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C:\Users\john\Desktop\Kapnick\"/>
    </mc:Choice>
  </mc:AlternateContent>
  <xr:revisionPtr revIDLastSave="0" documentId="13_ncr:1_{5C4C54E1-8B97-46DA-9BF5-CD7FE383AA55}" xr6:coauthVersionLast="47" xr6:coauthVersionMax="47" xr10:uidLastSave="{00000000-0000-0000-0000-000000000000}"/>
  <bookViews>
    <workbookView xWindow="-120" yWindow="-120" windowWidth="29040" windowHeight="15840" xr2:uid="{AF8A7721-D2D5-405F-8F14-1BA9308D9B1E}"/>
  </bookViews>
  <sheets>
    <sheet name="Data Input" sheetId="9" r:id="rId1"/>
    <sheet name="Results" sheetId="11" r:id="rId2"/>
    <sheet name="CVD Prediction" sheetId="1" r:id="rId3"/>
    <sheet name="Non-CVD Prediction" sheetId="8" r:id="rId4"/>
    <sheet name="Arthritis Model" sheetId="5" state="hidden" r:id="rId5"/>
    <sheet name="COPD Model" sheetId="7" state="hidden" r:id="rId6"/>
    <sheet name="Depression Model" sheetId="6" state="hidden" r:id="rId7"/>
    <sheet name="Diabetes Model" sheetId="3" state="hidden" r:id="rId8"/>
    <sheet name="CVD Model" sheetId="4" state="hidden" r:id="rId9"/>
    <sheet name="Cost estimation" sheetId="2" state="hidden" r:id="rId10"/>
    <sheet name="Disease Regressions" sheetId="10" state="hidden" r:id="rId11"/>
  </sheets>
  <definedNames>
    <definedName name="_xlnm._FilterDatabase" localSheetId="0" hidden="1">'Data Input'!$N$1:$N$922</definedName>
    <definedName name="_xlnm._FilterDatabase" localSheetId="1" hidden="1">Results!$N$2:$N$922</definedName>
    <definedName name="_xlnm.Extract" localSheetId="0">'Data Input'!$R$1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2" i="11" l="1"/>
  <c r="B35" i="11"/>
  <c r="B28" i="11"/>
  <c r="B69" i="11"/>
  <c r="B62" i="11"/>
  <c r="B55" i="11"/>
  <c r="A3" i="1"/>
  <c r="B3" i="1"/>
  <c r="C3" i="1"/>
  <c r="D3" i="1" s="1"/>
  <c r="M3" i="1"/>
  <c r="N3" i="1"/>
  <c r="O3" i="1"/>
  <c r="AA3" i="1" s="1"/>
  <c r="P3" i="1"/>
  <c r="Q3" i="1"/>
  <c r="R3" i="1"/>
  <c r="S3" i="1"/>
  <c r="T3" i="1" s="1"/>
  <c r="U3" i="1"/>
  <c r="W3" i="1"/>
  <c r="Y3" i="1"/>
  <c r="Z3" i="1"/>
  <c r="BE3" i="1"/>
  <c r="BG3" i="1"/>
  <c r="BJ3" i="1"/>
  <c r="BM3" i="1" s="1"/>
  <c r="BN3" i="1" s="1"/>
  <c r="BK3" i="1"/>
  <c r="BL3" i="1"/>
  <c r="A4" i="1"/>
  <c r="B4" i="1"/>
  <c r="C4" i="1"/>
  <c r="M4" i="1"/>
  <c r="U4" i="1" s="1"/>
  <c r="N4" i="1"/>
  <c r="W4" i="1" s="1"/>
  <c r="O4" i="1"/>
  <c r="P4" i="1"/>
  <c r="AA4" i="1" s="1"/>
  <c r="Q4" i="1"/>
  <c r="R4" i="1"/>
  <c r="Y4" i="1"/>
  <c r="AC4" i="1"/>
  <c r="AH4" i="1"/>
  <c r="AM4" i="1"/>
  <c r="BG4" i="1"/>
  <c r="BJ4" i="1"/>
  <c r="BK4" i="1"/>
  <c r="BL4" i="1"/>
  <c r="BM4" i="1"/>
  <c r="BN4" i="1" s="1"/>
  <c r="A5" i="1"/>
  <c r="B5" i="1"/>
  <c r="C5" i="1"/>
  <c r="D5" i="1" s="1"/>
  <c r="E5" i="1"/>
  <c r="M5" i="1"/>
  <c r="U5" i="1" s="1"/>
  <c r="N5" i="1"/>
  <c r="W5" i="1" s="1"/>
  <c r="O5" i="1"/>
  <c r="P5" i="1"/>
  <c r="AA5" i="1" s="1"/>
  <c r="Q5" i="1"/>
  <c r="R5" i="1"/>
  <c r="S5" i="1"/>
  <c r="V5" i="1"/>
  <c r="AD5" i="1"/>
  <c r="BG5" i="1"/>
  <c r="BJ5" i="1"/>
  <c r="BK5" i="1"/>
  <c r="BL5" i="1"/>
  <c r="A6" i="1"/>
  <c r="B6" i="1"/>
  <c r="C6" i="1"/>
  <c r="M6" i="1"/>
  <c r="U6" i="1" s="1"/>
  <c r="N6" i="1"/>
  <c r="W6" i="1" s="1"/>
  <c r="O6" i="1"/>
  <c r="P6" i="1"/>
  <c r="Q6" i="1"/>
  <c r="R6" i="1"/>
  <c r="Y6" i="1"/>
  <c r="AH6" i="1"/>
  <c r="BG6" i="1"/>
  <c r="BJ6" i="1"/>
  <c r="BK6" i="1"/>
  <c r="BL6" i="1"/>
  <c r="A7" i="1"/>
  <c r="B7" i="1"/>
  <c r="C7" i="1"/>
  <c r="D7" i="1" s="1"/>
  <c r="E7" i="1" s="1"/>
  <c r="F7" i="1" s="1"/>
  <c r="G7" i="1" s="1"/>
  <c r="M7" i="1"/>
  <c r="U7" i="1" s="1"/>
  <c r="N7" i="1"/>
  <c r="O7" i="1"/>
  <c r="P7" i="1"/>
  <c r="Q7" i="1"/>
  <c r="R7" i="1"/>
  <c r="W7" i="1"/>
  <c r="Y7" i="1"/>
  <c r="AA7" i="1"/>
  <c r="BG7" i="1"/>
  <c r="BJ7" i="1"/>
  <c r="BK7" i="1"/>
  <c r="BL7" i="1"/>
  <c r="A8" i="1"/>
  <c r="AO8" i="1" s="1"/>
  <c r="BB8" i="1" s="1"/>
  <c r="B8" i="1"/>
  <c r="C8" i="1"/>
  <c r="D8" i="1" s="1"/>
  <c r="E8" i="1" s="1"/>
  <c r="F8" i="1" s="1"/>
  <c r="M8" i="1"/>
  <c r="N8" i="1"/>
  <c r="O8" i="1"/>
  <c r="P8" i="1"/>
  <c r="Y8" i="1" s="1"/>
  <c r="Q8" i="1"/>
  <c r="R8" i="1"/>
  <c r="U8" i="1"/>
  <c r="W8" i="1"/>
  <c r="AG8" i="1"/>
  <c r="BG8" i="1"/>
  <c r="BJ8" i="1"/>
  <c r="BK8" i="1"/>
  <c r="BL8" i="1"/>
  <c r="BM8" i="1"/>
  <c r="BN8" i="1" s="1"/>
  <c r="A9" i="1"/>
  <c r="B9" i="1"/>
  <c r="C9" i="1"/>
  <c r="M9" i="1"/>
  <c r="U9" i="1" s="1"/>
  <c r="N9" i="1"/>
  <c r="O9" i="1"/>
  <c r="P9" i="1"/>
  <c r="Q9" i="1"/>
  <c r="R9" i="1"/>
  <c r="W9" i="1"/>
  <c r="Y9" i="1"/>
  <c r="AK9" i="1"/>
  <c r="BG9" i="1"/>
  <c r="BH9" i="1" s="1"/>
  <c r="BI9" i="1" s="1"/>
  <c r="BJ9" i="1"/>
  <c r="BK9" i="1"/>
  <c r="BL9" i="1"/>
  <c r="A10" i="1"/>
  <c r="B10" i="1"/>
  <c r="C10" i="1"/>
  <c r="S10" i="1" s="1"/>
  <c r="V10" i="1" s="1"/>
  <c r="D10" i="1"/>
  <c r="E10" i="1" s="1"/>
  <c r="F10" i="1" s="1"/>
  <c r="G10" i="1" s="1"/>
  <c r="H10" i="1"/>
  <c r="I10" i="1" s="1"/>
  <c r="M10" i="1"/>
  <c r="N10" i="1"/>
  <c r="W10" i="1" s="1"/>
  <c r="X10" i="1" s="1"/>
  <c r="O10" i="1"/>
  <c r="P10" i="1"/>
  <c r="Q10" i="1"/>
  <c r="R10" i="1"/>
  <c r="U10" i="1"/>
  <c r="AJ10" i="1"/>
  <c r="BG10" i="1"/>
  <c r="BH10" i="1" s="1"/>
  <c r="BI10" i="1" s="1"/>
  <c r="BJ10" i="1"/>
  <c r="BM10" i="1" s="1"/>
  <c r="BN10" i="1" s="1"/>
  <c r="BK10" i="1"/>
  <c r="BL10" i="1"/>
  <c r="A11" i="1"/>
  <c r="B11" i="1"/>
  <c r="C11" i="1"/>
  <c r="D11" i="1" s="1"/>
  <c r="E11" i="1" s="1"/>
  <c r="F11" i="1" s="1"/>
  <c r="M11" i="1"/>
  <c r="U11" i="1" s="1"/>
  <c r="N11" i="1"/>
  <c r="W11" i="1" s="1"/>
  <c r="O11" i="1"/>
  <c r="P11" i="1"/>
  <c r="Q11" i="1"/>
  <c r="R11" i="1"/>
  <c r="S11" i="1"/>
  <c r="AF11" i="1"/>
  <c r="AL11" i="1"/>
  <c r="BG11" i="1"/>
  <c r="BH11" i="1"/>
  <c r="BI11" i="1" s="1"/>
  <c r="BJ11" i="1"/>
  <c r="BK11" i="1"/>
  <c r="BL11" i="1"/>
  <c r="A12" i="1"/>
  <c r="B12" i="1"/>
  <c r="C12" i="1"/>
  <c r="D12" i="1" s="1"/>
  <c r="E12" i="1" s="1"/>
  <c r="M12" i="1"/>
  <c r="U12" i="1" s="1"/>
  <c r="N12" i="1"/>
  <c r="W12" i="1" s="1"/>
  <c r="O12" i="1"/>
  <c r="P12" i="1"/>
  <c r="Q12" i="1"/>
  <c r="R12" i="1"/>
  <c r="S12" i="1"/>
  <c r="AF12" i="1"/>
  <c r="AJ12" i="1"/>
  <c r="BD12" i="1"/>
  <c r="BG12" i="1"/>
  <c r="BH12" i="1"/>
  <c r="BI12" i="1" s="1"/>
  <c r="BJ12" i="1"/>
  <c r="BK12" i="1"/>
  <c r="BL12" i="1"/>
  <c r="A13" i="1"/>
  <c r="B13" i="1"/>
  <c r="C13" i="1"/>
  <c r="M13" i="1"/>
  <c r="N13" i="1"/>
  <c r="W13" i="1" s="1"/>
  <c r="O13" i="1"/>
  <c r="P13" i="1"/>
  <c r="Q13" i="1"/>
  <c r="R13" i="1"/>
  <c r="U13" i="1"/>
  <c r="BG13" i="1"/>
  <c r="BJ13" i="1"/>
  <c r="BM13" i="1" s="1"/>
  <c r="BN13" i="1" s="1"/>
  <c r="BK13" i="1"/>
  <c r="BL13" i="1"/>
  <c r="A14" i="1"/>
  <c r="B14" i="1"/>
  <c r="C14" i="1"/>
  <c r="D14" i="1" s="1"/>
  <c r="E14" i="1" s="1"/>
  <c r="F14" i="1"/>
  <c r="G14" i="1" s="1"/>
  <c r="H14" i="1" s="1"/>
  <c r="I14" i="1" s="1"/>
  <c r="M14" i="1"/>
  <c r="N14" i="1"/>
  <c r="W14" i="1" s="1"/>
  <c r="O14" i="1"/>
  <c r="P14" i="1"/>
  <c r="Q14" i="1"/>
  <c r="R14" i="1"/>
  <c r="S14" i="1"/>
  <c r="U14" i="1"/>
  <c r="AD14" i="1"/>
  <c r="BG14" i="1"/>
  <c r="BJ14" i="1"/>
  <c r="BK14" i="1"/>
  <c r="BL14" i="1"/>
  <c r="A15" i="1"/>
  <c r="B15" i="1"/>
  <c r="C15" i="1"/>
  <c r="D15" i="1" s="1"/>
  <c r="E15" i="1" s="1"/>
  <c r="F15" i="1" s="1"/>
  <c r="G15" i="1" s="1"/>
  <c r="M15" i="1"/>
  <c r="U15" i="1" s="1"/>
  <c r="N15" i="1"/>
  <c r="W15" i="1" s="1"/>
  <c r="O15" i="1"/>
  <c r="P15" i="1"/>
  <c r="Q15" i="1"/>
  <c r="R15" i="1"/>
  <c r="AF15" i="1"/>
  <c r="BG15" i="1"/>
  <c r="BJ15" i="1"/>
  <c r="BK15" i="1"/>
  <c r="BL15" i="1"/>
  <c r="A16" i="1"/>
  <c r="B16" i="1"/>
  <c r="C16" i="1"/>
  <c r="D16" i="1" s="1"/>
  <c r="M16" i="1"/>
  <c r="N16" i="1"/>
  <c r="W16" i="1" s="1"/>
  <c r="O16" i="1"/>
  <c r="P16" i="1"/>
  <c r="Q16" i="1"/>
  <c r="R16" i="1"/>
  <c r="U16" i="1"/>
  <c r="AF16" i="1"/>
  <c r="AJ16" i="1"/>
  <c r="AN16" i="1"/>
  <c r="BG16" i="1"/>
  <c r="BJ16" i="1"/>
  <c r="BM16" i="1" s="1"/>
  <c r="BN16" i="1" s="1"/>
  <c r="BK16" i="1"/>
  <c r="BL16" i="1"/>
  <c r="A17" i="1"/>
  <c r="B17" i="1"/>
  <c r="AH17" i="1" s="1"/>
  <c r="C17" i="1"/>
  <c r="D17" i="1" s="1"/>
  <c r="E17" i="1" s="1"/>
  <c r="F17" i="1"/>
  <c r="G17" i="1" s="1"/>
  <c r="H17" i="1" s="1"/>
  <c r="I17" i="1" s="1"/>
  <c r="M17" i="1"/>
  <c r="N17" i="1"/>
  <c r="O17" i="1"/>
  <c r="P17" i="1"/>
  <c r="Q17" i="1"/>
  <c r="R17" i="1"/>
  <c r="S17" i="1"/>
  <c r="T17" i="1" s="1"/>
  <c r="U17" i="1"/>
  <c r="W17" i="1"/>
  <c r="AD17" i="1"/>
  <c r="AQ17" i="1" s="1"/>
  <c r="AN17" i="1"/>
  <c r="BG17" i="1"/>
  <c r="BJ17" i="1"/>
  <c r="BK17" i="1"/>
  <c r="BL17" i="1"/>
  <c r="A18" i="1"/>
  <c r="AK18" i="1" s="1"/>
  <c r="AX18" i="1" s="1"/>
  <c r="B18" i="1"/>
  <c r="C18" i="1"/>
  <c r="M18" i="1"/>
  <c r="N18" i="1"/>
  <c r="O18" i="1"/>
  <c r="P18" i="1"/>
  <c r="Y18" i="1" s="1"/>
  <c r="Q18" i="1"/>
  <c r="R18" i="1"/>
  <c r="U18" i="1"/>
  <c r="W18" i="1"/>
  <c r="AA18" i="1"/>
  <c r="AC18" i="1"/>
  <c r="AI18" i="1"/>
  <c r="AV18" i="1" s="1"/>
  <c r="AN18" i="1"/>
  <c r="BG18" i="1"/>
  <c r="BJ18" i="1"/>
  <c r="BK18" i="1"/>
  <c r="BL18" i="1"/>
  <c r="A19" i="1"/>
  <c r="B19" i="1"/>
  <c r="C19" i="1"/>
  <c r="D19" i="1" s="1"/>
  <c r="M19" i="1"/>
  <c r="U19" i="1" s="1"/>
  <c r="N19" i="1"/>
  <c r="O19" i="1"/>
  <c r="AA19" i="1" s="1"/>
  <c r="P19" i="1"/>
  <c r="Q19" i="1"/>
  <c r="R19" i="1"/>
  <c r="S19" i="1"/>
  <c r="W19" i="1"/>
  <c r="Y19" i="1"/>
  <c r="AI19" i="1"/>
  <c r="AV19" i="1" s="1"/>
  <c r="BD19" i="1"/>
  <c r="BG19" i="1"/>
  <c r="BJ19" i="1"/>
  <c r="BM19" i="1" s="1"/>
  <c r="BN19" i="1" s="1"/>
  <c r="BK19" i="1"/>
  <c r="BL19" i="1"/>
  <c r="A20" i="1"/>
  <c r="B20" i="1"/>
  <c r="C20" i="1"/>
  <c r="D20" i="1" s="1"/>
  <c r="E20" i="1" s="1"/>
  <c r="M20" i="1"/>
  <c r="N20" i="1"/>
  <c r="O20" i="1"/>
  <c r="P20" i="1"/>
  <c r="Q20" i="1"/>
  <c r="R20" i="1"/>
  <c r="U20" i="1"/>
  <c r="W20" i="1"/>
  <c r="Y20" i="1"/>
  <c r="AO20" i="1"/>
  <c r="BB20" i="1" s="1"/>
  <c r="BG20" i="1"/>
  <c r="BJ20" i="1"/>
  <c r="BK20" i="1"/>
  <c r="BL20" i="1"/>
  <c r="A21" i="1"/>
  <c r="AK21" i="1" s="1"/>
  <c r="B21" i="1"/>
  <c r="C21" i="1"/>
  <c r="M21" i="1"/>
  <c r="U21" i="1" s="1"/>
  <c r="N21" i="1"/>
  <c r="W21" i="1" s="1"/>
  <c r="O21" i="1"/>
  <c r="P21" i="1"/>
  <c r="Y21" i="1" s="1"/>
  <c r="Q21" i="1"/>
  <c r="R21" i="1"/>
  <c r="AI21" i="1"/>
  <c r="AO21" i="1"/>
  <c r="BB21" i="1" s="1"/>
  <c r="BG21" i="1"/>
  <c r="BJ21" i="1"/>
  <c r="BK21" i="1"/>
  <c r="BL21" i="1"/>
  <c r="BM21" i="1"/>
  <c r="BN21" i="1" s="1"/>
  <c r="A22" i="1"/>
  <c r="B22" i="1"/>
  <c r="C22" i="1"/>
  <c r="S22" i="1" s="1"/>
  <c r="D22" i="1"/>
  <c r="M22" i="1"/>
  <c r="N22" i="1"/>
  <c r="W22" i="1" s="1"/>
  <c r="O22" i="1"/>
  <c r="P22" i="1"/>
  <c r="Q22" i="1"/>
  <c r="R22" i="1"/>
  <c r="U22" i="1"/>
  <c r="AF22" i="1"/>
  <c r="BG22" i="1"/>
  <c r="BH22" i="1" s="1"/>
  <c r="BI22" i="1" s="1"/>
  <c r="BJ22" i="1"/>
  <c r="BM22" i="1" s="1"/>
  <c r="BN22" i="1" s="1"/>
  <c r="BK22" i="1"/>
  <c r="BL22" i="1"/>
  <c r="A23" i="1"/>
  <c r="B23" i="1"/>
  <c r="C23" i="1"/>
  <c r="M23" i="1"/>
  <c r="U23" i="1" s="1"/>
  <c r="N23" i="1"/>
  <c r="O23" i="1"/>
  <c r="P23" i="1"/>
  <c r="Q23" i="1"/>
  <c r="R23" i="1"/>
  <c r="W23" i="1"/>
  <c r="Y23" i="1"/>
  <c r="AA23" i="1"/>
  <c r="BG23" i="1"/>
  <c r="BJ23" i="1"/>
  <c r="BK23" i="1"/>
  <c r="BL23" i="1"/>
  <c r="A24" i="1"/>
  <c r="AE24" i="1" s="1"/>
  <c r="AR24" i="1" s="1"/>
  <c r="B24" i="1"/>
  <c r="C24" i="1"/>
  <c r="D24" i="1" s="1"/>
  <c r="M24" i="1"/>
  <c r="U24" i="1" s="1"/>
  <c r="N24" i="1"/>
  <c r="W24" i="1" s="1"/>
  <c r="O24" i="1"/>
  <c r="P24" i="1"/>
  <c r="Q24" i="1"/>
  <c r="R24" i="1"/>
  <c r="S24" i="1"/>
  <c r="Y24" i="1"/>
  <c r="AA24" i="1"/>
  <c r="BE24" i="1"/>
  <c r="BG24" i="1"/>
  <c r="BJ24" i="1"/>
  <c r="BK24" i="1"/>
  <c r="BL24" i="1"/>
  <c r="A25" i="1"/>
  <c r="B25" i="1"/>
  <c r="C25" i="1"/>
  <c r="M25" i="1"/>
  <c r="N25" i="1"/>
  <c r="W25" i="1" s="1"/>
  <c r="O25" i="1"/>
  <c r="P25" i="1"/>
  <c r="AA25" i="1" s="1"/>
  <c r="Q25" i="1"/>
  <c r="R25" i="1"/>
  <c r="U25" i="1"/>
  <c r="Y25" i="1"/>
  <c r="AC25" i="1"/>
  <c r="AG25" i="1"/>
  <c r="BG25" i="1"/>
  <c r="BJ25" i="1"/>
  <c r="BK25" i="1"/>
  <c r="BL25" i="1"/>
  <c r="BM25" i="1"/>
  <c r="BN25" i="1" s="1"/>
  <c r="A26" i="1"/>
  <c r="B26" i="1"/>
  <c r="AM26" i="1" s="1"/>
  <c r="C26" i="1"/>
  <c r="D26" i="1" s="1"/>
  <c r="E26" i="1" s="1"/>
  <c r="M26" i="1"/>
  <c r="U26" i="1" s="1"/>
  <c r="N26" i="1"/>
  <c r="O26" i="1"/>
  <c r="Y26" i="1" s="1"/>
  <c r="P26" i="1"/>
  <c r="Q26" i="1"/>
  <c r="R26" i="1"/>
  <c r="W26" i="1"/>
  <c r="AA26" i="1"/>
  <c r="AE26" i="1"/>
  <c r="AI26" i="1"/>
  <c r="BE26" i="1"/>
  <c r="BG26" i="1"/>
  <c r="BJ26" i="1"/>
  <c r="BM26" i="1" s="1"/>
  <c r="BN26" i="1" s="1"/>
  <c r="BK26" i="1"/>
  <c r="BL26" i="1"/>
  <c r="A27" i="1"/>
  <c r="B27" i="1"/>
  <c r="C27" i="1"/>
  <c r="D27" i="1" s="1"/>
  <c r="E27" i="1" s="1"/>
  <c r="M27" i="1"/>
  <c r="N27" i="1"/>
  <c r="W27" i="1" s="1"/>
  <c r="O27" i="1"/>
  <c r="P27" i="1"/>
  <c r="Y27" i="1" s="1"/>
  <c r="Q27" i="1"/>
  <c r="R27" i="1"/>
  <c r="U27" i="1"/>
  <c r="AA27" i="1"/>
  <c r="AE27" i="1"/>
  <c r="AI27" i="1"/>
  <c r="AV27" i="1" s="1"/>
  <c r="BE27" i="1"/>
  <c r="BG27" i="1"/>
  <c r="BJ27" i="1"/>
  <c r="BK27" i="1"/>
  <c r="BL27" i="1"/>
  <c r="A28" i="1"/>
  <c r="BM28" i="1" s="1"/>
  <c r="BN28" i="1" s="1"/>
  <c r="B28" i="1"/>
  <c r="C28" i="1"/>
  <c r="D28" i="1" s="1"/>
  <c r="E28" i="1" s="1"/>
  <c r="M28" i="1"/>
  <c r="U28" i="1" s="1"/>
  <c r="N28" i="1"/>
  <c r="W28" i="1" s="1"/>
  <c r="O28" i="1"/>
  <c r="P28" i="1"/>
  <c r="AA28" i="1" s="1"/>
  <c r="Q28" i="1"/>
  <c r="R28" i="1"/>
  <c r="AG28" i="1"/>
  <c r="AT28" i="1" s="1"/>
  <c r="BG28" i="1"/>
  <c r="BJ28" i="1"/>
  <c r="BK28" i="1"/>
  <c r="BL28" i="1"/>
  <c r="A29" i="1"/>
  <c r="B29" i="1"/>
  <c r="C29" i="1"/>
  <c r="D29" i="1" s="1"/>
  <c r="E29" i="1"/>
  <c r="F29" i="1" s="1"/>
  <c r="M29" i="1"/>
  <c r="U29" i="1" s="1"/>
  <c r="N29" i="1"/>
  <c r="O29" i="1"/>
  <c r="AA29" i="1" s="1"/>
  <c r="P29" i="1"/>
  <c r="Q29" i="1"/>
  <c r="R29" i="1"/>
  <c r="S29" i="1"/>
  <c r="Z29" i="1" s="1"/>
  <c r="W29" i="1"/>
  <c r="Y29" i="1"/>
  <c r="BG29" i="1"/>
  <c r="BJ29" i="1"/>
  <c r="BK29" i="1"/>
  <c r="BL29" i="1"/>
  <c r="A30" i="1"/>
  <c r="AI30" i="1" s="1"/>
  <c r="AV30" i="1" s="1"/>
  <c r="B30" i="1"/>
  <c r="C30" i="1"/>
  <c r="D30" i="1" s="1"/>
  <c r="E30" i="1" s="1"/>
  <c r="F30" i="1" s="1"/>
  <c r="M30" i="1"/>
  <c r="U30" i="1" s="1"/>
  <c r="N30" i="1"/>
  <c r="O30" i="1"/>
  <c r="AA30" i="1" s="1"/>
  <c r="P30" i="1"/>
  <c r="Q30" i="1"/>
  <c r="R30" i="1"/>
  <c r="W30" i="1"/>
  <c r="Y30" i="1"/>
  <c r="AD30" i="1"/>
  <c r="BG30" i="1"/>
  <c r="BJ30" i="1"/>
  <c r="BK30" i="1"/>
  <c r="BL30" i="1"/>
  <c r="A31" i="1"/>
  <c r="AH31" i="1" s="1"/>
  <c r="B31" i="1"/>
  <c r="C31" i="1"/>
  <c r="D31" i="1" s="1"/>
  <c r="E31" i="1"/>
  <c r="M31" i="1"/>
  <c r="U31" i="1" s="1"/>
  <c r="N31" i="1"/>
  <c r="W31" i="1" s="1"/>
  <c r="O31" i="1"/>
  <c r="P31" i="1"/>
  <c r="Y31" i="1" s="1"/>
  <c r="Q31" i="1"/>
  <c r="R31" i="1"/>
  <c r="AC31" i="1"/>
  <c r="AI31" i="1"/>
  <c r="AV31" i="1" s="1"/>
  <c r="AM31" i="1"/>
  <c r="BE31" i="1"/>
  <c r="BG31" i="1"/>
  <c r="BJ31" i="1"/>
  <c r="BM31" i="1" s="1"/>
  <c r="BN31" i="1" s="1"/>
  <c r="BK31" i="1"/>
  <c r="BL31" i="1"/>
  <c r="A32" i="1"/>
  <c r="B32" i="1"/>
  <c r="C32" i="1"/>
  <c r="M32" i="1"/>
  <c r="U32" i="1" s="1"/>
  <c r="N32" i="1"/>
  <c r="O32" i="1"/>
  <c r="AA32" i="1" s="1"/>
  <c r="P32" i="1"/>
  <c r="Q32" i="1"/>
  <c r="R32" i="1"/>
  <c r="W32" i="1"/>
  <c r="Y32" i="1"/>
  <c r="BG32" i="1"/>
  <c r="BJ32" i="1"/>
  <c r="BK32" i="1"/>
  <c r="BL32" i="1"/>
  <c r="BM32" i="1"/>
  <c r="BN32" i="1" s="1"/>
  <c r="A33" i="1"/>
  <c r="B33" i="1"/>
  <c r="AK33" i="1" s="1"/>
  <c r="C33" i="1"/>
  <c r="D33" i="1" s="1"/>
  <c r="E33" i="1"/>
  <c r="M33" i="1"/>
  <c r="N33" i="1"/>
  <c r="W33" i="1" s="1"/>
  <c r="O33" i="1"/>
  <c r="P33" i="1"/>
  <c r="Y33" i="1" s="1"/>
  <c r="Z33" i="1" s="1"/>
  <c r="Q33" i="1"/>
  <c r="R33" i="1"/>
  <c r="S33" i="1"/>
  <c r="U33" i="1"/>
  <c r="AD33" i="1"/>
  <c r="BG33" i="1"/>
  <c r="BJ33" i="1"/>
  <c r="BK33" i="1"/>
  <c r="BL33" i="1"/>
  <c r="A34" i="1"/>
  <c r="B34" i="1"/>
  <c r="AD34" i="1" s="1"/>
  <c r="C34" i="1"/>
  <c r="D34" i="1" s="1"/>
  <c r="M34" i="1"/>
  <c r="U34" i="1" s="1"/>
  <c r="N34" i="1"/>
  <c r="W34" i="1" s="1"/>
  <c r="O34" i="1"/>
  <c r="AA34" i="1" s="1"/>
  <c r="P34" i="1"/>
  <c r="Q34" i="1"/>
  <c r="R34" i="1"/>
  <c r="Y34" i="1"/>
  <c r="BG34" i="1"/>
  <c r="BJ34" i="1"/>
  <c r="BK34" i="1"/>
  <c r="BL34" i="1"/>
  <c r="A35" i="1"/>
  <c r="AO35" i="1" s="1"/>
  <c r="B35" i="1"/>
  <c r="C35" i="1"/>
  <c r="M35" i="1"/>
  <c r="U35" i="1" s="1"/>
  <c r="N35" i="1"/>
  <c r="W35" i="1" s="1"/>
  <c r="O35" i="1"/>
  <c r="P35" i="1"/>
  <c r="Y35" i="1" s="1"/>
  <c r="Q35" i="1"/>
  <c r="R35" i="1"/>
  <c r="AL35" i="1"/>
  <c r="BG35" i="1"/>
  <c r="BJ35" i="1"/>
  <c r="BK35" i="1"/>
  <c r="BL35" i="1"/>
  <c r="A36" i="1"/>
  <c r="B36" i="1"/>
  <c r="C36" i="1"/>
  <c r="M36" i="1"/>
  <c r="N36" i="1"/>
  <c r="O36" i="1"/>
  <c r="P36" i="1"/>
  <c r="Y36" i="1" s="1"/>
  <c r="Q36" i="1"/>
  <c r="R36" i="1"/>
  <c r="U36" i="1"/>
  <c r="W36" i="1"/>
  <c r="AA36" i="1"/>
  <c r="AE36" i="1"/>
  <c r="AR36" i="1" s="1"/>
  <c r="AK36" i="1"/>
  <c r="AX36" i="1" s="1"/>
  <c r="AM36" i="1"/>
  <c r="BG36" i="1"/>
  <c r="BJ36" i="1"/>
  <c r="BK36" i="1"/>
  <c r="BL36" i="1"/>
  <c r="BM36" i="1"/>
  <c r="BN36" i="1" s="1"/>
  <c r="A37" i="1"/>
  <c r="B37" i="1"/>
  <c r="AM37" i="1" s="1"/>
  <c r="AZ37" i="1" s="1"/>
  <c r="C37" i="1"/>
  <c r="D37" i="1" s="1"/>
  <c r="E37" i="1"/>
  <c r="F37" i="1" s="1"/>
  <c r="M37" i="1"/>
  <c r="U37" i="1" s="1"/>
  <c r="V37" i="1" s="1"/>
  <c r="N37" i="1"/>
  <c r="O37" i="1"/>
  <c r="P37" i="1"/>
  <c r="Y37" i="1" s="1"/>
  <c r="Q37" i="1"/>
  <c r="R37" i="1"/>
  <c r="S37" i="1"/>
  <c r="Z37" i="1" s="1"/>
  <c r="W37" i="1"/>
  <c r="AA37" i="1"/>
  <c r="BG37" i="1"/>
  <c r="BJ37" i="1"/>
  <c r="BK37" i="1"/>
  <c r="BL37" i="1"/>
  <c r="A38" i="1"/>
  <c r="B38" i="1"/>
  <c r="C38" i="1"/>
  <c r="D38" i="1" s="1"/>
  <c r="M38" i="1"/>
  <c r="N38" i="1"/>
  <c r="O38" i="1"/>
  <c r="P38" i="1"/>
  <c r="Q38" i="1"/>
  <c r="R38" i="1"/>
  <c r="S38" i="1"/>
  <c r="T38" i="1" s="1"/>
  <c r="U38" i="1"/>
  <c r="W38" i="1"/>
  <c r="Y38" i="1"/>
  <c r="AG38" i="1"/>
  <c r="AT38" i="1" s="1"/>
  <c r="AI38" i="1"/>
  <c r="AJ38" i="1"/>
  <c r="AO38" i="1"/>
  <c r="BB38" i="1" s="1"/>
  <c r="BG38" i="1"/>
  <c r="BJ38" i="1"/>
  <c r="BK38" i="1"/>
  <c r="BL38" i="1"/>
  <c r="BM38" i="1"/>
  <c r="BN38" i="1" s="1"/>
  <c r="A39" i="1"/>
  <c r="B39" i="1"/>
  <c r="AC39" i="1" s="1"/>
  <c r="C39" i="1"/>
  <c r="D39" i="1" s="1"/>
  <c r="E39" i="1" s="1"/>
  <c r="M39" i="1"/>
  <c r="U39" i="1" s="1"/>
  <c r="N39" i="1"/>
  <c r="W39" i="1" s="1"/>
  <c r="O39" i="1"/>
  <c r="P39" i="1"/>
  <c r="Q39" i="1"/>
  <c r="R39" i="1"/>
  <c r="Y39" i="1"/>
  <c r="AA39" i="1"/>
  <c r="AK39" i="1"/>
  <c r="BE39" i="1"/>
  <c r="BG39" i="1"/>
  <c r="BJ39" i="1"/>
  <c r="BK39" i="1"/>
  <c r="BL39" i="1"/>
  <c r="A40" i="1"/>
  <c r="B40" i="1"/>
  <c r="AC40" i="1" s="1"/>
  <c r="C40" i="1"/>
  <c r="D40" i="1" s="1"/>
  <c r="E40" i="1" s="1"/>
  <c r="M40" i="1"/>
  <c r="N40" i="1"/>
  <c r="O40" i="1"/>
  <c r="P40" i="1"/>
  <c r="Y40" i="1" s="1"/>
  <c r="Q40" i="1"/>
  <c r="R40" i="1"/>
  <c r="U40" i="1"/>
  <c r="W40" i="1"/>
  <c r="AA40" i="1"/>
  <c r="AG40" i="1"/>
  <c r="AT40" i="1" s="1"/>
  <c r="BE40" i="1"/>
  <c r="BG40" i="1"/>
  <c r="BJ40" i="1"/>
  <c r="BK40" i="1"/>
  <c r="BL40" i="1"/>
  <c r="BM40" i="1"/>
  <c r="BN40" i="1" s="1"/>
  <c r="A41" i="1"/>
  <c r="B41" i="1"/>
  <c r="AO41" i="1" s="1"/>
  <c r="BB41" i="1" s="1"/>
  <c r="C41" i="1"/>
  <c r="D41" i="1" s="1"/>
  <c r="E41" i="1" s="1"/>
  <c r="M41" i="1"/>
  <c r="N41" i="1"/>
  <c r="O41" i="1"/>
  <c r="P41" i="1"/>
  <c r="Q41" i="1"/>
  <c r="R41" i="1"/>
  <c r="U41" i="1"/>
  <c r="W41" i="1"/>
  <c r="AC41" i="1"/>
  <c r="AG41" i="1"/>
  <c r="AK41" i="1"/>
  <c r="BG41" i="1"/>
  <c r="BJ41" i="1"/>
  <c r="BK41" i="1"/>
  <c r="BL41" i="1"/>
  <c r="BM41" i="1"/>
  <c r="BN41" i="1" s="1"/>
  <c r="A42" i="1"/>
  <c r="B42" i="1"/>
  <c r="C42" i="1"/>
  <c r="D42" i="1" s="1"/>
  <c r="E42" i="1" s="1"/>
  <c r="M42" i="1"/>
  <c r="U42" i="1" s="1"/>
  <c r="N42" i="1"/>
  <c r="O42" i="1"/>
  <c r="P42" i="1"/>
  <c r="Q42" i="1"/>
  <c r="R42" i="1"/>
  <c r="W42" i="1"/>
  <c r="Y42" i="1"/>
  <c r="AC42" i="1"/>
  <c r="AH42" i="1"/>
  <c r="AK42" i="1"/>
  <c r="BG42" i="1"/>
  <c r="BJ42" i="1"/>
  <c r="BK42" i="1"/>
  <c r="BL42" i="1"/>
  <c r="BM42" i="1"/>
  <c r="BN42" i="1" s="1"/>
  <c r="A43" i="1"/>
  <c r="B43" i="1"/>
  <c r="C43" i="1"/>
  <c r="D43" i="1" s="1"/>
  <c r="E43" i="1"/>
  <c r="F43" i="1" s="1"/>
  <c r="M43" i="1"/>
  <c r="U43" i="1" s="1"/>
  <c r="N43" i="1"/>
  <c r="O43" i="1"/>
  <c r="P43" i="1"/>
  <c r="Y43" i="1" s="1"/>
  <c r="Q43" i="1"/>
  <c r="R43" i="1"/>
  <c r="S43" i="1"/>
  <c r="W43" i="1"/>
  <c r="AI43" i="1"/>
  <c r="AV43" i="1" s="1"/>
  <c r="AO43" i="1"/>
  <c r="BB43" i="1" s="1"/>
  <c r="BE43" i="1"/>
  <c r="BG43" i="1"/>
  <c r="BJ43" i="1"/>
  <c r="BM43" i="1" s="1"/>
  <c r="BN43" i="1" s="1"/>
  <c r="BK43" i="1"/>
  <c r="BL43" i="1"/>
  <c r="A44" i="1"/>
  <c r="B44" i="1"/>
  <c r="AK44" i="1" s="1"/>
  <c r="AX44" i="1" s="1"/>
  <c r="C44" i="1"/>
  <c r="D44" i="1" s="1"/>
  <c r="E44" i="1" s="1"/>
  <c r="M44" i="1"/>
  <c r="N44" i="1"/>
  <c r="W44" i="1" s="1"/>
  <c r="O44" i="1"/>
  <c r="P44" i="1"/>
  <c r="Q44" i="1"/>
  <c r="R44" i="1"/>
  <c r="U44" i="1"/>
  <c r="Y44" i="1"/>
  <c r="AA44" i="1"/>
  <c r="AH44" i="1"/>
  <c r="AM44" i="1"/>
  <c r="BG44" i="1"/>
  <c r="BJ44" i="1"/>
  <c r="BK44" i="1"/>
  <c r="BL44" i="1"/>
  <c r="BM44" i="1"/>
  <c r="BN44" i="1" s="1"/>
  <c r="A45" i="1"/>
  <c r="B45" i="1"/>
  <c r="AD45" i="1" s="1"/>
  <c r="C45" i="1"/>
  <c r="D45" i="1" s="1"/>
  <c r="E45" i="1"/>
  <c r="F45" i="1" s="1"/>
  <c r="M45" i="1"/>
  <c r="U45" i="1" s="1"/>
  <c r="V45" i="1" s="1"/>
  <c r="N45" i="1"/>
  <c r="W45" i="1" s="1"/>
  <c r="O45" i="1"/>
  <c r="P45" i="1"/>
  <c r="Y45" i="1" s="1"/>
  <c r="Q45" i="1"/>
  <c r="R45" i="1"/>
  <c r="S45" i="1"/>
  <c r="AL45" i="1"/>
  <c r="BG45" i="1"/>
  <c r="BJ45" i="1"/>
  <c r="BK45" i="1"/>
  <c r="BL45" i="1"/>
  <c r="A46" i="1"/>
  <c r="B46" i="1"/>
  <c r="AN46" i="1" s="1"/>
  <c r="C46" i="1"/>
  <c r="D46" i="1" s="1"/>
  <c r="E46" i="1" s="1"/>
  <c r="M46" i="1"/>
  <c r="U46" i="1" s="1"/>
  <c r="N46" i="1"/>
  <c r="W46" i="1" s="1"/>
  <c r="O46" i="1"/>
  <c r="P46" i="1"/>
  <c r="Y46" i="1" s="1"/>
  <c r="Q46" i="1"/>
  <c r="R46" i="1"/>
  <c r="BD46" i="1"/>
  <c r="BG46" i="1"/>
  <c r="BH46" i="1"/>
  <c r="BI46" i="1" s="1"/>
  <c r="BJ46" i="1"/>
  <c r="BK46" i="1"/>
  <c r="BL46" i="1"/>
  <c r="A47" i="1"/>
  <c r="AL47" i="1" s="1"/>
  <c r="B47" i="1"/>
  <c r="C47" i="1"/>
  <c r="D47" i="1" s="1"/>
  <c r="E47" i="1" s="1"/>
  <c r="M47" i="1"/>
  <c r="U47" i="1" s="1"/>
  <c r="N47" i="1"/>
  <c r="W47" i="1" s="1"/>
  <c r="O47" i="1"/>
  <c r="P47" i="1"/>
  <c r="Q47" i="1"/>
  <c r="R47" i="1"/>
  <c r="AD47" i="1"/>
  <c r="AH47" i="1"/>
  <c r="BG47" i="1"/>
  <c r="BH47" i="1"/>
  <c r="BI47" i="1" s="1"/>
  <c r="BJ47" i="1"/>
  <c r="BK47" i="1"/>
  <c r="BL47" i="1"/>
  <c r="A48" i="1"/>
  <c r="AJ48" i="1" s="1"/>
  <c r="B48" i="1"/>
  <c r="C48" i="1"/>
  <c r="D48" i="1" s="1"/>
  <c r="E48" i="1" s="1"/>
  <c r="M48" i="1"/>
  <c r="U48" i="1" s="1"/>
  <c r="N48" i="1"/>
  <c r="W48" i="1" s="1"/>
  <c r="O48" i="1"/>
  <c r="P48" i="1"/>
  <c r="Q48" i="1"/>
  <c r="R48" i="1"/>
  <c r="AF48" i="1"/>
  <c r="BG48" i="1"/>
  <c r="BJ48" i="1"/>
  <c r="BM48" i="1" s="1"/>
  <c r="BN48" i="1" s="1"/>
  <c r="BK48" i="1"/>
  <c r="BL48" i="1"/>
  <c r="A49" i="1"/>
  <c r="AD49" i="1" s="1"/>
  <c r="B49" i="1"/>
  <c r="AF49" i="1" s="1"/>
  <c r="AS49" i="1" s="1"/>
  <c r="C49" i="1"/>
  <c r="D49" i="1"/>
  <c r="E49" i="1" s="1"/>
  <c r="M49" i="1"/>
  <c r="N49" i="1"/>
  <c r="W49" i="1" s="1"/>
  <c r="X49" i="1" s="1"/>
  <c r="O49" i="1"/>
  <c r="P49" i="1"/>
  <c r="Q49" i="1"/>
  <c r="R49" i="1"/>
  <c r="S49" i="1"/>
  <c r="T49" i="1"/>
  <c r="U49" i="1"/>
  <c r="V49" i="1"/>
  <c r="AN49" i="1"/>
  <c r="BG49" i="1"/>
  <c r="BJ49" i="1"/>
  <c r="BM49" i="1" s="1"/>
  <c r="BN49" i="1" s="1"/>
  <c r="BK49" i="1"/>
  <c r="BL49" i="1"/>
  <c r="A50" i="1"/>
  <c r="B50" i="1"/>
  <c r="C50" i="1"/>
  <c r="D50" i="1"/>
  <c r="E50" i="1" s="1"/>
  <c r="M50" i="1"/>
  <c r="N50" i="1"/>
  <c r="W50" i="1" s="1"/>
  <c r="X50" i="1" s="1"/>
  <c r="O50" i="1"/>
  <c r="P50" i="1"/>
  <c r="Q50" i="1"/>
  <c r="R50" i="1"/>
  <c r="S50" i="1"/>
  <c r="T50" i="1"/>
  <c r="U50" i="1"/>
  <c r="V50" i="1"/>
  <c r="AF50" i="1"/>
  <c r="AS50" i="1" s="1"/>
  <c r="AJ50" i="1"/>
  <c r="AN50" i="1"/>
  <c r="BG50" i="1"/>
  <c r="BH50" i="1" s="1"/>
  <c r="BI50" i="1" s="1"/>
  <c r="BJ50" i="1"/>
  <c r="BM50" i="1" s="1"/>
  <c r="BN50" i="1" s="1"/>
  <c r="BK50" i="1"/>
  <c r="BL50" i="1"/>
  <c r="A51" i="1"/>
  <c r="B51" i="1"/>
  <c r="AC51" i="1" s="1"/>
  <c r="AP51" i="1" s="1"/>
  <c r="C51" i="1"/>
  <c r="D51" i="1"/>
  <c r="E51" i="1" s="1"/>
  <c r="M51" i="1"/>
  <c r="N51" i="1"/>
  <c r="W51" i="1" s="1"/>
  <c r="X51" i="1" s="1"/>
  <c r="O51" i="1"/>
  <c r="P51" i="1"/>
  <c r="Q51" i="1"/>
  <c r="R51" i="1"/>
  <c r="S51" i="1"/>
  <c r="T51" i="1"/>
  <c r="U51" i="1"/>
  <c r="V51" i="1"/>
  <c r="AF51" i="1"/>
  <c r="AS51" i="1" s="1"/>
  <c r="AH51" i="1"/>
  <c r="AN51" i="1"/>
  <c r="BD51" i="1"/>
  <c r="BG51" i="1"/>
  <c r="BJ51" i="1"/>
  <c r="BM51" i="1" s="1"/>
  <c r="BN51" i="1" s="1"/>
  <c r="BK51" i="1"/>
  <c r="BL51" i="1"/>
  <c r="A52" i="1"/>
  <c r="B52" i="1"/>
  <c r="C52" i="1"/>
  <c r="D52" i="1"/>
  <c r="E52" i="1" s="1"/>
  <c r="M52" i="1"/>
  <c r="N52" i="1"/>
  <c r="W52" i="1" s="1"/>
  <c r="O52" i="1"/>
  <c r="P52" i="1"/>
  <c r="Q52" i="1"/>
  <c r="R52" i="1"/>
  <c r="S52" i="1"/>
  <c r="V52" i="1" s="1"/>
  <c r="T52" i="1"/>
  <c r="U52" i="1"/>
  <c r="AD52" i="1"/>
  <c r="AH52" i="1"/>
  <c r="BG52" i="1"/>
  <c r="BH52" i="1" s="1"/>
  <c r="BI52" i="1" s="1"/>
  <c r="BJ52" i="1"/>
  <c r="BM52" i="1" s="1"/>
  <c r="BN52" i="1" s="1"/>
  <c r="BK52" i="1"/>
  <c r="BL52" i="1"/>
  <c r="A53" i="1"/>
  <c r="B53" i="1"/>
  <c r="C53" i="1"/>
  <c r="D53" i="1" s="1"/>
  <c r="E53" i="1" s="1"/>
  <c r="F53" i="1" s="1"/>
  <c r="G53" i="1" s="1"/>
  <c r="M53" i="1"/>
  <c r="N53" i="1"/>
  <c r="W53" i="1" s="1"/>
  <c r="O53" i="1"/>
  <c r="P53" i="1"/>
  <c r="Q53" i="1"/>
  <c r="R53" i="1"/>
  <c r="U53" i="1"/>
  <c r="AD53" i="1"/>
  <c r="AH53" i="1"/>
  <c r="AJ53" i="1"/>
  <c r="BD53" i="1"/>
  <c r="BG53" i="1"/>
  <c r="BH53" i="1" s="1"/>
  <c r="BI53" i="1" s="1"/>
  <c r="BJ53" i="1"/>
  <c r="BK53" i="1"/>
  <c r="BL53" i="1"/>
  <c r="A54" i="1"/>
  <c r="AD54" i="1" s="1"/>
  <c r="B54" i="1"/>
  <c r="C54" i="1"/>
  <c r="D54" i="1"/>
  <c r="E54" i="1" s="1"/>
  <c r="F54" i="1" s="1"/>
  <c r="M54" i="1"/>
  <c r="N54" i="1"/>
  <c r="W54" i="1" s="1"/>
  <c r="O54" i="1"/>
  <c r="P54" i="1"/>
  <c r="Q54" i="1"/>
  <c r="R54" i="1"/>
  <c r="S54" i="1"/>
  <c r="T54" i="1"/>
  <c r="U54" i="1"/>
  <c r="AL54" i="1"/>
  <c r="BG54" i="1"/>
  <c r="BJ54" i="1"/>
  <c r="BK54" i="1"/>
  <c r="BL54" i="1"/>
  <c r="A55" i="1"/>
  <c r="B55" i="1"/>
  <c r="C55" i="1"/>
  <c r="D55" i="1"/>
  <c r="E55" i="1" s="1"/>
  <c r="F55" i="1"/>
  <c r="G55" i="1" s="1"/>
  <c r="H55" i="1" s="1"/>
  <c r="M55" i="1"/>
  <c r="N55" i="1"/>
  <c r="W55" i="1" s="1"/>
  <c r="O55" i="1"/>
  <c r="P55" i="1"/>
  <c r="Q55" i="1"/>
  <c r="R55" i="1"/>
  <c r="S55" i="1"/>
  <c r="T55" i="1"/>
  <c r="U55" i="1"/>
  <c r="X55" i="1"/>
  <c r="BG55" i="1"/>
  <c r="BH55" i="1"/>
  <c r="BI55" i="1" s="1"/>
  <c r="BJ55" i="1"/>
  <c r="BM55" i="1" s="1"/>
  <c r="BN55" i="1" s="1"/>
  <c r="BK55" i="1"/>
  <c r="BL55" i="1"/>
  <c r="A56" i="1"/>
  <c r="B56" i="1"/>
  <c r="C56" i="1"/>
  <c r="D56" i="1" s="1"/>
  <c r="E56" i="1" s="1"/>
  <c r="M56" i="1"/>
  <c r="U56" i="1" s="1"/>
  <c r="N56" i="1"/>
  <c r="W56" i="1" s="1"/>
  <c r="X56" i="1" s="1"/>
  <c r="O56" i="1"/>
  <c r="P56" i="1"/>
  <c r="Q56" i="1"/>
  <c r="R56" i="1"/>
  <c r="S56" i="1"/>
  <c r="T56" i="1" s="1"/>
  <c r="BG56" i="1"/>
  <c r="BJ56" i="1"/>
  <c r="BK56" i="1"/>
  <c r="BL56" i="1"/>
  <c r="A57" i="1"/>
  <c r="B57" i="1"/>
  <c r="AF57" i="1" s="1"/>
  <c r="C57" i="1"/>
  <c r="D57" i="1"/>
  <c r="E57" i="1" s="1"/>
  <c r="F57" i="1" s="1"/>
  <c r="G57" i="1" s="1"/>
  <c r="M57" i="1"/>
  <c r="U57" i="1" s="1"/>
  <c r="V57" i="1" s="1"/>
  <c r="N57" i="1"/>
  <c r="W57" i="1" s="1"/>
  <c r="O57" i="1"/>
  <c r="P57" i="1"/>
  <c r="Q57" i="1"/>
  <c r="R57" i="1"/>
  <c r="S57" i="1"/>
  <c r="T57" i="1" s="1"/>
  <c r="X57" i="1"/>
  <c r="AJ57" i="1"/>
  <c r="AN57" i="1"/>
  <c r="BG57" i="1"/>
  <c r="BH57" i="1" s="1"/>
  <c r="BI57" i="1" s="1"/>
  <c r="BJ57" i="1"/>
  <c r="BM57" i="1" s="1"/>
  <c r="BN57" i="1" s="1"/>
  <c r="BK57" i="1"/>
  <c r="BL57" i="1"/>
  <c r="A58" i="1"/>
  <c r="B58" i="1"/>
  <c r="C58" i="1"/>
  <c r="D58" i="1" s="1"/>
  <c r="E58" i="1" s="1"/>
  <c r="F58" i="1" s="1"/>
  <c r="M58" i="1"/>
  <c r="N58" i="1"/>
  <c r="W58" i="1" s="1"/>
  <c r="X58" i="1" s="1"/>
  <c r="O58" i="1"/>
  <c r="P58" i="1"/>
  <c r="Q58" i="1"/>
  <c r="R58" i="1"/>
  <c r="S58" i="1"/>
  <c r="T58" i="1" s="1"/>
  <c r="U58" i="1"/>
  <c r="V58" i="1"/>
  <c r="BG58" i="1"/>
  <c r="BH58" i="1"/>
  <c r="BI58" i="1" s="1"/>
  <c r="BJ58" i="1"/>
  <c r="BM58" i="1" s="1"/>
  <c r="BK58" i="1"/>
  <c r="BL58" i="1"/>
  <c r="BN58" i="1"/>
  <c r="A59" i="1"/>
  <c r="AJ59" i="1" s="1"/>
  <c r="B59" i="1"/>
  <c r="C59" i="1"/>
  <c r="D59" i="1"/>
  <c r="E59" i="1" s="1"/>
  <c r="F59" i="1" s="1"/>
  <c r="G59" i="1" s="1"/>
  <c r="H59" i="1" s="1"/>
  <c r="I59" i="1" s="1"/>
  <c r="M59" i="1"/>
  <c r="N59" i="1"/>
  <c r="W59" i="1" s="1"/>
  <c r="O59" i="1"/>
  <c r="P59" i="1"/>
  <c r="Q59" i="1"/>
  <c r="R59" i="1"/>
  <c r="S59" i="1"/>
  <c r="U59" i="1"/>
  <c r="X59" i="1"/>
  <c r="AD59" i="1"/>
  <c r="AN59" i="1"/>
  <c r="BG59" i="1"/>
  <c r="BJ59" i="1"/>
  <c r="BK59" i="1"/>
  <c r="BL59" i="1"/>
  <c r="A60" i="1"/>
  <c r="B60" i="1"/>
  <c r="AF60" i="1" s="1"/>
  <c r="C60" i="1"/>
  <c r="D60" i="1"/>
  <c r="M60" i="1"/>
  <c r="N60" i="1"/>
  <c r="W60" i="1" s="1"/>
  <c r="X60" i="1" s="1"/>
  <c r="O60" i="1"/>
  <c r="P60" i="1"/>
  <c r="Q60" i="1"/>
  <c r="R60" i="1"/>
  <c r="S60" i="1"/>
  <c r="T60" i="1"/>
  <c r="U60" i="1"/>
  <c r="V60" i="1"/>
  <c r="AH60" i="1"/>
  <c r="AL60" i="1"/>
  <c r="BG60" i="1"/>
  <c r="BJ60" i="1"/>
  <c r="BM60" i="1" s="1"/>
  <c r="BN60" i="1" s="1"/>
  <c r="BK60" i="1"/>
  <c r="BL60" i="1"/>
  <c r="A61" i="1"/>
  <c r="B61" i="1"/>
  <c r="AL61" i="1" s="1"/>
  <c r="C61" i="1"/>
  <c r="M61" i="1"/>
  <c r="N61" i="1"/>
  <c r="W61" i="1" s="1"/>
  <c r="O61" i="1"/>
  <c r="P61" i="1"/>
  <c r="Q61" i="1"/>
  <c r="R61" i="1"/>
  <c r="U61" i="1"/>
  <c r="AD61" i="1"/>
  <c r="AF61" i="1"/>
  <c r="AH61" i="1"/>
  <c r="AN61" i="1"/>
  <c r="BD61" i="1"/>
  <c r="BG61" i="1"/>
  <c r="BH61" i="1"/>
  <c r="BI61" i="1" s="1"/>
  <c r="BJ61" i="1"/>
  <c r="BM61" i="1" s="1"/>
  <c r="BN61" i="1" s="1"/>
  <c r="BK61" i="1"/>
  <c r="BL61" i="1"/>
  <c r="A62" i="1"/>
  <c r="B62" i="1"/>
  <c r="AD62" i="1" s="1"/>
  <c r="C62" i="1"/>
  <c r="M62" i="1"/>
  <c r="N62" i="1"/>
  <c r="W62" i="1" s="1"/>
  <c r="O62" i="1"/>
  <c r="P62" i="1"/>
  <c r="Q62" i="1"/>
  <c r="R62" i="1"/>
  <c r="U62" i="1"/>
  <c r="BG62" i="1"/>
  <c r="BH62" i="1"/>
  <c r="BI62" i="1" s="1"/>
  <c r="BJ62" i="1"/>
  <c r="BM62" i="1" s="1"/>
  <c r="BK62" i="1"/>
  <c r="BL62" i="1"/>
  <c r="BN62" i="1"/>
  <c r="A63" i="1"/>
  <c r="BD63" i="1" s="1"/>
  <c r="B63" i="1"/>
  <c r="C63" i="1"/>
  <c r="S63" i="1" s="1"/>
  <c r="X63" i="1" s="1"/>
  <c r="D63" i="1"/>
  <c r="E63" i="1" s="1"/>
  <c r="M63" i="1"/>
  <c r="N63" i="1"/>
  <c r="W63" i="1" s="1"/>
  <c r="O63" i="1"/>
  <c r="P63" i="1"/>
  <c r="Q63" i="1"/>
  <c r="R63" i="1"/>
  <c r="T63" i="1"/>
  <c r="U63" i="1"/>
  <c r="V63" i="1" s="1"/>
  <c r="AI63" i="1"/>
  <c r="AL63" i="1"/>
  <c r="BG63" i="1"/>
  <c r="BJ63" i="1"/>
  <c r="BM63" i="1" s="1"/>
  <c r="BN63" i="1" s="1"/>
  <c r="BK63" i="1"/>
  <c r="BL63" i="1"/>
  <c r="A64" i="1"/>
  <c r="B64" i="1"/>
  <c r="AD64" i="1" s="1"/>
  <c r="C64" i="1"/>
  <c r="D64" i="1" s="1"/>
  <c r="M64" i="1"/>
  <c r="N64" i="1"/>
  <c r="W64" i="1" s="1"/>
  <c r="O64" i="1"/>
  <c r="AA64" i="1" s="1"/>
  <c r="P64" i="1"/>
  <c r="Y64" i="1" s="1"/>
  <c r="Q64" i="1"/>
  <c r="R64" i="1"/>
  <c r="S64" i="1"/>
  <c r="AB64" i="1" s="1"/>
  <c r="U64" i="1"/>
  <c r="AN64" i="1"/>
  <c r="BG64" i="1"/>
  <c r="BH64" i="1" s="1"/>
  <c r="BI64" i="1" s="1"/>
  <c r="BJ64" i="1"/>
  <c r="BK64" i="1"/>
  <c r="BL64" i="1"/>
  <c r="A65" i="1"/>
  <c r="B65" i="1"/>
  <c r="AL65" i="1" s="1"/>
  <c r="C65" i="1"/>
  <c r="D65" i="1" s="1"/>
  <c r="E65" i="1" s="1"/>
  <c r="M65" i="1"/>
  <c r="N65" i="1"/>
  <c r="W65" i="1" s="1"/>
  <c r="O65" i="1"/>
  <c r="P65" i="1"/>
  <c r="Y65" i="1" s="1"/>
  <c r="Q65" i="1"/>
  <c r="R65" i="1"/>
  <c r="S65" i="1"/>
  <c r="U65" i="1"/>
  <c r="AA65" i="1"/>
  <c r="AB65" i="1" s="1"/>
  <c r="AF65" i="1"/>
  <c r="BD65" i="1"/>
  <c r="BG65" i="1"/>
  <c r="BH65" i="1" s="1"/>
  <c r="BI65" i="1" s="1"/>
  <c r="BJ65" i="1"/>
  <c r="BM65" i="1" s="1"/>
  <c r="BN65" i="1" s="1"/>
  <c r="BK65" i="1"/>
  <c r="BL65" i="1"/>
  <c r="A66" i="1"/>
  <c r="B66" i="1"/>
  <c r="C66" i="1"/>
  <c r="D66" i="1" s="1"/>
  <c r="E66" i="1" s="1"/>
  <c r="F66" i="1"/>
  <c r="G66" i="1" s="1"/>
  <c r="M66" i="1"/>
  <c r="U66" i="1" s="1"/>
  <c r="N66" i="1"/>
  <c r="O66" i="1"/>
  <c r="P66" i="1"/>
  <c r="Y66" i="1" s="1"/>
  <c r="Q66" i="1"/>
  <c r="R66" i="1"/>
  <c r="S66" i="1"/>
  <c r="W66" i="1"/>
  <c r="Z66" i="1"/>
  <c r="AH66" i="1"/>
  <c r="AN66" i="1"/>
  <c r="BG66" i="1"/>
  <c r="BJ66" i="1"/>
  <c r="BM66" i="1" s="1"/>
  <c r="BN66" i="1" s="1"/>
  <c r="BK66" i="1"/>
  <c r="BL66" i="1"/>
  <c r="A67" i="1"/>
  <c r="B67" i="1"/>
  <c r="AL67" i="1" s="1"/>
  <c r="C67" i="1"/>
  <c r="D67" i="1" s="1"/>
  <c r="M67" i="1"/>
  <c r="N67" i="1"/>
  <c r="W67" i="1" s="1"/>
  <c r="O67" i="1"/>
  <c r="AA67" i="1" s="1"/>
  <c r="P67" i="1"/>
  <c r="Y67" i="1" s="1"/>
  <c r="Q67" i="1"/>
  <c r="R67" i="1"/>
  <c r="U67" i="1"/>
  <c r="BG67" i="1"/>
  <c r="BH67" i="1" s="1"/>
  <c r="BI67" i="1" s="1"/>
  <c r="BJ67" i="1"/>
  <c r="BM67" i="1" s="1"/>
  <c r="BN67" i="1" s="1"/>
  <c r="BK67" i="1"/>
  <c r="BL67" i="1"/>
  <c r="A68" i="1"/>
  <c r="AF68" i="1" s="1"/>
  <c r="B68" i="1"/>
  <c r="C68" i="1"/>
  <c r="D68" i="1" s="1"/>
  <c r="M68" i="1"/>
  <c r="U68" i="1" s="1"/>
  <c r="N68" i="1"/>
  <c r="W68" i="1" s="1"/>
  <c r="O68" i="1"/>
  <c r="P68" i="1"/>
  <c r="Q68" i="1"/>
  <c r="R68" i="1"/>
  <c r="S68" i="1"/>
  <c r="AA68" i="1"/>
  <c r="AE68" i="1"/>
  <c r="AR68" i="1"/>
  <c r="BG68" i="1"/>
  <c r="BJ68" i="1"/>
  <c r="BK68" i="1"/>
  <c r="BL68" i="1"/>
  <c r="A69" i="1"/>
  <c r="B69" i="1"/>
  <c r="AI69" i="1" s="1"/>
  <c r="AV69" i="1" s="1"/>
  <c r="C69" i="1"/>
  <c r="D69" i="1"/>
  <c r="E69" i="1" s="1"/>
  <c r="F69" i="1"/>
  <c r="M69" i="1"/>
  <c r="N69" i="1"/>
  <c r="O69" i="1"/>
  <c r="P69" i="1"/>
  <c r="Y69" i="1" s="1"/>
  <c r="Q69" i="1"/>
  <c r="R69" i="1"/>
  <c r="S69" i="1"/>
  <c r="T69" i="1"/>
  <c r="U69" i="1"/>
  <c r="W69" i="1"/>
  <c r="X69" i="1"/>
  <c r="AF69" i="1"/>
  <c r="AM69" i="1"/>
  <c r="AZ69" i="1" s="1"/>
  <c r="AN69" i="1"/>
  <c r="BG69" i="1"/>
  <c r="BJ69" i="1"/>
  <c r="BM69" i="1" s="1"/>
  <c r="BN69" i="1" s="1"/>
  <c r="BK69" i="1"/>
  <c r="BL69" i="1"/>
  <c r="A70" i="1"/>
  <c r="B70" i="1"/>
  <c r="C70" i="1"/>
  <c r="D70" i="1" s="1"/>
  <c r="M70" i="1"/>
  <c r="U70" i="1" s="1"/>
  <c r="N70" i="1"/>
  <c r="W70" i="1" s="1"/>
  <c r="O70" i="1"/>
  <c r="P70" i="1"/>
  <c r="Q70" i="1"/>
  <c r="R70" i="1"/>
  <c r="S70" i="1"/>
  <c r="AD70" i="1"/>
  <c r="AI70" i="1"/>
  <c r="BG70" i="1"/>
  <c r="BH70" i="1" s="1"/>
  <c r="BI70" i="1"/>
  <c r="BJ70" i="1"/>
  <c r="BK70" i="1"/>
  <c r="BL70" i="1"/>
  <c r="A71" i="1"/>
  <c r="AC71" i="1" s="1"/>
  <c r="B71" i="1"/>
  <c r="C71" i="1"/>
  <c r="D71" i="1" s="1"/>
  <c r="E71" i="1" s="1"/>
  <c r="M71" i="1"/>
  <c r="U71" i="1" s="1"/>
  <c r="N71" i="1"/>
  <c r="W71" i="1" s="1"/>
  <c r="O71" i="1"/>
  <c r="P71" i="1"/>
  <c r="Q71" i="1"/>
  <c r="R71" i="1"/>
  <c r="Y71" i="1"/>
  <c r="AA71" i="1"/>
  <c r="AG71" i="1"/>
  <c r="AT71" i="1" s="1"/>
  <c r="AH71" i="1"/>
  <c r="AL71" i="1"/>
  <c r="BG71" i="1"/>
  <c r="BJ71" i="1"/>
  <c r="BK71" i="1"/>
  <c r="BL71" i="1"/>
  <c r="A72" i="1"/>
  <c r="B72" i="1"/>
  <c r="AH72" i="1" s="1"/>
  <c r="C72" i="1"/>
  <c r="D72" i="1" s="1"/>
  <c r="M72" i="1"/>
  <c r="N72" i="1"/>
  <c r="W72" i="1" s="1"/>
  <c r="O72" i="1"/>
  <c r="P72" i="1"/>
  <c r="Y72" i="1" s="1"/>
  <c r="Q72" i="1"/>
  <c r="R72" i="1"/>
  <c r="U72" i="1"/>
  <c r="AA72" i="1"/>
  <c r="BG72" i="1"/>
  <c r="BJ72" i="1"/>
  <c r="BM72" i="1" s="1"/>
  <c r="BN72" i="1" s="1"/>
  <c r="BK72" i="1"/>
  <c r="BL72" i="1"/>
  <c r="A73" i="1"/>
  <c r="B73" i="1"/>
  <c r="AH73" i="1" s="1"/>
  <c r="C73" i="1"/>
  <c r="D73" i="1" s="1"/>
  <c r="M73" i="1"/>
  <c r="U73" i="1" s="1"/>
  <c r="N73" i="1"/>
  <c r="W73" i="1" s="1"/>
  <c r="O73" i="1"/>
  <c r="AA73" i="1" s="1"/>
  <c r="P73" i="1"/>
  <c r="Q73" i="1"/>
  <c r="R73" i="1"/>
  <c r="S73" i="1"/>
  <c r="Z73" i="1" s="1"/>
  <c r="Y73" i="1"/>
  <c r="AL73" i="1"/>
  <c r="BG73" i="1"/>
  <c r="BJ73" i="1"/>
  <c r="BK73" i="1"/>
  <c r="BL73" i="1"/>
  <c r="A74" i="1"/>
  <c r="B74" i="1"/>
  <c r="AH74" i="1" s="1"/>
  <c r="C74" i="1"/>
  <c r="M74" i="1"/>
  <c r="U74" i="1" s="1"/>
  <c r="N74" i="1"/>
  <c r="W74" i="1" s="1"/>
  <c r="O74" i="1"/>
  <c r="P74" i="1"/>
  <c r="Y74" i="1" s="1"/>
  <c r="Q74" i="1"/>
  <c r="R74" i="1"/>
  <c r="AA74" i="1"/>
  <c r="AD74" i="1"/>
  <c r="BG74" i="1"/>
  <c r="BJ74" i="1"/>
  <c r="BM74" i="1" s="1"/>
  <c r="BN74" i="1" s="1"/>
  <c r="BK74" i="1"/>
  <c r="BL74" i="1"/>
  <c r="A75" i="1"/>
  <c r="B75" i="1"/>
  <c r="AH75" i="1" s="1"/>
  <c r="C75" i="1"/>
  <c r="D75" i="1" s="1"/>
  <c r="M75" i="1"/>
  <c r="N75" i="1"/>
  <c r="W75" i="1" s="1"/>
  <c r="O75" i="1"/>
  <c r="P75" i="1"/>
  <c r="Y75" i="1" s="1"/>
  <c r="Q75" i="1"/>
  <c r="R75" i="1"/>
  <c r="U75" i="1"/>
  <c r="AL75" i="1"/>
  <c r="BG75" i="1"/>
  <c r="BJ75" i="1"/>
  <c r="BK75" i="1"/>
  <c r="BL75" i="1"/>
  <c r="A76" i="1"/>
  <c r="AF76" i="1" s="1"/>
  <c r="B76" i="1"/>
  <c r="C76" i="1"/>
  <c r="D76" i="1" s="1"/>
  <c r="M76" i="1"/>
  <c r="U76" i="1" s="1"/>
  <c r="N76" i="1"/>
  <c r="W76" i="1" s="1"/>
  <c r="O76" i="1"/>
  <c r="P76" i="1"/>
  <c r="Q76" i="1"/>
  <c r="R76" i="1"/>
  <c r="Y76" i="1"/>
  <c r="AA76" i="1"/>
  <c r="AD76" i="1"/>
  <c r="AH76" i="1"/>
  <c r="BG76" i="1"/>
  <c r="BJ76" i="1"/>
  <c r="BK76" i="1"/>
  <c r="BL76" i="1"/>
  <c r="A77" i="1"/>
  <c r="B77" i="1"/>
  <c r="AH77" i="1" s="1"/>
  <c r="C77" i="1"/>
  <c r="M77" i="1"/>
  <c r="U77" i="1" s="1"/>
  <c r="N77" i="1"/>
  <c r="W77" i="1" s="1"/>
  <c r="O77" i="1"/>
  <c r="P77" i="1"/>
  <c r="Y77" i="1" s="1"/>
  <c r="Q77" i="1"/>
  <c r="R77" i="1"/>
  <c r="AA77" i="1"/>
  <c r="AD77" i="1"/>
  <c r="AL77" i="1"/>
  <c r="BG77" i="1"/>
  <c r="BJ77" i="1"/>
  <c r="BM77" i="1" s="1"/>
  <c r="BN77" i="1" s="1"/>
  <c r="BK77" i="1"/>
  <c r="BL77" i="1"/>
  <c r="A78" i="1"/>
  <c r="B78" i="1"/>
  <c r="AH78" i="1" s="1"/>
  <c r="C78" i="1"/>
  <c r="D78" i="1" s="1"/>
  <c r="M78" i="1"/>
  <c r="U78" i="1" s="1"/>
  <c r="N78" i="1"/>
  <c r="W78" i="1" s="1"/>
  <c r="O78" i="1"/>
  <c r="AA78" i="1" s="1"/>
  <c r="P78" i="1"/>
  <c r="Q78" i="1"/>
  <c r="R78" i="1"/>
  <c r="S78" i="1"/>
  <c r="Z78" i="1" s="1"/>
  <c r="Y78" i="1"/>
  <c r="BG78" i="1"/>
  <c r="BJ78" i="1"/>
  <c r="BK78" i="1"/>
  <c r="BL78" i="1"/>
  <c r="A79" i="1"/>
  <c r="AH79" i="1" s="1"/>
  <c r="B79" i="1"/>
  <c r="C79" i="1"/>
  <c r="D79" i="1" s="1"/>
  <c r="M79" i="1"/>
  <c r="U79" i="1" s="1"/>
  <c r="N79" i="1"/>
  <c r="W79" i="1" s="1"/>
  <c r="O79" i="1"/>
  <c r="P79" i="1"/>
  <c r="Q79" i="1"/>
  <c r="R79" i="1"/>
  <c r="Y79" i="1"/>
  <c r="AA79" i="1"/>
  <c r="AD79" i="1"/>
  <c r="BG79" i="1"/>
  <c r="BJ79" i="1"/>
  <c r="BK79" i="1"/>
  <c r="BL79" i="1"/>
  <c r="A80" i="1"/>
  <c r="B80" i="1"/>
  <c r="AH80" i="1" s="1"/>
  <c r="C80" i="1"/>
  <c r="D80" i="1" s="1"/>
  <c r="M80" i="1"/>
  <c r="N80" i="1"/>
  <c r="W80" i="1" s="1"/>
  <c r="O80" i="1"/>
  <c r="P80" i="1"/>
  <c r="Y80" i="1" s="1"/>
  <c r="Q80" i="1"/>
  <c r="R80" i="1"/>
  <c r="U80" i="1"/>
  <c r="BG80" i="1"/>
  <c r="BJ80" i="1"/>
  <c r="BM80" i="1" s="1"/>
  <c r="BN80" i="1" s="1"/>
  <c r="BK80" i="1"/>
  <c r="BL80" i="1"/>
  <c r="A81" i="1"/>
  <c r="AM81" i="1" s="1"/>
  <c r="B81" i="1"/>
  <c r="AE81" i="1" s="1"/>
  <c r="AR81" i="1" s="1"/>
  <c r="C81" i="1"/>
  <c r="D81" i="1" s="1"/>
  <c r="M81" i="1"/>
  <c r="U81" i="1" s="1"/>
  <c r="N81" i="1"/>
  <c r="W81" i="1" s="1"/>
  <c r="O81" i="1"/>
  <c r="AA81" i="1" s="1"/>
  <c r="P81" i="1"/>
  <c r="Q81" i="1"/>
  <c r="R81" i="1"/>
  <c r="S81" i="1"/>
  <c r="Z81" i="1" s="1"/>
  <c r="Y81" i="1"/>
  <c r="AH81" i="1"/>
  <c r="BG81" i="1"/>
  <c r="BJ81" i="1"/>
  <c r="BK81" i="1"/>
  <c r="BL81" i="1"/>
  <c r="A82" i="1"/>
  <c r="B82" i="1"/>
  <c r="AE82" i="1" s="1"/>
  <c r="AR82" i="1" s="1"/>
  <c r="C82" i="1"/>
  <c r="M82" i="1"/>
  <c r="N82" i="1"/>
  <c r="O82" i="1"/>
  <c r="AA82" i="1" s="1"/>
  <c r="P82" i="1"/>
  <c r="Y82" i="1" s="1"/>
  <c r="Q82" i="1"/>
  <c r="R82" i="1"/>
  <c r="U82" i="1"/>
  <c r="W82" i="1"/>
  <c r="BG82" i="1"/>
  <c r="BJ82" i="1"/>
  <c r="BM82" i="1" s="1"/>
  <c r="BN82" i="1" s="1"/>
  <c r="BK82" i="1"/>
  <c r="BL82" i="1"/>
  <c r="A83" i="1"/>
  <c r="AE83" i="1" s="1"/>
  <c r="AR83" i="1" s="1"/>
  <c r="B83" i="1"/>
  <c r="C83" i="1"/>
  <c r="D83" i="1" s="1"/>
  <c r="M83" i="1"/>
  <c r="U83" i="1" s="1"/>
  <c r="N83" i="1"/>
  <c r="W83" i="1" s="1"/>
  <c r="O83" i="1"/>
  <c r="AA83" i="1" s="1"/>
  <c r="P83" i="1"/>
  <c r="Q83" i="1"/>
  <c r="R83" i="1"/>
  <c r="S83" i="1"/>
  <c r="Y83" i="1"/>
  <c r="BG83" i="1"/>
  <c r="BJ83" i="1"/>
  <c r="BK83" i="1"/>
  <c r="BL83" i="1"/>
  <c r="A84" i="1"/>
  <c r="B84" i="1"/>
  <c r="AI84" i="1" s="1"/>
  <c r="C84" i="1"/>
  <c r="D84" i="1" s="1"/>
  <c r="M84" i="1"/>
  <c r="N84" i="1"/>
  <c r="O84" i="1"/>
  <c r="P84" i="1"/>
  <c r="Q84" i="1"/>
  <c r="R84" i="1"/>
  <c r="U84" i="1"/>
  <c r="W84" i="1"/>
  <c r="AD84" i="1"/>
  <c r="AE84" i="1"/>
  <c r="AR84" i="1" s="1"/>
  <c r="AL84" i="1"/>
  <c r="BG84" i="1"/>
  <c r="BJ84" i="1"/>
  <c r="BM84" i="1" s="1"/>
  <c r="BN84" i="1" s="1"/>
  <c r="BK84" i="1"/>
  <c r="BL84" i="1"/>
  <c r="A85" i="1"/>
  <c r="B85" i="1"/>
  <c r="AE85" i="1" s="1"/>
  <c r="C85" i="1"/>
  <c r="D85" i="1" s="1"/>
  <c r="E85" i="1" s="1"/>
  <c r="M85" i="1"/>
  <c r="U85" i="1" s="1"/>
  <c r="N85" i="1"/>
  <c r="O85" i="1"/>
  <c r="AA85" i="1" s="1"/>
  <c r="P85" i="1"/>
  <c r="Y85" i="1" s="1"/>
  <c r="Q85" i="1"/>
  <c r="R85" i="1"/>
  <c r="S85" i="1"/>
  <c r="W85" i="1"/>
  <c r="AD85" i="1"/>
  <c r="AG85" i="1"/>
  <c r="AT85" i="1" s="1"/>
  <c r="AI85" i="1"/>
  <c r="AV85" i="1" s="1"/>
  <c r="AO85" i="1"/>
  <c r="BB85" i="1" s="1"/>
  <c r="BE85" i="1"/>
  <c r="BG85" i="1"/>
  <c r="BJ85" i="1"/>
  <c r="BM85" i="1" s="1"/>
  <c r="BN85" i="1" s="1"/>
  <c r="BK85" i="1"/>
  <c r="BL85" i="1"/>
  <c r="A86" i="1"/>
  <c r="B86" i="1"/>
  <c r="C86" i="1"/>
  <c r="M86" i="1"/>
  <c r="N86" i="1"/>
  <c r="W86" i="1" s="1"/>
  <c r="O86" i="1"/>
  <c r="P86" i="1"/>
  <c r="AA86" i="1" s="1"/>
  <c r="Q86" i="1"/>
  <c r="R86" i="1"/>
  <c r="U86" i="1"/>
  <c r="Y86" i="1"/>
  <c r="AE86" i="1"/>
  <c r="AR86" i="1" s="1"/>
  <c r="AH86" i="1"/>
  <c r="BG86" i="1"/>
  <c r="BJ86" i="1"/>
  <c r="BK86" i="1"/>
  <c r="BL86" i="1"/>
  <c r="BM86" i="1"/>
  <c r="BN86" i="1" s="1"/>
  <c r="A87" i="1"/>
  <c r="B87" i="1"/>
  <c r="C87" i="1"/>
  <c r="D87" i="1" s="1"/>
  <c r="E87" i="1"/>
  <c r="F87" i="1" s="1"/>
  <c r="M87" i="1"/>
  <c r="U87" i="1" s="1"/>
  <c r="N87" i="1"/>
  <c r="O87" i="1"/>
  <c r="P87" i="1"/>
  <c r="Q87" i="1"/>
  <c r="R87" i="1"/>
  <c r="S87" i="1"/>
  <c r="W87" i="1"/>
  <c r="AL87" i="1"/>
  <c r="BG87" i="1"/>
  <c r="BJ87" i="1"/>
  <c r="BK87" i="1"/>
  <c r="BL87" i="1"/>
  <c r="A88" i="1"/>
  <c r="B88" i="1"/>
  <c r="C88" i="1"/>
  <c r="D88" i="1" s="1"/>
  <c r="E88" i="1" s="1"/>
  <c r="F88" i="1"/>
  <c r="M88" i="1"/>
  <c r="U88" i="1" s="1"/>
  <c r="N88" i="1"/>
  <c r="O88" i="1"/>
  <c r="P88" i="1"/>
  <c r="Q88" i="1"/>
  <c r="R88" i="1"/>
  <c r="W88" i="1"/>
  <c r="Y88" i="1"/>
  <c r="BG88" i="1"/>
  <c r="BJ88" i="1"/>
  <c r="BK88" i="1"/>
  <c r="BL88" i="1"/>
  <c r="A89" i="1"/>
  <c r="AL89" i="1" s="1"/>
  <c r="B89" i="1"/>
  <c r="C89" i="1"/>
  <c r="D89" i="1" s="1"/>
  <c r="E89" i="1"/>
  <c r="M89" i="1"/>
  <c r="U89" i="1" s="1"/>
  <c r="N89" i="1"/>
  <c r="W89" i="1" s="1"/>
  <c r="O89" i="1"/>
  <c r="P89" i="1"/>
  <c r="Q89" i="1"/>
  <c r="R89" i="1"/>
  <c r="S89" i="1"/>
  <c r="Y89" i="1"/>
  <c r="AD89" i="1"/>
  <c r="AO89" i="1"/>
  <c r="BB89" i="1" s="1"/>
  <c r="BG89" i="1"/>
  <c r="BJ89" i="1"/>
  <c r="BM89" i="1" s="1"/>
  <c r="BK89" i="1"/>
  <c r="BL89" i="1"/>
  <c r="BN89" i="1"/>
  <c r="A90" i="1"/>
  <c r="BM90" i="1" s="1"/>
  <c r="BN90" i="1" s="1"/>
  <c r="B90" i="1"/>
  <c r="C90" i="1"/>
  <c r="M90" i="1"/>
  <c r="U90" i="1" s="1"/>
  <c r="N90" i="1"/>
  <c r="W90" i="1" s="1"/>
  <c r="O90" i="1"/>
  <c r="P90" i="1"/>
  <c r="Q90" i="1"/>
  <c r="R90" i="1"/>
  <c r="Y90" i="1"/>
  <c r="AA90" i="1"/>
  <c r="AH90" i="1"/>
  <c r="AK90" i="1"/>
  <c r="BG90" i="1"/>
  <c r="BJ90" i="1"/>
  <c r="BK90" i="1"/>
  <c r="BL90" i="1"/>
  <c r="A91" i="1"/>
  <c r="AL91" i="1" s="1"/>
  <c r="B91" i="1"/>
  <c r="C91" i="1"/>
  <c r="D91" i="1" s="1"/>
  <c r="E91" i="1"/>
  <c r="F91" i="1" s="1"/>
  <c r="G91" i="1" s="1"/>
  <c r="M91" i="1"/>
  <c r="U91" i="1" s="1"/>
  <c r="V91" i="1" s="1"/>
  <c r="N91" i="1"/>
  <c r="O91" i="1"/>
  <c r="P91" i="1"/>
  <c r="AA91" i="1" s="1"/>
  <c r="Q91" i="1"/>
  <c r="R91" i="1"/>
  <c r="S91" i="1"/>
  <c r="W91" i="1"/>
  <c r="Y91" i="1"/>
  <c r="BG91" i="1"/>
  <c r="BJ91" i="1"/>
  <c r="BK91" i="1"/>
  <c r="BL91" i="1"/>
  <c r="A92" i="1"/>
  <c r="AK92" i="1" s="1"/>
  <c r="B92" i="1"/>
  <c r="C92" i="1"/>
  <c r="D92" i="1" s="1"/>
  <c r="E92" i="1" s="1"/>
  <c r="F92" i="1"/>
  <c r="M92" i="1"/>
  <c r="U92" i="1" s="1"/>
  <c r="N92" i="1"/>
  <c r="W92" i="1" s="1"/>
  <c r="O92" i="1"/>
  <c r="P92" i="1"/>
  <c r="Q92" i="1"/>
  <c r="R92" i="1"/>
  <c r="Y92" i="1"/>
  <c r="AE92" i="1"/>
  <c r="AR92" i="1" s="1"/>
  <c r="BG92" i="1"/>
  <c r="BJ92" i="1"/>
  <c r="BK92" i="1"/>
  <c r="BL92" i="1"/>
  <c r="A93" i="1"/>
  <c r="AI93" i="1" s="1"/>
  <c r="AV93" i="1" s="1"/>
  <c r="B93" i="1"/>
  <c r="AE93" i="1" s="1"/>
  <c r="C93" i="1"/>
  <c r="D93" i="1" s="1"/>
  <c r="E93" i="1" s="1"/>
  <c r="M93" i="1"/>
  <c r="U93" i="1" s="1"/>
  <c r="N93" i="1"/>
  <c r="W93" i="1" s="1"/>
  <c r="O93" i="1"/>
  <c r="AA93" i="1" s="1"/>
  <c r="P93" i="1"/>
  <c r="Q93" i="1"/>
  <c r="R93" i="1"/>
  <c r="S93" i="1"/>
  <c r="Y93" i="1"/>
  <c r="AD93" i="1"/>
  <c r="AG93" i="1"/>
  <c r="AL93" i="1"/>
  <c r="AT93" i="1"/>
  <c r="BG93" i="1"/>
  <c r="BJ93" i="1"/>
  <c r="BM93" i="1" s="1"/>
  <c r="BK93" i="1"/>
  <c r="BL93" i="1"/>
  <c r="BN93" i="1"/>
  <c r="A94" i="1"/>
  <c r="AE94" i="1" s="1"/>
  <c r="B94" i="1"/>
  <c r="C94" i="1"/>
  <c r="M94" i="1"/>
  <c r="U94" i="1" s="1"/>
  <c r="N94" i="1"/>
  <c r="W94" i="1" s="1"/>
  <c r="O94" i="1"/>
  <c r="P94" i="1"/>
  <c r="Q94" i="1"/>
  <c r="R94" i="1"/>
  <c r="Y94" i="1"/>
  <c r="AA94" i="1"/>
  <c r="AC94" i="1"/>
  <c r="AK94" i="1"/>
  <c r="AM94" i="1"/>
  <c r="BG94" i="1"/>
  <c r="BJ94" i="1"/>
  <c r="BK94" i="1"/>
  <c r="BL94" i="1"/>
  <c r="A95" i="1"/>
  <c r="B95" i="1"/>
  <c r="AL95" i="1" s="1"/>
  <c r="C95" i="1"/>
  <c r="D95" i="1" s="1"/>
  <c r="E95" i="1" s="1"/>
  <c r="F95" i="1" s="1"/>
  <c r="M95" i="1"/>
  <c r="U95" i="1" s="1"/>
  <c r="N95" i="1"/>
  <c r="W95" i="1" s="1"/>
  <c r="O95" i="1"/>
  <c r="AA95" i="1" s="1"/>
  <c r="P95" i="1"/>
  <c r="Q95" i="1"/>
  <c r="R95" i="1"/>
  <c r="S95" i="1"/>
  <c r="Z95" i="1" s="1"/>
  <c r="Y95" i="1"/>
  <c r="BG95" i="1"/>
  <c r="BJ95" i="1"/>
  <c r="BK95" i="1"/>
  <c r="BL95" i="1"/>
  <c r="A96" i="1"/>
  <c r="AE96" i="1" s="1"/>
  <c r="B96" i="1"/>
  <c r="C96" i="1"/>
  <c r="D96" i="1" s="1"/>
  <c r="E96" i="1" s="1"/>
  <c r="F96" i="1" s="1"/>
  <c r="M96" i="1"/>
  <c r="N96" i="1"/>
  <c r="O96" i="1"/>
  <c r="AA96" i="1" s="1"/>
  <c r="P96" i="1"/>
  <c r="Y96" i="1" s="1"/>
  <c r="Q96" i="1"/>
  <c r="R96" i="1"/>
  <c r="U96" i="1"/>
  <c r="W96" i="1"/>
  <c r="AK96" i="1"/>
  <c r="BG96" i="1"/>
  <c r="BJ96" i="1"/>
  <c r="BK96" i="1"/>
  <c r="BL96" i="1"/>
  <c r="A97" i="1"/>
  <c r="B97" i="1"/>
  <c r="C97" i="1"/>
  <c r="D97" i="1" s="1"/>
  <c r="E97" i="1"/>
  <c r="M97" i="1"/>
  <c r="U97" i="1" s="1"/>
  <c r="N97" i="1"/>
  <c r="O97" i="1"/>
  <c r="P97" i="1"/>
  <c r="Q97" i="1"/>
  <c r="R97" i="1"/>
  <c r="S97" i="1"/>
  <c r="W97" i="1"/>
  <c r="Y97" i="1"/>
  <c r="AL97" i="1"/>
  <c r="BG97" i="1"/>
  <c r="BJ97" i="1"/>
  <c r="BM97" i="1" s="1"/>
  <c r="BN97" i="1" s="1"/>
  <c r="BK97" i="1"/>
  <c r="BL97" i="1"/>
  <c r="A98" i="1"/>
  <c r="B98" i="1"/>
  <c r="C98" i="1"/>
  <c r="M98" i="1"/>
  <c r="U98" i="1" s="1"/>
  <c r="N98" i="1"/>
  <c r="O98" i="1"/>
  <c r="P98" i="1"/>
  <c r="AA98" i="1" s="1"/>
  <c r="Q98" i="1"/>
  <c r="R98" i="1"/>
  <c r="W98" i="1"/>
  <c r="Y98" i="1"/>
  <c r="AE98" i="1"/>
  <c r="AR98" i="1" s="1"/>
  <c r="AH98" i="1"/>
  <c r="BG98" i="1"/>
  <c r="BJ98" i="1"/>
  <c r="BM98" i="1" s="1"/>
  <c r="BN98" i="1" s="1"/>
  <c r="BK98" i="1"/>
  <c r="BL98" i="1"/>
  <c r="A99" i="1"/>
  <c r="B99" i="1"/>
  <c r="C99" i="1"/>
  <c r="D99" i="1" s="1"/>
  <c r="E99" i="1"/>
  <c r="M99" i="1"/>
  <c r="U99" i="1" s="1"/>
  <c r="V99" i="1" s="1"/>
  <c r="N99" i="1"/>
  <c r="O99" i="1"/>
  <c r="P99" i="1"/>
  <c r="Q99" i="1"/>
  <c r="R99" i="1"/>
  <c r="S99" i="1"/>
  <c r="W99" i="1"/>
  <c r="BG99" i="1"/>
  <c r="BJ99" i="1"/>
  <c r="BK99" i="1"/>
  <c r="BL99" i="1"/>
  <c r="A100" i="1"/>
  <c r="AM100" i="1" s="1"/>
  <c r="B100" i="1"/>
  <c r="C100" i="1"/>
  <c r="M100" i="1"/>
  <c r="U100" i="1" s="1"/>
  <c r="N100" i="1"/>
  <c r="O100" i="1"/>
  <c r="P100" i="1"/>
  <c r="Q100" i="1"/>
  <c r="R100" i="1"/>
  <c r="W100" i="1"/>
  <c r="Y100" i="1"/>
  <c r="AC100" i="1"/>
  <c r="BG100" i="1"/>
  <c r="BJ100" i="1"/>
  <c r="BK100" i="1"/>
  <c r="BL100" i="1"/>
  <c r="A101" i="1"/>
  <c r="B101" i="1"/>
  <c r="C101" i="1"/>
  <c r="D101" i="1" s="1"/>
  <c r="E101" i="1" s="1"/>
  <c r="M101" i="1"/>
  <c r="U101" i="1" s="1"/>
  <c r="N101" i="1"/>
  <c r="O101" i="1"/>
  <c r="AA101" i="1" s="1"/>
  <c r="P101" i="1"/>
  <c r="Q101" i="1"/>
  <c r="R101" i="1"/>
  <c r="S101" i="1"/>
  <c r="V101" i="1" s="1"/>
  <c r="W101" i="1"/>
  <c r="Y101" i="1"/>
  <c r="AO101" i="1"/>
  <c r="BB101" i="1" s="1"/>
  <c r="BG101" i="1"/>
  <c r="BJ101" i="1"/>
  <c r="BM101" i="1" s="1"/>
  <c r="BN101" i="1" s="1"/>
  <c r="BK101" i="1"/>
  <c r="BL101" i="1"/>
  <c r="A102" i="1"/>
  <c r="B102" i="1"/>
  <c r="AK102" i="1" s="1"/>
  <c r="C102" i="1"/>
  <c r="M102" i="1"/>
  <c r="N102" i="1"/>
  <c r="O102" i="1"/>
  <c r="P102" i="1"/>
  <c r="Q102" i="1"/>
  <c r="R102" i="1"/>
  <c r="U102" i="1"/>
  <c r="W102" i="1"/>
  <c r="BG102" i="1"/>
  <c r="BJ102" i="1"/>
  <c r="BK102" i="1"/>
  <c r="BL102" i="1"/>
  <c r="A103" i="1"/>
  <c r="B103" i="1"/>
  <c r="C103" i="1"/>
  <c r="D103" i="1" s="1"/>
  <c r="E103" i="1"/>
  <c r="M103" i="1"/>
  <c r="U103" i="1" s="1"/>
  <c r="N103" i="1"/>
  <c r="W103" i="1" s="1"/>
  <c r="O103" i="1"/>
  <c r="P103" i="1"/>
  <c r="Q103" i="1"/>
  <c r="R103" i="1"/>
  <c r="S103" i="1"/>
  <c r="AA103" i="1"/>
  <c r="AE103" i="1"/>
  <c r="BG103" i="1"/>
  <c r="BJ103" i="1"/>
  <c r="BK103" i="1"/>
  <c r="BL103" i="1"/>
  <c r="A104" i="1"/>
  <c r="B104" i="1"/>
  <c r="AG104" i="1" s="1"/>
  <c r="C104" i="1"/>
  <c r="D104" i="1" s="1"/>
  <c r="E104" i="1" s="1"/>
  <c r="M104" i="1"/>
  <c r="U104" i="1" s="1"/>
  <c r="N104" i="1"/>
  <c r="W104" i="1" s="1"/>
  <c r="O104" i="1"/>
  <c r="AA104" i="1" s="1"/>
  <c r="P104" i="1"/>
  <c r="Q104" i="1"/>
  <c r="R104" i="1"/>
  <c r="S104" i="1"/>
  <c r="Y104" i="1"/>
  <c r="AM104" i="1"/>
  <c r="BE104" i="1"/>
  <c r="BG104" i="1"/>
  <c r="BJ104" i="1"/>
  <c r="BK104" i="1"/>
  <c r="BL104" i="1"/>
  <c r="A105" i="1"/>
  <c r="B105" i="1"/>
  <c r="C105" i="1"/>
  <c r="D105" i="1" s="1"/>
  <c r="E105" i="1"/>
  <c r="M105" i="1"/>
  <c r="U105" i="1" s="1"/>
  <c r="N105" i="1"/>
  <c r="O105" i="1"/>
  <c r="P105" i="1"/>
  <c r="Y105" i="1" s="1"/>
  <c r="Q105" i="1"/>
  <c r="R105" i="1"/>
  <c r="S105" i="1"/>
  <c r="W105" i="1"/>
  <c r="AG105" i="1"/>
  <c r="AO105" i="1"/>
  <c r="BB105" i="1" s="1"/>
  <c r="BE105" i="1"/>
  <c r="BG105" i="1"/>
  <c r="BJ105" i="1"/>
  <c r="BK105" i="1"/>
  <c r="BL105" i="1"/>
  <c r="A106" i="1"/>
  <c r="B106" i="1"/>
  <c r="C106" i="1"/>
  <c r="D106" i="1" s="1"/>
  <c r="E106" i="1"/>
  <c r="M106" i="1"/>
  <c r="U106" i="1" s="1"/>
  <c r="N106" i="1"/>
  <c r="O106" i="1"/>
  <c r="P106" i="1"/>
  <c r="AA106" i="1" s="1"/>
  <c r="Q106" i="1"/>
  <c r="R106" i="1"/>
  <c r="S106" i="1"/>
  <c r="W106" i="1"/>
  <c r="AG106" i="1"/>
  <c r="AI106" i="1"/>
  <c r="AO106" i="1"/>
  <c r="BB106" i="1" s="1"/>
  <c r="BG106" i="1"/>
  <c r="BJ106" i="1"/>
  <c r="BK106" i="1"/>
  <c r="BL106" i="1"/>
  <c r="A107" i="1"/>
  <c r="B107" i="1"/>
  <c r="C107" i="1"/>
  <c r="D107" i="1" s="1"/>
  <c r="E107" i="1" s="1"/>
  <c r="M107" i="1"/>
  <c r="U107" i="1" s="1"/>
  <c r="N107" i="1"/>
  <c r="O107" i="1"/>
  <c r="AA107" i="1" s="1"/>
  <c r="P107" i="1"/>
  <c r="Q107" i="1"/>
  <c r="R107" i="1"/>
  <c r="W107" i="1"/>
  <c r="Y107" i="1"/>
  <c r="AO107" i="1"/>
  <c r="BB107" i="1" s="1"/>
  <c r="BE107" i="1"/>
  <c r="BG107" i="1"/>
  <c r="BJ107" i="1"/>
  <c r="BK107" i="1"/>
  <c r="BL107" i="1"/>
  <c r="A108" i="1"/>
  <c r="B108" i="1"/>
  <c r="C108" i="1"/>
  <c r="D108" i="1" s="1"/>
  <c r="E108" i="1"/>
  <c r="M108" i="1"/>
  <c r="U108" i="1" s="1"/>
  <c r="N108" i="1"/>
  <c r="O108" i="1"/>
  <c r="P108" i="1"/>
  <c r="Y108" i="1" s="1"/>
  <c r="Q108" i="1"/>
  <c r="R108" i="1"/>
  <c r="S108" i="1"/>
  <c r="W108" i="1"/>
  <c r="AI108" i="1"/>
  <c r="AV108" i="1" s="1"/>
  <c r="AM108" i="1"/>
  <c r="AO108" i="1"/>
  <c r="BB108" i="1" s="1"/>
  <c r="BG108" i="1"/>
  <c r="BJ108" i="1"/>
  <c r="BK108" i="1"/>
  <c r="BL108" i="1"/>
  <c r="A109" i="1"/>
  <c r="B109" i="1"/>
  <c r="AO109" i="1" s="1"/>
  <c r="BB109" i="1" s="1"/>
  <c r="C109" i="1"/>
  <c r="D109" i="1" s="1"/>
  <c r="E109" i="1" s="1"/>
  <c r="M109" i="1"/>
  <c r="U109" i="1" s="1"/>
  <c r="N109" i="1"/>
  <c r="W109" i="1" s="1"/>
  <c r="O109" i="1"/>
  <c r="AA109" i="1" s="1"/>
  <c r="P109" i="1"/>
  <c r="Q109" i="1"/>
  <c r="R109" i="1"/>
  <c r="Y109" i="1"/>
  <c r="BG109" i="1"/>
  <c r="BJ109" i="1"/>
  <c r="BK109" i="1"/>
  <c r="BL109" i="1"/>
  <c r="A110" i="1"/>
  <c r="B110" i="1"/>
  <c r="BE110" i="1" s="1"/>
  <c r="C110" i="1"/>
  <c r="D110" i="1" s="1"/>
  <c r="E110" i="1" s="1"/>
  <c r="M110" i="1"/>
  <c r="U110" i="1" s="1"/>
  <c r="N110" i="1"/>
  <c r="W110" i="1" s="1"/>
  <c r="O110" i="1"/>
  <c r="AA110" i="1" s="1"/>
  <c r="P110" i="1"/>
  <c r="Y110" i="1" s="1"/>
  <c r="Q110" i="1"/>
  <c r="R110" i="1"/>
  <c r="AE110" i="1"/>
  <c r="BG110" i="1"/>
  <c r="BJ110" i="1"/>
  <c r="BK110" i="1"/>
  <c r="BL110" i="1"/>
  <c r="A111" i="1"/>
  <c r="B111" i="1"/>
  <c r="AO111" i="1" s="1"/>
  <c r="BB111" i="1" s="1"/>
  <c r="C111" i="1"/>
  <c r="D111" i="1" s="1"/>
  <c r="E111" i="1" s="1"/>
  <c r="M111" i="1"/>
  <c r="U111" i="1" s="1"/>
  <c r="N111" i="1"/>
  <c r="W111" i="1" s="1"/>
  <c r="O111" i="1"/>
  <c r="AA111" i="1" s="1"/>
  <c r="P111" i="1"/>
  <c r="Q111" i="1"/>
  <c r="R111" i="1"/>
  <c r="S111" i="1"/>
  <c r="Y111" i="1"/>
  <c r="BG111" i="1"/>
  <c r="BJ111" i="1"/>
  <c r="BK111" i="1"/>
  <c r="BL111" i="1"/>
  <c r="A112" i="1"/>
  <c r="B112" i="1"/>
  <c r="BE112" i="1" s="1"/>
  <c r="C112" i="1"/>
  <c r="D112" i="1" s="1"/>
  <c r="E112" i="1" s="1"/>
  <c r="M112" i="1"/>
  <c r="U112" i="1" s="1"/>
  <c r="N112" i="1"/>
  <c r="W112" i="1" s="1"/>
  <c r="O112" i="1"/>
  <c r="AA112" i="1" s="1"/>
  <c r="P112" i="1"/>
  <c r="Y112" i="1" s="1"/>
  <c r="Q112" i="1"/>
  <c r="R112" i="1"/>
  <c r="S112" i="1"/>
  <c r="BG112" i="1"/>
  <c r="BJ112" i="1"/>
  <c r="BK112" i="1"/>
  <c r="BL112" i="1"/>
  <c r="A113" i="1"/>
  <c r="B113" i="1"/>
  <c r="AO113" i="1" s="1"/>
  <c r="BB113" i="1" s="1"/>
  <c r="C113" i="1"/>
  <c r="D113" i="1" s="1"/>
  <c r="E113" i="1" s="1"/>
  <c r="M113" i="1"/>
  <c r="U113" i="1" s="1"/>
  <c r="N113" i="1"/>
  <c r="W113" i="1" s="1"/>
  <c r="O113" i="1"/>
  <c r="AA113" i="1" s="1"/>
  <c r="P113" i="1"/>
  <c r="Q113" i="1"/>
  <c r="R113" i="1"/>
  <c r="Y113" i="1"/>
  <c r="AE113" i="1"/>
  <c r="AR113" i="1" s="1"/>
  <c r="BG113" i="1"/>
  <c r="BJ113" i="1"/>
  <c r="BK113" i="1"/>
  <c r="BL113" i="1"/>
  <c r="A114" i="1"/>
  <c r="B114" i="1"/>
  <c r="AO114" i="1" s="1"/>
  <c r="C114" i="1"/>
  <c r="D114" i="1" s="1"/>
  <c r="E114" i="1" s="1"/>
  <c r="M114" i="1"/>
  <c r="U114" i="1" s="1"/>
  <c r="N114" i="1"/>
  <c r="W114" i="1" s="1"/>
  <c r="O114" i="1"/>
  <c r="P114" i="1"/>
  <c r="Q114" i="1"/>
  <c r="R114" i="1"/>
  <c r="AA114" i="1"/>
  <c r="AE114" i="1"/>
  <c r="AI114" i="1"/>
  <c r="BE114" i="1"/>
  <c r="BG114" i="1"/>
  <c r="BJ114" i="1"/>
  <c r="BK114" i="1"/>
  <c r="BL114" i="1"/>
  <c r="A115" i="1"/>
  <c r="B115" i="1"/>
  <c r="C115" i="1"/>
  <c r="D115" i="1" s="1"/>
  <c r="E115" i="1"/>
  <c r="M115" i="1"/>
  <c r="U115" i="1" s="1"/>
  <c r="N115" i="1"/>
  <c r="W115" i="1" s="1"/>
  <c r="O115" i="1"/>
  <c r="P115" i="1"/>
  <c r="Q115" i="1"/>
  <c r="R115" i="1"/>
  <c r="S115" i="1"/>
  <c r="Y115" i="1"/>
  <c r="AE115" i="1"/>
  <c r="AR115" i="1" s="1"/>
  <c r="BG115" i="1"/>
  <c r="BJ115" i="1"/>
  <c r="BK115" i="1"/>
  <c r="BL115" i="1"/>
  <c r="A116" i="1"/>
  <c r="AO116" i="1" s="1"/>
  <c r="B116" i="1"/>
  <c r="C116" i="1"/>
  <c r="D116" i="1" s="1"/>
  <c r="E116" i="1" s="1"/>
  <c r="M116" i="1"/>
  <c r="U116" i="1" s="1"/>
  <c r="N116" i="1"/>
  <c r="W116" i="1" s="1"/>
  <c r="O116" i="1"/>
  <c r="AA116" i="1" s="1"/>
  <c r="P116" i="1"/>
  <c r="Q116" i="1"/>
  <c r="R116" i="1"/>
  <c r="S116" i="1"/>
  <c r="Y116" i="1"/>
  <c r="AI116" i="1"/>
  <c r="AV116" i="1" s="1"/>
  <c r="BG116" i="1"/>
  <c r="BJ116" i="1"/>
  <c r="BK116" i="1"/>
  <c r="BL116" i="1"/>
  <c r="A117" i="1"/>
  <c r="B117" i="1"/>
  <c r="C117" i="1"/>
  <c r="D117" i="1" s="1"/>
  <c r="E117" i="1"/>
  <c r="M117" i="1"/>
  <c r="U117" i="1" s="1"/>
  <c r="N117" i="1"/>
  <c r="W117" i="1" s="1"/>
  <c r="O117" i="1"/>
  <c r="P117" i="1"/>
  <c r="Q117" i="1"/>
  <c r="R117" i="1"/>
  <c r="S117" i="1"/>
  <c r="Y117" i="1"/>
  <c r="AE117" i="1"/>
  <c r="AR117" i="1" s="1"/>
  <c r="BG117" i="1"/>
  <c r="BJ117" i="1"/>
  <c r="BK117" i="1"/>
  <c r="BL117" i="1"/>
  <c r="A118" i="1"/>
  <c r="AO118" i="1" s="1"/>
  <c r="B118" i="1"/>
  <c r="C118" i="1"/>
  <c r="D118" i="1" s="1"/>
  <c r="E118" i="1" s="1"/>
  <c r="M118" i="1"/>
  <c r="U118" i="1" s="1"/>
  <c r="N118" i="1"/>
  <c r="W118" i="1" s="1"/>
  <c r="O118" i="1"/>
  <c r="AA118" i="1" s="1"/>
  <c r="P118" i="1"/>
  <c r="Q118" i="1"/>
  <c r="R118" i="1"/>
  <c r="S118" i="1"/>
  <c r="Y118" i="1"/>
  <c r="AI118" i="1"/>
  <c r="AV118" i="1" s="1"/>
  <c r="BG118" i="1"/>
  <c r="BJ118" i="1"/>
  <c r="BK118" i="1"/>
  <c r="BL118" i="1"/>
  <c r="A119" i="1"/>
  <c r="B119" i="1"/>
  <c r="C119" i="1"/>
  <c r="D119" i="1" s="1"/>
  <c r="E119" i="1"/>
  <c r="M119" i="1"/>
  <c r="U119" i="1" s="1"/>
  <c r="N119" i="1"/>
  <c r="W119" i="1" s="1"/>
  <c r="O119" i="1"/>
  <c r="P119" i="1"/>
  <c r="Q119" i="1"/>
  <c r="R119" i="1"/>
  <c r="S119" i="1"/>
  <c r="Y119" i="1"/>
  <c r="AE119" i="1"/>
  <c r="AR119" i="1" s="1"/>
  <c r="BG119" i="1"/>
  <c r="BJ119" i="1"/>
  <c r="BK119" i="1"/>
  <c r="BL119" i="1"/>
  <c r="A120" i="1"/>
  <c r="AO120" i="1" s="1"/>
  <c r="B120" i="1"/>
  <c r="C120" i="1"/>
  <c r="D120" i="1" s="1"/>
  <c r="E120" i="1" s="1"/>
  <c r="M120" i="1"/>
  <c r="U120" i="1" s="1"/>
  <c r="N120" i="1"/>
  <c r="W120" i="1" s="1"/>
  <c r="O120" i="1"/>
  <c r="AA120" i="1" s="1"/>
  <c r="P120" i="1"/>
  <c r="Q120" i="1"/>
  <c r="R120" i="1"/>
  <c r="S120" i="1"/>
  <c r="Y120" i="1"/>
  <c r="AI120" i="1"/>
  <c r="AV120" i="1" s="1"/>
  <c r="BG120" i="1"/>
  <c r="BJ120" i="1"/>
  <c r="BK120" i="1"/>
  <c r="BL120" i="1"/>
  <c r="A121" i="1"/>
  <c r="B121" i="1"/>
  <c r="C121" i="1"/>
  <c r="D121" i="1" s="1"/>
  <c r="E121" i="1"/>
  <c r="M121" i="1"/>
  <c r="U121" i="1" s="1"/>
  <c r="N121" i="1"/>
  <c r="W121" i="1" s="1"/>
  <c r="O121" i="1"/>
  <c r="P121" i="1"/>
  <c r="Q121" i="1"/>
  <c r="R121" i="1"/>
  <c r="S121" i="1"/>
  <c r="Y121" i="1"/>
  <c r="AE121" i="1"/>
  <c r="AR121" i="1" s="1"/>
  <c r="BG121" i="1"/>
  <c r="BJ121" i="1"/>
  <c r="BK121" i="1"/>
  <c r="BL121" i="1"/>
  <c r="A122" i="1"/>
  <c r="AI122" i="1" s="1"/>
  <c r="AV122" i="1" s="1"/>
  <c r="B122" i="1"/>
  <c r="C122" i="1"/>
  <c r="D122" i="1" s="1"/>
  <c r="E122" i="1" s="1"/>
  <c r="M122" i="1"/>
  <c r="U122" i="1" s="1"/>
  <c r="N122" i="1"/>
  <c r="W122" i="1" s="1"/>
  <c r="O122" i="1"/>
  <c r="P122" i="1"/>
  <c r="Q122" i="1"/>
  <c r="R122" i="1"/>
  <c r="Y122" i="1"/>
  <c r="AE122" i="1"/>
  <c r="BG122" i="1"/>
  <c r="BJ122" i="1"/>
  <c r="BK122" i="1"/>
  <c r="BL122" i="1"/>
  <c r="A123" i="1"/>
  <c r="AG123" i="1" s="1"/>
  <c r="AT123" i="1" s="1"/>
  <c r="B123" i="1"/>
  <c r="C123" i="1"/>
  <c r="D123" i="1"/>
  <c r="E123" i="1" s="1"/>
  <c r="F123" i="1" s="1"/>
  <c r="M123" i="1"/>
  <c r="U123" i="1" s="1"/>
  <c r="N123" i="1"/>
  <c r="O123" i="1"/>
  <c r="P123" i="1"/>
  <c r="Y123" i="1" s="1"/>
  <c r="Q123" i="1"/>
  <c r="R123" i="1"/>
  <c r="S123" i="1"/>
  <c r="W123" i="1"/>
  <c r="X123" i="1" s="1"/>
  <c r="AA123" i="1"/>
  <c r="AB123" i="1" s="1"/>
  <c r="AC123" i="1"/>
  <c r="AP123" i="1" s="1"/>
  <c r="AN123" i="1"/>
  <c r="BG123" i="1"/>
  <c r="BJ123" i="1"/>
  <c r="BK123" i="1"/>
  <c r="BL123" i="1"/>
  <c r="A124" i="1"/>
  <c r="AG124" i="1" s="1"/>
  <c r="B124" i="1"/>
  <c r="C124" i="1"/>
  <c r="D124" i="1"/>
  <c r="E124" i="1" s="1"/>
  <c r="M124" i="1"/>
  <c r="U124" i="1" s="1"/>
  <c r="N124" i="1"/>
  <c r="O124" i="1"/>
  <c r="P124" i="1"/>
  <c r="Y124" i="1" s="1"/>
  <c r="Q124" i="1"/>
  <c r="AZ124" i="1" s="1"/>
  <c r="R124" i="1"/>
  <c r="S124" i="1"/>
  <c r="W124" i="1"/>
  <c r="X124" i="1" s="1"/>
  <c r="AE124" i="1"/>
  <c r="AM124" i="1"/>
  <c r="BD124" i="1"/>
  <c r="BG124" i="1"/>
  <c r="BJ124" i="1"/>
  <c r="BK124" i="1"/>
  <c r="BL124" i="1"/>
  <c r="BM124" i="1"/>
  <c r="BN124" i="1" s="1"/>
  <c r="A125" i="1"/>
  <c r="AN125" i="1" s="1"/>
  <c r="B125" i="1"/>
  <c r="C125" i="1"/>
  <c r="D125" i="1" s="1"/>
  <c r="E125" i="1"/>
  <c r="M125" i="1"/>
  <c r="N125" i="1"/>
  <c r="O125" i="1"/>
  <c r="P125" i="1"/>
  <c r="Y125" i="1" s="1"/>
  <c r="Q125" i="1"/>
  <c r="R125" i="1"/>
  <c r="S125" i="1"/>
  <c r="U125" i="1"/>
  <c r="W125" i="1"/>
  <c r="AC125" i="1"/>
  <c r="AP125" i="1" s="1"/>
  <c r="AI125" i="1"/>
  <c r="AV125" i="1" s="1"/>
  <c r="BD125" i="1"/>
  <c r="BG125" i="1"/>
  <c r="BJ125" i="1"/>
  <c r="BK125" i="1"/>
  <c r="BL125" i="1"/>
  <c r="A126" i="1"/>
  <c r="B126" i="1"/>
  <c r="AC126" i="1" s="1"/>
  <c r="C126" i="1"/>
  <c r="M126" i="1"/>
  <c r="N126" i="1"/>
  <c r="W126" i="1" s="1"/>
  <c r="O126" i="1"/>
  <c r="P126" i="1"/>
  <c r="Y126" i="1" s="1"/>
  <c r="Q126" i="1"/>
  <c r="R126" i="1"/>
  <c r="U126" i="1"/>
  <c r="AE126" i="1"/>
  <c r="AF126" i="1"/>
  <c r="AI126" i="1"/>
  <c r="AJ126" i="1"/>
  <c r="AM126" i="1"/>
  <c r="AN126" i="1"/>
  <c r="AR126" i="1"/>
  <c r="AZ126" i="1"/>
  <c r="BE126" i="1"/>
  <c r="BG126" i="1"/>
  <c r="BH126" i="1" s="1"/>
  <c r="BI126" i="1" s="1"/>
  <c r="BJ126" i="1"/>
  <c r="BM126" i="1" s="1"/>
  <c r="BN126" i="1" s="1"/>
  <c r="BK126" i="1"/>
  <c r="BL126" i="1"/>
  <c r="A127" i="1"/>
  <c r="B127" i="1"/>
  <c r="AH127" i="1" s="1"/>
  <c r="C127" i="1"/>
  <c r="D127" i="1"/>
  <c r="E127" i="1" s="1"/>
  <c r="F127" i="1" s="1"/>
  <c r="G127" i="1" s="1"/>
  <c r="M127" i="1"/>
  <c r="N127" i="1"/>
  <c r="W127" i="1" s="1"/>
  <c r="O127" i="1"/>
  <c r="P127" i="1"/>
  <c r="Q127" i="1"/>
  <c r="R127" i="1"/>
  <c r="S127" i="1"/>
  <c r="U127" i="1"/>
  <c r="AD127" i="1"/>
  <c r="BG127" i="1"/>
  <c r="BH127" i="1"/>
  <c r="BI127" i="1" s="1"/>
  <c r="BJ127" i="1"/>
  <c r="BM127" i="1" s="1"/>
  <c r="BN127" i="1" s="1"/>
  <c r="BK127" i="1"/>
  <c r="BL127" i="1"/>
  <c r="A128" i="1"/>
  <c r="AD128" i="1" s="1"/>
  <c r="B128" i="1"/>
  <c r="AL128" i="1" s="1"/>
  <c r="C128" i="1"/>
  <c r="M128" i="1"/>
  <c r="N128" i="1"/>
  <c r="W128" i="1" s="1"/>
  <c r="O128" i="1"/>
  <c r="P128" i="1"/>
  <c r="Y128" i="1" s="1"/>
  <c r="Q128" i="1"/>
  <c r="R128" i="1"/>
  <c r="U128" i="1"/>
  <c r="BG128" i="1"/>
  <c r="BH128" i="1"/>
  <c r="BI128" i="1" s="1"/>
  <c r="BJ128" i="1"/>
  <c r="BK128" i="1"/>
  <c r="BL128" i="1"/>
  <c r="A129" i="1"/>
  <c r="B129" i="1"/>
  <c r="AH129" i="1" s="1"/>
  <c r="C129" i="1"/>
  <c r="D129" i="1"/>
  <c r="E129" i="1" s="1"/>
  <c r="F129" i="1" s="1"/>
  <c r="M129" i="1"/>
  <c r="N129" i="1"/>
  <c r="W129" i="1" s="1"/>
  <c r="O129" i="1"/>
  <c r="P129" i="1"/>
  <c r="Q129" i="1"/>
  <c r="R129" i="1"/>
  <c r="S129" i="1"/>
  <c r="V129" i="1" s="1"/>
  <c r="T129" i="1"/>
  <c r="U129" i="1"/>
  <c r="X129" i="1"/>
  <c r="AD129" i="1"/>
  <c r="AL129" i="1"/>
  <c r="AN129" i="1"/>
  <c r="BD129" i="1"/>
  <c r="BG129" i="1"/>
  <c r="BH129" i="1"/>
  <c r="BI129" i="1" s="1"/>
  <c r="BJ129" i="1"/>
  <c r="BM129" i="1" s="1"/>
  <c r="BN129" i="1" s="1"/>
  <c r="BK129" i="1"/>
  <c r="BL129" i="1"/>
  <c r="A130" i="1"/>
  <c r="AD130" i="1" s="1"/>
  <c r="B130" i="1"/>
  <c r="AF130" i="1" s="1"/>
  <c r="C130" i="1"/>
  <c r="D130" i="1" s="1"/>
  <c r="E130" i="1" s="1"/>
  <c r="F130" i="1" s="1"/>
  <c r="M130" i="1"/>
  <c r="N130" i="1"/>
  <c r="W130" i="1" s="1"/>
  <c r="O130" i="1"/>
  <c r="P130" i="1"/>
  <c r="Q130" i="1"/>
  <c r="R130" i="1"/>
  <c r="U130" i="1"/>
  <c r="AH130" i="1"/>
  <c r="AJ130" i="1"/>
  <c r="BD130" i="1"/>
  <c r="BG130" i="1"/>
  <c r="BJ130" i="1"/>
  <c r="BM130" i="1" s="1"/>
  <c r="BN130" i="1" s="1"/>
  <c r="BK130" i="1"/>
  <c r="BL130" i="1"/>
  <c r="A131" i="1"/>
  <c r="B131" i="1"/>
  <c r="AD131" i="1" s="1"/>
  <c r="C131" i="1"/>
  <c r="D131" i="1"/>
  <c r="E131" i="1" s="1"/>
  <c r="F131" i="1" s="1"/>
  <c r="G131" i="1" s="1"/>
  <c r="H131" i="1" s="1"/>
  <c r="M131" i="1"/>
  <c r="N131" i="1"/>
  <c r="W131" i="1" s="1"/>
  <c r="O131" i="1"/>
  <c r="P131" i="1"/>
  <c r="Q131" i="1"/>
  <c r="R131" i="1"/>
  <c r="S131" i="1"/>
  <c r="U131" i="1"/>
  <c r="AF131" i="1"/>
  <c r="AH131" i="1"/>
  <c r="AJ131" i="1"/>
  <c r="AN131" i="1"/>
  <c r="BD131" i="1"/>
  <c r="BG131" i="1"/>
  <c r="BH131" i="1" s="1"/>
  <c r="BI131" i="1" s="1"/>
  <c r="BJ131" i="1"/>
  <c r="BM131" i="1" s="1"/>
  <c r="BN131" i="1" s="1"/>
  <c r="BK131" i="1"/>
  <c r="BL131" i="1"/>
  <c r="A132" i="1"/>
  <c r="B132" i="1"/>
  <c r="AF132" i="1" s="1"/>
  <c r="C132" i="1"/>
  <c r="S132" i="1" s="1"/>
  <c r="T132" i="1" s="1"/>
  <c r="D132" i="1"/>
  <c r="E132" i="1" s="1"/>
  <c r="F132" i="1" s="1"/>
  <c r="G132" i="1" s="1"/>
  <c r="H132" i="1" s="1"/>
  <c r="I132" i="1" s="1"/>
  <c r="J132" i="1" s="1"/>
  <c r="M132" i="1"/>
  <c r="U132" i="1" s="1"/>
  <c r="V132" i="1" s="1"/>
  <c r="N132" i="1"/>
  <c r="W132" i="1" s="1"/>
  <c r="X132" i="1" s="1"/>
  <c r="O132" i="1"/>
  <c r="P132" i="1"/>
  <c r="Q132" i="1"/>
  <c r="R132" i="1"/>
  <c r="AL132" i="1"/>
  <c r="BG132" i="1"/>
  <c r="BH132" i="1" s="1"/>
  <c r="BI132" i="1" s="1"/>
  <c r="BJ132" i="1"/>
  <c r="BM132" i="1" s="1"/>
  <c r="BK132" i="1"/>
  <c r="BL132" i="1"/>
  <c r="BN132" i="1"/>
  <c r="A133" i="1"/>
  <c r="B133" i="1"/>
  <c r="AH133" i="1" s="1"/>
  <c r="C133" i="1"/>
  <c r="S133" i="1" s="1"/>
  <c r="T133" i="1" s="1"/>
  <c r="M133" i="1"/>
  <c r="N133" i="1"/>
  <c r="W133" i="1" s="1"/>
  <c r="O133" i="1"/>
  <c r="P133" i="1"/>
  <c r="Q133" i="1"/>
  <c r="R133" i="1"/>
  <c r="U133" i="1"/>
  <c r="AD133" i="1"/>
  <c r="AF133" i="1"/>
  <c r="AN133" i="1"/>
  <c r="BD133" i="1"/>
  <c r="BG133" i="1"/>
  <c r="BH133" i="1" s="1"/>
  <c r="BI133" i="1" s="1"/>
  <c r="BJ133" i="1"/>
  <c r="BM133" i="1" s="1"/>
  <c r="BN133" i="1" s="1"/>
  <c r="BK133" i="1"/>
  <c r="BL133" i="1"/>
  <c r="A134" i="1"/>
  <c r="B134" i="1"/>
  <c r="AD134" i="1" s="1"/>
  <c r="C134" i="1"/>
  <c r="S134" i="1" s="1"/>
  <c r="D134" i="1"/>
  <c r="E134" i="1" s="1"/>
  <c r="F134" i="1" s="1"/>
  <c r="M134" i="1"/>
  <c r="N134" i="1"/>
  <c r="W134" i="1" s="1"/>
  <c r="O134" i="1"/>
  <c r="P134" i="1"/>
  <c r="Y134" i="1" s="1"/>
  <c r="Q134" i="1"/>
  <c r="R134" i="1"/>
  <c r="U134" i="1"/>
  <c r="AA134" i="1"/>
  <c r="AE134" i="1"/>
  <c r="AF134" i="1"/>
  <c r="AI134" i="1"/>
  <c r="AL134" i="1"/>
  <c r="AN134" i="1"/>
  <c r="AV134" i="1"/>
  <c r="BG134" i="1"/>
  <c r="BH134" i="1" s="1"/>
  <c r="BI134" i="1" s="1"/>
  <c r="BJ134" i="1"/>
  <c r="BM134" i="1" s="1"/>
  <c r="BN134" i="1" s="1"/>
  <c r="BK134" i="1"/>
  <c r="BL134" i="1"/>
  <c r="A135" i="1"/>
  <c r="B135" i="1"/>
  <c r="AD135" i="1" s="1"/>
  <c r="C135" i="1"/>
  <c r="M135" i="1"/>
  <c r="U135" i="1" s="1"/>
  <c r="N135" i="1"/>
  <c r="O135" i="1"/>
  <c r="P135" i="1"/>
  <c r="Y135" i="1" s="1"/>
  <c r="Q135" i="1"/>
  <c r="R135" i="1"/>
  <c r="W135" i="1"/>
  <c r="AH135" i="1"/>
  <c r="AM135" i="1"/>
  <c r="BD135" i="1"/>
  <c r="BG135" i="1"/>
  <c r="BJ135" i="1"/>
  <c r="BM135" i="1" s="1"/>
  <c r="BN135" i="1" s="1"/>
  <c r="BK135" i="1"/>
  <c r="BL135" i="1"/>
  <c r="A136" i="1"/>
  <c r="B136" i="1"/>
  <c r="AI136" i="1" s="1"/>
  <c r="AV136" i="1" s="1"/>
  <c r="C136" i="1"/>
  <c r="M136" i="1"/>
  <c r="N136" i="1"/>
  <c r="O136" i="1"/>
  <c r="P136" i="1"/>
  <c r="Y136" i="1" s="1"/>
  <c r="Q136" i="1"/>
  <c r="R136" i="1"/>
  <c r="U136" i="1"/>
  <c r="W136" i="1"/>
  <c r="AD136" i="1"/>
  <c r="BG136" i="1"/>
  <c r="BH136" i="1" s="1"/>
  <c r="BI136" i="1" s="1"/>
  <c r="BJ136" i="1"/>
  <c r="BK136" i="1"/>
  <c r="BL136" i="1"/>
  <c r="A137" i="1"/>
  <c r="B137" i="1"/>
  <c r="C137" i="1"/>
  <c r="D137" i="1" s="1"/>
  <c r="M137" i="1"/>
  <c r="U137" i="1" s="1"/>
  <c r="N137" i="1"/>
  <c r="W137" i="1" s="1"/>
  <c r="O137" i="1"/>
  <c r="P137" i="1"/>
  <c r="Y137" i="1" s="1"/>
  <c r="Q137" i="1"/>
  <c r="R137" i="1"/>
  <c r="AD137" i="1"/>
  <c r="AE137" i="1"/>
  <c r="AN137" i="1"/>
  <c r="BD137" i="1"/>
  <c r="BG137" i="1"/>
  <c r="BJ137" i="1"/>
  <c r="BM137" i="1" s="1"/>
  <c r="BN137" i="1" s="1"/>
  <c r="BK137" i="1"/>
  <c r="BL137" i="1"/>
  <c r="A138" i="1"/>
  <c r="B138" i="1"/>
  <c r="AO138" i="1" s="1"/>
  <c r="C138" i="1"/>
  <c r="M138" i="1"/>
  <c r="N138" i="1"/>
  <c r="O138" i="1"/>
  <c r="P138" i="1"/>
  <c r="AA138" i="1" s="1"/>
  <c r="Q138" i="1"/>
  <c r="R138" i="1"/>
  <c r="U138" i="1"/>
  <c r="W138" i="1"/>
  <c r="Y138" i="1"/>
  <c r="AC138" i="1"/>
  <c r="AG138" i="1"/>
  <c r="BE138" i="1"/>
  <c r="BG138" i="1"/>
  <c r="BJ138" i="1"/>
  <c r="BK138" i="1"/>
  <c r="BL138" i="1"/>
  <c r="BM138" i="1"/>
  <c r="BN138" i="1" s="1"/>
  <c r="A139" i="1"/>
  <c r="B139" i="1"/>
  <c r="AO139" i="1" s="1"/>
  <c r="C139" i="1"/>
  <c r="D139" i="1" s="1"/>
  <c r="E139" i="1" s="1"/>
  <c r="F139" i="1" s="1"/>
  <c r="M139" i="1"/>
  <c r="N139" i="1"/>
  <c r="O139" i="1"/>
  <c r="P139" i="1"/>
  <c r="Q139" i="1"/>
  <c r="R139" i="1"/>
  <c r="U139" i="1"/>
  <c r="W139" i="1"/>
  <c r="Y139" i="1"/>
  <c r="AC139" i="1"/>
  <c r="AG139" i="1"/>
  <c r="AT139" i="1" s="1"/>
  <c r="AK139" i="1"/>
  <c r="BE139" i="1"/>
  <c r="BG139" i="1"/>
  <c r="BJ139" i="1"/>
  <c r="BK139" i="1"/>
  <c r="BL139" i="1"/>
  <c r="BM139" i="1"/>
  <c r="BN139" i="1" s="1"/>
  <c r="A140" i="1"/>
  <c r="B140" i="1"/>
  <c r="AK140" i="1" s="1"/>
  <c r="C140" i="1"/>
  <c r="D140" i="1"/>
  <c r="E140" i="1" s="1"/>
  <c r="F140" i="1" s="1"/>
  <c r="M140" i="1"/>
  <c r="N140" i="1"/>
  <c r="W140" i="1" s="1"/>
  <c r="O140" i="1"/>
  <c r="P140" i="1"/>
  <c r="Q140" i="1"/>
  <c r="R140" i="1"/>
  <c r="S140" i="1"/>
  <c r="T140" i="1" s="1"/>
  <c r="U140" i="1"/>
  <c r="X140" i="1"/>
  <c r="Y140" i="1"/>
  <c r="BG140" i="1"/>
  <c r="BJ140" i="1"/>
  <c r="BK140" i="1"/>
  <c r="BL140" i="1"/>
  <c r="BM140" i="1"/>
  <c r="BN140" i="1" s="1"/>
  <c r="A141" i="1"/>
  <c r="B141" i="1"/>
  <c r="C141" i="1"/>
  <c r="D141" i="1"/>
  <c r="E141" i="1" s="1"/>
  <c r="F141" i="1" s="1"/>
  <c r="M141" i="1"/>
  <c r="N141" i="1"/>
  <c r="O141" i="1"/>
  <c r="P141" i="1"/>
  <c r="Q141" i="1"/>
  <c r="R141" i="1"/>
  <c r="S141" i="1"/>
  <c r="T141" i="1" s="1"/>
  <c r="U141" i="1"/>
  <c r="W141" i="1"/>
  <c r="X141" i="1"/>
  <c r="Y141" i="1"/>
  <c r="AG141" i="1"/>
  <c r="AT141" i="1" s="1"/>
  <c r="AK141" i="1"/>
  <c r="AO141" i="1"/>
  <c r="BB141" i="1" s="1"/>
  <c r="BG141" i="1"/>
  <c r="BJ141" i="1"/>
  <c r="BM141" i="1" s="1"/>
  <c r="BN141" i="1" s="1"/>
  <c r="BK141" i="1"/>
  <c r="BL141" i="1"/>
  <c r="A142" i="1"/>
  <c r="B142" i="1"/>
  <c r="C142" i="1"/>
  <c r="D142" i="1"/>
  <c r="E142" i="1"/>
  <c r="F142" i="1" s="1"/>
  <c r="M142" i="1"/>
  <c r="N142" i="1"/>
  <c r="O142" i="1"/>
  <c r="P142" i="1"/>
  <c r="AA142" i="1" s="1"/>
  <c r="AB142" i="1" s="1"/>
  <c r="Q142" i="1"/>
  <c r="R142" i="1"/>
  <c r="S142" i="1"/>
  <c r="T142" i="1"/>
  <c r="U142" i="1"/>
  <c r="W142" i="1"/>
  <c r="X142" i="1"/>
  <c r="Y142" i="1"/>
  <c r="BE142" i="1"/>
  <c r="BG142" i="1"/>
  <c r="BJ142" i="1"/>
  <c r="BK142" i="1"/>
  <c r="BL142" i="1"/>
  <c r="A143" i="1"/>
  <c r="AC143" i="1" s="1"/>
  <c r="B143" i="1"/>
  <c r="AO143" i="1" s="1"/>
  <c r="BB143" i="1" s="1"/>
  <c r="C143" i="1"/>
  <c r="M143" i="1"/>
  <c r="N143" i="1"/>
  <c r="W143" i="1" s="1"/>
  <c r="O143" i="1"/>
  <c r="P143" i="1"/>
  <c r="Q143" i="1"/>
  <c r="R143" i="1"/>
  <c r="U143" i="1"/>
  <c r="AG143" i="1"/>
  <c r="AT143" i="1" s="1"/>
  <c r="BE143" i="1"/>
  <c r="BG143" i="1"/>
  <c r="BJ143" i="1"/>
  <c r="BK143" i="1"/>
  <c r="BL143" i="1"/>
  <c r="A144" i="1"/>
  <c r="B144" i="1"/>
  <c r="AO144" i="1" s="1"/>
  <c r="C144" i="1"/>
  <c r="D144" i="1" s="1"/>
  <c r="E144" i="1" s="1"/>
  <c r="F144" i="1" s="1"/>
  <c r="M144" i="1"/>
  <c r="U144" i="1" s="1"/>
  <c r="N144" i="1"/>
  <c r="O144" i="1"/>
  <c r="P144" i="1"/>
  <c r="Q144" i="1"/>
  <c r="R144" i="1"/>
  <c r="S144" i="1"/>
  <c r="T144" i="1" s="1"/>
  <c r="W144" i="1"/>
  <c r="Y144" i="1"/>
  <c r="AG144" i="1"/>
  <c r="AK144" i="1"/>
  <c r="BE144" i="1"/>
  <c r="BG144" i="1"/>
  <c r="BJ144" i="1"/>
  <c r="BM144" i="1" s="1"/>
  <c r="BN144" i="1" s="1"/>
  <c r="BK144" i="1"/>
  <c r="BL144" i="1"/>
  <c r="A145" i="1"/>
  <c r="B145" i="1"/>
  <c r="C145" i="1"/>
  <c r="D145" i="1" s="1"/>
  <c r="E145" i="1"/>
  <c r="F145" i="1" s="1"/>
  <c r="M145" i="1"/>
  <c r="N145" i="1"/>
  <c r="O145" i="1"/>
  <c r="P145" i="1"/>
  <c r="AA145" i="1" s="1"/>
  <c r="Q145" i="1"/>
  <c r="R145" i="1"/>
  <c r="U145" i="1"/>
  <c r="W145" i="1"/>
  <c r="BG145" i="1"/>
  <c r="BJ145" i="1"/>
  <c r="BK145" i="1"/>
  <c r="BL145" i="1"/>
  <c r="A146" i="1"/>
  <c r="AK146" i="1" s="1"/>
  <c r="B146" i="1"/>
  <c r="BE146" i="1" s="1"/>
  <c r="C146" i="1"/>
  <c r="D146" i="1"/>
  <c r="E146" i="1" s="1"/>
  <c r="F146" i="1" s="1"/>
  <c r="M146" i="1"/>
  <c r="N146" i="1"/>
  <c r="O146" i="1"/>
  <c r="P146" i="1"/>
  <c r="Q146" i="1"/>
  <c r="R146" i="1"/>
  <c r="S146" i="1"/>
  <c r="T146" i="1" s="1"/>
  <c r="U146" i="1"/>
  <c r="W146" i="1"/>
  <c r="Y146" i="1"/>
  <c r="AC146" i="1"/>
  <c r="AO146" i="1"/>
  <c r="BB146" i="1" s="1"/>
  <c r="BG146" i="1"/>
  <c r="BJ146" i="1"/>
  <c r="BK146" i="1"/>
  <c r="BL146" i="1"/>
  <c r="A147" i="1"/>
  <c r="AK147" i="1" s="1"/>
  <c r="B147" i="1"/>
  <c r="C147" i="1"/>
  <c r="M147" i="1"/>
  <c r="U147" i="1" s="1"/>
  <c r="N147" i="1"/>
  <c r="O147" i="1"/>
  <c r="P147" i="1"/>
  <c r="AA147" i="1" s="1"/>
  <c r="Q147" i="1"/>
  <c r="R147" i="1"/>
  <c r="W147" i="1"/>
  <c r="AC147" i="1"/>
  <c r="AO147" i="1"/>
  <c r="BB147" i="1" s="1"/>
  <c r="BG147" i="1"/>
  <c r="BJ147" i="1"/>
  <c r="BK147" i="1"/>
  <c r="BL147" i="1"/>
  <c r="BM147" i="1"/>
  <c r="BN147" i="1" s="1"/>
  <c r="A148" i="1"/>
  <c r="B148" i="1"/>
  <c r="AO148" i="1" s="1"/>
  <c r="C148" i="1"/>
  <c r="D148" i="1"/>
  <c r="E148" i="1" s="1"/>
  <c r="F148" i="1" s="1"/>
  <c r="M148" i="1"/>
  <c r="N148" i="1"/>
  <c r="W148" i="1" s="1"/>
  <c r="X148" i="1" s="1"/>
  <c r="O148" i="1"/>
  <c r="P148" i="1"/>
  <c r="Q148" i="1"/>
  <c r="R148" i="1"/>
  <c r="S148" i="1"/>
  <c r="T148" i="1" s="1"/>
  <c r="U148" i="1"/>
  <c r="Y148" i="1"/>
  <c r="AC148" i="1"/>
  <c r="AP148" i="1" s="1"/>
  <c r="AK148" i="1"/>
  <c r="BG148" i="1"/>
  <c r="BJ148" i="1"/>
  <c r="BK148" i="1"/>
  <c r="BL148" i="1"/>
  <c r="BM148" i="1"/>
  <c r="BN148" i="1" s="1"/>
  <c r="A149" i="1"/>
  <c r="AJ149" i="1" s="1"/>
  <c r="B149" i="1"/>
  <c r="C149" i="1"/>
  <c r="D149" i="1"/>
  <c r="E149" i="1" s="1"/>
  <c r="F149" i="1" s="1"/>
  <c r="M149" i="1"/>
  <c r="N149" i="1"/>
  <c r="O149" i="1"/>
  <c r="P149" i="1"/>
  <c r="Q149" i="1"/>
  <c r="R149" i="1"/>
  <c r="S149" i="1"/>
  <c r="U149" i="1"/>
  <c r="W149" i="1"/>
  <c r="X149" i="1"/>
  <c r="Y149" i="1"/>
  <c r="AF149" i="1"/>
  <c r="AN149" i="1"/>
  <c r="BG149" i="1"/>
  <c r="BJ149" i="1"/>
  <c r="BM149" i="1" s="1"/>
  <c r="BN149" i="1" s="1"/>
  <c r="BK149" i="1"/>
  <c r="BL149" i="1"/>
  <c r="A150" i="1"/>
  <c r="B150" i="1"/>
  <c r="C150" i="1"/>
  <c r="D150" i="1"/>
  <c r="E150" i="1"/>
  <c r="F150" i="1" s="1"/>
  <c r="M150" i="1"/>
  <c r="N150" i="1"/>
  <c r="O150" i="1"/>
  <c r="P150" i="1"/>
  <c r="AA150" i="1" s="1"/>
  <c r="Q150" i="1"/>
  <c r="R150" i="1"/>
  <c r="S150" i="1"/>
  <c r="V150" i="1" s="1"/>
  <c r="T150" i="1"/>
  <c r="U150" i="1"/>
  <c r="W150" i="1"/>
  <c r="X150" i="1"/>
  <c r="Y150" i="1"/>
  <c r="AJ150" i="1"/>
  <c r="BD150" i="1"/>
  <c r="BG150" i="1"/>
  <c r="BJ150" i="1"/>
  <c r="BK150" i="1"/>
  <c r="BL150" i="1"/>
  <c r="A151" i="1"/>
  <c r="B151" i="1"/>
  <c r="C151" i="1"/>
  <c r="M151" i="1"/>
  <c r="N151" i="1"/>
  <c r="W151" i="1" s="1"/>
  <c r="O151" i="1"/>
  <c r="P151" i="1"/>
  <c r="AA151" i="1" s="1"/>
  <c r="Q151" i="1"/>
  <c r="R151" i="1"/>
  <c r="U151" i="1"/>
  <c r="Y151" i="1"/>
  <c r="BD151" i="1"/>
  <c r="BG151" i="1"/>
  <c r="BJ151" i="1"/>
  <c r="BK151" i="1"/>
  <c r="BL151" i="1"/>
  <c r="BM151" i="1"/>
  <c r="BN151" i="1" s="1"/>
  <c r="A152" i="1"/>
  <c r="B152" i="1"/>
  <c r="AN152" i="1" s="1"/>
  <c r="C152" i="1"/>
  <c r="D152" i="1" s="1"/>
  <c r="E152" i="1" s="1"/>
  <c r="F152" i="1" s="1"/>
  <c r="M152" i="1"/>
  <c r="U152" i="1" s="1"/>
  <c r="N152" i="1"/>
  <c r="O152" i="1"/>
  <c r="P152" i="1"/>
  <c r="Q152" i="1"/>
  <c r="R152" i="1"/>
  <c r="W152" i="1"/>
  <c r="Y152" i="1"/>
  <c r="AF152" i="1"/>
  <c r="AJ152" i="1"/>
  <c r="BD152" i="1"/>
  <c r="BG152" i="1"/>
  <c r="BJ152" i="1"/>
  <c r="BM152" i="1" s="1"/>
  <c r="BN152" i="1" s="1"/>
  <c r="BK152" i="1"/>
  <c r="BL152" i="1"/>
  <c r="A153" i="1"/>
  <c r="AF153" i="1" s="1"/>
  <c r="B153" i="1"/>
  <c r="C153" i="1"/>
  <c r="M153" i="1"/>
  <c r="N153" i="1"/>
  <c r="O153" i="1"/>
  <c r="P153" i="1"/>
  <c r="AA153" i="1" s="1"/>
  <c r="Q153" i="1"/>
  <c r="R153" i="1"/>
  <c r="U153" i="1"/>
  <c r="W153" i="1"/>
  <c r="Y153" i="1"/>
  <c r="AJ153" i="1"/>
  <c r="BG153" i="1"/>
  <c r="BJ153" i="1"/>
  <c r="BK153" i="1"/>
  <c r="BL153" i="1"/>
  <c r="BM153" i="1"/>
  <c r="BN153" i="1" s="1"/>
  <c r="A154" i="1"/>
  <c r="B154" i="1"/>
  <c r="C154" i="1"/>
  <c r="D154" i="1"/>
  <c r="E154" i="1" s="1"/>
  <c r="F154" i="1" s="1"/>
  <c r="M154" i="1"/>
  <c r="N154" i="1"/>
  <c r="O154" i="1"/>
  <c r="P154" i="1"/>
  <c r="Q154" i="1"/>
  <c r="R154" i="1"/>
  <c r="S154" i="1"/>
  <c r="T154" i="1" s="1"/>
  <c r="U154" i="1"/>
  <c r="W154" i="1"/>
  <c r="X154" i="1"/>
  <c r="Y154" i="1"/>
  <c r="BG154" i="1"/>
  <c r="BJ154" i="1"/>
  <c r="BK154" i="1"/>
  <c r="BL154" i="1"/>
  <c r="A155" i="1"/>
  <c r="B155" i="1"/>
  <c r="C155" i="1"/>
  <c r="M155" i="1"/>
  <c r="N155" i="1"/>
  <c r="W155" i="1" s="1"/>
  <c r="O155" i="1"/>
  <c r="P155" i="1"/>
  <c r="Q155" i="1"/>
  <c r="R155" i="1"/>
  <c r="U155" i="1"/>
  <c r="Y155" i="1"/>
  <c r="AE155" i="1"/>
  <c r="AR155" i="1" s="1"/>
  <c r="AM155" i="1"/>
  <c r="AZ155" i="1" s="1"/>
  <c r="BE155" i="1"/>
  <c r="BG155" i="1"/>
  <c r="BJ155" i="1"/>
  <c r="BK155" i="1"/>
  <c r="BL155" i="1"/>
  <c r="A156" i="1"/>
  <c r="AN156" i="1" s="1"/>
  <c r="B156" i="1"/>
  <c r="C156" i="1"/>
  <c r="D156" i="1" s="1"/>
  <c r="M156" i="1"/>
  <c r="N156" i="1"/>
  <c r="W156" i="1" s="1"/>
  <c r="O156" i="1"/>
  <c r="AA156" i="1" s="1"/>
  <c r="P156" i="1"/>
  <c r="Q156" i="1"/>
  <c r="R156" i="1"/>
  <c r="S156" i="1"/>
  <c r="U156" i="1"/>
  <c r="X156" i="1"/>
  <c r="Y156" i="1"/>
  <c r="AC156" i="1"/>
  <c r="AP156" i="1" s="1"/>
  <c r="BD156" i="1"/>
  <c r="BG156" i="1"/>
  <c r="BJ156" i="1"/>
  <c r="BK156" i="1"/>
  <c r="BL156" i="1"/>
  <c r="BM156" i="1"/>
  <c r="BN156" i="1" s="1"/>
  <c r="A157" i="1"/>
  <c r="B157" i="1"/>
  <c r="C157" i="1"/>
  <c r="D157" i="1" s="1"/>
  <c r="E157" i="1" s="1"/>
  <c r="M157" i="1"/>
  <c r="N157" i="1"/>
  <c r="O157" i="1"/>
  <c r="P157" i="1"/>
  <c r="Q157" i="1"/>
  <c r="R157" i="1"/>
  <c r="S157" i="1"/>
  <c r="T157" i="1" s="1"/>
  <c r="U157" i="1"/>
  <c r="W157" i="1"/>
  <c r="Y157" i="1"/>
  <c r="AC157" i="1"/>
  <c r="AG157" i="1"/>
  <c r="AT157" i="1" s="1"/>
  <c r="AI157" i="1"/>
  <c r="AJ157" i="1"/>
  <c r="AN157" i="1"/>
  <c r="AO157" i="1"/>
  <c r="BB157" i="1" s="1"/>
  <c r="BE157" i="1"/>
  <c r="BG157" i="1"/>
  <c r="BH157" i="1" s="1"/>
  <c r="BI157" i="1" s="1"/>
  <c r="BJ157" i="1"/>
  <c r="BK157" i="1"/>
  <c r="BL157" i="1"/>
  <c r="BM157" i="1"/>
  <c r="BN157" i="1" s="1"/>
  <c r="A158" i="1"/>
  <c r="B158" i="1"/>
  <c r="C158" i="1"/>
  <c r="D158" i="1" s="1"/>
  <c r="M158" i="1"/>
  <c r="N158" i="1"/>
  <c r="O158" i="1"/>
  <c r="P158" i="1"/>
  <c r="Y158" i="1" s="1"/>
  <c r="Q158" i="1"/>
  <c r="R158" i="1"/>
  <c r="U158" i="1"/>
  <c r="W158" i="1"/>
  <c r="BD158" i="1"/>
  <c r="BG158" i="1"/>
  <c r="BJ158" i="1"/>
  <c r="BM158" i="1" s="1"/>
  <c r="BN158" i="1" s="1"/>
  <c r="BK158" i="1"/>
  <c r="BL158" i="1"/>
  <c r="A159" i="1"/>
  <c r="AI159" i="1" s="1"/>
  <c r="B159" i="1"/>
  <c r="C159" i="1"/>
  <c r="M159" i="1"/>
  <c r="U159" i="1" s="1"/>
  <c r="N159" i="1"/>
  <c r="W159" i="1" s="1"/>
  <c r="O159" i="1"/>
  <c r="P159" i="1"/>
  <c r="Q159" i="1"/>
  <c r="R159" i="1"/>
  <c r="Y159" i="1"/>
  <c r="AC159" i="1"/>
  <c r="AE159" i="1"/>
  <c r="AG159" i="1"/>
  <c r="AJ159" i="1"/>
  <c r="AM159" i="1"/>
  <c r="AN159" i="1"/>
  <c r="BD159" i="1"/>
  <c r="BE159" i="1"/>
  <c r="BG159" i="1"/>
  <c r="BJ159" i="1"/>
  <c r="BK159" i="1"/>
  <c r="BL159" i="1"/>
  <c r="A160" i="1"/>
  <c r="AC160" i="1" s="1"/>
  <c r="B160" i="1"/>
  <c r="C160" i="1"/>
  <c r="M160" i="1"/>
  <c r="N160" i="1"/>
  <c r="W160" i="1" s="1"/>
  <c r="O160" i="1"/>
  <c r="P160" i="1"/>
  <c r="Y160" i="1" s="1"/>
  <c r="Q160" i="1"/>
  <c r="R160" i="1"/>
  <c r="U160" i="1"/>
  <c r="BG160" i="1"/>
  <c r="BJ160" i="1"/>
  <c r="BK160" i="1"/>
  <c r="BL160" i="1"/>
  <c r="A161" i="1"/>
  <c r="B161" i="1"/>
  <c r="AC161" i="1" s="1"/>
  <c r="AP161" i="1" s="1"/>
  <c r="C161" i="1"/>
  <c r="D161" i="1" s="1"/>
  <c r="E161" i="1" s="1"/>
  <c r="M161" i="1"/>
  <c r="N161" i="1"/>
  <c r="O161" i="1"/>
  <c r="P161" i="1"/>
  <c r="Q161" i="1"/>
  <c r="R161" i="1"/>
  <c r="S161" i="1"/>
  <c r="T161" i="1" s="1"/>
  <c r="U161" i="1"/>
  <c r="W161" i="1"/>
  <c r="X161" i="1" s="1"/>
  <c r="AI161" i="1"/>
  <c r="AJ161" i="1"/>
  <c r="BD161" i="1"/>
  <c r="BG161" i="1"/>
  <c r="BH161" i="1" s="1"/>
  <c r="BI161" i="1" s="1"/>
  <c r="BJ161" i="1"/>
  <c r="BM161" i="1" s="1"/>
  <c r="BN161" i="1" s="1"/>
  <c r="BK161" i="1"/>
  <c r="BL161" i="1"/>
  <c r="A162" i="1"/>
  <c r="B162" i="1"/>
  <c r="C162" i="1"/>
  <c r="M162" i="1"/>
  <c r="U162" i="1" s="1"/>
  <c r="N162" i="1"/>
  <c r="O162" i="1"/>
  <c r="P162" i="1"/>
  <c r="Q162" i="1"/>
  <c r="R162" i="1"/>
  <c r="W162" i="1"/>
  <c r="AA162" i="1"/>
  <c r="AK162" i="1"/>
  <c r="AX162" i="1" s="1"/>
  <c r="BG162" i="1"/>
  <c r="BJ162" i="1"/>
  <c r="BK162" i="1"/>
  <c r="BL162" i="1"/>
  <c r="A163" i="1"/>
  <c r="AG163" i="1" s="1"/>
  <c r="AT163" i="1" s="1"/>
  <c r="B163" i="1"/>
  <c r="C163" i="1"/>
  <c r="S163" i="1" s="1"/>
  <c r="D163" i="1"/>
  <c r="M163" i="1"/>
  <c r="U163" i="1" s="1"/>
  <c r="N163" i="1"/>
  <c r="W163" i="1" s="1"/>
  <c r="O163" i="1"/>
  <c r="P163" i="1"/>
  <c r="AA163" i="1" s="1"/>
  <c r="Q163" i="1"/>
  <c r="R163" i="1"/>
  <c r="Y163" i="1"/>
  <c r="AB163" i="1"/>
  <c r="AC163" i="1"/>
  <c r="AN163" i="1"/>
  <c r="BG163" i="1"/>
  <c r="BJ163" i="1"/>
  <c r="BK163" i="1"/>
  <c r="BL163" i="1"/>
  <c r="A164" i="1"/>
  <c r="B164" i="1"/>
  <c r="C164" i="1"/>
  <c r="D164" i="1" s="1"/>
  <c r="E164" i="1" s="1"/>
  <c r="M164" i="1"/>
  <c r="U164" i="1" s="1"/>
  <c r="N164" i="1"/>
  <c r="W164" i="1" s="1"/>
  <c r="O164" i="1"/>
  <c r="AA164" i="1" s="1"/>
  <c r="P164" i="1"/>
  <c r="Q164" i="1"/>
  <c r="R164" i="1"/>
  <c r="S164" i="1"/>
  <c r="Y164" i="1"/>
  <c r="BG164" i="1"/>
  <c r="BJ164" i="1"/>
  <c r="BK164" i="1"/>
  <c r="BL164" i="1"/>
  <c r="A165" i="1"/>
  <c r="B165" i="1"/>
  <c r="AJ165" i="1" s="1"/>
  <c r="C165" i="1"/>
  <c r="D165" i="1" s="1"/>
  <c r="E165" i="1" s="1"/>
  <c r="M165" i="1"/>
  <c r="N165" i="1"/>
  <c r="W165" i="1" s="1"/>
  <c r="X165" i="1" s="1"/>
  <c r="O165" i="1"/>
  <c r="P165" i="1"/>
  <c r="AA165" i="1" s="1"/>
  <c r="Q165" i="1"/>
  <c r="R165" i="1"/>
  <c r="S165" i="1"/>
  <c r="T165" i="1" s="1"/>
  <c r="U165" i="1"/>
  <c r="AI165" i="1"/>
  <c r="BG165" i="1"/>
  <c r="BH165" i="1" s="1"/>
  <c r="BI165" i="1" s="1"/>
  <c r="BJ165" i="1"/>
  <c r="BK165" i="1"/>
  <c r="BL165" i="1"/>
  <c r="BM165" i="1"/>
  <c r="BN165" i="1" s="1"/>
  <c r="A166" i="1"/>
  <c r="AE166" i="1" s="1"/>
  <c r="B166" i="1"/>
  <c r="C166" i="1"/>
  <c r="M166" i="1"/>
  <c r="U166" i="1" s="1"/>
  <c r="N166" i="1"/>
  <c r="O166" i="1"/>
  <c r="P166" i="1"/>
  <c r="AA166" i="1" s="1"/>
  <c r="Q166" i="1"/>
  <c r="R166" i="1"/>
  <c r="W166" i="1"/>
  <c r="Y166" i="1"/>
  <c r="AF166" i="1"/>
  <c r="AI166" i="1"/>
  <c r="AV166" i="1" s="1"/>
  <c r="AK166" i="1"/>
  <c r="BD166" i="1"/>
  <c r="BG166" i="1"/>
  <c r="BJ166" i="1"/>
  <c r="BK166" i="1"/>
  <c r="BL166" i="1"/>
  <c r="BM166" i="1"/>
  <c r="BN166" i="1" s="1"/>
  <c r="A167" i="1"/>
  <c r="B167" i="1"/>
  <c r="C167" i="1"/>
  <c r="S167" i="1" s="1"/>
  <c r="D167" i="1"/>
  <c r="M167" i="1"/>
  <c r="N167" i="1"/>
  <c r="O167" i="1"/>
  <c r="P167" i="1"/>
  <c r="Q167" i="1"/>
  <c r="R167" i="1"/>
  <c r="U167" i="1"/>
  <c r="W167" i="1"/>
  <c r="AC167" i="1"/>
  <c r="AE167" i="1"/>
  <c r="AR167" i="1" s="1"/>
  <c r="AG167" i="1"/>
  <c r="AT167" i="1" s="1"/>
  <c r="AI167" i="1"/>
  <c r="AJ167" i="1"/>
  <c r="AM167" i="1"/>
  <c r="AZ167" i="1" s="1"/>
  <c r="AN167" i="1"/>
  <c r="AO167" i="1"/>
  <c r="BB167" i="1" s="1"/>
  <c r="BD167" i="1"/>
  <c r="BE167" i="1"/>
  <c r="BG167" i="1"/>
  <c r="BH167" i="1" s="1"/>
  <c r="BI167" i="1" s="1"/>
  <c r="BJ167" i="1"/>
  <c r="BM167" i="1" s="1"/>
  <c r="BN167" i="1" s="1"/>
  <c r="BK167" i="1"/>
  <c r="BL167" i="1"/>
  <c r="A168" i="1"/>
  <c r="B168" i="1"/>
  <c r="AC168" i="1" s="1"/>
  <c r="C168" i="1"/>
  <c r="D168" i="1" s="1"/>
  <c r="E168" i="1" s="1"/>
  <c r="M168" i="1"/>
  <c r="U168" i="1" s="1"/>
  <c r="N168" i="1"/>
  <c r="W168" i="1" s="1"/>
  <c r="O168" i="1"/>
  <c r="AA168" i="1" s="1"/>
  <c r="P168" i="1"/>
  <c r="Q168" i="1"/>
  <c r="R168" i="1"/>
  <c r="S168" i="1"/>
  <c r="Y168" i="1"/>
  <c r="BG168" i="1"/>
  <c r="BJ168" i="1"/>
  <c r="BK168" i="1"/>
  <c r="BL168" i="1"/>
  <c r="BM168" i="1"/>
  <c r="BN168" i="1" s="1"/>
  <c r="A169" i="1"/>
  <c r="B169" i="1"/>
  <c r="AG169" i="1" s="1"/>
  <c r="AT169" i="1" s="1"/>
  <c r="C169" i="1"/>
  <c r="D169" i="1"/>
  <c r="E169" i="1" s="1"/>
  <c r="M169" i="1"/>
  <c r="N169" i="1"/>
  <c r="O169" i="1"/>
  <c r="P169" i="1"/>
  <c r="Q169" i="1"/>
  <c r="R169" i="1"/>
  <c r="S169" i="1"/>
  <c r="T169" i="1"/>
  <c r="U169" i="1"/>
  <c r="W169" i="1"/>
  <c r="X169" i="1" s="1"/>
  <c r="AC169" i="1"/>
  <c r="AP169" i="1" s="1"/>
  <c r="AE169" i="1"/>
  <c r="AR169" i="1" s="1"/>
  <c r="AJ169" i="1"/>
  <c r="AM169" i="1"/>
  <c r="AZ169" i="1" s="1"/>
  <c r="AN169" i="1"/>
  <c r="BD169" i="1"/>
  <c r="BE169" i="1"/>
  <c r="BG169" i="1"/>
  <c r="BH169" i="1"/>
  <c r="BI169" i="1" s="1"/>
  <c r="BJ169" i="1"/>
  <c r="BM169" i="1" s="1"/>
  <c r="BN169" i="1" s="1"/>
  <c r="BK169" i="1"/>
  <c r="BL169" i="1"/>
  <c r="A170" i="1"/>
  <c r="B170" i="1"/>
  <c r="AC170" i="1" s="1"/>
  <c r="C170" i="1"/>
  <c r="M170" i="1"/>
  <c r="N170" i="1"/>
  <c r="W170" i="1" s="1"/>
  <c r="O170" i="1"/>
  <c r="AA170" i="1" s="1"/>
  <c r="P170" i="1"/>
  <c r="Q170" i="1"/>
  <c r="R170" i="1"/>
  <c r="U170" i="1"/>
  <c r="Y170" i="1"/>
  <c r="AI170" i="1"/>
  <c r="AK170" i="1"/>
  <c r="BG170" i="1"/>
  <c r="BJ170" i="1"/>
  <c r="BM170" i="1" s="1"/>
  <c r="BN170" i="1" s="1"/>
  <c r="BK170" i="1"/>
  <c r="BL170" i="1"/>
  <c r="A171" i="1"/>
  <c r="AF171" i="1" s="1"/>
  <c r="B171" i="1"/>
  <c r="C171" i="1"/>
  <c r="S171" i="1" s="1"/>
  <c r="D171" i="1"/>
  <c r="M171" i="1"/>
  <c r="U171" i="1" s="1"/>
  <c r="N171" i="1"/>
  <c r="O171" i="1"/>
  <c r="P171" i="1"/>
  <c r="AA171" i="1" s="1"/>
  <c r="Q171" i="1"/>
  <c r="R171" i="1"/>
  <c r="W171" i="1"/>
  <c r="AC171" i="1"/>
  <c r="AK171" i="1"/>
  <c r="BE171" i="1"/>
  <c r="BG171" i="1"/>
  <c r="BJ171" i="1"/>
  <c r="BK171" i="1"/>
  <c r="BL171" i="1"/>
  <c r="A172" i="1"/>
  <c r="B172" i="1"/>
  <c r="AC172" i="1" s="1"/>
  <c r="C172" i="1"/>
  <c r="D172" i="1" s="1"/>
  <c r="M172" i="1"/>
  <c r="N172" i="1"/>
  <c r="O172" i="1"/>
  <c r="P172" i="1"/>
  <c r="Y172" i="1" s="1"/>
  <c r="Q172" i="1"/>
  <c r="R172" i="1"/>
  <c r="U172" i="1"/>
  <c r="W172" i="1"/>
  <c r="AA172" i="1"/>
  <c r="AE172" i="1"/>
  <c r="AI172" i="1"/>
  <c r="AV172" i="1" s="1"/>
  <c r="AK172" i="1"/>
  <c r="AX172" i="1" s="1"/>
  <c r="BE172" i="1"/>
  <c r="BG172" i="1"/>
  <c r="BJ172" i="1"/>
  <c r="BM172" i="1" s="1"/>
  <c r="BN172" i="1" s="1"/>
  <c r="BK172" i="1"/>
  <c r="BL172" i="1"/>
  <c r="A173" i="1"/>
  <c r="AG173" i="1" s="1"/>
  <c r="B173" i="1"/>
  <c r="C173" i="1"/>
  <c r="D173" i="1" s="1"/>
  <c r="M173" i="1"/>
  <c r="U173" i="1" s="1"/>
  <c r="N173" i="1"/>
  <c r="W173" i="1" s="1"/>
  <c r="O173" i="1"/>
  <c r="P173" i="1"/>
  <c r="Q173" i="1"/>
  <c r="R173" i="1"/>
  <c r="Y173" i="1"/>
  <c r="AA173" i="1"/>
  <c r="AE173" i="1"/>
  <c r="AO173" i="1"/>
  <c r="BB173" i="1" s="1"/>
  <c r="BG173" i="1"/>
  <c r="BJ173" i="1"/>
  <c r="BK173" i="1"/>
  <c r="BL173" i="1"/>
  <c r="A174" i="1"/>
  <c r="B174" i="1"/>
  <c r="AC174" i="1" s="1"/>
  <c r="C174" i="1"/>
  <c r="D174" i="1" s="1"/>
  <c r="M174" i="1"/>
  <c r="N174" i="1"/>
  <c r="O174" i="1"/>
  <c r="P174" i="1"/>
  <c r="Y174" i="1" s="1"/>
  <c r="Q174" i="1"/>
  <c r="R174" i="1"/>
  <c r="U174" i="1"/>
  <c r="W174" i="1"/>
  <c r="AE174" i="1"/>
  <c r="AI174" i="1"/>
  <c r="AV174" i="1" s="1"/>
  <c r="BE174" i="1"/>
  <c r="BG174" i="1"/>
  <c r="BJ174" i="1"/>
  <c r="BK174" i="1"/>
  <c r="BL174" i="1"/>
  <c r="BM174" i="1"/>
  <c r="BN174" i="1" s="1"/>
  <c r="A175" i="1"/>
  <c r="B175" i="1"/>
  <c r="C175" i="1"/>
  <c r="D175" i="1" s="1"/>
  <c r="M175" i="1"/>
  <c r="U175" i="1" s="1"/>
  <c r="N175" i="1"/>
  <c r="O175" i="1"/>
  <c r="P175" i="1"/>
  <c r="Q175" i="1"/>
  <c r="R175" i="1"/>
  <c r="W175" i="1"/>
  <c r="Y175" i="1"/>
  <c r="AA175" i="1"/>
  <c r="AE175" i="1"/>
  <c r="AG175" i="1"/>
  <c r="AT175" i="1" s="1"/>
  <c r="AK175" i="1"/>
  <c r="AO175" i="1"/>
  <c r="BB175" i="1" s="1"/>
  <c r="BE175" i="1"/>
  <c r="BG175" i="1"/>
  <c r="BJ175" i="1"/>
  <c r="BK175" i="1"/>
  <c r="BL175" i="1"/>
  <c r="BM175" i="1"/>
  <c r="BN175" i="1" s="1"/>
  <c r="A176" i="1"/>
  <c r="B176" i="1"/>
  <c r="AO176" i="1" s="1"/>
  <c r="BB176" i="1" s="1"/>
  <c r="C176" i="1"/>
  <c r="D176" i="1" s="1"/>
  <c r="M176" i="1"/>
  <c r="N176" i="1"/>
  <c r="O176" i="1"/>
  <c r="Y176" i="1" s="1"/>
  <c r="P176" i="1"/>
  <c r="AA176" i="1" s="1"/>
  <c r="Q176" i="1"/>
  <c r="R176" i="1"/>
  <c r="U176" i="1"/>
  <c r="W176" i="1"/>
  <c r="AG176" i="1"/>
  <c r="AT176" i="1" s="1"/>
  <c r="BG176" i="1"/>
  <c r="BJ176" i="1"/>
  <c r="BM176" i="1" s="1"/>
  <c r="BN176" i="1" s="1"/>
  <c r="BK176" i="1"/>
  <c r="BL176" i="1"/>
  <c r="A177" i="1"/>
  <c r="AK177" i="1" s="1"/>
  <c r="AX177" i="1" s="1"/>
  <c r="B177" i="1"/>
  <c r="C177" i="1"/>
  <c r="D177" i="1" s="1"/>
  <c r="M177" i="1"/>
  <c r="U177" i="1" s="1"/>
  <c r="N177" i="1"/>
  <c r="W177" i="1" s="1"/>
  <c r="O177" i="1"/>
  <c r="P177" i="1"/>
  <c r="Q177" i="1"/>
  <c r="R177" i="1"/>
  <c r="Y177" i="1"/>
  <c r="AA177" i="1"/>
  <c r="AG177" i="1"/>
  <c r="BG177" i="1"/>
  <c r="BJ177" i="1"/>
  <c r="BK177" i="1"/>
  <c r="BL177" i="1"/>
  <c r="A178" i="1"/>
  <c r="AK178" i="1" s="1"/>
  <c r="AX178" i="1" s="1"/>
  <c r="B178" i="1"/>
  <c r="C178" i="1"/>
  <c r="D178" i="1" s="1"/>
  <c r="M178" i="1"/>
  <c r="U178" i="1" s="1"/>
  <c r="N178" i="1"/>
  <c r="W178" i="1" s="1"/>
  <c r="O178" i="1"/>
  <c r="P178" i="1"/>
  <c r="Q178" i="1"/>
  <c r="R178" i="1"/>
  <c r="Y178" i="1"/>
  <c r="AA178" i="1"/>
  <c r="AC178" i="1"/>
  <c r="BG178" i="1"/>
  <c r="BJ178" i="1"/>
  <c r="BK178" i="1"/>
  <c r="BL178" i="1"/>
  <c r="A179" i="1"/>
  <c r="AG179" i="1" s="1"/>
  <c r="B179" i="1"/>
  <c r="C179" i="1"/>
  <c r="D179" i="1" s="1"/>
  <c r="M179" i="1"/>
  <c r="N179" i="1"/>
  <c r="W179" i="1" s="1"/>
  <c r="O179" i="1"/>
  <c r="P179" i="1"/>
  <c r="Y179" i="1" s="1"/>
  <c r="Q179" i="1"/>
  <c r="R179" i="1"/>
  <c r="U179" i="1"/>
  <c r="AA179" i="1"/>
  <c r="AC179" i="1"/>
  <c r="BG179" i="1"/>
  <c r="BJ179" i="1"/>
  <c r="BK179" i="1"/>
  <c r="BL179" i="1"/>
  <c r="BM179" i="1"/>
  <c r="BN179" i="1" s="1"/>
  <c r="A180" i="1"/>
  <c r="B180" i="1"/>
  <c r="AO180" i="1" s="1"/>
  <c r="BB180" i="1" s="1"/>
  <c r="C180" i="1"/>
  <c r="D180" i="1" s="1"/>
  <c r="M180" i="1"/>
  <c r="U180" i="1" s="1"/>
  <c r="N180" i="1"/>
  <c r="O180" i="1"/>
  <c r="P180" i="1"/>
  <c r="AA180" i="1" s="1"/>
  <c r="Q180" i="1"/>
  <c r="R180" i="1"/>
  <c r="W180" i="1"/>
  <c r="Y180" i="1"/>
  <c r="AG180" i="1"/>
  <c r="AK180" i="1"/>
  <c r="AX180" i="1" s="1"/>
  <c r="BE180" i="1"/>
  <c r="BG180" i="1"/>
  <c r="BJ180" i="1"/>
  <c r="BM180" i="1" s="1"/>
  <c r="BN180" i="1" s="1"/>
  <c r="BK180" i="1"/>
  <c r="BL180" i="1"/>
  <c r="A181" i="1"/>
  <c r="B181" i="1"/>
  <c r="C181" i="1"/>
  <c r="D181" i="1" s="1"/>
  <c r="M181" i="1"/>
  <c r="U181" i="1" s="1"/>
  <c r="N181" i="1"/>
  <c r="O181" i="1"/>
  <c r="P181" i="1"/>
  <c r="AA181" i="1" s="1"/>
  <c r="Q181" i="1"/>
  <c r="R181" i="1"/>
  <c r="W181" i="1"/>
  <c r="Y181" i="1"/>
  <c r="AG181" i="1"/>
  <c r="AK181" i="1"/>
  <c r="AO181" i="1"/>
  <c r="BB181" i="1" s="1"/>
  <c r="BG181" i="1"/>
  <c r="BJ181" i="1"/>
  <c r="BK181" i="1"/>
  <c r="BL181" i="1"/>
  <c r="A182" i="1"/>
  <c r="B182" i="1"/>
  <c r="AC182" i="1" s="1"/>
  <c r="C182" i="1"/>
  <c r="D182" i="1" s="1"/>
  <c r="M182" i="1"/>
  <c r="N182" i="1"/>
  <c r="W182" i="1" s="1"/>
  <c r="O182" i="1"/>
  <c r="AA182" i="1" s="1"/>
  <c r="P182" i="1"/>
  <c r="Q182" i="1"/>
  <c r="R182" i="1"/>
  <c r="U182" i="1"/>
  <c r="Y182" i="1"/>
  <c r="AK182" i="1"/>
  <c r="AO182" i="1"/>
  <c r="BB182" i="1" s="1"/>
  <c r="BG182" i="1"/>
  <c r="BJ182" i="1"/>
  <c r="BK182" i="1"/>
  <c r="BL182" i="1"/>
  <c r="A183" i="1"/>
  <c r="B183" i="1"/>
  <c r="AC183" i="1" s="1"/>
  <c r="C183" i="1"/>
  <c r="D183" i="1" s="1"/>
  <c r="M183" i="1"/>
  <c r="N183" i="1"/>
  <c r="O183" i="1"/>
  <c r="P183" i="1"/>
  <c r="Y183" i="1" s="1"/>
  <c r="Q183" i="1"/>
  <c r="R183" i="1"/>
  <c r="U183" i="1"/>
  <c r="W183" i="1"/>
  <c r="AG183" i="1"/>
  <c r="AO183" i="1"/>
  <c r="BB183" i="1" s="1"/>
  <c r="BG183" i="1"/>
  <c r="BJ183" i="1"/>
  <c r="BK183" i="1"/>
  <c r="BL183" i="1"/>
  <c r="BM183" i="1"/>
  <c r="BN183" i="1" s="1"/>
  <c r="A184" i="1"/>
  <c r="B184" i="1"/>
  <c r="AO184" i="1" s="1"/>
  <c r="BB184" i="1" s="1"/>
  <c r="C184" i="1"/>
  <c r="M184" i="1"/>
  <c r="N184" i="1"/>
  <c r="O184" i="1"/>
  <c r="P184" i="1"/>
  <c r="Q184" i="1"/>
  <c r="R184" i="1"/>
  <c r="U184" i="1"/>
  <c r="W184" i="1"/>
  <c r="Y184" i="1"/>
  <c r="AG184" i="1"/>
  <c r="AT184" i="1" s="1"/>
  <c r="BG184" i="1"/>
  <c r="BJ184" i="1"/>
  <c r="BM184" i="1" s="1"/>
  <c r="BN184" i="1" s="1"/>
  <c r="BK184" i="1"/>
  <c r="BL184" i="1"/>
  <c r="A185" i="1"/>
  <c r="AK185" i="1" s="1"/>
  <c r="AX185" i="1" s="1"/>
  <c r="B185" i="1"/>
  <c r="C185" i="1"/>
  <c r="M185" i="1"/>
  <c r="U185" i="1" s="1"/>
  <c r="N185" i="1"/>
  <c r="W185" i="1" s="1"/>
  <c r="O185" i="1"/>
  <c r="P185" i="1"/>
  <c r="Q185" i="1"/>
  <c r="R185" i="1"/>
  <c r="Y185" i="1"/>
  <c r="AA185" i="1"/>
  <c r="AG185" i="1"/>
  <c r="BG185" i="1"/>
  <c r="BJ185" i="1"/>
  <c r="BK185" i="1"/>
  <c r="BL185" i="1"/>
  <c r="A186" i="1"/>
  <c r="AK186" i="1" s="1"/>
  <c r="AX186" i="1" s="1"/>
  <c r="B186" i="1"/>
  <c r="C186" i="1"/>
  <c r="M186" i="1"/>
  <c r="U186" i="1" s="1"/>
  <c r="N186" i="1"/>
  <c r="W186" i="1" s="1"/>
  <c r="O186" i="1"/>
  <c r="P186" i="1"/>
  <c r="Q186" i="1"/>
  <c r="R186" i="1"/>
  <c r="Y186" i="1"/>
  <c r="AA186" i="1"/>
  <c r="AC186" i="1"/>
  <c r="BG186" i="1"/>
  <c r="BJ186" i="1"/>
  <c r="BK186" i="1"/>
  <c r="BL186" i="1"/>
  <c r="A187" i="1"/>
  <c r="AG187" i="1" s="1"/>
  <c r="B187" i="1"/>
  <c r="C187" i="1"/>
  <c r="M187" i="1"/>
  <c r="N187" i="1"/>
  <c r="W187" i="1" s="1"/>
  <c r="O187" i="1"/>
  <c r="P187" i="1"/>
  <c r="Y187" i="1" s="1"/>
  <c r="Q187" i="1"/>
  <c r="R187" i="1"/>
  <c r="U187" i="1"/>
  <c r="AA187" i="1"/>
  <c r="AC187" i="1"/>
  <c r="BG187" i="1"/>
  <c r="BJ187" i="1"/>
  <c r="BK187" i="1"/>
  <c r="BL187" i="1"/>
  <c r="BM187" i="1"/>
  <c r="BN187" i="1" s="1"/>
  <c r="A188" i="1"/>
  <c r="B188" i="1"/>
  <c r="C188" i="1"/>
  <c r="D188" i="1" s="1"/>
  <c r="M188" i="1"/>
  <c r="U188" i="1" s="1"/>
  <c r="N188" i="1"/>
  <c r="O188" i="1"/>
  <c r="P188" i="1"/>
  <c r="Q188" i="1"/>
  <c r="R188" i="1"/>
  <c r="W188" i="1"/>
  <c r="Y188" i="1"/>
  <c r="AI188" i="1"/>
  <c r="AL188" i="1"/>
  <c r="BG188" i="1"/>
  <c r="BJ188" i="1"/>
  <c r="BK188" i="1"/>
  <c r="BL188" i="1"/>
  <c r="A189" i="1"/>
  <c r="B189" i="1"/>
  <c r="C189" i="1"/>
  <c r="M189" i="1"/>
  <c r="U189" i="1" s="1"/>
  <c r="N189" i="1"/>
  <c r="O189" i="1"/>
  <c r="P189" i="1"/>
  <c r="Q189" i="1"/>
  <c r="R189" i="1"/>
  <c r="W189" i="1"/>
  <c r="Y189" i="1"/>
  <c r="AH189" i="1"/>
  <c r="AK189" i="1"/>
  <c r="AM189" i="1"/>
  <c r="BG189" i="1"/>
  <c r="BJ189" i="1"/>
  <c r="BK189" i="1"/>
  <c r="BL189" i="1"/>
  <c r="A190" i="1"/>
  <c r="B190" i="1"/>
  <c r="AG190" i="1" s="1"/>
  <c r="C190" i="1"/>
  <c r="D190" i="1" s="1"/>
  <c r="E190" i="1"/>
  <c r="F190" i="1" s="1"/>
  <c r="M190" i="1"/>
  <c r="U190" i="1" s="1"/>
  <c r="V190" i="1" s="1"/>
  <c r="N190" i="1"/>
  <c r="W190" i="1" s="1"/>
  <c r="O190" i="1"/>
  <c r="P190" i="1"/>
  <c r="Q190" i="1"/>
  <c r="R190" i="1"/>
  <c r="S190" i="1"/>
  <c r="Y190" i="1"/>
  <c r="AA190" i="1"/>
  <c r="BG190" i="1"/>
  <c r="BJ190" i="1"/>
  <c r="BK190" i="1"/>
  <c r="BL190" i="1"/>
  <c r="A191" i="1"/>
  <c r="AK191" i="1" s="1"/>
  <c r="AX191" i="1" s="1"/>
  <c r="B191" i="1"/>
  <c r="C191" i="1"/>
  <c r="D191" i="1" s="1"/>
  <c r="E191" i="1" s="1"/>
  <c r="F191" i="1" s="1"/>
  <c r="M191" i="1"/>
  <c r="U191" i="1" s="1"/>
  <c r="N191" i="1"/>
  <c r="W191" i="1" s="1"/>
  <c r="O191" i="1"/>
  <c r="P191" i="1"/>
  <c r="Q191" i="1"/>
  <c r="R191" i="1"/>
  <c r="Y191" i="1"/>
  <c r="AA191" i="1"/>
  <c r="AE191" i="1"/>
  <c r="BG191" i="1"/>
  <c r="BJ191" i="1"/>
  <c r="BK191" i="1"/>
  <c r="BL191" i="1"/>
  <c r="A192" i="1"/>
  <c r="B192" i="1"/>
  <c r="AD192" i="1" s="1"/>
  <c r="C192" i="1"/>
  <c r="D192" i="1" s="1"/>
  <c r="E192" i="1" s="1"/>
  <c r="F192" i="1" s="1"/>
  <c r="M192" i="1"/>
  <c r="U192" i="1" s="1"/>
  <c r="N192" i="1"/>
  <c r="W192" i="1" s="1"/>
  <c r="O192" i="1"/>
  <c r="AA192" i="1" s="1"/>
  <c r="P192" i="1"/>
  <c r="Q192" i="1"/>
  <c r="R192" i="1"/>
  <c r="Y192" i="1"/>
  <c r="AC192" i="1"/>
  <c r="AI192" i="1"/>
  <c r="AV192" i="1" s="1"/>
  <c r="AK192" i="1"/>
  <c r="AM192" i="1"/>
  <c r="BG192" i="1"/>
  <c r="BJ192" i="1"/>
  <c r="BM192" i="1" s="1"/>
  <c r="BN192" i="1" s="1"/>
  <c r="BK192" i="1"/>
  <c r="BL192" i="1"/>
  <c r="A193" i="1"/>
  <c r="B193" i="1"/>
  <c r="C193" i="1"/>
  <c r="D193" i="1" s="1"/>
  <c r="E193" i="1" s="1"/>
  <c r="M193" i="1"/>
  <c r="U193" i="1" s="1"/>
  <c r="N193" i="1"/>
  <c r="W193" i="1" s="1"/>
  <c r="O193" i="1"/>
  <c r="AA193" i="1" s="1"/>
  <c r="P193" i="1"/>
  <c r="Q193" i="1"/>
  <c r="R193" i="1"/>
  <c r="S193" i="1"/>
  <c r="Y193" i="1"/>
  <c r="BG193" i="1"/>
  <c r="BJ193" i="1"/>
  <c r="BK193" i="1"/>
  <c r="BL193" i="1"/>
  <c r="A194" i="1"/>
  <c r="B194" i="1"/>
  <c r="C194" i="1"/>
  <c r="D194" i="1" s="1"/>
  <c r="E194" i="1" s="1"/>
  <c r="M194" i="1"/>
  <c r="U194" i="1" s="1"/>
  <c r="N194" i="1"/>
  <c r="W194" i="1" s="1"/>
  <c r="O194" i="1"/>
  <c r="AA194" i="1" s="1"/>
  <c r="P194" i="1"/>
  <c r="Q194" i="1"/>
  <c r="R194" i="1"/>
  <c r="S194" i="1"/>
  <c r="Y194" i="1"/>
  <c r="BG194" i="1"/>
  <c r="BJ194" i="1"/>
  <c r="BK194" i="1"/>
  <c r="BL194" i="1"/>
  <c r="A195" i="1"/>
  <c r="B195" i="1"/>
  <c r="C195" i="1"/>
  <c r="D195" i="1" s="1"/>
  <c r="E195" i="1" s="1"/>
  <c r="M195" i="1"/>
  <c r="U195" i="1" s="1"/>
  <c r="N195" i="1"/>
  <c r="W195" i="1" s="1"/>
  <c r="O195" i="1"/>
  <c r="Y195" i="1" s="1"/>
  <c r="P195" i="1"/>
  <c r="Q195" i="1"/>
  <c r="R195" i="1"/>
  <c r="S195" i="1"/>
  <c r="AA195" i="1"/>
  <c r="BG195" i="1"/>
  <c r="BJ195" i="1"/>
  <c r="BK195" i="1"/>
  <c r="BL195" i="1"/>
  <c r="A196" i="1"/>
  <c r="B196" i="1"/>
  <c r="C196" i="1"/>
  <c r="D196" i="1" s="1"/>
  <c r="E196" i="1" s="1"/>
  <c r="M196" i="1"/>
  <c r="U196" i="1" s="1"/>
  <c r="N196" i="1"/>
  <c r="W196" i="1" s="1"/>
  <c r="O196" i="1"/>
  <c r="AA196" i="1" s="1"/>
  <c r="P196" i="1"/>
  <c r="Q196" i="1"/>
  <c r="R196" i="1"/>
  <c r="S196" i="1"/>
  <c r="Y196" i="1"/>
  <c r="BG196" i="1"/>
  <c r="BJ196" i="1"/>
  <c r="BK196" i="1"/>
  <c r="BL196" i="1"/>
  <c r="A197" i="1"/>
  <c r="B197" i="1"/>
  <c r="C197" i="1"/>
  <c r="D197" i="1" s="1"/>
  <c r="E197" i="1" s="1"/>
  <c r="M197" i="1"/>
  <c r="U197" i="1" s="1"/>
  <c r="N197" i="1"/>
  <c r="W197" i="1" s="1"/>
  <c r="O197" i="1"/>
  <c r="AA197" i="1" s="1"/>
  <c r="P197" i="1"/>
  <c r="Q197" i="1"/>
  <c r="R197" i="1"/>
  <c r="S197" i="1"/>
  <c r="Y197" i="1"/>
  <c r="BG197" i="1"/>
  <c r="BJ197" i="1"/>
  <c r="BK197" i="1"/>
  <c r="BL197" i="1"/>
  <c r="A198" i="1"/>
  <c r="B198" i="1"/>
  <c r="AC198" i="1" s="1"/>
  <c r="AP198" i="1" s="1"/>
  <c r="C198" i="1"/>
  <c r="D198" i="1" s="1"/>
  <c r="E198" i="1" s="1"/>
  <c r="M198" i="1"/>
  <c r="N198" i="1"/>
  <c r="W198" i="1" s="1"/>
  <c r="O198" i="1"/>
  <c r="P198" i="1"/>
  <c r="Y198" i="1" s="1"/>
  <c r="Q198" i="1"/>
  <c r="R198" i="1"/>
  <c r="S198" i="1"/>
  <c r="U198" i="1"/>
  <c r="BG198" i="1"/>
  <c r="BJ198" i="1"/>
  <c r="BK198" i="1"/>
  <c r="BL198" i="1"/>
  <c r="A199" i="1"/>
  <c r="B199" i="1"/>
  <c r="AC199" i="1" s="1"/>
  <c r="AP199" i="1" s="1"/>
  <c r="C199" i="1"/>
  <c r="D199" i="1" s="1"/>
  <c r="E199" i="1" s="1"/>
  <c r="M199" i="1"/>
  <c r="N199" i="1"/>
  <c r="W199" i="1" s="1"/>
  <c r="O199" i="1"/>
  <c r="AA199" i="1" s="1"/>
  <c r="P199" i="1"/>
  <c r="Y199" i="1" s="1"/>
  <c r="Q199" i="1"/>
  <c r="R199" i="1"/>
  <c r="S199" i="1"/>
  <c r="U199" i="1"/>
  <c r="BG199" i="1"/>
  <c r="BJ199" i="1"/>
  <c r="BK199" i="1"/>
  <c r="BL199" i="1"/>
  <c r="A200" i="1"/>
  <c r="B200" i="1"/>
  <c r="C200" i="1"/>
  <c r="D200" i="1" s="1"/>
  <c r="E200" i="1" s="1"/>
  <c r="M200" i="1"/>
  <c r="N200" i="1"/>
  <c r="W200" i="1" s="1"/>
  <c r="O200" i="1"/>
  <c r="P200" i="1"/>
  <c r="Y200" i="1" s="1"/>
  <c r="Q200" i="1"/>
  <c r="R200" i="1"/>
  <c r="U200" i="1"/>
  <c r="AA200" i="1"/>
  <c r="AC200" i="1"/>
  <c r="BG200" i="1"/>
  <c r="BJ200" i="1"/>
  <c r="BK200" i="1"/>
  <c r="BL200" i="1"/>
  <c r="A201" i="1"/>
  <c r="B201" i="1"/>
  <c r="AC201" i="1" s="1"/>
  <c r="C201" i="1"/>
  <c r="D201" i="1" s="1"/>
  <c r="E201" i="1" s="1"/>
  <c r="M201" i="1"/>
  <c r="N201" i="1"/>
  <c r="W201" i="1" s="1"/>
  <c r="O201" i="1"/>
  <c r="P201" i="1"/>
  <c r="Y201" i="1" s="1"/>
  <c r="Q201" i="1"/>
  <c r="R201" i="1"/>
  <c r="U201" i="1"/>
  <c r="AA201" i="1"/>
  <c r="BG201" i="1"/>
  <c r="BJ201" i="1"/>
  <c r="BK201" i="1"/>
  <c r="BL201" i="1"/>
  <c r="A202" i="1"/>
  <c r="B202" i="1"/>
  <c r="AC202" i="1" s="1"/>
  <c r="C202" i="1"/>
  <c r="D202" i="1" s="1"/>
  <c r="E202" i="1" s="1"/>
  <c r="M202" i="1"/>
  <c r="N202" i="1"/>
  <c r="W202" i="1" s="1"/>
  <c r="O202" i="1"/>
  <c r="P202" i="1"/>
  <c r="Y202" i="1" s="1"/>
  <c r="Q202" i="1"/>
  <c r="R202" i="1"/>
  <c r="U202" i="1"/>
  <c r="BG202" i="1"/>
  <c r="BJ202" i="1"/>
  <c r="BK202" i="1"/>
  <c r="BL202" i="1"/>
  <c r="A203" i="1"/>
  <c r="B203" i="1"/>
  <c r="AK203" i="1" s="1"/>
  <c r="C203" i="1"/>
  <c r="D203" i="1" s="1"/>
  <c r="E203" i="1" s="1"/>
  <c r="F203" i="1" s="1"/>
  <c r="G203" i="1" s="1"/>
  <c r="M203" i="1"/>
  <c r="U203" i="1" s="1"/>
  <c r="N203" i="1"/>
  <c r="W203" i="1" s="1"/>
  <c r="O203" i="1"/>
  <c r="AA203" i="1" s="1"/>
  <c r="P203" i="1"/>
  <c r="Q203" i="1"/>
  <c r="R203" i="1"/>
  <c r="S203" i="1"/>
  <c r="Y203" i="1"/>
  <c r="AI203" i="1"/>
  <c r="AV203" i="1" s="1"/>
  <c r="BG203" i="1"/>
  <c r="BJ203" i="1"/>
  <c r="BK203" i="1"/>
  <c r="BL203" i="1"/>
  <c r="BM203" i="1"/>
  <c r="BN203" i="1" s="1"/>
  <c r="A204" i="1"/>
  <c r="B204" i="1"/>
  <c r="AI204" i="1" s="1"/>
  <c r="C204" i="1"/>
  <c r="D204" i="1" s="1"/>
  <c r="E204" i="1"/>
  <c r="F204" i="1" s="1"/>
  <c r="G204" i="1" s="1"/>
  <c r="M204" i="1"/>
  <c r="U204" i="1" s="1"/>
  <c r="N204" i="1"/>
  <c r="O204" i="1"/>
  <c r="P204" i="1"/>
  <c r="AA204" i="1" s="1"/>
  <c r="Q204" i="1"/>
  <c r="R204" i="1"/>
  <c r="S204" i="1"/>
  <c r="W204" i="1"/>
  <c r="AC204" i="1"/>
  <c r="AE204" i="1"/>
  <c r="AG204" i="1"/>
  <c r="AK204" i="1"/>
  <c r="AM204" i="1"/>
  <c r="AO204" i="1"/>
  <c r="BB204" i="1" s="1"/>
  <c r="BG204" i="1"/>
  <c r="BJ204" i="1"/>
  <c r="BM204" i="1" s="1"/>
  <c r="BN204" i="1" s="1"/>
  <c r="BK204" i="1"/>
  <c r="BL204" i="1"/>
  <c r="A205" i="1"/>
  <c r="AO205" i="1" s="1"/>
  <c r="BB205" i="1" s="1"/>
  <c r="B205" i="1"/>
  <c r="BE205" i="1" s="1"/>
  <c r="C205" i="1"/>
  <c r="D205" i="1" s="1"/>
  <c r="E205" i="1"/>
  <c r="F205" i="1" s="1"/>
  <c r="G205" i="1" s="1"/>
  <c r="M205" i="1"/>
  <c r="U205" i="1" s="1"/>
  <c r="N205" i="1"/>
  <c r="W205" i="1" s="1"/>
  <c r="O205" i="1"/>
  <c r="P205" i="1"/>
  <c r="Q205" i="1"/>
  <c r="R205" i="1"/>
  <c r="S205" i="1"/>
  <c r="Y205" i="1"/>
  <c r="AA205" i="1"/>
  <c r="AG205" i="1"/>
  <c r="BG205" i="1"/>
  <c r="BJ205" i="1"/>
  <c r="BK205" i="1"/>
  <c r="BL205" i="1"/>
  <c r="A206" i="1"/>
  <c r="AE206" i="1" s="1"/>
  <c r="B206" i="1"/>
  <c r="AK206" i="1" s="1"/>
  <c r="C206" i="1"/>
  <c r="D206" i="1" s="1"/>
  <c r="E206" i="1" s="1"/>
  <c r="F206" i="1" s="1"/>
  <c r="G206" i="1" s="1"/>
  <c r="M206" i="1"/>
  <c r="U206" i="1" s="1"/>
  <c r="N206" i="1"/>
  <c r="W206" i="1" s="1"/>
  <c r="O206" i="1"/>
  <c r="AA206" i="1" s="1"/>
  <c r="P206" i="1"/>
  <c r="Q206" i="1"/>
  <c r="R206" i="1"/>
  <c r="S206" i="1"/>
  <c r="Y206" i="1"/>
  <c r="AC206" i="1"/>
  <c r="AI206" i="1"/>
  <c r="AV206" i="1" s="1"/>
  <c r="BG206" i="1"/>
  <c r="BJ206" i="1"/>
  <c r="BK206" i="1"/>
  <c r="BL206" i="1"/>
  <c r="BM206" i="1"/>
  <c r="BN206" i="1" s="1"/>
  <c r="A207" i="1"/>
  <c r="B207" i="1"/>
  <c r="AG207" i="1" s="1"/>
  <c r="C207" i="1"/>
  <c r="D207" i="1" s="1"/>
  <c r="E207" i="1"/>
  <c r="F207" i="1" s="1"/>
  <c r="G207" i="1" s="1"/>
  <c r="M207" i="1"/>
  <c r="U207" i="1" s="1"/>
  <c r="N207" i="1"/>
  <c r="O207" i="1"/>
  <c r="P207" i="1"/>
  <c r="Q207" i="1"/>
  <c r="R207" i="1"/>
  <c r="S207" i="1"/>
  <c r="W207" i="1"/>
  <c r="AC207" i="1"/>
  <c r="AE207" i="1"/>
  <c r="AI207" i="1"/>
  <c r="AK207" i="1"/>
  <c r="AM207" i="1"/>
  <c r="BE207" i="1"/>
  <c r="BG207" i="1"/>
  <c r="BJ207" i="1"/>
  <c r="BM207" i="1" s="1"/>
  <c r="BN207" i="1" s="1"/>
  <c r="BK207" i="1"/>
  <c r="BL207" i="1"/>
  <c r="A208" i="1"/>
  <c r="AE208" i="1" s="1"/>
  <c r="B208" i="1"/>
  <c r="C208" i="1"/>
  <c r="D208" i="1" s="1"/>
  <c r="E208" i="1"/>
  <c r="F208" i="1" s="1"/>
  <c r="G208" i="1" s="1"/>
  <c r="M208" i="1"/>
  <c r="U208" i="1" s="1"/>
  <c r="N208" i="1"/>
  <c r="O208" i="1"/>
  <c r="P208" i="1"/>
  <c r="AA208" i="1" s="1"/>
  <c r="Q208" i="1"/>
  <c r="R208" i="1"/>
  <c r="S208" i="1"/>
  <c r="W208" i="1"/>
  <c r="Y208" i="1"/>
  <c r="AO208" i="1"/>
  <c r="BB208" i="1" s="1"/>
  <c r="BG208" i="1"/>
  <c r="BJ208" i="1"/>
  <c r="BK208" i="1"/>
  <c r="BL208" i="1"/>
  <c r="A209" i="1"/>
  <c r="AI209" i="1" s="1"/>
  <c r="AV209" i="1" s="1"/>
  <c r="B209" i="1"/>
  <c r="C209" i="1"/>
  <c r="D209" i="1" s="1"/>
  <c r="E209" i="1"/>
  <c r="F209" i="1" s="1"/>
  <c r="G209" i="1" s="1"/>
  <c r="M209" i="1"/>
  <c r="U209" i="1" s="1"/>
  <c r="N209" i="1"/>
  <c r="W209" i="1" s="1"/>
  <c r="O209" i="1"/>
  <c r="P209" i="1"/>
  <c r="Q209" i="1"/>
  <c r="R209" i="1"/>
  <c r="Y209" i="1"/>
  <c r="AA209" i="1"/>
  <c r="AC209" i="1"/>
  <c r="BE209" i="1"/>
  <c r="BG209" i="1"/>
  <c r="BJ209" i="1"/>
  <c r="BK209" i="1"/>
  <c r="BL209" i="1"/>
  <c r="BM209" i="1"/>
  <c r="BN209" i="1" s="1"/>
  <c r="A210" i="1"/>
  <c r="B210" i="1"/>
  <c r="AI210" i="1" s="1"/>
  <c r="C210" i="1"/>
  <c r="D210" i="1" s="1"/>
  <c r="E210" i="1" s="1"/>
  <c r="M210" i="1"/>
  <c r="U210" i="1" s="1"/>
  <c r="N210" i="1"/>
  <c r="O210" i="1"/>
  <c r="P210" i="1"/>
  <c r="AA210" i="1" s="1"/>
  <c r="Q210" i="1"/>
  <c r="R210" i="1"/>
  <c r="W210" i="1"/>
  <c r="Y210" i="1"/>
  <c r="AC210" i="1"/>
  <c r="AE210" i="1"/>
  <c r="AG210" i="1"/>
  <c r="AK210" i="1"/>
  <c r="AM210" i="1"/>
  <c r="AO210" i="1"/>
  <c r="BB210" i="1" s="1"/>
  <c r="BG210" i="1"/>
  <c r="BJ210" i="1"/>
  <c r="BM210" i="1" s="1"/>
  <c r="BN210" i="1" s="1"/>
  <c r="BK210" i="1"/>
  <c r="BL210" i="1"/>
  <c r="A211" i="1"/>
  <c r="BE211" i="1" s="1"/>
  <c r="B211" i="1"/>
  <c r="AC211" i="1" s="1"/>
  <c r="C211" i="1"/>
  <c r="D211" i="1" s="1"/>
  <c r="E211" i="1" s="1"/>
  <c r="M211" i="1"/>
  <c r="N211" i="1"/>
  <c r="W211" i="1" s="1"/>
  <c r="O211" i="1"/>
  <c r="AA211" i="1" s="1"/>
  <c r="P211" i="1"/>
  <c r="Q211" i="1"/>
  <c r="R211" i="1"/>
  <c r="U211" i="1"/>
  <c r="Y211" i="1"/>
  <c r="AI211" i="1"/>
  <c r="AV211" i="1" s="1"/>
  <c r="BG211" i="1"/>
  <c r="BJ211" i="1"/>
  <c r="BK211" i="1"/>
  <c r="BL211" i="1"/>
  <c r="BM211" i="1"/>
  <c r="BN211" i="1" s="1"/>
  <c r="A212" i="1"/>
  <c r="B212" i="1"/>
  <c r="AI212" i="1" s="1"/>
  <c r="AV212" i="1" s="1"/>
  <c r="C212" i="1"/>
  <c r="D212" i="1" s="1"/>
  <c r="E212" i="1" s="1"/>
  <c r="M212" i="1"/>
  <c r="U212" i="1" s="1"/>
  <c r="N212" i="1"/>
  <c r="O212" i="1"/>
  <c r="P212" i="1"/>
  <c r="AA212" i="1" s="1"/>
  <c r="Q212" i="1"/>
  <c r="R212" i="1"/>
  <c r="W212" i="1"/>
  <c r="Y212" i="1"/>
  <c r="AC212" i="1"/>
  <c r="AE212" i="1"/>
  <c r="AG212" i="1"/>
  <c r="AK212" i="1"/>
  <c r="AM212" i="1"/>
  <c r="AO212" i="1"/>
  <c r="BB212" i="1" s="1"/>
  <c r="BG212" i="1"/>
  <c r="BJ212" i="1"/>
  <c r="BM212" i="1" s="1"/>
  <c r="BN212" i="1" s="1"/>
  <c r="BK212" i="1"/>
  <c r="BL212" i="1"/>
  <c r="A213" i="1"/>
  <c r="AI213" i="1" s="1"/>
  <c r="AV213" i="1" s="1"/>
  <c r="B213" i="1"/>
  <c r="C213" i="1"/>
  <c r="D213" i="1" s="1"/>
  <c r="E213" i="1" s="1"/>
  <c r="M213" i="1"/>
  <c r="N213" i="1"/>
  <c r="W213" i="1" s="1"/>
  <c r="O213" i="1"/>
  <c r="P213" i="1"/>
  <c r="Q213" i="1"/>
  <c r="R213" i="1"/>
  <c r="U213" i="1"/>
  <c r="Y213" i="1"/>
  <c r="AA213" i="1"/>
  <c r="AC213" i="1"/>
  <c r="BE213" i="1"/>
  <c r="BG213" i="1"/>
  <c r="BJ213" i="1"/>
  <c r="BK213" i="1"/>
  <c r="BL213" i="1"/>
  <c r="BM213" i="1"/>
  <c r="BN213" i="1" s="1"/>
  <c r="A214" i="1"/>
  <c r="B214" i="1"/>
  <c r="AI214" i="1" s="1"/>
  <c r="C214" i="1"/>
  <c r="D214" i="1" s="1"/>
  <c r="E214" i="1" s="1"/>
  <c r="M214" i="1"/>
  <c r="U214" i="1" s="1"/>
  <c r="N214" i="1"/>
  <c r="O214" i="1"/>
  <c r="P214" i="1"/>
  <c r="AA214" i="1" s="1"/>
  <c r="Q214" i="1"/>
  <c r="R214" i="1"/>
  <c r="W214" i="1"/>
  <c r="Y214" i="1"/>
  <c r="AC214" i="1"/>
  <c r="AE214" i="1"/>
  <c r="AG214" i="1"/>
  <c r="AK214" i="1"/>
  <c r="AM214" i="1"/>
  <c r="AO214" i="1"/>
  <c r="BB214" i="1" s="1"/>
  <c r="BG214" i="1"/>
  <c r="BJ214" i="1"/>
  <c r="BM214" i="1" s="1"/>
  <c r="BN214" i="1" s="1"/>
  <c r="BK214" i="1"/>
  <c r="BL214" i="1"/>
  <c r="A215" i="1"/>
  <c r="BE215" i="1" s="1"/>
  <c r="B215" i="1"/>
  <c r="AC215" i="1" s="1"/>
  <c r="C215" i="1"/>
  <c r="D215" i="1" s="1"/>
  <c r="E215" i="1" s="1"/>
  <c r="M215" i="1"/>
  <c r="N215" i="1"/>
  <c r="W215" i="1" s="1"/>
  <c r="O215" i="1"/>
  <c r="AA215" i="1" s="1"/>
  <c r="P215" i="1"/>
  <c r="Q215" i="1"/>
  <c r="R215" i="1"/>
  <c r="U215" i="1"/>
  <c r="Y215" i="1"/>
  <c r="AI215" i="1"/>
  <c r="AV215" i="1" s="1"/>
  <c r="BG215" i="1"/>
  <c r="BJ215" i="1"/>
  <c r="BK215" i="1"/>
  <c r="BL215" i="1"/>
  <c r="BM215" i="1"/>
  <c r="BN215" i="1" s="1"/>
  <c r="A216" i="1"/>
  <c r="B216" i="1"/>
  <c r="AI216" i="1" s="1"/>
  <c r="AV216" i="1" s="1"/>
  <c r="C216" i="1"/>
  <c r="D216" i="1" s="1"/>
  <c r="E216" i="1" s="1"/>
  <c r="M216" i="1"/>
  <c r="U216" i="1" s="1"/>
  <c r="N216" i="1"/>
  <c r="O216" i="1"/>
  <c r="P216" i="1"/>
  <c r="AA216" i="1" s="1"/>
  <c r="Q216" i="1"/>
  <c r="R216" i="1"/>
  <c r="W216" i="1"/>
  <c r="Y216" i="1"/>
  <c r="AC216" i="1"/>
  <c r="AE216" i="1"/>
  <c r="AG216" i="1"/>
  <c r="AK216" i="1"/>
  <c r="AM216" i="1"/>
  <c r="AO216" i="1"/>
  <c r="BB216" i="1" s="1"/>
  <c r="BG216" i="1"/>
  <c r="BJ216" i="1"/>
  <c r="BM216" i="1" s="1"/>
  <c r="BN216" i="1" s="1"/>
  <c r="BK216" i="1"/>
  <c r="BL216" i="1"/>
  <c r="A217" i="1"/>
  <c r="AK217" i="1" s="1"/>
  <c r="AX217" i="1" s="1"/>
  <c r="B217" i="1"/>
  <c r="C217" i="1"/>
  <c r="D217" i="1" s="1"/>
  <c r="E217" i="1" s="1"/>
  <c r="M217" i="1"/>
  <c r="N217" i="1"/>
  <c r="W217" i="1" s="1"/>
  <c r="O217" i="1"/>
  <c r="P217" i="1"/>
  <c r="Q217" i="1"/>
  <c r="R217" i="1"/>
  <c r="U217" i="1"/>
  <c r="Y217" i="1"/>
  <c r="AA217" i="1"/>
  <c r="AC217" i="1"/>
  <c r="BG217" i="1"/>
  <c r="BJ217" i="1"/>
  <c r="BK217" i="1"/>
  <c r="BL217" i="1"/>
  <c r="BM217" i="1"/>
  <c r="BN217" i="1" s="1"/>
  <c r="A218" i="1"/>
  <c r="BE218" i="1" s="1"/>
  <c r="B218" i="1"/>
  <c r="C218" i="1"/>
  <c r="D218" i="1" s="1"/>
  <c r="E218" i="1" s="1"/>
  <c r="M218" i="1"/>
  <c r="U218" i="1" s="1"/>
  <c r="N218" i="1"/>
  <c r="W218" i="1" s="1"/>
  <c r="O218" i="1"/>
  <c r="P218" i="1"/>
  <c r="Q218" i="1"/>
  <c r="R218" i="1"/>
  <c r="Y218" i="1"/>
  <c r="AA218" i="1"/>
  <c r="AG218" i="1"/>
  <c r="AK218" i="1"/>
  <c r="AX218" i="1" s="1"/>
  <c r="BG218" i="1"/>
  <c r="BJ218" i="1"/>
  <c r="BK218" i="1"/>
  <c r="BL218" i="1"/>
  <c r="A219" i="1"/>
  <c r="B219" i="1"/>
  <c r="AK219" i="1" s="1"/>
  <c r="AX219" i="1" s="1"/>
  <c r="C219" i="1"/>
  <c r="D219" i="1" s="1"/>
  <c r="E219" i="1" s="1"/>
  <c r="M219" i="1"/>
  <c r="U219" i="1" s="1"/>
  <c r="N219" i="1"/>
  <c r="O219" i="1"/>
  <c r="P219" i="1"/>
  <c r="AA219" i="1" s="1"/>
  <c r="Q219" i="1"/>
  <c r="R219" i="1"/>
  <c r="W219" i="1"/>
  <c r="Y219" i="1"/>
  <c r="AC219" i="1"/>
  <c r="AE219" i="1"/>
  <c r="AG219" i="1"/>
  <c r="AM219" i="1"/>
  <c r="AO219" i="1"/>
  <c r="BB219" i="1" s="1"/>
  <c r="BE219" i="1"/>
  <c r="BG219" i="1"/>
  <c r="BJ219" i="1"/>
  <c r="BM219" i="1" s="1"/>
  <c r="BN219" i="1" s="1"/>
  <c r="BK219" i="1"/>
  <c r="BL219" i="1"/>
  <c r="A220" i="1"/>
  <c r="AG220" i="1" s="1"/>
  <c r="B220" i="1"/>
  <c r="AK220" i="1" s="1"/>
  <c r="C220" i="1"/>
  <c r="D220" i="1" s="1"/>
  <c r="E220" i="1" s="1"/>
  <c r="M220" i="1"/>
  <c r="N220" i="1"/>
  <c r="O220" i="1"/>
  <c r="P220" i="1"/>
  <c r="Q220" i="1"/>
  <c r="R220" i="1"/>
  <c r="U220" i="1"/>
  <c r="W220" i="1"/>
  <c r="AC220" i="1"/>
  <c r="AE220" i="1"/>
  <c r="AM220" i="1"/>
  <c r="AO220" i="1"/>
  <c r="BB220" i="1" s="1"/>
  <c r="BG220" i="1"/>
  <c r="BJ220" i="1"/>
  <c r="BM220" i="1" s="1"/>
  <c r="BN220" i="1" s="1"/>
  <c r="BK220" i="1"/>
  <c r="BL220" i="1"/>
  <c r="A221" i="1"/>
  <c r="AM221" i="1" s="1"/>
  <c r="B221" i="1"/>
  <c r="C221" i="1"/>
  <c r="D221" i="1" s="1"/>
  <c r="E221" i="1" s="1"/>
  <c r="M221" i="1"/>
  <c r="N221" i="1"/>
  <c r="W221" i="1" s="1"/>
  <c r="O221" i="1"/>
  <c r="Y221" i="1" s="1"/>
  <c r="P221" i="1"/>
  <c r="Q221" i="1"/>
  <c r="R221" i="1"/>
  <c r="U221" i="1"/>
  <c r="AA221" i="1"/>
  <c r="AK221" i="1"/>
  <c r="AX221" i="1" s="1"/>
  <c r="BG221" i="1"/>
  <c r="BJ221" i="1"/>
  <c r="BK221" i="1"/>
  <c r="BL221" i="1"/>
  <c r="A222" i="1"/>
  <c r="B222" i="1"/>
  <c r="C222" i="1"/>
  <c r="D222" i="1" s="1"/>
  <c r="E222" i="1" s="1"/>
  <c r="M222" i="1"/>
  <c r="U222" i="1" s="1"/>
  <c r="N222" i="1"/>
  <c r="W222" i="1" s="1"/>
  <c r="O222" i="1"/>
  <c r="P222" i="1"/>
  <c r="Q222" i="1"/>
  <c r="R222" i="1"/>
  <c r="Y222" i="1"/>
  <c r="AA222" i="1"/>
  <c r="AG222" i="1"/>
  <c r="AK222" i="1"/>
  <c r="BE222" i="1"/>
  <c r="BG222" i="1"/>
  <c r="BJ222" i="1"/>
  <c r="BK222" i="1"/>
  <c r="BL222" i="1"/>
  <c r="BM222" i="1"/>
  <c r="BN222" i="1" s="1"/>
  <c r="A223" i="1"/>
  <c r="B223" i="1"/>
  <c r="AK223" i="1" s="1"/>
  <c r="C223" i="1"/>
  <c r="D223" i="1" s="1"/>
  <c r="E223" i="1" s="1"/>
  <c r="M223" i="1"/>
  <c r="U223" i="1" s="1"/>
  <c r="N223" i="1"/>
  <c r="O223" i="1"/>
  <c r="P223" i="1"/>
  <c r="AA223" i="1" s="1"/>
  <c r="Q223" i="1"/>
  <c r="R223" i="1"/>
  <c r="W223" i="1"/>
  <c r="Y223" i="1"/>
  <c r="AC223" i="1"/>
  <c r="AE223" i="1"/>
  <c r="AG223" i="1"/>
  <c r="AM223" i="1"/>
  <c r="AO223" i="1"/>
  <c r="BB223" i="1" s="1"/>
  <c r="BE223" i="1"/>
  <c r="BG223" i="1"/>
  <c r="BJ223" i="1"/>
  <c r="BM223" i="1" s="1"/>
  <c r="BN223" i="1" s="1"/>
  <c r="BK223" i="1"/>
  <c r="BL223" i="1"/>
  <c r="A224" i="1"/>
  <c r="B224" i="1"/>
  <c r="AK224" i="1" s="1"/>
  <c r="C224" i="1"/>
  <c r="D224" i="1" s="1"/>
  <c r="E224" i="1" s="1"/>
  <c r="M224" i="1"/>
  <c r="N224" i="1"/>
  <c r="O224" i="1"/>
  <c r="P224" i="1"/>
  <c r="Q224" i="1"/>
  <c r="R224" i="1"/>
  <c r="U224" i="1"/>
  <c r="W224" i="1"/>
  <c r="AM224" i="1"/>
  <c r="BG224" i="1"/>
  <c r="BJ224" i="1"/>
  <c r="BM224" i="1" s="1"/>
  <c r="BN224" i="1" s="1"/>
  <c r="BK224" i="1"/>
  <c r="BL224" i="1"/>
  <c r="A225" i="1"/>
  <c r="B225" i="1"/>
  <c r="AC225" i="1" s="1"/>
  <c r="C225" i="1"/>
  <c r="D225" i="1" s="1"/>
  <c r="E225" i="1" s="1"/>
  <c r="M225" i="1"/>
  <c r="N225" i="1"/>
  <c r="W225" i="1" s="1"/>
  <c r="O225" i="1"/>
  <c r="P225" i="1"/>
  <c r="Q225" i="1"/>
  <c r="R225" i="1"/>
  <c r="U225" i="1"/>
  <c r="Y225" i="1"/>
  <c r="AA225" i="1"/>
  <c r="AK225" i="1"/>
  <c r="AM225" i="1"/>
  <c r="BG225" i="1"/>
  <c r="BJ225" i="1"/>
  <c r="BK225" i="1"/>
  <c r="BL225" i="1"/>
  <c r="BM225" i="1"/>
  <c r="BN225" i="1" s="1"/>
  <c r="A226" i="1"/>
  <c r="B226" i="1"/>
  <c r="C226" i="1"/>
  <c r="D226" i="1" s="1"/>
  <c r="E226" i="1" s="1"/>
  <c r="M226" i="1"/>
  <c r="U226" i="1" s="1"/>
  <c r="N226" i="1"/>
  <c r="W226" i="1" s="1"/>
  <c r="O226" i="1"/>
  <c r="P226" i="1"/>
  <c r="Q226" i="1"/>
  <c r="R226" i="1"/>
  <c r="Y226" i="1"/>
  <c r="AA226" i="1"/>
  <c r="AG226" i="1"/>
  <c r="AK226" i="1"/>
  <c r="BE226" i="1"/>
  <c r="BG226" i="1"/>
  <c r="BJ226" i="1"/>
  <c r="BK226" i="1"/>
  <c r="BL226" i="1"/>
  <c r="BM226" i="1"/>
  <c r="BN226" i="1" s="1"/>
  <c r="A227" i="1"/>
  <c r="B227" i="1"/>
  <c r="AK227" i="1" s="1"/>
  <c r="C227" i="1"/>
  <c r="D227" i="1" s="1"/>
  <c r="E227" i="1" s="1"/>
  <c r="M227" i="1"/>
  <c r="U227" i="1" s="1"/>
  <c r="N227" i="1"/>
  <c r="O227" i="1"/>
  <c r="P227" i="1"/>
  <c r="AA227" i="1" s="1"/>
  <c r="Q227" i="1"/>
  <c r="R227" i="1"/>
  <c r="W227" i="1"/>
  <c r="Y227" i="1"/>
  <c r="AC227" i="1"/>
  <c r="AE227" i="1"/>
  <c r="AG227" i="1"/>
  <c r="AM227" i="1"/>
  <c r="AO227" i="1"/>
  <c r="BB227" i="1" s="1"/>
  <c r="BE227" i="1"/>
  <c r="BG227" i="1"/>
  <c r="BJ227" i="1"/>
  <c r="BM227" i="1" s="1"/>
  <c r="BN227" i="1" s="1"/>
  <c r="BK227" i="1"/>
  <c r="BL227" i="1"/>
  <c r="A228" i="1"/>
  <c r="B228" i="1"/>
  <c r="AM228" i="1" s="1"/>
  <c r="C228" i="1"/>
  <c r="D228" i="1" s="1"/>
  <c r="E228" i="1" s="1"/>
  <c r="M228" i="1"/>
  <c r="N228" i="1"/>
  <c r="O228" i="1"/>
  <c r="P228" i="1"/>
  <c r="Q228" i="1"/>
  <c r="R228" i="1"/>
  <c r="U228" i="1"/>
  <c r="W228" i="1"/>
  <c r="AO228" i="1"/>
  <c r="BB228" i="1" s="1"/>
  <c r="BG228" i="1"/>
  <c r="BJ228" i="1"/>
  <c r="BM228" i="1" s="1"/>
  <c r="BN228" i="1" s="1"/>
  <c r="BK228" i="1"/>
  <c r="BL228" i="1"/>
  <c r="A229" i="1"/>
  <c r="B229" i="1"/>
  <c r="AC229" i="1" s="1"/>
  <c r="C229" i="1"/>
  <c r="D229" i="1" s="1"/>
  <c r="E229" i="1" s="1"/>
  <c r="M229" i="1"/>
  <c r="N229" i="1"/>
  <c r="W229" i="1" s="1"/>
  <c r="O229" i="1"/>
  <c r="P229" i="1"/>
  <c r="Q229" i="1"/>
  <c r="R229" i="1"/>
  <c r="U229" i="1"/>
  <c r="Y229" i="1"/>
  <c r="AA229" i="1"/>
  <c r="AK229" i="1"/>
  <c r="AM229" i="1"/>
  <c r="BG229" i="1"/>
  <c r="BJ229" i="1"/>
  <c r="BK229" i="1"/>
  <c r="BL229" i="1"/>
  <c r="BM229" i="1"/>
  <c r="BN229" i="1" s="1"/>
  <c r="A230" i="1"/>
  <c r="B230" i="1"/>
  <c r="C230" i="1"/>
  <c r="D230" i="1" s="1"/>
  <c r="E230" i="1" s="1"/>
  <c r="M230" i="1"/>
  <c r="U230" i="1" s="1"/>
  <c r="N230" i="1"/>
  <c r="W230" i="1" s="1"/>
  <c r="O230" i="1"/>
  <c r="P230" i="1"/>
  <c r="Q230" i="1"/>
  <c r="R230" i="1"/>
  <c r="Y230" i="1"/>
  <c r="AA230" i="1"/>
  <c r="AK230" i="1"/>
  <c r="AO230" i="1"/>
  <c r="BB230" i="1" s="1"/>
  <c r="BG230" i="1"/>
  <c r="BJ230" i="1"/>
  <c r="BK230" i="1"/>
  <c r="BL230" i="1"/>
  <c r="A231" i="1"/>
  <c r="B231" i="1"/>
  <c r="AK231" i="1" s="1"/>
  <c r="AX231" i="1" s="1"/>
  <c r="C231" i="1"/>
  <c r="D231" i="1" s="1"/>
  <c r="E231" i="1" s="1"/>
  <c r="M231" i="1"/>
  <c r="N231" i="1"/>
  <c r="W231" i="1" s="1"/>
  <c r="O231" i="1"/>
  <c r="Y231" i="1" s="1"/>
  <c r="P231" i="1"/>
  <c r="Q231" i="1"/>
  <c r="R231" i="1"/>
  <c r="U231" i="1"/>
  <c r="AA231" i="1"/>
  <c r="AO231" i="1"/>
  <c r="BB231" i="1" s="1"/>
  <c r="BG231" i="1"/>
  <c r="BJ231" i="1"/>
  <c r="BK231" i="1"/>
  <c r="BL231" i="1"/>
  <c r="A232" i="1"/>
  <c r="B232" i="1"/>
  <c r="AC232" i="1" s="1"/>
  <c r="C232" i="1"/>
  <c r="D232" i="1" s="1"/>
  <c r="E232" i="1" s="1"/>
  <c r="M232" i="1"/>
  <c r="N232" i="1"/>
  <c r="O232" i="1"/>
  <c r="P232" i="1"/>
  <c r="Y232" i="1" s="1"/>
  <c r="Q232" i="1"/>
  <c r="R232" i="1"/>
  <c r="U232" i="1"/>
  <c r="W232" i="1"/>
  <c r="AG232" i="1"/>
  <c r="AO232" i="1"/>
  <c r="BB232" i="1" s="1"/>
  <c r="BE232" i="1"/>
  <c r="BG232" i="1"/>
  <c r="BJ232" i="1"/>
  <c r="BK232" i="1"/>
  <c r="BL232" i="1"/>
  <c r="BM232" i="1"/>
  <c r="BN232" i="1" s="1"/>
  <c r="A233" i="1"/>
  <c r="B233" i="1"/>
  <c r="C233" i="1"/>
  <c r="D233" i="1" s="1"/>
  <c r="E233" i="1" s="1"/>
  <c r="M233" i="1"/>
  <c r="N233" i="1"/>
  <c r="O233" i="1"/>
  <c r="P233" i="1"/>
  <c r="Q233" i="1"/>
  <c r="R233" i="1"/>
  <c r="U233" i="1"/>
  <c r="W233" i="1"/>
  <c r="AK233" i="1"/>
  <c r="BG233" i="1"/>
  <c r="BJ233" i="1"/>
  <c r="BM233" i="1" s="1"/>
  <c r="BN233" i="1" s="1"/>
  <c r="BK233" i="1"/>
  <c r="BL233" i="1"/>
  <c r="A234" i="1"/>
  <c r="B234" i="1"/>
  <c r="C234" i="1"/>
  <c r="D234" i="1" s="1"/>
  <c r="E234" i="1" s="1"/>
  <c r="F234" i="1" s="1"/>
  <c r="M234" i="1"/>
  <c r="U234" i="1" s="1"/>
  <c r="N234" i="1"/>
  <c r="O234" i="1"/>
  <c r="P234" i="1"/>
  <c r="Q234" i="1"/>
  <c r="R234" i="1"/>
  <c r="W234" i="1"/>
  <c r="Y234" i="1"/>
  <c r="AA234" i="1"/>
  <c r="AG234" i="1"/>
  <c r="AK234" i="1"/>
  <c r="AX234" i="1" s="1"/>
  <c r="BG234" i="1"/>
  <c r="BJ234" i="1"/>
  <c r="BK234" i="1"/>
  <c r="BL234" i="1"/>
  <c r="A235" i="1"/>
  <c r="B235" i="1"/>
  <c r="AK235" i="1" s="1"/>
  <c r="AX235" i="1" s="1"/>
  <c r="C235" i="1"/>
  <c r="M235" i="1"/>
  <c r="N235" i="1"/>
  <c r="W235" i="1" s="1"/>
  <c r="O235" i="1"/>
  <c r="AA235" i="1" s="1"/>
  <c r="P235" i="1"/>
  <c r="Q235" i="1"/>
  <c r="R235" i="1"/>
  <c r="U235" i="1"/>
  <c r="Y235" i="1"/>
  <c r="AC235" i="1"/>
  <c r="BG235" i="1"/>
  <c r="BJ235" i="1"/>
  <c r="BK235" i="1"/>
  <c r="BL235" i="1"/>
  <c r="A236" i="1"/>
  <c r="B236" i="1"/>
  <c r="C236" i="1"/>
  <c r="M236" i="1"/>
  <c r="N236" i="1"/>
  <c r="W236" i="1" s="1"/>
  <c r="O236" i="1"/>
  <c r="AA236" i="1" s="1"/>
  <c r="P236" i="1"/>
  <c r="Y236" i="1" s="1"/>
  <c r="Q236" i="1"/>
  <c r="R236" i="1"/>
  <c r="U236" i="1"/>
  <c r="AC236" i="1"/>
  <c r="BG236" i="1"/>
  <c r="BJ236" i="1"/>
  <c r="BK236" i="1"/>
  <c r="BL236" i="1"/>
  <c r="BM236" i="1"/>
  <c r="BN236" i="1" s="1"/>
  <c r="A237" i="1"/>
  <c r="B237" i="1"/>
  <c r="AO237" i="1" s="1"/>
  <c r="BB237" i="1" s="1"/>
  <c r="C237" i="1"/>
  <c r="M237" i="1"/>
  <c r="U237" i="1" s="1"/>
  <c r="N237" i="1"/>
  <c r="O237" i="1"/>
  <c r="P237" i="1"/>
  <c r="AA237" i="1" s="1"/>
  <c r="Q237" i="1"/>
  <c r="R237" i="1"/>
  <c r="W237" i="1"/>
  <c r="Y237" i="1"/>
  <c r="AC237" i="1"/>
  <c r="AG237" i="1"/>
  <c r="AK237" i="1"/>
  <c r="AX237" i="1" s="1"/>
  <c r="BE237" i="1"/>
  <c r="BG237" i="1"/>
  <c r="BJ237" i="1"/>
  <c r="BK237" i="1"/>
  <c r="BL237" i="1"/>
  <c r="BM237" i="1"/>
  <c r="BN237" i="1" s="1"/>
  <c r="A238" i="1"/>
  <c r="B238" i="1"/>
  <c r="C238" i="1"/>
  <c r="M238" i="1"/>
  <c r="U238" i="1" s="1"/>
  <c r="N238" i="1"/>
  <c r="O238" i="1"/>
  <c r="P238" i="1"/>
  <c r="Q238" i="1"/>
  <c r="R238" i="1"/>
  <c r="W238" i="1"/>
  <c r="Y238" i="1"/>
  <c r="AA238" i="1"/>
  <c r="AG238" i="1"/>
  <c r="AK238" i="1"/>
  <c r="AO238" i="1"/>
  <c r="BB238" i="1" s="1"/>
  <c r="BG238" i="1"/>
  <c r="BJ238" i="1"/>
  <c r="BK238" i="1"/>
  <c r="BL238" i="1"/>
  <c r="BM238" i="1"/>
  <c r="BN238" i="1" s="1"/>
  <c r="A239" i="1"/>
  <c r="B239" i="1"/>
  <c r="AC239" i="1" s="1"/>
  <c r="C239" i="1"/>
  <c r="M239" i="1"/>
  <c r="U239" i="1" s="1"/>
  <c r="N239" i="1"/>
  <c r="W239" i="1" s="1"/>
  <c r="O239" i="1"/>
  <c r="P239" i="1"/>
  <c r="Q239" i="1"/>
  <c r="R239" i="1"/>
  <c r="Y239" i="1"/>
  <c r="AA239" i="1"/>
  <c r="AK239" i="1"/>
  <c r="AO239" i="1"/>
  <c r="BB239" i="1" s="1"/>
  <c r="BE239" i="1"/>
  <c r="BG239" i="1"/>
  <c r="BJ239" i="1"/>
  <c r="BK239" i="1"/>
  <c r="BL239" i="1"/>
  <c r="A240" i="1"/>
  <c r="B240" i="1"/>
  <c r="AO240" i="1" s="1"/>
  <c r="BB240" i="1" s="1"/>
  <c r="C240" i="1"/>
  <c r="M240" i="1"/>
  <c r="U240" i="1" s="1"/>
  <c r="N240" i="1"/>
  <c r="O240" i="1"/>
  <c r="P240" i="1"/>
  <c r="AA240" i="1" s="1"/>
  <c r="Q240" i="1"/>
  <c r="R240" i="1"/>
  <c r="W240" i="1"/>
  <c r="Y240" i="1"/>
  <c r="AC240" i="1"/>
  <c r="AG240" i="1"/>
  <c r="AK240" i="1"/>
  <c r="AX240" i="1" s="1"/>
  <c r="BE240" i="1"/>
  <c r="BG240" i="1"/>
  <c r="BJ240" i="1"/>
  <c r="BK240" i="1"/>
  <c r="BL240" i="1"/>
  <c r="BM240" i="1"/>
  <c r="BN240" i="1" s="1"/>
  <c r="A241" i="1"/>
  <c r="AC241" i="1" s="1"/>
  <c r="B241" i="1"/>
  <c r="C241" i="1"/>
  <c r="M241" i="1"/>
  <c r="U241" i="1" s="1"/>
  <c r="N241" i="1"/>
  <c r="W241" i="1" s="1"/>
  <c r="O241" i="1"/>
  <c r="P241" i="1"/>
  <c r="Q241" i="1"/>
  <c r="R241" i="1"/>
  <c r="Y241" i="1"/>
  <c r="AK241" i="1"/>
  <c r="AM241" i="1"/>
  <c r="BG241" i="1"/>
  <c r="BJ241" i="1"/>
  <c r="BK241" i="1"/>
  <c r="BL241" i="1"/>
  <c r="A242" i="1"/>
  <c r="B242" i="1"/>
  <c r="AG242" i="1" s="1"/>
  <c r="C242" i="1"/>
  <c r="M242" i="1"/>
  <c r="U242" i="1" s="1"/>
  <c r="N242" i="1"/>
  <c r="W242" i="1" s="1"/>
  <c r="O242" i="1"/>
  <c r="P242" i="1"/>
  <c r="AA242" i="1" s="1"/>
  <c r="Q242" i="1"/>
  <c r="R242" i="1"/>
  <c r="Y242" i="1"/>
  <c r="AL242" i="1"/>
  <c r="BG242" i="1"/>
  <c r="BJ242" i="1"/>
  <c r="BK242" i="1"/>
  <c r="BL242" i="1"/>
  <c r="A243" i="1"/>
  <c r="B243" i="1"/>
  <c r="C243" i="1"/>
  <c r="D243" i="1" s="1"/>
  <c r="M243" i="1"/>
  <c r="U243" i="1" s="1"/>
  <c r="N243" i="1"/>
  <c r="W243" i="1" s="1"/>
  <c r="O243" i="1"/>
  <c r="P243" i="1"/>
  <c r="Q243" i="1"/>
  <c r="R243" i="1"/>
  <c r="Y243" i="1"/>
  <c r="AA243" i="1"/>
  <c r="BG243" i="1"/>
  <c r="BJ243" i="1"/>
  <c r="BK243" i="1"/>
  <c r="BL243" i="1"/>
  <c r="A244" i="1"/>
  <c r="B244" i="1"/>
  <c r="C244" i="1"/>
  <c r="D244" i="1" s="1"/>
  <c r="E244" i="1" s="1"/>
  <c r="M244" i="1"/>
  <c r="U244" i="1" s="1"/>
  <c r="N244" i="1"/>
  <c r="W244" i="1" s="1"/>
  <c r="O244" i="1"/>
  <c r="AA244" i="1" s="1"/>
  <c r="P244" i="1"/>
  <c r="Q244" i="1"/>
  <c r="R244" i="1"/>
  <c r="S244" i="1"/>
  <c r="Y244" i="1"/>
  <c r="AD244" i="1"/>
  <c r="AO244" i="1"/>
  <c r="BB244" i="1" s="1"/>
  <c r="BG244" i="1"/>
  <c r="BJ244" i="1"/>
  <c r="BK244" i="1"/>
  <c r="BL244" i="1"/>
  <c r="A245" i="1"/>
  <c r="AC245" i="1" s="1"/>
  <c r="B245" i="1"/>
  <c r="AE245" i="1" s="1"/>
  <c r="C245" i="1"/>
  <c r="M245" i="1"/>
  <c r="N245" i="1"/>
  <c r="W245" i="1" s="1"/>
  <c r="O245" i="1"/>
  <c r="P245" i="1"/>
  <c r="Q245" i="1"/>
  <c r="R245" i="1"/>
  <c r="U245" i="1"/>
  <c r="Y245" i="1"/>
  <c r="AK245" i="1"/>
  <c r="BG245" i="1"/>
  <c r="BJ245" i="1"/>
  <c r="BM245" i="1" s="1"/>
  <c r="BN245" i="1" s="1"/>
  <c r="BK245" i="1"/>
  <c r="BL245" i="1"/>
  <c r="A246" i="1"/>
  <c r="AG246" i="1" s="1"/>
  <c r="AT246" i="1" s="1"/>
  <c r="B246" i="1"/>
  <c r="C246" i="1"/>
  <c r="D246" i="1" s="1"/>
  <c r="E246" i="1"/>
  <c r="F246" i="1" s="1"/>
  <c r="G246" i="1"/>
  <c r="M246" i="1"/>
  <c r="U246" i="1" s="1"/>
  <c r="V246" i="1" s="1"/>
  <c r="N246" i="1"/>
  <c r="O246" i="1"/>
  <c r="P246" i="1"/>
  <c r="Q246" i="1"/>
  <c r="R246" i="1"/>
  <c r="S246" i="1"/>
  <c r="W246" i="1"/>
  <c r="AL246" i="1"/>
  <c r="BG246" i="1"/>
  <c r="BJ246" i="1"/>
  <c r="BK246" i="1"/>
  <c r="BL246" i="1"/>
  <c r="A247" i="1"/>
  <c r="B247" i="1"/>
  <c r="C247" i="1"/>
  <c r="D247" i="1" s="1"/>
  <c r="M247" i="1"/>
  <c r="U247" i="1" s="1"/>
  <c r="N247" i="1"/>
  <c r="O247" i="1"/>
  <c r="P247" i="1"/>
  <c r="AA247" i="1" s="1"/>
  <c r="Q247" i="1"/>
  <c r="R247" i="1"/>
  <c r="W247" i="1"/>
  <c r="Y247" i="1"/>
  <c r="AE247" i="1"/>
  <c r="BG247" i="1"/>
  <c r="BJ247" i="1"/>
  <c r="BK247" i="1"/>
  <c r="BL247" i="1"/>
  <c r="A248" i="1"/>
  <c r="AO248" i="1" s="1"/>
  <c r="BB248" i="1" s="1"/>
  <c r="B248" i="1"/>
  <c r="AE248" i="1" s="1"/>
  <c r="C248" i="1"/>
  <c r="D248" i="1" s="1"/>
  <c r="E248" i="1"/>
  <c r="M248" i="1"/>
  <c r="U248" i="1" s="1"/>
  <c r="N248" i="1"/>
  <c r="W248" i="1" s="1"/>
  <c r="O248" i="1"/>
  <c r="P248" i="1"/>
  <c r="Q248" i="1"/>
  <c r="R248" i="1"/>
  <c r="S248" i="1"/>
  <c r="Y248" i="1"/>
  <c r="AL248" i="1"/>
  <c r="BG248" i="1"/>
  <c r="BJ248" i="1"/>
  <c r="BK248" i="1"/>
  <c r="BL248" i="1"/>
  <c r="A249" i="1"/>
  <c r="B249" i="1"/>
  <c r="C249" i="1"/>
  <c r="M249" i="1"/>
  <c r="N249" i="1"/>
  <c r="W249" i="1" s="1"/>
  <c r="O249" i="1"/>
  <c r="AA249" i="1" s="1"/>
  <c r="P249" i="1"/>
  <c r="Q249" i="1"/>
  <c r="R249" i="1"/>
  <c r="U249" i="1"/>
  <c r="Y249" i="1"/>
  <c r="AE249" i="1"/>
  <c r="AR249" i="1" s="1"/>
  <c r="BG249" i="1"/>
  <c r="BJ249" i="1"/>
  <c r="BK249" i="1"/>
  <c r="BL249" i="1"/>
  <c r="A250" i="1"/>
  <c r="B250" i="1"/>
  <c r="AG250" i="1" s="1"/>
  <c r="C250" i="1"/>
  <c r="D250" i="1" s="1"/>
  <c r="E250" i="1"/>
  <c r="F250" i="1" s="1"/>
  <c r="G250" i="1" s="1"/>
  <c r="M250" i="1"/>
  <c r="U250" i="1" s="1"/>
  <c r="N250" i="1"/>
  <c r="W250" i="1" s="1"/>
  <c r="O250" i="1"/>
  <c r="P250" i="1"/>
  <c r="Q250" i="1"/>
  <c r="R250" i="1"/>
  <c r="S250" i="1"/>
  <c r="V250" i="1" s="1"/>
  <c r="Y250" i="1"/>
  <c r="AA250" i="1"/>
  <c r="AL250" i="1"/>
  <c r="BG250" i="1"/>
  <c r="BJ250" i="1"/>
  <c r="BM250" i="1" s="1"/>
  <c r="BN250" i="1" s="1"/>
  <c r="BK250" i="1"/>
  <c r="BL250" i="1"/>
  <c r="A251" i="1"/>
  <c r="B251" i="1"/>
  <c r="AE251" i="1" s="1"/>
  <c r="AR251" i="1" s="1"/>
  <c r="C251" i="1"/>
  <c r="D251" i="1" s="1"/>
  <c r="M251" i="1"/>
  <c r="N251" i="1"/>
  <c r="W251" i="1" s="1"/>
  <c r="O251" i="1"/>
  <c r="P251" i="1"/>
  <c r="Q251" i="1"/>
  <c r="R251" i="1"/>
  <c r="U251" i="1"/>
  <c r="Y251" i="1"/>
  <c r="AA251" i="1"/>
  <c r="BG251" i="1"/>
  <c r="BJ251" i="1"/>
  <c r="BK251" i="1"/>
  <c r="BL251" i="1"/>
  <c r="A252" i="1"/>
  <c r="B252" i="1"/>
  <c r="AE252" i="1" s="1"/>
  <c r="C252" i="1"/>
  <c r="D252" i="1" s="1"/>
  <c r="E252" i="1" s="1"/>
  <c r="M252" i="1"/>
  <c r="U252" i="1" s="1"/>
  <c r="N252" i="1"/>
  <c r="O252" i="1"/>
  <c r="AA252" i="1" s="1"/>
  <c r="P252" i="1"/>
  <c r="Y252" i="1" s="1"/>
  <c r="Q252" i="1"/>
  <c r="R252" i="1"/>
  <c r="S252" i="1"/>
  <c r="W252" i="1"/>
  <c r="AD252" i="1"/>
  <c r="AG252" i="1"/>
  <c r="AI252" i="1"/>
  <c r="AV252" i="1" s="1"/>
  <c r="AO252" i="1"/>
  <c r="BB252" i="1" s="1"/>
  <c r="AT252" i="1"/>
  <c r="BE252" i="1"/>
  <c r="BG252" i="1"/>
  <c r="BJ252" i="1"/>
  <c r="BK252" i="1"/>
  <c r="BL252" i="1"/>
  <c r="A253" i="1"/>
  <c r="B253" i="1"/>
  <c r="AH253" i="1" s="1"/>
  <c r="C253" i="1"/>
  <c r="M253" i="1"/>
  <c r="U253" i="1" s="1"/>
  <c r="N253" i="1"/>
  <c r="W253" i="1" s="1"/>
  <c r="O253" i="1"/>
  <c r="P253" i="1"/>
  <c r="Q253" i="1"/>
  <c r="R253" i="1"/>
  <c r="AD253" i="1"/>
  <c r="AF253" i="1"/>
  <c r="AJ253" i="1"/>
  <c r="AL253" i="1"/>
  <c r="AN253" i="1"/>
  <c r="BG253" i="1"/>
  <c r="BH253" i="1"/>
  <c r="BI253" i="1" s="1"/>
  <c r="BJ253" i="1"/>
  <c r="BK253" i="1"/>
  <c r="BL253" i="1"/>
  <c r="A254" i="1"/>
  <c r="B254" i="1"/>
  <c r="AC254" i="1" s="1"/>
  <c r="AP254" i="1" s="1"/>
  <c r="C254" i="1"/>
  <c r="D254" i="1"/>
  <c r="E254" i="1" s="1"/>
  <c r="M254" i="1"/>
  <c r="N254" i="1"/>
  <c r="W254" i="1" s="1"/>
  <c r="X254" i="1" s="1"/>
  <c r="O254" i="1"/>
  <c r="P254" i="1"/>
  <c r="Q254" i="1"/>
  <c r="R254" i="1"/>
  <c r="S254" i="1"/>
  <c r="T254" i="1"/>
  <c r="U254" i="1"/>
  <c r="V254" i="1"/>
  <c r="BD254" i="1"/>
  <c r="BG254" i="1"/>
  <c r="BJ254" i="1"/>
  <c r="BM254" i="1" s="1"/>
  <c r="BN254" i="1" s="1"/>
  <c r="BK254" i="1"/>
  <c r="BL254" i="1"/>
  <c r="A255" i="1"/>
  <c r="B255" i="1"/>
  <c r="AL255" i="1" s="1"/>
  <c r="C255" i="1"/>
  <c r="D255" i="1" s="1"/>
  <c r="E255" i="1" s="1"/>
  <c r="M255" i="1"/>
  <c r="N255" i="1"/>
  <c r="W255" i="1" s="1"/>
  <c r="O255" i="1"/>
  <c r="P255" i="1"/>
  <c r="Q255" i="1"/>
  <c r="R255" i="1"/>
  <c r="S255" i="1"/>
  <c r="T255" i="1" s="1"/>
  <c r="U255" i="1"/>
  <c r="V255" i="1"/>
  <c r="AJ255" i="1"/>
  <c r="BD255" i="1"/>
  <c r="BG255" i="1"/>
  <c r="BJ255" i="1"/>
  <c r="BM255" i="1" s="1"/>
  <c r="BN255" i="1" s="1"/>
  <c r="BK255" i="1"/>
  <c r="BL255" i="1"/>
  <c r="A256" i="1"/>
  <c r="B256" i="1"/>
  <c r="AC256" i="1" s="1"/>
  <c r="C256" i="1"/>
  <c r="D256" i="1"/>
  <c r="E256" i="1" s="1"/>
  <c r="M256" i="1"/>
  <c r="N256" i="1"/>
  <c r="W256" i="1" s="1"/>
  <c r="O256" i="1"/>
  <c r="P256" i="1"/>
  <c r="Q256" i="1"/>
  <c r="R256" i="1"/>
  <c r="S256" i="1"/>
  <c r="V256" i="1" s="1"/>
  <c r="T256" i="1"/>
  <c r="U256" i="1"/>
  <c r="AD256" i="1"/>
  <c r="AF256" i="1"/>
  <c r="AS256" i="1" s="1"/>
  <c r="AJ256" i="1"/>
  <c r="AL256" i="1"/>
  <c r="AN256" i="1"/>
  <c r="BA256" i="1" s="1"/>
  <c r="BD256" i="1"/>
  <c r="BG256" i="1"/>
  <c r="BH256" i="1" s="1"/>
  <c r="BI256" i="1" s="1"/>
  <c r="BJ256" i="1"/>
  <c r="BM256" i="1" s="1"/>
  <c r="BN256" i="1" s="1"/>
  <c r="BK256" i="1"/>
  <c r="BL256" i="1"/>
  <c r="A257" i="1"/>
  <c r="AH257" i="1" s="1"/>
  <c r="B257" i="1"/>
  <c r="C257" i="1"/>
  <c r="D257" i="1"/>
  <c r="E257" i="1" s="1"/>
  <c r="M257" i="1"/>
  <c r="N257" i="1"/>
  <c r="W257" i="1" s="1"/>
  <c r="O257" i="1"/>
  <c r="P257" i="1"/>
  <c r="Q257" i="1"/>
  <c r="R257" i="1"/>
  <c r="S257" i="1"/>
  <c r="T257" i="1"/>
  <c r="U257" i="1"/>
  <c r="AF257" i="1"/>
  <c r="AN257" i="1"/>
  <c r="BA257" i="1" s="1"/>
  <c r="BG257" i="1"/>
  <c r="BJ257" i="1"/>
  <c r="BM257" i="1" s="1"/>
  <c r="BN257" i="1" s="1"/>
  <c r="BK257" i="1"/>
  <c r="BL257" i="1"/>
  <c r="A258" i="1"/>
  <c r="B258" i="1"/>
  <c r="AC258" i="1" s="1"/>
  <c r="AP258" i="1" s="1"/>
  <c r="C258" i="1"/>
  <c r="D258" i="1"/>
  <c r="E258" i="1" s="1"/>
  <c r="M258" i="1"/>
  <c r="N258" i="1"/>
  <c r="W258" i="1" s="1"/>
  <c r="X258" i="1" s="1"/>
  <c r="O258" i="1"/>
  <c r="P258" i="1"/>
  <c r="Q258" i="1"/>
  <c r="R258" i="1"/>
  <c r="S258" i="1"/>
  <c r="T258" i="1"/>
  <c r="U258" i="1"/>
  <c r="V258" i="1"/>
  <c r="BD258" i="1"/>
  <c r="BG258" i="1"/>
  <c r="BJ258" i="1"/>
  <c r="BM258" i="1" s="1"/>
  <c r="BN258" i="1" s="1"/>
  <c r="BK258" i="1"/>
  <c r="BL258" i="1"/>
  <c r="A259" i="1"/>
  <c r="B259" i="1"/>
  <c r="AL259" i="1" s="1"/>
  <c r="C259" i="1"/>
  <c r="D259" i="1" s="1"/>
  <c r="E259" i="1" s="1"/>
  <c r="M259" i="1"/>
  <c r="N259" i="1"/>
  <c r="W259" i="1" s="1"/>
  <c r="O259" i="1"/>
  <c r="P259" i="1"/>
  <c r="Q259" i="1"/>
  <c r="R259" i="1"/>
  <c r="S259" i="1"/>
  <c r="T259" i="1" s="1"/>
  <c r="U259" i="1"/>
  <c r="V259" i="1"/>
  <c r="AJ259" i="1"/>
  <c r="BD259" i="1"/>
  <c r="BG259" i="1"/>
  <c r="BJ259" i="1"/>
  <c r="BM259" i="1" s="1"/>
  <c r="BN259" i="1" s="1"/>
  <c r="BK259" i="1"/>
  <c r="BL259" i="1"/>
  <c r="A260" i="1"/>
  <c r="B260" i="1"/>
  <c r="AC260" i="1" s="1"/>
  <c r="C260" i="1"/>
  <c r="D260" i="1"/>
  <c r="E260" i="1" s="1"/>
  <c r="M260" i="1"/>
  <c r="N260" i="1"/>
  <c r="W260" i="1" s="1"/>
  <c r="O260" i="1"/>
  <c r="P260" i="1"/>
  <c r="Q260" i="1"/>
  <c r="R260" i="1"/>
  <c r="S260" i="1"/>
  <c r="V260" i="1" s="1"/>
  <c r="T260" i="1"/>
  <c r="U260" i="1"/>
  <c r="AD260" i="1"/>
  <c r="AF260" i="1"/>
  <c r="AS260" i="1" s="1"/>
  <c r="AJ260" i="1"/>
  <c r="AL260" i="1"/>
  <c r="AN260" i="1"/>
  <c r="BA260" i="1" s="1"/>
  <c r="BD260" i="1"/>
  <c r="BG260" i="1"/>
  <c r="BH260" i="1" s="1"/>
  <c r="BI260" i="1" s="1"/>
  <c r="BJ260" i="1"/>
  <c r="BM260" i="1" s="1"/>
  <c r="BN260" i="1" s="1"/>
  <c r="BK260" i="1"/>
  <c r="BL260" i="1"/>
  <c r="A261" i="1"/>
  <c r="AH261" i="1" s="1"/>
  <c r="B261" i="1"/>
  <c r="C261" i="1"/>
  <c r="D261" i="1"/>
  <c r="E261" i="1" s="1"/>
  <c r="M261" i="1"/>
  <c r="N261" i="1"/>
  <c r="W261" i="1" s="1"/>
  <c r="O261" i="1"/>
  <c r="P261" i="1"/>
  <c r="Q261" i="1"/>
  <c r="R261" i="1"/>
  <c r="S261" i="1"/>
  <c r="T261" i="1"/>
  <c r="U261" i="1"/>
  <c r="AF261" i="1"/>
  <c r="AN261" i="1"/>
  <c r="BA261" i="1" s="1"/>
  <c r="BG261" i="1"/>
  <c r="BJ261" i="1"/>
  <c r="BM261" i="1" s="1"/>
  <c r="BN261" i="1" s="1"/>
  <c r="BK261" i="1"/>
  <c r="BL261" i="1"/>
  <c r="A262" i="1"/>
  <c r="B262" i="1"/>
  <c r="AC262" i="1" s="1"/>
  <c r="AP262" i="1" s="1"/>
  <c r="C262" i="1"/>
  <c r="D262" i="1"/>
  <c r="E262" i="1" s="1"/>
  <c r="M262" i="1"/>
  <c r="N262" i="1"/>
  <c r="W262" i="1" s="1"/>
  <c r="X262" i="1" s="1"/>
  <c r="O262" i="1"/>
  <c r="P262" i="1"/>
  <c r="Q262" i="1"/>
  <c r="R262" i="1"/>
  <c r="S262" i="1"/>
  <c r="T262" i="1"/>
  <c r="U262" i="1"/>
  <c r="V262" i="1"/>
  <c r="BD262" i="1"/>
  <c r="BG262" i="1"/>
  <c r="BJ262" i="1"/>
  <c r="BM262" i="1" s="1"/>
  <c r="BN262" i="1" s="1"/>
  <c r="BK262" i="1"/>
  <c r="BL262" i="1"/>
  <c r="A263" i="1"/>
  <c r="B263" i="1"/>
  <c r="AL263" i="1" s="1"/>
  <c r="C263" i="1"/>
  <c r="D263" i="1" s="1"/>
  <c r="E263" i="1" s="1"/>
  <c r="M263" i="1"/>
  <c r="N263" i="1"/>
  <c r="W263" i="1" s="1"/>
  <c r="O263" i="1"/>
  <c r="P263" i="1"/>
  <c r="Q263" i="1"/>
  <c r="R263" i="1"/>
  <c r="S263" i="1"/>
  <c r="T263" i="1" s="1"/>
  <c r="U263" i="1"/>
  <c r="V263" i="1"/>
  <c r="AJ263" i="1"/>
  <c r="BD263" i="1"/>
  <c r="BG263" i="1"/>
  <c r="BJ263" i="1"/>
  <c r="BM263" i="1" s="1"/>
  <c r="BN263" i="1" s="1"/>
  <c r="BK263" i="1"/>
  <c r="BL263" i="1"/>
  <c r="A264" i="1"/>
  <c r="B264" i="1"/>
  <c r="AD264" i="1" s="1"/>
  <c r="C264" i="1"/>
  <c r="D264" i="1"/>
  <c r="E264" i="1" s="1"/>
  <c r="F264" i="1" s="1"/>
  <c r="G264" i="1" s="1"/>
  <c r="H264" i="1" s="1"/>
  <c r="M264" i="1"/>
  <c r="N264" i="1"/>
  <c r="W264" i="1" s="1"/>
  <c r="O264" i="1"/>
  <c r="P264" i="1"/>
  <c r="Q264" i="1"/>
  <c r="R264" i="1"/>
  <c r="S264" i="1"/>
  <c r="T264" i="1" s="1"/>
  <c r="U264" i="1"/>
  <c r="V264" i="1"/>
  <c r="X264" i="1"/>
  <c r="AF264" i="1"/>
  <c r="AH264" i="1"/>
  <c r="AJ264" i="1"/>
  <c r="AN264" i="1"/>
  <c r="BD264" i="1"/>
  <c r="BG264" i="1"/>
  <c r="BH264" i="1"/>
  <c r="BI264" i="1" s="1"/>
  <c r="BJ264" i="1"/>
  <c r="BM264" i="1" s="1"/>
  <c r="BN264" i="1" s="1"/>
  <c r="BK264" i="1"/>
  <c r="BL264" i="1"/>
  <c r="A265" i="1"/>
  <c r="AH265" i="1" s="1"/>
  <c r="B265" i="1"/>
  <c r="C265" i="1"/>
  <c r="D265" i="1" s="1"/>
  <c r="E265" i="1" s="1"/>
  <c r="F265" i="1" s="1"/>
  <c r="M265" i="1"/>
  <c r="N265" i="1"/>
  <c r="W265" i="1" s="1"/>
  <c r="O265" i="1"/>
  <c r="P265" i="1"/>
  <c r="Q265" i="1"/>
  <c r="R265" i="1"/>
  <c r="U265" i="1"/>
  <c r="AD265" i="1"/>
  <c r="BG265" i="1"/>
  <c r="BH265" i="1"/>
  <c r="BI265" i="1" s="1"/>
  <c r="BJ265" i="1"/>
  <c r="BK265" i="1"/>
  <c r="BL265" i="1"/>
  <c r="A266" i="1"/>
  <c r="B266" i="1"/>
  <c r="AD266" i="1" s="1"/>
  <c r="C266" i="1"/>
  <c r="D266" i="1"/>
  <c r="E266" i="1" s="1"/>
  <c r="F266" i="1" s="1"/>
  <c r="G266" i="1" s="1"/>
  <c r="H266" i="1" s="1"/>
  <c r="M266" i="1"/>
  <c r="N266" i="1"/>
  <c r="W266" i="1" s="1"/>
  <c r="O266" i="1"/>
  <c r="P266" i="1"/>
  <c r="Q266" i="1"/>
  <c r="R266" i="1"/>
  <c r="S266" i="1"/>
  <c r="T266" i="1" s="1"/>
  <c r="U266" i="1"/>
  <c r="V266" i="1"/>
  <c r="X266" i="1"/>
  <c r="AF266" i="1"/>
  <c r="AH266" i="1"/>
  <c r="AJ266" i="1"/>
  <c r="AN266" i="1"/>
  <c r="BD266" i="1"/>
  <c r="BG266" i="1"/>
  <c r="BH266" i="1"/>
  <c r="BI266" i="1" s="1"/>
  <c r="BJ266" i="1"/>
  <c r="BM266" i="1" s="1"/>
  <c r="BN266" i="1" s="1"/>
  <c r="BK266" i="1"/>
  <c r="BL266" i="1"/>
  <c r="A267" i="1"/>
  <c r="AL267" i="1" s="1"/>
  <c r="B267" i="1"/>
  <c r="AF267" i="1" s="1"/>
  <c r="C267" i="1"/>
  <c r="D267" i="1" s="1"/>
  <c r="E267" i="1" s="1"/>
  <c r="F267" i="1" s="1"/>
  <c r="M267" i="1"/>
  <c r="N267" i="1"/>
  <c r="W267" i="1" s="1"/>
  <c r="O267" i="1"/>
  <c r="P267" i="1"/>
  <c r="Q267" i="1"/>
  <c r="R267" i="1"/>
  <c r="U267" i="1"/>
  <c r="AD267" i="1"/>
  <c r="BG267" i="1"/>
  <c r="BH267" i="1"/>
  <c r="BI267" i="1" s="1"/>
  <c r="BJ267" i="1"/>
  <c r="BM267" i="1" s="1"/>
  <c r="BK267" i="1"/>
  <c r="BL267" i="1"/>
  <c r="BN267" i="1"/>
  <c r="A268" i="1"/>
  <c r="BD268" i="1" s="1"/>
  <c r="B268" i="1"/>
  <c r="C268" i="1"/>
  <c r="D268" i="1"/>
  <c r="E268" i="1" s="1"/>
  <c r="F268" i="1" s="1"/>
  <c r="G268" i="1" s="1"/>
  <c r="H268" i="1" s="1"/>
  <c r="M268" i="1"/>
  <c r="N268" i="1"/>
  <c r="W268" i="1" s="1"/>
  <c r="O268" i="1"/>
  <c r="P268" i="1"/>
  <c r="Q268" i="1"/>
  <c r="R268" i="1"/>
  <c r="S268" i="1"/>
  <c r="V268" i="1" s="1"/>
  <c r="U268" i="1"/>
  <c r="AD268" i="1"/>
  <c r="AJ268" i="1"/>
  <c r="AL268" i="1"/>
  <c r="BG268" i="1"/>
  <c r="BJ268" i="1"/>
  <c r="BK268" i="1"/>
  <c r="BL268" i="1"/>
  <c r="A269" i="1"/>
  <c r="B269" i="1"/>
  <c r="AF269" i="1" s="1"/>
  <c r="C269" i="1"/>
  <c r="D269" i="1" s="1"/>
  <c r="E269" i="1" s="1"/>
  <c r="F269" i="1" s="1"/>
  <c r="M269" i="1"/>
  <c r="N269" i="1"/>
  <c r="W269" i="1" s="1"/>
  <c r="O269" i="1"/>
  <c r="P269" i="1"/>
  <c r="Q269" i="1"/>
  <c r="R269" i="1"/>
  <c r="S269" i="1"/>
  <c r="V269" i="1" s="1"/>
  <c r="U269" i="1"/>
  <c r="AD269" i="1"/>
  <c r="AH269" i="1"/>
  <c r="BG269" i="1"/>
  <c r="BH269" i="1"/>
  <c r="BI269" i="1" s="1"/>
  <c r="BJ269" i="1"/>
  <c r="BM269" i="1" s="1"/>
  <c r="BK269" i="1"/>
  <c r="BL269" i="1"/>
  <c r="BN269" i="1"/>
  <c r="A270" i="1"/>
  <c r="BD270" i="1" s="1"/>
  <c r="B270" i="1"/>
  <c r="C270" i="1"/>
  <c r="D270" i="1"/>
  <c r="E270" i="1" s="1"/>
  <c r="F270" i="1" s="1"/>
  <c r="G270" i="1" s="1"/>
  <c r="H270" i="1" s="1"/>
  <c r="M270" i="1"/>
  <c r="N270" i="1"/>
  <c r="W270" i="1" s="1"/>
  <c r="O270" i="1"/>
  <c r="P270" i="1"/>
  <c r="Q270" i="1"/>
  <c r="R270" i="1"/>
  <c r="S270" i="1"/>
  <c r="V270" i="1" s="1"/>
  <c r="U270" i="1"/>
  <c r="AD270" i="1"/>
  <c r="AJ270" i="1"/>
  <c r="AL270" i="1"/>
  <c r="BG270" i="1"/>
  <c r="BJ270" i="1"/>
  <c r="BK270" i="1"/>
  <c r="BL270" i="1"/>
  <c r="A271" i="1"/>
  <c r="B271" i="1"/>
  <c r="AF271" i="1" s="1"/>
  <c r="C271" i="1"/>
  <c r="D271" i="1" s="1"/>
  <c r="E271" i="1" s="1"/>
  <c r="F271" i="1" s="1"/>
  <c r="M271" i="1"/>
  <c r="N271" i="1"/>
  <c r="W271" i="1" s="1"/>
  <c r="O271" i="1"/>
  <c r="P271" i="1"/>
  <c r="Q271" i="1"/>
  <c r="R271" i="1"/>
  <c r="S271" i="1"/>
  <c r="V271" i="1" s="1"/>
  <c r="U271" i="1"/>
  <c r="AD271" i="1"/>
  <c r="AL271" i="1"/>
  <c r="BG271" i="1"/>
  <c r="BH271" i="1"/>
  <c r="BI271" i="1" s="1"/>
  <c r="BJ271" i="1"/>
  <c r="BM271" i="1" s="1"/>
  <c r="BN271" i="1" s="1"/>
  <c r="BK271" i="1"/>
  <c r="BL271" i="1"/>
  <c r="A272" i="1"/>
  <c r="B272" i="1"/>
  <c r="C272" i="1"/>
  <c r="D272" i="1"/>
  <c r="E272" i="1" s="1"/>
  <c r="F272" i="1"/>
  <c r="G272" i="1" s="1"/>
  <c r="H272" i="1" s="1"/>
  <c r="M272" i="1"/>
  <c r="N272" i="1"/>
  <c r="W272" i="1" s="1"/>
  <c r="O272" i="1"/>
  <c r="P272" i="1"/>
  <c r="Q272" i="1"/>
  <c r="R272" i="1"/>
  <c r="S272" i="1"/>
  <c r="T272" i="1"/>
  <c r="U272" i="1"/>
  <c r="X272" i="1"/>
  <c r="AF272" i="1"/>
  <c r="BG272" i="1"/>
  <c r="BH272" i="1"/>
  <c r="BI272" i="1" s="1"/>
  <c r="BJ272" i="1"/>
  <c r="BK272" i="1"/>
  <c r="BL272" i="1"/>
  <c r="A273" i="1"/>
  <c r="B273" i="1"/>
  <c r="C273" i="1"/>
  <c r="D273" i="1"/>
  <c r="E273" i="1" s="1"/>
  <c r="F273" i="1" s="1"/>
  <c r="M273" i="1"/>
  <c r="N273" i="1"/>
  <c r="W273" i="1" s="1"/>
  <c r="O273" i="1"/>
  <c r="P273" i="1"/>
  <c r="Q273" i="1"/>
  <c r="R273" i="1"/>
  <c r="S273" i="1"/>
  <c r="T273" i="1"/>
  <c r="U273" i="1"/>
  <c r="BG273" i="1"/>
  <c r="BJ273" i="1"/>
  <c r="BM273" i="1" s="1"/>
  <c r="BN273" i="1" s="1"/>
  <c r="BK273" i="1"/>
  <c r="BL273" i="1"/>
  <c r="A274" i="1"/>
  <c r="B274" i="1"/>
  <c r="AN274" i="1" s="1"/>
  <c r="BA274" i="1" s="1"/>
  <c r="C274" i="1"/>
  <c r="D274" i="1"/>
  <c r="E274" i="1" s="1"/>
  <c r="F274" i="1"/>
  <c r="G274" i="1" s="1"/>
  <c r="H274" i="1" s="1"/>
  <c r="M274" i="1"/>
  <c r="N274" i="1"/>
  <c r="W274" i="1" s="1"/>
  <c r="O274" i="1"/>
  <c r="P274" i="1"/>
  <c r="Q274" i="1"/>
  <c r="R274" i="1"/>
  <c r="S274" i="1"/>
  <c r="T274" i="1"/>
  <c r="U274" i="1"/>
  <c r="X274" i="1"/>
  <c r="AL274" i="1"/>
  <c r="BG274" i="1"/>
  <c r="BH274" i="1" s="1"/>
  <c r="BI274" i="1" s="1"/>
  <c r="BJ274" i="1"/>
  <c r="BK274" i="1"/>
  <c r="BL274" i="1"/>
  <c r="A275" i="1"/>
  <c r="B275" i="1"/>
  <c r="C275" i="1"/>
  <c r="D275" i="1"/>
  <c r="E275" i="1" s="1"/>
  <c r="F275" i="1" s="1"/>
  <c r="M275" i="1"/>
  <c r="N275" i="1"/>
  <c r="W275" i="1" s="1"/>
  <c r="O275" i="1"/>
  <c r="P275" i="1"/>
  <c r="Q275" i="1"/>
  <c r="R275" i="1"/>
  <c r="S275" i="1"/>
  <c r="V275" i="1" s="1"/>
  <c r="T275" i="1"/>
  <c r="U275" i="1"/>
  <c r="AL275" i="1"/>
  <c r="BG275" i="1"/>
  <c r="BJ275" i="1"/>
  <c r="BK275" i="1"/>
  <c r="BL275" i="1"/>
  <c r="A276" i="1"/>
  <c r="B276" i="1"/>
  <c r="C276" i="1"/>
  <c r="M276" i="1"/>
  <c r="U276" i="1" s="1"/>
  <c r="N276" i="1"/>
  <c r="W276" i="1" s="1"/>
  <c r="O276" i="1"/>
  <c r="P276" i="1"/>
  <c r="Q276" i="1"/>
  <c r="R276" i="1"/>
  <c r="AF276" i="1"/>
  <c r="AH276" i="1"/>
  <c r="AN276" i="1"/>
  <c r="BG276" i="1"/>
  <c r="BH276" i="1"/>
  <c r="BI276" i="1" s="1"/>
  <c r="BJ276" i="1"/>
  <c r="BM276" i="1" s="1"/>
  <c r="BN276" i="1" s="1"/>
  <c r="BK276" i="1"/>
  <c r="BL276" i="1"/>
  <c r="A277" i="1"/>
  <c r="AL277" i="1" s="1"/>
  <c r="B277" i="1"/>
  <c r="C277" i="1"/>
  <c r="D277" i="1"/>
  <c r="E277" i="1" s="1"/>
  <c r="F277" i="1" s="1"/>
  <c r="M277" i="1"/>
  <c r="N277" i="1"/>
  <c r="W277" i="1" s="1"/>
  <c r="X277" i="1" s="1"/>
  <c r="O277" i="1"/>
  <c r="P277" i="1"/>
  <c r="Q277" i="1"/>
  <c r="R277" i="1"/>
  <c r="S277" i="1"/>
  <c r="T277" i="1"/>
  <c r="U277" i="1"/>
  <c r="V277" i="1" s="1"/>
  <c r="BG277" i="1"/>
  <c r="BJ277" i="1"/>
  <c r="BK277" i="1"/>
  <c r="BL277" i="1"/>
  <c r="A278" i="1"/>
  <c r="B278" i="1"/>
  <c r="AF278" i="1" s="1"/>
  <c r="C278" i="1"/>
  <c r="M278" i="1"/>
  <c r="N278" i="1"/>
  <c r="W278" i="1" s="1"/>
  <c r="O278" i="1"/>
  <c r="P278" i="1"/>
  <c r="Q278" i="1"/>
  <c r="R278" i="1"/>
  <c r="U278" i="1"/>
  <c r="AH278" i="1"/>
  <c r="AN278" i="1"/>
  <c r="BG278" i="1"/>
  <c r="BH278" i="1"/>
  <c r="BI278" i="1" s="1"/>
  <c r="BJ278" i="1"/>
  <c r="BM278" i="1" s="1"/>
  <c r="BN278" i="1" s="1"/>
  <c r="BK278" i="1"/>
  <c r="BL278" i="1"/>
  <c r="A279" i="1"/>
  <c r="B279" i="1"/>
  <c r="C279" i="1"/>
  <c r="D279" i="1"/>
  <c r="E279" i="1" s="1"/>
  <c r="F279" i="1" s="1"/>
  <c r="M279" i="1"/>
  <c r="N279" i="1"/>
  <c r="W279" i="1" s="1"/>
  <c r="X279" i="1" s="1"/>
  <c r="O279" i="1"/>
  <c r="P279" i="1"/>
  <c r="Q279" i="1"/>
  <c r="R279" i="1"/>
  <c r="S279" i="1"/>
  <c r="T279" i="1"/>
  <c r="U279" i="1"/>
  <c r="V279" i="1" s="1"/>
  <c r="BG279" i="1"/>
  <c r="BJ279" i="1"/>
  <c r="BK279" i="1"/>
  <c r="BL279" i="1"/>
  <c r="A280" i="1"/>
  <c r="B280" i="1"/>
  <c r="AD280" i="1" s="1"/>
  <c r="C280" i="1"/>
  <c r="D280" i="1" s="1"/>
  <c r="E280" i="1" s="1"/>
  <c r="F280" i="1" s="1"/>
  <c r="G280" i="1" s="1"/>
  <c r="H280" i="1" s="1"/>
  <c r="M280" i="1"/>
  <c r="N280" i="1"/>
  <c r="W280" i="1" s="1"/>
  <c r="O280" i="1"/>
  <c r="P280" i="1"/>
  <c r="Q280" i="1"/>
  <c r="R280" i="1"/>
  <c r="S280" i="1"/>
  <c r="T280" i="1" s="1"/>
  <c r="U280" i="1"/>
  <c r="V280" i="1"/>
  <c r="X280" i="1"/>
  <c r="AF280" i="1"/>
  <c r="AH280" i="1"/>
  <c r="AJ280" i="1"/>
  <c r="AN280" i="1"/>
  <c r="BD280" i="1"/>
  <c r="BG280" i="1"/>
  <c r="BH280" i="1"/>
  <c r="BI280" i="1" s="1"/>
  <c r="BJ280" i="1"/>
  <c r="BM280" i="1" s="1"/>
  <c r="BN280" i="1" s="1"/>
  <c r="BK280" i="1"/>
  <c r="BL280" i="1"/>
  <c r="A281" i="1"/>
  <c r="AH281" i="1" s="1"/>
  <c r="B281" i="1"/>
  <c r="C281" i="1"/>
  <c r="D281" i="1" s="1"/>
  <c r="E281" i="1" s="1"/>
  <c r="F281" i="1" s="1"/>
  <c r="M281" i="1"/>
  <c r="N281" i="1"/>
  <c r="W281" i="1" s="1"/>
  <c r="X281" i="1" s="1"/>
  <c r="O281" i="1"/>
  <c r="P281" i="1"/>
  <c r="Q281" i="1"/>
  <c r="R281" i="1"/>
  <c r="S281" i="1"/>
  <c r="T281" i="1" s="1"/>
  <c r="U281" i="1"/>
  <c r="V281" i="1"/>
  <c r="AD281" i="1"/>
  <c r="BG281" i="1"/>
  <c r="BH281" i="1" s="1"/>
  <c r="BI281" i="1" s="1"/>
  <c r="BJ281" i="1"/>
  <c r="BK281" i="1"/>
  <c r="BL281" i="1"/>
  <c r="A282" i="1"/>
  <c r="B282" i="1"/>
  <c r="AD282" i="1" s="1"/>
  <c r="C282" i="1"/>
  <c r="D282" i="1" s="1"/>
  <c r="E282" i="1" s="1"/>
  <c r="F282" i="1" s="1"/>
  <c r="G282" i="1" s="1"/>
  <c r="H282" i="1" s="1"/>
  <c r="M282" i="1"/>
  <c r="N282" i="1"/>
  <c r="W282" i="1" s="1"/>
  <c r="O282" i="1"/>
  <c r="P282" i="1"/>
  <c r="Q282" i="1"/>
  <c r="R282" i="1"/>
  <c r="S282" i="1"/>
  <c r="T282" i="1" s="1"/>
  <c r="U282" i="1"/>
  <c r="V282" i="1"/>
  <c r="X282" i="1"/>
  <c r="AF282" i="1"/>
  <c r="AH282" i="1"/>
  <c r="AJ282" i="1"/>
  <c r="AN282" i="1"/>
  <c r="BD282" i="1"/>
  <c r="BG282" i="1"/>
  <c r="BH282" i="1"/>
  <c r="BI282" i="1" s="1"/>
  <c r="BJ282" i="1"/>
  <c r="BM282" i="1" s="1"/>
  <c r="BN282" i="1" s="1"/>
  <c r="BK282" i="1"/>
  <c r="BL282" i="1"/>
  <c r="A283" i="1"/>
  <c r="AL283" i="1" s="1"/>
  <c r="B283" i="1"/>
  <c r="AF283" i="1" s="1"/>
  <c r="C283" i="1"/>
  <c r="D283" i="1" s="1"/>
  <c r="E283" i="1" s="1"/>
  <c r="F283" i="1" s="1"/>
  <c r="M283" i="1"/>
  <c r="N283" i="1"/>
  <c r="W283" i="1" s="1"/>
  <c r="X283" i="1" s="1"/>
  <c r="O283" i="1"/>
  <c r="P283" i="1"/>
  <c r="Q283" i="1"/>
  <c r="R283" i="1"/>
  <c r="S283" i="1"/>
  <c r="T283" i="1" s="1"/>
  <c r="U283" i="1"/>
  <c r="V283" i="1"/>
  <c r="AD283" i="1"/>
  <c r="AQ283" i="1" s="1"/>
  <c r="BG283" i="1"/>
  <c r="BH283" i="1"/>
  <c r="BI283" i="1" s="1"/>
  <c r="BJ283" i="1"/>
  <c r="BM283" i="1" s="1"/>
  <c r="BN283" i="1" s="1"/>
  <c r="BK283" i="1"/>
  <c r="BL283" i="1"/>
  <c r="A284" i="1"/>
  <c r="B284" i="1"/>
  <c r="C284" i="1"/>
  <c r="D284" i="1"/>
  <c r="E284" i="1" s="1"/>
  <c r="F284" i="1"/>
  <c r="G284" i="1" s="1"/>
  <c r="H284" i="1" s="1"/>
  <c r="M284" i="1"/>
  <c r="N284" i="1"/>
  <c r="W284" i="1" s="1"/>
  <c r="O284" i="1"/>
  <c r="P284" i="1"/>
  <c r="Q284" i="1"/>
  <c r="R284" i="1"/>
  <c r="S284" i="1"/>
  <c r="V284" i="1" s="1"/>
  <c r="T284" i="1"/>
  <c r="U284" i="1"/>
  <c r="X284" i="1"/>
  <c r="AJ284" i="1"/>
  <c r="BG284" i="1"/>
  <c r="BJ284" i="1"/>
  <c r="BK284" i="1"/>
  <c r="BL284" i="1"/>
  <c r="A285" i="1"/>
  <c r="B285" i="1"/>
  <c r="AF285" i="1" s="1"/>
  <c r="C285" i="1"/>
  <c r="D285" i="1" s="1"/>
  <c r="E285" i="1" s="1"/>
  <c r="F285" i="1" s="1"/>
  <c r="M285" i="1"/>
  <c r="N285" i="1"/>
  <c r="W285" i="1" s="1"/>
  <c r="O285" i="1"/>
  <c r="P285" i="1"/>
  <c r="Q285" i="1"/>
  <c r="R285" i="1"/>
  <c r="S285" i="1"/>
  <c r="V285" i="1" s="1"/>
  <c r="U285" i="1"/>
  <c r="AD285" i="1"/>
  <c r="AH285" i="1"/>
  <c r="BG285" i="1"/>
  <c r="BH285" i="1"/>
  <c r="BI285" i="1" s="1"/>
  <c r="BJ285" i="1"/>
  <c r="BM285" i="1" s="1"/>
  <c r="BN285" i="1" s="1"/>
  <c r="BK285" i="1"/>
  <c r="BL285" i="1"/>
  <c r="A286" i="1"/>
  <c r="B286" i="1"/>
  <c r="C286" i="1"/>
  <c r="D286" i="1"/>
  <c r="E286" i="1" s="1"/>
  <c r="F286" i="1"/>
  <c r="G286" i="1" s="1"/>
  <c r="H286" i="1" s="1"/>
  <c r="M286" i="1"/>
  <c r="N286" i="1"/>
  <c r="W286" i="1" s="1"/>
  <c r="O286" i="1"/>
  <c r="P286" i="1"/>
  <c r="Q286" i="1"/>
  <c r="R286" i="1"/>
  <c r="S286" i="1"/>
  <c r="V286" i="1" s="1"/>
  <c r="T286" i="1"/>
  <c r="U286" i="1"/>
  <c r="X286" i="1"/>
  <c r="AJ286" i="1"/>
  <c r="BG286" i="1"/>
  <c r="BJ286" i="1"/>
  <c r="BK286" i="1"/>
  <c r="BL286" i="1"/>
  <c r="A287" i="1"/>
  <c r="B287" i="1"/>
  <c r="AF287" i="1" s="1"/>
  <c r="C287" i="1"/>
  <c r="D287" i="1" s="1"/>
  <c r="E287" i="1" s="1"/>
  <c r="F287" i="1" s="1"/>
  <c r="M287" i="1"/>
  <c r="N287" i="1"/>
  <c r="W287" i="1" s="1"/>
  <c r="O287" i="1"/>
  <c r="P287" i="1"/>
  <c r="Q287" i="1"/>
  <c r="R287" i="1"/>
  <c r="S287" i="1"/>
  <c r="V287" i="1" s="1"/>
  <c r="U287" i="1"/>
  <c r="AD287" i="1"/>
  <c r="AL287" i="1"/>
  <c r="BG287" i="1"/>
  <c r="BH287" i="1"/>
  <c r="BI287" i="1" s="1"/>
  <c r="BJ287" i="1"/>
  <c r="BM287" i="1" s="1"/>
  <c r="BN287" i="1" s="1"/>
  <c r="BK287" i="1"/>
  <c r="BL287" i="1"/>
  <c r="A288" i="1"/>
  <c r="B288" i="1"/>
  <c r="AN288" i="1" s="1"/>
  <c r="BA288" i="1" s="1"/>
  <c r="C288" i="1"/>
  <c r="D288" i="1"/>
  <c r="E288" i="1" s="1"/>
  <c r="F288" i="1"/>
  <c r="G288" i="1" s="1"/>
  <c r="H288" i="1" s="1"/>
  <c r="M288" i="1"/>
  <c r="N288" i="1"/>
  <c r="W288" i="1" s="1"/>
  <c r="O288" i="1"/>
  <c r="P288" i="1"/>
  <c r="Q288" i="1"/>
  <c r="R288" i="1"/>
  <c r="S288" i="1"/>
  <c r="T288" i="1"/>
  <c r="U288" i="1"/>
  <c r="X288" i="1"/>
  <c r="AL288" i="1"/>
  <c r="BG288" i="1"/>
  <c r="BH288" i="1" s="1"/>
  <c r="BI288" i="1" s="1"/>
  <c r="BJ288" i="1"/>
  <c r="BK288" i="1"/>
  <c r="BL288" i="1"/>
  <c r="A289" i="1"/>
  <c r="B289" i="1"/>
  <c r="C289" i="1"/>
  <c r="D289" i="1"/>
  <c r="E289" i="1" s="1"/>
  <c r="F289" i="1" s="1"/>
  <c r="M289" i="1"/>
  <c r="N289" i="1"/>
  <c r="W289" i="1" s="1"/>
  <c r="O289" i="1"/>
  <c r="P289" i="1"/>
  <c r="Q289" i="1"/>
  <c r="R289" i="1"/>
  <c r="S289" i="1"/>
  <c r="V289" i="1" s="1"/>
  <c r="T289" i="1"/>
  <c r="U289" i="1"/>
  <c r="AH289" i="1"/>
  <c r="AL289" i="1"/>
  <c r="BG289" i="1"/>
  <c r="BJ289" i="1"/>
  <c r="BM289" i="1" s="1"/>
  <c r="BN289" i="1" s="1"/>
  <c r="BK289" i="1"/>
  <c r="BL289" i="1"/>
  <c r="A290" i="1"/>
  <c r="AL290" i="1" s="1"/>
  <c r="B290" i="1"/>
  <c r="C290" i="1"/>
  <c r="D290" i="1"/>
  <c r="E290" i="1" s="1"/>
  <c r="F290" i="1"/>
  <c r="G290" i="1" s="1"/>
  <c r="H290" i="1" s="1"/>
  <c r="M290" i="1"/>
  <c r="N290" i="1"/>
  <c r="W290" i="1" s="1"/>
  <c r="O290" i="1"/>
  <c r="P290" i="1"/>
  <c r="Q290" i="1"/>
  <c r="R290" i="1"/>
  <c r="S290" i="1"/>
  <c r="V290" i="1" s="1"/>
  <c r="T290" i="1"/>
  <c r="U290" i="1"/>
  <c r="X290" i="1"/>
  <c r="AD290" i="1"/>
  <c r="AF290" i="1"/>
  <c r="AN290" i="1"/>
  <c r="BA290" i="1" s="1"/>
  <c r="BG290" i="1"/>
  <c r="BH290" i="1" s="1"/>
  <c r="BI290" i="1" s="1"/>
  <c r="BJ290" i="1"/>
  <c r="BK290" i="1"/>
  <c r="BL290" i="1"/>
  <c r="A291" i="1"/>
  <c r="AL291" i="1" s="1"/>
  <c r="B291" i="1"/>
  <c r="C291" i="1"/>
  <c r="D291" i="1"/>
  <c r="E291" i="1" s="1"/>
  <c r="F291" i="1" s="1"/>
  <c r="M291" i="1"/>
  <c r="N291" i="1"/>
  <c r="W291" i="1" s="1"/>
  <c r="O291" i="1"/>
  <c r="P291" i="1"/>
  <c r="Q291" i="1"/>
  <c r="R291" i="1"/>
  <c r="S291" i="1"/>
  <c r="V291" i="1" s="1"/>
  <c r="T291" i="1"/>
  <c r="U291" i="1"/>
  <c r="BG291" i="1"/>
  <c r="BJ291" i="1"/>
  <c r="BK291" i="1"/>
  <c r="BL291" i="1"/>
  <c r="A292" i="1"/>
  <c r="B292" i="1"/>
  <c r="AF292" i="1" s="1"/>
  <c r="C292" i="1"/>
  <c r="M292" i="1"/>
  <c r="N292" i="1"/>
  <c r="W292" i="1" s="1"/>
  <c r="O292" i="1"/>
  <c r="P292" i="1"/>
  <c r="Q292" i="1"/>
  <c r="R292" i="1"/>
  <c r="U292" i="1"/>
  <c r="AH292" i="1"/>
  <c r="AN292" i="1"/>
  <c r="BG292" i="1"/>
  <c r="BH292" i="1"/>
  <c r="BI292" i="1" s="1"/>
  <c r="BJ292" i="1"/>
  <c r="BM292" i="1" s="1"/>
  <c r="BN292" i="1" s="1"/>
  <c r="BK292" i="1"/>
  <c r="BL292" i="1"/>
  <c r="A293" i="1"/>
  <c r="B293" i="1"/>
  <c r="C293" i="1"/>
  <c r="D293" i="1"/>
  <c r="E293" i="1" s="1"/>
  <c r="F293" i="1" s="1"/>
  <c r="M293" i="1"/>
  <c r="N293" i="1"/>
  <c r="W293" i="1" s="1"/>
  <c r="X293" i="1" s="1"/>
  <c r="O293" i="1"/>
  <c r="P293" i="1"/>
  <c r="Q293" i="1"/>
  <c r="R293" i="1"/>
  <c r="S293" i="1"/>
  <c r="T293" i="1"/>
  <c r="U293" i="1"/>
  <c r="V293" i="1" s="1"/>
  <c r="BG293" i="1"/>
  <c r="BJ293" i="1"/>
  <c r="BK293" i="1"/>
  <c r="BL293" i="1"/>
  <c r="A294" i="1"/>
  <c r="B294" i="1"/>
  <c r="C294" i="1"/>
  <c r="M294" i="1"/>
  <c r="N294" i="1"/>
  <c r="W294" i="1" s="1"/>
  <c r="O294" i="1"/>
  <c r="P294" i="1"/>
  <c r="Q294" i="1"/>
  <c r="R294" i="1"/>
  <c r="U294" i="1"/>
  <c r="AN294" i="1"/>
  <c r="BG294" i="1"/>
  <c r="BH294" i="1"/>
  <c r="BI294" i="1" s="1"/>
  <c r="BJ294" i="1"/>
  <c r="BM294" i="1" s="1"/>
  <c r="BN294" i="1" s="1"/>
  <c r="BK294" i="1"/>
  <c r="BL294" i="1"/>
  <c r="A295" i="1"/>
  <c r="B295" i="1"/>
  <c r="AF295" i="1" s="1"/>
  <c r="C295" i="1"/>
  <c r="D295" i="1"/>
  <c r="E295" i="1" s="1"/>
  <c r="F295" i="1" s="1"/>
  <c r="M295" i="1"/>
  <c r="N295" i="1"/>
  <c r="W295" i="1" s="1"/>
  <c r="X295" i="1" s="1"/>
  <c r="O295" i="1"/>
  <c r="P295" i="1"/>
  <c r="Q295" i="1"/>
  <c r="R295" i="1"/>
  <c r="S295" i="1"/>
  <c r="T295" i="1"/>
  <c r="U295" i="1"/>
  <c r="V295" i="1"/>
  <c r="BG295" i="1"/>
  <c r="BH295" i="1" s="1"/>
  <c r="BI295" i="1" s="1"/>
  <c r="BJ295" i="1"/>
  <c r="BK295" i="1"/>
  <c r="BL295" i="1"/>
  <c r="A296" i="1"/>
  <c r="B296" i="1"/>
  <c r="AD296" i="1" s="1"/>
  <c r="C296" i="1"/>
  <c r="D296" i="1" s="1"/>
  <c r="E296" i="1" s="1"/>
  <c r="F296" i="1" s="1"/>
  <c r="G296" i="1" s="1"/>
  <c r="H296" i="1" s="1"/>
  <c r="M296" i="1"/>
  <c r="N296" i="1"/>
  <c r="W296" i="1" s="1"/>
  <c r="O296" i="1"/>
  <c r="P296" i="1"/>
  <c r="Q296" i="1"/>
  <c r="R296" i="1"/>
  <c r="S296" i="1"/>
  <c r="T296" i="1" s="1"/>
  <c r="U296" i="1"/>
  <c r="X296" i="1"/>
  <c r="AF296" i="1"/>
  <c r="AH296" i="1"/>
  <c r="AJ296" i="1"/>
  <c r="AN296" i="1"/>
  <c r="BD296" i="1"/>
  <c r="BG296" i="1"/>
  <c r="BH296" i="1"/>
  <c r="BI296" i="1" s="1"/>
  <c r="BJ296" i="1"/>
  <c r="BM296" i="1" s="1"/>
  <c r="BN296" i="1" s="1"/>
  <c r="BK296" i="1"/>
  <c r="BL296" i="1"/>
  <c r="A297" i="1"/>
  <c r="AH297" i="1" s="1"/>
  <c r="B297" i="1"/>
  <c r="C297" i="1"/>
  <c r="D297" i="1" s="1"/>
  <c r="E297" i="1" s="1"/>
  <c r="F297" i="1" s="1"/>
  <c r="M297" i="1"/>
  <c r="N297" i="1"/>
  <c r="W297" i="1" s="1"/>
  <c r="X297" i="1" s="1"/>
  <c r="O297" i="1"/>
  <c r="P297" i="1"/>
  <c r="Q297" i="1"/>
  <c r="R297" i="1"/>
  <c r="S297" i="1"/>
  <c r="T297" i="1" s="1"/>
  <c r="U297" i="1"/>
  <c r="AD297" i="1"/>
  <c r="BG297" i="1"/>
  <c r="BH297" i="1" s="1"/>
  <c r="BI297" i="1" s="1"/>
  <c r="BJ297" i="1"/>
  <c r="BK297" i="1"/>
  <c r="BL297" i="1"/>
  <c r="A298" i="1"/>
  <c r="B298" i="1"/>
  <c r="AD298" i="1" s="1"/>
  <c r="C298" i="1"/>
  <c r="D298" i="1" s="1"/>
  <c r="E298" i="1" s="1"/>
  <c r="F298" i="1" s="1"/>
  <c r="G298" i="1" s="1"/>
  <c r="H298" i="1" s="1"/>
  <c r="M298" i="1"/>
  <c r="N298" i="1"/>
  <c r="W298" i="1" s="1"/>
  <c r="O298" i="1"/>
  <c r="P298" i="1"/>
  <c r="Q298" i="1"/>
  <c r="R298" i="1"/>
  <c r="S298" i="1"/>
  <c r="T298" i="1" s="1"/>
  <c r="U298" i="1"/>
  <c r="X298" i="1"/>
  <c r="AF298" i="1"/>
  <c r="AH298" i="1"/>
  <c r="AJ298" i="1"/>
  <c r="AN298" i="1"/>
  <c r="BD298" i="1"/>
  <c r="BG298" i="1"/>
  <c r="BH298" i="1" s="1"/>
  <c r="BI298" i="1" s="1"/>
  <c r="BJ298" i="1"/>
  <c r="BM298" i="1" s="1"/>
  <c r="BN298" i="1" s="1"/>
  <c r="BK298" i="1"/>
  <c r="BL298" i="1"/>
  <c r="A299" i="1"/>
  <c r="B299" i="1"/>
  <c r="AF299" i="1" s="1"/>
  <c r="C299" i="1"/>
  <c r="D299" i="1" s="1"/>
  <c r="E299" i="1" s="1"/>
  <c r="F299" i="1" s="1"/>
  <c r="G299" i="1" s="1"/>
  <c r="M299" i="1"/>
  <c r="N299" i="1"/>
  <c r="W299" i="1" s="1"/>
  <c r="O299" i="1"/>
  <c r="P299" i="1"/>
  <c r="Q299" i="1"/>
  <c r="R299" i="1"/>
  <c r="S299" i="1"/>
  <c r="T299" i="1" s="1"/>
  <c r="U299" i="1"/>
  <c r="AD299" i="1"/>
  <c r="AL299" i="1"/>
  <c r="BG299" i="1"/>
  <c r="BH299" i="1"/>
  <c r="BI299" i="1" s="1"/>
  <c r="BJ299" i="1"/>
  <c r="BM299" i="1" s="1"/>
  <c r="BN299" i="1" s="1"/>
  <c r="BK299" i="1"/>
  <c r="BL299" i="1"/>
  <c r="A300" i="1"/>
  <c r="B300" i="1"/>
  <c r="C300" i="1"/>
  <c r="D300" i="1"/>
  <c r="E300" i="1" s="1"/>
  <c r="F300" i="1"/>
  <c r="G300" i="1" s="1"/>
  <c r="H300" i="1" s="1"/>
  <c r="I300" i="1" s="1"/>
  <c r="J300" i="1" s="1"/>
  <c r="M300" i="1"/>
  <c r="N300" i="1"/>
  <c r="W300" i="1" s="1"/>
  <c r="O300" i="1"/>
  <c r="P300" i="1"/>
  <c r="Q300" i="1"/>
  <c r="R300" i="1"/>
  <c r="S300" i="1"/>
  <c r="T300" i="1" s="1"/>
  <c r="U300" i="1"/>
  <c r="X300" i="1"/>
  <c r="AL300" i="1"/>
  <c r="BG300" i="1"/>
  <c r="BJ300" i="1"/>
  <c r="BK300" i="1"/>
  <c r="BL300" i="1"/>
  <c r="A301" i="1"/>
  <c r="B301" i="1"/>
  <c r="C301" i="1"/>
  <c r="D301" i="1" s="1"/>
  <c r="M301" i="1"/>
  <c r="N301" i="1"/>
  <c r="W301" i="1" s="1"/>
  <c r="O301" i="1"/>
  <c r="P301" i="1"/>
  <c r="Q301" i="1"/>
  <c r="R301" i="1"/>
  <c r="S301" i="1"/>
  <c r="V301" i="1" s="1"/>
  <c r="U301" i="1"/>
  <c r="AD301" i="1"/>
  <c r="AH301" i="1"/>
  <c r="AL301" i="1"/>
  <c r="BG301" i="1"/>
  <c r="BH301" i="1"/>
  <c r="BI301" i="1" s="1"/>
  <c r="BJ301" i="1"/>
  <c r="BM301" i="1" s="1"/>
  <c r="BK301" i="1"/>
  <c r="BL301" i="1"/>
  <c r="BN301" i="1"/>
  <c r="A302" i="1"/>
  <c r="AJ302" i="1" s="1"/>
  <c r="B302" i="1"/>
  <c r="C302" i="1"/>
  <c r="D302" i="1"/>
  <c r="E302" i="1" s="1"/>
  <c r="F302" i="1" s="1"/>
  <c r="M302" i="1"/>
  <c r="N302" i="1"/>
  <c r="W302" i="1" s="1"/>
  <c r="O302" i="1"/>
  <c r="P302" i="1"/>
  <c r="Q302" i="1"/>
  <c r="R302" i="1"/>
  <c r="S302" i="1"/>
  <c r="V302" i="1" s="1"/>
  <c r="U302" i="1"/>
  <c r="AD302" i="1"/>
  <c r="AF302" i="1"/>
  <c r="AN302" i="1"/>
  <c r="BG302" i="1"/>
  <c r="BJ302" i="1"/>
  <c r="BK302" i="1"/>
  <c r="BL302" i="1"/>
  <c r="A303" i="1"/>
  <c r="AD303" i="1" s="1"/>
  <c r="B303" i="1"/>
  <c r="C303" i="1"/>
  <c r="D303" i="1"/>
  <c r="M303" i="1"/>
  <c r="N303" i="1"/>
  <c r="W303" i="1" s="1"/>
  <c r="X303" i="1" s="1"/>
  <c r="O303" i="1"/>
  <c r="P303" i="1"/>
  <c r="Q303" i="1"/>
  <c r="R303" i="1"/>
  <c r="S303" i="1"/>
  <c r="T303" i="1"/>
  <c r="U303" i="1"/>
  <c r="V303" i="1" s="1"/>
  <c r="AL303" i="1"/>
  <c r="BG303" i="1"/>
  <c r="BH303" i="1" s="1"/>
  <c r="BI303" i="1" s="1"/>
  <c r="BJ303" i="1"/>
  <c r="BK303" i="1"/>
  <c r="BL303" i="1"/>
  <c r="A304" i="1"/>
  <c r="B304" i="1"/>
  <c r="C304" i="1"/>
  <c r="D304" i="1" s="1"/>
  <c r="E304" i="1" s="1"/>
  <c r="F304" i="1" s="1"/>
  <c r="M304" i="1"/>
  <c r="N304" i="1"/>
  <c r="W304" i="1" s="1"/>
  <c r="O304" i="1"/>
  <c r="P304" i="1"/>
  <c r="Q304" i="1"/>
  <c r="R304" i="1"/>
  <c r="S304" i="1"/>
  <c r="V304" i="1" s="1"/>
  <c r="U304" i="1"/>
  <c r="X304" i="1"/>
  <c r="AN304" i="1"/>
  <c r="BG304" i="1"/>
  <c r="BH304" i="1" s="1"/>
  <c r="BI304" i="1" s="1"/>
  <c r="BJ304" i="1"/>
  <c r="BM304" i="1" s="1"/>
  <c r="BN304" i="1" s="1"/>
  <c r="BK304" i="1"/>
  <c r="BL304" i="1"/>
  <c r="A305" i="1"/>
  <c r="B305" i="1"/>
  <c r="AL305" i="1" s="1"/>
  <c r="C305" i="1"/>
  <c r="D305" i="1" s="1"/>
  <c r="M305" i="1"/>
  <c r="N305" i="1"/>
  <c r="W305" i="1" s="1"/>
  <c r="O305" i="1"/>
  <c r="P305" i="1"/>
  <c r="Q305" i="1"/>
  <c r="R305" i="1"/>
  <c r="S305" i="1"/>
  <c r="T305" i="1" s="1"/>
  <c r="U305" i="1"/>
  <c r="AD305" i="1"/>
  <c r="AH305" i="1"/>
  <c r="BG305" i="1"/>
  <c r="BH305" i="1" s="1"/>
  <c r="BI305" i="1" s="1"/>
  <c r="BJ305" i="1"/>
  <c r="BM305" i="1" s="1"/>
  <c r="BN305" i="1" s="1"/>
  <c r="BK305" i="1"/>
  <c r="BL305" i="1"/>
  <c r="A306" i="1"/>
  <c r="B306" i="1"/>
  <c r="C306" i="1"/>
  <c r="D306" i="1" s="1"/>
  <c r="E306" i="1" s="1"/>
  <c r="F306" i="1" s="1"/>
  <c r="M306" i="1"/>
  <c r="N306" i="1"/>
  <c r="W306" i="1" s="1"/>
  <c r="O306" i="1"/>
  <c r="P306" i="1"/>
  <c r="Q306" i="1"/>
  <c r="R306" i="1"/>
  <c r="U306" i="1"/>
  <c r="AD306" i="1"/>
  <c r="BD306" i="1"/>
  <c r="BG306" i="1"/>
  <c r="BJ306" i="1"/>
  <c r="BK306" i="1"/>
  <c r="BL306" i="1"/>
  <c r="A307" i="1"/>
  <c r="AD307" i="1" s="1"/>
  <c r="B307" i="1"/>
  <c r="C307" i="1"/>
  <c r="D307" i="1" s="1"/>
  <c r="M307" i="1"/>
  <c r="N307" i="1"/>
  <c r="W307" i="1" s="1"/>
  <c r="O307" i="1"/>
  <c r="P307" i="1"/>
  <c r="Q307" i="1"/>
  <c r="R307" i="1"/>
  <c r="S307" i="1"/>
  <c r="V307" i="1" s="1"/>
  <c r="U307" i="1"/>
  <c r="BG307" i="1"/>
  <c r="BH307" i="1" s="1"/>
  <c r="BI307" i="1" s="1"/>
  <c r="BJ307" i="1"/>
  <c r="BK307" i="1"/>
  <c r="BL307" i="1"/>
  <c r="A308" i="1"/>
  <c r="B308" i="1"/>
  <c r="C308" i="1"/>
  <c r="D308" i="1" s="1"/>
  <c r="E308" i="1" s="1"/>
  <c r="F308" i="1" s="1"/>
  <c r="M308" i="1"/>
  <c r="N308" i="1"/>
  <c r="W308" i="1" s="1"/>
  <c r="O308" i="1"/>
  <c r="P308" i="1"/>
  <c r="Q308" i="1"/>
  <c r="R308" i="1"/>
  <c r="S308" i="1"/>
  <c r="T308" i="1" s="1"/>
  <c r="U308" i="1"/>
  <c r="AF308" i="1"/>
  <c r="AH308" i="1"/>
  <c r="AJ308" i="1"/>
  <c r="AN308" i="1"/>
  <c r="BD308" i="1"/>
  <c r="BG308" i="1"/>
  <c r="BH308" i="1" s="1"/>
  <c r="BI308" i="1" s="1"/>
  <c r="BJ308" i="1"/>
  <c r="BM308" i="1" s="1"/>
  <c r="BN308" i="1" s="1"/>
  <c r="BK308" i="1"/>
  <c r="BL308" i="1"/>
  <c r="A309" i="1"/>
  <c r="B309" i="1"/>
  <c r="C309" i="1"/>
  <c r="D309" i="1"/>
  <c r="E309" i="1" s="1"/>
  <c r="M309" i="1"/>
  <c r="N309" i="1"/>
  <c r="W309" i="1" s="1"/>
  <c r="X309" i="1" s="1"/>
  <c r="O309" i="1"/>
  <c r="P309" i="1"/>
  <c r="Y309" i="1" s="1"/>
  <c r="Q309" i="1"/>
  <c r="R309" i="1"/>
  <c r="S309" i="1"/>
  <c r="T309" i="1"/>
  <c r="U309" i="1"/>
  <c r="V309" i="1"/>
  <c r="AA309" i="1"/>
  <c r="AB309" i="1" s="1"/>
  <c r="AL309" i="1"/>
  <c r="BD309" i="1"/>
  <c r="BG309" i="1"/>
  <c r="BH309" i="1" s="1"/>
  <c r="BI309" i="1" s="1"/>
  <c r="BJ309" i="1"/>
  <c r="BM309" i="1" s="1"/>
  <c r="BN309" i="1" s="1"/>
  <c r="BK309" i="1"/>
  <c r="BL309" i="1"/>
  <c r="A310" i="1"/>
  <c r="B310" i="1"/>
  <c r="C310" i="1"/>
  <c r="M310" i="1"/>
  <c r="N310" i="1"/>
  <c r="O310" i="1"/>
  <c r="P310" i="1"/>
  <c r="Y310" i="1" s="1"/>
  <c r="Q310" i="1"/>
  <c r="R310" i="1"/>
  <c r="U310" i="1"/>
  <c r="W310" i="1"/>
  <c r="AD310" i="1"/>
  <c r="AH310" i="1"/>
  <c r="AI310" i="1"/>
  <c r="AV310" i="1" s="1"/>
  <c r="AJ310" i="1"/>
  <c r="AN310" i="1"/>
  <c r="BG310" i="1"/>
  <c r="BH310" i="1" s="1"/>
  <c r="BI310" i="1" s="1"/>
  <c r="BJ310" i="1"/>
  <c r="BM310" i="1" s="1"/>
  <c r="BK310" i="1"/>
  <c r="BL310" i="1"/>
  <c r="BN310" i="1"/>
  <c r="A311" i="1"/>
  <c r="AL311" i="1" s="1"/>
  <c r="B311" i="1"/>
  <c r="C311" i="1"/>
  <c r="S311" i="1" s="1"/>
  <c r="X311" i="1" s="1"/>
  <c r="M311" i="1"/>
  <c r="N311" i="1"/>
  <c r="W311" i="1" s="1"/>
  <c r="O311" i="1"/>
  <c r="P311" i="1"/>
  <c r="Y311" i="1" s="1"/>
  <c r="Q311" i="1"/>
  <c r="R311" i="1"/>
  <c r="T311" i="1"/>
  <c r="U311" i="1"/>
  <c r="AA311" i="1"/>
  <c r="AF311" i="1"/>
  <c r="AI311" i="1"/>
  <c r="AV311" i="1" s="1"/>
  <c r="BD311" i="1"/>
  <c r="BG311" i="1"/>
  <c r="BH311" i="1" s="1"/>
  <c r="BI311" i="1" s="1"/>
  <c r="BJ311" i="1"/>
  <c r="BM311" i="1" s="1"/>
  <c r="BN311" i="1" s="1"/>
  <c r="BK311" i="1"/>
  <c r="BL311" i="1"/>
  <c r="A312" i="1"/>
  <c r="B312" i="1"/>
  <c r="C312" i="1"/>
  <c r="D312" i="1" s="1"/>
  <c r="M312" i="1"/>
  <c r="U312" i="1" s="1"/>
  <c r="N312" i="1"/>
  <c r="W312" i="1" s="1"/>
  <c r="O312" i="1"/>
  <c r="AA312" i="1" s="1"/>
  <c r="P312" i="1"/>
  <c r="Y312" i="1" s="1"/>
  <c r="Q312" i="1"/>
  <c r="R312" i="1"/>
  <c r="S312" i="1"/>
  <c r="AB312" i="1" s="1"/>
  <c r="AD312" i="1"/>
  <c r="AL312" i="1"/>
  <c r="BD312" i="1"/>
  <c r="BG312" i="1"/>
  <c r="BJ312" i="1"/>
  <c r="BK312" i="1"/>
  <c r="BL312" i="1"/>
  <c r="A313" i="1"/>
  <c r="AD313" i="1" s="1"/>
  <c r="B313" i="1"/>
  <c r="C313" i="1"/>
  <c r="D313" i="1" s="1"/>
  <c r="E313" i="1" s="1"/>
  <c r="M313" i="1"/>
  <c r="U313" i="1" s="1"/>
  <c r="V313" i="1" s="1"/>
  <c r="N313" i="1"/>
  <c r="W313" i="1" s="1"/>
  <c r="X313" i="1" s="1"/>
  <c r="O313" i="1"/>
  <c r="P313" i="1"/>
  <c r="Y313" i="1" s="1"/>
  <c r="Q313" i="1"/>
  <c r="R313" i="1"/>
  <c r="S313" i="1"/>
  <c r="AA313" i="1"/>
  <c r="AB313" i="1" s="1"/>
  <c r="AN313" i="1"/>
  <c r="BD313" i="1"/>
  <c r="BG313" i="1"/>
  <c r="BJ313" i="1"/>
  <c r="BK313" i="1"/>
  <c r="BL313" i="1"/>
  <c r="A314" i="1"/>
  <c r="AJ314" i="1" s="1"/>
  <c r="B314" i="1"/>
  <c r="C314" i="1"/>
  <c r="D314" i="1" s="1"/>
  <c r="M314" i="1"/>
  <c r="U314" i="1" s="1"/>
  <c r="N314" i="1"/>
  <c r="W314" i="1" s="1"/>
  <c r="O314" i="1"/>
  <c r="P314" i="1"/>
  <c r="Y314" i="1" s="1"/>
  <c r="Q314" i="1"/>
  <c r="R314" i="1"/>
  <c r="AD314" i="1"/>
  <c r="AE314" i="1"/>
  <c r="AH314" i="1"/>
  <c r="AM314" i="1"/>
  <c r="AZ314" i="1" s="1"/>
  <c r="AN314" i="1"/>
  <c r="BG314" i="1"/>
  <c r="BJ314" i="1"/>
  <c r="BM314" i="1" s="1"/>
  <c r="BN314" i="1" s="1"/>
  <c r="BK314" i="1"/>
  <c r="BL314" i="1"/>
  <c r="A315" i="1"/>
  <c r="B315" i="1"/>
  <c r="C315" i="1"/>
  <c r="D315" i="1" s="1"/>
  <c r="E315" i="1" s="1"/>
  <c r="F315" i="1" s="1"/>
  <c r="G315" i="1" s="1"/>
  <c r="M315" i="1"/>
  <c r="N315" i="1"/>
  <c r="W315" i="1" s="1"/>
  <c r="O315" i="1"/>
  <c r="P315" i="1"/>
  <c r="Q315" i="1"/>
  <c r="R315" i="1"/>
  <c r="U315" i="1"/>
  <c r="AD315" i="1"/>
  <c r="BG315" i="1"/>
  <c r="BJ315" i="1"/>
  <c r="BK315" i="1"/>
  <c r="BL315" i="1"/>
  <c r="A316" i="1"/>
  <c r="AN316" i="1" s="1"/>
  <c r="B316" i="1"/>
  <c r="C316" i="1"/>
  <c r="D316" i="1"/>
  <c r="E316" i="1" s="1"/>
  <c r="F316" i="1" s="1"/>
  <c r="M316" i="1"/>
  <c r="N316" i="1"/>
  <c r="W316" i="1" s="1"/>
  <c r="X316" i="1" s="1"/>
  <c r="O316" i="1"/>
  <c r="P316" i="1"/>
  <c r="Q316" i="1"/>
  <c r="R316" i="1"/>
  <c r="S316" i="1"/>
  <c r="T316" i="1"/>
  <c r="U316" i="1"/>
  <c r="V316" i="1" s="1"/>
  <c r="AF316" i="1"/>
  <c r="AH316" i="1"/>
  <c r="AU316" i="1" s="1"/>
  <c r="BG316" i="1"/>
  <c r="BJ316" i="1"/>
  <c r="BM316" i="1" s="1"/>
  <c r="BN316" i="1" s="1"/>
  <c r="BK316" i="1"/>
  <c r="BL316" i="1"/>
  <c r="A317" i="1"/>
  <c r="B317" i="1"/>
  <c r="AF317" i="1" s="1"/>
  <c r="AS317" i="1" s="1"/>
  <c r="C317" i="1"/>
  <c r="D317" i="1" s="1"/>
  <c r="E317" i="1" s="1"/>
  <c r="F317" i="1" s="1"/>
  <c r="G317" i="1" s="1"/>
  <c r="H317" i="1" s="1"/>
  <c r="M317" i="1"/>
  <c r="U317" i="1" s="1"/>
  <c r="V317" i="1" s="1"/>
  <c r="N317" i="1"/>
  <c r="W317" i="1" s="1"/>
  <c r="O317" i="1"/>
  <c r="P317" i="1"/>
  <c r="Q317" i="1"/>
  <c r="R317" i="1"/>
  <c r="S317" i="1"/>
  <c r="T317" i="1" s="1"/>
  <c r="X317" i="1"/>
  <c r="AJ317" i="1"/>
  <c r="AN317" i="1"/>
  <c r="BG317" i="1"/>
  <c r="BH317" i="1" s="1"/>
  <c r="BI317" i="1" s="1"/>
  <c r="BJ317" i="1"/>
  <c r="BM317" i="1" s="1"/>
  <c r="BN317" i="1" s="1"/>
  <c r="BK317" i="1"/>
  <c r="BL317" i="1"/>
  <c r="A318" i="1"/>
  <c r="B318" i="1"/>
  <c r="AF318" i="1" s="1"/>
  <c r="C318" i="1"/>
  <c r="D318" i="1" s="1"/>
  <c r="E318" i="1" s="1"/>
  <c r="M318" i="1"/>
  <c r="N318" i="1"/>
  <c r="W318" i="1" s="1"/>
  <c r="X318" i="1" s="1"/>
  <c r="O318" i="1"/>
  <c r="P318" i="1"/>
  <c r="Q318" i="1"/>
  <c r="R318" i="1"/>
  <c r="S318" i="1"/>
  <c r="T318" i="1" s="1"/>
  <c r="U318" i="1"/>
  <c r="V318" i="1"/>
  <c r="BG318" i="1"/>
  <c r="BH318" i="1"/>
  <c r="BI318" i="1" s="1"/>
  <c r="BJ318" i="1"/>
  <c r="BM318" i="1" s="1"/>
  <c r="BK318" i="1"/>
  <c r="BL318" i="1"/>
  <c r="BN318" i="1"/>
  <c r="A319" i="1"/>
  <c r="AJ319" i="1" s="1"/>
  <c r="B319" i="1"/>
  <c r="C319" i="1"/>
  <c r="D319" i="1"/>
  <c r="E319" i="1" s="1"/>
  <c r="F319" i="1" s="1"/>
  <c r="G319" i="1" s="1"/>
  <c r="M319" i="1"/>
  <c r="N319" i="1"/>
  <c r="W319" i="1" s="1"/>
  <c r="O319" i="1"/>
  <c r="P319" i="1"/>
  <c r="Q319" i="1"/>
  <c r="R319" i="1"/>
  <c r="S319" i="1"/>
  <c r="U319" i="1"/>
  <c r="AD319" i="1"/>
  <c r="AF319" i="1"/>
  <c r="BD319" i="1"/>
  <c r="BG319" i="1"/>
  <c r="BJ319" i="1"/>
  <c r="BK319" i="1"/>
  <c r="BL319" i="1"/>
  <c r="A320" i="1"/>
  <c r="AF320" i="1" s="1"/>
  <c r="B320" i="1"/>
  <c r="C320" i="1"/>
  <c r="M320" i="1"/>
  <c r="N320" i="1"/>
  <c r="W320" i="1" s="1"/>
  <c r="O320" i="1"/>
  <c r="P320" i="1"/>
  <c r="Q320" i="1"/>
  <c r="R320" i="1"/>
  <c r="U320" i="1"/>
  <c r="AH320" i="1"/>
  <c r="AL320" i="1"/>
  <c r="BD320" i="1"/>
  <c r="BG320" i="1"/>
  <c r="BH320" i="1"/>
  <c r="BI320" i="1" s="1"/>
  <c r="BJ320" i="1"/>
  <c r="BK320" i="1"/>
  <c r="BL320" i="1"/>
  <c r="A321" i="1"/>
  <c r="B321" i="1"/>
  <c r="C321" i="1"/>
  <c r="D321" i="1" s="1"/>
  <c r="E321" i="1" s="1"/>
  <c r="F321" i="1" s="1"/>
  <c r="G321" i="1" s="1"/>
  <c r="H321" i="1" s="1"/>
  <c r="M321" i="1"/>
  <c r="N321" i="1"/>
  <c r="W321" i="1" s="1"/>
  <c r="O321" i="1"/>
  <c r="P321" i="1"/>
  <c r="Q321" i="1"/>
  <c r="R321" i="1"/>
  <c r="U321" i="1"/>
  <c r="AD321" i="1"/>
  <c r="BD321" i="1"/>
  <c r="BG321" i="1"/>
  <c r="BJ321" i="1"/>
  <c r="BK321" i="1"/>
  <c r="BL321" i="1"/>
  <c r="A322" i="1"/>
  <c r="AD322" i="1" s="1"/>
  <c r="B322" i="1"/>
  <c r="C322" i="1"/>
  <c r="D322" i="1" s="1"/>
  <c r="E322" i="1" s="1"/>
  <c r="M322" i="1"/>
  <c r="N322" i="1"/>
  <c r="W322" i="1" s="1"/>
  <c r="O322" i="1"/>
  <c r="P322" i="1"/>
  <c r="Q322" i="1"/>
  <c r="R322" i="1"/>
  <c r="U322" i="1"/>
  <c r="AL322" i="1"/>
  <c r="BG322" i="1"/>
  <c r="BJ322" i="1"/>
  <c r="BM322" i="1" s="1"/>
  <c r="BN322" i="1" s="1"/>
  <c r="BK322" i="1"/>
  <c r="BL322" i="1"/>
  <c r="A323" i="1"/>
  <c r="AD323" i="1" s="1"/>
  <c r="B323" i="1"/>
  <c r="C323" i="1"/>
  <c r="M323" i="1"/>
  <c r="N323" i="1"/>
  <c r="W323" i="1" s="1"/>
  <c r="O323" i="1"/>
  <c r="P323" i="1"/>
  <c r="Q323" i="1"/>
  <c r="R323" i="1"/>
  <c r="U323" i="1"/>
  <c r="AJ323" i="1"/>
  <c r="AN323" i="1"/>
  <c r="BG323" i="1"/>
  <c r="BJ323" i="1"/>
  <c r="BM323" i="1" s="1"/>
  <c r="BN323" i="1" s="1"/>
  <c r="BK323" i="1"/>
  <c r="BL323" i="1"/>
  <c r="A324" i="1"/>
  <c r="B324" i="1"/>
  <c r="C324" i="1"/>
  <c r="D324" i="1" s="1"/>
  <c r="E324" i="1" s="1"/>
  <c r="F324" i="1" s="1"/>
  <c r="M324" i="1"/>
  <c r="N324" i="1"/>
  <c r="W324" i="1" s="1"/>
  <c r="X324" i="1" s="1"/>
  <c r="O324" i="1"/>
  <c r="P324" i="1"/>
  <c r="Q324" i="1"/>
  <c r="R324" i="1"/>
  <c r="S324" i="1"/>
  <c r="T324" i="1" s="1"/>
  <c r="U324" i="1"/>
  <c r="V324" i="1"/>
  <c r="BG324" i="1"/>
  <c r="BH324" i="1"/>
  <c r="BI324" i="1" s="1"/>
  <c r="BJ324" i="1"/>
  <c r="BM324" i="1" s="1"/>
  <c r="BN324" i="1" s="1"/>
  <c r="BK324" i="1"/>
  <c r="BL324" i="1"/>
  <c r="A325" i="1"/>
  <c r="B325" i="1"/>
  <c r="C325" i="1"/>
  <c r="D325" i="1"/>
  <c r="E325" i="1" s="1"/>
  <c r="F325" i="1"/>
  <c r="G325" i="1" s="1"/>
  <c r="H325" i="1" s="1"/>
  <c r="M325" i="1"/>
  <c r="N325" i="1"/>
  <c r="W325" i="1" s="1"/>
  <c r="O325" i="1"/>
  <c r="P325" i="1"/>
  <c r="Q325" i="1"/>
  <c r="R325" i="1"/>
  <c r="S325" i="1"/>
  <c r="T325" i="1"/>
  <c r="U325" i="1"/>
  <c r="X325" i="1"/>
  <c r="BG325" i="1"/>
  <c r="BJ325" i="1"/>
  <c r="BK325" i="1"/>
  <c r="BL325" i="1"/>
  <c r="A326" i="1"/>
  <c r="AD326" i="1" s="1"/>
  <c r="B326" i="1"/>
  <c r="C326" i="1"/>
  <c r="D326" i="1"/>
  <c r="E326" i="1" s="1"/>
  <c r="M326" i="1"/>
  <c r="N326" i="1"/>
  <c r="W326" i="1" s="1"/>
  <c r="X326" i="1" s="1"/>
  <c r="O326" i="1"/>
  <c r="P326" i="1"/>
  <c r="Q326" i="1"/>
  <c r="R326" i="1"/>
  <c r="S326" i="1"/>
  <c r="T326" i="1"/>
  <c r="U326" i="1"/>
  <c r="V326" i="1" s="1"/>
  <c r="BG326" i="1"/>
  <c r="BH326" i="1" s="1"/>
  <c r="BI326" i="1" s="1"/>
  <c r="BJ326" i="1"/>
  <c r="BK326" i="1"/>
  <c r="BL326" i="1"/>
  <c r="A327" i="1"/>
  <c r="B327" i="1"/>
  <c r="C327" i="1"/>
  <c r="D327" i="1" s="1"/>
  <c r="E327" i="1" s="1"/>
  <c r="F327" i="1" s="1"/>
  <c r="G327" i="1" s="1"/>
  <c r="M327" i="1"/>
  <c r="N327" i="1"/>
  <c r="W327" i="1" s="1"/>
  <c r="O327" i="1"/>
  <c r="P327" i="1"/>
  <c r="Q327" i="1"/>
  <c r="R327" i="1"/>
  <c r="U327" i="1"/>
  <c r="AF327" i="1"/>
  <c r="AJ327" i="1"/>
  <c r="AL327" i="1"/>
  <c r="BD327" i="1"/>
  <c r="BG327" i="1"/>
  <c r="BH327" i="1" s="1"/>
  <c r="BI327" i="1" s="1"/>
  <c r="BJ327" i="1"/>
  <c r="BM327" i="1" s="1"/>
  <c r="BN327" i="1" s="1"/>
  <c r="BK327" i="1"/>
  <c r="BL327" i="1"/>
  <c r="A328" i="1"/>
  <c r="AD328" i="1" s="1"/>
  <c r="B328" i="1"/>
  <c r="C328" i="1"/>
  <c r="D328" i="1"/>
  <c r="E328" i="1" s="1"/>
  <c r="F328" i="1" s="1"/>
  <c r="M328" i="1"/>
  <c r="N328" i="1"/>
  <c r="W328" i="1" s="1"/>
  <c r="O328" i="1"/>
  <c r="P328" i="1"/>
  <c r="Q328" i="1"/>
  <c r="R328" i="1"/>
  <c r="S328" i="1"/>
  <c r="T328" i="1"/>
  <c r="U328" i="1"/>
  <c r="AL328" i="1"/>
  <c r="BG328" i="1"/>
  <c r="BJ328" i="1"/>
  <c r="BK328" i="1"/>
  <c r="BL328" i="1"/>
  <c r="A329" i="1"/>
  <c r="B329" i="1"/>
  <c r="C329" i="1"/>
  <c r="D329" i="1"/>
  <c r="E329" i="1" s="1"/>
  <c r="F329" i="1" s="1"/>
  <c r="G329" i="1" s="1"/>
  <c r="H329" i="1" s="1"/>
  <c r="M329" i="1"/>
  <c r="N329" i="1"/>
  <c r="W329" i="1" s="1"/>
  <c r="O329" i="1"/>
  <c r="P329" i="1"/>
  <c r="Q329" i="1"/>
  <c r="R329" i="1"/>
  <c r="S329" i="1"/>
  <c r="T329" i="1" s="1"/>
  <c r="U329" i="1"/>
  <c r="X329" i="1"/>
  <c r="AJ329" i="1"/>
  <c r="BG329" i="1"/>
  <c r="BH329" i="1"/>
  <c r="BI329" i="1" s="1"/>
  <c r="BJ329" i="1"/>
  <c r="BM329" i="1" s="1"/>
  <c r="BN329" i="1" s="1"/>
  <c r="BK329" i="1"/>
  <c r="BL329" i="1"/>
  <c r="A330" i="1"/>
  <c r="B330" i="1"/>
  <c r="C330" i="1"/>
  <c r="D330" i="1"/>
  <c r="E330" i="1" s="1"/>
  <c r="M330" i="1"/>
  <c r="N330" i="1"/>
  <c r="W330" i="1" s="1"/>
  <c r="X330" i="1" s="1"/>
  <c r="O330" i="1"/>
  <c r="P330" i="1"/>
  <c r="Q330" i="1"/>
  <c r="R330" i="1"/>
  <c r="S330" i="1"/>
  <c r="T330" i="1"/>
  <c r="U330" i="1"/>
  <c r="V330" i="1" s="1"/>
  <c r="BG330" i="1"/>
  <c r="BJ330" i="1"/>
  <c r="BK330" i="1"/>
  <c r="BL330" i="1"/>
  <c r="A331" i="1"/>
  <c r="B331" i="1"/>
  <c r="AF331" i="1" s="1"/>
  <c r="AS331" i="1" s="1"/>
  <c r="C331" i="1"/>
  <c r="D331" i="1"/>
  <c r="E331" i="1" s="1"/>
  <c r="F331" i="1" s="1"/>
  <c r="G331" i="1" s="1"/>
  <c r="M331" i="1"/>
  <c r="N331" i="1"/>
  <c r="W331" i="1" s="1"/>
  <c r="O331" i="1"/>
  <c r="P331" i="1"/>
  <c r="Q331" i="1"/>
  <c r="R331" i="1"/>
  <c r="S331" i="1"/>
  <c r="T331" i="1" s="1"/>
  <c r="U331" i="1"/>
  <c r="V331" i="1" s="1"/>
  <c r="X331" i="1"/>
  <c r="AJ331" i="1"/>
  <c r="AL331" i="1"/>
  <c r="BD331" i="1"/>
  <c r="BG331" i="1"/>
  <c r="BH331" i="1"/>
  <c r="BI331" i="1" s="1"/>
  <c r="BJ331" i="1"/>
  <c r="BM331" i="1" s="1"/>
  <c r="BN331" i="1" s="1"/>
  <c r="BK331" i="1"/>
  <c r="BL331" i="1"/>
  <c r="A332" i="1"/>
  <c r="B332" i="1"/>
  <c r="C332" i="1"/>
  <c r="D332" i="1" s="1"/>
  <c r="E332" i="1" s="1"/>
  <c r="F332" i="1" s="1"/>
  <c r="M332" i="1"/>
  <c r="U332" i="1" s="1"/>
  <c r="N332" i="1"/>
  <c r="W332" i="1" s="1"/>
  <c r="O332" i="1"/>
  <c r="P332" i="1"/>
  <c r="Q332" i="1"/>
  <c r="R332" i="1"/>
  <c r="S332" i="1"/>
  <c r="T332" i="1" s="1"/>
  <c r="BG332" i="1"/>
  <c r="BJ332" i="1"/>
  <c r="BK332" i="1"/>
  <c r="BL332" i="1"/>
  <c r="A333" i="1"/>
  <c r="AJ333" i="1" s="1"/>
  <c r="B333" i="1"/>
  <c r="C333" i="1"/>
  <c r="D333" i="1"/>
  <c r="E333" i="1" s="1"/>
  <c r="F333" i="1" s="1"/>
  <c r="G333" i="1" s="1"/>
  <c r="H333" i="1" s="1"/>
  <c r="M333" i="1"/>
  <c r="N333" i="1"/>
  <c r="W333" i="1" s="1"/>
  <c r="O333" i="1"/>
  <c r="P333" i="1"/>
  <c r="Q333" i="1"/>
  <c r="R333" i="1"/>
  <c r="S333" i="1"/>
  <c r="V333" i="1" s="1"/>
  <c r="U333" i="1"/>
  <c r="X333" i="1"/>
  <c r="AD333" i="1"/>
  <c r="AF333" i="1"/>
  <c r="AL333" i="1"/>
  <c r="AN333" i="1"/>
  <c r="BG333" i="1"/>
  <c r="BJ333" i="1"/>
  <c r="BM333" i="1" s="1"/>
  <c r="BN333" i="1" s="1"/>
  <c r="BK333" i="1"/>
  <c r="BL333" i="1"/>
  <c r="A334" i="1"/>
  <c r="B334" i="1"/>
  <c r="C334" i="1"/>
  <c r="D334" i="1"/>
  <c r="E334" i="1" s="1"/>
  <c r="M334" i="1"/>
  <c r="N334" i="1"/>
  <c r="W334" i="1" s="1"/>
  <c r="X334" i="1" s="1"/>
  <c r="O334" i="1"/>
  <c r="P334" i="1"/>
  <c r="Q334" i="1"/>
  <c r="R334" i="1"/>
  <c r="S334" i="1"/>
  <c r="T334" i="1"/>
  <c r="U334" i="1"/>
  <c r="V334" i="1"/>
  <c r="BG334" i="1"/>
  <c r="BH334" i="1" s="1"/>
  <c r="BI334" i="1" s="1"/>
  <c r="BJ334" i="1"/>
  <c r="BK334" i="1"/>
  <c r="BL334" i="1"/>
  <c r="A335" i="1"/>
  <c r="B335" i="1"/>
  <c r="AF335" i="1" s="1"/>
  <c r="C335" i="1"/>
  <c r="D335" i="1" s="1"/>
  <c r="E335" i="1" s="1"/>
  <c r="F335" i="1" s="1"/>
  <c r="G335" i="1" s="1"/>
  <c r="M335" i="1"/>
  <c r="U335" i="1" s="1"/>
  <c r="N335" i="1"/>
  <c r="W335" i="1" s="1"/>
  <c r="O335" i="1"/>
  <c r="P335" i="1"/>
  <c r="Q335" i="1"/>
  <c r="R335" i="1"/>
  <c r="S335" i="1"/>
  <c r="T335" i="1" s="1"/>
  <c r="V335" i="1"/>
  <c r="X335" i="1"/>
  <c r="AL335" i="1"/>
  <c r="BD335" i="1"/>
  <c r="BG335" i="1"/>
  <c r="BH335" i="1" s="1"/>
  <c r="BI335" i="1" s="1"/>
  <c r="BJ335" i="1"/>
  <c r="BM335" i="1" s="1"/>
  <c r="BN335" i="1" s="1"/>
  <c r="BK335" i="1"/>
  <c r="BL335" i="1"/>
  <c r="A336" i="1"/>
  <c r="B336" i="1"/>
  <c r="C336" i="1"/>
  <c r="D336" i="1" s="1"/>
  <c r="E336" i="1" s="1"/>
  <c r="F336" i="1" s="1"/>
  <c r="M336" i="1"/>
  <c r="N336" i="1"/>
  <c r="W336" i="1" s="1"/>
  <c r="O336" i="1"/>
  <c r="P336" i="1"/>
  <c r="Q336" i="1"/>
  <c r="R336" i="1"/>
  <c r="S336" i="1"/>
  <c r="V336" i="1" s="1"/>
  <c r="U336" i="1"/>
  <c r="AD336" i="1"/>
  <c r="AH336" i="1"/>
  <c r="AL336" i="1"/>
  <c r="BG336" i="1"/>
  <c r="BH336" i="1"/>
  <c r="BI336" i="1" s="1"/>
  <c r="BJ336" i="1"/>
  <c r="BM336" i="1" s="1"/>
  <c r="BK336" i="1"/>
  <c r="BL336" i="1"/>
  <c r="BN336" i="1"/>
  <c r="A337" i="1"/>
  <c r="AH337" i="1" s="1"/>
  <c r="B337" i="1"/>
  <c r="C337" i="1"/>
  <c r="D337" i="1"/>
  <c r="E337" i="1" s="1"/>
  <c r="F337" i="1" s="1"/>
  <c r="G337" i="1" s="1"/>
  <c r="H337" i="1" s="1"/>
  <c r="M337" i="1"/>
  <c r="N337" i="1"/>
  <c r="W337" i="1" s="1"/>
  <c r="O337" i="1"/>
  <c r="P337" i="1"/>
  <c r="Q337" i="1"/>
  <c r="R337" i="1"/>
  <c r="S337" i="1"/>
  <c r="U337" i="1"/>
  <c r="AD337" i="1"/>
  <c r="AF337" i="1"/>
  <c r="AN337" i="1"/>
  <c r="BD337" i="1"/>
  <c r="BG337" i="1"/>
  <c r="BJ337" i="1"/>
  <c r="BM337" i="1" s="1"/>
  <c r="BN337" i="1" s="1"/>
  <c r="BK337" i="1"/>
  <c r="BL337" i="1"/>
  <c r="A338" i="1"/>
  <c r="B338" i="1"/>
  <c r="C338" i="1"/>
  <c r="D338" i="1" s="1"/>
  <c r="E338" i="1" s="1"/>
  <c r="M338" i="1"/>
  <c r="N338" i="1"/>
  <c r="W338" i="1" s="1"/>
  <c r="X338" i="1" s="1"/>
  <c r="O338" i="1"/>
  <c r="P338" i="1"/>
  <c r="Q338" i="1"/>
  <c r="R338" i="1"/>
  <c r="S338" i="1"/>
  <c r="T338" i="1" s="1"/>
  <c r="U338" i="1"/>
  <c r="V338" i="1"/>
  <c r="BG338" i="1"/>
  <c r="BH338" i="1"/>
  <c r="BI338" i="1" s="1"/>
  <c r="BJ338" i="1"/>
  <c r="BM338" i="1" s="1"/>
  <c r="BK338" i="1"/>
  <c r="BL338" i="1"/>
  <c r="BN338" i="1"/>
  <c r="A339" i="1"/>
  <c r="AF339" i="1" s="1"/>
  <c r="B339" i="1"/>
  <c r="C339" i="1"/>
  <c r="D339" i="1"/>
  <c r="E339" i="1" s="1"/>
  <c r="F339" i="1" s="1"/>
  <c r="G339" i="1" s="1"/>
  <c r="M339" i="1"/>
  <c r="N339" i="1"/>
  <c r="W339" i="1" s="1"/>
  <c r="O339" i="1"/>
  <c r="P339" i="1"/>
  <c r="Q339" i="1"/>
  <c r="R339" i="1"/>
  <c r="S339" i="1"/>
  <c r="U339" i="1"/>
  <c r="AD339" i="1"/>
  <c r="AL339" i="1"/>
  <c r="AN339" i="1"/>
  <c r="BG339" i="1"/>
  <c r="BH339" i="1"/>
  <c r="BI339" i="1" s="1"/>
  <c r="BJ339" i="1"/>
  <c r="BM339" i="1" s="1"/>
  <c r="BN339" i="1" s="1"/>
  <c r="BK339" i="1"/>
  <c r="BL339" i="1"/>
  <c r="A340" i="1"/>
  <c r="B340" i="1"/>
  <c r="C340" i="1"/>
  <c r="D340" i="1" s="1"/>
  <c r="E340" i="1" s="1"/>
  <c r="F340" i="1" s="1"/>
  <c r="M340" i="1"/>
  <c r="U340" i="1" s="1"/>
  <c r="V340" i="1" s="1"/>
  <c r="N340" i="1"/>
  <c r="W340" i="1" s="1"/>
  <c r="X340" i="1" s="1"/>
  <c r="O340" i="1"/>
  <c r="P340" i="1"/>
  <c r="Q340" i="1"/>
  <c r="R340" i="1"/>
  <c r="S340" i="1"/>
  <c r="T340" i="1" s="1"/>
  <c r="BG340" i="1"/>
  <c r="BJ340" i="1"/>
  <c r="BK340" i="1"/>
  <c r="BL340" i="1"/>
  <c r="A341" i="1"/>
  <c r="B341" i="1"/>
  <c r="C341" i="1"/>
  <c r="D341" i="1" s="1"/>
  <c r="E341" i="1" s="1"/>
  <c r="F341" i="1" s="1"/>
  <c r="G341" i="1" s="1"/>
  <c r="H341" i="1" s="1"/>
  <c r="M341" i="1"/>
  <c r="N341" i="1"/>
  <c r="W341" i="1" s="1"/>
  <c r="O341" i="1"/>
  <c r="P341" i="1"/>
  <c r="Q341" i="1"/>
  <c r="R341" i="1"/>
  <c r="U341" i="1"/>
  <c r="BG341" i="1"/>
  <c r="BH341" i="1" s="1"/>
  <c r="BI341" i="1" s="1"/>
  <c r="BJ341" i="1"/>
  <c r="BM341" i="1" s="1"/>
  <c r="BN341" i="1" s="1"/>
  <c r="BK341" i="1"/>
  <c r="BL341" i="1"/>
  <c r="A342" i="1"/>
  <c r="B342" i="1"/>
  <c r="C342" i="1"/>
  <c r="D342" i="1" s="1"/>
  <c r="M342" i="1"/>
  <c r="N342" i="1"/>
  <c r="O342" i="1"/>
  <c r="P342" i="1"/>
  <c r="Y342" i="1" s="1"/>
  <c r="Q342" i="1"/>
  <c r="R342" i="1"/>
  <c r="U342" i="1"/>
  <c r="W342" i="1"/>
  <c r="BG342" i="1"/>
  <c r="BH342" i="1"/>
  <c r="BI342" i="1" s="1"/>
  <c r="BJ342" i="1"/>
  <c r="BM342" i="1" s="1"/>
  <c r="BK342" i="1"/>
  <c r="BL342" i="1"/>
  <c r="BN342" i="1"/>
  <c r="A343" i="1"/>
  <c r="AF343" i="1" s="1"/>
  <c r="B343" i="1"/>
  <c r="C343" i="1"/>
  <c r="S343" i="1" s="1"/>
  <c r="D343" i="1"/>
  <c r="E343" i="1" s="1"/>
  <c r="F343" i="1" s="1"/>
  <c r="M343" i="1"/>
  <c r="U343" i="1" s="1"/>
  <c r="N343" i="1"/>
  <c r="W343" i="1" s="1"/>
  <c r="O343" i="1"/>
  <c r="P343" i="1"/>
  <c r="Y343" i="1" s="1"/>
  <c r="Q343" i="1"/>
  <c r="R343" i="1"/>
  <c r="AA343" i="1"/>
  <c r="AD343" i="1"/>
  <c r="AL343" i="1"/>
  <c r="AN343" i="1"/>
  <c r="BG343" i="1"/>
  <c r="BH343" i="1" s="1"/>
  <c r="BI343" i="1" s="1"/>
  <c r="BJ343" i="1"/>
  <c r="BM343" i="1" s="1"/>
  <c r="BN343" i="1" s="1"/>
  <c r="BK343" i="1"/>
  <c r="BL343" i="1"/>
  <c r="A344" i="1"/>
  <c r="B344" i="1"/>
  <c r="C344" i="1"/>
  <c r="D344" i="1" s="1"/>
  <c r="M344" i="1"/>
  <c r="N344" i="1"/>
  <c r="W344" i="1" s="1"/>
  <c r="O344" i="1"/>
  <c r="P344" i="1"/>
  <c r="AA344" i="1" s="1"/>
  <c r="Q344" i="1"/>
  <c r="R344" i="1"/>
  <c r="U344" i="1"/>
  <c r="AN344" i="1"/>
  <c r="BG344" i="1"/>
  <c r="BJ344" i="1"/>
  <c r="BK344" i="1"/>
  <c r="BL344" i="1"/>
  <c r="A345" i="1"/>
  <c r="BD345" i="1" s="1"/>
  <c r="B345" i="1"/>
  <c r="C345" i="1"/>
  <c r="D345" i="1"/>
  <c r="E345" i="1" s="1"/>
  <c r="M345" i="1"/>
  <c r="N345" i="1"/>
  <c r="W345" i="1" s="1"/>
  <c r="X345" i="1" s="1"/>
  <c r="O345" i="1"/>
  <c r="P345" i="1"/>
  <c r="Y345" i="1" s="1"/>
  <c r="Q345" i="1"/>
  <c r="R345" i="1"/>
  <c r="S345" i="1"/>
  <c r="T345" i="1"/>
  <c r="U345" i="1"/>
  <c r="V345" i="1" s="1"/>
  <c r="AI345" i="1"/>
  <c r="AV345" i="1" s="1"/>
  <c r="AN345" i="1"/>
  <c r="BG345" i="1"/>
  <c r="BJ345" i="1"/>
  <c r="BM345" i="1" s="1"/>
  <c r="BN345" i="1" s="1"/>
  <c r="BK345" i="1"/>
  <c r="BL345" i="1"/>
  <c r="A346" i="1"/>
  <c r="B346" i="1"/>
  <c r="C346" i="1"/>
  <c r="D346" i="1" s="1"/>
  <c r="M346" i="1"/>
  <c r="N346" i="1"/>
  <c r="O346" i="1"/>
  <c r="P346" i="1"/>
  <c r="Y346" i="1" s="1"/>
  <c r="Q346" i="1"/>
  <c r="R346" i="1"/>
  <c r="U346" i="1"/>
  <c r="W346" i="1"/>
  <c r="BG346" i="1"/>
  <c r="BH346" i="1"/>
  <c r="BI346" i="1" s="1"/>
  <c r="BJ346" i="1"/>
  <c r="BM346" i="1" s="1"/>
  <c r="BK346" i="1"/>
  <c r="BL346" i="1"/>
  <c r="BN346" i="1"/>
  <c r="A347" i="1"/>
  <c r="AF347" i="1" s="1"/>
  <c r="B347" i="1"/>
  <c r="C347" i="1"/>
  <c r="S347" i="1" s="1"/>
  <c r="D347" i="1"/>
  <c r="E347" i="1" s="1"/>
  <c r="F347" i="1" s="1"/>
  <c r="M347" i="1"/>
  <c r="U347" i="1" s="1"/>
  <c r="N347" i="1"/>
  <c r="W347" i="1" s="1"/>
  <c r="O347" i="1"/>
  <c r="P347" i="1"/>
  <c r="Y347" i="1" s="1"/>
  <c r="Q347" i="1"/>
  <c r="R347" i="1"/>
  <c r="AD347" i="1"/>
  <c r="AL347" i="1"/>
  <c r="AN347" i="1"/>
  <c r="BG347" i="1"/>
  <c r="BH347" i="1" s="1"/>
  <c r="BI347" i="1" s="1"/>
  <c r="BJ347" i="1"/>
  <c r="BM347" i="1" s="1"/>
  <c r="BN347" i="1" s="1"/>
  <c r="BK347" i="1"/>
  <c r="BL347" i="1"/>
  <c r="A348" i="1"/>
  <c r="B348" i="1"/>
  <c r="AE348" i="1" s="1"/>
  <c r="AR348" i="1" s="1"/>
  <c r="C348" i="1"/>
  <c r="D348" i="1" s="1"/>
  <c r="M348" i="1"/>
  <c r="N348" i="1"/>
  <c r="W348" i="1" s="1"/>
  <c r="O348" i="1"/>
  <c r="AA348" i="1" s="1"/>
  <c r="P348" i="1"/>
  <c r="Y348" i="1" s="1"/>
  <c r="Q348" i="1"/>
  <c r="R348" i="1"/>
  <c r="S348" i="1"/>
  <c r="U348" i="1"/>
  <c r="AI348" i="1"/>
  <c r="AV348" i="1" s="1"/>
  <c r="BG348" i="1"/>
  <c r="BJ348" i="1"/>
  <c r="BK348" i="1"/>
  <c r="BL348" i="1"/>
  <c r="A349" i="1"/>
  <c r="BD349" i="1" s="1"/>
  <c r="B349" i="1"/>
  <c r="C349" i="1"/>
  <c r="D349" i="1" s="1"/>
  <c r="E349" i="1" s="1"/>
  <c r="M349" i="1"/>
  <c r="N349" i="1"/>
  <c r="W349" i="1" s="1"/>
  <c r="O349" i="1"/>
  <c r="P349" i="1"/>
  <c r="Y349" i="1" s="1"/>
  <c r="Q349" i="1"/>
  <c r="R349" i="1"/>
  <c r="S349" i="1"/>
  <c r="U349" i="1"/>
  <c r="AD349" i="1"/>
  <c r="AI349" i="1"/>
  <c r="AV349" i="1" s="1"/>
  <c r="AN349" i="1"/>
  <c r="BG349" i="1"/>
  <c r="BH349" i="1" s="1"/>
  <c r="BI349" i="1" s="1"/>
  <c r="BJ349" i="1"/>
  <c r="BM349" i="1" s="1"/>
  <c r="BN349" i="1" s="1"/>
  <c r="BK349" i="1"/>
  <c r="BL349" i="1"/>
  <c r="A350" i="1"/>
  <c r="B350" i="1"/>
  <c r="AF350" i="1" s="1"/>
  <c r="C350" i="1"/>
  <c r="D350" i="1" s="1"/>
  <c r="M350" i="1"/>
  <c r="N350" i="1"/>
  <c r="W350" i="1" s="1"/>
  <c r="O350" i="1"/>
  <c r="P350" i="1"/>
  <c r="Y350" i="1" s="1"/>
  <c r="Q350" i="1"/>
  <c r="R350" i="1"/>
  <c r="U350" i="1"/>
  <c r="AN350" i="1"/>
  <c r="BG350" i="1"/>
  <c r="BJ350" i="1"/>
  <c r="BK350" i="1"/>
  <c r="BL350" i="1"/>
  <c r="A351" i="1"/>
  <c r="AF351" i="1" s="1"/>
  <c r="B351" i="1"/>
  <c r="C351" i="1"/>
  <c r="S351" i="1" s="1"/>
  <c r="M351" i="1"/>
  <c r="N351" i="1"/>
  <c r="W351" i="1" s="1"/>
  <c r="O351" i="1"/>
  <c r="P351" i="1"/>
  <c r="Q351" i="1"/>
  <c r="R351" i="1"/>
  <c r="U351" i="1"/>
  <c r="AA351" i="1"/>
  <c r="AD351" i="1"/>
  <c r="AI351" i="1"/>
  <c r="AL351" i="1"/>
  <c r="AN351" i="1"/>
  <c r="BD351" i="1"/>
  <c r="BG351" i="1"/>
  <c r="BH351" i="1" s="1"/>
  <c r="BI351" i="1" s="1"/>
  <c r="BJ351" i="1"/>
  <c r="BM351" i="1" s="1"/>
  <c r="BN351" i="1" s="1"/>
  <c r="BK351" i="1"/>
  <c r="BL351" i="1"/>
  <c r="A352" i="1"/>
  <c r="AI352" i="1" s="1"/>
  <c r="AV352" i="1" s="1"/>
  <c r="B352" i="1"/>
  <c r="C352" i="1"/>
  <c r="D352" i="1" s="1"/>
  <c r="M352" i="1"/>
  <c r="U352" i="1" s="1"/>
  <c r="N352" i="1"/>
  <c r="W352" i="1" s="1"/>
  <c r="O352" i="1"/>
  <c r="AA352" i="1" s="1"/>
  <c r="P352" i="1"/>
  <c r="Y352" i="1" s="1"/>
  <c r="Q352" i="1"/>
  <c r="R352" i="1"/>
  <c r="S352" i="1"/>
  <c r="AH352" i="1"/>
  <c r="BD352" i="1"/>
  <c r="BG352" i="1"/>
  <c r="BJ352" i="1"/>
  <c r="BK352" i="1"/>
  <c r="BL352" i="1"/>
  <c r="A353" i="1"/>
  <c r="B353" i="1"/>
  <c r="C353" i="1"/>
  <c r="D353" i="1" s="1"/>
  <c r="E353" i="1" s="1"/>
  <c r="M353" i="1"/>
  <c r="N353" i="1"/>
  <c r="W353" i="1" s="1"/>
  <c r="O353" i="1"/>
  <c r="P353" i="1"/>
  <c r="Y353" i="1" s="1"/>
  <c r="Q353" i="1"/>
  <c r="R353" i="1"/>
  <c r="U353" i="1"/>
  <c r="AD353" i="1"/>
  <c r="BD353" i="1"/>
  <c r="BG353" i="1"/>
  <c r="BH353" i="1" s="1"/>
  <c r="BI353" i="1" s="1"/>
  <c r="BJ353" i="1"/>
  <c r="BM353" i="1" s="1"/>
  <c r="BN353" i="1" s="1"/>
  <c r="BK353" i="1"/>
  <c r="BL353" i="1"/>
  <c r="A354" i="1"/>
  <c r="B354" i="1"/>
  <c r="C354" i="1"/>
  <c r="D354" i="1" s="1"/>
  <c r="M354" i="1"/>
  <c r="U354" i="1" s="1"/>
  <c r="N354" i="1"/>
  <c r="W354" i="1" s="1"/>
  <c r="O354" i="1"/>
  <c r="P354" i="1"/>
  <c r="AA354" i="1" s="1"/>
  <c r="Q354" i="1"/>
  <c r="R354" i="1"/>
  <c r="AD354" i="1"/>
  <c r="AE354" i="1"/>
  <c r="AR354" i="1" s="1"/>
  <c r="AM354" i="1"/>
  <c r="BD354" i="1"/>
  <c r="BG354" i="1"/>
  <c r="BJ354" i="1"/>
  <c r="BK354" i="1"/>
  <c r="BL354" i="1"/>
  <c r="A355" i="1"/>
  <c r="B355" i="1"/>
  <c r="C355" i="1"/>
  <c r="M355" i="1"/>
  <c r="N355" i="1"/>
  <c r="W355" i="1" s="1"/>
  <c r="O355" i="1"/>
  <c r="AA355" i="1" s="1"/>
  <c r="P355" i="1"/>
  <c r="Y355" i="1" s="1"/>
  <c r="Q355" i="1"/>
  <c r="R355" i="1"/>
  <c r="U355" i="1"/>
  <c r="AF355" i="1"/>
  <c r="AI355" i="1"/>
  <c r="AV355" i="1" s="1"/>
  <c r="BD355" i="1"/>
  <c r="BG355" i="1"/>
  <c r="BH355" i="1" s="1"/>
  <c r="BI355" i="1" s="1"/>
  <c r="BJ355" i="1"/>
  <c r="BM355" i="1" s="1"/>
  <c r="BN355" i="1" s="1"/>
  <c r="BK355" i="1"/>
  <c r="BL355" i="1"/>
  <c r="A356" i="1"/>
  <c r="AE356" i="1" s="1"/>
  <c r="B356" i="1"/>
  <c r="C356" i="1"/>
  <c r="M356" i="1"/>
  <c r="N356" i="1"/>
  <c r="O356" i="1"/>
  <c r="P356" i="1"/>
  <c r="Y356" i="1" s="1"/>
  <c r="Q356" i="1"/>
  <c r="R356" i="1"/>
  <c r="U356" i="1"/>
  <c r="W356" i="1"/>
  <c r="AD356" i="1"/>
  <c r="AF356" i="1"/>
  <c r="AH356" i="1"/>
  <c r="AI356" i="1"/>
  <c r="AL356" i="1"/>
  <c r="AM356" i="1"/>
  <c r="AZ356" i="1" s="1"/>
  <c r="AN356" i="1"/>
  <c r="AV356" i="1"/>
  <c r="BD356" i="1"/>
  <c r="BG356" i="1"/>
  <c r="BJ356" i="1"/>
  <c r="BM356" i="1" s="1"/>
  <c r="BN356" i="1" s="1"/>
  <c r="BK356" i="1"/>
  <c r="BL356" i="1"/>
  <c r="A357" i="1"/>
  <c r="B357" i="1"/>
  <c r="AE357" i="1" s="1"/>
  <c r="AR357" i="1" s="1"/>
  <c r="C357" i="1"/>
  <c r="D357" i="1" s="1"/>
  <c r="E357" i="1" s="1"/>
  <c r="M357" i="1"/>
  <c r="N357" i="1"/>
  <c r="W357" i="1" s="1"/>
  <c r="X357" i="1" s="1"/>
  <c r="O357" i="1"/>
  <c r="P357" i="1"/>
  <c r="Y357" i="1" s="1"/>
  <c r="Q357" i="1"/>
  <c r="R357" i="1"/>
  <c r="S357" i="1"/>
  <c r="Z357" i="1" s="1"/>
  <c r="U357" i="1"/>
  <c r="V357" i="1" s="1"/>
  <c r="BD357" i="1"/>
  <c r="BG357" i="1"/>
  <c r="BJ357" i="1"/>
  <c r="BK357" i="1"/>
  <c r="BL357" i="1"/>
  <c r="A358" i="1"/>
  <c r="AH358" i="1" s="1"/>
  <c r="B358" i="1"/>
  <c r="C358" i="1"/>
  <c r="D358" i="1" s="1"/>
  <c r="M358" i="1"/>
  <c r="U358" i="1" s="1"/>
  <c r="N358" i="1"/>
  <c r="O358" i="1"/>
  <c r="P358" i="1"/>
  <c r="Y358" i="1" s="1"/>
  <c r="Q358" i="1"/>
  <c r="R358" i="1"/>
  <c r="W358" i="1"/>
  <c r="AD358" i="1"/>
  <c r="AE358" i="1"/>
  <c r="AI358" i="1"/>
  <c r="AV358" i="1" s="1"/>
  <c r="AJ358" i="1"/>
  <c r="AM358" i="1"/>
  <c r="AZ358" i="1"/>
  <c r="BD358" i="1"/>
  <c r="BG358" i="1"/>
  <c r="BJ358" i="1"/>
  <c r="BM358" i="1" s="1"/>
  <c r="BN358" i="1" s="1"/>
  <c r="BK358" i="1"/>
  <c r="BL358" i="1"/>
  <c r="A359" i="1"/>
  <c r="B359" i="1"/>
  <c r="C359" i="1"/>
  <c r="S359" i="1" s="1"/>
  <c r="M359" i="1"/>
  <c r="U359" i="1" s="1"/>
  <c r="N359" i="1"/>
  <c r="W359" i="1" s="1"/>
  <c r="O359" i="1"/>
  <c r="AA359" i="1" s="1"/>
  <c r="P359" i="1"/>
  <c r="Y359" i="1" s="1"/>
  <c r="Q359" i="1"/>
  <c r="R359" i="1"/>
  <c r="AD359" i="1"/>
  <c r="AF359" i="1"/>
  <c r="AN359" i="1"/>
  <c r="BG359" i="1"/>
  <c r="BJ359" i="1"/>
  <c r="BM359" i="1" s="1"/>
  <c r="BN359" i="1" s="1"/>
  <c r="BK359" i="1"/>
  <c r="BL359" i="1"/>
  <c r="A360" i="1"/>
  <c r="B360" i="1"/>
  <c r="AJ360" i="1" s="1"/>
  <c r="C360" i="1"/>
  <c r="D360" i="1" s="1"/>
  <c r="M360" i="1"/>
  <c r="N360" i="1"/>
  <c r="O360" i="1"/>
  <c r="AA360" i="1" s="1"/>
  <c r="P360" i="1"/>
  <c r="Y360" i="1" s="1"/>
  <c r="Q360" i="1"/>
  <c r="R360" i="1"/>
  <c r="S360" i="1"/>
  <c r="U360" i="1"/>
  <c r="W360" i="1"/>
  <c r="AF360" i="1"/>
  <c r="BG360" i="1"/>
  <c r="BH360" i="1"/>
  <c r="BI360" i="1" s="1"/>
  <c r="BJ360" i="1"/>
  <c r="BM360" i="1" s="1"/>
  <c r="BN360" i="1" s="1"/>
  <c r="BK360" i="1"/>
  <c r="BL360" i="1"/>
  <c r="A361" i="1"/>
  <c r="B361" i="1"/>
  <c r="C361" i="1"/>
  <c r="D361" i="1"/>
  <c r="E361" i="1" s="1"/>
  <c r="M361" i="1"/>
  <c r="N361" i="1"/>
  <c r="W361" i="1" s="1"/>
  <c r="X361" i="1" s="1"/>
  <c r="O361" i="1"/>
  <c r="P361" i="1"/>
  <c r="Y361" i="1" s="1"/>
  <c r="Q361" i="1"/>
  <c r="R361" i="1"/>
  <c r="S361" i="1"/>
  <c r="T361" i="1"/>
  <c r="U361" i="1"/>
  <c r="V361" i="1" s="1"/>
  <c r="AI361" i="1"/>
  <c r="AV361" i="1" s="1"/>
  <c r="AN361" i="1"/>
  <c r="BG361" i="1"/>
  <c r="BJ361" i="1"/>
  <c r="BM361" i="1" s="1"/>
  <c r="BN361" i="1" s="1"/>
  <c r="BK361" i="1"/>
  <c r="BL361" i="1"/>
  <c r="A362" i="1"/>
  <c r="B362" i="1"/>
  <c r="C362" i="1"/>
  <c r="D362" i="1" s="1"/>
  <c r="M362" i="1"/>
  <c r="N362" i="1"/>
  <c r="O362" i="1"/>
  <c r="P362" i="1"/>
  <c r="AA362" i="1" s="1"/>
  <c r="Q362" i="1"/>
  <c r="R362" i="1"/>
  <c r="U362" i="1"/>
  <c r="W362" i="1"/>
  <c r="AH362" i="1"/>
  <c r="AN362" i="1"/>
  <c r="AO362" i="1"/>
  <c r="BB362" i="1" s="1"/>
  <c r="BG362" i="1"/>
  <c r="BH362" i="1" s="1"/>
  <c r="BI362" i="1" s="1"/>
  <c r="BJ362" i="1"/>
  <c r="BK362" i="1"/>
  <c r="BL362" i="1"/>
  <c r="BM362" i="1"/>
  <c r="BN362" i="1" s="1"/>
  <c r="A363" i="1"/>
  <c r="B363" i="1"/>
  <c r="C363" i="1"/>
  <c r="D363" i="1" s="1"/>
  <c r="M363" i="1"/>
  <c r="U363" i="1" s="1"/>
  <c r="N363" i="1"/>
  <c r="O363" i="1"/>
  <c r="P363" i="1"/>
  <c r="Q363" i="1"/>
  <c r="R363" i="1"/>
  <c r="S363" i="1"/>
  <c r="T363" i="1" s="1"/>
  <c r="W363" i="1"/>
  <c r="Y363" i="1"/>
  <c r="AA363" i="1"/>
  <c r="AG363" i="1"/>
  <c r="AK363" i="1"/>
  <c r="AX363" i="1" s="1"/>
  <c r="BG363" i="1"/>
  <c r="BJ363" i="1"/>
  <c r="BK363" i="1"/>
  <c r="BL363" i="1"/>
  <c r="BM363" i="1"/>
  <c r="BN363" i="1" s="1"/>
  <c r="A364" i="1"/>
  <c r="B364" i="1"/>
  <c r="C364" i="1"/>
  <c r="D364" i="1" s="1"/>
  <c r="M364" i="1"/>
  <c r="U364" i="1" s="1"/>
  <c r="N364" i="1"/>
  <c r="O364" i="1"/>
  <c r="P364" i="1"/>
  <c r="Q364" i="1"/>
  <c r="R364" i="1"/>
  <c r="S364" i="1"/>
  <c r="T364" i="1" s="1"/>
  <c r="W364" i="1"/>
  <c r="Y364" i="1"/>
  <c r="AA364" i="1"/>
  <c r="AG364" i="1"/>
  <c r="AK364" i="1"/>
  <c r="AX364" i="1" s="1"/>
  <c r="BG364" i="1"/>
  <c r="BJ364" i="1"/>
  <c r="BK364" i="1"/>
  <c r="BL364" i="1"/>
  <c r="BM364" i="1"/>
  <c r="BN364" i="1" s="1"/>
  <c r="A365" i="1"/>
  <c r="B365" i="1"/>
  <c r="C365" i="1"/>
  <c r="D365" i="1" s="1"/>
  <c r="M365" i="1"/>
  <c r="U365" i="1" s="1"/>
  <c r="N365" i="1"/>
  <c r="O365" i="1"/>
  <c r="P365" i="1"/>
  <c r="Q365" i="1"/>
  <c r="R365" i="1"/>
  <c r="S365" i="1"/>
  <c r="T365" i="1" s="1"/>
  <c r="W365" i="1"/>
  <c r="Y365" i="1"/>
  <c r="AA365" i="1"/>
  <c r="AG365" i="1"/>
  <c r="AK365" i="1"/>
  <c r="AX365" i="1" s="1"/>
  <c r="BG365" i="1"/>
  <c r="BJ365" i="1"/>
  <c r="BK365" i="1"/>
  <c r="BL365" i="1"/>
  <c r="BM365" i="1"/>
  <c r="BN365" i="1" s="1"/>
  <c r="A366" i="1"/>
  <c r="B366" i="1"/>
  <c r="C366" i="1"/>
  <c r="D366" i="1" s="1"/>
  <c r="M366" i="1"/>
  <c r="U366" i="1" s="1"/>
  <c r="N366" i="1"/>
  <c r="O366" i="1"/>
  <c r="P366" i="1"/>
  <c r="Q366" i="1"/>
  <c r="R366" i="1"/>
  <c r="S366" i="1"/>
  <c r="T366" i="1" s="1"/>
  <c r="W366" i="1"/>
  <c r="Y366" i="1"/>
  <c r="AA366" i="1"/>
  <c r="AG366" i="1"/>
  <c r="AK366" i="1"/>
  <c r="AX366" i="1" s="1"/>
  <c r="BG366" i="1"/>
  <c r="BJ366" i="1"/>
  <c r="BK366" i="1"/>
  <c r="BL366" i="1"/>
  <c r="BM366" i="1"/>
  <c r="BN366" i="1" s="1"/>
  <c r="A367" i="1"/>
  <c r="B367" i="1"/>
  <c r="C367" i="1"/>
  <c r="D367" i="1" s="1"/>
  <c r="M367" i="1"/>
  <c r="U367" i="1" s="1"/>
  <c r="N367" i="1"/>
  <c r="O367" i="1"/>
  <c r="P367" i="1"/>
  <c r="Q367" i="1"/>
  <c r="R367" i="1"/>
  <c r="S367" i="1"/>
  <c r="T367" i="1" s="1"/>
  <c r="W367" i="1"/>
  <c r="Y367" i="1"/>
  <c r="AA367" i="1"/>
  <c r="AG367" i="1"/>
  <c r="AK367" i="1"/>
  <c r="AX367" i="1" s="1"/>
  <c r="BG367" i="1"/>
  <c r="BJ367" i="1"/>
  <c r="BK367" i="1"/>
  <c r="BL367" i="1"/>
  <c r="BM367" i="1"/>
  <c r="BN367" i="1" s="1"/>
  <c r="A368" i="1"/>
  <c r="B368" i="1"/>
  <c r="C368" i="1"/>
  <c r="D368" i="1" s="1"/>
  <c r="M368" i="1"/>
  <c r="U368" i="1" s="1"/>
  <c r="N368" i="1"/>
  <c r="O368" i="1"/>
  <c r="P368" i="1"/>
  <c r="Q368" i="1"/>
  <c r="R368" i="1"/>
  <c r="S368" i="1"/>
  <c r="T368" i="1" s="1"/>
  <c r="W368" i="1"/>
  <c r="Y368" i="1"/>
  <c r="AA368" i="1"/>
  <c r="AG368" i="1"/>
  <c r="AK368" i="1"/>
  <c r="AX368" i="1" s="1"/>
  <c r="BG368" i="1"/>
  <c r="BJ368" i="1"/>
  <c r="BK368" i="1"/>
  <c r="BL368" i="1"/>
  <c r="BM368" i="1"/>
  <c r="BN368" i="1" s="1"/>
  <c r="A369" i="1"/>
  <c r="B369" i="1"/>
  <c r="C369" i="1"/>
  <c r="D369" i="1" s="1"/>
  <c r="E369" i="1"/>
  <c r="F369" i="1" s="1"/>
  <c r="M369" i="1"/>
  <c r="N369" i="1"/>
  <c r="O369" i="1"/>
  <c r="P369" i="1"/>
  <c r="Q369" i="1"/>
  <c r="R369" i="1"/>
  <c r="S369" i="1"/>
  <c r="T369" i="1" s="1"/>
  <c r="U369" i="1"/>
  <c r="W369" i="1"/>
  <c r="AC369" i="1"/>
  <c r="AP369" i="1" s="1"/>
  <c r="AO369" i="1"/>
  <c r="BB369" i="1" s="1"/>
  <c r="BG369" i="1"/>
  <c r="BJ369" i="1"/>
  <c r="BK369" i="1"/>
  <c r="BL369" i="1"/>
  <c r="A370" i="1"/>
  <c r="B370" i="1"/>
  <c r="AK370" i="1" s="1"/>
  <c r="C370" i="1"/>
  <c r="D370" i="1" s="1"/>
  <c r="E370" i="1" s="1"/>
  <c r="M370" i="1"/>
  <c r="U370" i="1" s="1"/>
  <c r="N370" i="1"/>
  <c r="O370" i="1"/>
  <c r="P370" i="1"/>
  <c r="Q370" i="1"/>
  <c r="R370" i="1"/>
  <c r="W370" i="1"/>
  <c r="AC370" i="1"/>
  <c r="AG370" i="1"/>
  <c r="AT370" i="1" s="1"/>
  <c r="BG370" i="1"/>
  <c r="BJ370" i="1"/>
  <c r="BM370" i="1" s="1"/>
  <c r="BN370" i="1" s="1"/>
  <c r="BK370" i="1"/>
  <c r="BL370" i="1"/>
  <c r="A371" i="1"/>
  <c r="B371" i="1"/>
  <c r="C371" i="1"/>
  <c r="D371" i="1" s="1"/>
  <c r="E371" i="1" s="1"/>
  <c r="F371" i="1" s="1"/>
  <c r="M371" i="1"/>
  <c r="U371" i="1" s="1"/>
  <c r="N371" i="1"/>
  <c r="O371" i="1"/>
  <c r="P371" i="1"/>
  <c r="Q371" i="1"/>
  <c r="R371" i="1"/>
  <c r="S371" i="1"/>
  <c r="T371" i="1" s="1"/>
  <c r="W371" i="1"/>
  <c r="Y371" i="1"/>
  <c r="AA371" i="1"/>
  <c r="AO371" i="1"/>
  <c r="BB371" i="1" s="1"/>
  <c r="BE371" i="1"/>
  <c r="BG371" i="1"/>
  <c r="BJ371" i="1"/>
  <c r="BK371" i="1"/>
  <c r="BL371" i="1"/>
  <c r="A372" i="1"/>
  <c r="AO372" i="1" s="1"/>
  <c r="B372" i="1"/>
  <c r="C372" i="1"/>
  <c r="M372" i="1"/>
  <c r="U372" i="1" s="1"/>
  <c r="N372" i="1"/>
  <c r="O372" i="1"/>
  <c r="P372" i="1"/>
  <c r="AA372" i="1" s="1"/>
  <c r="Q372" i="1"/>
  <c r="R372" i="1"/>
  <c r="W372" i="1"/>
  <c r="Y372" i="1"/>
  <c r="AG372" i="1"/>
  <c r="AT372" i="1" s="1"/>
  <c r="AK372" i="1"/>
  <c r="AX372" i="1" s="1"/>
  <c r="BG372" i="1"/>
  <c r="BJ372" i="1"/>
  <c r="BK372" i="1"/>
  <c r="BL372" i="1"/>
  <c r="BM372" i="1"/>
  <c r="BN372" i="1" s="1"/>
  <c r="A373" i="1"/>
  <c r="B373" i="1"/>
  <c r="C373" i="1"/>
  <c r="D373" i="1" s="1"/>
  <c r="E373" i="1" s="1"/>
  <c r="F373" i="1" s="1"/>
  <c r="M373" i="1"/>
  <c r="N373" i="1"/>
  <c r="W373" i="1" s="1"/>
  <c r="O373" i="1"/>
  <c r="AA373" i="1" s="1"/>
  <c r="P373" i="1"/>
  <c r="Q373" i="1"/>
  <c r="R373" i="1"/>
  <c r="S373" i="1"/>
  <c r="T373" i="1" s="1"/>
  <c r="U373" i="1"/>
  <c r="Y373" i="1"/>
  <c r="BE373" i="1"/>
  <c r="BG373" i="1"/>
  <c r="BJ373" i="1"/>
  <c r="BK373" i="1"/>
  <c r="BL373" i="1"/>
  <c r="A374" i="1"/>
  <c r="B374" i="1"/>
  <c r="C374" i="1"/>
  <c r="D374" i="1" s="1"/>
  <c r="E374" i="1" s="1"/>
  <c r="M374" i="1"/>
  <c r="U374" i="1" s="1"/>
  <c r="N374" i="1"/>
  <c r="W374" i="1" s="1"/>
  <c r="O374" i="1"/>
  <c r="P374" i="1"/>
  <c r="Q374" i="1"/>
  <c r="R374" i="1"/>
  <c r="S374" i="1"/>
  <c r="T374" i="1" s="1"/>
  <c r="Y374" i="1"/>
  <c r="AA374" i="1"/>
  <c r="AK374" i="1"/>
  <c r="BG374" i="1"/>
  <c r="BJ374" i="1"/>
  <c r="BK374" i="1"/>
  <c r="BL374" i="1"/>
  <c r="A375" i="1"/>
  <c r="AG375" i="1" s="1"/>
  <c r="B375" i="1"/>
  <c r="C375" i="1"/>
  <c r="D375" i="1" s="1"/>
  <c r="E375" i="1" s="1"/>
  <c r="F375" i="1" s="1"/>
  <c r="M375" i="1"/>
  <c r="N375" i="1"/>
  <c r="O375" i="1"/>
  <c r="P375" i="1"/>
  <c r="Q375" i="1"/>
  <c r="R375" i="1"/>
  <c r="S375" i="1"/>
  <c r="T375" i="1" s="1"/>
  <c r="U375" i="1"/>
  <c r="W375" i="1"/>
  <c r="AA375" i="1"/>
  <c r="AC375" i="1"/>
  <c r="AP375" i="1" s="1"/>
  <c r="AO375" i="1"/>
  <c r="BB375" i="1" s="1"/>
  <c r="BG375" i="1"/>
  <c r="BJ375" i="1"/>
  <c r="BK375" i="1"/>
  <c r="BL375" i="1"/>
  <c r="A376" i="1"/>
  <c r="B376" i="1"/>
  <c r="C376" i="1"/>
  <c r="D376" i="1" s="1"/>
  <c r="E376" i="1" s="1"/>
  <c r="M376" i="1"/>
  <c r="U376" i="1" s="1"/>
  <c r="N376" i="1"/>
  <c r="W376" i="1" s="1"/>
  <c r="O376" i="1"/>
  <c r="AA376" i="1" s="1"/>
  <c r="P376" i="1"/>
  <c r="Y376" i="1" s="1"/>
  <c r="Q376" i="1"/>
  <c r="R376" i="1"/>
  <c r="S376" i="1"/>
  <c r="T376" i="1" s="1"/>
  <c r="BG376" i="1"/>
  <c r="BJ376" i="1"/>
  <c r="BM376" i="1" s="1"/>
  <c r="BN376" i="1" s="1"/>
  <c r="BK376" i="1"/>
  <c r="BL376" i="1"/>
  <c r="A377" i="1"/>
  <c r="AC377" i="1" s="1"/>
  <c r="AP377" i="1" s="1"/>
  <c r="B377" i="1"/>
  <c r="C377" i="1"/>
  <c r="D377" i="1" s="1"/>
  <c r="E377" i="1"/>
  <c r="F377" i="1" s="1"/>
  <c r="M377" i="1"/>
  <c r="U377" i="1" s="1"/>
  <c r="N377" i="1"/>
  <c r="O377" i="1"/>
  <c r="P377" i="1"/>
  <c r="Q377" i="1"/>
  <c r="R377" i="1"/>
  <c r="S377" i="1"/>
  <c r="T377" i="1" s="1"/>
  <c r="W377" i="1"/>
  <c r="BG377" i="1"/>
  <c r="BJ377" i="1"/>
  <c r="BK377" i="1"/>
  <c r="BL377" i="1"/>
  <c r="A378" i="1"/>
  <c r="B378" i="1"/>
  <c r="AK378" i="1" s="1"/>
  <c r="C378" i="1"/>
  <c r="D378" i="1" s="1"/>
  <c r="E378" i="1" s="1"/>
  <c r="M378" i="1"/>
  <c r="U378" i="1" s="1"/>
  <c r="N378" i="1"/>
  <c r="O378" i="1"/>
  <c r="P378" i="1"/>
  <c r="Q378" i="1"/>
  <c r="R378" i="1"/>
  <c r="S378" i="1"/>
  <c r="T378" i="1" s="1"/>
  <c r="W378" i="1"/>
  <c r="BG378" i="1"/>
  <c r="BJ378" i="1"/>
  <c r="BM378" i="1" s="1"/>
  <c r="BN378" i="1" s="1"/>
  <c r="BK378" i="1"/>
  <c r="BL378" i="1"/>
  <c r="A379" i="1"/>
  <c r="AO379" i="1" s="1"/>
  <c r="BB379" i="1" s="1"/>
  <c r="B379" i="1"/>
  <c r="C379" i="1"/>
  <c r="D379" i="1" s="1"/>
  <c r="E379" i="1" s="1"/>
  <c r="F379" i="1" s="1"/>
  <c r="M379" i="1"/>
  <c r="U379" i="1" s="1"/>
  <c r="N379" i="1"/>
  <c r="W379" i="1" s="1"/>
  <c r="O379" i="1"/>
  <c r="P379" i="1"/>
  <c r="Q379" i="1"/>
  <c r="R379" i="1"/>
  <c r="S379" i="1"/>
  <c r="T379" i="1" s="1"/>
  <c r="Y379" i="1"/>
  <c r="AA379" i="1"/>
  <c r="BG379" i="1"/>
  <c r="BJ379" i="1"/>
  <c r="BK379" i="1"/>
  <c r="BL379" i="1"/>
  <c r="A380" i="1"/>
  <c r="AO380" i="1" s="1"/>
  <c r="B380" i="1"/>
  <c r="C380" i="1"/>
  <c r="M380" i="1"/>
  <c r="U380" i="1" s="1"/>
  <c r="N380" i="1"/>
  <c r="O380" i="1"/>
  <c r="P380" i="1"/>
  <c r="AA380" i="1" s="1"/>
  <c r="Q380" i="1"/>
  <c r="R380" i="1"/>
  <c r="W380" i="1"/>
  <c r="Y380" i="1"/>
  <c r="AG380" i="1"/>
  <c r="AK380" i="1"/>
  <c r="BG380" i="1"/>
  <c r="BJ380" i="1"/>
  <c r="BK380" i="1"/>
  <c r="BL380" i="1"/>
  <c r="BM380" i="1"/>
  <c r="BN380" i="1" s="1"/>
  <c r="A381" i="1"/>
  <c r="B381" i="1"/>
  <c r="C381" i="1"/>
  <c r="D381" i="1" s="1"/>
  <c r="E381" i="1" s="1"/>
  <c r="F381" i="1" s="1"/>
  <c r="M381" i="1"/>
  <c r="N381" i="1"/>
  <c r="W381" i="1" s="1"/>
  <c r="O381" i="1"/>
  <c r="P381" i="1"/>
  <c r="Q381" i="1"/>
  <c r="R381" i="1"/>
  <c r="U381" i="1"/>
  <c r="Y381" i="1"/>
  <c r="AA381" i="1"/>
  <c r="BE381" i="1"/>
  <c r="BG381" i="1"/>
  <c r="BJ381" i="1"/>
  <c r="BK381" i="1"/>
  <c r="BL381" i="1"/>
  <c r="A382" i="1"/>
  <c r="B382" i="1"/>
  <c r="C382" i="1"/>
  <c r="D382" i="1" s="1"/>
  <c r="E382" i="1" s="1"/>
  <c r="M382" i="1"/>
  <c r="U382" i="1" s="1"/>
  <c r="N382" i="1"/>
  <c r="W382" i="1" s="1"/>
  <c r="O382" i="1"/>
  <c r="P382" i="1"/>
  <c r="Q382" i="1"/>
  <c r="R382" i="1"/>
  <c r="S382" i="1"/>
  <c r="T382" i="1" s="1"/>
  <c r="Y382" i="1"/>
  <c r="AA382" i="1"/>
  <c r="AK382" i="1"/>
  <c r="AX382" i="1" s="1"/>
  <c r="BG382" i="1"/>
  <c r="BJ382" i="1"/>
  <c r="BK382" i="1"/>
  <c r="BL382" i="1"/>
  <c r="BM382" i="1"/>
  <c r="BN382" i="1" s="1"/>
  <c r="A383" i="1"/>
  <c r="AG383" i="1" s="1"/>
  <c r="B383" i="1"/>
  <c r="C383" i="1"/>
  <c r="D383" i="1" s="1"/>
  <c r="E383" i="1"/>
  <c r="F383" i="1" s="1"/>
  <c r="M383" i="1"/>
  <c r="N383" i="1"/>
  <c r="O383" i="1"/>
  <c r="P383" i="1"/>
  <c r="Y383" i="1" s="1"/>
  <c r="Q383" i="1"/>
  <c r="R383" i="1"/>
  <c r="S383" i="1"/>
  <c r="T383" i="1" s="1"/>
  <c r="U383" i="1"/>
  <c r="W383" i="1"/>
  <c r="AC383" i="1"/>
  <c r="AP383" i="1" s="1"/>
  <c r="AO383" i="1"/>
  <c r="BB383" i="1" s="1"/>
  <c r="BG383" i="1"/>
  <c r="BJ383" i="1"/>
  <c r="BK383" i="1"/>
  <c r="BL383" i="1"/>
  <c r="A384" i="1"/>
  <c r="B384" i="1"/>
  <c r="C384" i="1"/>
  <c r="D384" i="1" s="1"/>
  <c r="E384" i="1" s="1"/>
  <c r="M384" i="1"/>
  <c r="U384" i="1" s="1"/>
  <c r="N384" i="1"/>
  <c r="W384" i="1" s="1"/>
  <c r="O384" i="1"/>
  <c r="P384" i="1"/>
  <c r="Y384" i="1" s="1"/>
  <c r="Q384" i="1"/>
  <c r="R384" i="1"/>
  <c r="S384" i="1"/>
  <c r="T384" i="1" s="1"/>
  <c r="AA384" i="1"/>
  <c r="AC384" i="1"/>
  <c r="AP384" i="1" s="1"/>
  <c r="BG384" i="1"/>
  <c r="BJ384" i="1"/>
  <c r="BK384" i="1"/>
  <c r="BL384" i="1"/>
  <c r="BM384" i="1"/>
  <c r="BN384" i="1" s="1"/>
  <c r="A385" i="1"/>
  <c r="B385" i="1"/>
  <c r="C385" i="1"/>
  <c r="D385" i="1" s="1"/>
  <c r="E385" i="1"/>
  <c r="F385" i="1" s="1"/>
  <c r="M385" i="1"/>
  <c r="N385" i="1"/>
  <c r="O385" i="1"/>
  <c r="P385" i="1"/>
  <c r="Q385" i="1"/>
  <c r="R385" i="1"/>
  <c r="S385" i="1"/>
  <c r="T385" i="1" s="1"/>
  <c r="U385" i="1"/>
  <c r="W385" i="1"/>
  <c r="AC385" i="1"/>
  <c r="AP385" i="1" s="1"/>
  <c r="AO385" i="1"/>
  <c r="BB385" i="1" s="1"/>
  <c r="BG385" i="1"/>
  <c r="BJ385" i="1"/>
  <c r="BK385" i="1"/>
  <c r="BL385" i="1"/>
  <c r="A386" i="1"/>
  <c r="B386" i="1"/>
  <c r="AK386" i="1" s="1"/>
  <c r="C386" i="1"/>
  <c r="D386" i="1" s="1"/>
  <c r="E386" i="1" s="1"/>
  <c r="M386" i="1"/>
  <c r="U386" i="1" s="1"/>
  <c r="N386" i="1"/>
  <c r="O386" i="1"/>
  <c r="P386" i="1"/>
  <c r="Q386" i="1"/>
  <c r="R386" i="1"/>
  <c r="W386" i="1"/>
  <c r="AC386" i="1"/>
  <c r="AG386" i="1"/>
  <c r="AT386" i="1" s="1"/>
  <c r="BG386" i="1"/>
  <c r="BJ386" i="1"/>
  <c r="BM386" i="1" s="1"/>
  <c r="BN386" i="1" s="1"/>
  <c r="BK386" i="1"/>
  <c r="BL386" i="1"/>
  <c r="A387" i="1"/>
  <c r="B387" i="1"/>
  <c r="C387" i="1"/>
  <c r="D387" i="1" s="1"/>
  <c r="E387" i="1" s="1"/>
  <c r="F387" i="1" s="1"/>
  <c r="M387" i="1"/>
  <c r="U387" i="1" s="1"/>
  <c r="N387" i="1"/>
  <c r="O387" i="1"/>
  <c r="P387" i="1"/>
  <c r="Q387" i="1"/>
  <c r="R387" i="1"/>
  <c r="S387" i="1"/>
  <c r="T387" i="1" s="1"/>
  <c r="W387" i="1"/>
  <c r="Y387" i="1"/>
  <c r="AA387" i="1"/>
  <c r="AO387" i="1"/>
  <c r="BB387" i="1" s="1"/>
  <c r="BE387" i="1"/>
  <c r="BG387" i="1"/>
  <c r="BJ387" i="1"/>
  <c r="BK387" i="1"/>
  <c r="BL387" i="1"/>
  <c r="A388" i="1"/>
  <c r="AO388" i="1" s="1"/>
  <c r="B388" i="1"/>
  <c r="C388" i="1"/>
  <c r="M388" i="1"/>
  <c r="U388" i="1" s="1"/>
  <c r="N388" i="1"/>
  <c r="O388" i="1"/>
  <c r="P388" i="1"/>
  <c r="AA388" i="1" s="1"/>
  <c r="Q388" i="1"/>
  <c r="R388" i="1"/>
  <c r="W388" i="1"/>
  <c r="Y388" i="1"/>
  <c r="AG388" i="1"/>
  <c r="AT388" i="1" s="1"/>
  <c r="AK388" i="1"/>
  <c r="AX388" i="1" s="1"/>
  <c r="BG388" i="1"/>
  <c r="BJ388" i="1"/>
  <c r="BK388" i="1"/>
  <c r="BL388" i="1"/>
  <c r="BM388" i="1"/>
  <c r="BN388" i="1" s="1"/>
  <c r="A389" i="1"/>
  <c r="B389" i="1"/>
  <c r="C389" i="1"/>
  <c r="D389" i="1" s="1"/>
  <c r="E389" i="1" s="1"/>
  <c r="F389" i="1" s="1"/>
  <c r="M389" i="1"/>
  <c r="N389" i="1"/>
  <c r="W389" i="1" s="1"/>
  <c r="O389" i="1"/>
  <c r="Y389" i="1" s="1"/>
  <c r="P389" i="1"/>
  <c r="Q389" i="1"/>
  <c r="R389" i="1"/>
  <c r="S389" i="1"/>
  <c r="T389" i="1" s="1"/>
  <c r="U389" i="1"/>
  <c r="AA389" i="1"/>
  <c r="BE389" i="1"/>
  <c r="BG389" i="1"/>
  <c r="BJ389" i="1"/>
  <c r="BK389" i="1"/>
  <c r="BL389" i="1"/>
  <c r="A390" i="1"/>
  <c r="B390" i="1"/>
  <c r="C390" i="1"/>
  <c r="D390" i="1" s="1"/>
  <c r="E390" i="1" s="1"/>
  <c r="M390" i="1"/>
  <c r="U390" i="1" s="1"/>
  <c r="N390" i="1"/>
  <c r="W390" i="1" s="1"/>
  <c r="O390" i="1"/>
  <c r="P390" i="1"/>
  <c r="Q390" i="1"/>
  <c r="R390" i="1"/>
  <c r="S390" i="1"/>
  <c r="Y390" i="1"/>
  <c r="AA390" i="1"/>
  <c r="AG390" i="1"/>
  <c r="BG390" i="1"/>
  <c r="BJ390" i="1"/>
  <c r="BK390" i="1"/>
  <c r="BL390" i="1"/>
  <c r="BM390" i="1"/>
  <c r="BN390" i="1" s="1"/>
  <c r="A391" i="1"/>
  <c r="AI391" i="1" s="1"/>
  <c r="B391" i="1"/>
  <c r="C391" i="1"/>
  <c r="D391" i="1" s="1"/>
  <c r="E391" i="1"/>
  <c r="F391" i="1" s="1"/>
  <c r="G391" i="1" s="1"/>
  <c r="M391" i="1"/>
  <c r="U391" i="1" s="1"/>
  <c r="N391" i="1"/>
  <c r="O391" i="1"/>
  <c r="P391" i="1"/>
  <c r="AA391" i="1" s="1"/>
  <c r="Q391" i="1"/>
  <c r="R391" i="1"/>
  <c r="W391" i="1"/>
  <c r="Y391" i="1"/>
  <c r="AG391" i="1"/>
  <c r="AM391" i="1"/>
  <c r="AO391" i="1"/>
  <c r="BB391" i="1" s="1"/>
  <c r="BG391" i="1"/>
  <c r="BJ391" i="1"/>
  <c r="BK391" i="1"/>
  <c r="BL391" i="1"/>
  <c r="A392" i="1"/>
  <c r="BE392" i="1" s="1"/>
  <c r="B392" i="1"/>
  <c r="C392" i="1"/>
  <c r="D392" i="1" s="1"/>
  <c r="E392" i="1" s="1"/>
  <c r="F392" i="1" s="1"/>
  <c r="G392" i="1" s="1"/>
  <c r="M392" i="1"/>
  <c r="U392" i="1" s="1"/>
  <c r="N392" i="1"/>
  <c r="W392" i="1" s="1"/>
  <c r="O392" i="1"/>
  <c r="P392" i="1"/>
  <c r="Q392" i="1"/>
  <c r="R392" i="1"/>
  <c r="Y392" i="1"/>
  <c r="AA392" i="1"/>
  <c r="AO392" i="1"/>
  <c r="BB392" i="1" s="1"/>
  <c r="BG392" i="1"/>
  <c r="BJ392" i="1"/>
  <c r="BK392" i="1"/>
  <c r="BL392" i="1"/>
  <c r="A393" i="1"/>
  <c r="AI393" i="1" s="1"/>
  <c r="B393" i="1"/>
  <c r="C393" i="1"/>
  <c r="D393" i="1" s="1"/>
  <c r="E393" i="1" s="1"/>
  <c r="F393" i="1" s="1"/>
  <c r="G393" i="1" s="1"/>
  <c r="M393" i="1"/>
  <c r="U393" i="1" s="1"/>
  <c r="N393" i="1"/>
  <c r="O393" i="1"/>
  <c r="P393" i="1"/>
  <c r="Q393" i="1"/>
  <c r="R393" i="1"/>
  <c r="W393" i="1"/>
  <c r="Y393" i="1"/>
  <c r="AG393" i="1"/>
  <c r="AM393" i="1"/>
  <c r="AO393" i="1"/>
  <c r="BB393" i="1" s="1"/>
  <c r="BG393" i="1"/>
  <c r="BJ393" i="1"/>
  <c r="BK393" i="1"/>
  <c r="BL393" i="1"/>
  <c r="A394" i="1"/>
  <c r="B394" i="1"/>
  <c r="C394" i="1"/>
  <c r="D394" i="1" s="1"/>
  <c r="E394" i="1" s="1"/>
  <c r="F394" i="1" s="1"/>
  <c r="G394" i="1" s="1"/>
  <c r="M394" i="1"/>
  <c r="U394" i="1" s="1"/>
  <c r="N394" i="1"/>
  <c r="W394" i="1" s="1"/>
  <c r="O394" i="1"/>
  <c r="P394" i="1"/>
  <c r="Q394" i="1"/>
  <c r="R394" i="1"/>
  <c r="Y394" i="1"/>
  <c r="AA394" i="1"/>
  <c r="AE394" i="1"/>
  <c r="AO394" i="1"/>
  <c r="BB394" i="1" s="1"/>
  <c r="BG394" i="1"/>
  <c r="BJ394" i="1"/>
  <c r="BK394" i="1"/>
  <c r="BL394" i="1"/>
  <c r="A395" i="1"/>
  <c r="AI395" i="1" s="1"/>
  <c r="B395" i="1"/>
  <c r="C395" i="1"/>
  <c r="D395" i="1" s="1"/>
  <c r="E395" i="1" s="1"/>
  <c r="F395" i="1" s="1"/>
  <c r="G395" i="1" s="1"/>
  <c r="H395" i="1" s="1"/>
  <c r="M395" i="1"/>
  <c r="U395" i="1" s="1"/>
  <c r="N395" i="1"/>
  <c r="O395" i="1"/>
  <c r="P395" i="1"/>
  <c r="Q395" i="1"/>
  <c r="R395" i="1"/>
  <c r="W395" i="1"/>
  <c r="Y395" i="1"/>
  <c r="AG395" i="1"/>
  <c r="AM395" i="1"/>
  <c r="AO395" i="1"/>
  <c r="BB395" i="1" s="1"/>
  <c r="BG395" i="1"/>
  <c r="BJ395" i="1"/>
  <c r="BK395" i="1"/>
  <c r="BL395" i="1"/>
  <c r="A396" i="1"/>
  <c r="B396" i="1"/>
  <c r="AO396" i="1" s="1"/>
  <c r="BB396" i="1" s="1"/>
  <c r="C396" i="1"/>
  <c r="D396" i="1" s="1"/>
  <c r="E396" i="1" s="1"/>
  <c r="M396" i="1"/>
  <c r="U396" i="1" s="1"/>
  <c r="N396" i="1"/>
  <c r="W396" i="1" s="1"/>
  <c r="O396" i="1"/>
  <c r="P396" i="1"/>
  <c r="Q396" i="1"/>
  <c r="R396" i="1"/>
  <c r="Y396" i="1"/>
  <c r="AA396" i="1"/>
  <c r="AE396" i="1"/>
  <c r="AR396" i="1" s="1"/>
  <c r="BE396" i="1"/>
  <c r="BG396" i="1"/>
  <c r="BJ396" i="1"/>
  <c r="BK396" i="1"/>
  <c r="BL396" i="1"/>
  <c r="A397" i="1"/>
  <c r="AI397" i="1" s="1"/>
  <c r="B397" i="1"/>
  <c r="C397" i="1"/>
  <c r="D397" i="1" s="1"/>
  <c r="E397" i="1"/>
  <c r="M397" i="1"/>
  <c r="U397" i="1" s="1"/>
  <c r="N397" i="1"/>
  <c r="O397" i="1"/>
  <c r="P397" i="1"/>
  <c r="AA397" i="1" s="1"/>
  <c r="Q397" i="1"/>
  <c r="R397" i="1"/>
  <c r="W397" i="1"/>
  <c r="Y397" i="1"/>
  <c r="AG397" i="1"/>
  <c r="AM397" i="1"/>
  <c r="AO397" i="1"/>
  <c r="BB397" i="1" s="1"/>
  <c r="BG397" i="1"/>
  <c r="BJ397" i="1"/>
  <c r="BK397" i="1"/>
  <c r="BL397" i="1"/>
  <c r="A398" i="1"/>
  <c r="B398" i="1"/>
  <c r="AO398" i="1" s="1"/>
  <c r="BB398" i="1" s="1"/>
  <c r="C398" i="1"/>
  <c r="D398" i="1" s="1"/>
  <c r="E398" i="1" s="1"/>
  <c r="M398" i="1"/>
  <c r="U398" i="1" s="1"/>
  <c r="N398" i="1"/>
  <c r="W398" i="1" s="1"/>
  <c r="O398" i="1"/>
  <c r="P398" i="1"/>
  <c r="Q398" i="1"/>
  <c r="R398" i="1"/>
  <c r="Y398" i="1"/>
  <c r="AA398" i="1"/>
  <c r="BE398" i="1"/>
  <c r="BG398" i="1"/>
  <c r="BJ398" i="1"/>
  <c r="BK398" i="1"/>
  <c r="BL398" i="1"/>
  <c r="A399" i="1"/>
  <c r="AI399" i="1" s="1"/>
  <c r="B399" i="1"/>
  <c r="C399" i="1"/>
  <c r="D399" i="1" s="1"/>
  <c r="E399" i="1"/>
  <c r="M399" i="1"/>
  <c r="U399" i="1" s="1"/>
  <c r="N399" i="1"/>
  <c r="O399" i="1"/>
  <c r="P399" i="1"/>
  <c r="AA399" i="1" s="1"/>
  <c r="Q399" i="1"/>
  <c r="R399" i="1"/>
  <c r="W399" i="1"/>
  <c r="Y399" i="1"/>
  <c r="AG399" i="1"/>
  <c r="AM399" i="1"/>
  <c r="AO399" i="1"/>
  <c r="BB399" i="1" s="1"/>
  <c r="BG399" i="1"/>
  <c r="BJ399" i="1"/>
  <c r="BK399" i="1"/>
  <c r="BL399" i="1"/>
  <c r="A400" i="1"/>
  <c r="BE400" i="1" s="1"/>
  <c r="B400" i="1"/>
  <c r="C400" i="1"/>
  <c r="D400" i="1" s="1"/>
  <c r="E400" i="1" s="1"/>
  <c r="M400" i="1"/>
  <c r="U400" i="1" s="1"/>
  <c r="N400" i="1"/>
  <c r="W400" i="1" s="1"/>
  <c r="O400" i="1"/>
  <c r="P400" i="1"/>
  <c r="Q400" i="1"/>
  <c r="R400" i="1"/>
  <c r="Y400" i="1"/>
  <c r="AA400" i="1"/>
  <c r="AO400" i="1"/>
  <c r="BB400" i="1" s="1"/>
  <c r="BG400" i="1"/>
  <c r="BJ400" i="1"/>
  <c r="BK400" i="1"/>
  <c r="BL400" i="1"/>
  <c r="A401" i="1"/>
  <c r="AI401" i="1" s="1"/>
  <c r="B401" i="1"/>
  <c r="C401" i="1"/>
  <c r="D401" i="1" s="1"/>
  <c r="E401" i="1" s="1"/>
  <c r="M401" i="1"/>
  <c r="U401" i="1" s="1"/>
  <c r="N401" i="1"/>
  <c r="O401" i="1"/>
  <c r="P401" i="1"/>
  <c r="Q401" i="1"/>
  <c r="R401" i="1"/>
  <c r="W401" i="1"/>
  <c r="Y401" i="1"/>
  <c r="AG401" i="1"/>
  <c r="AM401" i="1"/>
  <c r="AO401" i="1"/>
  <c r="BB401" i="1" s="1"/>
  <c r="BG401" i="1"/>
  <c r="BJ401" i="1"/>
  <c r="BK401" i="1"/>
  <c r="BL401" i="1"/>
  <c r="A402" i="1"/>
  <c r="B402" i="1"/>
  <c r="C402" i="1"/>
  <c r="D402" i="1" s="1"/>
  <c r="E402" i="1" s="1"/>
  <c r="M402" i="1"/>
  <c r="U402" i="1" s="1"/>
  <c r="N402" i="1"/>
  <c r="W402" i="1" s="1"/>
  <c r="O402" i="1"/>
  <c r="P402" i="1"/>
  <c r="Q402" i="1"/>
  <c r="R402" i="1"/>
  <c r="Y402" i="1"/>
  <c r="AA402" i="1"/>
  <c r="AE402" i="1"/>
  <c r="AR402" i="1" s="1"/>
  <c r="AO402" i="1"/>
  <c r="BB402" i="1" s="1"/>
  <c r="BG402" i="1"/>
  <c r="BJ402" i="1"/>
  <c r="BK402" i="1"/>
  <c r="BL402" i="1"/>
  <c r="A403" i="1"/>
  <c r="AI403" i="1" s="1"/>
  <c r="B403" i="1"/>
  <c r="C403" i="1"/>
  <c r="D403" i="1" s="1"/>
  <c r="E403" i="1" s="1"/>
  <c r="M403" i="1"/>
  <c r="U403" i="1" s="1"/>
  <c r="N403" i="1"/>
  <c r="O403" i="1"/>
  <c r="P403" i="1"/>
  <c r="Q403" i="1"/>
  <c r="R403" i="1"/>
  <c r="W403" i="1"/>
  <c r="Y403" i="1"/>
  <c r="AG403" i="1"/>
  <c r="AM403" i="1"/>
  <c r="AO403" i="1"/>
  <c r="BB403" i="1" s="1"/>
  <c r="BG403" i="1"/>
  <c r="BJ403" i="1"/>
  <c r="BK403" i="1"/>
  <c r="BL403" i="1"/>
  <c r="A404" i="1"/>
  <c r="B404" i="1"/>
  <c r="AO404" i="1" s="1"/>
  <c r="BB404" i="1" s="1"/>
  <c r="C404" i="1"/>
  <c r="D404" i="1" s="1"/>
  <c r="E404" i="1" s="1"/>
  <c r="M404" i="1"/>
  <c r="U404" i="1" s="1"/>
  <c r="N404" i="1"/>
  <c r="W404" i="1" s="1"/>
  <c r="O404" i="1"/>
  <c r="P404" i="1"/>
  <c r="Q404" i="1"/>
  <c r="R404" i="1"/>
  <c r="Y404" i="1"/>
  <c r="AA404" i="1"/>
  <c r="AE404" i="1"/>
  <c r="AR404" i="1" s="1"/>
  <c r="BE404" i="1"/>
  <c r="BG404" i="1"/>
  <c r="BJ404" i="1"/>
  <c r="BK404" i="1"/>
  <c r="BL404" i="1"/>
  <c r="A405" i="1"/>
  <c r="AI405" i="1" s="1"/>
  <c r="B405" i="1"/>
  <c r="C405" i="1"/>
  <c r="D405" i="1" s="1"/>
  <c r="E405" i="1"/>
  <c r="M405" i="1"/>
  <c r="U405" i="1" s="1"/>
  <c r="N405" i="1"/>
  <c r="O405" i="1"/>
  <c r="P405" i="1"/>
  <c r="AA405" i="1" s="1"/>
  <c r="Q405" i="1"/>
  <c r="R405" i="1"/>
  <c r="W405" i="1"/>
  <c r="Y405" i="1"/>
  <c r="AG405" i="1"/>
  <c r="AM405" i="1"/>
  <c r="AO405" i="1"/>
  <c r="BB405" i="1" s="1"/>
  <c r="BG405" i="1"/>
  <c r="BJ405" i="1"/>
  <c r="BK405" i="1"/>
  <c r="BL405" i="1"/>
  <c r="A406" i="1"/>
  <c r="B406" i="1"/>
  <c r="AO406" i="1" s="1"/>
  <c r="BB406" i="1" s="1"/>
  <c r="C406" i="1"/>
  <c r="D406" i="1" s="1"/>
  <c r="E406" i="1" s="1"/>
  <c r="M406" i="1"/>
  <c r="U406" i="1" s="1"/>
  <c r="N406" i="1"/>
  <c r="W406" i="1" s="1"/>
  <c r="O406" i="1"/>
  <c r="P406" i="1"/>
  <c r="Q406" i="1"/>
  <c r="R406" i="1"/>
  <c r="Y406" i="1"/>
  <c r="AA406" i="1"/>
  <c r="BE406" i="1"/>
  <c r="BG406" i="1"/>
  <c r="BJ406" i="1"/>
  <c r="BK406" i="1"/>
  <c r="BL406" i="1"/>
  <c r="A407" i="1"/>
  <c r="AI407" i="1" s="1"/>
  <c r="B407" i="1"/>
  <c r="C407" i="1"/>
  <c r="D407" i="1" s="1"/>
  <c r="E407" i="1"/>
  <c r="M407" i="1"/>
  <c r="U407" i="1" s="1"/>
  <c r="N407" i="1"/>
  <c r="O407" i="1"/>
  <c r="P407" i="1"/>
  <c r="AA407" i="1" s="1"/>
  <c r="Q407" i="1"/>
  <c r="R407" i="1"/>
  <c r="W407" i="1"/>
  <c r="Y407" i="1"/>
  <c r="AG407" i="1"/>
  <c r="AM407" i="1"/>
  <c r="AO407" i="1"/>
  <c r="BB407" i="1" s="1"/>
  <c r="BG407" i="1"/>
  <c r="BJ407" i="1"/>
  <c r="BK407" i="1"/>
  <c r="BL407" i="1"/>
  <c r="A408" i="1"/>
  <c r="BE408" i="1" s="1"/>
  <c r="B408" i="1"/>
  <c r="C408" i="1"/>
  <c r="D408" i="1" s="1"/>
  <c r="E408" i="1" s="1"/>
  <c r="M408" i="1"/>
  <c r="U408" i="1" s="1"/>
  <c r="N408" i="1"/>
  <c r="W408" i="1" s="1"/>
  <c r="O408" i="1"/>
  <c r="P408" i="1"/>
  <c r="Q408" i="1"/>
  <c r="R408" i="1"/>
  <c r="Y408" i="1"/>
  <c r="AA408" i="1"/>
  <c r="AO408" i="1"/>
  <c r="BB408" i="1" s="1"/>
  <c r="BG408" i="1"/>
  <c r="BJ408" i="1"/>
  <c r="BK408" i="1"/>
  <c r="BL408" i="1"/>
  <c r="A409" i="1"/>
  <c r="AI409" i="1" s="1"/>
  <c r="B409" i="1"/>
  <c r="C409" i="1"/>
  <c r="D409" i="1" s="1"/>
  <c r="E409" i="1" s="1"/>
  <c r="M409" i="1"/>
  <c r="U409" i="1" s="1"/>
  <c r="N409" i="1"/>
  <c r="O409" i="1"/>
  <c r="P409" i="1"/>
  <c r="Q409" i="1"/>
  <c r="R409" i="1"/>
  <c r="W409" i="1"/>
  <c r="Y409" i="1"/>
  <c r="AG409" i="1"/>
  <c r="AM409" i="1"/>
  <c r="AO409" i="1"/>
  <c r="BB409" i="1" s="1"/>
  <c r="BG409" i="1"/>
  <c r="BJ409" i="1"/>
  <c r="BK409" i="1"/>
  <c r="BL409" i="1"/>
  <c r="A410" i="1"/>
  <c r="B410" i="1"/>
  <c r="C410" i="1"/>
  <c r="D410" i="1" s="1"/>
  <c r="E410" i="1" s="1"/>
  <c r="M410" i="1"/>
  <c r="U410" i="1" s="1"/>
  <c r="N410" i="1"/>
  <c r="W410" i="1" s="1"/>
  <c r="O410" i="1"/>
  <c r="P410" i="1"/>
  <c r="Q410" i="1"/>
  <c r="R410" i="1"/>
  <c r="Y410" i="1"/>
  <c r="AA410" i="1"/>
  <c r="AE410" i="1"/>
  <c r="AR410" i="1" s="1"/>
  <c r="AO410" i="1"/>
  <c r="BB410" i="1" s="1"/>
  <c r="BG410" i="1"/>
  <c r="BJ410" i="1"/>
  <c r="BK410" i="1"/>
  <c r="BL410" i="1"/>
  <c r="A411" i="1"/>
  <c r="AI411" i="1" s="1"/>
  <c r="B411" i="1"/>
  <c r="C411" i="1"/>
  <c r="D411" i="1" s="1"/>
  <c r="E411" i="1" s="1"/>
  <c r="M411" i="1"/>
  <c r="U411" i="1" s="1"/>
  <c r="N411" i="1"/>
  <c r="O411" i="1"/>
  <c r="P411" i="1"/>
  <c r="Q411" i="1"/>
  <c r="R411" i="1"/>
  <c r="W411" i="1"/>
  <c r="Y411" i="1"/>
  <c r="AG411" i="1"/>
  <c r="AM411" i="1"/>
  <c r="AO411" i="1"/>
  <c r="BB411" i="1" s="1"/>
  <c r="BG411" i="1"/>
  <c r="BJ411" i="1"/>
  <c r="BK411" i="1"/>
  <c r="BL411" i="1"/>
  <c r="A412" i="1"/>
  <c r="B412" i="1"/>
  <c r="AO412" i="1" s="1"/>
  <c r="BB412" i="1" s="1"/>
  <c r="C412" i="1"/>
  <c r="D412" i="1" s="1"/>
  <c r="E412" i="1" s="1"/>
  <c r="M412" i="1"/>
  <c r="U412" i="1" s="1"/>
  <c r="N412" i="1"/>
  <c r="W412" i="1" s="1"/>
  <c r="O412" i="1"/>
  <c r="P412" i="1"/>
  <c r="Q412" i="1"/>
  <c r="R412" i="1"/>
  <c r="Y412" i="1"/>
  <c r="AA412" i="1"/>
  <c r="AE412" i="1"/>
  <c r="AR412" i="1" s="1"/>
  <c r="BE412" i="1"/>
  <c r="BG412" i="1"/>
  <c r="BJ412" i="1"/>
  <c r="BK412" i="1"/>
  <c r="BL412" i="1"/>
  <c r="A413" i="1"/>
  <c r="AI413" i="1" s="1"/>
  <c r="B413" i="1"/>
  <c r="C413" i="1"/>
  <c r="D413" i="1" s="1"/>
  <c r="E413" i="1"/>
  <c r="M413" i="1"/>
  <c r="U413" i="1" s="1"/>
  <c r="N413" i="1"/>
  <c r="O413" i="1"/>
  <c r="P413" i="1"/>
  <c r="AA413" i="1" s="1"/>
  <c r="Q413" i="1"/>
  <c r="R413" i="1"/>
  <c r="W413" i="1"/>
  <c r="Y413" i="1"/>
  <c r="AG413" i="1"/>
  <c r="AM413" i="1"/>
  <c r="AO413" i="1"/>
  <c r="BB413" i="1" s="1"/>
  <c r="BG413" i="1"/>
  <c r="BJ413" i="1"/>
  <c r="BK413" i="1"/>
  <c r="BL413" i="1"/>
  <c r="A414" i="1"/>
  <c r="B414" i="1"/>
  <c r="AO414" i="1" s="1"/>
  <c r="BB414" i="1" s="1"/>
  <c r="C414" i="1"/>
  <c r="D414" i="1" s="1"/>
  <c r="E414" i="1" s="1"/>
  <c r="M414" i="1"/>
  <c r="U414" i="1" s="1"/>
  <c r="N414" i="1"/>
  <c r="W414" i="1" s="1"/>
  <c r="O414" i="1"/>
  <c r="P414" i="1"/>
  <c r="Q414" i="1"/>
  <c r="R414" i="1"/>
  <c r="Y414" i="1"/>
  <c r="AA414" i="1"/>
  <c r="BE414" i="1"/>
  <c r="BG414" i="1"/>
  <c r="BJ414" i="1"/>
  <c r="BK414" i="1"/>
  <c r="BL414" i="1"/>
  <c r="A415" i="1"/>
  <c r="AI415" i="1" s="1"/>
  <c r="B415" i="1"/>
  <c r="C415" i="1"/>
  <c r="D415" i="1" s="1"/>
  <c r="E415" i="1"/>
  <c r="M415" i="1"/>
  <c r="U415" i="1" s="1"/>
  <c r="N415" i="1"/>
  <c r="O415" i="1"/>
  <c r="P415" i="1"/>
  <c r="AA415" i="1" s="1"/>
  <c r="Q415" i="1"/>
  <c r="R415" i="1"/>
  <c r="W415" i="1"/>
  <c r="Y415" i="1"/>
  <c r="AG415" i="1"/>
  <c r="AM415" i="1"/>
  <c r="AO415" i="1"/>
  <c r="BB415" i="1" s="1"/>
  <c r="BG415" i="1"/>
  <c r="BJ415" i="1"/>
  <c r="BK415" i="1"/>
  <c r="BL415" i="1"/>
  <c r="A416" i="1"/>
  <c r="B416" i="1"/>
  <c r="C416" i="1"/>
  <c r="D416" i="1" s="1"/>
  <c r="E416" i="1" s="1"/>
  <c r="M416" i="1"/>
  <c r="U416" i="1" s="1"/>
  <c r="N416" i="1"/>
  <c r="W416" i="1" s="1"/>
  <c r="O416" i="1"/>
  <c r="P416" i="1"/>
  <c r="Q416" i="1"/>
  <c r="R416" i="1"/>
  <c r="Y416" i="1"/>
  <c r="AA416" i="1"/>
  <c r="BG416" i="1"/>
  <c r="BJ416" i="1"/>
  <c r="BK416" i="1"/>
  <c r="BL416" i="1"/>
  <c r="A417" i="1"/>
  <c r="AI417" i="1" s="1"/>
  <c r="B417" i="1"/>
  <c r="C417" i="1"/>
  <c r="D417" i="1" s="1"/>
  <c r="E417" i="1" s="1"/>
  <c r="M417" i="1"/>
  <c r="U417" i="1" s="1"/>
  <c r="N417" i="1"/>
  <c r="O417" i="1"/>
  <c r="P417" i="1"/>
  <c r="Q417" i="1"/>
  <c r="R417" i="1"/>
  <c r="W417" i="1"/>
  <c r="Y417" i="1"/>
  <c r="AG417" i="1"/>
  <c r="AM417" i="1"/>
  <c r="AO417" i="1"/>
  <c r="BB417" i="1" s="1"/>
  <c r="BG417" i="1"/>
  <c r="BJ417" i="1"/>
  <c r="BK417" i="1"/>
  <c r="BL417" i="1"/>
  <c r="A418" i="1"/>
  <c r="B418" i="1"/>
  <c r="C418" i="1"/>
  <c r="D418" i="1" s="1"/>
  <c r="E418" i="1" s="1"/>
  <c r="M418" i="1"/>
  <c r="U418" i="1" s="1"/>
  <c r="N418" i="1"/>
  <c r="W418" i="1" s="1"/>
  <c r="O418" i="1"/>
  <c r="P418" i="1"/>
  <c r="Q418" i="1"/>
  <c r="R418" i="1"/>
  <c r="Y418" i="1"/>
  <c r="AA418" i="1"/>
  <c r="AE418" i="1"/>
  <c r="AR418" i="1" s="1"/>
  <c r="AO418" i="1"/>
  <c r="BB418" i="1" s="1"/>
  <c r="BG418" i="1"/>
  <c r="BJ418" i="1"/>
  <c r="BK418" i="1"/>
  <c r="BL418" i="1"/>
  <c r="A419" i="1"/>
  <c r="AI419" i="1" s="1"/>
  <c r="B419" i="1"/>
  <c r="C419" i="1"/>
  <c r="D419" i="1" s="1"/>
  <c r="E419" i="1" s="1"/>
  <c r="M419" i="1"/>
  <c r="U419" i="1" s="1"/>
  <c r="N419" i="1"/>
  <c r="O419" i="1"/>
  <c r="P419" i="1"/>
  <c r="Q419" i="1"/>
  <c r="R419" i="1"/>
  <c r="W419" i="1"/>
  <c r="Y419" i="1"/>
  <c r="AG419" i="1"/>
  <c r="AM419" i="1"/>
  <c r="AO419" i="1"/>
  <c r="BB419" i="1" s="1"/>
  <c r="BG419" i="1"/>
  <c r="BJ419" i="1"/>
  <c r="BK419" i="1"/>
  <c r="BL419" i="1"/>
  <c r="A420" i="1"/>
  <c r="B420" i="1"/>
  <c r="AO420" i="1" s="1"/>
  <c r="BB420" i="1" s="1"/>
  <c r="C420" i="1"/>
  <c r="D420" i="1" s="1"/>
  <c r="E420" i="1" s="1"/>
  <c r="M420" i="1"/>
  <c r="U420" i="1" s="1"/>
  <c r="N420" i="1"/>
  <c r="W420" i="1" s="1"/>
  <c r="O420" i="1"/>
  <c r="P420" i="1"/>
  <c r="Q420" i="1"/>
  <c r="R420" i="1"/>
  <c r="Y420" i="1"/>
  <c r="AA420" i="1"/>
  <c r="AE420" i="1"/>
  <c r="AR420" i="1" s="1"/>
  <c r="BE420" i="1"/>
  <c r="BG420" i="1"/>
  <c r="BJ420" i="1"/>
  <c r="BK420" i="1"/>
  <c r="BL420" i="1"/>
  <c r="A421" i="1"/>
  <c r="AI421" i="1" s="1"/>
  <c r="B421" i="1"/>
  <c r="C421" i="1"/>
  <c r="D421" i="1" s="1"/>
  <c r="E421" i="1"/>
  <c r="M421" i="1"/>
  <c r="U421" i="1" s="1"/>
  <c r="N421" i="1"/>
  <c r="O421" i="1"/>
  <c r="P421" i="1"/>
  <c r="AA421" i="1" s="1"/>
  <c r="Q421" i="1"/>
  <c r="R421" i="1"/>
  <c r="W421" i="1"/>
  <c r="Y421" i="1"/>
  <c r="AG421" i="1"/>
  <c r="AM421" i="1"/>
  <c r="AO421" i="1"/>
  <c r="BB421" i="1" s="1"/>
  <c r="BG421" i="1"/>
  <c r="BJ421" i="1"/>
  <c r="BK421" i="1"/>
  <c r="BL421" i="1"/>
  <c r="A422" i="1"/>
  <c r="B422" i="1"/>
  <c r="AO422" i="1" s="1"/>
  <c r="BB422" i="1" s="1"/>
  <c r="C422" i="1"/>
  <c r="D422" i="1" s="1"/>
  <c r="E422" i="1" s="1"/>
  <c r="M422" i="1"/>
  <c r="U422" i="1" s="1"/>
  <c r="N422" i="1"/>
  <c r="W422" i="1" s="1"/>
  <c r="O422" i="1"/>
  <c r="P422" i="1"/>
  <c r="Q422" i="1"/>
  <c r="R422" i="1"/>
  <c r="Y422" i="1"/>
  <c r="AA422" i="1"/>
  <c r="BE422" i="1"/>
  <c r="BG422" i="1"/>
  <c r="BJ422" i="1"/>
  <c r="BK422" i="1"/>
  <c r="BL422" i="1"/>
  <c r="A423" i="1"/>
  <c r="AI423" i="1" s="1"/>
  <c r="B423" i="1"/>
  <c r="C423" i="1"/>
  <c r="D423" i="1" s="1"/>
  <c r="E423" i="1"/>
  <c r="M423" i="1"/>
  <c r="U423" i="1" s="1"/>
  <c r="N423" i="1"/>
  <c r="O423" i="1"/>
  <c r="P423" i="1"/>
  <c r="AA423" i="1" s="1"/>
  <c r="Q423" i="1"/>
  <c r="R423" i="1"/>
  <c r="W423" i="1"/>
  <c r="Y423" i="1"/>
  <c r="AG423" i="1"/>
  <c r="AM423" i="1"/>
  <c r="AO423" i="1"/>
  <c r="BB423" i="1" s="1"/>
  <c r="BG423" i="1"/>
  <c r="BJ423" i="1"/>
  <c r="BK423" i="1"/>
  <c r="BL423" i="1"/>
  <c r="A424" i="1"/>
  <c r="B424" i="1"/>
  <c r="C424" i="1"/>
  <c r="D424" i="1" s="1"/>
  <c r="E424" i="1" s="1"/>
  <c r="M424" i="1"/>
  <c r="U424" i="1" s="1"/>
  <c r="N424" i="1"/>
  <c r="W424" i="1" s="1"/>
  <c r="O424" i="1"/>
  <c r="P424" i="1"/>
  <c r="Q424" i="1"/>
  <c r="R424" i="1"/>
  <c r="Y424" i="1"/>
  <c r="AA424" i="1"/>
  <c r="BG424" i="1"/>
  <c r="BJ424" i="1"/>
  <c r="BK424" i="1"/>
  <c r="BL424" i="1"/>
  <c r="A425" i="1"/>
  <c r="AI425" i="1" s="1"/>
  <c r="B425" i="1"/>
  <c r="C425" i="1"/>
  <c r="D425" i="1" s="1"/>
  <c r="E425" i="1" s="1"/>
  <c r="M425" i="1"/>
  <c r="U425" i="1" s="1"/>
  <c r="N425" i="1"/>
  <c r="O425" i="1"/>
  <c r="P425" i="1"/>
  <c r="Q425" i="1"/>
  <c r="R425" i="1"/>
  <c r="W425" i="1"/>
  <c r="Y425" i="1"/>
  <c r="AG425" i="1"/>
  <c r="AM425" i="1"/>
  <c r="AO425" i="1"/>
  <c r="BB425" i="1" s="1"/>
  <c r="BG425" i="1"/>
  <c r="BJ425" i="1"/>
  <c r="BK425" i="1"/>
  <c r="BL425" i="1"/>
  <c r="A426" i="1"/>
  <c r="B426" i="1"/>
  <c r="C426" i="1"/>
  <c r="D426" i="1" s="1"/>
  <c r="E426" i="1" s="1"/>
  <c r="M426" i="1"/>
  <c r="U426" i="1" s="1"/>
  <c r="N426" i="1"/>
  <c r="W426" i="1" s="1"/>
  <c r="O426" i="1"/>
  <c r="P426" i="1"/>
  <c r="Q426" i="1"/>
  <c r="R426" i="1"/>
  <c r="Y426" i="1"/>
  <c r="AA426" i="1"/>
  <c r="AE426" i="1"/>
  <c r="AR426" i="1" s="1"/>
  <c r="AO426" i="1"/>
  <c r="BB426" i="1" s="1"/>
  <c r="BG426" i="1"/>
  <c r="BJ426" i="1"/>
  <c r="BK426" i="1"/>
  <c r="BL426" i="1"/>
  <c r="A427" i="1"/>
  <c r="AI427" i="1" s="1"/>
  <c r="B427" i="1"/>
  <c r="C427" i="1"/>
  <c r="D427" i="1" s="1"/>
  <c r="E427" i="1" s="1"/>
  <c r="M427" i="1"/>
  <c r="U427" i="1" s="1"/>
  <c r="N427" i="1"/>
  <c r="O427" i="1"/>
  <c r="P427" i="1"/>
  <c r="Q427" i="1"/>
  <c r="R427" i="1"/>
  <c r="W427" i="1"/>
  <c r="Y427" i="1"/>
  <c r="AG427" i="1"/>
  <c r="AM427" i="1"/>
  <c r="AO427" i="1"/>
  <c r="BB427" i="1" s="1"/>
  <c r="BG427" i="1"/>
  <c r="BJ427" i="1"/>
  <c r="BK427" i="1"/>
  <c r="BL427" i="1"/>
  <c r="A428" i="1"/>
  <c r="B428" i="1"/>
  <c r="AO428" i="1" s="1"/>
  <c r="BB428" i="1" s="1"/>
  <c r="C428" i="1"/>
  <c r="D428" i="1" s="1"/>
  <c r="E428" i="1" s="1"/>
  <c r="M428" i="1"/>
  <c r="U428" i="1" s="1"/>
  <c r="N428" i="1"/>
  <c r="W428" i="1" s="1"/>
  <c r="O428" i="1"/>
  <c r="P428" i="1"/>
  <c r="Q428" i="1"/>
  <c r="R428" i="1"/>
  <c r="Y428" i="1"/>
  <c r="AA428" i="1"/>
  <c r="AE428" i="1"/>
  <c r="AR428" i="1" s="1"/>
  <c r="BE428" i="1"/>
  <c r="BG428" i="1"/>
  <c r="BJ428" i="1"/>
  <c r="BK428" i="1"/>
  <c r="BL428" i="1"/>
  <c r="A429" i="1"/>
  <c r="AI429" i="1" s="1"/>
  <c r="B429" i="1"/>
  <c r="C429" i="1"/>
  <c r="D429" i="1" s="1"/>
  <c r="E429" i="1"/>
  <c r="M429" i="1"/>
  <c r="U429" i="1" s="1"/>
  <c r="N429" i="1"/>
  <c r="O429" i="1"/>
  <c r="P429" i="1"/>
  <c r="AA429" i="1" s="1"/>
  <c r="Q429" i="1"/>
  <c r="R429" i="1"/>
  <c r="W429" i="1"/>
  <c r="Y429" i="1"/>
  <c r="AG429" i="1"/>
  <c r="AM429" i="1"/>
  <c r="AO429" i="1"/>
  <c r="BB429" i="1" s="1"/>
  <c r="BG429" i="1"/>
  <c r="BJ429" i="1"/>
  <c r="BK429" i="1"/>
  <c r="BL429" i="1"/>
  <c r="A430" i="1"/>
  <c r="B430" i="1"/>
  <c r="C430" i="1"/>
  <c r="D430" i="1" s="1"/>
  <c r="E430" i="1" s="1"/>
  <c r="M430" i="1"/>
  <c r="U430" i="1" s="1"/>
  <c r="N430" i="1"/>
  <c r="W430" i="1" s="1"/>
  <c r="O430" i="1"/>
  <c r="Y430" i="1" s="1"/>
  <c r="P430" i="1"/>
  <c r="Q430" i="1"/>
  <c r="R430" i="1"/>
  <c r="AA430" i="1"/>
  <c r="BG430" i="1"/>
  <c r="BJ430" i="1"/>
  <c r="BK430" i="1"/>
  <c r="BL430" i="1"/>
  <c r="A431" i="1"/>
  <c r="AI431" i="1" s="1"/>
  <c r="B431" i="1"/>
  <c r="C431" i="1"/>
  <c r="D431" i="1" s="1"/>
  <c r="E431" i="1"/>
  <c r="M431" i="1"/>
  <c r="U431" i="1" s="1"/>
  <c r="N431" i="1"/>
  <c r="O431" i="1"/>
  <c r="P431" i="1"/>
  <c r="AA431" i="1" s="1"/>
  <c r="Q431" i="1"/>
  <c r="R431" i="1"/>
  <c r="W431" i="1"/>
  <c r="Y431" i="1"/>
  <c r="AG431" i="1"/>
  <c r="AM431" i="1"/>
  <c r="AO431" i="1"/>
  <c r="BB431" i="1" s="1"/>
  <c r="BG431" i="1"/>
  <c r="BJ431" i="1"/>
  <c r="BK431" i="1"/>
  <c r="BL431" i="1"/>
  <c r="A432" i="1"/>
  <c r="B432" i="1"/>
  <c r="AO432" i="1" s="1"/>
  <c r="BB432" i="1" s="1"/>
  <c r="C432" i="1"/>
  <c r="D432" i="1" s="1"/>
  <c r="E432" i="1" s="1"/>
  <c r="M432" i="1"/>
  <c r="U432" i="1" s="1"/>
  <c r="N432" i="1"/>
  <c r="W432" i="1" s="1"/>
  <c r="O432" i="1"/>
  <c r="P432" i="1"/>
  <c r="Q432" i="1"/>
  <c r="R432" i="1"/>
  <c r="Y432" i="1"/>
  <c r="AA432" i="1"/>
  <c r="BG432" i="1"/>
  <c r="BJ432" i="1"/>
  <c r="BK432" i="1"/>
  <c r="BL432" i="1"/>
  <c r="A433" i="1"/>
  <c r="AI433" i="1" s="1"/>
  <c r="B433" i="1"/>
  <c r="C433" i="1"/>
  <c r="D433" i="1" s="1"/>
  <c r="E433" i="1"/>
  <c r="M433" i="1"/>
  <c r="U433" i="1" s="1"/>
  <c r="N433" i="1"/>
  <c r="O433" i="1"/>
  <c r="P433" i="1"/>
  <c r="AA433" i="1" s="1"/>
  <c r="Q433" i="1"/>
  <c r="R433" i="1"/>
  <c r="W433" i="1"/>
  <c r="Y433" i="1"/>
  <c r="AG433" i="1"/>
  <c r="AM433" i="1"/>
  <c r="AO433" i="1"/>
  <c r="BB433" i="1" s="1"/>
  <c r="BG433" i="1"/>
  <c r="BJ433" i="1"/>
  <c r="BK433" i="1"/>
  <c r="BL433" i="1"/>
  <c r="A434" i="1"/>
  <c r="B434" i="1"/>
  <c r="C434" i="1"/>
  <c r="D434" i="1" s="1"/>
  <c r="E434" i="1" s="1"/>
  <c r="M434" i="1"/>
  <c r="U434" i="1" s="1"/>
  <c r="N434" i="1"/>
  <c r="W434" i="1" s="1"/>
  <c r="O434" i="1"/>
  <c r="Y434" i="1" s="1"/>
  <c r="P434" i="1"/>
  <c r="Q434" i="1"/>
  <c r="R434" i="1"/>
  <c r="AA434" i="1"/>
  <c r="BE434" i="1"/>
  <c r="BG434" i="1"/>
  <c r="BJ434" i="1"/>
  <c r="BK434" i="1"/>
  <c r="BL434" i="1"/>
  <c r="A435" i="1"/>
  <c r="AO435" i="1" s="1"/>
  <c r="BB435" i="1" s="1"/>
  <c r="B435" i="1"/>
  <c r="C435" i="1"/>
  <c r="D435" i="1" s="1"/>
  <c r="E435" i="1"/>
  <c r="M435" i="1"/>
  <c r="U435" i="1" s="1"/>
  <c r="N435" i="1"/>
  <c r="O435" i="1"/>
  <c r="P435" i="1"/>
  <c r="AA435" i="1" s="1"/>
  <c r="Q435" i="1"/>
  <c r="R435" i="1"/>
  <c r="W435" i="1"/>
  <c r="Y435" i="1"/>
  <c r="AM435" i="1"/>
  <c r="BG435" i="1"/>
  <c r="BJ435" i="1"/>
  <c r="BK435" i="1"/>
  <c r="BL435" i="1"/>
  <c r="A436" i="1"/>
  <c r="B436" i="1"/>
  <c r="C436" i="1"/>
  <c r="D436" i="1" s="1"/>
  <c r="E436" i="1"/>
  <c r="M436" i="1"/>
  <c r="U436" i="1" s="1"/>
  <c r="N436" i="1"/>
  <c r="W436" i="1" s="1"/>
  <c r="O436" i="1"/>
  <c r="P436" i="1"/>
  <c r="Q436" i="1"/>
  <c r="R436" i="1"/>
  <c r="Y436" i="1"/>
  <c r="AA436" i="1"/>
  <c r="AO436" i="1"/>
  <c r="BB436" i="1" s="1"/>
  <c r="BE436" i="1"/>
  <c r="BG436" i="1"/>
  <c r="BJ436" i="1"/>
  <c r="BK436" i="1"/>
  <c r="BL436" i="1"/>
  <c r="A437" i="1"/>
  <c r="AO437" i="1" s="1"/>
  <c r="BB437" i="1" s="1"/>
  <c r="B437" i="1"/>
  <c r="C437" i="1"/>
  <c r="D437" i="1" s="1"/>
  <c r="E437" i="1"/>
  <c r="M437" i="1"/>
  <c r="U437" i="1" s="1"/>
  <c r="N437" i="1"/>
  <c r="O437" i="1"/>
  <c r="P437" i="1"/>
  <c r="AA437" i="1" s="1"/>
  <c r="Q437" i="1"/>
  <c r="R437" i="1"/>
  <c r="W437" i="1"/>
  <c r="Y437" i="1"/>
  <c r="AM437" i="1"/>
  <c r="BG437" i="1"/>
  <c r="BJ437" i="1"/>
  <c r="BK437" i="1"/>
  <c r="BL437" i="1"/>
  <c r="A438" i="1"/>
  <c r="B438" i="1"/>
  <c r="C438" i="1"/>
  <c r="D438" i="1" s="1"/>
  <c r="E438" i="1"/>
  <c r="M438" i="1"/>
  <c r="U438" i="1" s="1"/>
  <c r="N438" i="1"/>
  <c r="W438" i="1" s="1"/>
  <c r="O438" i="1"/>
  <c r="P438" i="1"/>
  <c r="Y438" i="1" s="1"/>
  <c r="Q438" i="1"/>
  <c r="R438" i="1"/>
  <c r="AA438" i="1"/>
  <c r="AM438" i="1"/>
  <c r="BG438" i="1"/>
  <c r="BJ438" i="1"/>
  <c r="BK438" i="1"/>
  <c r="BL438" i="1"/>
  <c r="A439" i="1"/>
  <c r="B439" i="1"/>
  <c r="C439" i="1"/>
  <c r="D439" i="1" s="1"/>
  <c r="E439" i="1" s="1"/>
  <c r="M439" i="1"/>
  <c r="U439" i="1" s="1"/>
  <c r="N439" i="1"/>
  <c r="O439" i="1"/>
  <c r="P439" i="1"/>
  <c r="Q439" i="1"/>
  <c r="R439" i="1"/>
  <c r="W439" i="1"/>
  <c r="Y439" i="1"/>
  <c r="BG439" i="1"/>
  <c r="BJ439" i="1"/>
  <c r="BK439" i="1"/>
  <c r="BL439" i="1"/>
  <c r="A440" i="1"/>
  <c r="AE440" i="1" s="1"/>
  <c r="B440" i="1"/>
  <c r="C440" i="1"/>
  <c r="D440" i="1" s="1"/>
  <c r="E440" i="1"/>
  <c r="M440" i="1"/>
  <c r="U440" i="1" s="1"/>
  <c r="N440" i="1"/>
  <c r="O440" i="1"/>
  <c r="P440" i="1"/>
  <c r="AA440" i="1" s="1"/>
  <c r="Q440" i="1"/>
  <c r="R440" i="1"/>
  <c r="W440" i="1"/>
  <c r="Y440" i="1"/>
  <c r="AM440" i="1"/>
  <c r="AO440" i="1"/>
  <c r="BB440" i="1" s="1"/>
  <c r="BE440" i="1"/>
  <c r="BG440" i="1"/>
  <c r="BJ440" i="1"/>
  <c r="BK440" i="1"/>
  <c r="BL440" i="1"/>
  <c r="A441" i="1"/>
  <c r="B441" i="1"/>
  <c r="C441" i="1"/>
  <c r="D441" i="1" s="1"/>
  <c r="E441" i="1" s="1"/>
  <c r="M441" i="1"/>
  <c r="U441" i="1" s="1"/>
  <c r="N441" i="1"/>
  <c r="O441" i="1"/>
  <c r="P441" i="1"/>
  <c r="Q441" i="1"/>
  <c r="R441" i="1"/>
  <c r="W441" i="1"/>
  <c r="Y441" i="1"/>
  <c r="BG441" i="1"/>
  <c r="BJ441" i="1"/>
  <c r="BK441" i="1"/>
  <c r="BL441" i="1"/>
  <c r="A442" i="1"/>
  <c r="AE442" i="1" s="1"/>
  <c r="B442" i="1"/>
  <c r="C442" i="1"/>
  <c r="D442" i="1" s="1"/>
  <c r="E442" i="1"/>
  <c r="M442" i="1"/>
  <c r="U442" i="1" s="1"/>
  <c r="N442" i="1"/>
  <c r="O442" i="1"/>
  <c r="P442" i="1"/>
  <c r="AA442" i="1" s="1"/>
  <c r="Q442" i="1"/>
  <c r="R442" i="1"/>
  <c r="W442" i="1"/>
  <c r="Y442" i="1"/>
  <c r="AG442" i="1"/>
  <c r="AT442" i="1" s="1"/>
  <c r="AM442" i="1"/>
  <c r="AO442" i="1"/>
  <c r="BB442" i="1" s="1"/>
  <c r="BG442" i="1"/>
  <c r="BJ442" i="1"/>
  <c r="BK442" i="1"/>
  <c r="BL442" i="1"/>
  <c r="A443" i="1"/>
  <c r="B443" i="1"/>
  <c r="C443" i="1"/>
  <c r="D443" i="1" s="1"/>
  <c r="E443" i="1" s="1"/>
  <c r="M443" i="1"/>
  <c r="U443" i="1" s="1"/>
  <c r="N443" i="1"/>
  <c r="W443" i="1" s="1"/>
  <c r="O443" i="1"/>
  <c r="P443" i="1"/>
  <c r="Q443" i="1"/>
  <c r="R443" i="1"/>
  <c r="Y443" i="1"/>
  <c r="AA443" i="1"/>
  <c r="BG443" i="1"/>
  <c r="BJ443" i="1"/>
  <c r="BK443" i="1"/>
  <c r="BL443" i="1"/>
  <c r="A444" i="1"/>
  <c r="B444" i="1"/>
  <c r="C444" i="1"/>
  <c r="D444" i="1" s="1"/>
  <c r="E444" i="1" s="1"/>
  <c r="M444" i="1"/>
  <c r="U444" i="1" s="1"/>
  <c r="N444" i="1"/>
  <c r="O444" i="1"/>
  <c r="Y444" i="1" s="1"/>
  <c r="P444" i="1"/>
  <c r="AA444" i="1" s="1"/>
  <c r="Q444" i="1"/>
  <c r="R444" i="1"/>
  <c r="W444" i="1"/>
  <c r="BG444" i="1"/>
  <c r="BJ444" i="1"/>
  <c r="BK444" i="1"/>
  <c r="BL444" i="1"/>
  <c r="A445" i="1"/>
  <c r="B445" i="1"/>
  <c r="C445" i="1"/>
  <c r="D445" i="1" s="1"/>
  <c r="E445" i="1" s="1"/>
  <c r="M445" i="1"/>
  <c r="U445" i="1" s="1"/>
  <c r="N445" i="1"/>
  <c r="W445" i="1" s="1"/>
  <c r="O445" i="1"/>
  <c r="P445" i="1"/>
  <c r="Q445" i="1"/>
  <c r="R445" i="1"/>
  <c r="Y445" i="1"/>
  <c r="AA445" i="1"/>
  <c r="BG445" i="1"/>
  <c r="BJ445" i="1"/>
  <c r="BK445" i="1"/>
  <c r="BL445" i="1"/>
  <c r="A446" i="1"/>
  <c r="B446" i="1"/>
  <c r="C446" i="1"/>
  <c r="D446" i="1" s="1"/>
  <c r="E446" i="1" s="1"/>
  <c r="M446" i="1"/>
  <c r="U446" i="1" s="1"/>
  <c r="N446" i="1"/>
  <c r="O446" i="1"/>
  <c r="P446" i="1"/>
  <c r="Q446" i="1"/>
  <c r="R446" i="1"/>
  <c r="W446" i="1"/>
  <c r="Y446" i="1"/>
  <c r="BE446" i="1"/>
  <c r="BG446" i="1"/>
  <c r="BJ446" i="1"/>
  <c r="BK446" i="1"/>
  <c r="BL446" i="1"/>
  <c r="A447" i="1"/>
  <c r="B447" i="1"/>
  <c r="C447" i="1"/>
  <c r="D447" i="1" s="1"/>
  <c r="E447" i="1"/>
  <c r="M447" i="1"/>
  <c r="U447" i="1" s="1"/>
  <c r="N447" i="1"/>
  <c r="W447" i="1" s="1"/>
  <c r="O447" i="1"/>
  <c r="P447" i="1"/>
  <c r="Y447" i="1" s="1"/>
  <c r="Q447" i="1"/>
  <c r="R447" i="1"/>
  <c r="AA447" i="1"/>
  <c r="BG447" i="1"/>
  <c r="BJ447" i="1"/>
  <c r="BK447" i="1"/>
  <c r="BL447" i="1"/>
  <c r="A448" i="1"/>
  <c r="B448" i="1"/>
  <c r="C448" i="1"/>
  <c r="D448" i="1" s="1"/>
  <c r="E448" i="1" s="1"/>
  <c r="M448" i="1"/>
  <c r="U448" i="1" s="1"/>
  <c r="N448" i="1"/>
  <c r="W448" i="1" s="1"/>
  <c r="O448" i="1"/>
  <c r="P448" i="1"/>
  <c r="Q448" i="1"/>
  <c r="R448" i="1"/>
  <c r="Y448" i="1"/>
  <c r="AA448" i="1"/>
  <c r="AG448" i="1"/>
  <c r="AT448" i="1" s="1"/>
  <c r="AM448" i="1"/>
  <c r="BG448" i="1"/>
  <c r="BJ448" i="1"/>
  <c r="BK448" i="1"/>
  <c r="BL448" i="1"/>
  <c r="A449" i="1"/>
  <c r="B449" i="1"/>
  <c r="AE449" i="1" s="1"/>
  <c r="AR449" i="1" s="1"/>
  <c r="C449" i="1"/>
  <c r="D449" i="1" s="1"/>
  <c r="E449" i="1"/>
  <c r="M449" i="1"/>
  <c r="U449" i="1" s="1"/>
  <c r="N449" i="1"/>
  <c r="W449" i="1" s="1"/>
  <c r="O449" i="1"/>
  <c r="P449" i="1"/>
  <c r="Q449" i="1"/>
  <c r="R449" i="1"/>
  <c r="Y449" i="1"/>
  <c r="AA449" i="1"/>
  <c r="BG449" i="1"/>
  <c r="BJ449" i="1"/>
  <c r="BK449" i="1"/>
  <c r="BL449" i="1"/>
  <c r="A450" i="1"/>
  <c r="B450" i="1"/>
  <c r="C450" i="1"/>
  <c r="D450" i="1" s="1"/>
  <c r="E450" i="1" s="1"/>
  <c r="M450" i="1"/>
  <c r="U450" i="1" s="1"/>
  <c r="N450" i="1"/>
  <c r="W450" i="1" s="1"/>
  <c r="O450" i="1"/>
  <c r="AA450" i="1" s="1"/>
  <c r="P450" i="1"/>
  <c r="Q450" i="1"/>
  <c r="R450" i="1"/>
  <c r="Y450" i="1"/>
  <c r="BG450" i="1"/>
  <c r="BJ450" i="1"/>
  <c r="BK450" i="1"/>
  <c r="BL450" i="1"/>
  <c r="A451" i="1"/>
  <c r="B451" i="1"/>
  <c r="C451" i="1"/>
  <c r="D451" i="1" s="1"/>
  <c r="E451" i="1"/>
  <c r="M451" i="1"/>
  <c r="U451" i="1" s="1"/>
  <c r="N451" i="1"/>
  <c r="O451" i="1"/>
  <c r="P451" i="1"/>
  <c r="Q451" i="1"/>
  <c r="R451" i="1"/>
  <c r="W451" i="1"/>
  <c r="Y451" i="1"/>
  <c r="AA451" i="1"/>
  <c r="BG451" i="1"/>
  <c r="BJ451" i="1"/>
  <c r="BK451" i="1"/>
  <c r="BL451" i="1"/>
  <c r="A452" i="1"/>
  <c r="B452" i="1"/>
  <c r="AG452" i="1" s="1"/>
  <c r="AT452" i="1" s="1"/>
  <c r="C452" i="1"/>
  <c r="D452" i="1" s="1"/>
  <c r="E452" i="1"/>
  <c r="M452" i="1"/>
  <c r="U452" i="1" s="1"/>
  <c r="N452" i="1"/>
  <c r="W452" i="1" s="1"/>
  <c r="O452" i="1"/>
  <c r="P452" i="1"/>
  <c r="Q452" i="1"/>
  <c r="R452" i="1"/>
  <c r="Y452" i="1"/>
  <c r="AA452" i="1"/>
  <c r="AO452" i="1"/>
  <c r="BB452" i="1" s="1"/>
  <c r="BE452" i="1"/>
  <c r="BG452" i="1"/>
  <c r="BJ452" i="1"/>
  <c r="BK452" i="1"/>
  <c r="BL452" i="1"/>
  <c r="A453" i="1"/>
  <c r="B453" i="1"/>
  <c r="C453" i="1"/>
  <c r="D453" i="1" s="1"/>
  <c r="E453" i="1"/>
  <c r="M453" i="1"/>
  <c r="U453" i="1" s="1"/>
  <c r="N453" i="1"/>
  <c r="O453" i="1"/>
  <c r="P453" i="1"/>
  <c r="AA453" i="1" s="1"/>
  <c r="Q453" i="1"/>
  <c r="R453" i="1"/>
  <c r="W453" i="1"/>
  <c r="Y453" i="1"/>
  <c r="BG453" i="1"/>
  <c r="BJ453" i="1"/>
  <c r="BK453" i="1"/>
  <c r="BL453" i="1"/>
  <c r="A454" i="1"/>
  <c r="B454" i="1"/>
  <c r="C454" i="1"/>
  <c r="D454" i="1" s="1"/>
  <c r="E454" i="1"/>
  <c r="M454" i="1"/>
  <c r="U454" i="1" s="1"/>
  <c r="N454" i="1"/>
  <c r="W454" i="1" s="1"/>
  <c r="O454" i="1"/>
  <c r="P454" i="1"/>
  <c r="Q454" i="1"/>
  <c r="R454" i="1"/>
  <c r="Y454" i="1"/>
  <c r="AA454" i="1"/>
  <c r="AM454" i="1"/>
  <c r="BG454" i="1"/>
  <c r="BJ454" i="1"/>
  <c r="BK454" i="1"/>
  <c r="BL454" i="1"/>
  <c r="A455" i="1"/>
  <c r="B455" i="1"/>
  <c r="C455" i="1"/>
  <c r="D455" i="1" s="1"/>
  <c r="E455" i="1" s="1"/>
  <c r="M455" i="1"/>
  <c r="U455" i="1" s="1"/>
  <c r="N455" i="1"/>
  <c r="W455" i="1" s="1"/>
  <c r="O455" i="1"/>
  <c r="P455" i="1"/>
  <c r="Q455" i="1"/>
  <c r="R455" i="1"/>
  <c r="Y455" i="1"/>
  <c r="BG455" i="1"/>
  <c r="BJ455" i="1"/>
  <c r="BK455" i="1"/>
  <c r="BL455" i="1"/>
  <c r="A456" i="1"/>
  <c r="B456" i="1"/>
  <c r="C456" i="1"/>
  <c r="D456" i="1" s="1"/>
  <c r="E456" i="1"/>
  <c r="M456" i="1"/>
  <c r="U456" i="1" s="1"/>
  <c r="N456" i="1"/>
  <c r="O456" i="1"/>
  <c r="P456" i="1"/>
  <c r="AA456" i="1" s="1"/>
  <c r="Q456" i="1"/>
  <c r="R456" i="1"/>
  <c r="W456" i="1"/>
  <c r="Y456" i="1"/>
  <c r="BE456" i="1"/>
  <c r="BG456" i="1"/>
  <c r="BJ456" i="1"/>
  <c r="BK456" i="1"/>
  <c r="BL456" i="1"/>
  <c r="A457" i="1"/>
  <c r="B457" i="1"/>
  <c r="C457" i="1"/>
  <c r="D457" i="1" s="1"/>
  <c r="E457" i="1"/>
  <c r="M457" i="1"/>
  <c r="U457" i="1" s="1"/>
  <c r="N457" i="1"/>
  <c r="O457" i="1"/>
  <c r="P457" i="1"/>
  <c r="AA457" i="1" s="1"/>
  <c r="Q457" i="1"/>
  <c r="R457" i="1"/>
  <c r="W457" i="1"/>
  <c r="Y457" i="1"/>
  <c r="AE457" i="1"/>
  <c r="AR457" i="1" s="1"/>
  <c r="AM457" i="1"/>
  <c r="BG457" i="1"/>
  <c r="BJ457" i="1"/>
  <c r="BK457" i="1"/>
  <c r="BL457" i="1"/>
  <c r="A458" i="1"/>
  <c r="B458" i="1"/>
  <c r="C458" i="1"/>
  <c r="D458" i="1" s="1"/>
  <c r="E458" i="1" s="1"/>
  <c r="M458" i="1"/>
  <c r="U458" i="1" s="1"/>
  <c r="N458" i="1"/>
  <c r="O458" i="1"/>
  <c r="AA458" i="1" s="1"/>
  <c r="P458" i="1"/>
  <c r="Q458" i="1"/>
  <c r="R458" i="1"/>
  <c r="W458" i="1"/>
  <c r="Y458" i="1"/>
  <c r="AG458" i="1"/>
  <c r="AT458" i="1" s="1"/>
  <c r="AM458" i="1"/>
  <c r="BG458" i="1"/>
  <c r="BJ458" i="1"/>
  <c r="BK458" i="1"/>
  <c r="BL458" i="1"/>
  <c r="A459" i="1"/>
  <c r="B459" i="1"/>
  <c r="AE459" i="1" s="1"/>
  <c r="AR459" i="1" s="1"/>
  <c r="C459" i="1"/>
  <c r="D459" i="1" s="1"/>
  <c r="E459" i="1" s="1"/>
  <c r="M459" i="1"/>
  <c r="U459" i="1" s="1"/>
  <c r="N459" i="1"/>
  <c r="O459" i="1"/>
  <c r="AA459" i="1" s="1"/>
  <c r="P459" i="1"/>
  <c r="Q459" i="1"/>
  <c r="R459" i="1"/>
  <c r="W459" i="1"/>
  <c r="Y459" i="1"/>
  <c r="BG459" i="1"/>
  <c r="BJ459" i="1"/>
  <c r="BK459" i="1"/>
  <c r="BL459" i="1"/>
  <c r="A460" i="1"/>
  <c r="B460" i="1"/>
  <c r="BE460" i="1" s="1"/>
  <c r="C460" i="1"/>
  <c r="D460" i="1" s="1"/>
  <c r="E460" i="1"/>
  <c r="M460" i="1"/>
  <c r="U460" i="1" s="1"/>
  <c r="N460" i="1"/>
  <c r="O460" i="1"/>
  <c r="P460" i="1"/>
  <c r="AA460" i="1" s="1"/>
  <c r="Q460" i="1"/>
  <c r="R460" i="1"/>
  <c r="W460" i="1"/>
  <c r="Y460" i="1"/>
  <c r="AG460" i="1"/>
  <c r="AT460" i="1" s="1"/>
  <c r="AM460" i="1"/>
  <c r="AO460" i="1"/>
  <c r="BB460" i="1" s="1"/>
  <c r="BG460" i="1"/>
  <c r="BJ460" i="1"/>
  <c r="BK460" i="1"/>
  <c r="BL460" i="1"/>
  <c r="A461" i="1"/>
  <c r="B461" i="1"/>
  <c r="C461" i="1"/>
  <c r="D461" i="1" s="1"/>
  <c r="E461" i="1" s="1"/>
  <c r="M461" i="1"/>
  <c r="U461" i="1" s="1"/>
  <c r="N461" i="1"/>
  <c r="W461" i="1" s="1"/>
  <c r="O461" i="1"/>
  <c r="AA461" i="1" s="1"/>
  <c r="P461" i="1"/>
  <c r="Q461" i="1"/>
  <c r="R461" i="1"/>
  <c r="Y461" i="1"/>
  <c r="AE461" i="1"/>
  <c r="AR461" i="1" s="1"/>
  <c r="BG461" i="1"/>
  <c r="BJ461" i="1"/>
  <c r="BK461" i="1"/>
  <c r="BL461" i="1"/>
  <c r="A462" i="1"/>
  <c r="B462" i="1"/>
  <c r="AO462" i="1" s="1"/>
  <c r="C462" i="1"/>
  <c r="D462" i="1" s="1"/>
  <c r="E462" i="1" s="1"/>
  <c r="M462" i="1"/>
  <c r="U462" i="1" s="1"/>
  <c r="N462" i="1"/>
  <c r="O462" i="1"/>
  <c r="P462" i="1"/>
  <c r="Q462" i="1"/>
  <c r="R462" i="1"/>
  <c r="W462" i="1"/>
  <c r="Y462" i="1"/>
  <c r="AG462" i="1"/>
  <c r="AM462" i="1"/>
  <c r="BE462" i="1"/>
  <c r="BG462" i="1"/>
  <c r="BJ462" i="1"/>
  <c r="BK462" i="1"/>
  <c r="BL462" i="1"/>
  <c r="A463" i="1"/>
  <c r="B463" i="1"/>
  <c r="AE463" i="1" s="1"/>
  <c r="AR463" i="1" s="1"/>
  <c r="C463" i="1"/>
  <c r="D463" i="1" s="1"/>
  <c r="E463" i="1"/>
  <c r="M463" i="1"/>
  <c r="U463" i="1" s="1"/>
  <c r="N463" i="1"/>
  <c r="W463" i="1" s="1"/>
  <c r="O463" i="1"/>
  <c r="P463" i="1"/>
  <c r="Q463" i="1"/>
  <c r="R463" i="1"/>
  <c r="Y463" i="1"/>
  <c r="AA463" i="1"/>
  <c r="BG463" i="1"/>
  <c r="BJ463" i="1"/>
  <c r="BK463" i="1"/>
  <c r="BL463" i="1"/>
  <c r="A464" i="1"/>
  <c r="B464" i="1"/>
  <c r="C464" i="1"/>
  <c r="D464" i="1" s="1"/>
  <c r="E464" i="1" s="1"/>
  <c r="M464" i="1"/>
  <c r="U464" i="1" s="1"/>
  <c r="N464" i="1"/>
  <c r="O464" i="1"/>
  <c r="AA464" i="1" s="1"/>
  <c r="P464" i="1"/>
  <c r="Q464" i="1"/>
  <c r="R464" i="1"/>
  <c r="W464" i="1"/>
  <c r="Y464" i="1"/>
  <c r="BG464" i="1"/>
  <c r="BJ464" i="1"/>
  <c r="BK464" i="1"/>
  <c r="BL464" i="1"/>
  <c r="A465" i="1"/>
  <c r="B465" i="1"/>
  <c r="AE465" i="1" s="1"/>
  <c r="AR465" i="1" s="1"/>
  <c r="C465" i="1"/>
  <c r="D465" i="1" s="1"/>
  <c r="E465" i="1"/>
  <c r="M465" i="1"/>
  <c r="U465" i="1" s="1"/>
  <c r="N465" i="1"/>
  <c r="W465" i="1" s="1"/>
  <c r="O465" i="1"/>
  <c r="P465" i="1"/>
  <c r="Q465" i="1"/>
  <c r="R465" i="1"/>
  <c r="Y465" i="1"/>
  <c r="AA465" i="1"/>
  <c r="BG465" i="1"/>
  <c r="BJ465" i="1"/>
  <c r="BK465" i="1"/>
  <c r="BL465" i="1"/>
  <c r="A466" i="1"/>
  <c r="B466" i="1"/>
  <c r="C466" i="1"/>
  <c r="D466" i="1" s="1"/>
  <c r="E466" i="1" s="1"/>
  <c r="M466" i="1"/>
  <c r="U466" i="1" s="1"/>
  <c r="N466" i="1"/>
  <c r="O466" i="1"/>
  <c r="AA466" i="1" s="1"/>
  <c r="P466" i="1"/>
  <c r="Q466" i="1"/>
  <c r="R466" i="1"/>
  <c r="W466" i="1"/>
  <c r="Y466" i="1"/>
  <c r="BG466" i="1"/>
  <c r="BJ466" i="1"/>
  <c r="BK466" i="1"/>
  <c r="BL466" i="1"/>
  <c r="A467" i="1"/>
  <c r="B467" i="1"/>
  <c r="C467" i="1"/>
  <c r="D467" i="1" s="1"/>
  <c r="E467" i="1" s="1"/>
  <c r="M467" i="1"/>
  <c r="U467" i="1" s="1"/>
  <c r="N467" i="1"/>
  <c r="O467" i="1"/>
  <c r="AA467" i="1" s="1"/>
  <c r="P467" i="1"/>
  <c r="Q467" i="1"/>
  <c r="R467" i="1"/>
  <c r="W467" i="1"/>
  <c r="Y467" i="1"/>
  <c r="AM467" i="1"/>
  <c r="BG467" i="1"/>
  <c r="BJ467" i="1"/>
  <c r="BK467" i="1"/>
  <c r="BL467" i="1"/>
  <c r="A468" i="1"/>
  <c r="B468" i="1"/>
  <c r="C468" i="1"/>
  <c r="D468" i="1" s="1"/>
  <c r="E468" i="1"/>
  <c r="M468" i="1"/>
  <c r="U468" i="1" s="1"/>
  <c r="N468" i="1"/>
  <c r="W468" i="1" s="1"/>
  <c r="O468" i="1"/>
  <c r="P468" i="1"/>
  <c r="Y468" i="1" s="1"/>
  <c r="Q468" i="1"/>
  <c r="R468" i="1"/>
  <c r="AA468" i="1"/>
  <c r="AG468" i="1"/>
  <c r="AT468" i="1" s="1"/>
  <c r="BG468" i="1"/>
  <c r="BJ468" i="1"/>
  <c r="BK468" i="1"/>
  <c r="BL468" i="1"/>
  <c r="A469" i="1"/>
  <c r="B469" i="1"/>
  <c r="C469" i="1"/>
  <c r="D469" i="1" s="1"/>
  <c r="E469" i="1"/>
  <c r="M469" i="1"/>
  <c r="U469" i="1" s="1"/>
  <c r="N469" i="1"/>
  <c r="O469" i="1"/>
  <c r="P469" i="1"/>
  <c r="Q469" i="1"/>
  <c r="R469" i="1"/>
  <c r="W469" i="1"/>
  <c r="Y469" i="1"/>
  <c r="AA469" i="1"/>
  <c r="BG469" i="1"/>
  <c r="BJ469" i="1"/>
  <c r="BK469" i="1"/>
  <c r="BL469" i="1"/>
  <c r="A470" i="1"/>
  <c r="B470" i="1"/>
  <c r="AE470" i="1" s="1"/>
  <c r="C470" i="1"/>
  <c r="D470" i="1" s="1"/>
  <c r="E470" i="1"/>
  <c r="M470" i="1"/>
  <c r="U470" i="1" s="1"/>
  <c r="N470" i="1"/>
  <c r="W470" i="1" s="1"/>
  <c r="O470" i="1"/>
  <c r="P470" i="1"/>
  <c r="Q470" i="1"/>
  <c r="R470" i="1"/>
  <c r="Y470" i="1"/>
  <c r="AA470" i="1"/>
  <c r="AM470" i="1"/>
  <c r="AO470" i="1"/>
  <c r="BB470" i="1" s="1"/>
  <c r="BE470" i="1"/>
  <c r="BG470" i="1"/>
  <c r="BJ470" i="1"/>
  <c r="BK470" i="1"/>
  <c r="BL470" i="1"/>
  <c r="A471" i="1"/>
  <c r="B471" i="1"/>
  <c r="AE471" i="1" s="1"/>
  <c r="AR471" i="1" s="1"/>
  <c r="C471" i="1"/>
  <c r="D471" i="1" s="1"/>
  <c r="E471" i="1" s="1"/>
  <c r="M471" i="1"/>
  <c r="U471" i="1" s="1"/>
  <c r="N471" i="1"/>
  <c r="O471" i="1"/>
  <c r="P471" i="1"/>
  <c r="Q471" i="1"/>
  <c r="R471" i="1"/>
  <c r="W471" i="1"/>
  <c r="Y471" i="1"/>
  <c r="AM471" i="1"/>
  <c r="BG471" i="1"/>
  <c r="BJ471" i="1"/>
  <c r="BK471" i="1"/>
  <c r="BL471" i="1"/>
  <c r="A472" i="1"/>
  <c r="B472" i="1"/>
  <c r="C472" i="1"/>
  <c r="D472" i="1" s="1"/>
  <c r="E472" i="1"/>
  <c r="M472" i="1"/>
  <c r="U472" i="1" s="1"/>
  <c r="N472" i="1"/>
  <c r="O472" i="1"/>
  <c r="P472" i="1"/>
  <c r="Q472" i="1"/>
  <c r="R472" i="1"/>
  <c r="W472" i="1"/>
  <c r="Y472" i="1"/>
  <c r="AA472" i="1"/>
  <c r="BG472" i="1"/>
  <c r="BJ472" i="1"/>
  <c r="BK472" i="1"/>
  <c r="BL472" i="1"/>
  <c r="A473" i="1"/>
  <c r="B473" i="1"/>
  <c r="C473" i="1"/>
  <c r="D473" i="1" s="1"/>
  <c r="E473" i="1"/>
  <c r="M473" i="1"/>
  <c r="U473" i="1" s="1"/>
  <c r="N473" i="1"/>
  <c r="W473" i="1" s="1"/>
  <c r="O473" i="1"/>
  <c r="P473" i="1"/>
  <c r="AA473" i="1" s="1"/>
  <c r="Q473" i="1"/>
  <c r="R473" i="1"/>
  <c r="Y473" i="1"/>
  <c r="AE473" i="1"/>
  <c r="AR473" i="1" s="1"/>
  <c r="AM473" i="1"/>
  <c r="BG473" i="1"/>
  <c r="BJ473" i="1"/>
  <c r="BK473" i="1"/>
  <c r="BL473" i="1"/>
  <c r="A474" i="1"/>
  <c r="B474" i="1"/>
  <c r="C474" i="1"/>
  <c r="D474" i="1" s="1"/>
  <c r="E474" i="1" s="1"/>
  <c r="M474" i="1"/>
  <c r="U474" i="1" s="1"/>
  <c r="N474" i="1"/>
  <c r="O474" i="1"/>
  <c r="P474" i="1"/>
  <c r="Q474" i="1"/>
  <c r="R474" i="1"/>
  <c r="W474" i="1"/>
  <c r="Y474" i="1"/>
  <c r="AG474" i="1"/>
  <c r="AM474" i="1"/>
  <c r="AO474" i="1"/>
  <c r="BB474" i="1" s="1"/>
  <c r="BG474" i="1"/>
  <c r="BJ474" i="1"/>
  <c r="BK474" i="1"/>
  <c r="BL474" i="1"/>
  <c r="A475" i="1"/>
  <c r="B475" i="1"/>
  <c r="AE475" i="1" s="1"/>
  <c r="AR475" i="1" s="1"/>
  <c r="C475" i="1"/>
  <c r="D475" i="1" s="1"/>
  <c r="E475" i="1" s="1"/>
  <c r="M475" i="1"/>
  <c r="U475" i="1" s="1"/>
  <c r="N475" i="1"/>
  <c r="O475" i="1"/>
  <c r="P475" i="1"/>
  <c r="Q475" i="1"/>
  <c r="R475" i="1"/>
  <c r="W475" i="1"/>
  <c r="Y475" i="1"/>
  <c r="AA475" i="1"/>
  <c r="AM475" i="1"/>
  <c r="BG475" i="1"/>
  <c r="BJ475" i="1"/>
  <c r="BK475" i="1"/>
  <c r="BL475" i="1"/>
  <c r="A476" i="1"/>
  <c r="B476" i="1"/>
  <c r="C476" i="1"/>
  <c r="D476" i="1" s="1"/>
  <c r="E476" i="1"/>
  <c r="M476" i="1"/>
  <c r="U476" i="1" s="1"/>
  <c r="N476" i="1"/>
  <c r="W476" i="1" s="1"/>
  <c r="O476" i="1"/>
  <c r="P476" i="1"/>
  <c r="AA476" i="1" s="1"/>
  <c r="Q476" i="1"/>
  <c r="R476" i="1"/>
  <c r="Y476" i="1"/>
  <c r="AG476" i="1"/>
  <c r="AT476" i="1" s="1"/>
  <c r="AM476" i="1"/>
  <c r="BG476" i="1"/>
  <c r="BJ476" i="1"/>
  <c r="BK476" i="1"/>
  <c r="BL476" i="1"/>
  <c r="A477" i="1"/>
  <c r="B477" i="1"/>
  <c r="AE477" i="1" s="1"/>
  <c r="AR477" i="1" s="1"/>
  <c r="C477" i="1"/>
  <c r="D477" i="1" s="1"/>
  <c r="E477" i="1" s="1"/>
  <c r="M477" i="1"/>
  <c r="U477" i="1" s="1"/>
  <c r="N477" i="1"/>
  <c r="O477" i="1"/>
  <c r="AA477" i="1" s="1"/>
  <c r="P477" i="1"/>
  <c r="Q477" i="1"/>
  <c r="R477" i="1"/>
  <c r="W477" i="1"/>
  <c r="Y477" i="1"/>
  <c r="AM477" i="1"/>
  <c r="BG477" i="1"/>
  <c r="BJ477" i="1"/>
  <c r="BK477" i="1"/>
  <c r="BL477" i="1"/>
  <c r="A478" i="1"/>
  <c r="B478" i="1"/>
  <c r="AM478" i="1" s="1"/>
  <c r="C478" i="1"/>
  <c r="D478" i="1" s="1"/>
  <c r="E478" i="1"/>
  <c r="M478" i="1"/>
  <c r="U478" i="1" s="1"/>
  <c r="N478" i="1"/>
  <c r="O478" i="1"/>
  <c r="P478" i="1"/>
  <c r="AA478" i="1" s="1"/>
  <c r="Q478" i="1"/>
  <c r="R478" i="1"/>
  <c r="W478" i="1"/>
  <c r="Y478" i="1"/>
  <c r="AE478" i="1"/>
  <c r="AG478" i="1"/>
  <c r="AL478" i="1"/>
  <c r="BG478" i="1"/>
  <c r="BJ478" i="1"/>
  <c r="BK478" i="1"/>
  <c r="BL478" i="1"/>
  <c r="BM478" i="1"/>
  <c r="BN478" i="1" s="1"/>
  <c r="A479" i="1"/>
  <c r="AM479" i="1" s="1"/>
  <c r="B479" i="1"/>
  <c r="C479" i="1"/>
  <c r="D479" i="1" s="1"/>
  <c r="E479" i="1"/>
  <c r="F479" i="1" s="1"/>
  <c r="G479" i="1" s="1"/>
  <c r="H479" i="1" s="1"/>
  <c r="M479" i="1"/>
  <c r="U479" i="1" s="1"/>
  <c r="N479" i="1"/>
  <c r="W479" i="1" s="1"/>
  <c r="O479" i="1"/>
  <c r="AA479" i="1" s="1"/>
  <c r="P479" i="1"/>
  <c r="Y479" i="1" s="1"/>
  <c r="Q479" i="1"/>
  <c r="R479" i="1"/>
  <c r="S479" i="1"/>
  <c r="AE479" i="1"/>
  <c r="BG479" i="1"/>
  <c r="BJ479" i="1"/>
  <c r="BK479" i="1"/>
  <c r="BL479" i="1"/>
  <c r="A480" i="1"/>
  <c r="B480" i="1"/>
  <c r="AI480" i="1" s="1"/>
  <c r="C480" i="1"/>
  <c r="D480" i="1" s="1"/>
  <c r="M480" i="1"/>
  <c r="N480" i="1"/>
  <c r="O480" i="1"/>
  <c r="P480" i="1"/>
  <c r="Y480" i="1" s="1"/>
  <c r="Q480" i="1"/>
  <c r="R480" i="1"/>
  <c r="U480" i="1"/>
  <c r="W480" i="1"/>
  <c r="AD480" i="1"/>
  <c r="AH480" i="1"/>
  <c r="AM480" i="1"/>
  <c r="BG480" i="1"/>
  <c r="BJ480" i="1"/>
  <c r="BM480" i="1" s="1"/>
  <c r="BN480" i="1" s="1"/>
  <c r="BK480" i="1"/>
  <c r="BL480" i="1"/>
  <c r="A481" i="1"/>
  <c r="B481" i="1"/>
  <c r="C481" i="1"/>
  <c r="D481" i="1" s="1"/>
  <c r="M481" i="1"/>
  <c r="U481" i="1" s="1"/>
  <c r="V481" i="1" s="1"/>
  <c r="N481" i="1"/>
  <c r="O481" i="1"/>
  <c r="AA481" i="1" s="1"/>
  <c r="P481" i="1"/>
  <c r="Q481" i="1"/>
  <c r="AZ481" i="1" s="1"/>
  <c r="R481" i="1"/>
  <c r="S481" i="1"/>
  <c r="W481" i="1"/>
  <c r="Y481" i="1"/>
  <c r="AM481" i="1"/>
  <c r="BG481" i="1"/>
  <c r="BJ481" i="1"/>
  <c r="BK481" i="1"/>
  <c r="BL481" i="1"/>
  <c r="A482" i="1"/>
  <c r="AM482" i="1" s="1"/>
  <c r="B482" i="1"/>
  <c r="C482" i="1"/>
  <c r="D482" i="1" s="1"/>
  <c r="M482" i="1"/>
  <c r="N482" i="1"/>
  <c r="W482" i="1" s="1"/>
  <c r="O482" i="1"/>
  <c r="P482" i="1"/>
  <c r="Y482" i="1" s="1"/>
  <c r="Q482" i="1"/>
  <c r="R482" i="1"/>
  <c r="U482" i="1"/>
  <c r="AA482" i="1"/>
  <c r="AL482" i="1"/>
  <c r="BG482" i="1"/>
  <c r="BJ482" i="1"/>
  <c r="BK482" i="1"/>
  <c r="BL482" i="1"/>
  <c r="A483" i="1"/>
  <c r="B483" i="1"/>
  <c r="AI483" i="1" s="1"/>
  <c r="C483" i="1"/>
  <c r="M483" i="1"/>
  <c r="U483" i="1" s="1"/>
  <c r="N483" i="1"/>
  <c r="O483" i="1"/>
  <c r="P483" i="1"/>
  <c r="AA483" i="1" s="1"/>
  <c r="Q483" i="1"/>
  <c r="R483" i="1"/>
  <c r="W483" i="1"/>
  <c r="AH483" i="1"/>
  <c r="BG483" i="1"/>
  <c r="BJ483" i="1"/>
  <c r="BM483" i="1" s="1"/>
  <c r="BN483" i="1" s="1"/>
  <c r="BK483" i="1"/>
  <c r="BL483" i="1"/>
  <c r="A484" i="1"/>
  <c r="B484" i="1"/>
  <c r="C484" i="1"/>
  <c r="M484" i="1"/>
  <c r="N484" i="1"/>
  <c r="W484" i="1" s="1"/>
  <c r="O484" i="1"/>
  <c r="P484" i="1"/>
  <c r="Q484" i="1"/>
  <c r="R484" i="1"/>
  <c r="U484" i="1"/>
  <c r="Y484" i="1"/>
  <c r="BG484" i="1"/>
  <c r="BJ484" i="1"/>
  <c r="BK484" i="1"/>
  <c r="BL484" i="1"/>
  <c r="A485" i="1"/>
  <c r="B485" i="1"/>
  <c r="C485" i="1"/>
  <c r="D485" i="1" s="1"/>
  <c r="M485" i="1"/>
  <c r="U485" i="1" s="1"/>
  <c r="N485" i="1"/>
  <c r="O485" i="1"/>
  <c r="P485" i="1"/>
  <c r="Q485" i="1"/>
  <c r="R485" i="1"/>
  <c r="W485" i="1"/>
  <c r="Y485" i="1"/>
  <c r="AD485" i="1"/>
  <c r="AH485" i="1"/>
  <c r="AI485" i="1"/>
  <c r="AL485" i="1"/>
  <c r="BG485" i="1"/>
  <c r="BJ485" i="1"/>
  <c r="BM485" i="1" s="1"/>
  <c r="BN485" i="1" s="1"/>
  <c r="BK485" i="1"/>
  <c r="BL485" i="1"/>
  <c r="A486" i="1"/>
  <c r="B486" i="1"/>
  <c r="C486" i="1"/>
  <c r="D486" i="1" s="1"/>
  <c r="M486" i="1"/>
  <c r="N486" i="1"/>
  <c r="W486" i="1" s="1"/>
  <c r="O486" i="1"/>
  <c r="P486" i="1"/>
  <c r="AA486" i="1" s="1"/>
  <c r="Q486" i="1"/>
  <c r="R486" i="1"/>
  <c r="U486" i="1"/>
  <c r="Y486" i="1"/>
  <c r="AM486" i="1"/>
  <c r="BG486" i="1"/>
  <c r="BJ486" i="1"/>
  <c r="BK486" i="1"/>
  <c r="BL486" i="1"/>
  <c r="A487" i="1"/>
  <c r="B487" i="1"/>
  <c r="AI487" i="1" s="1"/>
  <c r="C487" i="1"/>
  <c r="D487" i="1" s="1"/>
  <c r="M487" i="1"/>
  <c r="U487" i="1" s="1"/>
  <c r="N487" i="1"/>
  <c r="O487" i="1"/>
  <c r="P487" i="1"/>
  <c r="AA487" i="1" s="1"/>
  <c r="Q487" i="1"/>
  <c r="R487" i="1"/>
  <c r="W487" i="1"/>
  <c r="Y487" i="1"/>
  <c r="AE487" i="1"/>
  <c r="AH487" i="1"/>
  <c r="AL487" i="1"/>
  <c r="BG487" i="1"/>
  <c r="BJ487" i="1"/>
  <c r="BM487" i="1" s="1"/>
  <c r="BN487" i="1" s="1"/>
  <c r="BK487" i="1"/>
  <c r="BL487" i="1"/>
  <c r="A488" i="1"/>
  <c r="AE488" i="1" s="1"/>
  <c r="B488" i="1"/>
  <c r="C488" i="1"/>
  <c r="M488" i="1"/>
  <c r="N488" i="1"/>
  <c r="O488" i="1"/>
  <c r="P488" i="1"/>
  <c r="Y488" i="1" s="1"/>
  <c r="Q488" i="1"/>
  <c r="R488" i="1"/>
  <c r="U488" i="1"/>
  <c r="W488" i="1"/>
  <c r="AM488" i="1"/>
  <c r="BG488" i="1"/>
  <c r="BJ488" i="1"/>
  <c r="BM488" i="1" s="1"/>
  <c r="BK488" i="1"/>
  <c r="BL488" i="1"/>
  <c r="BN488" i="1"/>
  <c r="A489" i="1"/>
  <c r="B489" i="1"/>
  <c r="C489" i="1"/>
  <c r="D489" i="1" s="1"/>
  <c r="M489" i="1"/>
  <c r="U489" i="1" s="1"/>
  <c r="N489" i="1"/>
  <c r="W489" i="1" s="1"/>
  <c r="O489" i="1"/>
  <c r="P489" i="1"/>
  <c r="Q489" i="1"/>
  <c r="R489" i="1"/>
  <c r="Y489" i="1"/>
  <c r="AA489" i="1"/>
  <c r="AE489" i="1"/>
  <c r="AR489" i="1" s="1"/>
  <c r="AM489" i="1"/>
  <c r="BG489" i="1"/>
  <c r="BJ489" i="1"/>
  <c r="BK489" i="1"/>
  <c r="BL489" i="1"/>
  <c r="A490" i="1"/>
  <c r="B490" i="1"/>
  <c r="C490" i="1"/>
  <c r="D490" i="1" s="1"/>
  <c r="M490" i="1"/>
  <c r="U490" i="1" s="1"/>
  <c r="V490" i="1" s="1"/>
  <c r="N490" i="1"/>
  <c r="O490" i="1"/>
  <c r="AA490" i="1" s="1"/>
  <c r="P490" i="1"/>
  <c r="Q490" i="1"/>
  <c r="R490" i="1"/>
  <c r="S490" i="1"/>
  <c r="W490" i="1"/>
  <c r="Y490" i="1"/>
  <c r="AM490" i="1"/>
  <c r="BG490" i="1"/>
  <c r="BJ490" i="1"/>
  <c r="BK490" i="1"/>
  <c r="BL490" i="1"/>
  <c r="A491" i="1"/>
  <c r="B491" i="1"/>
  <c r="C491" i="1"/>
  <c r="D491" i="1" s="1"/>
  <c r="M491" i="1"/>
  <c r="N491" i="1"/>
  <c r="W491" i="1" s="1"/>
  <c r="O491" i="1"/>
  <c r="P491" i="1"/>
  <c r="Y491" i="1" s="1"/>
  <c r="Q491" i="1"/>
  <c r="R491" i="1"/>
  <c r="U491" i="1"/>
  <c r="AA491" i="1"/>
  <c r="AD491" i="1"/>
  <c r="AL491" i="1"/>
  <c r="AM491" i="1"/>
  <c r="BG491" i="1"/>
  <c r="BJ491" i="1"/>
  <c r="BK491" i="1"/>
  <c r="BL491" i="1"/>
  <c r="A492" i="1"/>
  <c r="B492" i="1"/>
  <c r="AH492" i="1" s="1"/>
  <c r="C492" i="1"/>
  <c r="M492" i="1"/>
  <c r="U492" i="1" s="1"/>
  <c r="N492" i="1"/>
  <c r="O492" i="1"/>
  <c r="P492" i="1"/>
  <c r="Y492" i="1" s="1"/>
  <c r="Q492" i="1"/>
  <c r="R492" i="1"/>
  <c r="W492" i="1"/>
  <c r="AM492" i="1"/>
  <c r="BG492" i="1"/>
  <c r="BJ492" i="1"/>
  <c r="BM492" i="1" s="1"/>
  <c r="BK492" i="1"/>
  <c r="BL492" i="1"/>
  <c r="BN492" i="1"/>
  <c r="A493" i="1"/>
  <c r="B493" i="1"/>
  <c r="C493" i="1"/>
  <c r="D493" i="1" s="1"/>
  <c r="M493" i="1"/>
  <c r="U493" i="1" s="1"/>
  <c r="N493" i="1"/>
  <c r="O493" i="1"/>
  <c r="P493" i="1"/>
  <c r="Q493" i="1"/>
  <c r="R493" i="1"/>
  <c r="W493" i="1"/>
  <c r="Y493" i="1"/>
  <c r="AA493" i="1"/>
  <c r="AD493" i="1"/>
  <c r="AE493" i="1"/>
  <c r="AH493" i="1"/>
  <c r="AI493" i="1"/>
  <c r="AL493" i="1"/>
  <c r="AM493" i="1"/>
  <c r="BG493" i="1"/>
  <c r="BJ493" i="1"/>
  <c r="BM493" i="1" s="1"/>
  <c r="BN493" i="1" s="1"/>
  <c r="BK493" i="1"/>
  <c r="BL493" i="1"/>
  <c r="A494" i="1"/>
  <c r="B494" i="1"/>
  <c r="C494" i="1"/>
  <c r="D494" i="1" s="1"/>
  <c r="M494" i="1"/>
  <c r="U494" i="1" s="1"/>
  <c r="N494" i="1"/>
  <c r="W494" i="1" s="1"/>
  <c r="O494" i="1"/>
  <c r="AA494" i="1" s="1"/>
  <c r="P494" i="1"/>
  <c r="Q494" i="1"/>
  <c r="R494" i="1"/>
  <c r="S494" i="1"/>
  <c r="Y494" i="1"/>
  <c r="BG494" i="1"/>
  <c r="BJ494" i="1"/>
  <c r="BK494" i="1"/>
  <c r="BL494" i="1"/>
  <c r="A495" i="1"/>
  <c r="B495" i="1"/>
  <c r="AI495" i="1" s="1"/>
  <c r="C495" i="1"/>
  <c r="D495" i="1" s="1"/>
  <c r="M495" i="1"/>
  <c r="N495" i="1"/>
  <c r="O495" i="1"/>
  <c r="P495" i="1"/>
  <c r="Q495" i="1"/>
  <c r="R495" i="1"/>
  <c r="U495" i="1"/>
  <c r="W495" i="1"/>
  <c r="AE495" i="1"/>
  <c r="AR495" i="1" s="1"/>
  <c r="AL495" i="1"/>
  <c r="AM495" i="1"/>
  <c r="BG495" i="1"/>
  <c r="BJ495" i="1"/>
  <c r="BM495" i="1" s="1"/>
  <c r="BN495" i="1" s="1"/>
  <c r="BK495" i="1"/>
  <c r="BL495" i="1"/>
  <c r="A496" i="1"/>
  <c r="B496" i="1"/>
  <c r="AH496" i="1" s="1"/>
  <c r="C496" i="1"/>
  <c r="M496" i="1"/>
  <c r="U496" i="1" s="1"/>
  <c r="N496" i="1"/>
  <c r="O496" i="1"/>
  <c r="P496" i="1"/>
  <c r="Y496" i="1" s="1"/>
  <c r="Q496" i="1"/>
  <c r="R496" i="1"/>
  <c r="W496" i="1"/>
  <c r="AE496" i="1"/>
  <c r="AM496" i="1"/>
  <c r="BG496" i="1"/>
  <c r="BJ496" i="1"/>
  <c r="BM496" i="1" s="1"/>
  <c r="BK496" i="1"/>
  <c r="BL496" i="1"/>
  <c r="BN496" i="1"/>
  <c r="A497" i="1"/>
  <c r="B497" i="1"/>
  <c r="AI497" i="1" s="1"/>
  <c r="AV497" i="1" s="1"/>
  <c r="C497" i="1"/>
  <c r="D497" i="1" s="1"/>
  <c r="M497" i="1"/>
  <c r="U497" i="1" s="1"/>
  <c r="N497" i="1"/>
  <c r="O497" i="1"/>
  <c r="P497" i="1"/>
  <c r="AA497" i="1" s="1"/>
  <c r="Q497" i="1"/>
  <c r="R497" i="1"/>
  <c r="W497" i="1"/>
  <c r="Y497" i="1"/>
  <c r="AD497" i="1"/>
  <c r="AE497" i="1"/>
  <c r="AR497" i="1" s="1"/>
  <c r="AH497" i="1"/>
  <c r="AL497" i="1"/>
  <c r="AM497" i="1"/>
  <c r="BG497" i="1"/>
  <c r="BJ497" i="1"/>
  <c r="BM497" i="1" s="1"/>
  <c r="BN497" i="1" s="1"/>
  <c r="BK497" i="1"/>
  <c r="BL497" i="1"/>
  <c r="A498" i="1"/>
  <c r="AM498" i="1" s="1"/>
  <c r="B498" i="1"/>
  <c r="C498" i="1"/>
  <c r="D498" i="1" s="1"/>
  <c r="M498" i="1"/>
  <c r="U498" i="1" s="1"/>
  <c r="N498" i="1"/>
  <c r="W498" i="1" s="1"/>
  <c r="O498" i="1"/>
  <c r="P498" i="1"/>
  <c r="Y498" i="1" s="1"/>
  <c r="Q498" i="1"/>
  <c r="R498" i="1"/>
  <c r="AA498" i="1"/>
  <c r="AE498" i="1"/>
  <c r="AR498" i="1" s="1"/>
  <c r="AI498" i="1"/>
  <c r="AV498" i="1" s="1"/>
  <c r="BG498" i="1"/>
  <c r="BJ498" i="1"/>
  <c r="BK498" i="1"/>
  <c r="BL498" i="1"/>
  <c r="A499" i="1"/>
  <c r="B499" i="1"/>
  <c r="AD499" i="1" s="1"/>
  <c r="C499" i="1"/>
  <c r="D499" i="1" s="1"/>
  <c r="M499" i="1"/>
  <c r="N499" i="1"/>
  <c r="W499" i="1" s="1"/>
  <c r="O499" i="1"/>
  <c r="P499" i="1"/>
  <c r="Q499" i="1"/>
  <c r="R499" i="1"/>
  <c r="U499" i="1"/>
  <c r="Y499" i="1"/>
  <c r="AA499" i="1"/>
  <c r="AI499" i="1"/>
  <c r="AV499" i="1" s="1"/>
  <c r="AL499" i="1"/>
  <c r="BG499" i="1"/>
  <c r="BJ499" i="1"/>
  <c r="BM499" i="1" s="1"/>
  <c r="BN499" i="1" s="1"/>
  <c r="BK499" i="1"/>
  <c r="BL499" i="1"/>
  <c r="A500" i="1"/>
  <c r="B500" i="1"/>
  <c r="AH500" i="1" s="1"/>
  <c r="C500" i="1"/>
  <c r="D500" i="1" s="1"/>
  <c r="M500" i="1"/>
  <c r="N500" i="1"/>
  <c r="W500" i="1" s="1"/>
  <c r="O500" i="1"/>
  <c r="P500" i="1"/>
  <c r="Y500" i="1" s="1"/>
  <c r="Q500" i="1"/>
  <c r="R500" i="1"/>
  <c r="U500" i="1"/>
  <c r="AE500" i="1"/>
  <c r="AR500" i="1" s="1"/>
  <c r="AM500" i="1"/>
  <c r="BG500" i="1"/>
  <c r="BJ500" i="1"/>
  <c r="BM500" i="1" s="1"/>
  <c r="BN500" i="1" s="1"/>
  <c r="BK500" i="1"/>
  <c r="BL500" i="1"/>
  <c r="A501" i="1"/>
  <c r="B501" i="1"/>
  <c r="AI501" i="1" s="1"/>
  <c r="C501" i="1"/>
  <c r="D501" i="1" s="1"/>
  <c r="M501" i="1"/>
  <c r="N501" i="1"/>
  <c r="O501" i="1"/>
  <c r="P501" i="1"/>
  <c r="Q501" i="1"/>
  <c r="R501" i="1"/>
  <c r="U501" i="1"/>
  <c r="W501" i="1"/>
  <c r="AD501" i="1"/>
  <c r="AL501" i="1"/>
  <c r="AM501" i="1"/>
  <c r="BG501" i="1"/>
  <c r="BJ501" i="1"/>
  <c r="BM501" i="1" s="1"/>
  <c r="BN501" i="1" s="1"/>
  <c r="BK501" i="1"/>
  <c r="BL501" i="1"/>
  <c r="A502" i="1"/>
  <c r="B502" i="1"/>
  <c r="AH502" i="1" s="1"/>
  <c r="C502" i="1"/>
  <c r="M502" i="1"/>
  <c r="U502" i="1" s="1"/>
  <c r="N502" i="1"/>
  <c r="O502" i="1"/>
  <c r="P502" i="1"/>
  <c r="Y502" i="1" s="1"/>
  <c r="Q502" i="1"/>
  <c r="AZ502" i="1" s="1"/>
  <c r="R502" i="1"/>
  <c r="W502" i="1"/>
  <c r="AA502" i="1"/>
  <c r="AE502" i="1"/>
  <c r="AM502" i="1"/>
  <c r="BG502" i="1"/>
  <c r="BJ502" i="1"/>
  <c r="BM502" i="1" s="1"/>
  <c r="BN502" i="1" s="1"/>
  <c r="BK502" i="1"/>
  <c r="BL502" i="1"/>
  <c r="A503" i="1"/>
  <c r="B503" i="1"/>
  <c r="C503" i="1"/>
  <c r="D503" i="1" s="1"/>
  <c r="M503" i="1"/>
  <c r="U503" i="1" s="1"/>
  <c r="N503" i="1"/>
  <c r="W503" i="1" s="1"/>
  <c r="O503" i="1"/>
  <c r="P503" i="1"/>
  <c r="Q503" i="1"/>
  <c r="R503" i="1"/>
  <c r="Y503" i="1"/>
  <c r="AA503" i="1"/>
  <c r="BG503" i="1"/>
  <c r="BJ503" i="1"/>
  <c r="BK503" i="1"/>
  <c r="BL503" i="1"/>
  <c r="A504" i="1"/>
  <c r="B504" i="1"/>
  <c r="AH504" i="1" s="1"/>
  <c r="C504" i="1"/>
  <c r="D504" i="1" s="1"/>
  <c r="M504" i="1"/>
  <c r="U504" i="1" s="1"/>
  <c r="N504" i="1"/>
  <c r="W504" i="1" s="1"/>
  <c r="O504" i="1"/>
  <c r="AA504" i="1" s="1"/>
  <c r="P504" i="1"/>
  <c r="Q504" i="1"/>
  <c r="R504" i="1"/>
  <c r="S504" i="1"/>
  <c r="Y504" i="1"/>
  <c r="AE504" i="1"/>
  <c r="AR504" i="1" s="1"/>
  <c r="BG504" i="1"/>
  <c r="BJ504" i="1"/>
  <c r="BM504" i="1" s="1"/>
  <c r="BN504" i="1" s="1"/>
  <c r="BK504" i="1"/>
  <c r="BL504" i="1"/>
  <c r="A505" i="1"/>
  <c r="B505" i="1"/>
  <c r="AD505" i="1" s="1"/>
  <c r="C505" i="1"/>
  <c r="D505" i="1" s="1"/>
  <c r="M505" i="1"/>
  <c r="N505" i="1"/>
  <c r="W505" i="1" s="1"/>
  <c r="O505" i="1"/>
  <c r="P505" i="1"/>
  <c r="Q505" i="1"/>
  <c r="R505" i="1"/>
  <c r="U505" i="1"/>
  <c r="Y505" i="1"/>
  <c r="AA505" i="1"/>
  <c r="AI505" i="1"/>
  <c r="AV505" i="1" s="1"/>
  <c r="AL505" i="1"/>
  <c r="BG505" i="1"/>
  <c r="BJ505" i="1"/>
  <c r="BM505" i="1" s="1"/>
  <c r="BN505" i="1" s="1"/>
  <c r="BK505" i="1"/>
  <c r="BL505" i="1"/>
  <c r="A506" i="1"/>
  <c r="AE506" i="1" s="1"/>
  <c r="AR506" i="1" s="1"/>
  <c r="B506" i="1"/>
  <c r="C506" i="1"/>
  <c r="D506" i="1" s="1"/>
  <c r="M506" i="1"/>
  <c r="N506" i="1"/>
  <c r="O506" i="1"/>
  <c r="P506" i="1"/>
  <c r="AA506" i="1" s="1"/>
  <c r="Q506" i="1"/>
  <c r="R506" i="1"/>
  <c r="U506" i="1"/>
  <c r="W506" i="1"/>
  <c r="Y506" i="1"/>
  <c r="AM506" i="1"/>
  <c r="BG506" i="1"/>
  <c r="BJ506" i="1"/>
  <c r="BK506" i="1"/>
  <c r="BL506" i="1"/>
  <c r="A507" i="1"/>
  <c r="B507" i="1"/>
  <c r="AI507" i="1" s="1"/>
  <c r="C507" i="1"/>
  <c r="D507" i="1" s="1"/>
  <c r="M507" i="1"/>
  <c r="U507" i="1" s="1"/>
  <c r="N507" i="1"/>
  <c r="O507" i="1"/>
  <c r="P507" i="1"/>
  <c r="AA507" i="1" s="1"/>
  <c r="Q507" i="1"/>
  <c r="R507" i="1"/>
  <c r="W507" i="1"/>
  <c r="Y507" i="1"/>
  <c r="AD507" i="1"/>
  <c r="AE507" i="1"/>
  <c r="AR507" i="1" s="1"/>
  <c r="AH507" i="1"/>
  <c r="AL507" i="1"/>
  <c r="AM507" i="1"/>
  <c r="BG507" i="1"/>
  <c r="BJ507" i="1"/>
  <c r="BM507" i="1" s="1"/>
  <c r="BN507" i="1" s="1"/>
  <c r="BK507" i="1"/>
  <c r="BL507" i="1"/>
  <c r="A508" i="1"/>
  <c r="B508" i="1"/>
  <c r="C508" i="1"/>
  <c r="D508" i="1" s="1"/>
  <c r="M508" i="1"/>
  <c r="U508" i="1" s="1"/>
  <c r="N508" i="1"/>
  <c r="W508" i="1" s="1"/>
  <c r="O508" i="1"/>
  <c r="P508" i="1"/>
  <c r="Q508" i="1"/>
  <c r="R508" i="1"/>
  <c r="Y508" i="1"/>
  <c r="BG508" i="1"/>
  <c r="BJ508" i="1"/>
  <c r="BK508" i="1"/>
  <c r="BL508" i="1"/>
  <c r="A509" i="1"/>
  <c r="B509" i="1"/>
  <c r="C509" i="1"/>
  <c r="D509" i="1" s="1"/>
  <c r="M509" i="1"/>
  <c r="U509" i="1" s="1"/>
  <c r="N509" i="1"/>
  <c r="W509" i="1" s="1"/>
  <c r="O509" i="1"/>
  <c r="P509" i="1"/>
  <c r="Q509" i="1"/>
  <c r="R509" i="1"/>
  <c r="Y509" i="1"/>
  <c r="AA509" i="1"/>
  <c r="BG509" i="1"/>
  <c r="BJ509" i="1"/>
  <c r="BK509" i="1"/>
  <c r="BL509" i="1"/>
  <c r="A510" i="1"/>
  <c r="B510" i="1"/>
  <c r="AH510" i="1" s="1"/>
  <c r="C510" i="1"/>
  <c r="D510" i="1" s="1"/>
  <c r="M510" i="1"/>
  <c r="U510" i="1" s="1"/>
  <c r="N510" i="1"/>
  <c r="O510" i="1"/>
  <c r="AA510" i="1" s="1"/>
  <c r="P510" i="1"/>
  <c r="Q510" i="1"/>
  <c r="R510" i="1"/>
  <c r="S510" i="1"/>
  <c r="W510" i="1"/>
  <c r="Y510" i="1"/>
  <c r="AM510" i="1"/>
  <c r="BG510" i="1"/>
  <c r="BJ510" i="1"/>
  <c r="BK510" i="1"/>
  <c r="BL510" i="1"/>
  <c r="A511" i="1"/>
  <c r="B511" i="1"/>
  <c r="C511" i="1"/>
  <c r="D511" i="1" s="1"/>
  <c r="M511" i="1"/>
  <c r="N511" i="1"/>
  <c r="O511" i="1"/>
  <c r="Y511" i="1" s="1"/>
  <c r="P511" i="1"/>
  <c r="AA511" i="1" s="1"/>
  <c r="Q511" i="1"/>
  <c r="R511" i="1"/>
  <c r="U511" i="1"/>
  <c r="W511" i="1"/>
  <c r="AM511" i="1"/>
  <c r="BG511" i="1"/>
  <c r="BJ511" i="1"/>
  <c r="BK511" i="1"/>
  <c r="BL511" i="1"/>
  <c r="A512" i="1"/>
  <c r="B512" i="1"/>
  <c r="AI512" i="1" s="1"/>
  <c r="C512" i="1"/>
  <c r="D512" i="1" s="1"/>
  <c r="M512" i="1"/>
  <c r="U512" i="1" s="1"/>
  <c r="N512" i="1"/>
  <c r="O512" i="1"/>
  <c r="P512" i="1"/>
  <c r="AA512" i="1" s="1"/>
  <c r="Q512" i="1"/>
  <c r="R512" i="1"/>
  <c r="W512" i="1"/>
  <c r="Y512" i="1"/>
  <c r="AD512" i="1"/>
  <c r="AE512" i="1"/>
  <c r="AR512" i="1" s="1"/>
  <c r="AH512" i="1"/>
  <c r="AL512" i="1"/>
  <c r="AM512" i="1"/>
  <c r="BG512" i="1"/>
  <c r="BJ512" i="1"/>
  <c r="BM512" i="1" s="1"/>
  <c r="BN512" i="1" s="1"/>
  <c r="BK512" i="1"/>
  <c r="BL512" i="1"/>
  <c r="A513" i="1"/>
  <c r="B513" i="1"/>
  <c r="C513" i="1"/>
  <c r="D513" i="1" s="1"/>
  <c r="M513" i="1"/>
  <c r="U513" i="1" s="1"/>
  <c r="N513" i="1"/>
  <c r="O513" i="1"/>
  <c r="P513" i="1"/>
  <c r="Q513" i="1"/>
  <c r="R513" i="1"/>
  <c r="W513" i="1"/>
  <c r="Y513" i="1"/>
  <c r="BG513" i="1"/>
  <c r="BJ513" i="1"/>
  <c r="BM513" i="1" s="1"/>
  <c r="BN513" i="1" s="1"/>
  <c r="BK513" i="1"/>
  <c r="BL513" i="1"/>
  <c r="A514" i="1"/>
  <c r="B514" i="1"/>
  <c r="C514" i="1"/>
  <c r="D514" i="1" s="1"/>
  <c r="M514" i="1"/>
  <c r="U514" i="1" s="1"/>
  <c r="N514" i="1"/>
  <c r="W514" i="1" s="1"/>
  <c r="O514" i="1"/>
  <c r="P514" i="1"/>
  <c r="Q514" i="1"/>
  <c r="R514" i="1"/>
  <c r="Y514" i="1"/>
  <c r="AA514" i="1"/>
  <c r="AI514" i="1"/>
  <c r="BG514" i="1"/>
  <c r="BJ514" i="1"/>
  <c r="BM514" i="1" s="1"/>
  <c r="BN514" i="1" s="1"/>
  <c r="BK514" i="1"/>
  <c r="BL514" i="1"/>
  <c r="A515" i="1"/>
  <c r="B515" i="1"/>
  <c r="C515" i="1"/>
  <c r="D515" i="1" s="1"/>
  <c r="M515" i="1"/>
  <c r="U515" i="1" s="1"/>
  <c r="N515" i="1"/>
  <c r="W515" i="1" s="1"/>
  <c r="O515" i="1"/>
  <c r="AA515" i="1" s="1"/>
  <c r="P515" i="1"/>
  <c r="Q515" i="1"/>
  <c r="R515" i="1"/>
  <c r="S515" i="1"/>
  <c r="Y515" i="1"/>
  <c r="AM515" i="1"/>
  <c r="BG515" i="1"/>
  <c r="BJ515" i="1"/>
  <c r="BK515" i="1"/>
  <c r="BL515" i="1"/>
  <c r="A516" i="1"/>
  <c r="B516" i="1"/>
  <c r="AI516" i="1" s="1"/>
  <c r="C516" i="1"/>
  <c r="D516" i="1" s="1"/>
  <c r="M516" i="1"/>
  <c r="N516" i="1"/>
  <c r="O516" i="1"/>
  <c r="P516" i="1"/>
  <c r="Q516" i="1"/>
  <c r="R516" i="1"/>
  <c r="U516" i="1"/>
  <c r="W516" i="1"/>
  <c r="AD516" i="1"/>
  <c r="AL516" i="1"/>
  <c r="AM516" i="1"/>
  <c r="BG516" i="1"/>
  <c r="BJ516" i="1"/>
  <c r="BM516" i="1" s="1"/>
  <c r="BN516" i="1" s="1"/>
  <c r="BK516" i="1"/>
  <c r="BL516" i="1"/>
  <c r="A517" i="1"/>
  <c r="B517" i="1"/>
  <c r="AH517" i="1" s="1"/>
  <c r="C517" i="1"/>
  <c r="M517" i="1"/>
  <c r="U517" i="1" s="1"/>
  <c r="N517" i="1"/>
  <c r="O517" i="1"/>
  <c r="P517" i="1"/>
  <c r="Y517" i="1" s="1"/>
  <c r="Q517" i="1"/>
  <c r="R517" i="1"/>
  <c r="W517" i="1"/>
  <c r="AE517" i="1"/>
  <c r="AM517" i="1"/>
  <c r="BG517" i="1"/>
  <c r="BJ517" i="1"/>
  <c r="BM517" i="1" s="1"/>
  <c r="BK517" i="1"/>
  <c r="BL517" i="1"/>
  <c r="BN517" i="1"/>
  <c r="A518" i="1"/>
  <c r="B518" i="1"/>
  <c r="AI518" i="1" s="1"/>
  <c r="C518" i="1"/>
  <c r="D518" i="1" s="1"/>
  <c r="M518" i="1"/>
  <c r="U518" i="1" s="1"/>
  <c r="N518" i="1"/>
  <c r="O518" i="1"/>
  <c r="P518" i="1"/>
  <c r="AA518" i="1" s="1"/>
  <c r="Q518" i="1"/>
  <c r="R518" i="1"/>
  <c r="W518" i="1"/>
  <c r="Y518" i="1"/>
  <c r="AD518" i="1"/>
  <c r="AE518" i="1"/>
  <c r="AR518" i="1" s="1"/>
  <c r="AH518" i="1"/>
  <c r="AL518" i="1"/>
  <c r="AM518" i="1"/>
  <c r="BG518" i="1"/>
  <c r="BJ518" i="1"/>
  <c r="BM518" i="1" s="1"/>
  <c r="BN518" i="1" s="1"/>
  <c r="BK518" i="1"/>
  <c r="BL518" i="1"/>
  <c r="A519" i="1"/>
  <c r="AM519" i="1" s="1"/>
  <c r="B519" i="1"/>
  <c r="C519" i="1"/>
  <c r="D519" i="1" s="1"/>
  <c r="M519" i="1"/>
  <c r="U519" i="1" s="1"/>
  <c r="N519" i="1"/>
  <c r="O519" i="1"/>
  <c r="P519" i="1"/>
  <c r="Y519" i="1" s="1"/>
  <c r="Q519" i="1"/>
  <c r="R519" i="1"/>
  <c r="W519" i="1"/>
  <c r="AA519" i="1"/>
  <c r="AE519" i="1"/>
  <c r="AR519" i="1" s="1"/>
  <c r="AI519" i="1"/>
  <c r="BG519" i="1"/>
  <c r="BJ519" i="1"/>
  <c r="BK519" i="1"/>
  <c r="BL519" i="1"/>
  <c r="A520" i="1"/>
  <c r="B520" i="1"/>
  <c r="C520" i="1"/>
  <c r="D520" i="1" s="1"/>
  <c r="M520" i="1"/>
  <c r="N520" i="1"/>
  <c r="W520" i="1" s="1"/>
  <c r="O520" i="1"/>
  <c r="P520" i="1"/>
  <c r="Q520" i="1"/>
  <c r="R520" i="1"/>
  <c r="U520" i="1"/>
  <c r="Y520" i="1"/>
  <c r="AA520" i="1"/>
  <c r="AD520" i="1"/>
  <c r="BG520" i="1"/>
  <c r="BJ520" i="1"/>
  <c r="BK520" i="1"/>
  <c r="BL520" i="1"/>
  <c r="A521" i="1"/>
  <c r="B521" i="1"/>
  <c r="C521" i="1"/>
  <c r="D521" i="1" s="1"/>
  <c r="M521" i="1"/>
  <c r="N521" i="1"/>
  <c r="W521" i="1" s="1"/>
  <c r="O521" i="1"/>
  <c r="AA521" i="1" s="1"/>
  <c r="P521" i="1"/>
  <c r="Y521" i="1" s="1"/>
  <c r="Q521" i="1"/>
  <c r="R521" i="1"/>
  <c r="S521" i="1"/>
  <c r="Z521" i="1" s="1"/>
  <c r="U521" i="1"/>
  <c r="BG521" i="1"/>
  <c r="BJ521" i="1"/>
  <c r="BM521" i="1" s="1"/>
  <c r="BN521" i="1" s="1"/>
  <c r="BK521" i="1"/>
  <c r="BL521" i="1"/>
  <c r="A522" i="1"/>
  <c r="B522" i="1"/>
  <c r="C522" i="1"/>
  <c r="D522" i="1" s="1"/>
  <c r="M522" i="1"/>
  <c r="N522" i="1"/>
  <c r="O522" i="1"/>
  <c r="P522" i="1"/>
  <c r="AA522" i="1" s="1"/>
  <c r="Q522" i="1"/>
  <c r="R522" i="1"/>
  <c r="U522" i="1"/>
  <c r="W522" i="1"/>
  <c r="AE522" i="1"/>
  <c r="AR522" i="1" s="1"/>
  <c r="AH522" i="1"/>
  <c r="AM522" i="1"/>
  <c r="BG522" i="1"/>
  <c r="BJ522" i="1"/>
  <c r="BK522" i="1"/>
  <c r="BL522" i="1"/>
  <c r="A523" i="1"/>
  <c r="B523" i="1"/>
  <c r="AI523" i="1" s="1"/>
  <c r="AV523" i="1" s="1"/>
  <c r="C523" i="1"/>
  <c r="D523" i="1" s="1"/>
  <c r="M523" i="1"/>
  <c r="U523" i="1" s="1"/>
  <c r="N523" i="1"/>
  <c r="O523" i="1"/>
  <c r="P523" i="1"/>
  <c r="AA523" i="1" s="1"/>
  <c r="Q523" i="1"/>
  <c r="R523" i="1"/>
  <c r="W523" i="1"/>
  <c r="Y523" i="1"/>
  <c r="AD523" i="1"/>
  <c r="AE523" i="1"/>
  <c r="AR523" i="1" s="1"/>
  <c r="AH523" i="1"/>
  <c r="AL523" i="1"/>
  <c r="AM523" i="1"/>
  <c r="BG523" i="1"/>
  <c r="BJ523" i="1"/>
  <c r="BM523" i="1" s="1"/>
  <c r="BN523" i="1" s="1"/>
  <c r="BK523" i="1"/>
  <c r="BL523" i="1"/>
  <c r="A524" i="1"/>
  <c r="AM524" i="1" s="1"/>
  <c r="B524" i="1"/>
  <c r="C524" i="1"/>
  <c r="D524" i="1" s="1"/>
  <c r="M524" i="1"/>
  <c r="U524" i="1" s="1"/>
  <c r="N524" i="1"/>
  <c r="W524" i="1" s="1"/>
  <c r="O524" i="1"/>
  <c r="P524" i="1"/>
  <c r="Y524" i="1" s="1"/>
  <c r="Q524" i="1"/>
  <c r="R524" i="1"/>
  <c r="AA524" i="1"/>
  <c r="AE524" i="1"/>
  <c r="AR524" i="1" s="1"/>
  <c r="AI524" i="1"/>
  <c r="AV524" i="1" s="1"/>
  <c r="BG524" i="1"/>
  <c r="BJ524" i="1"/>
  <c r="BK524" i="1"/>
  <c r="BL524" i="1"/>
  <c r="A525" i="1"/>
  <c r="B525" i="1"/>
  <c r="AE525" i="1" s="1"/>
  <c r="AR525" i="1" s="1"/>
  <c r="C525" i="1"/>
  <c r="D525" i="1" s="1"/>
  <c r="M525" i="1"/>
  <c r="N525" i="1"/>
  <c r="W525" i="1" s="1"/>
  <c r="O525" i="1"/>
  <c r="Y525" i="1" s="1"/>
  <c r="P525" i="1"/>
  <c r="Q525" i="1"/>
  <c r="R525" i="1"/>
  <c r="U525" i="1"/>
  <c r="AA525" i="1"/>
  <c r="AD525" i="1"/>
  <c r="AL525" i="1"/>
  <c r="AM525" i="1"/>
  <c r="BG525" i="1"/>
  <c r="BJ525" i="1"/>
  <c r="BK525" i="1"/>
  <c r="BL525" i="1"/>
  <c r="A526" i="1"/>
  <c r="B526" i="1"/>
  <c r="AI526" i="1" s="1"/>
  <c r="C526" i="1"/>
  <c r="D526" i="1" s="1"/>
  <c r="M526" i="1"/>
  <c r="N526" i="1"/>
  <c r="O526" i="1"/>
  <c r="P526" i="1"/>
  <c r="Q526" i="1"/>
  <c r="R526" i="1"/>
  <c r="U526" i="1"/>
  <c r="W526" i="1"/>
  <c r="AD526" i="1"/>
  <c r="AE526" i="1"/>
  <c r="AR526" i="1" s="1"/>
  <c r="AL526" i="1"/>
  <c r="AM526" i="1"/>
  <c r="BG526" i="1"/>
  <c r="BJ526" i="1"/>
  <c r="BM526" i="1" s="1"/>
  <c r="BN526" i="1" s="1"/>
  <c r="BK526" i="1"/>
  <c r="BL526" i="1"/>
  <c r="A527" i="1"/>
  <c r="B527" i="1"/>
  <c r="AH527" i="1" s="1"/>
  <c r="C527" i="1"/>
  <c r="M527" i="1"/>
  <c r="N527" i="1"/>
  <c r="O527" i="1"/>
  <c r="P527" i="1"/>
  <c r="Y527" i="1" s="1"/>
  <c r="Q527" i="1"/>
  <c r="R527" i="1"/>
  <c r="U527" i="1"/>
  <c r="W527" i="1"/>
  <c r="AE527" i="1"/>
  <c r="AM527" i="1"/>
  <c r="BG527" i="1"/>
  <c r="BJ527" i="1"/>
  <c r="BM527" i="1" s="1"/>
  <c r="BK527" i="1"/>
  <c r="BL527" i="1"/>
  <c r="BN527" i="1"/>
  <c r="A528" i="1"/>
  <c r="B528" i="1"/>
  <c r="AD528" i="1" s="1"/>
  <c r="C528" i="1"/>
  <c r="D528" i="1" s="1"/>
  <c r="M528" i="1"/>
  <c r="U528" i="1" s="1"/>
  <c r="N528" i="1"/>
  <c r="O528" i="1"/>
  <c r="P528" i="1"/>
  <c r="Q528" i="1"/>
  <c r="R528" i="1"/>
  <c r="W528" i="1"/>
  <c r="AA528" i="1"/>
  <c r="AE528" i="1"/>
  <c r="AH528" i="1"/>
  <c r="AI528" i="1"/>
  <c r="AM528" i="1"/>
  <c r="BG528" i="1"/>
  <c r="BJ528" i="1"/>
  <c r="BM528" i="1" s="1"/>
  <c r="BK528" i="1"/>
  <c r="BL528" i="1"/>
  <c r="BN528" i="1"/>
  <c r="A529" i="1"/>
  <c r="B529" i="1"/>
  <c r="C529" i="1"/>
  <c r="D529" i="1" s="1"/>
  <c r="M529" i="1"/>
  <c r="U529" i="1" s="1"/>
  <c r="N529" i="1"/>
  <c r="W529" i="1" s="1"/>
  <c r="O529" i="1"/>
  <c r="P529" i="1"/>
  <c r="Q529" i="1"/>
  <c r="R529" i="1"/>
  <c r="Y529" i="1"/>
  <c r="AA529" i="1"/>
  <c r="AH529" i="1"/>
  <c r="AI529" i="1"/>
  <c r="BG529" i="1"/>
  <c r="BJ529" i="1"/>
  <c r="BM529" i="1" s="1"/>
  <c r="BN529" i="1" s="1"/>
  <c r="BK529" i="1"/>
  <c r="BL529" i="1"/>
  <c r="A530" i="1"/>
  <c r="B530" i="1"/>
  <c r="AI530" i="1" s="1"/>
  <c r="C530" i="1"/>
  <c r="D530" i="1" s="1"/>
  <c r="M530" i="1"/>
  <c r="U530" i="1" s="1"/>
  <c r="N530" i="1"/>
  <c r="O530" i="1"/>
  <c r="Y530" i="1" s="1"/>
  <c r="P530" i="1"/>
  <c r="Q530" i="1"/>
  <c r="R530" i="1"/>
  <c r="S530" i="1"/>
  <c r="V530" i="1" s="1"/>
  <c r="W530" i="1"/>
  <c r="AA530" i="1"/>
  <c r="AH530" i="1"/>
  <c r="AL530" i="1"/>
  <c r="BG530" i="1"/>
  <c r="BJ530" i="1"/>
  <c r="BK530" i="1"/>
  <c r="BL530" i="1"/>
  <c r="A531" i="1"/>
  <c r="B531" i="1"/>
  <c r="AH531" i="1" s="1"/>
  <c r="C531" i="1"/>
  <c r="M531" i="1"/>
  <c r="U531" i="1" s="1"/>
  <c r="N531" i="1"/>
  <c r="O531" i="1"/>
  <c r="P531" i="1"/>
  <c r="Y531" i="1" s="1"/>
  <c r="Q531" i="1"/>
  <c r="AZ531" i="1" s="1"/>
  <c r="R531" i="1"/>
  <c r="W531" i="1"/>
  <c r="AE531" i="1"/>
  <c r="AM531" i="1"/>
  <c r="BG531" i="1"/>
  <c r="BJ531" i="1"/>
  <c r="BM531" i="1" s="1"/>
  <c r="BK531" i="1"/>
  <c r="BL531" i="1"/>
  <c r="BN531" i="1"/>
  <c r="A532" i="1"/>
  <c r="B532" i="1"/>
  <c r="C532" i="1"/>
  <c r="D532" i="1" s="1"/>
  <c r="M532" i="1"/>
  <c r="U532" i="1" s="1"/>
  <c r="N532" i="1"/>
  <c r="W532" i="1" s="1"/>
  <c r="O532" i="1"/>
  <c r="P532" i="1"/>
  <c r="Q532" i="1"/>
  <c r="R532" i="1"/>
  <c r="Y532" i="1"/>
  <c r="AA532" i="1"/>
  <c r="AH532" i="1"/>
  <c r="AI532" i="1"/>
  <c r="BG532" i="1"/>
  <c r="BJ532" i="1"/>
  <c r="BM532" i="1" s="1"/>
  <c r="BN532" i="1" s="1"/>
  <c r="BK532" i="1"/>
  <c r="BL532" i="1"/>
  <c r="A533" i="1"/>
  <c r="B533" i="1"/>
  <c r="AE533" i="1" s="1"/>
  <c r="AR533" i="1" s="1"/>
  <c r="C533" i="1"/>
  <c r="D533" i="1" s="1"/>
  <c r="M533" i="1"/>
  <c r="U533" i="1" s="1"/>
  <c r="N533" i="1"/>
  <c r="W533" i="1" s="1"/>
  <c r="O533" i="1"/>
  <c r="AA533" i="1" s="1"/>
  <c r="P533" i="1"/>
  <c r="Q533" i="1"/>
  <c r="R533" i="1"/>
  <c r="S533" i="1"/>
  <c r="Y533" i="1"/>
  <c r="BG533" i="1"/>
  <c r="BJ533" i="1"/>
  <c r="BK533" i="1"/>
  <c r="BL533" i="1"/>
  <c r="A534" i="1"/>
  <c r="B534" i="1"/>
  <c r="AD534" i="1" s="1"/>
  <c r="C534" i="1"/>
  <c r="D534" i="1" s="1"/>
  <c r="M534" i="1"/>
  <c r="U534" i="1" s="1"/>
  <c r="N534" i="1"/>
  <c r="O534" i="1"/>
  <c r="P534" i="1"/>
  <c r="Q534" i="1"/>
  <c r="R534" i="1"/>
  <c r="W534" i="1"/>
  <c r="AA534" i="1"/>
  <c r="AE534" i="1"/>
  <c r="AH534" i="1"/>
  <c r="AI534" i="1"/>
  <c r="AM534" i="1"/>
  <c r="BG534" i="1"/>
  <c r="BJ534" i="1"/>
  <c r="BM534" i="1" s="1"/>
  <c r="BN534" i="1" s="1"/>
  <c r="BK534" i="1"/>
  <c r="BL534" i="1"/>
  <c r="A535" i="1"/>
  <c r="B535" i="1"/>
  <c r="C535" i="1"/>
  <c r="D535" i="1" s="1"/>
  <c r="M535" i="1"/>
  <c r="U535" i="1" s="1"/>
  <c r="N535" i="1"/>
  <c r="W535" i="1" s="1"/>
  <c r="O535" i="1"/>
  <c r="P535" i="1"/>
  <c r="Q535" i="1"/>
  <c r="R535" i="1"/>
  <c r="Y535" i="1"/>
  <c r="AA535" i="1"/>
  <c r="AI535" i="1"/>
  <c r="BG535" i="1"/>
  <c r="BJ535" i="1"/>
  <c r="BM535" i="1" s="1"/>
  <c r="BN535" i="1" s="1"/>
  <c r="BK535" i="1"/>
  <c r="BL535" i="1"/>
  <c r="A536" i="1"/>
  <c r="B536" i="1"/>
  <c r="C536" i="1"/>
  <c r="D536" i="1" s="1"/>
  <c r="M536" i="1"/>
  <c r="U536" i="1" s="1"/>
  <c r="N536" i="1"/>
  <c r="W536" i="1" s="1"/>
  <c r="O536" i="1"/>
  <c r="AA536" i="1" s="1"/>
  <c r="P536" i="1"/>
  <c r="Q536" i="1"/>
  <c r="R536" i="1"/>
  <c r="S536" i="1"/>
  <c r="Y536" i="1"/>
  <c r="AM536" i="1"/>
  <c r="BG536" i="1"/>
  <c r="BJ536" i="1"/>
  <c r="BK536" i="1"/>
  <c r="BL536" i="1"/>
  <c r="A537" i="1"/>
  <c r="B537" i="1"/>
  <c r="C537" i="1"/>
  <c r="M537" i="1"/>
  <c r="N537" i="1"/>
  <c r="O537" i="1"/>
  <c r="P537" i="1"/>
  <c r="Y537" i="1" s="1"/>
  <c r="Q537" i="1"/>
  <c r="R537" i="1"/>
  <c r="U537" i="1"/>
  <c r="W537" i="1"/>
  <c r="AE537" i="1"/>
  <c r="AR537" i="1" s="1"/>
  <c r="AM537" i="1"/>
  <c r="BG537" i="1"/>
  <c r="BJ537" i="1"/>
  <c r="BK537" i="1"/>
  <c r="BL537" i="1"/>
  <c r="A538" i="1"/>
  <c r="B538" i="1"/>
  <c r="C538" i="1"/>
  <c r="D538" i="1" s="1"/>
  <c r="M538" i="1"/>
  <c r="U538" i="1" s="1"/>
  <c r="N538" i="1"/>
  <c r="O538" i="1"/>
  <c r="P538" i="1"/>
  <c r="Q538" i="1"/>
  <c r="R538" i="1"/>
  <c r="W538" i="1"/>
  <c r="AA538" i="1"/>
  <c r="BG538" i="1"/>
  <c r="BJ538" i="1"/>
  <c r="BK538" i="1"/>
  <c r="BL538" i="1"/>
  <c r="A539" i="1"/>
  <c r="B539" i="1"/>
  <c r="AE539" i="1" s="1"/>
  <c r="C539" i="1"/>
  <c r="M539" i="1"/>
  <c r="N539" i="1"/>
  <c r="O539" i="1"/>
  <c r="P539" i="1"/>
  <c r="Y539" i="1" s="1"/>
  <c r="Q539" i="1"/>
  <c r="R539" i="1"/>
  <c r="U539" i="1"/>
  <c r="W539" i="1"/>
  <c r="AM539" i="1"/>
  <c r="BG539" i="1"/>
  <c r="BJ539" i="1"/>
  <c r="BM539" i="1" s="1"/>
  <c r="BN539" i="1" s="1"/>
  <c r="BK539" i="1"/>
  <c r="BL539" i="1"/>
  <c r="A540" i="1"/>
  <c r="B540" i="1"/>
  <c r="C540" i="1"/>
  <c r="D540" i="1" s="1"/>
  <c r="M540" i="1"/>
  <c r="U540" i="1" s="1"/>
  <c r="N540" i="1"/>
  <c r="W540" i="1" s="1"/>
  <c r="O540" i="1"/>
  <c r="P540" i="1"/>
  <c r="Q540" i="1"/>
  <c r="R540" i="1"/>
  <c r="Y540" i="1"/>
  <c r="AA540" i="1"/>
  <c r="AI540" i="1"/>
  <c r="BG540" i="1"/>
  <c r="BJ540" i="1"/>
  <c r="BK540" i="1"/>
  <c r="BL540" i="1"/>
  <c r="A541" i="1"/>
  <c r="B541" i="1"/>
  <c r="C541" i="1"/>
  <c r="D541" i="1" s="1"/>
  <c r="M541" i="1"/>
  <c r="U541" i="1" s="1"/>
  <c r="N541" i="1"/>
  <c r="W541" i="1" s="1"/>
  <c r="O541" i="1"/>
  <c r="AA541" i="1" s="1"/>
  <c r="P541" i="1"/>
  <c r="Q541" i="1"/>
  <c r="R541" i="1"/>
  <c r="S541" i="1"/>
  <c r="Y541" i="1"/>
  <c r="AI541" i="1"/>
  <c r="AV541" i="1" s="1"/>
  <c r="BG541" i="1"/>
  <c r="BJ541" i="1"/>
  <c r="BK541" i="1"/>
  <c r="BL541" i="1"/>
  <c r="A542" i="1"/>
  <c r="B542" i="1"/>
  <c r="AO542" i="1" s="1"/>
  <c r="BB542" i="1" s="1"/>
  <c r="C542" i="1"/>
  <c r="D542" i="1" s="1"/>
  <c r="E542" i="1" s="1"/>
  <c r="M542" i="1"/>
  <c r="U542" i="1" s="1"/>
  <c r="N542" i="1"/>
  <c r="W542" i="1" s="1"/>
  <c r="O542" i="1"/>
  <c r="AA542" i="1" s="1"/>
  <c r="P542" i="1"/>
  <c r="Y542" i="1" s="1"/>
  <c r="Q542" i="1"/>
  <c r="R542" i="1"/>
  <c r="AD542" i="1"/>
  <c r="BG542" i="1"/>
  <c r="BJ542" i="1"/>
  <c r="BK542" i="1"/>
  <c r="BL542" i="1"/>
  <c r="A543" i="1"/>
  <c r="AK543" i="1" s="1"/>
  <c r="B543" i="1"/>
  <c r="C543" i="1"/>
  <c r="M543" i="1"/>
  <c r="N543" i="1"/>
  <c r="O543" i="1"/>
  <c r="P543" i="1"/>
  <c r="Y543" i="1" s="1"/>
  <c r="Q543" i="1"/>
  <c r="R543" i="1"/>
  <c r="U543" i="1"/>
  <c r="W543" i="1"/>
  <c r="AE543" i="1"/>
  <c r="AR543" i="1" s="1"/>
  <c r="AH543" i="1"/>
  <c r="BG543" i="1"/>
  <c r="BJ543" i="1"/>
  <c r="BK543" i="1"/>
  <c r="BL543" i="1"/>
  <c r="BM543" i="1"/>
  <c r="BN543" i="1" s="1"/>
  <c r="A544" i="1"/>
  <c r="B544" i="1"/>
  <c r="AO544" i="1" s="1"/>
  <c r="BB544" i="1" s="1"/>
  <c r="C544" i="1"/>
  <c r="D544" i="1" s="1"/>
  <c r="E544" i="1"/>
  <c r="M544" i="1"/>
  <c r="U544" i="1" s="1"/>
  <c r="N544" i="1"/>
  <c r="W544" i="1" s="1"/>
  <c r="O544" i="1"/>
  <c r="P544" i="1"/>
  <c r="Y544" i="1" s="1"/>
  <c r="Q544" i="1"/>
  <c r="R544" i="1"/>
  <c r="S544" i="1"/>
  <c r="V544" i="1"/>
  <c r="AA544" i="1"/>
  <c r="AD544" i="1"/>
  <c r="BG544" i="1"/>
  <c r="BJ544" i="1"/>
  <c r="BM544" i="1" s="1"/>
  <c r="BN544" i="1" s="1"/>
  <c r="BK544" i="1"/>
  <c r="BL544" i="1"/>
  <c r="A545" i="1"/>
  <c r="B545" i="1"/>
  <c r="AK545" i="1" s="1"/>
  <c r="C545" i="1"/>
  <c r="M545" i="1"/>
  <c r="N545" i="1"/>
  <c r="O545" i="1"/>
  <c r="P545" i="1"/>
  <c r="Q545" i="1"/>
  <c r="R545" i="1"/>
  <c r="U545" i="1"/>
  <c r="W545" i="1"/>
  <c r="AC545" i="1"/>
  <c r="AM545" i="1"/>
  <c r="BG545" i="1"/>
  <c r="BJ545" i="1"/>
  <c r="BK545" i="1"/>
  <c r="BL545" i="1"/>
  <c r="A546" i="1"/>
  <c r="AI546" i="1" s="1"/>
  <c r="AV546" i="1" s="1"/>
  <c r="B546" i="1"/>
  <c r="C546" i="1"/>
  <c r="D546" i="1" s="1"/>
  <c r="E546" i="1" s="1"/>
  <c r="M546" i="1"/>
  <c r="U546" i="1" s="1"/>
  <c r="N546" i="1"/>
  <c r="W546" i="1" s="1"/>
  <c r="O546" i="1"/>
  <c r="P546" i="1"/>
  <c r="Q546" i="1"/>
  <c r="R546" i="1"/>
  <c r="Y546" i="1"/>
  <c r="AA546" i="1"/>
  <c r="AD546" i="1"/>
  <c r="AO546" i="1"/>
  <c r="BE546" i="1"/>
  <c r="BG546" i="1"/>
  <c r="BJ546" i="1"/>
  <c r="BM546" i="1" s="1"/>
  <c r="BN546" i="1" s="1"/>
  <c r="BK546" i="1"/>
  <c r="BL546" i="1"/>
  <c r="A547" i="1"/>
  <c r="B547" i="1"/>
  <c r="C547" i="1"/>
  <c r="M547" i="1"/>
  <c r="N547" i="1"/>
  <c r="O547" i="1"/>
  <c r="P547" i="1"/>
  <c r="Q547" i="1"/>
  <c r="R547" i="1"/>
  <c r="U547" i="1"/>
  <c r="W547" i="1"/>
  <c r="BG547" i="1"/>
  <c r="BJ547" i="1"/>
  <c r="BK547" i="1"/>
  <c r="BL547" i="1"/>
  <c r="BM547" i="1"/>
  <c r="BN547" i="1" s="1"/>
  <c r="A548" i="1"/>
  <c r="B548" i="1"/>
  <c r="C548" i="1"/>
  <c r="D548" i="1" s="1"/>
  <c r="E548" i="1"/>
  <c r="M548" i="1"/>
  <c r="U548" i="1" s="1"/>
  <c r="N548" i="1"/>
  <c r="O548" i="1"/>
  <c r="P548" i="1"/>
  <c r="Q548" i="1"/>
  <c r="R548" i="1"/>
  <c r="S548" i="1"/>
  <c r="W548" i="1"/>
  <c r="AG548" i="1"/>
  <c r="AI548" i="1"/>
  <c r="AT548" i="1"/>
  <c r="BG548" i="1"/>
  <c r="BJ548" i="1"/>
  <c r="BM548" i="1" s="1"/>
  <c r="BN548" i="1" s="1"/>
  <c r="BK548" i="1"/>
  <c r="BL548" i="1"/>
  <c r="A549" i="1"/>
  <c r="B549" i="1"/>
  <c r="AK549" i="1" s="1"/>
  <c r="C549" i="1"/>
  <c r="M549" i="1"/>
  <c r="N549" i="1"/>
  <c r="W549" i="1" s="1"/>
  <c r="O549" i="1"/>
  <c r="AA549" i="1" s="1"/>
  <c r="P549" i="1"/>
  <c r="Q549" i="1"/>
  <c r="R549" i="1"/>
  <c r="U549" i="1"/>
  <c r="Y549" i="1"/>
  <c r="BG549" i="1"/>
  <c r="BJ549" i="1"/>
  <c r="BK549" i="1"/>
  <c r="BL549" i="1"/>
  <c r="A550" i="1"/>
  <c r="B550" i="1"/>
  <c r="AI550" i="1" s="1"/>
  <c r="C550" i="1"/>
  <c r="D550" i="1" s="1"/>
  <c r="E550" i="1"/>
  <c r="M550" i="1"/>
  <c r="U550" i="1" s="1"/>
  <c r="N550" i="1"/>
  <c r="O550" i="1"/>
  <c r="P550" i="1"/>
  <c r="Q550" i="1"/>
  <c r="R550" i="1"/>
  <c r="S550" i="1"/>
  <c r="W550" i="1"/>
  <c r="AD550" i="1"/>
  <c r="AG550" i="1"/>
  <c r="AT550" i="1" s="1"/>
  <c r="AO550" i="1"/>
  <c r="BB550" i="1"/>
  <c r="BE550" i="1"/>
  <c r="BG550" i="1"/>
  <c r="BJ550" i="1"/>
  <c r="BM550" i="1" s="1"/>
  <c r="BN550" i="1" s="1"/>
  <c r="BK550" i="1"/>
  <c r="BL550" i="1"/>
  <c r="A551" i="1"/>
  <c r="B551" i="1"/>
  <c r="AE551" i="1" s="1"/>
  <c r="C551" i="1"/>
  <c r="M551" i="1"/>
  <c r="U551" i="1" s="1"/>
  <c r="N551" i="1"/>
  <c r="W551" i="1" s="1"/>
  <c r="O551" i="1"/>
  <c r="P551" i="1"/>
  <c r="Y551" i="1" s="1"/>
  <c r="Q551" i="1"/>
  <c r="R551" i="1"/>
  <c r="AA551" i="1"/>
  <c r="AH551" i="1"/>
  <c r="AK551" i="1"/>
  <c r="AX551" i="1" s="1"/>
  <c r="BG551" i="1"/>
  <c r="BJ551" i="1"/>
  <c r="BK551" i="1"/>
  <c r="BL551" i="1"/>
  <c r="BM551" i="1"/>
  <c r="BN551" i="1" s="1"/>
  <c r="A552" i="1"/>
  <c r="B552" i="1"/>
  <c r="C552" i="1"/>
  <c r="D552" i="1" s="1"/>
  <c r="E552" i="1" s="1"/>
  <c r="M552" i="1"/>
  <c r="U552" i="1" s="1"/>
  <c r="N552" i="1"/>
  <c r="W552" i="1" s="1"/>
  <c r="O552" i="1"/>
  <c r="Y552" i="1" s="1"/>
  <c r="P552" i="1"/>
  <c r="AA552" i="1" s="1"/>
  <c r="Q552" i="1"/>
  <c r="R552" i="1"/>
  <c r="S552" i="1"/>
  <c r="V552" i="1" s="1"/>
  <c r="AD552" i="1"/>
  <c r="AO552" i="1"/>
  <c r="BB552" i="1" s="1"/>
  <c r="BG552" i="1"/>
  <c r="BJ552" i="1"/>
  <c r="BM552" i="1" s="1"/>
  <c r="BN552" i="1" s="1"/>
  <c r="BK552" i="1"/>
  <c r="BL552" i="1"/>
  <c r="A553" i="1"/>
  <c r="B553" i="1"/>
  <c r="AK553" i="1" s="1"/>
  <c r="C553" i="1"/>
  <c r="M553" i="1"/>
  <c r="U553" i="1" s="1"/>
  <c r="N553" i="1"/>
  <c r="O553" i="1"/>
  <c r="P553" i="1"/>
  <c r="AA553" i="1" s="1"/>
  <c r="Q553" i="1"/>
  <c r="R553" i="1"/>
  <c r="W553" i="1"/>
  <c r="Y553" i="1"/>
  <c r="AC553" i="1"/>
  <c r="AE553" i="1"/>
  <c r="AR553" i="1" s="1"/>
  <c r="AH553" i="1"/>
  <c r="AM553" i="1"/>
  <c r="AX553" i="1"/>
  <c r="BG553" i="1"/>
  <c r="BJ553" i="1"/>
  <c r="BK553" i="1"/>
  <c r="BL553" i="1"/>
  <c r="BM553" i="1"/>
  <c r="BN553" i="1" s="1"/>
  <c r="A554" i="1"/>
  <c r="B554" i="1"/>
  <c r="AG554" i="1" s="1"/>
  <c r="C554" i="1"/>
  <c r="D554" i="1" s="1"/>
  <c r="E554" i="1"/>
  <c r="M554" i="1"/>
  <c r="U554" i="1" s="1"/>
  <c r="N554" i="1"/>
  <c r="O554" i="1"/>
  <c r="P554" i="1"/>
  <c r="Q554" i="1"/>
  <c r="R554" i="1"/>
  <c r="S554" i="1"/>
  <c r="W554" i="1"/>
  <c r="AD554" i="1"/>
  <c r="AI554" i="1"/>
  <c r="AO554" i="1"/>
  <c r="BB554" i="1" s="1"/>
  <c r="BE554" i="1"/>
  <c r="BG554" i="1"/>
  <c r="BJ554" i="1"/>
  <c r="BM554" i="1" s="1"/>
  <c r="BK554" i="1"/>
  <c r="BL554" i="1"/>
  <c r="BN554" i="1"/>
  <c r="A555" i="1"/>
  <c r="B555" i="1"/>
  <c r="C555" i="1"/>
  <c r="M555" i="1"/>
  <c r="U555" i="1" s="1"/>
  <c r="N555" i="1"/>
  <c r="O555" i="1"/>
  <c r="P555" i="1"/>
  <c r="AA555" i="1" s="1"/>
  <c r="Q555" i="1"/>
  <c r="R555" i="1"/>
  <c r="W555" i="1"/>
  <c r="Y555" i="1"/>
  <c r="AC555" i="1"/>
  <c r="AK555" i="1"/>
  <c r="AM555" i="1"/>
  <c r="BG555" i="1"/>
  <c r="BJ555" i="1"/>
  <c r="BK555" i="1"/>
  <c r="BL555" i="1"/>
  <c r="A556" i="1"/>
  <c r="AG556" i="1" s="1"/>
  <c r="B556" i="1"/>
  <c r="C556" i="1"/>
  <c r="D556" i="1" s="1"/>
  <c r="E556" i="1" s="1"/>
  <c r="M556" i="1"/>
  <c r="U556" i="1" s="1"/>
  <c r="N556" i="1"/>
  <c r="W556" i="1" s="1"/>
  <c r="O556" i="1"/>
  <c r="P556" i="1"/>
  <c r="Q556" i="1"/>
  <c r="R556" i="1"/>
  <c r="BB556" i="1" s="1"/>
  <c r="Y556" i="1"/>
  <c r="AA556" i="1"/>
  <c r="AD556" i="1"/>
  <c r="AI556" i="1"/>
  <c r="AL556" i="1"/>
  <c r="AO556" i="1"/>
  <c r="BE556" i="1"/>
  <c r="BG556" i="1"/>
  <c r="BJ556" i="1"/>
  <c r="BK556" i="1"/>
  <c r="BL556" i="1"/>
  <c r="A557" i="1"/>
  <c r="B557" i="1"/>
  <c r="AK557" i="1" s="1"/>
  <c r="AX557" i="1" s="1"/>
  <c r="C557" i="1"/>
  <c r="M557" i="1"/>
  <c r="N557" i="1"/>
  <c r="W557" i="1" s="1"/>
  <c r="O557" i="1"/>
  <c r="Y557" i="1" s="1"/>
  <c r="P557" i="1"/>
  <c r="Q557" i="1"/>
  <c r="R557" i="1"/>
  <c r="U557" i="1"/>
  <c r="AA557" i="1"/>
  <c r="BG557" i="1"/>
  <c r="BJ557" i="1"/>
  <c r="BK557" i="1"/>
  <c r="BL557" i="1"/>
  <c r="A558" i="1"/>
  <c r="B558" i="1"/>
  <c r="C558" i="1"/>
  <c r="D558" i="1" s="1"/>
  <c r="E558" i="1" s="1"/>
  <c r="M558" i="1"/>
  <c r="U558" i="1" s="1"/>
  <c r="N558" i="1"/>
  <c r="W558" i="1" s="1"/>
  <c r="O558" i="1"/>
  <c r="AA558" i="1" s="1"/>
  <c r="P558" i="1"/>
  <c r="Q558" i="1"/>
  <c r="R558" i="1"/>
  <c r="S558" i="1"/>
  <c r="Y558" i="1"/>
  <c r="BG558" i="1"/>
  <c r="BJ558" i="1"/>
  <c r="BK558" i="1"/>
  <c r="BL558" i="1"/>
  <c r="A559" i="1"/>
  <c r="B559" i="1"/>
  <c r="C559" i="1"/>
  <c r="M559" i="1"/>
  <c r="U559" i="1" s="1"/>
  <c r="N559" i="1"/>
  <c r="W559" i="1" s="1"/>
  <c r="O559" i="1"/>
  <c r="P559" i="1"/>
  <c r="Y559" i="1" s="1"/>
  <c r="Q559" i="1"/>
  <c r="R559" i="1"/>
  <c r="AA559" i="1"/>
  <c r="AK559" i="1"/>
  <c r="BG559" i="1"/>
  <c r="BJ559" i="1"/>
  <c r="BM559" i="1" s="1"/>
  <c r="BN559" i="1" s="1"/>
  <c r="BK559" i="1"/>
  <c r="BL559" i="1"/>
  <c r="A560" i="1"/>
  <c r="B560" i="1"/>
  <c r="C560" i="1"/>
  <c r="D560" i="1" s="1"/>
  <c r="E560" i="1"/>
  <c r="M560" i="1"/>
  <c r="U560" i="1" s="1"/>
  <c r="V560" i="1" s="1"/>
  <c r="N560" i="1"/>
  <c r="O560" i="1"/>
  <c r="P560" i="1"/>
  <c r="Y560" i="1" s="1"/>
  <c r="Q560" i="1"/>
  <c r="R560" i="1"/>
  <c r="S560" i="1"/>
  <c r="W560" i="1"/>
  <c r="BG560" i="1"/>
  <c r="BJ560" i="1"/>
  <c r="BK560" i="1"/>
  <c r="BL560" i="1"/>
  <c r="A561" i="1"/>
  <c r="B561" i="1"/>
  <c r="AK561" i="1" s="1"/>
  <c r="C561" i="1"/>
  <c r="M561" i="1"/>
  <c r="U561" i="1" s="1"/>
  <c r="N561" i="1"/>
  <c r="O561" i="1"/>
  <c r="P561" i="1"/>
  <c r="AA561" i="1" s="1"/>
  <c r="Q561" i="1"/>
  <c r="R561" i="1"/>
  <c r="W561" i="1"/>
  <c r="Y561" i="1"/>
  <c r="AC561" i="1"/>
  <c r="AE561" i="1"/>
  <c r="AH561" i="1"/>
  <c r="AM561" i="1"/>
  <c r="AX561" i="1"/>
  <c r="BG561" i="1"/>
  <c r="BJ561" i="1"/>
  <c r="BK561" i="1"/>
  <c r="BL561" i="1"/>
  <c r="BM561" i="1"/>
  <c r="BN561" i="1" s="1"/>
  <c r="A562" i="1"/>
  <c r="B562" i="1"/>
  <c r="C562" i="1"/>
  <c r="D562" i="1" s="1"/>
  <c r="E562" i="1" s="1"/>
  <c r="M562" i="1"/>
  <c r="U562" i="1" s="1"/>
  <c r="N562" i="1"/>
  <c r="W562" i="1" s="1"/>
  <c r="O562" i="1"/>
  <c r="AA562" i="1" s="1"/>
  <c r="P562" i="1"/>
  <c r="Y562" i="1" s="1"/>
  <c r="Q562" i="1"/>
  <c r="R562" i="1"/>
  <c r="S562" i="1"/>
  <c r="AD562" i="1"/>
  <c r="AI562" i="1"/>
  <c r="AV562" i="1" s="1"/>
  <c r="BG562" i="1"/>
  <c r="BJ562" i="1"/>
  <c r="BM562" i="1" s="1"/>
  <c r="BK562" i="1"/>
  <c r="BL562" i="1"/>
  <c r="BN562" i="1"/>
  <c r="A563" i="1"/>
  <c r="B563" i="1"/>
  <c r="C563" i="1"/>
  <c r="M563" i="1"/>
  <c r="U563" i="1" s="1"/>
  <c r="N563" i="1"/>
  <c r="O563" i="1"/>
  <c r="P563" i="1"/>
  <c r="AA563" i="1" s="1"/>
  <c r="Q563" i="1"/>
  <c r="R563" i="1"/>
  <c r="W563" i="1"/>
  <c r="Y563" i="1"/>
  <c r="AC563" i="1"/>
  <c r="AK563" i="1"/>
  <c r="AX563" i="1" s="1"/>
  <c r="AM563" i="1"/>
  <c r="BG563" i="1"/>
  <c r="BJ563" i="1"/>
  <c r="BK563" i="1"/>
  <c r="BL563" i="1"/>
  <c r="A564" i="1"/>
  <c r="B564" i="1"/>
  <c r="AD564" i="1" s="1"/>
  <c r="C564" i="1"/>
  <c r="D564" i="1" s="1"/>
  <c r="E564" i="1" s="1"/>
  <c r="M564" i="1"/>
  <c r="U564" i="1" s="1"/>
  <c r="N564" i="1"/>
  <c r="W564" i="1" s="1"/>
  <c r="O564" i="1"/>
  <c r="AA564" i="1" s="1"/>
  <c r="P564" i="1"/>
  <c r="Q564" i="1"/>
  <c r="R564" i="1"/>
  <c r="S564" i="1"/>
  <c r="V564" i="1" s="1"/>
  <c r="Y564" i="1"/>
  <c r="BG564" i="1"/>
  <c r="BJ564" i="1"/>
  <c r="BK564" i="1"/>
  <c r="BL564" i="1"/>
  <c r="A565" i="1"/>
  <c r="B565" i="1"/>
  <c r="AK565" i="1" s="1"/>
  <c r="C565" i="1"/>
  <c r="M565" i="1"/>
  <c r="N565" i="1"/>
  <c r="W565" i="1" s="1"/>
  <c r="O565" i="1"/>
  <c r="P565" i="1"/>
  <c r="AA565" i="1" s="1"/>
  <c r="Q565" i="1"/>
  <c r="R565" i="1"/>
  <c r="U565" i="1"/>
  <c r="Y565" i="1"/>
  <c r="BG565" i="1"/>
  <c r="BJ565" i="1"/>
  <c r="BK565" i="1"/>
  <c r="BL565" i="1"/>
  <c r="A566" i="1"/>
  <c r="B566" i="1"/>
  <c r="AD566" i="1" s="1"/>
  <c r="C566" i="1"/>
  <c r="M566" i="1"/>
  <c r="U566" i="1" s="1"/>
  <c r="N566" i="1"/>
  <c r="W566" i="1" s="1"/>
  <c r="O566" i="1"/>
  <c r="AA566" i="1" s="1"/>
  <c r="P566" i="1"/>
  <c r="Q566" i="1"/>
  <c r="R566" i="1"/>
  <c r="Y566" i="1"/>
  <c r="AO566" i="1"/>
  <c r="BB566" i="1"/>
  <c r="BG566" i="1"/>
  <c r="BJ566" i="1"/>
  <c r="BK566" i="1"/>
  <c r="BL566" i="1"/>
  <c r="A567" i="1"/>
  <c r="B567" i="1"/>
  <c r="C567" i="1"/>
  <c r="M567" i="1"/>
  <c r="U567" i="1" s="1"/>
  <c r="N567" i="1"/>
  <c r="W567" i="1" s="1"/>
  <c r="O567" i="1"/>
  <c r="P567" i="1"/>
  <c r="Y567" i="1" s="1"/>
  <c r="Q567" i="1"/>
  <c r="R567" i="1"/>
  <c r="AA567" i="1"/>
  <c r="AE567" i="1"/>
  <c r="AR567" i="1" s="1"/>
  <c r="AK567" i="1"/>
  <c r="BG567" i="1"/>
  <c r="BJ567" i="1"/>
  <c r="BM567" i="1" s="1"/>
  <c r="BN567" i="1" s="1"/>
  <c r="BK567" i="1"/>
  <c r="BL567" i="1"/>
  <c r="A568" i="1"/>
  <c r="AD568" i="1" s="1"/>
  <c r="B568" i="1"/>
  <c r="C568" i="1"/>
  <c r="D568" i="1" s="1"/>
  <c r="E568" i="1" s="1"/>
  <c r="M568" i="1"/>
  <c r="U568" i="1" s="1"/>
  <c r="N568" i="1"/>
  <c r="O568" i="1"/>
  <c r="P568" i="1"/>
  <c r="Y568" i="1" s="1"/>
  <c r="Q568" i="1"/>
  <c r="R568" i="1"/>
  <c r="S568" i="1"/>
  <c r="V568" i="1" s="1"/>
  <c r="W568" i="1"/>
  <c r="AA568" i="1"/>
  <c r="BG568" i="1"/>
  <c r="BJ568" i="1"/>
  <c r="BM568" i="1" s="1"/>
  <c r="BN568" i="1" s="1"/>
  <c r="BK568" i="1"/>
  <c r="BL568" i="1"/>
  <c r="A569" i="1"/>
  <c r="B569" i="1"/>
  <c r="C569" i="1"/>
  <c r="M569" i="1"/>
  <c r="N569" i="1"/>
  <c r="O569" i="1"/>
  <c r="P569" i="1"/>
  <c r="Y569" i="1" s="1"/>
  <c r="Q569" i="1"/>
  <c r="R569" i="1"/>
  <c r="U569" i="1"/>
  <c r="W569" i="1"/>
  <c r="BG569" i="1"/>
  <c r="BJ569" i="1"/>
  <c r="BK569" i="1"/>
  <c r="BL569" i="1"/>
  <c r="BM569" i="1"/>
  <c r="BN569" i="1" s="1"/>
  <c r="A570" i="1"/>
  <c r="B570" i="1"/>
  <c r="AG570" i="1" s="1"/>
  <c r="C570" i="1"/>
  <c r="D570" i="1" s="1"/>
  <c r="E570" i="1" s="1"/>
  <c r="M570" i="1"/>
  <c r="U570" i="1" s="1"/>
  <c r="N570" i="1"/>
  <c r="W570" i="1" s="1"/>
  <c r="O570" i="1"/>
  <c r="AA570" i="1" s="1"/>
  <c r="P570" i="1"/>
  <c r="Y570" i="1" s="1"/>
  <c r="Q570" i="1"/>
  <c r="R570" i="1"/>
  <c r="S570" i="1"/>
  <c r="AD570" i="1"/>
  <c r="AO570" i="1"/>
  <c r="BB570" i="1" s="1"/>
  <c r="BE570" i="1"/>
  <c r="BG570" i="1"/>
  <c r="BJ570" i="1"/>
  <c r="BM570" i="1" s="1"/>
  <c r="BK570" i="1"/>
  <c r="BL570" i="1"/>
  <c r="BN570" i="1"/>
  <c r="A571" i="1"/>
  <c r="B571" i="1"/>
  <c r="AM571" i="1" s="1"/>
  <c r="C571" i="1"/>
  <c r="M571" i="1"/>
  <c r="N571" i="1"/>
  <c r="O571" i="1"/>
  <c r="P571" i="1"/>
  <c r="Q571" i="1"/>
  <c r="R571" i="1"/>
  <c r="U571" i="1"/>
  <c r="W571" i="1"/>
  <c r="AC571" i="1"/>
  <c r="AK571" i="1"/>
  <c r="BG571" i="1"/>
  <c r="BJ571" i="1"/>
  <c r="BK571" i="1"/>
  <c r="BL571" i="1"/>
  <c r="A572" i="1"/>
  <c r="B572" i="1"/>
  <c r="C572" i="1"/>
  <c r="D572" i="1" s="1"/>
  <c r="E572" i="1" s="1"/>
  <c r="M572" i="1"/>
  <c r="U572" i="1" s="1"/>
  <c r="N572" i="1"/>
  <c r="W572" i="1" s="1"/>
  <c r="O572" i="1"/>
  <c r="P572" i="1"/>
  <c r="Q572" i="1"/>
  <c r="R572" i="1"/>
  <c r="S572" i="1"/>
  <c r="Y572" i="1"/>
  <c r="AA572" i="1"/>
  <c r="BG572" i="1"/>
  <c r="BJ572" i="1"/>
  <c r="BK572" i="1"/>
  <c r="BL572" i="1"/>
  <c r="A573" i="1"/>
  <c r="B573" i="1"/>
  <c r="AK573" i="1" s="1"/>
  <c r="C573" i="1"/>
  <c r="M573" i="1"/>
  <c r="N573" i="1"/>
  <c r="W573" i="1" s="1"/>
  <c r="O573" i="1"/>
  <c r="P573" i="1"/>
  <c r="AA573" i="1" s="1"/>
  <c r="Q573" i="1"/>
  <c r="R573" i="1"/>
  <c r="U573" i="1"/>
  <c r="Y573" i="1"/>
  <c r="BG573" i="1"/>
  <c r="BJ573" i="1"/>
  <c r="BK573" i="1"/>
  <c r="BL573" i="1"/>
  <c r="A574" i="1"/>
  <c r="AD574" i="1" s="1"/>
  <c r="B574" i="1"/>
  <c r="AO574" i="1" s="1"/>
  <c r="C574" i="1"/>
  <c r="D574" i="1" s="1"/>
  <c r="E574" i="1" s="1"/>
  <c r="M574" i="1"/>
  <c r="U574" i="1" s="1"/>
  <c r="V574" i="1" s="1"/>
  <c r="N574" i="1"/>
  <c r="W574" i="1" s="1"/>
  <c r="O574" i="1"/>
  <c r="P574" i="1"/>
  <c r="Q574" i="1"/>
  <c r="R574" i="1"/>
  <c r="S574" i="1"/>
  <c r="Y574" i="1"/>
  <c r="AA574" i="1"/>
  <c r="BB574" i="1"/>
  <c r="BG574" i="1"/>
  <c r="BJ574" i="1"/>
  <c r="BK574" i="1"/>
  <c r="BL574" i="1"/>
  <c r="A575" i="1"/>
  <c r="AC575" i="1" s="1"/>
  <c r="B575" i="1"/>
  <c r="C575" i="1"/>
  <c r="M575" i="1"/>
  <c r="U575" i="1" s="1"/>
  <c r="N575" i="1"/>
  <c r="W575" i="1" s="1"/>
  <c r="O575" i="1"/>
  <c r="P575" i="1"/>
  <c r="Q575" i="1"/>
  <c r="R575" i="1"/>
  <c r="Y575" i="1"/>
  <c r="AA575" i="1"/>
  <c r="AE575" i="1"/>
  <c r="AK575" i="1"/>
  <c r="BG575" i="1"/>
  <c r="BJ575" i="1"/>
  <c r="BK575" i="1"/>
  <c r="BL575" i="1"/>
  <c r="BM575" i="1"/>
  <c r="BN575" i="1" s="1"/>
  <c r="A576" i="1"/>
  <c r="B576" i="1"/>
  <c r="C576" i="1"/>
  <c r="D576" i="1" s="1"/>
  <c r="E576" i="1"/>
  <c r="M576" i="1"/>
  <c r="U576" i="1" s="1"/>
  <c r="N576" i="1"/>
  <c r="O576" i="1"/>
  <c r="P576" i="1"/>
  <c r="Q576" i="1"/>
  <c r="R576" i="1"/>
  <c r="S576" i="1"/>
  <c r="V576" i="1"/>
  <c r="W576" i="1"/>
  <c r="AD576" i="1"/>
  <c r="AO576" i="1"/>
  <c r="BB576" i="1" s="1"/>
  <c r="BG576" i="1"/>
  <c r="BJ576" i="1"/>
  <c r="BM576" i="1" s="1"/>
  <c r="BN576" i="1" s="1"/>
  <c r="BK576" i="1"/>
  <c r="BL576" i="1"/>
  <c r="A577" i="1"/>
  <c r="B577" i="1"/>
  <c r="AH577" i="1" s="1"/>
  <c r="C577" i="1"/>
  <c r="M577" i="1"/>
  <c r="N577" i="1"/>
  <c r="O577" i="1"/>
  <c r="P577" i="1"/>
  <c r="Q577" i="1"/>
  <c r="R577" i="1"/>
  <c r="U577" i="1"/>
  <c r="W577" i="1"/>
  <c r="AC577" i="1"/>
  <c r="AE577" i="1"/>
  <c r="AR577" i="1" s="1"/>
  <c r="AM577" i="1"/>
  <c r="BG577" i="1"/>
  <c r="BJ577" i="1"/>
  <c r="BK577" i="1"/>
  <c r="BL577" i="1"/>
  <c r="BM577" i="1"/>
  <c r="BN577" i="1" s="1"/>
  <c r="A578" i="1"/>
  <c r="B578" i="1"/>
  <c r="AG578" i="1" s="1"/>
  <c r="C578" i="1"/>
  <c r="M578" i="1"/>
  <c r="U578" i="1" s="1"/>
  <c r="N578" i="1"/>
  <c r="W578" i="1" s="1"/>
  <c r="O578" i="1"/>
  <c r="Y578" i="1" s="1"/>
  <c r="P578" i="1"/>
  <c r="AA578" i="1" s="1"/>
  <c r="Q578" i="1"/>
  <c r="R578" i="1"/>
  <c r="AD578" i="1"/>
  <c r="AI578" i="1"/>
  <c r="BE578" i="1"/>
  <c r="BG578" i="1"/>
  <c r="BJ578" i="1"/>
  <c r="BM578" i="1" s="1"/>
  <c r="BK578" i="1"/>
  <c r="BL578" i="1"/>
  <c r="BN578" i="1"/>
  <c r="A579" i="1"/>
  <c r="AC579" i="1" s="1"/>
  <c r="B579" i="1"/>
  <c r="C579" i="1"/>
  <c r="M579" i="1"/>
  <c r="U579" i="1" s="1"/>
  <c r="N579" i="1"/>
  <c r="O579" i="1"/>
  <c r="P579" i="1"/>
  <c r="AA579" i="1" s="1"/>
  <c r="Q579" i="1"/>
  <c r="R579" i="1"/>
  <c r="W579" i="1"/>
  <c r="Y579" i="1"/>
  <c r="AK579" i="1"/>
  <c r="AX579" i="1" s="1"/>
  <c r="AM579" i="1"/>
  <c r="BG579" i="1"/>
  <c r="BJ579" i="1"/>
  <c r="BK579" i="1"/>
  <c r="BL579" i="1"/>
  <c r="A580" i="1"/>
  <c r="B580" i="1"/>
  <c r="AG580" i="1" s="1"/>
  <c r="AT580" i="1" s="1"/>
  <c r="C580" i="1"/>
  <c r="D580" i="1" s="1"/>
  <c r="E580" i="1" s="1"/>
  <c r="M580" i="1"/>
  <c r="U580" i="1" s="1"/>
  <c r="N580" i="1"/>
  <c r="W580" i="1" s="1"/>
  <c r="O580" i="1"/>
  <c r="AA580" i="1" s="1"/>
  <c r="P580" i="1"/>
  <c r="Y580" i="1" s="1"/>
  <c r="Q580" i="1"/>
  <c r="R580" i="1"/>
  <c r="AD580" i="1"/>
  <c r="AL580" i="1"/>
  <c r="AO580" i="1"/>
  <c r="BE580" i="1"/>
  <c r="BG580" i="1"/>
  <c r="BJ580" i="1"/>
  <c r="BM580" i="1" s="1"/>
  <c r="BK580" i="1"/>
  <c r="BL580" i="1"/>
  <c r="BN580" i="1"/>
  <c r="A581" i="1"/>
  <c r="B581" i="1"/>
  <c r="C581" i="1"/>
  <c r="M581" i="1"/>
  <c r="U581" i="1" s="1"/>
  <c r="N581" i="1"/>
  <c r="W581" i="1" s="1"/>
  <c r="O581" i="1"/>
  <c r="P581" i="1"/>
  <c r="Q581" i="1"/>
  <c r="R581" i="1"/>
  <c r="Y581" i="1"/>
  <c r="AA581" i="1"/>
  <c r="AK581" i="1"/>
  <c r="BG581" i="1"/>
  <c r="BJ581" i="1"/>
  <c r="BK581" i="1"/>
  <c r="BL581" i="1"/>
  <c r="A582" i="1"/>
  <c r="B582" i="1"/>
  <c r="AG582" i="1" s="1"/>
  <c r="C582" i="1"/>
  <c r="D582" i="1" s="1"/>
  <c r="E582" i="1" s="1"/>
  <c r="M582" i="1"/>
  <c r="U582" i="1" s="1"/>
  <c r="N582" i="1"/>
  <c r="W582" i="1" s="1"/>
  <c r="O582" i="1"/>
  <c r="AA582" i="1" s="1"/>
  <c r="P582" i="1"/>
  <c r="Y582" i="1" s="1"/>
  <c r="Q582" i="1"/>
  <c r="R582" i="1"/>
  <c r="S582" i="1"/>
  <c r="AD582" i="1"/>
  <c r="BG582" i="1"/>
  <c r="BJ582" i="1"/>
  <c r="BM582" i="1" s="1"/>
  <c r="BN582" i="1" s="1"/>
  <c r="BK582" i="1"/>
  <c r="BL582" i="1"/>
  <c r="A583" i="1"/>
  <c r="B583" i="1"/>
  <c r="C583" i="1"/>
  <c r="M583" i="1"/>
  <c r="U583" i="1" s="1"/>
  <c r="N583" i="1"/>
  <c r="W583" i="1" s="1"/>
  <c r="O583" i="1"/>
  <c r="Y583" i="1" s="1"/>
  <c r="P583" i="1"/>
  <c r="Q583" i="1"/>
  <c r="R583" i="1"/>
  <c r="AA583" i="1"/>
  <c r="BG583" i="1"/>
  <c r="BJ583" i="1"/>
  <c r="BK583" i="1"/>
  <c r="BL583" i="1"/>
  <c r="A584" i="1"/>
  <c r="B584" i="1"/>
  <c r="C584" i="1"/>
  <c r="D584" i="1"/>
  <c r="E584" i="1" s="1"/>
  <c r="M584" i="1"/>
  <c r="N584" i="1"/>
  <c r="W584" i="1" s="1"/>
  <c r="X584" i="1" s="1"/>
  <c r="O584" i="1"/>
  <c r="P584" i="1"/>
  <c r="Q584" i="1"/>
  <c r="R584" i="1"/>
  <c r="S584" i="1"/>
  <c r="T584" i="1"/>
  <c r="U584" i="1"/>
  <c r="V584" i="1" s="1"/>
  <c r="AF584" i="1"/>
  <c r="AS584" i="1" s="1"/>
  <c r="AN584" i="1"/>
  <c r="BA584" i="1" s="1"/>
  <c r="BG584" i="1"/>
  <c r="BJ584" i="1"/>
  <c r="BM584" i="1" s="1"/>
  <c r="BN584" i="1" s="1"/>
  <c r="BK584" i="1"/>
  <c r="BL584" i="1"/>
  <c r="A585" i="1"/>
  <c r="B585" i="1"/>
  <c r="C585" i="1"/>
  <c r="D585" i="1" s="1"/>
  <c r="E585" i="1" s="1"/>
  <c r="F585" i="1" s="1"/>
  <c r="G585" i="1" s="1"/>
  <c r="M585" i="1"/>
  <c r="U585" i="1" s="1"/>
  <c r="N585" i="1"/>
  <c r="W585" i="1" s="1"/>
  <c r="O585" i="1"/>
  <c r="P585" i="1"/>
  <c r="Q585" i="1"/>
  <c r="R585" i="1"/>
  <c r="AJ585" i="1"/>
  <c r="BG585" i="1"/>
  <c r="BH585" i="1"/>
  <c r="BI585" i="1" s="1"/>
  <c r="BJ585" i="1"/>
  <c r="BM585" i="1" s="1"/>
  <c r="BN585" i="1" s="1"/>
  <c r="BK585" i="1"/>
  <c r="BL585" i="1"/>
  <c r="A586" i="1"/>
  <c r="B586" i="1"/>
  <c r="C586" i="1"/>
  <c r="D586" i="1"/>
  <c r="E586" i="1" s="1"/>
  <c r="F586" i="1"/>
  <c r="G586" i="1" s="1"/>
  <c r="H586" i="1" s="1"/>
  <c r="I586" i="1" s="1"/>
  <c r="M586" i="1"/>
  <c r="N586" i="1"/>
  <c r="W586" i="1" s="1"/>
  <c r="O586" i="1"/>
  <c r="P586" i="1"/>
  <c r="Q586" i="1"/>
  <c r="R586" i="1"/>
  <c r="S586" i="1"/>
  <c r="U586" i="1"/>
  <c r="AD586" i="1"/>
  <c r="BG586" i="1"/>
  <c r="BJ586" i="1"/>
  <c r="BM586" i="1" s="1"/>
  <c r="BN586" i="1" s="1"/>
  <c r="BK586" i="1"/>
  <c r="BL586" i="1"/>
  <c r="A587" i="1"/>
  <c r="B587" i="1"/>
  <c r="C587" i="1"/>
  <c r="D587" i="1"/>
  <c r="E587" i="1" s="1"/>
  <c r="F587" i="1" s="1"/>
  <c r="M587" i="1"/>
  <c r="N587" i="1"/>
  <c r="W587" i="1" s="1"/>
  <c r="X587" i="1" s="1"/>
  <c r="O587" i="1"/>
  <c r="P587" i="1"/>
  <c r="Q587" i="1"/>
  <c r="R587" i="1"/>
  <c r="S587" i="1"/>
  <c r="T587" i="1"/>
  <c r="U587" i="1"/>
  <c r="V587" i="1" s="1"/>
  <c r="AF587" i="1"/>
  <c r="AS587" i="1" s="1"/>
  <c r="BG587" i="1"/>
  <c r="BJ587" i="1"/>
  <c r="BK587" i="1"/>
  <c r="BL587" i="1"/>
  <c r="A588" i="1"/>
  <c r="AH588" i="1" s="1"/>
  <c r="AU588" i="1" s="1"/>
  <c r="B588" i="1"/>
  <c r="C588" i="1"/>
  <c r="D588" i="1"/>
  <c r="E588" i="1" s="1"/>
  <c r="M588" i="1"/>
  <c r="N588" i="1"/>
  <c r="W588" i="1" s="1"/>
  <c r="O588" i="1"/>
  <c r="P588" i="1"/>
  <c r="Q588" i="1"/>
  <c r="R588" i="1"/>
  <c r="S588" i="1"/>
  <c r="V588" i="1" s="1"/>
  <c r="T588" i="1"/>
  <c r="U588" i="1"/>
  <c r="X588" i="1"/>
  <c r="AD588" i="1"/>
  <c r="AF588" i="1"/>
  <c r="AJ588" i="1"/>
  <c r="AL588" i="1"/>
  <c r="AN588" i="1"/>
  <c r="BG588" i="1"/>
  <c r="BH588" i="1" s="1"/>
  <c r="BI588" i="1" s="1"/>
  <c r="BJ588" i="1"/>
  <c r="BM588" i="1" s="1"/>
  <c r="BN588" i="1" s="1"/>
  <c r="BK588" i="1"/>
  <c r="BL588" i="1"/>
  <c r="A589" i="1"/>
  <c r="AF589" i="1" s="1"/>
  <c r="B589" i="1"/>
  <c r="C589" i="1"/>
  <c r="S589" i="1" s="1"/>
  <c r="M589" i="1"/>
  <c r="U589" i="1" s="1"/>
  <c r="N589" i="1"/>
  <c r="W589" i="1" s="1"/>
  <c r="O589" i="1"/>
  <c r="AA589" i="1" s="1"/>
  <c r="P589" i="1"/>
  <c r="Y589" i="1" s="1"/>
  <c r="Q589" i="1"/>
  <c r="R589" i="1"/>
  <c r="AE589" i="1"/>
  <c r="AJ589" i="1"/>
  <c r="BG589" i="1"/>
  <c r="BH589" i="1" s="1"/>
  <c r="BI589" i="1" s="1"/>
  <c r="BJ589" i="1"/>
  <c r="BM589" i="1" s="1"/>
  <c r="BN589" i="1" s="1"/>
  <c r="BK589" i="1"/>
  <c r="BL589" i="1"/>
  <c r="A590" i="1"/>
  <c r="B590" i="1"/>
  <c r="C590" i="1"/>
  <c r="D590" i="1"/>
  <c r="E590" i="1" s="1"/>
  <c r="F590" i="1"/>
  <c r="G590" i="1" s="1"/>
  <c r="M590" i="1"/>
  <c r="N590" i="1"/>
  <c r="O590" i="1"/>
  <c r="P590" i="1"/>
  <c r="Y590" i="1" s="1"/>
  <c r="Q590" i="1"/>
  <c r="R590" i="1"/>
  <c r="S590" i="1"/>
  <c r="U590" i="1"/>
  <c r="W590" i="1"/>
  <c r="BG590" i="1"/>
  <c r="BJ590" i="1"/>
  <c r="BK590" i="1"/>
  <c r="BL590" i="1"/>
  <c r="A591" i="1"/>
  <c r="AD591" i="1" s="1"/>
  <c r="B591" i="1"/>
  <c r="C591" i="1"/>
  <c r="D591" i="1"/>
  <c r="E591" i="1" s="1"/>
  <c r="M591" i="1"/>
  <c r="N591" i="1"/>
  <c r="O591" i="1"/>
  <c r="P591" i="1"/>
  <c r="Y591" i="1" s="1"/>
  <c r="Q591" i="1"/>
  <c r="R591" i="1"/>
  <c r="S591" i="1"/>
  <c r="T591" i="1"/>
  <c r="U591" i="1"/>
  <c r="W591" i="1"/>
  <c r="X591" i="1"/>
  <c r="AC591" i="1"/>
  <c r="AP591" i="1" s="1"/>
  <c r="AE591" i="1"/>
  <c r="AR591" i="1" s="1"/>
  <c r="AG591" i="1"/>
  <c r="AT591" i="1" s="1"/>
  <c r="AI591" i="1"/>
  <c r="AJ591" i="1"/>
  <c r="AM591" i="1"/>
  <c r="AN591" i="1"/>
  <c r="AO591" i="1"/>
  <c r="BB591" i="1" s="1"/>
  <c r="AZ591" i="1"/>
  <c r="BD591" i="1"/>
  <c r="BE591" i="1"/>
  <c r="BG591" i="1"/>
  <c r="BH591" i="1"/>
  <c r="BI591" i="1" s="1"/>
  <c r="BJ591" i="1"/>
  <c r="BM591" i="1" s="1"/>
  <c r="BN591" i="1" s="1"/>
  <c r="BK591" i="1"/>
  <c r="BL591" i="1"/>
  <c r="A592" i="1"/>
  <c r="BE592" i="1" s="1"/>
  <c r="B592" i="1"/>
  <c r="C592" i="1"/>
  <c r="D592" i="1"/>
  <c r="E592" i="1" s="1"/>
  <c r="M592" i="1"/>
  <c r="N592" i="1"/>
  <c r="O592" i="1"/>
  <c r="P592" i="1"/>
  <c r="Y592" i="1" s="1"/>
  <c r="Q592" i="1"/>
  <c r="R592" i="1"/>
  <c r="S592" i="1"/>
  <c r="T592" i="1"/>
  <c r="U592" i="1"/>
  <c r="W592" i="1"/>
  <c r="X592" i="1" s="1"/>
  <c r="AE592" i="1"/>
  <c r="AR592" i="1" s="1"/>
  <c r="AJ592" i="1"/>
  <c r="AO592" i="1"/>
  <c r="BB592" i="1" s="1"/>
  <c r="BG592" i="1"/>
  <c r="BJ592" i="1"/>
  <c r="BK592" i="1"/>
  <c r="BL592" i="1"/>
  <c r="A593" i="1"/>
  <c r="B593" i="1"/>
  <c r="C593" i="1"/>
  <c r="D593" i="1" s="1"/>
  <c r="E593" i="1" s="1"/>
  <c r="M593" i="1"/>
  <c r="N593" i="1"/>
  <c r="W593" i="1" s="1"/>
  <c r="X593" i="1" s="1"/>
  <c r="O593" i="1"/>
  <c r="P593" i="1"/>
  <c r="Q593" i="1"/>
  <c r="R593" i="1"/>
  <c r="S593" i="1"/>
  <c r="T593" i="1" s="1"/>
  <c r="U593" i="1"/>
  <c r="BG593" i="1"/>
  <c r="BJ593" i="1"/>
  <c r="BK593" i="1"/>
  <c r="BL593" i="1"/>
  <c r="A594" i="1"/>
  <c r="B594" i="1"/>
  <c r="AC594" i="1" s="1"/>
  <c r="C594" i="1"/>
  <c r="M594" i="1"/>
  <c r="N594" i="1"/>
  <c r="O594" i="1"/>
  <c r="P594" i="1"/>
  <c r="Y594" i="1" s="1"/>
  <c r="Q594" i="1"/>
  <c r="R594" i="1"/>
  <c r="U594" i="1"/>
  <c r="W594" i="1"/>
  <c r="AF594" i="1"/>
  <c r="AG594" i="1"/>
  <c r="AT594" i="1" s="1"/>
  <c r="AK594" i="1"/>
  <c r="AM594" i="1"/>
  <c r="AZ594" i="1"/>
  <c r="BG594" i="1"/>
  <c r="BH594" i="1"/>
  <c r="BI594" i="1" s="1"/>
  <c r="BJ594" i="1"/>
  <c r="BK594" i="1"/>
  <c r="BL594" i="1"/>
  <c r="BM594" i="1"/>
  <c r="BN594" i="1" s="1"/>
  <c r="A595" i="1"/>
  <c r="AD595" i="1" s="1"/>
  <c r="B595" i="1"/>
  <c r="C595" i="1"/>
  <c r="D595" i="1"/>
  <c r="E595" i="1" s="1"/>
  <c r="M595" i="1"/>
  <c r="N595" i="1"/>
  <c r="O595" i="1"/>
  <c r="P595" i="1"/>
  <c r="Y595" i="1" s="1"/>
  <c r="Q595" i="1"/>
  <c r="R595" i="1"/>
  <c r="S595" i="1"/>
  <c r="T595" i="1"/>
  <c r="U595" i="1"/>
  <c r="W595" i="1"/>
  <c r="X595" i="1"/>
  <c r="AC595" i="1"/>
  <c r="AP595" i="1" s="1"/>
  <c r="AE595" i="1"/>
  <c r="AR595" i="1" s="1"/>
  <c r="AG595" i="1"/>
  <c r="AT595" i="1" s="1"/>
  <c r="AI595" i="1"/>
  <c r="AJ595" i="1"/>
  <c r="AM595" i="1"/>
  <c r="AN595" i="1"/>
  <c r="AO595" i="1"/>
  <c r="BB595" i="1" s="1"/>
  <c r="AZ595" i="1"/>
  <c r="BD595" i="1"/>
  <c r="BE595" i="1"/>
  <c r="BG595" i="1"/>
  <c r="BH595" i="1"/>
  <c r="BI595" i="1" s="1"/>
  <c r="BJ595" i="1"/>
  <c r="BM595" i="1" s="1"/>
  <c r="BN595" i="1" s="1"/>
  <c r="BK595" i="1"/>
  <c r="BL595" i="1"/>
  <c r="A596" i="1"/>
  <c r="BE596" i="1" s="1"/>
  <c r="B596" i="1"/>
  <c r="C596" i="1"/>
  <c r="D596" i="1"/>
  <c r="E596" i="1" s="1"/>
  <c r="M596" i="1"/>
  <c r="N596" i="1"/>
  <c r="O596" i="1"/>
  <c r="P596" i="1"/>
  <c r="Y596" i="1" s="1"/>
  <c r="Q596" i="1"/>
  <c r="R596" i="1"/>
  <c r="S596" i="1"/>
  <c r="T596" i="1"/>
  <c r="U596" i="1"/>
  <c r="W596" i="1"/>
  <c r="X596" i="1" s="1"/>
  <c r="AE596" i="1"/>
  <c r="AR596" i="1" s="1"/>
  <c r="AJ596" i="1"/>
  <c r="AO596" i="1"/>
  <c r="BB596" i="1" s="1"/>
  <c r="BG596" i="1"/>
  <c r="BJ596" i="1"/>
  <c r="BK596" i="1"/>
  <c r="BL596" i="1"/>
  <c r="A597" i="1"/>
  <c r="B597" i="1"/>
  <c r="C597" i="1"/>
  <c r="D597" i="1" s="1"/>
  <c r="E597" i="1" s="1"/>
  <c r="M597" i="1"/>
  <c r="N597" i="1"/>
  <c r="W597" i="1" s="1"/>
  <c r="X597" i="1" s="1"/>
  <c r="O597" i="1"/>
  <c r="P597" i="1"/>
  <c r="Y597" i="1" s="1"/>
  <c r="Q597" i="1"/>
  <c r="R597" i="1"/>
  <c r="S597" i="1"/>
  <c r="T597" i="1" s="1"/>
  <c r="U597" i="1"/>
  <c r="AK597" i="1"/>
  <c r="BG597" i="1"/>
  <c r="BJ597" i="1"/>
  <c r="BK597" i="1"/>
  <c r="BL597" i="1"/>
  <c r="A598" i="1"/>
  <c r="B598" i="1"/>
  <c r="AC598" i="1" s="1"/>
  <c r="C598" i="1"/>
  <c r="M598" i="1"/>
  <c r="N598" i="1"/>
  <c r="O598" i="1"/>
  <c r="P598" i="1"/>
  <c r="Y598" i="1" s="1"/>
  <c r="Q598" i="1"/>
  <c r="R598" i="1"/>
  <c r="U598" i="1"/>
  <c r="W598" i="1"/>
  <c r="AF598" i="1"/>
  <c r="AG598" i="1"/>
  <c r="AT598" i="1" s="1"/>
  <c r="AK598" i="1"/>
  <c r="AM598" i="1"/>
  <c r="AZ598" i="1"/>
  <c r="BG598" i="1"/>
  <c r="BH598" i="1"/>
  <c r="BI598" i="1" s="1"/>
  <c r="BJ598" i="1"/>
  <c r="BK598" i="1"/>
  <c r="BL598" i="1"/>
  <c r="BM598" i="1"/>
  <c r="BN598" i="1" s="1"/>
  <c r="A599" i="1"/>
  <c r="AD599" i="1" s="1"/>
  <c r="B599" i="1"/>
  <c r="C599" i="1"/>
  <c r="D599" i="1"/>
  <c r="E599" i="1" s="1"/>
  <c r="M599" i="1"/>
  <c r="N599" i="1"/>
  <c r="O599" i="1"/>
  <c r="P599" i="1"/>
  <c r="Y599" i="1" s="1"/>
  <c r="Q599" i="1"/>
  <c r="R599" i="1"/>
  <c r="S599" i="1"/>
  <c r="V599" i="1" s="1"/>
  <c r="T599" i="1"/>
  <c r="U599" i="1"/>
  <c r="W599" i="1"/>
  <c r="X599" i="1"/>
  <c r="AC599" i="1"/>
  <c r="AP599" i="1" s="1"/>
  <c r="AE599" i="1"/>
  <c r="AR599" i="1" s="1"/>
  <c r="AG599" i="1"/>
  <c r="AT599" i="1" s="1"/>
  <c r="AI599" i="1"/>
  <c r="AJ599" i="1"/>
  <c r="AM599" i="1"/>
  <c r="AN599" i="1"/>
  <c r="BA599" i="1" s="1"/>
  <c r="AO599" i="1"/>
  <c r="BB599" i="1" s="1"/>
  <c r="AZ599" i="1"/>
  <c r="BD599" i="1"/>
  <c r="BE599" i="1"/>
  <c r="BG599" i="1"/>
  <c r="BH599" i="1"/>
  <c r="BI599" i="1" s="1"/>
  <c r="BJ599" i="1"/>
  <c r="BM599" i="1" s="1"/>
  <c r="BN599" i="1" s="1"/>
  <c r="BK599" i="1"/>
  <c r="BL599" i="1"/>
  <c r="A600" i="1"/>
  <c r="B600" i="1"/>
  <c r="C600" i="1"/>
  <c r="D600" i="1"/>
  <c r="E600" i="1" s="1"/>
  <c r="M600" i="1"/>
  <c r="N600" i="1"/>
  <c r="O600" i="1"/>
  <c r="P600" i="1"/>
  <c r="Y600" i="1" s="1"/>
  <c r="Q600" i="1"/>
  <c r="R600" i="1"/>
  <c r="S600" i="1"/>
  <c r="T600" i="1"/>
  <c r="U600" i="1"/>
  <c r="W600" i="1"/>
  <c r="X600" i="1" s="1"/>
  <c r="AF600" i="1"/>
  <c r="AN600" i="1"/>
  <c r="BE600" i="1"/>
  <c r="BG600" i="1"/>
  <c r="BJ600" i="1"/>
  <c r="BK600" i="1"/>
  <c r="BL600" i="1"/>
  <c r="A601" i="1"/>
  <c r="B601" i="1"/>
  <c r="C601" i="1"/>
  <c r="D601" i="1"/>
  <c r="E601" i="1"/>
  <c r="F601" i="1" s="1"/>
  <c r="M601" i="1"/>
  <c r="N601" i="1"/>
  <c r="O601" i="1"/>
  <c r="P601" i="1"/>
  <c r="AA601" i="1" s="1"/>
  <c r="AB601" i="1" s="1"/>
  <c r="Q601" i="1"/>
  <c r="R601" i="1"/>
  <c r="S601" i="1"/>
  <c r="V601" i="1" s="1"/>
  <c r="T601" i="1"/>
  <c r="U601" i="1"/>
  <c r="W601" i="1"/>
  <c r="X601" i="1"/>
  <c r="Y601" i="1"/>
  <c r="AO601" i="1"/>
  <c r="BB601" i="1" s="1"/>
  <c r="BG601" i="1"/>
  <c r="BJ601" i="1"/>
  <c r="BK601" i="1"/>
  <c r="BL601" i="1"/>
  <c r="A602" i="1"/>
  <c r="B602" i="1"/>
  <c r="C602" i="1"/>
  <c r="D602" i="1" s="1"/>
  <c r="E602" i="1" s="1"/>
  <c r="F602" i="1" s="1"/>
  <c r="M602" i="1"/>
  <c r="U602" i="1" s="1"/>
  <c r="N602" i="1"/>
  <c r="O602" i="1"/>
  <c r="P602" i="1"/>
  <c r="AA602" i="1" s="1"/>
  <c r="Q602" i="1"/>
  <c r="R602" i="1"/>
  <c r="W602" i="1"/>
  <c r="Y602" i="1"/>
  <c r="AK602" i="1"/>
  <c r="AX602" i="1" s="1"/>
  <c r="BG602" i="1"/>
  <c r="BJ602" i="1"/>
  <c r="BK602" i="1"/>
  <c r="BL602" i="1"/>
  <c r="A603" i="1"/>
  <c r="AO603" i="1" s="1"/>
  <c r="B603" i="1"/>
  <c r="C603" i="1"/>
  <c r="D603" i="1"/>
  <c r="E603" i="1" s="1"/>
  <c r="F603" i="1" s="1"/>
  <c r="M603" i="1"/>
  <c r="N603" i="1"/>
  <c r="O603" i="1"/>
  <c r="P603" i="1"/>
  <c r="Q603" i="1"/>
  <c r="R603" i="1"/>
  <c r="S603" i="1"/>
  <c r="U603" i="1"/>
  <c r="W603" i="1"/>
  <c r="Y603" i="1"/>
  <c r="BG603" i="1"/>
  <c r="BJ603" i="1"/>
  <c r="BK603" i="1"/>
  <c r="BL603" i="1"/>
  <c r="A604" i="1"/>
  <c r="B604" i="1"/>
  <c r="C604" i="1"/>
  <c r="D604" i="1" s="1"/>
  <c r="E604" i="1" s="1"/>
  <c r="F604" i="1" s="1"/>
  <c r="M604" i="1"/>
  <c r="U604" i="1" s="1"/>
  <c r="N604" i="1"/>
  <c r="O604" i="1"/>
  <c r="P604" i="1"/>
  <c r="AA604" i="1" s="1"/>
  <c r="Q604" i="1"/>
  <c r="R604" i="1"/>
  <c r="W604" i="1"/>
  <c r="Y604" i="1"/>
  <c r="AK604" i="1"/>
  <c r="AX604" i="1" s="1"/>
  <c r="BG604" i="1"/>
  <c r="BJ604" i="1"/>
  <c r="BK604" i="1"/>
  <c r="BL604" i="1"/>
  <c r="A605" i="1"/>
  <c r="AO605" i="1" s="1"/>
  <c r="B605" i="1"/>
  <c r="C605" i="1"/>
  <c r="D605" i="1"/>
  <c r="E605" i="1" s="1"/>
  <c r="F605" i="1" s="1"/>
  <c r="M605" i="1"/>
  <c r="N605" i="1"/>
  <c r="O605" i="1"/>
  <c r="P605" i="1"/>
  <c r="Q605" i="1"/>
  <c r="R605" i="1"/>
  <c r="S605" i="1"/>
  <c r="U605" i="1"/>
  <c r="W605" i="1"/>
  <c r="Y605" i="1"/>
  <c r="BG605" i="1"/>
  <c r="BJ605" i="1"/>
  <c r="BK605" i="1"/>
  <c r="BL605" i="1"/>
  <c r="A606" i="1"/>
  <c r="B606" i="1"/>
  <c r="C606" i="1"/>
  <c r="D606" i="1" s="1"/>
  <c r="E606" i="1" s="1"/>
  <c r="F606" i="1" s="1"/>
  <c r="M606" i="1"/>
  <c r="U606" i="1" s="1"/>
  <c r="N606" i="1"/>
  <c r="O606" i="1"/>
  <c r="P606" i="1"/>
  <c r="AA606" i="1" s="1"/>
  <c r="Q606" i="1"/>
  <c r="R606" i="1"/>
  <c r="W606" i="1"/>
  <c r="Y606" i="1"/>
  <c r="AK606" i="1"/>
  <c r="AX606" i="1" s="1"/>
  <c r="BG606" i="1"/>
  <c r="BJ606" i="1"/>
  <c r="BK606" i="1"/>
  <c r="BL606" i="1"/>
  <c r="A607" i="1"/>
  <c r="AO607" i="1" s="1"/>
  <c r="B607" i="1"/>
  <c r="C607" i="1"/>
  <c r="D607" i="1"/>
  <c r="E607" i="1" s="1"/>
  <c r="F607" i="1" s="1"/>
  <c r="M607" i="1"/>
  <c r="N607" i="1"/>
  <c r="O607" i="1"/>
  <c r="P607" i="1"/>
  <c r="Q607" i="1"/>
  <c r="R607" i="1"/>
  <c r="S607" i="1"/>
  <c r="U607" i="1"/>
  <c r="W607" i="1"/>
  <c r="Y607" i="1"/>
  <c r="BG607" i="1"/>
  <c r="BJ607" i="1"/>
  <c r="BK607" i="1"/>
  <c r="BL607" i="1"/>
  <c r="A608" i="1"/>
  <c r="B608" i="1"/>
  <c r="C608" i="1"/>
  <c r="D608" i="1" s="1"/>
  <c r="E608" i="1" s="1"/>
  <c r="F608" i="1" s="1"/>
  <c r="M608" i="1"/>
  <c r="U608" i="1" s="1"/>
  <c r="N608" i="1"/>
  <c r="O608" i="1"/>
  <c r="P608" i="1"/>
  <c r="AA608" i="1" s="1"/>
  <c r="Q608" i="1"/>
  <c r="R608" i="1"/>
  <c r="W608" i="1"/>
  <c r="Y608" i="1"/>
  <c r="AK608" i="1"/>
  <c r="AX608" i="1" s="1"/>
  <c r="BG608" i="1"/>
  <c r="BJ608" i="1"/>
  <c r="BK608" i="1"/>
  <c r="BL608" i="1"/>
  <c r="A609" i="1"/>
  <c r="AO609" i="1" s="1"/>
  <c r="B609" i="1"/>
  <c r="C609" i="1"/>
  <c r="D609" i="1"/>
  <c r="E609" i="1" s="1"/>
  <c r="F609" i="1" s="1"/>
  <c r="M609" i="1"/>
  <c r="N609" i="1"/>
  <c r="O609" i="1"/>
  <c r="P609" i="1"/>
  <c r="Q609" i="1"/>
  <c r="R609" i="1"/>
  <c r="S609" i="1"/>
  <c r="U609" i="1"/>
  <c r="W609" i="1"/>
  <c r="Y609" i="1"/>
  <c r="BG609" i="1"/>
  <c r="BJ609" i="1"/>
  <c r="BK609" i="1"/>
  <c r="BL609" i="1"/>
  <c r="A610" i="1"/>
  <c r="B610" i="1"/>
  <c r="C610" i="1"/>
  <c r="D610" i="1" s="1"/>
  <c r="E610" i="1" s="1"/>
  <c r="F610" i="1" s="1"/>
  <c r="M610" i="1"/>
  <c r="U610" i="1" s="1"/>
  <c r="N610" i="1"/>
  <c r="O610" i="1"/>
  <c r="P610" i="1"/>
  <c r="AA610" i="1" s="1"/>
  <c r="Q610" i="1"/>
  <c r="R610" i="1"/>
  <c r="W610" i="1"/>
  <c r="Y610" i="1"/>
  <c r="AK610" i="1"/>
  <c r="AX610" i="1" s="1"/>
  <c r="BG610" i="1"/>
  <c r="BJ610" i="1"/>
  <c r="BK610" i="1"/>
  <c r="BL610" i="1"/>
  <c r="A611" i="1"/>
  <c r="AO611" i="1" s="1"/>
  <c r="B611" i="1"/>
  <c r="C611" i="1"/>
  <c r="D611" i="1"/>
  <c r="E611" i="1" s="1"/>
  <c r="F611" i="1" s="1"/>
  <c r="M611" i="1"/>
  <c r="N611" i="1"/>
  <c r="O611" i="1"/>
  <c r="P611" i="1"/>
  <c r="Q611" i="1"/>
  <c r="R611" i="1"/>
  <c r="S611" i="1"/>
  <c r="U611" i="1"/>
  <c r="W611" i="1"/>
  <c r="Y611" i="1"/>
  <c r="BG611" i="1"/>
  <c r="BJ611" i="1"/>
  <c r="BK611" i="1"/>
  <c r="BL611" i="1"/>
  <c r="A612" i="1"/>
  <c r="B612" i="1"/>
  <c r="C612" i="1"/>
  <c r="D612" i="1" s="1"/>
  <c r="E612" i="1" s="1"/>
  <c r="F612" i="1" s="1"/>
  <c r="M612" i="1"/>
  <c r="U612" i="1" s="1"/>
  <c r="N612" i="1"/>
  <c r="O612" i="1"/>
  <c r="P612" i="1"/>
  <c r="AA612" i="1" s="1"/>
  <c r="Q612" i="1"/>
  <c r="R612" i="1"/>
  <c r="W612" i="1"/>
  <c r="Y612" i="1"/>
  <c r="AK612" i="1"/>
  <c r="AX612" i="1" s="1"/>
  <c r="BG612" i="1"/>
  <c r="BJ612" i="1"/>
  <c r="BK612" i="1"/>
  <c r="BL612" i="1"/>
  <c r="A613" i="1"/>
  <c r="AO613" i="1" s="1"/>
  <c r="B613" i="1"/>
  <c r="C613" i="1"/>
  <c r="D613" i="1"/>
  <c r="E613" i="1" s="1"/>
  <c r="F613" i="1" s="1"/>
  <c r="M613" i="1"/>
  <c r="N613" i="1"/>
  <c r="O613" i="1"/>
  <c r="P613" i="1"/>
  <c r="Q613" i="1"/>
  <c r="R613" i="1"/>
  <c r="S613" i="1"/>
  <c r="U613" i="1"/>
  <c r="W613" i="1"/>
  <c r="Y613" i="1"/>
  <c r="BG613" i="1"/>
  <c r="BJ613" i="1"/>
  <c r="BK613" i="1"/>
  <c r="BL613" i="1"/>
  <c r="A614" i="1"/>
  <c r="B614" i="1"/>
  <c r="C614" i="1"/>
  <c r="D614" i="1" s="1"/>
  <c r="E614" i="1" s="1"/>
  <c r="F614" i="1" s="1"/>
  <c r="M614" i="1"/>
  <c r="U614" i="1" s="1"/>
  <c r="N614" i="1"/>
  <c r="O614" i="1"/>
  <c r="P614" i="1"/>
  <c r="AA614" i="1" s="1"/>
  <c r="Q614" i="1"/>
  <c r="R614" i="1"/>
  <c r="W614" i="1"/>
  <c r="Y614" i="1"/>
  <c r="AK614" i="1"/>
  <c r="AX614" i="1" s="1"/>
  <c r="BG614" i="1"/>
  <c r="BJ614" i="1"/>
  <c r="BK614" i="1"/>
  <c r="BL614" i="1"/>
  <c r="A615" i="1"/>
  <c r="AO615" i="1" s="1"/>
  <c r="B615" i="1"/>
  <c r="C615" i="1"/>
  <c r="D615" i="1"/>
  <c r="E615" i="1" s="1"/>
  <c r="F615" i="1" s="1"/>
  <c r="M615" i="1"/>
  <c r="N615" i="1"/>
  <c r="O615" i="1"/>
  <c r="P615" i="1"/>
  <c r="Q615" i="1"/>
  <c r="R615" i="1"/>
  <c r="S615" i="1"/>
  <c r="U615" i="1"/>
  <c r="W615" i="1"/>
  <c r="Y615" i="1"/>
  <c r="BG615" i="1"/>
  <c r="BJ615" i="1"/>
  <c r="BK615" i="1"/>
  <c r="BL615" i="1"/>
  <c r="A616" i="1"/>
  <c r="B616" i="1"/>
  <c r="C616" i="1"/>
  <c r="D616" i="1" s="1"/>
  <c r="E616" i="1" s="1"/>
  <c r="F616" i="1" s="1"/>
  <c r="M616" i="1"/>
  <c r="U616" i="1" s="1"/>
  <c r="N616" i="1"/>
  <c r="O616" i="1"/>
  <c r="P616" i="1"/>
  <c r="AA616" i="1" s="1"/>
  <c r="Q616" i="1"/>
  <c r="R616" i="1"/>
  <c r="W616" i="1"/>
  <c r="Y616" i="1"/>
  <c r="AK616" i="1"/>
  <c r="AX616" i="1" s="1"/>
  <c r="BG616" i="1"/>
  <c r="BJ616" i="1"/>
  <c r="BK616" i="1"/>
  <c r="BL616" i="1"/>
  <c r="A617" i="1"/>
  <c r="AO617" i="1" s="1"/>
  <c r="B617" i="1"/>
  <c r="C617" i="1"/>
  <c r="D617" i="1"/>
  <c r="E617" i="1" s="1"/>
  <c r="F617" i="1" s="1"/>
  <c r="M617" i="1"/>
  <c r="N617" i="1"/>
  <c r="O617" i="1"/>
  <c r="P617" i="1"/>
  <c r="Q617" i="1"/>
  <c r="R617" i="1"/>
  <c r="S617" i="1"/>
  <c r="U617" i="1"/>
  <c r="W617" i="1"/>
  <c r="Y617" i="1"/>
  <c r="BG617" i="1"/>
  <c r="BJ617" i="1"/>
  <c r="BK617" i="1"/>
  <c r="BL617" i="1"/>
  <c r="A618" i="1"/>
  <c r="B618" i="1"/>
  <c r="C618" i="1"/>
  <c r="D618" i="1" s="1"/>
  <c r="E618" i="1" s="1"/>
  <c r="F618" i="1" s="1"/>
  <c r="M618" i="1"/>
  <c r="U618" i="1" s="1"/>
  <c r="N618" i="1"/>
  <c r="O618" i="1"/>
  <c r="P618" i="1"/>
  <c r="AA618" i="1" s="1"/>
  <c r="Q618" i="1"/>
  <c r="R618" i="1"/>
  <c r="W618" i="1"/>
  <c r="Y618" i="1"/>
  <c r="AK618" i="1"/>
  <c r="AX618" i="1" s="1"/>
  <c r="BG618" i="1"/>
  <c r="BJ618" i="1"/>
  <c r="BK618" i="1"/>
  <c r="BL618" i="1"/>
  <c r="A619" i="1"/>
  <c r="AO619" i="1" s="1"/>
  <c r="B619" i="1"/>
  <c r="C619" i="1"/>
  <c r="D619" i="1"/>
  <c r="E619" i="1" s="1"/>
  <c r="F619" i="1" s="1"/>
  <c r="M619" i="1"/>
  <c r="N619" i="1"/>
  <c r="O619" i="1"/>
  <c r="P619" i="1"/>
  <c r="Q619" i="1"/>
  <c r="R619" i="1"/>
  <c r="S619" i="1"/>
  <c r="U619" i="1"/>
  <c r="W619" i="1"/>
  <c r="Y619" i="1"/>
  <c r="BG619" i="1"/>
  <c r="BJ619" i="1"/>
  <c r="BK619" i="1"/>
  <c r="BL619" i="1"/>
  <c r="A620" i="1"/>
  <c r="B620" i="1"/>
  <c r="C620" i="1"/>
  <c r="D620" i="1" s="1"/>
  <c r="E620" i="1" s="1"/>
  <c r="F620" i="1" s="1"/>
  <c r="M620" i="1"/>
  <c r="U620" i="1" s="1"/>
  <c r="N620" i="1"/>
  <c r="O620" i="1"/>
  <c r="P620" i="1"/>
  <c r="AA620" i="1" s="1"/>
  <c r="Q620" i="1"/>
  <c r="R620" i="1"/>
  <c r="W620" i="1"/>
  <c r="Y620" i="1"/>
  <c r="AK620" i="1"/>
  <c r="AX620" i="1" s="1"/>
  <c r="BG620" i="1"/>
  <c r="BJ620" i="1"/>
  <c r="BK620" i="1"/>
  <c r="BL620" i="1"/>
  <c r="A621" i="1"/>
  <c r="AO621" i="1" s="1"/>
  <c r="B621" i="1"/>
  <c r="C621" i="1"/>
  <c r="D621" i="1"/>
  <c r="E621" i="1" s="1"/>
  <c r="F621" i="1" s="1"/>
  <c r="M621" i="1"/>
  <c r="N621" i="1"/>
  <c r="O621" i="1"/>
  <c r="P621" i="1"/>
  <c r="Q621" i="1"/>
  <c r="R621" i="1"/>
  <c r="S621" i="1"/>
  <c r="U621" i="1"/>
  <c r="W621" i="1"/>
  <c r="Y621" i="1"/>
  <c r="BG621" i="1"/>
  <c r="BJ621" i="1"/>
  <c r="BK621" i="1"/>
  <c r="BL621" i="1"/>
  <c r="A622" i="1"/>
  <c r="B622" i="1"/>
  <c r="C622" i="1"/>
  <c r="D622" i="1" s="1"/>
  <c r="E622" i="1" s="1"/>
  <c r="F622" i="1" s="1"/>
  <c r="M622" i="1"/>
  <c r="U622" i="1" s="1"/>
  <c r="N622" i="1"/>
  <c r="O622" i="1"/>
  <c r="P622" i="1"/>
  <c r="AA622" i="1" s="1"/>
  <c r="Q622" i="1"/>
  <c r="R622" i="1"/>
  <c r="W622" i="1"/>
  <c r="Y622" i="1"/>
  <c r="AK622" i="1"/>
  <c r="AX622" i="1" s="1"/>
  <c r="BG622" i="1"/>
  <c r="BJ622" i="1"/>
  <c r="BK622" i="1"/>
  <c r="BL622" i="1"/>
  <c r="A623" i="1"/>
  <c r="AO623" i="1" s="1"/>
  <c r="B623" i="1"/>
  <c r="C623" i="1"/>
  <c r="D623" i="1"/>
  <c r="E623" i="1" s="1"/>
  <c r="F623" i="1" s="1"/>
  <c r="M623" i="1"/>
  <c r="N623" i="1"/>
  <c r="O623" i="1"/>
  <c r="P623" i="1"/>
  <c r="Q623" i="1"/>
  <c r="R623" i="1"/>
  <c r="S623" i="1"/>
  <c r="U623" i="1"/>
  <c r="W623" i="1"/>
  <c r="Y623" i="1"/>
  <c r="BG623" i="1"/>
  <c r="BJ623" i="1"/>
  <c r="BK623" i="1"/>
  <c r="BL623" i="1"/>
  <c r="A624" i="1"/>
  <c r="B624" i="1"/>
  <c r="C624" i="1"/>
  <c r="D624" i="1" s="1"/>
  <c r="E624" i="1" s="1"/>
  <c r="F624" i="1" s="1"/>
  <c r="M624" i="1"/>
  <c r="U624" i="1" s="1"/>
  <c r="N624" i="1"/>
  <c r="O624" i="1"/>
  <c r="P624" i="1"/>
  <c r="AA624" i="1" s="1"/>
  <c r="Q624" i="1"/>
  <c r="R624" i="1"/>
  <c r="W624" i="1"/>
  <c r="Y624" i="1"/>
  <c r="AK624" i="1"/>
  <c r="AX624" i="1" s="1"/>
  <c r="BG624" i="1"/>
  <c r="BJ624" i="1"/>
  <c r="BK624" i="1"/>
  <c r="BL624" i="1"/>
  <c r="A625" i="1"/>
  <c r="AO625" i="1" s="1"/>
  <c r="B625" i="1"/>
  <c r="C625" i="1"/>
  <c r="D625" i="1"/>
  <c r="E625" i="1" s="1"/>
  <c r="F625" i="1" s="1"/>
  <c r="M625" i="1"/>
  <c r="N625" i="1"/>
  <c r="O625" i="1"/>
  <c r="P625" i="1"/>
  <c r="Q625" i="1"/>
  <c r="R625" i="1"/>
  <c r="S625" i="1"/>
  <c r="U625" i="1"/>
  <c r="W625" i="1"/>
  <c r="Y625" i="1"/>
  <c r="BG625" i="1"/>
  <c r="BJ625" i="1"/>
  <c r="BK625" i="1"/>
  <c r="BL625" i="1"/>
  <c r="A626" i="1"/>
  <c r="B626" i="1"/>
  <c r="C626" i="1"/>
  <c r="D626" i="1" s="1"/>
  <c r="E626" i="1" s="1"/>
  <c r="F626" i="1" s="1"/>
  <c r="M626" i="1"/>
  <c r="U626" i="1" s="1"/>
  <c r="N626" i="1"/>
  <c r="O626" i="1"/>
  <c r="P626" i="1"/>
  <c r="AA626" i="1" s="1"/>
  <c r="Q626" i="1"/>
  <c r="R626" i="1"/>
  <c r="W626" i="1"/>
  <c r="Y626" i="1"/>
  <c r="AK626" i="1"/>
  <c r="AX626" i="1" s="1"/>
  <c r="BG626" i="1"/>
  <c r="BJ626" i="1"/>
  <c r="BK626" i="1"/>
  <c r="BL626" i="1"/>
  <c r="A627" i="1"/>
  <c r="AO627" i="1" s="1"/>
  <c r="B627" i="1"/>
  <c r="C627" i="1"/>
  <c r="D627" i="1"/>
  <c r="E627" i="1" s="1"/>
  <c r="F627" i="1" s="1"/>
  <c r="M627" i="1"/>
  <c r="N627" i="1"/>
  <c r="O627" i="1"/>
  <c r="P627" i="1"/>
  <c r="Q627" i="1"/>
  <c r="R627" i="1"/>
  <c r="S627" i="1"/>
  <c r="U627" i="1"/>
  <c r="W627" i="1"/>
  <c r="Y627" i="1"/>
  <c r="BG627" i="1"/>
  <c r="BJ627" i="1"/>
  <c r="BK627" i="1"/>
  <c r="BL627" i="1"/>
  <c r="A628" i="1"/>
  <c r="B628" i="1"/>
  <c r="C628" i="1"/>
  <c r="D628" i="1" s="1"/>
  <c r="E628" i="1" s="1"/>
  <c r="F628" i="1" s="1"/>
  <c r="M628" i="1"/>
  <c r="U628" i="1" s="1"/>
  <c r="N628" i="1"/>
  <c r="O628" i="1"/>
  <c r="P628" i="1"/>
  <c r="AA628" i="1" s="1"/>
  <c r="Q628" i="1"/>
  <c r="R628" i="1"/>
  <c r="W628" i="1"/>
  <c r="Y628" i="1"/>
  <c r="AK628" i="1"/>
  <c r="AX628" i="1" s="1"/>
  <c r="BG628" i="1"/>
  <c r="BJ628" i="1"/>
  <c r="BK628" i="1"/>
  <c r="BL628" i="1"/>
  <c r="A629" i="1"/>
  <c r="AO629" i="1" s="1"/>
  <c r="B629" i="1"/>
  <c r="C629" i="1"/>
  <c r="D629" i="1"/>
  <c r="E629" i="1" s="1"/>
  <c r="F629" i="1" s="1"/>
  <c r="M629" i="1"/>
  <c r="N629" i="1"/>
  <c r="O629" i="1"/>
  <c r="Y629" i="1" s="1"/>
  <c r="P629" i="1"/>
  <c r="AA629" i="1" s="1"/>
  <c r="Q629" i="1"/>
  <c r="R629" i="1"/>
  <c r="S629" i="1"/>
  <c r="U629" i="1"/>
  <c r="W629" i="1"/>
  <c r="BG629" i="1"/>
  <c r="BJ629" i="1"/>
  <c r="BK629" i="1"/>
  <c r="BL629" i="1"/>
  <c r="A630" i="1"/>
  <c r="B630" i="1"/>
  <c r="AK630" i="1" s="1"/>
  <c r="AX630" i="1" s="1"/>
  <c r="C630" i="1"/>
  <c r="D630" i="1" s="1"/>
  <c r="E630" i="1" s="1"/>
  <c r="F630" i="1" s="1"/>
  <c r="M630" i="1"/>
  <c r="N630" i="1"/>
  <c r="O630" i="1"/>
  <c r="P630" i="1"/>
  <c r="AA630" i="1" s="1"/>
  <c r="Q630" i="1"/>
  <c r="R630" i="1"/>
  <c r="U630" i="1"/>
  <c r="W630" i="1"/>
  <c r="Y630" i="1"/>
  <c r="BG630" i="1"/>
  <c r="BJ630" i="1"/>
  <c r="BK630" i="1"/>
  <c r="BL630" i="1"/>
  <c r="A631" i="1"/>
  <c r="AO631" i="1" s="1"/>
  <c r="B631" i="1"/>
  <c r="C631" i="1"/>
  <c r="D631" i="1"/>
  <c r="E631" i="1" s="1"/>
  <c r="F631" i="1" s="1"/>
  <c r="M631" i="1"/>
  <c r="N631" i="1"/>
  <c r="O631" i="1"/>
  <c r="P631" i="1"/>
  <c r="Q631" i="1"/>
  <c r="R631" i="1"/>
  <c r="S631" i="1"/>
  <c r="U631" i="1"/>
  <c r="W631" i="1"/>
  <c r="X631" i="1"/>
  <c r="Y631" i="1"/>
  <c r="BG631" i="1"/>
  <c r="BJ631" i="1"/>
  <c r="BK631" i="1"/>
  <c r="BL631" i="1"/>
  <c r="A632" i="1"/>
  <c r="B632" i="1"/>
  <c r="AK632" i="1" s="1"/>
  <c r="AX632" i="1" s="1"/>
  <c r="C632" i="1"/>
  <c r="D632" i="1" s="1"/>
  <c r="E632" i="1" s="1"/>
  <c r="F632" i="1" s="1"/>
  <c r="M632" i="1"/>
  <c r="N632" i="1"/>
  <c r="O632" i="1"/>
  <c r="P632" i="1"/>
  <c r="AA632" i="1" s="1"/>
  <c r="Q632" i="1"/>
  <c r="R632" i="1"/>
  <c r="U632" i="1"/>
  <c r="W632" i="1"/>
  <c r="Y632" i="1"/>
  <c r="BG632" i="1"/>
  <c r="BJ632" i="1"/>
  <c r="BK632" i="1"/>
  <c r="BL632" i="1"/>
  <c r="A633" i="1"/>
  <c r="AO633" i="1" s="1"/>
  <c r="B633" i="1"/>
  <c r="C633" i="1"/>
  <c r="D633" i="1"/>
  <c r="E633" i="1" s="1"/>
  <c r="F633" i="1" s="1"/>
  <c r="M633" i="1"/>
  <c r="N633" i="1"/>
  <c r="O633" i="1"/>
  <c r="P633" i="1"/>
  <c r="Q633" i="1"/>
  <c r="R633" i="1"/>
  <c r="S633" i="1"/>
  <c r="U633" i="1"/>
  <c r="W633" i="1"/>
  <c r="X633" i="1"/>
  <c r="Y633" i="1"/>
  <c r="BG633" i="1"/>
  <c r="BJ633" i="1"/>
  <c r="BK633" i="1"/>
  <c r="BL633" i="1"/>
  <c r="A634" i="1"/>
  <c r="B634" i="1"/>
  <c r="AK634" i="1" s="1"/>
  <c r="AX634" i="1" s="1"/>
  <c r="C634" i="1"/>
  <c r="D634" i="1" s="1"/>
  <c r="E634" i="1" s="1"/>
  <c r="F634" i="1" s="1"/>
  <c r="M634" i="1"/>
  <c r="N634" i="1"/>
  <c r="O634" i="1"/>
  <c r="P634" i="1"/>
  <c r="AA634" i="1" s="1"/>
  <c r="Q634" i="1"/>
  <c r="R634" i="1"/>
  <c r="U634" i="1"/>
  <c r="W634" i="1"/>
  <c r="Y634" i="1"/>
  <c r="BG634" i="1"/>
  <c r="BJ634" i="1"/>
  <c r="BK634" i="1"/>
  <c r="BL634" i="1"/>
  <c r="A635" i="1"/>
  <c r="B635" i="1"/>
  <c r="AF635" i="1" s="1"/>
  <c r="C635" i="1"/>
  <c r="M635" i="1"/>
  <c r="N635" i="1"/>
  <c r="W635" i="1" s="1"/>
  <c r="O635" i="1"/>
  <c r="Y635" i="1" s="1"/>
  <c r="P635" i="1"/>
  <c r="AA635" i="1" s="1"/>
  <c r="Q635" i="1"/>
  <c r="R635" i="1"/>
  <c r="U635" i="1"/>
  <c r="AC635" i="1"/>
  <c r="AJ635" i="1"/>
  <c r="AK635" i="1"/>
  <c r="AX635" i="1" s="1"/>
  <c r="BG635" i="1"/>
  <c r="BH635" i="1"/>
  <c r="BI635" i="1" s="1"/>
  <c r="BJ635" i="1"/>
  <c r="BK635" i="1"/>
  <c r="BL635" i="1"/>
  <c r="BM635" i="1"/>
  <c r="BN635" i="1" s="1"/>
  <c r="A636" i="1"/>
  <c r="AF636" i="1" s="1"/>
  <c r="AS636" i="1" s="1"/>
  <c r="B636" i="1"/>
  <c r="C636" i="1"/>
  <c r="D636" i="1"/>
  <c r="E636" i="1" s="1"/>
  <c r="M636" i="1"/>
  <c r="N636" i="1"/>
  <c r="O636" i="1"/>
  <c r="P636" i="1"/>
  <c r="AA636" i="1" s="1"/>
  <c r="AB636" i="1" s="1"/>
  <c r="Q636" i="1"/>
  <c r="R636" i="1"/>
  <c r="S636" i="1"/>
  <c r="V636" i="1" s="1"/>
  <c r="T636" i="1"/>
  <c r="U636" i="1"/>
  <c r="W636" i="1"/>
  <c r="X636" i="1"/>
  <c r="Y636" i="1"/>
  <c r="AC636" i="1"/>
  <c r="AG636" i="1"/>
  <c r="AT636" i="1" s="1"/>
  <c r="AJ636" i="1"/>
  <c r="AK636" i="1"/>
  <c r="AO636" i="1"/>
  <c r="BB636" i="1" s="1"/>
  <c r="BE636" i="1"/>
  <c r="BG636" i="1"/>
  <c r="BH636" i="1" s="1"/>
  <c r="BI636" i="1" s="1"/>
  <c r="BJ636" i="1"/>
  <c r="BK636" i="1"/>
  <c r="BL636" i="1"/>
  <c r="BM636" i="1"/>
  <c r="BN636" i="1" s="1"/>
  <c r="A637" i="1"/>
  <c r="B637" i="1"/>
  <c r="AJ637" i="1" s="1"/>
  <c r="C637" i="1"/>
  <c r="D637" i="1" s="1"/>
  <c r="E637" i="1" s="1"/>
  <c r="M637" i="1"/>
  <c r="N637" i="1"/>
  <c r="O637" i="1"/>
  <c r="P637" i="1"/>
  <c r="Q637" i="1"/>
  <c r="R637" i="1"/>
  <c r="U637" i="1"/>
  <c r="W637" i="1"/>
  <c r="Y637" i="1"/>
  <c r="AF637" i="1"/>
  <c r="AG637" i="1"/>
  <c r="AT637" i="1" s="1"/>
  <c r="AN637" i="1"/>
  <c r="AO637" i="1"/>
  <c r="BB637" i="1" s="1"/>
  <c r="BD637" i="1"/>
  <c r="BE637" i="1"/>
  <c r="BG637" i="1"/>
  <c r="BH637" i="1" s="1"/>
  <c r="BI637" i="1" s="1"/>
  <c r="BJ637" i="1"/>
  <c r="BM637" i="1" s="1"/>
  <c r="BN637" i="1" s="1"/>
  <c r="BK637" i="1"/>
  <c r="BL637" i="1"/>
  <c r="A638" i="1"/>
  <c r="AG638" i="1" s="1"/>
  <c r="B638" i="1"/>
  <c r="C638" i="1"/>
  <c r="D638" i="1" s="1"/>
  <c r="E638" i="1" s="1"/>
  <c r="M638" i="1"/>
  <c r="N638" i="1"/>
  <c r="O638" i="1"/>
  <c r="P638" i="1"/>
  <c r="Q638" i="1"/>
  <c r="R638" i="1"/>
  <c r="S638" i="1"/>
  <c r="T638" i="1" s="1"/>
  <c r="U638" i="1"/>
  <c r="W638" i="1"/>
  <c r="X638" i="1" s="1"/>
  <c r="Y638" i="1"/>
  <c r="AF638" i="1"/>
  <c r="AN638" i="1"/>
  <c r="BA638" i="1" s="1"/>
  <c r="BD638" i="1"/>
  <c r="BG638" i="1"/>
  <c r="BH638" i="1"/>
  <c r="BI638" i="1" s="1"/>
  <c r="BJ638" i="1"/>
  <c r="BM638" i="1" s="1"/>
  <c r="BN638" i="1" s="1"/>
  <c r="BK638" i="1"/>
  <c r="BL638" i="1"/>
  <c r="A639" i="1"/>
  <c r="B639" i="1"/>
  <c r="C639" i="1"/>
  <c r="D639" i="1"/>
  <c r="E639" i="1" s="1"/>
  <c r="M639" i="1"/>
  <c r="N639" i="1"/>
  <c r="O639" i="1"/>
  <c r="P639" i="1"/>
  <c r="AA639" i="1" s="1"/>
  <c r="AB639" i="1" s="1"/>
  <c r="Q639" i="1"/>
  <c r="R639" i="1"/>
  <c r="S639" i="1"/>
  <c r="T639" i="1"/>
  <c r="U639" i="1"/>
  <c r="W639" i="1"/>
  <c r="X639" i="1" s="1"/>
  <c r="Y639" i="1"/>
  <c r="AC639" i="1"/>
  <c r="AP639" i="1" s="1"/>
  <c r="AK639" i="1"/>
  <c r="AX639" i="1" s="1"/>
  <c r="BG639" i="1"/>
  <c r="BH639" i="1"/>
  <c r="BI639" i="1" s="1"/>
  <c r="BJ639" i="1"/>
  <c r="BK639" i="1"/>
  <c r="BL639" i="1"/>
  <c r="BM639" i="1"/>
  <c r="BN639" i="1" s="1"/>
  <c r="A640" i="1"/>
  <c r="AF640" i="1" s="1"/>
  <c r="B640" i="1"/>
  <c r="C640" i="1"/>
  <c r="D640" i="1"/>
  <c r="E640" i="1" s="1"/>
  <c r="M640" i="1"/>
  <c r="N640" i="1"/>
  <c r="O640" i="1"/>
  <c r="P640" i="1"/>
  <c r="AA640" i="1" s="1"/>
  <c r="AB640" i="1" s="1"/>
  <c r="Q640" i="1"/>
  <c r="R640" i="1"/>
  <c r="S640" i="1"/>
  <c r="V640" i="1" s="1"/>
  <c r="T640" i="1"/>
  <c r="U640" i="1"/>
  <c r="W640" i="1"/>
  <c r="X640" i="1"/>
  <c r="Y640" i="1"/>
  <c r="AC640" i="1"/>
  <c r="AG640" i="1"/>
  <c r="AT640" i="1" s="1"/>
  <c r="AJ640" i="1"/>
  <c r="AK640" i="1"/>
  <c r="AO640" i="1"/>
  <c r="BB640" i="1" s="1"/>
  <c r="AS640" i="1"/>
  <c r="BE640" i="1"/>
  <c r="BG640" i="1"/>
  <c r="BH640" i="1" s="1"/>
  <c r="BI640" i="1" s="1"/>
  <c r="BJ640" i="1"/>
  <c r="BK640" i="1"/>
  <c r="BL640" i="1"/>
  <c r="BM640" i="1"/>
  <c r="BN640" i="1" s="1"/>
  <c r="A641" i="1"/>
  <c r="B641" i="1"/>
  <c r="AJ641" i="1" s="1"/>
  <c r="C641" i="1"/>
  <c r="M641" i="1"/>
  <c r="N641" i="1"/>
  <c r="O641" i="1"/>
  <c r="P641" i="1"/>
  <c r="Q641" i="1"/>
  <c r="R641" i="1"/>
  <c r="U641" i="1"/>
  <c r="W641" i="1"/>
  <c r="Y641" i="1"/>
  <c r="AF641" i="1"/>
  <c r="AG641" i="1"/>
  <c r="AT641" i="1" s="1"/>
  <c r="AN641" i="1"/>
  <c r="AO641" i="1"/>
  <c r="BB641" i="1" s="1"/>
  <c r="BD641" i="1"/>
  <c r="BE641" i="1"/>
  <c r="BG641" i="1"/>
  <c r="BH641" i="1" s="1"/>
  <c r="BI641" i="1" s="1"/>
  <c r="BJ641" i="1"/>
  <c r="BM641" i="1" s="1"/>
  <c r="BN641" i="1" s="1"/>
  <c r="BK641" i="1"/>
  <c r="BL641" i="1"/>
  <c r="A642" i="1"/>
  <c r="B642" i="1"/>
  <c r="C642" i="1"/>
  <c r="D642" i="1" s="1"/>
  <c r="E642" i="1" s="1"/>
  <c r="M642" i="1"/>
  <c r="N642" i="1"/>
  <c r="O642" i="1"/>
  <c r="P642" i="1"/>
  <c r="Q642" i="1"/>
  <c r="R642" i="1"/>
  <c r="S642" i="1"/>
  <c r="T642" i="1" s="1"/>
  <c r="U642" i="1"/>
  <c r="W642" i="1"/>
  <c r="X642" i="1" s="1"/>
  <c r="Y642" i="1"/>
  <c r="AF642" i="1"/>
  <c r="AN642" i="1"/>
  <c r="BA642" i="1" s="1"/>
  <c r="BG642" i="1"/>
  <c r="BH642" i="1"/>
  <c r="BI642" i="1" s="1"/>
  <c r="BJ642" i="1"/>
  <c r="BM642" i="1" s="1"/>
  <c r="BN642" i="1" s="1"/>
  <c r="BK642" i="1"/>
  <c r="BL642" i="1"/>
  <c r="A643" i="1"/>
  <c r="B643" i="1"/>
  <c r="C643" i="1"/>
  <c r="D643" i="1"/>
  <c r="E643" i="1" s="1"/>
  <c r="M643" i="1"/>
  <c r="N643" i="1"/>
  <c r="O643" i="1"/>
  <c r="P643" i="1"/>
  <c r="AA643" i="1" s="1"/>
  <c r="AB643" i="1" s="1"/>
  <c r="Q643" i="1"/>
  <c r="R643" i="1"/>
  <c r="S643" i="1"/>
  <c r="T643" i="1"/>
  <c r="U643" i="1"/>
  <c r="W643" i="1"/>
  <c r="X643" i="1" s="1"/>
  <c r="Y643" i="1"/>
  <c r="AK643" i="1"/>
  <c r="AX643" i="1" s="1"/>
  <c r="BG643" i="1"/>
  <c r="BJ643" i="1"/>
  <c r="BK643" i="1"/>
  <c r="BL643" i="1"/>
  <c r="A644" i="1"/>
  <c r="AF644" i="1" s="1"/>
  <c r="B644" i="1"/>
  <c r="C644" i="1"/>
  <c r="D644" i="1"/>
  <c r="E644" i="1" s="1"/>
  <c r="M644" i="1"/>
  <c r="N644" i="1"/>
  <c r="O644" i="1"/>
  <c r="P644" i="1"/>
  <c r="AA644" i="1" s="1"/>
  <c r="AB644" i="1" s="1"/>
  <c r="Q644" i="1"/>
  <c r="R644" i="1"/>
  <c r="S644" i="1"/>
  <c r="V644" i="1" s="1"/>
  <c r="T644" i="1"/>
  <c r="U644" i="1"/>
  <c r="W644" i="1"/>
  <c r="X644" i="1"/>
  <c r="Y644" i="1"/>
  <c r="AC644" i="1"/>
  <c r="AG644" i="1"/>
  <c r="AT644" i="1" s="1"/>
  <c r="AJ644" i="1"/>
  <c r="AK644" i="1"/>
  <c r="AO644" i="1"/>
  <c r="BB644" i="1" s="1"/>
  <c r="AS644" i="1"/>
  <c r="BE644" i="1"/>
  <c r="BG644" i="1"/>
  <c r="BH644" i="1" s="1"/>
  <c r="BI644" i="1" s="1"/>
  <c r="BJ644" i="1"/>
  <c r="BK644" i="1"/>
  <c r="BL644" i="1"/>
  <c r="BM644" i="1"/>
  <c r="BN644" i="1" s="1"/>
  <c r="A645" i="1"/>
  <c r="B645" i="1"/>
  <c r="AJ645" i="1" s="1"/>
  <c r="C645" i="1"/>
  <c r="D645" i="1" s="1"/>
  <c r="E645" i="1" s="1"/>
  <c r="M645" i="1"/>
  <c r="N645" i="1"/>
  <c r="O645" i="1"/>
  <c r="P645" i="1"/>
  <c r="Q645" i="1"/>
  <c r="R645" i="1"/>
  <c r="S645" i="1"/>
  <c r="U645" i="1"/>
  <c r="W645" i="1"/>
  <c r="Y645" i="1"/>
  <c r="AF645" i="1"/>
  <c r="AG645" i="1"/>
  <c r="AT645" i="1" s="1"/>
  <c r="AN645" i="1"/>
  <c r="AO645" i="1"/>
  <c r="BB645" i="1" s="1"/>
  <c r="BD645" i="1"/>
  <c r="BE645" i="1"/>
  <c r="BG645" i="1"/>
  <c r="BH645" i="1" s="1"/>
  <c r="BI645" i="1" s="1"/>
  <c r="BJ645" i="1"/>
  <c r="BM645" i="1" s="1"/>
  <c r="BN645" i="1" s="1"/>
  <c r="BK645" i="1"/>
  <c r="BL645" i="1"/>
  <c r="A646" i="1"/>
  <c r="B646" i="1"/>
  <c r="C646" i="1"/>
  <c r="D646" i="1" s="1"/>
  <c r="E646" i="1" s="1"/>
  <c r="M646" i="1"/>
  <c r="N646" i="1"/>
  <c r="W646" i="1" s="1"/>
  <c r="X646" i="1" s="1"/>
  <c r="O646" i="1"/>
  <c r="P646" i="1"/>
  <c r="Q646" i="1"/>
  <c r="R646" i="1"/>
  <c r="S646" i="1"/>
  <c r="T646" i="1" s="1"/>
  <c r="U646" i="1"/>
  <c r="Y646" i="1"/>
  <c r="AF646" i="1"/>
  <c r="BG646" i="1"/>
  <c r="BH646" i="1"/>
  <c r="BI646" i="1" s="1"/>
  <c r="BJ646" i="1"/>
  <c r="BM646" i="1" s="1"/>
  <c r="BN646" i="1" s="1"/>
  <c r="BK646" i="1"/>
  <c r="BL646" i="1"/>
  <c r="A647" i="1"/>
  <c r="B647" i="1"/>
  <c r="C647" i="1"/>
  <c r="D647" i="1"/>
  <c r="E647" i="1" s="1"/>
  <c r="M647" i="1"/>
  <c r="N647" i="1"/>
  <c r="O647" i="1"/>
  <c r="P647" i="1"/>
  <c r="AA647" i="1" s="1"/>
  <c r="AB647" i="1" s="1"/>
  <c r="Q647" i="1"/>
  <c r="R647" i="1"/>
  <c r="S647" i="1"/>
  <c r="T647" i="1"/>
  <c r="U647" i="1"/>
  <c r="W647" i="1"/>
  <c r="X647" i="1" s="1"/>
  <c r="Y647" i="1"/>
  <c r="AK647" i="1"/>
  <c r="AX647" i="1" s="1"/>
  <c r="BG647" i="1"/>
  <c r="BJ647" i="1"/>
  <c r="BK647" i="1"/>
  <c r="BL647" i="1"/>
  <c r="A648" i="1"/>
  <c r="AF648" i="1" s="1"/>
  <c r="AS648" i="1" s="1"/>
  <c r="B648" i="1"/>
  <c r="C648" i="1"/>
  <c r="D648" i="1"/>
  <c r="E648" i="1" s="1"/>
  <c r="M648" i="1"/>
  <c r="N648" i="1"/>
  <c r="O648" i="1"/>
  <c r="P648" i="1"/>
  <c r="AA648" i="1" s="1"/>
  <c r="AB648" i="1" s="1"/>
  <c r="Q648" i="1"/>
  <c r="R648" i="1"/>
  <c r="S648" i="1"/>
  <c r="V648" i="1" s="1"/>
  <c r="T648" i="1"/>
  <c r="U648" i="1"/>
  <c r="W648" i="1"/>
  <c r="X648" i="1"/>
  <c r="Y648" i="1"/>
  <c r="AC648" i="1"/>
  <c r="AG648" i="1"/>
  <c r="AT648" i="1" s="1"/>
  <c r="AJ648" i="1"/>
  <c r="AK648" i="1"/>
  <c r="AO648" i="1"/>
  <c r="BB648" i="1" s="1"/>
  <c r="BE648" i="1"/>
  <c r="BG648" i="1"/>
  <c r="BH648" i="1" s="1"/>
  <c r="BI648" i="1" s="1"/>
  <c r="BJ648" i="1"/>
  <c r="BK648" i="1"/>
  <c r="BL648" i="1"/>
  <c r="BM648" i="1"/>
  <c r="BN648" i="1" s="1"/>
  <c r="A649" i="1"/>
  <c r="B649" i="1"/>
  <c r="AJ649" i="1" s="1"/>
  <c r="C649" i="1"/>
  <c r="D649" i="1" s="1"/>
  <c r="E649" i="1" s="1"/>
  <c r="M649" i="1"/>
  <c r="N649" i="1"/>
  <c r="O649" i="1"/>
  <c r="P649" i="1"/>
  <c r="Q649" i="1"/>
  <c r="R649" i="1"/>
  <c r="S649" i="1"/>
  <c r="U649" i="1"/>
  <c r="W649" i="1"/>
  <c r="X649" i="1"/>
  <c r="Y649" i="1"/>
  <c r="AF649" i="1"/>
  <c r="AG649" i="1"/>
  <c r="AT649" i="1" s="1"/>
  <c r="AN649" i="1"/>
  <c r="AO649" i="1"/>
  <c r="BB649" i="1" s="1"/>
  <c r="BD649" i="1"/>
  <c r="BE649" i="1"/>
  <c r="BG649" i="1"/>
  <c r="BH649" i="1" s="1"/>
  <c r="BI649" i="1" s="1"/>
  <c r="BJ649" i="1"/>
  <c r="BM649" i="1" s="1"/>
  <c r="BN649" i="1" s="1"/>
  <c r="BK649" i="1"/>
  <c r="BL649" i="1"/>
  <c r="A650" i="1"/>
  <c r="AG650" i="1" s="1"/>
  <c r="B650" i="1"/>
  <c r="AN650" i="1" s="1"/>
  <c r="BA650" i="1" s="1"/>
  <c r="C650" i="1"/>
  <c r="D650" i="1" s="1"/>
  <c r="E650" i="1" s="1"/>
  <c r="M650" i="1"/>
  <c r="N650" i="1"/>
  <c r="W650" i="1" s="1"/>
  <c r="X650" i="1" s="1"/>
  <c r="O650" i="1"/>
  <c r="P650" i="1"/>
  <c r="Q650" i="1"/>
  <c r="R650" i="1"/>
  <c r="S650" i="1"/>
  <c r="T650" i="1" s="1"/>
  <c r="U650" i="1"/>
  <c r="Y650" i="1"/>
  <c r="AF650" i="1"/>
  <c r="BD650" i="1"/>
  <c r="BG650" i="1"/>
  <c r="BH650" i="1"/>
  <c r="BI650" i="1" s="1"/>
  <c r="BJ650" i="1"/>
  <c r="BM650" i="1" s="1"/>
  <c r="BN650" i="1" s="1"/>
  <c r="BK650" i="1"/>
  <c r="BL650" i="1"/>
  <c r="A651" i="1"/>
  <c r="B651" i="1"/>
  <c r="C651" i="1"/>
  <c r="D651" i="1"/>
  <c r="E651" i="1" s="1"/>
  <c r="M651" i="1"/>
  <c r="N651" i="1"/>
  <c r="O651" i="1"/>
  <c r="P651" i="1"/>
  <c r="AA651" i="1" s="1"/>
  <c r="AB651" i="1" s="1"/>
  <c r="Q651" i="1"/>
  <c r="R651" i="1"/>
  <c r="S651" i="1"/>
  <c r="T651" i="1"/>
  <c r="U651" i="1"/>
  <c r="W651" i="1"/>
  <c r="X651" i="1" s="1"/>
  <c r="Y651" i="1"/>
  <c r="AC651" i="1"/>
  <c r="AP651" i="1" s="1"/>
  <c r="AK651" i="1"/>
  <c r="AX651" i="1" s="1"/>
  <c r="BG651" i="1"/>
  <c r="BH651" i="1"/>
  <c r="BI651" i="1" s="1"/>
  <c r="BJ651" i="1"/>
  <c r="BK651" i="1"/>
  <c r="BL651" i="1"/>
  <c r="BM651" i="1"/>
  <c r="BN651" i="1" s="1"/>
  <c r="A652" i="1"/>
  <c r="AF652" i="1" s="1"/>
  <c r="AS652" i="1" s="1"/>
  <c r="B652" i="1"/>
  <c r="C652" i="1"/>
  <c r="D652" i="1"/>
  <c r="E652" i="1" s="1"/>
  <c r="M652" i="1"/>
  <c r="N652" i="1"/>
  <c r="O652" i="1"/>
  <c r="P652" i="1"/>
  <c r="AA652" i="1" s="1"/>
  <c r="AB652" i="1" s="1"/>
  <c r="Q652" i="1"/>
  <c r="R652" i="1"/>
  <c r="S652" i="1"/>
  <c r="V652" i="1" s="1"/>
  <c r="T652" i="1"/>
  <c r="U652" i="1"/>
  <c r="W652" i="1"/>
  <c r="X652" i="1"/>
  <c r="Y652" i="1"/>
  <c r="AC652" i="1"/>
  <c r="AG652" i="1"/>
  <c r="AT652" i="1" s="1"/>
  <c r="AJ652" i="1"/>
  <c r="AK652" i="1"/>
  <c r="AO652" i="1"/>
  <c r="BB652" i="1" s="1"/>
  <c r="BE652" i="1"/>
  <c r="BG652" i="1"/>
  <c r="BH652" i="1" s="1"/>
  <c r="BI652" i="1" s="1"/>
  <c r="BJ652" i="1"/>
  <c r="BK652" i="1"/>
  <c r="BL652" i="1"/>
  <c r="BM652" i="1"/>
  <c r="BN652" i="1" s="1"/>
  <c r="A653" i="1"/>
  <c r="B653" i="1"/>
  <c r="AJ653" i="1" s="1"/>
  <c r="C653" i="1"/>
  <c r="D653" i="1" s="1"/>
  <c r="E653" i="1" s="1"/>
  <c r="M653" i="1"/>
  <c r="N653" i="1"/>
  <c r="O653" i="1"/>
  <c r="Y653" i="1" s="1"/>
  <c r="P653" i="1"/>
  <c r="AA653" i="1" s="1"/>
  <c r="Q653" i="1"/>
  <c r="R653" i="1"/>
  <c r="U653" i="1"/>
  <c r="W653" i="1"/>
  <c r="AF653" i="1"/>
  <c r="AG653" i="1"/>
  <c r="AT653" i="1" s="1"/>
  <c r="AN653" i="1"/>
  <c r="AO653" i="1"/>
  <c r="BB653" i="1" s="1"/>
  <c r="BD653" i="1"/>
  <c r="BE653" i="1"/>
  <c r="BG653" i="1"/>
  <c r="BH653" i="1" s="1"/>
  <c r="BI653" i="1" s="1"/>
  <c r="BJ653" i="1"/>
  <c r="BM653" i="1" s="1"/>
  <c r="BN653" i="1" s="1"/>
  <c r="BK653" i="1"/>
  <c r="BL653" i="1"/>
  <c r="A654" i="1"/>
  <c r="AG654" i="1" s="1"/>
  <c r="B654" i="1"/>
  <c r="AN654" i="1" s="1"/>
  <c r="BA654" i="1" s="1"/>
  <c r="C654" i="1"/>
  <c r="D654" i="1" s="1"/>
  <c r="E654" i="1" s="1"/>
  <c r="M654" i="1"/>
  <c r="N654" i="1"/>
  <c r="W654" i="1" s="1"/>
  <c r="X654" i="1" s="1"/>
  <c r="O654" i="1"/>
  <c r="P654" i="1"/>
  <c r="Q654" i="1"/>
  <c r="R654" i="1"/>
  <c r="S654" i="1"/>
  <c r="T654" i="1" s="1"/>
  <c r="U654" i="1"/>
  <c r="Y654" i="1"/>
  <c r="AF654" i="1"/>
  <c r="BD654" i="1"/>
  <c r="BG654" i="1"/>
  <c r="BH654" i="1"/>
  <c r="BI654" i="1" s="1"/>
  <c r="BJ654" i="1"/>
  <c r="BM654" i="1" s="1"/>
  <c r="BN654" i="1" s="1"/>
  <c r="BK654" i="1"/>
  <c r="BL654" i="1"/>
  <c r="A655" i="1"/>
  <c r="B655" i="1"/>
  <c r="C655" i="1"/>
  <c r="S655" i="1" s="1"/>
  <c r="M655" i="1"/>
  <c r="U655" i="1" s="1"/>
  <c r="N655" i="1"/>
  <c r="W655" i="1" s="1"/>
  <c r="O655" i="1"/>
  <c r="P655" i="1"/>
  <c r="Q655" i="1"/>
  <c r="R655" i="1"/>
  <c r="Y655" i="1"/>
  <c r="AA655" i="1"/>
  <c r="AI655" i="1"/>
  <c r="AV655" i="1" s="1"/>
  <c r="BG655" i="1"/>
  <c r="BJ655" i="1"/>
  <c r="BK655" i="1"/>
  <c r="BL655" i="1"/>
  <c r="A656" i="1"/>
  <c r="B656" i="1"/>
  <c r="C656" i="1"/>
  <c r="D656" i="1" s="1"/>
  <c r="M656" i="1"/>
  <c r="U656" i="1" s="1"/>
  <c r="N656" i="1"/>
  <c r="W656" i="1" s="1"/>
  <c r="X656" i="1" s="1"/>
  <c r="O656" i="1"/>
  <c r="P656" i="1"/>
  <c r="Q656" i="1"/>
  <c r="R656" i="1"/>
  <c r="S656" i="1"/>
  <c r="Y656" i="1"/>
  <c r="BG656" i="1"/>
  <c r="BH656" i="1"/>
  <c r="BI656" i="1" s="1"/>
  <c r="BJ656" i="1"/>
  <c r="BK656" i="1"/>
  <c r="BL656" i="1"/>
  <c r="BM656" i="1"/>
  <c r="BN656" i="1" s="1"/>
  <c r="A657" i="1"/>
  <c r="AE657" i="1" s="1"/>
  <c r="B657" i="1"/>
  <c r="C657" i="1"/>
  <c r="D657" i="1" s="1"/>
  <c r="M657" i="1"/>
  <c r="U657" i="1" s="1"/>
  <c r="N657" i="1"/>
  <c r="O657" i="1"/>
  <c r="P657" i="1"/>
  <c r="AA657" i="1" s="1"/>
  <c r="Q657" i="1"/>
  <c r="R657" i="1"/>
  <c r="W657" i="1"/>
  <c r="AC657" i="1"/>
  <c r="AI657" i="1"/>
  <c r="AN657" i="1"/>
  <c r="BG657" i="1"/>
  <c r="BJ657" i="1"/>
  <c r="BM657" i="1" s="1"/>
  <c r="BN657" i="1" s="1"/>
  <c r="BK657" i="1"/>
  <c r="BL657" i="1"/>
  <c r="A658" i="1"/>
  <c r="BE658" i="1" s="1"/>
  <c r="B658" i="1"/>
  <c r="C658" i="1"/>
  <c r="D658" i="1" s="1"/>
  <c r="M658" i="1"/>
  <c r="U658" i="1" s="1"/>
  <c r="N658" i="1"/>
  <c r="W658" i="1" s="1"/>
  <c r="O658" i="1"/>
  <c r="P658" i="1"/>
  <c r="Q658" i="1"/>
  <c r="R658" i="1"/>
  <c r="Y658" i="1"/>
  <c r="AC658" i="1"/>
  <c r="AI658" i="1"/>
  <c r="AN658" i="1"/>
  <c r="BG658" i="1"/>
  <c r="BJ658" i="1"/>
  <c r="BK658" i="1"/>
  <c r="BL658" i="1"/>
  <c r="A659" i="1"/>
  <c r="B659" i="1"/>
  <c r="AG659" i="1" s="1"/>
  <c r="AT659" i="1" s="1"/>
  <c r="C659" i="1"/>
  <c r="S659" i="1" s="1"/>
  <c r="M659" i="1"/>
  <c r="N659" i="1"/>
  <c r="O659" i="1"/>
  <c r="P659" i="1"/>
  <c r="Q659" i="1"/>
  <c r="R659" i="1"/>
  <c r="U659" i="1"/>
  <c r="W659" i="1"/>
  <c r="AC659" i="1"/>
  <c r="AF659" i="1"/>
  <c r="AK659" i="1"/>
  <c r="AM659" i="1"/>
  <c r="BD659" i="1"/>
  <c r="BG659" i="1"/>
  <c r="BH659" i="1" s="1"/>
  <c r="BI659" i="1" s="1"/>
  <c r="BJ659" i="1"/>
  <c r="BK659" i="1"/>
  <c r="BL659" i="1"/>
  <c r="BM659" i="1"/>
  <c r="BN659" i="1" s="1"/>
  <c r="A660" i="1"/>
  <c r="AC660" i="1" s="1"/>
  <c r="AP660" i="1" s="1"/>
  <c r="B660" i="1"/>
  <c r="C660" i="1"/>
  <c r="D660" i="1"/>
  <c r="M660" i="1"/>
  <c r="N660" i="1"/>
  <c r="O660" i="1"/>
  <c r="P660" i="1"/>
  <c r="AA660" i="1" s="1"/>
  <c r="AB660" i="1" s="1"/>
  <c r="Q660" i="1"/>
  <c r="R660" i="1"/>
  <c r="S660" i="1"/>
  <c r="U660" i="1"/>
  <c r="W660" i="1"/>
  <c r="AG660" i="1"/>
  <c r="AT660" i="1" s="1"/>
  <c r="AI660" i="1"/>
  <c r="AM660" i="1"/>
  <c r="AZ660" i="1" s="1"/>
  <c r="BD660" i="1"/>
  <c r="BG660" i="1"/>
  <c r="BH660" i="1" s="1"/>
  <c r="BI660" i="1" s="1"/>
  <c r="BJ660" i="1"/>
  <c r="BK660" i="1"/>
  <c r="BL660" i="1"/>
  <c r="BM660" i="1"/>
  <c r="BN660" i="1" s="1"/>
  <c r="A661" i="1"/>
  <c r="B661" i="1"/>
  <c r="C661" i="1"/>
  <c r="D661" i="1" s="1"/>
  <c r="M661" i="1"/>
  <c r="N661" i="1"/>
  <c r="O661" i="1"/>
  <c r="Y661" i="1" s="1"/>
  <c r="P661" i="1"/>
  <c r="AA661" i="1" s="1"/>
  <c r="Q661" i="1"/>
  <c r="R661" i="1"/>
  <c r="S661" i="1"/>
  <c r="U661" i="1"/>
  <c r="W661" i="1"/>
  <c r="AI661" i="1"/>
  <c r="BG661" i="1"/>
  <c r="BJ661" i="1"/>
  <c r="BK661" i="1"/>
  <c r="BL661" i="1"/>
  <c r="BM661" i="1"/>
  <c r="BN661" i="1" s="1"/>
  <c r="A662" i="1"/>
  <c r="AM662" i="1" s="1"/>
  <c r="B662" i="1"/>
  <c r="C662" i="1"/>
  <c r="D662" i="1" s="1"/>
  <c r="M662" i="1"/>
  <c r="U662" i="1" s="1"/>
  <c r="N662" i="1"/>
  <c r="W662" i="1" s="1"/>
  <c r="O662" i="1"/>
  <c r="P662" i="1"/>
  <c r="Q662" i="1"/>
  <c r="AZ662" i="1" s="1"/>
  <c r="R662" i="1"/>
  <c r="Y662" i="1"/>
  <c r="AC662" i="1"/>
  <c r="AG662" i="1"/>
  <c r="AT662" i="1" s="1"/>
  <c r="AI662" i="1"/>
  <c r="AN662" i="1"/>
  <c r="BD662" i="1"/>
  <c r="BE662" i="1"/>
  <c r="BG662" i="1"/>
  <c r="BJ662" i="1"/>
  <c r="BK662" i="1"/>
  <c r="BL662" i="1"/>
  <c r="A663" i="1"/>
  <c r="B663" i="1"/>
  <c r="C663" i="1"/>
  <c r="S663" i="1" s="1"/>
  <c r="M663" i="1"/>
  <c r="N663" i="1"/>
  <c r="O663" i="1"/>
  <c r="P663" i="1"/>
  <c r="Q663" i="1"/>
  <c r="R663" i="1"/>
  <c r="U663" i="1"/>
  <c r="W663" i="1"/>
  <c r="AK663" i="1"/>
  <c r="AM663" i="1"/>
  <c r="BG663" i="1"/>
  <c r="BH663" i="1" s="1"/>
  <c r="BI663" i="1" s="1"/>
  <c r="BJ663" i="1"/>
  <c r="BK663" i="1"/>
  <c r="BL663" i="1"/>
  <c r="BM663" i="1"/>
  <c r="BN663" i="1" s="1"/>
  <c r="A664" i="1"/>
  <c r="AM664" i="1" s="1"/>
  <c r="AZ664" i="1" s="1"/>
  <c r="B664" i="1"/>
  <c r="C664" i="1"/>
  <c r="D664" i="1" s="1"/>
  <c r="M664" i="1"/>
  <c r="N664" i="1"/>
  <c r="O664" i="1"/>
  <c r="P664" i="1"/>
  <c r="Q664" i="1"/>
  <c r="R664" i="1"/>
  <c r="S664" i="1"/>
  <c r="U664" i="1"/>
  <c r="W664" i="1"/>
  <c r="AC664" i="1"/>
  <c r="AP664" i="1" s="1"/>
  <c r="AG664" i="1"/>
  <c r="AT664" i="1" s="1"/>
  <c r="AI664" i="1"/>
  <c r="AN664" i="1"/>
  <c r="BD664" i="1"/>
  <c r="BG664" i="1"/>
  <c r="BJ664" i="1"/>
  <c r="BK664" i="1"/>
  <c r="BL664" i="1"/>
  <c r="A665" i="1"/>
  <c r="AN665" i="1" s="1"/>
  <c r="B665" i="1"/>
  <c r="C665" i="1"/>
  <c r="D665" i="1" s="1"/>
  <c r="M665" i="1"/>
  <c r="N665" i="1"/>
  <c r="W665" i="1" s="1"/>
  <c r="O665" i="1"/>
  <c r="P665" i="1"/>
  <c r="Q665" i="1"/>
  <c r="R665" i="1"/>
  <c r="S665" i="1"/>
  <c r="T665" i="1" s="1"/>
  <c r="U665" i="1"/>
  <c r="X665" i="1"/>
  <c r="Y665" i="1"/>
  <c r="BD665" i="1"/>
  <c r="BG665" i="1"/>
  <c r="BJ665" i="1"/>
  <c r="BK665" i="1"/>
  <c r="BL665" i="1"/>
  <c r="A666" i="1"/>
  <c r="B666" i="1"/>
  <c r="AK666" i="1" s="1"/>
  <c r="C666" i="1"/>
  <c r="D666" i="1" s="1"/>
  <c r="M666" i="1"/>
  <c r="N666" i="1"/>
  <c r="O666" i="1"/>
  <c r="P666" i="1"/>
  <c r="Q666" i="1"/>
  <c r="R666" i="1"/>
  <c r="U666" i="1"/>
  <c r="W666" i="1"/>
  <c r="AE666" i="1"/>
  <c r="AR666" i="1" s="1"/>
  <c r="AF666" i="1"/>
  <c r="AJ666" i="1"/>
  <c r="AO666" i="1"/>
  <c r="BB666" i="1" s="1"/>
  <c r="BG666" i="1"/>
  <c r="BH666" i="1" s="1"/>
  <c r="BI666" i="1" s="1"/>
  <c r="BJ666" i="1"/>
  <c r="BK666" i="1"/>
  <c r="BL666" i="1"/>
  <c r="BM666" i="1"/>
  <c r="BN666" i="1" s="1"/>
  <c r="A667" i="1"/>
  <c r="B667" i="1"/>
  <c r="C667" i="1"/>
  <c r="S667" i="1" s="1"/>
  <c r="M667" i="1"/>
  <c r="U667" i="1" s="1"/>
  <c r="N667" i="1"/>
  <c r="W667" i="1" s="1"/>
  <c r="O667" i="1"/>
  <c r="P667" i="1"/>
  <c r="Q667" i="1"/>
  <c r="R667" i="1"/>
  <c r="Y667" i="1"/>
  <c r="AV667" i="1" s="1"/>
  <c r="AA667" i="1"/>
  <c r="AG667" i="1"/>
  <c r="AT667" i="1" s="1"/>
  <c r="AI667" i="1"/>
  <c r="AN667" i="1"/>
  <c r="BG667" i="1"/>
  <c r="BJ667" i="1"/>
  <c r="BK667" i="1"/>
  <c r="BL667" i="1"/>
  <c r="A668" i="1"/>
  <c r="AM668" i="1" s="1"/>
  <c r="B668" i="1"/>
  <c r="C668" i="1"/>
  <c r="D668" i="1" s="1"/>
  <c r="M668" i="1"/>
  <c r="U668" i="1" s="1"/>
  <c r="N668" i="1"/>
  <c r="O668" i="1"/>
  <c r="P668" i="1"/>
  <c r="Q668" i="1"/>
  <c r="R668" i="1"/>
  <c r="S668" i="1"/>
  <c r="W668" i="1"/>
  <c r="X668" i="1" s="1"/>
  <c r="Y668" i="1"/>
  <c r="AI668" i="1"/>
  <c r="BG668" i="1"/>
  <c r="BH668" i="1" s="1"/>
  <c r="BI668" i="1" s="1"/>
  <c r="BJ668" i="1"/>
  <c r="BK668" i="1"/>
  <c r="BL668" i="1"/>
  <c r="BM668" i="1"/>
  <c r="BN668" i="1" s="1"/>
  <c r="A669" i="1"/>
  <c r="AE669" i="1" s="1"/>
  <c r="B669" i="1"/>
  <c r="C669" i="1"/>
  <c r="M669" i="1"/>
  <c r="U669" i="1" s="1"/>
  <c r="N669" i="1"/>
  <c r="O669" i="1"/>
  <c r="P669" i="1"/>
  <c r="AA669" i="1" s="1"/>
  <c r="Q669" i="1"/>
  <c r="R669" i="1"/>
  <c r="W669" i="1"/>
  <c r="AI669" i="1"/>
  <c r="AN669" i="1"/>
  <c r="BD669" i="1"/>
  <c r="BG669" i="1"/>
  <c r="BJ669" i="1"/>
  <c r="BK669" i="1"/>
  <c r="BL669" i="1"/>
  <c r="A670" i="1"/>
  <c r="B670" i="1"/>
  <c r="AI670" i="1" s="1"/>
  <c r="C670" i="1"/>
  <c r="D670" i="1" s="1"/>
  <c r="M670" i="1"/>
  <c r="N670" i="1"/>
  <c r="W670" i="1" s="1"/>
  <c r="O670" i="1"/>
  <c r="P670" i="1"/>
  <c r="Y670" i="1" s="1"/>
  <c r="Q670" i="1"/>
  <c r="R670" i="1"/>
  <c r="U670" i="1"/>
  <c r="BG670" i="1"/>
  <c r="BH670" i="1" s="1"/>
  <c r="BI670" i="1" s="1"/>
  <c r="BJ670" i="1"/>
  <c r="BK670" i="1"/>
  <c r="BL670" i="1"/>
  <c r="BM670" i="1"/>
  <c r="BN670" i="1" s="1"/>
  <c r="A671" i="1"/>
  <c r="AE671" i="1" s="1"/>
  <c r="B671" i="1"/>
  <c r="C671" i="1"/>
  <c r="S671" i="1" s="1"/>
  <c r="M671" i="1"/>
  <c r="U671" i="1" s="1"/>
  <c r="N671" i="1"/>
  <c r="O671" i="1"/>
  <c r="P671" i="1"/>
  <c r="AA671" i="1" s="1"/>
  <c r="Q671" i="1"/>
  <c r="AZ671" i="1" s="1"/>
  <c r="R671" i="1"/>
  <c r="W671" i="1"/>
  <c r="Y671" i="1"/>
  <c r="AV671" i="1" s="1"/>
  <c r="AF671" i="1"/>
  <c r="AG671" i="1"/>
  <c r="AT671" i="1" s="1"/>
  <c r="AI671" i="1"/>
  <c r="AM671" i="1"/>
  <c r="AN671" i="1"/>
  <c r="BG671" i="1"/>
  <c r="BH671" i="1" s="1"/>
  <c r="BI671" i="1" s="1"/>
  <c r="BJ671" i="1"/>
  <c r="BK671" i="1"/>
  <c r="BL671" i="1"/>
  <c r="BM671" i="1"/>
  <c r="BN671" i="1" s="1"/>
  <c r="A672" i="1"/>
  <c r="B672" i="1"/>
  <c r="C672" i="1"/>
  <c r="D672" i="1"/>
  <c r="M672" i="1"/>
  <c r="N672" i="1"/>
  <c r="O672" i="1"/>
  <c r="P672" i="1"/>
  <c r="AA672" i="1" s="1"/>
  <c r="AB672" i="1" s="1"/>
  <c r="Q672" i="1"/>
  <c r="R672" i="1"/>
  <c r="S672" i="1"/>
  <c r="U672" i="1"/>
  <c r="W672" i="1"/>
  <c r="X672" i="1" s="1"/>
  <c r="Y672" i="1"/>
  <c r="AG672" i="1"/>
  <c r="AT672" i="1" s="1"/>
  <c r="AI672" i="1"/>
  <c r="AM672" i="1"/>
  <c r="AZ672" i="1" s="1"/>
  <c r="BD672" i="1"/>
  <c r="BG672" i="1"/>
  <c r="BH672" i="1" s="1"/>
  <c r="BI672" i="1" s="1"/>
  <c r="BJ672" i="1"/>
  <c r="BK672" i="1"/>
  <c r="BL672" i="1"/>
  <c r="BM672" i="1"/>
  <c r="BN672" i="1" s="1"/>
  <c r="A673" i="1"/>
  <c r="B673" i="1"/>
  <c r="C673" i="1"/>
  <c r="D673" i="1" s="1"/>
  <c r="M673" i="1"/>
  <c r="N673" i="1"/>
  <c r="O673" i="1"/>
  <c r="P673" i="1"/>
  <c r="Q673" i="1"/>
  <c r="R673" i="1"/>
  <c r="S673" i="1"/>
  <c r="U673" i="1"/>
  <c r="W673" i="1"/>
  <c r="AC673" i="1"/>
  <c r="AP673" i="1" s="1"/>
  <c r="AI673" i="1"/>
  <c r="BG673" i="1"/>
  <c r="BJ673" i="1"/>
  <c r="BM673" i="1" s="1"/>
  <c r="BN673" i="1" s="1"/>
  <c r="BK673" i="1"/>
  <c r="BL673" i="1"/>
  <c r="A674" i="1"/>
  <c r="B674" i="1"/>
  <c r="C674" i="1"/>
  <c r="D674" i="1" s="1"/>
  <c r="M674" i="1"/>
  <c r="U674" i="1" s="1"/>
  <c r="N674" i="1"/>
  <c r="O674" i="1"/>
  <c r="P674" i="1"/>
  <c r="AA674" i="1" s="1"/>
  <c r="Q674" i="1"/>
  <c r="R674" i="1"/>
  <c r="W674" i="1"/>
  <c r="Y674" i="1"/>
  <c r="AF674" i="1"/>
  <c r="AG674" i="1"/>
  <c r="AM674" i="1"/>
  <c r="AZ674" i="1" s="1"/>
  <c r="AN674" i="1"/>
  <c r="BE674" i="1"/>
  <c r="BG674" i="1"/>
  <c r="BJ674" i="1"/>
  <c r="BK674" i="1"/>
  <c r="BL674" i="1"/>
  <c r="A675" i="1"/>
  <c r="B675" i="1"/>
  <c r="C675" i="1"/>
  <c r="S675" i="1" s="1"/>
  <c r="M675" i="1"/>
  <c r="N675" i="1"/>
  <c r="W675" i="1" s="1"/>
  <c r="O675" i="1"/>
  <c r="P675" i="1"/>
  <c r="Y675" i="1" s="1"/>
  <c r="Q675" i="1"/>
  <c r="R675" i="1"/>
  <c r="U675" i="1"/>
  <c r="AA675" i="1"/>
  <c r="AC675" i="1"/>
  <c r="AK675" i="1"/>
  <c r="AM675" i="1"/>
  <c r="BG675" i="1"/>
  <c r="BH675" i="1" s="1"/>
  <c r="BI675" i="1" s="1"/>
  <c r="BJ675" i="1"/>
  <c r="BK675" i="1"/>
  <c r="BL675" i="1"/>
  <c r="BM675" i="1"/>
  <c r="BN675" i="1" s="1"/>
  <c r="A676" i="1"/>
  <c r="B676" i="1"/>
  <c r="AI676" i="1" s="1"/>
  <c r="C676" i="1"/>
  <c r="D676" i="1"/>
  <c r="M676" i="1"/>
  <c r="N676" i="1"/>
  <c r="W676" i="1" s="1"/>
  <c r="X676" i="1" s="1"/>
  <c r="O676" i="1"/>
  <c r="P676" i="1"/>
  <c r="AA676" i="1" s="1"/>
  <c r="AB676" i="1" s="1"/>
  <c r="Q676" i="1"/>
  <c r="R676" i="1"/>
  <c r="S676" i="1"/>
  <c r="U676" i="1"/>
  <c r="AC676" i="1"/>
  <c r="AP676" i="1" s="1"/>
  <c r="AM676" i="1"/>
  <c r="AZ676" i="1" s="1"/>
  <c r="AN676" i="1"/>
  <c r="BD676" i="1"/>
  <c r="BG676" i="1"/>
  <c r="BH676" i="1"/>
  <c r="BI676" i="1" s="1"/>
  <c r="BJ676" i="1"/>
  <c r="BK676" i="1"/>
  <c r="BL676" i="1"/>
  <c r="BM676" i="1"/>
  <c r="BN676" i="1" s="1"/>
  <c r="A677" i="1"/>
  <c r="B677" i="1"/>
  <c r="C677" i="1"/>
  <c r="D677" i="1" s="1"/>
  <c r="M677" i="1"/>
  <c r="U677" i="1" s="1"/>
  <c r="N677" i="1"/>
  <c r="W677" i="1" s="1"/>
  <c r="X677" i="1" s="1"/>
  <c r="O677" i="1"/>
  <c r="P677" i="1"/>
  <c r="Q677" i="1"/>
  <c r="R677" i="1"/>
  <c r="S677" i="1"/>
  <c r="T677" i="1" s="1"/>
  <c r="Y677" i="1"/>
  <c r="BD677" i="1"/>
  <c r="BG677" i="1"/>
  <c r="BJ677" i="1"/>
  <c r="BK677" i="1"/>
  <c r="BL677" i="1"/>
  <c r="A678" i="1"/>
  <c r="AK678" i="1" s="1"/>
  <c r="B678" i="1"/>
  <c r="C678" i="1"/>
  <c r="D678" i="1" s="1"/>
  <c r="M678" i="1"/>
  <c r="N678" i="1"/>
  <c r="W678" i="1" s="1"/>
  <c r="O678" i="1"/>
  <c r="P678" i="1"/>
  <c r="Q678" i="1"/>
  <c r="R678" i="1"/>
  <c r="U678" i="1"/>
  <c r="AC678" i="1"/>
  <c r="AE678" i="1"/>
  <c r="AR678" i="1" s="1"/>
  <c r="AJ678" i="1"/>
  <c r="BE678" i="1"/>
  <c r="BG678" i="1"/>
  <c r="BJ678" i="1"/>
  <c r="BK678" i="1"/>
  <c r="BL678" i="1"/>
  <c r="A679" i="1"/>
  <c r="B679" i="1"/>
  <c r="C679" i="1"/>
  <c r="S679" i="1" s="1"/>
  <c r="M679" i="1"/>
  <c r="U679" i="1" s="1"/>
  <c r="N679" i="1"/>
  <c r="O679" i="1"/>
  <c r="P679" i="1"/>
  <c r="AA679" i="1" s="1"/>
  <c r="Q679" i="1"/>
  <c r="R679" i="1"/>
  <c r="W679" i="1"/>
  <c r="Y679" i="1"/>
  <c r="AV679" i="1" s="1"/>
  <c r="AF679" i="1"/>
  <c r="AG679" i="1"/>
  <c r="AT679" i="1" s="1"/>
  <c r="AI679" i="1"/>
  <c r="AM679" i="1"/>
  <c r="AN679" i="1"/>
  <c r="BG679" i="1"/>
  <c r="BH679" i="1" s="1"/>
  <c r="BI679" i="1" s="1"/>
  <c r="BJ679" i="1"/>
  <c r="BK679" i="1"/>
  <c r="BL679" i="1"/>
  <c r="BM679" i="1"/>
  <c r="BN679" i="1" s="1"/>
  <c r="A680" i="1"/>
  <c r="BD680" i="1" s="1"/>
  <c r="B680" i="1"/>
  <c r="C680" i="1"/>
  <c r="D680" i="1"/>
  <c r="M680" i="1"/>
  <c r="N680" i="1"/>
  <c r="O680" i="1"/>
  <c r="P680" i="1"/>
  <c r="Q680" i="1"/>
  <c r="R680" i="1"/>
  <c r="S680" i="1"/>
  <c r="U680" i="1"/>
  <c r="W680" i="1"/>
  <c r="X680" i="1" s="1"/>
  <c r="AG680" i="1"/>
  <c r="AT680" i="1" s="1"/>
  <c r="AI680" i="1"/>
  <c r="AM680" i="1"/>
  <c r="AZ680" i="1" s="1"/>
  <c r="BG680" i="1"/>
  <c r="BH680" i="1" s="1"/>
  <c r="BI680" i="1" s="1"/>
  <c r="BJ680" i="1"/>
  <c r="BK680" i="1"/>
  <c r="BL680" i="1"/>
  <c r="BM680" i="1"/>
  <c r="BN680" i="1" s="1"/>
  <c r="A681" i="1"/>
  <c r="B681" i="1"/>
  <c r="AN681" i="1" s="1"/>
  <c r="C681" i="1"/>
  <c r="M681" i="1"/>
  <c r="U681" i="1" s="1"/>
  <c r="N681" i="1"/>
  <c r="O681" i="1"/>
  <c r="P681" i="1"/>
  <c r="Q681" i="1"/>
  <c r="R681" i="1"/>
  <c r="W681" i="1"/>
  <c r="AC681" i="1"/>
  <c r="AI681" i="1"/>
  <c r="BD681" i="1"/>
  <c r="BG681" i="1"/>
  <c r="BJ681" i="1"/>
  <c r="BK681" i="1"/>
  <c r="BL681" i="1"/>
  <c r="BM681" i="1"/>
  <c r="BN681" i="1" s="1"/>
  <c r="A682" i="1"/>
  <c r="B682" i="1"/>
  <c r="C682" i="1"/>
  <c r="D682" i="1" s="1"/>
  <c r="M682" i="1"/>
  <c r="U682" i="1" s="1"/>
  <c r="N682" i="1"/>
  <c r="O682" i="1"/>
  <c r="P682" i="1"/>
  <c r="AA682" i="1" s="1"/>
  <c r="Q682" i="1"/>
  <c r="R682" i="1"/>
  <c r="W682" i="1"/>
  <c r="Y682" i="1"/>
  <c r="AC682" i="1"/>
  <c r="AF682" i="1"/>
  <c r="AG682" i="1"/>
  <c r="AT682" i="1" s="1"/>
  <c r="AI682" i="1"/>
  <c r="AK682" i="1"/>
  <c r="AM682" i="1"/>
  <c r="AN682" i="1"/>
  <c r="AZ682" i="1"/>
  <c r="BD682" i="1"/>
  <c r="BE682" i="1"/>
  <c r="BG682" i="1"/>
  <c r="BJ682" i="1"/>
  <c r="BK682" i="1"/>
  <c r="BL682" i="1"/>
  <c r="A683" i="1"/>
  <c r="B683" i="1"/>
  <c r="AM683" i="1" s="1"/>
  <c r="C683" i="1"/>
  <c r="S683" i="1" s="1"/>
  <c r="M683" i="1"/>
  <c r="N683" i="1"/>
  <c r="W683" i="1" s="1"/>
  <c r="O683" i="1"/>
  <c r="P683" i="1"/>
  <c r="Y683" i="1" s="1"/>
  <c r="Q683" i="1"/>
  <c r="R683" i="1"/>
  <c r="U683" i="1"/>
  <c r="AC683" i="1"/>
  <c r="AF683" i="1"/>
  <c r="BG683" i="1"/>
  <c r="BJ683" i="1"/>
  <c r="BK683" i="1"/>
  <c r="BL683" i="1"/>
  <c r="A684" i="1"/>
  <c r="B684" i="1"/>
  <c r="BD684" i="1" s="1"/>
  <c r="C684" i="1"/>
  <c r="D684" i="1" s="1"/>
  <c r="M684" i="1"/>
  <c r="N684" i="1"/>
  <c r="W684" i="1" s="1"/>
  <c r="X684" i="1" s="1"/>
  <c r="O684" i="1"/>
  <c r="P684" i="1"/>
  <c r="Q684" i="1"/>
  <c r="R684" i="1"/>
  <c r="S684" i="1"/>
  <c r="U684" i="1"/>
  <c r="Y684" i="1"/>
  <c r="AC684" i="1"/>
  <c r="AP684" i="1" s="1"/>
  <c r="AN684" i="1"/>
  <c r="BG684" i="1"/>
  <c r="BH684" i="1"/>
  <c r="BI684" i="1" s="1"/>
  <c r="BJ684" i="1"/>
  <c r="BM684" i="1" s="1"/>
  <c r="BN684" i="1" s="1"/>
  <c r="BK684" i="1"/>
  <c r="BL684" i="1"/>
  <c r="A685" i="1"/>
  <c r="B685" i="1"/>
  <c r="C685" i="1"/>
  <c r="D685" i="1" s="1"/>
  <c r="M685" i="1"/>
  <c r="U685" i="1" s="1"/>
  <c r="N685" i="1"/>
  <c r="W685" i="1" s="1"/>
  <c r="O685" i="1"/>
  <c r="P685" i="1"/>
  <c r="Q685" i="1"/>
  <c r="R685" i="1"/>
  <c r="S685" i="1"/>
  <c r="Y685" i="1"/>
  <c r="BG685" i="1"/>
  <c r="BJ685" i="1"/>
  <c r="BK685" i="1"/>
  <c r="BL685" i="1"/>
  <c r="A686" i="1"/>
  <c r="B686" i="1"/>
  <c r="C686" i="1"/>
  <c r="D686" i="1" s="1"/>
  <c r="M686" i="1"/>
  <c r="N686" i="1"/>
  <c r="W686" i="1" s="1"/>
  <c r="O686" i="1"/>
  <c r="P686" i="1"/>
  <c r="Q686" i="1"/>
  <c r="R686" i="1"/>
  <c r="U686" i="1"/>
  <c r="AK686" i="1"/>
  <c r="BG686" i="1"/>
  <c r="BJ686" i="1"/>
  <c r="BK686" i="1"/>
  <c r="BL686" i="1"/>
  <c r="A687" i="1"/>
  <c r="AG687" i="1" s="1"/>
  <c r="B687" i="1"/>
  <c r="C687" i="1"/>
  <c r="S687" i="1" s="1"/>
  <c r="M687" i="1"/>
  <c r="U687" i="1" s="1"/>
  <c r="N687" i="1"/>
  <c r="W687" i="1" s="1"/>
  <c r="O687" i="1"/>
  <c r="P687" i="1"/>
  <c r="Q687" i="1"/>
  <c r="R687" i="1"/>
  <c r="Y687" i="1"/>
  <c r="AA687" i="1"/>
  <c r="AF687" i="1"/>
  <c r="AI687" i="1"/>
  <c r="AV687" i="1" s="1"/>
  <c r="AM687" i="1"/>
  <c r="AN687" i="1"/>
  <c r="BG687" i="1"/>
  <c r="BH687" i="1" s="1"/>
  <c r="BI687" i="1" s="1"/>
  <c r="BJ687" i="1"/>
  <c r="BM687" i="1" s="1"/>
  <c r="BN687" i="1" s="1"/>
  <c r="BK687" i="1"/>
  <c r="BL687" i="1"/>
  <c r="A688" i="1"/>
  <c r="B688" i="1"/>
  <c r="C688" i="1"/>
  <c r="D688" i="1"/>
  <c r="M688" i="1"/>
  <c r="U688" i="1" s="1"/>
  <c r="N688" i="1"/>
  <c r="O688" i="1"/>
  <c r="P688" i="1"/>
  <c r="AA688" i="1" s="1"/>
  <c r="AB688" i="1" s="1"/>
  <c r="Q688" i="1"/>
  <c r="R688" i="1"/>
  <c r="S688" i="1"/>
  <c r="W688" i="1"/>
  <c r="X688" i="1" s="1"/>
  <c r="BG688" i="1"/>
  <c r="BJ688" i="1"/>
  <c r="BK688" i="1"/>
  <c r="BL688" i="1"/>
  <c r="A689" i="1"/>
  <c r="B689" i="1"/>
  <c r="C689" i="1"/>
  <c r="M689" i="1"/>
  <c r="N689" i="1"/>
  <c r="W689" i="1" s="1"/>
  <c r="O689" i="1"/>
  <c r="P689" i="1"/>
  <c r="AA689" i="1" s="1"/>
  <c r="Q689" i="1"/>
  <c r="R689" i="1"/>
  <c r="U689" i="1"/>
  <c r="AI689" i="1"/>
  <c r="BG689" i="1"/>
  <c r="BJ689" i="1"/>
  <c r="BK689" i="1"/>
  <c r="BL689" i="1"/>
  <c r="A690" i="1"/>
  <c r="B690" i="1"/>
  <c r="C690" i="1"/>
  <c r="D690" i="1" s="1"/>
  <c r="M690" i="1"/>
  <c r="N690" i="1"/>
  <c r="O690" i="1"/>
  <c r="P690" i="1"/>
  <c r="Q690" i="1"/>
  <c r="R690" i="1"/>
  <c r="U690" i="1"/>
  <c r="W690" i="1"/>
  <c r="AN690" i="1"/>
  <c r="BG690" i="1"/>
  <c r="BH690" i="1" s="1"/>
  <c r="BI690" i="1" s="1"/>
  <c r="BJ690" i="1"/>
  <c r="BM690" i="1" s="1"/>
  <c r="BN690" i="1" s="1"/>
  <c r="BK690" i="1"/>
  <c r="BL690" i="1"/>
  <c r="A691" i="1"/>
  <c r="B691" i="1"/>
  <c r="C691" i="1"/>
  <c r="S691" i="1" s="1"/>
  <c r="M691" i="1"/>
  <c r="U691" i="1" s="1"/>
  <c r="N691" i="1"/>
  <c r="W691" i="1" s="1"/>
  <c r="O691" i="1"/>
  <c r="P691" i="1"/>
  <c r="Q691" i="1"/>
  <c r="R691" i="1"/>
  <c r="Y691" i="1"/>
  <c r="AA691" i="1"/>
  <c r="AM691" i="1"/>
  <c r="AN691" i="1"/>
  <c r="BG691" i="1"/>
  <c r="BJ691" i="1"/>
  <c r="BK691" i="1"/>
  <c r="BL691" i="1"/>
  <c r="A692" i="1"/>
  <c r="AM692" i="1" s="1"/>
  <c r="AZ692" i="1" s="1"/>
  <c r="B692" i="1"/>
  <c r="C692" i="1"/>
  <c r="D692" i="1"/>
  <c r="M692" i="1"/>
  <c r="U692" i="1" s="1"/>
  <c r="N692" i="1"/>
  <c r="O692" i="1"/>
  <c r="P692" i="1"/>
  <c r="AA692" i="1" s="1"/>
  <c r="AB692" i="1" s="1"/>
  <c r="Q692" i="1"/>
  <c r="R692" i="1"/>
  <c r="S692" i="1"/>
  <c r="W692" i="1"/>
  <c r="X692" i="1" s="1"/>
  <c r="Y692" i="1"/>
  <c r="BG692" i="1"/>
  <c r="BJ692" i="1"/>
  <c r="BK692" i="1"/>
  <c r="BL692" i="1"/>
  <c r="A693" i="1"/>
  <c r="B693" i="1"/>
  <c r="C693" i="1"/>
  <c r="D693" i="1" s="1"/>
  <c r="M693" i="1"/>
  <c r="N693" i="1"/>
  <c r="O693" i="1"/>
  <c r="P693" i="1"/>
  <c r="Q693" i="1"/>
  <c r="R693" i="1"/>
  <c r="S693" i="1"/>
  <c r="U693" i="1"/>
  <c r="W693" i="1"/>
  <c r="Y693" i="1"/>
  <c r="AC693" i="1"/>
  <c r="AP693" i="1" s="1"/>
  <c r="BG693" i="1"/>
  <c r="BJ693" i="1"/>
  <c r="BK693" i="1"/>
  <c r="BL693" i="1"/>
  <c r="BM693" i="1"/>
  <c r="BN693" i="1" s="1"/>
  <c r="A694" i="1"/>
  <c r="B694" i="1"/>
  <c r="C694" i="1"/>
  <c r="D694" i="1" s="1"/>
  <c r="M694" i="1"/>
  <c r="U694" i="1" s="1"/>
  <c r="N694" i="1"/>
  <c r="W694" i="1" s="1"/>
  <c r="O694" i="1"/>
  <c r="P694" i="1"/>
  <c r="AA694" i="1" s="1"/>
  <c r="Q694" i="1"/>
  <c r="R694" i="1"/>
  <c r="Y694" i="1"/>
  <c r="AC694" i="1"/>
  <c r="AF694" i="1"/>
  <c r="AK694" i="1"/>
  <c r="AM694" i="1"/>
  <c r="BD694" i="1"/>
  <c r="BE694" i="1"/>
  <c r="BG694" i="1"/>
  <c r="BJ694" i="1"/>
  <c r="BK694" i="1"/>
  <c r="BL694" i="1"/>
  <c r="A695" i="1"/>
  <c r="AF695" i="1" s="1"/>
  <c r="B695" i="1"/>
  <c r="C695" i="1"/>
  <c r="S695" i="1" s="1"/>
  <c r="M695" i="1"/>
  <c r="N695" i="1"/>
  <c r="O695" i="1"/>
  <c r="P695" i="1"/>
  <c r="Y695" i="1" s="1"/>
  <c r="Q695" i="1"/>
  <c r="R695" i="1"/>
  <c r="U695" i="1"/>
  <c r="W695" i="1"/>
  <c r="AC695" i="1"/>
  <c r="AI695" i="1"/>
  <c r="AV695" i="1" s="1"/>
  <c r="AK695" i="1"/>
  <c r="AM695" i="1"/>
  <c r="BD695" i="1"/>
  <c r="BG695" i="1"/>
  <c r="BH695" i="1" s="1"/>
  <c r="BI695" i="1" s="1"/>
  <c r="BJ695" i="1"/>
  <c r="BK695" i="1"/>
  <c r="BL695" i="1"/>
  <c r="BM695" i="1"/>
  <c r="BN695" i="1" s="1"/>
  <c r="A696" i="1"/>
  <c r="B696" i="1"/>
  <c r="AI696" i="1" s="1"/>
  <c r="C696" i="1"/>
  <c r="D696" i="1"/>
  <c r="M696" i="1"/>
  <c r="N696" i="1"/>
  <c r="W696" i="1" s="1"/>
  <c r="O696" i="1"/>
  <c r="P696" i="1"/>
  <c r="Q696" i="1"/>
  <c r="R696" i="1"/>
  <c r="S696" i="1"/>
  <c r="U696" i="1"/>
  <c r="AC696" i="1"/>
  <c r="AG696" i="1"/>
  <c r="AT696" i="1" s="1"/>
  <c r="AM696" i="1"/>
  <c r="AZ696" i="1" s="1"/>
  <c r="AN696" i="1"/>
  <c r="BD696" i="1"/>
  <c r="BG696" i="1"/>
  <c r="BH696" i="1"/>
  <c r="BI696" i="1" s="1"/>
  <c r="BJ696" i="1"/>
  <c r="BK696" i="1"/>
  <c r="BL696" i="1"/>
  <c r="BM696" i="1"/>
  <c r="BN696" i="1" s="1"/>
  <c r="A697" i="1"/>
  <c r="AN697" i="1" s="1"/>
  <c r="B697" i="1"/>
  <c r="C697" i="1"/>
  <c r="D697" i="1" s="1"/>
  <c r="M697" i="1"/>
  <c r="U697" i="1" s="1"/>
  <c r="N697" i="1"/>
  <c r="O697" i="1"/>
  <c r="Y697" i="1" s="1"/>
  <c r="P697" i="1"/>
  <c r="AA697" i="1" s="1"/>
  <c r="Q697" i="1"/>
  <c r="R697" i="1"/>
  <c r="S697" i="1"/>
  <c r="T697" i="1" s="1"/>
  <c r="W697" i="1"/>
  <c r="X697" i="1"/>
  <c r="AC697" i="1"/>
  <c r="AP697" i="1" s="1"/>
  <c r="BD697" i="1"/>
  <c r="BG697" i="1"/>
  <c r="BJ697" i="1"/>
  <c r="BK697" i="1"/>
  <c r="BL697" i="1"/>
  <c r="BM697" i="1"/>
  <c r="BN697" i="1" s="1"/>
  <c r="A698" i="1"/>
  <c r="B698" i="1"/>
  <c r="C698" i="1"/>
  <c r="D698" i="1" s="1"/>
  <c r="M698" i="1"/>
  <c r="U698" i="1" s="1"/>
  <c r="N698" i="1"/>
  <c r="O698" i="1"/>
  <c r="P698" i="1"/>
  <c r="AA698" i="1" s="1"/>
  <c r="Q698" i="1"/>
  <c r="R698" i="1"/>
  <c r="W698" i="1"/>
  <c r="Y698" i="1"/>
  <c r="AE698" i="1"/>
  <c r="AF698" i="1"/>
  <c r="AG698" i="1"/>
  <c r="AT698" i="1" s="1"/>
  <c r="AJ698" i="1"/>
  <c r="AK698" i="1"/>
  <c r="AM698" i="1"/>
  <c r="AO698" i="1"/>
  <c r="BB698" i="1" s="1"/>
  <c r="AZ698" i="1"/>
  <c r="BD698" i="1"/>
  <c r="BG698" i="1"/>
  <c r="BH698" i="1" s="1"/>
  <c r="BI698" i="1" s="1"/>
  <c r="BJ698" i="1"/>
  <c r="BM698" i="1" s="1"/>
  <c r="BN698" i="1" s="1"/>
  <c r="BK698" i="1"/>
  <c r="BL698" i="1"/>
  <c r="A699" i="1"/>
  <c r="B699" i="1"/>
  <c r="AG699" i="1" s="1"/>
  <c r="AT699" i="1" s="1"/>
  <c r="C699" i="1"/>
  <c r="S699" i="1" s="1"/>
  <c r="M699" i="1"/>
  <c r="N699" i="1"/>
  <c r="W699" i="1" s="1"/>
  <c r="O699" i="1"/>
  <c r="AA699" i="1" s="1"/>
  <c r="P699" i="1"/>
  <c r="Q699" i="1"/>
  <c r="R699" i="1"/>
  <c r="U699" i="1"/>
  <c r="Y699" i="1"/>
  <c r="AN699" i="1"/>
  <c r="BG699" i="1"/>
  <c r="BJ699" i="1"/>
  <c r="BK699" i="1"/>
  <c r="BL699" i="1"/>
  <c r="A700" i="1"/>
  <c r="B700" i="1"/>
  <c r="C700" i="1"/>
  <c r="D700" i="1" s="1"/>
  <c r="M700" i="1"/>
  <c r="U700" i="1" s="1"/>
  <c r="N700" i="1"/>
  <c r="O700" i="1"/>
  <c r="P700" i="1"/>
  <c r="Q700" i="1"/>
  <c r="R700" i="1"/>
  <c r="W700" i="1"/>
  <c r="Y700" i="1"/>
  <c r="AM700" i="1"/>
  <c r="AZ700" i="1" s="1"/>
  <c r="BG700" i="1"/>
  <c r="BH700" i="1"/>
  <c r="BI700" i="1" s="1"/>
  <c r="BJ700" i="1"/>
  <c r="BK700" i="1"/>
  <c r="BL700" i="1"/>
  <c r="BM700" i="1"/>
  <c r="BN700" i="1" s="1"/>
  <c r="A701" i="1"/>
  <c r="B701" i="1"/>
  <c r="C701" i="1"/>
  <c r="M701" i="1"/>
  <c r="U701" i="1" s="1"/>
  <c r="N701" i="1"/>
  <c r="W701" i="1" s="1"/>
  <c r="O701" i="1"/>
  <c r="P701" i="1"/>
  <c r="Q701" i="1"/>
  <c r="R701" i="1"/>
  <c r="AC701" i="1"/>
  <c r="BG701" i="1"/>
  <c r="BJ701" i="1"/>
  <c r="BK701" i="1"/>
  <c r="BL701" i="1"/>
  <c r="BM701" i="1"/>
  <c r="BN701" i="1" s="1"/>
  <c r="A702" i="1"/>
  <c r="B702" i="1"/>
  <c r="C702" i="1"/>
  <c r="D702" i="1" s="1"/>
  <c r="M702" i="1"/>
  <c r="U702" i="1" s="1"/>
  <c r="N702" i="1"/>
  <c r="W702" i="1" s="1"/>
  <c r="O702" i="1"/>
  <c r="P702" i="1"/>
  <c r="Q702" i="1"/>
  <c r="AZ702" i="1" s="1"/>
  <c r="R702" i="1"/>
  <c r="Y702" i="1"/>
  <c r="AC702" i="1"/>
  <c r="AE702" i="1"/>
  <c r="AR702" i="1" s="1"/>
  <c r="AJ702" i="1"/>
  <c r="AM702" i="1"/>
  <c r="BD702" i="1"/>
  <c r="BE702" i="1"/>
  <c r="BG702" i="1"/>
  <c r="BJ702" i="1"/>
  <c r="BK702" i="1"/>
  <c r="BL702" i="1"/>
  <c r="A703" i="1"/>
  <c r="B703" i="1"/>
  <c r="C703" i="1"/>
  <c r="S703" i="1" s="1"/>
  <c r="M703" i="1"/>
  <c r="N703" i="1"/>
  <c r="O703" i="1"/>
  <c r="P703" i="1"/>
  <c r="Q703" i="1"/>
  <c r="R703" i="1"/>
  <c r="U703" i="1"/>
  <c r="W703" i="1"/>
  <c r="AF703" i="1"/>
  <c r="AN703" i="1"/>
  <c r="BD703" i="1"/>
  <c r="BG703" i="1"/>
  <c r="BH703" i="1" s="1"/>
  <c r="BI703" i="1" s="1"/>
  <c r="BJ703" i="1"/>
  <c r="BK703" i="1"/>
  <c r="BL703" i="1"/>
  <c r="BM703" i="1"/>
  <c r="BN703" i="1" s="1"/>
  <c r="A704" i="1"/>
  <c r="B704" i="1"/>
  <c r="C704" i="1"/>
  <c r="D704" i="1" s="1"/>
  <c r="M704" i="1"/>
  <c r="N704" i="1"/>
  <c r="O704" i="1"/>
  <c r="P704" i="1"/>
  <c r="Q704" i="1"/>
  <c r="R704" i="1"/>
  <c r="U704" i="1"/>
  <c r="W704" i="1"/>
  <c r="AC704" i="1"/>
  <c r="AG704" i="1"/>
  <c r="AT704" i="1" s="1"/>
  <c r="AI704" i="1"/>
  <c r="AN704" i="1"/>
  <c r="BD704" i="1"/>
  <c r="BG704" i="1"/>
  <c r="BJ704" i="1"/>
  <c r="BK704" i="1"/>
  <c r="BL704" i="1"/>
  <c r="A705" i="1"/>
  <c r="B705" i="1"/>
  <c r="C705" i="1"/>
  <c r="D705" i="1" s="1"/>
  <c r="M705" i="1"/>
  <c r="N705" i="1"/>
  <c r="W705" i="1" s="1"/>
  <c r="X705" i="1" s="1"/>
  <c r="O705" i="1"/>
  <c r="P705" i="1"/>
  <c r="Q705" i="1"/>
  <c r="R705" i="1"/>
  <c r="S705" i="1"/>
  <c r="T705" i="1" s="1"/>
  <c r="U705" i="1"/>
  <c r="Y705" i="1"/>
  <c r="BD705" i="1"/>
  <c r="BG705" i="1"/>
  <c r="BJ705" i="1"/>
  <c r="BK705" i="1"/>
  <c r="BL705" i="1"/>
  <c r="BM705" i="1"/>
  <c r="BN705" i="1" s="1"/>
  <c r="A706" i="1"/>
  <c r="B706" i="1"/>
  <c r="C706" i="1"/>
  <c r="D706" i="1" s="1"/>
  <c r="M706" i="1"/>
  <c r="U706" i="1" s="1"/>
  <c r="N706" i="1"/>
  <c r="O706" i="1"/>
  <c r="P706" i="1"/>
  <c r="AA706" i="1" s="1"/>
  <c r="Q706" i="1"/>
  <c r="R706" i="1"/>
  <c r="W706" i="1"/>
  <c r="Y706" i="1"/>
  <c r="AE706" i="1"/>
  <c r="AF706" i="1"/>
  <c r="AG706" i="1"/>
  <c r="AT706" i="1" s="1"/>
  <c r="AJ706" i="1"/>
  <c r="AK706" i="1"/>
  <c r="AM706" i="1"/>
  <c r="AO706" i="1"/>
  <c r="BB706" i="1" s="1"/>
  <c r="AZ706" i="1"/>
  <c r="BD706" i="1"/>
  <c r="BG706" i="1"/>
  <c r="BH706" i="1" s="1"/>
  <c r="BI706" i="1" s="1"/>
  <c r="BJ706" i="1"/>
  <c r="BM706" i="1" s="1"/>
  <c r="BN706" i="1" s="1"/>
  <c r="BK706" i="1"/>
  <c r="BL706" i="1"/>
  <c r="A707" i="1"/>
  <c r="B707" i="1"/>
  <c r="AG707" i="1" s="1"/>
  <c r="AT707" i="1" s="1"/>
  <c r="C707" i="1"/>
  <c r="S707" i="1" s="1"/>
  <c r="M707" i="1"/>
  <c r="N707" i="1"/>
  <c r="W707" i="1" s="1"/>
  <c r="O707" i="1"/>
  <c r="AA707" i="1" s="1"/>
  <c r="P707" i="1"/>
  <c r="Q707" i="1"/>
  <c r="R707" i="1"/>
  <c r="U707" i="1"/>
  <c r="Y707" i="1"/>
  <c r="AC707" i="1"/>
  <c r="AN707" i="1"/>
  <c r="BG707" i="1"/>
  <c r="BJ707" i="1"/>
  <c r="BK707" i="1"/>
  <c r="BL707" i="1"/>
  <c r="A708" i="1"/>
  <c r="B708" i="1"/>
  <c r="C708" i="1"/>
  <c r="D708" i="1" s="1"/>
  <c r="M708" i="1"/>
  <c r="U708" i="1" s="1"/>
  <c r="N708" i="1"/>
  <c r="O708" i="1"/>
  <c r="P708" i="1"/>
  <c r="Q708" i="1"/>
  <c r="R708" i="1"/>
  <c r="W708" i="1"/>
  <c r="Y708" i="1"/>
  <c r="AI708" i="1"/>
  <c r="AV708" i="1" s="1"/>
  <c r="AM708" i="1"/>
  <c r="AZ708" i="1" s="1"/>
  <c r="BG708" i="1"/>
  <c r="BH708" i="1"/>
  <c r="BI708" i="1" s="1"/>
  <c r="BJ708" i="1"/>
  <c r="BK708" i="1"/>
  <c r="BL708" i="1"/>
  <c r="BM708" i="1"/>
  <c r="BN708" i="1" s="1"/>
  <c r="A709" i="1"/>
  <c r="AI709" i="1" s="1"/>
  <c r="B709" i="1"/>
  <c r="C709" i="1"/>
  <c r="M709" i="1"/>
  <c r="U709" i="1" s="1"/>
  <c r="N709" i="1"/>
  <c r="W709" i="1" s="1"/>
  <c r="O709" i="1"/>
  <c r="P709" i="1"/>
  <c r="AA709" i="1" s="1"/>
  <c r="Q709" i="1"/>
  <c r="R709" i="1"/>
  <c r="BG709" i="1"/>
  <c r="BJ709" i="1"/>
  <c r="BK709" i="1"/>
  <c r="BL709" i="1"/>
  <c r="A710" i="1"/>
  <c r="B710" i="1"/>
  <c r="C710" i="1"/>
  <c r="D710" i="1" s="1"/>
  <c r="M710" i="1"/>
  <c r="N710" i="1"/>
  <c r="W710" i="1" s="1"/>
  <c r="O710" i="1"/>
  <c r="P710" i="1"/>
  <c r="Q710" i="1"/>
  <c r="R710" i="1"/>
  <c r="U710" i="1"/>
  <c r="AK710" i="1"/>
  <c r="BG710" i="1"/>
  <c r="BJ710" i="1"/>
  <c r="BK710" i="1"/>
  <c r="BL710" i="1"/>
  <c r="A711" i="1"/>
  <c r="AG711" i="1" s="1"/>
  <c r="B711" i="1"/>
  <c r="C711" i="1"/>
  <c r="S711" i="1" s="1"/>
  <c r="M711" i="1"/>
  <c r="U711" i="1" s="1"/>
  <c r="N711" i="1"/>
  <c r="W711" i="1" s="1"/>
  <c r="O711" i="1"/>
  <c r="P711" i="1"/>
  <c r="Q711" i="1"/>
  <c r="R711" i="1"/>
  <c r="Y711" i="1"/>
  <c r="AA711" i="1"/>
  <c r="AF711" i="1"/>
  <c r="AI711" i="1"/>
  <c r="AV711" i="1" s="1"/>
  <c r="AM711" i="1"/>
  <c r="AN711" i="1"/>
  <c r="BG711" i="1"/>
  <c r="BH711" i="1" s="1"/>
  <c r="BI711" i="1" s="1"/>
  <c r="BJ711" i="1"/>
  <c r="BM711" i="1" s="1"/>
  <c r="BN711" i="1" s="1"/>
  <c r="BK711" i="1"/>
  <c r="BL711" i="1"/>
  <c r="A712" i="1"/>
  <c r="B712" i="1"/>
  <c r="C712" i="1"/>
  <c r="D712" i="1"/>
  <c r="M712" i="1"/>
  <c r="U712" i="1" s="1"/>
  <c r="N712" i="1"/>
  <c r="O712" i="1"/>
  <c r="P712" i="1"/>
  <c r="AA712" i="1" s="1"/>
  <c r="AB712" i="1" s="1"/>
  <c r="Q712" i="1"/>
  <c r="R712" i="1"/>
  <c r="S712" i="1"/>
  <c r="W712" i="1"/>
  <c r="X712" i="1" s="1"/>
  <c r="BG712" i="1"/>
  <c r="BJ712" i="1"/>
  <c r="BK712" i="1"/>
  <c r="BL712" i="1"/>
  <c r="A713" i="1"/>
  <c r="B713" i="1"/>
  <c r="C713" i="1"/>
  <c r="M713" i="1"/>
  <c r="N713" i="1"/>
  <c r="W713" i="1" s="1"/>
  <c r="O713" i="1"/>
  <c r="P713" i="1"/>
  <c r="Q713" i="1"/>
  <c r="R713" i="1"/>
  <c r="U713" i="1"/>
  <c r="AC713" i="1"/>
  <c r="BG713" i="1"/>
  <c r="BJ713" i="1"/>
  <c r="BK713" i="1"/>
  <c r="BL713" i="1"/>
  <c r="A714" i="1"/>
  <c r="B714" i="1"/>
  <c r="AN714" i="1" s="1"/>
  <c r="C714" i="1"/>
  <c r="D714" i="1" s="1"/>
  <c r="M714" i="1"/>
  <c r="N714" i="1"/>
  <c r="W714" i="1" s="1"/>
  <c r="O714" i="1"/>
  <c r="P714" i="1"/>
  <c r="Q714" i="1"/>
  <c r="R714" i="1"/>
  <c r="U714" i="1"/>
  <c r="Y714" i="1"/>
  <c r="AM714" i="1"/>
  <c r="BG714" i="1"/>
  <c r="BH714" i="1" s="1"/>
  <c r="BI714" i="1" s="1"/>
  <c r="BJ714" i="1"/>
  <c r="BK714" i="1"/>
  <c r="BL714" i="1"/>
  <c r="BM714" i="1"/>
  <c r="BN714" i="1" s="1"/>
  <c r="A715" i="1"/>
  <c r="B715" i="1"/>
  <c r="AI715" i="1" s="1"/>
  <c r="C715" i="1"/>
  <c r="S715" i="1" s="1"/>
  <c r="M715" i="1"/>
  <c r="U715" i="1" s="1"/>
  <c r="N715" i="1"/>
  <c r="O715" i="1"/>
  <c r="P715" i="1"/>
  <c r="AA715" i="1" s="1"/>
  <c r="Q715" i="1"/>
  <c r="AZ715" i="1" s="1"/>
  <c r="R715" i="1"/>
  <c r="W715" i="1"/>
  <c r="Y715" i="1"/>
  <c r="AC715" i="1"/>
  <c r="AF715" i="1"/>
  <c r="AG715" i="1"/>
  <c r="AT715" i="1" s="1"/>
  <c r="AK715" i="1"/>
  <c r="AX715" i="1" s="1"/>
  <c r="AM715" i="1"/>
  <c r="AN715" i="1"/>
  <c r="BD715" i="1"/>
  <c r="BG715" i="1"/>
  <c r="BH715" i="1" s="1"/>
  <c r="BI715" i="1" s="1"/>
  <c r="BJ715" i="1"/>
  <c r="BK715" i="1"/>
  <c r="BL715" i="1"/>
  <c r="BM715" i="1"/>
  <c r="BN715" i="1" s="1"/>
  <c r="A716" i="1"/>
  <c r="AC716" i="1" s="1"/>
  <c r="B716" i="1"/>
  <c r="C716" i="1"/>
  <c r="D716" i="1" s="1"/>
  <c r="M716" i="1"/>
  <c r="N716" i="1"/>
  <c r="O716" i="1"/>
  <c r="P716" i="1"/>
  <c r="Q716" i="1"/>
  <c r="R716" i="1"/>
  <c r="S716" i="1"/>
  <c r="U716" i="1"/>
  <c r="W716" i="1"/>
  <c r="AG716" i="1"/>
  <c r="AT716" i="1" s="1"/>
  <c r="AI716" i="1"/>
  <c r="AN716" i="1"/>
  <c r="BG716" i="1"/>
  <c r="BJ716" i="1"/>
  <c r="BK716" i="1"/>
  <c r="BL716" i="1"/>
  <c r="A717" i="1"/>
  <c r="B717" i="1"/>
  <c r="AI717" i="1" s="1"/>
  <c r="AV717" i="1" s="1"/>
  <c r="C717" i="1"/>
  <c r="D717" i="1" s="1"/>
  <c r="M717" i="1"/>
  <c r="N717" i="1"/>
  <c r="W717" i="1" s="1"/>
  <c r="O717" i="1"/>
  <c r="Y717" i="1" s="1"/>
  <c r="P717" i="1"/>
  <c r="AA717" i="1" s="1"/>
  <c r="Q717" i="1"/>
  <c r="R717" i="1"/>
  <c r="S717" i="1"/>
  <c r="U717" i="1"/>
  <c r="BG717" i="1"/>
  <c r="BJ717" i="1"/>
  <c r="BK717" i="1"/>
  <c r="BL717" i="1"/>
  <c r="A718" i="1"/>
  <c r="B718" i="1"/>
  <c r="C718" i="1"/>
  <c r="D718" i="1" s="1"/>
  <c r="M718" i="1"/>
  <c r="U718" i="1" s="1"/>
  <c r="N718" i="1"/>
  <c r="W718" i="1" s="1"/>
  <c r="O718" i="1"/>
  <c r="P718" i="1"/>
  <c r="AA718" i="1" s="1"/>
  <c r="Q718" i="1"/>
  <c r="R718" i="1"/>
  <c r="Y718" i="1"/>
  <c r="AG718" i="1"/>
  <c r="BG718" i="1"/>
  <c r="BJ718" i="1"/>
  <c r="BK718" i="1"/>
  <c r="BL718" i="1"/>
  <c r="A719" i="1"/>
  <c r="B719" i="1"/>
  <c r="C719" i="1"/>
  <c r="S719" i="1" s="1"/>
  <c r="M719" i="1"/>
  <c r="N719" i="1"/>
  <c r="W719" i="1" s="1"/>
  <c r="O719" i="1"/>
  <c r="Y719" i="1" s="1"/>
  <c r="P719" i="1"/>
  <c r="AA719" i="1" s="1"/>
  <c r="Q719" i="1"/>
  <c r="R719" i="1"/>
  <c r="U719" i="1"/>
  <c r="AM719" i="1"/>
  <c r="BG719" i="1"/>
  <c r="BJ719" i="1"/>
  <c r="BK719" i="1"/>
  <c r="BL719" i="1"/>
  <c r="A720" i="1"/>
  <c r="B720" i="1"/>
  <c r="C720" i="1"/>
  <c r="D720" i="1"/>
  <c r="M720" i="1"/>
  <c r="N720" i="1"/>
  <c r="W720" i="1" s="1"/>
  <c r="X720" i="1" s="1"/>
  <c r="O720" i="1"/>
  <c r="P720" i="1"/>
  <c r="AA720" i="1" s="1"/>
  <c r="AB720" i="1" s="1"/>
  <c r="Q720" i="1"/>
  <c r="R720" i="1"/>
  <c r="S720" i="1"/>
  <c r="U720" i="1"/>
  <c r="Y720" i="1"/>
  <c r="AG720" i="1"/>
  <c r="AT720" i="1" s="1"/>
  <c r="BD720" i="1"/>
  <c r="BG720" i="1"/>
  <c r="BH720" i="1" s="1"/>
  <c r="BI720" i="1" s="1"/>
  <c r="BJ720" i="1"/>
  <c r="BK720" i="1"/>
  <c r="BL720" i="1"/>
  <c r="BM720" i="1"/>
  <c r="BN720" i="1" s="1"/>
  <c r="A721" i="1"/>
  <c r="B721" i="1"/>
  <c r="C721" i="1"/>
  <c r="D721" i="1" s="1"/>
  <c r="M721" i="1"/>
  <c r="N721" i="1"/>
  <c r="O721" i="1"/>
  <c r="P721" i="1"/>
  <c r="Q721" i="1"/>
  <c r="R721" i="1"/>
  <c r="U721" i="1"/>
  <c r="W721" i="1"/>
  <c r="AI721" i="1"/>
  <c r="BG721" i="1"/>
  <c r="BJ721" i="1"/>
  <c r="BM721" i="1" s="1"/>
  <c r="BN721" i="1" s="1"/>
  <c r="BK721" i="1"/>
  <c r="BL721" i="1"/>
  <c r="A722" i="1"/>
  <c r="B722" i="1"/>
  <c r="C722" i="1"/>
  <c r="D722" i="1" s="1"/>
  <c r="M722" i="1"/>
  <c r="U722" i="1" s="1"/>
  <c r="N722" i="1"/>
  <c r="W722" i="1" s="1"/>
  <c r="O722" i="1"/>
  <c r="P722" i="1"/>
  <c r="AA722" i="1" s="1"/>
  <c r="Q722" i="1"/>
  <c r="R722" i="1"/>
  <c r="Y722" i="1"/>
  <c r="AG722" i="1"/>
  <c r="BG722" i="1"/>
  <c r="BJ722" i="1"/>
  <c r="BK722" i="1"/>
  <c r="BL722" i="1"/>
  <c r="A723" i="1"/>
  <c r="B723" i="1"/>
  <c r="C723" i="1"/>
  <c r="S723" i="1" s="1"/>
  <c r="M723" i="1"/>
  <c r="N723" i="1"/>
  <c r="W723" i="1" s="1"/>
  <c r="O723" i="1"/>
  <c r="P723" i="1"/>
  <c r="Y723" i="1" s="1"/>
  <c r="Q723" i="1"/>
  <c r="R723" i="1"/>
  <c r="U723" i="1"/>
  <c r="AA723" i="1"/>
  <c r="AK723" i="1"/>
  <c r="AX723" i="1" s="1"/>
  <c r="BG723" i="1"/>
  <c r="BJ723" i="1"/>
  <c r="BK723" i="1"/>
  <c r="BL723" i="1"/>
  <c r="A724" i="1"/>
  <c r="B724" i="1"/>
  <c r="AI724" i="1" s="1"/>
  <c r="C724" i="1"/>
  <c r="D724" i="1"/>
  <c r="M724" i="1"/>
  <c r="N724" i="1"/>
  <c r="W724" i="1" s="1"/>
  <c r="X724" i="1" s="1"/>
  <c r="O724" i="1"/>
  <c r="P724" i="1"/>
  <c r="AA724" i="1" s="1"/>
  <c r="AB724" i="1" s="1"/>
  <c r="Q724" i="1"/>
  <c r="R724" i="1"/>
  <c r="S724" i="1"/>
  <c r="U724" i="1"/>
  <c r="Y724" i="1"/>
  <c r="AC724" i="1"/>
  <c r="AP724" i="1" s="1"/>
  <c r="AM724" i="1"/>
  <c r="AZ724" i="1" s="1"/>
  <c r="AN724" i="1"/>
  <c r="BD724" i="1"/>
  <c r="BG724" i="1"/>
  <c r="BH724" i="1"/>
  <c r="BI724" i="1" s="1"/>
  <c r="BJ724" i="1"/>
  <c r="BK724" i="1"/>
  <c r="BL724" i="1"/>
  <c r="BM724" i="1"/>
  <c r="BN724" i="1" s="1"/>
  <c r="A725" i="1"/>
  <c r="B725" i="1"/>
  <c r="C725" i="1"/>
  <c r="D725" i="1" s="1"/>
  <c r="M725" i="1"/>
  <c r="U725" i="1" s="1"/>
  <c r="N725" i="1"/>
  <c r="W725" i="1" s="1"/>
  <c r="O725" i="1"/>
  <c r="P725" i="1"/>
  <c r="Q725" i="1"/>
  <c r="R725" i="1"/>
  <c r="S725" i="1"/>
  <c r="T725" i="1" s="1"/>
  <c r="X725" i="1"/>
  <c r="Y725" i="1"/>
  <c r="BD725" i="1"/>
  <c r="BG725" i="1"/>
  <c r="BJ725" i="1"/>
  <c r="BK725" i="1"/>
  <c r="BL725" i="1"/>
  <c r="A726" i="1"/>
  <c r="B726" i="1"/>
  <c r="C726" i="1"/>
  <c r="D726" i="1" s="1"/>
  <c r="M726" i="1"/>
  <c r="N726" i="1"/>
  <c r="W726" i="1" s="1"/>
  <c r="O726" i="1"/>
  <c r="P726" i="1"/>
  <c r="Q726" i="1"/>
  <c r="R726" i="1"/>
  <c r="U726" i="1"/>
  <c r="AC726" i="1"/>
  <c r="AJ726" i="1"/>
  <c r="AK726" i="1"/>
  <c r="BG726" i="1"/>
  <c r="BJ726" i="1"/>
  <c r="BK726" i="1"/>
  <c r="BL726" i="1"/>
  <c r="A727" i="1"/>
  <c r="B727" i="1"/>
  <c r="C727" i="1"/>
  <c r="S727" i="1" s="1"/>
  <c r="M727" i="1"/>
  <c r="U727" i="1" s="1"/>
  <c r="N727" i="1"/>
  <c r="O727" i="1"/>
  <c r="P727" i="1"/>
  <c r="AA727" i="1" s="1"/>
  <c r="Q727" i="1"/>
  <c r="R727" i="1"/>
  <c r="W727" i="1"/>
  <c r="Y727" i="1"/>
  <c r="AF727" i="1"/>
  <c r="AG727" i="1"/>
  <c r="AI727" i="1"/>
  <c r="AV727" i="1" s="1"/>
  <c r="AM727" i="1"/>
  <c r="AN727" i="1"/>
  <c r="BG727" i="1"/>
  <c r="BH727" i="1" s="1"/>
  <c r="BI727" i="1" s="1"/>
  <c r="BJ727" i="1"/>
  <c r="BK727" i="1"/>
  <c r="BL727" i="1"/>
  <c r="BM727" i="1"/>
  <c r="BN727" i="1" s="1"/>
  <c r="A728" i="1"/>
  <c r="AC728" i="1" s="1"/>
  <c r="AP728" i="1" s="1"/>
  <c r="B728" i="1"/>
  <c r="C728" i="1"/>
  <c r="D728" i="1"/>
  <c r="M728" i="1"/>
  <c r="N728" i="1"/>
  <c r="O728" i="1"/>
  <c r="P728" i="1"/>
  <c r="AA728" i="1" s="1"/>
  <c r="AB728" i="1" s="1"/>
  <c r="Q728" i="1"/>
  <c r="R728" i="1"/>
  <c r="S728" i="1"/>
  <c r="U728" i="1"/>
  <c r="W728" i="1"/>
  <c r="X728" i="1" s="1"/>
  <c r="AI728" i="1"/>
  <c r="AM728" i="1"/>
  <c r="AZ728" i="1" s="1"/>
  <c r="AN728" i="1"/>
  <c r="BG728" i="1"/>
  <c r="BH728" i="1"/>
  <c r="BI728" i="1" s="1"/>
  <c r="BJ728" i="1"/>
  <c r="BM728" i="1" s="1"/>
  <c r="BN728" i="1" s="1"/>
  <c r="BK728" i="1"/>
  <c r="BL728" i="1"/>
  <c r="A729" i="1"/>
  <c r="B729" i="1"/>
  <c r="C729" i="1"/>
  <c r="M729" i="1"/>
  <c r="U729" i="1" s="1"/>
  <c r="N729" i="1"/>
  <c r="W729" i="1" s="1"/>
  <c r="O729" i="1"/>
  <c r="P729" i="1"/>
  <c r="Q729" i="1"/>
  <c r="R729" i="1"/>
  <c r="AC729" i="1"/>
  <c r="BG729" i="1"/>
  <c r="BJ729" i="1"/>
  <c r="BK729" i="1"/>
  <c r="BL729" i="1"/>
  <c r="A730" i="1"/>
  <c r="B730" i="1"/>
  <c r="C730" i="1"/>
  <c r="D730" i="1"/>
  <c r="E730" i="1" s="1"/>
  <c r="M730" i="1"/>
  <c r="N730" i="1"/>
  <c r="W730" i="1" s="1"/>
  <c r="X730" i="1" s="1"/>
  <c r="O730" i="1"/>
  <c r="P730" i="1"/>
  <c r="AA730" i="1" s="1"/>
  <c r="AB730" i="1" s="1"/>
  <c r="Q730" i="1"/>
  <c r="R730" i="1"/>
  <c r="S730" i="1"/>
  <c r="T730" i="1"/>
  <c r="U730" i="1"/>
  <c r="V730" i="1" s="1"/>
  <c r="AJ730" i="1"/>
  <c r="AK730" i="1"/>
  <c r="BG730" i="1"/>
  <c r="BJ730" i="1"/>
  <c r="BK730" i="1"/>
  <c r="BL730" i="1"/>
  <c r="A731" i="1"/>
  <c r="B731" i="1"/>
  <c r="C731" i="1"/>
  <c r="D731" i="1"/>
  <c r="E731" i="1" s="1"/>
  <c r="M731" i="1"/>
  <c r="N731" i="1"/>
  <c r="W731" i="1" s="1"/>
  <c r="X731" i="1" s="1"/>
  <c r="O731" i="1"/>
  <c r="P731" i="1"/>
  <c r="AA731" i="1" s="1"/>
  <c r="AB731" i="1" s="1"/>
  <c r="Q731" i="1"/>
  <c r="R731" i="1"/>
  <c r="S731" i="1"/>
  <c r="T731" i="1"/>
  <c r="U731" i="1"/>
  <c r="V731" i="1" s="1"/>
  <c r="AC731" i="1"/>
  <c r="AP731" i="1" s="1"/>
  <c r="BG731" i="1"/>
  <c r="BH731" i="1"/>
  <c r="BI731" i="1" s="1"/>
  <c r="BJ731" i="1"/>
  <c r="BK731" i="1"/>
  <c r="BL731" i="1"/>
  <c r="BM731" i="1"/>
  <c r="BN731" i="1" s="1"/>
  <c r="A732" i="1"/>
  <c r="B732" i="1"/>
  <c r="C732" i="1"/>
  <c r="D732" i="1"/>
  <c r="E732" i="1" s="1"/>
  <c r="M732" i="1"/>
  <c r="N732" i="1"/>
  <c r="W732" i="1" s="1"/>
  <c r="X732" i="1" s="1"/>
  <c r="O732" i="1"/>
  <c r="P732" i="1"/>
  <c r="AA732" i="1" s="1"/>
  <c r="AB732" i="1" s="1"/>
  <c r="Q732" i="1"/>
  <c r="R732" i="1"/>
  <c r="S732" i="1"/>
  <c r="T732" i="1"/>
  <c r="U732" i="1"/>
  <c r="V732" i="1" s="1"/>
  <c r="AJ732" i="1"/>
  <c r="AK732" i="1"/>
  <c r="BE732" i="1"/>
  <c r="BG732" i="1"/>
  <c r="BJ732" i="1"/>
  <c r="BK732" i="1"/>
  <c r="BL732" i="1"/>
  <c r="A733" i="1"/>
  <c r="B733" i="1"/>
  <c r="C733" i="1"/>
  <c r="D733" i="1"/>
  <c r="E733" i="1" s="1"/>
  <c r="M733" i="1"/>
  <c r="N733" i="1"/>
  <c r="W733" i="1" s="1"/>
  <c r="X733" i="1" s="1"/>
  <c r="O733" i="1"/>
  <c r="P733" i="1"/>
  <c r="AA733" i="1" s="1"/>
  <c r="AB733" i="1" s="1"/>
  <c r="Q733" i="1"/>
  <c r="R733" i="1"/>
  <c r="S733" i="1"/>
  <c r="T733" i="1"/>
  <c r="U733" i="1"/>
  <c r="V733" i="1" s="1"/>
  <c r="AC733" i="1"/>
  <c r="AP733" i="1" s="1"/>
  <c r="AG733" i="1"/>
  <c r="AT733" i="1" s="1"/>
  <c r="AO733" i="1"/>
  <c r="BB733" i="1" s="1"/>
  <c r="BG733" i="1"/>
  <c r="BH733" i="1"/>
  <c r="BI733" i="1" s="1"/>
  <c r="BJ733" i="1"/>
  <c r="BK733" i="1"/>
  <c r="BL733" i="1"/>
  <c r="BM733" i="1"/>
  <c r="BN733" i="1" s="1"/>
  <c r="A734" i="1"/>
  <c r="AJ734" i="1" s="1"/>
  <c r="B734" i="1"/>
  <c r="C734" i="1"/>
  <c r="D734" i="1"/>
  <c r="E734" i="1" s="1"/>
  <c r="M734" i="1"/>
  <c r="N734" i="1"/>
  <c r="W734" i="1" s="1"/>
  <c r="X734" i="1" s="1"/>
  <c r="O734" i="1"/>
  <c r="P734" i="1"/>
  <c r="AA734" i="1" s="1"/>
  <c r="AB734" i="1" s="1"/>
  <c r="Q734" i="1"/>
  <c r="R734" i="1"/>
  <c r="S734" i="1"/>
  <c r="T734" i="1"/>
  <c r="U734" i="1"/>
  <c r="V734" i="1" s="1"/>
  <c r="BE734" i="1"/>
  <c r="BG734" i="1"/>
  <c r="BJ734" i="1"/>
  <c r="BK734" i="1"/>
  <c r="BL734" i="1"/>
  <c r="A735" i="1"/>
  <c r="B735" i="1"/>
  <c r="C735" i="1"/>
  <c r="D735" i="1"/>
  <c r="E735" i="1" s="1"/>
  <c r="M735" i="1"/>
  <c r="N735" i="1"/>
  <c r="W735" i="1" s="1"/>
  <c r="X735" i="1" s="1"/>
  <c r="O735" i="1"/>
  <c r="P735" i="1"/>
  <c r="AA735" i="1" s="1"/>
  <c r="AB735" i="1" s="1"/>
  <c r="Q735" i="1"/>
  <c r="R735" i="1"/>
  <c r="S735" i="1"/>
  <c r="T735" i="1"/>
  <c r="U735" i="1"/>
  <c r="V735" i="1" s="1"/>
  <c r="AC735" i="1"/>
  <c r="AP735" i="1" s="1"/>
  <c r="AG735" i="1"/>
  <c r="AT735" i="1" s="1"/>
  <c r="AO735" i="1"/>
  <c r="BB735" i="1" s="1"/>
  <c r="BD735" i="1"/>
  <c r="BG735" i="1"/>
  <c r="BH735" i="1"/>
  <c r="BI735" i="1" s="1"/>
  <c r="BJ735" i="1"/>
  <c r="BM735" i="1" s="1"/>
  <c r="BN735" i="1" s="1"/>
  <c r="BK735" i="1"/>
  <c r="BL735" i="1"/>
  <c r="A736" i="1"/>
  <c r="B736" i="1"/>
  <c r="C736" i="1"/>
  <c r="D736" i="1"/>
  <c r="E736" i="1" s="1"/>
  <c r="M736" i="1"/>
  <c r="N736" i="1"/>
  <c r="W736" i="1" s="1"/>
  <c r="X736" i="1" s="1"/>
  <c r="O736" i="1"/>
  <c r="P736" i="1"/>
  <c r="AA736" i="1" s="1"/>
  <c r="AB736" i="1" s="1"/>
  <c r="Q736" i="1"/>
  <c r="R736" i="1"/>
  <c r="S736" i="1"/>
  <c r="T736" i="1"/>
  <c r="U736" i="1"/>
  <c r="V736" i="1" s="1"/>
  <c r="BG736" i="1"/>
  <c r="BJ736" i="1"/>
  <c r="BK736" i="1"/>
  <c r="BL736" i="1"/>
  <c r="A737" i="1"/>
  <c r="B737" i="1"/>
  <c r="AG737" i="1" s="1"/>
  <c r="AT737" i="1" s="1"/>
  <c r="C737" i="1"/>
  <c r="D737" i="1"/>
  <c r="E737" i="1" s="1"/>
  <c r="M737" i="1"/>
  <c r="N737" i="1"/>
  <c r="W737" i="1" s="1"/>
  <c r="X737" i="1" s="1"/>
  <c r="O737" i="1"/>
  <c r="P737" i="1"/>
  <c r="AA737" i="1" s="1"/>
  <c r="AB737" i="1" s="1"/>
  <c r="Q737" i="1"/>
  <c r="R737" i="1"/>
  <c r="S737" i="1"/>
  <c r="T737" i="1"/>
  <c r="U737" i="1"/>
  <c r="V737" i="1" s="1"/>
  <c r="AC737" i="1"/>
  <c r="AP737" i="1" s="1"/>
  <c r="BD737" i="1"/>
  <c r="BG737" i="1"/>
  <c r="BH737" i="1"/>
  <c r="BI737" i="1" s="1"/>
  <c r="BJ737" i="1"/>
  <c r="BM737" i="1" s="1"/>
  <c r="BN737" i="1" s="1"/>
  <c r="BK737" i="1"/>
  <c r="BL737" i="1"/>
  <c r="A738" i="1"/>
  <c r="B738" i="1"/>
  <c r="C738" i="1"/>
  <c r="D738" i="1"/>
  <c r="E738" i="1" s="1"/>
  <c r="M738" i="1"/>
  <c r="N738" i="1"/>
  <c r="W738" i="1" s="1"/>
  <c r="X738" i="1" s="1"/>
  <c r="O738" i="1"/>
  <c r="P738" i="1"/>
  <c r="AA738" i="1" s="1"/>
  <c r="AB738" i="1" s="1"/>
  <c r="Q738" i="1"/>
  <c r="R738" i="1"/>
  <c r="S738" i="1"/>
  <c r="T738" i="1"/>
  <c r="U738" i="1"/>
  <c r="V738" i="1" s="1"/>
  <c r="AJ738" i="1"/>
  <c r="AK738" i="1"/>
  <c r="BG738" i="1"/>
  <c r="BJ738" i="1"/>
  <c r="BK738" i="1"/>
  <c r="BL738" i="1"/>
  <c r="A739" i="1"/>
  <c r="B739" i="1"/>
  <c r="C739" i="1"/>
  <c r="D739" i="1"/>
  <c r="E739" i="1" s="1"/>
  <c r="M739" i="1"/>
  <c r="N739" i="1"/>
  <c r="W739" i="1" s="1"/>
  <c r="X739" i="1" s="1"/>
  <c r="O739" i="1"/>
  <c r="P739" i="1"/>
  <c r="AA739" i="1" s="1"/>
  <c r="AB739" i="1" s="1"/>
  <c r="Q739" i="1"/>
  <c r="R739" i="1"/>
  <c r="S739" i="1"/>
  <c r="T739" i="1"/>
  <c r="U739" i="1"/>
  <c r="V739" i="1" s="1"/>
  <c r="AC739" i="1"/>
  <c r="AP739" i="1" s="1"/>
  <c r="BG739" i="1"/>
  <c r="BH739" i="1"/>
  <c r="BI739" i="1" s="1"/>
  <c r="BJ739" i="1"/>
  <c r="BK739" i="1"/>
  <c r="BL739" i="1"/>
  <c r="BM739" i="1"/>
  <c r="BN739" i="1" s="1"/>
  <c r="A740" i="1"/>
  <c r="B740" i="1"/>
  <c r="C740" i="1"/>
  <c r="D740" i="1"/>
  <c r="E740" i="1" s="1"/>
  <c r="M740" i="1"/>
  <c r="N740" i="1"/>
  <c r="W740" i="1" s="1"/>
  <c r="X740" i="1" s="1"/>
  <c r="O740" i="1"/>
  <c r="P740" i="1"/>
  <c r="AA740" i="1" s="1"/>
  <c r="AB740" i="1" s="1"/>
  <c r="Q740" i="1"/>
  <c r="R740" i="1"/>
  <c r="S740" i="1"/>
  <c r="T740" i="1"/>
  <c r="U740" i="1"/>
  <c r="V740" i="1" s="1"/>
  <c r="AJ740" i="1"/>
  <c r="AK740" i="1"/>
  <c r="BE740" i="1"/>
  <c r="BG740" i="1"/>
  <c r="BJ740" i="1"/>
  <c r="BK740" i="1"/>
  <c r="BL740" i="1"/>
  <c r="A741" i="1"/>
  <c r="B741" i="1"/>
  <c r="C741" i="1"/>
  <c r="D741" i="1"/>
  <c r="E741" i="1" s="1"/>
  <c r="M741" i="1"/>
  <c r="N741" i="1"/>
  <c r="W741" i="1" s="1"/>
  <c r="X741" i="1" s="1"/>
  <c r="O741" i="1"/>
  <c r="P741" i="1"/>
  <c r="AA741" i="1" s="1"/>
  <c r="AB741" i="1" s="1"/>
  <c r="Q741" i="1"/>
  <c r="R741" i="1"/>
  <c r="S741" i="1"/>
  <c r="T741" i="1"/>
  <c r="U741" i="1"/>
  <c r="V741" i="1" s="1"/>
  <c r="AC741" i="1"/>
  <c r="AP741" i="1" s="1"/>
  <c r="AG741" i="1"/>
  <c r="AT741" i="1" s="1"/>
  <c r="AO741" i="1"/>
  <c r="BB741" i="1" s="1"/>
  <c r="BG741" i="1"/>
  <c r="BH741" i="1"/>
  <c r="BI741" i="1" s="1"/>
  <c r="BJ741" i="1"/>
  <c r="BK741" i="1"/>
  <c r="BL741" i="1"/>
  <c r="BM741" i="1"/>
  <c r="BN741" i="1" s="1"/>
  <c r="A742" i="1"/>
  <c r="AJ742" i="1" s="1"/>
  <c r="B742" i="1"/>
  <c r="C742" i="1"/>
  <c r="D742" i="1"/>
  <c r="E742" i="1" s="1"/>
  <c r="M742" i="1"/>
  <c r="N742" i="1"/>
  <c r="W742" i="1" s="1"/>
  <c r="X742" i="1" s="1"/>
  <c r="O742" i="1"/>
  <c r="P742" i="1"/>
  <c r="AA742" i="1" s="1"/>
  <c r="AB742" i="1" s="1"/>
  <c r="Q742" i="1"/>
  <c r="R742" i="1"/>
  <c r="S742" i="1"/>
  <c r="T742" i="1"/>
  <c r="U742" i="1"/>
  <c r="V742" i="1" s="1"/>
  <c r="BE742" i="1"/>
  <c r="BG742" i="1"/>
  <c r="BJ742" i="1"/>
  <c r="BK742" i="1"/>
  <c r="BL742" i="1"/>
  <c r="A743" i="1"/>
  <c r="B743" i="1"/>
  <c r="C743" i="1"/>
  <c r="D743" i="1"/>
  <c r="E743" i="1" s="1"/>
  <c r="M743" i="1"/>
  <c r="N743" i="1"/>
  <c r="W743" i="1" s="1"/>
  <c r="X743" i="1" s="1"/>
  <c r="O743" i="1"/>
  <c r="P743" i="1"/>
  <c r="AA743" i="1" s="1"/>
  <c r="AB743" i="1" s="1"/>
  <c r="Q743" i="1"/>
  <c r="R743" i="1"/>
  <c r="S743" i="1"/>
  <c r="T743" i="1"/>
  <c r="U743" i="1"/>
  <c r="V743" i="1" s="1"/>
  <c r="AC743" i="1"/>
  <c r="AP743" i="1" s="1"/>
  <c r="AG743" i="1"/>
  <c r="AT743" i="1" s="1"/>
  <c r="AO743" i="1"/>
  <c r="BB743" i="1" s="1"/>
  <c r="BD743" i="1"/>
  <c r="BG743" i="1"/>
  <c r="BH743" i="1"/>
  <c r="BI743" i="1" s="1"/>
  <c r="BJ743" i="1"/>
  <c r="BM743" i="1" s="1"/>
  <c r="BN743" i="1" s="1"/>
  <c r="BK743" i="1"/>
  <c r="BL743" i="1"/>
  <c r="A744" i="1"/>
  <c r="B744" i="1"/>
  <c r="C744" i="1"/>
  <c r="D744" i="1"/>
  <c r="E744" i="1" s="1"/>
  <c r="M744" i="1"/>
  <c r="N744" i="1"/>
  <c r="W744" i="1" s="1"/>
  <c r="X744" i="1" s="1"/>
  <c r="O744" i="1"/>
  <c r="P744" i="1"/>
  <c r="AA744" i="1" s="1"/>
  <c r="AB744" i="1" s="1"/>
  <c r="Q744" i="1"/>
  <c r="R744" i="1"/>
  <c r="S744" i="1"/>
  <c r="T744" i="1"/>
  <c r="U744" i="1"/>
  <c r="V744" i="1" s="1"/>
  <c r="BG744" i="1"/>
  <c r="BJ744" i="1"/>
  <c r="BK744" i="1"/>
  <c r="BL744" i="1"/>
  <c r="A745" i="1"/>
  <c r="B745" i="1"/>
  <c r="AG745" i="1" s="1"/>
  <c r="AT745" i="1" s="1"/>
  <c r="C745" i="1"/>
  <c r="D745" i="1"/>
  <c r="E745" i="1" s="1"/>
  <c r="M745" i="1"/>
  <c r="N745" i="1"/>
  <c r="W745" i="1" s="1"/>
  <c r="X745" i="1" s="1"/>
  <c r="O745" i="1"/>
  <c r="P745" i="1"/>
  <c r="AA745" i="1" s="1"/>
  <c r="AB745" i="1" s="1"/>
  <c r="Q745" i="1"/>
  <c r="R745" i="1"/>
  <c r="S745" i="1"/>
  <c r="T745" i="1"/>
  <c r="U745" i="1"/>
  <c r="V745" i="1" s="1"/>
  <c r="AC745" i="1"/>
  <c r="AP745" i="1" s="1"/>
  <c r="BD745" i="1"/>
  <c r="BG745" i="1"/>
  <c r="BH745" i="1"/>
  <c r="BI745" i="1" s="1"/>
  <c r="BJ745" i="1"/>
  <c r="BM745" i="1" s="1"/>
  <c r="BN745" i="1" s="1"/>
  <c r="BK745" i="1"/>
  <c r="BL745" i="1"/>
  <c r="A746" i="1"/>
  <c r="B746" i="1"/>
  <c r="C746" i="1"/>
  <c r="D746" i="1"/>
  <c r="E746" i="1" s="1"/>
  <c r="M746" i="1"/>
  <c r="N746" i="1"/>
  <c r="W746" i="1" s="1"/>
  <c r="X746" i="1" s="1"/>
  <c r="O746" i="1"/>
  <c r="P746" i="1"/>
  <c r="AA746" i="1" s="1"/>
  <c r="AB746" i="1" s="1"/>
  <c r="Q746" i="1"/>
  <c r="R746" i="1"/>
  <c r="S746" i="1"/>
  <c r="T746" i="1"/>
  <c r="U746" i="1"/>
  <c r="V746" i="1" s="1"/>
  <c r="AJ746" i="1"/>
  <c r="AK746" i="1"/>
  <c r="BG746" i="1"/>
  <c r="BJ746" i="1"/>
  <c r="BK746" i="1"/>
  <c r="BL746" i="1"/>
  <c r="A747" i="1"/>
  <c r="B747" i="1"/>
  <c r="C747" i="1"/>
  <c r="D747" i="1"/>
  <c r="E747" i="1" s="1"/>
  <c r="M747" i="1"/>
  <c r="N747" i="1"/>
  <c r="W747" i="1" s="1"/>
  <c r="X747" i="1" s="1"/>
  <c r="O747" i="1"/>
  <c r="P747" i="1"/>
  <c r="AA747" i="1" s="1"/>
  <c r="AB747" i="1" s="1"/>
  <c r="Q747" i="1"/>
  <c r="R747" i="1"/>
  <c r="S747" i="1"/>
  <c r="T747" i="1"/>
  <c r="U747" i="1"/>
  <c r="V747" i="1" s="1"/>
  <c r="AC747" i="1"/>
  <c r="AP747" i="1" s="1"/>
  <c r="BG747" i="1"/>
  <c r="BH747" i="1"/>
  <c r="BI747" i="1" s="1"/>
  <c r="BJ747" i="1"/>
  <c r="BK747" i="1"/>
  <c r="BL747" i="1"/>
  <c r="BM747" i="1"/>
  <c r="BN747" i="1" s="1"/>
  <c r="A748" i="1"/>
  <c r="B748" i="1"/>
  <c r="C748" i="1"/>
  <c r="D748" i="1"/>
  <c r="E748" i="1" s="1"/>
  <c r="M748" i="1"/>
  <c r="N748" i="1"/>
  <c r="W748" i="1" s="1"/>
  <c r="X748" i="1" s="1"/>
  <c r="O748" i="1"/>
  <c r="P748" i="1"/>
  <c r="AA748" i="1" s="1"/>
  <c r="AB748" i="1" s="1"/>
  <c r="Q748" i="1"/>
  <c r="R748" i="1"/>
  <c r="S748" i="1"/>
  <c r="T748" i="1"/>
  <c r="U748" i="1"/>
  <c r="V748" i="1" s="1"/>
  <c r="AJ748" i="1"/>
  <c r="AK748" i="1"/>
  <c r="BE748" i="1"/>
  <c r="BG748" i="1"/>
  <c r="BJ748" i="1"/>
  <c r="BK748" i="1"/>
  <c r="BL748" i="1"/>
  <c r="A749" i="1"/>
  <c r="B749" i="1"/>
  <c r="C749" i="1"/>
  <c r="D749" i="1"/>
  <c r="E749" i="1" s="1"/>
  <c r="M749" i="1"/>
  <c r="N749" i="1"/>
  <c r="W749" i="1" s="1"/>
  <c r="X749" i="1" s="1"/>
  <c r="O749" i="1"/>
  <c r="P749" i="1"/>
  <c r="AA749" i="1" s="1"/>
  <c r="AB749" i="1" s="1"/>
  <c r="Q749" i="1"/>
  <c r="R749" i="1"/>
  <c r="S749" i="1"/>
  <c r="T749" i="1"/>
  <c r="U749" i="1"/>
  <c r="V749" i="1" s="1"/>
  <c r="AC749" i="1"/>
  <c r="AP749" i="1" s="1"/>
  <c r="AG749" i="1"/>
  <c r="AT749" i="1" s="1"/>
  <c r="AO749" i="1"/>
  <c r="BB749" i="1" s="1"/>
  <c r="BG749" i="1"/>
  <c r="BH749" i="1"/>
  <c r="BI749" i="1" s="1"/>
  <c r="BJ749" i="1"/>
  <c r="BK749" i="1"/>
  <c r="BL749" i="1"/>
  <c r="BM749" i="1"/>
  <c r="BN749" i="1" s="1"/>
  <c r="A750" i="1"/>
  <c r="AJ750" i="1" s="1"/>
  <c r="B750" i="1"/>
  <c r="C750" i="1"/>
  <c r="D750" i="1"/>
  <c r="E750" i="1" s="1"/>
  <c r="M750" i="1"/>
  <c r="N750" i="1"/>
  <c r="W750" i="1" s="1"/>
  <c r="X750" i="1" s="1"/>
  <c r="O750" i="1"/>
  <c r="P750" i="1"/>
  <c r="AA750" i="1" s="1"/>
  <c r="AB750" i="1" s="1"/>
  <c r="Q750" i="1"/>
  <c r="R750" i="1"/>
  <c r="S750" i="1"/>
  <c r="T750" i="1"/>
  <c r="U750" i="1"/>
  <c r="V750" i="1" s="1"/>
  <c r="BE750" i="1"/>
  <c r="BG750" i="1"/>
  <c r="BJ750" i="1"/>
  <c r="BK750" i="1"/>
  <c r="BL750" i="1"/>
  <c r="A751" i="1"/>
  <c r="B751" i="1"/>
  <c r="C751" i="1"/>
  <c r="D751" i="1"/>
  <c r="E751" i="1" s="1"/>
  <c r="M751" i="1"/>
  <c r="N751" i="1"/>
  <c r="W751" i="1" s="1"/>
  <c r="X751" i="1" s="1"/>
  <c r="O751" i="1"/>
  <c r="P751" i="1"/>
  <c r="AA751" i="1" s="1"/>
  <c r="AB751" i="1" s="1"/>
  <c r="Q751" i="1"/>
  <c r="R751" i="1"/>
  <c r="S751" i="1"/>
  <c r="T751" i="1"/>
  <c r="U751" i="1"/>
  <c r="V751" i="1" s="1"/>
  <c r="AC751" i="1"/>
  <c r="AP751" i="1" s="1"/>
  <c r="AG751" i="1"/>
  <c r="AT751" i="1" s="1"/>
  <c r="AO751" i="1"/>
  <c r="BB751" i="1" s="1"/>
  <c r="BD751" i="1"/>
  <c r="BG751" i="1"/>
  <c r="BH751" i="1"/>
  <c r="BI751" i="1" s="1"/>
  <c r="BJ751" i="1"/>
  <c r="BM751" i="1" s="1"/>
  <c r="BN751" i="1" s="1"/>
  <c r="BK751" i="1"/>
  <c r="BL751" i="1"/>
  <c r="A752" i="1"/>
  <c r="B752" i="1"/>
  <c r="C752" i="1"/>
  <c r="D752" i="1"/>
  <c r="E752" i="1" s="1"/>
  <c r="M752" i="1"/>
  <c r="N752" i="1"/>
  <c r="W752" i="1" s="1"/>
  <c r="X752" i="1" s="1"/>
  <c r="O752" i="1"/>
  <c r="P752" i="1"/>
  <c r="AA752" i="1" s="1"/>
  <c r="AB752" i="1" s="1"/>
  <c r="Q752" i="1"/>
  <c r="R752" i="1"/>
  <c r="S752" i="1"/>
  <c r="T752" i="1"/>
  <c r="U752" i="1"/>
  <c r="V752" i="1" s="1"/>
  <c r="BG752" i="1"/>
  <c r="BJ752" i="1"/>
  <c r="BK752" i="1"/>
  <c r="BL752" i="1"/>
  <c r="A753" i="1"/>
  <c r="B753" i="1"/>
  <c r="AG753" i="1" s="1"/>
  <c r="AT753" i="1" s="1"/>
  <c r="C753" i="1"/>
  <c r="D753" i="1"/>
  <c r="E753" i="1" s="1"/>
  <c r="M753" i="1"/>
  <c r="N753" i="1"/>
  <c r="W753" i="1" s="1"/>
  <c r="X753" i="1" s="1"/>
  <c r="O753" i="1"/>
  <c r="P753" i="1"/>
  <c r="AA753" i="1" s="1"/>
  <c r="AB753" i="1" s="1"/>
  <c r="Q753" i="1"/>
  <c r="R753" i="1"/>
  <c r="S753" i="1"/>
  <c r="T753" i="1"/>
  <c r="U753" i="1"/>
  <c r="V753" i="1" s="1"/>
  <c r="AC753" i="1"/>
  <c r="AP753" i="1" s="1"/>
  <c r="BD753" i="1"/>
  <c r="BG753" i="1"/>
  <c r="BH753" i="1"/>
  <c r="BI753" i="1" s="1"/>
  <c r="BJ753" i="1"/>
  <c r="BM753" i="1" s="1"/>
  <c r="BN753" i="1" s="1"/>
  <c r="BK753" i="1"/>
  <c r="BL753" i="1"/>
  <c r="A754" i="1"/>
  <c r="B754" i="1"/>
  <c r="C754" i="1"/>
  <c r="D754" i="1"/>
  <c r="E754" i="1" s="1"/>
  <c r="M754" i="1"/>
  <c r="N754" i="1"/>
  <c r="W754" i="1" s="1"/>
  <c r="X754" i="1" s="1"/>
  <c r="O754" i="1"/>
  <c r="P754" i="1"/>
  <c r="AA754" i="1" s="1"/>
  <c r="AB754" i="1" s="1"/>
  <c r="Q754" i="1"/>
  <c r="R754" i="1"/>
  <c r="S754" i="1"/>
  <c r="T754" i="1"/>
  <c r="U754" i="1"/>
  <c r="V754" i="1" s="1"/>
  <c r="AJ754" i="1"/>
  <c r="AK754" i="1"/>
  <c r="BG754" i="1"/>
  <c r="BJ754" i="1"/>
  <c r="BK754" i="1"/>
  <c r="BL754" i="1"/>
  <c r="A755" i="1"/>
  <c r="B755" i="1"/>
  <c r="C755" i="1"/>
  <c r="D755" i="1"/>
  <c r="E755" i="1" s="1"/>
  <c r="M755" i="1"/>
  <c r="N755" i="1"/>
  <c r="W755" i="1" s="1"/>
  <c r="X755" i="1" s="1"/>
  <c r="O755" i="1"/>
  <c r="P755" i="1"/>
  <c r="AA755" i="1" s="1"/>
  <c r="AB755" i="1" s="1"/>
  <c r="Q755" i="1"/>
  <c r="R755" i="1"/>
  <c r="S755" i="1"/>
  <c r="T755" i="1"/>
  <c r="U755" i="1"/>
  <c r="V755" i="1" s="1"/>
  <c r="AC755" i="1"/>
  <c r="AP755" i="1" s="1"/>
  <c r="BG755" i="1"/>
  <c r="BH755" i="1"/>
  <c r="BI755" i="1" s="1"/>
  <c r="BJ755" i="1"/>
  <c r="BK755" i="1"/>
  <c r="BL755" i="1"/>
  <c r="BM755" i="1"/>
  <c r="BN755" i="1" s="1"/>
  <c r="A756" i="1"/>
  <c r="B756" i="1"/>
  <c r="C756" i="1"/>
  <c r="D756" i="1"/>
  <c r="E756" i="1" s="1"/>
  <c r="M756" i="1"/>
  <c r="N756" i="1"/>
  <c r="W756" i="1" s="1"/>
  <c r="X756" i="1" s="1"/>
  <c r="O756" i="1"/>
  <c r="P756" i="1"/>
  <c r="AA756" i="1" s="1"/>
  <c r="AB756" i="1" s="1"/>
  <c r="Q756" i="1"/>
  <c r="R756" i="1"/>
  <c r="S756" i="1"/>
  <c r="T756" i="1"/>
  <c r="U756" i="1"/>
  <c r="V756" i="1" s="1"/>
  <c r="AJ756" i="1"/>
  <c r="AK756" i="1"/>
  <c r="BE756" i="1"/>
  <c r="BG756" i="1"/>
  <c r="BJ756" i="1"/>
  <c r="BK756" i="1"/>
  <c r="BL756" i="1"/>
  <c r="A757" i="1"/>
  <c r="B757" i="1"/>
  <c r="C757" i="1"/>
  <c r="D757" i="1"/>
  <c r="E757" i="1" s="1"/>
  <c r="M757" i="1"/>
  <c r="N757" i="1"/>
  <c r="W757" i="1" s="1"/>
  <c r="X757" i="1" s="1"/>
  <c r="O757" i="1"/>
  <c r="P757" i="1"/>
  <c r="AA757" i="1" s="1"/>
  <c r="AB757" i="1" s="1"/>
  <c r="Q757" i="1"/>
  <c r="R757" i="1"/>
  <c r="S757" i="1"/>
  <c r="T757" i="1"/>
  <c r="U757" i="1"/>
  <c r="V757" i="1" s="1"/>
  <c r="AC757" i="1"/>
  <c r="AP757" i="1" s="1"/>
  <c r="AG757" i="1"/>
  <c r="AT757" i="1" s="1"/>
  <c r="AO757" i="1"/>
  <c r="BB757" i="1" s="1"/>
  <c r="BG757" i="1"/>
  <c r="BH757" i="1"/>
  <c r="BI757" i="1" s="1"/>
  <c r="BJ757" i="1"/>
  <c r="BK757" i="1"/>
  <c r="BL757" i="1"/>
  <c r="BM757" i="1"/>
  <c r="BN757" i="1" s="1"/>
  <c r="A758" i="1"/>
  <c r="AJ758" i="1" s="1"/>
  <c r="B758" i="1"/>
  <c r="C758" i="1"/>
  <c r="D758" i="1"/>
  <c r="E758" i="1" s="1"/>
  <c r="M758" i="1"/>
  <c r="N758" i="1"/>
  <c r="W758" i="1" s="1"/>
  <c r="X758" i="1" s="1"/>
  <c r="O758" i="1"/>
  <c r="P758" i="1"/>
  <c r="AA758" i="1" s="1"/>
  <c r="AB758" i="1" s="1"/>
  <c r="Q758" i="1"/>
  <c r="R758" i="1"/>
  <c r="S758" i="1"/>
  <c r="T758" i="1"/>
  <c r="U758" i="1"/>
  <c r="V758" i="1" s="1"/>
  <c r="BE758" i="1"/>
  <c r="BG758" i="1"/>
  <c r="BJ758" i="1"/>
  <c r="BK758" i="1"/>
  <c r="BL758" i="1"/>
  <c r="A759" i="1"/>
  <c r="B759" i="1"/>
  <c r="C759" i="1"/>
  <c r="D759" i="1"/>
  <c r="E759" i="1" s="1"/>
  <c r="M759" i="1"/>
  <c r="N759" i="1"/>
  <c r="W759" i="1" s="1"/>
  <c r="X759" i="1" s="1"/>
  <c r="O759" i="1"/>
  <c r="P759" i="1"/>
  <c r="AA759" i="1" s="1"/>
  <c r="AB759" i="1" s="1"/>
  <c r="Q759" i="1"/>
  <c r="R759" i="1"/>
  <c r="S759" i="1"/>
  <c r="T759" i="1"/>
  <c r="U759" i="1"/>
  <c r="V759" i="1" s="1"/>
  <c r="AC759" i="1"/>
  <c r="AP759" i="1" s="1"/>
  <c r="AG759" i="1"/>
  <c r="AT759" i="1" s="1"/>
  <c r="AO759" i="1"/>
  <c r="BB759" i="1" s="1"/>
  <c r="BD759" i="1"/>
  <c r="BG759" i="1"/>
  <c r="BH759" i="1"/>
  <c r="BI759" i="1" s="1"/>
  <c r="BJ759" i="1"/>
  <c r="BM759" i="1" s="1"/>
  <c r="BN759" i="1" s="1"/>
  <c r="BK759" i="1"/>
  <c r="BL759" i="1"/>
  <c r="A760" i="1"/>
  <c r="B760" i="1"/>
  <c r="C760" i="1"/>
  <c r="D760" i="1"/>
  <c r="E760" i="1" s="1"/>
  <c r="M760" i="1"/>
  <c r="N760" i="1"/>
  <c r="W760" i="1" s="1"/>
  <c r="X760" i="1" s="1"/>
  <c r="O760" i="1"/>
  <c r="P760" i="1"/>
  <c r="AA760" i="1" s="1"/>
  <c r="AB760" i="1" s="1"/>
  <c r="Q760" i="1"/>
  <c r="R760" i="1"/>
  <c r="S760" i="1"/>
  <c r="T760" i="1"/>
  <c r="U760" i="1"/>
  <c r="V760" i="1" s="1"/>
  <c r="BG760" i="1"/>
  <c r="BJ760" i="1"/>
  <c r="BK760" i="1"/>
  <c r="BL760" i="1"/>
  <c r="A761" i="1"/>
  <c r="B761" i="1"/>
  <c r="AG761" i="1" s="1"/>
  <c r="AT761" i="1" s="1"/>
  <c r="C761" i="1"/>
  <c r="D761" i="1"/>
  <c r="E761" i="1" s="1"/>
  <c r="M761" i="1"/>
  <c r="N761" i="1"/>
  <c r="W761" i="1" s="1"/>
  <c r="X761" i="1" s="1"/>
  <c r="O761" i="1"/>
  <c r="P761" i="1"/>
  <c r="AA761" i="1" s="1"/>
  <c r="AB761" i="1" s="1"/>
  <c r="Q761" i="1"/>
  <c r="R761" i="1"/>
  <c r="S761" i="1"/>
  <c r="T761" i="1"/>
  <c r="U761" i="1"/>
  <c r="V761" i="1" s="1"/>
  <c r="AC761" i="1"/>
  <c r="AP761" i="1" s="1"/>
  <c r="BD761" i="1"/>
  <c r="BG761" i="1"/>
  <c r="BH761" i="1"/>
  <c r="BI761" i="1" s="1"/>
  <c r="BJ761" i="1"/>
  <c r="BM761" i="1" s="1"/>
  <c r="BN761" i="1" s="1"/>
  <c r="BK761" i="1"/>
  <c r="BL761" i="1"/>
  <c r="A762" i="1"/>
  <c r="B762" i="1"/>
  <c r="C762" i="1"/>
  <c r="D762" i="1"/>
  <c r="E762" i="1" s="1"/>
  <c r="M762" i="1"/>
  <c r="N762" i="1"/>
  <c r="O762" i="1"/>
  <c r="P762" i="1"/>
  <c r="AA762" i="1" s="1"/>
  <c r="AB762" i="1" s="1"/>
  <c r="Q762" i="1"/>
  <c r="R762" i="1"/>
  <c r="S762" i="1"/>
  <c r="T762" i="1"/>
  <c r="U762" i="1"/>
  <c r="W762" i="1"/>
  <c r="X762" i="1" s="1"/>
  <c r="AF762" i="1"/>
  <c r="AO762" i="1"/>
  <c r="BB762" i="1" s="1"/>
  <c r="BE762" i="1"/>
  <c r="BG762" i="1"/>
  <c r="BJ762" i="1"/>
  <c r="BK762" i="1"/>
  <c r="BL762" i="1"/>
  <c r="A763" i="1"/>
  <c r="B763" i="1"/>
  <c r="C763" i="1"/>
  <c r="D763" i="1" s="1"/>
  <c r="E763" i="1" s="1"/>
  <c r="M763" i="1"/>
  <c r="N763" i="1"/>
  <c r="O763" i="1"/>
  <c r="P763" i="1"/>
  <c r="Q763" i="1"/>
  <c r="R763" i="1"/>
  <c r="S763" i="1"/>
  <c r="V763" i="1" s="1"/>
  <c r="U763" i="1"/>
  <c r="W763" i="1"/>
  <c r="X763" i="1" s="1"/>
  <c r="AG763" i="1"/>
  <c r="AJ763" i="1"/>
  <c r="BD763" i="1"/>
  <c r="BE763" i="1"/>
  <c r="BG763" i="1"/>
  <c r="BH763" i="1"/>
  <c r="BI763" i="1" s="1"/>
  <c r="BJ763" i="1"/>
  <c r="BM763" i="1" s="1"/>
  <c r="BN763" i="1" s="1"/>
  <c r="BK763" i="1"/>
  <c r="BL763" i="1"/>
  <c r="A764" i="1"/>
  <c r="B764" i="1"/>
  <c r="BE764" i="1" s="1"/>
  <c r="C764" i="1"/>
  <c r="D764" i="1"/>
  <c r="E764" i="1" s="1"/>
  <c r="M764" i="1"/>
  <c r="N764" i="1"/>
  <c r="O764" i="1"/>
  <c r="P764" i="1"/>
  <c r="AA764" i="1" s="1"/>
  <c r="AB764" i="1" s="1"/>
  <c r="Q764" i="1"/>
  <c r="R764" i="1"/>
  <c r="S764" i="1"/>
  <c r="T764" i="1"/>
  <c r="U764" i="1"/>
  <c r="W764" i="1"/>
  <c r="X764" i="1" s="1"/>
  <c r="AG764" i="1"/>
  <c r="AT764" i="1" s="1"/>
  <c r="AK764" i="1"/>
  <c r="AX764" i="1" s="1"/>
  <c r="BG764" i="1"/>
  <c r="BJ764" i="1"/>
  <c r="BK764" i="1"/>
  <c r="BL764" i="1"/>
  <c r="A765" i="1"/>
  <c r="B765" i="1"/>
  <c r="C765" i="1"/>
  <c r="D765" i="1" s="1"/>
  <c r="E765" i="1" s="1"/>
  <c r="M765" i="1"/>
  <c r="N765" i="1"/>
  <c r="W765" i="1" s="1"/>
  <c r="O765" i="1"/>
  <c r="P765" i="1"/>
  <c r="Q765" i="1"/>
  <c r="R765" i="1"/>
  <c r="S765" i="1"/>
  <c r="U765" i="1"/>
  <c r="AG765" i="1"/>
  <c r="BG765" i="1"/>
  <c r="BH765" i="1"/>
  <c r="BI765" i="1" s="1"/>
  <c r="BJ765" i="1"/>
  <c r="BK765" i="1"/>
  <c r="BL765" i="1"/>
  <c r="BM765" i="1"/>
  <c r="BN765" i="1" s="1"/>
  <c r="A766" i="1"/>
  <c r="B766" i="1"/>
  <c r="C766" i="1"/>
  <c r="D766" i="1"/>
  <c r="E766" i="1" s="1"/>
  <c r="M766" i="1"/>
  <c r="N766" i="1"/>
  <c r="O766" i="1"/>
  <c r="P766" i="1"/>
  <c r="AA766" i="1" s="1"/>
  <c r="AB766" i="1" s="1"/>
  <c r="Q766" i="1"/>
  <c r="R766" i="1"/>
  <c r="S766" i="1"/>
  <c r="T766" i="1"/>
  <c r="U766" i="1"/>
  <c r="W766" i="1"/>
  <c r="X766" i="1" s="1"/>
  <c r="AC766" i="1"/>
  <c r="AP766" i="1" s="1"/>
  <c r="AF766" i="1"/>
  <c r="AK766" i="1"/>
  <c r="AN766" i="1"/>
  <c r="BA766" i="1" s="1"/>
  <c r="BE766" i="1"/>
  <c r="BG766" i="1"/>
  <c r="BJ766" i="1"/>
  <c r="BK766" i="1"/>
  <c r="BL766" i="1"/>
  <c r="A767" i="1"/>
  <c r="B767" i="1"/>
  <c r="C767" i="1"/>
  <c r="D767" i="1" s="1"/>
  <c r="E767" i="1" s="1"/>
  <c r="M767" i="1"/>
  <c r="N767" i="1"/>
  <c r="O767" i="1"/>
  <c r="P767" i="1"/>
  <c r="Q767" i="1"/>
  <c r="R767" i="1"/>
  <c r="U767" i="1"/>
  <c r="W767" i="1"/>
  <c r="AG767" i="1"/>
  <c r="AJ767" i="1"/>
  <c r="AO767" i="1"/>
  <c r="BB767" i="1" s="1"/>
  <c r="BD767" i="1"/>
  <c r="BG767" i="1"/>
  <c r="BH767" i="1"/>
  <c r="BI767" i="1" s="1"/>
  <c r="BJ767" i="1"/>
  <c r="BM767" i="1" s="1"/>
  <c r="BN767" i="1" s="1"/>
  <c r="BK767" i="1"/>
  <c r="BL767" i="1"/>
  <c r="A768" i="1"/>
  <c r="B768" i="1"/>
  <c r="C768" i="1"/>
  <c r="D768" i="1"/>
  <c r="E768" i="1" s="1"/>
  <c r="M768" i="1"/>
  <c r="N768" i="1"/>
  <c r="O768" i="1"/>
  <c r="P768" i="1"/>
  <c r="AA768" i="1" s="1"/>
  <c r="AB768" i="1" s="1"/>
  <c r="Q768" i="1"/>
  <c r="R768" i="1"/>
  <c r="S768" i="1"/>
  <c r="T768" i="1"/>
  <c r="U768" i="1"/>
  <c r="W768" i="1"/>
  <c r="X768" i="1" s="1"/>
  <c r="AK768" i="1"/>
  <c r="AX768" i="1" s="1"/>
  <c r="BG768" i="1"/>
  <c r="BJ768" i="1"/>
  <c r="BK768" i="1"/>
  <c r="BL768" i="1"/>
  <c r="A769" i="1"/>
  <c r="B769" i="1"/>
  <c r="C769" i="1"/>
  <c r="D769" i="1" s="1"/>
  <c r="E769" i="1" s="1"/>
  <c r="M769" i="1"/>
  <c r="N769" i="1"/>
  <c r="W769" i="1" s="1"/>
  <c r="O769" i="1"/>
  <c r="P769" i="1"/>
  <c r="Q769" i="1"/>
  <c r="R769" i="1"/>
  <c r="S769" i="1"/>
  <c r="U769" i="1"/>
  <c r="AG769" i="1"/>
  <c r="BG769" i="1"/>
  <c r="BH769" i="1"/>
  <c r="BI769" i="1" s="1"/>
  <c r="BJ769" i="1"/>
  <c r="BK769" i="1"/>
  <c r="BL769" i="1"/>
  <c r="BM769" i="1"/>
  <c r="BN769" i="1" s="1"/>
  <c r="A770" i="1"/>
  <c r="B770" i="1"/>
  <c r="C770" i="1"/>
  <c r="D770" i="1"/>
  <c r="E770" i="1" s="1"/>
  <c r="M770" i="1"/>
  <c r="N770" i="1"/>
  <c r="O770" i="1"/>
  <c r="P770" i="1"/>
  <c r="AA770" i="1" s="1"/>
  <c r="AB770" i="1" s="1"/>
  <c r="Q770" i="1"/>
  <c r="R770" i="1"/>
  <c r="S770" i="1"/>
  <c r="T770" i="1"/>
  <c r="U770" i="1"/>
  <c r="W770" i="1"/>
  <c r="X770" i="1" s="1"/>
  <c r="AC770" i="1"/>
  <c r="AP770" i="1" s="1"/>
  <c r="AF770" i="1"/>
  <c r="AK770" i="1"/>
  <c r="AN770" i="1"/>
  <c r="BA770" i="1" s="1"/>
  <c r="BE770" i="1"/>
  <c r="BG770" i="1"/>
  <c r="BJ770" i="1"/>
  <c r="BK770" i="1"/>
  <c r="BL770" i="1"/>
  <c r="A771" i="1"/>
  <c r="B771" i="1"/>
  <c r="C771" i="1"/>
  <c r="D771" i="1" s="1"/>
  <c r="E771" i="1" s="1"/>
  <c r="M771" i="1"/>
  <c r="N771" i="1"/>
  <c r="O771" i="1"/>
  <c r="P771" i="1"/>
  <c r="Q771" i="1"/>
  <c r="R771" i="1"/>
  <c r="U771" i="1"/>
  <c r="W771" i="1"/>
  <c r="AG771" i="1"/>
  <c r="AJ771" i="1"/>
  <c r="AO771" i="1"/>
  <c r="BB771" i="1" s="1"/>
  <c r="BD771" i="1"/>
  <c r="BG771" i="1"/>
  <c r="BH771" i="1"/>
  <c r="BI771" i="1" s="1"/>
  <c r="BJ771" i="1"/>
  <c r="BM771" i="1" s="1"/>
  <c r="BN771" i="1" s="1"/>
  <c r="BK771" i="1"/>
  <c r="BL771" i="1"/>
  <c r="A772" i="1"/>
  <c r="B772" i="1"/>
  <c r="C772" i="1"/>
  <c r="D772" i="1"/>
  <c r="E772" i="1" s="1"/>
  <c r="M772" i="1"/>
  <c r="N772" i="1"/>
  <c r="O772" i="1"/>
  <c r="P772" i="1"/>
  <c r="AA772" i="1" s="1"/>
  <c r="AB772" i="1" s="1"/>
  <c r="Q772" i="1"/>
  <c r="R772" i="1"/>
  <c r="S772" i="1"/>
  <c r="T772" i="1"/>
  <c r="U772" i="1"/>
  <c r="W772" i="1"/>
  <c r="X772" i="1" s="1"/>
  <c r="AK772" i="1"/>
  <c r="AX772" i="1" s="1"/>
  <c r="BG772" i="1"/>
  <c r="BJ772" i="1"/>
  <c r="BK772" i="1"/>
  <c r="BL772" i="1"/>
  <c r="A773" i="1"/>
  <c r="B773" i="1"/>
  <c r="C773" i="1"/>
  <c r="D773" i="1" s="1"/>
  <c r="E773" i="1" s="1"/>
  <c r="M773" i="1"/>
  <c r="N773" i="1"/>
  <c r="W773" i="1" s="1"/>
  <c r="O773" i="1"/>
  <c r="P773" i="1"/>
  <c r="AA773" i="1" s="1"/>
  <c r="Q773" i="1"/>
  <c r="R773" i="1"/>
  <c r="S773" i="1"/>
  <c r="U773" i="1"/>
  <c r="AG773" i="1"/>
  <c r="BG773" i="1"/>
  <c r="BH773" i="1"/>
  <c r="BI773" i="1" s="1"/>
  <c r="BJ773" i="1"/>
  <c r="BK773" i="1"/>
  <c r="BL773" i="1"/>
  <c r="BM773" i="1"/>
  <c r="BN773" i="1" s="1"/>
  <c r="A774" i="1"/>
  <c r="B774" i="1"/>
  <c r="C774" i="1"/>
  <c r="D774" i="1"/>
  <c r="E774" i="1" s="1"/>
  <c r="M774" i="1"/>
  <c r="N774" i="1"/>
  <c r="O774" i="1"/>
  <c r="P774" i="1"/>
  <c r="AA774" i="1" s="1"/>
  <c r="AB774" i="1" s="1"/>
  <c r="Q774" i="1"/>
  <c r="R774" i="1"/>
  <c r="S774" i="1"/>
  <c r="T774" i="1"/>
  <c r="U774" i="1"/>
  <c r="W774" i="1"/>
  <c r="X774" i="1" s="1"/>
  <c r="AC774" i="1"/>
  <c r="AP774" i="1" s="1"/>
  <c r="AF774" i="1"/>
  <c r="AK774" i="1"/>
  <c r="AN774" i="1"/>
  <c r="BA774" i="1" s="1"/>
  <c r="BE774" i="1"/>
  <c r="BG774" i="1"/>
  <c r="BJ774" i="1"/>
  <c r="BK774" i="1"/>
  <c r="BL774" i="1"/>
  <c r="A775" i="1"/>
  <c r="B775" i="1"/>
  <c r="C775" i="1"/>
  <c r="D775" i="1" s="1"/>
  <c r="E775" i="1" s="1"/>
  <c r="M775" i="1"/>
  <c r="N775" i="1"/>
  <c r="O775" i="1"/>
  <c r="P775" i="1"/>
  <c r="Q775" i="1"/>
  <c r="R775" i="1"/>
  <c r="U775" i="1"/>
  <c r="W775" i="1"/>
  <c r="AG775" i="1"/>
  <c r="AJ775" i="1"/>
  <c r="AO775" i="1"/>
  <c r="BB775" i="1" s="1"/>
  <c r="BD775" i="1"/>
  <c r="BG775" i="1"/>
  <c r="BH775" i="1"/>
  <c r="BI775" i="1" s="1"/>
  <c r="BJ775" i="1"/>
  <c r="BM775" i="1" s="1"/>
  <c r="BN775" i="1" s="1"/>
  <c r="BK775" i="1"/>
  <c r="BL775" i="1"/>
  <c r="A776" i="1"/>
  <c r="B776" i="1"/>
  <c r="C776" i="1"/>
  <c r="D776" i="1"/>
  <c r="E776" i="1" s="1"/>
  <c r="M776" i="1"/>
  <c r="N776" i="1"/>
  <c r="O776" i="1"/>
  <c r="P776" i="1"/>
  <c r="AA776" i="1" s="1"/>
  <c r="AB776" i="1" s="1"/>
  <c r="Q776" i="1"/>
  <c r="R776" i="1"/>
  <c r="S776" i="1"/>
  <c r="T776" i="1"/>
  <c r="U776" i="1"/>
  <c r="W776" i="1"/>
  <c r="X776" i="1" s="1"/>
  <c r="AK776" i="1"/>
  <c r="AX776" i="1" s="1"/>
  <c r="BG776" i="1"/>
  <c r="BJ776" i="1"/>
  <c r="BK776" i="1"/>
  <c r="BL776" i="1"/>
  <c r="A777" i="1"/>
  <c r="B777" i="1"/>
  <c r="C777" i="1"/>
  <c r="D777" i="1" s="1"/>
  <c r="E777" i="1" s="1"/>
  <c r="M777" i="1"/>
  <c r="N777" i="1"/>
  <c r="W777" i="1" s="1"/>
  <c r="O777" i="1"/>
  <c r="P777" i="1"/>
  <c r="Q777" i="1"/>
  <c r="R777" i="1"/>
  <c r="S777" i="1"/>
  <c r="U777" i="1"/>
  <c r="AG777" i="1"/>
  <c r="AT777" i="1" s="1"/>
  <c r="BG777" i="1"/>
  <c r="BH777" i="1"/>
  <c r="BI777" i="1" s="1"/>
  <c r="BJ777" i="1"/>
  <c r="BK777" i="1"/>
  <c r="BL777" i="1"/>
  <c r="BM777" i="1"/>
  <c r="BN777" i="1" s="1"/>
  <c r="A778" i="1"/>
  <c r="B778" i="1"/>
  <c r="C778" i="1"/>
  <c r="D778" i="1"/>
  <c r="E778" i="1" s="1"/>
  <c r="M778" i="1"/>
  <c r="N778" i="1"/>
  <c r="O778" i="1"/>
  <c r="P778" i="1"/>
  <c r="AA778" i="1" s="1"/>
  <c r="AB778" i="1" s="1"/>
  <c r="Q778" i="1"/>
  <c r="R778" i="1"/>
  <c r="S778" i="1"/>
  <c r="T778" i="1"/>
  <c r="U778" i="1"/>
  <c r="W778" i="1"/>
  <c r="X778" i="1" s="1"/>
  <c r="AC778" i="1"/>
  <c r="AP778" i="1" s="1"/>
  <c r="AF778" i="1"/>
  <c r="AK778" i="1"/>
  <c r="AN778" i="1"/>
  <c r="BA778" i="1" s="1"/>
  <c r="BE778" i="1"/>
  <c r="BG778" i="1"/>
  <c r="BJ778" i="1"/>
  <c r="BK778" i="1"/>
  <c r="BL778" i="1"/>
  <c r="A779" i="1"/>
  <c r="B779" i="1"/>
  <c r="C779" i="1"/>
  <c r="D779" i="1" s="1"/>
  <c r="E779" i="1" s="1"/>
  <c r="M779" i="1"/>
  <c r="N779" i="1"/>
  <c r="O779" i="1"/>
  <c r="P779" i="1"/>
  <c r="Q779" i="1"/>
  <c r="R779" i="1"/>
  <c r="U779" i="1"/>
  <c r="W779" i="1"/>
  <c r="AG779" i="1"/>
  <c r="AJ779" i="1"/>
  <c r="AO779" i="1"/>
  <c r="BB779" i="1" s="1"/>
  <c r="BD779" i="1"/>
  <c r="BG779" i="1"/>
  <c r="BH779" i="1"/>
  <c r="BI779" i="1" s="1"/>
  <c r="BJ779" i="1"/>
  <c r="BM779" i="1" s="1"/>
  <c r="BN779" i="1" s="1"/>
  <c r="BK779" i="1"/>
  <c r="BL779" i="1"/>
  <c r="A780" i="1"/>
  <c r="B780" i="1"/>
  <c r="C780" i="1"/>
  <c r="D780" i="1"/>
  <c r="E780" i="1" s="1"/>
  <c r="M780" i="1"/>
  <c r="N780" i="1"/>
  <c r="O780" i="1"/>
  <c r="P780" i="1"/>
  <c r="AA780" i="1" s="1"/>
  <c r="AB780" i="1" s="1"/>
  <c r="Q780" i="1"/>
  <c r="R780" i="1"/>
  <c r="S780" i="1"/>
  <c r="T780" i="1"/>
  <c r="U780" i="1"/>
  <c r="W780" i="1"/>
  <c r="X780" i="1" s="1"/>
  <c r="AK780" i="1"/>
  <c r="AX780" i="1" s="1"/>
  <c r="BG780" i="1"/>
  <c r="BJ780" i="1"/>
  <c r="BK780" i="1"/>
  <c r="BL780" i="1"/>
  <c r="A781" i="1"/>
  <c r="B781" i="1"/>
  <c r="C781" i="1"/>
  <c r="D781" i="1" s="1"/>
  <c r="E781" i="1" s="1"/>
  <c r="M781" i="1"/>
  <c r="N781" i="1"/>
  <c r="W781" i="1" s="1"/>
  <c r="O781" i="1"/>
  <c r="P781" i="1"/>
  <c r="Q781" i="1"/>
  <c r="R781" i="1"/>
  <c r="S781" i="1"/>
  <c r="U781" i="1"/>
  <c r="AG781" i="1"/>
  <c r="AT781" i="1" s="1"/>
  <c r="BG781" i="1"/>
  <c r="BH781" i="1"/>
  <c r="BI781" i="1" s="1"/>
  <c r="BJ781" i="1"/>
  <c r="BK781" i="1"/>
  <c r="BL781" i="1"/>
  <c r="BM781" i="1"/>
  <c r="BN781" i="1" s="1"/>
  <c r="A782" i="1"/>
  <c r="B782" i="1"/>
  <c r="C782" i="1"/>
  <c r="D782" i="1"/>
  <c r="E782" i="1" s="1"/>
  <c r="M782" i="1"/>
  <c r="N782" i="1"/>
  <c r="O782" i="1"/>
  <c r="P782" i="1"/>
  <c r="AA782" i="1" s="1"/>
  <c r="AB782" i="1" s="1"/>
  <c r="Q782" i="1"/>
  <c r="R782" i="1"/>
  <c r="S782" i="1"/>
  <c r="T782" i="1"/>
  <c r="U782" i="1"/>
  <c r="W782" i="1"/>
  <c r="X782" i="1"/>
  <c r="AC782" i="1"/>
  <c r="AP782" i="1" s="1"/>
  <c r="AF782" i="1"/>
  <c r="AK782" i="1"/>
  <c r="AN782" i="1"/>
  <c r="BA782" i="1" s="1"/>
  <c r="BE782" i="1"/>
  <c r="BG782" i="1"/>
  <c r="BJ782" i="1"/>
  <c r="BK782" i="1"/>
  <c r="BL782" i="1"/>
  <c r="A783" i="1"/>
  <c r="B783" i="1"/>
  <c r="C783" i="1"/>
  <c r="M783" i="1"/>
  <c r="N783" i="1"/>
  <c r="O783" i="1"/>
  <c r="P783" i="1"/>
  <c r="AA783" i="1" s="1"/>
  <c r="Q783" i="1"/>
  <c r="R783" i="1"/>
  <c r="U783" i="1"/>
  <c r="W783" i="1"/>
  <c r="AG783" i="1"/>
  <c r="AJ783" i="1"/>
  <c r="AO783" i="1"/>
  <c r="BB783" i="1" s="1"/>
  <c r="BG783" i="1"/>
  <c r="BH783" i="1"/>
  <c r="BI783" i="1" s="1"/>
  <c r="BJ783" i="1"/>
  <c r="BK783" i="1"/>
  <c r="BL783" i="1"/>
  <c r="BM783" i="1"/>
  <c r="BN783" i="1" s="1"/>
  <c r="A784" i="1"/>
  <c r="AK784" i="1" s="1"/>
  <c r="AX784" i="1" s="1"/>
  <c r="B784" i="1"/>
  <c r="C784" i="1"/>
  <c r="D784" i="1"/>
  <c r="E784" i="1" s="1"/>
  <c r="M784" i="1"/>
  <c r="N784" i="1"/>
  <c r="O784" i="1"/>
  <c r="P784" i="1"/>
  <c r="AA784" i="1" s="1"/>
  <c r="AB784" i="1" s="1"/>
  <c r="Q784" i="1"/>
  <c r="R784" i="1"/>
  <c r="S784" i="1"/>
  <c r="T784" i="1"/>
  <c r="U784" i="1"/>
  <c r="W784" i="1"/>
  <c r="X784" i="1"/>
  <c r="AC784" i="1"/>
  <c r="AP784" i="1" s="1"/>
  <c r="AF784" i="1"/>
  <c r="BE784" i="1"/>
  <c r="BG784" i="1"/>
  <c r="BJ784" i="1"/>
  <c r="BK784" i="1"/>
  <c r="BL784" i="1"/>
  <c r="A785" i="1"/>
  <c r="B785" i="1"/>
  <c r="C785" i="1"/>
  <c r="D785" i="1" s="1"/>
  <c r="E785" i="1" s="1"/>
  <c r="M785" i="1"/>
  <c r="N785" i="1"/>
  <c r="O785" i="1"/>
  <c r="P785" i="1"/>
  <c r="Q785" i="1"/>
  <c r="R785" i="1"/>
  <c r="U785" i="1"/>
  <c r="W785" i="1"/>
  <c r="AG785" i="1"/>
  <c r="AJ785" i="1"/>
  <c r="AO785" i="1"/>
  <c r="BB785" i="1" s="1"/>
  <c r="BD785" i="1"/>
  <c r="BG785" i="1"/>
  <c r="BH785" i="1"/>
  <c r="BI785" i="1" s="1"/>
  <c r="BJ785" i="1"/>
  <c r="BM785" i="1" s="1"/>
  <c r="BN785" i="1" s="1"/>
  <c r="BK785" i="1"/>
  <c r="BL785" i="1"/>
  <c r="A786" i="1"/>
  <c r="B786" i="1"/>
  <c r="C786" i="1"/>
  <c r="D786" i="1"/>
  <c r="E786" i="1" s="1"/>
  <c r="M786" i="1"/>
  <c r="N786" i="1"/>
  <c r="O786" i="1"/>
  <c r="P786" i="1"/>
  <c r="AA786" i="1" s="1"/>
  <c r="AB786" i="1" s="1"/>
  <c r="Q786" i="1"/>
  <c r="R786" i="1"/>
  <c r="S786" i="1"/>
  <c r="T786" i="1"/>
  <c r="U786" i="1"/>
  <c r="W786" i="1"/>
  <c r="X786" i="1"/>
  <c r="AF786" i="1"/>
  <c r="BE786" i="1"/>
  <c r="BG786" i="1"/>
  <c r="BJ786" i="1"/>
  <c r="BK786" i="1"/>
  <c r="BL786" i="1"/>
  <c r="A787" i="1"/>
  <c r="B787" i="1"/>
  <c r="C787" i="1"/>
  <c r="D787" i="1"/>
  <c r="E787" i="1"/>
  <c r="F787" i="1" s="1"/>
  <c r="M787" i="1"/>
  <c r="N787" i="1"/>
  <c r="O787" i="1"/>
  <c r="P787" i="1"/>
  <c r="AA787" i="1" s="1"/>
  <c r="AB787" i="1" s="1"/>
  <c r="Q787" i="1"/>
  <c r="R787" i="1"/>
  <c r="S787" i="1"/>
  <c r="V787" i="1" s="1"/>
  <c r="T787" i="1"/>
  <c r="U787" i="1"/>
  <c r="W787" i="1"/>
  <c r="X787" i="1"/>
  <c r="Y787" i="1"/>
  <c r="AK787" i="1"/>
  <c r="AX787" i="1" s="1"/>
  <c r="AO787" i="1"/>
  <c r="BB787" i="1" s="1"/>
  <c r="BG787" i="1"/>
  <c r="BJ787" i="1"/>
  <c r="BK787" i="1"/>
  <c r="BL787" i="1"/>
  <c r="A788" i="1"/>
  <c r="B788" i="1"/>
  <c r="C788" i="1"/>
  <c r="D788" i="1"/>
  <c r="E788" i="1"/>
  <c r="F788" i="1" s="1"/>
  <c r="M788" i="1"/>
  <c r="N788" i="1"/>
  <c r="O788" i="1"/>
  <c r="P788" i="1"/>
  <c r="AA788" i="1" s="1"/>
  <c r="AB788" i="1" s="1"/>
  <c r="Q788" i="1"/>
  <c r="R788" i="1"/>
  <c r="S788" i="1"/>
  <c r="T788" i="1"/>
  <c r="U788" i="1"/>
  <c r="W788" i="1"/>
  <c r="X788" i="1"/>
  <c r="Y788" i="1"/>
  <c r="AC788" i="1"/>
  <c r="AP788" i="1" s="1"/>
  <c r="AO788" i="1"/>
  <c r="BB788" i="1" s="1"/>
  <c r="BE788" i="1"/>
  <c r="BG788" i="1"/>
  <c r="BJ788" i="1"/>
  <c r="BK788" i="1"/>
  <c r="BL788" i="1"/>
  <c r="A789" i="1"/>
  <c r="B789" i="1"/>
  <c r="AO789" i="1" s="1"/>
  <c r="BB789" i="1" s="1"/>
  <c r="C789" i="1"/>
  <c r="M789" i="1"/>
  <c r="U789" i="1" s="1"/>
  <c r="N789" i="1"/>
  <c r="O789" i="1"/>
  <c r="P789" i="1"/>
  <c r="AA789" i="1" s="1"/>
  <c r="Q789" i="1"/>
  <c r="R789" i="1"/>
  <c r="W789" i="1"/>
  <c r="Y789" i="1"/>
  <c r="AG789" i="1"/>
  <c r="BE789" i="1"/>
  <c r="BG789" i="1"/>
  <c r="BJ789" i="1"/>
  <c r="BK789" i="1"/>
  <c r="BL789" i="1"/>
  <c r="BM789" i="1"/>
  <c r="BN789" i="1" s="1"/>
  <c r="A790" i="1"/>
  <c r="B790" i="1"/>
  <c r="AO790" i="1" s="1"/>
  <c r="C790" i="1"/>
  <c r="D790" i="1" s="1"/>
  <c r="E790" i="1" s="1"/>
  <c r="F790" i="1" s="1"/>
  <c r="M790" i="1"/>
  <c r="N790" i="1"/>
  <c r="W790" i="1" s="1"/>
  <c r="O790" i="1"/>
  <c r="Y790" i="1" s="1"/>
  <c r="P790" i="1"/>
  <c r="AA790" i="1" s="1"/>
  <c r="Q790" i="1"/>
  <c r="R790" i="1"/>
  <c r="U790" i="1"/>
  <c r="AC790" i="1"/>
  <c r="AG790" i="1"/>
  <c r="AK790" i="1"/>
  <c r="BE790" i="1"/>
  <c r="BG790" i="1"/>
  <c r="BJ790" i="1"/>
  <c r="BK790" i="1"/>
  <c r="BL790" i="1"/>
  <c r="BM790" i="1"/>
  <c r="BN790" i="1" s="1"/>
  <c r="A791" i="1"/>
  <c r="AK791" i="1" s="1"/>
  <c r="B791" i="1"/>
  <c r="C791" i="1"/>
  <c r="D791" i="1"/>
  <c r="E791" i="1" s="1"/>
  <c r="F791" i="1" s="1"/>
  <c r="M791" i="1"/>
  <c r="N791" i="1"/>
  <c r="O791" i="1"/>
  <c r="P791" i="1"/>
  <c r="Q791" i="1"/>
  <c r="R791" i="1"/>
  <c r="S791" i="1"/>
  <c r="U791" i="1"/>
  <c r="W791" i="1"/>
  <c r="Y791" i="1"/>
  <c r="BG791" i="1"/>
  <c r="BJ791" i="1"/>
  <c r="BK791" i="1"/>
  <c r="BL791" i="1"/>
  <c r="A792" i="1"/>
  <c r="B792" i="1"/>
  <c r="C792" i="1"/>
  <c r="D792" i="1"/>
  <c r="E792" i="1"/>
  <c r="F792" i="1" s="1"/>
  <c r="M792" i="1"/>
  <c r="N792" i="1"/>
  <c r="O792" i="1"/>
  <c r="P792" i="1"/>
  <c r="AA792" i="1" s="1"/>
  <c r="AB792" i="1" s="1"/>
  <c r="Q792" i="1"/>
  <c r="R792" i="1"/>
  <c r="S792" i="1"/>
  <c r="T792" i="1"/>
  <c r="U792" i="1"/>
  <c r="W792" i="1"/>
  <c r="X792" i="1"/>
  <c r="Y792" i="1"/>
  <c r="BG792" i="1"/>
  <c r="BJ792" i="1"/>
  <c r="BK792" i="1"/>
  <c r="BL792" i="1"/>
  <c r="A793" i="1"/>
  <c r="B793" i="1"/>
  <c r="AO793" i="1" s="1"/>
  <c r="C793" i="1"/>
  <c r="M793" i="1"/>
  <c r="N793" i="1"/>
  <c r="W793" i="1" s="1"/>
  <c r="O793" i="1"/>
  <c r="P793" i="1"/>
  <c r="AA793" i="1" s="1"/>
  <c r="Q793" i="1"/>
  <c r="R793" i="1"/>
  <c r="U793" i="1"/>
  <c r="Y793" i="1"/>
  <c r="AC793" i="1"/>
  <c r="AG793" i="1"/>
  <c r="BG793" i="1"/>
  <c r="BJ793" i="1"/>
  <c r="BK793" i="1"/>
  <c r="BL793" i="1"/>
  <c r="BM793" i="1"/>
  <c r="BN793" i="1" s="1"/>
  <c r="A794" i="1"/>
  <c r="B794" i="1"/>
  <c r="AO794" i="1" s="1"/>
  <c r="C794" i="1"/>
  <c r="D794" i="1"/>
  <c r="E794" i="1" s="1"/>
  <c r="F794" i="1" s="1"/>
  <c r="M794" i="1"/>
  <c r="N794" i="1"/>
  <c r="O794" i="1"/>
  <c r="P794" i="1"/>
  <c r="Q794" i="1"/>
  <c r="R794" i="1"/>
  <c r="S794" i="1"/>
  <c r="U794" i="1"/>
  <c r="W794" i="1"/>
  <c r="X794" i="1" s="1"/>
  <c r="Y794" i="1"/>
  <c r="AC794" i="1"/>
  <c r="AG794" i="1"/>
  <c r="AT794" i="1" s="1"/>
  <c r="AK794" i="1"/>
  <c r="BE794" i="1"/>
  <c r="BG794" i="1"/>
  <c r="BJ794" i="1"/>
  <c r="BM794" i="1" s="1"/>
  <c r="BN794" i="1" s="1"/>
  <c r="BK794" i="1"/>
  <c r="BL794" i="1"/>
  <c r="A795" i="1"/>
  <c r="B795" i="1"/>
  <c r="C795" i="1"/>
  <c r="D795" i="1"/>
  <c r="E795" i="1"/>
  <c r="F795" i="1" s="1"/>
  <c r="M795" i="1"/>
  <c r="N795" i="1"/>
  <c r="O795" i="1"/>
  <c r="P795" i="1"/>
  <c r="AA795" i="1" s="1"/>
  <c r="AB795" i="1" s="1"/>
  <c r="Q795" i="1"/>
  <c r="R795" i="1"/>
  <c r="S795" i="1"/>
  <c r="V795" i="1" s="1"/>
  <c r="T795" i="1"/>
  <c r="U795" i="1"/>
  <c r="W795" i="1"/>
  <c r="X795" i="1"/>
  <c r="Y795" i="1"/>
  <c r="BG795" i="1"/>
  <c r="BJ795" i="1"/>
  <c r="BK795" i="1"/>
  <c r="BL795" i="1"/>
  <c r="A796" i="1"/>
  <c r="B796" i="1"/>
  <c r="AO796" i="1" s="1"/>
  <c r="BB796" i="1" s="1"/>
  <c r="C796" i="1"/>
  <c r="D796" i="1"/>
  <c r="E796" i="1"/>
  <c r="F796" i="1" s="1"/>
  <c r="M796" i="1"/>
  <c r="N796" i="1"/>
  <c r="O796" i="1"/>
  <c r="P796" i="1"/>
  <c r="AA796" i="1" s="1"/>
  <c r="AB796" i="1" s="1"/>
  <c r="Q796" i="1"/>
  <c r="R796" i="1"/>
  <c r="S796" i="1"/>
  <c r="T796" i="1"/>
  <c r="U796" i="1"/>
  <c r="W796" i="1"/>
  <c r="X796" i="1"/>
  <c r="Y796" i="1"/>
  <c r="AC796" i="1"/>
  <c r="AP796" i="1" s="1"/>
  <c r="BG796" i="1"/>
  <c r="BJ796" i="1"/>
  <c r="BK796" i="1"/>
  <c r="BL796" i="1"/>
  <c r="A797" i="1"/>
  <c r="B797" i="1"/>
  <c r="C797" i="1"/>
  <c r="M797" i="1"/>
  <c r="N797" i="1"/>
  <c r="O797" i="1"/>
  <c r="P797" i="1"/>
  <c r="AA797" i="1" s="1"/>
  <c r="Q797" i="1"/>
  <c r="R797" i="1"/>
  <c r="U797" i="1"/>
  <c r="W797" i="1"/>
  <c r="Y797" i="1"/>
  <c r="AG797" i="1"/>
  <c r="AT797" i="1" s="1"/>
  <c r="BG797" i="1"/>
  <c r="BJ797" i="1"/>
  <c r="BK797" i="1"/>
  <c r="BL797" i="1"/>
  <c r="BM797" i="1"/>
  <c r="BN797" i="1" s="1"/>
  <c r="A798" i="1"/>
  <c r="B798" i="1"/>
  <c r="AO798" i="1" s="1"/>
  <c r="BB798" i="1" s="1"/>
  <c r="C798" i="1"/>
  <c r="D798" i="1" s="1"/>
  <c r="E798" i="1" s="1"/>
  <c r="F798" i="1" s="1"/>
  <c r="M798" i="1"/>
  <c r="N798" i="1"/>
  <c r="W798" i="1" s="1"/>
  <c r="O798" i="1"/>
  <c r="P798" i="1"/>
  <c r="Q798" i="1"/>
  <c r="R798" i="1"/>
  <c r="S798" i="1"/>
  <c r="U798" i="1"/>
  <c r="X798" i="1"/>
  <c r="Y798" i="1"/>
  <c r="AC798" i="1"/>
  <c r="AG798" i="1"/>
  <c r="AK798" i="1"/>
  <c r="BE798" i="1"/>
  <c r="BG798" i="1"/>
  <c r="BJ798" i="1"/>
  <c r="BM798" i="1" s="1"/>
  <c r="BN798" i="1" s="1"/>
  <c r="BK798" i="1"/>
  <c r="BL798" i="1"/>
  <c r="A799" i="1"/>
  <c r="B799" i="1"/>
  <c r="C799" i="1"/>
  <c r="D799" i="1"/>
  <c r="E799" i="1"/>
  <c r="F799" i="1" s="1"/>
  <c r="M799" i="1"/>
  <c r="N799" i="1"/>
  <c r="O799" i="1"/>
  <c r="P799" i="1"/>
  <c r="AA799" i="1" s="1"/>
  <c r="AB799" i="1" s="1"/>
  <c r="Q799" i="1"/>
  <c r="R799" i="1"/>
  <c r="S799" i="1"/>
  <c r="V799" i="1" s="1"/>
  <c r="T799" i="1"/>
  <c r="U799" i="1"/>
  <c r="W799" i="1"/>
  <c r="X799" i="1"/>
  <c r="Y799" i="1"/>
  <c r="AK799" i="1"/>
  <c r="AX799" i="1" s="1"/>
  <c r="AO799" i="1"/>
  <c r="BB799" i="1" s="1"/>
  <c r="BG799" i="1"/>
  <c r="BJ799" i="1"/>
  <c r="BK799" i="1"/>
  <c r="BL799" i="1"/>
  <c r="A800" i="1"/>
  <c r="B800" i="1"/>
  <c r="C800" i="1"/>
  <c r="D800" i="1"/>
  <c r="E800" i="1"/>
  <c r="F800" i="1" s="1"/>
  <c r="M800" i="1"/>
  <c r="N800" i="1"/>
  <c r="O800" i="1"/>
  <c r="P800" i="1"/>
  <c r="AA800" i="1" s="1"/>
  <c r="AB800" i="1" s="1"/>
  <c r="Q800" i="1"/>
  <c r="R800" i="1"/>
  <c r="S800" i="1"/>
  <c r="T800" i="1"/>
  <c r="U800" i="1"/>
  <c r="W800" i="1"/>
  <c r="X800" i="1"/>
  <c r="Y800" i="1"/>
  <c r="AC800" i="1"/>
  <c r="AP800" i="1" s="1"/>
  <c r="AO800" i="1"/>
  <c r="BB800" i="1" s="1"/>
  <c r="BE800" i="1"/>
  <c r="BG800" i="1"/>
  <c r="BJ800" i="1"/>
  <c r="BK800" i="1"/>
  <c r="BL800" i="1"/>
  <c r="A801" i="1"/>
  <c r="B801" i="1"/>
  <c r="AO801" i="1" s="1"/>
  <c r="BB801" i="1" s="1"/>
  <c r="C801" i="1"/>
  <c r="M801" i="1"/>
  <c r="U801" i="1" s="1"/>
  <c r="N801" i="1"/>
  <c r="O801" i="1"/>
  <c r="P801" i="1"/>
  <c r="AA801" i="1" s="1"/>
  <c r="Q801" i="1"/>
  <c r="R801" i="1"/>
  <c r="W801" i="1"/>
  <c r="Y801" i="1"/>
  <c r="AG801" i="1"/>
  <c r="BE801" i="1"/>
  <c r="BG801" i="1"/>
  <c r="BJ801" i="1"/>
  <c r="BK801" i="1"/>
  <c r="BL801" i="1"/>
  <c r="BM801" i="1"/>
  <c r="BN801" i="1" s="1"/>
  <c r="A802" i="1"/>
  <c r="B802" i="1"/>
  <c r="AO802" i="1" s="1"/>
  <c r="C802" i="1"/>
  <c r="D802" i="1" s="1"/>
  <c r="E802" i="1" s="1"/>
  <c r="F802" i="1" s="1"/>
  <c r="M802" i="1"/>
  <c r="N802" i="1"/>
  <c r="W802" i="1" s="1"/>
  <c r="O802" i="1"/>
  <c r="P802" i="1"/>
  <c r="Q802" i="1"/>
  <c r="R802" i="1"/>
  <c r="S802" i="1"/>
  <c r="U802" i="1"/>
  <c r="Y802" i="1"/>
  <c r="AC802" i="1"/>
  <c r="AG802" i="1"/>
  <c r="AK802" i="1"/>
  <c r="BE802" i="1"/>
  <c r="BG802" i="1"/>
  <c r="BJ802" i="1"/>
  <c r="BK802" i="1"/>
  <c r="BL802" i="1"/>
  <c r="BM802" i="1"/>
  <c r="BN802" i="1" s="1"/>
  <c r="A803" i="1"/>
  <c r="B803" i="1"/>
  <c r="C803" i="1"/>
  <c r="D803" i="1"/>
  <c r="E803" i="1" s="1"/>
  <c r="F803" i="1" s="1"/>
  <c r="M803" i="1"/>
  <c r="N803" i="1"/>
  <c r="O803" i="1"/>
  <c r="P803" i="1"/>
  <c r="Q803" i="1"/>
  <c r="R803" i="1"/>
  <c r="S803" i="1"/>
  <c r="V803" i="1" s="1"/>
  <c r="U803" i="1"/>
  <c r="W803" i="1"/>
  <c r="X803" i="1"/>
  <c r="Y803" i="1"/>
  <c r="AK803" i="1"/>
  <c r="AO803" i="1"/>
  <c r="BB803" i="1" s="1"/>
  <c r="BG803" i="1"/>
  <c r="BJ803" i="1"/>
  <c r="BK803" i="1"/>
  <c r="BL803" i="1"/>
  <c r="A804" i="1"/>
  <c r="AC804" i="1" s="1"/>
  <c r="AP804" i="1" s="1"/>
  <c r="B804" i="1"/>
  <c r="C804" i="1"/>
  <c r="D804" i="1"/>
  <c r="E804" i="1"/>
  <c r="F804" i="1" s="1"/>
  <c r="M804" i="1"/>
  <c r="N804" i="1"/>
  <c r="O804" i="1"/>
  <c r="P804" i="1"/>
  <c r="AA804" i="1" s="1"/>
  <c r="AB804" i="1" s="1"/>
  <c r="Q804" i="1"/>
  <c r="R804" i="1"/>
  <c r="S804" i="1"/>
  <c r="T804" i="1"/>
  <c r="U804" i="1"/>
  <c r="W804" i="1"/>
  <c r="X804" i="1"/>
  <c r="Y804" i="1"/>
  <c r="BE804" i="1"/>
  <c r="BG804" i="1"/>
  <c r="BJ804" i="1"/>
  <c r="BK804" i="1"/>
  <c r="BL804" i="1"/>
  <c r="A805" i="1"/>
  <c r="B805" i="1"/>
  <c r="AO805" i="1" s="1"/>
  <c r="C805" i="1"/>
  <c r="M805" i="1"/>
  <c r="U805" i="1" s="1"/>
  <c r="N805" i="1"/>
  <c r="W805" i="1" s="1"/>
  <c r="O805" i="1"/>
  <c r="P805" i="1"/>
  <c r="AA805" i="1" s="1"/>
  <c r="Q805" i="1"/>
  <c r="R805" i="1"/>
  <c r="Y805" i="1"/>
  <c r="AC805" i="1"/>
  <c r="AG805" i="1"/>
  <c r="BE805" i="1"/>
  <c r="BG805" i="1"/>
  <c r="BJ805" i="1"/>
  <c r="BK805" i="1"/>
  <c r="BL805" i="1"/>
  <c r="BM805" i="1"/>
  <c r="BN805" i="1" s="1"/>
  <c r="A806" i="1"/>
  <c r="B806" i="1"/>
  <c r="AO806" i="1" s="1"/>
  <c r="C806" i="1"/>
  <c r="D806" i="1"/>
  <c r="E806" i="1" s="1"/>
  <c r="F806" i="1" s="1"/>
  <c r="M806" i="1"/>
  <c r="N806" i="1"/>
  <c r="O806" i="1"/>
  <c r="P806" i="1"/>
  <c r="Q806" i="1"/>
  <c r="R806" i="1"/>
  <c r="S806" i="1"/>
  <c r="U806" i="1"/>
  <c r="W806" i="1"/>
  <c r="Y806" i="1"/>
  <c r="AC806" i="1"/>
  <c r="AG806" i="1"/>
  <c r="AT806" i="1" s="1"/>
  <c r="AK806" i="1"/>
  <c r="BE806" i="1"/>
  <c r="BG806" i="1"/>
  <c r="BJ806" i="1"/>
  <c r="BK806" i="1"/>
  <c r="BL806" i="1"/>
  <c r="BM806" i="1"/>
  <c r="BN806" i="1" s="1"/>
  <c r="A807" i="1"/>
  <c r="AK807" i="1" s="1"/>
  <c r="B807" i="1"/>
  <c r="C807" i="1"/>
  <c r="D807" i="1"/>
  <c r="E807" i="1" s="1"/>
  <c r="F807" i="1" s="1"/>
  <c r="M807" i="1"/>
  <c r="N807" i="1"/>
  <c r="O807" i="1"/>
  <c r="P807" i="1"/>
  <c r="Q807" i="1"/>
  <c r="R807" i="1"/>
  <c r="S807" i="1"/>
  <c r="U807" i="1"/>
  <c r="W807" i="1"/>
  <c r="Y807" i="1"/>
  <c r="BG807" i="1"/>
  <c r="BJ807" i="1"/>
  <c r="BK807" i="1"/>
  <c r="BL807" i="1"/>
  <c r="A808" i="1"/>
  <c r="B808" i="1"/>
  <c r="C808" i="1"/>
  <c r="D808" i="1"/>
  <c r="E808" i="1"/>
  <c r="F808" i="1" s="1"/>
  <c r="M808" i="1"/>
  <c r="N808" i="1"/>
  <c r="O808" i="1"/>
  <c r="P808" i="1"/>
  <c r="AA808" i="1" s="1"/>
  <c r="AB808" i="1" s="1"/>
  <c r="Q808" i="1"/>
  <c r="R808" i="1"/>
  <c r="S808" i="1"/>
  <c r="T808" i="1"/>
  <c r="U808" i="1"/>
  <c r="W808" i="1"/>
  <c r="X808" i="1"/>
  <c r="Y808" i="1"/>
  <c r="BG808" i="1"/>
  <c r="BJ808" i="1"/>
  <c r="BK808" i="1"/>
  <c r="BL808" i="1"/>
  <c r="A809" i="1"/>
  <c r="B809" i="1"/>
  <c r="AO809" i="1" s="1"/>
  <c r="C809" i="1"/>
  <c r="M809" i="1"/>
  <c r="N809" i="1"/>
  <c r="W809" i="1" s="1"/>
  <c r="O809" i="1"/>
  <c r="P809" i="1"/>
  <c r="AA809" i="1" s="1"/>
  <c r="Q809" i="1"/>
  <c r="R809" i="1"/>
  <c r="U809" i="1"/>
  <c r="Y809" i="1"/>
  <c r="AC809" i="1"/>
  <c r="AG809" i="1"/>
  <c r="BG809" i="1"/>
  <c r="BJ809" i="1"/>
  <c r="BK809" i="1"/>
  <c r="BL809" i="1"/>
  <c r="BM809" i="1"/>
  <c r="BN809" i="1" s="1"/>
  <c r="A810" i="1"/>
  <c r="B810" i="1"/>
  <c r="AO810" i="1" s="1"/>
  <c r="C810" i="1"/>
  <c r="D810" i="1"/>
  <c r="E810" i="1" s="1"/>
  <c r="F810" i="1" s="1"/>
  <c r="M810" i="1"/>
  <c r="N810" i="1"/>
  <c r="O810" i="1"/>
  <c r="P810" i="1"/>
  <c r="Q810" i="1"/>
  <c r="R810" i="1"/>
  <c r="S810" i="1"/>
  <c r="U810" i="1"/>
  <c r="W810" i="1"/>
  <c r="X810" i="1" s="1"/>
  <c r="Y810" i="1"/>
  <c r="AC810" i="1"/>
  <c r="AG810" i="1"/>
  <c r="AT810" i="1" s="1"/>
  <c r="AK810" i="1"/>
  <c r="BE810" i="1"/>
  <c r="BG810" i="1"/>
  <c r="BJ810" i="1"/>
  <c r="BM810" i="1" s="1"/>
  <c r="BN810" i="1" s="1"/>
  <c r="BK810" i="1"/>
  <c r="BL810" i="1"/>
  <c r="A811" i="1"/>
  <c r="B811" i="1"/>
  <c r="C811" i="1"/>
  <c r="D811" i="1"/>
  <c r="E811" i="1"/>
  <c r="F811" i="1" s="1"/>
  <c r="M811" i="1"/>
  <c r="N811" i="1"/>
  <c r="O811" i="1"/>
  <c r="P811" i="1"/>
  <c r="AA811" i="1" s="1"/>
  <c r="AB811" i="1" s="1"/>
  <c r="Q811" i="1"/>
  <c r="R811" i="1"/>
  <c r="S811" i="1"/>
  <c r="V811" i="1" s="1"/>
  <c r="T811" i="1"/>
  <c r="U811" i="1"/>
  <c r="W811" i="1"/>
  <c r="X811" i="1"/>
  <c r="Y811" i="1"/>
  <c r="BG811" i="1"/>
  <c r="BJ811" i="1"/>
  <c r="BK811" i="1"/>
  <c r="BL811" i="1"/>
  <c r="A812" i="1"/>
  <c r="B812" i="1"/>
  <c r="AO812" i="1" s="1"/>
  <c r="BB812" i="1" s="1"/>
  <c r="C812" i="1"/>
  <c r="D812" i="1"/>
  <c r="E812" i="1"/>
  <c r="F812" i="1" s="1"/>
  <c r="M812" i="1"/>
  <c r="N812" i="1"/>
  <c r="O812" i="1"/>
  <c r="P812" i="1"/>
  <c r="AA812" i="1" s="1"/>
  <c r="AB812" i="1" s="1"/>
  <c r="Q812" i="1"/>
  <c r="R812" i="1"/>
  <c r="S812" i="1"/>
  <c r="T812" i="1"/>
  <c r="U812" i="1"/>
  <c r="W812" i="1"/>
  <c r="X812" i="1"/>
  <c r="Y812" i="1"/>
  <c r="AC812" i="1"/>
  <c r="AP812" i="1" s="1"/>
  <c r="BG812" i="1"/>
  <c r="BJ812" i="1"/>
  <c r="BK812" i="1"/>
  <c r="BL812" i="1"/>
  <c r="A813" i="1"/>
  <c r="B813" i="1"/>
  <c r="C813" i="1"/>
  <c r="M813" i="1"/>
  <c r="N813" i="1"/>
  <c r="O813" i="1"/>
  <c r="P813" i="1"/>
  <c r="AA813" i="1" s="1"/>
  <c r="Q813" i="1"/>
  <c r="R813" i="1"/>
  <c r="U813" i="1"/>
  <c r="W813" i="1"/>
  <c r="Y813" i="1"/>
  <c r="AG813" i="1"/>
  <c r="AT813" i="1" s="1"/>
  <c r="BG813" i="1"/>
  <c r="BJ813" i="1"/>
  <c r="BK813" i="1"/>
  <c r="BL813" i="1"/>
  <c r="BM813" i="1"/>
  <c r="BN813" i="1" s="1"/>
  <c r="A814" i="1"/>
  <c r="B814" i="1"/>
  <c r="C814" i="1"/>
  <c r="D814" i="1" s="1"/>
  <c r="E814" i="1" s="1"/>
  <c r="F814" i="1" s="1"/>
  <c r="M814" i="1"/>
  <c r="N814" i="1"/>
  <c r="W814" i="1" s="1"/>
  <c r="O814" i="1"/>
  <c r="P814" i="1"/>
  <c r="Q814" i="1"/>
  <c r="R814" i="1"/>
  <c r="S814" i="1"/>
  <c r="U814" i="1"/>
  <c r="X814" i="1"/>
  <c r="Y814" i="1"/>
  <c r="AK814" i="1"/>
  <c r="AO814" i="1"/>
  <c r="BE814" i="1"/>
  <c r="BG814" i="1"/>
  <c r="BJ814" i="1"/>
  <c r="BM814" i="1" s="1"/>
  <c r="BN814" i="1" s="1"/>
  <c r="BK814" i="1"/>
  <c r="BL814" i="1"/>
  <c r="A815" i="1"/>
  <c r="B815" i="1"/>
  <c r="AO815" i="1" s="1"/>
  <c r="C815" i="1"/>
  <c r="M815" i="1"/>
  <c r="U815" i="1" s="1"/>
  <c r="N815" i="1"/>
  <c r="W815" i="1" s="1"/>
  <c r="O815" i="1"/>
  <c r="P815" i="1"/>
  <c r="AA815" i="1" s="1"/>
  <c r="Q815" i="1"/>
  <c r="R815" i="1"/>
  <c r="Y815" i="1"/>
  <c r="AC815" i="1"/>
  <c r="AG815" i="1"/>
  <c r="BE815" i="1"/>
  <c r="BG815" i="1"/>
  <c r="BJ815" i="1"/>
  <c r="BK815" i="1"/>
  <c r="BL815" i="1"/>
  <c r="BM815" i="1"/>
  <c r="BN815" i="1" s="1"/>
  <c r="A816" i="1"/>
  <c r="B816" i="1"/>
  <c r="AO816" i="1" s="1"/>
  <c r="C816" i="1"/>
  <c r="D816" i="1"/>
  <c r="E816" i="1" s="1"/>
  <c r="F816" i="1" s="1"/>
  <c r="M816" i="1"/>
  <c r="N816" i="1"/>
  <c r="O816" i="1"/>
  <c r="P816" i="1"/>
  <c r="Q816" i="1"/>
  <c r="R816" i="1"/>
  <c r="S816" i="1"/>
  <c r="U816" i="1"/>
  <c r="W816" i="1"/>
  <c r="Y816" i="1"/>
  <c r="AC816" i="1"/>
  <c r="AG816" i="1"/>
  <c r="AT816" i="1" s="1"/>
  <c r="AK816" i="1"/>
  <c r="BE816" i="1"/>
  <c r="BG816" i="1"/>
  <c r="BJ816" i="1"/>
  <c r="BK816" i="1"/>
  <c r="BL816" i="1"/>
  <c r="BM816" i="1"/>
  <c r="BN816" i="1" s="1"/>
  <c r="A817" i="1"/>
  <c r="AK817" i="1" s="1"/>
  <c r="AX817" i="1" s="1"/>
  <c r="B817" i="1"/>
  <c r="C817" i="1"/>
  <c r="D817" i="1"/>
  <c r="E817" i="1" s="1"/>
  <c r="F817" i="1" s="1"/>
  <c r="M817" i="1"/>
  <c r="N817" i="1"/>
  <c r="O817" i="1"/>
  <c r="Y817" i="1" s="1"/>
  <c r="P817" i="1"/>
  <c r="AA817" i="1" s="1"/>
  <c r="Q817" i="1"/>
  <c r="R817" i="1"/>
  <c r="S817" i="1"/>
  <c r="U817" i="1"/>
  <c r="W817" i="1"/>
  <c r="X817" i="1"/>
  <c r="BG817" i="1"/>
  <c r="BJ817" i="1"/>
  <c r="BK817" i="1"/>
  <c r="BL817" i="1"/>
  <c r="A818" i="1"/>
  <c r="B818" i="1"/>
  <c r="C818" i="1"/>
  <c r="D818" i="1"/>
  <c r="E818" i="1"/>
  <c r="F818" i="1" s="1"/>
  <c r="M818" i="1"/>
  <c r="N818" i="1"/>
  <c r="O818" i="1"/>
  <c r="P818" i="1"/>
  <c r="AA818" i="1" s="1"/>
  <c r="AB818" i="1" s="1"/>
  <c r="Q818" i="1"/>
  <c r="R818" i="1"/>
  <c r="S818" i="1"/>
  <c r="T818" i="1"/>
  <c r="U818" i="1"/>
  <c r="W818" i="1"/>
  <c r="X818" i="1"/>
  <c r="Y818" i="1"/>
  <c r="BG818" i="1"/>
  <c r="BJ818" i="1"/>
  <c r="BK818" i="1"/>
  <c r="BL818" i="1"/>
  <c r="A819" i="1"/>
  <c r="B819" i="1"/>
  <c r="AO819" i="1" s="1"/>
  <c r="C819" i="1"/>
  <c r="M819" i="1"/>
  <c r="N819" i="1"/>
  <c r="W819" i="1" s="1"/>
  <c r="O819" i="1"/>
  <c r="P819" i="1"/>
  <c r="AA819" i="1" s="1"/>
  <c r="Q819" i="1"/>
  <c r="R819" i="1"/>
  <c r="U819" i="1"/>
  <c r="Y819" i="1"/>
  <c r="AC819" i="1"/>
  <c r="AG819" i="1"/>
  <c r="BG819" i="1"/>
  <c r="BJ819" i="1"/>
  <c r="BK819" i="1"/>
  <c r="BL819" i="1"/>
  <c r="BM819" i="1"/>
  <c r="BN819" i="1" s="1"/>
  <c r="A820" i="1"/>
  <c r="B820" i="1"/>
  <c r="AO820" i="1" s="1"/>
  <c r="C820" i="1"/>
  <c r="D820" i="1"/>
  <c r="E820" i="1" s="1"/>
  <c r="F820" i="1" s="1"/>
  <c r="M820" i="1"/>
  <c r="N820" i="1"/>
  <c r="O820" i="1"/>
  <c r="Y820" i="1" s="1"/>
  <c r="P820" i="1"/>
  <c r="AA820" i="1" s="1"/>
  <c r="Q820" i="1"/>
  <c r="R820" i="1"/>
  <c r="S820" i="1"/>
  <c r="U820" i="1"/>
  <c r="W820" i="1"/>
  <c r="X820" i="1" s="1"/>
  <c r="AC820" i="1"/>
  <c r="AG820" i="1"/>
  <c r="AK820" i="1"/>
  <c r="BE820" i="1"/>
  <c r="BG820" i="1"/>
  <c r="BJ820" i="1"/>
  <c r="BM820" i="1" s="1"/>
  <c r="BN820" i="1" s="1"/>
  <c r="BK820" i="1"/>
  <c r="BL820" i="1"/>
  <c r="A821" i="1"/>
  <c r="B821" i="1"/>
  <c r="C821" i="1"/>
  <c r="D821" i="1"/>
  <c r="E821" i="1"/>
  <c r="F821" i="1" s="1"/>
  <c r="M821" i="1"/>
  <c r="N821" i="1"/>
  <c r="O821" i="1"/>
  <c r="P821" i="1"/>
  <c r="AA821" i="1" s="1"/>
  <c r="AB821" i="1" s="1"/>
  <c r="Q821" i="1"/>
  <c r="R821" i="1"/>
  <c r="S821" i="1"/>
  <c r="V821" i="1" s="1"/>
  <c r="T821" i="1"/>
  <c r="U821" i="1"/>
  <c r="W821" i="1"/>
  <c r="X821" i="1"/>
  <c r="Y821" i="1"/>
  <c r="AK821" i="1"/>
  <c r="AX821" i="1" s="1"/>
  <c r="AO821" i="1"/>
  <c r="BB821" i="1" s="1"/>
  <c r="BG821" i="1"/>
  <c r="BJ821" i="1"/>
  <c r="BK821" i="1"/>
  <c r="BL821" i="1"/>
  <c r="A822" i="1"/>
  <c r="B822" i="1"/>
  <c r="C822" i="1"/>
  <c r="D822" i="1"/>
  <c r="E822" i="1"/>
  <c r="F822" i="1" s="1"/>
  <c r="M822" i="1"/>
  <c r="N822" i="1"/>
  <c r="O822" i="1"/>
  <c r="P822" i="1"/>
  <c r="AA822" i="1" s="1"/>
  <c r="AB822" i="1" s="1"/>
  <c r="Q822" i="1"/>
  <c r="R822" i="1"/>
  <c r="S822" i="1"/>
  <c r="T822" i="1"/>
  <c r="U822" i="1"/>
  <c r="W822" i="1"/>
  <c r="X822" i="1"/>
  <c r="Y822" i="1"/>
  <c r="AC822" i="1"/>
  <c r="AP822" i="1" s="1"/>
  <c r="AO822" i="1"/>
  <c r="BB822" i="1" s="1"/>
  <c r="BE822" i="1"/>
  <c r="BG822" i="1"/>
  <c r="BJ822" i="1"/>
  <c r="BK822" i="1"/>
  <c r="BL822" i="1"/>
  <c r="A823" i="1"/>
  <c r="B823" i="1"/>
  <c r="AO823" i="1" s="1"/>
  <c r="BB823" i="1" s="1"/>
  <c r="C823" i="1"/>
  <c r="M823" i="1"/>
  <c r="U823" i="1" s="1"/>
  <c r="N823" i="1"/>
  <c r="O823" i="1"/>
  <c r="P823" i="1"/>
  <c r="AA823" i="1" s="1"/>
  <c r="Q823" i="1"/>
  <c r="R823" i="1"/>
  <c r="W823" i="1"/>
  <c r="Y823" i="1"/>
  <c r="AG823" i="1"/>
  <c r="BE823" i="1"/>
  <c r="BG823" i="1"/>
  <c r="BJ823" i="1"/>
  <c r="BK823" i="1"/>
  <c r="BL823" i="1"/>
  <c r="BM823" i="1"/>
  <c r="BN823" i="1" s="1"/>
  <c r="A824" i="1"/>
  <c r="B824" i="1"/>
  <c r="AO824" i="1" s="1"/>
  <c r="C824" i="1"/>
  <c r="D824" i="1" s="1"/>
  <c r="E824" i="1" s="1"/>
  <c r="F824" i="1" s="1"/>
  <c r="M824" i="1"/>
  <c r="N824" i="1"/>
  <c r="W824" i="1" s="1"/>
  <c r="O824" i="1"/>
  <c r="P824" i="1"/>
  <c r="Q824" i="1"/>
  <c r="R824" i="1"/>
  <c r="U824" i="1"/>
  <c r="Y824" i="1"/>
  <c r="AC824" i="1"/>
  <c r="AG824" i="1"/>
  <c r="AK824" i="1"/>
  <c r="BE824" i="1"/>
  <c r="BG824" i="1"/>
  <c r="BJ824" i="1"/>
  <c r="BK824" i="1"/>
  <c r="BL824" i="1"/>
  <c r="BM824" i="1"/>
  <c r="BN824" i="1" s="1"/>
  <c r="A825" i="1"/>
  <c r="B825" i="1"/>
  <c r="C825" i="1"/>
  <c r="M825" i="1"/>
  <c r="N825" i="1"/>
  <c r="O825" i="1"/>
  <c r="P825" i="1"/>
  <c r="Q825" i="1"/>
  <c r="R825" i="1"/>
  <c r="U825" i="1"/>
  <c r="W825" i="1"/>
  <c r="Y825" i="1"/>
  <c r="AG825" i="1"/>
  <c r="AK825" i="1"/>
  <c r="AO825" i="1"/>
  <c r="BG825" i="1"/>
  <c r="BJ825" i="1"/>
  <c r="BM825" i="1" s="1"/>
  <c r="BN825" i="1" s="1"/>
  <c r="BK825" i="1"/>
  <c r="BL825" i="1"/>
  <c r="A826" i="1"/>
  <c r="B826" i="1"/>
  <c r="C826" i="1"/>
  <c r="D826" i="1"/>
  <c r="E826" i="1"/>
  <c r="F826" i="1" s="1"/>
  <c r="M826" i="1"/>
  <c r="N826" i="1"/>
  <c r="O826" i="1"/>
  <c r="P826" i="1"/>
  <c r="AA826" i="1" s="1"/>
  <c r="AB826" i="1" s="1"/>
  <c r="Q826" i="1"/>
  <c r="R826" i="1"/>
  <c r="S826" i="1"/>
  <c r="T826" i="1"/>
  <c r="U826" i="1"/>
  <c r="W826" i="1"/>
  <c r="X826" i="1"/>
  <c r="Y826" i="1"/>
  <c r="AC826" i="1"/>
  <c r="AP826" i="1" s="1"/>
  <c r="BG826" i="1"/>
  <c r="BJ826" i="1"/>
  <c r="BK826" i="1"/>
  <c r="BL826" i="1"/>
  <c r="A827" i="1"/>
  <c r="B827" i="1"/>
  <c r="C827" i="1"/>
  <c r="M827" i="1"/>
  <c r="U827" i="1" s="1"/>
  <c r="N827" i="1"/>
  <c r="O827" i="1"/>
  <c r="P827" i="1"/>
  <c r="AA827" i="1" s="1"/>
  <c r="Q827" i="1"/>
  <c r="R827" i="1"/>
  <c r="W827" i="1"/>
  <c r="Y827" i="1"/>
  <c r="BG827" i="1"/>
  <c r="BJ827" i="1"/>
  <c r="BK827" i="1"/>
  <c r="BL827" i="1"/>
  <c r="A828" i="1"/>
  <c r="B828" i="1"/>
  <c r="C828" i="1"/>
  <c r="D828" i="1" s="1"/>
  <c r="E828" i="1" s="1"/>
  <c r="F828" i="1" s="1"/>
  <c r="M828" i="1"/>
  <c r="U828" i="1" s="1"/>
  <c r="N828" i="1"/>
  <c r="W828" i="1" s="1"/>
  <c r="X828" i="1" s="1"/>
  <c r="O828" i="1"/>
  <c r="P828" i="1"/>
  <c r="Q828" i="1"/>
  <c r="R828" i="1"/>
  <c r="S828" i="1"/>
  <c r="Y828" i="1"/>
  <c r="AK828" i="1"/>
  <c r="BG828" i="1"/>
  <c r="BJ828" i="1"/>
  <c r="BM828" i="1" s="1"/>
  <c r="BN828" i="1" s="1"/>
  <c r="BK828" i="1"/>
  <c r="BL828" i="1"/>
  <c r="A829" i="1"/>
  <c r="B829" i="1"/>
  <c r="C829" i="1"/>
  <c r="D829" i="1" s="1"/>
  <c r="E829" i="1" s="1"/>
  <c r="F829" i="1" s="1"/>
  <c r="M829" i="1"/>
  <c r="N829" i="1"/>
  <c r="O829" i="1"/>
  <c r="P829" i="1"/>
  <c r="AA829" i="1" s="1"/>
  <c r="Q829" i="1"/>
  <c r="R829" i="1"/>
  <c r="U829" i="1"/>
  <c r="W829" i="1"/>
  <c r="Y829" i="1"/>
  <c r="AG829" i="1"/>
  <c r="AT829" i="1" s="1"/>
  <c r="AK829" i="1"/>
  <c r="AX829" i="1" s="1"/>
  <c r="BG829" i="1"/>
  <c r="BJ829" i="1"/>
  <c r="BM829" i="1" s="1"/>
  <c r="BN829" i="1" s="1"/>
  <c r="BK829" i="1"/>
  <c r="BL829" i="1"/>
  <c r="A830" i="1"/>
  <c r="B830" i="1"/>
  <c r="C830" i="1"/>
  <c r="D830" i="1"/>
  <c r="E830" i="1"/>
  <c r="F830" i="1" s="1"/>
  <c r="M830" i="1"/>
  <c r="N830" i="1"/>
  <c r="O830" i="1"/>
  <c r="P830" i="1"/>
  <c r="AA830" i="1" s="1"/>
  <c r="AB830" i="1" s="1"/>
  <c r="Q830" i="1"/>
  <c r="R830" i="1"/>
  <c r="S830" i="1"/>
  <c r="T830" i="1"/>
  <c r="U830" i="1"/>
  <c r="W830" i="1"/>
  <c r="X830" i="1"/>
  <c r="Y830" i="1"/>
  <c r="BE830" i="1"/>
  <c r="BG830" i="1"/>
  <c r="BJ830" i="1"/>
  <c r="BK830" i="1"/>
  <c r="BL830" i="1"/>
  <c r="A831" i="1"/>
  <c r="BE831" i="1" s="1"/>
  <c r="B831" i="1"/>
  <c r="C831" i="1"/>
  <c r="M831" i="1"/>
  <c r="N831" i="1"/>
  <c r="O831" i="1"/>
  <c r="P831" i="1"/>
  <c r="Q831" i="1"/>
  <c r="R831" i="1"/>
  <c r="U831" i="1"/>
  <c r="W831" i="1"/>
  <c r="AG831" i="1"/>
  <c r="AT831" i="1" s="1"/>
  <c r="AO831" i="1"/>
  <c r="BB831" i="1" s="1"/>
  <c r="BG831" i="1"/>
  <c r="BJ831" i="1"/>
  <c r="BK831" i="1"/>
  <c r="BL831" i="1"/>
  <c r="A832" i="1"/>
  <c r="B832" i="1"/>
  <c r="AO832" i="1" s="1"/>
  <c r="C832" i="1"/>
  <c r="D832" i="1"/>
  <c r="E832" i="1" s="1"/>
  <c r="F832" i="1" s="1"/>
  <c r="M832" i="1"/>
  <c r="U832" i="1" s="1"/>
  <c r="N832" i="1"/>
  <c r="O832" i="1"/>
  <c r="Y832" i="1" s="1"/>
  <c r="P832" i="1"/>
  <c r="AA832" i="1" s="1"/>
  <c r="Q832" i="1"/>
  <c r="R832" i="1"/>
  <c r="S832" i="1"/>
  <c r="W832" i="1"/>
  <c r="X832" i="1" s="1"/>
  <c r="AK832" i="1"/>
  <c r="BE832" i="1"/>
  <c r="BG832" i="1"/>
  <c r="BJ832" i="1"/>
  <c r="BM832" i="1" s="1"/>
  <c r="BN832" i="1" s="1"/>
  <c r="BK832" i="1"/>
  <c r="BL832" i="1"/>
  <c r="A833" i="1"/>
  <c r="B833" i="1"/>
  <c r="C833" i="1"/>
  <c r="D833" i="1" s="1"/>
  <c r="E833" i="1" s="1"/>
  <c r="F833" i="1" s="1"/>
  <c r="M833" i="1"/>
  <c r="N833" i="1"/>
  <c r="O833" i="1"/>
  <c r="P833" i="1"/>
  <c r="AA833" i="1" s="1"/>
  <c r="Q833" i="1"/>
  <c r="R833" i="1"/>
  <c r="U833" i="1"/>
  <c r="W833" i="1"/>
  <c r="Y833" i="1"/>
  <c r="AG833" i="1"/>
  <c r="AT833" i="1" s="1"/>
  <c r="AK833" i="1"/>
  <c r="AX833" i="1" s="1"/>
  <c r="BG833" i="1"/>
  <c r="BJ833" i="1"/>
  <c r="BM833" i="1" s="1"/>
  <c r="BN833" i="1" s="1"/>
  <c r="BK833" i="1"/>
  <c r="BL833" i="1"/>
  <c r="A834" i="1"/>
  <c r="B834" i="1"/>
  <c r="C834" i="1"/>
  <c r="D834" i="1"/>
  <c r="E834" i="1"/>
  <c r="F834" i="1" s="1"/>
  <c r="M834" i="1"/>
  <c r="N834" i="1"/>
  <c r="O834" i="1"/>
  <c r="P834" i="1"/>
  <c r="AA834" i="1" s="1"/>
  <c r="AB834" i="1" s="1"/>
  <c r="Q834" i="1"/>
  <c r="R834" i="1"/>
  <c r="S834" i="1"/>
  <c r="T834" i="1"/>
  <c r="U834" i="1"/>
  <c r="W834" i="1"/>
  <c r="X834" i="1"/>
  <c r="Y834" i="1"/>
  <c r="BE834" i="1"/>
  <c r="BG834" i="1"/>
  <c r="BJ834" i="1"/>
  <c r="BK834" i="1"/>
  <c r="BL834" i="1"/>
  <c r="A835" i="1"/>
  <c r="BE835" i="1" s="1"/>
  <c r="B835" i="1"/>
  <c r="C835" i="1"/>
  <c r="M835" i="1"/>
  <c r="N835" i="1"/>
  <c r="O835" i="1"/>
  <c r="P835" i="1"/>
  <c r="Q835" i="1"/>
  <c r="R835" i="1"/>
  <c r="U835" i="1"/>
  <c r="W835" i="1"/>
  <c r="AG835" i="1"/>
  <c r="AT835" i="1" s="1"/>
  <c r="AO835" i="1"/>
  <c r="BB835" i="1" s="1"/>
  <c r="BG835" i="1"/>
  <c r="BJ835" i="1"/>
  <c r="BK835" i="1"/>
  <c r="BL835" i="1"/>
  <c r="A836" i="1"/>
  <c r="B836" i="1"/>
  <c r="AO836" i="1" s="1"/>
  <c r="C836" i="1"/>
  <c r="D836" i="1"/>
  <c r="E836" i="1" s="1"/>
  <c r="F836" i="1" s="1"/>
  <c r="M836" i="1"/>
  <c r="U836" i="1" s="1"/>
  <c r="N836" i="1"/>
  <c r="O836" i="1"/>
  <c r="Y836" i="1" s="1"/>
  <c r="P836" i="1"/>
  <c r="AA836" i="1" s="1"/>
  <c r="Q836" i="1"/>
  <c r="R836" i="1"/>
  <c r="S836" i="1"/>
  <c r="W836" i="1"/>
  <c r="X836" i="1" s="1"/>
  <c r="AK836" i="1"/>
  <c r="BE836" i="1"/>
  <c r="BG836" i="1"/>
  <c r="BJ836" i="1"/>
  <c r="BM836" i="1" s="1"/>
  <c r="BN836" i="1" s="1"/>
  <c r="BK836" i="1"/>
  <c r="BL836" i="1"/>
  <c r="A837" i="1"/>
  <c r="B837" i="1"/>
  <c r="C837" i="1"/>
  <c r="D837" i="1" s="1"/>
  <c r="E837" i="1" s="1"/>
  <c r="F837" i="1" s="1"/>
  <c r="M837" i="1"/>
  <c r="N837" i="1"/>
  <c r="O837" i="1"/>
  <c r="P837" i="1"/>
  <c r="AA837" i="1" s="1"/>
  <c r="Q837" i="1"/>
  <c r="R837" i="1"/>
  <c r="U837" i="1"/>
  <c r="W837" i="1"/>
  <c r="Y837" i="1"/>
  <c r="AG837" i="1"/>
  <c r="AT837" i="1" s="1"/>
  <c r="AK837" i="1"/>
  <c r="AX837" i="1" s="1"/>
  <c r="BG837" i="1"/>
  <c r="BJ837" i="1"/>
  <c r="BM837" i="1" s="1"/>
  <c r="BN837" i="1" s="1"/>
  <c r="BK837" i="1"/>
  <c r="BL837" i="1"/>
  <c r="A838" i="1"/>
  <c r="B838" i="1"/>
  <c r="C838" i="1"/>
  <c r="D838" i="1"/>
  <c r="E838" i="1"/>
  <c r="F838" i="1" s="1"/>
  <c r="M838" i="1"/>
  <c r="N838" i="1"/>
  <c r="O838" i="1"/>
  <c r="P838" i="1"/>
  <c r="AA838" i="1" s="1"/>
  <c r="AB838" i="1" s="1"/>
  <c r="Q838" i="1"/>
  <c r="R838" i="1"/>
  <c r="S838" i="1"/>
  <c r="T838" i="1"/>
  <c r="U838" i="1"/>
  <c r="W838" i="1"/>
  <c r="X838" i="1"/>
  <c r="Y838" i="1"/>
  <c r="BE838" i="1"/>
  <c r="BG838" i="1"/>
  <c r="BJ838" i="1"/>
  <c r="BK838" i="1"/>
  <c r="BL838" i="1"/>
  <c r="A839" i="1"/>
  <c r="BE839" i="1" s="1"/>
  <c r="B839" i="1"/>
  <c r="C839" i="1"/>
  <c r="M839" i="1"/>
  <c r="N839" i="1"/>
  <c r="O839" i="1"/>
  <c r="P839" i="1"/>
  <c r="Q839" i="1"/>
  <c r="R839" i="1"/>
  <c r="U839" i="1"/>
  <c r="W839" i="1"/>
  <c r="AG839" i="1"/>
  <c r="AT839" i="1" s="1"/>
  <c r="AO839" i="1"/>
  <c r="BB839" i="1" s="1"/>
  <c r="BG839" i="1"/>
  <c r="BJ839" i="1"/>
  <c r="BK839" i="1"/>
  <c r="BL839" i="1"/>
  <c r="A840" i="1"/>
  <c r="B840" i="1"/>
  <c r="AO840" i="1" s="1"/>
  <c r="C840" i="1"/>
  <c r="D840" i="1"/>
  <c r="E840" i="1" s="1"/>
  <c r="F840" i="1" s="1"/>
  <c r="M840" i="1"/>
  <c r="U840" i="1" s="1"/>
  <c r="N840" i="1"/>
  <c r="O840" i="1"/>
  <c r="P840" i="1"/>
  <c r="Q840" i="1"/>
  <c r="R840" i="1"/>
  <c r="S840" i="1"/>
  <c r="W840" i="1"/>
  <c r="X840" i="1" s="1"/>
  <c r="Y840" i="1"/>
  <c r="AG840" i="1"/>
  <c r="AT840" i="1" s="1"/>
  <c r="AK840" i="1"/>
  <c r="BG840" i="1"/>
  <c r="BJ840" i="1"/>
  <c r="BM840" i="1" s="1"/>
  <c r="BN840" i="1" s="1"/>
  <c r="BK840" i="1"/>
  <c r="BL840" i="1"/>
  <c r="A841" i="1"/>
  <c r="B841" i="1"/>
  <c r="C841" i="1"/>
  <c r="D841" i="1"/>
  <c r="E841" i="1"/>
  <c r="F841" i="1" s="1"/>
  <c r="M841" i="1"/>
  <c r="N841" i="1"/>
  <c r="O841" i="1"/>
  <c r="P841" i="1"/>
  <c r="AA841" i="1" s="1"/>
  <c r="AB841" i="1" s="1"/>
  <c r="Q841" i="1"/>
  <c r="R841" i="1"/>
  <c r="S841" i="1"/>
  <c r="V841" i="1" s="1"/>
  <c r="T841" i="1"/>
  <c r="U841" i="1"/>
  <c r="W841" i="1"/>
  <c r="X841" i="1"/>
  <c r="Y841" i="1"/>
  <c r="BG841" i="1"/>
  <c r="BJ841" i="1"/>
  <c r="BK841" i="1"/>
  <c r="BL841" i="1"/>
  <c r="BM841" i="1"/>
  <c r="BN841" i="1" s="1"/>
  <c r="A842" i="1"/>
  <c r="AC842" i="1" s="1"/>
  <c r="AP842" i="1" s="1"/>
  <c r="B842" i="1"/>
  <c r="C842" i="1"/>
  <c r="D842" i="1"/>
  <c r="E842" i="1" s="1"/>
  <c r="F842" i="1" s="1"/>
  <c r="M842" i="1"/>
  <c r="N842" i="1"/>
  <c r="O842" i="1"/>
  <c r="P842" i="1"/>
  <c r="Q842" i="1"/>
  <c r="R842" i="1"/>
  <c r="S842" i="1"/>
  <c r="X842" i="1" s="1"/>
  <c r="U842" i="1"/>
  <c r="W842" i="1"/>
  <c r="Y842" i="1"/>
  <c r="AO842" i="1"/>
  <c r="BB842" i="1" s="1"/>
  <c r="BE842" i="1"/>
  <c r="BG842" i="1"/>
  <c r="BJ842" i="1"/>
  <c r="BK842" i="1"/>
  <c r="BL842" i="1"/>
  <c r="A843" i="1"/>
  <c r="B843" i="1"/>
  <c r="AO843" i="1" s="1"/>
  <c r="BB843" i="1" s="1"/>
  <c r="C843" i="1"/>
  <c r="M843" i="1"/>
  <c r="N843" i="1"/>
  <c r="W843" i="1" s="1"/>
  <c r="O843" i="1"/>
  <c r="P843" i="1"/>
  <c r="AA843" i="1" s="1"/>
  <c r="Q843" i="1"/>
  <c r="R843" i="1"/>
  <c r="U843" i="1"/>
  <c r="AC843" i="1"/>
  <c r="AG843" i="1"/>
  <c r="BE843" i="1"/>
  <c r="BG843" i="1"/>
  <c r="BJ843" i="1"/>
  <c r="BK843" i="1"/>
  <c r="BL843" i="1"/>
  <c r="BM843" i="1"/>
  <c r="BN843" i="1" s="1"/>
  <c r="A844" i="1"/>
  <c r="B844" i="1"/>
  <c r="AO844" i="1" s="1"/>
  <c r="C844" i="1"/>
  <c r="D844" i="1"/>
  <c r="E844" i="1" s="1"/>
  <c r="F844" i="1" s="1"/>
  <c r="M844" i="1"/>
  <c r="N844" i="1"/>
  <c r="O844" i="1"/>
  <c r="P844" i="1"/>
  <c r="Q844" i="1"/>
  <c r="R844" i="1"/>
  <c r="S844" i="1"/>
  <c r="U844" i="1"/>
  <c r="W844" i="1"/>
  <c r="Y844" i="1"/>
  <c r="AC844" i="1"/>
  <c r="AP844" i="1" s="1"/>
  <c r="AG844" i="1"/>
  <c r="AT844" i="1" s="1"/>
  <c r="AK844" i="1"/>
  <c r="BE844" i="1"/>
  <c r="BG844" i="1"/>
  <c r="BJ844" i="1"/>
  <c r="BK844" i="1"/>
  <c r="BL844" i="1"/>
  <c r="BM844" i="1"/>
  <c r="BN844" i="1" s="1"/>
  <c r="A845" i="1"/>
  <c r="AG845" i="1" s="1"/>
  <c r="AT845" i="1" s="1"/>
  <c r="B845" i="1"/>
  <c r="C845" i="1"/>
  <c r="D845" i="1"/>
  <c r="E845" i="1" s="1"/>
  <c r="F845" i="1" s="1"/>
  <c r="M845" i="1"/>
  <c r="N845" i="1"/>
  <c r="O845" i="1"/>
  <c r="P845" i="1"/>
  <c r="Q845" i="1"/>
  <c r="R845" i="1"/>
  <c r="S845" i="1"/>
  <c r="U845" i="1"/>
  <c r="W845" i="1"/>
  <c r="X845" i="1"/>
  <c r="Y845" i="1"/>
  <c r="AO845" i="1"/>
  <c r="BB845" i="1" s="1"/>
  <c r="BG845" i="1"/>
  <c r="BJ845" i="1"/>
  <c r="BK845" i="1"/>
  <c r="BL845" i="1"/>
  <c r="BM845" i="1"/>
  <c r="BN845" i="1" s="1"/>
  <c r="A846" i="1"/>
  <c r="B846" i="1"/>
  <c r="BE846" i="1" s="1"/>
  <c r="C846" i="1"/>
  <c r="D846" i="1"/>
  <c r="E846" i="1" s="1"/>
  <c r="F846" i="1" s="1"/>
  <c r="M846" i="1"/>
  <c r="N846" i="1"/>
  <c r="O846" i="1"/>
  <c r="P846" i="1"/>
  <c r="Q846" i="1"/>
  <c r="R846" i="1"/>
  <c r="S846" i="1"/>
  <c r="V846" i="1" s="1"/>
  <c r="U846" i="1"/>
  <c r="W846" i="1"/>
  <c r="X846" i="1"/>
  <c r="Y846" i="1"/>
  <c r="AC846" i="1"/>
  <c r="AK846" i="1"/>
  <c r="AO846" i="1"/>
  <c r="BB846" i="1" s="1"/>
  <c r="BG846" i="1"/>
  <c r="BJ846" i="1"/>
  <c r="BK846" i="1"/>
  <c r="BL846" i="1"/>
  <c r="A847" i="1"/>
  <c r="B847" i="1"/>
  <c r="BE847" i="1" s="1"/>
  <c r="C847" i="1"/>
  <c r="M847" i="1"/>
  <c r="U847" i="1" s="1"/>
  <c r="N847" i="1"/>
  <c r="W847" i="1" s="1"/>
  <c r="O847" i="1"/>
  <c r="P847" i="1"/>
  <c r="AA847" i="1" s="1"/>
  <c r="Q847" i="1"/>
  <c r="R847" i="1"/>
  <c r="Y847" i="1"/>
  <c r="BG847" i="1"/>
  <c r="BJ847" i="1"/>
  <c r="BK847" i="1"/>
  <c r="BL847" i="1"/>
  <c r="BM847" i="1"/>
  <c r="BN847" i="1" s="1"/>
  <c r="A848" i="1"/>
  <c r="B848" i="1"/>
  <c r="AO848" i="1" s="1"/>
  <c r="C848" i="1"/>
  <c r="D848" i="1" s="1"/>
  <c r="E848" i="1" s="1"/>
  <c r="F848" i="1" s="1"/>
  <c r="M848" i="1"/>
  <c r="N848" i="1"/>
  <c r="W848" i="1" s="1"/>
  <c r="O848" i="1"/>
  <c r="P848" i="1"/>
  <c r="Q848" i="1"/>
  <c r="R848" i="1"/>
  <c r="S848" i="1"/>
  <c r="U848" i="1"/>
  <c r="Y848" i="1"/>
  <c r="AC848" i="1"/>
  <c r="AK848" i="1"/>
  <c r="BE848" i="1"/>
  <c r="BG848" i="1"/>
  <c r="BJ848" i="1"/>
  <c r="BK848" i="1"/>
  <c r="BL848" i="1"/>
  <c r="BM848" i="1"/>
  <c r="BN848" i="1" s="1"/>
  <c r="A849" i="1"/>
  <c r="B849" i="1"/>
  <c r="C849" i="1"/>
  <c r="M849" i="1"/>
  <c r="N849" i="1"/>
  <c r="O849" i="1"/>
  <c r="P849" i="1"/>
  <c r="Q849" i="1"/>
  <c r="R849" i="1"/>
  <c r="U849" i="1"/>
  <c r="W849" i="1"/>
  <c r="Y849" i="1"/>
  <c r="AG849" i="1"/>
  <c r="AK849" i="1"/>
  <c r="AO849" i="1"/>
  <c r="BG849" i="1"/>
  <c r="BJ849" i="1"/>
  <c r="BM849" i="1" s="1"/>
  <c r="BN849" i="1" s="1"/>
  <c r="BK849" i="1"/>
  <c r="BL849" i="1"/>
  <c r="A850" i="1"/>
  <c r="B850" i="1"/>
  <c r="C850" i="1"/>
  <c r="D850" i="1"/>
  <c r="E850" i="1"/>
  <c r="F850" i="1" s="1"/>
  <c r="M850" i="1"/>
  <c r="N850" i="1"/>
  <c r="O850" i="1"/>
  <c r="P850" i="1"/>
  <c r="AA850" i="1" s="1"/>
  <c r="AB850" i="1" s="1"/>
  <c r="Q850" i="1"/>
  <c r="R850" i="1"/>
  <c r="S850" i="1"/>
  <c r="T850" i="1"/>
  <c r="U850" i="1"/>
  <c r="W850" i="1"/>
  <c r="X850" i="1"/>
  <c r="Y850" i="1"/>
  <c r="AC850" i="1"/>
  <c r="AP850" i="1" s="1"/>
  <c r="BG850" i="1"/>
  <c r="BJ850" i="1"/>
  <c r="BK850" i="1"/>
  <c r="BL850" i="1"/>
  <c r="A851" i="1"/>
  <c r="B851" i="1"/>
  <c r="C851" i="1"/>
  <c r="M851" i="1"/>
  <c r="U851" i="1" s="1"/>
  <c r="N851" i="1"/>
  <c r="O851" i="1"/>
  <c r="P851" i="1"/>
  <c r="AA851" i="1" s="1"/>
  <c r="Q851" i="1"/>
  <c r="R851" i="1"/>
  <c r="W851" i="1"/>
  <c r="Y851" i="1"/>
  <c r="AO851" i="1"/>
  <c r="BB851" i="1" s="1"/>
  <c r="BG851" i="1"/>
  <c r="BJ851" i="1"/>
  <c r="BK851" i="1"/>
  <c r="BL851" i="1"/>
  <c r="A852" i="1"/>
  <c r="B852" i="1"/>
  <c r="C852" i="1"/>
  <c r="D852" i="1" s="1"/>
  <c r="E852" i="1" s="1"/>
  <c r="F852" i="1" s="1"/>
  <c r="M852" i="1"/>
  <c r="U852" i="1" s="1"/>
  <c r="N852" i="1"/>
  <c r="W852" i="1" s="1"/>
  <c r="X852" i="1" s="1"/>
  <c r="O852" i="1"/>
  <c r="P852" i="1"/>
  <c r="Q852" i="1"/>
  <c r="R852" i="1"/>
  <c r="S852" i="1"/>
  <c r="Y852" i="1"/>
  <c r="AK852" i="1"/>
  <c r="BG852" i="1"/>
  <c r="BJ852" i="1"/>
  <c r="BM852" i="1" s="1"/>
  <c r="BN852" i="1" s="1"/>
  <c r="BK852" i="1"/>
  <c r="BL852" i="1"/>
  <c r="A853" i="1"/>
  <c r="B853" i="1"/>
  <c r="C853" i="1"/>
  <c r="D853" i="1" s="1"/>
  <c r="E853" i="1" s="1"/>
  <c r="F853" i="1" s="1"/>
  <c r="M853" i="1"/>
  <c r="N853" i="1"/>
  <c r="O853" i="1"/>
  <c r="P853" i="1"/>
  <c r="AA853" i="1" s="1"/>
  <c r="Q853" i="1"/>
  <c r="R853" i="1"/>
  <c r="U853" i="1"/>
  <c r="W853" i="1"/>
  <c r="Y853" i="1"/>
  <c r="AG853" i="1"/>
  <c r="AT853" i="1" s="1"/>
  <c r="AK853" i="1"/>
  <c r="AX853" i="1" s="1"/>
  <c r="BG853" i="1"/>
  <c r="BJ853" i="1"/>
  <c r="BM853" i="1" s="1"/>
  <c r="BN853" i="1" s="1"/>
  <c r="BK853" i="1"/>
  <c r="BL853" i="1"/>
  <c r="A854" i="1"/>
  <c r="BE854" i="1" s="1"/>
  <c r="B854" i="1"/>
  <c r="C854" i="1"/>
  <c r="D854" i="1"/>
  <c r="E854" i="1"/>
  <c r="F854" i="1" s="1"/>
  <c r="M854" i="1"/>
  <c r="N854" i="1"/>
  <c r="O854" i="1"/>
  <c r="P854" i="1"/>
  <c r="AA854" i="1" s="1"/>
  <c r="AB854" i="1" s="1"/>
  <c r="Q854" i="1"/>
  <c r="R854" i="1"/>
  <c r="S854" i="1"/>
  <c r="T854" i="1"/>
  <c r="U854" i="1"/>
  <c r="W854" i="1"/>
  <c r="X854" i="1"/>
  <c r="Y854" i="1"/>
  <c r="BG854" i="1"/>
  <c r="BJ854" i="1"/>
  <c r="BK854" i="1"/>
  <c r="BL854" i="1"/>
  <c r="A855" i="1"/>
  <c r="BE855" i="1" s="1"/>
  <c r="B855" i="1"/>
  <c r="C855" i="1"/>
  <c r="M855" i="1"/>
  <c r="N855" i="1"/>
  <c r="O855" i="1"/>
  <c r="P855" i="1"/>
  <c r="Q855" i="1"/>
  <c r="R855" i="1"/>
  <c r="U855" i="1"/>
  <c r="W855" i="1"/>
  <c r="AG855" i="1"/>
  <c r="AT855" i="1" s="1"/>
  <c r="AO855" i="1"/>
  <c r="BB855" i="1" s="1"/>
  <c r="BG855" i="1"/>
  <c r="BJ855" i="1"/>
  <c r="BK855" i="1"/>
  <c r="BL855" i="1"/>
  <c r="A856" i="1"/>
  <c r="B856" i="1"/>
  <c r="AO856" i="1" s="1"/>
  <c r="C856" i="1"/>
  <c r="D856" i="1"/>
  <c r="E856" i="1" s="1"/>
  <c r="F856" i="1" s="1"/>
  <c r="M856" i="1"/>
  <c r="U856" i="1" s="1"/>
  <c r="N856" i="1"/>
  <c r="O856" i="1"/>
  <c r="P856" i="1"/>
  <c r="Q856" i="1"/>
  <c r="R856" i="1"/>
  <c r="S856" i="1"/>
  <c r="W856" i="1"/>
  <c r="X856" i="1" s="1"/>
  <c r="Y856" i="1"/>
  <c r="AG856" i="1"/>
  <c r="AT856" i="1" s="1"/>
  <c r="AK856" i="1"/>
  <c r="BG856" i="1"/>
  <c r="BJ856" i="1"/>
  <c r="BM856" i="1" s="1"/>
  <c r="BN856" i="1" s="1"/>
  <c r="BK856" i="1"/>
  <c r="BL856" i="1"/>
  <c r="A857" i="1"/>
  <c r="B857" i="1"/>
  <c r="C857" i="1"/>
  <c r="D857" i="1"/>
  <c r="E857" i="1"/>
  <c r="F857" i="1" s="1"/>
  <c r="M857" i="1"/>
  <c r="N857" i="1"/>
  <c r="O857" i="1"/>
  <c r="P857" i="1"/>
  <c r="AA857" i="1" s="1"/>
  <c r="AB857" i="1" s="1"/>
  <c r="Q857" i="1"/>
  <c r="R857" i="1"/>
  <c r="S857" i="1"/>
  <c r="V857" i="1" s="1"/>
  <c r="T857" i="1"/>
  <c r="U857" i="1"/>
  <c r="W857" i="1"/>
  <c r="X857" i="1"/>
  <c r="Y857" i="1"/>
  <c r="BG857" i="1"/>
  <c r="BJ857" i="1"/>
  <c r="BK857" i="1"/>
  <c r="BL857" i="1"/>
  <c r="BM857" i="1"/>
  <c r="BN857" i="1" s="1"/>
  <c r="A858" i="1"/>
  <c r="AC858" i="1" s="1"/>
  <c r="AP858" i="1" s="1"/>
  <c r="B858" i="1"/>
  <c r="C858" i="1"/>
  <c r="D858" i="1"/>
  <c r="E858" i="1" s="1"/>
  <c r="F858" i="1" s="1"/>
  <c r="M858" i="1"/>
  <c r="N858" i="1"/>
  <c r="O858" i="1"/>
  <c r="P858" i="1"/>
  <c r="Q858" i="1"/>
  <c r="R858" i="1"/>
  <c r="S858" i="1"/>
  <c r="U858" i="1"/>
  <c r="W858" i="1"/>
  <c r="X858" i="1"/>
  <c r="Y858" i="1"/>
  <c r="AO858" i="1"/>
  <c r="BB858" i="1" s="1"/>
  <c r="BE858" i="1"/>
  <c r="BG858" i="1"/>
  <c r="BJ858" i="1"/>
  <c r="BK858" i="1"/>
  <c r="BL858" i="1"/>
  <c r="A859" i="1"/>
  <c r="B859" i="1"/>
  <c r="AO859" i="1" s="1"/>
  <c r="BB859" i="1" s="1"/>
  <c r="C859" i="1"/>
  <c r="M859" i="1"/>
  <c r="N859" i="1"/>
  <c r="W859" i="1" s="1"/>
  <c r="O859" i="1"/>
  <c r="P859" i="1"/>
  <c r="AA859" i="1" s="1"/>
  <c r="Q859" i="1"/>
  <c r="R859" i="1"/>
  <c r="U859" i="1"/>
  <c r="AC859" i="1"/>
  <c r="AG859" i="1"/>
  <c r="BE859" i="1"/>
  <c r="BG859" i="1"/>
  <c r="BJ859" i="1"/>
  <c r="BK859" i="1"/>
  <c r="BL859" i="1"/>
  <c r="BM859" i="1"/>
  <c r="BN859" i="1" s="1"/>
  <c r="A860" i="1"/>
  <c r="B860" i="1"/>
  <c r="AO860" i="1" s="1"/>
  <c r="C860" i="1"/>
  <c r="D860" i="1"/>
  <c r="E860" i="1" s="1"/>
  <c r="F860" i="1" s="1"/>
  <c r="M860" i="1"/>
  <c r="N860" i="1"/>
  <c r="O860" i="1"/>
  <c r="P860" i="1"/>
  <c r="Q860" i="1"/>
  <c r="R860" i="1"/>
  <c r="S860" i="1"/>
  <c r="U860" i="1"/>
  <c r="W860" i="1"/>
  <c r="Y860" i="1"/>
  <c r="AC860" i="1"/>
  <c r="AP860" i="1" s="1"/>
  <c r="AG860" i="1"/>
  <c r="AT860" i="1" s="1"/>
  <c r="AK860" i="1"/>
  <c r="BE860" i="1"/>
  <c r="BG860" i="1"/>
  <c r="BJ860" i="1"/>
  <c r="BK860" i="1"/>
  <c r="BL860" i="1"/>
  <c r="BM860" i="1"/>
  <c r="BN860" i="1" s="1"/>
  <c r="A861" i="1"/>
  <c r="AG861" i="1" s="1"/>
  <c r="AT861" i="1" s="1"/>
  <c r="B861" i="1"/>
  <c r="C861" i="1"/>
  <c r="D861" i="1"/>
  <c r="E861" i="1" s="1"/>
  <c r="F861" i="1" s="1"/>
  <c r="M861" i="1"/>
  <c r="N861" i="1"/>
  <c r="O861" i="1"/>
  <c r="P861" i="1"/>
  <c r="AA861" i="1" s="1"/>
  <c r="Q861" i="1"/>
  <c r="R861" i="1"/>
  <c r="S861" i="1"/>
  <c r="V861" i="1" s="1"/>
  <c r="T861" i="1"/>
  <c r="U861" i="1"/>
  <c r="W861" i="1"/>
  <c r="X861" i="1"/>
  <c r="Y861" i="1"/>
  <c r="AO861" i="1"/>
  <c r="BB861" i="1" s="1"/>
  <c r="BG861" i="1"/>
  <c r="BJ861" i="1"/>
  <c r="BK861" i="1"/>
  <c r="BL861" i="1"/>
  <c r="BM861" i="1"/>
  <c r="BN861" i="1" s="1"/>
  <c r="A862" i="1"/>
  <c r="B862" i="1"/>
  <c r="BE862" i="1" s="1"/>
  <c r="C862" i="1"/>
  <c r="D862" i="1"/>
  <c r="E862" i="1" s="1"/>
  <c r="F862" i="1" s="1"/>
  <c r="M862" i="1"/>
  <c r="N862" i="1"/>
  <c r="O862" i="1"/>
  <c r="P862" i="1"/>
  <c r="Q862" i="1"/>
  <c r="R862" i="1"/>
  <c r="S862" i="1"/>
  <c r="X862" i="1" s="1"/>
  <c r="U862" i="1"/>
  <c r="W862" i="1"/>
  <c r="Y862" i="1"/>
  <c r="AC862" i="1"/>
  <c r="AK862" i="1"/>
  <c r="AO862" i="1"/>
  <c r="BB862" i="1" s="1"/>
  <c r="BG862" i="1"/>
  <c r="BJ862" i="1"/>
  <c r="BK862" i="1"/>
  <c r="BL862" i="1"/>
  <c r="A863" i="1"/>
  <c r="B863" i="1"/>
  <c r="AO863" i="1" s="1"/>
  <c r="C863" i="1"/>
  <c r="M863" i="1"/>
  <c r="U863" i="1" s="1"/>
  <c r="N863" i="1"/>
  <c r="W863" i="1" s="1"/>
  <c r="O863" i="1"/>
  <c r="P863" i="1"/>
  <c r="AA863" i="1" s="1"/>
  <c r="Q863" i="1"/>
  <c r="R863" i="1"/>
  <c r="Y863" i="1"/>
  <c r="BE863" i="1"/>
  <c r="BG863" i="1"/>
  <c r="BJ863" i="1"/>
  <c r="BK863" i="1"/>
  <c r="BL863" i="1"/>
  <c r="BM863" i="1"/>
  <c r="BN863" i="1" s="1"/>
  <c r="A864" i="1"/>
  <c r="B864" i="1"/>
  <c r="AO864" i="1" s="1"/>
  <c r="C864" i="1"/>
  <c r="D864" i="1" s="1"/>
  <c r="E864" i="1" s="1"/>
  <c r="F864" i="1" s="1"/>
  <c r="M864" i="1"/>
  <c r="N864" i="1"/>
  <c r="W864" i="1" s="1"/>
  <c r="O864" i="1"/>
  <c r="P864" i="1"/>
  <c r="Q864" i="1"/>
  <c r="R864" i="1"/>
  <c r="S864" i="1"/>
  <c r="U864" i="1"/>
  <c r="Y864" i="1"/>
  <c r="AC864" i="1"/>
  <c r="AK864" i="1"/>
  <c r="BE864" i="1"/>
  <c r="BG864" i="1"/>
  <c r="BJ864" i="1"/>
  <c r="BK864" i="1"/>
  <c r="BL864" i="1"/>
  <c r="BM864" i="1"/>
  <c r="BN864" i="1" s="1"/>
  <c r="A865" i="1"/>
  <c r="B865" i="1"/>
  <c r="C865" i="1"/>
  <c r="D865" i="1" s="1"/>
  <c r="E865" i="1" s="1"/>
  <c r="F865" i="1" s="1"/>
  <c r="M865" i="1"/>
  <c r="N865" i="1"/>
  <c r="W865" i="1" s="1"/>
  <c r="X865" i="1" s="1"/>
  <c r="O865" i="1"/>
  <c r="P865" i="1"/>
  <c r="Q865" i="1"/>
  <c r="R865" i="1"/>
  <c r="S865" i="1"/>
  <c r="U865" i="1"/>
  <c r="Y865" i="1"/>
  <c r="AG865" i="1"/>
  <c r="AK865" i="1"/>
  <c r="AO865" i="1"/>
  <c r="BB865" i="1" s="1"/>
  <c r="BG865" i="1"/>
  <c r="BJ865" i="1"/>
  <c r="BM865" i="1" s="1"/>
  <c r="BN865" i="1" s="1"/>
  <c r="BK865" i="1"/>
  <c r="BL865" i="1"/>
  <c r="A866" i="1"/>
  <c r="B866" i="1"/>
  <c r="BE866" i="1" s="1"/>
  <c r="C866" i="1"/>
  <c r="D866" i="1"/>
  <c r="E866" i="1"/>
  <c r="F866" i="1" s="1"/>
  <c r="M866" i="1"/>
  <c r="N866" i="1"/>
  <c r="O866" i="1"/>
  <c r="P866" i="1"/>
  <c r="AA866" i="1" s="1"/>
  <c r="AB866" i="1" s="1"/>
  <c r="Q866" i="1"/>
  <c r="R866" i="1"/>
  <c r="S866" i="1"/>
  <c r="T866" i="1"/>
  <c r="U866" i="1"/>
  <c r="W866" i="1"/>
  <c r="X866" i="1"/>
  <c r="Y866" i="1"/>
  <c r="AC866" i="1"/>
  <c r="AP866" i="1" s="1"/>
  <c r="BG866" i="1"/>
  <c r="BJ866" i="1"/>
  <c r="BK866" i="1"/>
  <c r="BL866" i="1"/>
  <c r="A867" i="1"/>
  <c r="AO867" i="1" s="1"/>
  <c r="BB867" i="1" s="1"/>
  <c r="B867" i="1"/>
  <c r="C867" i="1"/>
  <c r="M867" i="1"/>
  <c r="U867" i="1" s="1"/>
  <c r="N867" i="1"/>
  <c r="W867" i="1" s="1"/>
  <c r="O867" i="1"/>
  <c r="P867" i="1"/>
  <c r="AA867" i="1" s="1"/>
  <c r="Q867" i="1"/>
  <c r="R867" i="1"/>
  <c r="Y867" i="1"/>
  <c r="BE867" i="1"/>
  <c r="BG867" i="1"/>
  <c r="BJ867" i="1"/>
  <c r="BK867" i="1"/>
  <c r="BL867" i="1"/>
  <c r="A868" i="1"/>
  <c r="B868" i="1"/>
  <c r="C868" i="1"/>
  <c r="D868" i="1" s="1"/>
  <c r="E868" i="1" s="1"/>
  <c r="F868" i="1" s="1"/>
  <c r="M868" i="1"/>
  <c r="U868" i="1" s="1"/>
  <c r="N868" i="1"/>
  <c r="W868" i="1" s="1"/>
  <c r="O868" i="1"/>
  <c r="P868" i="1"/>
  <c r="Q868" i="1"/>
  <c r="R868" i="1"/>
  <c r="S868" i="1"/>
  <c r="X868" i="1" s="1"/>
  <c r="Y868" i="1"/>
  <c r="AK868" i="1"/>
  <c r="BE868" i="1"/>
  <c r="BG868" i="1"/>
  <c r="BJ868" i="1"/>
  <c r="BM868" i="1" s="1"/>
  <c r="BN868" i="1" s="1"/>
  <c r="BK868" i="1"/>
  <c r="BL868" i="1"/>
  <c r="A869" i="1"/>
  <c r="B869" i="1"/>
  <c r="C869" i="1"/>
  <c r="M869" i="1"/>
  <c r="N869" i="1"/>
  <c r="O869" i="1"/>
  <c r="P869" i="1"/>
  <c r="AA869" i="1" s="1"/>
  <c r="Q869" i="1"/>
  <c r="R869" i="1"/>
  <c r="U869" i="1"/>
  <c r="W869" i="1"/>
  <c r="Y869" i="1"/>
  <c r="AG869" i="1"/>
  <c r="AK869" i="1"/>
  <c r="AX869" i="1" s="1"/>
  <c r="BG869" i="1"/>
  <c r="BJ869" i="1"/>
  <c r="BM869" i="1" s="1"/>
  <c r="BN869" i="1" s="1"/>
  <c r="BK869" i="1"/>
  <c r="BL869" i="1"/>
  <c r="A870" i="1"/>
  <c r="AC870" i="1" s="1"/>
  <c r="AP870" i="1" s="1"/>
  <c r="B870" i="1"/>
  <c r="C870" i="1"/>
  <c r="D870" i="1"/>
  <c r="E870" i="1"/>
  <c r="F870" i="1" s="1"/>
  <c r="M870" i="1"/>
  <c r="N870" i="1"/>
  <c r="O870" i="1"/>
  <c r="P870" i="1"/>
  <c r="AA870" i="1" s="1"/>
  <c r="AB870" i="1" s="1"/>
  <c r="Q870" i="1"/>
  <c r="R870" i="1"/>
  <c r="S870" i="1"/>
  <c r="T870" i="1"/>
  <c r="U870" i="1"/>
  <c r="W870" i="1"/>
  <c r="X870" i="1"/>
  <c r="Y870" i="1"/>
  <c r="BG870" i="1"/>
  <c r="BJ870" i="1"/>
  <c r="BK870" i="1"/>
  <c r="BL870" i="1"/>
  <c r="A871" i="1"/>
  <c r="AO871" i="1" s="1"/>
  <c r="BB871" i="1" s="1"/>
  <c r="B871" i="1"/>
  <c r="C871" i="1"/>
  <c r="M871" i="1"/>
  <c r="U871" i="1" s="1"/>
  <c r="N871" i="1"/>
  <c r="O871" i="1"/>
  <c r="P871" i="1"/>
  <c r="Q871" i="1"/>
  <c r="R871" i="1"/>
  <c r="W871" i="1"/>
  <c r="AG871" i="1"/>
  <c r="AT871" i="1" s="1"/>
  <c r="BG871" i="1"/>
  <c r="BJ871" i="1"/>
  <c r="BK871" i="1"/>
  <c r="BL871" i="1"/>
  <c r="A872" i="1"/>
  <c r="B872" i="1"/>
  <c r="C872" i="1"/>
  <c r="D872" i="1"/>
  <c r="E872" i="1" s="1"/>
  <c r="F872" i="1" s="1"/>
  <c r="M872" i="1"/>
  <c r="U872" i="1" s="1"/>
  <c r="N872" i="1"/>
  <c r="O872" i="1"/>
  <c r="P872" i="1"/>
  <c r="Q872" i="1"/>
  <c r="R872" i="1"/>
  <c r="S872" i="1"/>
  <c r="W872" i="1"/>
  <c r="X872" i="1" s="1"/>
  <c r="Y872" i="1"/>
  <c r="AG872" i="1"/>
  <c r="AT872" i="1" s="1"/>
  <c r="AK872" i="1"/>
  <c r="BG872" i="1"/>
  <c r="BJ872" i="1"/>
  <c r="BM872" i="1" s="1"/>
  <c r="BN872" i="1" s="1"/>
  <c r="BK872" i="1"/>
  <c r="BL872" i="1"/>
  <c r="A873" i="1"/>
  <c r="AG873" i="1" s="1"/>
  <c r="AT873" i="1" s="1"/>
  <c r="B873" i="1"/>
  <c r="C873" i="1"/>
  <c r="D873" i="1"/>
  <c r="E873" i="1"/>
  <c r="F873" i="1" s="1"/>
  <c r="M873" i="1"/>
  <c r="N873" i="1"/>
  <c r="O873" i="1"/>
  <c r="P873" i="1"/>
  <c r="AA873" i="1" s="1"/>
  <c r="AB873" i="1" s="1"/>
  <c r="Q873" i="1"/>
  <c r="R873" i="1"/>
  <c r="S873" i="1"/>
  <c r="V873" i="1" s="1"/>
  <c r="T873" i="1"/>
  <c r="U873" i="1"/>
  <c r="W873" i="1"/>
  <c r="X873" i="1"/>
  <c r="Y873" i="1"/>
  <c r="BG873" i="1"/>
  <c r="BJ873" i="1"/>
  <c r="BK873" i="1"/>
  <c r="BL873" i="1"/>
  <c r="BM873" i="1"/>
  <c r="BN873" i="1" s="1"/>
  <c r="A874" i="1"/>
  <c r="AO874" i="1" s="1"/>
  <c r="BB874" i="1" s="1"/>
  <c r="B874" i="1"/>
  <c r="C874" i="1"/>
  <c r="D874" i="1"/>
  <c r="E874" i="1" s="1"/>
  <c r="F874" i="1" s="1"/>
  <c r="M874" i="1"/>
  <c r="N874" i="1"/>
  <c r="O874" i="1"/>
  <c r="Y874" i="1" s="1"/>
  <c r="P874" i="1"/>
  <c r="AA874" i="1" s="1"/>
  <c r="Q874" i="1"/>
  <c r="R874" i="1"/>
  <c r="S874" i="1"/>
  <c r="V874" i="1" s="1"/>
  <c r="U874" i="1"/>
  <c r="W874" i="1"/>
  <c r="X874" i="1"/>
  <c r="BG874" i="1"/>
  <c r="BJ874" i="1"/>
  <c r="BK874" i="1"/>
  <c r="BL874" i="1"/>
  <c r="A875" i="1"/>
  <c r="B875" i="1"/>
  <c r="AO875" i="1" s="1"/>
  <c r="BB875" i="1" s="1"/>
  <c r="C875" i="1"/>
  <c r="M875" i="1"/>
  <c r="N875" i="1"/>
  <c r="W875" i="1" s="1"/>
  <c r="O875" i="1"/>
  <c r="P875" i="1"/>
  <c r="Q875" i="1"/>
  <c r="R875" i="1"/>
  <c r="U875" i="1"/>
  <c r="AC875" i="1"/>
  <c r="AG875" i="1"/>
  <c r="AT875" i="1" s="1"/>
  <c r="BE875" i="1"/>
  <c r="BG875" i="1"/>
  <c r="BJ875" i="1"/>
  <c r="BK875" i="1"/>
  <c r="BL875" i="1"/>
  <c r="BM875" i="1"/>
  <c r="BN875" i="1" s="1"/>
  <c r="A876" i="1"/>
  <c r="B876" i="1"/>
  <c r="AO876" i="1" s="1"/>
  <c r="C876" i="1"/>
  <c r="D876" i="1"/>
  <c r="E876" i="1" s="1"/>
  <c r="F876" i="1" s="1"/>
  <c r="M876" i="1"/>
  <c r="U876" i="1" s="1"/>
  <c r="N876" i="1"/>
  <c r="O876" i="1"/>
  <c r="P876" i="1"/>
  <c r="Q876" i="1"/>
  <c r="R876" i="1"/>
  <c r="S876" i="1"/>
  <c r="W876" i="1"/>
  <c r="Y876" i="1"/>
  <c r="AC876" i="1"/>
  <c r="AP876" i="1" s="1"/>
  <c r="AG876" i="1"/>
  <c r="AK876" i="1"/>
  <c r="BE876" i="1"/>
  <c r="BG876" i="1"/>
  <c r="BJ876" i="1"/>
  <c r="BM876" i="1" s="1"/>
  <c r="BN876" i="1" s="1"/>
  <c r="BK876" i="1"/>
  <c r="BL876" i="1"/>
  <c r="A877" i="1"/>
  <c r="B877" i="1"/>
  <c r="C877" i="1"/>
  <c r="D877" i="1"/>
  <c r="E877" i="1"/>
  <c r="F877" i="1" s="1"/>
  <c r="M877" i="1"/>
  <c r="N877" i="1"/>
  <c r="O877" i="1"/>
  <c r="P877" i="1"/>
  <c r="AA877" i="1" s="1"/>
  <c r="AB877" i="1" s="1"/>
  <c r="Q877" i="1"/>
  <c r="R877" i="1"/>
  <c r="S877" i="1"/>
  <c r="V877" i="1" s="1"/>
  <c r="T877" i="1"/>
  <c r="U877" i="1"/>
  <c r="W877" i="1"/>
  <c r="X877" i="1"/>
  <c r="Y877" i="1"/>
  <c r="AO877" i="1"/>
  <c r="BB877" i="1" s="1"/>
  <c r="BG877" i="1"/>
  <c r="BJ877" i="1"/>
  <c r="BK877" i="1"/>
  <c r="BL877" i="1"/>
  <c r="BM877" i="1"/>
  <c r="BN877" i="1" s="1"/>
  <c r="A878" i="1"/>
  <c r="B878" i="1"/>
  <c r="BE878" i="1" s="1"/>
  <c r="C878" i="1"/>
  <c r="D878" i="1"/>
  <c r="E878" i="1" s="1"/>
  <c r="F878" i="1" s="1"/>
  <c r="M878" i="1"/>
  <c r="N878" i="1"/>
  <c r="O878" i="1"/>
  <c r="P878" i="1"/>
  <c r="Q878" i="1"/>
  <c r="R878" i="1"/>
  <c r="S878" i="1"/>
  <c r="X878" i="1" s="1"/>
  <c r="U878" i="1"/>
  <c r="W878" i="1"/>
  <c r="Y878" i="1"/>
  <c r="AC878" i="1"/>
  <c r="AK878" i="1"/>
  <c r="AO878" i="1"/>
  <c r="BB878" i="1" s="1"/>
  <c r="BG878" i="1"/>
  <c r="BJ878" i="1"/>
  <c r="BK878" i="1"/>
  <c r="BL878" i="1"/>
  <c r="A879" i="1"/>
  <c r="B879" i="1"/>
  <c r="AG879" i="1" s="1"/>
  <c r="C879" i="1"/>
  <c r="D879" i="1" s="1"/>
  <c r="E879" i="1" s="1"/>
  <c r="F879" i="1" s="1"/>
  <c r="M879" i="1"/>
  <c r="U879" i="1" s="1"/>
  <c r="N879" i="1"/>
  <c r="W879" i="1" s="1"/>
  <c r="O879" i="1"/>
  <c r="P879" i="1"/>
  <c r="Q879" i="1"/>
  <c r="R879" i="1"/>
  <c r="S879" i="1"/>
  <c r="T879" i="1" s="1"/>
  <c r="Y879" i="1"/>
  <c r="AK879" i="1"/>
  <c r="AO879" i="1"/>
  <c r="BG879" i="1"/>
  <c r="BJ879" i="1"/>
  <c r="BM879" i="1" s="1"/>
  <c r="BN879" i="1" s="1"/>
  <c r="BK879" i="1"/>
  <c r="BL879" i="1"/>
  <c r="A880" i="1"/>
  <c r="B880" i="1"/>
  <c r="C880" i="1"/>
  <c r="D880" i="1"/>
  <c r="E880" i="1"/>
  <c r="F880" i="1" s="1"/>
  <c r="M880" i="1"/>
  <c r="N880" i="1"/>
  <c r="O880" i="1"/>
  <c r="P880" i="1"/>
  <c r="AA880" i="1" s="1"/>
  <c r="AB880" i="1" s="1"/>
  <c r="Q880" i="1"/>
  <c r="R880" i="1"/>
  <c r="S880" i="1"/>
  <c r="T880" i="1"/>
  <c r="U880" i="1"/>
  <c r="W880" i="1"/>
  <c r="X880" i="1"/>
  <c r="Y880" i="1"/>
  <c r="AC880" i="1"/>
  <c r="AP880" i="1" s="1"/>
  <c r="AO880" i="1"/>
  <c r="BB880" i="1" s="1"/>
  <c r="BE880" i="1"/>
  <c r="BG880" i="1"/>
  <c r="BJ880" i="1"/>
  <c r="BK880" i="1"/>
  <c r="BL880" i="1"/>
  <c r="A881" i="1"/>
  <c r="B881" i="1"/>
  <c r="AO881" i="1" s="1"/>
  <c r="BB881" i="1" s="1"/>
  <c r="C881" i="1"/>
  <c r="M881" i="1"/>
  <c r="U881" i="1" s="1"/>
  <c r="N881" i="1"/>
  <c r="O881" i="1"/>
  <c r="P881" i="1"/>
  <c r="AA881" i="1" s="1"/>
  <c r="Q881" i="1"/>
  <c r="R881" i="1"/>
  <c r="W881" i="1"/>
  <c r="Y881" i="1"/>
  <c r="AG881" i="1"/>
  <c r="BE881" i="1"/>
  <c r="BG881" i="1"/>
  <c r="BJ881" i="1"/>
  <c r="BK881" i="1"/>
  <c r="BL881" i="1"/>
  <c r="BM881" i="1"/>
  <c r="BN881" i="1" s="1"/>
  <c r="A882" i="1"/>
  <c r="B882" i="1"/>
  <c r="AO882" i="1" s="1"/>
  <c r="C882" i="1"/>
  <c r="D882" i="1" s="1"/>
  <c r="E882" i="1" s="1"/>
  <c r="F882" i="1" s="1"/>
  <c r="M882" i="1"/>
  <c r="N882" i="1"/>
  <c r="W882" i="1" s="1"/>
  <c r="O882" i="1"/>
  <c r="P882" i="1"/>
  <c r="Q882" i="1"/>
  <c r="R882" i="1"/>
  <c r="S882" i="1"/>
  <c r="X882" i="1" s="1"/>
  <c r="U882" i="1"/>
  <c r="Y882" i="1"/>
  <c r="AC882" i="1"/>
  <c r="AG882" i="1"/>
  <c r="AK882" i="1"/>
  <c r="BE882" i="1"/>
  <c r="BG882" i="1"/>
  <c r="BJ882" i="1"/>
  <c r="BK882" i="1"/>
  <c r="BL882" i="1"/>
  <c r="BM882" i="1"/>
  <c r="BN882" i="1" s="1"/>
  <c r="A883" i="1"/>
  <c r="B883" i="1"/>
  <c r="C883" i="1"/>
  <c r="D883" i="1"/>
  <c r="E883" i="1" s="1"/>
  <c r="F883" i="1" s="1"/>
  <c r="M883" i="1"/>
  <c r="N883" i="1"/>
  <c r="O883" i="1"/>
  <c r="P883" i="1"/>
  <c r="Q883" i="1"/>
  <c r="R883" i="1"/>
  <c r="S883" i="1"/>
  <c r="V883" i="1" s="1"/>
  <c r="U883" i="1"/>
  <c r="W883" i="1"/>
  <c r="X883" i="1"/>
  <c r="Y883" i="1"/>
  <c r="AK883" i="1"/>
  <c r="AO883" i="1"/>
  <c r="BB883" i="1" s="1"/>
  <c r="BG883" i="1"/>
  <c r="BJ883" i="1"/>
  <c r="BK883" i="1"/>
  <c r="BL883" i="1"/>
  <c r="A884" i="1"/>
  <c r="AC884" i="1" s="1"/>
  <c r="AP884" i="1" s="1"/>
  <c r="B884" i="1"/>
  <c r="C884" i="1"/>
  <c r="D884" i="1"/>
  <c r="E884" i="1"/>
  <c r="F884" i="1" s="1"/>
  <c r="M884" i="1"/>
  <c r="N884" i="1"/>
  <c r="O884" i="1"/>
  <c r="P884" i="1"/>
  <c r="AA884" i="1" s="1"/>
  <c r="AB884" i="1" s="1"/>
  <c r="Q884" i="1"/>
  <c r="R884" i="1"/>
  <c r="S884" i="1"/>
  <c r="T884" i="1"/>
  <c r="U884" i="1"/>
  <c r="W884" i="1"/>
  <c r="X884" i="1"/>
  <c r="Y884" i="1"/>
  <c r="BE884" i="1"/>
  <c r="BG884" i="1"/>
  <c r="BJ884" i="1"/>
  <c r="BK884" i="1"/>
  <c r="BL884" i="1"/>
  <c r="A885" i="1"/>
  <c r="B885" i="1"/>
  <c r="AO885" i="1" s="1"/>
  <c r="C885" i="1"/>
  <c r="M885" i="1"/>
  <c r="U885" i="1" s="1"/>
  <c r="N885" i="1"/>
  <c r="W885" i="1" s="1"/>
  <c r="O885" i="1"/>
  <c r="P885" i="1"/>
  <c r="AA885" i="1" s="1"/>
  <c r="Q885" i="1"/>
  <c r="R885" i="1"/>
  <c r="Y885" i="1"/>
  <c r="AC885" i="1"/>
  <c r="AG885" i="1"/>
  <c r="BE885" i="1"/>
  <c r="BG885" i="1"/>
  <c r="BJ885" i="1"/>
  <c r="BK885" i="1"/>
  <c r="BL885" i="1"/>
  <c r="BM885" i="1"/>
  <c r="BN885" i="1" s="1"/>
  <c r="A886" i="1"/>
  <c r="B886" i="1"/>
  <c r="AO886" i="1" s="1"/>
  <c r="C886" i="1"/>
  <c r="D886" i="1"/>
  <c r="E886" i="1" s="1"/>
  <c r="F886" i="1" s="1"/>
  <c r="M886" i="1"/>
  <c r="N886" i="1"/>
  <c r="O886" i="1"/>
  <c r="P886" i="1"/>
  <c r="Q886" i="1"/>
  <c r="R886" i="1"/>
  <c r="S886" i="1"/>
  <c r="U886" i="1"/>
  <c r="W886" i="1"/>
  <c r="Y886" i="1"/>
  <c r="AC886" i="1"/>
  <c r="AG886" i="1"/>
  <c r="AT886" i="1" s="1"/>
  <c r="AK886" i="1"/>
  <c r="BE886" i="1"/>
  <c r="BG886" i="1"/>
  <c r="BJ886" i="1"/>
  <c r="BK886" i="1"/>
  <c r="BL886" i="1"/>
  <c r="BM886" i="1"/>
  <c r="BN886" i="1" s="1"/>
  <c r="A887" i="1"/>
  <c r="AK887" i="1" s="1"/>
  <c r="B887" i="1"/>
  <c r="C887" i="1"/>
  <c r="D887" i="1"/>
  <c r="E887" i="1" s="1"/>
  <c r="F887" i="1" s="1"/>
  <c r="M887" i="1"/>
  <c r="N887" i="1"/>
  <c r="O887" i="1"/>
  <c r="P887" i="1"/>
  <c r="Q887" i="1"/>
  <c r="R887" i="1"/>
  <c r="S887" i="1"/>
  <c r="V887" i="1" s="1"/>
  <c r="U887" i="1"/>
  <c r="W887" i="1"/>
  <c r="X887" i="1"/>
  <c r="Y887" i="1"/>
  <c r="BG887" i="1"/>
  <c r="BJ887" i="1"/>
  <c r="BK887" i="1"/>
  <c r="BL887" i="1"/>
  <c r="A888" i="1"/>
  <c r="AC888" i="1" s="1"/>
  <c r="AP888" i="1" s="1"/>
  <c r="B888" i="1"/>
  <c r="C888" i="1"/>
  <c r="D888" i="1"/>
  <c r="E888" i="1"/>
  <c r="F888" i="1" s="1"/>
  <c r="M888" i="1"/>
  <c r="N888" i="1"/>
  <c r="O888" i="1"/>
  <c r="P888" i="1"/>
  <c r="AA888" i="1" s="1"/>
  <c r="AB888" i="1" s="1"/>
  <c r="Q888" i="1"/>
  <c r="R888" i="1"/>
  <c r="S888" i="1"/>
  <c r="T888" i="1"/>
  <c r="U888" i="1"/>
  <c r="W888" i="1"/>
  <c r="X888" i="1"/>
  <c r="Y888" i="1"/>
  <c r="BG888" i="1"/>
  <c r="BJ888" i="1"/>
  <c r="BK888" i="1"/>
  <c r="BL888" i="1"/>
  <c r="A889" i="1"/>
  <c r="B889" i="1"/>
  <c r="AO889" i="1" s="1"/>
  <c r="C889" i="1"/>
  <c r="M889" i="1"/>
  <c r="N889" i="1"/>
  <c r="W889" i="1" s="1"/>
  <c r="O889" i="1"/>
  <c r="P889" i="1"/>
  <c r="AA889" i="1" s="1"/>
  <c r="Q889" i="1"/>
  <c r="R889" i="1"/>
  <c r="U889" i="1"/>
  <c r="Y889" i="1"/>
  <c r="AC889" i="1"/>
  <c r="AG889" i="1"/>
  <c r="BG889" i="1"/>
  <c r="BJ889" i="1"/>
  <c r="BK889" i="1"/>
  <c r="BL889" i="1"/>
  <c r="BM889" i="1"/>
  <c r="BN889" i="1" s="1"/>
  <c r="A890" i="1"/>
  <c r="B890" i="1"/>
  <c r="AO890" i="1" s="1"/>
  <c r="C890" i="1"/>
  <c r="D890" i="1"/>
  <c r="E890" i="1" s="1"/>
  <c r="F890" i="1" s="1"/>
  <c r="M890" i="1"/>
  <c r="N890" i="1"/>
  <c r="O890" i="1"/>
  <c r="Y890" i="1" s="1"/>
  <c r="P890" i="1"/>
  <c r="AA890" i="1" s="1"/>
  <c r="Q890" i="1"/>
  <c r="R890" i="1"/>
  <c r="S890" i="1"/>
  <c r="U890" i="1"/>
  <c r="W890" i="1"/>
  <c r="X890" i="1" s="1"/>
  <c r="AC890" i="1"/>
  <c r="AG890" i="1"/>
  <c r="AK890" i="1"/>
  <c r="AX890" i="1" s="1"/>
  <c r="BE890" i="1"/>
  <c r="BG890" i="1"/>
  <c r="BJ890" i="1"/>
  <c r="BM890" i="1" s="1"/>
  <c r="BN890" i="1" s="1"/>
  <c r="BK890" i="1"/>
  <c r="BL890" i="1"/>
  <c r="A891" i="1"/>
  <c r="B891" i="1"/>
  <c r="C891" i="1"/>
  <c r="D891" i="1"/>
  <c r="E891" i="1"/>
  <c r="F891" i="1" s="1"/>
  <c r="M891" i="1"/>
  <c r="N891" i="1"/>
  <c r="O891" i="1"/>
  <c r="P891" i="1"/>
  <c r="AA891" i="1" s="1"/>
  <c r="AB891" i="1" s="1"/>
  <c r="Q891" i="1"/>
  <c r="R891" i="1"/>
  <c r="S891" i="1"/>
  <c r="V891" i="1" s="1"/>
  <c r="T891" i="1"/>
  <c r="U891" i="1"/>
  <c r="W891" i="1"/>
  <c r="X891" i="1"/>
  <c r="Y891" i="1"/>
  <c r="AK891" i="1"/>
  <c r="AO891" i="1"/>
  <c r="BB891" i="1" s="1"/>
  <c r="BG891" i="1"/>
  <c r="BJ891" i="1"/>
  <c r="BK891" i="1"/>
  <c r="BL891" i="1"/>
  <c r="A892" i="1"/>
  <c r="B892" i="1"/>
  <c r="C892" i="1"/>
  <c r="D892" i="1"/>
  <c r="E892" i="1"/>
  <c r="F892" i="1" s="1"/>
  <c r="M892" i="1"/>
  <c r="N892" i="1"/>
  <c r="O892" i="1"/>
  <c r="P892" i="1"/>
  <c r="AA892" i="1" s="1"/>
  <c r="AB892" i="1" s="1"/>
  <c r="Q892" i="1"/>
  <c r="R892" i="1"/>
  <c r="S892" i="1"/>
  <c r="T892" i="1"/>
  <c r="U892" i="1"/>
  <c r="W892" i="1"/>
  <c r="X892" i="1"/>
  <c r="Y892" i="1"/>
  <c r="AC892" i="1"/>
  <c r="AP892" i="1" s="1"/>
  <c r="AO892" i="1"/>
  <c r="BB892" i="1" s="1"/>
  <c r="BE892" i="1"/>
  <c r="BG892" i="1"/>
  <c r="BJ892" i="1"/>
  <c r="BK892" i="1"/>
  <c r="BL892" i="1"/>
  <c r="A893" i="1"/>
  <c r="B893" i="1"/>
  <c r="AO893" i="1" s="1"/>
  <c r="BB893" i="1" s="1"/>
  <c r="C893" i="1"/>
  <c r="M893" i="1"/>
  <c r="U893" i="1" s="1"/>
  <c r="N893" i="1"/>
  <c r="O893" i="1"/>
  <c r="P893" i="1"/>
  <c r="AA893" i="1" s="1"/>
  <c r="Q893" i="1"/>
  <c r="R893" i="1"/>
  <c r="W893" i="1"/>
  <c r="Y893" i="1"/>
  <c r="AG893" i="1"/>
  <c r="BE893" i="1"/>
  <c r="BG893" i="1"/>
  <c r="BJ893" i="1"/>
  <c r="BK893" i="1"/>
  <c r="BL893" i="1"/>
  <c r="BM893" i="1"/>
  <c r="BN893" i="1" s="1"/>
  <c r="A894" i="1"/>
  <c r="B894" i="1"/>
  <c r="AO894" i="1" s="1"/>
  <c r="C894" i="1"/>
  <c r="D894" i="1" s="1"/>
  <c r="E894" i="1" s="1"/>
  <c r="F894" i="1" s="1"/>
  <c r="M894" i="1"/>
  <c r="N894" i="1"/>
  <c r="W894" i="1" s="1"/>
  <c r="O894" i="1"/>
  <c r="P894" i="1"/>
  <c r="Q894" i="1"/>
  <c r="R894" i="1"/>
  <c r="S894" i="1"/>
  <c r="X894" i="1" s="1"/>
  <c r="U894" i="1"/>
  <c r="Y894" i="1"/>
  <c r="AC894" i="1"/>
  <c r="AG894" i="1"/>
  <c r="AK894" i="1"/>
  <c r="BE894" i="1"/>
  <c r="BG894" i="1"/>
  <c r="BJ894" i="1"/>
  <c r="BK894" i="1"/>
  <c r="BL894" i="1"/>
  <c r="BM894" i="1"/>
  <c r="BN894" i="1" s="1"/>
  <c r="A895" i="1"/>
  <c r="B895" i="1"/>
  <c r="C895" i="1"/>
  <c r="D895" i="1"/>
  <c r="E895" i="1" s="1"/>
  <c r="F895" i="1" s="1"/>
  <c r="M895" i="1"/>
  <c r="N895" i="1"/>
  <c r="O895" i="1"/>
  <c r="P895" i="1"/>
  <c r="Q895" i="1"/>
  <c r="R895" i="1"/>
  <c r="S895" i="1"/>
  <c r="V895" i="1" s="1"/>
  <c r="U895" i="1"/>
  <c r="W895" i="1"/>
  <c r="X895" i="1"/>
  <c r="Y895" i="1"/>
  <c r="AK895" i="1"/>
  <c r="AO895" i="1"/>
  <c r="BB895" i="1" s="1"/>
  <c r="BG895" i="1"/>
  <c r="BJ895" i="1"/>
  <c r="BK895" i="1"/>
  <c r="BL895" i="1"/>
  <c r="A896" i="1"/>
  <c r="AC896" i="1" s="1"/>
  <c r="AP896" i="1" s="1"/>
  <c r="B896" i="1"/>
  <c r="C896" i="1"/>
  <c r="D896" i="1"/>
  <c r="E896" i="1"/>
  <c r="F896" i="1" s="1"/>
  <c r="M896" i="1"/>
  <c r="N896" i="1"/>
  <c r="O896" i="1"/>
  <c r="P896" i="1"/>
  <c r="AA896" i="1" s="1"/>
  <c r="AB896" i="1" s="1"/>
  <c r="Q896" i="1"/>
  <c r="R896" i="1"/>
  <c r="S896" i="1"/>
  <c r="T896" i="1"/>
  <c r="U896" i="1"/>
  <c r="W896" i="1"/>
  <c r="X896" i="1"/>
  <c r="Y896" i="1"/>
  <c r="BE896" i="1"/>
  <c r="BG896" i="1"/>
  <c r="BJ896" i="1"/>
  <c r="BK896" i="1"/>
  <c r="BL896" i="1"/>
  <c r="A897" i="1"/>
  <c r="B897" i="1"/>
  <c r="AO897" i="1" s="1"/>
  <c r="C897" i="1"/>
  <c r="M897" i="1"/>
  <c r="U897" i="1" s="1"/>
  <c r="N897" i="1"/>
  <c r="W897" i="1" s="1"/>
  <c r="O897" i="1"/>
  <c r="P897" i="1"/>
  <c r="AA897" i="1" s="1"/>
  <c r="Q897" i="1"/>
  <c r="R897" i="1"/>
  <c r="Y897" i="1"/>
  <c r="AC897" i="1"/>
  <c r="AG897" i="1"/>
  <c r="BE897" i="1"/>
  <c r="BG897" i="1"/>
  <c r="BJ897" i="1"/>
  <c r="BK897" i="1"/>
  <c r="BL897" i="1"/>
  <c r="BM897" i="1"/>
  <c r="BN897" i="1" s="1"/>
  <c r="A898" i="1"/>
  <c r="B898" i="1"/>
  <c r="AO898" i="1" s="1"/>
  <c r="C898" i="1"/>
  <c r="D898" i="1"/>
  <c r="E898" i="1" s="1"/>
  <c r="F898" i="1" s="1"/>
  <c r="M898" i="1"/>
  <c r="N898" i="1"/>
  <c r="O898" i="1"/>
  <c r="P898" i="1"/>
  <c r="Q898" i="1"/>
  <c r="R898" i="1"/>
  <c r="S898" i="1"/>
  <c r="U898" i="1"/>
  <c r="W898" i="1"/>
  <c r="Y898" i="1"/>
  <c r="AC898" i="1"/>
  <c r="AG898" i="1"/>
  <c r="AT898" i="1" s="1"/>
  <c r="AK898" i="1"/>
  <c r="BE898" i="1"/>
  <c r="BG898" i="1"/>
  <c r="BJ898" i="1"/>
  <c r="BM898" i="1" s="1"/>
  <c r="BN898" i="1" s="1"/>
  <c r="BK898" i="1"/>
  <c r="BL898" i="1"/>
  <c r="A899" i="1"/>
  <c r="AK899" i="1" s="1"/>
  <c r="B899" i="1"/>
  <c r="C899" i="1"/>
  <c r="D899" i="1"/>
  <c r="E899" i="1"/>
  <c r="F899" i="1" s="1"/>
  <c r="M899" i="1"/>
  <c r="N899" i="1"/>
  <c r="O899" i="1"/>
  <c r="P899" i="1"/>
  <c r="AA899" i="1" s="1"/>
  <c r="AB899" i="1" s="1"/>
  <c r="Q899" i="1"/>
  <c r="R899" i="1"/>
  <c r="S899" i="1"/>
  <c r="V899" i="1" s="1"/>
  <c r="T899" i="1"/>
  <c r="U899" i="1"/>
  <c r="W899" i="1"/>
  <c r="X899" i="1"/>
  <c r="Y899" i="1"/>
  <c r="BG899" i="1"/>
  <c r="BJ899" i="1"/>
  <c r="BK899" i="1"/>
  <c r="BL899" i="1"/>
  <c r="A900" i="1"/>
  <c r="AO900" i="1" s="1"/>
  <c r="BB900" i="1" s="1"/>
  <c r="B900" i="1"/>
  <c r="C900" i="1"/>
  <c r="D900" i="1"/>
  <c r="E900" i="1"/>
  <c r="F900" i="1" s="1"/>
  <c r="M900" i="1"/>
  <c r="N900" i="1"/>
  <c r="O900" i="1"/>
  <c r="P900" i="1"/>
  <c r="AA900" i="1" s="1"/>
  <c r="AB900" i="1" s="1"/>
  <c r="Q900" i="1"/>
  <c r="R900" i="1"/>
  <c r="S900" i="1"/>
  <c r="T900" i="1"/>
  <c r="U900" i="1"/>
  <c r="W900" i="1"/>
  <c r="X900" i="1"/>
  <c r="Y900" i="1"/>
  <c r="AC900" i="1"/>
  <c r="AP900" i="1" s="1"/>
  <c r="BG900" i="1"/>
  <c r="BJ900" i="1"/>
  <c r="BK900" i="1"/>
  <c r="BL900" i="1"/>
  <c r="A901" i="1"/>
  <c r="B901" i="1"/>
  <c r="AO901" i="1" s="1"/>
  <c r="BB901" i="1" s="1"/>
  <c r="C901" i="1"/>
  <c r="M901" i="1"/>
  <c r="N901" i="1"/>
  <c r="W901" i="1" s="1"/>
  <c r="O901" i="1"/>
  <c r="P901" i="1"/>
  <c r="AA901" i="1" s="1"/>
  <c r="Q901" i="1"/>
  <c r="R901" i="1"/>
  <c r="U901" i="1"/>
  <c r="Y901" i="1"/>
  <c r="AG901" i="1"/>
  <c r="BG901" i="1"/>
  <c r="BJ901" i="1"/>
  <c r="BK901" i="1"/>
  <c r="BL901" i="1"/>
  <c r="BM901" i="1"/>
  <c r="BN901" i="1" s="1"/>
  <c r="A902" i="1"/>
  <c r="B902" i="1"/>
  <c r="AO902" i="1" s="1"/>
  <c r="C902" i="1"/>
  <c r="D902" i="1"/>
  <c r="E902" i="1" s="1"/>
  <c r="F902" i="1" s="1"/>
  <c r="M902" i="1"/>
  <c r="N902" i="1"/>
  <c r="W902" i="1" s="1"/>
  <c r="X902" i="1" s="1"/>
  <c r="O902" i="1"/>
  <c r="P902" i="1"/>
  <c r="Q902" i="1"/>
  <c r="R902" i="1"/>
  <c r="S902" i="1"/>
  <c r="U902" i="1"/>
  <c r="Y902" i="1"/>
  <c r="AC902" i="1"/>
  <c r="AG902" i="1"/>
  <c r="AK902" i="1"/>
  <c r="BE902" i="1"/>
  <c r="BG902" i="1"/>
  <c r="BJ902" i="1"/>
  <c r="BM902" i="1" s="1"/>
  <c r="BN902" i="1" s="1"/>
  <c r="BK902" i="1"/>
  <c r="BL902" i="1"/>
  <c r="A903" i="1"/>
  <c r="AO903" i="1" s="1"/>
  <c r="BB903" i="1" s="1"/>
  <c r="B903" i="1"/>
  <c r="C903" i="1"/>
  <c r="D903" i="1"/>
  <c r="E903" i="1"/>
  <c r="F903" i="1" s="1"/>
  <c r="M903" i="1"/>
  <c r="N903" i="1"/>
  <c r="O903" i="1"/>
  <c r="P903" i="1"/>
  <c r="AA903" i="1" s="1"/>
  <c r="AB903" i="1" s="1"/>
  <c r="Q903" i="1"/>
  <c r="R903" i="1"/>
  <c r="S903" i="1"/>
  <c r="V903" i="1" s="1"/>
  <c r="T903" i="1"/>
  <c r="U903" i="1"/>
  <c r="W903" i="1"/>
  <c r="X903" i="1"/>
  <c r="Y903" i="1"/>
  <c r="AK903" i="1"/>
  <c r="BG903" i="1"/>
  <c r="BJ903" i="1"/>
  <c r="BK903" i="1"/>
  <c r="BL903" i="1"/>
  <c r="A904" i="1"/>
  <c r="B904" i="1"/>
  <c r="C904" i="1"/>
  <c r="D904" i="1"/>
  <c r="E904" i="1"/>
  <c r="F904" i="1" s="1"/>
  <c r="M904" i="1"/>
  <c r="N904" i="1"/>
  <c r="O904" i="1"/>
  <c r="P904" i="1"/>
  <c r="AA904" i="1" s="1"/>
  <c r="AB904" i="1" s="1"/>
  <c r="Q904" i="1"/>
  <c r="R904" i="1"/>
  <c r="S904" i="1"/>
  <c r="T904" i="1"/>
  <c r="U904" i="1"/>
  <c r="W904" i="1"/>
  <c r="X904" i="1"/>
  <c r="Y904" i="1"/>
  <c r="AC904" i="1"/>
  <c r="AP904" i="1" s="1"/>
  <c r="AO904" i="1"/>
  <c r="BB904" i="1" s="1"/>
  <c r="BG904" i="1"/>
  <c r="BJ904" i="1"/>
  <c r="BK904" i="1"/>
  <c r="BL904" i="1"/>
  <c r="A905" i="1"/>
  <c r="B905" i="1"/>
  <c r="AO905" i="1" s="1"/>
  <c r="BB905" i="1" s="1"/>
  <c r="C905" i="1"/>
  <c r="M905" i="1"/>
  <c r="N905" i="1"/>
  <c r="O905" i="1"/>
  <c r="P905" i="1"/>
  <c r="AA905" i="1" s="1"/>
  <c r="Q905" i="1"/>
  <c r="R905" i="1"/>
  <c r="U905" i="1"/>
  <c r="W905" i="1"/>
  <c r="Y905" i="1"/>
  <c r="AG905" i="1"/>
  <c r="BE905" i="1"/>
  <c r="BG905" i="1"/>
  <c r="BJ905" i="1"/>
  <c r="BK905" i="1"/>
  <c r="BL905" i="1"/>
  <c r="BM905" i="1"/>
  <c r="BN905" i="1" s="1"/>
  <c r="A906" i="1"/>
  <c r="B906" i="1"/>
  <c r="AO906" i="1" s="1"/>
  <c r="C906" i="1"/>
  <c r="D906" i="1" s="1"/>
  <c r="E906" i="1" s="1"/>
  <c r="F906" i="1" s="1"/>
  <c r="M906" i="1"/>
  <c r="N906" i="1"/>
  <c r="W906" i="1" s="1"/>
  <c r="O906" i="1"/>
  <c r="Y906" i="1" s="1"/>
  <c r="P906" i="1"/>
  <c r="AA906" i="1" s="1"/>
  <c r="Q906" i="1"/>
  <c r="R906" i="1"/>
  <c r="S906" i="1"/>
  <c r="U906" i="1"/>
  <c r="AC906" i="1"/>
  <c r="AG906" i="1"/>
  <c r="AK906" i="1"/>
  <c r="AX906" i="1" s="1"/>
  <c r="BE906" i="1"/>
  <c r="BG906" i="1"/>
  <c r="BJ906" i="1"/>
  <c r="BK906" i="1"/>
  <c r="BL906" i="1"/>
  <c r="BM906" i="1"/>
  <c r="BN906" i="1" s="1"/>
  <c r="A907" i="1"/>
  <c r="B907" i="1"/>
  <c r="C907" i="1"/>
  <c r="D907" i="1"/>
  <c r="E907" i="1" s="1"/>
  <c r="F907" i="1" s="1"/>
  <c r="M907" i="1"/>
  <c r="N907" i="1"/>
  <c r="O907" i="1"/>
  <c r="P907" i="1"/>
  <c r="Q907" i="1"/>
  <c r="R907" i="1"/>
  <c r="S907" i="1"/>
  <c r="V907" i="1" s="1"/>
  <c r="U907" i="1"/>
  <c r="W907" i="1"/>
  <c r="X907" i="1"/>
  <c r="Y907" i="1"/>
  <c r="AK907" i="1"/>
  <c r="AO907" i="1"/>
  <c r="BB907" i="1" s="1"/>
  <c r="BG907" i="1"/>
  <c r="BJ907" i="1"/>
  <c r="BK907" i="1"/>
  <c r="BL907" i="1"/>
  <c r="A908" i="1"/>
  <c r="AC908" i="1" s="1"/>
  <c r="AP908" i="1" s="1"/>
  <c r="B908" i="1"/>
  <c r="C908" i="1"/>
  <c r="D908" i="1"/>
  <c r="E908" i="1"/>
  <c r="F908" i="1" s="1"/>
  <c r="M908" i="1"/>
  <c r="N908" i="1"/>
  <c r="O908" i="1"/>
  <c r="P908" i="1"/>
  <c r="AA908" i="1" s="1"/>
  <c r="AB908" i="1" s="1"/>
  <c r="Q908" i="1"/>
  <c r="R908" i="1"/>
  <c r="S908" i="1"/>
  <c r="T908" i="1"/>
  <c r="U908" i="1"/>
  <c r="W908" i="1"/>
  <c r="X908" i="1"/>
  <c r="Y908" i="1"/>
  <c r="BG908" i="1"/>
  <c r="BJ908" i="1"/>
  <c r="BK908" i="1"/>
  <c r="BL908" i="1"/>
  <c r="A909" i="1"/>
  <c r="B909" i="1"/>
  <c r="AO909" i="1" s="1"/>
  <c r="C909" i="1"/>
  <c r="M909" i="1"/>
  <c r="U909" i="1" s="1"/>
  <c r="N909" i="1"/>
  <c r="W909" i="1" s="1"/>
  <c r="O909" i="1"/>
  <c r="P909" i="1"/>
  <c r="AA909" i="1" s="1"/>
  <c r="Q909" i="1"/>
  <c r="R909" i="1"/>
  <c r="Y909" i="1"/>
  <c r="AC909" i="1"/>
  <c r="AG909" i="1"/>
  <c r="BE909" i="1"/>
  <c r="BG909" i="1"/>
  <c r="BJ909" i="1"/>
  <c r="BK909" i="1"/>
  <c r="BL909" i="1"/>
  <c r="BM909" i="1"/>
  <c r="BN909" i="1" s="1"/>
  <c r="A910" i="1"/>
  <c r="B910" i="1"/>
  <c r="AO910" i="1" s="1"/>
  <c r="C910" i="1"/>
  <c r="D910" i="1"/>
  <c r="E910" i="1" s="1"/>
  <c r="F910" i="1" s="1"/>
  <c r="M910" i="1"/>
  <c r="N910" i="1"/>
  <c r="O910" i="1"/>
  <c r="P910" i="1"/>
  <c r="Q910" i="1"/>
  <c r="R910" i="1"/>
  <c r="S910" i="1"/>
  <c r="U910" i="1"/>
  <c r="W910" i="1"/>
  <c r="X910" i="1" s="1"/>
  <c r="Y910" i="1"/>
  <c r="AC910" i="1"/>
  <c r="AG910" i="1"/>
  <c r="AT910" i="1" s="1"/>
  <c r="AK910" i="1"/>
  <c r="BE910" i="1"/>
  <c r="BG910" i="1"/>
  <c r="BJ910" i="1"/>
  <c r="BM910" i="1" s="1"/>
  <c r="BN910" i="1" s="1"/>
  <c r="BK910" i="1"/>
  <c r="BL910" i="1"/>
  <c r="A911" i="1"/>
  <c r="AK911" i="1" s="1"/>
  <c r="B911" i="1"/>
  <c r="C911" i="1"/>
  <c r="D911" i="1"/>
  <c r="E911" i="1"/>
  <c r="F911" i="1" s="1"/>
  <c r="M911" i="1"/>
  <c r="N911" i="1"/>
  <c r="O911" i="1"/>
  <c r="P911" i="1"/>
  <c r="AA911" i="1" s="1"/>
  <c r="AB911" i="1" s="1"/>
  <c r="Q911" i="1"/>
  <c r="R911" i="1"/>
  <c r="S911" i="1"/>
  <c r="V911" i="1" s="1"/>
  <c r="T911" i="1"/>
  <c r="U911" i="1"/>
  <c r="W911" i="1"/>
  <c r="X911" i="1"/>
  <c r="Y911" i="1"/>
  <c r="BG911" i="1"/>
  <c r="BJ911" i="1"/>
  <c r="BK911" i="1"/>
  <c r="BL911" i="1"/>
  <c r="A912" i="1"/>
  <c r="AO912" i="1" s="1"/>
  <c r="BB912" i="1" s="1"/>
  <c r="B912" i="1"/>
  <c r="C912" i="1"/>
  <c r="D912" i="1"/>
  <c r="E912" i="1"/>
  <c r="F912" i="1" s="1"/>
  <c r="M912" i="1"/>
  <c r="N912" i="1"/>
  <c r="O912" i="1"/>
  <c r="P912" i="1"/>
  <c r="AA912" i="1" s="1"/>
  <c r="AB912" i="1" s="1"/>
  <c r="Q912" i="1"/>
  <c r="R912" i="1"/>
  <c r="S912" i="1"/>
  <c r="T912" i="1"/>
  <c r="U912" i="1"/>
  <c r="W912" i="1"/>
  <c r="X912" i="1"/>
  <c r="Y912" i="1"/>
  <c r="AC912" i="1"/>
  <c r="AP912" i="1" s="1"/>
  <c r="BG912" i="1"/>
  <c r="BJ912" i="1"/>
  <c r="BK912" i="1"/>
  <c r="BL912" i="1"/>
  <c r="A913" i="1"/>
  <c r="B913" i="1"/>
  <c r="AO913" i="1" s="1"/>
  <c r="BB913" i="1" s="1"/>
  <c r="C913" i="1"/>
  <c r="M913" i="1"/>
  <c r="N913" i="1"/>
  <c r="W913" i="1" s="1"/>
  <c r="O913" i="1"/>
  <c r="P913" i="1"/>
  <c r="AA913" i="1" s="1"/>
  <c r="Q913" i="1"/>
  <c r="R913" i="1"/>
  <c r="U913" i="1"/>
  <c r="Y913" i="1"/>
  <c r="AG913" i="1"/>
  <c r="BG913" i="1"/>
  <c r="BJ913" i="1"/>
  <c r="BK913" i="1"/>
  <c r="BL913" i="1"/>
  <c r="BM913" i="1"/>
  <c r="BN913" i="1" s="1"/>
  <c r="A914" i="1"/>
  <c r="B914" i="1"/>
  <c r="AO914" i="1" s="1"/>
  <c r="C914" i="1"/>
  <c r="D914" i="1"/>
  <c r="E914" i="1" s="1"/>
  <c r="F914" i="1" s="1"/>
  <c r="M914" i="1"/>
  <c r="N914" i="1"/>
  <c r="W914" i="1" s="1"/>
  <c r="X914" i="1" s="1"/>
  <c r="O914" i="1"/>
  <c r="P914" i="1"/>
  <c r="Q914" i="1"/>
  <c r="R914" i="1"/>
  <c r="S914" i="1"/>
  <c r="U914" i="1"/>
  <c r="Y914" i="1"/>
  <c r="AC914" i="1"/>
  <c r="AG914" i="1"/>
  <c r="AK914" i="1"/>
  <c r="BE914" i="1"/>
  <c r="BG914" i="1"/>
  <c r="BJ914" i="1"/>
  <c r="BM914" i="1" s="1"/>
  <c r="BN914" i="1" s="1"/>
  <c r="BK914" i="1"/>
  <c r="BL914" i="1"/>
  <c r="A915" i="1"/>
  <c r="AO915" i="1" s="1"/>
  <c r="BB915" i="1" s="1"/>
  <c r="B915" i="1"/>
  <c r="C915" i="1"/>
  <c r="D915" i="1"/>
  <c r="E915" i="1"/>
  <c r="F915" i="1" s="1"/>
  <c r="M915" i="1"/>
  <c r="N915" i="1"/>
  <c r="O915" i="1"/>
  <c r="P915" i="1"/>
  <c r="AA915" i="1" s="1"/>
  <c r="AB915" i="1" s="1"/>
  <c r="Q915" i="1"/>
  <c r="R915" i="1"/>
  <c r="S915" i="1"/>
  <c r="V915" i="1" s="1"/>
  <c r="T915" i="1"/>
  <c r="U915" i="1"/>
  <c r="W915" i="1"/>
  <c r="X915" i="1"/>
  <c r="Y915" i="1"/>
  <c r="AK915" i="1"/>
  <c r="BG915" i="1"/>
  <c r="BJ915" i="1"/>
  <c r="BK915" i="1"/>
  <c r="BL915" i="1"/>
  <c r="A916" i="1"/>
  <c r="B916" i="1"/>
  <c r="C916" i="1"/>
  <c r="D916" i="1"/>
  <c r="E916" i="1"/>
  <c r="F916" i="1" s="1"/>
  <c r="M916" i="1"/>
  <c r="N916" i="1"/>
  <c r="O916" i="1"/>
  <c r="P916" i="1"/>
  <c r="AA916" i="1" s="1"/>
  <c r="AB916" i="1" s="1"/>
  <c r="Q916" i="1"/>
  <c r="R916" i="1"/>
  <c r="S916" i="1"/>
  <c r="T916" i="1"/>
  <c r="U916" i="1"/>
  <c r="W916" i="1"/>
  <c r="X916" i="1"/>
  <c r="Y916" i="1"/>
  <c r="AC916" i="1"/>
  <c r="AP916" i="1" s="1"/>
  <c r="AO916" i="1"/>
  <c r="BB916" i="1" s="1"/>
  <c r="BG916" i="1"/>
  <c r="BJ916" i="1"/>
  <c r="BK916" i="1"/>
  <c r="BL916" i="1"/>
  <c r="A917" i="1"/>
  <c r="B917" i="1"/>
  <c r="AO917" i="1" s="1"/>
  <c r="BB917" i="1" s="1"/>
  <c r="C917" i="1"/>
  <c r="M917" i="1"/>
  <c r="N917" i="1"/>
  <c r="O917" i="1"/>
  <c r="P917" i="1"/>
  <c r="AA917" i="1" s="1"/>
  <c r="Q917" i="1"/>
  <c r="R917" i="1"/>
  <c r="U917" i="1"/>
  <c r="W917" i="1"/>
  <c r="Y917" i="1"/>
  <c r="AG917" i="1"/>
  <c r="BE917" i="1"/>
  <c r="BG917" i="1"/>
  <c r="BJ917" i="1"/>
  <c r="BK917" i="1"/>
  <c r="BL917" i="1"/>
  <c r="BM917" i="1"/>
  <c r="BN917" i="1" s="1"/>
  <c r="A918" i="1"/>
  <c r="B918" i="1"/>
  <c r="AO918" i="1" s="1"/>
  <c r="C918" i="1"/>
  <c r="D918" i="1" s="1"/>
  <c r="E918" i="1" s="1"/>
  <c r="F918" i="1" s="1"/>
  <c r="M918" i="1"/>
  <c r="N918" i="1"/>
  <c r="W918" i="1" s="1"/>
  <c r="O918" i="1"/>
  <c r="P918" i="1"/>
  <c r="Q918" i="1"/>
  <c r="R918" i="1"/>
  <c r="S918" i="1"/>
  <c r="U918" i="1"/>
  <c r="Y918" i="1"/>
  <c r="AC918" i="1"/>
  <c r="AG918" i="1"/>
  <c r="AK918" i="1"/>
  <c r="BE918" i="1"/>
  <c r="BG918" i="1"/>
  <c r="BJ918" i="1"/>
  <c r="BK918" i="1"/>
  <c r="BL918" i="1"/>
  <c r="BM918" i="1"/>
  <c r="BN918" i="1" s="1"/>
  <c r="A919" i="1"/>
  <c r="B919" i="1"/>
  <c r="C919" i="1"/>
  <c r="D919" i="1"/>
  <c r="E919" i="1" s="1"/>
  <c r="F919" i="1" s="1"/>
  <c r="M919" i="1"/>
  <c r="N919" i="1"/>
  <c r="O919" i="1"/>
  <c r="P919" i="1"/>
  <c r="Q919" i="1"/>
  <c r="R919" i="1"/>
  <c r="S919" i="1"/>
  <c r="V919" i="1" s="1"/>
  <c r="U919" i="1"/>
  <c r="W919" i="1"/>
  <c r="X919" i="1"/>
  <c r="Y919" i="1"/>
  <c r="AK919" i="1"/>
  <c r="AO919" i="1"/>
  <c r="BB919" i="1" s="1"/>
  <c r="BG919" i="1"/>
  <c r="BJ919" i="1"/>
  <c r="BK919" i="1"/>
  <c r="BL919" i="1"/>
  <c r="A920" i="1"/>
  <c r="AC920" i="1" s="1"/>
  <c r="AP920" i="1" s="1"/>
  <c r="B920" i="1"/>
  <c r="C920" i="1"/>
  <c r="D920" i="1"/>
  <c r="E920" i="1"/>
  <c r="F920" i="1" s="1"/>
  <c r="M920" i="1"/>
  <c r="N920" i="1"/>
  <c r="O920" i="1"/>
  <c r="P920" i="1"/>
  <c r="AA920" i="1" s="1"/>
  <c r="AB920" i="1" s="1"/>
  <c r="Q920" i="1"/>
  <c r="R920" i="1"/>
  <c r="S920" i="1"/>
  <c r="T920" i="1"/>
  <c r="U920" i="1"/>
  <c r="W920" i="1"/>
  <c r="X920" i="1"/>
  <c r="Y920" i="1"/>
  <c r="AO920" i="1"/>
  <c r="BB920" i="1" s="1"/>
  <c r="BE920" i="1"/>
  <c r="BG920" i="1"/>
  <c r="BJ920" i="1"/>
  <c r="BK920" i="1"/>
  <c r="BL920" i="1"/>
  <c r="A921" i="1"/>
  <c r="B921" i="1"/>
  <c r="AO921" i="1" s="1"/>
  <c r="C921" i="1"/>
  <c r="M921" i="1"/>
  <c r="U921" i="1" s="1"/>
  <c r="N921" i="1"/>
  <c r="O921" i="1"/>
  <c r="P921" i="1"/>
  <c r="AA921" i="1" s="1"/>
  <c r="Q921" i="1"/>
  <c r="R921" i="1"/>
  <c r="W921" i="1"/>
  <c r="Y921" i="1"/>
  <c r="AC921" i="1"/>
  <c r="AG921" i="1"/>
  <c r="BE921" i="1"/>
  <c r="BG921" i="1"/>
  <c r="BJ921" i="1"/>
  <c r="BK921" i="1"/>
  <c r="BL921" i="1"/>
  <c r="BM921" i="1"/>
  <c r="BN921" i="1" s="1"/>
  <c r="A922" i="1"/>
  <c r="B922" i="1"/>
  <c r="AO922" i="1" s="1"/>
  <c r="C922" i="1"/>
  <c r="D922" i="1"/>
  <c r="E922" i="1" s="1"/>
  <c r="F922" i="1" s="1"/>
  <c r="M922" i="1"/>
  <c r="N922" i="1"/>
  <c r="O922" i="1"/>
  <c r="P922" i="1"/>
  <c r="Q922" i="1"/>
  <c r="R922" i="1"/>
  <c r="S922" i="1"/>
  <c r="T922" i="1" s="1"/>
  <c r="U922" i="1"/>
  <c r="W922" i="1"/>
  <c r="Y922" i="1"/>
  <c r="AC922" i="1"/>
  <c r="AG922" i="1"/>
  <c r="AT922" i="1" s="1"/>
  <c r="AK922" i="1"/>
  <c r="BE922" i="1"/>
  <c r="BG922" i="1"/>
  <c r="BJ922" i="1"/>
  <c r="BK922" i="1"/>
  <c r="BL922" i="1"/>
  <c r="BM922" i="1"/>
  <c r="BN922" i="1" s="1"/>
  <c r="A3" i="8"/>
  <c r="B3" i="8"/>
  <c r="C3" i="8" s="1"/>
  <c r="D3" i="8"/>
  <c r="M3" i="8"/>
  <c r="N3" i="8"/>
  <c r="O3" i="8"/>
  <c r="P3" i="8"/>
  <c r="Q3" i="8"/>
  <c r="W3" i="8" s="1"/>
  <c r="AA3" i="8" s="1"/>
  <c r="R3" i="8"/>
  <c r="S3" i="8"/>
  <c r="T3" i="8"/>
  <c r="X3" i="8"/>
  <c r="AB3" i="8" s="1"/>
  <c r="A4" i="8"/>
  <c r="Q4" i="8" s="1"/>
  <c r="B4" i="8"/>
  <c r="C4" i="8" s="1"/>
  <c r="D4" i="8" s="1"/>
  <c r="M4" i="8"/>
  <c r="N4" i="8"/>
  <c r="O4" i="8"/>
  <c r="P4" i="8"/>
  <c r="R4" i="8"/>
  <c r="S4" i="8"/>
  <c r="T4" i="8"/>
  <c r="A5" i="8"/>
  <c r="Q5" i="8" s="1"/>
  <c r="B5" i="8"/>
  <c r="C5" i="8" s="1"/>
  <c r="D5" i="8" s="1"/>
  <c r="M5" i="8"/>
  <c r="N5" i="8"/>
  <c r="O5" i="8"/>
  <c r="P5" i="8"/>
  <c r="R5" i="8"/>
  <c r="S5" i="8"/>
  <c r="T5" i="8"/>
  <c r="A6" i="8"/>
  <c r="B6" i="8"/>
  <c r="C6" i="8" s="1"/>
  <c r="M6" i="8"/>
  <c r="N6" i="8"/>
  <c r="O6" i="8"/>
  <c r="P6" i="8"/>
  <c r="Q6" i="8"/>
  <c r="V6" i="8" s="1"/>
  <c r="Z6" i="8" s="1"/>
  <c r="R6" i="8"/>
  <c r="S6" i="8"/>
  <c r="T6" i="8"/>
  <c r="U6" i="8"/>
  <c r="Y6" i="8" s="1"/>
  <c r="A7" i="8"/>
  <c r="B7" i="8"/>
  <c r="M7" i="8"/>
  <c r="N7" i="8"/>
  <c r="O7" i="8"/>
  <c r="P7" i="8"/>
  <c r="Q7" i="8"/>
  <c r="R7" i="8"/>
  <c r="S7" i="8"/>
  <c r="T7" i="8"/>
  <c r="U7" i="8"/>
  <c r="A8" i="8"/>
  <c r="B8" i="8"/>
  <c r="C8" i="8"/>
  <c r="M8" i="8"/>
  <c r="N8" i="8"/>
  <c r="O8" i="8"/>
  <c r="P8" i="8"/>
  <c r="Q8" i="8"/>
  <c r="R8" i="8"/>
  <c r="S8" i="8"/>
  <c r="T8" i="8"/>
  <c r="A9" i="8"/>
  <c r="Q9" i="8" s="1"/>
  <c r="B9" i="8"/>
  <c r="C9" i="8" s="1"/>
  <c r="M9" i="8"/>
  <c r="N9" i="8"/>
  <c r="O9" i="8"/>
  <c r="P9" i="8"/>
  <c r="R9" i="8"/>
  <c r="S9" i="8"/>
  <c r="T9" i="8"/>
  <c r="A10" i="8"/>
  <c r="Q10" i="8" s="1"/>
  <c r="B10" i="8"/>
  <c r="C10" i="8"/>
  <c r="D10" i="8" s="1"/>
  <c r="M10" i="8"/>
  <c r="N10" i="8"/>
  <c r="O10" i="8"/>
  <c r="P10" i="8"/>
  <c r="R10" i="8"/>
  <c r="S10" i="8"/>
  <c r="T10" i="8"/>
  <c r="A11" i="8"/>
  <c r="B11" i="8"/>
  <c r="M11" i="8"/>
  <c r="N11" i="8"/>
  <c r="O11" i="8"/>
  <c r="P11" i="8"/>
  <c r="Q11" i="8"/>
  <c r="R11" i="8"/>
  <c r="X11" i="8" s="1"/>
  <c r="AB11" i="8" s="1"/>
  <c r="S11" i="8"/>
  <c r="T11" i="8"/>
  <c r="A12" i="8"/>
  <c r="Q12" i="8" s="1"/>
  <c r="B12" i="8"/>
  <c r="M12" i="8"/>
  <c r="N12" i="8"/>
  <c r="O12" i="8"/>
  <c r="P12" i="8"/>
  <c r="R12" i="8"/>
  <c r="S12" i="8"/>
  <c r="T12" i="8"/>
  <c r="A13" i="8"/>
  <c r="B13" i="8"/>
  <c r="M13" i="8"/>
  <c r="N13" i="8"/>
  <c r="O13" i="8"/>
  <c r="P13" i="8"/>
  <c r="V13" i="8" s="1"/>
  <c r="Z13" i="8" s="1"/>
  <c r="Q13" i="8"/>
  <c r="R13" i="8"/>
  <c r="S13" i="8"/>
  <c r="T13" i="8"/>
  <c r="A14" i="8"/>
  <c r="B14" i="8"/>
  <c r="C14" i="8" s="1"/>
  <c r="M14" i="8"/>
  <c r="N14" i="8"/>
  <c r="O14" i="8"/>
  <c r="P14" i="8"/>
  <c r="Q14" i="8"/>
  <c r="R14" i="8"/>
  <c r="S14" i="8"/>
  <c r="T14" i="8"/>
  <c r="U14" i="8"/>
  <c r="Y14" i="8" s="1"/>
  <c r="A15" i="8"/>
  <c r="B15" i="8"/>
  <c r="C15" i="8" s="1"/>
  <c r="M15" i="8"/>
  <c r="N15" i="8"/>
  <c r="O15" i="8"/>
  <c r="P15" i="8"/>
  <c r="Q15" i="8"/>
  <c r="R15" i="8"/>
  <c r="X15" i="8" s="1"/>
  <c r="AB15" i="8" s="1"/>
  <c r="S15" i="8"/>
  <c r="T15" i="8"/>
  <c r="U15" i="8"/>
  <c r="Y15" i="8" s="1"/>
  <c r="A16" i="8"/>
  <c r="Q16" i="8" s="1"/>
  <c r="B16" i="8"/>
  <c r="C16" i="8" s="1"/>
  <c r="M16" i="8"/>
  <c r="N16" i="8"/>
  <c r="O16" i="8"/>
  <c r="P16" i="8"/>
  <c r="R16" i="8"/>
  <c r="S16" i="8"/>
  <c r="T16" i="8"/>
  <c r="A17" i="8"/>
  <c r="Q17" i="8" s="1"/>
  <c r="B17" i="8"/>
  <c r="C17" i="8" s="1"/>
  <c r="M17" i="8"/>
  <c r="N17" i="8"/>
  <c r="O17" i="8"/>
  <c r="P17" i="8"/>
  <c r="R17" i="8"/>
  <c r="S17" i="8"/>
  <c r="T17" i="8"/>
  <c r="A18" i="8"/>
  <c r="Q18" i="8" s="1"/>
  <c r="B18" i="8"/>
  <c r="C18" i="8" s="1"/>
  <c r="D18" i="8" s="1"/>
  <c r="E18" i="8" s="1"/>
  <c r="M18" i="8"/>
  <c r="N18" i="8"/>
  <c r="O18" i="8"/>
  <c r="P18" i="8"/>
  <c r="R18" i="8"/>
  <c r="X18" i="8" s="1"/>
  <c r="AB18" i="8" s="1"/>
  <c r="S18" i="8"/>
  <c r="T18" i="8"/>
  <c r="A19" i="8"/>
  <c r="B19" i="8"/>
  <c r="C19" i="8" s="1"/>
  <c r="D19" i="8" s="1"/>
  <c r="E19" i="8" s="1"/>
  <c r="F19" i="8" s="1"/>
  <c r="M19" i="8"/>
  <c r="N19" i="8"/>
  <c r="O19" i="8"/>
  <c r="P19" i="8"/>
  <c r="Q19" i="8"/>
  <c r="R19" i="8"/>
  <c r="S19" i="8"/>
  <c r="T19" i="8"/>
  <c r="A20" i="8"/>
  <c r="B20" i="8"/>
  <c r="C20" i="8" s="1"/>
  <c r="D20" i="8" s="1"/>
  <c r="E20" i="8"/>
  <c r="F20" i="8" s="1"/>
  <c r="M20" i="8"/>
  <c r="N20" i="8"/>
  <c r="O20" i="8"/>
  <c r="P20" i="8"/>
  <c r="Q20" i="8"/>
  <c r="R20" i="8"/>
  <c r="S20" i="8"/>
  <c r="T20" i="8"/>
  <c r="A21" i="8"/>
  <c r="B21" i="8"/>
  <c r="C21" i="8" s="1"/>
  <c r="D21" i="8" s="1"/>
  <c r="E21" i="8"/>
  <c r="F21" i="8" s="1"/>
  <c r="M21" i="8"/>
  <c r="N21" i="8"/>
  <c r="O21" i="8"/>
  <c r="P21" i="8"/>
  <c r="Q21" i="8"/>
  <c r="R21" i="8"/>
  <c r="X21" i="8" s="1"/>
  <c r="AB21" i="8" s="1"/>
  <c r="S21" i="8"/>
  <c r="T21" i="8"/>
  <c r="A22" i="8"/>
  <c r="B22" i="8"/>
  <c r="C22" i="8" s="1"/>
  <c r="M22" i="8"/>
  <c r="N22" i="8"/>
  <c r="O22" i="8"/>
  <c r="P22" i="8"/>
  <c r="Q22" i="8"/>
  <c r="R22" i="8"/>
  <c r="S22" i="8"/>
  <c r="T22" i="8"/>
  <c r="U22" i="8"/>
  <c r="Y22" i="8" s="1"/>
  <c r="A23" i="8"/>
  <c r="Q23" i="8" s="1"/>
  <c r="B23" i="8"/>
  <c r="C23" i="8" s="1"/>
  <c r="D23" i="8" s="1"/>
  <c r="M23" i="8"/>
  <c r="N23" i="8"/>
  <c r="O23" i="8"/>
  <c r="P23" i="8"/>
  <c r="R23" i="8"/>
  <c r="S23" i="8"/>
  <c r="T23" i="8"/>
  <c r="A24" i="8"/>
  <c r="Q24" i="8" s="1"/>
  <c r="B24" i="8"/>
  <c r="C24" i="8" s="1"/>
  <c r="M24" i="8"/>
  <c r="N24" i="8"/>
  <c r="O24" i="8"/>
  <c r="P24" i="8"/>
  <c r="R24" i="8"/>
  <c r="X24" i="8" s="1"/>
  <c r="AB24" i="8" s="1"/>
  <c r="S24" i="8"/>
  <c r="T24" i="8"/>
  <c r="A25" i="8"/>
  <c r="Q25" i="8" s="1"/>
  <c r="B25" i="8"/>
  <c r="C25" i="8" s="1"/>
  <c r="D25" i="8"/>
  <c r="E25" i="8" s="1"/>
  <c r="F25" i="8" s="1"/>
  <c r="G25" i="8" s="1"/>
  <c r="H25" i="8" s="1"/>
  <c r="M25" i="8"/>
  <c r="N25" i="8"/>
  <c r="O25" i="8"/>
  <c r="P25" i="8"/>
  <c r="R25" i="8"/>
  <c r="X25" i="8" s="1"/>
  <c r="AB25" i="8" s="1"/>
  <c r="S25" i="8"/>
  <c r="T25" i="8"/>
  <c r="A26" i="8"/>
  <c r="Q26" i="8" s="1"/>
  <c r="U26" i="8" s="1"/>
  <c r="B26" i="8"/>
  <c r="C26" i="8" s="1"/>
  <c r="D26" i="8" s="1"/>
  <c r="E26" i="8" s="1"/>
  <c r="M26" i="8"/>
  <c r="N26" i="8"/>
  <c r="O26" i="8"/>
  <c r="P26" i="8"/>
  <c r="R26" i="8"/>
  <c r="S26" i="8"/>
  <c r="T26" i="8"/>
  <c r="A27" i="8"/>
  <c r="Q27" i="8" s="1"/>
  <c r="B27" i="8"/>
  <c r="M27" i="8"/>
  <c r="N27" i="8"/>
  <c r="O27" i="8"/>
  <c r="P27" i="8"/>
  <c r="R27" i="8"/>
  <c r="S27" i="8"/>
  <c r="T27" i="8"/>
  <c r="A28" i="8"/>
  <c r="Q28" i="8" s="1"/>
  <c r="B28" i="8"/>
  <c r="C28" i="8" s="1"/>
  <c r="M28" i="8"/>
  <c r="N28" i="8"/>
  <c r="O28" i="8"/>
  <c r="P28" i="8"/>
  <c r="R28" i="8"/>
  <c r="S28" i="8"/>
  <c r="T28" i="8"/>
  <c r="A29" i="8"/>
  <c r="Q29" i="8" s="1"/>
  <c r="B29" i="8"/>
  <c r="C29" i="8"/>
  <c r="M29" i="8"/>
  <c r="N29" i="8"/>
  <c r="O29" i="8"/>
  <c r="P29" i="8"/>
  <c r="R29" i="8"/>
  <c r="X29" i="8" s="1"/>
  <c r="AB29" i="8" s="1"/>
  <c r="S29" i="8"/>
  <c r="T29" i="8"/>
  <c r="A30" i="8"/>
  <c r="B30" i="8"/>
  <c r="C30" i="8"/>
  <c r="M30" i="8"/>
  <c r="N30" i="8"/>
  <c r="O30" i="8"/>
  <c r="P30" i="8"/>
  <c r="Q30" i="8"/>
  <c r="R30" i="8"/>
  <c r="S30" i="8"/>
  <c r="T30" i="8"/>
  <c r="A31" i="8"/>
  <c r="B31" i="8"/>
  <c r="C31" i="8"/>
  <c r="D31" i="8" s="1"/>
  <c r="E31" i="8" s="1"/>
  <c r="M31" i="8"/>
  <c r="N31" i="8"/>
  <c r="O31" i="8"/>
  <c r="P31" i="8"/>
  <c r="Q31" i="8"/>
  <c r="R31" i="8"/>
  <c r="S31" i="8"/>
  <c r="T31" i="8"/>
  <c r="A32" i="8"/>
  <c r="Q32" i="8" s="1"/>
  <c r="B32" i="8"/>
  <c r="C32" i="8" s="1"/>
  <c r="M32" i="8"/>
  <c r="N32" i="8"/>
  <c r="O32" i="8"/>
  <c r="P32" i="8"/>
  <c r="R32" i="8"/>
  <c r="S32" i="8"/>
  <c r="T32" i="8"/>
  <c r="A33" i="8"/>
  <c r="B33" i="8"/>
  <c r="C33" i="8"/>
  <c r="D33" i="8" s="1"/>
  <c r="E33" i="8" s="1"/>
  <c r="F33" i="8" s="1"/>
  <c r="M33" i="8"/>
  <c r="N33" i="8"/>
  <c r="O33" i="8"/>
  <c r="U33" i="8" s="1"/>
  <c r="Y33" i="8" s="1"/>
  <c r="P33" i="8"/>
  <c r="Q33" i="8"/>
  <c r="R33" i="8"/>
  <c r="S33" i="8"/>
  <c r="T33" i="8"/>
  <c r="A34" i="8"/>
  <c r="B34" i="8"/>
  <c r="C34" i="8"/>
  <c r="D34" i="8" s="1"/>
  <c r="M34" i="8"/>
  <c r="N34" i="8"/>
  <c r="O34" i="8"/>
  <c r="P34" i="8"/>
  <c r="Q34" i="8"/>
  <c r="R34" i="8"/>
  <c r="S34" i="8"/>
  <c r="T34" i="8"/>
  <c r="A35" i="8"/>
  <c r="B35" i="8"/>
  <c r="C35" i="8" s="1"/>
  <c r="D35" i="8" s="1"/>
  <c r="M35" i="8"/>
  <c r="N35" i="8"/>
  <c r="O35" i="8"/>
  <c r="P35" i="8"/>
  <c r="Q35" i="8"/>
  <c r="R35" i="8"/>
  <c r="X35" i="8" s="1"/>
  <c r="AB35" i="8" s="1"/>
  <c r="S35" i="8"/>
  <c r="T35" i="8"/>
  <c r="A36" i="8"/>
  <c r="B36" i="8"/>
  <c r="C36" i="8"/>
  <c r="D36" i="8"/>
  <c r="M36" i="8"/>
  <c r="N36" i="8"/>
  <c r="O36" i="8"/>
  <c r="P36" i="8"/>
  <c r="U36" i="8" s="1"/>
  <c r="Y36" i="8" s="1"/>
  <c r="Q36" i="8"/>
  <c r="R36" i="8"/>
  <c r="S36" i="8"/>
  <c r="T36" i="8"/>
  <c r="A37" i="8"/>
  <c r="B37" i="8"/>
  <c r="C37" i="8"/>
  <c r="D37" i="8" s="1"/>
  <c r="M37" i="8"/>
  <c r="N37" i="8"/>
  <c r="O37" i="8"/>
  <c r="P37" i="8"/>
  <c r="Q37" i="8"/>
  <c r="R37" i="8"/>
  <c r="S37" i="8"/>
  <c r="T37" i="8"/>
  <c r="A38" i="8"/>
  <c r="B38" i="8"/>
  <c r="C38" i="8" s="1"/>
  <c r="D38" i="8" s="1"/>
  <c r="M38" i="8"/>
  <c r="N38" i="8"/>
  <c r="O38" i="8"/>
  <c r="P38" i="8"/>
  <c r="Q38" i="8"/>
  <c r="R38" i="8"/>
  <c r="X38" i="8" s="1"/>
  <c r="AB38" i="8" s="1"/>
  <c r="S38" i="8"/>
  <c r="T38" i="8"/>
  <c r="A39" i="8"/>
  <c r="Q39" i="8" s="1"/>
  <c r="B39" i="8"/>
  <c r="C39" i="8" s="1"/>
  <c r="D39" i="8" s="1"/>
  <c r="M39" i="8"/>
  <c r="N39" i="8"/>
  <c r="O39" i="8"/>
  <c r="P39" i="8"/>
  <c r="R39" i="8"/>
  <c r="S39" i="8"/>
  <c r="T39" i="8"/>
  <c r="A40" i="8"/>
  <c r="B40" i="8"/>
  <c r="C40" i="8" s="1"/>
  <c r="D40" i="8" s="1"/>
  <c r="E40" i="8" s="1"/>
  <c r="M40" i="8"/>
  <c r="N40" i="8"/>
  <c r="O40" i="8"/>
  <c r="P40" i="8"/>
  <c r="Q40" i="8"/>
  <c r="R40" i="8"/>
  <c r="X40" i="8" s="1"/>
  <c r="AB40" i="8" s="1"/>
  <c r="S40" i="8"/>
  <c r="T40" i="8"/>
  <c r="A41" i="8"/>
  <c r="B41" i="8"/>
  <c r="C41" i="8"/>
  <c r="D41" i="8"/>
  <c r="M41" i="8"/>
  <c r="N41" i="8"/>
  <c r="O41" i="8"/>
  <c r="P41" i="8"/>
  <c r="Q41" i="8"/>
  <c r="R41" i="8"/>
  <c r="S41" i="8"/>
  <c r="T41" i="8"/>
  <c r="X41" i="8"/>
  <c r="AB41" i="8" s="1"/>
  <c r="A42" i="8"/>
  <c r="B42" i="8"/>
  <c r="C42" i="8"/>
  <c r="D42" i="8" s="1"/>
  <c r="E42" i="8" s="1"/>
  <c r="M42" i="8"/>
  <c r="N42" i="8"/>
  <c r="O42" i="8"/>
  <c r="P42" i="8"/>
  <c r="Q42" i="8"/>
  <c r="R42" i="8"/>
  <c r="X42" i="8" s="1"/>
  <c r="AB42" i="8" s="1"/>
  <c r="S42" i="8"/>
  <c r="T42" i="8"/>
  <c r="A43" i="8"/>
  <c r="Q43" i="8" s="1"/>
  <c r="B43" i="8"/>
  <c r="C43" i="8" s="1"/>
  <c r="D43" i="8" s="1"/>
  <c r="M43" i="8"/>
  <c r="N43" i="8"/>
  <c r="O43" i="8"/>
  <c r="P43" i="8"/>
  <c r="R43" i="8"/>
  <c r="S43" i="8"/>
  <c r="T43" i="8"/>
  <c r="A44" i="8"/>
  <c r="B44" i="8"/>
  <c r="C44" i="8" s="1"/>
  <c r="D44" i="8" s="1"/>
  <c r="E44" i="8" s="1"/>
  <c r="M44" i="8"/>
  <c r="N44" i="8"/>
  <c r="O44" i="8"/>
  <c r="P44" i="8"/>
  <c r="Q44" i="8"/>
  <c r="R44" i="8"/>
  <c r="S44" i="8"/>
  <c r="T44" i="8"/>
  <c r="X44" i="8"/>
  <c r="AB44" i="8" s="1"/>
  <c r="A45" i="8"/>
  <c r="B45" i="8"/>
  <c r="C45" i="8"/>
  <c r="D45" i="8"/>
  <c r="M45" i="8"/>
  <c r="N45" i="8"/>
  <c r="O45" i="8"/>
  <c r="P45" i="8"/>
  <c r="U45" i="8" s="1"/>
  <c r="Q45" i="8"/>
  <c r="R45" i="8"/>
  <c r="S45" i="8"/>
  <c r="T45" i="8"/>
  <c r="A46" i="8"/>
  <c r="Q46" i="8" s="1"/>
  <c r="B46" i="8"/>
  <c r="C46" i="8"/>
  <c r="D46" i="8"/>
  <c r="E46" i="8" s="1"/>
  <c r="F46" i="8" s="1"/>
  <c r="G46" i="8" s="1"/>
  <c r="H46" i="8" s="1"/>
  <c r="M46" i="8"/>
  <c r="N46" i="8"/>
  <c r="O46" i="8"/>
  <c r="X46" i="8" s="1"/>
  <c r="AB46" i="8" s="1"/>
  <c r="P46" i="8"/>
  <c r="R46" i="8"/>
  <c r="S46" i="8"/>
  <c r="T46" i="8"/>
  <c r="A47" i="8"/>
  <c r="B47" i="8"/>
  <c r="C47" i="8"/>
  <c r="D47" i="8" s="1"/>
  <c r="M47" i="8"/>
  <c r="N47" i="8"/>
  <c r="O47" i="8"/>
  <c r="P47" i="8"/>
  <c r="Q47" i="8"/>
  <c r="R47" i="8"/>
  <c r="X47" i="8" s="1"/>
  <c r="AB47" i="8" s="1"/>
  <c r="S47" i="8"/>
  <c r="T47" i="8"/>
  <c r="A48" i="8"/>
  <c r="Q48" i="8" s="1"/>
  <c r="B48" i="8"/>
  <c r="C48" i="8" s="1"/>
  <c r="D48" i="8" s="1"/>
  <c r="E48" i="8" s="1"/>
  <c r="F48" i="8" s="1"/>
  <c r="G48" i="8" s="1"/>
  <c r="H48" i="8" s="1"/>
  <c r="M48" i="8"/>
  <c r="N48" i="8"/>
  <c r="O48" i="8"/>
  <c r="P48" i="8"/>
  <c r="R48" i="8"/>
  <c r="S48" i="8"/>
  <c r="T48" i="8"/>
  <c r="A49" i="8"/>
  <c r="B49" i="8"/>
  <c r="C49" i="8"/>
  <c r="D49" i="8"/>
  <c r="M49" i="8"/>
  <c r="N49" i="8"/>
  <c r="O49" i="8"/>
  <c r="P49" i="8"/>
  <c r="Q49" i="8"/>
  <c r="R49" i="8"/>
  <c r="S49" i="8"/>
  <c r="T49" i="8"/>
  <c r="A50" i="8"/>
  <c r="Q50" i="8" s="1"/>
  <c r="B50" i="8"/>
  <c r="C50" i="8"/>
  <c r="D50" i="8"/>
  <c r="M50" i="8"/>
  <c r="N50" i="8"/>
  <c r="O50" i="8"/>
  <c r="P50" i="8"/>
  <c r="R50" i="8"/>
  <c r="S50" i="8"/>
  <c r="T50" i="8"/>
  <c r="A51" i="8"/>
  <c r="Q51" i="8" s="1"/>
  <c r="B51" i="8"/>
  <c r="M51" i="8"/>
  <c r="N51" i="8"/>
  <c r="O51" i="8"/>
  <c r="P51" i="8"/>
  <c r="R51" i="8"/>
  <c r="S51" i="8"/>
  <c r="T51" i="8"/>
  <c r="A52" i="8"/>
  <c r="B52" i="8"/>
  <c r="M52" i="8"/>
  <c r="N52" i="8"/>
  <c r="O52" i="8"/>
  <c r="P52" i="8"/>
  <c r="V52" i="8" s="1"/>
  <c r="Z52" i="8" s="1"/>
  <c r="Q52" i="8"/>
  <c r="R52" i="8"/>
  <c r="X52" i="8" s="1"/>
  <c r="AB52" i="8" s="1"/>
  <c r="S52" i="8"/>
  <c r="T52" i="8"/>
  <c r="A53" i="8"/>
  <c r="B53" i="8"/>
  <c r="M53" i="8"/>
  <c r="N53" i="8"/>
  <c r="O53" i="8"/>
  <c r="P53" i="8"/>
  <c r="Q53" i="8"/>
  <c r="R53" i="8"/>
  <c r="S53" i="8"/>
  <c r="T53" i="8"/>
  <c r="A54" i="8"/>
  <c r="Q54" i="8" s="1"/>
  <c r="B54" i="8"/>
  <c r="M54" i="8"/>
  <c r="N54" i="8"/>
  <c r="O54" i="8"/>
  <c r="U54" i="8" s="1"/>
  <c r="P54" i="8"/>
  <c r="R54" i="8"/>
  <c r="S54" i="8"/>
  <c r="T54" i="8"/>
  <c r="A55" i="8"/>
  <c r="B55" i="8"/>
  <c r="M55" i="8"/>
  <c r="N55" i="8"/>
  <c r="V55" i="8" s="1"/>
  <c r="Z55" i="8" s="1"/>
  <c r="O55" i="8"/>
  <c r="P55" i="8"/>
  <c r="Q55" i="8"/>
  <c r="R55" i="8"/>
  <c r="X55" i="8" s="1"/>
  <c r="AB55" i="8" s="1"/>
  <c r="S55" i="8"/>
  <c r="T55" i="8"/>
  <c r="A56" i="8"/>
  <c r="Q56" i="8" s="1"/>
  <c r="B56" i="8"/>
  <c r="M56" i="8"/>
  <c r="N56" i="8"/>
  <c r="O56" i="8"/>
  <c r="P56" i="8"/>
  <c r="R56" i="8"/>
  <c r="S56" i="8"/>
  <c r="T56" i="8"/>
  <c r="A57" i="8"/>
  <c r="Q57" i="8" s="1"/>
  <c r="B57" i="8"/>
  <c r="M57" i="8"/>
  <c r="N57" i="8"/>
  <c r="O57" i="8"/>
  <c r="P57" i="8"/>
  <c r="R57" i="8"/>
  <c r="S57" i="8"/>
  <c r="T57" i="8"/>
  <c r="A58" i="8"/>
  <c r="B58" i="8"/>
  <c r="M58" i="8"/>
  <c r="N58" i="8"/>
  <c r="O58" i="8"/>
  <c r="P58" i="8"/>
  <c r="Q58" i="8"/>
  <c r="R58" i="8"/>
  <c r="S58" i="8"/>
  <c r="T58" i="8"/>
  <c r="A59" i="8"/>
  <c r="Q59" i="8" s="1"/>
  <c r="B59" i="8"/>
  <c r="M59" i="8"/>
  <c r="N59" i="8"/>
  <c r="O59" i="8"/>
  <c r="U59" i="8" s="1"/>
  <c r="Y59" i="8" s="1"/>
  <c r="P59" i="8"/>
  <c r="R59" i="8"/>
  <c r="X59" i="8" s="1"/>
  <c r="AB59" i="8" s="1"/>
  <c r="S59" i="8"/>
  <c r="T59" i="8"/>
  <c r="A60" i="8"/>
  <c r="B60" i="8"/>
  <c r="M60" i="8"/>
  <c r="N60" i="8"/>
  <c r="O60" i="8"/>
  <c r="P60" i="8"/>
  <c r="Q60" i="8"/>
  <c r="R60" i="8"/>
  <c r="S60" i="8"/>
  <c r="T60" i="8"/>
  <c r="X60" i="8"/>
  <c r="AB60" i="8" s="1"/>
  <c r="A61" i="8"/>
  <c r="B61" i="8"/>
  <c r="C61" i="8" s="1"/>
  <c r="D61" i="8" s="1"/>
  <c r="M61" i="8"/>
  <c r="N61" i="8"/>
  <c r="O61" i="8"/>
  <c r="P61" i="8"/>
  <c r="Q61" i="8"/>
  <c r="R61" i="8"/>
  <c r="X61" i="8" s="1"/>
  <c r="AB61" i="8" s="1"/>
  <c r="S61" i="8"/>
  <c r="T61" i="8"/>
  <c r="A62" i="8"/>
  <c r="Q62" i="8" s="1"/>
  <c r="B62" i="8"/>
  <c r="C62" i="8" s="1"/>
  <c r="M62" i="8"/>
  <c r="N62" i="8"/>
  <c r="O62" i="8"/>
  <c r="P62" i="8"/>
  <c r="R62" i="8"/>
  <c r="S62" i="8"/>
  <c r="T62" i="8"/>
  <c r="A63" i="8"/>
  <c r="Q63" i="8" s="1"/>
  <c r="B63" i="8"/>
  <c r="M63" i="8"/>
  <c r="N63" i="8"/>
  <c r="O63" i="8"/>
  <c r="P63" i="8"/>
  <c r="R63" i="8"/>
  <c r="X63" i="8" s="1"/>
  <c r="AB63" i="8" s="1"/>
  <c r="S63" i="8"/>
  <c r="T63" i="8"/>
  <c r="A64" i="8"/>
  <c r="Q64" i="8" s="1"/>
  <c r="B64" i="8"/>
  <c r="C64" i="8"/>
  <c r="M64" i="8"/>
  <c r="N64" i="8"/>
  <c r="O64" i="8"/>
  <c r="P64" i="8"/>
  <c r="W64" i="8" s="1"/>
  <c r="AA64" i="8" s="1"/>
  <c r="R64" i="8"/>
  <c r="X64" i="8" s="1"/>
  <c r="AB64" i="8" s="1"/>
  <c r="S64" i="8"/>
  <c r="T64" i="8"/>
  <c r="A65" i="8"/>
  <c r="Q65" i="8" s="1"/>
  <c r="W65" i="8" s="1"/>
  <c r="AA65" i="8" s="1"/>
  <c r="B65" i="8"/>
  <c r="C65" i="8" s="1"/>
  <c r="D65" i="8" s="1"/>
  <c r="M65" i="8"/>
  <c r="N65" i="8"/>
  <c r="O65" i="8"/>
  <c r="P65" i="8"/>
  <c r="R65" i="8"/>
  <c r="S65" i="8"/>
  <c r="T65" i="8"/>
  <c r="A66" i="8"/>
  <c r="B66" i="8"/>
  <c r="C66" i="8" s="1"/>
  <c r="M66" i="8"/>
  <c r="N66" i="8"/>
  <c r="O66" i="8"/>
  <c r="P66" i="8"/>
  <c r="Q66" i="8"/>
  <c r="R66" i="8"/>
  <c r="S66" i="8"/>
  <c r="T66" i="8"/>
  <c r="A67" i="8"/>
  <c r="B67" i="8"/>
  <c r="C67" i="8" s="1"/>
  <c r="D67" i="8" s="1"/>
  <c r="M67" i="8"/>
  <c r="N67" i="8"/>
  <c r="O67" i="8"/>
  <c r="P67" i="8"/>
  <c r="Q67" i="8"/>
  <c r="R67" i="8"/>
  <c r="S67" i="8"/>
  <c r="T67" i="8"/>
  <c r="A68" i="8"/>
  <c r="Q68" i="8" s="1"/>
  <c r="B68" i="8"/>
  <c r="C68" i="8" s="1"/>
  <c r="D68" i="8" s="1"/>
  <c r="M68" i="8"/>
  <c r="N68" i="8"/>
  <c r="O68" i="8"/>
  <c r="P68" i="8"/>
  <c r="R68" i="8"/>
  <c r="X68" i="8" s="1"/>
  <c r="AB68" i="8" s="1"/>
  <c r="S68" i="8"/>
  <c r="T68" i="8"/>
  <c r="A69" i="8"/>
  <c r="B69" i="8"/>
  <c r="C69" i="8"/>
  <c r="D69" i="8"/>
  <c r="M69" i="8"/>
  <c r="N69" i="8"/>
  <c r="O69" i="8"/>
  <c r="P69" i="8"/>
  <c r="W69" i="8" s="1"/>
  <c r="AA69" i="8" s="1"/>
  <c r="Q69" i="8"/>
  <c r="R69" i="8"/>
  <c r="S69" i="8"/>
  <c r="T69" i="8"/>
  <c r="A70" i="8"/>
  <c r="B70" i="8"/>
  <c r="C70" i="8"/>
  <c r="D70" i="8" s="1"/>
  <c r="M70" i="8"/>
  <c r="N70" i="8"/>
  <c r="O70" i="8"/>
  <c r="P70" i="8"/>
  <c r="Q70" i="8"/>
  <c r="R70" i="8"/>
  <c r="S70" i="8"/>
  <c r="T70" i="8"/>
  <c r="A71" i="8"/>
  <c r="B71" i="8"/>
  <c r="C71" i="8" s="1"/>
  <c r="D71" i="8" s="1"/>
  <c r="M71" i="8"/>
  <c r="N71" i="8"/>
  <c r="O71" i="8"/>
  <c r="U71" i="8" s="1"/>
  <c r="P71" i="8"/>
  <c r="Q71" i="8"/>
  <c r="R71" i="8"/>
  <c r="X71" i="8" s="1"/>
  <c r="AB71" i="8" s="1"/>
  <c r="S71" i="8"/>
  <c r="T71" i="8"/>
  <c r="A72" i="8"/>
  <c r="B72" i="8"/>
  <c r="C72" i="8" s="1"/>
  <c r="D72" i="8" s="1"/>
  <c r="M72" i="8"/>
  <c r="N72" i="8"/>
  <c r="O72" i="8"/>
  <c r="P72" i="8"/>
  <c r="Q72" i="8"/>
  <c r="R72" i="8"/>
  <c r="S72" i="8"/>
  <c r="T72" i="8"/>
  <c r="X72" i="8"/>
  <c r="AB72" i="8" s="1"/>
  <c r="A73" i="8"/>
  <c r="B73" i="8"/>
  <c r="C73" i="8"/>
  <c r="D73" i="8" s="1"/>
  <c r="M73" i="8"/>
  <c r="N73" i="8"/>
  <c r="O73" i="8"/>
  <c r="P73" i="8"/>
  <c r="Q73" i="8"/>
  <c r="R73" i="8"/>
  <c r="S73" i="8"/>
  <c r="T73" i="8"/>
  <c r="X73" i="8"/>
  <c r="AB73" i="8" s="1"/>
  <c r="A74" i="8"/>
  <c r="B74" i="8"/>
  <c r="C74" i="8"/>
  <c r="D74" i="8" s="1"/>
  <c r="M74" i="8"/>
  <c r="N74" i="8"/>
  <c r="O74" i="8"/>
  <c r="P74" i="8"/>
  <c r="Q74" i="8"/>
  <c r="R74" i="8"/>
  <c r="S74" i="8"/>
  <c r="T74" i="8"/>
  <c r="A75" i="8"/>
  <c r="B75" i="8"/>
  <c r="C75" i="8"/>
  <c r="D75" i="8" s="1"/>
  <c r="M75" i="8"/>
  <c r="N75" i="8"/>
  <c r="O75" i="8"/>
  <c r="P75" i="8"/>
  <c r="U75" i="8" s="1"/>
  <c r="Y75" i="8" s="1"/>
  <c r="Q75" i="8"/>
  <c r="R75" i="8"/>
  <c r="S75" i="8"/>
  <c r="T75" i="8"/>
  <c r="A76" i="8"/>
  <c r="B76" i="8"/>
  <c r="C76" i="8"/>
  <c r="M76" i="8"/>
  <c r="N76" i="8"/>
  <c r="O76" i="8"/>
  <c r="P76" i="8"/>
  <c r="U76" i="8" s="1"/>
  <c r="Q76" i="8"/>
  <c r="R76" i="8"/>
  <c r="S76" i="8"/>
  <c r="T76" i="8"/>
  <c r="A77" i="8"/>
  <c r="B77" i="8"/>
  <c r="M77" i="8"/>
  <c r="N77" i="8"/>
  <c r="O77" i="8"/>
  <c r="P77" i="8"/>
  <c r="Q77" i="8"/>
  <c r="R77" i="8"/>
  <c r="S77" i="8"/>
  <c r="T77" i="8"/>
  <c r="A78" i="8"/>
  <c r="Q78" i="8" s="1"/>
  <c r="B78" i="8"/>
  <c r="M78" i="8"/>
  <c r="N78" i="8"/>
  <c r="O78" i="8"/>
  <c r="P78" i="8"/>
  <c r="R78" i="8"/>
  <c r="X78" i="8" s="1"/>
  <c r="AB78" i="8" s="1"/>
  <c r="S78" i="8"/>
  <c r="T78" i="8"/>
  <c r="A79" i="8"/>
  <c r="B79" i="8"/>
  <c r="M79" i="8"/>
  <c r="N79" i="8"/>
  <c r="U79" i="8" s="1"/>
  <c r="O79" i="8"/>
  <c r="P79" i="8"/>
  <c r="Q79" i="8"/>
  <c r="R79" i="8"/>
  <c r="X79" i="8" s="1"/>
  <c r="AB79" i="8" s="1"/>
  <c r="S79" i="8"/>
  <c r="T79" i="8"/>
  <c r="A80" i="8"/>
  <c r="Q80" i="8" s="1"/>
  <c r="B80" i="8"/>
  <c r="M80" i="8"/>
  <c r="N80" i="8"/>
  <c r="O80" i="8"/>
  <c r="P80" i="8"/>
  <c r="R80" i="8"/>
  <c r="S80" i="8"/>
  <c r="T80" i="8"/>
  <c r="A81" i="8"/>
  <c r="B81" i="8"/>
  <c r="M81" i="8"/>
  <c r="N81" i="8"/>
  <c r="O81" i="8"/>
  <c r="P81" i="8"/>
  <c r="Q81" i="8"/>
  <c r="R81" i="8"/>
  <c r="S81" i="8"/>
  <c r="T81" i="8"/>
  <c r="A82" i="8"/>
  <c r="Q82" i="8" s="1"/>
  <c r="B82" i="8"/>
  <c r="M82" i="8"/>
  <c r="N82" i="8"/>
  <c r="O82" i="8"/>
  <c r="P82" i="8"/>
  <c r="R82" i="8"/>
  <c r="X82" i="8" s="1"/>
  <c r="AB82" i="8" s="1"/>
  <c r="S82" i="8"/>
  <c r="T82" i="8"/>
  <c r="A83" i="8"/>
  <c r="B83" i="8"/>
  <c r="M83" i="8"/>
  <c r="N83" i="8"/>
  <c r="O83" i="8"/>
  <c r="P83" i="8"/>
  <c r="V83" i="8" s="1"/>
  <c r="Z83" i="8" s="1"/>
  <c r="Q83" i="8"/>
  <c r="R83" i="8"/>
  <c r="S83" i="8"/>
  <c r="T83" i="8"/>
  <c r="A84" i="8"/>
  <c r="B84" i="8"/>
  <c r="M84" i="8"/>
  <c r="N84" i="8"/>
  <c r="O84" i="8"/>
  <c r="P84" i="8"/>
  <c r="Q84" i="8"/>
  <c r="R84" i="8"/>
  <c r="S84" i="8"/>
  <c r="T84" i="8"/>
  <c r="A85" i="8"/>
  <c r="Q85" i="8" s="1"/>
  <c r="B85" i="8"/>
  <c r="M85" i="8"/>
  <c r="N85" i="8"/>
  <c r="O85" i="8"/>
  <c r="P85" i="8"/>
  <c r="R85" i="8"/>
  <c r="S85" i="8"/>
  <c r="T85" i="8"/>
  <c r="A86" i="8"/>
  <c r="B86" i="8"/>
  <c r="M86" i="8"/>
  <c r="N86" i="8"/>
  <c r="O86" i="8"/>
  <c r="P86" i="8"/>
  <c r="Q86" i="8"/>
  <c r="R86" i="8"/>
  <c r="S86" i="8"/>
  <c r="T86" i="8"/>
  <c r="A87" i="8"/>
  <c r="Q87" i="8" s="1"/>
  <c r="B87" i="8"/>
  <c r="M87" i="8"/>
  <c r="N87" i="8"/>
  <c r="O87" i="8"/>
  <c r="P87" i="8"/>
  <c r="R87" i="8"/>
  <c r="X87" i="8" s="1"/>
  <c r="AB87" i="8" s="1"/>
  <c r="S87" i="8"/>
  <c r="T87" i="8"/>
  <c r="A88" i="8"/>
  <c r="B88" i="8"/>
  <c r="M88" i="8"/>
  <c r="N88" i="8"/>
  <c r="O88" i="8"/>
  <c r="P88" i="8"/>
  <c r="Q88" i="8"/>
  <c r="R88" i="8"/>
  <c r="S88" i="8"/>
  <c r="T88" i="8"/>
  <c r="A89" i="8"/>
  <c r="Q89" i="8" s="1"/>
  <c r="B89" i="8"/>
  <c r="M89" i="8"/>
  <c r="N89" i="8"/>
  <c r="O89" i="8"/>
  <c r="P89" i="8"/>
  <c r="R89" i="8"/>
  <c r="S89" i="8"/>
  <c r="T89" i="8"/>
  <c r="A90" i="8"/>
  <c r="B90" i="8"/>
  <c r="M90" i="8"/>
  <c r="N90" i="8"/>
  <c r="O90" i="8"/>
  <c r="P90" i="8"/>
  <c r="Q90" i="8"/>
  <c r="R90" i="8"/>
  <c r="S90" i="8"/>
  <c r="T90" i="8"/>
  <c r="A91" i="8"/>
  <c r="Q91" i="8" s="1"/>
  <c r="B91" i="8"/>
  <c r="M91" i="8"/>
  <c r="N91" i="8"/>
  <c r="U91" i="8" s="1"/>
  <c r="O91" i="8"/>
  <c r="P91" i="8"/>
  <c r="R91" i="8"/>
  <c r="X91" i="8" s="1"/>
  <c r="AB91" i="8" s="1"/>
  <c r="S91" i="8"/>
  <c r="T91" i="8"/>
  <c r="A92" i="8"/>
  <c r="Q92" i="8" s="1"/>
  <c r="B92" i="8"/>
  <c r="M92" i="8"/>
  <c r="N92" i="8"/>
  <c r="O92" i="8"/>
  <c r="P92" i="8"/>
  <c r="R92" i="8"/>
  <c r="S92" i="8"/>
  <c r="T92" i="8"/>
  <c r="A93" i="8"/>
  <c r="B93" i="8"/>
  <c r="M93" i="8"/>
  <c r="N93" i="8"/>
  <c r="U93" i="8" s="1"/>
  <c r="O93" i="8"/>
  <c r="P93" i="8"/>
  <c r="Q93" i="8"/>
  <c r="R93" i="8"/>
  <c r="X93" i="8" s="1"/>
  <c r="AB93" i="8" s="1"/>
  <c r="S93" i="8"/>
  <c r="T93" i="8"/>
  <c r="A94" i="8"/>
  <c r="Q94" i="8" s="1"/>
  <c r="B94" i="8"/>
  <c r="M94" i="8"/>
  <c r="N94" i="8"/>
  <c r="O94" i="8"/>
  <c r="P94" i="8"/>
  <c r="R94" i="8"/>
  <c r="S94" i="8"/>
  <c r="T94" i="8"/>
  <c r="A95" i="8"/>
  <c r="B95" i="8"/>
  <c r="M95" i="8"/>
  <c r="N95" i="8"/>
  <c r="O95" i="8"/>
  <c r="P95" i="8"/>
  <c r="Q95" i="8"/>
  <c r="R95" i="8"/>
  <c r="S95" i="8"/>
  <c r="T95" i="8"/>
  <c r="A96" i="8"/>
  <c r="Q96" i="8" s="1"/>
  <c r="B96" i="8"/>
  <c r="M96" i="8"/>
  <c r="N96" i="8"/>
  <c r="U96" i="8" s="1"/>
  <c r="O96" i="8"/>
  <c r="P96" i="8"/>
  <c r="R96" i="8"/>
  <c r="X96" i="8" s="1"/>
  <c r="AB96" i="8" s="1"/>
  <c r="S96" i="8"/>
  <c r="T96" i="8"/>
  <c r="A97" i="8"/>
  <c r="B97" i="8"/>
  <c r="M97" i="8"/>
  <c r="N97" i="8"/>
  <c r="O97" i="8"/>
  <c r="P97" i="8"/>
  <c r="V97" i="8" s="1"/>
  <c r="Z97" i="8" s="1"/>
  <c r="Q97" i="8"/>
  <c r="R97" i="8"/>
  <c r="S97" i="8"/>
  <c r="T97" i="8"/>
  <c r="A98" i="8"/>
  <c r="B98" i="8"/>
  <c r="M98" i="8"/>
  <c r="N98" i="8"/>
  <c r="O98" i="8"/>
  <c r="P98" i="8"/>
  <c r="Q98" i="8"/>
  <c r="R98" i="8"/>
  <c r="S98" i="8"/>
  <c r="T98" i="8"/>
  <c r="A99" i="8"/>
  <c r="Q99" i="8" s="1"/>
  <c r="B99" i="8"/>
  <c r="C99" i="8" s="1"/>
  <c r="D99" i="8" s="1"/>
  <c r="E99" i="8" s="1"/>
  <c r="M99" i="8"/>
  <c r="N99" i="8"/>
  <c r="O99" i="8"/>
  <c r="P99" i="8"/>
  <c r="R99" i="8"/>
  <c r="S99" i="8"/>
  <c r="T99" i="8"/>
  <c r="A100" i="8"/>
  <c r="B100" i="8"/>
  <c r="C100" i="8" s="1"/>
  <c r="D100" i="8" s="1"/>
  <c r="E100" i="8" s="1"/>
  <c r="M100" i="8"/>
  <c r="N100" i="8"/>
  <c r="O100" i="8"/>
  <c r="P100" i="8"/>
  <c r="Q100" i="8"/>
  <c r="R100" i="8"/>
  <c r="S100" i="8"/>
  <c r="T100" i="8"/>
  <c r="U100" i="8"/>
  <c r="A101" i="8"/>
  <c r="B101" i="8"/>
  <c r="C101" i="8" s="1"/>
  <c r="D101" i="8" s="1"/>
  <c r="E101" i="8" s="1"/>
  <c r="M101" i="8"/>
  <c r="N101" i="8"/>
  <c r="U101" i="8" s="1"/>
  <c r="O101" i="8"/>
  <c r="P101" i="8"/>
  <c r="Q101" i="8"/>
  <c r="R101" i="8"/>
  <c r="S101" i="8"/>
  <c r="T101" i="8"/>
  <c r="A102" i="8"/>
  <c r="Q102" i="8" s="1"/>
  <c r="B102" i="8"/>
  <c r="C102" i="8" s="1"/>
  <c r="D102" i="8" s="1"/>
  <c r="E102" i="8" s="1"/>
  <c r="M102" i="8"/>
  <c r="N102" i="8"/>
  <c r="O102" i="8"/>
  <c r="P102" i="8"/>
  <c r="R102" i="8"/>
  <c r="S102" i="8"/>
  <c r="T102" i="8"/>
  <c r="A103" i="8"/>
  <c r="Q103" i="8" s="1"/>
  <c r="B103" i="8"/>
  <c r="C103" i="8" s="1"/>
  <c r="D103" i="8" s="1"/>
  <c r="E103" i="8" s="1"/>
  <c r="M103" i="8"/>
  <c r="N103" i="8"/>
  <c r="O103" i="8"/>
  <c r="P103" i="8"/>
  <c r="R103" i="8"/>
  <c r="X103" i="8" s="1"/>
  <c r="AB103" i="8" s="1"/>
  <c r="S103" i="8"/>
  <c r="T103" i="8"/>
  <c r="A104" i="8"/>
  <c r="B104" i="8"/>
  <c r="C104" i="8" s="1"/>
  <c r="D104" i="8" s="1"/>
  <c r="M104" i="8"/>
  <c r="N104" i="8"/>
  <c r="O104" i="8"/>
  <c r="P104" i="8"/>
  <c r="Q104" i="8"/>
  <c r="R104" i="8"/>
  <c r="S104" i="8"/>
  <c r="T104" i="8"/>
  <c r="V104" i="8"/>
  <c r="Z104" i="8" s="1"/>
  <c r="A105" i="8"/>
  <c r="Q105" i="8" s="1"/>
  <c r="B105" i="8"/>
  <c r="C105" i="8" s="1"/>
  <c r="M105" i="8"/>
  <c r="N105" i="8"/>
  <c r="O105" i="8"/>
  <c r="P105" i="8"/>
  <c r="R105" i="8"/>
  <c r="S105" i="8"/>
  <c r="T105" i="8"/>
  <c r="A106" i="8"/>
  <c r="Q106" i="8" s="1"/>
  <c r="B106" i="8"/>
  <c r="C106" i="8"/>
  <c r="M106" i="8"/>
  <c r="N106" i="8"/>
  <c r="O106" i="8"/>
  <c r="P106" i="8"/>
  <c r="R106" i="8"/>
  <c r="S106" i="8"/>
  <c r="T106" i="8"/>
  <c r="A107" i="8"/>
  <c r="Q107" i="8" s="1"/>
  <c r="B107" i="8"/>
  <c r="C107" i="8" s="1"/>
  <c r="M107" i="8"/>
  <c r="N107" i="8"/>
  <c r="O107" i="8"/>
  <c r="P107" i="8"/>
  <c r="R107" i="8"/>
  <c r="S107" i="8"/>
  <c r="T107" i="8"/>
  <c r="A108" i="8"/>
  <c r="B108" i="8"/>
  <c r="C108" i="8" s="1"/>
  <c r="M108" i="8"/>
  <c r="N108" i="8"/>
  <c r="U108" i="8" s="1"/>
  <c r="Y108" i="8" s="1"/>
  <c r="O108" i="8"/>
  <c r="P108" i="8"/>
  <c r="Q108" i="8"/>
  <c r="R108" i="8"/>
  <c r="S108" i="8"/>
  <c r="T108" i="8"/>
  <c r="A109" i="8"/>
  <c r="Q109" i="8" s="1"/>
  <c r="B109" i="8"/>
  <c r="C109" i="8" s="1"/>
  <c r="M109" i="8"/>
  <c r="N109" i="8"/>
  <c r="O109" i="8"/>
  <c r="P109" i="8"/>
  <c r="R109" i="8"/>
  <c r="S109" i="8"/>
  <c r="T109" i="8"/>
  <c r="A110" i="8"/>
  <c r="Q110" i="8" s="1"/>
  <c r="B110" i="8"/>
  <c r="C110" i="8" s="1"/>
  <c r="D110" i="8" s="1"/>
  <c r="E110" i="8" s="1"/>
  <c r="M110" i="8"/>
  <c r="N110" i="8"/>
  <c r="O110" i="8"/>
  <c r="P110" i="8"/>
  <c r="R110" i="8"/>
  <c r="S110" i="8"/>
  <c r="T110" i="8"/>
  <c r="A111" i="8"/>
  <c r="Q111" i="8" s="1"/>
  <c r="B111" i="8"/>
  <c r="C111" i="8" s="1"/>
  <c r="D111" i="8" s="1"/>
  <c r="E111" i="8" s="1"/>
  <c r="M111" i="8"/>
  <c r="N111" i="8"/>
  <c r="O111" i="8"/>
  <c r="P111" i="8"/>
  <c r="R111" i="8"/>
  <c r="S111" i="8"/>
  <c r="T111" i="8"/>
  <c r="A112" i="8"/>
  <c r="Q112" i="8" s="1"/>
  <c r="B112" i="8"/>
  <c r="C112" i="8" s="1"/>
  <c r="D112" i="8" s="1"/>
  <c r="E112" i="8" s="1"/>
  <c r="M112" i="8"/>
  <c r="N112" i="8"/>
  <c r="O112" i="8"/>
  <c r="P112" i="8"/>
  <c r="R112" i="8"/>
  <c r="S112" i="8"/>
  <c r="T112" i="8"/>
  <c r="A113" i="8"/>
  <c r="Q113" i="8" s="1"/>
  <c r="B113" i="8"/>
  <c r="C113" i="8" s="1"/>
  <c r="D113" i="8" s="1"/>
  <c r="E113" i="8" s="1"/>
  <c r="M113" i="8"/>
  <c r="N113" i="8"/>
  <c r="O113" i="8"/>
  <c r="P113" i="8"/>
  <c r="R113" i="8"/>
  <c r="S113" i="8"/>
  <c r="T113" i="8"/>
  <c r="A114" i="8"/>
  <c r="Q114" i="8" s="1"/>
  <c r="B114" i="8"/>
  <c r="C114" i="8" s="1"/>
  <c r="D114" i="8" s="1"/>
  <c r="M114" i="8"/>
  <c r="N114" i="8"/>
  <c r="U114" i="8" s="1"/>
  <c r="O114" i="8"/>
  <c r="P114" i="8"/>
  <c r="R114" i="8"/>
  <c r="X114" i="8" s="1"/>
  <c r="AB114" i="8" s="1"/>
  <c r="S114" i="8"/>
  <c r="T114" i="8"/>
  <c r="A115" i="8"/>
  <c r="Q115" i="8" s="1"/>
  <c r="B115" i="8"/>
  <c r="C115" i="8" s="1"/>
  <c r="M115" i="8"/>
  <c r="N115" i="8"/>
  <c r="O115" i="8"/>
  <c r="P115" i="8"/>
  <c r="R115" i="8"/>
  <c r="S115" i="8"/>
  <c r="T115" i="8"/>
  <c r="A116" i="8"/>
  <c r="Q116" i="8" s="1"/>
  <c r="V116" i="8" s="1"/>
  <c r="Z116" i="8" s="1"/>
  <c r="B116" i="8"/>
  <c r="C116" i="8"/>
  <c r="D116" i="8" s="1"/>
  <c r="M116" i="8"/>
  <c r="N116" i="8"/>
  <c r="O116" i="8"/>
  <c r="P116" i="8"/>
  <c r="R116" i="8"/>
  <c r="S116" i="8"/>
  <c r="T116" i="8"/>
  <c r="A117" i="8"/>
  <c r="Q117" i="8" s="1"/>
  <c r="B117" i="8"/>
  <c r="C117" i="8" s="1"/>
  <c r="M117" i="8"/>
  <c r="N117" i="8"/>
  <c r="O117" i="8"/>
  <c r="P117" i="8"/>
  <c r="R117" i="8"/>
  <c r="S117" i="8"/>
  <c r="T117" i="8"/>
  <c r="A118" i="8"/>
  <c r="Q118" i="8" s="1"/>
  <c r="B118" i="8"/>
  <c r="C118" i="8" s="1"/>
  <c r="M118" i="8"/>
  <c r="N118" i="8"/>
  <c r="O118" i="8"/>
  <c r="P118" i="8"/>
  <c r="R118" i="8"/>
  <c r="S118" i="8"/>
  <c r="T118" i="8"/>
  <c r="A119" i="8"/>
  <c r="Q119" i="8" s="1"/>
  <c r="B119" i="8"/>
  <c r="C119" i="8" s="1"/>
  <c r="M119" i="8"/>
  <c r="N119" i="8"/>
  <c r="O119" i="8"/>
  <c r="P119" i="8"/>
  <c r="R119" i="8"/>
  <c r="S119" i="8"/>
  <c r="T119" i="8"/>
  <c r="A120" i="8"/>
  <c r="Q120" i="8" s="1"/>
  <c r="B120" i="8"/>
  <c r="C120" i="8" s="1"/>
  <c r="M120" i="8"/>
  <c r="N120" i="8"/>
  <c r="O120" i="8"/>
  <c r="P120" i="8"/>
  <c r="R120" i="8"/>
  <c r="S120" i="8"/>
  <c r="T120" i="8"/>
  <c r="A121" i="8"/>
  <c r="Q121" i="8" s="1"/>
  <c r="B121" i="8"/>
  <c r="C121" i="8" s="1"/>
  <c r="M121" i="8"/>
  <c r="N121" i="8"/>
  <c r="O121" i="8"/>
  <c r="P121" i="8"/>
  <c r="R121" i="8"/>
  <c r="S121" i="8"/>
  <c r="T121" i="8"/>
  <c r="A122" i="8"/>
  <c r="B122" i="8"/>
  <c r="C122" i="8"/>
  <c r="D122" i="8" s="1"/>
  <c r="E122" i="8" s="1"/>
  <c r="M122" i="8"/>
  <c r="N122" i="8"/>
  <c r="O122" i="8"/>
  <c r="P122" i="8"/>
  <c r="Q122" i="8"/>
  <c r="R122" i="8"/>
  <c r="S122" i="8"/>
  <c r="T122" i="8"/>
  <c r="U122" i="8"/>
  <c r="Y122" i="8" s="1"/>
  <c r="A123" i="8"/>
  <c r="B123" i="8"/>
  <c r="C123" i="8"/>
  <c r="D123" i="8" s="1"/>
  <c r="E123" i="8" s="1"/>
  <c r="M123" i="8"/>
  <c r="N123" i="8"/>
  <c r="O123" i="8"/>
  <c r="P123" i="8"/>
  <c r="U123" i="8" s="1"/>
  <c r="Y123" i="8" s="1"/>
  <c r="Q123" i="8"/>
  <c r="R123" i="8"/>
  <c r="S123" i="8"/>
  <c r="T123" i="8"/>
  <c r="A124" i="8"/>
  <c r="B124" i="8"/>
  <c r="C124" i="8" s="1"/>
  <c r="M124" i="8"/>
  <c r="N124" i="8"/>
  <c r="O124" i="8"/>
  <c r="P124" i="8"/>
  <c r="Q124" i="8"/>
  <c r="R124" i="8"/>
  <c r="S124" i="8"/>
  <c r="T124" i="8"/>
  <c r="U124" i="8"/>
  <c r="Y124" i="8" s="1"/>
  <c r="A125" i="8"/>
  <c r="B125" i="8"/>
  <c r="C125" i="8" s="1"/>
  <c r="M125" i="8"/>
  <c r="N125" i="8"/>
  <c r="O125" i="8"/>
  <c r="P125" i="8"/>
  <c r="Q125" i="8"/>
  <c r="R125" i="8"/>
  <c r="S125" i="8"/>
  <c r="T125" i="8"/>
  <c r="U125" i="8"/>
  <c r="A126" i="8"/>
  <c r="B126" i="8"/>
  <c r="C126" i="8" s="1"/>
  <c r="M126" i="8"/>
  <c r="N126" i="8"/>
  <c r="U126" i="8" s="1"/>
  <c r="Y126" i="8" s="1"/>
  <c r="O126" i="8"/>
  <c r="P126" i="8"/>
  <c r="Q126" i="8"/>
  <c r="R126" i="8"/>
  <c r="S126" i="8"/>
  <c r="T126" i="8"/>
  <c r="A127" i="8"/>
  <c r="Q127" i="8" s="1"/>
  <c r="B127" i="8"/>
  <c r="C127" i="8" s="1"/>
  <c r="M127" i="8"/>
  <c r="N127" i="8"/>
  <c r="O127" i="8"/>
  <c r="P127" i="8"/>
  <c r="R127" i="8"/>
  <c r="X127" i="8" s="1"/>
  <c r="AB127" i="8" s="1"/>
  <c r="S127" i="8"/>
  <c r="T127" i="8"/>
  <c r="A128" i="8"/>
  <c r="Q128" i="8" s="1"/>
  <c r="B128" i="8"/>
  <c r="C128" i="8" s="1"/>
  <c r="M128" i="8"/>
  <c r="N128" i="8"/>
  <c r="O128" i="8"/>
  <c r="P128" i="8"/>
  <c r="R128" i="8"/>
  <c r="S128" i="8"/>
  <c r="T128" i="8"/>
  <c r="A129" i="8"/>
  <c r="Q129" i="8" s="1"/>
  <c r="B129" i="8"/>
  <c r="C129" i="8" s="1"/>
  <c r="M129" i="8"/>
  <c r="N129" i="8"/>
  <c r="O129" i="8"/>
  <c r="P129" i="8"/>
  <c r="R129" i="8"/>
  <c r="S129" i="8"/>
  <c r="T129" i="8"/>
  <c r="A130" i="8"/>
  <c r="Q130" i="8" s="1"/>
  <c r="B130" i="8"/>
  <c r="C130" i="8" s="1"/>
  <c r="M130" i="8"/>
  <c r="N130" i="8"/>
  <c r="O130" i="8"/>
  <c r="P130" i="8"/>
  <c r="R130" i="8"/>
  <c r="S130" i="8"/>
  <c r="T130" i="8"/>
  <c r="A131" i="8"/>
  <c r="Q131" i="8" s="1"/>
  <c r="B131" i="8"/>
  <c r="C131" i="8" s="1"/>
  <c r="D131" i="8" s="1"/>
  <c r="M131" i="8"/>
  <c r="N131" i="8"/>
  <c r="O131" i="8"/>
  <c r="P131" i="8"/>
  <c r="R131" i="8"/>
  <c r="S131" i="8"/>
  <c r="T131" i="8"/>
  <c r="A132" i="8"/>
  <c r="Q132" i="8" s="1"/>
  <c r="B132" i="8"/>
  <c r="C132" i="8" s="1"/>
  <c r="D132" i="8" s="1"/>
  <c r="M132" i="8"/>
  <c r="N132" i="8"/>
  <c r="O132" i="8"/>
  <c r="P132" i="8"/>
  <c r="R132" i="8"/>
  <c r="S132" i="8"/>
  <c r="T132" i="8"/>
  <c r="A133" i="8"/>
  <c r="Q133" i="8" s="1"/>
  <c r="B133" i="8"/>
  <c r="C133" i="8" s="1"/>
  <c r="D133" i="8" s="1"/>
  <c r="E133" i="8" s="1"/>
  <c r="M133" i="8"/>
  <c r="N133" i="8"/>
  <c r="O133" i="8"/>
  <c r="P133" i="8"/>
  <c r="R133" i="8"/>
  <c r="S133" i="8"/>
  <c r="T133" i="8"/>
  <c r="A134" i="8"/>
  <c r="B134" i="8"/>
  <c r="C134" i="8"/>
  <c r="D134" i="8" s="1"/>
  <c r="M134" i="8"/>
  <c r="N134" i="8"/>
  <c r="O134" i="8"/>
  <c r="P134" i="8"/>
  <c r="Q134" i="8"/>
  <c r="R134" i="8"/>
  <c r="X134" i="8" s="1"/>
  <c r="AB134" i="8" s="1"/>
  <c r="S134" i="8"/>
  <c r="T134" i="8"/>
  <c r="V134" i="8"/>
  <c r="Z134" i="8" s="1"/>
  <c r="A135" i="8"/>
  <c r="B135" i="8"/>
  <c r="C135" i="8"/>
  <c r="M135" i="8"/>
  <c r="N135" i="8"/>
  <c r="O135" i="8"/>
  <c r="P135" i="8"/>
  <c r="Q135" i="8"/>
  <c r="R135" i="8"/>
  <c r="S135" i="8"/>
  <c r="T135" i="8"/>
  <c r="W135" i="8"/>
  <c r="AA135" i="8" s="1"/>
  <c r="A136" i="8"/>
  <c r="B136" i="8"/>
  <c r="C136" i="8"/>
  <c r="M136" i="8"/>
  <c r="N136" i="8"/>
  <c r="O136" i="8"/>
  <c r="P136" i="8"/>
  <c r="Q136" i="8"/>
  <c r="R136" i="8"/>
  <c r="X136" i="8" s="1"/>
  <c r="AB136" i="8" s="1"/>
  <c r="S136" i="8"/>
  <c r="T136" i="8"/>
  <c r="A137" i="8"/>
  <c r="Q137" i="8" s="1"/>
  <c r="B137" i="8"/>
  <c r="C137" i="8" s="1"/>
  <c r="M137" i="8"/>
  <c r="N137" i="8"/>
  <c r="O137" i="8"/>
  <c r="U137" i="8" s="1"/>
  <c r="P137" i="8"/>
  <c r="R137" i="8"/>
  <c r="X137" i="8" s="1"/>
  <c r="AB137" i="8" s="1"/>
  <c r="S137" i="8"/>
  <c r="T137" i="8"/>
  <c r="A138" i="8"/>
  <c r="B138" i="8"/>
  <c r="C138" i="8" s="1"/>
  <c r="M138" i="8"/>
  <c r="N138" i="8"/>
  <c r="W138" i="8" s="1"/>
  <c r="AA138" i="8" s="1"/>
  <c r="O138" i="8"/>
  <c r="P138" i="8"/>
  <c r="Q138" i="8"/>
  <c r="R138" i="8"/>
  <c r="X138" i="8" s="1"/>
  <c r="AB138" i="8" s="1"/>
  <c r="S138" i="8"/>
  <c r="T138" i="8"/>
  <c r="A139" i="8"/>
  <c r="B139" i="8"/>
  <c r="C139" i="8"/>
  <c r="M139" i="8"/>
  <c r="N139" i="8"/>
  <c r="O139" i="8"/>
  <c r="P139" i="8"/>
  <c r="Q139" i="8"/>
  <c r="R139" i="8"/>
  <c r="S139" i="8"/>
  <c r="T139" i="8"/>
  <c r="W139" i="8"/>
  <c r="AA139" i="8" s="1"/>
  <c r="A140" i="8"/>
  <c r="B140" i="8"/>
  <c r="C140" i="8"/>
  <c r="M140" i="8"/>
  <c r="N140" i="8"/>
  <c r="O140" i="8"/>
  <c r="P140" i="8"/>
  <c r="Q140" i="8"/>
  <c r="R140" i="8"/>
  <c r="S140" i="8"/>
  <c r="T140" i="8"/>
  <c r="A141" i="8"/>
  <c r="Q141" i="8" s="1"/>
  <c r="B141" i="8"/>
  <c r="C141" i="8" s="1"/>
  <c r="M141" i="8"/>
  <c r="N141" i="8"/>
  <c r="O141" i="8"/>
  <c r="U141" i="8" s="1"/>
  <c r="P141" i="8"/>
  <c r="R141" i="8"/>
  <c r="X141" i="8" s="1"/>
  <c r="AB141" i="8" s="1"/>
  <c r="S141" i="8"/>
  <c r="T141" i="8"/>
  <c r="A142" i="8"/>
  <c r="B142" i="8"/>
  <c r="C142" i="8" s="1"/>
  <c r="M142" i="8"/>
  <c r="N142" i="8"/>
  <c r="O142" i="8"/>
  <c r="P142" i="8"/>
  <c r="Q142" i="8"/>
  <c r="R142" i="8"/>
  <c r="S142" i="8"/>
  <c r="T142" i="8"/>
  <c r="W142" i="8"/>
  <c r="AA142" i="8" s="1"/>
  <c r="A143" i="8"/>
  <c r="B143" i="8"/>
  <c r="C143" i="8"/>
  <c r="M143" i="8"/>
  <c r="N143" i="8"/>
  <c r="O143" i="8"/>
  <c r="P143" i="8"/>
  <c r="W143" i="8" s="1"/>
  <c r="AA143" i="8" s="1"/>
  <c r="Q143" i="8"/>
  <c r="R143" i="8"/>
  <c r="X143" i="8" s="1"/>
  <c r="AB143" i="8" s="1"/>
  <c r="S143" i="8"/>
  <c r="T143" i="8"/>
  <c r="A144" i="8"/>
  <c r="B144" i="8"/>
  <c r="C144" i="8" s="1"/>
  <c r="M144" i="8"/>
  <c r="N144" i="8"/>
  <c r="O144" i="8"/>
  <c r="P144" i="8"/>
  <c r="Q144" i="8"/>
  <c r="R144" i="8"/>
  <c r="S144" i="8"/>
  <c r="T144" i="8"/>
  <c r="A145" i="8"/>
  <c r="Q145" i="8" s="1"/>
  <c r="B145" i="8"/>
  <c r="C145" i="8" s="1"/>
  <c r="M145" i="8"/>
  <c r="N145" i="8"/>
  <c r="O145" i="8"/>
  <c r="P145" i="8"/>
  <c r="R145" i="8"/>
  <c r="X145" i="8" s="1"/>
  <c r="AB145" i="8" s="1"/>
  <c r="S145" i="8"/>
  <c r="T145" i="8"/>
  <c r="A146" i="8"/>
  <c r="Q146" i="8" s="1"/>
  <c r="W146" i="8" s="1"/>
  <c r="AA146" i="8" s="1"/>
  <c r="B146" i="8"/>
  <c r="C146" i="8" s="1"/>
  <c r="M146" i="8"/>
  <c r="N146" i="8"/>
  <c r="O146" i="8"/>
  <c r="P146" i="8"/>
  <c r="R146" i="8"/>
  <c r="S146" i="8"/>
  <c r="T146" i="8"/>
  <c r="A147" i="8"/>
  <c r="B147" i="8"/>
  <c r="C147" i="8"/>
  <c r="M147" i="8"/>
  <c r="N147" i="8"/>
  <c r="O147" i="8"/>
  <c r="P147" i="8"/>
  <c r="Q147" i="8"/>
  <c r="R147" i="8"/>
  <c r="S147" i="8"/>
  <c r="T147" i="8"/>
  <c r="W147" i="8"/>
  <c r="AA147" i="8" s="1"/>
  <c r="A148" i="8"/>
  <c r="B148" i="8"/>
  <c r="C148" i="8" s="1"/>
  <c r="M148" i="8"/>
  <c r="N148" i="8"/>
  <c r="O148" i="8"/>
  <c r="P148" i="8"/>
  <c r="Q148" i="8"/>
  <c r="R148" i="8"/>
  <c r="X148" i="8" s="1"/>
  <c r="AB148" i="8" s="1"/>
  <c r="S148" i="8"/>
  <c r="T148" i="8"/>
  <c r="A149" i="8"/>
  <c r="Q149" i="8" s="1"/>
  <c r="B149" i="8"/>
  <c r="C149" i="8" s="1"/>
  <c r="M149" i="8"/>
  <c r="N149" i="8"/>
  <c r="O149" i="8"/>
  <c r="U149" i="8" s="1"/>
  <c r="P149" i="8"/>
  <c r="R149" i="8"/>
  <c r="X149" i="8" s="1"/>
  <c r="AB149" i="8" s="1"/>
  <c r="S149" i="8"/>
  <c r="T149" i="8"/>
  <c r="A150" i="8"/>
  <c r="Q150" i="8" s="1"/>
  <c r="W150" i="8" s="1"/>
  <c r="AA150" i="8" s="1"/>
  <c r="B150" i="8"/>
  <c r="C150" i="8" s="1"/>
  <c r="M150" i="8"/>
  <c r="N150" i="8"/>
  <c r="O150" i="8"/>
  <c r="P150" i="8"/>
  <c r="R150" i="8"/>
  <c r="S150" i="8"/>
  <c r="T150" i="8"/>
  <c r="A151" i="8"/>
  <c r="B151" i="8"/>
  <c r="C151" i="8"/>
  <c r="M151" i="8"/>
  <c r="N151" i="8"/>
  <c r="O151" i="8"/>
  <c r="P151" i="8"/>
  <c r="Q151" i="8"/>
  <c r="R151" i="8"/>
  <c r="S151" i="8"/>
  <c r="T151" i="8"/>
  <c r="A152" i="8"/>
  <c r="Q152" i="8" s="1"/>
  <c r="B152" i="8"/>
  <c r="C152" i="8" s="1"/>
  <c r="M152" i="8"/>
  <c r="N152" i="8"/>
  <c r="O152" i="8"/>
  <c r="P152" i="8"/>
  <c r="R152" i="8"/>
  <c r="S152" i="8"/>
  <c r="T152" i="8"/>
  <c r="A153" i="8"/>
  <c r="Q153" i="8" s="1"/>
  <c r="B153" i="8"/>
  <c r="C153" i="8" s="1"/>
  <c r="M153" i="8"/>
  <c r="N153" i="8"/>
  <c r="O153" i="8"/>
  <c r="P153" i="8"/>
  <c r="R153" i="8"/>
  <c r="X153" i="8" s="1"/>
  <c r="AB153" i="8" s="1"/>
  <c r="S153" i="8"/>
  <c r="T153" i="8"/>
  <c r="A154" i="8"/>
  <c r="B154" i="8"/>
  <c r="C154" i="8" s="1"/>
  <c r="M154" i="8"/>
  <c r="N154" i="8"/>
  <c r="O154" i="8"/>
  <c r="P154" i="8"/>
  <c r="Q154" i="8"/>
  <c r="R154" i="8"/>
  <c r="S154" i="8"/>
  <c r="T154" i="8"/>
  <c r="A155" i="8"/>
  <c r="B155" i="8"/>
  <c r="C155" i="8"/>
  <c r="M155" i="8"/>
  <c r="N155" i="8"/>
  <c r="O155" i="8"/>
  <c r="P155" i="8"/>
  <c r="Q155" i="8"/>
  <c r="R155" i="8"/>
  <c r="S155" i="8"/>
  <c r="T155" i="8"/>
  <c r="A156" i="8"/>
  <c r="Q156" i="8" s="1"/>
  <c r="B156" i="8"/>
  <c r="C156" i="8" s="1"/>
  <c r="M156" i="8"/>
  <c r="N156" i="8"/>
  <c r="O156" i="8"/>
  <c r="P156" i="8"/>
  <c r="R156" i="8"/>
  <c r="S156" i="8"/>
  <c r="T156" i="8"/>
  <c r="A157" i="8"/>
  <c r="Q157" i="8" s="1"/>
  <c r="B157" i="8"/>
  <c r="C157" i="8" s="1"/>
  <c r="M157" i="8"/>
  <c r="N157" i="8"/>
  <c r="O157" i="8"/>
  <c r="P157" i="8"/>
  <c r="R157" i="8"/>
  <c r="X157" i="8" s="1"/>
  <c r="AB157" i="8" s="1"/>
  <c r="S157" i="8"/>
  <c r="T157" i="8"/>
  <c r="A158" i="8"/>
  <c r="B158" i="8"/>
  <c r="M158" i="8"/>
  <c r="N158" i="8"/>
  <c r="O158" i="8"/>
  <c r="P158" i="8"/>
  <c r="V158" i="8" s="1"/>
  <c r="Z158" i="8" s="1"/>
  <c r="Q158" i="8"/>
  <c r="R158" i="8"/>
  <c r="X158" i="8" s="1"/>
  <c r="AB158" i="8" s="1"/>
  <c r="S158" i="8"/>
  <c r="T158" i="8"/>
  <c r="A159" i="8"/>
  <c r="B159" i="8"/>
  <c r="C159" i="8"/>
  <c r="D159" i="8" s="1"/>
  <c r="E159" i="8" s="1"/>
  <c r="F159" i="8" s="1"/>
  <c r="M159" i="8"/>
  <c r="N159" i="8"/>
  <c r="O159" i="8"/>
  <c r="P159" i="8"/>
  <c r="W159" i="8" s="1"/>
  <c r="AA159" i="8" s="1"/>
  <c r="Q159" i="8"/>
  <c r="R159" i="8"/>
  <c r="S159" i="8"/>
  <c r="T159" i="8"/>
  <c r="A160" i="8"/>
  <c r="B160" i="8"/>
  <c r="C160" i="8" s="1"/>
  <c r="M160" i="8"/>
  <c r="N160" i="8"/>
  <c r="O160" i="8"/>
  <c r="P160" i="8"/>
  <c r="Q160" i="8"/>
  <c r="R160" i="8"/>
  <c r="X160" i="8" s="1"/>
  <c r="AB160" i="8" s="1"/>
  <c r="S160" i="8"/>
  <c r="T160" i="8"/>
  <c r="A161" i="8"/>
  <c r="Q161" i="8" s="1"/>
  <c r="W161" i="8" s="1"/>
  <c r="AA161" i="8" s="1"/>
  <c r="B161" i="8"/>
  <c r="C161" i="8" s="1"/>
  <c r="D161" i="8" s="1"/>
  <c r="E161" i="8" s="1"/>
  <c r="M161" i="8"/>
  <c r="N161" i="8"/>
  <c r="O161" i="8"/>
  <c r="P161" i="8"/>
  <c r="R161" i="8"/>
  <c r="S161" i="8"/>
  <c r="T161" i="8"/>
  <c r="A162" i="8"/>
  <c r="Q162" i="8" s="1"/>
  <c r="B162" i="8"/>
  <c r="M162" i="8"/>
  <c r="N162" i="8"/>
  <c r="O162" i="8"/>
  <c r="U162" i="8" s="1"/>
  <c r="P162" i="8"/>
  <c r="R162" i="8"/>
  <c r="S162" i="8"/>
  <c r="T162" i="8"/>
  <c r="A163" i="8"/>
  <c r="Q163" i="8" s="1"/>
  <c r="B163" i="8"/>
  <c r="C163" i="8" s="1"/>
  <c r="D163" i="8" s="1"/>
  <c r="E163" i="8" s="1"/>
  <c r="F163" i="8" s="1"/>
  <c r="M163" i="8"/>
  <c r="N163" i="8"/>
  <c r="V163" i="8" s="1"/>
  <c r="Z163" i="8" s="1"/>
  <c r="O163" i="8"/>
  <c r="P163" i="8"/>
  <c r="R163" i="8"/>
  <c r="S163" i="8"/>
  <c r="T163" i="8"/>
  <c r="A164" i="8"/>
  <c r="Q164" i="8" s="1"/>
  <c r="B164" i="8"/>
  <c r="C164" i="8" s="1"/>
  <c r="M164" i="8"/>
  <c r="N164" i="8"/>
  <c r="O164" i="8"/>
  <c r="U164" i="8" s="1"/>
  <c r="P164" i="8"/>
  <c r="R164" i="8"/>
  <c r="S164" i="8"/>
  <c r="T164" i="8"/>
  <c r="A165" i="8"/>
  <c r="B165" i="8"/>
  <c r="C165" i="8" s="1"/>
  <c r="D165" i="8" s="1"/>
  <c r="E165" i="8" s="1"/>
  <c r="M165" i="8"/>
  <c r="N165" i="8"/>
  <c r="O165" i="8"/>
  <c r="W165" i="8" s="1"/>
  <c r="AA165" i="8" s="1"/>
  <c r="P165" i="8"/>
  <c r="Q165" i="8"/>
  <c r="R165" i="8"/>
  <c r="S165" i="8"/>
  <c r="T165" i="8"/>
  <c r="A166" i="8"/>
  <c r="B166" i="8"/>
  <c r="M166" i="8"/>
  <c r="N166" i="8"/>
  <c r="O166" i="8"/>
  <c r="P166" i="8"/>
  <c r="V166" i="8" s="1"/>
  <c r="Z166" i="8" s="1"/>
  <c r="Q166" i="8"/>
  <c r="R166" i="8"/>
  <c r="S166" i="8"/>
  <c r="T166" i="8"/>
  <c r="A167" i="8"/>
  <c r="B167" i="8"/>
  <c r="C167" i="8"/>
  <c r="D167" i="8" s="1"/>
  <c r="M167" i="8"/>
  <c r="N167" i="8"/>
  <c r="O167" i="8"/>
  <c r="P167" i="8"/>
  <c r="V167" i="8" s="1"/>
  <c r="Z167" i="8" s="1"/>
  <c r="Q167" i="8"/>
  <c r="R167" i="8"/>
  <c r="S167" i="8"/>
  <c r="T167" i="8"/>
  <c r="A168" i="8"/>
  <c r="B168" i="8"/>
  <c r="M168" i="8"/>
  <c r="N168" i="8"/>
  <c r="O168" i="8"/>
  <c r="P168" i="8"/>
  <c r="Q168" i="8"/>
  <c r="R168" i="8"/>
  <c r="S168" i="8"/>
  <c r="T168" i="8"/>
  <c r="V168" i="8"/>
  <c r="Z168" i="8" s="1"/>
  <c r="A169" i="8"/>
  <c r="B169" i="8"/>
  <c r="M169" i="8"/>
  <c r="N169" i="8"/>
  <c r="O169" i="8"/>
  <c r="P169" i="8"/>
  <c r="Q169" i="8"/>
  <c r="R169" i="8"/>
  <c r="S169" i="8"/>
  <c r="T169" i="8"/>
  <c r="V169" i="8"/>
  <c r="Z169" i="8" s="1"/>
  <c r="A170" i="8"/>
  <c r="B170" i="8"/>
  <c r="M170" i="8"/>
  <c r="N170" i="8"/>
  <c r="O170" i="8"/>
  <c r="P170" i="8"/>
  <c r="Q170" i="8"/>
  <c r="R170" i="8"/>
  <c r="S170" i="8"/>
  <c r="T170" i="8"/>
  <c r="V170" i="8"/>
  <c r="Z170" i="8" s="1"/>
  <c r="A171" i="8"/>
  <c r="B171" i="8"/>
  <c r="M171" i="8"/>
  <c r="N171" i="8"/>
  <c r="O171" i="8"/>
  <c r="P171" i="8"/>
  <c r="Q171" i="8"/>
  <c r="R171" i="8"/>
  <c r="X171" i="8" s="1"/>
  <c r="AB171" i="8" s="1"/>
  <c r="S171" i="8"/>
  <c r="T171" i="8"/>
  <c r="V171" i="8"/>
  <c r="Z171" i="8" s="1"/>
  <c r="A172" i="8"/>
  <c r="B172" i="8"/>
  <c r="M172" i="8"/>
  <c r="N172" i="8"/>
  <c r="O172" i="8"/>
  <c r="P172" i="8"/>
  <c r="Q172" i="8"/>
  <c r="R172" i="8"/>
  <c r="S172" i="8"/>
  <c r="T172" i="8"/>
  <c r="V172" i="8"/>
  <c r="Z172" i="8" s="1"/>
  <c r="A173" i="8"/>
  <c r="B173" i="8"/>
  <c r="M173" i="8"/>
  <c r="N173" i="8"/>
  <c r="O173" i="8"/>
  <c r="P173" i="8"/>
  <c r="Q173" i="8"/>
  <c r="R173" i="8"/>
  <c r="S173" i="8"/>
  <c r="T173" i="8"/>
  <c r="V173" i="8"/>
  <c r="Z173" i="8" s="1"/>
  <c r="A174" i="8"/>
  <c r="B174" i="8"/>
  <c r="M174" i="8"/>
  <c r="N174" i="8"/>
  <c r="O174" i="8"/>
  <c r="P174" i="8"/>
  <c r="Q174" i="8"/>
  <c r="R174" i="8"/>
  <c r="S174" i="8"/>
  <c r="T174" i="8"/>
  <c r="V174" i="8"/>
  <c r="Z174" i="8" s="1"/>
  <c r="A175" i="8"/>
  <c r="B175" i="8"/>
  <c r="M175" i="8"/>
  <c r="N175" i="8"/>
  <c r="O175" i="8"/>
  <c r="P175" i="8"/>
  <c r="Q175" i="8"/>
  <c r="R175" i="8"/>
  <c r="S175" i="8"/>
  <c r="T175" i="8"/>
  <c r="V175" i="8"/>
  <c r="Z175" i="8" s="1"/>
  <c r="A176" i="8"/>
  <c r="B176" i="8"/>
  <c r="M176" i="8"/>
  <c r="N176" i="8"/>
  <c r="O176" i="8"/>
  <c r="P176" i="8"/>
  <c r="Q176" i="8"/>
  <c r="R176" i="8"/>
  <c r="X176" i="8" s="1"/>
  <c r="AB176" i="8" s="1"/>
  <c r="S176" i="8"/>
  <c r="T176" i="8"/>
  <c r="V176" i="8"/>
  <c r="Z176" i="8" s="1"/>
  <c r="A177" i="8"/>
  <c r="B177" i="8"/>
  <c r="M177" i="8"/>
  <c r="N177" i="8"/>
  <c r="O177" i="8"/>
  <c r="P177" i="8"/>
  <c r="Q177" i="8"/>
  <c r="W177" i="8" s="1"/>
  <c r="AA177" i="8" s="1"/>
  <c r="R177" i="8"/>
  <c r="S177" i="8"/>
  <c r="T177" i="8"/>
  <c r="V177" i="8"/>
  <c r="Z177" i="8" s="1"/>
  <c r="A178" i="8"/>
  <c r="B178" i="8"/>
  <c r="M178" i="8"/>
  <c r="N178" i="8"/>
  <c r="O178" i="8"/>
  <c r="P178" i="8"/>
  <c r="Q178" i="8"/>
  <c r="W178" i="8" s="1"/>
  <c r="AA178" i="8" s="1"/>
  <c r="R178" i="8"/>
  <c r="S178" i="8"/>
  <c r="T178" i="8"/>
  <c r="V178" i="8"/>
  <c r="Z178" i="8" s="1"/>
  <c r="A179" i="8"/>
  <c r="Q179" i="8" s="1"/>
  <c r="B179" i="8"/>
  <c r="M179" i="8"/>
  <c r="N179" i="8"/>
  <c r="V179" i="8" s="1"/>
  <c r="Z179" i="8" s="1"/>
  <c r="O179" i="8"/>
  <c r="P179" i="8"/>
  <c r="R179" i="8"/>
  <c r="S179" i="8"/>
  <c r="T179" i="8"/>
  <c r="A180" i="8"/>
  <c r="B180" i="8"/>
  <c r="M180" i="8"/>
  <c r="N180" i="8"/>
  <c r="O180" i="8"/>
  <c r="P180" i="8"/>
  <c r="Q180" i="8"/>
  <c r="R180" i="8"/>
  <c r="S180" i="8"/>
  <c r="T180" i="8"/>
  <c r="V180" i="8"/>
  <c r="Z180" i="8" s="1"/>
  <c r="A181" i="8"/>
  <c r="B181" i="8"/>
  <c r="M181" i="8"/>
  <c r="N181" i="8"/>
  <c r="O181" i="8"/>
  <c r="P181" i="8"/>
  <c r="Q181" i="8"/>
  <c r="R181" i="8"/>
  <c r="X181" i="8" s="1"/>
  <c r="AB181" i="8" s="1"/>
  <c r="S181" i="8"/>
  <c r="T181" i="8"/>
  <c r="A182" i="8"/>
  <c r="Q182" i="8" s="1"/>
  <c r="B182" i="8"/>
  <c r="M182" i="8"/>
  <c r="N182" i="8"/>
  <c r="O182" i="8"/>
  <c r="P182" i="8"/>
  <c r="U182" i="8" s="1"/>
  <c r="R182" i="8"/>
  <c r="S182" i="8"/>
  <c r="T182" i="8"/>
  <c r="A183" i="8"/>
  <c r="B183" i="8"/>
  <c r="M183" i="8"/>
  <c r="N183" i="8"/>
  <c r="O183" i="8"/>
  <c r="P183" i="8"/>
  <c r="Q183" i="8"/>
  <c r="R183" i="8"/>
  <c r="S183" i="8"/>
  <c r="T183" i="8"/>
  <c r="A184" i="8"/>
  <c r="Q184" i="8" s="1"/>
  <c r="B184" i="8"/>
  <c r="M184" i="8"/>
  <c r="N184" i="8"/>
  <c r="O184" i="8"/>
  <c r="P184" i="8"/>
  <c r="R184" i="8"/>
  <c r="X184" i="8" s="1"/>
  <c r="AB184" i="8" s="1"/>
  <c r="S184" i="8"/>
  <c r="T184" i="8"/>
  <c r="A185" i="8"/>
  <c r="Q185" i="8" s="1"/>
  <c r="B185" i="8"/>
  <c r="M185" i="8"/>
  <c r="N185" i="8"/>
  <c r="O185" i="8"/>
  <c r="P185" i="8"/>
  <c r="U185" i="8" s="1"/>
  <c r="R185" i="8"/>
  <c r="S185" i="8"/>
  <c r="T185" i="8"/>
  <c r="A186" i="8"/>
  <c r="B186" i="8"/>
  <c r="M186" i="8"/>
  <c r="N186" i="8"/>
  <c r="O186" i="8"/>
  <c r="P186" i="8"/>
  <c r="Q186" i="8"/>
  <c r="R186" i="8"/>
  <c r="X186" i="8" s="1"/>
  <c r="AB186" i="8" s="1"/>
  <c r="S186" i="8"/>
  <c r="T186" i="8"/>
  <c r="V186" i="8"/>
  <c r="Z186" i="8" s="1"/>
  <c r="A187" i="8"/>
  <c r="Q187" i="8" s="1"/>
  <c r="B187" i="8"/>
  <c r="M187" i="8"/>
  <c r="N187" i="8"/>
  <c r="O187" i="8"/>
  <c r="P187" i="8"/>
  <c r="R187" i="8"/>
  <c r="X187" i="8" s="1"/>
  <c r="AB187" i="8" s="1"/>
  <c r="S187" i="8"/>
  <c r="T187" i="8"/>
  <c r="A188" i="8"/>
  <c r="B188" i="8"/>
  <c r="M188" i="8"/>
  <c r="N188" i="8"/>
  <c r="O188" i="8"/>
  <c r="P188" i="8"/>
  <c r="V188" i="8" s="1"/>
  <c r="Z188" i="8" s="1"/>
  <c r="Q188" i="8"/>
  <c r="R188" i="8"/>
  <c r="X188" i="8" s="1"/>
  <c r="AB188" i="8" s="1"/>
  <c r="S188" i="8"/>
  <c r="T188" i="8"/>
  <c r="A189" i="8"/>
  <c r="B189" i="8"/>
  <c r="M189" i="8"/>
  <c r="N189" i="8"/>
  <c r="O189" i="8"/>
  <c r="P189" i="8"/>
  <c r="Q189" i="8"/>
  <c r="R189" i="8"/>
  <c r="S189" i="8"/>
  <c r="T189" i="8"/>
  <c r="A190" i="8"/>
  <c r="Q190" i="8" s="1"/>
  <c r="B190" i="8"/>
  <c r="M190" i="8"/>
  <c r="N190" i="8"/>
  <c r="O190" i="8"/>
  <c r="P190" i="8"/>
  <c r="R190" i="8"/>
  <c r="S190" i="8"/>
  <c r="T190" i="8"/>
  <c r="A191" i="8"/>
  <c r="B191" i="8"/>
  <c r="M191" i="8"/>
  <c r="N191" i="8"/>
  <c r="O191" i="8"/>
  <c r="P191" i="8"/>
  <c r="Q191" i="8"/>
  <c r="R191" i="8"/>
  <c r="S191" i="8"/>
  <c r="T191" i="8"/>
  <c r="A192" i="8"/>
  <c r="Q192" i="8" s="1"/>
  <c r="B192" i="8"/>
  <c r="M192" i="8"/>
  <c r="N192" i="8"/>
  <c r="O192" i="8"/>
  <c r="P192" i="8"/>
  <c r="R192" i="8"/>
  <c r="S192" i="8"/>
  <c r="T192" i="8"/>
  <c r="A193" i="8"/>
  <c r="Q193" i="8" s="1"/>
  <c r="B193" i="8"/>
  <c r="M193" i="8"/>
  <c r="N193" i="8"/>
  <c r="O193" i="8"/>
  <c r="P193" i="8"/>
  <c r="R193" i="8"/>
  <c r="X193" i="8" s="1"/>
  <c r="AB193" i="8" s="1"/>
  <c r="S193" i="8"/>
  <c r="T193" i="8"/>
  <c r="A194" i="8"/>
  <c r="B194" i="8"/>
  <c r="M194" i="8"/>
  <c r="N194" i="8"/>
  <c r="V194" i="8" s="1"/>
  <c r="Z194" i="8" s="1"/>
  <c r="O194" i="8"/>
  <c r="P194" i="8"/>
  <c r="Q194" i="8"/>
  <c r="R194" i="8"/>
  <c r="X194" i="8" s="1"/>
  <c r="AB194" i="8" s="1"/>
  <c r="S194" i="8"/>
  <c r="T194" i="8"/>
  <c r="A195" i="8"/>
  <c r="Q195" i="8" s="1"/>
  <c r="B195" i="8"/>
  <c r="M195" i="8"/>
  <c r="N195" i="8"/>
  <c r="O195" i="8"/>
  <c r="P195" i="8"/>
  <c r="R195" i="8"/>
  <c r="S195" i="8"/>
  <c r="T195" i="8"/>
  <c r="A196" i="8"/>
  <c r="Q196" i="8" s="1"/>
  <c r="B196" i="8"/>
  <c r="C196" i="8" s="1"/>
  <c r="D196" i="8" s="1"/>
  <c r="E196" i="8" s="1"/>
  <c r="M196" i="8"/>
  <c r="N196" i="8"/>
  <c r="O196" i="8"/>
  <c r="P196" i="8"/>
  <c r="R196" i="8"/>
  <c r="S196" i="8"/>
  <c r="T196" i="8"/>
  <c r="A197" i="8"/>
  <c r="Q197" i="8" s="1"/>
  <c r="B197" i="8"/>
  <c r="C197" i="8" s="1"/>
  <c r="D197" i="8"/>
  <c r="E197" i="8" s="1"/>
  <c r="M197" i="8"/>
  <c r="N197" i="8"/>
  <c r="O197" i="8"/>
  <c r="P197" i="8"/>
  <c r="R197" i="8"/>
  <c r="S197" i="8"/>
  <c r="T197" i="8"/>
  <c r="A198" i="8"/>
  <c r="Q198" i="8" s="1"/>
  <c r="B198" i="8"/>
  <c r="M198" i="8"/>
  <c r="N198" i="8"/>
  <c r="O198" i="8"/>
  <c r="P198" i="8"/>
  <c r="R198" i="8"/>
  <c r="S198" i="8"/>
  <c r="T198" i="8"/>
  <c r="A199" i="8"/>
  <c r="Q199" i="8" s="1"/>
  <c r="B199" i="8"/>
  <c r="M199" i="8"/>
  <c r="N199" i="8"/>
  <c r="O199" i="8"/>
  <c r="P199" i="8"/>
  <c r="R199" i="8"/>
  <c r="S199" i="8"/>
  <c r="T199" i="8"/>
  <c r="A200" i="8"/>
  <c r="Q200" i="8" s="1"/>
  <c r="B200" i="8"/>
  <c r="M200" i="8"/>
  <c r="N200" i="8"/>
  <c r="O200" i="8"/>
  <c r="P200" i="8"/>
  <c r="U200" i="8" s="1"/>
  <c r="R200" i="8"/>
  <c r="S200" i="8"/>
  <c r="T200" i="8"/>
  <c r="A201" i="8"/>
  <c r="Q201" i="8" s="1"/>
  <c r="B201" i="8"/>
  <c r="M201" i="8"/>
  <c r="N201" i="8"/>
  <c r="O201" i="8"/>
  <c r="P201" i="8"/>
  <c r="U201" i="8" s="1"/>
  <c r="R201" i="8"/>
  <c r="S201" i="8"/>
  <c r="T201" i="8"/>
  <c r="A202" i="8"/>
  <c r="Q202" i="8" s="1"/>
  <c r="B202" i="8"/>
  <c r="M202" i="8"/>
  <c r="N202" i="8"/>
  <c r="O202" i="8"/>
  <c r="P202" i="8"/>
  <c r="R202" i="8"/>
  <c r="X202" i="8" s="1"/>
  <c r="AB202" i="8" s="1"/>
  <c r="S202" i="8"/>
  <c r="T202" i="8"/>
  <c r="A203" i="8"/>
  <c r="Q203" i="8" s="1"/>
  <c r="B203" i="8"/>
  <c r="M203" i="8"/>
  <c r="N203" i="8"/>
  <c r="O203" i="8"/>
  <c r="P203" i="8"/>
  <c r="U203" i="8" s="1"/>
  <c r="R203" i="8"/>
  <c r="S203" i="8"/>
  <c r="T203" i="8"/>
  <c r="A204" i="8"/>
  <c r="Q204" i="8" s="1"/>
  <c r="B204" i="8"/>
  <c r="M204" i="8"/>
  <c r="N204" i="8"/>
  <c r="O204" i="8"/>
  <c r="P204" i="8"/>
  <c r="U204" i="8" s="1"/>
  <c r="R204" i="8"/>
  <c r="S204" i="8"/>
  <c r="T204" i="8"/>
  <c r="A205" i="8"/>
  <c r="Q205" i="8" s="1"/>
  <c r="B205" i="8"/>
  <c r="M205" i="8"/>
  <c r="N205" i="8"/>
  <c r="O205" i="8"/>
  <c r="P205" i="8"/>
  <c r="U205" i="8" s="1"/>
  <c r="R205" i="8"/>
  <c r="S205" i="8"/>
  <c r="T205" i="8"/>
  <c r="A206" i="8"/>
  <c r="B206" i="8"/>
  <c r="M206" i="8"/>
  <c r="N206" i="8"/>
  <c r="O206" i="8"/>
  <c r="P206" i="8"/>
  <c r="Q206" i="8"/>
  <c r="R206" i="8"/>
  <c r="X206" i="8" s="1"/>
  <c r="AB206" i="8" s="1"/>
  <c r="S206" i="8"/>
  <c r="T206" i="8"/>
  <c r="A207" i="8"/>
  <c r="Q207" i="8" s="1"/>
  <c r="B207" i="8"/>
  <c r="M207" i="8"/>
  <c r="N207" i="8"/>
  <c r="O207" i="8"/>
  <c r="P207" i="8"/>
  <c r="R207" i="8"/>
  <c r="S207" i="8"/>
  <c r="T207" i="8"/>
  <c r="A208" i="8"/>
  <c r="B208" i="8"/>
  <c r="M208" i="8"/>
  <c r="N208" i="8"/>
  <c r="O208" i="8"/>
  <c r="P208" i="8"/>
  <c r="Q208" i="8"/>
  <c r="W208" i="8" s="1"/>
  <c r="AA208" i="8" s="1"/>
  <c r="R208" i="8"/>
  <c r="S208" i="8"/>
  <c r="T208" i="8"/>
  <c r="V208" i="8"/>
  <c r="Z208" i="8" s="1"/>
  <c r="A209" i="8"/>
  <c r="B209" i="8"/>
  <c r="M209" i="8"/>
  <c r="N209" i="8"/>
  <c r="O209" i="8"/>
  <c r="P209" i="8"/>
  <c r="Q209" i="8"/>
  <c r="R209" i="8"/>
  <c r="X209" i="8" s="1"/>
  <c r="AB209" i="8" s="1"/>
  <c r="S209" i="8"/>
  <c r="T209" i="8"/>
  <c r="A210" i="8"/>
  <c r="Q210" i="8" s="1"/>
  <c r="B210" i="8"/>
  <c r="M210" i="8"/>
  <c r="N210" i="8"/>
  <c r="O210" i="8"/>
  <c r="P210" i="8"/>
  <c r="R210" i="8"/>
  <c r="S210" i="8"/>
  <c r="T210" i="8"/>
  <c r="A211" i="8"/>
  <c r="B211" i="8"/>
  <c r="M211" i="8"/>
  <c r="N211" i="8"/>
  <c r="O211" i="8"/>
  <c r="P211" i="8"/>
  <c r="Q211" i="8"/>
  <c r="R211" i="8"/>
  <c r="S211" i="8"/>
  <c r="T211" i="8"/>
  <c r="A212" i="8"/>
  <c r="Q212" i="8" s="1"/>
  <c r="B212" i="8"/>
  <c r="M212" i="8"/>
  <c r="N212" i="8"/>
  <c r="O212" i="8"/>
  <c r="P212" i="8"/>
  <c r="R212" i="8"/>
  <c r="S212" i="8"/>
  <c r="T212" i="8"/>
  <c r="A213" i="8"/>
  <c r="Q213" i="8" s="1"/>
  <c r="B213" i="8"/>
  <c r="M213" i="8"/>
  <c r="N213" i="8"/>
  <c r="O213" i="8"/>
  <c r="P213" i="8"/>
  <c r="U213" i="8" s="1"/>
  <c r="R213" i="8"/>
  <c r="S213" i="8"/>
  <c r="T213" i="8"/>
  <c r="A214" i="8"/>
  <c r="B214" i="8"/>
  <c r="M214" i="8"/>
  <c r="N214" i="8"/>
  <c r="O214" i="8"/>
  <c r="P214" i="8"/>
  <c r="Q214" i="8"/>
  <c r="W214" i="8" s="1"/>
  <c r="AA214" i="8" s="1"/>
  <c r="R214" i="8"/>
  <c r="S214" i="8"/>
  <c r="T214" i="8"/>
  <c r="V214" i="8"/>
  <c r="Z214" i="8" s="1"/>
  <c r="A215" i="8"/>
  <c r="Q215" i="8" s="1"/>
  <c r="B215" i="8"/>
  <c r="M215" i="8"/>
  <c r="N215" i="8"/>
  <c r="V215" i="8" s="1"/>
  <c r="Z215" i="8" s="1"/>
  <c r="O215" i="8"/>
  <c r="P215" i="8"/>
  <c r="R215" i="8"/>
  <c r="X215" i="8" s="1"/>
  <c r="AB215" i="8" s="1"/>
  <c r="S215" i="8"/>
  <c r="T215" i="8"/>
  <c r="A216" i="8"/>
  <c r="B216" i="8"/>
  <c r="M216" i="8"/>
  <c r="N216" i="8"/>
  <c r="O216" i="8"/>
  <c r="P216" i="8"/>
  <c r="Q216" i="8"/>
  <c r="W216" i="8" s="1"/>
  <c r="AA216" i="8" s="1"/>
  <c r="R216" i="8"/>
  <c r="S216" i="8"/>
  <c r="T216" i="8"/>
  <c r="V216" i="8"/>
  <c r="Z216" i="8" s="1"/>
  <c r="A217" i="8"/>
  <c r="B217" i="8"/>
  <c r="M217" i="8"/>
  <c r="N217" i="8"/>
  <c r="O217" i="8"/>
  <c r="P217" i="8"/>
  <c r="Q217" i="8"/>
  <c r="R217" i="8"/>
  <c r="X217" i="8" s="1"/>
  <c r="AB217" i="8" s="1"/>
  <c r="S217" i="8"/>
  <c r="T217" i="8"/>
  <c r="A218" i="8"/>
  <c r="Q218" i="8" s="1"/>
  <c r="B218" i="8"/>
  <c r="M218" i="8"/>
  <c r="N218" i="8"/>
  <c r="O218" i="8"/>
  <c r="P218" i="8"/>
  <c r="R218" i="8"/>
  <c r="X218" i="8" s="1"/>
  <c r="AB218" i="8" s="1"/>
  <c r="S218" i="8"/>
  <c r="T218" i="8"/>
  <c r="A219" i="8"/>
  <c r="B219" i="8"/>
  <c r="M219" i="8"/>
  <c r="N219" i="8"/>
  <c r="O219" i="8"/>
  <c r="P219" i="8"/>
  <c r="Q219" i="8"/>
  <c r="R219" i="8"/>
  <c r="S219" i="8"/>
  <c r="T219" i="8"/>
  <c r="A220" i="8"/>
  <c r="Q220" i="8" s="1"/>
  <c r="B220" i="8"/>
  <c r="M220" i="8"/>
  <c r="N220" i="8"/>
  <c r="O220" i="8"/>
  <c r="P220" i="8"/>
  <c r="R220" i="8"/>
  <c r="X220" i="8" s="1"/>
  <c r="AB220" i="8" s="1"/>
  <c r="S220" i="8"/>
  <c r="T220" i="8"/>
  <c r="A221" i="8"/>
  <c r="Q221" i="8" s="1"/>
  <c r="B221" i="8"/>
  <c r="M221" i="8"/>
  <c r="N221" i="8"/>
  <c r="O221" i="8"/>
  <c r="P221" i="8"/>
  <c r="U221" i="8" s="1"/>
  <c r="R221" i="8"/>
  <c r="X221" i="8" s="1"/>
  <c r="AB221" i="8" s="1"/>
  <c r="S221" i="8"/>
  <c r="T221" i="8"/>
  <c r="A222" i="8"/>
  <c r="B222" i="8"/>
  <c r="M222" i="8"/>
  <c r="N222" i="8"/>
  <c r="O222" i="8"/>
  <c r="P222" i="8"/>
  <c r="Q222" i="8"/>
  <c r="R222" i="8"/>
  <c r="X222" i="8" s="1"/>
  <c r="AB222" i="8" s="1"/>
  <c r="S222" i="8"/>
  <c r="T222" i="8"/>
  <c r="A223" i="8"/>
  <c r="Q223" i="8" s="1"/>
  <c r="B223" i="8"/>
  <c r="M223" i="8"/>
  <c r="N223" i="8"/>
  <c r="O223" i="8"/>
  <c r="P223" i="8"/>
  <c r="R223" i="8"/>
  <c r="S223" i="8"/>
  <c r="T223" i="8"/>
  <c r="A224" i="8"/>
  <c r="B224" i="8"/>
  <c r="M224" i="8"/>
  <c r="N224" i="8"/>
  <c r="O224" i="8"/>
  <c r="P224" i="8"/>
  <c r="Q224" i="8"/>
  <c r="W224" i="8" s="1"/>
  <c r="AA224" i="8" s="1"/>
  <c r="R224" i="8"/>
  <c r="X224" i="8" s="1"/>
  <c r="AB224" i="8" s="1"/>
  <c r="S224" i="8"/>
  <c r="T224" i="8"/>
  <c r="V224" i="8"/>
  <c r="Z224" i="8" s="1"/>
  <c r="A225" i="8"/>
  <c r="B225" i="8"/>
  <c r="M225" i="8"/>
  <c r="N225" i="8"/>
  <c r="O225" i="8"/>
  <c r="P225" i="8"/>
  <c r="Q225" i="8"/>
  <c r="R225" i="8"/>
  <c r="X225" i="8" s="1"/>
  <c r="AB225" i="8" s="1"/>
  <c r="S225" i="8"/>
  <c r="T225" i="8"/>
  <c r="A226" i="8"/>
  <c r="Q226" i="8" s="1"/>
  <c r="B226" i="8"/>
  <c r="M226" i="8"/>
  <c r="N226" i="8"/>
  <c r="O226" i="8"/>
  <c r="P226" i="8"/>
  <c r="R226" i="8"/>
  <c r="S226" i="8"/>
  <c r="T226" i="8"/>
  <c r="A227" i="8"/>
  <c r="B227" i="8"/>
  <c r="M227" i="8"/>
  <c r="N227" i="8"/>
  <c r="O227" i="8"/>
  <c r="P227" i="8"/>
  <c r="Q227" i="8"/>
  <c r="R227" i="8"/>
  <c r="S227" i="8"/>
  <c r="T227" i="8"/>
  <c r="A228" i="8"/>
  <c r="Q228" i="8" s="1"/>
  <c r="B228" i="8"/>
  <c r="M228" i="8"/>
  <c r="N228" i="8"/>
  <c r="O228" i="8"/>
  <c r="P228" i="8"/>
  <c r="R228" i="8"/>
  <c r="S228" i="8"/>
  <c r="T228" i="8"/>
  <c r="A229" i="8"/>
  <c r="Q229" i="8" s="1"/>
  <c r="B229" i="8"/>
  <c r="M229" i="8"/>
  <c r="N229" i="8"/>
  <c r="O229" i="8"/>
  <c r="P229" i="8"/>
  <c r="U229" i="8" s="1"/>
  <c r="Y229" i="8" s="1"/>
  <c r="R229" i="8"/>
  <c r="S229" i="8"/>
  <c r="T229" i="8"/>
  <c r="A230" i="8"/>
  <c r="B230" i="8"/>
  <c r="M230" i="8"/>
  <c r="N230" i="8"/>
  <c r="O230" i="8"/>
  <c r="P230" i="8"/>
  <c r="Q230" i="8"/>
  <c r="R230" i="8"/>
  <c r="S230" i="8"/>
  <c r="T230" i="8"/>
  <c r="V230" i="8"/>
  <c r="Z230" i="8" s="1"/>
  <c r="A231" i="8"/>
  <c r="B231" i="8"/>
  <c r="M231" i="8"/>
  <c r="N231" i="8"/>
  <c r="O231" i="8"/>
  <c r="P231" i="8"/>
  <c r="Q231" i="8"/>
  <c r="R231" i="8"/>
  <c r="S231" i="8"/>
  <c r="T231" i="8"/>
  <c r="X231" i="8"/>
  <c r="AB231" i="8" s="1"/>
  <c r="A232" i="8"/>
  <c r="B232" i="8"/>
  <c r="M232" i="8"/>
  <c r="N232" i="8"/>
  <c r="O232" i="8"/>
  <c r="P232" i="8"/>
  <c r="Q232" i="8"/>
  <c r="W232" i="8" s="1"/>
  <c r="AA232" i="8" s="1"/>
  <c r="R232" i="8"/>
  <c r="S232" i="8"/>
  <c r="T232" i="8"/>
  <c r="V232" i="8"/>
  <c r="Z232" i="8" s="1"/>
  <c r="A233" i="8"/>
  <c r="B233" i="8"/>
  <c r="M233" i="8"/>
  <c r="N233" i="8"/>
  <c r="O233" i="8"/>
  <c r="P233" i="8"/>
  <c r="Q233" i="8"/>
  <c r="R233" i="8"/>
  <c r="S233" i="8"/>
  <c r="T233" i="8"/>
  <c r="X233" i="8"/>
  <c r="AB233" i="8" s="1"/>
  <c r="A234" i="8"/>
  <c r="Q234" i="8" s="1"/>
  <c r="B234" i="8"/>
  <c r="M234" i="8"/>
  <c r="N234" i="8"/>
  <c r="O234" i="8"/>
  <c r="P234" i="8"/>
  <c r="R234" i="8"/>
  <c r="S234" i="8"/>
  <c r="T234" i="8"/>
  <c r="A235" i="8"/>
  <c r="Q235" i="8" s="1"/>
  <c r="B235" i="8"/>
  <c r="M235" i="8"/>
  <c r="N235" i="8"/>
  <c r="O235" i="8"/>
  <c r="P235" i="8"/>
  <c r="R235" i="8"/>
  <c r="S235" i="8"/>
  <c r="T235" i="8"/>
  <c r="A236" i="8"/>
  <c r="B236" i="8"/>
  <c r="M236" i="8"/>
  <c r="N236" i="8"/>
  <c r="O236" i="8"/>
  <c r="P236" i="8"/>
  <c r="Q236" i="8"/>
  <c r="W236" i="8" s="1"/>
  <c r="AA236" i="8" s="1"/>
  <c r="R236" i="8"/>
  <c r="S236" i="8"/>
  <c r="T236" i="8"/>
  <c r="V236" i="8"/>
  <c r="Z236" i="8" s="1"/>
  <c r="A237" i="8"/>
  <c r="Q237" i="8" s="1"/>
  <c r="B237" i="8"/>
  <c r="C237" i="8" s="1"/>
  <c r="D237" i="8" s="1"/>
  <c r="E237" i="8" s="1"/>
  <c r="M237" i="8"/>
  <c r="N237" i="8"/>
  <c r="O237" i="8"/>
  <c r="P237" i="8"/>
  <c r="R237" i="8"/>
  <c r="S237" i="8"/>
  <c r="T237" i="8"/>
  <c r="A238" i="8"/>
  <c r="Q238" i="8" s="1"/>
  <c r="B238" i="8"/>
  <c r="C238" i="8" s="1"/>
  <c r="D238" i="8"/>
  <c r="E238" i="8" s="1"/>
  <c r="M238" i="8"/>
  <c r="N238" i="8"/>
  <c r="O238" i="8"/>
  <c r="P238" i="8"/>
  <c r="R238" i="8"/>
  <c r="S238" i="8"/>
  <c r="T238" i="8"/>
  <c r="A239" i="8"/>
  <c r="Q239" i="8" s="1"/>
  <c r="B239" i="8"/>
  <c r="C239" i="8" s="1"/>
  <c r="D239" i="8" s="1"/>
  <c r="E239" i="8" s="1"/>
  <c r="M239" i="8"/>
  <c r="N239" i="8"/>
  <c r="O239" i="8"/>
  <c r="P239" i="8"/>
  <c r="R239" i="8"/>
  <c r="S239" i="8"/>
  <c r="T239" i="8"/>
  <c r="A240" i="8"/>
  <c r="Q240" i="8" s="1"/>
  <c r="B240" i="8"/>
  <c r="C240" i="8" s="1"/>
  <c r="D240" i="8"/>
  <c r="E240" i="8" s="1"/>
  <c r="M240" i="8"/>
  <c r="N240" i="8"/>
  <c r="O240" i="8"/>
  <c r="P240" i="8"/>
  <c r="R240" i="8"/>
  <c r="X240" i="8" s="1"/>
  <c r="AB240" i="8" s="1"/>
  <c r="S240" i="8"/>
  <c r="T240" i="8"/>
  <c r="A241" i="8"/>
  <c r="Q241" i="8" s="1"/>
  <c r="B241" i="8"/>
  <c r="C241" i="8" s="1"/>
  <c r="D241" i="8" s="1"/>
  <c r="E241" i="8" s="1"/>
  <c r="M241" i="8"/>
  <c r="N241" i="8"/>
  <c r="O241" i="8"/>
  <c r="P241" i="8"/>
  <c r="R241" i="8"/>
  <c r="X241" i="8" s="1"/>
  <c r="AB241" i="8" s="1"/>
  <c r="S241" i="8"/>
  <c r="T241" i="8"/>
  <c r="A242" i="8"/>
  <c r="Q242" i="8" s="1"/>
  <c r="B242" i="8"/>
  <c r="C242" i="8" s="1"/>
  <c r="D242" i="8"/>
  <c r="E242" i="8" s="1"/>
  <c r="M242" i="8"/>
  <c r="N242" i="8"/>
  <c r="O242" i="8"/>
  <c r="P242" i="8"/>
  <c r="R242" i="8"/>
  <c r="S242" i="8"/>
  <c r="T242" i="8"/>
  <c r="A243" i="8"/>
  <c r="Q243" i="8" s="1"/>
  <c r="B243" i="8"/>
  <c r="C243" i="8" s="1"/>
  <c r="D243" i="8" s="1"/>
  <c r="E243" i="8" s="1"/>
  <c r="M243" i="8"/>
  <c r="N243" i="8"/>
  <c r="O243" i="8"/>
  <c r="P243" i="8"/>
  <c r="R243" i="8"/>
  <c r="X243" i="8" s="1"/>
  <c r="AB243" i="8" s="1"/>
  <c r="S243" i="8"/>
  <c r="T243" i="8"/>
  <c r="A244" i="8"/>
  <c r="Q244" i="8" s="1"/>
  <c r="B244" i="8"/>
  <c r="C244" i="8" s="1"/>
  <c r="D244" i="8"/>
  <c r="E244" i="8" s="1"/>
  <c r="M244" i="8"/>
  <c r="N244" i="8"/>
  <c r="O244" i="8"/>
  <c r="P244" i="8"/>
  <c r="R244" i="8"/>
  <c r="S244" i="8"/>
  <c r="T244" i="8"/>
  <c r="A245" i="8"/>
  <c r="Q245" i="8" s="1"/>
  <c r="B245" i="8"/>
  <c r="C245" i="8" s="1"/>
  <c r="D245" i="8" s="1"/>
  <c r="E245" i="8" s="1"/>
  <c r="M245" i="8"/>
  <c r="N245" i="8"/>
  <c r="O245" i="8"/>
  <c r="P245" i="8"/>
  <c r="R245" i="8"/>
  <c r="S245" i="8"/>
  <c r="T245" i="8"/>
  <c r="A246" i="8"/>
  <c r="Q246" i="8" s="1"/>
  <c r="B246" i="8"/>
  <c r="C246" i="8" s="1"/>
  <c r="M246" i="8"/>
  <c r="N246" i="8"/>
  <c r="O246" i="8"/>
  <c r="P246" i="8"/>
  <c r="R246" i="8"/>
  <c r="X246" i="8" s="1"/>
  <c r="AB246" i="8" s="1"/>
  <c r="S246" i="8"/>
  <c r="T246" i="8"/>
  <c r="A247" i="8"/>
  <c r="Q247" i="8" s="1"/>
  <c r="B247" i="8"/>
  <c r="C247" i="8" s="1"/>
  <c r="M247" i="8"/>
  <c r="N247" i="8"/>
  <c r="O247" i="8"/>
  <c r="U247" i="8" s="1"/>
  <c r="P247" i="8"/>
  <c r="R247" i="8"/>
  <c r="S247" i="8"/>
  <c r="T247" i="8"/>
  <c r="A248" i="8"/>
  <c r="Q248" i="8" s="1"/>
  <c r="B248" i="8"/>
  <c r="C248" i="8" s="1"/>
  <c r="M248" i="8"/>
  <c r="N248" i="8"/>
  <c r="O248" i="8"/>
  <c r="P248" i="8"/>
  <c r="R248" i="8"/>
  <c r="S248" i="8"/>
  <c r="T248" i="8"/>
  <c r="A249" i="8"/>
  <c r="Q249" i="8" s="1"/>
  <c r="B249" i="8"/>
  <c r="C249" i="8" s="1"/>
  <c r="M249" i="8"/>
  <c r="N249" i="8"/>
  <c r="O249" i="8"/>
  <c r="U249" i="8" s="1"/>
  <c r="P249" i="8"/>
  <c r="R249" i="8"/>
  <c r="S249" i="8"/>
  <c r="T249" i="8"/>
  <c r="A250" i="8"/>
  <c r="Q250" i="8" s="1"/>
  <c r="B250" i="8"/>
  <c r="C250" i="8" s="1"/>
  <c r="M250" i="8"/>
  <c r="N250" i="8"/>
  <c r="O250" i="8"/>
  <c r="P250" i="8"/>
  <c r="R250" i="8"/>
  <c r="S250" i="8"/>
  <c r="T250" i="8"/>
  <c r="A251" i="8"/>
  <c r="Q251" i="8" s="1"/>
  <c r="B251" i="8"/>
  <c r="C251" i="8" s="1"/>
  <c r="M251" i="8"/>
  <c r="N251" i="8"/>
  <c r="O251" i="8"/>
  <c r="U251" i="8" s="1"/>
  <c r="P251" i="8"/>
  <c r="R251" i="8"/>
  <c r="S251" i="8"/>
  <c r="T251" i="8"/>
  <c r="A252" i="8"/>
  <c r="Q252" i="8" s="1"/>
  <c r="B252" i="8"/>
  <c r="C252" i="8" s="1"/>
  <c r="M252" i="8"/>
  <c r="N252" i="8"/>
  <c r="O252" i="8"/>
  <c r="P252" i="8"/>
  <c r="R252" i="8"/>
  <c r="X252" i="8" s="1"/>
  <c r="AB252" i="8" s="1"/>
  <c r="S252" i="8"/>
  <c r="T252" i="8"/>
  <c r="A253" i="8"/>
  <c r="Q253" i="8" s="1"/>
  <c r="B253" i="8"/>
  <c r="C253" i="8" s="1"/>
  <c r="M253" i="8"/>
  <c r="N253" i="8"/>
  <c r="O253" i="8"/>
  <c r="U253" i="8" s="1"/>
  <c r="P253" i="8"/>
  <c r="R253" i="8"/>
  <c r="S253" i="8"/>
  <c r="T253" i="8"/>
  <c r="A254" i="8"/>
  <c r="Q254" i="8" s="1"/>
  <c r="B254" i="8"/>
  <c r="C254" i="8" s="1"/>
  <c r="M254" i="8"/>
  <c r="N254" i="8"/>
  <c r="O254" i="8"/>
  <c r="P254" i="8"/>
  <c r="R254" i="8"/>
  <c r="X254" i="8" s="1"/>
  <c r="AB254" i="8" s="1"/>
  <c r="S254" i="8"/>
  <c r="T254" i="8"/>
  <c r="A255" i="8"/>
  <c r="Q255" i="8" s="1"/>
  <c r="B255" i="8"/>
  <c r="C255" i="8" s="1"/>
  <c r="M255" i="8"/>
  <c r="N255" i="8"/>
  <c r="O255" i="8"/>
  <c r="U255" i="8" s="1"/>
  <c r="P255" i="8"/>
  <c r="R255" i="8"/>
  <c r="S255" i="8"/>
  <c r="T255" i="8"/>
  <c r="A256" i="8"/>
  <c r="Q256" i="8" s="1"/>
  <c r="B256" i="8"/>
  <c r="C256" i="8" s="1"/>
  <c r="M256" i="8"/>
  <c r="N256" i="8"/>
  <c r="O256" i="8"/>
  <c r="P256" i="8"/>
  <c r="R256" i="8"/>
  <c r="S256" i="8"/>
  <c r="T256" i="8"/>
  <c r="A257" i="8"/>
  <c r="Q257" i="8" s="1"/>
  <c r="B257" i="8"/>
  <c r="C257" i="8" s="1"/>
  <c r="M257" i="8"/>
  <c r="N257" i="8"/>
  <c r="O257" i="8"/>
  <c r="U257" i="8" s="1"/>
  <c r="P257" i="8"/>
  <c r="R257" i="8"/>
  <c r="S257" i="8"/>
  <c r="T257" i="8"/>
  <c r="A258" i="8"/>
  <c r="Q258" i="8" s="1"/>
  <c r="B258" i="8"/>
  <c r="C258" i="8" s="1"/>
  <c r="M258" i="8"/>
  <c r="N258" i="8"/>
  <c r="O258" i="8"/>
  <c r="P258" i="8"/>
  <c r="R258" i="8"/>
  <c r="X258" i="8" s="1"/>
  <c r="AB258" i="8" s="1"/>
  <c r="S258" i="8"/>
  <c r="T258" i="8"/>
  <c r="A259" i="8"/>
  <c r="Q259" i="8" s="1"/>
  <c r="B259" i="8"/>
  <c r="C259" i="8" s="1"/>
  <c r="M259" i="8"/>
  <c r="N259" i="8"/>
  <c r="O259" i="8"/>
  <c r="U259" i="8" s="1"/>
  <c r="P259" i="8"/>
  <c r="R259" i="8"/>
  <c r="S259" i="8"/>
  <c r="T259" i="8"/>
  <c r="A260" i="8"/>
  <c r="Q260" i="8" s="1"/>
  <c r="B260" i="8"/>
  <c r="C260" i="8" s="1"/>
  <c r="M260" i="8"/>
  <c r="N260" i="8"/>
  <c r="O260" i="8"/>
  <c r="P260" i="8"/>
  <c r="R260" i="8"/>
  <c r="X260" i="8" s="1"/>
  <c r="AB260" i="8" s="1"/>
  <c r="S260" i="8"/>
  <c r="T260" i="8"/>
  <c r="A261" i="8"/>
  <c r="Q261" i="8" s="1"/>
  <c r="B261" i="8"/>
  <c r="C261" i="8" s="1"/>
  <c r="M261" i="8"/>
  <c r="N261" i="8"/>
  <c r="O261" i="8"/>
  <c r="U261" i="8" s="1"/>
  <c r="P261" i="8"/>
  <c r="R261" i="8"/>
  <c r="S261" i="8"/>
  <c r="T261" i="8"/>
  <c r="A262" i="8"/>
  <c r="Q262" i="8" s="1"/>
  <c r="B262" i="8"/>
  <c r="M262" i="8"/>
  <c r="N262" i="8"/>
  <c r="O262" i="8"/>
  <c r="P262" i="8"/>
  <c r="R262" i="8"/>
  <c r="X262" i="8" s="1"/>
  <c r="AB262" i="8" s="1"/>
  <c r="S262" i="8"/>
  <c r="T262" i="8"/>
  <c r="A263" i="8"/>
  <c r="Q263" i="8" s="1"/>
  <c r="B263" i="8"/>
  <c r="M263" i="8"/>
  <c r="N263" i="8"/>
  <c r="O263" i="8"/>
  <c r="P263" i="8"/>
  <c r="W263" i="8" s="1"/>
  <c r="AA263" i="8" s="1"/>
  <c r="R263" i="8"/>
  <c r="S263" i="8"/>
  <c r="T263" i="8"/>
  <c r="A264" i="8"/>
  <c r="B264" i="8"/>
  <c r="M264" i="8"/>
  <c r="N264" i="8"/>
  <c r="O264" i="8"/>
  <c r="P264" i="8"/>
  <c r="V264" i="8" s="1"/>
  <c r="Z264" i="8" s="1"/>
  <c r="Q264" i="8"/>
  <c r="R264" i="8"/>
  <c r="S264" i="8"/>
  <c r="T264" i="8"/>
  <c r="A265" i="8"/>
  <c r="B265" i="8"/>
  <c r="M265" i="8"/>
  <c r="N265" i="8"/>
  <c r="O265" i="8"/>
  <c r="P265" i="8"/>
  <c r="Q265" i="8"/>
  <c r="R265" i="8"/>
  <c r="S265" i="8"/>
  <c r="T265" i="8"/>
  <c r="A266" i="8"/>
  <c r="Q266" i="8" s="1"/>
  <c r="B266" i="8"/>
  <c r="M266" i="8"/>
  <c r="N266" i="8"/>
  <c r="O266" i="8"/>
  <c r="U266" i="8" s="1"/>
  <c r="P266" i="8"/>
  <c r="R266" i="8"/>
  <c r="S266" i="8"/>
  <c r="T266" i="8"/>
  <c r="A267" i="8"/>
  <c r="B267" i="8"/>
  <c r="M267" i="8"/>
  <c r="N267" i="8"/>
  <c r="O267" i="8"/>
  <c r="P267" i="8"/>
  <c r="Q267" i="8"/>
  <c r="R267" i="8"/>
  <c r="S267" i="8"/>
  <c r="T267" i="8"/>
  <c r="A268" i="8"/>
  <c r="Q268" i="8" s="1"/>
  <c r="B268" i="8"/>
  <c r="M268" i="8"/>
  <c r="N268" i="8"/>
  <c r="O268" i="8"/>
  <c r="U268" i="8" s="1"/>
  <c r="P268" i="8"/>
  <c r="R268" i="8"/>
  <c r="S268" i="8"/>
  <c r="T268" i="8"/>
  <c r="A269" i="8"/>
  <c r="Q269" i="8" s="1"/>
  <c r="B269" i="8"/>
  <c r="M269" i="8"/>
  <c r="N269" i="8"/>
  <c r="O269" i="8"/>
  <c r="P269" i="8"/>
  <c r="R269" i="8"/>
  <c r="S269" i="8"/>
  <c r="T269" i="8"/>
  <c r="A270" i="8"/>
  <c r="B270" i="8"/>
  <c r="M270" i="8"/>
  <c r="N270" i="8"/>
  <c r="V270" i="8" s="1"/>
  <c r="Z270" i="8" s="1"/>
  <c r="O270" i="8"/>
  <c r="P270" i="8"/>
  <c r="Q270" i="8"/>
  <c r="R270" i="8"/>
  <c r="X270" i="8" s="1"/>
  <c r="AB270" i="8" s="1"/>
  <c r="S270" i="8"/>
  <c r="T270" i="8"/>
  <c r="A271" i="8"/>
  <c r="Q271" i="8" s="1"/>
  <c r="B271" i="8"/>
  <c r="M271" i="8"/>
  <c r="N271" i="8"/>
  <c r="O271" i="8"/>
  <c r="P271" i="8"/>
  <c r="R271" i="8"/>
  <c r="X271" i="8" s="1"/>
  <c r="AB271" i="8" s="1"/>
  <c r="S271" i="8"/>
  <c r="T271" i="8"/>
  <c r="A272" i="8"/>
  <c r="B272" i="8"/>
  <c r="M272" i="8"/>
  <c r="N272" i="8"/>
  <c r="O272" i="8"/>
  <c r="P272" i="8"/>
  <c r="Q272" i="8"/>
  <c r="R272" i="8"/>
  <c r="X272" i="8" s="1"/>
  <c r="AB272" i="8" s="1"/>
  <c r="S272" i="8"/>
  <c r="T272" i="8"/>
  <c r="V272" i="8"/>
  <c r="Z272" i="8" s="1"/>
  <c r="A273" i="8"/>
  <c r="B273" i="8"/>
  <c r="M273" i="8"/>
  <c r="N273" i="8"/>
  <c r="O273" i="8"/>
  <c r="P273" i="8"/>
  <c r="Q273" i="8"/>
  <c r="R273" i="8"/>
  <c r="X273" i="8" s="1"/>
  <c r="AB273" i="8" s="1"/>
  <c r="S273" i="8"/>
  <c r="T273" i="8"/>
  <c r="A274" i="8"/>
  <c r="Q274" i="8" s="1"/>
  <c r="B274" i="8"/>
  <c r="M274" i="8"/>
  <c r="N274" i="8"/>
  <c r="O274" i="8"/>
  <c r="P274" i="8"/>
  <c r="W274" i="8" s="1"/>
  <c r="AA274" i="8" s="1"/>
  <c r="R274" i="8"/>
  <c r="X274" i="8" s="1"/>
  <c r="AB274" i="8" s="1"/>
  <c r="S274" i="8"/>
  <c r="T274" i="8"/>
  <c r="A275" i="8"/>
  <c r="B275" i="8"/>
  <c r="M275" i="8"/>
  <c r="N275" i="8"/>
  <c r="O275" i="8"/>
  <c r="P275" i="8"/>
  <c r="W275" i="8" s="1"/>
  <c r="AA275" i="8" s="1"/>
  <c r="Q275" i="8"/>
  <c r="R275" i="8"/>
  <c r="X275" i="8" s="1"/>
  <c r="AB275" i="8" s="1"/>
  <c r="S275" i="8"/>
  <c r="T275" i="8"/>
  <c r="A276" i="8"/>
  <c r="Q276" i="8" s="1"/>
  <c r="B276" i="8"/>
  <c r="M276" i="8"/>
  <c r="N276" i="8"/>
  <c r="O276" i="8"/>
  <c r="P276" i="8"/>
  <c r="R276" i="8"/>
  <c r="S276" i="8"/>
  <c r="T276" i="8"/>
  <c r="A277" i="8"/>
  <c r="B277" i="8"/>
  <c r="M277" i="8"/>
  <c r="N277" i="8"/>
  <c r="O277" i="8"/>
  <c r="P277" i="8"/>
  <c r="Q277" i="8"/>
  <c r="R277" i="8"/>
  <c r="S277" i="8"/>
  <c r="T277" i="8"/>
  <c r="A278" i="8"/>
  <c r="Q278" i="8" s="1"/>
  <c r="B278" i="8"/>
  <c r="M278" i="8"/>
  <c r="N278" i="8"/>
  <c r="O278" i="8"/>
  <c r="U278" i="8" s="1"/>
  <c r="P278" i="8"/>
  <c r="R278" i="8"/>
  <c r="S278" i="8"/>
  <c r="T278" i="8"/>
  <c r="A279" i="8"/>
  <c r="Q279" i="8" s="1"/>
  <c r="B279" i="8"/>
  <c r="M279" i="8"/>
  <c r="N279" i="8"/>
  <c r="O279" i="8"/>
  <c r="P279" i="8"/>
  <c r="R279" i="8"/>
  <c r="S279" i="8"/>
  <c r="T279" i="8"/>
  <c r="A280" i="8"/>
  <c r="B280" i="8"/>
  <c r="M280" i="8"/>
  <c r="N280" i="8"/>
  <c r="O280" i="8"/>
  <c r="P280" i="8"/>
  <c r="Q280" i="8"/>
  <c r="R280" i="8"/>
  <c r="X280" i="8" s="1"/>
  <c r="AB280" i="8" s="1"/>
  <c r="S280" i="8"/>
  <c r="T280" i="8"/>
  <c r="A281" i="8"/>
  <c r="Q281" i="8" s="1"/>
  <c r="B281" i="8"/>
  <c r="M281" i="8"/>
  <c r="N281" i="8"/>
  <c r="O281" i="8"/>
  <c r="U281" i="8" s="1"/>
  <c r="P281" i="8"/>
  <c r="R281" i="8"/>
  <c r="X281" i="8" s="1"/>
  <c r="AB281" i="8" s="1"/>
  <c r="S281" i="8"/>
  <c r="T281" i="8"/>
  <c r="A282" i="8"/>
  <c r="B282" i="8"/>
  <c r="M282" i="8"/>
  <c r="N282" i="8"/>
  <c r="O282" i="8"/>
  <c r="P282" i="8"/>
  <c r="Q282" i="8"/>
  <c r="R282" i="8"/>
  <c r="S282" i="8"/>
  <c r="T282" i="8"/>
  <c r="V282" i="8"/>
  <c r="Z282" i="8" s="1"/>
  <c r="A283" i="8"/>
  <c r="B283" i="8"/>
  <c r="M283" i="8"/>
  <c r="N283" i="8"/>
  <c r="O283" i="8"/>
  <c r="P283" i="8"/>
  <c r="Q283" i="8"/>
  <c r="R283" i="8"/>
  <c r="X283" i="8" s="1"/>
  <c r="AB283" i="8" s="1"/>
  <c r="S283" i="8"/>
  <c r="T283" i="8"/>
  <c r="A284" i="8"/>
  <c r="Q284" i="8" s="1"/>
  <c r="B284" i="8"/>
  <c r="M284" i="8"/>
  <c r="N284" i="8"/>
  <c r="O284" i="8"/>
  <c r="P284" i="8"/>
  <c r="R284" i="8"/>
  <c r="S284" i="8"/>
  <c r="T284" i="8"/>
  <c r="A285" i="8"/>
  <c r="B285" i="8"/>
  <c r="M285" i="8"/>
  <c r="N285" i="8"/>
  <c r="O285" i="8"/>
  <c r="P285" i="8"/>
  <c r="Q285" i="8"/>
  <c r="R285" i="8"/>
  <c r="S285" i="8"/>
  <c r="T285" i="8"/>
  <c r="A286" i="8"/>
  <c r="Q286" i="8" s="1"/>
  <c r="B286" i="8"/>
  <c r="M286" i="8"/>
  <c r="N286" i="8"/>
  <c r="O286" i="8"/>
  <c r="U286" i="8" s="1"/>
  <c r="P286" i="8"/>
  <c r="R286" i="8"/>
  <c r="X286" i="8" s="1"/>
  <c r="AB286" i="8" s="1"/>
  <c r="S286" i="8"/>
  <c r="T286" i="8"/>
  <c r="A287" i="8"/>
  <c r="Q287" i="8" s="1"/>
  <c r="B287" i="8"/>
  <c r="M287" i="8"/>
  <c r="N287" i="8"/>
  <c r="O287" i="8"/>
  <c r="P287" i="8"/>
  <c r="W287" i="8" s="1"/>
  <c r="AA287" i="8" s="1"/>
  <c r="R287" i="8"/>
  <c r="S287" i="8"/>
  <c r="T287" i="8"/>
  <c r="A288" i="8"/>
  <c r="B288" i="8"/>
  <c r="M288" i="8"/>
  <c r="N288" i="8"/>
  <c r="O288" i="8"/>
  <c r="P288" i="8"/>
  <c r="Q288" i="8"/>
  <c r="R288" i="8"/>
  <c r="S288" i="8"/>
  <c r="T288" i="8"/>
  <c r="A289" i="8"/>
  <c r="Q289" i="8" s="1"/>
  <c r="B289" i="8"/>
  <c r="M289" i="8"/>
  <c r="N289" i="8"/>
  <c r="O289" i="8"/>
  <c r="U289" i="8" s="1"/>
  <c r="P289" i="8"/>
  <c r="R289" i="8"/>
  <c r="X289" i="8" s="1"/>
  <c r="AB289" i="8" s="1"/>
  <c r="S289" i="8"/>
  <c r="T289" i="8"/>
  <c r="A290" i="8"/>
  <c r="B290" i="8"/>
  <c r="M290" i="8"/>
  <c r="N290" i="8"/>
  <c r="O290" i="8"/>
  <c r="P290" i="8"/>
  <c r="Q290" i="8"/>
  <c r="R290" i="8"/>
  <c r="X290" i="8" s="1"/>
  <c r="AB290" i="8" s="1"/>
  <c r="S290" i="8"/>
  <c r="T290" i="8"/>
  <c r="A291" i="8"/>
  <c r="B291" i="8"/>
  <c r="M291" i="8"/>
  <c r="N291" i="8"/>
  <c r="O291" i="8"/>
  <c r="P291" i="8"/>
  <c r="Q291" i="8"/>
  <c r="R291" i="8"/>
  <c r="S291" i="8"/>
  <c r="T291" i="8"/>
  <c r="X291" i="8"/>
  <c r="AB291" i="8" s="1"/>
  <c r="A292" i="8"/>
  <c r="B292" i="8"/>
  <c r="M292" i="8"/>
  <c r="N292" i="8"/>
  <c r="O292" i="8"/>
  <c r="P292" i="8"/>
  <c r="Q292" i="8"/>
  <c r="R292" i="8"/>
  <c r="S292" i="8"/>
  <c r="T292" i="8"/>
  <c r="X292" i="8"/>
  <c r="AB292" i="8" s="1"/>
  <c r="A293" i="8"/>
  <c r="Q293" i="8" s="1"/>
  <c r="B293" i="8"/>
  <c r="M293" i="8"/>
  <c r="N293" i="8"/>
  <c r="O293" i="8"/>
  <c r="P293" i="8"/>
  <c r="R293" i="8"/>
  <c r="S293" i="8"/>
  <c r="T293" i="8"/>
  <c r="A294" i="8"/>
  <c r="Q294" i="8" s="1"/>
  <c r="B294" i="8"/>
  <c r="M294" i="8"/>
  <c r="N294" i="8"/>
  <c r="O294" i="8"/>
  <c r="P294" i="8"/>
  <c r="R294" i="8"/>
  <c r="S294" i="8"/>
  <c r="T294" i="8"/>
  <c r="A295" i="8"/>
  <c r="B295" i="8"/>
  <c r="M295" i="8"/>
  <c r="N295" i="8"/>
  <c r="O295" i="8"/>
  <c r="P295" i="8"/>
  <c r="Q295" i="8"/>
  <c r="R295" i="8"/>
  <c r="X295" i="8" s="1"/>
  <c r="AB295" i="8" s="1"/>
  <c r="S295" i="8"/>
  <c r="T295" i="8"/>
  <c r="A296" i="8"/>
  <c r="Q296" i="8" s="1"/>
  <c r="B296" i="8"/>
  <c r="M296" i="8"/>
  <c r="N296" i="8"/>
  <c r="O296" i="8"/>
  <c r="P296" i="8"/>
  <c r="R296" i="8"/>
  <c r="X296" i="8" s="1"/>
  <c r="AB296" i="8" s="1"/>
  <c r="S296" i="8"/>
  <c r="T296" i="8"/>
  <c r="A297" i="8"/>
  <c r="Q297" i="8" s="1"/>
  <c r="B297" i="8"/>
  <c r="M297" i="8"/>
  <c r="N297" i="8"/>
  <c r="O297" i="8"/>
  <c r="P297" i="8"/>
  <c r="W297" i="8" s="1"/>
  <c r="AA297" i="8" s="1"/>
  <c r="R297" i="8"/>
  <c r="S297" i="8"/>
  <c r="T297" i="8"/>
  <c r="A298" i="8"/>
  <c r="B298" i="8"/>
  <c r="M298" i="8"/>
  <c r="N298" i="8"/>
  <c r="O298" i="8"/>
  <c r="P298" i="8"/>
  <c r="Q298" i="8"/>
  <c r="R298" i="8"/>
  <c r="S298" i="8"/>
  <c r="T298" i="8"/>
  <c r="A299" i="8"/>
  <c r="Q299" i="8" s="1"/>
  <c r="B299" i="8"/>
  <c r="M299" i="8"/>
  <c r="N299" i="8"/>
  <c r="O299" i="8"/>
  <c r="U299" i="8" s="1"/>
  <c r="P299" i="8"/>
  <c r="R299" i="8"/>
  <c r="X299" i="8" s="1"/>
  <c r="AB299" i="8" s="1"/>
  <c r="S299" i="8"/>
  <c r="T299" i="8"/>
  <c r="A300" i="8"/>
  <c r="Q300" i="8" s="1"/>
  <c r="B300" i="8"/>
  <c r="M300" i="8"/>
  <c r="N300" i="8"/>
  <c r="O300" i="8"/>
  <c r="P300" i="8"/>
  <c r="R300" i="8"/>
  <c r="S300" i="8"/>
  <c r="T300" i="8"/>
  <c r="A301" i="8"/>
  <c r="B301" i="8"/>
  <c r="M301" i="8"/>
  <c r="N301" i="8"/>
  <c r="O301" i="8"/>
  <c r="P301" i="8"/>
  <c r="Q301" i="8"/>
  <c r="R301" i="8"/>
  <c r="S301" i="8"/>
  <c r="T301" i="8"/>
  <c r="V301" i="8"/>
  <c r="Z301" i="8" s="1"/>
  <c r="A302" i="8"/>
  <c r="B302" i="8"/>
  <c r="M302" i="8"/>
  <c r="N302" i="8"/>
  <c r="O302" i="8"/>
  <c r="P302" i="8"/>
  <c r="Q302" i="8"/>
  <c r="R302" i="8"/>
  <c r="S302" i="8"/>
  <c r="T302" i="8"/>
  <c r="A303" i="8"/>
  <c r="Q303" i="8" s="1"/>
  <c r="B303" i="8"/>
  <c r="M303" i="8"/>
  <c r="N303" i="8"/>
  <c r="O303" i="8"/>
  <c r="P303" i="8"/>
  <c r="V303" i="8" s="1"/>
  <c r="Z303" i="8" s="1"/>
  <c r="R303" i="8"/>
  <c r="X303" i="8" s="1"/>
  <c r="AB303" i="8" s="1"/>
  <c r="S303" i="8"/>
  <c r="T303" i="8"/>
  <c r="A304" i="8"/>
  <c r="B304" i="8"/>
  <c r="M304" i="8"/>
  <c r="N304" i="8"/>
  <c r="O304" i="8"/>
  <c r="P304" i="8"/>
  <c r="Q304" i="8"/>
  <c r="R304" i="8"/>
  <c r="S304" i="8"/>
  <c r="T304" i="8"/>
  <c r="X304" i="8"/>
  <c r="AB304" i="8" s="1"/>
  <c r="A305" i="8"/>
  <c r="B305" i="8"/>
  <c r="M305" i="8"/>
  <c r="N305" i="8"/>
  <c r="O305" i="8"/>
  <c r="P305" i="8"/>
  <c r="Q305" i="8"/>
  <c r="R305" i="8"/>
  <c r="S305" i="8"/>
  <c r="T305" i="8"/>
  <c r="A306" i="8"/>
  <c r="Q306" i="8" s="1"/>
  <c r="B306" i="8"/>
  <c r="C306" i="8" s="1"/>
  <c r="M306" i="8"/>
  <c r="N306" i="8"/>
  <c r="O306" i="8"/>
  <c r="P306" i="8"/>
  <c r="R306" i="8"/>
  <c r="S306" i="8"/>
  <c r="T306" i="8"/>
  <c r="A307" i="8"/>
  <c r="Q307" i="8" s="1"/>
  <c r="B307" i="8"/>
  <c r="C307" i="8"/>
  <c r="M307" i="8"/>
  <c r="N307" i="8"/>
  <c r="O307" i="8"/>
  <c r="P307" i="8"/>
  <c r="R307" i="8"/>
  <c r="S307" i="8"/>
  <c r="T307" i="8"/>
  <c r="A308" i="8"/>
  <c r="B308" i="8"/>
  <c r="C308" i="8"/>
  <c r="M308" i="8"/>
  <c r="N308" i="8"/>
  <c r="O308" i="8"/>
  <c r="P308" i="8"/>
  <c r="Q308" i="8"/>
  <c r="R308" i="8"/>
  <c r="S308" i="8"/>
  <c r="T308" i="8"/>
  <c r="A309" i="8"/>
  <c r="B309" i="8"/>
  <c r="C309" i="8"/>
  <c r="M309" i="8"/>
  <c r="N309" i="8"/>
  <c r="O309" i="8"/>
  <c r="P309" i="8"/>
  <c r="Q309" i="8"/>
  <c r="R309" i="8"/>
  <c r="S309" i="8"/>
  <c r="T309" i="8"/>
  <c r="A310" i="8"/>
  <c r="Q310" i="8" s="1"/>
  <c r="B310" i="8"/>
  <c r="C310" i="8" s="1"/>
  <c r="M310" i="8"/>
  <c r="N310" i="8"/>
  <c r="O310" i="8"/>
  <c r="P310" i="8"/>
  <c r="R310" i="8"/>
  <c r="S310" i="8"/>
  <c r="T310" i="8"/>
  <c r="A311" i="8"/>
  <c r="Q311" i="8" s="1"/>
  <c r="B311" i="8"/>
  <c r="C311" i="8"/>
  <c r="M311" i="8"/>
  <c r="N311" i="8"/>
  <c r="O311" i="8"/>
  <c r="P311" i="8"/>
  <c r="R311" i="8"/>
  <c r="S311" i="8"/>
  <c r="T311" i="8"/>
  <c r="A312" i="8"/>
  <c r="B312" i="8"/>
  <c r="C312" i="8"/>
  <c r="M312" i="8"/>
  <c r="N312" i="8"/>
  <c r="O312" i="8"/>
  <c r="P312" i="8"/>
  <c r="Q312" i="8"/>
  <c r="R312" i="8"/>
  <c r="S312" i="8"/>
  <c r="T312" i="8"/>
  <c r="A313" i="8"/>
  <c r="B313" i="8"/>
  <c r="C313" i="8"/>
  <c r="M313" i="8"/>
  <c r="N313" i="8"/>
  <c r="O313" i="8"/>
  <c r="P313" i="8"/>
  <c r="Q313" i="8"/>
  <c r="R313" i="8"/>
  <c r="S313" i="8"/>
  <c r="T313" i="8"/>
  <c r="A314" i="8"/>
  <c r="Q314" i="8" s="1"/>
  <c r="B314" i="8"/>
  <c r="C314" i="8" s="1"/>
  <c r="M314" i="8"/>
  <c r="N314" i="8"/>
  <c r="O314" i="8"/>
  <c r="P314" i="8"/>
  <c r="R314" i="8"/>
  <c r="X314" i="8" s="1"/>
  <c r="AB314" i="8" s="1"/>
  <c r="S314" i="8"/>
  <c r="T314" i="8"/>
  <c r="A315" i="8"/>
  <c r="Q315" i="8" s="1"/>
  <c r="B315" i="8"/>
  <c r="C315" i="8"/>
  <c r="M315" i="8"/>
  <c r="N315" i="8"/>
  <c r="O315" i="8"/>
  <c r="P315" i="8"/>
  <c r="R315" i="8"/>
  <c r="S315" i="8"/>
  <c r="T315" i="8"/>
  <c r="A316" i="8"/>
  <c r="B316" i="8"/>
  <c r="C316" i="8"/>
  <c r="M316" i="8"/>
  <c r="N316" i="8"/>
  <c r="O316" i="8"/>
  <c r="P316" i="8"/>
  <c r="Q316" i="8"/>
  <c r="R316" i="8"/>
  <c r="S316" i="8"/>
  <c r="T316" i="8"/>
  <c r="A317" i="8"/>
  <c r="Q317" i="8" s="1"/>
  <c r="B317" i="8"/>
  <c r="C317" i="8"/>
  <c r="M317" i="8"/>
  <c r="N317" i="8"/>
  <c r="O317" i="8"/>
  <c r="P317" i="8"/>
  <c r="R317" i="8"/>
  <c r="S317" i="8"/>
  <c r="T317" i="8"/>
  <c r="A318" i="8"/>
  <c r="Q318" i="8" s="1"/>
  <c r="B318" i="8"/>
  <c r="C318" i="8" s="1"/>
  <c r="M318" i="8"/>
  <c r="N318" i="8"/>
  <c r="O318" i="8"/>
  <c r="P318" i="8"/>
  <c r="R318" i="8"/>
  <c r="S318" i="8"/>
  <c r="T318" i="8"/>
  <c r="A319" i="8"/>
  <c r="B319" i="8"/>
  <c r="C319" i="8" s="1"/>
  <c r="M319" i="8"/>
  <c r="N319" i="8"/>
  <c r="O319" i="8"/>
  <c r="P319" i="8"/>
  <c r="Q319" i="8"/>
  <c r="R319" i="8"/>
  <c r="S319" i="8"/>
  <c r="T319" i="8"/>
  <c r="A320" i="8"/>
  <c r="B320" i="8"/>
  <c r="C320" i="8"/>
  <c r="M320" i="8"/>
  <c r="N320" i="8"/>
  <c r="O320" i="8"/>
  <c r="P320" i="8"/>
  <c r="Q320" i="8"/>
  <c r="R320" i="8"/>
  <c r="S320" i="8"/>
  <c r="T320" i="8"/>
  <c r="A321" i="8"/>
  <c r="B321" i="8"/>
  <c r="C321" i="8" s="1"/>
  <c r="M321" i="8"/>
  <c r="N321" i="8"/>
  <c r="O321" i="8"/>
  <c r="P321" i="8"/>
  <c r="Q321" i="8"/>
  <c r="R321" i="8"/>
  <c r="S321" i="8"/>
  <c r="T321" i="8"/>
  <c r="A322" i="8"/>
  <c r="Q322" i="8" s="1"/>
  <c r="B322" i="8"/>
  <c r="C322" i="8" s="1"/>
  <c r="M322" i="8"/>
  <c r="N322" i="8"/>
  <c r="O322" i="8"/>
  <c r="P322" i="8"/>
  <c r="R322" i="8"/>
  <c r="X322" i="8" s="1"/>
  <c r="AB322" i="8" s="1"/>
  <c r="S322" i="8"/>
  <c r="T322" i="8"/>
  <c r="A323" i="8"/>
  <c r="B323" i="8"/>
  <c r="C323" i="8" s="1"/>
  <c r="M323" i="8"/>
  <c r="N323" i="8"/>
  <c r="O323" i="8"/>
  <c r="P323" i="8"/>
  <c r="Q323" i="8"/>
  <c r="R323" i="8"/>
  <c r="S323" i="8"/>
  <c r="T323" i="8"/>
  <c r="A324" i="8"/>
  <c r="B324" i="8"/>
  <c r="C324" i="8"/>
  <c r="M324" i="8"/>
  <c r="N324" i="8"/>
  <c r="O324" i="8"/>
  <c r="P324" i="8"/>
  <c r="Q324" i="8"/>
  <c r="R324" i="8"/>
  <c r="S324" i="8"/>
  <c r="T324" i="8"/>
  <c r="A325" i="8"/>
  <c r="B325" i="8"/>
  <c r="C325" i="8" s="1"/>
  <c r="M325" i="8"/>
  <c r="N325" i="8"/>
  <c r="O325" i="8"/>
  <c r="P325" i="8"/>
  <c r="Q325" i="8"/>
  <c r="R325" i="8"/>
  <c r="X325" i="8" s="1"/>
  <c r="AB325" i="8" s="1"/>
  <c r="S325" i="8"/>
  <c r="T325" i="8"/>
  <c r="A326" i="8"/>
  <c r="Q326" i="8" s="1"/>
  <c r="B326" i="8"/>
  <c r="C326" i="8" s="1"/>
  <c r="M326" i="8"/>
  <c r="N326" i="8"/>
  <c r="O326" i="8"/>
  <c r="P326" i="8"/>
  <c r="R326" i="8"/>
  <c r="S326" i="8"/>
  <c r="T326" i="8"/>
  <c r="A327" i="8"/>
  <c r="B327" i="8"/>
  <c r="C327" i="8"/>
  <c r="M327" i="8"/>
  <c r="N327" i="8"/>
  <c r="O327" i="8"/>
  <c r="P327" i="8"/>
  <c r="Q327" i="8"/>
  <c r="R327" i="8"/>
  <c r="S327" i="8"/>
  <c r="T327" i="8"/>
  <c r="A328" i="8"/>
  <c r="B328" i="8"/>
  <c r="C328" i="8"/>
  <c r="M328" i="8"/>
  <c r="N328" i="8"/>
  <c r="O328" i="8"/>
  <c r="P328" i="8"/>
  <c r="Q328" i="8"/>
  <c r="R328" i="8"/>
  <c r="X328" i="8" s="1"/>
  <c r="AB328" i="8" s="1"/>
  <c r="S328" i="8"/>
  <c r="T328" i="8"/>
  <c r="A329" i="8"/>
  <c r="Q329" i="8" s="1"/>
  <c r="B329" i="8"/>
  <c r="C329" i="8" s="1"/>
  <c r="M329" i="8"/>
  <c r="N329" i="8"/>
  <c r="O329" i="8"/>
  <c r="P329" i="8"/>
  <c r="R329" i="8"/>
  <c r="X329" i="8" s="1"/>
  <c r="AB329" i="8" s="1"/>
  <c r="S329" i="8"/>
  <c r="T329" i="8"/>
  <c r="A330" i="8"/>
  <c r="Q330" i="8" s="1"/>
  <c r="B330" i="8"/>
  <c r="C330" i="8" s="1"/>
  <c r="M330" i="8"/>
  <c r="N330" i="8"/>
  <c r="O330" i="8"/>
  <c r="P330" i="8"/>
  <c r="R330" i="8"/>
  <c r="S330" i="8"/>
  <c r="T330" i="8"/>
  <c r="A331" i="8"/>
  <c r="B331" i="8"/>
  <c r="C331" i="8"/>
  <c r="M331" i="8"/>
  <c r="N331" i="8"/>
  <c r="O331" i="8"/>
  <c r="P331" i="8"/>
  <c r="Q331" i="8"/>
  <c r="R331" i="8"/>
  <c r="S331" i="8"/>
  <c r="T331" i="8"/>
  <c r="A332" i="8"/>
  <c r="B332" i="8"/>
  <c r="C332" i="8"/>
  <c r="M332" i="8"/>
  <c r="N332" i="8"/>
  <c r="O332" i="8"/>
  <c r="P332" i="8"/>
  <c r="Q332" i="8"/>
  <c r="R332" i="8"/>
  <c r="S332" i="8"/>
  <c r="T332" i="8"/>
  <c r="A333" i="8"/>
  <c r="Q333" i="8" s="1"/>
  <c r="B333" i="8"/>
  <c r="C333" i="8" s="1"/>
  <c r="M333" i="8"/>
  <c r="N333" i="8"/>
  <c r="O333" i="8"/>
  <c r="P333" i="8"/>
  <c r="R333" i="8"/>
  <c r="S333" i="8"/>
  <c r="T333" i="8"/>
  <c r="A334" i="8"/>
  <c r="Q334" i="8" s="1"/>
  <c r="B334" i="8"/>
  <c r="C334" i="8" s="1"/>
  <c r="M334" i="8"/>
  <c r="N334" i="8"/>
  <c r="O334" i="8"/>
  <c r="P334" i="8"/>
  <c r="R334" i="8"/>
  <c r="X334" i="8" s="1"/>
  <c r="AB334" i="8" s="1"/>
  <c r="S334" i="8"/>
  <c r="T334" i="8"/>
  <c r="A335" i="8"/>
  <c r="B335" i="8"/>
  <c r="C335" i="8" s="1"/>
  <c r="M335" i="8"/>
  <c r="N335" i="8"/>
  <c r="O335" i="8"/>
  <c r="P335" i="8"/>
  <c r="Q335" i="8"/>
  <c r="R335" i="8"/>
  <c r="S335" i="8"/>
  <c r="T335" i="8"/>
  <c r="A336" i="8"/>
  <c r="B336" i="8"/>
  <c r="C336" i="8"/>
  <c r="M336" i="8"/>
  <c r="N336" i="8"/>
  <c r="O336" i="8"/>
  <c r="P336" i="8"/>
  <c r="Q336" i="8"/>
  <c r="R336" i="8"/>
  <c r="X336" i="8" s="1"/>
  <c r="AB336" i="8" s="1"/>
  <c r="S336" i="8"/>
  <c r="T336" i="8"/>
  <c r="A337" i="8"/>
  <c r="B337" i="8"/>
  <c r="C337" i="8" s="1"/>
  <c r="M337" i="8"/>
  <c r="N337" i="8"/>
  <c r="O337" i="8"/>
  <c r="P337" i="8"/>
  <c r="Q337" i="8"/>
  <c r="R337" i="8"/>
  <c r="S337" i="8"/>
  <c r="T337" i="8"/>
  <c r="A338" i="8"/>
  <c r="Q338" i="8" s="1"/>
  <c r="B338" i="8"/>
  <c r="C338" i="8" s="1"/>
  <c r="D338" i="8" s="1"/>
  <c r="E338" i="8" s="1"/>
  <c r="M338" i="8"/>
  <c r="N338" i="8"/>
  <c r="O338" i="8"/>
  <c r="U338" i="8" s="1"/>
  <c r="P338" i="8"/>
  <c r="R338" i="8"/>
  <c r="S338" i="8"/>
  <c r="T338" i="8"/>
  <c r="A339" i="8"/>
  <c r="Q339" i="8" s="1"/>
  <c r="B339" i="8"/>
  <c r="M339" i="8"/>
  <c r="N339" i="8"/>
  <c r="O339" i="8"/>
  <c r="P339" i="8"/>
  <c r="R339" i="8"/>
  <c r="X339" i="8" s="1"/>
  <c r="AB339" i="8" s="1"/>
  <c r="S339" i="8"/>
  <c r="T339" i="8"/>
  <c r="A340" i="8"/>
  <c r="Q340" i="8" s="1"/>
  <c r="B340" i="8"/>
  <c r="C340" i="8" s="1"/>
  <c r="D340" i="8" s="1"/>
  <c r="E340" i="8" s="1"/>
  <c r="F340" i="8" s="1"/>
  <c r="M340" i="8"/>
  <c r="N340" i="8"/>
  <c r="O340" i="8"/>
  <c r="P340" i="8"/>
  <c r="R340" i="8"/>
  <c r="X340" i="8" s="1"/>
  <c r="AB340" i="8" s="1"/>
  <c r="S340" i="8"/>
  <c r="T340" i="8"/>
  <c r="A341" i="8"/>
  <c r="B341" i="8"/>
  <c r="C341" i="8" s="1"/>
  <c r="M341" i="8"/>
  <c r="N341" i="8"/>
  <c r="O341" i="8"/>
  <c r="P341" i="8"/>
  <c r="Q341" i="8"/>
  <c r="R341" i="8"/>
  <c r="S341" i="8"/>
  <c r="T341" i="8"/>
  <c r="A342" i="8"/>
  <c r="Q342" i="8" s="1"/>
  <c r="B342" i="8"/>
  <c r="C342" i="8" s="1"/>
  <c r="M342" i="8"/>
  <c r="N342" i="8"/>
  <c r="O342" i="8"/>
  <c r="P342" i="8"/>
  <c r="R342" i="8"/>
  <c r="X342" i="8" s="1"/>
  <c r="AB342" i="8" s="1"/>
  <c r="S342" i="8"/>
  <c r="T342" i="8"/>
  <c r="A343" i="8"/>
  <c r="B343" i="8"/>
  <c r="M343" i="8"/>
  <c r="N343" i="8"/>
  <c r="O343" i="8"/>
  <c r="P343" i="8"/>
  <c r="V343" i="8" s="1"/>
  <c r="Z343" i="8" s="1"/>
  <c r="Q343" i="8"/>
  <c r="R343" i="8"/>
  <c r="S343" i="8"/>
  <c r="T343" i="8"/>
  <c r="A344" i="8"/>
  <c r="B344" i="8"/>
  <c r="C344" i="8"/>
  <c r="D344" i="8" s="1"/>
  <c r="E344" i="8" s="1"/>
  <c r="F344" i="8" s="1"/>
  <c r="M344" i="8"/>
  <c r="N344" i="8"/>
  <c r="O344" i="8"/>
  <c r="P344" i="8"/>
  <c r="Q344" i="8"/>
  <c r="R344" i="8"/>
  <c r="S344" i="8"/>
  <c r="T344" i="8"/>
  <c r="A345" i="8"/>
  <c r="Q345" i="8" s="1"/>
  <c r="B345" i="8"/>
  <c r="C345" i="8" s="1"/>
  <c r="M345" i="8"/>
  <c r="N345" i="8"/>
  <c r="O345" i="8"/>
  <c r="U345" i="8" s="1"/>
  <c r="P345" i="8"/>
  <c r="R345" i="8"/>
  <c r="X345" i="8" s="1"/>
  <c r="AB345" i="8" s="1"/>
  <c r="S345" i="8"/>
  <c r="T345" i="8"/>
  <c r="A346" i="8"/>
  <c r="B346" i="8"/>
  <c r="C346" i="8" s="1"/>
  <c r="M346" i="8"/>
  <c r="N346" i="8"/>
  <c r="O346" i="8"/>
  <c r="P346" i="8"/>
  <c r="W346" i="8" s="1"/>
  <c r="AA346" i="8" s="1"/>
  <c r="Q346" i="8"/>
  <c r="R346" i="8"/>
  <c r="S346" i="8"/>
  <c r="T346" i="8"/>
  <c r="A347" i="8"/>
  <c r="B347" i="8"/>
  <c r="M347" i="8"/>
  <c r="N347" i="8"/>
  <c r="O347" i="8"/>
  <c r="P347" i="8"/>
  <c r="Q347" i="8"/>
  <c r="W347" i="8" s="1"/>
  <c r="AA347" i="8" s="1"/>
  <c r="R347" i="8"/>
  <c r="S347" i="8"/>
  <c r="T347" i="8"/>
  <c r="V347" i="8"/>
  <c r="Z347" i="8" s="1"/>
  <c r="A348" i="8"/>
  <c r="B348" i="8"/>
  <c r="C348" i="8"/>
  <c r="D348" i="8" s="1"/>
  <c r="E348" i="8" s="1"/>
  <c r="F348" i="8" s="1"/>
  <c r="M348" i="8"/>
  <c r="N348" i="8"/>
  <c r="O348" i="8"/>
  <c r="P348" i="8"/>
  <c r="V348" i="8" s="1"/>
  <c r="Z348" i="8" s="1"/>
  <c r="Q348" i="8"/>
  <c r="R348" i="8"/>
  <c r="X348" i="8" s="1"/>
  <c r="AB348" i="8" s="1"/>
  <c r="S348" i="8"/>
  <c r="T348" i="8"/>
  <c r="A349" i="8"/>
  <c r="Q349" i="8" s="1"/>
  <c r="B349" i="8"/>
  <c r="C349" i="8" s="1"/>
  <c r="M349" i="8"/>
  <c r="N349" i="8"/>
  <c r="O349" i="8"/>
  <c r="P349" i="8"/>
  <c r="R349" i="8"/>
  <c r="X349" i="8" s="1"/>
  <c r="AB349" i="8" s="1"/>
  <c r="S349" i="8"/>
  <c r="T349" i="8"/>
  <c r="A350" i="8"/>
  <c r="B350" i="8"/>
  <c r="C350" i="8" s="1"/>
  <c r="M350" i="8"/>
  <c r="N350" i="8"/>
  <c r="O350" i="8"/>
  <c r="P350" i="8"/>
  <c r="Q350" i="8"/>
  <c r="R350" i="8"/>
  <c r="X350" i="8" s="1"/>
  <c r="AB350" i="8" s="1"/>
  <c r="S350" i="8"/>
  <c r="T350" i="8"/>
  <c r="W350" i="8"/>
  <c r="AA350" i="8" s="1"/>
  <c r="A351" i="8"/>
  <c r="Q351" i="8" s="1"/>
  <c r="B351" i="8"/>
  <c r="M351" i="8"/>
  <c r="N351" i="8"/>
  <c r="O351" i="8"/>
  <c r="P351" i="8"/>
  <c r="R351" i="8"/>
  <c r="X351" i="8" s="1"/>
  <c r="AB351" i="8" s="1"/>
  <c r="S351" i="8"/>
  <c r="T351" i="8"/>
  <c r="A352" i="8"/>
  <c r="Q352" i="8" s="1"/>
  <c r="B352" i="8"/>
  <c r="C352" i="8"/>
  <c r="D352" i="8" s="1"/>
  <c r="E352" i="8" s="1"/>
  <c r="F352" i="8" s="1"/>
  <c r="M352" i="8"/>
  <c r="N352" i="8"/>
  <c r="O352" i="8"/>
  <c r="P352" i="8"/>
  <c r="R352" i="8"/>
  <c r="S352" i="8"/>
  <c r="T352" i="8"/>
  <c r="A353" i="8"/>
  <c r="B353" i="8"/>
  <c r="C353" i="8" s="1"/>
  <c r="M353" i="8"/>
  <c r="N353" i="8"/>
  <c r="O353" i="8"/>
  <c r="P353" i="8"/>
  <c r="Q353" i="8"/>
  <c r="R353" i="8"/>
  <c r="S353" i="8"/>
  <c r="T353" i="8"/>
  <c r="A354" i="8"/>
  <c r="Q354" i="8" s="1"/>
  <c r="B354" i="8"/>
  <c r="C354" i="8" s="1"/>
  <c r="M354" i="8"/>
  <c r="N354" i="8"/>
  <c r="O354" i="8"/>
  <c r="P354" i="8"/>
  <c r="R354" i="8"/>
  <c r="X354" i="8" s="1"/>
  <c r="AB354" i="8" s="1"/>
  <c r="S354" i="8"/>
  <c r="T354" i="8"/>
  <c r="A355" i="8"/>
  <c r="Q355" i="8" s="1"/>
  <c r="B355" i="8"/>
  <c r="M355" i="8"/>
  <c r="N355" i="8"/>
  <c r="O355" i="8"/>
  <c r="P355" i="8"/>
  <c r="R355" i="8"/>
  <c r="X355" i="8" s="1"/>
  <c r="AB355" i="8" s="1"/>
  <c r="S355" i="8"/>
  <c r="T355" i="8"/>
  <c r="A356" i="8"/>
  <c r="Q356" i="8" s="1"/>
  <c r="B356" i="8"/>
  <c r="C356" i="8" s="1"/>
  <c r="D356" i="8" s="1"/>
  <c r="E356" i="8" s="1"/>
  <c r="F356" i="8" s="1"/>
  <c r="M356" i="8"/>
  <c r="N356" i="8"/>
  <c r="O356" i="8"/>
  <c r="P356" i="8"/>
  <c r="R356" i="8"/>
  <c r="S356" i="8"/>
  <c r="T356" i="8"/>
  <c r="A357" i="8"/>
  <c r="B357" i="8"/>
  <c r="C357" i="8" s="1"/>
  <c r="M357" i="8"/>
  <c r="N357" i="8"/>
  <c r="O357" i="8"/>
  <c r="P357" i="8"/>
  <c r="Q357" i="8"/>
  <c r="R357" i="8"/>
  <c r="S357" i="8"/>
  <c r="T357" i="8"/>
  <c r="A358" i="8"/>
  <c r="Q358" i="8" s="1"/>
  <c r="B358" i="8"/>
  <c r="C358" i="8" s="1"/>
  <c r="M358" i="8"/>
  <c r="N358" i="8"/>
  <c r="O358" i="8"/>
  <c r="P358" i="8"/>
  <c r="R358" i="8"/>
  <c r="S358" i="8"/>
  <c r="T358" i="8"/>
  <c r="A359" i="8"/>
  <c r="B359" i="8"/>
  <c r="M359" i="8"/>
  <c r="N359" i="8"/>
  <c r="O359" i="8"/>
  <c r="P359" i="8"/>
  <c r="V359" i="8" s="1"/>
  <c r="Z359" i="8" s="1"/>
  <c r="Q359" i="8"/>
  <c r="R359" i="8"/>
  <c r="S359" i="8"/>
  <c r="T359" i="8"/>
  <c r="A360" i="8"/>
  <c r="Q360" i="8" s="1"/>
  <c r="B360" i="8"/>
  <c r="C360" i="8" s="1"/>
  <c r="D360" i="8" s="1"/>
  <c r="E360" i="8" s="1"/>
  <c r="F360" i="8" s="1"/>
  <c r="M360" i="8"/>
  <c r="N360" i="8"/>
  <c r="O360" i="8"/>
  <c r="P360" i="8"/>
  <c r="R360" i="8"/>
  <c r="S360" i="8"/>
  <c r="T360" i="8"/>
  <c r="A361" i="8"/>
  <c r="Q361" i="8" s="1"/>
  <c r="B361" i="8"/>
  <c r="C361" i="8" s="1"/>
  <c r="M361" i="8"/>
  <c r="N361" i="8"/>
  <c r="O361" i="8"/>
  <c r="P361" i="8"/>
  <c r="R361" i="8"/>
  <c r="S361" i="8"/>
  <c r="T361" i="8"/>
  <c r="A362" i="8"/>
  <c r="B362" i="8"/>
  <c r="C362" i="8" s="1"/>
  <c r="M362" i="8"/>
  <c r="N362" i="8"/>
  <c r="O362" i="8"/>
  <c r="P362" i="8"/>
  <c r="W362" i="8" s="1"/>
  <c r="AA362" i="8" s="1"/>
  <c r="Q362" i="8"/>
  <c r="R362" i="8"/>
  <c r="S362" i="8"/>
  <c r="T362" i="8"/>
  <c r="A363" i="8"/>
  <c r="Q363" i="8" s="1"/>
  <c r="B363" i="8"/>
  <c r="M363" i="8"/>
  <c r="N363" i="8"/>
  <c r="O363" i="8"/>
  <c r="P363" i="8"/>
  <c r="R363" i="8"/>
  <c r="S363" i="8"/>
  <c r="T363" i="8"/>
  <c r="A364" i="8"/>
  <c r="Q364" i="8" s="1"/>
  <c r="B364" i="8"/>
  <c r="C364" i="8" s="1"/>
  <c r="D364" i="8" s="1"/>
  <c r="M364" i="8"/>
  <c r="N364" i="8"/>
  <c r="O364" i="8"/>
  <c r="P364" i="8"/>
  <c r="R364" i="8"/>
  <c r="S364" i="8"/>
  <c r="T364" i="8"/>
  <c r="A365" i="8"/>
  <c r="Q365" i="8" s="1"/>
  <c r="B365" i="8"/>
  <c r="M365" i="8"/>
  <c r="N365" i="8"/>
  <c r="O365" i="8"/>
  <c r="P365" i="8"/>
  <c r="R365" i="8"/>
  <c r="S365" i="8"/>
  <c r="T365" i="8"/>
  <c r="A366" i="8"/>
  <c r="B366" i="8"/>
  <c r="C366" i="8" s="1"/>
  <c r="M366" i="8"/>
  <c r="N366" i="8"/>
  <c r="O366" i="8"/>
  <c r="P366" i="8"/>
  <c r="Q366" i="8"/>
  <c r="W366" i="8" s="1"/>
  <c r="AA366" i="8" s="1"/>
  <c r="R366" i="8"/>
  <c r="S366" i="8"/>
  <c r="T366" i="8"/>
  <c r="X366" i="8"/>
  <c r="AB366" i="8" s="1"/>
  <c r="A367" i="8"/>
  <c r="B367" i="8"/>
  <c r="C367" i="8" s="1"/>
  <c r="M367" i="8"/>
  <c r="N367" i="8"/>
  <c r="O367" i="8"/>
  <c r="P367" i="8"/>
  <c r="Q367" i="8"/>
  <c r="W367" i="8" s="1"/>
  <c r="AA367" i="8" s="1"/>
  <c r="R367" i="8"/>
  <c r="S367" i="8"/>
  <c r="T367" i="8"/>
  <c r="X367" i="8"/>
  <c r="AB367" i="8" s="1"/>
  <c r="A368" i="8"/>
  <c r="B368" i="8"/>
  <c r="C368" i="8" s="1"/>
  <c r="M368" i="8"/>
  <c r="N368" i="8"/>
  <c r="O368" i="8"/>
  <c r="P368" i="8"/>
  <c r="Q368" i="8"/>
  <c r="W368" i="8" s="1"/>
  <c r="AA368" i="8" s="1"/>
  <c r="R368" i="8"/>
  <c r="S368" i="8"/>
  <c r="T368" i="8"/>
  <c r="X368" i="8"/>
  <c r="AB368" i="8" s="1"/>
  <c r="A369" i="8"/>
  <c r="B369" i="8"/>
  <c r="C369" i="8" s="1"/>
  <c r="M369" i="8"/>
  <c r="N369" i="8"/>
  <c r="O369" i="8"/>
  <c r="P369" i="8"/>
  <c r="Q369" i="8"/>
  <c r="W369" i="8" s="1"/>
  <c r="AA369" i="8" s="1"/>
  <c r="R369" i="8"/>
  <c r="S369" i="8"/>
  <c r="T369" i="8"/>
  <c r="X369" i="8"/>
  <c r="AB369" i="8" s="1"/>
  <c r="A370" i="8"/>
  <c r="B370" i="8"/>
  <c r="C370" i="8" s="1"/>
  <c r="M370" i="8"/>
  <c r="N370" i="8"/>
  <c r="O370" i="8"/>
  <c r="P370" i="8"/>
  <c r="Q370" i="8"/>
  <c r="W370" i="8" s="1"/>
  <c r="AA370" i="8" s="1"/>
  <c r="R370" i="8"/>
  <c r="S370" i="8"/>
  <c r="T370" i="8"/>
  <c r="X370" i="8"/>
  <c r="AB370" i="8" s="1"/>
  <c r="A371" i="8"/>
  <c r="B371" i="8"/>
  <c r="C371" i="8" s="1"/>
  <c r="M371" i="8"/>
  <c r="N371" i="8"/>
  <c r="O371" i="8"/>
  <c r="P371" i="8"/>
  <c r="Q371" i="8"/>
  <c r="W371" i="8" s="1"/>
  <c r="AA371" i="8" s="1"/>
  <c r="R371" i="8"/>
  <c r="S371" i="8"/>
  <c r="T371" i="8"/>
  <c r="X371" i="8"/>
  <c r="AB371" i="8" s="1"/>
  <c r="A372" i="8"/>
  <c r="B372" i="8"/>
  <c r="C372" i="8" s="1"/>
  <c r="M372" i="8"/>
  <c r="N372" i="8"/>
  <c r="O372" i="8"/>
  <c r="P372" i="8"/>
  <c r="Q372" i="8"/>
  <c r="W372" i="8" s="1"/>
  <c r="AA372" i="8" s="1"/>
  <c r="R372" i="8"/>
  <c r="S372" i="8"/>
  <c r="T372" i="8"/>
  <c r="X372" i="8"/>
  <c r="AB372" i="8" s="1"/>
  <c r="A373" i="8"/>
  <c r="B373" i="8"/>
  <c r="C373" i="8" s="1"/>
  <c r="M373" i="8"/>
  <c r="N373" i="8"/>
  <c r="O373" i="8"/>
  <c r="P373" i="8"/>
  <c r="Q373" i="8"/>
  <c r="W373" i="8" s="1"/>
  <c r="AA373" i="8" s="1"/>
  <c r="R373" i="8"/>
  <c r="S373" i="8"/>
  <c r="T373" i="8"/>
  <c r="X373" i="8"/>
  <c r="AB373" i="8" s="1"/>
  <c r="A374" i="8"/>
  <c r="B374" i="8"/>
  <c r="C374" i="8" s="1"/>
  <c r="M374" i="8"/>
  <c r="N374" i="8"/>
  <c r="O374" i="8"/>
  <c r="P374" i="8"/>
  <c r="Q374" i="8"/>
  <c r="W374" i="8" s="1"/>
  <c r="AA374" i="8" s="1"/>
  <c r="R374" i="8"/>
  <c r="S374" i="8"/>
  <c r="T374" i="8"/>
  <c r="U374" i="8"/>
  <c r="Y374" i="8" s="1"/>
  <c r="X374" i="8"/>
  <c r="AB374" i="8" s="1"/>
  <c r="A375" i="8"/>
  <c r="Q375" i="8" s="1"/>
  <c r="B375" i="8"/>
  <c r="C375" i="8" s="1"/>
  <c r="M375" i="8"/>
  <c r="N375" i="8"/>
  <c r="O375" i="8"/>
  <c r="P375" i="8"/>
  <c r="R375" i="8"/>
  <c r="S375" i="8"/>
  <c r="T375" i="8"/>
  <c r="A376" i="8"/>
  <c r="Q376" i="8" s="1"/>
  <c r="B376" i="8"/>
  <c r="C376" i="8" s="1"/>
  <c r="M376" i="8"/>
  <c r="N376" i="8"/>
  <c r="O376" i="8"/>
  <c r="P376" i="8"/>
  <c r="R376" i="8"/>
  <c r="S376" i="8"/>
  <c r="T376" i="8"/>
  <c r="A377" i="8"/>
  <c r="Q377" i="8" s="1"/>
  <c r="B377" i="8"/>
  <c r="C377" i="8" s="1"/>
  <c r="M377" i="8"/>
  <c r="N377" i="8"/>
  <c r="O377" i="8"/>
  <c r="P377" i="8"/>
  <c r="R377" i="8"/>
  <c r="S377" i="8"/>
  <c r="T377" i="8"/>
  <c r="A378" i="8"/>
  <c r="Q378" i="8" s="1"/>
  <c r="B378" i="8"/>
  <c r="C378" i="8" s="1"/>
  <c r="M378" i="8"/>
  <c r="N378" i="8"/>
  <c r="O378" i="8"/>
  <c r="P378" i="8"/>
  <c r="R378" i="8"/>
  <c r="S378" i="8"/>
  <c r="T378" i="8"/>
  <c r="X378" i="8"/>
  <c r="AB378" i="8"/>
  <c r="A379" i="8"/>
  <c r="Q379" i="8" s="1"/>
  <c r="B379" i="8"/>
  <c r="C379" i="8" s="1"/>
  <c r="M379" i="8"/>
  <c r="N379" i="8"/>
  <c r="O379" i="8"/>
  <c r="P379" i="8"/>
  <c r="R379" i="8"/>
  <c r="S379" i="8"/>
  <c r="T379" i="8"/>
  <c r="A380" i="8"/>
  <c r="Q380" i="8" s="1"/>
  <c r="B380" i="8"/>
  <c r="C380" i="8" s="1"/>
  <c r="M380" i="8"/>
  <c r="N380" i="8"/>
  <c r="O380" i="8"/>
  <c r="P380" i="8"/>
  <c r="R380" i="8"/>
  <c r="S380" i="8"/>
  <c r="T380" i="8"/>
  <c r="A381" i="8"/>
  <c r="Q381" i="8" s="1"/>
  <c r="B381" i="8"/>
  <c r="C381" i="8" s="1"/>
  <c r="M381" i="8"/>
  <c r="N381" i="8"/>
  <c r="O381" i="8"/>
  <c r="P381" i="8"/>
  <c r="R381" i="8"/>
  <c r="S381" i="8"/>
  <c r="T381" i="8"/>
  <c r="A382" i="8"/>
  <c r="B382" i="8"/>
  <c r="C382" i="8" s="1"/>
  <c r="M382" i="8"/>
  <c r="N382" i="8"/>
  <c r="O382" i="8"/>
  <c r="P382" i="8"/>
  <c r="U382" i="8" s="1"/>
  <c r="Y382" i="8" s="1"/>
  <c r="Q382" i="8"/>
  <c r="R382" i="8"/>
  <c r="S382" i="8"/>
  <c r="T382" i="8"/>
  <c r="X382" i="8"/>
  <c r="AB382" i="8"/>
  <c r="A383" i="8"/>
  <c r="Q383" i="8" s="1"/>
  <c r="B383" i="8"/>
  <c r="C383" i="8" s="1"/>
  <c r="D383" i="8" s="1"/>
  <c r="M383" i="8"/>
  <c r="N383" i="8"/>
  <c r="O383" i="8"/>
  <c r="P383" i="8"/>
  <c r="R383" i="8"/>
  <c r="S383" i="8"/>
  <c r="T383" i="8"/>
  <c r="A384" i="8"/>
  <c r="Q384" i="8" s="1"/>
  <c r="B384" i="8"/>
  <c r="C384" i="8" s="1"/>
  <c r="M384" i="8"/>
  <c r="N384" i="8"/>
  <c r="O384" i="8"/>
  <c r="P384" i="8"/>
  <c r="R384" i="8"/>
  <c r="S384" i="8"/>
  <c r="T384" i="8"/>
  <c r="A385" i="8"/>
  <c r="Q385" i="8" s="1"/>
  <c r="B385" i="8"/>
  <c r="C385" i="8" s="1"/>
  <c r="D385" i="8" s="1"/>
  <c r="E385" i="8" s="1"/>
  <c r="F385" i="8" s="1"/>
  <c r="G385" i="8" s="1"/>
  <c r="H385" i="8" s="1"/>
  <c r="M385" i="8"/>
  <c r="N385" i="8"/>
  <c r="O385" i="8"/>
  <c r="P385" i="8"/>
  <c r="R385" i="8"/>
  <c r="X385" i="8" s="1"/>
  <c r="AB385" i="8" s="1"/>
  <c r="S385" i="8"/>
  <c r="T385" i="8"/>
  <c r="A386" i="8"/>
  <c r="Q386" i="8" s="1"/>
  <c r="B386" i="8"/>
  <c r="C386" i="8" s="1"/>
  <c r="D386" i="8" s="1"/>
  <c r="E386" i="8" s="1"/>
  <c r="M386" i="8"/>
  <c r="N386" i="8"/>
  <c r="O386" i="8"/>
  <c r="P386" i="8"/>
  <c r="R386" i="8"/>
  <c r="S386" i="8"/>
  <c r="T386" i="8"/>
  <c r="A387" i="8"/>
  <c r="Q387" i="8" s="1"/>
  <c r="B387" i="8"/>
  <c r="C387" i="8" s="1"/>
  <c r="D387" i="8"/>
  <c r="M387" i="8"/>
  <c r="N387" i="8"/>
  <c r="O387" i="8"/>
  <c r="P387" i="8"/>
  <c r="R387" i="8"/>
  <c r="S387" i="8"/>
  <c r="T387" i="8"/>
  <c r="A388" i="8"/>
  <c r="Q388" i="8" s="1"/>
  <c r="B388" i="8"/>
  <c r="C388" i="8" s="1"/>
  <c r="M388" i="8"/>
  <c r="N388" i="8"/>
  <c r="O388" i="8"/>
  <c r="P388" i="8"/>
  <c r="R388" i="8"/>
  <c r="S388" i="8"/>
  <c r="T388" i="8"/>
  <c r="A389" i="8"/>
  <c r="Q389" i="8" s="1"/>
  <c r="B389" i="8"/>
  <c r="C389" i="8" s="1"/>
  <c r="D389" i="8"/>
  <c r="E389" i="8"/>
  <c r="F389" i="8" s="1"/>
  <c r="G389" i="8" s="1"/>
  <c r="H389" i="8" s="1"/>
  <c r="M389" i="8"/>
  <c r="N389" i="8"/>
  <c r="O389" i="8"/>
  <c r="P389" i="8"/>
  <c r="R389" i="8"/>
  <c r="S389" i="8"/>
  <c r="T389" i="8"/>
  <c r="A390" i="8"/>
  <c r="B390" i="8"/>
  <c r="C390" i="8" s="1"/>
  <c r="D390" i="8"/>
  <c r="E390" i="8"/>
  <c r="F390" i="8" s="1"/>
  <c r="G390" i="8" s="1"/>
  <c r="M390" i="8"/>
  <c r="N390" i="8"/>
  <c r="O390" i="8"/>
  <c r="P390" i="8"/>
  <c r="Q390" i="8"/>
  <c r="R390" i="8"/>
  <c r="S390" i="8"/>
  <c r="T390" i="8"/>
  <c r="A391" i="8"/>
  <c r="Q391" i="8" s="1"/>
  <c r="B391" i="8"/>
  <c r="C391" i="8" s="1"/>
  <c r="D391" i="8" s="1"/>
  <c r="M391" i="8"/>
  <c r="N391" i="8"/>
  <c r="O391" i="8"/>
  <c r="P391" i="8"/>
  <c r="R391" i="8"/>
  <c r="S391" i="8"/>
  <c r="T391" i="8"/>
  <c r="A392" i="8"/>
  <c r="Q392" i="8" s="1"/>
  <c r="B392" i="8"/>
  <c r="C392" i="8" s="1"/>
  <c r="M392" i="8"/>
  <c r="N392" i="8"/>
  <c r="O392" i="8"/>
  <c r="P392" i="8"/>
  <c r="R392" i="8"/>
  <c r="X392" i="8" s="1"/>
  <c r="AB392" i="8" s="1"/>
  <c r="S392" i="8"/>
  <c r="T392" i="8"/>
  <c r="A393" i="8"/>
  <c r="Q393" i="8" s="1"/>
  <c r="B393" i="8"/>
  <c r="C393" i="8" s="1"/>
  <c r="D393" i="8"/>
  <c r="E393" i="8" s="1"/>
  <c r="F393" i="8" s="1"/>
  <c r="G393" i="8" s="1"/>
  <c r="H393" i="8" s="1"/>
  <c r="M393" i="8"/>
  <c r="N393" i="8"/>
  <c r="O393" i="8"/>
  <c r="P393" i="8"/>
  <c r="R393" i="8"/>
  <c r="S393" i="8"/>
  <c r="T393" i="8"/>
  <c r="A394" i="8"/>
  <c r="B394" i="8"/>
  <c r="C394" i="8" s="1"/>
  <c r="D394" i="8" s="1"/>
  <c r="E394" i="8" s="1"/>
  <c r="F394" i="8" s="1"/>
  <c r="G394" i="8" s="1"/>
  <c r="M394" i="8"/>
  <c r="N394" i="8"/>
  <c r="O394" i="8"/>
  <c r="P394" i="8"/>
  <c r="Q394" i="8"/>
  <c r="R394" i="8"/>
  <c r="X394" i="8" s="1"/>
  <c r="AB394" i="8" s="1"/>
  <c r="S394" i="8"/>
  <c r="T394" i="8"/>
  <c r="A395" i="8"/>
  <c r="Q395" i="8" s="1"/>
  <c r="B395" i="8"/>
  <c r="C395" i="8" s="1"/>
  <c r="D395" i="8"/>
  <c r="M395" i="8"/>
  <c r="N395" i="8"/>
  <c r="O395" i="8"/>
  <c r="P395" i="8"/>
  <c r="R395" i="8"/>
  <c r="S395" i="8"/>
  <c r="T395" i="8"/>
  <c r="A396" i="8"/>
  <c r="Q396" i="8" s="1"/>
  <c r="B396" i="8"/>
  <c r="C396" i="8" s="1"/>
  <c r="M396" i="8"/>
  <c r="N396" i="8"/>
  <c r="O396" i="8"/>
  <c r="P396" i="8"/>
  <c r="R396" i="8"/>
  <c r="S396" i="8"/>
  <c r="T396" i="8"/>
  <c r="A397" i="8"/>
  <c r="Q397" i="8" s="1"/>
  <c r="B397" i="8"/>
  <c r="C397" i="8" s="1"/>
  <c r="D397" i="8"/>
  <c r="E397" i="8"/>
  <c r="F397" i="8" s="1"/>
  <c r="G397" i="8" s="1"/>
  <c r="H397" i="8"/>
  <c r="M397" i="8"/>
  <c r="N397" i="8"/>
  <c r="O397" i="8"/>
  <c r="P397" i="8"/>
  <c r="R397" i="8"/>
  <c r="S397" i="8"/>
  <c r="T397" i="8"/>
  <c r="A398" i="8"/>
  <c r="B398" i="8"/>
  <c r="C398" i="8" s="1"/>
  <c r="D398" i="8"/>
  <c r="E398" i="8"/>
  <c r="F398" i="8" s="1"/>
  <c r="G398" i="8" s="1"/>
  <c r="M398" i="8"/>
  <c r="N398" i="8"/>
  <c r="O398" i="8"/>
  <c r="P398" i="8"/>
  <c r="Q398" i="8"/>
  <c r="R398" i="8"/>
  <c r="S398" i="8"/>
  <c r="T398" i="8"/>
  <c r="U398" i="8"/>
  <c r="A399" i="8"/>
  <c r="Q399" i="8" s="1"/>
  <c r="B399" i="8"/>
  <c r="C399" i="8" s="1"/>
  <c r="D399" i="8"/>
  <c r="M399" i="8"/>
  <c r="N399" i="8"/>
  <c r="O399" i="8"/>
  <c r="P399" i="8"/>
  <c r="R399" i="8"/>
  <c r="S399" i="8"/>
  <c r="T399" i="8"/>
  <c r="A400" i="8"/>
  <c r="Q400" i="8" s="1"/>
  <c r="B400" i="8"/>
  <c r="C400" i="8" s="1"/>
  <c r="D400" i="8" s="1"/>
  <c r="E400" i="8" s="1"/>
  <c r="F400" i="8" s="1"/>
  <c r="M400" i="8"/>
  <c r="N400" i="8"/>
  <c r="O400" i="8"/>
  <c r="P400" i="8"/>
  <c r="R400" i="8"/>
  <c r="S400" i="8"/>
  <c r="T400" i="8"/>
  <c r="A401" i="8"/>
  <c r="B401" i="8"/>
  <c r="C401" i="8" s="1"/>
  <c r="D401" i="8" s="1"/>
  <c r="M401" i="8"/>
  <c r="N401" i="8"/>
  <c r="U401" i="8" s="1"/>
  <c r="O401" i="8"/>
  <c r="P401" i="8"/>
  <c r="Q401" i="8"/>
  <c r="R401" i="8"/>
  <c r="S401" i="8"/>
  <c r="T401" i="8"/>
  <c r="A402" i="8"/>
  <c r="B402" i="8"/>
  <c r="C402" i="8" s="1"/>
  <c r="D402" i="8" s="1"/>
  <c r="E402" i="8"/>
  <c r="F402" i="8" s="1"/>
  <c r="M402" i="8"/>
  <c r="N402" i="8"/>
  <c r="O402" i="8"/>
  <c r="P402" i="8"/>
  <c r="V402" i="8" s="1"/>
  <c r="Z402" i="8" s="1"/>
  <c r="Q402" i="8"/>
  <c r="R402" i="8"/>
  <c r="S402" i="8"/>
  <c r="T402" i="8"/>
  <c r="A403" i="8"/>
  <c r="B403" i="8"/>
  <c r="C403" i="8" s="1"/>
  <c r="D403" i="8" s="1"/>
  <c r="M403" i="8"/>
  <c r="N403" i="8"/>
  <c r="O403" i="8"/>
  <c r="P403" i="8"/>
  <c r="U403" i="8" s="1"/>
  <c r="Q403" i="8"/>
  <c r="R403" i="8"/>
  <c r="S403" i="8"/>
  <c r="T403" i="8"/>
  <c r="A404" i="8"/>
  <c r="B404" i="8"/>
  <c r="C404" i="8" s="1"/>
  <c r="D404" i="8"/>
  <c r="E404" i="8" s="1"/>
  <c r="F404" i="8" s="1"/>
  <c r="M404" i="8"/>
  <c r="N404" i="8"/>
  <c r="O404" i="8"/>
  <c r="V404" i="8" s="1"/>
  <c r="Z404" i="8" s="1"/>
  <c r="P404" i="8"/>
  <c r="Q404" i="8"/>
  <c r="R404" i="8"/>
  <c r="S404" i="8"/>
  <c r="T404" i="8"/>
  <c r="A405" i="8"/>
  <c r="B405" i="8"/>
  <c r="C405" i="8" s="1"/>
  <c r="D405" i="8" s="1"/>
  <c r="M405" i="8"/>
  <c r="N405" i="8"/>
  <c r="O405" i="8"/>
  <c r="P405" i="8"/>
  <c r="Q405" i="8"/>
  <c r="R405" i="8"/>
  <c r="S405" i="8"/>
  <c r="T405" i="8"/>
  <c r="U405" i="8"/>
  <c r="A406" i="8"/>
  <c r="B406" i="8"/>
  <c r="C406" i="8" s="1"/>
  <c r="D406" i="8" s="1"/>
  <c r="E406" i="8"/>
  <c r="F406" i="8" s="1"/>
  <c r="M406" i="8"/>
  <c r="N406" i="8"/>
  <c r="O406" i="8"/>
  <c r="P406" i="8"/>
  <c r="V406" i="8" s="1"/>
  <c r="Z406" i="8" s="1"/>
  <c r="Q406" i="8"/>
  <c r="R406" i="8"/>
  <c r="S406" i="8"/>
  <c r="T406" i="8"/>
  <c r="A407" i="8"/>
  <c r="B407" i="8"/>
  <c r="C407" i="8" s="1"/>
  <c r="D407" i="8" s="1"/>
  <c r="M407" i="8"/>
  <c r="N407" i="8"/>
  <c r="O407" i="8"/>
  <c r="P407" i="8"/>
  <c r="Q407" i="8"/>
  <c r="R407" i="8"/>
  <c r="S407" i="8"/>
  <c r="T407" i="8"/>
  <c r="U407" i="8"/>
  <c r="A408" i="8"/>
  <c r="B408" i="8"/>
  <c r="C408" i="8" s="1"/>
  <c r="D408" i="8"/>
  <c r="E408" i="8"/>
  <c r="F408" i="8" s="1"/>
  <c r="M408" i="8"/>
  <c r="N408" i="8"/>
  <c r="O408" i="8"/>
  <c r="P408" i="8"/>
  <c r="Q408" i="8"/>
  <c r="R408" i="8"/>
  <c r="S408" i="8"/>
  <c r="T408" i="8"/>
  <c r="A409" i="8"/>
  <c r="Q409" i="8" s="1"/>
  <c r="B409" i="8"/>
  <c r="C409" i="8" s="1"/>
  <c r="D409" i="8" s="1"/>
  <c r="M409" i="8"/>
  <c r="N409" i="8"/>
  <c r="O409" i="8"/>
  <c r="P409" i="8"/>
  <c r="R409" i="8"/>
  <c r="S409" i="8"/>
  <c r="T409" i="8"/>
  <c r="A410" i="8"/>
  <c r="B410" i="8"/>
  <c r="C410" i="8" s="1"/>
  <c r="D410" i="8"/>
  <c r="E410" i="8" s="1"/>
  <c r="F410" i="8" s="1"/>
  <c r="M410" i="8"/>
  <c r="N410" i="8"/>
  <c r="O410" i="8"/>
  <c r="V410" i="8" s="1"/>
  <c r="Z410" i="8" s="1"/>
  <c r="P410" i="8"/>
  <c r="Q410" i="8"/>
  <c r="R410" i="8"/>
  <c r="S410" i="8"/>
  <c r="T410" i="8"/>
  <c r="X410" i="8"/>
  <c r="AB410" i="8" s="1"/>
  <c r="A411" i="8"/>
  <c r="Q411" i="8" s="1"/>
  <c r="B411" i="8"/>
  <c r="C411" i="8" s="1"/>
  <c r="D411" i="8" s="1"/>
  <c r="M411" i="8"/>
  <c r="N411" i="8"/>
  <c r="O411" i="8"/>
  <c r="P411" i="8"/>
  <c r="R411" i="8"/>
  <c r="S411" i="8"/>
  <c r="T411" i="8"/>
  <c r="A412" i="8"/>
  <c r="B412" i="8"/>
  <c r="C412" i="8" s="1"/>
  <c r="D412" i="8" s="1"/>
  <c r="E412" i="8" s="1"/>
  <c r="F412" i="8" s="1"/>
  <c r="M412" i="8"/>
  <c r="N412" i="8"/>
  <c r="O412" i="8"/>
  <c r="P412" i="8"/>
  <c r="Q412" i="8"/>
  <c r="X412" i="8" s="1"/>
  <c r="AB412" i="8" s="1"/>
  <c r="R412" i="8"/>
  <c r="S412" i="8"/>
  <c r="T412" i="8"/>
  <c r="V412" i="8"/>
  <c r="Z412" i="8" s="1"/>
  <c r="A413" i="8"/>
  <c r="B413" i="8"/>
  <c r="C413" i="8" s="1"/>
  <c r="D413" i="8" s="1"/>
  <c r="M413" i="8"/>
  <c r="N413" i="8"/>
  <c r="O413" i="8"/>
  <c r="P413" i="8"/>
  <c r="Q413" i="8"/>
  <c r="R413" i="8"/>
  <c r="S413" i="8"/>
  <c r="T413" i="8"/>
  <c r="U413" i="8"/>
  <c r="A414" i="8"/>
  <c r="B414" i="8"/>
  <c r="C414" i="8" s="1"/>
  <c r="D414" i="8" s="1"/>
  <c r="E414" i="8"/>
  <c r="F414" i="8" s="1"/>
  <c r="M414" i="8"/>
  <c r="N414" i="8"/>
  <c r="O414" i="8"/>
  <c r="P414" i="8"/>
  <c r="V414" i="8" s="1"/>
  <c r="Z414" i="8" s="1"/>
  <c r="Q414" i="8"/>
  <c r="R414" i="8"/>
  <c r="S414" i="8"/>
  <c r="T414" i="8"/>
  <c r="A415" i="8"/>
  <c r="B415" i="8"/>
  <c r="C415" i="8"/>
  <c r="D415" i="8" s="1"/>
  <c r="E415" i="8" s="1"/>
  <c r="M415" i="8"/>
  <c r="N415" i="8"/>
  <c r="O415" i="8"/>
  <c r="U415" i="8" s="1"/>
  <c r="P415" i="8"/>
  <c r="Q415" i="8"/>
  <c r="R415" i="8"/>
  <c r="X415" i="8" s="1"/>
  <c r="S415" i="8"/>
  <c r="T415" i="8"/>
  <c r="AB415" i="8"/>
  <c r="A416" i="8"/>
  <c r="B416" i="8"/>
  <c r="C416" i="8" s="1"/>
  <c r="D416" i="8"/>
  <c r="E416" i="8" s="1"/>
  <c r="M416" i="8"/>
  <c r="N416" i="8"/>
  <c r="O416" i="8"/>
  <c r="P416" i="8"/>
  <c r="W416" i="8" s="1"/>
  <c r="AA416" i="8" s="1"/>
  <c r="Q416" i="8"/>
  <c r="R416" i="8"/>
  <c r="S416" i="8"/>
  <c r="T416" i="8"/>
  <c r="A417" i="8"/>
  <c r="B417" i="8"/>
  <c r="C417" i="8"/>
  <c r="D417" i="8" s="1"/>
  <c r="E417" i="8" s="1"/>
  <c r="M417" i="8"/>
  <c r="N417" i="8"/>
  <c r="O417" i="8"/>
  <c r="U417" i="8" s="1"/>
  <c r="P417" i="8"/>
  <c r="Q417" i="8"/>
  <c r="R417" i="8"/>
  <c r="S417" i="8"/>
  <c r="T417" i="8"/>
  <c r="A418" i="8"/>
  <c r="B418" i="8"/>
  <c r="C418" i="8" s="1"/>
  <c r="D418" i="8"/>
  <c r="E418" i="8" s="1"/>
  <c r="M418" i="8"/>
  <c r="N418" i="8"/>
  <c r="O418" i="8"/>
  <c r="P418" i="8"/>
  <c r="W418" i="8" s="1"/>
  <c r="AA418" i="8" s="1"/>
  <c r="Q418" i="8"/>
  <c r="R418" i="8"/>
  <c r="S418" i="8"/>
  <c r="T418" i="8"/>
  <c r="A419" i="8"/>
  <c r="B419" i="8"/>
  <c r="C419" i="8"/>
  <c r="D419" i="8" s="1"/>
  <c r="E419" i="8" s="1"/>
  <c r="M419" i="8"/>
  <c r="N419" i="8"/>
  <c r="O419" i="8"/>
  <c r="U419" i="8" s="1"/>
  <c r="P419" i="8"/>
  <c r="Q419" i="8"/>
  <c r="R419" i="8"/>
  <c r="S419" i="8"/>
  <c r="T419" i="8"/>
  <c r="A420" i="8"/>
  <c r="B420" i="8"/>
  <c r="C420" i="8" s="1"/>
  <c r="D420" i="8"/>
  <c r="E420" i="8" s="1"/>
  <c r="M420" i="8"/>
  <c r="N420" i="8"/>
  <c r="O420" i="8"/>
  <c r="P420" i="8"/>
  <c r="W420" i="8" s="1"/>
  <c r="AA420" i="8" s="1"/>
  <c r="Q420" i="8"/>
  <c r="R420" i="8"/>
  <c r="S420" i="8"/>
  <c r="T420" i="8"/>
  <c r="A421" i="8"/>
  <c r="B421" i="8"/>
  <c r="C421" i="8"/>
  <c r="D421" i="8" s="1"/>
  <c r="E421" i="8" s="1"/>
  <c r="M421" i="8"/>
  <c r="N421" i="8"/>
  <c r="O421" i="8"/>
  <c r="U421" i="8" s="1"/>
  <c r="P421" i="8"/>
  <c r="Q421" i="8"/>
  <c r="R421" i="8"/>
  <c r="X421" i="8" s="1"/>
  <c r="S421" i="8"/>
  <c r="T421" i="8"/>
  <c r="AB421" i="8"/>
  <c r="A422" i="8"/>
  <c r="B422" i="8"/>
  <c r="C422" i="8" s="1"/>
  <c r="D422" i="8"/>
  <c r="E422" i="8" s="1"/>
  <c r="M422" i="8"/>
  <c r="N422" i="8"/>
  <c r="O422" i="8"/>
  <c r="P422" i="8"/>
  <c r="W422" i="8" s="1"/>
  <c r="AA422" i="8" s="1"/>
  <c r="Q422" i="8"/>
  <c r="R422" i="8"/>
  <c r="S422" i="8"/>
  <c r="T422" i="8"/>
  <c r="A423" i="8"/>
  <c r="B423" i="8"/>
  <c r="C423" i="8"/>
  <c r="D423" i="8" s="1"/>
  <c r="E423" i="8" s="1"/>
  <c r="M423" i="8"/>
  <c r="N423" i="8"/>
  <c r="O423" i="8"/>
  <c r="U423" i="8" s="1"/>
  <c r="P423" i="8"/>
  <c r="Q423" i="8"/>
  <c r="R423" i="8"/>
  <c r="S423" i="8"/>
  <c r="T423" i="8"/>
  <c r="A424" i="8"/>
  <c r="B424" i="8"/>
  <c r="C424" i="8" s="1"/>
  <c r="D424" i="8"/>
  <c r="E424" i="8" s="1"/>
  <c r="M424" i="8"/>
  <c r="N424" i="8"/>
  <c r="O424" i="8"/>
  <c r="P424" i="8"/>
  <c r="W424" i="8" s="1"/>
  <c r="AA424" i="8" s="1"/>
  <c r="Q424" i="8"/>
  <c r="R424" i="8"/>
  <c r="S424" i="8"/>
  <c r="T424" i="8"/>
  <c r="A425" i="8"/>
  <c r="B425" i="8"/>
  <c r="C425" i="8"/>
  <c r="D425" i="8" s="1"/>
  <c r="E425" i="8" s="1"/>
  <c r="M425" i="8"/>
  <c r="N425" i="8"/>
  <c r="O425" i="8"/>
  <c r="U425" i="8" s="1"/>
  <c r="P425" i="8"/>
  <c r="Q425" i="8"/>
  <c r="R425" i="8"/>
  <c r="S425" i="8"/>
  <c r="T425" i="8"/>
  <c r="A426" i="8"/>
  <c r="B426" i="8"/>
  <c r="C426" i="8" s="1"/>
  <c r="D426" i="8"/>
  <c r="E426" i="8" s="1"/>
  <c r="M426" i="8"/>
  <c r="N426" i="8"/>
  <c r="O426" i="8"/>
  <c r="P426" i="8"/>
  <c r="W426" i="8" s="1"/>
  <c r="AA426" i="8" s="1"/>
  <c r="Q426" i="8"/>
  <c r="R426" i="8"/>
  <c r="S426" i="8"/>
  <c r="T426" i="8"/>
  <c r="A427" i="8"/>
  <c r="B427" i="8"/>
  <c r="C427" i="8"/>
  <c r="D427" i="8" s="1"/>
  <c r="E427" i="8" s="1"/>
  <c r="M427" i="8"/>
  <c r="N427" i="8"/>
  <c r="O427" i="8"/>
  <c r="U427" i="8" s="1"/>
  <c r="P427" i="8"/>
  <c r="Q427" i="8"/>
  <c r="R427" i="8"/>
  <c r="S427" i="8"/>
  <c r="T427" i="8"/>
  <c r="A428" i="8"/>
  <c r="B428" i="8"/>
  <c r="C428" i="8" s="1"/>
  <c r="D428" i="8"/>
  <c r="E428" i="8" s="1"/>
  <c r="M428" i="8"/>
  <c r="N428" i="8"/>
  <c r="O428" i="8"/>
  <c r="P428" i="8"/>
  <c r="W428" i="8" s="1"/>
  <c r="AA428" i="8" s="1"/>
  <c r="Q428" i="8"/>
  <c r="R428" i="8"/>
  <c r="S428" i="8"/>
  <c r="T428" i="8"/>
  <c r="A429" i="8"/>
  <c r="B429" i="8"/>
  <c r="C429" i="8"/>
  <c r="D429" i="8" s="1"/>
  <c r="E429" i="8" s="1"/>
  <c r="M429" i="8"/>
  <c r="N429" i="8"/>
  <c r="O429" i="8"/>
  <c r="U429" i="8" s="1"/>
  <c r="P429" i="8"/>
  <c r="Q429" i="8"/>
  <c r="R429" i="8"/>
  <c r="S429" i="8"/>
  <c r="T429" i="8"/>
  <c r="A430" i="8"/>
  <c r="B430" i="8"/>
  <c r="C430" i="8" s="1"/>
  <c r="D430" i="8"/>
  <c r="E430" i="8" s="1"/>
  <c r="M430" i="8"/>
  <c r="N430" i="8"/>
  <c r="O430" i="8"/>
  <c r="P430" i="8"/>
  <c r="W430" i="8" s="1"/>
  <c r="AA430" i="8" s="1"/>
  <c r="Q430" i="8"/>
  <c r="R430" i="8"/>
  <c r="S430" i="8"/>
  <c r="T430" i="8"/>
  <c r="A431" i="8"/>
  <c r="B431" i="8"/>
  <c r="C431" i="8"/>
  <c r="D431" i="8" s="1"/>
  <c r="E431" i="8" s="1"/>
  <c r="M431" i="8"/>
  <c r="N431" i="8"/>
  <c r="O431" i="8"/>
  <c r="U431" i="8" s="1"/>
  <c r="P431" i="8"/>
  <c r="Q431" i="8"/>
  <c r="R431" i="8"/>
  <c r="S431" i="8"/>
  <c r="T431" i="8"/>
  <c r="A432" i="8"/>
  <c r="B432" i="8"/>
  <c r="C432" i="8" s="1"/>
  <c r="D432" i="8"/>
  <c r="E432" i="8" s="1"/>
  <c r="M432" i="8"/>
  <c r="N432" i="8"/>
  <c r="O432" i="8"/>
  <c r="P432" i="8"/>
  <c r="W432" i="8" s="1"/>
  <c r="AA432" i="8" s="1"/>
  <c r="Q432" i="8"/>
  <c r="R432" i="8"/>
  <c r="S432" i="8"/>
  <c r="T432" i="8"/>
  <c r="A433" i="8"/>
  <c r="B433" i="8"/>
  <c r="C433" i="8"/>
  <c r="D433" i="8" s="1"/>
  <c r="E433" i="8" s="1"/>
  <c r="M433" i="8"/>
  <c r="N433" i="8"/>
  <c r="O433" i="8"/>
  <c r="U433" i="8" s="1"/>
  <c r="P433" i="8"/>
  <c r="Q433" i="8"/>
  <c r="R433" i="8"/>
  <c r="S433" i="8"/>
  <c r="T433" i="8"/>
  <c r="A434" i="8"/>
  <c r="B434" i="8"/>
  <c r="C434" i="8" s="1"/>
  <c r="D434" i="8"/>
  <c r="E434" i="8" s="1"/>
  <c r="M434" i="8"/>
  <c r="N434" i="8"/>
  <c r="O434" i="8"/>
  <c r="P434" i="8"/>
  <c r="W434" i="8" s="1"/>
  <c r="AA434" i="8" s="1"/>
  <c r="Q434" i="8"/>
  <c r="R434" i="8"/>
  <c r="S434" i="8"/>
  <c r="T434" i="8"/>
  <c r="X434" i="8"/>
  <c r="AB434" i="8" s="1"/>
  <c r="A435" i="8"/>
  <c r="B435" i="8"/>
  <c r="C435" i="8"/>
  <c r="D435" i="8" s="1"/>
  <c r="E435" i="8" s="1"/>
  <c r="M435" i="8"/>
  <c r="N435" i="8"/>
  <c r="O435" i="8"/>
  <c r="U435" i="8" s="1"/>
  <c r="P435" i="8"/>
  <c r="Q435" i="8"/>
  <c r="R435" i="8"/>
  <c r="S435" i="8"/>
  <c r="T435" i="8"/>
  <c r="A436" i="8"/>
  <c r="B436" i="8"/>
  <c r="C436" i="8"/>
  <c r="D436" i="8"/>
  <c r="E436" i="8" s="1"/>
  <c r="M436" i="8"/>
  <c r="N436" i="8"/>
  <c r="O436" i="8"/>
  <c r="P436" i="8"/>
  <c r="W436" i="8" s="1"/>
  <c r="AA436" i="8" s="1"/>
  <c r="Q436" i="8"/>
  <c r="R436" i="8"/>
  <c r="S436" i="8"/>
  <c r="T436" i="8"/>
  <c r="A437" i="8"/>
  <c r="B437" i="8"/>
  <c r="C437" i="8" s="1"/>
  <c r="D437" i="8" s="1"/>
  <c r="E437" i="8" s="1"/>
  <c r="M437" i="8"/>
  <c r="N437" i="8"/>
  <c r="O437" i="8"/>
  <c r="U437" i="8" s="1"/>
  <c r="P437" i="8"/>
  <c r="Q437" i="8"/>
  <c r="R437" i="8"/>
  <c r="S437" i="8"/>
  <c r="T437" i="8"/>
  <c r="A438" i="8"/>
  <c r="Q438" i="8" s="1"/>
  <c r="B438" i="8"/>
  <c r="C438" i="8" s="1"/>
  <c r="D438" i="8" s="1"/>
  <c r="E438" i="8" s="1"/>
  <c r="M438" i="8"/>
  <c r="N438" i="8"/>
  <c r="O438" i="8"/>
  <c r="P438" i="8"/>
  <c r="R438" i="8"/>
  <c r="S438" i="8"/>
  <c r="T438" i="8"/>
  <c r="X438" i="8"/>
  <c r="AB438" i="8" s="1"/>
  <c r="A439" i="8"/>
  <c r="B439" i="8"/>
  <c r="C439" i="8" s="1"/>
  <c r="D439" i="8" s="1"/>
  <c r="E439" i="8" s="1"/>
  <c r="M439" i="8"/>
  <c r="N439" i="8"/>
  <c r="O439" i="8"/>
  <c r="U439" i="8" s="1"/>
  <c r="P439" i="8"/>
  <c r="Q439" i="8"/>
  <c r="R439" i="8"/>
  <c r="S439" i="8"/>
  <c r="T439" i="8"/>
  <c r="A440" i="8"/>
  <c r="Q440" i="8" s="1"/>
  <c r="X440" i="8" s="1"/>
  <c r="AB440" i="8" s="1"/>
  <c r="B440" i="8"/>
  <c r="C440" i="8" s="1"/>
  <c r="D440" i="8" s="1"/>
  <c r="E440" i="8" s="1"/>
  <c r="M440" i="8"/>
  <c r="N440" i="8"/>
  <c r="O440" i="8"/>
  <c r="P440" i="8"/>
  <c r="R440" i="8"/>
  <c r="S440" i="8"/>
  <c r="T440" i="8"/>
  <c r="A441" i="8"/>
  <c r="B441" i="8"/>
  <c r="C441" i="8" s="1"/>
  <c r="D441" i="8" s="1"/>
  <c r="E441" i="8" s="1"/>
  <c r="M441" i="8"/>
  <c r="N441" i="8"/>
  <c r="O441" i="8"/>
  <c r="U441" i="8" s="1"/>
  <c r="P441" i="8"/>
  <c r="Q441" i="8"/>
  <c r="R441" i="8"/>
  <c r="S441" i="8"/>
  <c r="T441" i="8"/>
  <c r="A442" i="8"/>
  <c r="Q442" i="8" s="1"/>
  <c r="X442" i="8" s="1"/>
  <c r="AB442" i="8" s="1"/>
  <c r="B442" i="8"/>
  <c r="C442" i="8" s="1"/>
  <c r="D442" i="8" s="1"/>
  <c r="E442" i="8" s="1"/>
  <c r="M442" i="8"/>
  <c r="N442" i="8"/>
  <c r="O442" i="8"/>
  <c r="P442" i="8"/>
  <c r="R442" i="8"/>
  <c r="S442" i="8"/>
  <c r="T442" i="8"/>
  <c r="A443" i="8"/>
  <c r="B443" i="8"/>
  <c r="C443" i="8" s="1"/>
  <c r="D443" i="8" s="1"/>
  <c r="E443" i="8" s="1"/>
  <c r="M443" i="8"/>
  <c r="N443" i="8"/>
  <c r="O443" i="8"/>
  <c r="U443" i="8" s="1"/>
  <c r="P443" i="8"/>
  <c r="Q443" i="8"/>
  <c r="R443" i="8"/>
  <c r="S443" i="8"/>
  <c r="T443" i="8"/>
  <c r="A444" i="8"/>
  <c r="Q444" i="8" s="1"/>
  <c r="X444" i="8" s="1"/>
  <c r="AB444" i="8" s="1"/>
  <c r="B444" i="8"/>
  <c r="C444" i="8" s="1"/>
  <c r="D444" i="8" s="1"/>
  <c r="E444" i="8" s="1"/>
  <c r="M444" i="8"/>
  <c r="N444" i="8"/>
  <c r="O444" i="8"/>
  <c r="P444" i="8"/>
  <c r="R444" i="8"/>
  <c r="S444" i="8"/>
  <c r="T444" i="8"/>
  <c r="A445" i="8"/>
  <c r="B445" i="8"/>
  <c r="C445" i="8" s="1"/>
  <c r="D445" i="8" s="1"/>
  <c r="E445" i="8" s="1"/>
  <c r="M445" i="8"/>
  <c r="N445" i="8"/>
  <c r="O445" i="8"/>
  <c r="U445" i="8" s="1"/>
  <c r="P445" i="8"/>
  <c r="Q445" i="8"/>
  <c r="R445" i="8"/>
  <c r="S445" i="8"/>
  <c r="T445" i="8"/>
  <c r="A446" i="8"/>
  <c r="Q446" i="8" s="1"/>
  <c r="X446" i="8" s="1"/>
  <c r="AB446" i="8" s="1"/>
  <c r="B446" i="8"/>
  <c r="C446" i="8" s="1"/>
  <c r="D446" i="8" s="1"/>
  <c r="E446" i="8" s="1"/>
  <c r="M446" i="8"/>
  <c r="N446" i="8"/>
  <c r="O446" i="8"/>
  <c r="P446" i="8"/>
  <c r="R446" i="8"/>
  <c r="S446" i="8"/>
  <c r="T446" i="8"/>
  <c r="A447" i="8"/>
  <c r="B447" i="8"/>
  <c r="C447" i="8" s="1"/>
  <c r="D447" i="8" s="1"/>
  <c r="E447" i="8" s="1"/>
  <c r="M447" i="8"/>
  <c r="N447" i="8"/>
  <c r="O447" i="8"/>
  <c r="U447" i="8" s="1"/>
  <c r="P447" i="8"/>
  <c r="Q447" i="8"/>
  <c r="R447" i="8"/>
  <c r="S447" i="8"/>
  <c r="T447" i="8"/>
  <c r="A448" i="8"/>
  <c r="Q448" i="8" s="1"/>
  <c r="B448" i="8"/>
  <c r="C448" i="8" s="1"/>
  <c r="D448" i="8" s="1"/>
  <c r="E448" i="8" s="1"/>
  <c r="M448" i="8"/>
  <c r="N448" i="8"/>
  <c r="O448" i="8"/>
  <c r="P448" i="8"/>
  <c r="R448" i="8"/>
  <c r="S448" i="8"/>
  <c r="T448" i="8"/>
  <c r="X448" i="8"/>
  <c r="AB448" i="8" s="1"/>
  <c r="A449" i="8"/>
  <c r="B449" i="8"/>
  <c r="M449" i="8"/>
  <c r="N449" i="8"/>
  <c r="O449" i="8"/>
  <c r="P449" i="8"/>
  <c r="V449" i="8" s="1"/>
  <c r="Z449" i="8" s="1"/>
  <c r="Q449" i="8"/>
  <c r="R449" i="8"/>
  <c r="S449" i="8"/>
  <c r="T449" i="8"/>
  <c r="A450" i="8"/>
  <c r="B450" i="8"/>
  <c r="M450" i="8"/>
  <c r="N450" i="8"/>
  <c r="O450" i="8"/>
  <c r="P450" i="8"/>
  <c r="Q450" i="8"/>
  <c r="R450" i="8"/>
  <c r="S450" i="8"/>
  <c r="T450" i="8"/>
  <c r="X450" i="8"/>
  <c r="AB450" i="8" s="1"/>
  <c r="A451" i="8"/>
  <c r="B451" i="8"/>
  <c r="M451" i="8"/>
  <c r="N451" i="8"/>
  <c r="O451" i="8"/>
  <c r="P451" i="8"/>
  <c r="Q451" i="8"/>
  <c r="R451" i="8"/>
  <c r="S451" i="8"/>
  <c r="T451" i="8"/>
  <c r="X451" i="8"/>
  <c r="AB451" i="8" s="1"/>
  <c r="A452" i="8"/>
  <c r="B452" i="8"/>
  <c r="M452" i="8"/>
  <c r="N452" i="8"/>
  <c r="O452" i="8"/>
  <c r="P452" i="8"/>
  <c r="V452" i="8" s="1"/>
  <c r="Z452" i="8" s="1"/>
  <c r="Q452" i="8"/>
  <c r="R452" i="8"/>
  <c r="S452" i="8"/>
  <c r="T452" i="8"/>
  <c r="X452" i="8"/>
  <c r="AB452" i="8" s="1"/>
  <c r="A453" i="8"/>
  <c r="B453" i="8"/>
  <c r="M453" i="8"/>
  <c r="N453" i="8"/>
  <c r="O453" i="8"/>
  <c r="P453" i="8"/>
  <c r="V453" i="8" s="1"/>
  <c r="Z453" i="8" s="1"/>
  <c r="Q453" i="8"/>
  <c r="R453" i="8"/>
  <c r="S453" i="8"/>
  <c r="T453" i="8"/>
  <c r="A454" i="8"/>
  <c r="B454" i="8"/>
  <c r="M454" i="8"/>
  <c r="N454" i="8"/>
  <c r="O454" i="8"/>
  <c r="P454" i="8"/>
  <c r="Q454" i="8"/>
  <c r="R454" i="8"/>
  <c r="S454" i="8"/>
  <c r="T454" i="8"/>
  <c r="X454" i="8"/>
  <c r="AB454" i="8" s="1"/>
  <c r="A455" i="8"/>
  <c r="B455" i="8"/>
  <c r="M455" i="8"/>
  <c r="N455" i="8"/>
  <c r="O455" i="8"/>
  <c r="P455" i="8"/>
  <c r="Q455" i="8"/>
  <c r="R455" i="8"/>
  <c r="S455" i="8"/>
  <c r="T455" i="8"/>
  <c r="X455" i="8"/>
  <c r="AB455" i="8" s="1"/>
  <c r="A456" i="8"/>
  <c r="B456" i="8"/>
  <c r="M456" i="8"/>
  <c r="N456" i="8"/>
  <c r="O456" i="8"/>
  <c r="P456" i="8"/>
  <c r="V456" i="8" s="1"/>
  <c r="Z456" i="8" s="1"/>
  <c r="Q456" i="8"/>
  <c r="R456" i="8"/>
  <c r="S456" i="8"/>
  <c r="T456" i="8"/>
  <c r="X456" i="8"/>
  <c r="AB456" i="8" s="1"/>
  <c r="A457" i="8"/>
  <c r="B457" i="8"/>
  <c r="M457" i="8"/>
  <c r="N457" i="8"/>
  <c r="O457" i="8"/>
  <c r="P457" i="8"/>
  <c r="V457" i="8" s="1"/>
  <c r="Z457" i="8" s="1"/>
  <c r="Q457" i="8"/>
  <c r="R457" i="8"/>
  <c r="S457" i="8"/>
  <c r="T457" i="8"/>
  <c r="A458" i="8"/>
  <c r="B458" i="8"/>
  <c r="M458" i="8"/>
  <c r="N458" i="8"/>
  <c r="O458" i="8"/>
  <c r="P458" i="8"/>
  <c r="Q458" i="8"/>
  <c r="R458" i="8"/>
  <c r="S458" i="8"/>
  <c r="T458" i="8"/>
  <c r="X458" i="8"/>
  <c r="AB458" i="8" s="1"/>
  <c r="A459" i="8"/>
  <c r="B459" i="8"/>
  <c r="M459" i="8"/>
  <c r="N459" i="8"/>
  <c r="O459" i="8"/>
  <c r="P459" i="8"/>
  <c r="Q459" i="8"/>
  <c r="R459" i="8"/>
  <c r="S459" i="8"/>
  <c r="T459" i="8"/>
  <c r="X459" i="8"/>
  <c r="AB459" i="8" s="1"/>
  <c r="A460" i="8"/>
  <c r="B460" i="8"/>
  <c r="M460" i="8"/>
  <c r="N460" i="8"/>
  <c r="O460" i="8"/>
  <c r="P460" i="8"/>
  <c r="V460" i="8" s="1"/>
  <c r="Z460" i="8" s="1"/>
  <c r="Q460" i="8"/>
  <c r="R460" i="8"/>
  <c r="S460" i="8"/>
  <c r="T460" i="8"/>
  <c r="A461" i="8"/>
  <c r="B461" i="8"/>
  <c r="M461" i="8"/>
  <c r="N461" i="8"/>
  <c r="O461" i="8"/>
  <c r="P461" i="8"/>
  <c r="V461" i="8" s="1"/>
  <c r="Z461" i="8" s="1"/>
  <c r="Q461" i="8"/>
  <c r="R461" i="8"/>
  <c r="S461" i="8"/>
  <c r="T461" i="8"/>
  <c r="A462" i="8"/>
  <c r="B462" i="8"/>
  <c r="M462" i="8"/>
  <c r="N462" i="8"/>
  <c r="O462" i="8"/>
  <c r="P462" i="8"/>
  <c r="Q462" i="8"/>
  <c r="R462" i="8"/>
  <c r="S462" i="8"/>
  <c r="T462" i="8"/>
  <c r="X462" i="8"/>
  <c r="AB462" i="8" s="1"/>
  <c r="A463" i="8"/>
  <c r="B463" i="8"/>
  <c r="M463" i="8"/>
  <c r="N463" i="8"/>
  <c r="O463" i="8"/>
  <c r="P463" i="8"/>
  <c r="Q463" i="8"/>
  <c r="R463" i="8"/>
  <c r="S463" i="8"/>
  <c r="T463" i="8"/>
  <c r="X463" i="8"/>
  <c r="AB463" i="8" s="1"/>
  <c r="A464" i="8"/>
  <c r="B464" i="8"/>
  <c r="M464" i="8"/>
  <c r="N464" i="8"/>
  <c r="O464" i="8"/>
  <c r="P464" i="8"/>
  <c r="V464" i="8" s="1"/>
  <c r="Z464" i="8" s="1"/>
  <c r="Q464" i="8"/>
  <c r="R464" i="8"/>
  <c r="S464" i="8"/>
  <c r="T464" i="8"/>
  <c r="A465" i="8"/>
  <c r="B465" i="8"/>
  <c r="M465" i="8"/>
  <c r="N465" i="8"/>
  <c r="O465" i="8"/>
  <c r="P465" i="8"/>
  <c r="V465" i="8" s="1"/>
  <c r="Z465" i="8" s="1"/>
  <c r="Q465" i="8"/>
  <c r="R465" i="8"/>
  <c r="S465" i="8"/>
  <c r="T465" i="8"/>
  <c r="X465" i="8"/>
  <c r="AB465" i="8" s="1"/>
  <c r="A466" i="8"/>
  <c r="B466" i="8"/>
  <c r="M466" i="8"/>
  <c r="N466" i="8"/>
  <c r="O466" i="8"/>
  <c r="P466" i="8"/>
  <c r="Q466" i="8"/>
  <c r="R466" i="8"/>
  <c r="S466" i="8"/>
  <c r="T466" i="8"/>
  <c r="X466" i="8"/>
  <c r="AB466" i="8" s="1"/>
  <c r="A467" i="8"/>
  <c r="B467" i="8"/>
  <c r="M467" i="8"/>
  <c r="N467" i="8"/>
  <c r="O467" i="8"/>
  <c r="P467" i="8"/>
  <c r="Q467" i="8"/>
  <c r="R467" i="8"/>
  <c r="S467" i="8"/>
  <c r="T467" i="8"/>
  <c r="X467" i="8"/>
  <c r="AB467" i="8" s="1"/>
  <c r="A468" i="8"/>
  <c r="B468" i="8"/>
  <c r="M468" i="8"/>
  <c r="N468" i="8"/>
  <c r="O468" i="8"/>
  <c r="P468" i="8"/>
  <c r="V468" i="8" s="1"/>
  <c r="Z468" i="8" s="1"/>
  <c r="Q468" i="8"/>
  <c r="R468" i="8"/>
  <c r="S468" i="8"/>
  <c r="T468" i="8"/>
  <c r="A469" i="8"/>
  <c r="B469" i="8"/>
  <c r="M469" i="8"/>
  <c r="N469" i="8"/>
  <c r="O469" i="8"/>
  <c r="P469" i="8"/>
  <c r="V469" i="8" s="1"/>
  <c r="Z469" i="8" s="1"/>
  <c r="Q469" i="8"/>
  <c r="R469" i="8"/>
  <c r="S469" i="8"/>
  <c r="T469" i="8"/>
  <c r="A470" i="8"/>
  <c r="B470" i="8"/>
  <c r="M470" i="8"/>
  <c r="N470" i="8"/>
  <c r="O470" i="8"/>
  <c r="P470" i="8"/>
  <c r="Q470" i="8"/>
  <c r="R470" i="8"/>
  <c r="S470" i="8"/>
  <c r="T470" i="8"/>
  <c r="X470" i="8"/>
  <c r="AB470" i="8" s="1"/>
  <c r="A471" i="8"/>
  <c r="B471" i="8"/>
  <c r="M471" i="8"/>
  <c r="N471" i="8"/>
  <c r="O471" i="8"/>
  <c r="P471" i="8"/>
  <c r="Q471" i="8"/>
  <c r="R471" i="8"/>
  <c r="S471" i="8"/>
  <c r="T471" i="8"/>
  <c r="X471" i="8"/>
  <c r="AB471" i="8" s="1"/>
  <c r="A472" i="8"/>
  <c r="B472" i="8"/>
  <c r="M472" i="8"/>
  <c r="N472" i="8"/>
  <c r="O472" i="8"/>
  <c r="P472" i="8"/>
  <c r="V472" i="8" s="1"/>
  <c r="Z472" i="8" s="1"/>
  <c r="Q472" i="8"/>
  <c r="R472" i="8"/>
  <c r="S472" i="8"/>
  <c r="T472" i="8"/>
  <c r="A473" i="8"/>
  <c r="B473" i="8"/>
  <c r="M473" i="8"/>
  <c r="N473" i="8"/>
  <c r="O473" i="8"/>
  <c r="P473" i="8"/>
  <c r="V473" i="8" s="1"/>
  <c r="Z473" i="8" s="1"/>
  <c r="Q473" i="8"/>
  <c r="R473" i="8"/>
  <c r="S473" i="8"/>
  <c r="T473" i="8"/>
  <c r="A474" i="8"/>
  <c r="B474" i="8"/>
  <c r="M474" i="8"/>
  <c r="N474" i="8"/>
  <c r="O474" i="8"/>
  <c r="P474" i="8"/>
  <c r="Q474" i="8"/>
  <c r="R474" i="8"/>
  <c r="S474" i="8"/>
  <c r="T474" i="8"/>
  <c r="X474" i="8"/>
  <c r="AB474" i="8" s="1"/>
  <c r="A475" i="8"/>
  <c r="B475" i="8"/>
  <c r="M475" i="8"/>
  <c r="N475" i="8"/>
  <c r="O475" i="8"/>
  <c r="P475" i="8"/>
  <c r="Q475" i="8"/>
  <c r="R475" i="8"/>
  <c r="S475" i="8"/>
  <c r="T475" i="8"/>
  <c r="X475" i="8"/>
  <c r="AB475" i="8" s="1"/>
  <c r="A476" i="8"/>
  <c r="B476" i="8"/>
  <c r="M476" i="8"/>
  <c r="N476" i="8"/>
  <c r="O476" i="8"/>
  <c r="P476" i="8"/>
  <c r="V476" i="8" s="1"/>
  <c r="Z476" i="8" s="1"/>
  <c r="Q476" i="8"/>
  <c r="R476" i="8"/>
  <c r="S476" i="8"/>
  <c r="T476" i="8"/>
  <c r="A477" i="8"/>
  <c r="B477" i="8"/>
  <c r="M477" i="8"/>
  <c r="N477" i="8"/>
  <c r="O477" i="8"/>
  <c r="P477" i="8"/>
  <c r="V477" i="8" s="1"/>
  <c r="Z477" i="8" s="1"/>
  <c r="Q477" i="8"/>
  <c r="R477" i="8"/>
  <c r="S477" i="8"/>
  <c r="T477" i="8"/>
  <c r="A478" i="8"/>
  <c r="B478" i="8"/>
  <c r="M478" i="8"/>
  <c r="N478" i="8"/>
  <c r="O478" i="8"/>
  <c r="P478" i="8"/>
  <c r="Q478" i="8"/>
  <c r="R478" i="8"/>
  <c r="S478" i="8"/>
  <c r="T478" i="8"/>
  <c r="X478" i="8"/>
  <c r="AB478" i="8" s="1"/>
  <c r="A479" i="8"/>
  <c r="B479" i="8"/>
  <c r="M479" i="8"/>
  <c r="N479" i="8"/>
  <c r="O479" i="8"/>
  <c r="P479" i="8"/>
  <c r="Q479" i="8"/>
  <c r="R479" i="8"/>
  <c r="S479" i="8"/>
  <c r="T479" i="8"/>
  <c r="X479" i="8"/>
  <c r="AB479" i="8" s="1"/>
  <c r="A480" i="8"/>
  <c r="B480" i="8"/>
  <c r="M480" i="8"/>
  <c r="N480" i="8"/>
  <c r="O480" i="8"/>
  <c r="P480" i="8"/>
  <c r="Q480" i="8"/>
  <c r="R480" i="8"/>
  <c r="S480" i="8"/>
  <c r="T480" i="8"/>
  <c r="X480" i="8"/>
  <c r="AB480" i="8" s="1"/>
  <c r="A481" i="8"/>
  <c r="B481" i="8"/>
  <c r="M481" i="8"/>
  <c r="N481" i="8"/>
  <c r="O481" i="8"/>
  <c r="P481" i="8"/>
  <c r="X481" i="8" s="1"/>
  <c r="AB481" i="8" s="1"/>
  <c r="Q481" i="8"/>
  <c r="R481" i="8"/>
  <c r="S481" i="8"/>
  <c r="T481" i="8"/>
  <c r="A482" i="8"/>
  <c r="Q482" i="8" s="1"/>
  <c r="B482" i="8"/>
  <c r="M482" i="8"/>
  <c r="N482" i="8"/>
  <c r="O482" i="8"/>
  <c r="P482" i="8"/>
  <c r="R482" i="8"/>
  <c r="S482" i="8"/>
  <c r="T482" i="8"/>
  <c r="A483" i="8"/>
  <c r="B483" i="8"/>
  <c r="M483" i="8"/>
  <c r="N483" i="8"/>
  <c r="O483" i="8"/>
  <c r="P483" i="8"/>
  <c r="Q483" i="8"/>
  <c r="R483" i="8"/>
  <c r="S483" i="8"/>
  <c r="T483" i="8"/>
  <c r="X483" i="8"/>
  <c r="AB483" i="8" s="1"/>
  <c r="A484" i="8"/>
  <c r="B484" i="8"/>
  <c r="M484" i="8"/>
  <c r="N484" i="8"/>
  <c r="O484" i="8"/>
  <c r="P484" i="8"/>
  <c r="Q484" i="8"/>
  <c r="R484" i="8"/>
  <c r="S484" i="8"/>
  <c r="T484" i="8"/>
  <c r="A485" i="8"/>
  <c r="Q485" i="8" s="1"/>
  <c r="B485" i="8"/>
  <c r="M485" i="8"/>
  <c r="N485" i="8"/>
  <c r="O485" i="8"/>
  <c r="U485" i="8" s="1"/>
  <c r="Y485" i="8" s="1"/>
  <c r="P485" i="8"/>
  <c r="R485" i="8"/>
  <c r="S485" i="8"/>
  <c r="T485" i="8"/>
  <c r="A486" i="8"/>
  <c r="B486" i="8"/>
  <c r="M486" i="8"/>
  <c r="N486" i="8"/>
  <c r="O486" i="8"/>
  <c r="P486" i="8"/>
  <c r="X486" i="8" s="1"/>
  <c r="AB486" i="8" s="1"/>
  <c r="Q486" i="8"/>
  <c r="R486" i="8"/>
  <c r="S486" i="8"/>
  <c r="T486" i="8"/>
  <c r="A487" i="8"/>
  <c r="Q487" i="8" s="1"/>
  <c r="B487" i="8"/>
  <c r="M487" i="8"/>
  <c r="N487" i="8"/>
  <c r="O487" i="8"/>
  <c r="P487" i="8"/>
  <c r="R487" i="8"/>
  <c r="S487" i="8"/>
  <c r="T487" i="8"/>
  <c r="A488" i="8"/>
  <c r="B488" i="8"/>
  <c r="M488" i="8"/>
  <c r="N488" i="8"/>
  <c r="O488" i="8"/>
  <c r="P488" i="8"/>
  <c r="X488" i="8" s="1"/>
  <c r="AB488" i="8" s="1"/>
  <c r="Q488" i="8"/>
  <c r="R488" i="8"/>
  <c r="S488" i="8"/>
  <c r="T488" i="8"/>
  <c r="A489" i="8"/>
  <c r="Q489" i="8" s="1"/>
  <c r="B489" i="8"/>
  <c r="M489" i="8"/>
  <c r="N489" i="8"/>
  <c r="O489" i="8"/>
  <c r="P489" i="8"/>
  <c r="R489" i="8"/>
  <c r="X489" i="8" s="1"/>
  <c r="AB489" i="8" s="1"/>
  <c r="S489" i="8"/>
  <c r="T489" i="8"/>
  <c r="A490" i="8"/>
  <c r="Q490" i="8" s="1"/>
  <c r="B490" i="8"/>
  <c r="M490" i="8"/>
  <c r="N490" i="8"/>
  <c r="O490" i="8"/>
  <c r="U490" i="8" s="1"/>
  <c r="Y490" i="8" s="1"/>
  <c r="P490" i="8"/>
  <c r="R490" i="8"/>
  <c r="S490" i="8"/>
  <c r="T490" i="8"/>
  <c r="A491" i="8"/>
  <c r="B491" i="8"/>
  <c r="M491" i="8"/>
  <c r="N491" i="8"/>
  <c r="O491" i="8"/>
  <c r="P491" i="8"/>
  <c r="Q491" i="8"/>
  <c r="R491" i="8"/>
  <c r="S491" i="8"/>
  <c r="T491" i="8"/>
  <c r="X491" i="8"/>
  <c r="AB491" i="8" s="1"/>
  <c r="A492" i="8"/>
  <c r="B492" i="8"/>
  <c r="M492" i="8"/>
  <c r="N492" i="8"/>
  <c r="O492" i="8"/>
  <c r="P492" i="8"/>
  <c r="X492" i="8" s="1"/>
  <c r="AB492" i="8" s="1"/>
  <c r="Q492" i="8"/>
  <c r="R492" i="8"/>
  <c r="S492" i="8"/>
  <c r="T492" i="8"/>
  <c r="A493" i="8"/>
  <c r="B493" i="8"/>
  <c r="M493" i="8"/>
  <c r="N493" i="8"/>
  <c r="O493" i="8"/>
  <c r="P493" i="8"/>
  <c r="Q493" i="8"/>
  <c r="R493" i="8"/>
  <c r="S493" i="8"/>
  <c r="T493" i="8"/>
  <c r="X493" i="8"/>
  <c r="AB493" i="8" s="1"/>
  <c r="A494" i="8"/>
  <c r="B494" i="8"/>
  <c r="M494" i="8"/>
  <c r="N494" i="8"/>
  <c r="O494" i="8"/>
  <c r="P494" i="8"/>
  <c r="Q494" i="8"/>
  <c r="R494" i="8"/>
  <c r="S494" i="8"/>
  <c r="T494" i="8"/>
  <c r="X494" i="8"/>
  <c r="AB494" i="8" s="1"/>
  <c r="A495" i="8"/>
  <c r="B495" i="8"/>
  <c r="M495" i="8"/>
  <c r="N495" i="8"/>
  <c r="O495" i="8"/>
  <c r="P495" i="8"/>
  <c r="X495" i="8" s="1"/>
  <c r="AB495" i="8" s="1"/>
  <c r="Q495" i="8"/>
  <c r="R495" i="8"/>
  <c r="S495" i="8"/>
  <c r="T495" i="8"/>
  <c r="A496" i="8"/>
  <c r="B496" i="8"/>
  <c r="M496" i="8"/>
  <c r="N496" i="8"/>
  <c r="O496" i="8"/>
  <c r="P496" i="8"/>
  <c r="X496" i="8" s="1"/>
  <c r="AB496" i="8" s="1"/>
  <c r="Q496" i="8"/>
  <c r="R496" i="8"/>
  <c r="S496" i="8"/>
  <c r="T496" i="8"/>
  <c r="A497" i="8"/>
  <c r="B497" i="8"/>
  <c r="M497" i="8"/>
  <c r="N497" i="8"/>
  <c r="O497" i="8"/>
  <c r="P497" i="8"/>
  <c r="Q497" i="8"/>
  <c r="R497" i="8"/>
  <c r="S497" i="8"/>
  <c r="T497" i="8"/>
  <c r="X497" i="8"/>
  <c r="AB497" i="8" s="1"/>
  <c r="A498" i="8"/>
  <c r="B498" i="8"/>
  <c r="M498" i="8"/>
  <c r="N498" i="8"/>
  <c r="O498" i="8"/>
  <c r="P498" i="8"/>
  <c r="Q498" i="8"/>
  <c r="R498" i="8"/>
  <c r="S498" i="8"/>
  <c r="T498" i="8"/>
  <c r="X498" i="8"/>
  <c r="AB498" i="8" s="1"/>
  <c r="A499" i="8"/>
  <c r="B499" i="8"/>
  <c r="M499" i="8"/>
  <c r="N499" i="8"/>
  <c r="O499" i="8"/>
  <c r="P499" i="8"/>
  <c r="X499" i="8" s="1"/>
  <c r="AB499" i="8" s="1"/>
  <c r="Q499" i="8"/>
  <c r="R499" i="8"/>
  <c r="S499" i="8"/>
  <c r="T499" i="8"/>
  <c r="A500" i="8"/>
  <c r="B500" i="8"/>
  <c r="M500" i="8"/>
  <c r="N500" i="8"/>
  <c r="O500" i="8"/>
  <c r="P500" i="8"/>
  <c r="Q500" i="8"/>
  <c r="R500" i="8"/>
  <c r="S500" i="8"/>
  <c r="T500" i="8"/>
  <c r="X500" i="8"/>
  <c r="AB500" i="8" s="1"/>
  <c r="A501" i="8"/>
  <c r="B501" i="8"/>
  <c r="M501" i="8"/>
  <c r="N501" i="8"/>
  <c r="O501" i="8"/>
  <c r="P501" i="8"/>
  <c r="Q501" i="8"/>
  <c r="R501" i="8"/>
  <c r="S501" i="8"/>
  <c r="T501" i="8"/>
  <c r="X501" i="8"/>
  <c r="AB501" i="8" s="1"/>
  <c r="A502" i="8"/>
  <c r="Q502" i="8" s="1"/>
  <c r="B502" i="8"/>
  <c r="M502" i="8"/>
  <c r="N502" i="8"/>
  <c r="O502" i="8"/>
  <c r="P502" i="8"/>
  <c r="R502" i="8"/>
  <c r="X502" i="8" s="1"/>
  <c r="AB502" i="8" s="1"/>
  <c r="S502" i="8"/>
  <c r="T502" i="8"/>
  <c r="A503" i="8"/>
  <c r="B503" i="8"/>
  <c r="M503" i="8"/>
  <c r="N503" i="8"/>
  <c r="O503" i="8"/>
  <c r="P503" i="8"/>
  <c r="Q503" i="8"/>
  <c r="R503" i="8"/>
  <c r="X503" i="8" s="1"/>
  <c r="AB503" i="8" s="1"/>
  <c r="S503" i="8"/>
  <c r="T503" i="8"/>
  <c r="A504" i="8"/>
  <c r="B504" i="8"/>
  <c r="M504" i="8"/>
  <c r="N504" i="8"/>
  <c r="O504" i="8"/>
  <c r="P504" i="8"/>
  <c r="Q504" i="8"/>
  <c r="R504" i="8"/>
  <c r="X504" i="8" s="1"/>
  <c r="AB504" i="8" s="1"/>
  <c r="S504" i="8"/>
  <c r="T504" i="8"/>
  <c r="A505" i="8"/>
  <c r="Q505" i="8" s="1"/>
  <c r="B505" i="8"/>
  <c r="M505" i="8"/>
  <c r="N505" i="8"/>
  <c r="O505" i="8"/>
  <c r="P505" i="8"/>
  <c r="R505" i="8"/>
  <c r="X505" i="8" s="1"/>
  <c r="AB505" i="8" s="1"/>
  <c r="S505" i="8"/>
  <c r="T505" i="8"/>
  <c r="A506" i="8"/>
  <c r="Q506" i="8" s="1"/>
  <c r="B506" i="8"/>
  <c r="M506" i="8"/>
  <c r="N506" i="8"/>
  <c r="O506" i="8"/>
  <c r="P506" i="8"/>
  <c r="R506" i="8"/>
  <c r="S506" i="8"/>
  <c r="T506" i="8"/>
  <c r="A507" i="8"/>
  <c r="B507" i="8"/>
  <c r="M507" i="8"/>
  <c r="N507" i="8"/>
  <c r="O507" i="8"/>
  <c r="P507" i="8"/>
  <c r="Q507" i="8"/>
  <c r="R507" i="8"/>
  <c r="S507" i="8"/>
  <c r="T507" i="8"/>
  <c r="A508" i="8"/>
  <c r="Q508" i="8" s="1"/>
  <c r="B508" i="8"/>
  <c r="M508" i="8"/>
  <c r="N508" i="8"/>
  <c r="O508" i="8"/>
  <c r="U508" i="8" s="1"/>
  <c r="Y508" i="8" s="1"/>
  <c r="P508" i="8"/>
  <c r="R508" i="8"/>
  <c r="X508" i="8" s="1"/>
  <c r="AB508" i="8" s="1"/>
  <c r="S508" i="8"/>
  <c r="T508" i="8"/>
  <c r="A509" i="8"/>
  <c r="Q509" i="8" s="1"/>
  <c r="B509" i="8"/>
  <c r="M509" i="8"/>
  <c r="N509" i="8"/>
  <c r="O509" i="8"/>
  <c r="P509" i="8"/>
  <c r="R509" i="8"/>
  <c r="X509" i="8" s="1"/>
  <c r="AB509" i="8" s="1"/>
  <c r="S509" i="8"/>
  <c r="T509" i="8"/>
  <c r="A510" i="8"/>
  <c r="B510" i="8"/>
  <c r="M510" i="8"/>
  <c r="N510" i="8"/>
  <c r="O510" i="8"/>
  <c r="P510" i="8"/>
  <c r="Q510" i="8"/>
  <c r="R510" i="8"/>
  <c r="S510" i="8"/>
  <c r="T510" i="8"/>
  <c r="V510" i="8"/>
  <c r="Z510" i="8" s="1"/>
  <c r="A511" i="8"/>
  <c r="B511" i="8"/>
  <c r="M511" i="8"/>
  <c r="N511" i="8"/>
  <c r="O511" i="8"/>
  <c r="P511" i="8"/>
  <c r="Q511" i="8"/>
  <c r="R511" i="8"/>
  <c r="S511" i="8"/>
  <c r="T511" i="8"/>
  <c r="A512" i="8"/>
  <c r="Q512" i="8" s="1"/>
  <c r="B512" i="8"/>
  <c r="M512" i="8"/>
  <c r="N512" i="8"/>
  <c r="O512" i="8"/>
  <c r="P512" i="8"/>
  <c r="R512" i="8"/>
  <c r="X512" i="8" s="1"/>
  <c r="AB512" i="8" s="1"/>
  <c r="S512" i="8"/>
  <c r="T512" i="8"/>
  <c r="A513" i="8"/>
  <c r="B513" i="8"/>
  <c r="M513" i="8"/>
  <c r="N513" i="8"/>
  <c r="O513" i="8"/>
  <c r="P513" i="8"/>
  <c r="Q513" i="8"/>
  <c r="R513" i="8"/>
  <c r="S513" i="8"/>
  <c r="T513" i="8"/>
  <c r="X513" i="8"/>
  <c r="AB513" i="8" s="1"/>
  <c r="A514" i="8"/>
  <c r="B514" i="8"/>
  <c r="M514" i="8"/>
  <c r="N514" i="8"/>
  <c r="O514" i="8"/>
  <c r="P514" i="8"/>
  <c r="Q514" i="8"/>
  <c r="R514" i="8"/>
  <c r="S514" i="8"/>
  <c r="T514" i="8"/>
  <c r="V514" i="8"/>
  <c r="Z514" i="8" s="1"/>
  <c r="A515" i="8"/>
  <c r="Q515" i="8" s="1"/>
  <c r="B515" i="8"/>
  <c r="C515" i="8" s="1"/>
  <c r="M515" i="8"/>
  <c r="N515" i="8"/>
  <c r="O515" i="8"/>
  <c r="P515" i="8"/>
  <c r="R515" i="8"/>
  <c r="S515" i="8"/>
  <c r="T515" i="8"/>
  <c r="A516" i="8"/>
  <c r="B516" i="8"/>
  <c r="C516" i="8"/>
  <c r="M516" i="8"/>
  <c r="N516" i="8"/>
  <c r="O516" i="8"/>
  <c r="P516" i="8"/>
  <c r="Q516" i="8"/>
  <c r="R516" i="8"/>
  <c r="S516" i="8"/>
  <c r="T516" i="8"/>
  <c r="X516" i="8"/>
  <c r="AB516" i="8" s="1"/>
  <c r="A517" i="8"/>
  <c r="B517" i="8"/>
  <c r="C517" i="8" s="1"/>
  <c r="D517" i="8" s="1"/>
  <c r="E517" i="8" s="1"/>
  <c r="M517" i="8"/>
  <c r="N517" i="8"/>
  <c r="O517" i="8"/>
  <c r="P517" i="8"/>
  <c r="Q517" i="8"/>
  <c r="R517" i="8"/>
  <c r="S517" i="8"/>
  <c r="T517" i="8"/>
  <c r="W517" i="8"/>
  <c r="AA517" i="8" s="1"/>
  <c r="A518" i="8"/>
  <c r="Q518" i="8" s="1"/>
  <c r="B518" i="8"/>
  <c r="C518" i="8"/>
  <c r="D518" i="8"/>
  <c r="E518" i="8" s="1"/>
  <c r="F518" i="8" s="1"/>
  <c r="G518" i="8" s="1"/>
  <c r="M518" i="8"/>
  <c r="N518" i="8"/>
  <c r="O518" i="8"/>
  <c r="U518" i="8" s="1"/>
  <c r="Y518" i="8" s="1"/>
  <c r="P518" i="8"/>
  <c r="R518" i="8"/>
  <c r="S518" i="8"/>
  <c r="T518" i="8"/>
  <c r="A519" i="8"/>
  <c r="B519" i="8"/>
  <c r="C519" i="8"/>
  <c r="M519" i="8"/>
  <c r="N519" i="8"/>
  <c r="O519" i="8"/>
  <c r="P519" i="8"/>
  <c r="Q519" i="8"/>
  <c r="R519" i="8"/>
  <c r="X519" i="8" s="1"/>
  <c r="AB519" i="8" s="1"/>
  <c r="S519" i="8"/>
  <c r="T519" i="8"/>
  <c r="A520" i="8"/>
  <c r="Q520" i="8" s="1"/>
  <c r="B520" i="8"/>
  <c r="C520" i="8" s="1"/>
  <c r="M520" i="8"/>
  <c r="N520" i="8"/>
  <c r="O520" i="8"/>
  <c r="V520" i="8" s="1"/>
  <c r="Z520" i="8" s="1"/>
  <c r="P520" i="8"/>
  <c r="R520" i="8"/>
  <c r="S520" i="8"/>
  <c r="T520" i="8"/>
  <c r="A521" i="8"/>
  <c r="B521" i="8"/>
  <c r="C521" i="8"/>
  <c r="M521" i="8"/>
  <c r="N521" i="8"/>
  <c r="O521" i="8"/>
  <c r="P521" i="8"/>
  <c r="Q521" i="8"/>
  <c r="R521" i="8"/>
  <c r="S521" i="8"/>
  <c r="T521" i="8"/>
  <c r="W521" i="8"/>
  <c r="AA521" i="8" s="1"/>
  <c r="A522" i="8"/>
  <c r="B522" i="8"/>
  <c r="C522" i="8"/>
  <c r="M522" i="8"/>
  <c r="N522" i="8"/>
  <c r="O522" i="8"/>
  <c r="P522" i="8"/>
  <c r="W522" i="8" s="1"/>
  <c r="AA522" i="8" s="1"/>
  <c r="Q522" i="8"/>
  <c r="R522" i="8"/>
  <c r="X522" i="8" s="1"/>
  <c r="AB522" i="8" s="1"/>
  <c r="S522" i="8"/>
  <c r="T522" i="8"/>
  <c r="A523" i="8"/>
  <c r="B523" i="8"/>
  <c r="C523" i="8" s="1"/>
  <c r="M523" i="8"/>
  <c r="N523" i="8"/>
  <c r="O523" i="8"/>
  <c r="P523" i="8"/>
  <c r="Q523" i="8"/>
  <c r="R523" i="8"/>
  <c r="S523" i="8"/>
  <c r="T523" i="8"/>
  <c r="A524" i="8"/>
  <c r="Q524" i="8" s="1"/>
  <c r="B524" i="8"/>
  <c r="C524" i="8" s="1"/>
  <c r="M524" i="8"/>
  <c r="N524" i="8"/>
  <c r="O524" i="8"/>
  <c r="P524" i="8"/>
  <c r="R524" i="8"/>
  <c r="X524" i="8" s="1"/>
  <c r="AB524" i="8" s="1"/>
  <c r="S524" i="8"/>
  <c r="T524" i="8"/>
  <c r="A525" i="8"/>
  <c r="Q525" i="8" s="1"/>
  <c r="W525" i="8" s="1"/>
  <c r="AA525" i="8" s="1"/>
  <c r="B525" i="8"/>
  <c r="C525" i="8" s="1"/>
  <c r="M525" i="8"/>
  <c r="N525" i="8"/>
  <c r="O525" i="8"/>
  <c r="P525" i="8"/>
  <c r="R525" i="8"/>
  <c r="X525" i="8" s="1"/>
  <c r="AB525" i="8" s="1"/>
  <c r="S525" i="8"/>
  <c r="T525" i="8"/>
  <c r="A526" i="8"/>
  <c r="B526" i="8"/>
  <c r="C526" i="8"/>
  <c r="M526" i="8"/>
  <c r="N526" i="8"/>
  <c r="O526" i="8"/>
  <c r="P526" i="8"/>
  <c r="Q526" i="8"/>
  <c r="R526" i="8"/>
  <c r="S526" i="8"/>
  <c r="T526" i="8"/>
  <c r="W526" i="8"/>
  <c r="AA526" i="8" s="1"/>
  <c r="A527" i="8"/>
  <c r="B527" i="8"/>
  <c r="C527" i="8" s="1"/>
  <c r="M527" i="8"/>
  <c r="N527" i="8"/>
  <c r="O527" i="8"/>
  <c r="P527" i="8"/>
  <c r="Q527" i="8"/>
  <c r="R527" i="8"/>
  <c r="S527" i="8"/>
  <c r="T527" i="8"/>
  <c r="A528" i="8"/>
  <c r="Q528" i="8" s="1"/>
  <c r="B528" i="8"/>
  <c r="C528" i="8" s="1"/>
  <c r="M528" i="8"/>
  <c r="N528" i="8"/>
  <c r="O528" i="8"/>
  <c r="P528" i="8"/>
  <c r="R528" i="8"/>
  <c r="X528" i="8" s="1"/>
  <c r="AB528" i="8" s="1"/>
  <c r="S528" i="8"/>
  <c r="T528" i="8"/>
  <c r="A529" i="8"/>
  <c r="Q529" i="8" s="1"/>
  <c r="W529" i="8" s="1"/>
  <c r="AA529" i="8" s="1"/>
  <c r="B529" i="8"/>
  <c r="C529" i="8" s="1"/>
  <c r="M529" i="8"/>
  <c r="N529" i="8"/>
  <c r="O529" i="8"/>
  <c r="P529" i="8"/>
  <c r="R529" i="8"/>
  <c r="X529" i="8" s="1"/>
  <c r="AB529" i="8" s="1"/>
  <c r="S529" i="8"/>
  <c r="T529" i="8"/>
  <c r="A530" i="8"/>
  <c r="B530" i="8"/>
  <c r="C530" i="8"/>
  <c r="M530" i="8"/>
  <c r="N530" i="8"/>
  <c r="O530" i="8"/>
  <c r="P530" i="8"/>
  <c r="Q530" i="8"/>
  <c r="R530" i="8"/>
  <c r="S530" i="8"/>
  <c r="T530" i="8"/>
  <c r="W530" i="8"/>
  <c r="AA530" i="8" s="1"/>
  <c r="A531" i="8"/>
  <c r="B531" i="8"/>
  <c r="C531" i="8"/>
  <c r="M531" i="8"/>
  <c r="N531" i="8"/>
  <c r="O531" i="8"/>
  <c r="P531" i="8"/>
  <c r="Q531" i="8"/>
  <c r="R531" i="8"/>
  <c r="X531" i="8" s="1"/>
  <c r="AB531" i="8" s="1"/>
  <c r="S531" i="8"/>
  <c r="T531" i="8"/>
  <c r="A532" i="8"/>
  <c r="Q532" i="8" s="1"/>
  <c r="B532" i="8"/>
  <c r="C532" i="8" s="1"/>
  <c r="M532" i="8"/>
  <c r="N532" i="8"/>
  <c r="O532" i="8"/>
  <c r="V532" i="8" s="1"/>
  <c r="Z532" i="8" s="1"/>
  <c r="P532" i="8"/>
  <c r="R532" i="8"/>
  <c r="S532" i="8"/>
  <c r="T532" i="8"/>
  <c r="A533" i="8"/>
  <c r="B533" i="8"/>
  <c r="C533" i="8" s="1"/>
  <c r="M533" i="8"/>
  <c r="N533" i="8"/>
  <c r="O533" i="8"/>
  <c r="P533" i="8"/>
  <c r="Q533" i="8"/>
  <c r="R533" i="8"/>
  <c r="S533" i="8"/>
  <c r="T533" i="8"/>
  <c r="W533" i="8"/>
  <c r="AA533" i="8" s="1"/>
  <c r="A534" i="8"/>
  <c r="B534" i="8"/>
  <c r="C534" i="8"/>
  <c r="M534" i="8"/>
  <c r="N534" i="8"/>
  <c r="O534" i="8"/>
  <c r="P534" i="8"/>
  <c r="W534" i="8" s="1"/>
  <c r="AA534" i="8" s="1"/>
  <c r="Q534" i="8"/>
  <c r="R534" i="8"/>
  <c r="S534" i="8"/>
  <c r="T534" i="8"/>
  <c r="A535" i="8"/>
  <c r="B535" i="8"/>
  <c r="C535" i="8"/>
  <c r="M535" i="8"/>
  <c r="N535" i="8"/>
  <c r="O535" i="8"/>
  <c r="P535" i="8"/>
  <c r="Q535" i="8"/>
  <c r="R535" i="8"/>
  <c r="X535" i="8" s="1"/>
  <c r="AB535" i="8" s="1"/>
  <c r="S535" i="8"/>
  <c r="T535" i="8"/>
  <c r="A536" i="8"/>
  <c r="Q536" i="8" s="1"/>
  <c r="B536" i="8"/>
  <c r="C536" i="8" s="1"/>
  <c r="M536" i="8"/>
  <c r="N536" i="8"/>
  <c r="O536" i="8"/>
  <c r="P536" i="8"/>
  <c r="R536" i="8"/>
  <c r="S536" i="8"/>
  <c r="T536" i="8"/>
  <c r="A537" i="8"/>
  <c r="B537" i="8"/>
  <c r="C537" i="8" s="1"/>
  <c r="M537" i="8"/>
  <c r="N537" i="8"/>
  <c r="O537" i="8"/>
  <c r="P537" i="8"/>
  <c r="Q537" i="8"/>
  <c r="R537" i="8"/>
  <c r="S537" i="8"/>
  <c r="T537" i="8"/>
  <c r="W537" i="8"/>
  <c r="AA537" i="8" s="1"/>
  <c r="A538" i="8"/>
  <c r="B538" i="8"/>
  <c r="C538" i="8"/>
  <c r="M538" i="8"/>
  <c r="N538" i="8"/>
  <c r="O538" i="8"/>
  <c r="P538" i="8"/>
  <c r="W538" i="8" s="1"/>
  <c r="AA538" i="8" s="1"/>
  <c r="Q538" i="8"/>
  <c r="R538" i="8"/>
  <c r="X538" i="8" s="1"/>
  <c r="AB538" i="8" s="1"/>
  <c r="S538" i="8"/>
  <c r="T538" i="8"/>
  <c r="A539" i="8"/>
  <c r="B539" i="8"/>
  <c r="C539" i="8" s="1"/>
  <c r="M539" i="8"/>
  <c r="N539" i="8"/>
  <c r="O539" i="8"/>
  <c r="P539" i="8"/>
  <c r="Q539" i="8"/>
  <c r="R539" i="8"/>
  <c r="S539" i="8"/>
  <c r="T539" i="8"/>
  <c r="A540" i="8"/>
  <c r="Q540" i="8" s="1"/>
  <c r="B540" i="8"/>
  <c r="C540" i="8" s="1"/>
  <c r="M540" i="8"/>
  <c r="N540" i="8"/>
  <c r="O540" i="8"/>
  <c r="P540" i="8"/>
  <c r="R540" i="8"/>
  <c r="X540" i="8" s="1"/>
  <c r="AB540" i="8" s="1"/>
  <c r="S540" i="8"/>
  <c r="T540" i="8"/>
  <c r="A541" i="8"/>
  <c r="Q541" i="8" s="1"/>
  <c r="W541" i="8" s="1"/>
  <c r="AA541" i="8" s="1"/>
  <c r="B541" i="8"/>
  <c r="C541" i="8"/>
  <c r="M541" i="8"/>
  <c r="N541" i="8"/>
  <c r="O541" i="8"/>
  <c r="P541" i="8"/>
  <c r="R541" i="8"/>
  <c r="S541" i="8"/>
  <c r="T541" i="8"/>
  <c r="A542" i="8"/>
  <c r="B542" i="8"/>
  <c r="C542" i="8"/>
  <c r="M542" i="8"/>
  <c r="N542" i="8"/>
  <c r="O542" i="8"/>
  <c r="P542" i="8"/>
  <c r="Q542" i="8"/>
  <c r="R542" i="8"/>
  <c r="S542" i="8"/>
  <c r="T542" i="8"/>
  <c r="W542" i="8"/>
  <c r="AA542" i="8" s="1"/>
  <c r="A543" i="8"/>
  <c r="B543" i="8"/>
  <c r="C543" i="8"/>
  <c r="M543" i="8"/>
  <c r="N543" i="8"/>
  <c r="O543" i="8"/>
  <c r="P543" i="8"/>
  <c r="Q543" i="8"/>
  <c r="R543" i="8"/>
  <c r="S543" i="8"/>
  <c r="T543" i="8"/>
  <c r="A544" i="8"/>
  <c r="Q544" i="8" s="1"/>
  <c r="B544" i="8"/>
  <c r="C544" i="8" s="1"/>
  <c r="M544" i="8"/>
  <c r="N544" i="8"/>
  <c r="O544" i="8"/>
  <c r="V544" i="8" s="1"/>
  <c r="Z544" i="8" s="1"/>
  <c r="P544" i="8"/>
  <c r="R544" i="8"/>
  <c r="S544" i="8"/>
  <c r="T544" i="8"/>
  <c r="A545" i="8"/>
  <c r="B545" i="8"/>
  <c r="C545" i="8" s="1"/>
  <c r="M545" i="8"/>
  <c r="N545" i="8"/>
  <c r="O545" i="8"/>
  <c r="P545" i="8"/>
  <c r="Q545" i="8"/>
  <c r="R545" i="8"/>
  <c r="S545" i="8"/>
  <c r="T545" i="8"/>
  <c r="W545" i="8"/>
  <c r="AA545" i="8" s="1"/>
  <c r="A546" i="8"/>
  <c r="B546" i="8"/>
  <c r="C546" i="8"/>
  <c r="M546" i="8"/>
  <c r="N546" i="8"/>
  <c r="O546" i="8"/>
  <c r="P546" i="8"/>
  <c r="W546" i="8" s="1"/>
  <c r="AA546" i="8" s="1"/>
  <c r="Q546" i="8"/>
  <c r="R546" i="8"/>
  <c r="S546" i="8"/>
  <c r="T546" i="8"/>
  <c r="A547" i="8"/>
  <c r="B547" i="8"/>
  <c r="C547" i="8"/>
  <c r="M547" i="8"/>
  <c r="N547" i="8"/>
  <c r="O547" i="8"/>
  <c r="P547" i="8"/>
  <c r="Q547" i="8"/>
  <c r="R547" i="8"/>
  <c r="S547" i="8"/>
  <c r="T547" i="8"/>
  <c r="A548" i="8"/>
  <c r="Q548" i="8" s="1"/>
  <c r="B548" i="8"/>
  <c r="C548" i="8" s="1"/>
  <c r="M548" i="8"/>
  <c r="N548" i="8"/>
  <c r="O548" i="8"/>
  <c r="P548" i="8"/>
  <c r="R548" i="8"/>
  <c r="X548" i="8" s="1"/>
  <c r="AB548" i="8" s="1"/>
  <c r="S548" i="8"/>
  <c r="T548" i="8"/>
  <c r="A549" i="8"/>
  <c r="Q549" i="8" s="1"/>
  <c r="W549" i="8" s="1"/>
  <c r="AA549" i="8" s="1"/>
  <c r="B549" i="8"/>
  <c r="C549" i="8"/>
  <c r="M549" i="8"/>
  <c r="N549" i="8"/>
  <c r="O549" i="8"/>
  <c r="P549" i="8"/>
  <c r="R549" i="8"/>
  <c r="S549" i="8"/>
  <c r="T549" i="8"/>
  <c r="A550" i="8"/>
  <c r="Q550" i="8" s="1"/>
  <c r="W550" i="8" s="1"/>
  <c r="AA550" i="8" s="1"/>
  <c r="B550" i="8"/>
  <c r="C550" i="8" s="1"/>
  <c r="M550" i="8"/>
  <c r="N550" i="8"/>
  <c r="O550" i="8"/>
  <c r="P550" i="8"/>
  <c r="R550" i="8"/>
  <c r="X550" i="8" s="1"/>
  <c r="AB550" i="8" s="1"/>
  <c r="S550" i="8"/>
  <c r="T550" i="8"/>
  <c r="A551" i="8"/>
  <c r="B551" i="8"/>
  <c r="C551" i="8"/>
  <c r="M551" i="8"/>
  <c r="N551" i="8"/>
  <c r="O551" i="8"/>
  <c r="P551" i="8"/>
  <c r="Q551" i="8"/>
  <c r="R551" i="8"/>
  <c r="S551" i="8"/>
  <c r="T551" i="8"/>
  <c r="W551" i="8"/>
  <c r="AA551" i="8" s="1"/>
  <c r="A552" i="8"/>
  <c r="B552" i="8"/>
  <c r="C552" i="8"/>
  <c r="M552" i="8"/>
  <c r="N552" i="8"/>
  <c r="O552" i="8"/>
  <c r="P552" i="8"/>
  <c r="Q552" i="8"/>
  <c r="R552" i="8"/>
  <c r="S552" i="8"/>
  <c r="T552" i="8"/>
  <c r="A553" i="8"/>
  <c r="Q553" i="8" s="1"/>
  <c r="W553" i="8" s="1"/>
  <c r="AA553" i="8" s="1"/>
  <c r="B553" i="8"/>
  <c r="C553" i="8" s="1"/>
  <c r="M553" i="8"/>
  <c r="N553" i="8"/>
  <c r="O553" i="8"/>
  <c r="P553" i="8"/>
  <c r="R553" i="8"/>
  <c r="S553" i="8"/>
  <c r="T553" i="8"/>
  <c r="A554" i="8"/>
  <c r="Q554" i="8" s="1"/>
  <c r="W554" i="8" s="1"/>
  <c r="AA554" i="8" s="1"/>
  <c r="B554" i="8"/>
  <c r="C554" i="8" s="1"/>
  <c r="M554" i="8"/>
  <c r="N554" i="8"/>
  <c r="O554" i="8"/>
  <c r="P554" i="8"/>
  <c r="R554" i="8"/>
  <c r="S554" i="8"/>
  <c r="T554" i="8"/>
  <c r="A555" i="8"/>
  <c r="B555" i="8"/>
  <c r="C555" i="8"/>
  <c r="M555" i="8"/>
  <c r="N555" i="8"/>
  <c r="O555" i="8"/>
  <c r="P555" i="8"/>
  <c r="Q555" i="8"/>
  <c r="R555" i="8"/>
  <c r="S555" i="8"/>
  <c r="T555" i="8"/>
  <c r="W555" i="8"/>
  <c r="AA555" i="8" s="1"/>
  <c r="A556" i="8"/>
  <c r="B556" i="8"/>
  <c r="C556" i="8"/>
  <c r="M556" i="8"/>
  <c r="N556" i="8"/>
  <c r="O556" i="8"/>
  <c r="P556" i="8"/>
  <c r="Q556" i="8"/>
  <c r="R556" i="8"/>
  <c r="S556" i="8"/>
  <c r="T556" i="8"/>
  <c r="A557" i="8"/>
  <c r="Q557" i="8" s="1"/>
  <c r="W557" i="8" s="1"/>
  <c r="AA557" i="8" s="1"/>
  <c r="B557" i="8"/>
  <c r="C557" i="8" s="1"/>
  <c r="M557" i="8"/>
  <c r="N557" i="8"/>
  <c r="O557" i="8"/>
  <c r="P557" i="8"/>
  <c r="R557" i="8"/>
  <c r="S557" i="8"/>
  <c r="T557" i="8"/>
  <c r="A558" i="8"/>
  <c r="Q558" i="8" s="1"/>
  <c r="W558" i="8" s="1"/>
  <c r="AA558" i="8" s="1"/>
  <c r="B558" i="8"/>
  <c r="C558" i="8" s="1"/>
  <c r="M558" i="8"/>
  <c r="N558" i="8"/>
  <c r="O558" i="8"/>
  <c r="P558" i="8"/>
  <c r="R558" i="8"/>
  <c r="S558" i="8"/>
  <c r="T558" i="8"/>
  <c r="A559" i="8"/>
  <c r="B559" i="8"/>
  <c r="C559" i="8"/>
  <c r="M559" i="8"/>
  <c r="N559" i="8"/>
  <c r="O559" i="8"/>
  <c r="P559" i="8"/>
  <c r="Q559" i="8"/>
  <c r="R559" i="8"/>
  <c r="X559" i="8" s="1"/>
  <c r="AB559" i="8" s="1"/>
  <c r="S559" i="8"/>
  <c r="T559" i="8"/>
  <c r="W559" i="8"/>
  <c r="AA559" i="8" s="1"/>
  <c r="A560" i="8"/>
  <c r="B560" i="8"/>
  <c r="C560" i="8"/>
  <c r="M560" i="8"/>
  <c r="N560" i="8"/>
  <c r="O560" i="8"/>
  <c r="W560" i="8" s="1"/>
  <c r="AA560" i="8" s="1"/>
  <c r="P560" i="8"/>
  <c r="Q560" i="8"/>
  <c r="R560" i="8"/>
  <c r="S560" i="8"/>
  <c r="T560" i="8"/>
  <c r="A561" i="8"/>
  <c r="B561" i="8"/>
  <c r="C561" i="8"/>
  <c r="M561" i="8"/>
  <c r="N561" i="8"/>
  <c r="O561" i="8"/>
  <c r="W561" i="8" s="1"/>
  <c r="AA561" i="8" s="1"/>
  <c r="P561" i="8"/>
  <c r="Q561" i="8"/>
  <c r="R561" i="8"/>
  <c r="S561" i="8"/>
  <c r="T561" i="8"/>
  <c r="A562" i="8"/>
  <c r="B562" i="8"/>
  <c r="C562" i="8"/>
  <c r="M562" i="8"/>
  <c r="N562" i="8"/>
  <c r="O562" i="8"/>
  <c r="W562" i="8" s="1"/>
  <c r="AA562" i="8" s="1"/>
  <c r="P562" i="8"/>
  <c r="Q562" i="8"/>
  <c r="R562" i="8"/>
  <c r="S562" i="8"/>
  <c r="T562" i="8"/>
  <c r="A563" i="8"/>
  <c r="B563" i="8"/>
  <c r="C563" i="8"/>
  <c r="M563" i="8"/>
  <c r="N563" i="8"/>
  <c r="O563" i="8"/>
  <c r="W563" i="8" s="1"/>
  <c r="AA563" i="8" s="1"/>
  <c r="P563" i="8"/>
  <c r="Q563" i="8"/>
  <c r="R563" i="8"/>
  <c r="S563" i="8"/>
  <c r="T563" i="8"/>
  <c r="A564" i="8"/>
  <c r="B564" i="8"/>
  <c r="C564" i="8"/>
  <c r="M564" i="8"/>
  <c r="N564" i="8"/>
  <c r="O564" i="8"/>
  <c r="W564" i="8" s="1"/>
  <c r="AA564" i="8" s="1"/>
  <c r="P564" i="8"/>
  <c r="Q564" i="8"/>
  <c r="R564" i="8"/>
  <c r="S564" i="8"/>
  <c r="T564" i="8"/>
  <c r="A565" i="8"/>
  <c r="B565" i="8"/>
  <c r="C565" i="8"/>
  <c r="M565" i="8"/>
  <c r="N565" i="8"/>
  <c r="O565" i="8"/>
  <c r="W565" i="8" s="1"/>
  <c r="AA565" i="8" s="1"/>
  <c r="P565" i="8"/>
  <c r="Q565" i="8"/>
  <c r="R565" i="8"/>
  <c r="X565" i="8" s="1"/>
  <c r="AB565" i="8" s="1"/>
  <c r="S565" i="8"/>
  <c r="T565" i="8"/>
  <c r="A566" i="8"/>
  <c r="B566" i="8"/>
  <c r="C566" i="8"/>
  <c r="M566" i="8"/>
  <c r="N566" i="8"/>
  <c r="O566" i="8"/>
  <c r="W566" i="8" s="1"/>
  <c r="AA566" i="8" s="1"/>
  <c r="P566" i="8"/>
  <c r="Q566" i="8"/>
  <c r="R566" i="8"/>
  <c r="S566" i="8"/>
  <c r="T566" i="8"/>
  <c r="A567" i="8"/>
  <c r="B567" i="8"/>
  <c r="C567" i="8"/>
  <c r="M567" i="8"/>
  <c r="N567" i="8"/>
  <c r="O567" i="8"/>
  <c r="W567" i="8" s="1"/>
  <c r="AA567" i="8" s="1"/>
  <c r="P567" i="8"/>
  <c r="Q567" i="8"/>
  <c r="R567" i="8"/>
  <c r="S567" i="8"/>
  <c r="T567" i="8"/>
  <c r="A568" i="8"/>
  <c r="B568" i="8"/>
  <c r="C568" i="8"/>
  <c r="M568" i="8"/>
  <c r="N568" i="8"/>
  <c r="O568" i="8"/>
  <c r="W568" i="8" s="1"/>
  <c r="AA568" i="8" s="1"/>
  <c r="P568" i="8"/>
  <c r="Q568" i="8"/>
  <c r="R568" i="8"/>
  <c r="S568" i="8"/>
  <c r="T568" i="8"/>
  <c r="A569" i="8"/>
  <c r="B569" i="8"/>
  <c r="C569" i="8"/>
  <c r="M569" i="8"/>
  <c r="N569" i="8"/>
  <c r="O569" i="8"/>
  <c r="W569" i="8" s="1"/>
  <c r="AA569" i="8" s="1"/>
  <c r="P569" i="8"/>
  <c r="Q569" i="8"/>
  <c r="R569" i="8"/>
  <c r="S569" i="8"/>
  <c r="T569" i="8"/>
  <c r="A570" i="8"/>
  <c r="B570" i="8"/>
  <c r="C570" i="8"/>
  <c r="M570" i="8"/>
  <c r="N570" i="8"/>
  <c r="O570" i="8"/>
  <c r="W570" i="8" s="1"/>
  <c r="AA570" i="8" s="1"/>
  <c r="P570" i="8"/>
  <c r="Q570" i="8"/>
  <c r="R570" i="8"/>
  <c r="S570" i="8"/>
  <c r="T570" i="8"/>
  <c r="A571" i="8"/>
  <c r="B571" i="8"/>
  <c r="C571" i="8"/>
  <c r="M571" i="8"/>
  <c r="N571" i="8"/>
  <c r="O571" i="8"/>
  <c r="W571" i="8" s="1"/>
  <c r="AA571" i="8" s="1"/>
  <c r="P571" i="8"/>
  <c r="Q571" i="8"/>
  <c r="R571" i="8"/>
  <c r="X571" i="8" s="1"/>
  <c r="AB571" i="8" s="1"/>
  <c r="S571" i="8"/>
  <c r="T571" i="8"/>
  <c r="A572" i="8"/>
  <c r="B572" i="8"/>
  <c r="C572" i="8"/>
  <c r="M572" i="8"/>
  <c r="N572" i="8"/>
  <c r="O572" i="8"/>
  <c r="W572" i="8" s="1"/>
  <c r="AA572" i="8" s="1"/>
  <c r="P572" i="8"/>
  <c r="Q572" i="8"/>
  <c r="R572" i="8"/>
  <c r="S572" i="8"/>
  <c r="T572" i="8"/>
  <c r="A573" i="8"/>
  <c r="B573" i="8"/>
  <c r="C573" i="8"/>
  <c r="M573" i="8"/>
  <c r="N573" i="8"/>
  <c r="O573" i="8"/>
  <c r="W573" i="8" s="1"/>
  <c r="AA573" i="8" s="1"/>
  <c r="P573" i="8"/>
  <c r="Q573" i="8"/>
  <c r="R573" i="8"/>
  <c r="S573" i="8"/>
  <c r="T573" i="8"/>
  <c r="A574" i="8"/>
  <c r="B574" i="8"/>
  <c r="C574" i="8"/>
  <c r="M574" i="8"/>
  <c r="N574" i="8"/>
  <c r="O574" i="8"/>
  <c r="W574" i="8" s="1"/>
  <c r="AA574" i="8" s="1"/>
  <c r="P574" i="8"/>
  <c r="Q574" i="8"/>
  <c r="R574" i="8"/>
  <c r="S574" i="8"/>
  <c r="T574" i="8"/>
  <c r="A575" i="8"/>
  <c r="B575" i="8"/>
  <c r="C575" i="8"/>
  <c r="M575" i="8"/>
  <c r="N575" i="8"/>
  <c r="O575" i="8"/>
  <c r="W575" i="8" s="1"/>
  <c r="AA575" i="8" s="1"/>
  <c r="P575" i="8"/>
  <c r="Q575" i="8"/>
  <c r="R575" i="8"/>
  <c r="S575" i="8"/>
  <c r="T575" i="8"/>
  <c r="A576" i="8"/>
  <c r="B576" i="8"/>
  <c r="C576" i="8"/>
  <c r="M576" i="8"/>
  <c r="N576" i="8"/>
  <c r="O576" i="8"/>
  <c r="W576" i="8" s="1"/>
  <c r="AA576" i="8" s="1"/>
  <c r="P576" i="8"/>
  <c r="Q576" i="8"/>
  <c r="R576" i="8"/>
  <c r="S576" i="8"/>
  <c r="T576" i="8"/>
  <c r="A577" i="8"/>
  <c r="B577" i="8"/>
  <c r="C577" i="8"/>
  <c r="M577" i="8"/>
  <c r="N577" i="8"/>
  <c r="O577" i="8"/>
  <c r="W577" i="8" s="1"/>
  <c r="AA577" i="8" s="1"/>
  <c r="P577" i="8"/>
  <c r="Q577" i="8"/>
  <c r="R577" i="8"/>
  <c r="S577" i="8"/>
  <c r="T577" i="8"/>
  <c r="A578" i="8"/>
  <c r="B578" i="8"/>
  <c r="C578" i="8"/>
  <c r="M578" i="8"/>
  <c r="N578" i="8"/>
  <c r="O578" i="8"/>
  <c r="W578" i="8" s="1"/>
  <c r="AA578" i="8" s="1"/>
  <c r="P578" i="8"/>
  <c r="Q578" i="8"/>
  <c r="R578" i="8"/>
  <c r="X578" i="8" s="1"/>
  <c r="AB578" i="8" s="1"/>
  <c r="S578" i="8"/>
  <c r="T578" i="8"/>
  <c r="A579" i="8"/>
  <c r="B579" i="8"/>
  <c r="C579" i="8"/>
  <c r="M579" i="8"/>
  <c r="N579" i="8"/>
  <c r="O579" i="8"/>
  <c r="W579" i="8" s="1"/>
  <c r="AA579" i="8" s="1"/>
  <c r="P579" i="8"/>
  <c r="Q579" i="8"/>
  <c r="R579" i="8"/>
  <c r="X579" i="8" s="1"/>
  <c r="AB579" i="8" s="1"/>
  <c r="S579" i="8"/>
  <c r="T579" i="8"/>
  <c r="A580" i="8"/>
  <c r="B580" i="8"/>
  <c r="C580" i="8"/>
  <c r="M580" i="8"/>
  <c r="N580" i="8"/>
  <c r="O580" i="8"/>
  <c r="W580" i="8" s="1"/>
  <c r="AA580" i="8" s="1"/>
  <c r="P580" i="8"/>
  <c r="Q580" i="8"/>
  <c r="R580" i="8"/>
  <c r="S580" i="8"/>
  <c r="T580" i="8"/>
  <c r="A581" i="8"/>
  <c r="B581" i="8"/>
  <c r="C581" i="8"/>
  <c r="M581" i="8"/>
  <c r="N581" i="8"/>
  <c r="O581" i="8"/>
  <c r="W581" i="8" s="1"/>
  <c r="AA581" i="8" s="1"/>
  <c r="P581" i="8"/>
  <c r="Q581" i="8"/>
  <c r="R581" i="8"/>
  <c r="S581" i="8"/>
  <c r="T581" i="8"/>
  <c r="A582" i="8"/>
  <c r="B582" i="8"/>
  <c r="C582" i="8"/>
  <c r="M582" i="8"/>
  <c r="N582" i="8"/>
  <c r="O582" i="8"/>
  <c r="W582" i="8" s="1"/>
  <c r="AA582" i="8" s="1"/>
  <c r="P582" i="8"/>
  <c r="Q582" i="8"/>
  <c r="R582" i="8"/>
  <c r="S582" i="8"/>
  <c r="T582" i="8"/>
  <c r="A583" i="8"/>
  <c r="B583" i="8"/>
  <c r="C583" i="8"/>
  <c r="M583" i="8"/>
  <c r="N583" i="8"/>
  <c r="O583" i="8"/>
  <c r="W583" i="8" s="1"/>
  <c r="AA583" i="8" s="1"/>
  <c r="P583" i="8"/>
  <c r="Q583" i="8"/>
  <c r="R583" i="8"/>
  <c r="S583" i="8"/>
  <c r="T583" i="8"/>
  <c r="A584" i="8"/>
  <c r="B584" i="8"/>
  <c r="C584" i="8"/>
  <c r="M584" i="8"/>
  <c r="N584" i="8"/>
  <c r="O584" i="8"/>
  <c r="W584" i="8" s="1"/>
  <c r="AA584" i="8" s="1"/>
  <c r="P584" i="8"/>
  <c r="Q584" i="8"/>
  <c r="R584" i="8"/>
  <c r="S584" i="8"/>
  <c r="T584" i="8"/>
  <c r="A585" i="8"/>
  <c r="B585" i="8"/>
  <c r="C585" i="8"/>
  <c r="M585" i="8"/>
  <c r="N585" i="8"/>
  <c r="O585" i="8"/>
  <c r="W585" i="8" s="1"/>
  <c r="AA585" i="8" s="1"/>
  <c r="P585" i="8"/>
  <c r="Q585" i="8"/>
  <c r="R585" i="8"/>
  <c r="S585" i="8"/>
  <c r="T585" i="8"/>
  <c r="A586" i="8"/>
  <c r="B586" i="8"/>
  <c r="C586" i="8"/>
  <c r="M586" i="8"/>
  <c r="N586" i="8"/>
  <c r="O586" i="8"/>
  <c r="W586" i="8" s="1"/>
  <c r="AA586" i="8" s="1"/>
  <c r="P586" i="8"/>
  <c r="Q586" i="8"/>
  <c r="R586" i="8"/>
  <c r="X586" i="8" s="1"/>
  <c r="AB586" i="8" s="1"/>
  <c r="S586" i="8"/>
  <c r="T586" i="8"/>
  <c r="A587" i="8"/>
  <c r="B587" i="8"/>
  <c r="C587" i="8"/>
  <c r="M587" i="8"/>
  <c r="N587" i="8"/>
  <c r="O587" i="8"/>
  <c r="W587" i="8" s="1"/>
  <c r="AA587" i="8" s="1"/>
  <c r="P587" i="8"/>
  <c r="Q587" i="8"/>
  <c r="R587" i="8"/>
  <c r="S587" i="8"/>
  <c r="T587" i="8"/>
  <c r="A588" i="8"/>
  <c r="B588" i="8"/>
  <c r="C588" i="8"/>
  <c r="M588" i="8"/>
  <c r="N588" i="8"/>
  <c r="O588" i="8"/>
  <c r="W588" i="8" s="1"/>
  <c r="AA588" i="8" s="1"/>
  <c r="P588" i="8"/>
  <c r="Q588" i="8"/>
  <c r="R588" i="8"/>
  <c r="S588" i="8"/>
  <c r="T588" i="8"/>
  <c r="A589" i="8"/>
  <c r="B589" i="8"/>
  <c r="C589" i="8"/>
  <c r="M589" i="8"/>
  <c r="N589" i="8"/>
  <c r="O589" i="8"/>
  <c r="W589" i="8" s="1"/>
  <c r="AA589" i="8" s="1"/>
  <c r="P589" i="8"/>
  <c r="Q589" i="8"/>
  <c r="R589" i="8"/>
  <c r="S589" i="8"/>
  <c r="T589" i="8"/>
  <c r="A590" i="8"/>
  <c r="B590" i="8"/>
  <c r="C590" i="8"/>
  <c r="M590" i="8"/>
  <c r="N590" i="8"/>
  <c r="O590" i="8"/>
  <c r="W590" i="8" s="1"/>
  <c r="AA590" i="8" s="1"/>
  <c r="P590" i="8"/>
  <c r="Q590" i="8"/>
  <c r="R590" i="8"/>
  <c r="S590" i="8"/>
  <c r="T590" i="8"/>
  <c r="A591" i="8"/>
  <c r="B591" i="8"/>
  <c r="C591" i="8"/>
  <c r="M591" i="8"/>
  <c r="N591" i="8"/>
  <c r="O591" i="8"/>
  <c r="W591" i="8" s="1"/>
  <c r="AA591" i="8" s="1"/>
  <c r="P591" i="8"/>
  <c r="Q591" i="8"/>
  <c r="R591" i="8"/>
  <c r="S591" i="8"/>
  <c r="T591" i="8"/>
  <c r="A592" i="8"/>
  <c r="B592" i="8"/>
  <c r="C592" i="8"/>
  <c r="M592" i="8"/>
  <c r="N592" i="8"/>
  <c r="O592" i="8"/>
  <c r="W592" i="8" s="1"/>
  <c r="AA592" i="8" s="1"/>
  <c r="P592" i="8"/>
  <c r="Q592" i="8"/>
  <c r="R592" i="8"/>
  <c r="S592" i="8"/>
  <c r="T592" i="8"/>
  <c r="A593" i="8"/>
  <c r="B593" i="8"/>
  <c r="C593" i="8"/>
  <c r="M593" i="8"/>
  <c r="N593" i="8"/>
  <c r="O593" i="8"/>
  <c r="W593" i="8" s="1"/>
  <c r="AA593" i="8" s="1"/>
  <c r="P593" i="8"/>
  <c r="Q593" i="8"/>
  <c r="R593" i="8"/>
  <c r="S593" i="8"/>
  <c r="T593" i="8"/>
  <c r="A594" i="8"/>
  <c r="B594" i="8"/>
  <c r="C594" i="8"/>
  <c r="M594" i="8"/>
  <c r="N594" i="8"/>
  <c r="O594" i="8"/>
  <c r="W594" i="8" s="1"/>
  <c r="AA594" i="8" s="1"/>
  <c r="P594" i="8"/>
  <c r="Q594" i="8"/>
  <c r="R594" i="8"/>
  <c r="X594" i="8" s="1"/>
  <c r="AB594" i="8" s="1"/>
  <c r="S594" i="8"/>
  <c r="T594" i="8"/>
  <c r="A595" i="8"/>
  <c r="B595" i="8"/>
  <c r="C595" i="8"/>
  <c r="M595" i="8"/>
  <c r="N595" i="8"/>
  <c r="O595" i="8"/>
  <c r="W595" i="8" s="1"/>
  <c r="AA595" i="8" s="1"/>
  <c r="P595" i="8"/>
  <c r="Q595" i="8"/>
  <c r="R595" i="8"/>
  <c r="S595" i="8"/>
  <c r="T595" i="8"/>
  <c r="A596" i="8"/>
  <c r="B596" i="8"/>
  <c r="C596" i="8"/>
  <c r="M596" i="8"/>
  <c r="N596" i="8"/>
  <c r="O596" i="8"/>
  <c r="W596" i="8" s="1"/>
  <c r="AA596" i="8" s="1"/>
  <c r="P596" i="8"/>
  <c r="Q596" i="8"/>
  <c r="R596" i="8"/>
  <c r="S596" i="8"/>
  <c r="T596" i="8"/>
  <c r="A597" i="8"/>
  <c r="B597" i="8"/>
  <c r="C597" i="8"/>
  <c r="M597" i="8"/>
  <c r="N597" i="8"/>
  <c r="O597" i="8"/>
  <c r="W597" i="8" s="1"/>
  <c r="AA597" i="8" s="1"/>
  <c r="P597" i="8"/>
  <c r="Q597" i="8"/>
  <c r="R597" i="8"/>
  <c r="S597" i="8"/>
  <c r="T597" i="8"/>
  <c r="A598" i="8"/>
  <c r="B598" i="8"/>
  <c r="C598" i="8"/>
  <c r="M598" i="8"/>
  <c r="N598" i="8"/>
  <c r="O598" i="8"/>
  <c r="W598" i="8" s="1"/>
  <c r="AA598" i="8" s="1"/>
  <c r="P598" i="8"/>
  <c r="Q598" i="8"/>
  <c r="R598" i="8"/>
  <c r="S598" i="8"/>
  <c r="T598" i="8"/>
  <c r="A599" i="8"/>
  <c r="B599" i="8"/>
  <c r="C599" i="8"/>
  <c r="M599" i="8"/>
  <c r="N599" i="8"/>
  <c r="O599" i="8"/>
  <c r="W599" i="8" s="1"/>
  <c r="AA599" i="8" s="1"/>
  <c r="P599" i="8"/>
  <c r="Q599" i="8"/>
  <c r="R599" i="8"/>
  <c r="S599" i="8"/>
  <c r="T599" i="8"/>
  <c r="A600" i="8"/>
  <c r="B600" i="8"/>
  <c r="C600" i="8"/>
  <c r="M600" i="8"/>
  <c r="N600" i="8"/>
  <c r="O600" i="8"/>
  <c r="W600" i="8" s="1"/>
  <c r="AA600" i="8" s="1"/>
  <c r="P600" i="8"/>
  <c r="Q600" i="8"/>
  <c r="R600" i="8"/>
  <c r="S600" i="8"/>
  <c r="T600" i="8"/>
  <c r="A601" i="8"/>
  <c r="B601" i="8"/>
  <c r="C601" i="8"/>
  <c r="M601" i="8"/>
  <c r="N601" i="8"/>
  <c r="O601" i="8"/>
  <c r="W601" i="8" s="1"/>
  <c r="AA601" i="8" s="1"/>
  <c r="P601" i="8"/>
  <c r="Q601" i="8"/>
  <c r="R601" i="8"/>
  <c r="S601" i="8"/>
  <c r="T601" i="8"/>
  <c r="A602" i="8"/>
  <c r="B602" i="8"/>
  <c r="C602" i="8"/>
  <c r="M602" i="8"/>
  <c r="N602" i="8"/>
  <c r="O602" i="8"/>
  <c r="W602" i="8" s="1"/>
  <c r="AA602" i="8" s="1"/>
  <c r="P602" i="8"/>
  <c r="Q602" i="8"/>
  <c r="R602" i="8"/>
  <c r="S602" i="8"/>
  <c r="T602" i="8"/>
  <c r="A603" i="8"/>
  <c r="B603" i="8"/>
  <c r="C603" i="8"/>
  <c r="M603" i="8"/>
  <c r="N603" i="8"/>
  <c r="O603" i="8"/>
  <c r="W603" i="8" s="1"/>
  <c r="AA603" i="8" s="1"/>
  <c r="P603" i="8"/>
  <c r="Q603" i="8"/>
  <c r="R603" i="8"/>
  <c r="S603" i="8"/>
  <c r="T603" i="8"/>
  <c r="A604" i="8"/>
  <c r="B604" i="8"/>
  <c r="C604" i="8"/>
  <c r="M604" i="8"/>
  <c r="N604" i="8"/>
  <c r="O604" i="8"/>
  <c r="W604" i="8" s="1"/>
  <c r="AA604" i="8" s="1"/>
  <c r="P604" i="8"/>
  <c r="Q604" i="8"/>
  <c r="R604" i="8"/>
  <c r="S604" i="8"/>
  <c r="T604" i="8"/>
  <c r="A605" i="8"/>
  <c r="B605" i="8"/>
  <c r="C605" i="8"/>
  <c r="M605" i="8"/>
  <c r="N605" i="8"/>
  <c r="O605" i="8"/>
  <c r="W605" i="8" s="1"/>
  <c r="AA605" i="8" s="1"/>
  <c r="P605" i="8"/>
  <c r="Q605" i="8"/>
  <c r="R605" i="8"/>
  <c r="S605" i="8"/>
  <c r="T605" i="8"/>
  <c r="A606" i="8"/>
  <c r="B606" i="8"/>
  <c r="C606" i="8"/>
  <c r="M606" i="8"/>
  <c r="N606" i="8"/>
  <c r="O606" i="8"/>
  <c r="W606" i="8" s="1"/>
  <c r="AA606" i="8" s="1"/>
  <c r="P606" i="8"/>
  <c r="Q606" i="8"/>
  <c r="R606" i="8"/>
  <c r="S606" i="8"/>
  <c r="T606" i="8"/>
  <c r="A607" i="8"/>
  <c r="B607" i="8"/>
  <c r="C607" i="8"/>
  <c r="M607" i="8"/>
  <c r="N607" i="8"/>
  <c r="O607" i="8"/>
  <c r="W607" i="8" s="1"/>
  <c r="AA607" i="8" s="1"/>
  <c r="P607" i="8"/>
  <c r="Q607" i="8"/>
  <c r="R607" i="8"/>
  <c r="S607" i="8"/>
  <c r="T607" i="8"/>
  <c r="A608" i="8"/>
  <c r="B608" i="8"/>
  <c r="C608" i="8"/>
  <c r="M608" i="8"/>
  <c r="N608" i="8"/>
  <c r="O608" i="8"/>
  <c r="W608" i="8" s="1"/>
  <c r="AA608" i="8" s="1"/>
  <c r="P608" i="8"/>
  <c r="Q608" i="8"/>
  <c r="R608" i="8"/>
  <c r="S608" i="8"/>
  <c r="T608" i="8"/>
  <c r="A609" i="8"/>
  <c r="B609" i="8"/>
  <c r="C609" i="8"/>
  <c r="M609" i="8"/>
  <c r="N609" i="8"/>
  <c r="O609" i="8"/>
  <c r="W609" i="8" s="1"/>
  <c r="AA609" i="8" s="1"/>
  <c r="P609" i="8"/>
  <c r="Q609" i="8"/>
  <c r="R609" i="8"/>
  <c r="S609" i="8"/>
  <c r="T609" i="8"/>
  <c r="A610" i="8"/>
  <c r="B610" i="8"/>
  <c r="C610" i="8"/>
  <c r="M610" i="8"/>
  <c r="N610" i="8"/>
  <c r="O610" i="8"/>
  <c r="W610" i="8" s="1"/>
  <c r="AA610" i="8" s="1"/>
  <c r="P610" i="8"/>
  <c r="Q610" i="8"/>
  <c r="R610" i="8"/>
  <c r="S610" i="8"/>
  <c r="T610" i="8"/>
  <c r="A611" i="8"/>
  <c r="B611" i="8"/>
  <c r="C611" i="8" s="1"/>
  <c r="M611" i="8"/>
  <c r="N611" i="8"/>
  <c r="O611" i="8"/>
  <c r="P611" i="8"/>
  <c r="Q611" i="8"/>
  <c r="W611" i="8" s="1"/>
  <c r="AA611" i="8" s="1"/>
  <c r="R611" i="8"/>
  <c r="X611" i="8" s="1"/>
  <c r="AB611" i="8" s="1"/>
  <c r="S611" i="8"/>
  <c r="T611" i="8"/>
  <c r="V611" i="8"/>
  <c r="Z611" i="8" s="1"/>
  <c r="A612" i="8"/>
  <c r="B612" i="8"/>
  <c r="C612" i="8"/>
  <c r="D612" i="8" s="1"/>
  <c r="E612" i="8" s="1"/>
  <c r="F612" i="8" s="1"/>
  <c r="M612" i="8"/>
  <c r="N612" i="8"/>
  <c r="O612" i="8"/>
  <c r="V612" i="8" s="1"/>
  <c r="Z612" i="8" s="1"/>
  <c r="P612" i="8"/>
  <c r="Q612" i="8"/>
  <c r="W612" i="8" s="1"/>
  <c r="AA612" i="8" s="1"/>
  <c r="R612" i="8"/>
  <c r="S612" i="8"/>
  <c r="T612" i="8"/>
  <c r="A613" i="8"/>
  <c r="Q613" i="8" s="1"/>
  <c r="B613" i="8"/>
  <c r="C613" i="8" s="1"/>
  <c r="M613" i="8"/>
  <c r="N613" i="8"/>
  <c r="O613" i="8"/>
  <c r="P613" i="8"/>
  <c r="R613" i="8"/>
  <c r="S613" i="8"/>
  <c r="T613" i="8"/>
  <c r="A614" i="8"/>
  <c r="B614" i="8"/>
  <c r="M614" i="8"/>
  <c r="N614" i="8"/>
  <c r="O614" i="8"/>
  <c r="P614" i="8"/>
  <c r="Q614" i="8"/>
  <c r="R614" i="8"/>
  <c r="S614" i="8"/>
  <c r="T614" i="8"/>
  <c r="W614" i="8"/>
  <c r="AA614" i="8" s="1"/>
  <c r="A615" i="8"/>
  <c r="B615" i="8"/>
  <c r="C615" i="8" s="1"/>
  <c r="M615" i="8"/>
  <c r="N615" i="8"/>
  <c r="V615" i="8" s="1"/>
  <c r="Z615" i="8" s="1"/>
  <c r="O615" i="8"/>
  <c r="P615" i="8"/>
  <c r="Q615" i="8"/>
  <c r="R615" i="8"/>
  <c r="X615" i="8" s="1"/>
  <c r="AB615" i="8" s="1"/>
  <c r="S615" i="8"/>
  <c r="T615" i="8"/>
  <c r="W615" i="8"/>
  <c r="AA615" i="8" s="1"/>
  <c r="A616" i="8"/>
  <c r="B616" i="8"/>
  <c r="C616" i="8"/>
  <c r="D616" i="8" s="1"/>
  <c r="E616" i="8" s="1"/>
  <c r="F616" i="8" s="1"/>
  <c r="M616" i="8"/>
  <c r="N616" i="8"/>
  <c r="O616" i="8"/>
  <c r="P616" i="8"/>
  <c r="Q616" i="8"/>
  <c r="W616" i="8" s="1"/>
  <c r="AA616" i="8" s="1"/>
  <c r="R616" i="8"/>
  <c r="X616" i="8" s="1"/>
  <c r="AB616" i="8" s="1"/>
  <c r="S616" i="8"/>
  <c r="T616" i="8"/>
  <c r="V616" i="8"/>
  <c r="Z616" i="8" s="1"/>
  <c r="A617" i="8"/>
  <c r="Q617" i="8" s="1"/>
  <c r="B617" i="8"/>
  <c r="C617" i="8" s="1"/>
  <c r="M617" i="8"/>
  <c r="N617" i="8"/>
  <c r="O617" i="8"/>
  <c r="P617" i="8"/>
  <c r="R617" i="8"/>
  <c r="S617" i="8"/>
  <c r="T617" i="8"/>
  <c r="A618" i="8"/>
  <c r="B618" i="8"/>
  <c r="M618" i="8"/>
  <c r="N618" i="8"/>
  <c r="W618" i="8" s="1"/>
  <c r="AA618" i="8" s="1"/>
  <c r="O618" i="8"/>
  <c r="P618" i="8"/>
  <c r="Q618" i="8"/>
  <c r="R618" i="8"/>
  <c r="X618" i="8" s="1"/>
  <c r="AB618" i="8" s="1"/>
  <c r="S618" i="8"/>
  <c r="T618" i="8"/>
  <c r="A619" i="8"/>
  <c r="Q619" i="8" s="1"/>
  <c r="B619" i="8"/>
  <c r="C619" i="8" s="1"/>
  <c r="M619" i="8"/>
  <c r="N619" i="8"/>
  <c r="O619" i="8"/>
  <c r="P619" i="8"/>
  <c r="R619" i="8"/>
  <c r="S619" i="8"/>
  <c r="T619" i="8"/>
  <c r="A620" i="8"/>
  <c r="Q620" i="8" s="1"/>
  <c r="B620" i="8"/>
  <c r="C620" i="8" s="1"/>
  <c r="D620" i="8" s="1"/>
  <c r="E620" i="8" s="1"/>
  <c r="F620" i="8" s="1"/>
  <c r="M620" i="8"/>
  <c r="N620" i="8"/>
  <c r="O620" i="8"/>
  <c r="P620" i="8"/>
  <c r="R620" i="8"/>
  <c r="S620" i="8"/>
  <c r="T620" i="8"/>
  <c r="A621" i="8"/>
  <c r="B621" i="8"/>
  <c r="C621" i="8" s="1"/>
  <c r="M621" i="8"/>
  <c r="N621" i="8"/>
  <c r="O621" i="8"/>
  <c r="P621" i="8"/>
  <c r="Q621" i="8"/>
  <c r="R621" i="8"/>
  <c r="S621" i="8"/>
  <c r="T621" i="8"/>
  <c r="A622" i="8"/>
  <c r="Q622" i="8" s="1"/>
  <c r="W622" i="8" s="1"/>
  <c r="AA622" i="8" s="1"/>
  <c r="B622" i="8"/>
  <c r="M622" i="8"/>
  <c r="N622" i="8"/>
  <c r="O622" i="8"/>
  <c r="P622" i="8"/>
  <c r="R622" i="8"/>
  <c r="S622" i="8"/>
  <c r="T622" i="8"/>
  <c r="A623" i="8"/>
  <c r="Q623" i="8" s="1"/>
  <c r="B623" i="8"/>
  <c r="C623" i="8" s="1"/>
  <c r="M623" i="8"/>
  <c r="N623" i="8"/>
  <c r="O623" i="8"/>
  <c r="P623" i="8"/>
  <c r="R623" i="8"/>
  <c r="S623" i="8"/>
  <c r="T623" i="8"/>
  <c r="A624" i="8"/>
  <c r="Q624" i="8" s="1"/>
  <c r="B624" i="8"/>
  <c r="C624" i="8" s="1"/>
  <c r="D624" i="8" s="1"/>
  <c r="E624" i="8" s="1"/>
  <c r="F624" i="8" s="1"/>
  <c r="M624" i="8"/>
  <c r="N624" i="8"/>
  <c r="O624" i="8"/>
  <c r="P624" i="8"/>
  <c r="R624" i="8"/>
  <c r="S624" i="8"/>
  <c r="T624" i="8"/>
  <c r="A625" i="8"/>
  <c r="B625" i="8"/>
  <c r="C625" i="8" s="1"/>
  <c r="M625" i="8"/>
  <c r="N625" i="8"/>
  <c r="O625" i="8"/>
  <c r="P625" i="8"/>
  <c r="Q625" i="8"/>
  <c r="R625" i="8"/>
  <c r="S625" i="8"/>
  <c r="T625" i="8"/>
  <c r="A626" i="8"/>
  <c r="Q626" i="8" s="1"/>
  <c r="W626" i="8" s="1"/>
  <c r="AA626" i="8" s="1"/>
  <c r="B626" i="8"/>
  <c r="M626" i="8"/>
  <c r="N626" i="8"/>
  <c r="O626" i="8"/>
  <c r="P626" i="8"/>
  <c r="R626" i="8"/>
  <c r="S626" i="8"/>
  <c r="T626" i="8"/>
  <c r="A627" i="8"/>
  <c r="Q627" i="8" s="1"/>
  <c r="B627" i="8"/>
  <c r="C627" i="8" s="1"/>
  <c r="M627" i="8"/>
  <c r="N627" i="8"/>
  <c r="O627" i="8"/>
  <c r="P627" i="8"/>
  <c r="R627" i="8"/>
  <c r="S627" i="8"/>
  <c r="T627" i="8"/>
  <c r="A628" i="8"/>
  <c r="Q628" i="8" s="1"/>
  <c r="B628" i="8"/>
  <c r="M628" i="8"/>
  <c r="N628" i="8"/>
  <c r="O628" i="8"/>
  <c r="P628" i="8"/>
  <c r="R628" i="8"/>
  <c r="S628" i="8"/>
  <c r="T628" i="8"/>
  <c r="A629" i="8"/>
  <c r="Q629" i="8" s="1"/>
  <c r="B629" i="8"/>
  <c r="C629" i="8" s="1"/>
  <c r="M629" i="8"/>
  <c r="N629" i="8"/>
  <c r="O629" i="8"/>
  <c r="P629" i="8"/>
  <c r="R629" i="8"/>
  <c r="X629" i="8" s="1"/>
  <c r="AB629" i="8" s="1"/>
  <c r="S629" i="8"/>
  <c r="T629" i="8"/>
  <c r="A630" i="8"/>
  <c r="Q630" i="8" s="1"/>
  <c r="B630" i="8"/>
  <c r="M630" i="8"/>
  <c r="N630" i="8"/>
  <c r="O630" i="8"/>
  <c r="P630" i="8"/>
  <c r="R630" i="8"/>
  <c r="X630" i="8" s="1"/>
  <c r="AB630" i="8" s="1"/>
  <c r="S630" i="8"/>
  <c r="T630" i="8"/>
  <c r="A631" i="8"/>
  <c r="Q631" i="8" s="1"/>
  <c r="B631" i="8"/>
  <c r="C631" i="8" s="1"/>
  <c r="M631" i="8"/>
  <c r="N631" i="8"/>
  <c r="O631" i="8"/>
  <c r="P631" i="8"/>
  <c r="R631" i="8"/>
  <c r="S631" i="8"/>
  <c r="T631" i="8"/>
  <c r="A632" i="8"/>
  <c r="Q632" i="8" s="1"/>
  <c r="B632" i="8"/>
  <c r="M632" i="8"/>
  <c r="N632" i="8"/>
  <c r="O632" i="8"/>
  <c r="P632" i="8"/>
  <c r="R632" i="8"/>
  <c r="S632" i="8"/>
  <c r="T632" i="8"/>
  <c r="A633" i="8"/>
  <c r="Q633" i="8" s="1"/>
  <c r="B633" i="8"/>
  <c r="C633" i="8" s="1"/>
  <c r="M633" i="8"/>
  <c r="N633" i="8"/>
  <c r="O633" i="8"/>
  <c r="P633" i="8"/>
  <c r="R633" i="8"/>
  <c r="S633" i="8"/>
  <c r="T633" i="8"/>
  <c r="A634" i="8"/>
  <c r="Q634" i="8" s="1"/>
  <c r="B634" i="8"/>
  <c r="M634" i="8"/>
  <c r="N634" i="8"/>
  <c r="O634" i="8"/>
  <c r="P634" i="8"/>
  <c r="R634" i="8"/>
  <c r="S634" i="8"/>
  <c r="T634" i="8"/>
  <c r="A635" i="8"/>
  <c r="Q635" i="8" s="1"/>
  <c r="B635" i="8"/>
  <c r="C635" i="8" s="1"/>
  <c r="M635" i="8"/>
  <c r="N635" i="8"/>
  <c r="O635" i="8"/>
  <c r="P635" i="8"/>
  <c r="R635" i="8"/>
  <c r="X635" i="8" s="1"/>
  <c r="AB635" i="8" s="1"/>
  <c r="S635" i="8"/>
  <c r="T635" i="8"/>
  <c r="A636" i="8"/>
  <c r="Q636" i="8" s="1"/>
  <c r="B636" i="8"/>
  <c r="M636" i="8"/>
  <c r="N636" i="8"/>
  <c r="O636" i="8"/>
  <c r="P636" i="8"/>
  <c r="R636" i="8"/>
  <c r="S636" i="8"/>
  <c r="T636" i="8"/>
  <c r="A637" i="8"/>
  <c r="Q637" i="8" s="1"/>
  <c r="B637" i="8"/>
  <c r="C637" i="8" s="1"/>
  <c r="M637" i="8"/>
  <c r="N637" i="8"/>
  <c r="O637" i="8"/>
  <c r="P637" i="8"/>
  <c r="R637" i="8"/>
  <c r="S637" i="8"/>
  <c r="T637" i="8"/>
  <c r="A638" i="8"/>
  <c r="Q638" i="8" s="1"/>
  <c r="B638" i="8"/>
  <c r="M638" i="8"/>
  <c r="N638" i="8"/>
  <c r="O638" i="8"/>
  <c r="P638" i="8"/>
  <c r="R638" i="8"/>
  <c r="X638" i="8" s="1"/>
  <c r="AB638" i="8" s="1"/>
  <c r="S638" i="8"/>
  <c r="T638" i="8"/>
  <c r="A639" i="8"/>
  <c r="Q639" i="8" s="1"/>
  <c r="B639" i="8"/>
  <c r="C639" i="8" s="1"/>
  <c r="M639" i="8"/>
  <c r="N639" i="8"/>
  <c r="O639" i="8"/>
  <c r="P639" i="8"/>
  <c r="R639" i="8"/>
  <c r="S639" i="8"/>
  <c r="T639" i="8"/>
  <c r="A640" i="8"/>
  <c r="Q640" i="8" s="1"/>
  <c r="B640" i="8"/>
  <c r="M640" i="8"/>
  <c r="N640" i="8"/>
  <c r="O640" i="8"/>
  <c r="P640" i="8"/>
  <c r="R640" i="8"/>
  <c r="S640" i="8"/>
  <c r="T640" i="8"/>
  <c r="A641" i="8"/>
  <c r="Q641" i="8" s="1"/>
  <c r="B641" i="8"/>
  <c r="C641" i="8" s="1"/>
  <c r="M641" i="8"/>
  <c r="N641" i="8"/>
  <c r="O641" i="8"/>
  <c r="P641" i="8"/>
  <c r="R641" i="8"/>
  <c r="S641" i="8"/>
  <c r="T641" i="8"/>
  <c r="A642" i="8"/>
  <c r="Q642" i="8" s="1"/>
  <c r="B642" i="8"/>
  <c r="M642" i="8"/>
  <c r="N642" i="8"/>
  <c r="O642" i="8"/>
  <c r="P642" i="8"/>
  <c r="R642" i="8"/>
  <c r="S642" i="8"/>
  <c r="T642" i="8"/>
  <c r="A643" i="8"/>
  <c r="Q643" i="8" s="1"/>
  <c r="B643" i="8"/>
  <c r="C643" i="8" s="1"/>
  <c r="M643" i="8"/>
  <c r="N643" i="8"/>
  <c r="O643" i="8"/>
  <c r="P643" i="8"/>
  <c r="R643" i="8"/>
  <c r="X643" i="8" s="1"/>
  <c r="AB643" i="8" s="1"/>
  <c r="S643" i="8"/>
  <c r="T643" i="8"/>
  <c r="A644" i="8"/>
  <c r="Q644" i="8" s="1"/>
  <c r="B644" i="8"/>
  <c r="M644" i="8"/>
  <c r="N644" i="8"/>
  <c r="O644" i="8"/>
  <c r="P644" i="8"/>
  <c r="R644" i="8"/>
  <c r="S644" i="8"/>
  <c r="T644" i="8"/>
  <c r="A645" i="8"/>
  <c r="Q645" i="8" s="1"/>
  <c r="B645" i="8"/>
  <c r="C645" i="8" s="1"/>
  <c r="M645" i="8"/>
  <c r="N645" i="8"/>
  <c r="O645" i="8"/>
  <c r="P645" i="8"/>
  <c r="R645" i="8"/>
  <c r="S645" i="8"/>
  <c r="T645" i="8"/>
  <c r="A646" i="8"/>
  <c r="Q646" i="8" s="1"/>
  <c r="B646" i="8"/>
  <c r="M646" i="8"/>
  <c r="N646" i="8"/>
  <c r="O646" i="8"/>
  <c r="P646" i="8"/>
  <c r="R646" i="8"/>
  <c r="S646" i="8"/>
  <c r="T646" i="8"/>
  <c r="A647" i="8"/>
  <c r="Q647" i="8" s="1"/>
  <c r="B647" i="8"/>
  <c r="C647" i="8" s="1"/>
  <c r="M647" i="8"/>
  <c r="N647" i="8"/>
  <c r="O647" i="8"/>
  <c r="P647" i="8"/>
  <c r="R647" i="8"/>
  <c r="X647" i="8" s="1"/>
  <c r="AB647" i="8" s="1"/>
  <c r="S647" i="8"/>
  <c r="T647" i="8"/>
  <c r="A648" i="8"/>
  <c r="Q648" i="8" s="1"/>
  <c r="B648" i="8"/>
  <c r="M648" i="8"/>
  <c r="N648" i="8"/>
  <c r="O648" i="8"/>
  <c r="P648" i="8"/>
  <c r="R648" i="8"/>
  <c r="S648" i="8"/>
  <c r="T648" i="8"/>
  <c r="A649" i="8"/>
  <c r="Q649" i="8" s="1"/>
  <c r="B649" i="8"/>
  <c r="C649" i="8" s="1"/>
  <c r="M649" i="8"/>
  <c r="N649" i="8"/>
  <c r="O649" i="8"/>
  <c r="P649" i="8"/>
  <c r="R649" i="8"/>
  <c r="X649" i="8" s="1"/>
  <c r="AB649" i="8" s="1"/>
  <c r="S649" i="8"/>
  <c r="T649" i="8"/>
  <c r="A650" i="8"/>
  <c r="Q650" i="8" s="1"/>
  <c r="B650" i="8"/>
  <c r="M650" i="8"/>
  <c r="N650" i="8"/>
  <c r="O650" i="8"/>
  <c r="P650" i="8"/>
  <c r="R650" i="8"/>
  <c r="S650" i="8"/>
  <c r="T650" i="8"/>
  <c r="A651" i="8"/>
  <c r="Q651" i="8" s="1"/>
  <c r="B651" i="8"/>
  <c r="C651" i="8" s="1"/>
  <c r="M651" i="8"/>
  <c r="N651" i="8"/>
  <c r="O651" i="8"/>
  <c r="P651" i="8"/>
  <c r="R651" i="8"/>
  <c r="S651" i="8"/>
  <c r="T651" i="8"/>
  <c r="A652" i="8"/>
  <c r="B652" i="8"/>
  <c r="M652" i="8"/>
  <c r="N652" i="8"/>
  <c r="O652" i="8"/>
  <c r="P652" i="8"/>
  <c r="U652" i="8" s="1"/>
  <c r="Y652" i="8" s="1"/>
  <c r="Q652" i="8"/>
  <c r="R652" i="8"/>
  <c r="S652" i="8"/>
  <c r="T652" i="8"/>
  <c r="A653" i="8"/>
  <c r="B653" i="8"/>
  <c r="C653" i="8" s="1"/>
  <c r="M653" i="8"/>
  <c r="N653" i="8"/>
  <c r="O653" i="8"/>
  <c r="P653" i="8"/>
  <c r="Q653" i="8"/>
  <c r="W653" i="8" s="1"/>
  <c r="AA653" i="8" s="1"/>
  <c r="R653" i="8"/>
  <c r="S653" i="8"/>
  <c r="T653" i="8"/>
  <c r="U653" i="8"/>
  <c r="Y653" i="8" s="1"/>
  <c r="A654" i="8"/>
  <c r="B654" i="8"/>
  <c r="C654" i="8" s="1"/>
  <c r="M654" i="8"/>
  <c r="N654" i="8"/>
  <c r="O654" i="8"/>
  <c r="P654" i="8"/>
  <c r="Q654" i="8"/>
  <c r="R654" i="8"/>
  <c r="S654" i="8"/>
  <c r="T654" i="8"/>
  <c r="U654" i="8"/>
  <c r="Y654" i="8" s="1"/>
  <c r="A655" i="8"/>
  <c r="B655" i="8"/>
  <c r="C655" i="8" s="1"/>
  <c r="M655" i="8"/>
  <c r="N655" i="8"/>
  <c r="O655" i="8"/>
  <c r="P655" i="8"/>
  <c r="Q655" i="8"/>
  <c r="R655" i="8"/>
  <c r="S655" i="8"/>
  <c r="T655" i="8"/>
  <c r="U655" i="8"/>
  <c r="Y655" i="8" s="1"/>
  <c r="A656" i="8"/>
  <c r="B656" i="8"/>
  <c r="C656" i="8" s="1"/>
  <c r="M656" i="8"/>
  <c r="N656" i="8"/>
  <c r="O656" i="8"/>
  <c r="P656" i="8"/>
  <c r="Q656" i="8"/>
  <c r="R656" i="8"/>
  <c r="S656" i="8"/>
  <c r="T656" i="8"/>
  <c r="U656" i="8"/>
  <c r="Y656" i="8" s="1"/>
  <c r="A657" i="8"/>
  <c r="B657" i="8"/>
  <c r="C657" i="8" s="1"/>
  <c r="M657" i="8"/>
  <c r="N657" i="8"/>
  <c r="O657" i="8"/>
  <c r="P657" i="8"/>
  <c r="Q657" i="8"/>
  <c r="R657" i="8"/>
  <c r="X657" i="8" s="1"/>
  <c r="AB657" i="8" s="1"/>
  <c r="S657" i="8"/>
  <c r="T657" i="8"/>
  <c r="U657" i="8"/>
  <c r="Y657" i="8" s="1"/>
  <c r="A658" i="8"/>
  <c r="Q658" i="8" s="1"/>
  <c r="U658" i="8" s="1"/>
  <c r="Y658" i="8" s="1"/>
  <c r="B658" i="8"/>
  <c r="C658" i="8" s="1"/>
  <c r="M658" i="8"/>
  <c r="N658" i="8"/>
  <c r="O658" i="8"/>
  <c r="P658" i="8"/>
  <c r="R658" i="8"/>
  <c r="S658" i="8"/>
  <c r="T658" i="8"/>
  <c r="A659" i="8"/>
  <c r="Q659" i="8" s="1"/>
  <c r="U659" i="8" s="1"/>
  <c r="Y659" i="8" s="1"/>
  <c r="B659" i="8"/>
  <c r="C659" i="8" s="1"/>
  <c r="M659" i="8"/>
  <c r="N659" i="8"/>
  <c r="O659" i="8"/>
  <c r="P659" i="8"/>
  <c r="R659" i="8"/>
  <c r="S659" i="8"/>
  <c r="T659" i="8"/>
  <c r="A660" i="8"/>
  <c r="Q660" i="8" s="1"/>
  <c r="U660" i="8" s="1"/>
  <c r="Y660" i="8" s="1"/>
  <c r="B660" i="8"/>
  <c r="C660" i="8" s="1"/>
  <c r="M660" i="8"/>
  <c r="N660" i="8"/>
  <c r="O660" i="8"/>
  <c r="P660" i="8"/>
  <c r="R660" i="8"/>
  <c r="S660" i="8"/>
  <c r="T660" i="8"/>
  <c r="A661" i="8"/>
  <c r="Q661" i="8" s="1"/>
  <c r="U661" i="8" s="1"/>
  <c r="Y661" i="8" s="1"/>
  <c r="B661" i="8"/>
  <c r="C661" i="8" s="1"/>
  <c r="M661" i="8"/>
  <c r="N661" i="8"/>
  <c r="O661" i="8"/>
  <c r="P661" i="8"/>
  <c r="R661" i="8"/>
  <c r="X661" i="8" s="1"/>
  <c r="AB661" i="8" s="1"/>
  <c r="S661" i="8"/>
  <c r="T661" i="8"/>
  <c r="A662" i="8"/>
  <c r="Q662" i="8" s="1"/>
  <c r="U662" i="8" s="1"/>
  <c r="Y662" i="8" s="1"/>
  <c r="B662" i="8"/>
  <c r="C662" i="8" s="1"/>
  <c r="M662" i="8"/>
  <c r="N662" i="8"/>
  <c r="O662" i="8"/>
  <c r="P662" i="8"/>
  <c r="R662" i="8"/>
  <c r="S662" i="8"/>
  <c r="T662" i="8"/>
  <c r="A663" i="8"/>
  <c r="Q663" i="8" s="1"/>
  <c r="U663" i="8" s="1"/>
  <c r="Y663" i="8" s="1"/>
  <c r="B663" i="8"/>
  <c r="C663" i="8" s="1"/>
  <c r="M663" i="8"/>
  <c r="N663" i="8"/>
  <c r="O663" i="8"/>
  <c r="P663" i="8"/>
  <c r="R663" i="8"/>
  <c r="S663" i="8"/>
  <c r="T663" i="8"/>
  <c r="A664" i="8"/>
  <c r="Q664" i="8" s="1"/>
  <c r="U664" i="8" s="1"/>
  <c r="Y664" i="8" s="1"/>
  <c r="B664" i="8"/>
  <c r="C664" i="8" s="1"/>
  <c r="M664" i="8"/>
  <c r="N664" i="8"/>
  <c r="O664" i="8"/>
  <c r="P664" i="8"/>
  <c r="R664" i="8"/>
  <c r="S664" i="8"/>
  <c r="T664" i="8"/>
  <c r="A665" i="8"/>
  <c r="Q665" i="8" s="1"/>
  <c r="U665" i="8" s="1"/>
  <c r="Y665" i="8" s="1"/>
  <c r="B665" i="8"/>
  <c r="C665" i="8" s="1"/>
  <c r="M665" i="8"/>
  <c r="N665" i="8"/>
  <c r="O665" i="8"/>
  <c r="P665" i="8"/>
  <c r="R665" i="8"/>
  <c r="S665" i="8"/>
  <c r="T665" i="8"/>
  <c r="A666" i="8"/>
  <c r="B666" i="8"/>
  <c r="C666" i="8" s="1"/>
  <c r="M666" i="8"/>
  <c r="N666" i="8"/>
  <c r="O666" i="8"/>
  <c r="P666" i="8"/>
  <c r="U666" i="8" s="1"/>
  <c r="Y666" i="8" s="1"/>
  <c r="Q666" i="8"/>
  <c r="R666" i="8"/>
  <c r="S666" i="8"/>
  <c r="T666" i="8"/>
  <c r="A667" i="8"/>
  <c r="B667" i="8"/>
  <c r="C667" i="8" s="1"/>
  <c r="M667" i="8"/>
  <c r="N667" i="8"/>
  <c r="O667" i="8"/>
  <c r="P667" i="8"/>
  <c r="U667" i="8" s="1"/>
  <c r="Y667" i="8" s="1"/>
  <c r="Q667" i="8"/>
  <c r="R667" i="8"/>
  <c r="S667" i="8"/>
  <c r="T667" i="8"/>
  <c r="A668" i="8"/>
  <c r="B668" i="8"/>
  <c r="C668" i="8" s="1"/>
  <c r="M668" i="8"/>
  <c r="N668" i="8"/>
  <c r="O668" i="8"/>
  <c r="P668" i="8"/>
  <c r="U668" i="8" s="1"/>
  <c r="Y668" i="8" s="1"/>
  <c r="Q668" i="8"/>
  <c r="R668" i="8"/>
  <c r="S668" i="8"/>
  <c r="T668" i="8"/>
  <c r="A669" i="8"/>
  <c r="B669" i="8"/>
  <c r="C669" i="8" s="1"/>
  <c r="M669" i="8"/>
  <c r="N669" i="8"/>
  <c r="O669" i="8"/>
  <c r="P669" i="8"/>
  <c r="U669" i="8" s="1"/>
  <c r="Y669" i="8" s="1"/>
  <c r="Q669" i="8"/>
  <c r="R669" i="8"/>
  <c r="S669" i="8"/>
  <c r="T669" i="8"/>
  <c r="A670" i="8"/>
  <c r="B670" i="8"/>
  <c r="C670" i="8" s="1"/>
  <c r="M670" i="8"/>
  <c r="N670" i="8"/>
  <c r="O670" i="8"/>
  <c r="P670" i="8"/>
  <c r="Q670" i="8"/>
  <c r="R670" i="8"/>
  <c r="S670" i="8"/>
  <c r="T670" i="8"/>
  <c r="U670" i="8"/>
  <c r="Y670" i="8" s="1"/>
  <c r="A671" i="8"/>
  <c r="B671" i="8"/>
  <c r="C671" i="8" s="1"/>
  <c r="M671" i="8"/>
  <c r="N671" i="8"/>
  <c r="O671" i="8"/>
  <c r="P671" i="8"/>
  <c r="Q671" i="8"/>
  <c r="R671" i="8"/>
  <c r="S671" i="8"/>
  <c r="T671" i="8"/>
  <c r="U671" i="8"/>
  <c r="Y671" i="8" s="1"/>
  <c r="A672" i="8"/>
  <c r="B672" i="8"/>
  <c r="C672" i="8" s="1"/>
  <c r="M672" i="8"/>
  <c r="N672" i="8"/>
  <c r="O672" i="8"/>
  <c r="P672" i="8"/>
  <c r="Q672" i="8"/>
  <c r="R672" i="8"/>
  <c r="S672" i="8"/>
  <c r="T672" i="8"/>
  <c r="U672" i="8"/>
  <c r="Y672" i="8" s="1"/>
  <c r="A673" i="8"/>
  <c r="B673" i="8"/>
  <c r="C673" i="8" s="1"/>
  <c r="M673" i="8"/>
  <c r="N673" i="8"/>
  <c r="O673" i="8"/>
  <c r="P673" i="8"/>
  <c r="Q673" i="8"/>
  <c r="R673" i="8"/>
  <c r="X673" i="8" s="1"/>
  <c r="AB673" i="8" s="1"/>
  <c r="S673" i="8"/>
  <c r="T673" i="8"/>
  <c r="U673" i="8"/>
  <c r="Y673" i="8" s="1"/>
  <c r="A674" i="8"/>
  <c r="Q674" i="8" s="1"/>
  <c r="U674" i="8" s="1"/>
  <c r="Y674" i="8" s="1"/>
  <c r="B674" i="8"/>
  <c r="C674" i="8" s="1"/>
  <c r="M674" i="8"/>
  <c r="N674" i="8"/>
  <c r="O674" i="8"/>
  <c r="P674" i="8"/>
  <c r="R674" i="8"/>
  <c r="S674" i="8"/>
  <c r="T674" i="8"/>
  <c r="A675" i="8"/>
  <c r="Q675" i="8" s="1"/>
  <c r="U675" i="8" s="1"/>
  <c r="Y675" i="8" s="1"/>
  <c r="B675" i="8"/>
  <c r="C675" i="8" s="1"/>
  <c r="M675" i="8"/>
  <c r="N675" i="8"/>
  <c r="O675" i="8"/>
  <c r="P675" i="8"/>
  <c r="R675" i="8"/>
  <c r="S675" i="8"/>
  <c r="T675" i="8"/>
  <c r="A676" i="8"/>
  <c r="Q676" i="8" s="1"/>
  <c r="U676" i="8" s="1"/>
  <c r="Y676" i="8" s="1"/>
  <c r="B676" i="8"/>
  <c r="C676" i="8" s="1"/>
  <c r="M676" i="8"/>
  <c r="N676" i="8"/>
  <c r="O676" i="8"/>
  <c r="P676" i="8"/>
  <c r="R676" i="8"/>
  <c r="X676" i="8" s="1"/>
  <c r="AB676" i="8" s="1"/>
  <c r="S676" i="8"/>
  <c r="T676" i="8"/>
  <c r="A677" i="8"/>
  <c r="Q677" i="8" s="1"/>
  <c r="U677" i="8" s="1"/>
  <c r="Y677" i="8" s="1"/>
  <c r="B677" i="8"/>
  <c r="C677" i="8" s="1"/>
  <c r="M677" i="8"/>
  <c r="N677" i="8"/>
  <c r="O677" i="8"/>
  <c r="P677" i="8"/>
  <c r="R677" i="8"/>
  <c r="X677" i="8" s="1"/>
  <c r="AB677" i="8" s="1"/>
  <c r="S677" i="8"/>
  <c r="T677" i="8"/>
  <c r="A678" i="8"/>
  <c r="Q678" i="8" s="1"/>
  <c r="U678" i="8" s="1"/>
  <c r="Y678" i="8" s="1"/>
  <c r="B678" i="8"/>
  <c r="C678" i="8" s="1"/>
  <c r="M678" i="8"/>
  <c r="N678" i="8"/>
  <c r="O678" i="8"/>
  <c r="P678" i="8"/>
  <c r="R678" i="8"/>
  <c r="X678" i="8" s="1"/>
  <c r="AB678" i="8" s="1"/>
  <c r="S678" i="8"/>
  <c r="T678" i="8"/>
  <c r="A679" i="8"/>
  <c r="Q679" i="8" s="1"/>
  <c r="U679" i="8" s="1"/>
  <c r="Y679" i="8" s="1"/>
  <c r="B679" i="8"/>
  <c r="C679" i="8" s="1"/>
  <c r="M679" i="8"/>
  <c r="N679" i="8"/>
  <c r="O679" i="8"/>
  <c r="P679" i="8"/>
  <c r="R679" i="8"/>
  <c r="S679" i="8"/>
  <c r="T679" i="8"/>
  <c r="A680" i="8"/>
  <c r="Q680" i="8" s="1"/>
  <c r="U680" i="8" s="1"/>
  <c r="Y680" i="8" s="1"/>
  <c r="B680" i="8"/>
  <c r="C680" i="8" s="1"/>
  <c r="M680" i="8"/>
  <c r="N680" i="8"/>
  <c r="O680" i="8"/>
  <c r="P680" i="8"/>
  <c r="R680" i="8"/>
  <c r="S680" i="8"/>
  <c r="T680" i="8"/>
  <c r="A681" i="8"/>
  <c r="Q681" i="8" s="1"/>
  <c r="U681" i="8" s="1"/>
  <c r="Y681" i="8" s="1"/>
  <c r="B681" i="8"/>
  <c r="C681" i="8" s="1"/>
  <c r="M681" i="8"/>
  <c r="N681" i="8"/>
  <c r="O681" i="8"/>
  <c r="P681" i="8"/>
  <c r="R681" i="8"/>
  <c r="X681" i="8" s="1"/>
  <c r="AB681" i="8" s="1"/>
  <c r="S681" i="8"/>
  <c r="T681" i="8"/>
  <c r="A682" i="8"/>
  <c r="B682" i="8"/>
  <c r="C682" i="8" s="1"/>
  <c r="M682" i="8"/>
  <c r="N682" i="8"/>
  <c r="O682" i="8"/>
  <c r="P682" i="8"/>
  <c r="U682" i="8" s="1"/>
  <c r="Y682" i="8" s="1"/>
  <c r="Q682" i="8"/>
  <c r="R682" i="8"/>
  <c r="S682" i="8"/>
  <c r="T682" i="8"/>
  <c r="A683" i="8"/>
  <c r="B683" i="8"/>
  <c r="C683" i="8" s="1"/>
  <c r="M683" i="8"/>
  <c r="N683" i="8"/>
  <c r="O683" i="8"/>
  <c r="P683" i="8"/>
  <c r="U683" i="8" s="1"/>
  <c r="Y683" i="8" s="1"/>
  <c r="Q683" i="8"/>
  <c r="R683" i="8"/>
  <c r="S683" i="8"/>
  <c r="T683" i="8"/>
  <c r="A684" i="8"/>
  <c r="B684" i="8"/>
  <c r="C684" i="8" s="1"/>
  <c r="M684" i="8"/>
  <c r="N684" i="8"/>
  <c r="O684" i="8"/>
  <c r="P684" i="8"/>
  <c r="U684" i="8" s="1"/>
  <c r="Y684" i="8" s="1"/>
  <c r="Q684" i="8"/>
  <c r="R684" i="8"/>
  <c r="S684" i="8"/>
  <c r="T684" i="8"/>
  <c r="A685" i="8"/>
  <c r="B685" i="8"/>
  <c r="C685" i="8" s="1"/>
  <c r="M685" i="8"/>
  <c r="N685" i="8"/>
  <c r="O685" i="8"/>
  <c r="P685" i="8"/>
  <c r="U685" i="8" s="1"/>
  <c r="Y685" i="8" s="1"/>
  <c r="Q685" i="8"/>
  <c r="R685" i="8"/>
  <c r="X685" i="8" s="1"/>
  <c r="AB685" i="8" s="1"/>
  <c r="S685" i="8"/>
  <c r="T685" i="8"/>
  <c r="A686" i="8"/>
  <c r="B686" i="8"/>
  <c r="C686" i="8" s="1"/>
  <c r="M686" i="8"/>
  <c r="N686" i="8"/>
  <c r="O686" i="8"/>
  <c r="P686" i="8"/>
  <c r="Q686" i="8"/>
  <c r="R686" i="8"/>
  <c r="X686" i="8" s="1"/>
  <c r="AB686" i="8" s="1"/>
  <c r="S686" i="8"/>
  <c r="T686" i="8"/>
  <c r="U686" i="8"/>
  <c r="Y686" i="8" s="1"/>
  <c r="A687" i="8"/>
  <c r="B687" i="8"/>
  <c r="C687" i="8" s="1"/>
  <c r="M687" i="8"/>
  <c r="N687" i="8"/>
  <c r="O687" i="8"/>
  <c r="P687" i="8"/>
  <c r="Q687" i="8"/>
  <c r="R687" i="8"/>
  <c r="S687" i="8"/>
  <c r="T687" i="8"/>
  <c r="U687" i="8"/>
  <c r="Y687" i="8" s="1"/>
  <c r="A688" i="8"/>
  <c r="B688" i="8"/>
  <c r="C688" i="8" s="1"/>
  <c r="M688" i="8"/>
  <c r="N688" i="8"/>
  <c r="O688" i="8"/>
  <c r="P688" i="8"/>
  <c r="Q688" i="8"/>
  <c r="R688" i="8"/>
  <c r="S688" i="8"/>
  <c r="T688" i="8"/>
  <c r="U688" i="8"/>
  <c r="Y688" i="8" s="1"/>
  <c r="A689" i="8"/>
  <c r="B689" i="8"/>
  <c r="C689" i="8" s="1"/>
  <c r="M689" i="8"/>
  <c r="N689" i="8"/>
  <c r="O689" i="8"/>
  <c r="P689" i="8"/>
  <c r="Q689" i="8"/>
  <c r="R689" i="8"/>
  <c r="S689" i="8"/>
  <c r="T689" i="8"/>
  <c r="U689" i="8"/>
  <c r="Y689" i="8" s="1"/>
  <c r="A690" i="8"/>
  <c r="Q690" i="8" s="1"/>
  <c r="U690" i="8" s="1"/>
  <c r="Y690" i="8" s="1"/>
  <c r="B690" i="8"/>
  <c r="C690" i="8" s="1"/>
  <c r="M690" i="8"/>
  <c r="N690" i="8"/>
  <c r="O690" i="8"/>
  <c r="P690" i="8"/>
  <c r="R690" i="8"/>
  <c r="S690" i="8"/>
  <c r="T690" i="8"/>
  <c r="A691" i="8"/>
  <c r="Q691" i="8" s="1"/>
  <c r="U691" i="8" s="1"/>
  <c r="Y691" i="8" s="1"/>
  <c r="B691" i="8"/>
  <c r="C691" i="8" s="1"/>
  <c r="M691" i="8"/>
  <c r="N691" i="8"/>
  <c r="O691" i="8"/>
  <c r="P691" i="8"/>
  <c r="R691" i="8"/>
  <c r="S691" i="8"/>
  <c r="T691" i="8"/>
  <c r="A692" i="8"/>
  <c r="Q692" i="8" s="1"/>
  <c r="U692" i="8" s="1"/>
  <c r="Y692" i="8" s="1"/>
  <c r="B692" i="8"/>
  <c r="C692" i="8" s="1"/>
  <c r="M692" i="8"/>
  <c r="N692" i="8"/>
  <c r="O692" i="8"/>
  <c r="P692" i="8"/>
  <c r="R692" i="8"/>
  <c r="S692" i="8"/>
  <c r="T692" i="8"/>
  <c r="A693" i="8"/>
  <c r="Q693" i="8" s="1"/>
  <c r="U693" i="8" s="1"/>
  <c r="Y693" i="8" s="1"/>
  <c r="B693" i="8"/>
  <c r="C693" i="8" s="1"/>
  <c r="M693" i="8"/>
  <c r="N693" i="8"/>
  <c r="O693" i="8"/>
  <c r="P693" i="8"/>
  <c r="R693" i="8"/>
  <c r="X693" i="8" s="1"/>
  <c r="AB693" i="8" s="1"/>
  <c r="S693" i="8"/>
  <c r="T693" i="8"/>
  <c r="A694" i="8"/>
  <c r="Q694" i="8" s="1"/>
  <c r="U694" i="8" s="1"/>
  <c r="Y694" i="8" s="1"/>
  <c r="B694" i="8"/>
  <c r="C694" i="8" s="1"/>
  <c r="M694" i="8"/>
  <c r="N694" i="8"/>
  <c r="O694" i="8"/>
  <c r="P694" i="8"/>
  <c r="R694" i="8"/>
  <c r="S694" i="8"/>
  <c r="T694" i="8"/>
  <c r="A695" i="8"/>
  <c r="Q695" i="8" s="1"/>
  <c r="U695" i="8" s="1"/>
  <c r="Y695" i="8" s="1"/>
  <c r="B695" i="8"/>
  <c r="C695" i="8" s="1"/>
  <c r="M695" i="8"/>
  <c r="N695" i="8"/>
  <c r="O695" i="8"/>
  <c r="P695" i="8"/>
  <c r="R695" i="8"/>
  <c r="S695" i="8"/>
  <c r="T695" i="8"/>
  <c r="A696" i="8"/>
  <c r="Q696" i="8" s="1"/>
  <c r="U696" i="8" s="1"/>
  <c r="Y696" i="8" s="1"/>
  <c r="B696" i="8"/>
  <c r="C696" i="8" s="1"/>
  <c r="M696" i="8"/>
  <c r="N696" i="8"/>
  <c r="O696" i="8"/>
  <c r="P696" i="8"/>
  <c r="R696" i="8"/>
  <c r="S696" i="8"/>
  <c r="T696" i="8"/>
  <c r="A697" i="8"/>
  <c r="Q697" i="8" s="1"/>
  <c r="U697" i="8" s="1"/>
  <c r="Y697" i="8" s="1"/>
  <c r="B697" i="8"/>
  <c r="C697" i="8" s="1"/>
  <c r="M697" i="8"/>
  <c r="N697" i="8"/>
  <c r="O697" i="8"/>
  <c r="P697" i="8"/>
  <c r="R697" i="8"/>
  <c r="S697" i="8"/>
  <c r="T697" i="8"/>
  <c r="A698" i="8"/>
  <c r="B698" i="8"/>
  <c r="C698" i="8" s="1"/>
  <c r="M698" i="8"/>
  <c r="N698" i="8"/>
  <c r="O698" i="8"/>
  <c r="P698" i="8"/>
  <c r="U698" i="8" s="1"/>
  <c r="Y698" i="8" s="1"/>
  <c r="Q698" i="8"/>
  <c r="R698" i="8"/>
  <c r="S698" i="8"/>
  <c r="T698" i="8"/>
  <c r="A699" i="8"/>
  <c r="B699" i="8"/>
  <c r="C699" i="8" s="1"/>
  <c r="M699" i="8"/>
  <c r="N699" i="8"/>
  <c r="O699" i="8"/>
  <c r="P699" i="8"/>
  <c r="U699" i="8" s="1"/>
  <c r="Y699" i="8" s="1"/>
  <c r="Q699" i="8"/>
  <c r="R699" i="8"/>
  <c r="X699" i="8" s="1"/>
  <c r="AB699" i="8" s="1"/>
  <c r="S699" i="8"/>
  <c r="T699" i="8"/>
  <c r="A700" i="8"/>
  <c r="B700" i="8"/>
  <c r="C700" i="8" s="1"/>
  <c r="M700" i="8"/>
  <c r="N700" i="8"/>
  <c r="O700" i="8"/>
  <c r="P700" i="8"/>
  <c r="U700" i="8" s="1"/>
  <c r="Y700" i="8" s="1"/>
  <c r="Q700" i="8"/>
  <c r="R700" i="8"/>
  <c r="S700" i="8"/>
  <c r="T700" i="8"/>
  <c r="A701" i="8"/>
  <c r="B701" i="8"/>
  <c r="C701" i="8" s="1"/>
  <c r="M701" i="8"/>
  <c r="N701" i="8"/>
  <c r="O701" i="8"/>
  <c r="P701" i="8"/>
  <c r="U701" i="8" s="1"/>
  <c r="Y701" i="8" s="1"/>
  <c r="Q701" i="8"/>
  <c r="R701" i="8"/>
  <c r="X701" i="8" s="1"/>
  <c r="AB701" i="8" s="1"/>
  <c r="S701" i="8"/>
  <c r="T701" i="8"/>
  <c r="A702" i="8"/>
  <c r="B702" i="8"/>
  <c r="C702" i="8" s="1"/>
  <c r="M702" i="8"/>
  <c r="N702" i="8"/>
  <c r="O702" i="8"/>
  <c r="P702" i="8"/>
  <c r="Q702" i="8"/>
  <c r="R702" i="8"/>
  <c r="S702" i="8"/>
  <c r="T702" i="8"/>
  <c r="U702" i="8"/>
  <c r="Y702" i="8" s="1"/>
  <c r="A703" i="8"/>
  <c r="B703" i="8"/>
  <c r="C703" i="8" s="1"/>
  <c r="M703" i="8"/>
  <c r="N703" i="8"/>
  <c r="O703" i="8"/>
  <c r="P703" i="8"/>
  <c r="Q703" i="8"/>
  <c r="R703" i="8"/>
  <c r="S703" i="8"/>
  <c r="T703" i="8"/>
  <c r="U703" i="8"/>
  <c r="Y703" i="8" s="1"/>
  <c r="A704" i="8"/>
  <c r="B704" i="8"/>
  <c r="C704" i="8" s="1"/>
  <c r="M704" i="8"/>
  <c r="N704" i="8"/>
  <c r="O704" i="8"/>
  <c r="P704" i="8"/>
  <c r="Q704" i="8"/>
  <c r="R704" i="8"/>
  <c r="S704" i="8"/>
  <c r="T704" i="8"/>
  <c r="U704" i="8"/>
  <c r="Y704" i="8" s="1"/>
  <c r="A705" i="8"/>
  <c r="B705" i="8"/>
  <c r="C705" i="8" s="1"/>
  <c r="M705" i="8"/>
  <c r="N705" i="8"/>
  <c r="O705" i="8"/>
  <c r="P705" i="8"/>
  <c r="Q705" i="8"/>
  <c r="R705" i="8"/>
  <c r="S705" i="8"/>
  <c r="T705" i="8"/>
  <c r="U705" i="8"/>
  <c r="Y705" i="8" s="1"/>
  <c r="A706" i="8"/>
  <c r="Q706" i="8" s="1"/>
  <c r="U706" i="8" s="1"/>
  <c r="Y706" i="8" s="1"/>
  <c r="B706" i="8"/>
  <c r="C706" i="8" s="1"/>
  <c r="M706" i="8"/>
  <c r="N706" i="8"/>
  <c r="O706" i="8"/>
  <c r="P706" i="8"/>
  <c r="R706" i="8"/>
  <c r="S706" i="8"/>
  <c r="T706" i="8"/>
  <c r="A707" i="8"/>
  <c r="Q707" i="8" s="1"/>
  <c r="U707" i="8" s="1"/>
  <c r="Y707" i="8" s="1"/>
  <c r="B707" i="8"/>
  <c r="C707" i="8" s="1"/>
  <c r="M707" i="8"/>
  <c r="N707" i="8"/>
  <c r="O707" i="8"/>
  <c r="P707" i="8"/>
  <c r="R707" i="8"/>
  <c r="S707" i="8"/>
  <c r="T707" i="8"/>
  <c r="A708" i="8"/>
  <c r="B708" i="8"/>
  <c r="C708" i="8" s="1"/>
  <c r="M708" i="8"/>
  <c r="N708" i="8"/>
  <c r="U708" i="8" s="1"/>
  <c r="Y708" i="8" s="1"/>
  <c r="O708" i="8"/>
  <c r="P708" i="8"/>
  <c r="Q708" i="8"/>
  <c r="R708" i="8"/>
  <c r="X708" i="8" s="1"/>
  <c r="AB708" i="8" s="1"/>
  <c r="S708" i="8"/>
  <c r="T708" i="8"/>
  <c r="A709" i="8"/>
  <c r="B709" i="8"/>
  <c r="C709" i="8" s="1"/>
  <c r="M709" i="8"/>
  <c r="N709" i="8"/>
  <c r="U709" i="8" s="1"/>
  <c r="Y709" i="8" s="1"/>
  <c r="O709" i="8"/>
  <c r="P709" i="8"/>
  <c r="Q709" i="8"/>
  <c r="R709" i="8"/>
  <c r="S709" i="8"/>
  <c r="T709" i="8"/>
  <c r="A710" i="8"/>
  <c r="Q710" i="8" s="1"/>
  <c r="U710" i="8" s="1"/>
  <c r="Y710" i="8" s="1"/>
  <c r="B710" i="8"/>
  <c r="C710" i="8" s="1"/>
  <c r="M710" i="8"/>
  <c r="N710" i="8"/>
  <c r="O710" i="8"/>
  <c r="P710" i="8"/>
  <c r="R710" i="8"/>
  <c r="S710" i="8"/>
  <c r="T710" i="8"/>
  <c r="A711" i="8"/>
  <c r="Q711" i="8" s="1"/>
  <c r="U711" i="8" s="1"/>
  <c r="Y711" i="8" s="1"/>
  <c r="B711" i="8"/>
  <c r="C711" i="8" s="1"/>
  <c r="M711" i="8"/>
  <c r="N711" i="8"/>
  <c r="O711" i="8"/>
  <c r="P711" i="8"/>
  <c r="R711" i="8"/>
  <c r="S711" i="8"/>
  <c r="T711" i="8"/>
  <c r="A712" i="8"/>
  <c r="Q712" i="8" s="1"/>
  <c r="U712" i="8" s="1"/>
  <c r="Y712" i="8" s="1"/>
  <c r="B712" i="8"/>
  <c r="C712" i="8" s="1"/>
  <c r="M712" i="8"/>
  <c r="N712" i="8"/>
  <c r="O712" i="8"/>
  <c r="P712" i="8"/>
  <c r="R712" i="8"/>
  <c r="S712" i="8"/>
  <c r="T712" i="8"/>
  <c r="A713" i="8"/>
  <c r="Q713" i="8" s="1"/>
  <c r="U713" i="8" s="1"/>
  <c r="Y713" i="8" s="1"/>
  <c r="B713" i="8"/>
  <c r="C713" i="8" s="1"/>
  <c r="M713" i="8"/>
  <c r="N713" i="8"/>
  <c r="O713" i="8"/>
  <c r="P713" i="8"/>
  <c r="R713" i="8"/>
  <c r="S713" i="8"/>
  <c r="T713" i="8"/>
  <c r="A714" i="8"/>
  <c r="Q714" i="8" s="1"/>
  <c r="U714" i="8" s="1"/>
  <c r="Y714" i="8" s="1"/>
  <c r="B714" i="8"/>
  <c r="C714" i="8" s="1"/>
  <c r="M714" i="8"/>
  <c r="N714" i="8"/>
  <c r="O714" i="8"/>
  <c r="P714" i="8"/>
  <c r="R714" i="8"/>
  <c r="S714" i="8"/>
  <c r="T714" i="8"/>
  <c r="A715" i="8"/>
  <c r="Q715" i="8" s="1"/>
  <c r="U715" i="8" s="1"/>
  <c r="Y715" i="8" s="1"/>
  <c r="B715" i="8"/>
  <c r="C715" i="8" s="1"/>
  <c r="M715" i="8"/>
  <c r="N715" i="8"/>
  <c r="O715" i="8"/>
  <c r="P715" i="8"/>
  <c r="R715" i="8"/>
  <c r="S715" i="8"/>
  <c r="T715" i="8"/>
  <c r="A716" i="8"/>
  <c r="Q716" i="8" s="1"/>
  <c r="U716" i="8" s="1"/>
  <c r="Y716" i="8" s="1"/>
  <c r="B716" i="8"/>
  <c r="C716" i="8" s="1"/>
  <c r="M716" i="8"/>
  <c r="N716" i="8"/>
  <c r="O716" i="8"/>
  <c r="P716" i="8"/>
  <c r="R716" i="8"/>
  <c r="S716" i="8"/>
  <c r="T716" i="8"/>
  <c r="A717" i="8"/>
  <c r="Q717" i="8" s="1"/>
  <c r="U717" i="8" s="1"/>
  <c r="Y717" i="8" s="1"/>
  <c r="B717" i="8"/>
  <c r="C717" i="8" s="1"/>
  <c r="M717" i="8"/>
  <c r="N717" i="8"/>
  <c r="O717" i="8"/>
  <c r="P717" i="8"/>
  <c r="R717" i="8"/>
  <c r="X717" i="8" s="1"/>
  <c r="AB717" i="8" s="1"/>
  <c r="S717" i="8"/>
  <c r="T717" i="8"/>
  <c r="A718" i="8"/>
  <c r="B718" i="8"/>
  <c r="C718" i="8" s="1"/>
  <c r="M718" i="8"/>
  <c r="N718" i="8"/>
  <c r="O718" i="8"/>
  <c r="P718" i="8"/>
  <c r="Q718" i="8"/>
  <c r="R718" i="8"/>
  <c r="S718" i="8"/>
  <c r="T718" i="8"/>
  <c r="U718" i="8"/>
  <c r="Y718" i="8" s="1"/>
  <c r="A719" i="8"/>
  <c r="B719" i="8"/>
  <c r="C719" i="8" s="1"/>
  <c r="M719" i="8"/>
  <c r="N719" i="8"/>
  <c r="O719" i="8"/>
  <c r="P719" i="8"/>
  <c r="Q719" i="8"/>
  <c r="R719" i="8"/>
  <c r="S719" i="8"/>
  <c r="T719" i="8"/>
  <c r="U719" i="8"/>
  <c r="Y719" i="8" s="1"/>
  <c r="A720" i="8"/>
  <c r="B720" i="8"/>
  <c r="C720" i="8" s="1"/>
  <c r="M720" i="8"/>
  <c r="N720" i="8"/>
  <c r="O720" i="8"/>
  <c r="P720" i="8"/>
  <c r="Q720" i="8"/>
  <c r="R720" i="8"/>
  <c r="S720" i="8"/>
  <c r="T720" i="8"/>
  <c r="U720" i="8"/>
  <c r="Y720" i="8" s="1"/>
  <c r="A721" i="8"/>
  <c r="B721" i="8"/>
  <c r="C721" i="8" s="1"/>
  <c r="M721" i="8"/>
  <c r="N721" i="8"/>
  <c r="O721" i="8"/>
  <c r="P721" i="8"/>
  <c r="Q721" i="8"/>
  <c r="R721" i="8"/>
  <c r="S721" i="8"/>
  <c r="T721" i="8"/>
  <c r="U721" i="8"/>
  <c r="Y721" i="8" s="1"/>
  <c r="A722" i="8"/>
  <c r="B722" i="8"/>
  <c r="C722" i="8" s="1"/>
  <c r="M722" i="8"/>
  <c r="N722" i="8"/>
  <c r="U722" i="8" s="1"/>
  <c r="Y722" i="8" s="1"/>
  <c r="O722" i="8"/>
  <c r="P722" i="8"/>
  <c r="Q722" i="8"/>
  <c r="R722" i="8"/>
  <c r="X722" i="8" s="1"/>
  <c r="AB722" i="8" s="1"/>
  <c r="S722" i="8"/>
  <c r="T722" i="8"/>
  <c r="A723" i="8"/>
  <c r="B723" i="8"/>
  <c r="C723" i="8" s="1"/>
  <c r="D723" i="8" s="1"/>
  <c r="E723" i="8"/>
  <c r="M723" i="8"/>
  <c r="N723" i="8"/>
  <c r="O723" i="8"/>
  <c r="P723" i="8"/>
  <c r="Q723" i="8"/>
  <c r="V723" i="8" s="1"/>
  <c r="Z723" i="8" s="1"/>
  <c r="R723" i="8"/>
  <c r="S723" i="8"/>
  <c r="T723" i="8"/>
  <c r="U723" i="8"/>
  <c r="Y723" i="8" s="1"/>
  <c r="A724" i="8"/>
  <c r="Q724" i="8" s="1"/>
  <c r="B724" i="8"/>
  <c r="C724" i="8" s="1"/>
  <c r="D724" i="8" s="1"/>
  <c r="E724" i="8" s="1"/>
  <c r="F724" i="8" s="1"/>
  <c r="G724" i="8" s="1"/>
  <c r="H724" i="8" s="1"/>
  <c r="I724" i="8" s="1"/>
  <c r="J724" i="8" s="1"/>
  <c r="M724" i="8"/>
  <c r="N724" i="8"/>
  <c r="O724" i="8"/>
  <c r="P724" i="8"/>
  <c r="R724" i="8"/>
  <c r="S724" i="8"/>
  <c r="T724" i="8"/>
  <c r="A725" i="8"/>
  <c r="Q725" i="8" s="1"/>
  <c r="B725" i="8"/>
  <c r="C725" i="8" s="1"/>
  <c r="D725" i="8" s="1"/>
  <c r="E725" i="8" s="1"/>
  <c r="F725" i="8" s="1"/>
  <c r="G725" i="8" s="1"/>
  <c r="H725" i="8" s="1"/>
  <c r="I725" i="8" s="1"/>
  <c r="J725" i="8" s="1"/>
  <c r="M725" i="8"/>
  <c r="N725" i="8"/>
  <c r="O725" i="8"/>
  <c r="P725" i="8"/>
  <c r="R725" i="8"/>
  <c r="S725" i="8"/>
  <c r="T725" i="8"/>
  <c r="A726" i="8"/>
  <c r="Q726" i="8" s="1"/>
  <c r="B726" i="8"/>
  <c r="C726" i="8" s="1"/>
  <c r="D726" i="8" s="1"/>
  <c r="E726" i="8" s="1"/>
  <c r="F726" i="8" s="1"/>
  <c r="G726" i="8" s="1"/>
  <c r="H726" i="8" s="1"/>
  <c r="I726" i="8" s="1"/>
  <c r="J726" i="8" s="1"/>
  <c r="M726" i="8"/>
  <c r="N726" i="8"/>
  <c r="O726" i="8"/>
  <c r="P726" i="8"/>
  <c r="R726" i="8"/>
  <c r="S726" i="8"/>
  <c r="T726" i="8"/>
  <c r="A727" i="8"/>
  <c r="Q727" i="8" s="1"/>
  <c r="B727" i="8"/>
  <c r="C727" i="8" s="1"/>
  <c r="D727" i="8" s="1"/>
  <c r="E727" i="8" s="1"/>
  <c r="F727" i="8" s="1"/>
  <c r="G727" i="8" s="1"/>
  <c r="H727" i="8" s="1"/>
  <c r="I727" i="8" s="1"/>
  <c r="J727" i="8" s="1"/>
  <c r="M727" i="8"/>
  <c r="N727" i="8"/>
  <c r="O727" i="8"/>
  <c r="P727" i="8"/>
  <c r="R727" i="8"/>
  <c r="S727" i="8"/>
  <c r="T727" i="8"/>
  <c r="A728" i="8"/>
  <c r="Q728" i="8" s="1"/>
  <c r="B728" i="8"/>
  <c r="C728" i="8" s="1"/>
  <c r="D728" i="8" s="1"/>
  <c r="E728" i="8" s="1"/>
  <c r="F728" i="8" s="1"/>
  <c r="G728" i="8" s="1"/>
  <c r="H728" i="8" s="1"/>
  <c r="I728" i="8" s="1"/>
  <c r="J728" i="8" s="1"/>
  <c r="M728" i="8"/>
  <c r="N728" i="8"/>
  <c r="O728" i="8"/>
  <c r="P728" i="8"/>
  <c r="R728" i="8"/>
  <c r="X728" i="8" s="1"/>
  <c r="AB728" i="8" s="1"/>
  <c r="S728" i="8"/>
  <c r="T728" i="8"/>
  <c r="A729" i="8"/>
  <c r="Q729" i="8" s="1"/>
  <c r="B729" i="8"/>
  <c r="C729" i="8" s="1"/>
  <c r="D729" i="8" s="1"/>
  <c r="E729" i="8" s="1"/>
  <c r="F729" i="8" s="1"/>
  <c r="G729" i="8" s="1"/>
  <c r="H729" i="8" s="1"/>
  <c r="I729" i="8" s="1"/>
  <c r="J729" i="8" s="1"/>
  <c r="M729" i="8"/>
  <c r="N729" i="8"/>
  <c r="O729" i="8"/>
  <c r="P729" i="8"/>
  <c r="R729" i="8"/>
  <c r="S729" i="8"/>
  <c r="T729" i="8"/>
  <c r="A730" i="8"/>
  <c r="Q730" i="8" s="1"/>
  <c r="B730" i="8"/>
  <c r="C730" i="8" s="1"/>
  <c r="D730" i="8" s="1"/>
  <c r="E730" i="8" s="1"/>
  <c r="F730" i="8" s="1"/>
  <c r="G730" i="8" s="1"/>
  <c r="H730" i="8" s="1"/>
  <c r="I730" i="8" s="1"/>
  <c r="J730" i="8" s="1"/>
  <c r="M730" i="8"/>
  <c r="N730" i="8"/>
  <c r="O730" i="8"/>
  <c r="P730" i="8"/>
  <c r="R730" i="8"/>
  <c r="S730" i="8"/>
  <c r="T730" i="8"/>
  <c r="A731" i="8"/>
  <c r="Q731" i="8" s="1"/>
  <c r="B731" i="8"/>
  <c r="C731" i="8" s="1"/>
  <c r="D731" i="8" s="1"/>
  <c r="E731" i="8" s="1"/>
  <c r="F731" i="8" s="1"/>
  <c r="G731" i="8" s="1"/>
  <c r="H731" i="8" s="1"/>
  <c r="I731" i="8" s="1"/>
  <c r="J731" i="8" s="1"/>
  <c r="M731" i="8"/>
  <c r="N731" i="8"/>
  <c r="O731" i="8"/>
  <c r="P731" i="8"/>
  <c r="R731" i="8"/>
  <c r="S731" i="8"/>
  <c r="T731" i="8"/>
  <c r="A732" i="8"/>
  <c r="Q732" i="8" s="1"/>
  <c r="B732" i="8"/>
  <c r="C732" i="8" s="1"/>
  <c r="D732" i="8" s="1"/>
  <c r="E732" i="8" s="1"/>
  <c r="F732" i="8" s="1"/>
  <c r="G732" i="8" s="1"/>
  <c r="H732" i="8" s="1"/>
  <c r="I732" i="8" s="1"/>
  <c r="J732" i="8" s="1"/>
  <c r="M732" i="8"/>
  <c r="N732" i="8"/>
  <c r="O732" i="8"/>
  <c r="P732" i="8"/>
  <c r="R732" i="8"/>
  <c r="S732" i="8"/>
  <c r="T732" i="8"/>
  <c r="A733" i="8"/>
  <c r="Q733" i="8" s="1"/>
  <c r="B733" i="8"/>
  <c r="C733" i="8" s="1"/>
  <c r="D733" i="8" s="1"/>
  <c r="E733" i="8" s="1"/>
  <c r="F733" i="8" s="1"/>
  <c r="G733" i="8" s="1"/>
  <c r="H733" i="8" s="1"/>
  <c r="I733" i="8" s="1"/>
  <c r="J733" i="8" s="1"/>
  <c r="M733" i="8"/>
  <c r="N733" i="8"/>
  <c r="O733" i="8"/>
  <c r="P733" i="8"/>
  <c r="R733" i="8"/>
  <c r="S733" i="8"/>
  <c r="T733" i="8"/>
  <c r="A734" i="8"/>
  <c r="Q734" i="8" s="1"/>
  <c r="B734" i="8"/>
  <c r="C734" i="8" s="1"/>
  <c r="D734" i="8" s="1"/>
  <c r="E734" i="8" s="1"/>
  <c r="F734" i="8" s="1"/>
  <c r="G734" i="8" s="1"/>
  <c r="H734" i="8" s="1"/>
  <c r="I734" i="8" s="1"/>
  <c r="J734" i="8" s="1"/>
  <c r="M734" i="8"/>
  <c r="N734" i="8"/>
  <c r="O734" i="8"/>
  <c r="P734" i="8"/>
  <c r="R734" i="8"/>
  <c r="S734" i="8"/>
  <c r="T734" i="8"/>
  <c r="A735" i="8"/>
  <c r="Q735" i="8" s="1"/>
  <c r="B735" i="8"/>
  <c r="C735" i="8" s="1"/>
  <c r="D735" i="8" s="1"/>
  <c r="E735" i="8" s="1"/>
  <c r="F735" i="8" s="1"/>
  <c r="G735" i="8" s="1"/>
  <c r="H735" i="8" s="1"/>
  <c r="I735" i="8" s="1"/>
  <c r="J735" i="8" s="1"/>
  <c r="M735" i="8"/>
  <c r="N735" i="8"/>
  <c r="O735" i="8"/>
  <c r="P735" i="8"/>
  <c r="R735" i="8"/>
  <c r="S735" i="8"/>
  <c r="T735" i="8"/>
  <c r="A736" i="8"/>
  <c r="Q736" i="8" s="1"/>
  <c r="B736" i="8"/>
  <c r="C736" i="8" s="1"/>
  <c r="D736" i="8" s="1"/>
  <c r="E736" i="8" s="1"/>
  <c r="F736" i="8" s="1"/>
  <c r="G736" i="8" s="1"/>
  <c r="H736" i="8" s="1"/>
  <c r="I736" i="8" s="1"/>
  <c r="J736" i="8" s="1"/>
  <c r="M736" i="8"/>
  <c r="N736" i="8"/>
  <c r="O736" i="8"/>
  <c r="P736" i="8"/>
  <c r="R736" i="8"/>
  <c r="X736" i="8" s="1"/>
  <c r="AB736" i="8" s="1"/>
  <c r="S736" i="8"/>
  <c r="T736" i="8"/>
  <c r="A737" i="8"/>
  <c r="Q737" i="8" s="1"/>
  <c r="B737" i="8"/>
  <c r="C737" i="8" s="1"/>
  <c r="D737" i="8" s="1"/>
  <c r="E737" i="8" s="1"/>
  <c r="F737" i="8" s="1"/>
  <c r="G737" i="8" s="1"/>
  <c r="H737" i="8" s="1"/>
  <c r="I737" i="8" s="1"/>
  <c r="J737" i="8" s="1"/>
  <c r="M737" i="8"/>
  <c r="N737" i="8"/>
  <c r="O737" i="8"/>
  <c r="P737" i="8"/>
  <c r="R737" i="8"/>
  <c r="S737" i="8"/>
  <c r="T737" i="8"/>
  <c r="A738" i="8"/>
  <c r="Q738" i="8" s="1"/>
  <c r="B738" i="8"/>
  <c r="C738" i="8" s="1"/>
  <c r="D738" i="8" s="1"/>
  <c r="E738" i="8" s="1"/>
  <c r="F738" i="8" s="1"/>
  <c r="G738" i="8" s="1"/>
  <c r="H738" i="8" s="1"/>
  <c r="I738" i="8" s="1"/>
  <c r="J738" i="8" s="1"/>
  <c r="M738" i="8"/>
  <c r="N738" i="8"/>
  <c r="O738" i="8"/>
  <c r="P738" i="8"/>
  <c r="R738" i="8"/>
  <c r="S738" i="8"/>
  <c r="T738" i="8"/>
  <c r="A739" i="8"/>
  <c r="Q739" i="8" s="1"/>
  <c r="B739" i="8"/>
  <c r="C739" i="8" s="1"/>
  <c r="D739" i="8" s="1"/>
  <c r="E739" i="8" s="1"/>
  <c r="F739" i="8" s="1"/>
  <c r="G739" i="8" s="1"/>
  <c r="H739" i="8" s="1"/>
  <c r="I739" i="8" s="1"/>
  <c r="J739" i="8" s="1"/>
  <c r="M739" i="8"/>
  <c r="N739" i="8"/>
  <c r="O739" i="8"/>
  <c r="P739" i="8"/>
  <c r="R739" i="8"/>
  <c r="S739" i="8"/>
  <c r="T739" i="8"/>
  <c r="A740" i="8"/>
  <c r="Q740" i="8" s="1"/>
  <c r="B740" i="8"/>
  <c r="C740" i="8" s="1"/>
  <c r="D740" i="8" s="1"/>
  <c r="E740" i="8"/>
  <c r="F740" i="8" s="1"/>
  <c r="G740" i="8" s="1"/>
  <c r="H740" i="8" s="1"/>
  <c r="M740" i="8"/>
  <c r="N740" i="8"/>
  <c r="O740" i="8"/>
  <c r="P740" i="8"/>
  <c r="R740" i="8"/>
  <c r="S740" i="8"/>
  <c r="T740" i="8"/>
  <c r="A741" i="8"/>
  <c r="Q741" i="8" s="1"/>
  <c r="B741" i="8"/>
  <c r="C741" i="8" s="1"/>
  <c r="D741" i="8" s="1"/>
  <c r="E741" i="8"/>
  <c r="F741" i="8"/>
  <c r="G741" i="8" s="1"/>
  <c r="H741" i="8" s="1"/>
  <c r="M741" i="8"/>
  <c r="N741" i="8"/>
  <c r="O741" i="8"/>
  <c r="P741" i="8"/>
  <c r="R741" i="8"/>
  <c r="X741" i="8" s="1"/>
  <c r="AB741" i="8" s="1"/>
  <c r="S741" i="8"/>
  <c r="T741" i="8"/>
  <c r="A742" i="8"/>
  <c r="Q742" i="8" s="1"/>
  <c r="B742" i="8"/>
  <c r="C742" i="8" s="1"/>
  <c r="D742" i="8" s="1"/>
  <c r="E742" i="8"/>
  <c r="F742" i="8"/>
  <c r="G742" i="8" s="1"/>
  <c r="H742" i="8" s="1"/>
  <c r="M742" i="8"/>
  <c r="N742" i="8"/>
  <c r="O742" i="8"/>
  <c r="P742" i="8"/>
  <c r="R742" i="8"/>
  <c r="S742" i="8"/>
  <c r="T742" i="8"/>
  <c r="A743" i="8"/>
  <c r="Q743" i="8" s="1"/>
  <c r="B743" i="8"/>
  <c r="C743" i="8" s="1"/>
  <c r="D743" i="8" s="1"/>
  <c r="E743" i="8" s="1"/>
  <c r="F743" i="8" s="1"/>
  <c r="G743" i="8" s="1"/>
  <c r="H743" i="8" s="1"/>
  <c r="M743" i="8"/>
  <c r="N743" i="8"/>
  <c r="O743" i="8"/>
  <c r="P743" i="8"/>
  <c r="R743" i="8"/>
  <c r="S743" i="8"/>
  <c r="T743" i="8"/>
  <c r="A744" i="8"/>
  <c r="Q744" i="8" s="1"/>
  <c r="B744" i="8"/>
  <c r="C744" i="8" s="1"/>
  <c r="D744" i="8" s="1"/>
  <c r="E744" i="8"/>
  <c r="F744" i="8" s="1"/>
  <c r="G744" i="8" s="1"/>
  <c r="H744" i="8" s="1"/>
  <c r="M744" i="8"/>
  <c r="N744" i="8"/>
  <c r="O744" i="8"/>
  <c r="P744" i="8"/>
  <c r="R744" i="8"/>
  <c r="S744" i="8"/>
  <c r="T744" i="8"/>
  <c r="A745" i="8"/>
  <c r="Q745" i="8" s="1"/>
  <c r="B745" i="8"/>
  <c r="C745" i="8" s="1"/>
  <c r="D745" i="8" s="1"/>
  <c r="E745" i="8"/>
  <c r="F745" i="8"/>
  <c r="G745" i="8" s="1"/>
  <c r="H745" i="8" s="1"/>
  <c r="M745" i="8"/>
  <c r="N745" i="8"/>
  <c r="O745" i="8"/>
  <c r="P745" i="8"/>
  <c r="R745" i="8"/>
  <c r="S745" i="8"/>
  <c r="T745" i="8"/>
  <c r="A746" i="8"/>
  <c r="Q746" i="8" s="1"/>
  <c r="B746" i="8"/>
  <c r="C746" i="8" s="1"/>
  <c r="D746" i="8" s="1"/>
  <c r="E746" i="8"/>
  <c r="F746" i="8"/>
  <c r="G746" i="8" s="1"/>
  <c r="H746" i="8" s="1"/>
  <c r="M746" i="8"/>
  <c r="N746" i="8"/>
  <c r="O746" i="8"/>
  <c r="P746" i="8"/>
  <c r="R746" i="8"/>
  <c r="S746" i="8"/>
  <c r="T746" i="8"/>
  <c r="A747" i="8"/>
  <c r="Q747" i="8" s="1"/>
  <c r="B747" i="8"/>
  <c r="C747" i="8" s="1"/>
  <c r="D747" i="8" s="1"/>
  <c r="E747" i="8" s="1"/>
  <c r="F747" i="8" s="1"/>
  <c r="G747" i="8" s="1"/>
  <c r="H747" i="8" s="1"/>
  <c r="M747" i="8"/>
  <c r="N747" i="8"/>
  <c r="O747" i="8"/>
  <c r="P747" i="8"/>
  <c r="R747" i="8"/>
  <c r="S747" i="8"/>
  <c r="T747" i="8"/>
  <c r="A748" i="8"/>
  <c r="Q748" i="8" s="1"/>
  <c r="B748" i="8"/>
  <c r="C748" i="8" s="1"/>
  <c r="D748" i="8" s="1"/>
  <c r="E748" i="8"/>
  <c r="F748" i="8" s="1"/>
  <c r="G748" i="8" s="1"/>
  <c r="H748" i="8" s="1"/>
  <c r="M748" i="8"/>
  <c r="N748" i="8"/>
  <c r="O748" i="8"/>
  <c r="P748" i="8"/>
  <c r="R748" i="8"/>
  <c r="S748" i="8"/>
  <c r="T748" i="8"/>
  <c r="A749" i="8"/>
  <c r="Q749" i="8" s="1"/>
  <c r="B749" i="8"/>
  <c r="C749" i="8" s="1"/>
  <c r="D749" i="8" s="1"/>
  <c r="E749" i="8"/>
  <c r="F749" i="8"/>
  <c r="G749" i="8" s="1"/>
  <c r="H749" i="8" s="1"/>
  <c r="M749" i="8"/>
  <c r="N749" i="8"/>
  <c r="O749" i="8"/>
  <c r="P749" i="8"/>
  <c r="R749" i="8"/>
  <c r="S749" i="8"/>
  <c r="T749" i="8"/>
  <c r="A750" i="8"/>
  <c r="Q750" i="8" s="1"/>
  <c r="B750" i="8"/>
  <c r="C750" i="8" s="1"/>
  <c r="D750" i="8" s="1"/>
  <c r="E750" i="8"/>
  <c r="F750" i="8"/>
  <c r="G750" i="8" s="1"/>
  <c r="H750" i="8" s="1"/>
  <c r="M750" i="8"/>
  <c r="N750" i="8"/>
  <c r="O750" i="8"/>
  <c r="P750" i="8"/>
  <c r="R750" i="8"/>
  <c r="X750" i="8" s="1"/>
  <c r="AB750" i="8" s="1"/>
  <c r="S750" i="8"/>
  <c r="T750" i="8"/>
  <c r="A751" i="8"/>
  <c r="Q751" i="8" s="1"/>
  <c r="B751" i="8"/>
  <c r="C751" i="8" s="1"/>
  <c r="D751" i="8" s="1"/>
  <c r="E751" i="8" s="1"/>
  <c r="F751" i="8" s="1"/>
  <c r="G751" i="8" s="1"/>
  <c r="H751" i="8" s="1"/>
  <c r="M751" i="8"/>
  <c r="N751" i="8"/>
  <c r="O751" i="8"/>
  <c r="P751" i="8"/>
  <c r="R751" i="8"/>
  <c r="S751" i="8"/>
  <c r="T751" i="8"/>
  <c r="A752" i="8"/>
  <c r="Q752" i="8" s="1"/>
  <c r="B752" i="8"/>
  <c r="C752" i="8" s="1"/>
  <c r="D752" i="8" s="1"/>
  <c r="E752" i="8"/>
  <c r="F752" i="8" s="1"/>
  <c r="G752" i="8" s="1"/>
  <c r="H752" i="8" s="1"/>
  <c r="M752" i="8"/>
  <c r="N752" i="8"/>
  <c r="O752" i="8"/>
  <c r="P752" i="8"/>
  <c r="R752" i="8"/>
  <c r="S752" i="8"/>
  <c r="T752" i="8"/>
  <c r="A753" i="8"/>
  <c r="Q753" i="8" s="1"/>
  <c r="B753" i="8"/>
  <c r="C753" i="8" s="1"/>
  <c r="D753" i="8" s="1"/>
  <c r="E753" i="8"/>
  <c r="F753" i="8"/>
  <c r="G753" i="8" s="1"/>
  <c r="H753" i="8" s="1"/>
  <c r="M753" i="8"/>
  <c r="N753" i="8"/>
  <c r="O753" i="8"/>
  <c r="P753" i="8"/>
  <c r="R753" i="8"/>
  <c r="S753" i="8"/>
  <c r="T753" i="8"/>
  <c r="A754" i="8"/>
  <c r="Q754" i="8" s="1"/>
  <c r="B754" i="8"/>
  <c r="C754" i="8" s="1"/>
  <c r="D754" i="8" s="1"/>
  <c r="E754" i="8"/>
  <c r="F754" i="8"/>
  <c r="G754" i="8" s="1"/>
  <c r="H754" i="8" s="1"/>
  <c r="M754" i="8"/>
  <c r="N754" i="8"/>
  <c r="O754" i="8"/>
  <c r="P754" i="8"/>
  <c r="R754" i="8"/>
  <c r="S754" i="8"/>
  <c r="T754" i="8"/>
  <c r="A755" i="8"/>
  <c r="Q755" i="8" s="1"/>
  <c r="B755" i="8"/>
  <c r="C755" i="8" s="1"/>
  <c r="D755" i="8" s="1"/>
  <c r="E755" i="8" s="1"/>
  <c r="F755" i="8" s="1"/>
  <c r="G755" i="8" s="1"/>
  <c r="H755" i="8" s="1"/>
  <c r="M755" i="8"/>
  <c r="N755" i="8"/>
  <c r="O755" i="8"/>
  <c r="P755" i="8"/>
  <c r="R755" i="8"/>
  <c r="X755" i="8" s="1"/>
  <c r="AB755" i="8" s="1"/>
  <c r="S755" i="8"/>
  <c r="T755" i="8"/>
  <c r="A756" i="8"/>
  <c r="Q756" i="8" s="1"/>
  <c r="B756" i="8"/>
  <c r="C756" i="8" s="1"/>
  <c r="D756" i="8" s="1"/>
  <c r="E756" i="8"/>
  <c r="F756" i="8" s="1"/>
  <c r="G756" i="8" s="1"/>
  <c r="H756" i="8" s="1"/>
  <c r="M756" i="8"/>
  <c r="N756" i="8"/>
  <c r="O756" i="8"/>
  <c r="P756" i="8"/>
  <c r="R756" i="8"/>
  <c r="S756" i="8"/>
  <c r="T756" i="8"/>
  <c r="A757" i="8"/>
  <c r="Q757" i="8" s="1"/>
  <c r="B757" i="8"/>
  <c r="C757" i="8" s="1"/>
  <c r="D757" i="8" s="1"/>
  <c r="E757" i="8"/>
  <c r="F757" i="8"/>
  <c r="G757" i="8" s="1"/>
  <c r="H757" i="8" s="1"/>
  <c r="M757" i="8"/>
  <c r="N757" i="8"/>
  <c r="O757" i="8"/>
  <c r="P757" i="8"/>
  <c r="R757" i="8"/>
  <c r="S757" i="8"/>
  <c r="T757" i="8"/>
  <c r="A758" i="8"/>
  <c r="Q758" i="8" s="1"/>
  <c r="B758" i="8"/>
  <c r="C758" i="8" s="1"/>
  <c r="D758" i="8" s="1"/>
  <c r="E758" i="8"/>
  <c r="F758" i="8"/>
  <c r="G758" i="8" s="1"/>
  <c r="H758" i="8" s="1"/>
  <c r="M758" i="8"/>
  <c r="N758" i="8"/>
  <c r="O758" i="8"/>
  <c r="P758" i="8"/>
  <c r="R758" i="8"/>
  <c r="X758" i="8" s="1"/>
  <c r="AB758" i="8" s="1"/>
  <c r="S758" i="8"/>
  <c r="T758" i="8"/>
  <c r="A759" i="8"/>
  <c r="Q759" i="8" s="1"/>
  <c r="B759" i="8"/>
  <c r="C759" i="8" s="1"/>
  <c r="D759" i="8" s="1"/>
  <c r="E759" i="8" s="1"/>
  <c r="F759" i="8" s="1"/>
  <c r="G759" i="8" s="1"/>
  <c r="H759" i="8" s="1"/>
  <c r="M759" i="8"/>
  <c r="N759" i="8"/>
  <c r="O759" i="8"/>
  <c r="P759" i="8"/>
  <c r="R759" i="8"/>
  <c r="X759" i="8" s="1"/>
  <c r="AB759" i="8" s="1"/>
  <c r="S759" i="8"/>
  <c r="T759" i="8"/>
  <c r="A760" i="8"/>
  <c r="Q760" i="8" s="1"/>
  <c r="W760" i="8" s="1"/>
  <c r="AA760" i="8" s="1"/>
  <c r="B760" i="8"/>
  <c r="C760" i="8"/>
  <c r="D760" i="8" s="1"/>
  <c r="M760" i="8"/>
  <c r="N760" i="8"/>
  <c r="O760" i="8"/>
  <c r="P760" i="8"/>
  <c r="R760" i="8"/>
  <c r="S760" i="8"/>
  <c r="T760" i="8"/>
  <c r="A761" i="8"/>
  <c r="Q761" i="8" s="1"/>
  <c r="W761" i="8" s="1"/>
  <c r="AA761" i="8" s="1"/>
  <c r="B761" i="8"/>
  <c r="C761" i="8" s="1"/>
  <c r="D761" i="8" s="1"/>
  <c r="M761" i="8"/>
  <c r="N761" i="8"/>
  <c r="O761" i="8"/>
  <c r="P761" i="8"/>
  <c r="R761" i="8"/>
  <c r="S761" i="8"/>
  <c r="T761" i="8"/>
  <c r="A762" i="8"/>
  <c r="Q762" i="8" s="1"/>
  <c r="W762" i="8" s="1"/>
  <c r="AA762" i="8" s="1"/>
  <c r="B762" i="8"/>
  <c r="C762" i="8"/>
  <c r="D762" i="8" s="1"/>
  <c r="M762" i="8"/>
  <c r="N762" i="8"/>
  <c r="O762" i="8"/>
  <c r="P762" i="8"/>
  <c r="R762" i="8"/>
  <c r="S762" i="8"/>
  <c r="T762" i="8"/>
  <c r="A763" i="8"/>
  <c r="B763" i="8"/>
  <c r="C763" i="8"/>
  <c r="D763" i="8" s="1"/>
  <c r="M763" i="8"/>
  <c r="N763" i="8"/>
  <c r="O763" i="8"/>
  <c r="P763" i="8"/>
  <c r="Q763" i="8"/>
  <c r="R763" i="8"/>
  <c r="S763" i="8"/>
  <c r="T763" i="8"/>
  <c r="W763" i="8"/>
  <c r="AA763" i="8" s="1"/>
  <c r="A764" i="8"/>
  <c r="Q764" i="8" s="1"/>
  <c r="W764" i="8" s="1"/>
  <c r="AA764" i="8" s="1"/>
  <c r="B764" i="8"/>
  <c r="C764" i="8"/>
  <c r="D764" i="8" s="1"/>
  <c r="M764" i="8"/>
  <c r="N764" i="8"/>
  <c r="O764" i="8"/>
  <c r="P764" i="8"/>
  <c r="R764" i="8"/>
  <c r="S764" i="8"/>
  <c r="T764" i="8"/>
  <c r="A765" i="8"/>
  <c r="Q765" i="8" s="1"/>
  <c r="W765" i="8" s="1"/>
  <c r="AA765" i="8" s="1"/>
  <c r="B765" i="8"/>
  <c r="C765" i="8" s="1"/>
  <c r="D765" i="8" s="1"/>
  <c r="M765" i="8"/>
  <c r="N765" i="8"/>
  <c r="O765" i="8"/>
  <c r="P765" i="8"/>
  <c r="R765" i="8"/>
  <c r="S765" i="8"/>
  <c r="T765" i="8"/>
  <c r="A766" i="8"/>
  <c r="Q766" i="8" s="1"/>
  <c r="W766" i="8" s="1"/>
  <c r="AA766" i="8" s="1"/>
  <c r="B766" i="8"/>
  <c r="C766" i="8"/>
  <c r="D766" i="8" s="1"/>
  <c r="M766" i="8"/>
  <c r="N766" i="8"/>
  <c r="O766" i="8"/>
  <c r="P766" i="8"/>
  <c r="R766" i="8"/>
  <c r="S766" i="8"/>
  <c r="T766" i="8"/>
  <c r="X766" i="8"/>
  <c r="AB766" i="8" s="1"/>
  <c r="A767" i="8"/>
  <c r="Q767" i="8" s="1"/>
  <c r="W767" i="8" s="1"/>
  <c r="AA767" i="8" s="1"/>
  <c r="B767" i="8"/>
  <c r="C767" i="8" s="1"/>
  <c r="D767" i="8" s="1"/>
  <c r="M767" i="8"/>
  <c r="N767" i="8"/>
  <c r="O767" i="8"/>
  <c r="P767" i="8"/>
  <c r="R767" i="8"/>
  <c r="S767" i="8"/>
  <c r="T767" i="8"/>
  <c r="A768" i="8"/>
  <c r="Q768" i="8" s="1"/>
  <c r="W768" i="8" s="1"/>
  <c r="AA768" i="8" s="1"/>
  <c r="B768" i="8"/>
  <c r="C768" i="8"/>
  <c r="D768" i="8" s="1"/>
  <c r="M768" i="8"/>
  <c r="N768" i="8"/>
  <c r="O768" i="8"/>
  <c r="P768" i="8"/>
  <c r="R768" i="8"/>
  <c r="S768" i="8"/>
  <c r="T768" i="8"/>
  <c r="X768" i="8"/>
  <c r="AB768" i="8" s="1"/>
  <c r="A769" i="8"/>
  <c r="Q769" i="8" s="1"/>
  <c r="W769" i="8" s="1"/>
  <c r="AA769" i="8" s="1"/>
  <c r="B769" i="8"/>
  <c r="C769" i="8" s="1"/>
  <c r="D769" i="8" s="1"/>
  <c r="M769" i="8"/>
  <c r="N769" i="8"/>
  <c r="O769" i="8"/>
  <c r="P769" i="8"/>
  <c r="R769" i="8"/>
  <c r="S769" i="8"/>
  <c r="T769" i="8"/>
  <c r="A770" i="8"/>
  <c r="Q770" i="8" s="1"/>
  <c r="W770" i="8" s="1"/>
  <c r="AA770" i="8" s="1"/>
  <c r="B770" i="8"/>
  <c r="C770" i="8"/>
  <c r="D770" i="8" s="1"/>
  <c r="M770" i="8"/>
  <c r="N770" i="8"/>
  <c r="O770" i="8"/>
  <c r="P770" i="8"/>
  <c r="R770" i="8"/>
  <c r="S770" i="8"/>
  <c r="T770" i="8"/>
  <c r="A771" i="8"/>
  <c r="B771" i="8"/>
  <c r="C771" i="8"/>
  <c r="D771" i="8" s="1"/>
  <c r="M771" i="8"/>
  <c r="N771" i="8"/>
  <c r="O771" i="8"/>
  <c r="P771" i="8"/>
  <c r="Q771" i="8"/>
  <c r="R771" i="8"/>
  <c r="S771" i="8"/>
  <c r="T771" i="8"/>
  <c r="W771" i="8"/>
  <c r="AA771" i="8" s="1"/>
  <c r="A772" i="8"/>
  <c r="Q772" i="8" s="1"/>
  <c r="W772" i="8" s="1"/>
  <c r="AA772" i="8" s="1"/>
  <c r="B772" i="8"/>
  <c r="C772" i="8"/>
  <c r="D772" i="8" s="1"/>
  <c r="M772" i="8"/>
  <c r="N772" i="8"/>
  <c r="O772" i="8"/>
  <c r="P772" i="8"/>
  <c r="R772" i="8"/>
  <c r="S772" i="8"/>
  <c r="T772" i="8"/>
  <c r="A773" i="8"/>
  <c r="Q773" i="8" s="1"/>
  <c r="W773" i="8" s="1"/>
  <c r="AA773" i="8" s="1"/>
  <c r="B773" i="8"/>
  <c r="C773" i="8" s="1"/>
  <c r="D773" i="8" s="1"/>
  <c r="M773" i="8"/>
  <c r="N773" i="8"/>
  <c r="O773" i="8"/>
  <c r="P773" i="8"/>
  <c r="R773" i="8"/>
  <c r="S773" i="8"/>
  <c r="T773" i="8"/>
  <c r="A774" i="8"/>
  <c r="Q774" i="8" s="1"/>
  <c r="W774" i="8" s="1"/>
  <c r="AA774" i="8" s="1"/>
  <c r="B774" i="8"/>
  <c r="C774" i="8"/>
  <c r="D774" i="8" s="1"/>
  <c r="M774" i="8"/>
  <c r="N774" i="8"/>
  <c r="O774" i="8"/>
  <c r="P774" i="8"/>
  <c r="R774" i="8"/>
  <c r="S774" i="8"/>
  <c r="T774" i="8"/>
  <c r="X774" i="8"/>
  <c r="AB774" i="8" s="1"/>
  <c r="A775" i="8"/>
  <c r="Q775" i="8" s="1"/>
  <c r="W775" i="8" s="1"/>
  <c r="AA775" i="8" s="1"/>
  <c r="B775" i="8"/>
  <c r="C775" i="8" s="1"/>
  <c r="D775" i="8" s="1"/>
  <c r="M775" i="8"/>
  <c r="N775" i="8"/>
  <c r="O775" i="8"/>
  <c r="P775" i="8"/>
  <c r="R775" i="8"/>
  <c r="S775" i="8"/>
  <c r="T775" i="8"/>
  <c r="A776" i="8"/>
  <c r="Q776" i="8" s="1"/>
  <c r="W776" i="8" s="1"/>
  <c r="AA776" i="8" s="1"/>
  <c r="B776" i="8"/>
  <c r="C776" i="8"/>
  <c r="D776" i="8" s="1"/>
  <c r="M776" i="8"/>
  <c r="N776" i="8"/>
  <c r="O776" i="8"/>
  <c r="P776" i="8"/>
  <c r="R776" i="8"/>
  <c r="S776" i="8"/>
  <c r="T776" i="8"/>
  <c r="A777" i="8"/>
  <c r="B777" i="8"/>
  <c r="C777" i="8"/>
  <c r="D777" i="8" s="1"/>
  <c r="M777" i="8"/>
  <c r="N777" i="8"/>
  <c r="O777" i="8"/>
  <c r="P777" i="8"/>
  <c r="Q777" i="8"/>
  <c r="R777" i="8"/>
  <c r="S777" i="8"/>
  <c r="T777" i="8"/>
  <c r="W777" i="8"/>
  <c r="AA777" i="8" s="1"/>
  <c r="A778" i="8"/>
  <c r="Q778" i="8" s="1"/>
  <c r="W778" i="8" s="1"/>
  <c r="AA778" i="8" s="1"/>
  <c r="B778" i="8"/>
  <c r="C778" i="8"/>
  <c r="D778" i="8" s="1"/>
  <c r="M778" i="8"/>
  <c r="N778" i="8"/>
  <c r="O778" i="8"/>
  <c r="P778" i="8"/>
  <c r="R778" i="8"/>
  <c r="S778" i="8"/>
  <c r="T778" i="8"/>
  <c r="A779" i="8"/>
  <c r="Q779" i="8" s="1"/>
  <c r="W779" i="8" s="1"/>
  <c r="AA779" i="8" s="1"/>
  <c r="B779" i="8"/>
  <c r="C779" i="8" s="1"/>
  <c r="D779" i="8" s="1"/>
  <c r="M779" i="8"/>
  <c r="N779" i="8"/>
  <c r="O779" i="8"/>
  <c r="P779" i="8"/>
  <c r="R779" i="8"/>
  <c r="S779" i="8"/>
  <c r="T779" i="8"/>
  <c r="A780" i="8"/>
  <c r="Q780" i="8" s="1"/>
  <c r="W780" i="8" s="1"/>
  <c r="AA780" i="8" s="1"/>
  <c r="B780" i="8"/>
  <c r="C780" i="8"/>
  <c r="D780" i="8" s="1"/>
  <c r="M780" i="8"/>
  <c r="N780" i="8"/>
  <c r="O780" i="8"/>
  <c r="P780" i="8"/>
  <c r="R780" i="8"/>
  <c r="S780" i="8"/>
  <c r="T780" i="8"/>
  <c r="A781" i="8"/>
  <c r="B781" i="8"/>
  <c r="C781" i="8"/>
  <c r="D781" i="8" s="1"/>
  <c r="M781" i="8"/>
  <c r="N781" i="8"/>
  <c r="O781" i="8"/>
  <c r="P781" i="8"/>
  <c r="Q781" i="8"/>
  <c r="R781" i="8"/>
  <c r="S781" i="8"/>
  <c r="T781" i="8"/>
  <c r="W781" i="8"/>
  <c r="AA781" i="8" s="1"/>
  <c r="A782" i="8"/>
  <c r="Q782" i="8" s="1"/>
  <c r="W782" i="8" s="1"/>
  <c r="AA782" i="8" s="1"/>
  <c r="B782" i="8"/>
  <c r="C782" i="8"/>
  <c r="D782" i="8" s="1"/>
  <c r="M782" i="8"/>
  <c r="N782" i="8"/>
  <c r="O782" i="8"/>
  <c r="P782" i="8"/>
  <c r="R782" i="8"/>
  <c r="S782" i="8"/>
  <c r="T782" i="8"/>
  <c r="A783" i="8"/>
  <c r="Q783" i="8" s="1"/>
  <c r="W783" i="8" s="1"/>
  <c r="AA783" i="8" s="1"/>
  <c r="B783" i="8"/>
  <c r="C783" i="8" s="1"/>
  <c r="D783" i="8" s="1"/>
  <c r="M783" i="8"/>
  <c r="N783" i="8"/>
  <c r="O783" i="8"/>
  <c r="P783" i="8"/>
  <c r="R783" i="8"/>
  <c r="X783" i="8" s="1"/>
  <c r="AB783" i="8" s="1"/>
  <c r="S783" i="8"/>
  <c r="T783" i="8"/>
  <c r="A784" i="8"/>
  <c r="Q784" i="8" s="1"/>
  <c r="W784" i="8" s="1"/>
  <c r="AA784" i="8" s="1"/>
  <c r="B784" i="8"/>
  <c r="C784" i="8"/>
  <c r="D784" i="8" s="1"/>
  <c r="M784" i="8"/>
  <c r="N784" i="8"/>
  <c r="O784" i="8"/>
  <c r="P784" i="8"/>
  <c r="R784" i="8"/>
  <c r="S784" i="8"/>
  <c r="T784" i="8"/>
  <c r="A785" i="8"/>
  <c r="B785" i="8"/>
  <c r="C785" i="8"/>
  <c r="D785" i="8" s="1"/>
  <c r="M785" i="8"/>
  <c r="N785" i="8"/>
  <c r="O785" i="8"/>
  <c r="P785" i="8"/>
  <c r="Q785" i="8"/>
  <c r="R785" i="8"/>
  <c r="S785" i="8"/>
  <c r="T785" i="8"/>
  <c r="W785" i="8"/>
  <c r="AA785" i="8" s="1"/>
  <c r="A786" i="8"/>
  <c r="Q786" i="8" s="1"/>
  <c r="W786" i="8" s="1"/>
  <c r="AA786" i="8" s="1"/>
  <c r="B786" i="8"/>
  <c r="C786" i="8"/>
  <c r="D786" i="8" s="1"/>
  <c r="M786" i="8"/>
  <c r="N786" i="8"/>
  <c r="O786" i="8"/>
  <c r="P786" i="8"/>
  <c r="R786" i="8"/>
  <c r="X786" i="8" s="1"/>
  <c r="AB786" i="8" s="1"/>
  <c r="S786" i="8"/>
  <c r="T786" i="8"/>
  <c r="A787" i="8"/>
  <c r="Q787" i="8" s="1"/>
  <c r="W787" i="8" s="1"/>
  <c r="AA787" i="8" s="1"/>
  <c r="B787" i="8"/>
  <c r="C787" i="8" s="1"/>
  <c r="D787" i="8" s="1"/>
  <c r="M787" i="8"/>
  <c r="N787" i="8"/>
  <c r="O787" i="8"/>
  <c r="P787" i="8"/>
  <c r="R787" i="8"/>
  <c r="S787" i="8"/>
  <c r="T787" i="8"/>
  <c r="A788" i="8"/>
  <c r="Q788" i="8" s="1"/>
  <c r="W788" i="8" s="1"/>
  <c r="AA788" i="8" s="1"/>
  <c r="B788" i="8"/>
  <c r="C788" i="8"/>
  <c r="D788" i="8" s="1"/>
  <c r="M788" i="8"/>
  <c r="N788" i="8"/>
  <c r="O788" i="8"/>
  <c r="P788" i="8"/>
  <c r="R788" i="8"/>
  <c r="S788" i="8"/>
  <c r="T788" i="8"/>
  <c r="A789" i="8"/>
  <c r="B789" i="8"/>
  <c r="C789" i="8"/>
  <c r="D789" i="8" s="1"/>
  <c r="M789" i="8"/>
  <c r="N789" i="8"/>
  <c r="O789" i="8"/>
  <c r="P789" i="8"/>
  <c r="Q789" i="8"/>
  <c r="R789" i="8"/>
  <c r="S789" i="8"/>
  <c r="T789" i="8"/>
  <c r="W789" i="8"/>
  <c r="AA789" i="8" s="1"/>
  <c r="A790" i="8"/>
  <c r="Q790" i="8" s="1"/>
  <c r="W790" i="8" s="1"/>
  <c r="AA790" i="8" s="1"/>
  <c r="B790" i="8"/>
  <c r="C790" i="8"/>
  <c r="D790" i="8" s="1"/>
  <c r="M790" i="8"/>
  <c r="N790" i="8"/>
  <c r="O790" i="8"/>
  <c r="P790" i="8"/>
  <c r="R790" i="8"/>
  <c r="X790" i="8" s="1"/>
  <c r="AB790" i="8" s="1"/>
  <c r="S790" i="8"/>
  <c r="T790" i="8"/>
  <c r="A791" i="8"/>
  <c r="Q791" i="8" s="1"/>
  <c r="W791" i="8" s="1"/>
  <c r="AA791" i="8" s="1"/>
  <c r="B791" i="8"/>
  <c r="C791" i="8" s="1"/>
  <c r="D791" i="8" s="1"/>
  <c r="M791" i="8"/>
  <c r="N791" i="8"/>
  <c r="O791" i="8"/>
  <c r="P791" i="8"/>
  <c r="R791" i="8"/>
  <c r="S791" i="8"/>
  <c r="T791" i="8"/>
  <c r="A792" i="8"/>
  <c r="Q792" i="8" s="1"/>
  <c r="W792" i="8" s="1"/>
  <c r="AA792" i="8" s="1"/>
  <c r="B792" i="8"/>
  <c r="C792" i="8"/>
  <c r="D792" i="8" s="1"/>
  <c r="M792" i="8"/>
  <c r="N792" i="8"/>
  <c r="O792" i="8"/>
  <c r="P792" i="8"/>
  <c r="R792" i="8"/>
  <c r="S792" i="8"/>
  <c r="T792" i="8"/>
  <c r="A793" i="8"/>
  <c r="B793" i="8"/>
  <c r="C793" i="8"/>
  <c r="D793" i="8" s="1"/>
  <c r="M793" i="8"/>
  <c r="N793" i="8"/>
  <c r="O793" i="8"/>
  <c r="P793" i="8"/>
  <c r="Q793" i="8"/>
  <c r="R793" i="8"/>
  <c r="S793" i="8"/>
  <c r="T793" i="8"/>
  <c r="W793" i="8"/>
  <c r="AA793" i="8" s="1"/>
  <c r="A794" i="8"/>
  <c r="Q794" i="8" s="1"/>
  <c r="W794" i="8" s="1"/>
  <c r="AA794" i="8" s="1"/>
  <c r="B794" i="8"/>
  <c r="C794" i="8"/>
  <c r="D794" i="8" s="1"/>
  <c r="M794" i="8"/>
  <c r="N794" i="8"/>
  <c r="O794" i="8"/>
  <c r="P794" i="8"/>
  <c r="R794" i="8"/>
  <c r="S794" i="8"/>
  <c r="T794" i="8"/>
  <c r="A795" i="8"/>
  <c r="Q795" i="8" s="1"/>
  <c r="W795" i="8" s="1"/>
  <c r="AA795" i="8" s="1"/>
  <c r="B795" i="8"/>
  <c r="C795" i="8" s="1"/>
  <c r="D795" i="8" s="1"/>
  <c r="M795" i="8"/>
  <c r="N795" i="8"/>
  <c r="O795" i="8"/>
  <c r="P795" i="8"/>
  <c r="R795" i="8"/>
  <c r="S795" i="8"/>
  <c r="T795" i="8"/>
  <c r="A796" i="8"/>
  <c r="Q796" i="8" s="1"/>
  <c r="W796" i="8" s="1"/>
  <c r="AA796" i="8" s="1"/>
  <c r="B796" i="8"/>
  <c r="C796" i="8"/>
  <c r="D796" i="8" s="1"/>
  <c r="M796" i="8"/>
  <c r="N796" i="8"/>
  <c r="O796" i="8"/>
  <c r="P796" i="8"/>
  <c r="R796" i="8"/>
  <c r="S796" i="8"/>
  <c r="T796" i="8"/>
  <c r="A797" i="8"/>
  <c r="B797" i="8"/>
  <c r="C797" i="8"/>
  <c r="D797" i="8" s="1"/>
  <c r="E797" i="8" s="1"/>
  <c r="M797" i="8"/>
  <c r="N797" i="8"/>
  <c r="O797" i="8"/>
  <c r="P797" i="8"/>
  <c r="Q797" i="8"/>
  <c r="R797" i="8"/>
  <c r="X797" i="8" s="1"/>
  <c r="AB797" i="8" s="1"/>
  <c r="S797" i="8"/>
  <c r="T797" i="8"/>
  <c r="W797" i="8"/>
  <c r="AA797" i="8" s="1"/>
  <c r="A798" i="8"/>
  <c r="Q798" i="8" s="1"/>
  <c r="W798" i="8" s="1"/>
  <c r="AA798" i="8" s="1"/>
  <c r="B798" i="8"/>
  <c r="C798" i="8"/>
  <c r="M798" i="8"/>
  <c r="N798" i="8"/>
  <c r="O798" i="8"/>
  <c r="P798" i="8"/>
  <c r="R798" i="8"/>
  <c r="S798" i="8"/>
  <c r="T798" i="8"/>
  <c r="A799" i="8"/>
  <c r="Q799" i="8" s="1"/>
  <c r="W799" i="8" s="1"/>
  <c r="AA799" i="8" s="1"/>
  <c r="B799" i="8"/>
  <c r="C799" i="8"/>
  <c r="M799" i="8"/>
  <c r="N799" i="8"/>
  <c r="O799" i="8"/>
  <c r="P799" i="8"/>
  <c r="R799" i="8"/>
  <c r="S799" i="8"/>
  <c r="T799" i="8"/>
  <c r="A800" i="8"/>
  <c r="Q800" i="8" s="1"/>
  <c r="W800" i="8" s="1"/>
  <c r="AA800" i="8" s="1"/>
  <c r="B800" i="8"/>
  <c r="C800" i="8"/>
  <c r="M800" i="8"/>
  <c r="N800" i="8"/>
  <c r="O800" i="8"/>
  <c r="P800" i="8"/>
  <c r="R800" i="8"/>
  <c r="X800" i="8" s="1"/>
  <c r="AB800" i="8" s="1"/>
  <c r="S800" i="8"/>
  <c r="T800" i="8"/>
  <c r="A801" i="8"/>
  <c r="Q801" i="8" s="1"/>
  <c r="W801" i="8" s="1"/>
  <c r="AA801" i="8" s="1"/>
  <c r="B801" i="8"/>
  <c r="C801" i="8"/>
  <c r="M801" i="8"/>
  <c r="N801" i="8"/>
  <c r="O801" i="8"/>
  <c r="P801" i="8"/>
  <c r="R801" i="8"/>
  <c r="S801" i="8"/>
  <c r="T801" i="8"/>
  <c r="A802" i="8"/>
  <c r="Q802" i="8" s="1"/>
  <c r="W802" i="8" s="1"/>
  <c r="AA802" i="8" s="1"/>
  <c r="B802" i="8"/>
  <c r="C802" i="8"/>
  <c r="M802" i="8"/>
  <c r="N802" i="8"/>
  <c r="O802" i="8"/>
  <c r="P802" i="8"/>
  <c r="R802" i="8"/>
  <c r="X802" i="8" s="1"/>
  <c r="AB802" i="8" s="1"/>
  <c r="S802" i="8"/>
  <c r="T802" i="8"/>
  <c r="A803" i="8"/>
  <c r="Q803" i="8" s="1"/>
  <c r="W803" i="8" s="1"/>
  <c r="AA803" i="8" s="1"/>
  <c r="B803" i="8"/>
  <c r="C803" i="8"/>
  <c r="M803" i="8"/>
  <c r="N803" i="8"/>
  <c r="O803" i="8"/>
  <c r="P803" i="8"/>
  <c r="R803" i="8"/>
  <c r="S803" i="8"/>
  <c r="T803" i="8"/>
  <c r="A804" i="8"/>
  <c r="Q804" i="8" s="1"/>
  <c r="W804" i="8" s="1"/>
  <c r="AA804" i="8" s="1"/>
  <c r="B804" i="8"/>
  <c r="C804" i="8"/>
  <c r="M804" i="8"/>
  <c r="N804" i="8"/>
  <c r="O804" i="8"/>
  <c r="P804" i="8"/>
  <c r="R804" i="8"/>
  <c r="S804" i="8"/>
  <c r="T804" i="8"/>
  <c r="A805" i="8"/>
  <c r="Q805" i="8" s="1"/>
  <c r="W805" i="8" s="1"/>
  <c r="AA805" i="8" s="1"/>
  <c r="B805" i="8"/>
  <c r="C805" i="8"/>
  <c r="M805" i="8"/>
  <c r="N805" i="8"/>
  <c r="O805" i="8"/>
  <c r="P805" i="8"/>
  <c r="R805" i="8"/>
  <c r="S805" i="8"/>
  <c r="T805" i="8"/>
  <c r="A806" i="8"/>
  <c r="Q806" i="8" s="1"/>
  <c r="W806" i="8" s="1"/>
  <c r="AA806" i="8" s="1"/>
  <c r="B806" i="8"/>
  <c r="C806" i="8"/>
  <c r="M806" i="8"/>
  <c r="N806" i="8"/>
  <c r="O806" i="8"/>
  <c r="P806" i="8"/>
  <c r="R806" i="8"/>
  <c r="S806" i="8"/>
  <c r="T806" i="8"/>
  <c r="A807" i="8"/>
  <c r="Q807" i="8" s="1"/>
  <c r="W807" i="8" s="1"/>
  <c r="AA807" i="8" s="1"/>
  <c r="B807" i="8"/>
  <c r="C807" i="8"/>
  <c r="M807" i="8"/>
  <c r="N807" i="8"/>
  <c r="O807" i="8"/>
  <c r="P807" i="8"/>
  <c r="R807" i="8"/>
  <c r="X807" i="8" s="1"/>
  <c r="AB807" i="8" s="1"/>
  <c r="S807" i="8"/>
  <c r="T807" i="8"/>
  <c r="A808" i="8"/>
  <c r="Q808" i="8" s="1"/>
  <c r="W808" i="8" s="1"/>
  <c r="AA808" i="8" s="1"/>
  <c r="B808" i="8"/>
  <c r="C808" i="8"/>
  <c r="M808" i="8"/>
  <c r="N808" i="8"/>
  <c r="O808" i="8"/>
  <c r="P808" i="8"/>
  <c r="R808" i="8"/>
  <c r="X808" i="8" s="1"/>
  <c r="AB808" i="8" s="1"/>
  <c r="S808" i="8"/>
  <c r="T808" i="8"/>
  <c r="A809" i="8"/>
  <c r="Q809" i="8" s="1"/>
  <c r="W809" i="8" s="1"/>
  <c r="AA809" i="8" s="1"/>
  <c r="B809" i="8"/>
  <c r="C809" i="8"/>
  <c r="M809" i="8"/>
  <c r="N809" i="8"/>
  <c r="O809" i="8"/>
  <c r="P809" i="8"/>
  <c r="R809" i="8"/>
  <c r="S809" i="8"/>
  <c r="T809" i="8"/>
  <c r="A810" i="8"/>
  <c r="Q810" i="8" s="1"/>
  <c r="W810" i="8" s="1"/>
  <c r="AA810" i="8" s="1"/>
  <c r="B810" i="8"/>
  <c r="C810" i="8"/>
  <c r="M810" i="8"/>
  <c r="N810" i="8"/>
  <c r="O810" i="8"/>
  <c r="P810" i="8"/>
  <c r="R810" i="8"/>
  <c r="X810" i="8" s="1"/>
  <c r="AB810" i="8" s="1"/>
  <c r="S810" i="8"/>
  <c r="T810" i="8"/>
  <c r="A811" i="8"/>
  <c r="Q811" i="8" s="1"/>
  <c r="W811" i="8" s="1"/>
  <c r="AA811" i="8" s="1"/>
  <c r="B811" i="8"/>
  <c r="C811" i="8"/>
  <c r="M811" i="8"/>
  <c r="N811" i="8"/>
  <c r="O811" i="8"/>
  <c r="P811" i="8"/>
  <c r="R811" i="8"/>
  <c r="S811" i="8"/>
  <c r="T811" i="8"/>
  <c r="A812" i="8"/>
  <c r="Q812" i="8" s="1"/>
  <c r="W812" i="8" s="1"/>
  <c r="AA812" i="8" s="1"/>
  <c r="B812" i="8"/>
  <c r="C812" i="8"/>
  <c r="M812" i="8"/>
  <c r="N812" i="8"/>
  <c r="O812" i="8"/>
  <c r="P812" i="8"/>
  <c r="R812" i="8"/>
  <c r="S812" i="8"/>
  <c r="T812" i="8"/>
  <c r="A813" i="8"/>
  <c r="Q813" i="8" s="1"/>
  <c r="W813" i="8" s="1"/>
  <c r="AA813" i="8" s="1"/>
  <c r="B813" i="8"/>
  <c r="C813" i="8"/>
  <c r="M813" i="8"/>
  <c r="N813" i="8"/>
  <c r="O813" i="8"/>
  <c r="P813" i="8"/>
  <c r="R813" i="8"/>
  <c r="S813" i="8"/>
  <c r="T813" i="8"/>
  <c r="A814" i="8"/>
  <c r="Q814" i="8" s="1"/>
  <c r="W814" i="8" s="1"/>
  <c r="AA814" i="8" s="1"/>
  <c r="B814" i="8"/>
  <c r="C814" i="8"/>
  <c r="M814" i="8"/>
  <c r="N814" i="8"/>
  <c r="O814" i="8"/>
  <c r="P814" i="8"/>
  <c r="R814" i="8"/>
  <c r="S814" i="8"/>
  <c r="T814" i="8"/>
  <c r="A815" i="8"/>
  <c r="Q815" i="8" s="1"/>
  <c r="W815" i="8" s="1"/>
  <c r="AA815" i="8" s="1"/>
  <c r="B815" i="8"/>
  <c r="C815" i="8"/>
  <c r="M815" i="8"/>
  <c r="N815" i="8"/>
  <c r="O815" i="8"/>
  <c r="P815" i="8"/>
  <c r="R815" i="8"/>
  <c r="S815" i="8"/>
  <c r="T815" i="8"/>
  <c r="A816" i="8"/>
  <c r="Q816" i="8" s="1"/>
  <c r="W816" i="8" s="1"/>
  <c r="AA816" i="8" s="1"/>
  <c r="B816" i="8"/>
  <c r="C816" i="8"/>
  <c r="M816" i="8"/>
  <c r="N816" i="8"/>
  <c r="O816" i="8"/>
  <c r="P816" i="8"/>
  <c r="R816" i="8"/>
  <c r="X816" i="8" s="1"/>
  <c r="AB816" i="8" s="1"/>
  <c r="S816" i="8"/>
  <c r="T816" i="8"/>
  <c r="A817" i="8"/>
  <c r="Q817" i="8" s="1"/>
  <c r="W817" i="8" s="1"/>
  <c r="AA817" i="8" s="1"/>
  <c r="B817" i="8"/>
  <c r="C817" i="8"/>
  <c r="M817" i="8"/>
  <c r="N817" i="8"/>
  <c r="O817" i="8"/>
  <c r="P817" i="8"/>
  <c r="R817" i="8"/>
  <c r="S817" i="8"/>
  <c r="T817" i="8"/>
  <c r="A818" i="8"/>
  <c r="Q818" i="8" s="1"/>
  <c r="W818" i="8" s="1"/>
  <c r="AA818" i="8" s="1"/>
  <c r="B818" i="8"/>
  <c r="C818" i="8"/>
  <c r="M818" i="8"/>
  <c r="N818" i="8"/>
  <c r="O818" i="8"/>
  <c r="P818" i="8"/>
  <c r="R818" i="8"/>
  <c r="S818" i="8"/>
  <c r="T818" i="8"/>
  <c r="A819" i="8"/>
  <c r="Q819" i="8" s="1"/>
  <c r="W819" i="8" s="1"/>
  <c r="AA819" i="8" s="1"/>
  <c r="B819" i="8"/>
  <c r="C819" i="8"/>
  <c r="M819" i="8"/>
  <c r="N819" i="8"/>
  <c r="O819" i="8"/>
  <c r="P819" i="8"/>
  <c r="R819" i="8"/>
  <c r="S819" i="8"/>
  <c r="T819" i="8"/>
  <c r="A820" i="8"/>
  <c r="Q820" i="8" s="1"/>
  <c r="W820" i="8" s="1"/>
  <c r="AA820" i="8" s="1"/>
  <c r="B820" i="8"/>
  <c r="C820" i="8"/>
  <c r="M820" i="8"/>
  <c r="N820" i="8"/>
  <c r="O820" i="8"/>
  <c r="P820" i="8"/>
  <c r="R820" i="8"/>
  <c r="X820" i="8" s="1"/>
  <c r="AB820" i="8" s="1"/>
  <c r="S820" i="8"/>
  <c r="T820" i="8"/>
  <c r="A821" i="8"/>
  <c r="Q821" i="8" s="1"/>
  <c r="W821" i="8" s="1"/>
  <c r="AA821" i="8" s="1"/>
  <c r="B821" i="8"/>
  <c r="C821" i="8"/>
  <c r="M821" i="8"/>
  <c r="N821" i="8"/>
  <c r="O821" i="8"/>
  <c r="P821" i="8"/>
  <c r="R821" i="8"/>
  <c r="S821" i="8"/>
  <c r="T821" i="8"/>
  <c r="A822" i="8"/>
  <c r="Q822" i="8" s="1"/>
  <c r="W822" i="8" s="1"/>
  <c r="AA822" i="8" s="1"/>
  <c r="B822" i="8"/>
  <c r="C822" i="8"/>
  <c r="M822" i="8"/>
  <c r="N822" i="8"/>
  <c r="O822" i="8"/>
  <c r="P822" i="8"/>
  <c r="R822" i="8"/>
  <c r="S822" i="8"/>
  <c r="T822" i="8"/>
  <c r="A823" i="8"/>
  <c r="Q823" i="8" s="1"/>
  <c r="W823" i="8" s="1"/>
  <c r="AA823" i="8" s="1"/>
  <c r="B823" i="8"/>
  <c r="C823" i="8"/>
  <c r="M823" i="8"/>
  <c r="N823" i="8"/>
  <c r="O823" i="8"/>
  <c r="P823" i="8"/>
  <c r="R823" i="8"/>
  <c r="X823" i="8" s="1"/>
  <c r="AB823" i="8" s="1"/>
  <c r="S823" i="8"/>
  <c r="T823" i="8"/>
  <c r="A824" i="8"/>
  <c r="Q824" i="8" s="1"/>
  <c r="W824" i="8" s="1"/>
  <c r="AA824" i="8" s="1"/>
  <c r="B824" i="8"/>
  <c r="C824" i="8"/>
  <c r="M824" i="8"/>
  <c r="N824" i="8"/>
  <c r="O824" i="8"/>
  <c r="P824" i="8"/>
  <c r="R824" i="8"/>
  <c r="S824" i="8"/>
  <c r="T824" i="8"/>
  <c r="A825" i="8"/>
  <c r="Q825" i="8" s="1"/>
  <c r="W825" i="8" s="1"/>
  <c r="AA825" i="8" s="1"/>
  <c r="B825" i="8"/>
  <c r="C825" i="8"/>
  <c r="M825" i="8"/>
  <c r="N825" i="8"/>
  <c r="O825" i="8"/>
  <c r="P825" i="8"/>
  <c r="R825" i="8"/>
  <c r="S825" i="8"/>
  <c r="T825" i="8"/>
  <c r="A826" i="8"/>
  <c r="Q826" i="8" s="1"/>
  <c r="W826" i="8" s="1"/>
  <c r="AA826" i="8" s="1"/>
  <c r="B826" i="8"/>
  <c r="C826" i="8"/>
  <c r="M826" i="8"/>
  <c r="N826" i="8"/>
  <c r="O826" i="8"/>
  <c r="P826" i="8"/>
  <c r="R826" i="8"/>
  <c r="S826" i="8"/>
  <c r="T826" i="8"/>
  <c r="A827" i="8"/>
  <c r="Q827" i="8" s="1"/>
  <c r="W827" i="8" s="1"/>
  <c r="AA827" i="8" s="1"/>
  <c r="B827" i="8"/>
  <c r="C827" i="8"/>
  <c r="M827" i="8"/>
  <c r="N827" i="8"/>
  <c r="O827" i="8"/>
  <c r="P827" i="8"/>
  <c r="R827" i="8"/>
  <c r="S827" i="8"/>
  <c r="T827" i="8"/>
  <c r="A828" i="8"/>
  <c r="Q828" i="8" s="1"/>
  <c r="W828" i="8" s="1"/>
  <c r="AA828" i="8" s="1"/>
  <c r="B828" i="8"/>
  <c r="C828" i="8"/>
  <c r="M828" i="8"/>
  <c r="N828" i="8"/>
  <c r="O828" i="8"/>
  <c r="P828" i="8"/>
  <c r="R828" i="8"/>
  <c r="S828" i="8"/>
  <c r="T828" i="8"/>
  <c r="A829" i="8"/>
  <c r="Q829" i="8" s="1"/>
  <c r="W829" i="8" s="1"/>
  <c r="AA829" i="8" s="1"/>
  <c r="B829" i="8"/>
  <c r="C829" i="8"/>
  <c r="M829" i="8"/>
  <c r="N829" i="8"/>
  <c r="O829" i="8"/>
  <c r="P829" i="8"/>
  <c r="R829" i="8"/>
  <c r="X829" i="8" s="1"/>
  <c r="AB829" i="8" s="1"/>
  <c r="S829" i="8"/>
  <c r="T829" i="8"/>
  <c r="A830" i="8"/>
  <c r="Q830" i="8" s="1"/>
  <c r="W830" i="8" s="1"/>
  <c r="AA830" i="8" s="1"/>
  <c r="B830" i="8"/>
  <c r="C830" i="8"/>
  <c r="M830" i="8"/>
  <c r="N830" i="8"/>
  <c r="O830" i="8"/>
  <c r="P830" i="8"/>
  <c r="R830" i="8"/>
  <c r="S830" i="8"/>
  <c r="T830" i="8"/>
  <c r="A831" i="8"/>
  <c r="Q831" i="8" s="1"/>
  <c r="W831" i="8" s="1"/>
  <c r="AA831" i="8" s="1"/>
  <c r="B831" i="8"/>
  <c r="C831" i="8"/>
  <c r="M831" i="8"/>
  <c r="N831" i="8"/>
  <c r="O831" i="8"/>
  <c r="P831" i="8"/>
  <c r="R831" i="8"/>
  <c r="S831" i="8"/>
  <c r="T831" i="8"/>
  <c r="A832" i="8"/>
  <c r="Q832" i="8" s="1"/>
  <c r="W832" i="8" s="1"/>
  <c r="AA832" i="8" s="1"/>
  <c r="B832" i="8"/>
  <c r="C832" i="8"/>
  <c r="M832" i="8"/>
  <c r="N832" i="8"/>
  <c r="O832" i="8"/>
  <c r="P832" i="8"/>
  <c r="R832" i="8"/>
  <c r="S832" i="8"/>
  <c r="T832" i="8"/>
  <c r="A833" i="8"/>
  <c r="Q833" i="8" s="1"/>
  <c r="W833" i="8" s="1"/>
  <c r="AA833" i="8" s="1"/>
  <c r="B833" i="8"/>
  <c r="C833" i="8"/>
  <c r="M833" i="8"/>
  <c r="N833" i="8"/>
  <c r="O833" i="8"/>
  <c r="P833" i="8"/>
  <c r="R833" i="8"/>
  <c r="S833" i="8"/>
  <c r="T833" i="8"/>
  <c r="A834" i="8"/>
  <c r="Q834" i="8" s="1"/>
  <c r="W834" i="8" s="1"/>
  <c r="AA834" i="8" s="1"/>
  <c r="B834" i="8"/>
  <c r="C834" i="8"/>
  <c r="M834" i="8"/>
  <c r="N834" i="8"/>
  <c r="O834" i="8"/>
  <c r="P834" i="8"/>
  <c r="R834" i="8"/>
  <c r="S834" i="8"/>
  <c r="T834" i="8"/>
  <c r="A835" i="8"/>
  <c r="Q835" i="8" s="1"/>
  <c r="W835" i="8" s="1"/>
  <c r="AA835" i="8" s="1"/>
  <c r="B835" i="8"/>
  <c r="C835" i="8"/>
  <c r="M835" i="8"/>
  <c r="N835" i="8"/>
  <c r="O835" i="8"/>
  <c r="P835" i="8"/>
  <c r="R835" i="8"/>
  <c r="X835" i="8" s="1"/>
  <c r="AB835" i="8" s="1"/>
  <c r="S835" i="8"/>
  <c r="T835" i="8"/>
  <c r="A836" i="8"/>
  <c r="Q836" i="8" s="1"/>
  <c r="W836" i="8" s="1"/>
  <c r="AA836" i="8" s="1"/>
  <c r="B836" i="8"/>
  <c r="C836" i="8"/>
  <c r="M836" i="8"/>
  <c r="N836" i="8"/>
  <c r="O836" i="8"/>
  <c r="P836" i="8"/>
  <c r="R836" i="8"/>
  <c r="S836" i="8"/>
  <c r="T836" i="8"/>
  <c r="A837" i="8"/>
  <c r="Q837" i="8" s="1"/>
  <c r="W837" i="8" s="1"/>
  <c r="AA837" i="8" s="1"/>
  <c r="B837" i="8"/>
  <c r="C837" i="8"/>
  <c r="M837" i="8"/>
  <c r="N837" i="8"/>
  <c r="O837" i="8"/>
  <c r="P837" i="8"/>
  <c r="R837" i="8"/>
  <c r="S837" i="8"/>
  <c r="T837" i="8"/>
  <c r="A838" i="8"/>
  <c r="Q838" i="8" s="1"/>
  <c r="W838" i="8" s="1"/>
  <c r="AA838" i="8" s="1"/>
  <c r="B838" i="8"/>
  <c r="C838" i="8"/>
  <c r="M838" i="8"/>
  <c r="N838" i="8"/>
  <c r="O838" i="8"/>
  <c r="P838" i="8"/>
  <c r="R838" i="8"/>
  <c r="X838" i="8" s="1"/>
  <c r="AB838" i="8" s="1"/>
  <c r="S838" i="8"/>
  <c r="T838" i="8"/>
  <c r="A839" i="8"/>
  <c r="Q839" i="8" s="1"/>
  <c r="W839" i="8" s="1"/>
  <c r="AA839" i="8" s="1"/>
  <c r="B839" i="8"/>
  <c r="C839" i="8"/>
  <c r="M839" i="8"/>
  <c r="N839" i="8"/>
  <c r="O839" i="8"/>
  <c r="P839" i="8"/>
  <c r="R839" i="8"/>
  <c r="S839" i="8"/>
  <c r="T839" i="8"/>
  <c r="A840" i="8"/>
  <c r="Q840" i="8" s="1"/>
  <c r="W840" i="8" s="1"/>
  <c r="AA840" i="8" s="1"/>
  <c r="B840" i="8"/>
  <c r="C840" i="8"/>
  <c r="M840" i="8"/>
  <c r="N840" i="8"/>
  <c r="O840" i="8"/>
  <c r="P840" i="8"/>
  <c r="R840" i="8"/>
  <c r="S840" i="8"/>
  <c r="T840" i="8"/>
  <c r="A841" i="8"/>
  <c r="Q841" i="8" s="1"/>
  <c r="W841" i="8" s="1"/>
  <c r="AA841" i="8" s="1"/>
  <c r="B841" i="8"/>
  <c r="C841" i="8"/>
  <c r="M841" i="8"/>
  <c r="N841" i="8"/>
  <c r="O841" i="8"/>
  <c r="P841" i="8"/>
  <c r="R841" i="8"/>
  <c r="S841" i="8"/>
  <c r="T841" i="8"/>
  <c r="A842" i="8"/>
  <c r="B842" i="8"/>
  <c r="C842" i="8" s="1"/>
  <c r="M842" i="8"/>
  <c r="N842" i="8"/>
  <c r="O842" i="8"/>
  <c r="P842" i="8"/>
  <c r="Q842" i="8"/>
  <c r="W842" i="8" s="1"/>
  <c r="AA842" i="8" s="1"/>
  <c r="R842" i="8"/>
  <c r="X842" i="8" s="1"/>
  <c r="AB842" i="8" s="1"/>
  <c r="S842" i="8"/>
  <c r="T842" i="8"/>
  <c r="V842" i="8"/>
  <c r="Z842" i="8" s="1"/>
  <c r="A843" i="8"/>
  <c r="Q843" i="8" s="1"/>
  <c r="B843" i="8"/>
  <c r="C843" i="8"/>
  <c r="D843" i="8" s="1"/>
  <c r="E843" i="8" s="1"/>
  <c r="F843" i="8" s="1"/>
  <c r="M843" i="8"/>
  <c r="N843" i="8"/>
  <c r="O843" i="8"/>
  <c r="P843" i="8"/>
  <c r="R843" i="8"/>
  <c r="S843" i="8"/>
  <c r="T843" i="8"/>
  <c r="A844" i="8"/>
  <c r="Q844" i="8" s="1"/>
  <c r="B844" i="8"/>
  <c r="C844" i="8" s="1"/>
  <c r="M844" i="8"/>
  <c r="N844" i="8"/>
  <c r="O844" i="8"/>
  <c r="P844" i="8"/>
  <c r="R844" i="8"/>
  <c r="S844" i="8"/>
  <c r="T844" i="8"/>
  <c r="A845" i="8"/>
  <c r="B845" i="8"/>
  <c r="C845" i="8" s="1"/>
  <c r="M845" i="8"/>
  <c r="N845" i="8"/>
  <c r="O845" i="8"/>
  <c r="P845" i="8"/>
  <c r="Q845" i="8"/>
  <c r="R845" i="8"/>
  <c r="X845" i="8" s="1"/>
  <c r="AB845" i="8" s="1"/>
  <c r="S845" i="8"/>
  <c r="T845" i="8"/>
  <c r="W845" i="8"/>
  <c r="AA845" i="8" s="1"/>
  <c r="A846" i="8"/>
  <c r="B846" i="8"/>
  <c r="C846" i="8" s="1"/>
  <c r="M846" i="8"/>
  <c r="N846" i="8"/>
  <c r="O846" i="8"/>
  <c r="P846" i="8"/>
  <c r="V846" i="8" s="1"/>
  <c r="Z846" i="8" s="1"/>
  <c r="Q846" i="8"/>
  <c r="R846" i="8"/>
  <c r="X846" i="8" s="1"/>
  <c r="AB846" i="8" s="1"/>
  <c r="S846" i="8"/>
  <c r="T846" i="8"/>
  <c r="A847" i="8"/>
  <c r="B847" i="8"/>
  <c r="C847" i="8" s="1"/>
  <c r="D847" i="8" s="1"/>
  <c r="E847" i="8" s="1"/>
  <c r="F847" i="8" s="1"/>
  <c r="M847" i="8"/>
  <c r="N847" i="8"/>
  <c r="O847" i="8"/>
  <c r="P847" i="8"/>
  <c r="Q847" i="8"/>
  <c r="W847" i="8" s="1"/>
  <c r="AA847" i="8" s="1"/>
  <c r="R847" i="8"/>
  <c r="S847" i="8"/>
  <c r="T847" i="8"/>
  <c r="V847" i="8"/>
  <c r="Z847" i="8" s="1"/>
  <c r="A848" i="8"/>
  <c r="Q848" i="8" s="1"/>
  <c r="B848" i="8"/>
  <c r="C848" i="8" s="1"/>
  <c r="M848" i="8"/>
  <c r="N848" i="8"/>
  <c r="O848" i="8"/>
  <c r="P848" i="8"/>
  <c r="R848" i="8"/>
  <c r="S848" i="8"/>
  <c r="T848" i="8"/>
  <c r="A849" i="8"/>
  <c r="B849" i="8"/>
  <c r="C849" i="8" s="1"/>
  <c r="M849" i="8"/>
  <c r="N849" i="8"/>
  <c r="O849" i="8"/>
  <c r="P849" i="8"/>
  <c r="W849" i="8" s="1"/>
  <c r="AA849" i="8" s="1"/>
  <c r="Q849" i="8"/>
  <c r="R849" i="8"/>
  <c r="X849" i="8" s="1"/>
  <c r="AB849" i="8" s="1"/>
  <c r="S849" i="8"/>
  <c r="T849" i="8"/>
  <c r="A850" i="8"/>
  <c r="Q850" i="8" s="1"/>
  <c r="B850" i="8"/>
  <c r="C850" i="8" s="1"/>
  <c r="M850" i="8"/>
  <c r="N850" i="8"/>
  <c r="O850" i="8"/>
  <c r="P850" i="8"/>
  <c r="R850" i="8"/>
  <c r="S850" i="8"/>
  <c r="T850" i="8"/>
  <c r="A851" i="8"/>
  <c r="Q851" i="8" s="1"/>
  <c r="B851" i="8"/>
  <c r="C851" i="8"/>
  <c r="D851" i="8" s="1"/>
  <c r="E851" i="8" s="1"/>
  <c r="F851" i="8" s="1"/>
  <c r="M851" i="8"/>
  <c r="N851" i="8"/>
  <c r="O851" i="8"/>
  <c r="P851" i="8"/>
  <c r="R851" i="8"/>
  <c r="S851" i="8"/>
  <c r="T851" i="8"/>
  <c r="A852" i="8"/>
  <c r="B852" i="8"/>
  <c r="C852" i="8" s="1"/>
  <c r="M852" i="8"/>
  <c r="N852" i="8"/>
  <c r="O852" i="8"/>
  <c r="P852" i="8"/>
  <c r="Q852" i="8"/>
  <c r="R852" i="8"/>
  <c r="X852" i="8" s="1"/>
  <c r="AB852" i="8" s="1"/>
  <c r="S852" i="8"/>
  <c r="T852" i="8"/>
  <c r="A853" i="8"/>
  <c r="Q853" i="8" s="1"/>
  <c r="W853" i="8" s="1"/>
  <c r="AA853" i="8" s="1"/>
  <c r="B853" i="8"/>
  <c r="C853" i="8" s="1"/>
  <c r="M853" i="8"/>
  <c r="N853" i="8"/>
  <c r="O853" i="8"/>
  <c r="P853" i="8"/>
  <c r="R853" i="8"/>
  <c r="S853" i="8"/>
  <c r="T853" i="8"/>
  <c r="A854" i="8"/>
  <c r="Q854" i="8" s="1"/>
  <c r="B854" i="8"/>
  <c r="C854" i="8" s="1"/>
  <c r="M854" i="8"/>
  <c r="N854" i="8"/>
  <c r="O854" i="8"/>
  <c r="P854" i="8"/>
  <c r="R854" i="8"/>
  <c r="X854" i="8" s="1"/>
  <c r="AB854" i="8" s="1"/>
  <c r="S854" i="8"/>
  <c r="T854" i="8"/>
  <c r="A855" i="8"/>
  <c r="B855" i="8"/>
  <c r="C855" i="8" s="1"/>
  <c r="D855" i="8" s="1"/>
  <c r="E855" i="8" s="1"/>
  <c r="F855" i="8" s="1"/>
  <c r="M855" i="8"/>
  <c r="N855" i="8"/>
  <c r="O855" i="8"/>
  <c r="V855" i="8" s="1"/>
  <c r="Z855" i="8" s="1"/>
  <c r="P855" i="8"/>
  <c r="Q855" i="8"/>
  <c r="W855" i="8" s="1"/>
  <c r="AA855" i="8" s="1"/>
  <c r="R855" i="8"/>
  <c r="X855" i="8" s="1"/>
  <c r="AB855" i="8" s="1"/>
  <c r="S855" i="8"/>
  <c r="T855" i="8"/>
  <c r="A856" i="8"/>
  <c r="B856" i="8"/>
  <c r="C856" i="8" s="1"/>
  <c r="M856" i="8"/>
  <c r="N856" i="8"/>
  <c r="O856" i="8"/>
  <c r="P856" i="8"/>
  <c r="Q856" i="8"/>
  <c r="R856" i="8"/>
  <c r="S856" i="8"/>
  <c r="T856" i="8"/>
  <c r="A857" i="8"/>
  <c r="Q857" i="8" s="1"/>
  <c r="W857" i="8" s="1"/>
  <c r="AA857" i="8" s="1"/>
  <c r="B857" i="8"/>
  <c r="C857" i="8" s="1"/>
  <c r="M857" i="8"/>
  <c r="N857" i="8"/>
  <c r="O857" i="8"/>
  <c r="P857" i="8"/>
  <c r="R857" i="8"/>
  <c r="X857" i="8" s="1"/>
  <c r="AB857" i="8" s="1"/>
  <c r="S857" i="8"/>
  <c r="T857" i="8"/>
  <c r="A858" i="8"/>
  <c r="B858" i="8"/>
  <c r="C858" i="8" s="1"/>
  <c r="M858" i="8"/>
  <c r="N858" i="8"/>
  <c r="O858" i="8"/>
  <c r="P858" i="8"/>
  <c r="Q858" i="8"/>
  <c r="W858" i="8" s="1"/>
  <c r="AA858" i="8" s="1"/>
  <c r="R858" i="8"/>
  <c r="S858" i="8"/>
  <c r="T858" i="8"/>
  <c r="V858" i="8"/>
  <c r="Z858" i="8" s="1"/>
  <c r="A859" i="8"/>
  <c r="Q859" i="8" s="1"/>
  <c r="B859" i="8"/>
  <c r="C859" i="8"/>
  <c r="D859" i="8" s="1"/>
  <c r="E859" i="8" s="1"/>
  <c r="F859" i="8" s="1"/>
  <c r="M859" i="8"/>
  <c r="N859" i="8"/>
  <c r="O859" i="8"/>
  <c r="P859" i="8"/>
  <c r="R859" i="8"/>
  <c r="S859" i="8"/>
  <c r="T859" i="8"/>
  <c r="A860" i="8"/>
  <c r="Q860" i="8" s="1"/>
  <c r="B860" i="8"/>
  <c r="C860" i="8" s="1"/>
  <c r="M860" i="8"/>
  <c r="N860" i="8"/>
  <c r="O860" i="8"/>
  <c r="P860" i="8"/>
  <c r="R860" i="8"/>
  <c r="S860" i="8"/>
  <c r="T860" i="8"/>
  <c r="A861" i="8"/>
  <c r="B861" i="8"/>
  <c r="C861" i="8" s="1"/>
  <c r="M861" i="8"/>
  <c r="N861" i="8"/>
  <c r="O861" i="8"/>
  <c r="P861" i="8"/>
  <c r="Q861" i="8"/>
  <c r="W861" i="8" s="1"/>
  <c r="AA861" i="8" s="1"/>
  <c r="R861" i="8"/>
  <c r="S861" i="8"/>
  <c r="T861" i="8"/>
  <c r="A862" i="8"/>
  <c r="B862" i="8"/>
  <c r="C862" i="8" s="1"/>
  <c r="M862" i="8"/>
  <c r="N862" i="8"/>
  <c r="O862" i="8"/>
  <c r="P862" i="8"/>
  <c r="V862" i="8" s="1"/>
  <c r="Z862" i="8" s="1"/>
  <c r="Q862" i="8"/>
  <c r="R862" i="8"/>
  <c r="X862" i="8" s="1"/>
  <c r="AB862" i="8" s="1"/>
  <c r="S862" i="8"/>
  <c r="T862" i="8"/>
  <c r="W862" i="8"/>
  <c r="AA862" i="8" s="1"/>
  <c r="A863" i="8"/>
  <c r="B863" i="8"/>
  <c r="C863" i="8" s="1"/>
  <c r="D863" i="8" s="1"/>
  <c r="E863" i="8" s="1"/>
  <c r="F863" i="8" s="1"/>
  <c r="M863" i="8"/>
  <c r="N863" i="8"/>
  <c r="O863" i="8"/>
  <c r="P863" i="8"/>
  <c r="Q863" i="8"/>
  <c r="V863" i="8" s="1"/>
  <c r="Z863" i="8" s="1"/>
  <c r="R863" i="8"/>
  <c r="S863" i="8"/>
  <c r="T863" i="8"/>
  <c r="A864" i="8"/>
  <c r="Q864" i="8" s="1"/>
  <c r="B864" i="8"/>
  <c r="M864" i="8"/>
  <c r="N864" i="8"/>
  <c r="O864" i="8"/>
  <c r="P864" i="8"/>
  <c r="R864" i="8"/>
  <c r="S864" i="8"/>
  <c r="T864" i="8"/>
  <c r="A865" i="8"/>
  <c r="B865" i="8"/>
  <c r="C865" i="8" s="1"/>
  <c r="M865" i="8"/>
  <c r="N865" i="8"/>
  <c r="O865" i="8"/>
  <c r="P865" i="8"/>
  <c r="Q865" i="8"/>
  <c r="R865" i="8"/>
  <c r="X865" i="8" s="1"/>
  <c r="AB865" i="8" s="1"/>
  <c r="S865" i="8"/>
  <c r="T865" i="8"/>
  <c r="A866" i="8"/>
  <c r="B866" i="8"/>
  <c r="C866" i="8" s="1"/>
  <c r="D866" i="8" s="1"/>
  <c r="M866" i="8"/>
  <c r="N866" i="8"/>
  <c r="O866" i="8"/>
  <c r="V866" i="8" s="1"/>
  <c r="Z866" i="8" s="1"/>
  <c r="P866" i="8"/>
  <c r="Q866" i="8"/>
  <c r="W866" i="8" s="1"/>
  <c r="AA866" i="8" s="1"/>
  <c r="R866" i="8"/>
  <c r="S866" i="8"/>
  <c r="T866" i="8"/>
  <c r="A867" i="8"/>
  <c r="B867" i="8"/>
  <c r="C867" i="8" s="1"/>
  <c r="M867" i="8"/>
  <c r="N867" i="8"/>
  <c r="O867" i="8"/>
  <c r="P867" i="8"/>
  <c r="W867" i="8" s="1"/>
  <c r="AA867" i="8" s="1"/>
  <c r="Q867" i="8"/>
  <c r="R867" i="8"/>
  <c r="X867" i="8" s="1"/>
  <c r="AB867" i="8" s="1"/>
  <c r="S867" i="8"/>
  <c r="T867" i="8"/>
  <c r="A868" i="8"/>
  <c r="Q868" i="8" s="1"/>
  <c r="X868" i="8" s="1"/>
  <c r="AB868" i="8" s="1"/>
  <c r="B868" i="8"/>
  <c r="C868" i="8" s="1"/>
  <c r="M868" i="8"/>
  <c r="N868" i="8"/>
  <c r="O868" i="8"/>
  <c r="P868" i="8"/>
  <c r="R868" i="8"/>
  <c r="S868" i="8"/>
  <c r="T868" i="8"/>
  <c r="A869" i="8"/>
  <c r="Q869" i="8" s="1"/>
  <c r="B869" i="8"/>
  <c r="M869" i="8"/>
  <c r="N869" i="8"/>
  <c r="O869" i="8"/>
  <c r="P869" i="8"/>
  <c r="R869" i="8"/>
  <c r="S869" i="8"/>
  <c r="T869" i="8"/>
  <c r="A870" i="8"/>
  <c r="B870" i="8"/>
  <c r="C870" i="8" s="1"/>
  <c r="D870" i="8" s="1"/>
  <c r="M870" i="8"/>
  <c r="N870" i="8"/>
  <c r="O870" i="8"/>
  <c r="P870" i="8"/>
  <c r="Q870" i="8"/>
  <c r="V870" i="8" s="1"/>
  <c r="Z870" i="8" s="1"/>
  <c r="R870" i="8"/>
  <c r="S870" i="8"/>
  <c r="T870" i="8"/>
  <c r="A871" i="8"/>
  <c r="Q871" i="8" s="1"/>
  <c r="W871" i="8" s="1"/>
  <c r="AA871" i="8" s="1"/>
  <c r="B871" i="8"/>
  <c r="C871" i="8" s="1"/>
  <c r="M871" i="8"/>
  <c r="N871" i="8"/>
  <c r="O871" i="8"/>
  <c r="P871" i="8"/>
  <c r="R871" i="8"/>
  <c r="S871" i="8"/>
  <c r="T871" i="8"/>
  <c r="A872" i="8"/>
  <c r="B872" i="8"/>
  <c r="C872" i="8" s="1"/>
  <c r="M872" i="8"/>
  <c r="N872" i="8"/>
  <c r="O872" i="8"/>
  <c r="P872" i="8"/>
  <c r="Q872" i="8"/>
  <c r="R872" i="8"/>
  <c r="S872" i="8"/>
  <c r="T872" i="8"/>
  <c r="X872" i="8"/>
  <c r="AB872" i="8" s="1"/>
  <c r="A873" i="8"/>
  <c r="B873" i="8"/>
  <c r="M873" i="8"/>
  <c r="N873" i="8"/>
  <c r="O873" i="8"/>
  <c r="P873" i="8"/>
  <c r="Q873" i="8"/>
  <c r="R873" i="8"/>
  <c r="X873" i="8" s="1"/>
  <c r="AB873" i="8" s="1"/>
  <c r="S873" i="8"/>
  <c r="T873" i="8"/>
  <c r="A874" i="8"/>
  <c r="B874" i="8"/>
  <c r="C874" i="8" s="1"/>
  <c r="D874" i="8" s="1"/>
  <c r="M874" i="8"/>
  <c r="N874" i="8"/>
  <c r="O874" i="8"/>
  <c r="V874" i="8" s="1"/>
  <c r="Z874" i="8" s="1"/>
  <c r="P874" i="8"/>
  <c r="Q874" i="8"/>
  <c r="W874" i="8" s="1"/>
  <c r="AA874" i="8" s="1"/>
  <c r="R874" i="8"/>
  <c r="S874" i="8"/>
  <c r="T874" i="8"/>
  <c r="A875" i="8"/>
  <c r="B875" i="8"/>
  <c r="C875" i="8" s="1"/>
  <c r="M875" i="8"/>
  <c r="N875" i="8"/>
  <c r="O875" i="8"/>
  <c r="P875" i="8"/>
  <c r="W875" i="8" s="1"/>
  <c r="AA875" i="8" s="1"/>
  <c r="Q875" i="8"/>
  <c r="R875" i="8"/>
  <c r="X875" i="8" s="1"/>
  <c r="AB875" i="8" s="1"/>
  <c r="S875" i="8"/>
  <c r="T875" i="8"/>
  <c r="A876" i="8"/>
  <c r="Q876" i="8" s="1"/>
  <c r="X876" i="8" s="1"/>
  <c r="AB876" i="8" s="1"/>
  <c r="B876" i="8"/>
  <c r="C876" i="8" s="1"/>
  <c r="M876" i="8"/>
  <c r="N876" i="8"/>
  <c r="O876" i="8"/>
  <c r="P876" i="8"/>
  <c r="R876" i="8"/>
  <c r="S876" i="8"/>
  <c r="T876" i="8"/>
  <c r="A877" i="8"/>
  <c r="Q877" i="8" s="1"/>
  <c r="B877" i="8"/>
  <c r="M877" i="8"/>
  <c r="N877" i="8"/>
  <c r="O877" i="8"/>
  <c r="P877" i="8"/>
  <c r="R877" i="8"/>
  <c r="S877" i="8"/>
  <c r="T877" i="8"/>
  <c r="A878" i="8"/>
  <c r="B878" i="8"/>
  <c r="C878" i="8" s="1"/>
  <c r="D878" i="8" s="1"/>
  <c r="M878" i="8"/>
  <c r="N878" i="8"/>
  <c r="O878" i="8"/>
  <c r="P878" i="8"/>
  <c r="Q878" i="8"/>
  <c r="W878" i="8" s="1"/>
  <c r="AA878" i="8" s="1"/>
  <c r="R878" i="8"/>
  <c r="X878" i="8" s="1"/>
  <c r="AB878" i="8" s="1"/>
  <c r="S878" i="8"/>
  <c r="T878" i="8"/>
  <c r="V878" i="8"/>
  <c r="Z878" i="8" s="1"/>
  <c r="A879" i="8"/>
  <c r="Q879" i="8" s="1"/>
  <c r="W879" i="8" s="1"/>
  <c r="AA879" i="8" s="1"/>
  <c r="B879" i="8"/>
  <c r="C879" i="8" s="1"/>
  <c r="M879" i="8"/>
  <c r="N879" i="8"/>
  <c r="O879" i="8"/>
  <c r="P879" i="8"/>
  <c r="R879" i="8"/>
  <c r="S879" i="8"/>
  <c r="T879" i="8"/>
  <c r="A880" i="8"/>
  <c r="B880" i="8"/>
  <c r="C880" i="8" s="1"/>
  <c r="M880" i="8"/>
  <c r="N880" i="8"/>
  <c r="O880" i="8"/>
  <c r="P880" i="8"/>
  <c r="Q880" i="8"/>
  <c r="R880" i="8"/>
  <c r="S880" i="8"/>
  <c r="T880" i="8"/>
  <c r="X880" i="8"/>
  <c r="AB880" i="8" s="1"/>
  <c r="A881" i="8"/>
  <c r="B881" i="8"/>
  <c r="C881" i="8" s="1"/>
  <c r="M881" i="8"/>
  <c r="N881" i="8"/>
  <c r="O881" i="8"/>
  <c r="P881" i="8"/>
  <c r="Q881" i="8"/>
  <c r="R881" i="8"/>
  <c r="X881" i="8" s="1"/>
  <c r="AB881" i="8" s="1"/>
  <c r="S881" i="8"/>
  <c r="T881" i="8"/>
  <c r="A882" i="8"/>
  <c r="B882" i="8"/>
  <c r="C882" i="8" s="1"/>
  <c r="D882" i="8" s="1"/>
  <c r="M882" i="8"/>
  <c r="N882" i="8"/>
  <c r="O882" i="8"/>
  <c r="V882" i="8" s="1"/>
  <c r="Z882" i="8" s="1"/>
  <c r="P882" i="8"/>
  <c r="Q882" i="8"/>
  <c r="W882" i="8" s="1"/>
  <c r="AA882" i="8" s="1"/>
  <c r="R882" i="8"/>
  <c r="S882" i="8"/>
  <c r="T882" i="8"/>
  <c r="A883" i="8"/>
  <c r="B883" i="8"/>
  <c r="C883" i="8" s="1"/>
  <c r="M883" i="8"/>
  <c r="N883" i="8"/>
  <c r="O883" i="8"/>
  <c r="P883" i="8"/>
  <c r="W883" i="8" s="1"/>
  <c r="AA883" i="8" s="1"/>
  <c r="Q883" i="8"/>
  <c r="R883" i="8"/>
  <c r="X883" i="8" s="1"/>
  <c r="AB883" i="8" s="1"/>
  <c r="S883" i="8"/>
  <c r="T883" i="8"/>
  <c r="A884" i="8"/>
  <c r="Q884" i="8" s="1"/>
  <c r="X884" i="8" s="1"/>
  <c r="AB884" i="8" s="1"/>
  <c r="B884" i="8"/>
  <c r="C884" i="8" s="1"/>
  <c r="M884" i="8"/>
  <c r="N884" i="8"/>
  <c r="O884" i="8"/>
  <c r="P884" i="8"/>
  <c r="R884" i="8"/>
  <c r="S884" i="8"/>
  <c r="T884" i="8"/>
  <c r="A885" i="8"/>
  <c r="Q885" i="8" s="1"/>
  <c r="V885" i="8" s="1"/>
  <c r="Z885" i="8" s="1"/>
  <c r="B885" i="8"/>
  <c r="C885" i="8" s="1"/>
  <c r="M885" i="8"/>
  <c r="N885" i="8"/>
  <c r="O885" i="8"/>
  <c r="P885" i="8"/>
  <c r="R885" i="8"/>
  <c r="X885" i="8" s="1"/>
  <c r="AB885" i="8" s="1"/>
  <c r="S885" i="8"/>
  <c r="T885" i="8"/>
  <c r="A886" i="8"/>
  <c r="B886" i="8"/>
  <c r="C886" i="8" s="1"/>
  <c r="M886" i="8"/>
  <c r="N886" i="8"/>
  <c r="O886" i="8"/>
  <c r="P886" i="8"/>
  <c r="Q886" i="8"/>
  <c r="R886" i="8"/>
  <c r="X886" i="8" s="1"/>
  <c r="AB886" i="8" s="1"/>
  <c r="S886" i="8"/>
  <c r="T886" i="8"/>
  <c r="A887" i="8"/>
  <c r="Q887" i="8" s="1"/>
  <c r="U887" i="8" s="1"/>
  <c r="B887" i="8"/>
  <c r="C887" i="8" s="1"/>
  <c r="M887" i="8"/>
  <c r="N887" i="8"/>
  <c r="O887" i="8"/>
  <c r="P887" i="8"/>
  <c r="R887" i="8"/>
  <c r="S887" i="8"/>
  <c r="T887" i="8"/>
  <c r="A888" i="8"/>
  <c r="B888" i="8"/>
  <c r="C888" i="8" s="1"/>
  <c r="M888" i="8"/>
  <c r="N888" i="8"/>
  <c r="O888" i="8"/>
  <c r="P888" i="8"/>
  <c r="Q888" i="8"/>
  <c r="R888" i="8"/>
  <c r="X888" i="8" s="1"/>
  <c r="AB888" i="8" s="1"/>
  <c r="S888" i="8"/>
  <c r="T888" i="8"/>
  <c r="A889" i="8"/>
  <c r="Q889" i="8" s="1"/>
  <c r="V889" i="8" s="1"/>
  <c r="Z889" i="8" s="1"/>
  <c r="B889" i="8"/>
  <c r="C889" i="8" s="1"/>
  <c r="M889" i="8"/>
  <c r="N889" i="8"/>
  <c r="O889" i="8"/>
  <c r="P889" i="8"/>
  <c r="R889" i="8"/>
  <c r="S889" i="8"/>
  <c r="T889" i="8"/>
  <c r="A890" i="8"/>
  <c r="B890" i="8"/>
  <c r="C890" i="8" s="1"/>
  <c r="M890" i="8"/>
  <c r="N890" i="8"/>
  <c r="O890" i="8"/>
  <c r="P890" i="8"/>
  <c r="Q890" i="8"/>
  <c r="R890" i="8"/>
  <c r="X890" i="8" s="1"/>
  <c r="AB890" i="8" s="1"/>
  <c r="S890" i="8"/>
  <c r="T890" i="8"/>
  <c r="A891" i="8"/>
  <c r="Q891" i="8" s="1"/>
  <c r="V891" i="8" s="1"/>
  <c r="Z891" i="8" s="1"/>
  <c r="B891" i="8"/>
  <c r="C891" i="8" s="1"/>
  <c r="M891" i="8"/>
  <c r="N891" i="8"/>
  <c r="O891" i="8"/>
  <c r="P891" i="8"/>
  <c r="R891" i="8"/>
  <c r="S891" i="8"/>
  <c r="T891" i="8"/>
  <c r="A892" i="8"/>
  <c r="B892" i="8"/>
  <c r="C892" i="8" s="1"/>
  <c r="M892" i="8"/>
  <c r="N892" i="8"/>
  <c r="O892" i="8"/>
  <c r="P892" i="8"/>
  <c r="Q892" i="8"/>
  <c r="R892" i="8"/>
  <c r="X892" i="8" s="1"/>
  <c r="AB892" i="8" s="1"/>
  <c r="S892" i="8"/>
  <c r="T892" i="8"/>
  <c r="A893" i="8"/>
  <c r="Q893" i="8" s="1"/>
  <c r="V893" i="8" s="1"/>
  <c r="Z893" i="8" s="1"/>
  <c r="B893" i="8"/>
  <c r="C893" i="8" s="1"/>
  <c r="M893" i="8"/>
  <c r="N893" i="8"/>
  <c r="O893" i="8"/>
  <c r="P893" i="8"/>
  <c r="R893" i="8"/>
  <c r="X893" i="8" s="1"/>
  <c r="AB893" i="8" s="1"/>
  <c r="S893" i="8"/>
  <c r="T893" i="8"/>
  <c r="A894" i="8"/>
  <c r="B894" i="8"/>
  <c r="C894" i="8" s="1"/>
  <c r="M894" i="8"/>
  <c r="N894" i="8"/>
  <c r="O894" i="8"/>
  <c r="P894" i="8"/>
  <c r="Q894" i="8"/>
  <c r="R894" i="8"/>
  <c r="S894" i="8"/>
  <c r="T894" i="8"/>
  <c r="A895" i="8"/>
  <c r="Q895" i="8" s="1"/>
  <c r="B895" i="8"/>
  <c r="C895" i="8" s="1"/>
  <c r="M895" i="8"/>
  <c r="N895" i="8"/>
  <c r="O895" i="8"/>
  <c r="P895" i="8"/>
  <c r="R895" i="8"/>
  <c r="S895" i="8"/>
  <c r="T895" i="8"/>
  <c r="A896" i="8"/>
  <c r="Q896" i="8" s="1"/>
  <c r="V896" i="8" s="1"/>
  <c r="Z896" i="8" s="1"/>
  <c r="B896" i="8"/>
  <c r="C896" i="8" s="1"/>
  <c r="M896" i="8"/>
  <c r="N896" i="8"/>
  <c r="O896" i="8"/>
  <c r="P896" i="8"/>
  <c r="R896" i="8"/>
  <c r="S896" i="8"/>
  <c r="T896" i="8"/>
  <c r="A897" i="8"/>
  <c r="B897" i="8"/>
  <c r="C897" i="8" s="1"/>
  <c r="M897" i="8"/>
  <c r="N897" i="8"/>
  <c r="O897" i="8"/>
  <c r="P897" i="8"/>
  <c r="Q897" i="8"/>
  <c r="V897" i="8" s="1"/>
  <c r="Z897" i="8" s="1"/>
  <c r="R897" i="8"/>
  <c r="S897" i="8"/>
  <c r="T897" i="8"/>
  <c r="A898" i="8"/>
  <c r="Q898" i="8" s="1"/>
  <c r="B898" i="8"/>
  <c r="C898" i="8" s="1"/>
  <c r="M898" i="8"/>
  <c r="N898" i="8"/>
  <c r="O898" i="8"/>
  <c r="P898" i="8"/>
  <c r="R898" i="8"/>
  <c r="S898" i="8"/>
  <c r="T898" i="8"/>
  <c r="A899" i="8"/>
  <c r="Q899" i="8" s="1"/>
  <c r="V899" i="8" s="1"/>
  <c r="Z899" i="8" s="1"/>
  <c r="B899" i="8"/>
  <c r="C899" i="8" s="1"/>
  <c r="M899" i="8"/>
  <c r="N899" i="8"/>
  <c r="O899" i="8"/>
  <c r="P899" i="8"/>
  <c r="R899" i="8"/>
  <c r="S899" i="8"/>
  <c r="T899" i="8"/>
  <c r="A900" i="8"/>
  <c r="B900" i="8"/>
  <c r="C900" i="8" s="1"/>
  <c r="M900" i="8"/>
  <c r="N900" i="8"/>
  <c r="O900" i="8"/>
  <c r="P900" i="8"/>
  <c r="U900" i="8" s="1"/>
  <c r="Y900" i="8" s="1"/>
  <c r="Q900" i="8"/>
  <c r="R900" i="8"/>
  <c r="X900" i="8" s="1"/>
  <c r="AB900" i="8" s="1"/>
  <c r="S900" i="8"/>
  <c r="T900" i="8"/>
  <c r="A901" i="8"/>
  <c r="Q901" i="8" s="1"/>
  <c r="V901" i="8" s="1"/>
  <c r="Z901" i="8" s="1"/>
  <c r="B901" i="8"/>
  <c r="C901" i="8" s="1"/>
  <c r="M901" i="8"/>
  <c r="N901" i="8"/>
  <c r="O901" i="8"/>
  <c r="P901" i="8"/>
  <c r="R901" i="8"/>
  <c r="S901" i="8"/>
  <c r="T901" i="8"/>
  <c r="A902" i="8"/>
  <c r="B902" i="8"/>
  <c r="C902" i="8" s="1"/>
  <c r="M902" i="8"/>
  <c r="N902" i="8"/>
  <c r="O902" i="8"/>
  <c r="P902" i="8"/>
  <c r="Q902" i="8"/>
  <c r="V902" i="8" s="1"/>
  <c r="Z902" i="8" s="1"/>
  <c r="R902" i="8"/>
  <c r="S902" i="8"/>
  <c r="T902" i="8"/>
  <c r="A903" i="8"/>
  <c r="B903" i="8"/>
  <c r="C903" i="8" s="1"/>
  <c r="M903" i="8"/>
  <c r="N903" i="8"/>
  <c r="O903" i="8"/>
  <c r="P903" i="8"/>
  <c r="Q903" i="8"/>
  <c r="R903" i="8"/>
  <c r="X903" i="8" s="1"/>
  <c r="AB903" i="8" s="1"/>
  <c r="S903" i="8"/>
  <c r="T903" i="8"/>
  <c r="A904" i="8"/>
  <c r="Q904" i="8" s="1"/>
  <c r="B904" i="8"/>
  <c r="C904" i="8" s="1"/>
  <c r="M904" i="8"/>
  <c r="N904" i="8"/>
  <c r="O904" i="8"/>
  <c r="P904" i="8"/>
  <c r="R904" i="8"/>
  <c r="S904" i="8"/>
  <c r="T904" i="8"/>
  <c r="A905" i="8"/>
  <c r="B905" i="8"/>
  <c r="C905" i="8" s="1"/>
  <c r="M905" i="8"/>
  <c r="N905" i="8"/>
  <c r="O905" i="8"/>
  <c r="P905" i="8"/>
  <c r="Q905" i="8"/>
  <c r="V905" i="8" s="1"/>
  <c r="Z905" i="8" s="1"/>
  <c r="R905" i="8"/>
  <c r="S905" i="8"/>
  <c r="T905" i="8"/>
  <c r="A906" i="8"/>
  <c r="Q906" i="8" s="1"/>
  <c r="B906" i="8"/>
  <c r="C906" i="8" s="1"/>
  <c r="M906" i="8"/>
  <c r="N906" i="8"/>
  <c r="O906" i="8"/>
  <c r="P906" i="8"/>
  <c r="R906" i="8"/>
  <c r="S906" i="8"/>
  <c r="T906" i="8"/>
  <c r="A907" i="8"/>
  <c r="Q907" i="8" s="1"/>
  <c r="B907" i="8"/>
  <c r="C907" i="8" s="1"/>
  <c r="M907" i="8"/>
  <c r="N907" i="8"/>
  <c r="O907" i="8"/>
  <c r="P907" i="8"/>
  <c r="R907" i="8"/>
  <c r="S907" i="8"/>
  <c r="T907" i="8"/>
  <c r="A908" i="8"/>
  <c r="B908" i="8"/>
  <c r="C908" i="8" s="1"/>
  <c r="M908" i="8"/>
  <c r="N908" i="8"/>
  <c r="O908" i="8"/>
  <c r="P908" i="8"/>
  <c r="Q908" i="8"/>
  <c r="U908" i="8" s="1"/>
  <c r="R908" i="8"/>
  <c r="S908" i="8"/>
  <c r="T908" i="8"/>
  <c r="A909" i="8"/>
  <c r="Q909" i="8" s="1"/>
  <c r="B909" i="8"/>
  <c r="C909" i="8" s="1"/>
  <c r="M909" i="8"/>
  <c r="N909" i="8"/>
  <c r="O909" i="8"/>
  <c r="P909" i="8"/>
  <c r="R909" i="8"/>
  <c r="S909" i="8"/>
  <c r="T909" i="8"/>
  <c r="A910" i="8"/>
  <c r="Q910" i="8" s="1"/>
  <c r="B910" i="8"/>
  <c r="C910" i="8" s="1"/>
  <c r="M910" i="8"/>
  <c r="N910" i="8"/>
  <c r="O910" i="8"/>
  <c r="P910" i="8"/>
  <c r="R910" i="8"/>
  <c r="S910" i="8"/>
  <c r="T910" i="8"/>
  <c r="A911" i="8"/>
  <c r="B911" i="8"/>
  <c r="C911" i="8" s="1"/>
  <c r="M911" i="8"/>
  <c r="N911" i="8"/>
  <c r="O911" i="8"/>
  <c r="P911" i="8"/>
  <c r="Q911" i="8"/>
  <c r="U911" i="8" s="1"/>
  <c r="R911" i="8"/>
  <c r="S911" i="8"/>
  <c r="T911" i="8"/>
  <c r="A912" i="8"/>
  <c r="Q912" i="8" s="1"/>
  <c r="U912" i="8" s="1"/>
  <c r="B912" i="8"/>
  <c r="C912" i="8" s="1"/>
  <c r="M912" i="8"/>
  <c r="N912" i="8"/>
  <c r="O912" i="8"/>
  <c r="P912" i="8"/>
  <c r="R912" i="8"/>
  <c r="S912" i="8"/>
  <c r="T912" i="8"/>
  <c r="A913" i="8"/>
  <c r="B913" i="8"/>
  <c r="C913" i="8" s="1"/>
  <c r="M913" i="8"/>
  <c r="N913" i="8"/>
  <c r="O913" i="8"/>
  <c r="P913" i="8"/>
  <c r="Q913" i="8"/>
  <c r="V913" i="8" s="1"/>
  <c r="Z913" i="8" s="1"/>
  <c r="R913" i="8"/>
  <c r="S913" i="8"/>
  <c r="T913" i="8"/>
  <c r="A914" i="8"/>
  <c r="Q914" i="8" s="1"/>
  <c r="B914" i="8"/>
  <c r="C914" i="8" s="1"/>
  <c r="M914" i="8"/>
  <c r="N914" i="8"/>
  <c r="O914" i="8"/>
  <c r="P914" i="8"/>
  <c r="R914" i="8"/>
  <c r="S914" i="8"/>
  <c r="T914" i="8"/>
  <c r="A915" i="8"/>
  <c r="Q915" i="8" s="1"/>
  <c r="U915" i="8" s="1"/>
  <c r="B915" i="8"/>
  <c r="C915" i="8" s="1"/>
  <c r="M915" i="8"/>
  <c r="N915" i="8"/>
  <c r="O915" i="8"/>
  <c r="P915" i="8"/>
  <c r="R915" i="8"/>
  <c r="S915" i="8"/>
  <c r="T915" i="8"/>
  <c r="A916" i="8"/>
  <c r="B916" i="8"/>
  <c r="C916" i="8" s="1"/>
  <c r="M916" i="8"/>
  <c r="N916" i="8"/>
  <c r="O916" i="8"/>
  <c r="P916" i="8"/>
  <c r="U916" i="8" s="1"/>
  <c r="Q916" i="8"/>
  <c r="R916" i="8"/>
  <c r="X916" i="8" s="1"/>
  <c r="AB916" i="8" s="1"/>
  <c r="S916" i="8"/>
  <c r="T916" i="8"/>
  <c r="A917" i="8"/>
  <c r="Q917" i="8" s="1"/>
  <c r="U917" i="8" s="1"/>
  <c r="B917" i="8"/>
  <c r="C917" i="8" s="1"/>
  <c r="M917" i="8"/>
  <c r="N917" i="8"/>
  <c r="O917" i="8"/>
  <c r="P917" i="8"/>
  <c r="R917" i="8"/>
  <c r="S917" i="8"/>
  <c r="T917" i="8"/>
  <c r="A918" i="8"/>
  <c r="B918" i="8"/>
  <c r="C918" i="8" s="1"/>
  <c r="M918" i="8"/>
  <c r="N918" i="8"/>
  <c r="O918" i="8"/>
  <c r="P918" i="8"/>
  <c r="Q918" i="8"/>
  <c r="V918" i="8" s="1"/>
  <c r="Z918" i="8" s="1"/>
  <c r="R918" i="8"/>
  <c r="X918" i="8" s="1"/>
  <c r="AB918" i="8" s="1"/>
  <c r="S918" i="8"/>
  <c r="T918" i="8"/>
  <c r="U918" i="8"/>
  <c r="Y918" i="8" s="1"/>
  <c r="A919" i="8"/>
  <c r="B919" i="8"/>
  <c r="C919" i="8" s="1"/>
  <c r="M919" i="8"/>
  <c r="N919" i="8"/>
  <c r="O919" i="8"/>
  <c r="P919" i="8"/>
  <c r="U919" i="8" s="1"/>
  <c r="Y919" i="8" s="1"/>
  <c r="Q919" i="8"/>
  <c r="R919" i="8"/>
  <c r="S919" i="8"/>
  <c r="T919" i="8"/>
  <c r="A920" i="8"/>
  <c r="Q920" i="8" s="1"/>
  <c r="V920" i="8" s="1"/>
  <c r="Z920" i="8" s="1"/>
  <c r="B920" i="8"/>
  <c r="C920" i="8" s="1"/>
  <c r="M920" i="8"/>
  <c r="N920" i="8"/>
  <c r="O920" i="8"/>
  <c r="P920" i="8"/>
  <c r="R920" i="8"/>
  <c r="X920" i="8" s="1"/>
  <c r="AB920" i="8" s="1"/>
  <c r="S920" i="8"/>
  <c r="T920" i="8"/>
  <c r="A921" i="8"/>
  <c r="B921" i="8"/>
  <c r="C921" i="8" s="1"/>
  <c r="M921" i="8"/>
  <c r="N921" i="8"/>
  <c r="O921" i="8"/>
  <c r="P921" i="8"/>
  <c r="Q921" i="8"/>
  <c r="V921" i="8" s="1"/>
  <c r="Z921" i="8" s="1"/>
  <c r="R921" i="8"/>
  <c r="S921" i="8"/>
  <c r="T921" i="8"/>
  <c r="A922" i="8"/>
  <c r="B922" i="8"/>
  <c r="C922" i="8" s="1"/>
  <c r="M922" i="8"/>
  <c r="N922" i="8"/>
  <c r="O922" i="8"/>
  <c r="P922" i="8"/>
  <c r="U922" i="8" s="1"/>
  <c r="Y922" i="8" s="1"/>
  <c r="Q922" i="8"/>
  <c r="R922" i="8"/>
  <c r="X922" i="8" s="1"/>
  <c r="AB922" i="8" s="1"/>
  <c r="S922" i="8"/>
  <c r="T922" i="8"/>
  <c r="P2" i="9"/>
  <c r="O2" i="9"/>
  <c r="Q2" i="9"/>
  <c r="V648" i="8" l="1"/>
  <c r="Z648" i="8" s="1"/>
  <c r="U648" i="8"/>
  <c r="V644" i="8"/>
  <c r="Z644" i="8" s="1"/>
  <c r="U644" i="8"/>
  <c r="V640" i="8"/>
  <c r="Z640" i="8" s="1"/>
  <c r="U640" i="8"/>
  <c r="V636" i="8"/>
  <c r="Z636" i="8" s="1"/>
  <c r="U636" i="8"/>
  <c r="V632" i="8"/>
  <c r="Z632" i="8" s="1"/>
  <c r="U632" i="8"/>
  <c r="V628" i="8"/>
  <c r="Z628" i="8" s="1"/>
  <c r="U628" i="8"/>
  <c r="V909" i="8"/>
  <c r="Z909" i="8" s="1"/>
  <c r="U909" i="8"/>
  <c r="Y909" i="8" s="1"/>
  <c r="V914" i="8"/>
  <c r="Z914" i="8" s="1"/>
  <c r="U914" i="8"/>
  <c r="W850" i="8"/>
  <c r="AA850" i="8" s="1"/>
  <c r="V850" i="8"/>
  <c r="Z850" i="8" s="1"/>
  <c r="V624" i="8"/>
  <c r="Z624" i="8" s="1"/>
  <c r="W624" i="8"/>
  <c r="AA624" i="8" s="1"/>
  <c r="W352" i="8"/>
  <c r="AA352" i="8" s="1"/>
  <c r="V352" i="8"/>
  <c r="Z352" i="8" s="1"/>
  <c r="V898" i="8"/>
  <c r="Z898" i="8" s="1"/>
  <c r="U898" i="8"/>
  <c r="Y898" i="8" s="1"/>
  <c r="V851" i="8"/>
  <c r="Z851" i="8" s="1"/>
  <c r="W851" i="8"/>
  <c r="AA851" i="8" s="1"/>
  <c r="V650" i="8"/>
  <c r="Z650" i="8" s="1"/>
  <c r="U650" i="8"/>
  <c r="V646" i="8"/>
  <c r="Z646" i="8" s="1"/>
  <c r="U646" i="8"/>
  <c r="V642" i="8"/>
  <c r="Z642" i="8" s="1"/>
  <c r="U642" i="8"/>
  <c r="V638" i="8"/>
  <c r="Z638" i="8" s="1"/>
  <c r="U638" i="8"/>
  <c r="V634" i="8"/>
  <c r="Z634" i="8" s="1"/>
  <c r="U634" i="8"/>
  <c r="V630" i="8"/>
  <c r="Z630" i="8" s="1"/>
  <c r="U630" i="8"/>
  <c r="V623" i="8"/>
  <c r="Z623" i="8" s="1"/>
  <c r="W623" i="8"/>
  <c r="AA623" i="8" s="1"/>
  <c r="W620" i="8"/>
  <c r="AA620" i="8" s="1"/>
  <c r="V620" i="8"/>
  <c r="Z620" i="8" s="1"/>
  <c r="V906" i="8"/>
  <c r="Z906" i="8" s="1"/>
  <c r="U906" i="8"/>
  <c r="Y906" i="8" s="1"/>
  <c r="V859" i="8"/>
  <c r="Z859" i="8" s="1"/>
  <c r="W859" i="8"/>
  <c r="AA859" i="8" s="1"/>
  <c r="V910" i="8"/>
  <c r="Z910" i="8" s="1"/>
  <c r="U910" i="8"/>
  <c r="Y910" i="8" s="1"/>
  <c r="V907" i="8"/>
  <c r="Z907" i="8" s="1"/>
  <c r="U907" i="8"/>
  <c r="Y907" i="8" s="1"/>
  <c r="V904" i="8"/>
  <c r="Z904" i="8" s="1"/>
  <c r="U904" i="8"/>
  <c r="V854" i="8"/>
  <c r="Z854" i="8" s="1"/>
  <c r="W854" i="8"/>
  <c r="AA854" i="8" s="1"/>
  <c r="V843" i="8"/>
  <c r="Z843" i="8" s="1"/>
  <c r="W843" i="8"/>
  <c r="AA843" i="8" s="1"/>
  <c r="V619" i="8"/>
  <c r="Z619" i="8" s="1"/>
  <c r="W619" i="8"/>
  <c r="AA619" i="8" s="1"/>
  <c r="X904" i="8"/>
  <c r="AB904" i="8" s="1"/>
  <c r="X899" i="8"/>
  <c r="AB899" i="8" s="1"/>
  <c r="X889" i="8"/>
  <c r="AB889" i="8" s="1"/>
  <c r="X887" i="8"/>
  <c r="AB887" i="8" s="1"/>
  <c r="V881" i="8"/>
  <c r="Z881" i="8" s="1"/>
  <c r="U880" i="8"/>
  <c r="Y880" i="8" s="1"/>
  <c r="X879" i="8"/>
  <c r="AB879" i="8" s="1"/>
  <c r="X877" i="8"/>
  <c r="AB877" i="8" s="1"/>
  <c r="V873" i="8"/>
  <c r="Z873" i="8" s="1"/>
  <c r="U872" i="8"/>
  <c r="Y872" i="8" s="1"/>
  <c r="X871" i="8"/>
  <c r="AB871" i="8" s="1"/>
  <c r="X869" i="8"/>
  <c r="AB869" i="8" s="1"/>
  <c r="V865" i="8"/>
  <c r="Z865" i="8" s="1"/>
  <c r="V861" i="8"/>
  <c r="Z861" i="8" s="1"/>
  <c r="X859" i="8"/>
  <c r="AB859" i="8" s="1"/>
  <c r="U852" i="8"/>
  <c r="V845" i="8"/>
  <c r="Z845" i="8" s="1"/>
  <c r="X843" i="8"/>
  <c r="AB843" i="8" s="1"/>
  <c r="X841" i="8"/>
  <c r="AB841" i="8" s="1"/>
  <c r="X840" i="8"/>
  <c r="AB840" i="8" s="1"/>
  <c r="X839" i="8"/>
  <c r="AB839" i="8" s="1"/>
  <c r="X837" i="8"/>
  <c r="AB837" i="8" s="1"/>
  <c r="X836" i="8"/>
  <c r="AB836" i="8" s="1"/>
  <c r="X834" i="8"/>
  <c r="AB834" i="8" s="1"/>
  <c r="X833" i="8"/>
  <c r="AB833" i="8" s="1"/>
  <c r="X832" i="8"/>
  <c r="AB832" i="8" s="1"/>
  <c r="X831" i="8"/>
  <c r="AB831" i="8" s="1"/>
  <c r="X830" i="8"/>
  <c r="AB830" i="8" s="1"/>
  <c r="X828" i="8"/>
  <c r="AB828" i="8" s="1"/>
  <c r="X827" i="8"/>
  <c r="AB827" i="8" s="1"/>
  <c r="X826" i="8"/>
  <c r="AB826" i="8" s="1"/>
  <c r="X825" i="8"/>
  <c r="AB825" i="8" s="1"/>
  <c r="X824" i="8"/>
  <c r="AB824" i="8" s="1"/>
  <c r="X822" i="8"/>
  <c r="AB822" i="8" s="1"/>
  <c r="X821" i="8"/>
  <c r="AB821" i="8" s="1"/>
  <c r="X819" i="8"/>
  <c r="AB819" i="8" s="1"/>
  <c r="X818" i="8"/>
  <c r="AB818" i="8" s="1"/>
  <c r="X817" i="8"/>
  <c r="AB817" i="8" s="1"/>
  <c r="X815" i="8"/>
  <c r="AB815" i="8" s="1"/>
  <c r="X814" i="8"/>
  <c r="AB814" i="8" s="1"/>
  <c r="X813" i="8"/>
  <c r="AB813" i="8" s="1"/>
  <c r="X812" i="8"/>
  <c r="AB812" i="8" s="1"/>
  <c r="X811" i="8"/>
  <c r="AB811" i="8" s="1"/>
  <c r="X809" i="8"/>
  <c r="AB809" i="8" s="1"/>
  <c r="X806" i="8"/>
  <c r="AB806" i="8" s="1"/>
  <c r="X805" i="8"/>
  <c r="AB805" i="8" s="1"/>
  <c r="X804" i="8"/>
  <c r="AB804" i="8" s="1"/>
  <c r="X803" i="8"/>
  <c r="AB803" i="8" s="1"/>
  <c r="X801" i="8"/>
  <c r="AB801" i="8" s="1"/>
  <c r="X799" i="8"/>
  <c r="AB799" i="8" s="1"/>
  <c r="X798" i="8"/>
  <c r="AB798" i="8" s="1"/>
  <c r="U797" i="8"/>
  <c r="X794" i="8"/>
  <c r="AB794" i="8" s="1"/>
  <c r="U793" i="8"/>
  <c r="U789" i="8"/>
  <c r="U785" i="8"/>
  <c r="X782" i="8"/>
  <c r="AB782" i="8" s="1"/>
  <c r="U781" i="8"/>
  <c r="X777" i="8"/>
  <c r="AB777" i="8" s="1"/>
  <c r="X771" i="8"/>
  <c r="AB771" i="8" s="1"/>
  <c r="X763" i="8"/>
  <c r="AB763" i="8" s="1"/>
  <c r="X712" i="8"/>
  <c r="AB712" i="8" s="1"/>
  <c r="X711" i="8"/>
  <c r="AB711" i="8" s="1"/>
  <c r="X710" i="8"/>
  <c r="AB710" i="8" s="1"/>
  <c r="X696" i="8"/>
  <c r="AB696" i="8" s="1"/>
  <c r="X695" i="8"/>
  <c r="AB695" i="8" s="1"/>
  <c r="X694" i="8"/>
  <c r="AB694" i="8" s="1"/>
  <c r="X680" i="8"/>
  <c r="AB680" i="8" s="1"/>
  <c r="X679" i="8"/>
  <c r="AB679" i="8" s="1"/>
  <c r="X664" i="8"/>
  <c r="AB664" i="8" s="1"/>
  <c r="X663" i="8"/>
  <c r="AB663" i="8" s="1"/>
  <c r="X662" i="8"/>
  <c r="AB662" i="8" s="1"/>
  <c r="X624" i="8"/>
  <c r="AB624" i="8" s="1"/>
  <c r="X622" i="8"/>
  <c r="AB622" i="8" s="1"/>
  <c r="X619" i="8"/>
  <c r="AB619" i="8" s="1"/>
  <c r="U617" i="8"/>
  <c r="X557" i="8"/>
  <c r="AB557" i="8" s="1"/>
  <c r="V556" i="8"/>
  <c r="Z556" i="8" s="1"/>
  <c r="X553" i="8"/>
  <c r="AB553" i="8" s="1"/>
  <c r="V552" i="8"/>
  <c r="Z552" i="8" s="1"/>
  <c r="X549" i="8"/>
  <c r="AB549" i="8" s="1"/>
  <c r="V547" i="8"/>
  <c r="Z547" i="8" s="1"/>
  <c r="W547" i="8"/>
  <c r="AA547" i="8" s="1"/>
  <c r="X536" i="8"/>
  <c r="AB536" i="8" s="1"/>
  <c r="V535" i="8"/>
  <c r="Z535" i="8" s="1"/>
  <c r="W535" i="8"/>
  <c r="AA535" i="8" s="1"/>
  <c r="V528" i="8"/>
  <c r="Z528" i="8" s="1"/>
  <c r="W528" i="8"/>
  <c r="AA528" i="8" s="1"/>
  <c r="V516" i="8"/>
  <c r="Z516" i="8" s="1"/>
  <c r="V504" i="8"/>
  <c r="Z504" i="8" s="1"/>
  <c r="V478" i="8"/>
  <c r="Z478" i="8" s="1"/>
  <c r="V474" i="8"/>
  <c r="Z474" i="8" s="1"/>
  <c r="V470" i="8"/>
  <c r="Z470" i="8" s="1"/>
  <c r="V466" i="8"/>
  <c r="Z466" i="8" s="1"/>
  <c r="V462" i="8"/>
  <c r="Z462" i="8" s="1"/>
  <c r="V458" i="8"/>
  <c r="Z458" i="8" s="1"/>
  <c r="V454" i="8"/>
  <c r="Z454" i="8" s="1"/>
  <c r="V450" i="8"/>
  <c r="Z450" i="8" s="1"/>
  <c r="X447" i="8"/>
  <c r="AB447" i="8" s="1"/>
  <c r="X445" i="8"/>
  <c r="AB445" i="8" s="1"/>
  <c r="X443" i="8"/>
  <c r="AB443" i="8" s="1"/>
  <c r="X441" i="8"/>
  <c r="AB441" i="8" s="1"/>
  <c r="X439" i="8"/>
  <c r="AB439" i="8" s="1"/>
  <c r="X437" i="8"/>
  <c r="AB437" i="8" s="1"/>
  <c r="V408" i="8"/>
  <c r="Z408" i="8" s="1"/>
  <c r="X408" i="8"/>
  <c r="AB408" i="8" s="1"/>
  <c r="X356" i="8"/>
  <c r="AB356" i="8" s="1"/>
  <c r="W354" i="8"/>
  <c r="AA354" i="8" s="1"/>
  <c r="W351" i="8"/>
  <c r="AA351" i="8" s="1"/>
  <c r="V344" i="8"/>
  <c r="Z344" i="8" s="1"/>
  <c r="W344" i="8"/>
  <c r="AA344" i="8" s="1"/>
  <c r="X330" i="8"/>
  <c r="AB330" i="8" s="1"/>
  <c r="V297" i="8"/>
  <c r="Z297" i="8" s="1"/>
  <c r="W290" i="8"/>
  <c r="AA290" i="8" s="1"/>
  <c r="V290" i="8"/>
  <c r="Z290" i="8" s="1"/>
  <c r="V283" i="8"/>
  <c r="Z283" i="8" s="1"/>
  <c r="V281" i="8"/>
  <c r="Z281" i="8" s="1"/>
  <c r="X276" i="8"/>
  <c r="AB276" i="8" s="1"/>
  <c r="V273" i="8"/>
  <c r="Z273" i="8" s="1"/>
  <c r="V271" i="8"/>
  <c r="Z271" i="8" s="1"/>
  <c r="V268" i="8"/>
  <c r="Z268" i="8" s="1"/>
  <c r="X256" i="8"/>
  <c r="AB256" i="8" s="1"/>
  <c r="V255" i="8"/>
  <c r="Z255" i="8" s="1"/>
  <c r="X248" i="8"/>
  <c r="AB248" i="8" s="1"/>
  <c r="V247" i="8"/>
  <c r="Z247" i="8" s="1"/>
  <c r="V217" i="8"/>
  <c r="Z217" i="8" s="1"/>
  <c r="W212" i="8"/>
  <c r="AA212" i="8" s="1"/>
  <c r="V212" i="8"/>
  <c r="Z212" i="8" s="1"/>
  <c r="V206" i="8"/>
  <c r="Z206" i="8" s="1"/>
  <c r="W201" i="8"/>
  <c r="AA201" i="8" s="1"/>
  <c r="V201" i="8"/>
  <c r="Z201" i="8" s="1"/>
  <c r="W194" i="8"/>
  <c r="AA194" i="8" s="1"/>
  <c r="W192" i="8"/>
  <c r="AA192" i="8" s="1"/>
  <c r="V192" i="8"/>
  <c r="Z192" i="8" s="1"/>
  <c r="X919" i="8"/>
  <c r="AB919" i="8" s="1"/>
  <c r="X915" i="8"/>
  <c r="AB915" i="8" s="1"/>
  <c r="X910" i="8"/>
  <c r="AB910" i="8" s="1"/>
  <c r="X907" i="8"/>
  <c r="AB907" i="8" s="1"/>
  <c r="X891" i="8"/>
  <c r="AB891" i="8" s="1"/>
  <c r="X921" i="8"/>
  <c r="AB921" i="8" s="1"/>
  <c r="X913" i="8"/>
  <c r="AB913" i="8" s="1"/>
  <c r="X911" i="8"/>
  <c r="AB911" i="8" s="1"/>
  <c r="X908" i="8"/>
  <c r="AB908" i="8" s="1"/>
  <c r="X905" i="8"/>
  <c r="AB905" i="8" s="1"/>
  <c r="X902" i="8"/>
  <c r="AB902" i="8" s="1"/>
  <c r="X897" i="8"/>
  <c r="AB897" i="8" s="1"/>
  <c r="V883" i="8"/>
  <c r="Z883" i="8" s="1"/>
  <c r="V875" i="8"/>
  <c r="Z875" i="8" s="1"/>
  <c r="W870" i="8"/>
  <c r="AA870" i="8" s="1"/>
  <c r="X870" i="8"/>
  <c r="AB870" i="8" s="1"/>
  <c r="V867" i="8"/>
  <c r="Z867" i="8" s="1"/>
  <c r="W863" i="8"/>
  <c r="AA863" i="8" s="1"/>
  <c r="X863" i="8"/>
  <c r="AB863" i="8" s="1"/>
  <c r="X861" i="8"/>
  <c r="AB861" i="8" s="1"/>
  <c r="X858" i="8"/>
  <c r="AB858" i="8" s="1"/>
  <c r="U856" i="8"/>
  <c r="V849" i="8"/>
  <c r="Z849" i="8" s="1"/>
  <c r="X847" i="8"/>
  <c r="AB847" i="8" s="1"/>
  <c r="U796" i="8"/>
  <c r="X793" i="8"/>
  <c r="AB793" i="8" s="1"/>
  <c r="U792" i="8"/>
  <c r="X789" i="8"/>
  <c r="AB789" i="8" s="1"/>
  <c r="U788" i="8"/>
  <c r="X785" i="8"/>
  <c r="AB785" i="8" s="1"/>
  <c r="U784" i="8"/>
  <c r="X781" i="8"/>
  <c r="AB781" i="8" s="1"/>
  <c r="X780" i="8"/>
  <c r="AB780" i="8" s="1"/>
  <c r="X776" i="8"/>
  <c r="AB776" i="8" s="1"/>
  <c r="U774" i="8"/>
  <c r="X770" i="8"/>
  <c r="AB770" i="8" s="1"/>
  <c r="U768" i="8"/>
  <c r="U766" i="8"/>
  <c r="X762" i="8"/>
  <c r="AB762" i="8" s="1"/>
  <c r="X716" i="8"/>
  <c r="AB716" i="8" s="1"/>
  <c r="X715" i="8"/>
  <c r="AB715" i="8" s="1"/>
  <c r="X714" i="8"/>
  <c r="AB714" i="8" s="1"/>
  <c r="X700" i="8"/>
  <c r="AB700" i="8" s="1"/>
  <c r="X698" i="8"/>
  <c r="AB698" i="8" s="1"/>
  <c r="X684" i="8"/>
  <c r="AB684" i="8" s="1"/>
  <c r="X683" i="8"/>
  <c r="AB683" i="8" s="1"/>
  <c r="X682" i="8"/>
  <c r="AB682" i="8" s="1"/>
  <c r="X668" i="8"/>
  <c r="AB668" i="8" s="1"/>
  <c r="X667" i="8"/>
  <c r="AB667" i="8" s="1"/>
  <c r="X666" i="8"/>
  <c r="AB666" i="8" s="1"/>
  <c r="X626" i="8"/>
  <c r="AB626" i="8" s="1"/>
  <c r="X623" i="8"/>
  <c r="AB623" i="8" s="1"/>
  <c r="U621" i="8"/>
  <c r="X612" i="8"/>
  <c r="AB612" i="8" s="1"/>
  <c r="X610" i="8"/>
  <c r="AB610" i="8" s="1"/>
  <c r="X609" i="8"/>
  <c r="AB609" i="8" s="1"/>
  <c r="X608" i="8"/>
  <c r="AB608" i="8" s="1"/>
  <c r="X607" i="8"/>
  <c r="AB607" i="8" s="1"/>
  <c r="X606" i="8"/>
  <c r="AB606" i="8" s="1"/>
  <c r="X605" i="8"/>
  <c r="AB605" i="8" s="1"/>
  <c r="X604" i="8"/>
  <c r="AB604" i="8" s="1"/>
  <c r="X603" i="8"/>
  <c r="AB603" i="8" s="1"/>
  <c r="X602" i="8"/>
  <c r="AB602" i="8" s="1"/>
  <c r="X601" i="8"/>
  <c r="AB601" i="8" s="1"/>
  <c r="X600" i="8"/>
  <c r="AB600" i="8" s="1"/>
  <c r="X599" i="8"/>
  <c r="AB599" i="8" s="1"/>
  <c r="X598" i="8"/>
  <c r="AB598" i="8" s="1"/>
  <c r="X597" i="8"/>
  <c r="AB597" i="8" s="1"/>
  <c r="X596" i="8"/>
  <c r="AB596" i="8" s="1"/>
  <c r="X595" i="8"/>
  <c r="AB595" i="8" s="1"/>
  <c r="X593" i="8"/>
  <c r="AB593" i="8" s="1"/>
  <c r="X592" i="8"/>
  <c r="AB592" i="8" s="1"/>
  <c r="X591" i="8"/>
  <c r="AB591" i="8" s="1"/>
  <c r="X590" i="8"/>
  <c r="AB590" i="8" s="1"/>
  <c r="X589" i="8"/>
  <c r="AB589" i="8" s="1"/>
  <c r="X588" i="8"/>
  <c r="AB588" i="8" s="1"/>
  <c r="X587" i="8"/>
  <c r="AB587" i="8" s="1"/>
  <c r="X585" i="8"/>
  <c r="AB585" i="8" s="1"/>
  <c r="X584" i="8"/>
  <c r="AB584" i="8" s="1"/>
  <c r="X583" i="8"/>
  <c r="AB583" i="8" s="1"/>
  <c r="X582" i="8"/>
  <c r="AB582" i="8" s="1"/>
  <c r="X581" i="8"/>
  <c r="AB581" i="8" s="1"/>
  <c r="X580" i="8"/>
  <c r="AB580" i="8" s="1"/>
  <c r="X577" i="8"/>
  <c r="AB577" i="8" s="1"/>
  <c r="X576" i="8"/>
  <c r="AB576" i="8" s="1"/>
  <c r="X575" i="8"/>
  <c r="AB575" i="8" s="1"/>
  <c r="X574" i="8"/>
  <c r="AB574" i="8" s="1"/>
  <c r="X573" i="8"/>
  <c r="AB573" i="8" s="1"/>
  <c r="X572" i="8"/>
  <c r="AB572" i="8" s="1"/>
  <c r="X570" i="8"/>
  <c r="AB570" i="8" s="1"/>
  <c r="X569" i="8"/>
  <c r="AB569" i="8" s="1"/>
  <c r="X568" i="8"/>
  <c r="AB568" i="8" s="1"/>
  <c r="X567" i="8"/>
  <c r="AB567" i="8" s="1"/>
  <c r="X566" i="8"/>
  <c r="AB566" i="8" s="1"/>
  <c r="X564" i="8"/>
  <c r="AB564" i="8" s="1"/>
  <c r="X563" i="8"/>
  <c r="AB563" i="8" s="1"/>
  <c r="X562" i="8"/>
  <c r="AB562" i="8" s="1"/>
  <c r="X561" i="8"/>
  <c r="AB561" i="8" s="1"/>
  <c r="X560" i="8"/>
  <c r="AB560" i="8" s="1"/>
  <c r="V559" i="8"/>
  <c r="Z559" i="8" s="1"/>
  <c r="X556" i="8"/>
  <c r="AB556" i="8" s="1"/>
  <c r="V555" i="8"/>
  <c r="Z555" i="8" s="1"/>
  <c r="X552" i="8"/>
  <c r="AB552" i="8" s="1"/>
  <c r="V551" i="8"/>
  <c r="Z551" i="8" s="1"/>
  <c r="X544" i="8"/>
  <c r="AB544" i="8" s="1"/>
  <c r="V543" i="8"/>
  <c r="Z543" i="8" s="1"/>
  <c r="W543" i="8"/>
  <c r="AA543" i="8" s="1"/>
  <c r="V540" i="8"/>
  <c r="Z540" i="8" s="1"/>
  <c r="W540" i="8"/>
  <c r="AA540" i="8" s="1"/>
  <c r="X537" i="8"/>
  <c r="AB537" i="8" s="1"/>
  <c r="X532" i="8"/>
  <c r="AB532" i="8" s="1"/>
  <c r="V531" i="8"/>
  <c r="Z531" i="8" s="1"/>
  <c r="W531" i="8"/>
  <c r="AA531" i="8" s="1"/>
  <c r="V524" i="8"/>
  <c r="Z524" i="8" s="1"/>
  <c r="W524" i="8"/>
  <c r="AA524" i="8" s="1"/>
  <c r="X521" i="8"/>
  <c r="AB521" i="8" s="1"/>
  <c r="X520" i="8"/>
  <c r="AB520" i="8" s="1"/>
  <c r="V519" i="8"/>
  <c r="Z519" i="8" s="1"/>
  <c r="W519" i="8"/>
  <c r="AA519" i="8" s="1"/>
  <c r="X518" i="8"/>
  <c r="AB518" i="8" s="1"/>
  <c r="U512" i="8"/>
  <c r="Y512" i="8" s="1"/>
  <c r="W510" i="8"/>
  <c r="AA510" i="8" s="1"/>
  <c r="V508" i="8"/>
  <c r="Z508" i="8" s="1"/>
  <c r="W507" i="8"/>
  <c r="AA507" i="8" s="1"/>
  <c r="V505" i="8"/>
  <c r="Z505" i="8" s="1"/>
  <c r="U487" i="8"/>
  <c r="Y487" i="8" s="1"/>
  <c r="X484" i="8"/>
  <c r="AB484" i="8" s="1"/>
  <c r="V479" i="8"/>
  <c r="Z479" i="8" s="1"/>
  <c r="X476" i="8"/>
  <c r="AB476" i="8" s="1"/>
  <c r="V475" i="8"/>
  <c r="Z475" i="8" s="1"/>
  <c r="X472" i="8"/>
  <c r="AB472" i="8" s="1"/>
  <c r="V471" i="8"/>
  <c r="Z471" i="8" s="1"/>
  <c r="X468" i="8"/>
  <c r="AB468" i="8" s="1"/>
  <c r="V467" i="8"/>
  <c r="Z467" i="8" s="1"/>
  <c r="X464" i="8"/>
  <c r="AB464" i="8" s="1"/>
  <c r="V463" i="8"/>
  <c r="Z463" i="8" s="1"/>
  <c r="X460" i="8"/>
  <c r="AB460" i="8" s="1"/>
  <c r="V459" i="8"/>
  <c r="Z459" i="8" s="1"/>
  <c r="V455" i="8"/>
  <c r="Z455" i="8" s="1"/>
  <c r="V451" i="8"/>
  <c r="Z451" i="8" s="1"/>
  <c r="X436" i="8"/>
  <c r="AB436" i="8" s="1"/>
  <c r="X435" i="8"/>
  <c r="AB435" i="8" s="1"/>
  <c r="X433" i="8"/>
  <c r="AB433" i="8" s="1"/>
  <c r="X431" i="8"/>
  <c r="AB431" i="8" s="1"/>
  <c r="X429" i="8"/>
  <c r="AB429" i="8" s="1"/>
  <c r="X427" i="8"/>
  <c r="AB427" i="8" s="1"/>
  <c r="X425" i="8"/>
  <c r="AB425" i="8" s="1"/>
  <c r="X423" i="8"/>
  <c r="AB423" i="8" s="1"/>
  <c r="X419" i="8"/>
  <c r="AB419" i="8" s="1"/>
  <c r="X417" i="8"/>
  <c r="AB417" i="8" s="1"/>
  <c r="U412" i="8"/>
  <c r="U411" i="8"/>
  <c r="U410" i="8"/>
  <c r="V400" i="8"/>
  <c r="Z400" i="8" s="1"/>
  <c r="X400" i="8"/>
  <c r="AB400" i="8" s="1"/>
  <c r="U378" i="8"/>
  <c r="W340" i="8"/>
  <c r="AA340" i="8" s="1"/>
  <c r="V339" i="8"/>
  <c r="Z339" i="8" s="1"/>
  <c r="W339" i="8"/>
  <c r="AA339" i="8" s="1"/>
  <c r="X337" i="8"/>
  <c r="AB337" i="8" s="1"/>
  <c r="X333" i="8"/>
  <c r="AB333" i="8" s="1"/>
  <c r="V287" i="8"/>
  <c r="Z287" i="8" s="1"/>
  <c r="V257" i="8"/>
  <c r="Z257" i="8" s="1"/>
  <c r="X250" i="8"/>
  <c r="AB250" i="8" s="1"/>
  <c r="V249" i="8"/>
  <c r="Z249" i="8" s="1"/>
  <c r="X234" i="8"/>
  <c r="AB234" i="8" s="1"/>
  <c r="W230" i="8"/>
  <c r="AA230" i="8" s="1"/>
  <c r="X230" i="8"/>
  <c r="AB230" i="8" s="1"/>
  <c r="W228" i="8"/>
  <c r="AA228" i="8" s="1"/>
  <c r="V228" i="8"/>
  <c r="Z228" i="8" s="1"/>
  <c r="V222" i="8"/>
  <c r="Z222" i="8" s="1"/>
  <c r="W218" i="8"/>
  <c r="AA218" i="8" s="1"/>
  <c r="V218" i="8"/>
  <c r="Z218" i="8" s="1"/>
  <c r="U216" i="8"/>
  <c r="U884" i="8"/>
  <c r="Y884" i="8" s="1"/>
  <c r="V877" i="8"/>
  <c r="Z877" i="8" s="1"/>
  <c r="U876" i="8"/>
  <c r="Y876" i="8" s="1"/>
  <c r="V869" i="8"/>
  <c r="Z869" i="8" s="1"/>
  <c r="U868" i="8"/>
  <c r="Y868" i="8" s="1"/>
  <c r="V853" i="8"/>
  <c r="Z853" i="8" s="1"/>
  <c r="W846" i="8"/>
  <c r="AA846" i="8" s="1"/>
  <c r="U844" i="8"/>
  <c r="X796" i="8"/>
  <c r="AB796" i="8" s="1"/>
  <c r="U795" i="8"/>
  <c r="X792" i="8"/>
  <c r="AB792" i="8" s="1"/>
  <c r="U791" i="8"/>
  <c r="X788" i="8"/>
  <c r="AB788" i="8" s="1"/>
  <c r="U787" i="8"/>
  <c r="X784" i="8"/>
  <c r="AB784" i="8" s="1"/>
  <c r="U783" i="8"/>
  <c r="X779" i="8"/>
  <c r="AB779" i="8" s="1"/>
  <c r="X775" i="8"/>
  <c r="AB775" i="8" s="1"/>
  <c r="X773" i="8"/>
  <c r="AB773" i="8" s="1"/>
  <c r="X769" i="8"/>
  <c r="AB769" i="8" s="1"/>
  <c r="X767" i="8"/>
  <c r="AB767" i="8" s="1"/>
  <c r="X765" i="8"/>
  <c r="AB765" i="8" s="1"/>
  <c r="X761" i="8"/>
  <c r="AB761" i="8" s="1"/>
  <c r="X723" i="8"/>
  <c r="AB723" i="8" s="1"/>
  <c r="X720" i="8"/>
  <c r="AB720" i="8" s="1"/>
  <c r="X719" i="8"/>
  <c r="AB719" i="8" s="1"/>
  <c r="X718" i="8"/>
  <c r="AB718" i="8" s="1"/>
  <c r="X704" i="8"/>
  <c r="AB704" i="8" s="1"/>
  <c r="X703" i="8"/>
  <c r="AB703" i="8" s="1"/>
  <c r="X702" i="8"/>
  <c r="AB702" i="8" s="1"/>
  <c r="X688" i="8"/>
  <c r="AB688" i="8" s="1"/>
  <c r="X687" i="8"/>
  <c r="AB687" i="8" s="1"/>
  <c r="X672" i="8"/>
  <c r="AB672" i="8" s="1"/>
  <c r="X671" i="8"/>
  <c r="AB671" i="8" s="1"/>
  <c r="X670" i="8"/>
  <c r="AB670" i="8" s="1"/>
  <c r="X656" i="8"/>
  <c r="AB656" i="8" s="1"/>
  <c r="X655" i="8"/>
  <c r="AB655" i="8" s="1"/>
  <c r="X654" i="8"/>
  <c r="AB654" i="8" s="1"/>
  <c r="X653" i="8"/>
  <c r="AB653" i="8" s="1"/>
  <c r="W652" i="8"/>
  <c r="AA652" i="8" s="1"/>
  <c r="U625" i="8"/>
  <c r="X614" i="8"/>
  <c r="AB614" i="8" s="1"/>
  <c r="V558" i="8"/>
  <c r="Z558" i="8" s="1"/>
  <c r="W556" i="8"/>
  <c r="AA556" i="8" s="1"/>
  <c r="X555" i="8"/>
  <c r="AB555" i="8" s="1"/>
  <c r="V554" i="8"/>
  <c r="Z554" i="8" s="1"/>
  <c r="W552" i="8"/>
  <c r="AA552" i="8" s="1"/>
  <c r="X551" i="8"/>
  <c r="AB551" i="8" s="1"/>
  <c r="V550" i="8"/>
  <c r="Z550" i="8" s="1"/>
  <c r="V548" i="8"/>
  <c r="Z548" i="8" s="1"/>
  <c r="W548" i="8"/>
  <c r="AA548" i="8" s="1"/>
  <c r="X545" i="8"/>
  <c r="AB545" i="8" s="1"/>
  <c r="V536" i="8"/>
  <c r="Z536" i="8" s="1"/>
  <c r="W536" i="8"/>
  <c r="AA536" i="8" s="1"/>
  <c r="X533" i="8"/>
  <c r="AB533" i="8" s="1"/>
  <c r="V527" i="8"/>
  <c r="Z527" i="8" s="1"/>
  <c r="W527" i="8"/>
  <c r="AA527" i="8" s="1"/>
  <c r="X517" i="8"/>
  <c r="AB517" i="8" s="1"/>
  <c r="V517" i="8"/>
  <c r="Z517" i="8" s="1"/>
  <c r="V515" i="8"/>
  <c r="Z515" i="8" s="1"/>
  <c r="W506" i="8"/>
  <c r="AA506" i="8" s="1"/>
  <c r="V502" i="8"/>
  <c r="Z502" i="8" s="1"/>
  <c r="V501" i="8"/>
  <c r="Z501" i="8" s="1"/>
  <c r="U489" i="8"/>
  <c r="Y489" i="8" s="1"/>
  <c r="U482" i="8"/>
  <c r="Y482" i="8" s="1"/>
  <c r="X477" i="8"/>
  <c r="AB477" i="8" s="1"/>
  <c r="X473" i="8"/>
  <c r="AB473" i="8" s="1"/>
  <c r="X469" i="8"/>
  <c r="AB469" i="8" s="1"/>
  <c r="X461" i="8"/>
  <c r="AB461" i="8" s="1"/>
  <c r="X457" i="8"/>
  <c r="AB457" i="8" s="1"/>
  <c r="X453" i="8"/>
  <c r="AB453" i="8" s="1"/>
  <c r="X449" i="8"/>
  <c r="AB449" i="8" s="1"/>
  <c r="W448" i="8"/>
  <c r="AA448" i="8" s="1"/>
  <c r="W446" i="8"/>
  <c r="AA446" i="8" s="1"/>
  <c r="W444" i="8"/>
  <c r="AA444" i="8" s="1"/>
  <c r="W442" i="8"/>
  <c r="AA442" i="8" s="1"/>
  <c r="W440" i="8"/>
  <c r="AA440" i="8" s="1"/>
  <c r="W438" i="8"/>
  <c r="AA438" i="8" s="1"/>
  <c r="X432" i="8"/>
  <c r="AB432" i="8" s="1"/>
  <c r="X430" i="8"/>
  <c r="AB430" i="8" s="1"/>
  <c r="X428" i="8"/>
  <c r="AB428" i="8" s="1"/>
  <c r="X426" i="8"/>
  <c r="AB426" i="8" s="1"/>
  <c r="X424" i="8"/>
  <c r="AB424" i="8" s="1"/>
  <c r="X422" i="8"/>
  <c r="AB422" i="8" s="1"/>
  <c r="X420" i="8"/>
  <c r="AB420" i="8" s="1"/>
  <c r="X418" i="8"/>
  <c r="AB418" i="8" s="1"/>
  <c r="X416" i="8"/>
  <c r="AB416" i="8" s="1"/>
  <c r="X414" i="8"/>
  <c r="AB414" i="8" s="1"/>
  <c r="U409" i="8"/>
  <c r="X406" i="8"/>
  <c r="AB406" i="8" s="1"/>
  <c r="U379" i="8"/>
  <c r="Y379" i="8" s="1"/>
  <c r="U377" i="8"/>
  <c r="Y377" i="8" s="1"/>
  <c r="W356" i="8"/>
  <c r="AA356" i="8" s="1"/>
  <c r="W338" i="8"/>
  <c r="AA338" i="8" s="1"/>
  <c r="V259" i="8"/>
  <c r="Z259" i="8" s="1"/>
  <c r="V251" i="8"/>
  <c r="Z251" i="8" s="1"/>
  <c r="X178" i="8"/>
  <c r="AB178" i="8" s="1"/>
  <c r="X177" i="8"/>
  <c r="AB177" i="8" s="1"/>
  <c r="U921" i="8"/>
  <c r="U902" i="8"/>
  <c r="Y902" i="8" s="1"/>
  <c r="X894" i="8"/>
  <c r="AB894" i="8" s="1"/>
  <c r="U860" i="8"/>
  <c r="X851" i="8"/>
  <c r="AB851" i="8" s="1"/>
  <c r="V922" i="8"/>
  <c r="Z922" i="8" s="1"/>
  <c r="V919" i="8"/>
  <c r="Z919" i="8" s="1"/>
  <c r="X917" i="8"/>
  <c r="AB917" i="8" s="1"/>
  <c r="V916" i="8"/>
  <c r="Z916" i="8" s="1"/>
  <c r="X914" i="8"/>
  <c r="AB914" i="8" s="1"/>
  <c r="X912" i="8"/>
  <c r="AB912" i="8" s="1"/>
  <c r="X909" i="8"/>
  <c r="AB909" i="8" s="1"/>
  <c r="X906" i="8"/>
  <c r="AB906" i="8" s="1"/>
  <c r="V903" i="8"/>
  <c r="Z903" i="8" s="1"/>
  <c r="X901" i="8"/>
  <c r="AB901" i="8" s="1"/>
  <c r="V900" i="8"/>
  <c r="Z900" i="8" s="1"/>
  <c r="X898" i="8"/>
  <c r="AB898" i="8" s="1"/>
  <c r="X896" i="8"/>
  <c r="AB896" i="8" s="1"/>
  <c r="V894" i="8"/>
  <c r="Z894" i="8" s="1"/>
  <c r="V892" i="8"/>
  <c r="Z892" i="8" s="1"/>
  <c r="V890" i="8"/>
  <c r="Z890" i="8" s="1"/>
  <c r="V888" i="8"/>
  <c r="Z888" i="8" s="1"/>
  <c r="V886" i="8"/>
  <c r="Z886" i="8" s="1"/>
  <c r="X882" i="8"/>
  <c r="AB882" i="8" s="1"/>
  <c r="V879" i="8"/>
  <c r="Z879" i="8" s="1"/>
  <c r="X874" i="8"/>
  <c r="AB874" i="8" s="1"/>
  <c r="V871" i="8"/>
  <c r="Z871" i="8" s="1"/>
  <c r="X866" i="8"/>
  <c r="AB866" i="8" s="1"/>
  <c r="U864" i="8"/>
  <c r="V857" i="8"/>
  <c r="Z857" i="8" s="1"/>
  <c r="X853" i="8"/>
  <c r="AB853" i="8" s="1"/>
  <c r="X850" i="8"/>
  <c r="AB850" i="8" s="1"/>
  <c r="U848" i="8"/>
  <c r="X795" i="8"/>
  <c r="AB795" i="8" s="1"/>
  <c r="U794" i="8"/>
  <c r="X791" i="8"/>
  <c r="AB791" i="8" s="1"/>
  <c r="U790" i="8"/>
  <c r="X787" i="8"/>
  <c r="AB787" i="8" s="1"/>
  <c r="U786" i="8"/>
  <c r="U782" i="8"/>
  <c r="X778" i="8"/>
  <c r="AB778" i="8" s="1"/>
  <c r="X772" i="8"/>
  <c r="AB772" i="8" s="1"/>
  <c r="X764" i="8"/>
  <c r="AB764" i="8" s="1"/>
  <c r="X760" i="8"/>
  <c r="AB760" i="8" s="1"/>
  <c r="X707" i="8"/>
  <c r="AB707" i="8" s="1"/>
  <c r="X706" i="8"/>
  <c r="AB706" i="8" s="1"/>
  <c r="X692" i="8"/>
  <c r="AB692" i="8" s="1"/>
  <c r="X691" i="8"/>
  <c r="AB691" i="8" s="1"/>
  <c r="X690" i="8"/>
  <c r="AB690" i="8" s="1"/>
  <c r="X675" i="8"/>
  <c r="AB675" i="8" s="1"/>
  <c r="X674" i="8"/>
  <c r="AB674" i="8" s="1"/>
  <c r="X660" i="8"/>
  <c r="AB660" i="8" s="1"/>
  <c r="X659" i="8"/>
  <c r="AB659" i="8" s="1"/>
  <c r="X658" i="8"/>
  <c r="AB658" i="8" s="1"/>
  <c r="X620" i="8"/>
  <c r="AB620" i="8" s="1"/>
  <c r="U613" i="8"/>
  <c r="X558" i="8"/>
  <c r="AB558" i="8" s="1"/>
  <c r="V557" i="8"/>
  <c r="Z557" i="8" s="1"/>
  <c r="X554" i="8"/>
  <c r="AB554" i="8" s="1"/>
  <c r="V553" i="8"/>
  <c r="Z553" i="8" s="1"/>
  <c r="V549" i="8"/>
  <c r="Z549" i="8" s="1"/>
  <c r="W544" i="8"/>
  <c r="AA544" i="8" s="1"/>
  <c r="X541" i="8"/>
  <c r="AB541" i="8" s="1"/>
  <c r="V539" i="8"/>
  <c r="Z539" i="8" s="1"/>
  <c r="W539" i="8"/>
  <c r="AA539" i="8" s="1"/>
  <c r="W532" i="8"/>
  <c r="AA532" i="8" s="1"/>
  <c r="V523" i="8"/>
  <c r="Z523" i="8" s="1"/>
  <c r="W523" i="8"/>
  <c r="AA523" i="8" s="1"/>
  <c r="W520" i="8"/>
  <c r="AA520" i="8" s="1"/>
  <c r="V506" i="8"/>
  <c r="Z506" i="8" s="1"/>
  <c r="V355" i="8"/>
  <c r="Z355" i="8" s="1"/>
  <c r="W355" i="8"/>
  <c r="AA355" i="8" s="1"/>
  <c r="X352" i="8"/>
  <c r="AB352" i="8" s="1"/>
  <c r="V278" i="8"/>
  <c r="Z278" i="8" s="1"/>
  <c r="V266" i="8"/>
  <c r="Z266" i="8" s="1"/>
  <c r="V261" i="8"/>
  <c r="Z261" i="8" s="1"/>
  <c r="V253" i="8"/>
  <c r="Z253" i="8" s="1"/>
  <c r="W202" i="8"/>
  <c r="AA202" i="8" s="1"/>
  <c r="V202" i="8"/>
  <c r="Z202" i="8" s="1"/>
  <c r="W198" i="8"/>
  <c r="AA198" i="8" s="1"/>
  <c r="V198" i="8"/>
  <c r="Z198" i="8" s="1"/>
  <c r="W195" i="8"/>
  <c r="AA195" i="8" s="1"/>
  <c r="V195" i="8"/>
  <c r="Z195" i="8" s="1"/>
  <c r="W190" i="8"/>
  <c r="AA190" i="8" s="1"/>
  <c r="V190" i="8"/>
  <c r="Z190" i="8" s="1"/>
  <c r="V181" i="8"/>
  <c r="Z181" i="8" s="1"/>
  <c r="X547" i="8"/>
  <c r="AB547" i="8" s="1"/>
  <c r="V546" i="8"/>
  <c r="Z546" i="8" s="1"/>
  <c r="X543" i="8"/>
  <c r="AB543" i="8" s="1"/>
  <c r="V542" i="8"/>
  <c r="Z542" i="8" s="1"/>
  <c r="X539" i="8"/>
  <c r="AB539" i="8" s="1"/>
  <c r="V538" i="8"/>
  <c r="Z538" i="8" s="1"/>
  <c r="V534" i="8"/>
  <c r="Z534" i="8" s="1"/>
  <c r="V530" i="8"/>
  <c r="Z530" i="8" s="1"/>
  <c r="X527" i="8"/>
  <c r="AB527" i="8" s="1"/>
  <c r="V526" i="8"/>
  <c r="Z526" i="8" s="1"/>
  <c r="X523" i="8"/>
  <c r="AB523" i="8" s="1"/>
  <c r="V522" i="8"/>
  <c r="Z522" i="8" s="1"/>
  <c r="W514" i="8"/>
  <c r="AA514" i="8" s="1"/>
  <c r="V512" i="8"/>
  <c r="Z512" i="8" s="1"/>
  <c r="W511" i="8"/>
  <c r="AA511" i="8" s="1"/>
  <c r="V509" i="8"/>
  <c r="Z509" i="8" s="1"/>
  <c r="W503" i="8"/>
  <c r="AA503" i="8" s="1"/>
  <c r="U500" i="8"/>
  <c r="Y500" i="8" s="1"/>
  <c r="U499" i="8"/>
  <c r="Y499" i="8" s="1"/>
  <c r="U498" i="8"/>
  <c r="Y498" i="8" s="1"/>
  <c r="U497" i="8"/>
  <c r="Y497" i="8" s="1"/>
  <c r="U496" i="8"/>
  <c r="Y496" i="8" s="1"/>
  <c r="U495" i="8"/>
  <c r="Y495" i="8" s="1"/>
  <c r="U494" i="8"/>
  <c r="Y494" i="8" s="1"/>
  <c r="U493" i="8"/>
  <c r="Y493" i="8" s="1"/>
  <c r="U492" i="8"/>
  <c r="Y492" i="8" s="1"/>
  <c r="U491" i="8"/>
  <c r="Y491" i="8" s="1"/>
  <c r="U488" i="8"/>
  <c r="Y488" i="8" s="1"/>
  <c r="U486" i="8"/>
  <c r="Y486" i="8" s="1"/>
  <c r="U484" i="8"/>
  <c r="Y484" i="8" s="1"/>
  <c r="U483" i="8"/>
  <c r="Y483" i="8" s="1"/>
  <c r="U481" i="8"/>
  <c r="Y481" i="8" s="1"/>
  <c r="U480" i="8"/>
  <c r="Y480" i="8" s="1"/>
  <c r="U479" i="8"/>
  <c r="U478" i="8"/>
  <c r="U477" i="8"/>
  <c r="U476" i="8"/>
  <c r="U475" i="8"/>
  <c r="U474" i="8"/>
  <c r="U473" i="8"/>
  <c r="U472" i="8"/>
  <c r="U471" i="8"/>
  <c r="U470" i="8"/>
  <c r="U469" i="8"/>
  <c r="U468" i="8"/>
  <c r="U467" i="8"/>
  <c r="U466" i="8"/>
  <c r="U465" i="8"/>
  <c r="U464" i="8"/>
  <c r="U463" i="8"/>
  <c r="U462" i="8"/>
  <c r="U461" i="8"/>
  <c r="U460" i="8"/>
  <c r="U459" i="8"/>
  <c r="U458" i="8"/>
  <c r="U457" i="8"/>
  <c r="U456" i="8"/>
  <c r="U455" i="8"/>
  <c r="U454" i="8"/>
  <c r="U453" i="8"/>
  <c r="U452" i="8"/>
  <c r="U451" i="8"/>
  <c r="U450" i="8"/>
  <c r="U449" i="8"/>
  <c r="U448" i="8"/>
  <c r="U446" i="8"/>
  <c r="U444" i="8"/>
  <c r="U442" i="8"/>
  <c r="U440" i="8"/>
  <c r="U438" i="8"/>
  <c r="U436" i="8"/>
  <c r="U434" i="8"/>
  <c r="U432" i="8"/>
  <c r="U430" i="8"/>
  <c r="U428" i="8"/>
  <c r="U426" i="8"/>
  <c r="U424" i="8"/>
  <c r="U422" i="8"/>
  <c r="U420" i="8"/>
  <c r="U418" i="8"/>
  <c r="U416" i="8"/>
  <c r="U408" i="8"/>
  <c r="U400" i="8"/>
  <c r="U381" i="8"/>
  <c r="Y381" i="8" s="1"/>
  <c r="U376" i="8"/>
  <c r="Y376" i="8" s="1"/>
  <c r="V360" i="8"/>
  <c r="Z360" i="8" s="1"/>
  <c r="W360" i="8"/>
  <c r="AA360" i="8" s="1"/>
  <c r="W358" i="8"/>
  <c r="AA358" i="8" s="1"/>
  <c r="V351" i="8"/>
  <c r="Z351" i="8" s="1"/>
  <c r="U349" i="8"/>
  <c r="W342" i="8"/>
  <c r="AA342" i="8" s="1"/>
  <c r="X326" i="8"/>
  <c r="AB326" i="8" s="1"/>
  <c r="V286" i="8"/>
  <c r="Z286" i="8" s="1"/>
  <c r="W282" i="8"/>
  <c r="AA282" i="8" s="1"/>
  <c r="W279" i="8"/>
  <c r="AA279" i="8" s="1"/>
  <c r="X278" i="8"/>
  <c r="AB278" i="8" s="1"/>
  <c r="U274" i="8"/>
  <c r="V274" i="8"/>
  <c r="Z274" i="8" s="1"/>
  <c r="W267" i="8"/>
  <c r="AA267" i="8" s="1"/>
  <c r="V263" i="8"/>
  <c r="Z263" i="8" s="1"/>
  <c r="X228" i="8"/>
  <c r="AB228" i="8" s="1"/>
  <c r="V225" i="8"/>
  <c r="Z225" i="8" s="1"/>
  <c r="V223" i="8"/>
  <c r="Z223" i="8" s="1"/>
  <c r="W222" i="8"/>
  <c r="AA222" i="8" s="1"/>
  <c r="W220" i="8"/>
  <c r="AA220" i="8" s="1"/>
  <c r="V220" i="8"/>
  <c r="Z220" i="8" s="1"/>
  <c r="X212" i="8"/>
  <c r="AB212" i="8" s="1"/>
  <c r="V209" i="8"/>
  <c r="Z209" i="8" s="1"/>
  <c r="V207" i="8"/>
  <c r="Z207" i="8" s="1"/>
  <c r="W206" i="8"/>
  <c r="AA206" i="8" s="1"/>
  <c r="W204" i="8"/>
  <c r="AA204" i="8" s="1"/>
  <c r="V204" i="8"/>
  <c r="Z204" i="8" s="1"/>
  <c r="W200" i="8"/>
  <c r="AA200" i="8" s="1"/>
  <c r="V200" i="8"/>
  <c r="Z200" i="8" s="1"/>
  <c r="U199" i="8"/>
  <c r="W182" i="8"/>
  <c r="AA182" i="8" s="1"/>
  <c r="V182" i="8"/>
  <c r="Z182" i="8" s="1"/>
  <c r="X179" i="8"/>
  <c r="AB179" i="8" s="1"/>
  <c r="X163" i="8"/>
  <c r="AB163" i="8" s="1"/>
  <c r="X152" i="8"/>
  <c r="AB152" i="8" s="1"/>
  <c r="W149" i="8"/>
  <c r="AA149" i="8" s="1"/>
  <c r="X146" i="8"/>
  <c r="AB146" i="8" s="1"/>
  <c r="U140" i="8"/>
  <c r="W140" i="8"/>
  <c r="AA140" i="8" s="1"/>
  <c r="U94" i="8"/>
  <c r="V93" i="8"/>
  <c r="Z93" i="8" s="1"/>
  <c r="W93" i="8"/>
  <c r="AA93" i="8" s="1"/>
  <c r="W91" i="8"/>
  <c r="AA91" i="8" s="1"/>
  <c r="V91" i="8"/>
  <c r="Z91" i="8" s="1"/>
  <c r="U89" i="8"/>
  <c r="X84" i="8"/>
  <c r="AB84" i="8" s="1"/>
  <c r="U84" i="8"/>
  <c r="W83" i="8"/>
  <c r="AA83" i="8" s="1"/>
  <c r="U82" i="8"/>
  <c r="X80" i="8"/>
  <c r="AB80" i="8" s="1"/>
  <c r="U69" i="8"/>
  <c r="Y69" i="8" s="1"/>
  <c r="V64" i="8"/>
  <c r="Z64" i="8" s="1"/>
  <c r="X62" i="8"/>
  <c r="AB62" i="8" s="1"/>
  <c r="V60" i="8"/>
  <c r="Z60" i="8" s="1"/>
  <c r="X56" i="8"/>
  <c r="AB56" i="8" s="1"/>
  <c r="U51" i="8"/>
  <c r="V51" i="8"/>
  <c r="Z51" i="8" s="1"/>
  <c r="U49" i="8"/>
  <c r="U47" i="8"/>
  <c r="X36" i="8"/>
  <c r="AB36" i="8" s="1"/>
  <c r="X34" i="8"/>
  <c r="AB34" i="8" s="1"/>
  <c r="X20" i="8"/>
  <c r="AB20" i="8" s="1"/>
  <c r="U12" i="8"/>
  <c r="V12" i="8"/>
  <c r="Z12" i="8" s="1"/>
  <c r="X6" i="8"/>
  <c r="AB6" i="8" s="1"/>
  <c r="X922" i="1"/>
  <c r="BB922" i="1"/>
  <c r="AT921" i="1"/>
  <c r="BB921" i="1"/>
  <c r="T919" i="1"/>
  <c r="AA919" i="1"/>
  <c r="AB919" i="1" s="1"/>
  <c r="AD919" i="1"/>
  <c r="AQ919" i="1" s="1"/>
  <c r="AC919" i="1"/>
  <c r="AP919" i="1" s="1"/>
  <c r="BE919" i="1"/>
  <c r="AG919" i="1"/>
  <c r="AT919" i="1" s="1"/>
  <c r="BM919" i="1"/>
  <c r="BN919" i="1" s="1"/>
  <c r="AT918" i="1"/>
  <c r="AC917" i="1"/>
  <c r="AD916" i="1"/>
  <c r="AQ916" i="1" s="1"/>
  <c r="AG916" i="1"/>
  <c r="AT916" i="1" s="1"/>
  <c r="BM916" i="1"/>
  <c r="BN916" i="1" s="1"/>
  <c r="AK916" i="1"/>
  <c r="AX916" i="1" s="1"/>
  <c r="BE912" i="1"/>
  <c r="AO911" i="1"/>
  <c r="BB911" i="1" s="1"/>
  <c r="V910" i="1"/>
  <c r="T910" i="1"/>
  <c r="D909" i="1"/>
  <c r="E909" i="1" s="1"/>
  <c r="F909" i="1" s="1"/>
  <c r="S909" i="1"/>
  <c r="AO908" i="1"/>
  <c r="BB908" i="1" s="1"/>
  <c r="AC905" i="1"/>
  <c r="AD904" i="1"/>
  <c r="AQ904" i="1" s="1"/>
  <c r="AG904" i="1"/>
  <c r="AT904" i="1" s="1"/>
  <c r="BM904" i="1"/>
  <c r="BN904" i="1" s="1"/>
  <c r="AK904" i="1"/>
  <c r="AX904" i="1" s="1"/>
  <c r="BE900" i="1"/>
  <c r="AO899" i="1"/>
  <c r="BB899" i="1" s="1"/>
  <c r="V898" i="1"/>
  <c r="T898" i="1"/>
  <c r="D897" i="1"/>
  <c r="E897" i="1" s="1"/>
  <c r="F897" i="1" s="1"/>
  <c r="S897" i="1"/>
  <c r="AO896" i="1"/>
  <c r="BB896" i="1" s="1"/>
  <c r="BB894" i="1"/>
  <c r="AT893" i="1"/>
  <c r="AD891" i="1"/>
  <c r="AQ891" i="1" s="1"/>
  <c r="AC891" i="1"/>
  <c r="AP891" i="1" s="1"/>
  <c r="BE891" i="1"/>
  <c r="AG891" i="1"/>
  <c r="AT891" i="1" s="1"/>
  <c r="BM891" i="1"/>
  <c r="BN891" i="1" s="1"/>
  <c r="AT890" i="1"/>
  <c r="BE888" i="1"/>
  <c r="AO887" i="1"/>
  <c r="BB887" i="1" s="1"/>
  <c r="V886" i="1"/>
  <c r="T886" i="1"/>
  <c r="D885" i="1"/>
  <c r="E885" i="1" s="1"/>
  <c r="F885" i="1" s="1"/>
  <c r="S885" i="1"/>
  <c r="AO884" i="1"/>
  <c r="BB884" i="1" s="1"/>
  <c r="BB882" i="1"/>
  <c r="AT881" i="1"/>
  <c r="AD877" i="1"/>
  <c r="AQ877" i="1" s="1"/>
  <c r="AC877" i="1"/>
  <c r="AP877" i="1" s="1"/>
  <c r="BE877" i="1"/>
  <c r="AG877" i="1"/>
  <c r="AT877" i="1" s="1"/>
  <c r="AK877" i="1"/>
  <c r="AX877" i="1" s="1"/>
  <c r="AT876" i="1"/>
  <c r="AA875" i="1"/>
  <c r="Y875" i="1"/>
  <c r="BE874" i="1"/>
  <c r="AO872" i="1"/>
  <c r="BB872" i="1" s="1"/>
  <c r="BE872" i="1"/>
  <c r="AC872" i="1"/>
  <c r="AP872" i="1" s="1"/>
  <c r="AA871" i="1"/>
  <c r="Y871" i="1"/>
  <c r="BE870" i="1"/>
  <c r="AT869" i="1"/>
  <c r="AK866" i="1"/>
  <c r="AP864" i="1"/>
  <c r="AC863" i="1"/>
  <c r="AP863" i="1" s="1"/>
  <c r="V858" i="1"/>
  <c r="T858" i="1"/>
  <c r="AD857" i="1"/>
  <c r="AQ857" i="1" s="1"/>
  <c r="AC857" i="1"/>
  <c r="AP857" i="1" s="1"/>
  <c r="BE857" i="1"/>
  <c r="AG857" i="1"/>
  <c r="AT857" i="1" s="1"/>
  <c r="AK857" i="1"/>
  <c r="AX857" i="1" s="1"/>
  <c r="AO857" i="1"/>
  <c r="BB857" i="1" s="1"/>
  <c r="V845" i="1"/>
  <c r="T845" i="1"/>
  <c r="AO828" i="1"/>
  <c r="BB828" i="1" s="1"/>
  <c r="BE828" i="1"/>
  <c r="AC828" i="1"/>
  <c r="AP828" i="1" s="1"/>
  <c r="AG828" i="1"/>
  <c r="AT828" i="1" s="1"/>
  <c r="D825" i="1"/>
  <c r="E825" i="1" s="1"/>
  <c r="F825" i="1" s="1"/>
  <c r="S825" i="1"/>
  <c r="AD818" i="1"/>
  <c r="AQ818" i="1" s="1"/>
  <c r="AG818" i="1"/>
  <c r="AT818" i="1" s="1"/>
  <c r="BM818" i="1"/>
  <c r="BN818" i="1" s="1"/>
  <c r="AK818" i="1"/>
  <c r="AC818" i="1"/>
  <c r="AP818" i="1" s="1"/>
  <c r="AO818" i="1"/>
  <c r="BB818" i="1" s="1"/>
  <c r="BE818" i="1"/>
  <c r="V817" i="1"/>
  <c r="T817" i="1"/>
  <c r="AO813" i="1"/>
  <c r="BB813" i="1" s="1"/>
  <c r="BE813" i="1"/>
  <c r="AC813" i="1"/>
  <c r="AD811" i="1"/>
  <c r="AQ811" i="1" s="1"/>
  <c r="AC811" i="1"/>
  <c r="AP811" i="1" s="1"/>
  <c r="BE811" i="1"/>
  <c r="AG811" i="1"/>
  <c r="AT811" i="1" s="1"/>
  <c r="BM811" i="1"/>
  <c r="BN811" i="1" s="1"/>
  <c r="AK811" i="1"/>
  <c r="AX811" i="1" s="1"/>
  <c r="AO811" i="1"/>
  <c r="BB811" i="1" s="1"/>
  <c r="V802" i="1"/>
  <c r="T802" i="1"/>
  <c r="X802" i="1"/>
  <c r="AO797" i="1"/>
  <c r="BB797" i="1" s="1"/>
  <c r="BE797" i="1"/>
  <c r="AC797" i="1"/>
  <c r="AD795" i="1"/>
  <c r="AQ795" i="1" s="1"/>
  <c r="AC795" i="1"/>
  <c r="AP795" i="1" s="1"/>
  <c r="BE795" i="1"/>
  <c r="AG795" i="1"/>
  <c r="AT795" i="1" s="1"/>
  <c r="BM795" i="1"/>
  <c r="BN795" i="1" s="1"/>
  <c r="AK795" i="1"/>
  <c r="AX795" i="1" s="1"/>
  <c r="AO795" i="1"/>
  <c r="BB795" i="1" s="1"/>
  <c r="D789" i="1"/>
  <c r="E789" i="1" s="1"/>
  <c r="F789" i="1" s="1"/>
  <c r="S789" i="1"/>
  <c r="X546" i="8"/>
  <c r="AB546" i="8" s="1"/>
  <c r="V545" i="8"/>
  <c r="Z545" i="8" s="1"/>
  <c r="X542" i="8"/>
  <c r="AB542" i="8" s="1"/>
  <c r="V541" i="8"/>
  <c r="Z541" i="8" s="1"/>
  <c r="V537" i="8"/>
  <c r="Z537" i="8" s="1"/>
  <c r="X534" i="8"/>
  <c r="AB534" i="8" s="1"/>
  <c r="V533" i="8"/>
  <c r="Z533" i="8" s="1"/>
  <c r="X530" i="8"/>
  <c r="AB530" i="8" s="1"/>
  <c r="V529" i="8"/>
  <c r="Z529" i="8" s="1"/>
  <c r="X526" i="8"/>
  <c r="AB526" i="8" s="1"/>
  <c r="V525" i="8"/>
  <c r="Z525" i="8" s="1"/>
  <c r="V521" i="8"/>
  <c r="Z521" i="8" s="1"/>
  <c r="X515" i="8"/>
  <c r="AB515" i="8" s="1"/>
  <c r="V513" i="8"/>
  <c r="Z513" i="8" s="1"/>
  <c r="U504" i="8"/>
  <c r="Y504" i="8" s="1"/>
  <c r="W502" i="8"/>
  <c r="AA502" i="8" s="1"/>
  <c r="V500" i="8"/>
  <c r="Z500" i="8" s="1"/>
  <c r="X490" i="8"/>
  <c r="AB490" i="8" s="1"/>
  <c r="X487" i="8"/>
  <c r="AB487" i="8" s="1"/>
  <c r="X485" i="8"/>
  <c r="AB485" i="8" s="1"/>
  <c r="X482" i="8"/>
  <c r="AB482" i="8" s="1"/>
  <c r="W447" i="8"/>
  <c r="AA447" i="8" s="1"/>
  <c r="W445" i="8"/>
  <c r="AA445" i="8" s="1"/>
  <c r="W443" i="8"/>
  <c r="AA443" i="8" s="1"/>
  <c r="W441" i="8"/>
  <c r="AA441" i="8" s="1"/>
  <c r="W439" i="8"/>
  <c r="AA439" i="8" s="1"/>
  <c r="W437" i="8"/>
  <c r="AA437" i="8" s="1"/>
  <c r="W435" i="8"/>
  <c r="AA435" i="8" s="1"/>
  <c r="W433" i="8"/>
  <c r="AA433" i="8" s="1"/>
  <c r="W431" i="8"/>
  <c r="AA431" i="8" s="1"/>
  <c r="W429" i="8"/>
  <c r="AA429" i="8" s="1"/>
  <c r="W427" i="8"/>
  <c r="AA427" i="8" s="1"/>
  <c r="W425" i="8"/>
  <c r="AA425" i="8" s="1"/>
  <c r="W423" i="8"/>
  <c r="AA423" i="8" s="1"/>
  <c r="W421" i="8"/>
  <c r="AA421" i="8" s="1"/>
  <c r="W419" i="8"/>
  <c r="AA419" i="8" s="1"/>
  <c r="W417" i="8"/>
  <c r="AA417" i="8" s="1"/>
  <c r="W415" i="8"/>
  <c r="AA415" i="8" s="1"/>
  <c r="U414" i="8"/>
  <c r="U406" i="8"/>
  <c r="X404" i="8"/>
  <c r="AB404" i="8" s="1"/>
  <c r="X402" i="8"/>
  <c r="AB402" i="8" s="1"/>
  <c r="U394" i="8"/>
  <c r="U390" i="8"/>
  <c r="U380" i="8"/>
  <c r="W375" i="8"/>
  <c r="AA375" i="8" s="1"/>
  <c r="U375" i="8"/>
  <c r="Y375" i="8" s="1"/>
  <c r="U361" i="8"/>
  <c r="W359" i="8"/>
  <c r="AA359" i="8" s="1"/>
  <c r="V356" i="8"/>
  <c r="Z356" i="8" s="1"/>
  <c r="W348" i="8"/>
  <c r="AA348" i="8" s="1"/>
  <c r="X347" i="8"/>
  <c r="AB347" i="8" s="1"/>
  <c r="W343" i="8"/>
  <c r="AA343" i="8" s="1"/>
  <c r="V340" i="8"/>
  <c r="Z340" i="8" s="1"/>
  <c r="X338" i="8"/>
  <c r="AB338" i="8" s="1"/>
  <c r="U303" i="8"/>
  <c r="W301" i="8"/>
  <c r="AA301" i="8" s="1"/>
  <c r="X300" i="8"/>
  <c r="AB300" i="8" s="1"/>
  <c r="V293" i="8"/>
  <c r="Z293" i="8" s="1"/>
  <c r="V289" i="8"/>
  <c r="Z289" i="8" s="1"/>
  <c r="X284" i="8"/>
  <c r="AB284" i="8" s="1"/>
  <c r="V279" i="8"/>
  <c r="Z279" i="8" s="1"/>
  <c r="X268" i="8"/>
  <c r="AB268" i="8" s="1"/>
  <c r="W266" i="8"/>
  <c r="AA266" i="8" s="1"/>
  <c r="X265" i="8"/>
  <c r="AB265" i="8" s="1"/>
  <c r="V265" i="8"/>
  <c r="Z265" i="8" s="1"/>
  <c r="U262" i="8"/>
  <c r="V262" i="8"/>
  <c r="Z262" i="8" s="1"/>
  <c r="X261" i="8"/>
  <c r="AB261" i="8" s="1"/>
  <c r="U260" i="8"/>
  <c r="V260" i="8"/>
  <c r="Z260" i="8" s="1"/>
  <c r="X259" i="8"/>
  <c r="AB259" i="8" s="1"/>
  <c r="U258" i="8"/>
  <c r="V258" i="8"/>
  <c r="Z258" i="8" s="1"/>
  <c r="X257" i="8"/>
  <c r="AB257" i="8" s="1"/>
  <c r="U256" i="8"/>
  <c r="V256" i="8"/>
  <c r="Z256" i="8" s="1"/>
  <c r="X255" i="8"/>
  <c r="AB255" i="8" s="1"/>
  <c r="U254" i="8"/>
  <c r="V254" i="8"/>
  <c r="Z254" i="8" s="1"/>
  <c r="X253" i="8"/>
  <c r="AB253" i="8" s="1"/>
  <c r="U252" i="8"/>
  <c r="V252" i="8"/>
  <c r="Z252" i="8" s="1"/>
  <c r="X251" i="8"/>
  <c r="AB251" i="8" s="1"/>
  <c r="U250" i="8"/>
  <c r="V250" i="8"/>
  <c r="Z250" i="8" s="1"/>
  <c r="X249" i="8"/>
  <c r="AB249" i="8" s="1"/>
  <c r="U248" i="8"/>
  <c r="V248" i="8"/>
  <c r="Z248" i="8" s="1"/>
  <c r="X247" i="8"/>
  <c r="AB247" i="8" s="1"/>
  <c r="U246" i="8"/>
  <c r="V246" i="8"/>
  <c r="Z246" i="8" s="1"/>
  <c r="U236" i="8"/>
  <c r="Y236" i="8" s="1"/>
  <c r="W234" i="8"/>
  <c r="AA234" i="8" s="1"/>
  <c r="V234" i="8"/>
  <c r="Z234" i="8" s="1"/>
  <c r="W226" i="8"/>
  <c r="AA226" i="8" s="1"/>
  <c r="V226" i="8"/>
  <c r="Z226" i="8" s="1"/>
  <c r="U224" i="8"/>
  <c r="X223" i="8"/>
  <c r="AB223" i="8" s="1"/>
  <c r="X214" i="8"/>
  <c r="AB214" i="8" s="1"/>
  <c r="W210" i="8"/>
  <c r="AA210" i="8" s="1"/>
  <c r="V210" i="8"/>
  <c r="Z210" i="8" s="1"/>
  <c r="U208" i="8"/>
  <c r="X207" i="8"/>
  <c r="AB207" i="8" s="1"/>
  <c r="W203" i="8"/>
  <c r="AA203" i="8" s="1"/>
  <c r="V203" i="8"/>
  <c r="Z203" i="8" s="1"/>
  <c r="U202" i="8"/>
  <c r="W199" i="8"/>
  <c r="AA199" i="8" s="1"/>
  <c r="V199" i="8"/>
  <c r="Z199" i="8" s="1"/>
  <c r="U198" i="8"/>
  <c r="X197" i="8"/>
  <c r="AB197" i="8" s="1"/>
  <c r="U193" i="8"/>
  <c r="X192" i="8"/>
  <c r="AB192" i="8" s="1"/>
  <c r="U190" i="8"/>
  <c r="X189" i="8"/>
  <c r="AB189" i="8" s="1"/>
  <c r="V189" i="8"/>
  <c r="Z189" i="8" s="1"/>
  <c r="W188" i="8"/>
  <c r="AA188" i="8" s="1"/>
  <c r="V187" i="8"/>
  <c r="Z187" i="8" s="1"/>
  <c r="W186" i="8"/>
  <c r="AA186" i="8" s="1"/>
  <c r="W184" i="8"/>
  <c r="AA184" i="8" s="1"/>
  <c r="V184" i="8"/>
  <c r="Z184" i="8" s="1"/>
  <c r="U145" i="8"/>
  <c r="W145" i="8"/>
  <c r="AA145" i="8" s="1"/>
  <c r="X142" i="8"/>
  <c r="AB142" i="8" s="1"/>
  <c r="U136" i="8"/>
  <c r="W136" i="8"/>
  <c r="AA136" i="8" s="1"/>
  <c r="U128" i="8"/>
  <c r="Y128" i="8" s="1"/>
  <c r="W120" i="8"/>
  <c r="AA120" i="8" s="1"/>
  <c r="U120" i="8"/>
  <c r="Y120" i="8" s="1"/>
  <c r="W118" i="8"/>
  <c r="AA118" i="8" s="1"/>
  <c r="U118" i="8"/>
  <c r="Y118" i="8" s="1"/>
  <c r="W114" i="8"/>
  <c r="AA114" i="8" s="1"/>
  <c r="V114" i="8"/>
  <c r="Z114" i="8" s="1"/>
  <c r="X109" i="8"/>
  <c r="AB109" i="8" s="1"/>
  <c r="X98" i="8"/>
  <c r="AB98" i="8" s="1"/>
  <c r="U98" i="8"/>
  <c r="W97" i="8"/>
  <c r="AA97" i="8" s="1"/>
  <c r="X94" i="8"/>
  <c r="AB94" i="8" s="1"/>
  <c r="X89" i="8"/>
  <c r="AB89" i="8" s="1"/>
  <c r="X86" i="8"/>
  <c r="AB86" i="8" s="1"/>
  <c r="U86" i="8"/>
  <c r="X77" i="8"/>
  <c r="AB77" i="8" s="1"/>
  <c r="W75" i="8"/>
  <c r="AA75" i="8" s="1"/>
  <c r="X69" i="8"/>
  <c r="AB69" i="8" s="1"/>
  <c r="W61" i="8"/>
  <c r="AA61" i="8" s="1"/>
  <c r="X58" i="8"/>
  <c r="AB58" i="8" s="1"/>
  <c r="X53" i="8"/>
  <c r="AB53" i="8" s="1"/>
  <c r="U46" i="8"/>
  <c r="Y46" i="8" s="1"/>
  <c r="U17" i="8"/>
  <c r="Y17" i="8" s="1"/>
  <c r="W13" i="8"/>
  <c r="AA13" i="8" s="1"/>
  <c r="V4" i="8"/>
  <c r="Z4" i="8" s="1"/>
  <c r="AD920" i="1"/>
  <c r="AQ920" i="1" s="1"/>
  <c r="AG920" i="1"/>
  <c r="AT920" i="1" s="1"/>
  <c r="BM920" i="1"/>
  <c r="BN920" i="1" s="1"/>
  <c r="AK920" i="1"/>
  <c r="AX920" i="1" s="1"/>
  <c r="BE916" i="1"/>
  <c r="V914" i="1"/>
  <c r="T914" i="1"/>
  <c r="BE913" i="1"/>
  <c r="D913" i="1"/>
  <c r="E913" i="1" s="1"/>
  <c r="F913" i="1" s="1"/>
  <c r="S913" i="1"/>
  <c r="AX910" i="1"/>
  <c r="BB910" i="1"/>
  <c r="AT909" i="1"/>
  <c r="BB909" i="1"/>
  <c r="T907" i="1"/>
  <c r="AA907" i="1"/>
  <c r="AB907" i="1" s="1"/>
  <c r="AD907" i="1"/>
  <c r="AC907" i="1"/>
  <c r="AP907" i="1" s="1"/>
  <c r="BE907" i="1"/>
  <c r="AG907" i="1"/>
  <c r="AT907" i="1" s="1"/>
  <c r="BM907" i="1"/>
  <c r="BN907" i="1" s="1"/>
  <c r="AT906" i="1"/>
  <c r="BE904" i="1"/>
  <c r="V902" i="1"/>
  <c r="T902" i="1"/>
  <c r="BE901" i="1"/>
  <c r="D901" i="1"/>
  <c r="E901" i="1" s="1"/>
  <c r="F901" i="1" s="1"/>
  <c r="S901" i="1"/>
  <c r="X898" i="1"/>
  <c r="BB898" i="1"/>
  <c r="AT897" i="1"/>
  <c r="BB897" i="1"/>
  <c r="T895" i="1"/>
  <c r="AA895" i="1"/>
  <c r="AB895" i="1" s="1"/>
  <c r="AD895" i="1"/>
  <c r="AC895" i="1"/>
  <c r="AP895" i="1" s="1"/>
  <c r="BE895" i="1"/>
  <c r="AG895" i="1"/>
  <c r="AT895" i="1" s="1"/>
  <c r="BM895" i="1"/>
  <c r="BN895" i="1" s="1"/>
  <c r="AT894" i="1"/>
  <c r="AC893" i="1"/>
  <c r="AD892" i="1"/>
  <c r="AQ892" i="1" s="1"/>
  <c r="AG892" i="1"/>
  <c r="AT892" i="1" s="1"/>
  <c r="BM892" i="1"/>
  <c r="BN892" i="1" s="1"/>
  <c r="AK892" i="1"/>
  <c r="AX892" i="1" s="1"/>
  <c r="V890" i="1"/>
  <c r="T890" i="1"/>
  <c r="BE889" i="1"/>
  <c r="D889" i="1"/>
  <c r="E889" i="1" s="1"/>
  <c r="F889" i="1" s="1"/>
  <c r="S889" i="1"/>
  <c r="AO888" i="1"/>
  <c r="BB888" i="1" s="1"/>
  <c r="X886" i="1"/>
  <c r="BB886" i="1"/>
  <c r="AT885" i="1"/>
  <c r="BB885" i="1"/>
  <c r="T883" i="1"/>
  <c r="AA883" i="1"/>
  <c r="AB883" i="1" s="1"/>
  <c r="AD883" i="1"/>
  <c r="AC883" i="1"/>
  <c r="AP883" i="1" s="1"/>
  <c r="BE883" i="1"/>
  <c r="AG883" i="1"/>
  <c r="AT883" i="1" s="1"/>
  <c r="BM883" i="1"/>
  <c r="BN883" i="1" s="1"/>
  <c r="AT882" i="1"/>
  <c r="AC881" i="1"/>
  <c r="AP881" i="1" s="1"/>
  <c r="AD880" i="1"/>
  <c r="AQ880" i="1" s="1"/>
  <c r="AG880" i="1"/>
  <c r="AT880" i="1" s="1"/>
  <c r="BM880" i="1"/>
  <c r="BN880" i="1" s="1"/>
  <c r="AK880" i="1"/>
  <c r="AX880" i="1" s="1"/>
  <c r="X879" i="1"/>
  <c r="D875" i="1"/>
  <c r="E875" i="1" s="1"/>
  <c r="F875" i="1" s="1"/>
  <c r="S875" i="1"/>
  <c r="AD873" i="1"/>
  <c r="AQ873" i="1" s="1"/>
  <c r="AC873" i="1"/>
  <c r="AP873" i="1" s="1"/>
  <c r="BE873" i="1"/>
  <c r="AK873" i="1"/>
  <c r="AX873" i="1" s="1"/>
  <c r="AO873" i="1"/>
  <c r="BB873" i="1" s="1"/>
  <c r="V868" i="1"/>
  <c r="T868" i="1"/>
  <c r="AO868" i="1"/>
  <c r="BB868" i="1" s="1"/>
  <c r="AC868" i="1"/>
  <c r="AP868" i="1" s="1"/>
  <c r="AG868" i="1"/>
  <c r="AT868" i="1" s="1"/>
  <c r="D863" i="1"/>
  <c r="E863" i="1" s="1"/>
  <c r="F863" i="1" s="1"/>
  <c r="S863" i="1"/>
  <c r="AO852" i="1"/>
  <c r="BB852" i="1" s="1"/>
  <c r="BE852" i="1"/>
  <c r="AC852" i="1"/>
  <c r="AP852" i="1" s="1"/>
  <c r="AG852" i="1"/>
  <c r="AT852" i="1" s="1"/>
  <c r="D849" i="1"/>
  <c r="E849" i="1" s="1"/>
  <c r="F849" i="1" s="1"/>
  <c r="S849" i="1"/>
  <c r="AA839" i="1"/>
  <c r="Y839" i="1"/>
  <c r="AA835" i="1"/>
  <c r="AB835" i="1" s="1"/>
  <c r="Y835" i="1"/>
  <c r="AA831" i="1"/>
  <c r="Y831" i="1"/>
  <c r="AD827" i="1"/>
  <c r="AK827" i="1"/>
  <c r="AX827" i="1" s="1"/>
  <c r="BE827" i="1"/>
  <c r="AC827" i="1"/>
  <c r="BM827" i="1"/>
  <c r="BN827" i="1" s="1"/>
  <c r="AG827" i="1"/>
  <c r="AT827" i="1" s="1"/>
  <c r="AD808" i="1"/>
  <c r="AQ808" i="1" s="1"/>
  <c r="AG808" i="1"/>
  <c r="AT808" i="1" s="1"/>
  <c r="BM808" i="1"/>
  <c r="BN808" i="1" s="1"/>
  <c r="AK808" i="1"/>
  <c r="AC808" i="1"/>
  <c r="AP808" i="1" s="1"/>
  <c r="AO808" i="1"/>
  <c r="BB808" i="1" s="1"/>
  <c r="BE808" i="1"/>
  <c r="D801" i="1"/>
  <c r="E801" i="1" s="1"/>
  <c r="F801" i="1" s="1"/>
  <c r="S801" i="1"/>
  <c r="AD792" i="1"/>
  <c r="AQ792" i="1" s="1"/>
  <c r="AG792" i="1"/>
  <c r="AT792" i="1" s="1"/>
  <c r="BM792" i="1"/>
  <c r="BN792" i="1" s="1"/>
  <c r="AK792" i="1"/>
  <c r="AC792" i="1"/>
  <c r="AP792" i="1" s="1"/>
  <c r="AO792" i="1"/>
  <c r="BB792" i="1" s="1"/>
  <c r="BE792" i="1"/>
  <c r="V781" i="1"/>
  <c r="T781" i="1"/>
  <c r="X781" i="1"/>
  <c r="AC781" i="1"/>
  <c r="AP781" i="1" s="1"/>
  <c r="AK781" i="1"/>
  <c r="BE781" i="1"/>
  <c r="AF781" i="1"/>
  <c r="AN781" i="1"/>
  <c r="BA781" i="1" s="1"/>
  <c r="AJ781" i="1"/>
  <c r="AO781" i="1"/>
  <c r="BB781" i="1" s="1"/>
  <c r="BD781" i="1"/>
  <c r="AD780" i="1"/>
  <c r="AQ780" i="1" s="1"/>
  <c r="AG780" i="1"/>
  <c r="AT780" i="1" s="1"/>
  <c r="AO780" i="1"/>
  <c r="BB780" i="1" s="1"/>
  <c r="BH780" i="1"/>
  <c r="BI780" i="1" s="1"/>
  <c r="BM780" i="1"/>
  <c r="BN780" i="1" s="1"/>
  <c r="AJ780" i="1"/>
  <c r="BD780" i="1"/>
  <c r="AN780" i="1"/>
  <c r="BA780" i="1" s="1"/>
  <c r="AC780" i="1"/>
  <c r="AP780" i="1" s="1"/>
  <c r="BE780" i="1"/>
  <c r="AF780" i="1"/>
  <c r="V777" i="1"/>
  <c r="T777" i="1"/>
  <c r="X777" i="1"/>
  <c r="AC777" i="1"/>
  <c r="AP777" i="1" s="1"/>
  <c r="AK777" i="1"/>
  <c r="BE777" i="1"/>
  <c r="AF777" i="1"/>
  <c r="AN777" i="1"/>
  <c r="BA777" i="1" s="1"/>
  <c r="AJ777" i="1"/>
  <c r="AO777" i="1"/>
  <c r="BB777" i="1" s="1"/>
  <c r="BD777" i="1"/>
  <c r="AD776" i="1"/>
  <c r="AQ776" i="1" s="1"/>
  <c r="AG776" i="1"/>
  <c r="AT776" i="1" s="1"/>
  <c r="AO776" i="1"/>
  <c r="BB776" i="1" s="1"/>
  <c r="BH776" i="1"/>
  <c r="BI776" i="1" s="1"/>
  <c r="BM776" i="1"/>
  <c r="BN776" i="1" s="1"/>
  <c r="AJ776" i="1"/>
  <c r="BD776" i="1"/>
  <c r="AN776" i="1"/>
  <c r="BA776" i="1" s="1"/>
  <c r="AC776" i="1"/>
  <c r="AP776" i="1" s="1"/>
  <c r="BE776" i="1"/>
  <c r="AF776" i="1"/>
  <c r="AS776" i="1" s="1"/>
  <c r="X175" i="8"/>
  <c r="AB175" i="8" s="1"/>
  <c r="X174" i="8"/>
  <c r="AB174" i="8" s="1"/>
  <c r="X173" i="8"/>
  <c r="AB173" i="8" s="1"/>
  <c r="X172" i="8"/>
  <c r="AB172" i="8" s="1"/>
  <c r="X170" i="8"/>
  <c r="AB170" i="8" s="1"/>
  <c r="X169" i="8"/>
  <c r="AB169" i="8" s="1"/>
  <c r="X168" i="8"/>
  <c r="AB168" i="8" s="1"/>
  <c r="W163" i="8"/>
  <c r="AA163" i="8" s="1"/>
  <c r="U148" i="8"/>
  <c r="W148" i="8"/>
  <c r="AA148" i="8" s="1"/>
  <c r="W141" i="8"/>
  <c r="AA141" i="8" s="1"/>
  <c r="U130" i="8"/>
  <c r="Y130" i="8" s="1"/>
  <c r="U103" i="8"/>
  <c r="U99" i="8"/>
  <c r="W87" i="8"/>
  <c r="AA87" i="8" s="1"/>
  <c r="V87" i="8"/>
  <c r="Z87" i="8" s="1"/>
  <c r="V59" i="8"/>
  <c r="Z59" i="8" s="1"/>
  <c r="V56" i="8"/>
  <c r="Z56" i="8" s="1"/>
  <c r="V918" i="1"/>
  <c r="T918" i="1"/>
  <c r="D917" i="1"/>
  <c r="E917" i="1" s="1"/>
  <c r="F917" i="1" s="1"/>
  <c r="S917" i="1"/>
  <c r="BB914" i="1"/>
  <c r="AT913" i="1"/>
  <c r="AD911" i="1"/>
  <c r="AQ911" i="1" s="1"/>
  <c r="AC911" i="1"/>
  <c r="AP911" i="1" s="1"/>
  <c r="BE911" i="1"/>
  <c r="AG911" i="1"/>
  <c r="AT911" i="1" s="1"/>
  <c r="BM911" i="1"/>
  <c r="BN911" i="1" s="1"/>
  <c r="AD908" i="1"/>
  <c r="AQ908" i="1" s="1"/>
  <c r="AG908" i="1"/>
  <c r="AT908" i="1" s="1"/>
  <c r="BM908" i="1"/>
  <c r="BN908" i="1" s="1"/>
  <c r="AK908" i="1"/>
  <c r="AX908" i="1" s="1"/>
  <c r="V906" i="1"/>
  <c r="T906" i="1"/>
  <c r="D905" i="1"/>
  <c r="E905" i="1" s="1"/>
  <c r="F905" i="1" s="1"/>
  <c r="S905" i="1"/>
  <c r="BB902" i="1"/>
  <c r="AT901" i="1"/>
  <c r="AD899" i="1"/>
  <c r="AQ899" i="1" s="1"/>
  <c r="AC899" i="1"/>
  <c r="AP899" i="1" s="1"/>
  <c r="BE899" i="1"/>
  <c r="AG899" i="1"/>
  <c r="AT899" i="1" s="1"/>
  <c r="BM899" i="1"/>
  <c r="BN899" i="1" s="1"/>
  <c r="AP897" i="1"/>
  <c r="AD896" i="1"/>
  <c r="AQ896" i="1" s="1"/>
  <c r="AG896" i="1"/>
  <c r="AT896" i="1" s="1"/>
  <c r="BM896" i="1"/>
  <c r="BN896" i="1" s="1"/>
  <c r="AK896" i="1"/>
  <c r="AX896" i="1" s="1"/>
  <c r="BB890" i="1"/>
  <c r="AT889" i="1"/>
  <c r="BB889" i="1"/>
  <c r="T887" i="1"/>
  <c r="AA887" i="1"/>
  <c r="AB887" i="1" s="1"/>
  <c r="AD887" i="1"/>
  <c r="AC887" i="1"/>
  <c r="AP887" i="1" s="1"/>
  <c r="BE887" i="1"/>
  <c r="AG887" i="1"/>
  <c r="AT887" i="1" s="1"/>
  <c r="BM887" i="1"/>
  <c r="BN887" i="1" s="1"/>
  <c r="AD884" i="1"/>
  <c r="AQ884" i="1" s="1"/>
  <c r="AG884" i="1"/>
  <c r="AT884" i="1" s="1"/>
  <c r="BM884" i="1"/>
  <c r="BN884" i="1" s="1"/>
  <c r="AK884" i="1"/>
  <c r="AX884" i="1" s="1"/>
  <c r="BB879" i="1"/>
  <c r="AT879" i="1"/>
  <c r="T874" i="1"/>
  <c r="AB874" i="1"/>
  <c r="AD874" i="1"/>
  <c r="AQ874" i="1" s="1"/>
  <c r="AG874" i="1"/>
  <c r="AT874" i="1" s="1"/>
  <c r="BM874" i="1"/>
  <c r="BN874" i="1" s="1"/>
  <c r="AC874" i="1"/>
  <c r="AP874" i="1" s="1"/>
  <c r="AK874" i="1"/>
  <c r="AD870" i="1"/>
  <c r="AQ870" i="1" s="1"/>
  <c r="AG870" i="1"/>
  <c r="AT870" i="1" s="1"/>
  <c r="BM870" i="1"/>
  <c r="BN870" i="1" s="1"/>
  <c r="AK870" i="1"/>
  <c r="AO870" i="1"/>
  <c r="BB870" i="1" s="1"/>
  <c r="D869" i="1"/>
  <c r="E869" i="1" s="1"/>
  <c r="F869" i="1" s="1"/>
  <c r="S869" i="1"/>
  <c r="V865" i="1"/>
  <c r="T865" i="1"/>
  <c r="BB863" i="1"/>
  <c r="AP859" i="1"/>
  <c r="AA855" i="1"/>
  <c r="AB855" i="1" s="1"/>
  <c r="Y855" i="1"/>
  <c r="AD851" i="1"/>
  <c r="AK851" i="1"/>
  <c r="AX851" i="1" s="1"/>
  <c r="BE851" i="1"/>
  <c r="AC851" i="1"/>
  <c r="BM851" i="1"/>
  <c r="BN851" i="1" s="1"/>
  <c r="AG851" i="1"/>
  <c r="AT851" i="1" s="1"/>
  <c r="V848" i="1"/>
  <c r="T848" i="1"/>
  <c r="X848" i="1"/>
  <c r="AC847" i="1"/>
  <c r="AO847" i="1"/>
  <c r="BB847" i="1" s="1"/>
  <c r="D843" i="1"/>
  <c r="E843" i="1" s="1"/>
  <c r="F843" i="1" s="1"/>
  <c r="S843" i="1"/>
  <c r="AD838" i="1"/>
  <c r="AQ838" i="1" s="1"/>
  <c r="AG838" i="1"/>
  <c r="AT838" i="1" s="1"/>
  <c r="BM838" i="1"/>
  <c r="BN838" i="1" s="1"/>
  <c r="AC838" i="1"/>
  <c r="AP838" i="1" s="1"/>
  <c r="AK838" i="1"/>
  <c r="AO838" i="1"/>
  <c r="BB838" i="1" s="1"/>
  <c r="AD834" i="1"/>
  <c r="AQ834" i="1" s="1"/>
  <c r="AG834" i="1"/>
  <c r="AT834" i="1" s="1"/>
  <c r="BM834" i="1"/>
  <c r="BN834" i="1" s="1"/>
  <c r="AC834" i="1"/>
  <c r="AP834" i="1" s="1"/>
  <c r="AK834" i="1"/>
  <c r="AO834" i="1"/>
  <c r="BB834" i="1" s="1"/>
  <c r="AD830" i="1"/>
  <c r="AQ830" i="1" s="1"/>
  <c r="AG830" i="1"/>
  <c r="AT830" i="1" s="1"/>
  <c r="BM830" i="1"/>
  <c r="BN830" i="1" s="1"/>
  <c r="AC830" i="1"/>
  <c r="AP830" i="1" s="1"/>
  <c r="AK830" i="1"/>
  <c r="AO830" i="1"/>
  <c r="BB830" i="1" s="1"/>
  <c r="AO827" i="1"/>
  <c r="BB827" i="1" s="1"/>
  <c r="AK826" i="1"/>
  <c r="BE826" i="1"/>
  <c r="S824" i="1"/>
  <c r="V807" i="1"/>
  <c r="T807" i="1"/>
  <c r="V791" i="1"/>
  <c r="T791" i="1"/>
  <c r="BA786" i="1"/>
  <c r="AD786" i="1"/>
  <c r="AQ786" i="1" s="1"/>
  <c r="AG786" i="1"/>
  <c r="AT786" i="1" s="1"/>
  <c r="AO786" i="1"/>
  <c r="BB786" i="1" s="1"/>
  <c r="AJ786" i="1"/>
  <c r="BH786" i="1"/>
  <c r="BI786" i="1" s="1"/>
  <c r="AK786" i="1"/>
  <c r="AX786" i="1" s="1"/>
  <c r="AN786" i="1"/>
  <c r="BM786" i="1"/>
  <c r="BN786" i="1" s="1"/>
  <c r="AC786" i="1"/>
  <c r="AP786" i="1" s="1"/>
  <c r="BD786" i="1"/>
  <c r="D783" i="1"/>
  <c r="E783" i="1" s="1"/>
  <c r="S783" i="1"/>
  <c r="V162" i="8"/>
  <c r="Z162" i="8" s="1"/>
  <c r="X161" i="8"/>
  <c r="AB161" i="8" s="1"/>
  <c r="X156" i="8"/>
  <c r="AB156" i="8" s="1"/>
  <c r="X150" i="8"/>
  <c r="AB150" i="8" s="1"/>
  <c r="U144" i="8"/>
  <c r="W144" i="8"/>
  <c r="AA144" i="8" s="1"/>
  <c r="W137" i="8"/>
  <c r="AA137" i="8" s="1"/>
  <c r="U129" i="8"/>
  <c r="X128" i="8"/>
  <c r="AB128" i="8" s="1"/>
  <c r="U127" i="8"/>
  <c r="Y127" i="8" s="1"/>
  <c r="U121" i="8"/>
  <c r="Y121" i="8" s="1"/>
  <c r="W119" i="8"/>
  <c r="AA119" i="8" s="1"/>
  <c r="U119" i="8"/>
  <c r="Y119" i="8" s="1"/>
  <c r="W117" i="8"/>
  <c r="AA117" i="8" s="1"/>
  <c r="U117" i="8"/>
  <c r="Y117" i="8" s="1"/>
  <c r="X116" i="8"/>
  <c r="AB116" i="8" s="1"/>
  <c r="U116" i="8"/>
  <c r="U109" i="8"/>
  <c r="Y109" i="8" s="1"/>
  <c r="U102" i="8"/>
  <c r="U80" i="8"/>
  <c r="V79" i="8"/>
  <c r="Z79" i="8" s="1"/>
  <c r="W79" i="8"/>
  <c r="AA79" i="8" s="1"/>
  <c r="X65" i="8"/>
  <c r="AB65" i="8" s="1"/>
  <c r="U48" i="8"/>
  <c r="Y48" i="8" s="1"/>
  <c r="X48" i="8"/>
  <c r="AB48" i="8" s="1"/>
  <c r="U41" i="8"/>
  <c r="U27" i="8"/>
  <c r="X19" i="8"/>
  <c r="AB19" i="8" s="1"/>
  <c r="X4" i="8"/>
  <c r="AB4" i="8" s="1"/>
  <c r="D921" i="1"/>
  <c r="E921" i="1" s="1"/>
  <c r="F921" i="1" s="1"/>
  <c r="S921" i="1"/>
  <c r="X918" i="1"/>
  <c r="BB918" i="1"/>
  <c r="AT917" i="1"/>
  <c r="AD915" i="1"/>
  <c r="AQ915" i="1" s="1"/>
  <c r="AC915" i="1"/>
  <c r="AP915" i="1" s="1"/>
  <c r="BE915" i="1"/>
  <c r="AG915" i="1"/>
  <c r="AT915" i="1" s="1"/>
  <c r="BM915" i="1"/>
  <c r="BN915" i="1" s="1"/>
  <c r="AT914" i="1"/>
  <c r="AC913" i="1"/>
  <c r="AD912" i="1"/>
  <c r="AQ912" i="1" s="1"/>
  <c r="AG912" i="1"/>
  <c r="AT912" i="1" s="1"/>
  <c r="BM912" i="1"/>
  <c r="BN912" i="1" s="1"/>
  <c r="AK912" i="1"/>
  <c r="AX912" i="1" s="1"/>
  <c r="BE908" i="1"/>
  <c r="X906" i="1"/>
  <c r="BB906" i="1"/>
  <c r="AT905" i="1"/>
  <c r="AD903" i="1"/>
  <c r="AQ903" i="1" s="1"/>
  <c r="AC903" i="1"/>
  <c r="AP903" i="1" s="1"/>
  <c r="BE903" i="1"/>
  <c r="AG903" i="1"/>
  <c r="AT903" i="1" s="1"/>
  <c r="BM903" i="1"/>
  <c r="BN903" i="1" s="1"/>
  <c r="AT902" i="1"/>
  <c r="AC901" i="1"/>
  <c r="AP901" i="1" s="1"/>
  <c r="AD900" i="1"/>
  <c r="AQ900" i="1" s="1"/>
  <c r="AG900" i="1"/>
  <c r="AT900" i="1" s="1"/>
  <c r="BM900" i="1"/>
  <c r="BN900" i="1" s="1"/>
  <c r="AK900" i="1"/>
  <c r="AX900" i="1" s="1"/>
  <c r="V894" i="1"/>
  <c r="T894" i="1"/>
  <c r="D893" i="1"/>
  <c r="E893" i="1" s="1"/>
  <c r="F893" i="1" s="1"/>
  <c r="S893" i="1"/>
  <c r="AD888" i="1"/>
  <c r="AQ888" i="1" s="1"/>
  <c r="AG888" i="1"/>
  <c r="AT888" i="1" s="1"/>
  <c r="BM888" i="1"/>
  <c r="BN888" i="1" s="1"/>
  <c r="AK888" i="1"/>
  <c r="AX888" i="1" s="1"/>
  <c r="V882" i="1"/>
  <c r="T882" i="1"/>
  <c r="D881" i="1"/>
  <c r="E881" i="1" s="1"/>
  <c r="F881" i="1" s="1"/>
  <c r="S881" i="1"/>
  <c r="V878" i="1"/>
  <c r="T878" i="1"/>
  <c r="AP875" i="1"/>
  <c r="AD871" i="1"/>
  <c r="AK871" i="1"/>
  <c r="AX871" i="1" s="1"/>
  <c r="BE871" i="1"/>
  <c r="AC871" i="1"/>
  <c r="AP871" i="1" s="1"/>
  <c r="BM871" i="1"/>
  <c r="BN871" i="1" s="1"/>
  <c r="AD867" i="1"/>
  <c r="AK867" i="1"/>
  <c r="AX867" i="1" s="1"/>
  <c r="AC867" i="1"/>
  <c r="AP867" i="1" s="1"/>
  <c r="BM867" i="1"/>
  <c r="BN867" i="1" s="1"/>
  <c r="AG867" i="1"/>
  <c r="AT867" i="1" s="1"/>
  <c r="V864" i="1"/>
  <c r="T864" i="1"/>
  <c r="X864" i="1"/>
  <c r="V862" i="1"/>
  <c r="T862" i="1"/>
  <c r="D859" i="1"/>
  <c r="E859" i="1" s="1"/>
  <c r="F859" i="1" s="1"/>
  <c r="S859" i="1"/>
  <c r="AD854" i="1"/>
  <c r="AQ854" i="1" s="1"/>
  <c r="AG854" i="1"/>
  <c r="AT854" i="1" s="1"/>
  <c r="BM854" i="1"/>
  <c r="BN854" i="1" s="1"/>
  <c r="AC854" i="1"/>
  <c r="AP854" i="1" s="1"/>
  <c r="AK854" i="1"/>
  <c r="AO854" i="1"/>
  <c r="BB854" i="1" s="1"/>
  <c r="AK850" i="1"/>
  <c r="BE850" i="1"/>
  <c r="V842" i="1"/>
  <c r="T842" i="1"/>
  <c r="AD841" i="1"/>
  <c r="AQ841" i="1" s="1"/>
  <c r="AC841" i="1"/>
  <c r="AP841" i="1" s="1"/>
  <c r="BE841" i="1"/>
  <c r="AG841" i="1"/>
  <c r="AT841" i="1" s="1"/>
  <c r="AK841" i="1"/>
  <c r="AX841" i="1" s="1"/>
  <c r="AO841" i="1"/>
  <c r="BB841" i="1" s="1"/>
  <c r="D823" i="1"/>
  <c r="E823" i="1" s="1"/>
  <c r="F823" i="1" s="1"/>
  <c r="S823" i="1"/>
  <c r="X807" i="1"/>
  <c r="X791" i="1"/>
  <c r="S790" i="1"/>
  <c r="AT773" i="1"/>
  <c r="V773" i="1"/>
  <c r="T773" i="1"/>
  <c r="AC773" i="1"/>
  <c r="AP773" i="1" s="1"/>
  <c r="AK773" i="1"/>
  <c r="AX773" i="1" s="1"/>
  <c r="BE773" i="1"/>
  <c r="AF773" i="1"/>
  <c r="AN773" i="1"/>
  <c r="BA773" i="1" s="1"/>
  <c r="AD772" i="1"/>
  <c r="AQ772" i="1" s="1"/>
  <c r="AG772" i="1"/>
  <c r="AT772" i="1" s="1"/>
  <c r="AO772" i="1"/>
  <c r="BB772" i="1" s="1"/>
  <c r="BH772" i="1"/>
  <c r="BI772" i="1" s="1"/>
  <c r="BM772" i="1"/>
  <c r="BN772" i="1" s="1"/>
  <c r="AJ772" i="1"/>
  <c r="BD772" i="1"/>
  <c r="AT769" i="1"/>
  <c r="V769" i="1"/>
  <c r="T769" i="1"/>
  <c r="AC769" i="1"/>
  <c r="AP769" i="1" s="1"/>
  <c r="AK769" i="1"/>
  <c r="BE769" i="1"/>
  <c r="AF769" i="1"/>
  <c r="AN769" i="1"/>
  <c r="BA769" i="1" s="1"/>
  <c r="AD768" i="1"/>
  <c r="AQ768" i="1" s="1"/>
  <c r="AG768" i="1"/>
  <c r="AT768" i="1" s="1"/>
  <c r="AO768" i="1"/>
  <c r="BB768" i="1" s="1"/>
  <c r="BH768" i="1"/>
  <c r="BI768" i="1" s="1"/>
  <c r="BM768" i="1"/>
  <c r="BN768" i="1" s="1"/>
  <c r="AJ768" i="1"/>
  <c r="BD768" i="1"/>
  <c r="AT765" i="1"/>
  <c r="V765" i="1"/>
  <c r="T765" i="1"/>
  <c r="AC765" i="1"/>
  <c r="AP765" i="1" s="1"/>
  <c r="AK765" i="1"/>
  <c r="BE765" i="1"/>
  <c r="AF765" i="1"/>
  <c r="AN765" i="1"/>
  <c r="BA765" i="1" s="1"/>
  <c r="AD760" i="1"/>
  <c r="AQ760" i="1" s="1"/>
  <c r="AF760" i="1"/>
  <c r="AN760" i="1"/>
  <c r="BA760" i="1" s="1"/>
  <c r="AC760" i="1"/>
  <c r="AP760" i="1" s="1"/>
  <c r="AO760" i="1"/>
  <c r="BB760" i="1" s="1"/>
  <c r="BH760" i="1"/>
  <c r="BI760" i="1" s="1"/>
  <c r="BM760" i="1"/>
  <c r="BN760" i="1" s="1"/>
  <c r="AG760" i="1"/>
  <c r="AT760" i="1" s="1"/>
  <c r="BD760" i="1"/>
  <c r="AJ755" i="1"/>
  <c r="BE755" i="1"/>
  <c r="AK755" i="1"/>
  <c r="AD752" i="1"/>
  <c r="AQ752" i="1" s="1"/>
  <c r="AF752" i="1"/>
  <c r="AN752" i="1"/>
  <c r="BA752" i="1" s="1"/>
  <c r="AC752" i="1"/>
  <c r="AP752" i="1" s="1"/>
  <c r="AO752" i="1"/>
  <c r="BB752" i="1" s="1"/>
  <c r="BH752" i="1"/>
  <c r="BI752" i="1" s="1"/>
  <c r="BM752" i="1"/>
  <c r="BN752" i="1" s="1"/>
  <c r="AG752" i="1"/>
  <c r="AT752" i="1" s="1"/>
  <c r="BD752" i="1"/>
  <c r="AJ747" i="1"/>
  <c r="BE747" i="1"/>
  <c r="AK747" i="1"/>
  <c r="AD744" i="1"/>
  <c r="AQ744" i="1" s="1"/>
  <c r="AF744" i="1"/>
  <c r="AN744" i="1"/>
  <c r="BA744" i="1" s="1"/>
  <c r="AC744" i="1"/>
  <c r="AP744" i="1" s="1"/>
  <c r="AO744" i="1"/>
  <c r="BB744" i="1" s="1"/>
  <c r="BH744" i="1"/>
  <c r="BI744" i="1" s="1"/>
  <c r="BM744" i="1"/>
  <c r="BN744" i="1" s="1"/>
  <c r="AG744" i="1"/>
  <c r="AT744" i="1" s="1"/>
  <c r="BD744" i="1"/>
  <c r="AJ739" i="1"/>
  <c r="BE739" i="1"/>
  <c r="AK739" i="1"/>
  <c r="AD736" i="1"/>
  <c r="AQ736" i="1" s="1"/>
  <c r="AF736" i="1"/>
  <c r="AN736" i="1"/>
  <c r="BA736" i="1" s="1"/>
  <c r="AC736" i="1"/>
  <c r="AP736" i="1" s="1"/>
  <c r="AO736" i="1"/>
  <c r="BB736" i="1" s="1"/>
  <c r="BH736" i="1"/>
  <c r="BI736" i="1" s="1"/>
  <c r="BM736" i="1"/>
  <c r="BN736" i="1" s="1"/>
  <c r="AG736" i="1"/>
  <c r="AT736" i="1" s="1"/>
  <c r="BD736" i="1"/>
  <c r="AJ731" i="1"/>
  <c r="BE731" i="1"/>
  <c r="AK731" i="1"/>
  <c r="AE723" i="1"/>
  <c r="AR723" i="1" s="1"/>
  <c r="AG723" i="1"/>
  <c r="AT723" i="1" s="1"/>
  <c r="AN723" i="1"/>
  <c r="AF723" i="1"/>
  <c r="AI723" i="1"/>
  <c r="AV723" i="1" s="1"/>
  <c r="BD723" i="1"/>
  <c r="AT722" i="1"/>
  <c r="AE722" i="1"/>
  <c r="AR722" i="1" s="1"/>
  <c r="AJ722" i="1"/>
  <c r="AO722" i="1"/>
  <c r="BB722" i="1" s="1"/>
  <c r="BM722" i="1"/>
  <c r="BN722" i="1" s="1"/>
  <c r="AI722" i="1"/>
  <c r="AV722" i="1" s="1"/>
  <c r="AC722" i="1"/>
  <c r="AK722" i="1"/>
  <c r="BD722" i="1"/>
  <c r="AA721" i="1"/>
  <c r="Y721" i="1"/>
  <c r="AE719" i="1"/>
  <c r="AR719" i="1" s="1"/>
  <c r="AI719" i="1"/>
  <c r="BD719" i="1"/>
  <c r="AG719" i="1"/>
  <c r="AT719" i="1" s="1"/>
  <c r="BM719" i="1"/>
  <c r="BN719" i="1" s="1"/>
  <c r="AK719" i="1"/>
  <c r="AX719" i="1" s="1"/>
  <c r="AT718" i="1"/>
  <c r="AE718" i="1"/>
  <c r="AR718" i="1" s="1"/>
  <c r="AJ718" i="1"/>
  <c r="AO718" i="1"/>
  <c r="BB718" i="1" s="1"/>
  <c r="BM718" i="1"/>
  <c r="BN718" i="1" s="1"/>
  <c r="AI718" i="1"/>
  <c r="AC718" i="1"/>
  <c r="AK718" i="1"/>
  <c r="BD718" i="1"/>
  <c r="T717" i="1"/>
  <c r="X717" i="1"/>
  <c r="AG712" i="1"/>
  <c r="AT712" i="1" s="1"/>
  <c r="BD712" i="1"/>
  <c r="AC712" i="1"/>
  <c r="AP712" i="1" s="1"/>
  <c r="AI712" i="1"/>
  <c r="BH712" i="1"/>
  <c r="BI712" i="1" s="1"/>
  <c r="BM712" i="1"/>
  <c r="BN712" i="1" s="1"/>
  <c r="AT711" i="1"/>
  <c r="AG710" i="1"/>
  <c r="AT710" i="1" s="1"/>
  <c r="AM710" i="1"/>
  <c r="AZ710" i="1" s="1"/>
  <c r="BD710" i="1"/>
  <c r="AI710" i="1"/>
  <c r="AO710" i="1"/>
  <c r="BB710" i="1" s="1"/>
  <c r="AC710" i="1"/>
  <c r="AJ710" i="1"/>
  <c r="AA703" i="1"/>
  <c r="Y703" i="1"/>
  <c r="AP701" i="1"/>
  <c r="AA696" i="1"/>
  <c r="AB696" i="1" s="1"/>
  <c r="Y696" i="1"/>
  <c r="AC690" i="1"/>
  <c r="AJ690" i="1"/>
  <c r="AE690" i="1"/>
  <c r="AR690" i="1" s="1"/>
  <c r="AK690" i="1"/>
  <c r="BE690" i="1"/>
  <c r="AG688" i="1"/>
  <c r="AT688" i="1" s="1"/>
  <c r="BD688" i="1"/>
  <c r="AC688" i="1"/>
  <c r="AP688" i="1" s="1"/>
  <c r="AI688" i="1"/>
  <c r="AV688" i="1" s="1"/>
  <c r="BH688" i="1"/>
  <c r="BI688" i="1" s="1"/>
  <c r="BM688" i="1"/>
  <c r="BN688" i="1" s="1"/>
  <c r="AT687" i="1"/>
  <c r="AG686" i="1"/>
  <c r="AT686" i="1" s="1"/>
  <c r="AM686" i="1"/>
  <c r="AZ686" i="1" s="1"/>
  <c r="BD686" i="1"/>
  <c r="AI686" i="1"/>
  <c r="AO686" i="1"/>
  <c r="BB686" i="1" s="1"/>
  <c r="AC686" i="1"/>
  <c r="AJ686" i="1"/>
  <c r="AE685" i="1"/>
  <c r="AR685" i="1" s="1"/>
  <c r="AC685" i="1"/>
  <c r="AP685" i="1" s="1"/>
  <c r="BM685" i="1"/>
  <c r="BN685" i="1" s="1"/>
  <c r="AN685" i="1"/>
  <c r="BD685" i="1"/>
  <c r="AA681" i="1"/>
  <c r="Y681" i="1"/>
  <c r="D681" i="1"/>
  <c r="S681" i="1"/>
  <c r="D669" i="1"/>
  <c r="S669" i="1"/>
  <c r="Y663" i="1"/>
  <c r="AA663" i="1"/>
  <c r="D641" i="1"/>
  <c r="E641" i="1" s="1"/>
  <c r="S641" i="1"/>
  <c r="AE593" i="1"/>
  <c r="AR593" i="1" s="1"/>
  <c r="AJ593" i="1"/>
  <c r="AO593" i="1"/>
  <c r="BB593" i="1" s="1"/>
  <c r="BE593" i="1"/>
  <c r="AF593" i="1"/>
  <c r="AD558" i="1"/>
  <c r="AO558" i="1"/>
  <c r="AF509" i="1"/>
  <c r="AD509" i="1"/>
  <c r="AL509" i="1"/>
  <c r="AE509" i="1"/>
  <c r="AR509" i="1" s="1"/>
  <c r="AM509" i="1"/>
  <c r="AH509" i="1"/>
  <c r="AI509" i="1"/>
  <c r="AV509" i="1" s="1"/>
  <c r="AE455" i="1"/>
  <c r="AR455" i="1" s="1"/>
  <c r="AM455" i="1"/>
  <c r="AI416" i="1"/>
  <c r="AV416" i="1" s="1"/>
  <c r="AG416" i="1"/>
  <c r="AM416" i="1"/>
  <c r="AE416" i="1"/>
  <c r="AR416" i="1" s="1"/>
  <c r="BE416" i="1"/>
  <c r="AO416" i="1"/>
  <c r="BB416" i="1" s="1"/>
  <c r="U404" i="8"/>
  <c r="U373" i="8"/>
  <c r="U372" i="8"/>
  <c r="U371" i="8"/>
  <c r="U370" i="8"/>
  <c r="U369" i="8"/>
  <c r="U368" i="8"/>
  <c r="U367" i="8"/>
  <c r="U366" i="8"/>
  <c r="X360" i="8"/>
  <c r="AB360" i="8" s="1"/>
  <c r="X358" i="8"/>
  <c r="AB358" i="8" s="1"/>
  <c r="U353" i="8"/>
  <c r="X344" i="8"/>
  <c r="AB344" i="8" s="1"/>
  <c r="X335" i="8"/>
  <c r="AB335" i="8" s="1"/>
  <c r="X331" i="8"/>
  <c r="AB331" i="8" s="1"/>
  <c r="X327" i="8"/>
  <c r="AB327" i="8" s="1"/>
  <c r="X323" i="8"/>
  <c r="AB323" i="8" s="1"/>
  <c r="V295" i="8"/>
  <c r="Z295" i="8" s="1"/>
  <c r="V291" i="8"/>
  <c r="Z291" i="8" s="1"/>
  <c r="U290" i="8"/>
  <c r="Y290" i="8" s="1"/>
  <c r="X287" i="8"/>
  <c r="AB287" i="8" s="1"/>
  <c r="U285" i="8"/>
  <c r="W283" i="8"/>
  <c r="AA283" i="8" s="1"/>
  <c r="U282" i="8"/>
  <c r="X279" i="8"/>
  <c r="AB279" i="8" s="1"/>
  <c r="U277" i="8"/>
  <c r="U272" i="8"/>
  <c r="W270" i="8"/>
  <c r="AA270" i="8" s="1"/>
  <c r="X269" i="8"/>
  <c r="AB269" i="8" s="1"/>
  <c r="V269" i="8"/>
  <c r="Z269" i="8" s="1"/>
  <c r="X266" i="8"/>
  <c r="AB266" i="8" s="1"/>
  <c r="X263" i="8"/>
  <c r="AB263" i="8" s="1"/>
  <c r="V233" i="8"/>
  <c r="Z233" i="8" s="1"/>
  <c r="U232" i="8"/>
  <c r="Y232" i="8" s="1"/>
  <c r="U231" i="8"/>
  <c r="Y231" i="8" s="1"/>
  <c r="X229" i="8"/>
  <c r="AB229" i="8" s="1"/>
  <c r="V229" i="8"/>
  <c r="Z229" i="8" s="1"/>
  <c r="X226" i="8"/>
  <c r="AB226" i="8" s="1"/>
  <c r="U225" i="8"/>
  <c r="V221" i="8"/>
  <c r="Z221" i="8" s="1"/>
  <c r="U217" i="8"/>
  <c r="X213" i="8"/>
  <c r="AB213" i="8" s="1"/>
  <c r="V213" i="8"/>
  <c r="Z213" i="8" s="1"/>
  <c r="X210" i="8"/>
  <c r="AB210" i="8" s="1"/>
  <c r="U209" i="8"/>
  <c r="X205" i="8"/>
  <c r="AB205" i="8" s="1"/>
  <c r="X204" i="8"/>
  <c r="AB204" i="8" s="1"/>
  <c r="X203" i="8"/>
  <c r="AB203" i="8" s="1"/>
  <c r="X201" i="8"/>
  <c r="AB201" i="8" s="1"/>
  <c r="X200" i="8"/>
  <c r="AB200" i="8" s="1"/>
  <c r="X199" i="8"/>
  <c r="AB199" i="8" s="1"/>
  <c r="X198" i="8"/>
  <c r="AB198" i="8" s="1"/>
  <c r="X196" i="8"/>
  <c r="AB196" i="8" s="1"/>
  <c r="U194" i="8"/>
  <c r="V193" i="8"/>
  <c r="Z193" i="8" s="1"/>
  <c r="X190" i="8"/>
  <c r="AB190" i="8" s="1"/>
  <c r="U189" i="8"/>
  <c r="U186" i="8"/>
  <c r="X185" i="8"/>
  <c r="AB185" i="8" s="1"/>
  <c r="V185" i="8"/>
  <c r="Z185" i="8" s="1"/>
  <c r="X182" i="8"/>
  <c r="AB182" i="8" s="1"/>
  <c r="U181" i="8"/>
  <c r="U178" i="8"/>
  <c r="U177" i="8"/>
  <c r="U176" i="8"/>
  <c r="W175" i="8"/>
  <c r="AA175" i="8" s="1"/>
  <c r="W174" i="8"/>
  <c r="AA174" i="8" s="1"/>
  <c r="W173" i="8"/>
  <c r="AA173" i="8" s="1"/>
  <c r="W172" i="8"/>
  <c r="AA172" i="8" s="1"/>
  <c r="W171" i="8"/>
  <c r="AA171" i="8" s="1"/>
  <c r="W170" i="8"/>
  <c r="AA170" i="8" s="1"/>
  <c r="W169" i="8"/>
  <c r="AA169" i="8" s="1"/>
  <c r="W168" i="8"/>
  <c r="AA168" i="8" s="1"/>
  <c r="U167" i="8"/>
  <c r="U166" i="8"/>
  <c r="X165" i="8"/>
  <c r="AB165" i="8" s="1"/>
  <c r="U160" i="8"/>
  <c r="U158" i="8"/>
  <c r="X154" i="8"/>
  <c r="AB154" i="8" s="1"/>
  <c r="U147" i="8"/>
  <c r="X144" i="8"/>
  <c r="AB144" i="8" s="1"/>
  <c r="U143" i="8"/>
  <c r="X140" i="8"/>
  <c r="AB140" i="8" s="1"/>
  <c r="U139" i="8"/>
  <c r="U135" i="8"/>
  <c r="U104" i="8"/>
  <c r="X92" i="8"/>
  <c r="AB92" i="8" s="1"/>
  <c r="U92" i="8"/>
  <c r="U87" i="8"/>
  <c r="X85" i="8"/>
  <c r="AB85" i="8" s="1"/>
  <c r="U85" i="8"/>
  <c r="U78" i="8"/>
  <c r="U73" i="8"/>
  <c r="Y73" i="8" s="1"/>
  <c r="W72" i="8"/>
  <c r="AA72" i="8" s="1"/>
  <c r="W68" i="8"/>
  <c r="AA68" i="8" s="1"/>
  <c r="W67" i="8"/>
  <c r="AA67" i="8" s="1"/>
  <c r="U60" i="8"/>
  <c r="X57" i="8"/>
  <c r="AB57" i="8" s="1"/>
  <c r="X54" i="8"/>
  <c r="AB54" i="8" s="1"/>
  <c r="X51" i="8"/>
  <c r="AB51" i="8" s="1"/>
  <c r="U44" i="8"/>
  <c r="U40" i="8"/>
  <c r="U39" i="8"/>
  <c r="Y39" i="8" s="1"/>
  <c r="V38" i="8"/>
  <c r="Z38" i="8" s="1"/>
  <c r="U35" i="8"/>
  <c r="Y35" i="8" s="1"/>
  <c r="V34" i="8"/>
  <c r="Z34" i="8" s="1"/>
  <c r="X32" i="8"/>
  <c r="AB32" i="8" s="1"/>
  <c r="X17" i="8"/>
  <c r="AB17" i="8" s="1"/>
  <c r="X12" i="8"/>
  <c r="AB12" i="8" s="1"/>
  <c r="AP922" i="1"/>
  <c r="AB921" i="1"/>
  <c r="AD921" i="1"/>
  <c r="V920" i="1"/>
  <c r="AP918" i="1"/>
  <c r="AB917" i="1"/>
  <c r="AD917" i="1"/>
  <c r="V916" i="1"/>
  <c r="AP914" i="1"/>
  <c r="AB913" i="1"/>
  <c r="AD913" i="1"/>
  <c r="V912" i="1"/>
  <c r="AP910" i="1"/>
  <c r="AD909" i="1"/>
  <c r="V908" i="1"/>
  <c r="AP906" i="1"/>
  <c r="AB905" i="1"/>
  <c r="AD905" i="1"/>
  <c r="V904" i="1"/>
  <c r="AP902" i="1"/>
  <c r="AB901" i="1"/>
  <c r="AD901" i="1"/>
  <c r="V900" i="1"/>
  <c r="AP898" i="1"/>
  <c r="AD897" i="1"/>
  <c r="V896" i="1"/>
  <c r="AP894" i="1"/>
  <c r="AD893" i="1"/>
  <c r="V892" i="1"/>
  <c r="AP890" i="1"/>
  <c r="AD889" i="1"/>
  <c r="V888" i="1"/>
  <c r="AP886" i="1"/>
  <c r="AD885" i="1"/>
  <c r="V884" i="1"/>
  <c r="AP882" i="1"/>
  <c r="AB881" i="1"/>
  <c r="AD881" i="1"/>
  <c r="V880" i="1"/>
  <c r="AD879" i="1"/>
  <c r="AQ879" i="1" s="1"/>
  <c r="AP878" i="1"/>
  <c r="V876" i="1"/>
  <c r="T876" i="1"/>
  <c r="D871" i="1"/>
  <c r="E871" i="1" s="1"/>
  <c r="F871" i="1" s="1"/>
  <c r="S871" i="1"/>
  <c r="V870" i="1"/>
  <c r="AB869" i="1"/>
  <c r="AD869" i="1"/>
  <c r="AC869" i="1"/>
  <c r="AP869" i="1" s="1"/>
  <c r="BE869" i="1"/>
  <c r="AD866" i="1"/>
  <c r="AQ866" i="1" s="1"/>
  <c r="AG866" i="1"/>
  <c r="AT866" i="1" s="1"/>
  <c r="BM866" i="1"/>
  <c r="BN866" i="1" s="1"/>
  <c r="AT865" i="1"/>
  <c r="BB864" i="1"/>
  <c r="AD863" i="1"/>
  <c r="AK863" i="1"/>
  <c r="AX863" i="1" s="1"/>
  <c r="AP862" i="1"/>
  <c r="AK861" i="1"/>
  <c r="AX861" i="1" s="1"/>
  <c r="V860" i="1"/>
  <c r="T860" i="1"/>
  <c r="Y859" i="1"/>
  <c r="AK858" i="1"/>
  <c r="AC856" i="1"/>
  <c r="AP856" i="1" s="1"/>
  <c r="BM855" i="1"/>
  <c r="BN855" i="1" s="1"/>
  <c r="AC855" i="1"/>
  <c r="AP855" i="1" s="1"/>
  <c r="D855" i="1"/>
  <c r="E855" i="1" s="1"/>
  <c r="F855" i="1" s="1"/>
  <c r="S855" i="1"/>
  <c r="V854" i="1"/>
  <c r="AD853" i="1"/>
  <c r="AC853" i="1"/>
  <c r="BE853" i="1"/>
  <c r="AD850" i="1"/>
  <c r="AQ850" i="1" s="1"/>
  <c r="AG850" i="1"/>
  <c r="AT850" i="1" s="1"/>
  <c r="BM850" i="1"/>
  <c r="BN850" i="1" s="1"/>
  <c r="AT849" i="1"/>
  <c r="BB848" i="1"/>
  <c r="AD847" i="1"/>
  <c r="AK847" i="1"/>
  <c r="AX847" i="1" s="1"/>
  <c r="AP846" i="1"/>
  <c r="AK845" i="1"/>
  <c r="AX845" i="1" s="1"/>
  <c r="V844" i="1"/>
  <c r="T844" i="1"/>
  <c r="Y843" i="1"/>
  <c r="AK842" i="1"/>
  <c r="AC840" i="1"/>
  <c r="AP840" i="1" s="1"/>
  <c r="BM839" i="1"/>
  <c r="BN839" i="1" s="1"/>
  <c r="AC839" i="1"/>
  <c r="AP839" i="1" s="1"/>
  <c r="D839" i="1"/>
  <c r="E839" i="1" s="1"/>
  <c r="F839" i="1" s="1"/>
  <c r="S839" i="1"/>
  <c r="V838" i="1"/>
  <c r="AD837" i="1"/>
  <c r="AC837" i="1"/>
  <c r="BE837" i="1"/>
  <c r="AG836" i="1"/>
  <c r="AT836" i="1" s="1"/>
  <c r="BM835" i="1"/>
  <c r="BN835" i="1" s="1"/>
  <c r="AC835" i="1"/>
  <c r="D835" i="1"/>
  <c r="E835" i="1" s="1"/>
  <c r="F835" i="1" s="1"/>
  <c r="S835" i="1"/>
  <c r="V834" i="1"/>
  <c r="AD833" i="1"/>
  <c r="AC833" i="1"/>
  <c r="BE833" i="1"/>
  <c r="AG832" i="1"/>
  <c r="AT832" i="1" s="1"/>
  <c r="BM831" i="1"/>
  <c r="BN831" i="1" s="1"/>
  <c r="AC831" i="1"/>
  <c r="AP831" i="1" s="1"/>
  <c r="D831" i="1"/>
  <c r="E831" i="1" s="1"/>
  <c r="F831" i="1" s="1"/>
  <c r="S831" i="1"/>
  <c r="V830" i="1"/>
  <c r="AD829" i="1"/>
  <c r="AC829" i="1"/>
  <c r="BE829" i="1"/>
  <c r="AD826" i="1"/>
  <c r="AQ826" i="1" s="1"/>
  <c r="AG826" i="1"/>
  <c r="AT826" i="1" s="1"/>
  <c r="BM826" i="1"/>
  <c r="BN826" i="1" s="1"/>
  <c r="AT825" i="1"/>
  <c r="BB824" i="1"/>
  <c r="AT823" i="1"/>
  <c r="AD821" i="1"/>
  <c r="AQ821" i="1" s="1"/>
  <c r="AC821" i="1"/>
  <c r="AP821" i="1" s="1"/>
  <c r="BE821" i="1"/>
  <c r="AG821" i="1"/>
  <c r="AT821" i="1" s="1"/>
  <c r="BM821" i="1"/>
  <c r="BN821" i="1" s="1"/>
  <c r="AT820" i="1"/>
  <c r="AO817" i="1"/>
  <c r="BB817" i="1" s="1"/>
  <c r="V816" i="1"/>
  <c r="T816" i="1"/>
  <c r="D815" i="1"/>
  <c r="E815" i="1" s="1"/>
  <c r="F815" i="1" s="1"/>
  <c r="S815" i="1"/>
  <c r="BB814" i="1"/>
  <c r="AD812" i="1"/>
  <c r="AQ812" i="1" s="1"/>
  <c r="AG812" i="1"/>
  <c r="AT812" i="1" s="1"/>
  <c r="BM812" i="1"/>
  <c r="BN812" i="1" s="1"/>
  <c r="AK812" i="1"/>
  <c r="AO807" i="1"/>
  <c r="BB807" i="1" s="1"/>
  <c r="V806" i="1"/>
  <c r="T806" i="1"/>
  <c r="D805" i="1"/>
  <c r="E805" i="1" s="1"/>
  <c r="F805" i="1" s="1"/>
  <c r="S805" i="1"/>
  <c r="AO804" i="1"/>
  <c r="BB804" i="1" s="1"/>
  <c r="AX803" i="1"/>
  <c r="BB802" i="1"/>
  <c r="AT801" i="1"/>
  <c r="AD799" i="1"/>
  <c r="AQ799" i="1" s="1"/>
  <c r="AC799" i="1"/>
  <c r="AP799" i="1" s="1"/>
  <c r="BE799" i="1"/>
  <c r="AG799" i="1"/>
  <c r="AT799" i="1" s="1"/>
  <c r="BM799" i="1"/>
  <c r="BN799" i="1" s="1"/>
  <c r="AT798" i="1"/>
  <c r="AD796" i="1"/>
  <c r="AQ796" i="1" s="1"/>
  <c r="AG796" i="1"/>
  <c r="AT796" i="1" s="1"/>
  <c r="BM796" i="1"/>
  <c r="BN796" i="1" s="1"/>
  <c r="AK796" i="1"/>
  <c r="AO791" i="1"/>
  <c r="BB791" i="1" s="1"/>
  <c r="BB790" i="1"/>
  <c r="AT789" i="1"/>
  <c r="AD787" i="1"/>
  <c r="AQ787" i="1" s="1"/>
  <c r="AC787" i="1"/>
  <c r="AP787" i="1" s="1"/>
  <c r="BE787" i="1"/>
  <c r="AG787" i="1"/>
  <c r="AT787" i="1" s="1"/>
  <c r="BM787" i="1"/>
  <c r="BN787" i="1" s="1"/>
  <c r="AN784" i="1"/>
  <c r="BA784" i="1" s="1"/>
  <c r="AT783" i="1"/>
  <c r="AF783" i="1"/>
  <c r="AN783" i="1"/>
  <c r="BA783" i="1" s="1"/>
  <c r="AX782" i="1"/>
  <c r="BD773" i="1"/>
  <c r="X773" i="1"/>
  <c r="AF772" i="1"/>
  <c r="AS772" i="1" s="1"/>
  <c r="BD769" i="1"/>
  <c r="X769" i="1"/>
  <c r="AF768" i="1"/>
  <c r="BD765" i="1"/>
  <c r="X765" i="1"/>
  <c r="AD762" i="1"/>
  <c r="AQ762" i="1" s="1"/>
  <c r="AJ762" i="1"/>
  <c r="BD762" i="1"/>
  <c r="AK762" i="1"/>
  <c r="AX762" i="1" s="1"/>
  <c r="AC762" i="1"/>
  <c r="AP762" i="1" s="1"/>
  <c r="AN762" i="1"/>
  <c r="BA762" i="1" s="1"/>
  <c r="BH762" i="1"/>
  <c r="BI762" i="1" s="1"/>
  <c r="BM762" i="1"/>
  <c r="BN762" i="1" s="1"/>
  <c r="AO761" i="1"/>
  <c r="BB761" i="1" s="1"/>
  <c r="BE760" i="1"/>
  <c r="AK758" i="1"/>
  <c r="AJ757" i="1"/>
  <c r="BE757" i="1"/>
  <c r="AK757" i="1"/>
  <c r="BD755" i="1"/>
  <c r="AD754" i="1"/>
  <c r="AQ754" i="1" s="1"/>
  <c r="AF754" i="1"/>
  <c r="AN754" i="1"/>
  <c r="BA754" i="1" s="1"/>
  <c r="AC754" i="1"/>
  <c r="AP754" i="1" s="1"/>
  <c r="AO754" i="1"/>
  <c r="BB754" i="1" s="1"/>
  <c r="BH754" i="1"/>
  <c r="BI754" i="1" s="1"/>
  <c r="BM754" i="1"/>
  <c r="BN754" i="1" s="1"/>
  <c r="AG754" i="1"/>
  <c r="AT754" i="1" s="1"/>
  <c r="BD754" i="1"/>
  <c r="AO753" i="1"/>
  <c r="BB753" i="1" s="1"/>
  <c r="BE752" i="1"/>
  <c r="AK750" i="1"/>
  <c r="AJ749" i="1"/>
  <c r="BE749" i="1"/>
  <c r="AK749" i="1"/>
  <c r="BD747" i="1"/>
  <c r="AD746" i="1"/>
  <c r="AQ746" i="1" s="1"/>
  <c r="AF746" i="1"/>
  <c r="AN746" i="1"/>
  <c r="BA746" i="1" s="1"/>
  <c r="AC746" i="1"/>
  <c r="AP746" i="1" s="1"/>
  <c r="AO746" i="1"/>
  <c r="BB746" i="1" s="1"/>
  <c r="BH746" i="1"/>
  <c r="BI746" i="1" s="1"/>
  <c r="BM746" i="1"/>
  <c r="BN746" i="1" s="1"/>
  <c r="AG746" i="1"/>
  <c r="AT746" i="1" s="1"/>
  <c r="BD746" i="1"/>
  <c r="AO745" i="1"/>
  <c r="BB745" i="1" s="1"/>
  <c r="BE744" i="1"/>
  <c r="AK742" i="1"/>
  <c r="AJ741" i="1"/>
  <c r="BE741" i="1"/>
  <c r="AK741" i="1"/>
  <c r="BD739" i="1"/>
  <c r="AD738" i="1"/>
  <c r="AQ738" i="1" s="1"/>
  <c r="AF738" i="1"/>
  <c r="AN738" i="1"/>
  <c r="BA738" i="1" s="1"/>
  <c r="AC738" i="1"/>
  <c r="AP738" i="1" s="1"/>
  <c r="AO738" i="1"/>
  <c r="BB738" i="1" s="1"/>
  <c r="BH738" i="1"/>
  <c r="BI738" i="1" s="1"/>
  <c r="BM738" i="1"/>
  <c r="BN738" i="1" s="1"/>
  <c r="AG738" i="1"/>
  <c r="AT738" i="1" s="1"/>
  <c r="BD738" i="1"/>
  <c r="AO737" i="1"/>
  <c r="BB737" i="1" s="1"/>
  <c r="BE736" i="1"/>
  <c r="AK734" i="1"/>
  <c r="AJ733" i="1"/>
  <c r="BE733" i="1"/>
  <c r="AK733" i="1"/>
  <c r="BD731" i="1"/>
  <c r="AD730" i="1"/>
  <c r="AQ730" i="1" s="1"/>
  <c r="AF730" i="1"/>
  <c r="AN730" i="1"/>
  <c r="BA730" i="1" s="1"/>
  <c r="AC730" i="1"/>
  <c r="AP730" i="1" s="1"/>
  <c r="AO730" i="1"/>
  <c r="BB730" i="1" s="1"/>
  <c r="BH730" i="1"/>
  <c r="BI730" i="1" s="1"/>
  <c r="BM730" i="1"/>
  <c r="BN730" i="1" s="1"/>
  <c r="AG730" i="1"/>
  <c r="AT730" i="1" s="1"/>
  <c r="BD730" i="1"/>
  <c r="AE729" i="1"/>
  <c r="AR729" i="1" s="1"/>
  <c r="BD729" i="1"/>
  <c r="AI729" i="1"/>
  <c r="AN729" i="1"/>
  <c r="AT727" i="1"/>
  <c r="AG726" i="1"/>
  <c r="AT726" i="1" s="1"/>
  <c r="AM726" i="1"/>
  <c r="AZ726" i="1" s="1"/>
  <c r="BD726" i="1"/>
  <c r="AF726" i="1"/>
  <c r="AN726" i="1"/>
  <c r="BM726" i="1"/>
  <c r="BN726" i="1" s="1"/>
  <c r="AI726" i="1"/>
  <c r="AO726" i="1"/>
  <c r="BB726" i="1" s="1"/>
  <c r="AC723" i="1"/>
  <c r="BE722" i="1"/>
  <c r="AF722" i="1"/>
  <c r="AV721" i="1"/>
  <c r="S721" i="1"/>
  <c r="AN721" i="1"/>
  <c r="BD721" i="1"/>
  <c r="AI720" i="1"/>
  <c r="AV720" i="1" s="1"/>
  <c r="AM720" i="1"/>
  <c r="AZ720" i="1" s="1"/>
  <c r="AF719" i="1"/>
  <c r="BE718" i="1"/>
  <c r="AF718" i="1"/>
  <c r="AE717" i="1"/>
  <c r="AR717" i="1" s="1"/>
  <c r="AN717" i="1"/>
  <c r="BD717" i="1"/>
  <c r="BM717" i="1"/>
  <c r="BN717" i="1" s="1"/>
  <c r="AP716" i="1"/>
  <c r="AG714" i="1"/>
  <c r="AT714" i="1" s="1"/>
  <c r="AF714" i="1"/>
  <c r="AK714" i="1"/>
  <c r="AI714" i="1"/>
  <c r="AO714" i="1"/>
  <c r="BB714" i="1" s="1"/>
  <c r="AC714" i="1"/>
  <c r="AJ714" i="1"/>
  <c r="BD714" i="1"/>
  <c r="AE713" i="1"/>
  <c r="AR713" i="1" s="1"/>
  <c r="BD713" i="1"/>
  <c r="AN713" i="1"/>
  <c r="BM713" i="1"/>
  <c r="BN713" i="1" s="1"/>
  <c r="AZ711" i="1"/>
  <c r="BM710" i="1"/>
  <c r="BN710" i="1" s="1"/>
  <c r="BH710" i="1"/>
  <c r="BI710" i="1" s="1"/>
  <c r="AF710" i="1"/>
  <c r="X708" i="1"/>
  <c r="AE705" i="1"/>
  <c r="AR705" i="1" s="1"/>
  <c r="AI705" i="1"/>
  <c r="AV705" i="1" s="1"/>
  <c r="AC705" i="1"/>
  <c r="AP705" i="1" s="1"/>
  <c r="AN705" i="1"/>
  <c r="S704" i="1"/>
  <c r="AI703" i="1"/>
  <c r="AV703" i="1" s="1"/>
  <c r="AK703" i="1"/>
  <c r="AX703" i="1" s="1"/>
  <c r="AC703" i="1"/>
  <c r="AM703" i="1"/>
  <c r="S700" i="1"/>
  <c r="X700" i="1" s="1"/>
  <c r="AN700" i="1"/>
  <c r="AC700" i="1"/>
  <c r="AP700" i="1" s="1"/>
  <c r="AE699" i="1"/>
  <c r="AR699" i="1" s="1"/>
  <c r="AF699" i="1"/>
  <c r="AM699" i="1"/>
  <c r="BM699" i="1"/>
  <c r="BN699" i="1" s="1"/>
  <c r="AI699" i="1"/>
  <c r="AV699" i="1" s="1"/>
  <c r="BD699" i="1"/>
  <c r="AK699" i="1"/>
  <c r="AX699" i="1" s="1"/>
  <c r="AE694" i="1"/>
  <c r="AR694" i="1" s="1"/>
  <c r="AJ694" i="1"/>
  <c r="AO694" i="1"/>
  <c r="BB694" i="1" s="1"/>
  <c r="BM694" i="1"/>
  <c r="BN694" i="1" s="1"/>
  <c r="AG694" i="1"/>
  <c r="AT694" i="1" s="1"/>
  <c r="AN694" i="1"/>
  <c r="AI694" i="1"/>
  <c r="BD692" i="1"/>
  <c r="AE691" i="1"/>
  <c r="AR691" i="1" s="1"/>
  <c r="AC691" i="1"/>
  <c r="AK691" i="1"/>
  <c r="AX691" i="1" s="1"/>
  <c r="BD691" i="1"/>
  <c r="AG691" i="1"/>
  <c r="AT691" i="1" s="1"/>
  <c r="AI691" i="1"/>
  <c r="AV691" i="1" s="1"/>
  <c r="BM691" i="1"/>
  <c r="BN691" i="1" s="1"/>
  <c r="AI690" i="1"/>
  <c r="AE689" i="1"/>
  <c r="AR689" i="1" s="1"/>
  <c r="AC689" i="1"/>
  <c r="BM689" i="1"/>
  <c r="BN689" i="1" s="1"/>
  <c r="BD689" i="1"/>
  <c r="AZ687" i="1"/>
  <c r="BM686" i="1"/>
  <c r="BN686" i="1" s="1"/>
  <c r="BH686" i="1"/>
  <c r="BI686" i="1" s="1"/>
  <c r="AF686" i="1"/>
  <c r="AI685" i="1"/>
  <c r="AV685" i="1" s="1"/>
  <c r="AV682" i="1"/>
  <c r="AA680" i="1"/>
  <c r="AB680" i="1" s="1"/>
  <c r="Y680" i="1"/>
  <c r="AX675" i="1"/>
  <c r="AE675" i="1"/>
  <c r="AR675" i="1" s="1"/>
  <c r="AG675" i="1"/>
  <c r="AT675" i="1" s="1"/>
  <c r="AN675" i="1"/>
  <c r="AF675" i="1"/>
  <c r="AI675" i="1"/>
  <c r="AV675" i="1" s="1"/>
  <c r="BD675" i="1"/>
  <c r="AT674" i="1"/>
  <c r="AE674" i="1"/>
  <c r="AR674" i="1" s="1"/>
  <c r="AJ674" i="1"/>
  <c r="AO674" i="1"/>
  <c r="BB674" i="1" s="1"/>
  <c r="BM674" i="1"/>
  <c r="BN674" i="1" s="1"/>
  <c r="AI674" i="1"/>
  <c r="AV674" i="1" s="1"/>
  <c r="AC674" i="1"/>
  <c r="AK674" i="1"/>
  <c r="BD674" i="1"/>
  <c r="AA673" i="1"/>
  <c r="Y673" i="1"/>
  <c r="BE670" i="1"/>
  <c r="AF670" i="1"/>
  <c r="AK670" i="1"/>
  <c r="AG670" i="1"/>
  <c r="AT670" i="1" s="1"/>
  <c r="AM670" i="1"/>
  <c r="AZ670" i="1" s="1"/>
  <c r="BD670" i="1"/>
  <c r="AC670" i="1"/>
  <c r="AN670" i="1"/>
  <c r="AE670" i="1"/>
  <c r="AR670" i="1" s="1"/>
  <c r="AO670" i="1"/>
  <c r="BB670" i="1" s="1"/>
  <c r="AZ668" i="1"/>
  <c r="AG663" i="1"/>
  <c r="AT663" i="1" s="1"/>
  <c r="AN663" i="1"/>
  <c r="AI663" i="1"/>
  <c r="AV663" i="1" s="1"/>
  <c r="AC663" i="1"/>
  <c r="BD663" i="1"/>
  <c r="AF663" i="1"/>
  <c r="AI656" i="1"/>
  <c r="AV656" i="1" s="1"/>
  <c r="AM656" i="1"/>
  <c r="AZ656" i="1" s="1"/>
  <c r="AT654" i="1"/>
  <c r="D598" i="1"/>
  <c r="E598" i="1" s="1"/>
  <c r="S598" i="1"/>
  <c r="AI572" i="1"/>
  <c r="AV572" i="1" s="1"/>
  <c r="AL572" i="1"/>
  <c r="Y571" i="1"/>
  <c r="AA571" i="1"/>
  <c r="AX571" i="1" s="1"/>
  <c r="AF520" i="1"/>
  <c r="AE520" i="1"/>
  <c r="AR520" i="1" s="1"/>
  <c r="AM520" i="1"/>
  <c r="AH520" i="1"/>
  <c r="AI520" i="1"/>
  <c r="AV520" i="1" s="1"/>
  <c r="AL520" i="1"/>
  <c r="U402" i="8"/>
  <c r="U386" i="8"/>
  <c r="X362" i="8"/>
  <c r="AB362" i="8" s="1"/>
  <c r="X359" i="8"/>
  <c r="AB359" i="8" s="1"/>
  <c r="U357" i="8"/>
  <c r="X346" i="8"/>
  <c r="AB346" i="8" s="1"/>
  <c r="X343" i="8"/>
  <c r="AB343" i="8" s="1"/>
  <c r="U341" i="8"/>
  <c r="X332" i="8"/>
  <c r="AB332" i="8" s="1"/>
  <c r="X324" i="8"/>
  <c r="AB324" i="8" s="1"/>
  <c r="V299" i="8"/>
  <c r="Z299" i="8" s="1"/>
  <c r="U295" i="8"/>
  <c r="W293" i="8"/>
  <c r="AA293" i="8" s="1"/>
  <c r="U291" i="8"/>
  <c r="X288" i="8"/>
  <c r="AB288" i="8" s="1"/>
  <c r="W286" i="8"/>
  <c r="AA286" i="8" s="1"/>
  <c r="X285" i="8"/>
  <c r="AB285" i="8" s="1"/>
  <c r="V285" i="8"/>
  <c r="Z285" i="8" s="1"/>
  <c r="X282" i="8"/>
  <c r="AB282" i="8" s="1"/>
  <c r="W278" i="8"/>
  <c r="AA278" i="8" s="1"/>
  <c r="X277" i="8"/>
  <c r="AB277" i="8" s="1"/>
  <c r="V277" i="8"/>
  <c r="Z277" i="8" s="1"/>
  <c r="V275" i="8"/>
  <c r="Z275" i="8" s="1"/>
  <c r="W271" i="8"/>
  <c r="AA271" i="8" s="1"/>
  <c r="U270" i="8"/>
  <c r="X267" i="8"/>
  <c r="AB267" i="8" s="1"/>
  <c r="V267" i="8"/>
  <c r="Z267" i="8" s="1"/>
  <c r="X264" i="8"/>
  <c r="AB264" i="8" s="1"/>
  <c r="W262" i="8"/>
  <c r="AA262" i="8" s="1"/>
  <c r="W261" i="8"/>
  <c r="AA261" i="8" s="1"/>
  <c r="W260" i="8"/>
  <c r="AA260" i="8" s="1"/>
  <c r="W259" i="8"/>
  <c r="AA259" i="8" s="1"/>
  <c r="W258" i="8"/>
  <c r="AA258" i="8" s="1"/>
  <c r="W257" i="8"/>
  <c r="AA257" i="8" s="1"/>
  <c r="W256" i="8"/>
  <c r="AA256" i="8" s="1"/>
  <c r="W255" i="8"/>
  <c r="AA255" i="8" s="1"/>
  <c r="W254" i="8"/>
  <c r="AA254" i="8" s="1"/>
  <c r="W253" i="8"/>
  <c r="AA253" i="8" s="1"/>
  <c r="W252" i="8"/>
  <c r="AA252" i="8" s="1"/>
  <c r="W251" i="8"/>
  <c r="AA251" i="8" s="1"/>
  <c r="W250" i="8"/>
  <c r="AA250" i="8" s="1"/>
  <c r="W249" i="8"/>
  <c r="AA249" i="8" s="1"/>
  <c r="W248" i="8"/>
  <c r="AA248" i="8" s="1"/>
  <c r="W247" i="8"/>
  <c r="AA247" i="8" s="1"/>
  <c r="W246" i="8"/>
  <c r="AA246" i="8" s="1"/>
  <c r="U235" i="8"/>
  <c r="Y235" i="8" s="1"/>
  <c r="U228" i="8"/>
  <c r="X227" i="8"/>
  <c r="AB227" i="8" s="1"/>
  <c r="V227" i="8"/>
  <c r="Z227" i="8" s="1"/>
  <c r="U220" i="8"/>
  <c r="X219" i="8"/>
  <c r="AB219" i="8" s="1"/>
  <c r="V219" i="8"/>
  <c r="Z219" i="8" s="1"/>
  <c r="X216" i="8"/>
  <c r="AB216" i="8" s="1"/>
  <c r="U212" i="8"/>
  <c r="X211" i="8"/>
  <c r="AB211" i="8" s="1"/>
  <c r="V211" i="8"/>
  <c r="Z211" i="8" s="1"/>
  <c r="X208" i="8"/>
  <c r="AB208" i="8" s="1"/>
  <c r="U195" i="8"/>
  <c r="Y195" i="8" s="1"/>
  <c r="X191" i="8"/>
  <c r="AB191" i="8" s="1"/>
  <c r="V191" i="8"/>
  <c r="Z191" i="8" s="1"/>
  <c r="X183" i="8"/>
  <c r="AB183" i="8" s="1"/>
  <c r="V183" i="8"/>
  <c r="Z183" i="8" s="1"/>
  <c r="X180" i="8"/>
  <c r="AB180" i="8" s="1"/>
  <c r="U175" i="8"/>
  <c r="U174" i="8"/>
  <c r="U173" i="8"/>
  <c r="U172" i="8"/>
  <c r="U171" i="8"/>
  <c r="U170" i="8"/>
  <c r="U169" i="8"/>
  <c r="U168" i="8"/>
  <c r="X167" i="8"/>
  <c r="AB167" i="8" s="1"/>
  <c r="W167" i="8"/>
  <c r="AA167" i="8" s="1"/>
  <c r="X159" i="8"/>
  <c r="AB159" i="8" s="1"/>
  <c r="V159" i="8"/>
  <c r="Z159" i="8" s="1"/>
  <c r="X155" i="8"/>
  <c r="AB155" i="8" s="1"/>
  <c r="X151" i="8"/>
  <c r="AB151" i="8" s="1"/>
  <c r="U150" i="8"/>
  <c r="X147" i="8"/>
  <c r="AB147" i="8" s="1"/>
  <c r="U146" i="8"/>
  <c r="U142" i="8"/>
  <c r="X139" i="8"/>
  <c r="AB139" i="8" s="1"/>
  <c r="U138" i="8"/>
  <c r="X135" i="8"/>
  <c r="AB135" i="8" s="1"/>
  <c r="U134" i="8"/>
  <c r="X124" i="8"/>
  <c r="AB124" i="8" s="1"/>
  <c r="X123" i="8"/>
  <c r="AB123" i="8" s="1"/>
  <c r="X106" i="8"/>
  <c r="AB106" i="8" s="1"/>
  <c r="X104" i="8"/>
  <c r="AB104" i="8" s="1"/>
  <c r="W104" i="8"/>
  <c r="AA104" i="8" s="1"/>
  <c r="X97" i="8"/>
  <c r="AB97" i="8" s="1"/>
  <c r="U97" i="8"/>
  <c r="X95" i="8"/>
  <c r="AB95" i="8" s="1"/>
  <c r="U95" i="8"/>
  <c r="X90" i="8"/>
  <c r="AB90" i="8" s="1"/>
  <c r="U90" i="8"/>
  <c r="X88" i="8"/>
  <c r="AB88" i="8" s="1"/>
  <c r="X83" i="8"/>
  <c r="AB83" i="8" s="1"/>
  <c r="U83" i="8"/>
  <c r="X81" i="8"/>
  <c r="AB81" i="8" s="1"/>
  <c r="U81" i="8"/>
  <c r="U72" i="8"/>
  <c r="Y72" i="8" s="1"/>
  <c r="W71" i="8"/>
  <c r="AA71" i="8" s="1"/>
  <c r="V69" i="8"/>
  <c r="Z69" i="8" s="1"/>
  <c r="U68" i="8"/>
  <c r="Y68" i="8" s="1"/>
  <c r="U67" i="8"/>
  <c r="Y67" i="8" s="1"/>
  <c r="X66" i="8"/>
  <c r="AB66" i="8" s="1"/>
  <c r="U58" i="8"/>
  <c r="U55" i="8"/>
  <c r="V50" i="8"/>
  <c r="Z50" i="8" s="1"/>
  <c r="U42" i="8"/>
  <c r="U38" i="8"/>
  <c r="Y38" i="8" s="1"/>
  <c r="V36" i="8"/>
  <c r="Z36" i="8" s="1"/>
  <c r="U34" i="8"/>
  <c r="Y34" i="8" s="1"/>
  <c r="X14" i="8"/>
  <c r="AB14" i="8" s="1"/>
  <c r="X13" i="8"/>
  <c r="AB13" i="8" s="1"/>
  <c r="U11" i="8"/>
  <c r="U4" i="8"/>
  <c r="Y4" i="8" s="1"/>
  <c r="AA922" i="1"/>
  <c r="AB922" i="1" s="1"/>
  <c r="AD922" i="1"/>
  <c r="AQ922" i="1" s="1"/>
  <c r="AK921" i="1"/>
  <c r="AA918" i="1"/>
  <c r="AB918" i="1" s="1"/>
  <c r="AD918" i="1"/>
  <c r="AK917" i="1"/>
  <c r="AA914" i="1"/>
  <c r="AB914" i="1" s="1"/>
  <c r="AD914" i="1"/>
  <c r="AQ914" i="1" s="1"/>
  <c r="AK913" i="1"/>
  <c r="AA910" i="1"/>
  <c r="AB910" i="1" s="1"/>
  <c r="AD910" i="1"/>
  <c r="AQ910" i="1" s="1"/>
  <c r="AK909" i="1"/>
  <c r="AB906" i="1"/>
  <c r="AD906" i="1"/>
  <c r="AQ906" i="1" s="1"/>
  <c r="AK905" i="1"/>
  <c r="AA902" i="1"/>
  <c r="AB902" i="1" s="1"/>
  <c r="AD902" i="1"/>
  <c r="AQ902" i="1" s="1"/>
  <c r="AK901" i="1"/>
  <c r="AA898" i="1"/>
  <c r="AB898" i="1" s="1"/>
  <c r="AD898" i="1"/>
  <c r="AQ898" i="1" s="1"/>
  <c r="AK897" i="1"/>
  <c r="AA894" i="1"/>
  <c r="AB894" i="1" s="1"/>
  <c r="AD894" i="1"/>
  <c r="AQ894" i="1" s="1"/>
  <c r="AK893" i="1"/>
  <c r="AB890" i="1"/>
  <c r="AD890" i="1"/>
  <c r="AQ890" i="1" s="1"/>
  <c r="AK889" i="1"/>
  <c r="AA886" i="1"/>
  <c r="AB886" i="1" s="1"/>
  <c r="AD886" i="1"/>
  <c r="AQ886" i="1" s="1"/>
  <c r="AK885" i="1"/>
  <c r="AA882" i="1"/>
  <c r="AB882" i="1" s="1"/>
  <c r="AD882" i="1"/>
  <c r="AQ882" i="1" s="1"/>
  <c r="AK881" i="1"/>
  <c r="BE879" i="1"/>
  <c r="AC879" i="1"/>
  <c r="AP879" i="1" s="1"/>
  <c r="AA879" i="1"/>
  <c r="AB879" i="1" s="1"/>
  <c r="AA878" i="1"/>
  <c r="AB878" i="1" s="1"/>
  <c r="AD878" i="1"/>
  <c r="AQ878" i="1" s="1"/>
  <c r="AG878" i="1"/>
  <c r="AT878" i="1" s="1"/>
  <c r="BM878" i="1"/>
  <c r="BN878" i="1" s="1"/>
  <c r="X876" i="1"/>
  <c r="BB876" i="1"/>
  <c r="AD875" i="1"/>
  <c r="AK875" i="1"/>
  <c r="AX875" i="1" s="1"/>
  <c r="V872" i="1"/>
  <c r="T872" i="1"/>
  <c r="AO869" i="1"/>
  <c r="BB869" i="1" s="1"/>
  <c r="D867" i="1"/>
  <c r="E867" i="1" s="1"/>
  <c r="F867" i="1" s="1"/>
  <c r="S867" i="1"/>
  <c r="AB867" i="1" s="1"/>
  <c r="AO866" i="1"/>
  <c r="BB866" i="1" s="1"/>
  <c r="V866" i="1"/>
  <c r="AA865" i="1"/>
  <c r="AB865" i="1" s="1"/>
  <c r="AD865" i="1"/>
  <c r="AQ865" i="1" s="1"/>
  <c r="AC865" i="1"/>
  <c r="AP865" i="1" s="1"/>
  <c r="BE865" i="1"/>
  <c r="AG864" i="1"/>
  <c r="AT864" i="1" s="1"/>
  <c r="AG863" i="1"/>
  <c r="AT863" i="1" s="1"/>
  <c r="AB863" i="1"/>
  <c r="AA862" i="1"/>
  <c r="AB862" i="1" s="1"/>
  <c r="AD862" i="1"/>
  <c r="AQ862" i="1" s="1"/>
  <c r="AG862" i="1"/>
  <c r="AT862" i="1" s="1"/>
  <c r="BM862" i="1"/>
  <c r="BN862" i="1" s="1"/>
  <c r="X860" i="1"/>
  <c r="BB860" i="1"/>
  <c r="AD859" i="1"/>
  <c r="AK859" i="1"/>
  <c r="AX859" i="1" s="1"/>
  <c r="BE856" i="1"/>
  <c r="V856" i="1"/>
  <c r="T856" i="1"/>
  <c r="AO853" i="1"/>
  <c r="BB853" i="1" s="1"/>
  <c r="S853" i="1"/>
  <c r="D851" i="1"/>
  <c r="E851" i="1" s="1"/>
  <c r="F851" i="1" s="1"/>
  <c r="S851" i="1"/>
  <c r="AB851" i="1" s="1"/>
  <c r="AO850" i="1"/>
  <c r="BB850" i="1" s="1"/>
  <c r="V850" i="1"/>
  <c r="AA849" i="1"/>
  <c r="AB849" i="1" s="1"/>
  <c r="AD849" i="1"/>
  <c r="AC849" i="1"/>
  <c r="BE849" i="1"/>
  <c r="AG848" i="1"/>
  <c r="AT848" i="1" s="1"/>
  <c r="AG847" i="1"/>
  <c r="AT847" i="1" s="1"/>
  <c r="T846" i="1"/>
  <c r="AA846" i="1"/>
  <c r="AB846" i="1" s="1"/>
  <c r="AD846" i="1"/>
  <c r="AG846" i="1"/>
  <c r="AT846" i="1" s="1"/>
  <c r="BM846" i="1"/>
  <c r="BN846" i="1" s="1"/>
  <c r="X844" i="1"/>
  <c r="BB844" i="1"/>
  <c r="AD843" i="1"/>
  <c r="AK843" i="1"/>
  <c r="AX843" i="1" s="1"/>
  <c r="BE840" i="1"/>
  <c r="V840" i="1"/>
  <c r="T840" i="1"/>
  <c r="AO837" i="1"/>
  <c r="BB837" i="1" s="1"/>
  <c r="S837" i="1"/>
  <c r="AC836" i="1"/>
  <c r="AP836" i="1" s="1"/>
  <c r="V836" i="1"/>
  <c r="T836" i="1"/>
  <c r="AO833" i="1"/>
  <c r="BB833" i="1" s="1"/>
  <c r="S833" i="1"/>
  <c r="AC832" i="1"/>
  <c r="AP832" i="1" s="1"/>
  <c r="V832" i="1"/>
  <c r="T832" i="1"/>
  <c r="AO829" i="1"/>
  <c r="BB829" i="1" s="1"/>
  <c r="S829" i="1"/>
  <c r="AB829" i="1" s="1"/>
  <c r="D827" i="1"/>
  <c r="E827" i="1" s="1"/>
  <c r="F827" i="1" s="1"/>
  <c r="S827" i="1"/>
  <c r="AO826" i="1"/>
  <c r="BB826" i="1" s="1"/>
  <c r="V826" i="1"/>
  <c r="AA825" i="1"/>
  <c r="AD825" i="1"/>
  <c r="AC825" i="1"/>
  <c r="BE825" i="1"/>
  <c r="AT824" i="1"/>
  <c r="AC823" i="1"/>
  <c r="AP823" i="1" s="1"/>
  <c r="AD822" i="1"/>
  <c r="AQ822" i="1" s="1"/>
  <c r="AG822" i="1"/>
  <c r="AT822" i="1" s="1"/>
  <c r="BM822" i="1"/>
  <c r="BN822" i="1" s="1"/>
  <c r="AK822" i="1"/>
  <c r="V820" i="1"/>
  <c r="T820" i="1"/>
  <c r="BE819" i="1"/>
  <c r="D819" i="1"/>
  <c r="E819" i="1" s="1"/>
  <c r="F819" i="1" s="1"/>
  <c r="S819" i="1"/>
  <c r="X816" i="1"/>
  <c r="BB816" i="1"/>
  <c r="AT815" i="1"/>
  <c r="BB815" i="1"/>
  <c r="BE812" i="1"/>
  <c r="V810" i="1"/>
  <c r="T810" i="1"/>
  <c r="BE809" i="1"/>
  <c r="D809" i="1"/>
  <c r="E809" i="1" s="1"/>
  <c r="F809" i="1" s="1"/>
  <c r="S809" i="1"/>
  <c r="X806" i="1"/>
  <c r="BB806" i="1"/>
  <c r="AT805" i="1"/>
  <c r="BB805" i="1"/>
  <c r="T803" i="1"/>
  <c r="AA803" i="1"/>
  <c r="AB803" i="1" s="1"/>
  <c r="AD803" i="1"/>
  <c r="AC803" i="1"/>
  <c r="AP803" i="1" s="1"/>
  <c r="BE803" i="1"/>
  <c r="AG803" i="1"/>
  <c r="AT803" i="1" s="1"/>
  <c r="BM803" i="1"/>
  <c r="BN803" i="1" s="1"/>
  <c r="AT802" i="1"/>
  <c r="AC801" i="1"/>
  <c r="AP801" i="1" s="1"/>
  <c r="AD800" i="1"/>
  <c r="AQ800" i="1" s="1"/>
  <c r="AG800" i="1"/>
  <c r="AT800" i="1" s="1"/>
  <c r="BM800" i="1"/>
  <c r="BN800" i="1" s="1"/>
  <c r="AK800" i="1"/>
  <c r="BE796" i="1"/>
  <c r="V794" i="1"/>
  <c r="T794" i="1"/>
  <c r="BE793" i="1"/>
  <c r="D793" i="1"/>
  <c r="E793" i="1" s="1"/>
  <c r="F793" i="1" s="1"/>
  <c r="S793" i="1"/>
  <c r="AC789" i="1"/>
  <c r="AP789" i="1" s="1"/>
  <c r="AD788" i="1"/>
  <c r="AQ788" i="1" s="1"/>
  <c r="AG788" i="1"/>
  <c r="AT788" i="1" s="1"/>
  <c r="BM788" i="1"/>
  <c r="BN788" i="1" s="1"/>
  <c r="AK788" i="1"/>
  <c r="AT785" i="1"/>
  <c r="S785" i="1"/>
  <c r="AF785" i="1"/>
  <c r="AN785" i="1"/>
  <c r="BA785" i="1" s="1"/>
  <c r="BD783" i="1"/>
  <c r="AD782" i="1"/>
  <c r="AQ782" i="1" s="1"/>
  <c r="AG782" i="1"/>
  <c r="AT782" i="1" s="1"/>
  <c r="AO782" i="1"/>
  <c r="BB782" i="1" s="1"/>
  <c r="BH782" i="1"/>
  <c r="BI782" i="1" s="1"/>
  <c r="BM782" i="1"/>
  <c r="BN782" i="1" s="1"/>
  <c r="AJ782" i="1"/>
  <c r="BD782" i="1"/>
  <c r="AT779" i="1"/>
  <c r="S779" i="1"/>
  <c r="AC779" i="1"/>
  <c r="AP779" i="1" s="1"/>
  <c r="AK779" i="1"/>
  <c r="AX779" i="1" s="1"/>
  <c r="BE779" i="1"/>
  <c r="AF779" i="1"/>
  <c r="AN779" i="1"/>
  <c r="BA779" i="1" s="1"/>
  <c r="AX778" i="1"/>
  <c r="AD778" i="1"/>
  <c r="AQ778" i="1" s="1"/>
  <c r="AG778" i="1"/>
  <c r="AT778" i="1" s="1"/>
  <c r="AO778" i="1"/>
  <c r="BB778" i="1" s="1"/>
  <c r="BH778" i="1"/>
  <c r="BI778" i="1" s="1"/>
  <c r="BM778" i="1"/>
  <c r="BN778" i="1" s="1"/>
  <c r="AJ778" i="1"/>
  <c r="BD778" i="1"/>
  <c r="AT775" i="1"/>
  <c r="S775" i="1"/>
  <c r="AC775" i="1"/>
  <c r="AP775" i="1" s="1"/>
  <c r="AK775" i="1"/>
  <c r="BE775" i="1"/>
  <c r="AF775" i="1"/>
  <c r="AN775" i="1"/>
  <c r="BA775" i="1" s="1"/>
  <c r="AX774" i="1"/>
  <c r="AD774" i="1"/>
  <c r="AQ774" i="1" s="1"/>
  <c r="AG774" i="1"/>
  <c r="AT774" i="1" s="1"/>
  <c r="AO774" i="1"/>
  <c r="BB774" i="1" s="1"/>
  <c r="BH774" i="1"/>
  <c r="BI774" i="1" s="1"/>
  <c r="BM774" i="1"/>
  <c r="BN774" i="1" s="1"/>
  <c r="AJ774" i="1"/>
  <c r="BD774" i="1"/>
  <c r="AO773" i="1"/>
  <c r="BB773" i="1" s="1"/>
  <c r="BE772" i="1"/>
  <c r="AC772" i="1"/>
  <c r="AP772" i="1" s="1"/>
  <c r="AT771" i="1"/>
  <c r="S771" i="1"/>
  <c r="AC771" i="1"/>
  <c r="AP771" i="1" s="1"/>
  <c r="AK771" i="1"/>
  <c r="BE771" i="1"/>
  <c r="AF771" i="1"/>
  <c r="AN771" i="1"/>
  <c r="BA771" i="1" s="1"/>
  <c r="AX770" i="1"/>
  <c r="AD770" i="1"/>
  <c r="AQ770" i="1" s="1"/>
  <c r="AG770" i="1"/>
  <c r="AT770" i="1" s="1"/>
  <c r="AO770" i="1"/>
  <c r="BB770" i="1" s="1"/>
  <c r="BH770" i="1"/>
  <c r="BI770" i="1" s="1"/>
  <c r="BM770" i="1"/>
  <c r="BN770" i="1" s="1"/>
  <c r="AJ770" i="1"/>
  <c r="BD770" i="1"/>
  <c r="AO769" i="1"/>
  <c r="BB769" i="1" s="1"/>
  <c r="BE768" i="1"/>
  <c r="AC768" i="1"/>
  <c r="AP768" i="1" s="1"/>
  <c r="AT767" i="1"/>
  <c r="S767" i="1"/>
  <c r="AC767" i="1"/>
  <c r="AP767" i="1" s="1"/>
  <c r="AK767" i="1"/>
  <c r="BE767" i="1"/>
  <c r="AF767" i="1"/>
  <c r="AN767" i="1"/>
  <c r="BA767" i="1" s="1"/>
  <c r="AX766" i="1"/>
  <c r="AD766" i="1"/>
  <c r="AQ766" i="1" s="1"/>
  <c r="AG766" i="1"/>
  <c r="AT766" i="1" s="1"/>
  <c r="AO766" i="1"/>
  <c r="BB766" i="1" s="1"/>
  <c r="BH766" i="1"/>
  <c r="BI766" i="1" s="1"/>
  <c r="BM766" i="1"/>
  <c r="BN766" i="1" s="1"/>
  <c r="AJ766" i="1"/>
  <c r="BD766" i="1"/>
  <c r="AO765" i="1"/>
  <c r="BB765" i="1" s="1"/>
  <c r="AD764" i="1"/>
  <c r="AQ764" i="1" s="1"/>
  <c r="AJ764" i="1"/>
  <c r="BD764" i="1"/>
  <c r="AC764" i="1"/>
  <c r="AP764" i="1" s="1"/>
  <c r="AN764" i="1"/>
  <c r="BA764" i="1" s="1"/>
  <c r="BH764" i="1"/>
  <c r="BI764" i="1" s="1"/>
  <c r="BM764" i="1"/>
  <c r="BN764" i="1" s="1"/>
  <c r="AF764" i="1"/>
  <c r="AO764" i="1"/>
  <c r="BB764" i="1" s="1"/>
  <c r="AF763" i="1"/>
  <c r="AN763" i="1"/>
  <c r="BA763" i="1" s="1"/>
  <c r="AK763" i="1"/>
  <c r="AX763" i="1" s="1"/>
  <c r="AC763" i="1"/>
  <c r="AP763" i="1" s="1"/>
  <c r="AO763" i="1"/>
  <c r="BB763" i="1" s="1"/>
  <c r="AG762" i="1"/>
  <c r="AT762" i="1" s="1"/>
  <c r="AK760" i="1"/>
  <c r="AJ759" i="1"/>
  <c r="BE759" i="1"/>
  <c r="AK759" i="1"/>
  <c r="BD757" i="1"/>
  <c r="AD756" i="1"/>
  <c r="AQ756" i="1" s="1"/>
  <c r="AF756" i="1"/>
  <c r="AN756" i="1"/>
  <c r="BA756" i="1" s="1"/>
  <c r="AC756" i="1"/>
  <c r="AP756" i="1" s="1"/>
  <c r="AO756" i="1"/>
  <c r="BB756" i="1" s="1"/>
  <c r="BH756" i="1"/>
  <c r="BI756" i="1" s="1"/>
  <c r="BM756" i="1"/>
  <c r="BN756" i="1" s="1"/>
  <c r="AG756" i="1"/>
  <c r="AT756" i="1" s="1"/>
  <c r="BD756" i="1"/>
  <c r="AO755" i="1"/>
  <c r="BB755" i="1" s="1"/>
  <c r="BE754" i="1"/>
  <c r="AK752" i="1"/>
  <c r="AJ751" i="1"/>
  <c r="BE751" i="1"/>
  <c r="AK751" i="1"/>
  <c r="BD749" i="1"/>
  <c r="AD748" i="1"/>
  <c r="AQ748" i="1" s="1"/>
  <c r="AF748" i="1"/>
  <c r="AN748" i="1"/>
  <c r="BA748" i="1" s="1"/>
  <c r="AC748" i="1"/>
  <c r="AP748" i="1" s="1"/>
  <c r="AO748" i="1"/>
  <c r="BB748" i="1" s="1"/>
  <c r="BH748" i="1"/>
  <c r="BI748" i="1" s="1"/>
  <c r="BM748" i="1"/>
  <c r="BN748" i="1" s="1"/>
  <c r="AG748" i="1"/>
  <c r="AT748" i="1" s="1"/>
  <c r="BD748" i="1"/>
  <c r="AO747" i="1"/>
  <c r="BB747" i="1" s="1"/>
  <c r="BE746" i="1"/>
  <c r="AK744" i="1"/>
  <c r="AJ743" i="1"/>
  <c r="BE743" i="1"/>
  <c r="AK743" i="1"/>
  <c r="BD741" i="1"/>
  <c r="AD740" i="1"/>
  <c r="AQ740" i="1" s="1"/>
  <c r="AF740" i="1"/>
  <c r="AN740" i="1"/>
  <c r="BA740" i="1" s="1"/>
  <c r="AC740" i="1"/>
  <c r="AP740" i="1" s="1"/>
  <c r="AO740" i="1"/>
  <c r="BB740" i="1" s="1"/>
  <c r="BH740" i="1"/>
  <c r="BI740" i="1" s="1"/>
  <c r="BM740" i="1"/>
  <c r="BN740" i="1" s="1"/>
  <c r="AG740" i="1"/>
  <c r="AT740" i="1" s="1"/>
  <c r="BD740" i="1"/>
  <c r="AO739" i="1"/>
  <c r="BB739" i="1" s="1"/>
  <c r="BE738" i="1"/>
  <c r="AK736" i="1"/>
  <c r="AJ735" i="1"/>
  <c r="BE735" i="1"/>
  <c r="AK735" i="1"/>
  <c r="BD733" i="1"/>
  <c r="AD732" i="1"/>
  <c r="AQ732" i="1" s="1"/>
  <c r="AF732" i="1"/>
  <c r="AN732" i="1"/>
  <c r="BA732" i="1" s="1"/>
  <c r="AC732" i="1"/>
  <c r="AP732" i="1" s="1"/>
  <c r="AO732" i="1"/>
  <c r="BB732" i="1" s="1"/>
  <c r="BH732" i="1"/>
  <c r="BI732" i="1" s="1"/>
  <c r="BM732" i="1"/>
  <c r="BN732" i="1" s="1"/>
  <c r="AG732" i="1"/>
  <c r="AT732" i="1" s="1"/>
  <c r="BD732" i="1"/>
  <c r="AO731" i="1"/>
  <c r="BB731" i="1" s="1"/>
  <c r="BE730" i="1"/>
  <c r="BM729" i="1"/>
  <c r="BN729" i="1" s="1"/>
  <c r="BE726" i="1"/>
  <c r="AE726" i="1"/>
  <c r="AR726" i="1" s="1"/>
  <c r="AE725" i="1"/>
  <c r="AR725" i="1" s="1"/>
  <c r="AC725" i="1"/>
  <c r="AP725" i="1" s="1"/>
  <c r="BM725" i="1"/>
  <c r="BN725" i="1" s="1"/>
  <c r="AI725" i="1"/>
  <c r="AV725" i="1" s="1"/>
  <c r="AN725" i="1"/>
  <c r="BM723" i="1"/>
  <c r="BN723" i="1" s="1"/>
  <c r="BH723" i="1"/>
  <c r="BI723" i="1" s="1"/>
  <c r="AN722" i="1"/>
  <c r="AC721" i="1"/>
  <c r="AP721" i="1" s="1"/>
  <c r="AC719" i="1"/>
  <c r="AN718" i="1"/>
  <c r="AC717" i="1"/>
  <c r="AP717" i="1" s="1"/>
  <c r="AA716" i="1"/>
  <c r="AB716" i="1" s="1"/>
  <c r="Y716" i="1"/>
  <c r="AV716" i="1" s="1"/>
  <c r="BE714" i="1"/>
  <c r="AE714" i="1"/>
  <c r="AR714" i="1" s="1"/>
  <c r="AI713" i="1"/>
  <c r="AN712" i="1"/>
  <c r="BE710" i="1"/>
  <c r="AE710" i="1"/>
  <c r="AR710" i="1" s="1"/>
  <c r="S708" i="1"/>
  <c r="AN708" i="1"/>
  <c r="AC708" i="1"/>
  <c r="AE707" i="1"/>
  <c r="AR707" i="1" s="1"/>
  <c r="AF707" i="1"/>
  <c r="AM707" i="1"/>
  <c r="AZ707" i="1" s="1"/>
  <c r="BM707" i="1"/>
  <c r="BN707" i="1" s="1"/>
  <c r="AI707" i="1"/>
  <c r="AV707" i="1" s="1"/>
  <c r="BD707" i="1"/>
  <c r="AK707" i="1"/>
  <c r="AX707" i="1" s="1"/>
  <c r="AP704" i="1"/>
  <c r="AG703" i="1"/>
  <c r="AT703" i="1" s="1"/>
  <c r="AF702" i="1"/>
  <c r="AK702" i="1"/>
  <c r="AG702" i="1"/>
  <c r="AT702" i="1" s="1"/>
  <c r="AN702" i="1"/>
  <c r="BM702" i="1"/>
  <c r="BN702" i="1" s="1"/>
  <c r="AI702" i="1"/>
  <c r="AV702" i="1" s="1"/>
  <c r="AO702" i="1"/>
  <c r="BB702" i="1" s="1"/>
  <c r="AE701" i="1"/>
  <c r="AR701" i="1" s="1"/>
  <c r="BD701" i="1"/>
  <c r="AI701" i="1"/>
  <c r="AV701" i="1" s="1"/>
  <c r="AN701" i="1"/>
  <c r="AI700" i="1"/>
  <c r="AV700" i="1" s="1"/>
  <c r="AC699" i="1"/>
  <c r="AA695" i="1"/>
  <c r="AZ694" i="1"/>
  <c r="AF691" i="1"/>
  <c r="AZ691" i="1"/>
  <c r="AF690" i="1"/>
  <c r="AN689" i="1"/>
  <c r="AN688" i="1"/>
  <c r="BE686" i="1"/>
  <c r="AE686" i="1"/>
  <c r="AR686" i="1" s="1"/>
  <c r="AE683" i="1"/>
  <c r="AR683" i="1" s="1"/>
  <c r="AG683" i="1"/>
  <c r="AT683" i="1" s="1"/>
  <c r="AN683" i="1"/>
  <c r="AI683" i="1"/>
  <c r="AV683" i="1" s="1"/>
  <c r="BD683" i="1"/>
  <c r="AK683" i="1"/>
  <c r="BM683" i="1"/>
  <c r="BN683" i="1" s="1"/>
  <c r="AV681" i="1"/>
  <c r="AV680" i="1"/>
  <c r="AG678" i="1"/>
  <c r="AT678" i="1" s="1"/>
  <c r="AM678" i="1"/>
  <c r="AZ678" i="1" s="1"/>
  <c r="BD678" i="1"/>
  <c r="AF678" i="1"/>
  <c r="AN678" i="1"/>
  <c r="BM678" i="1"/>
  <c r="BN678" i="1" s="1"/>
  <c r="AI678" i="1"/>
  <c r="AO678" i="1"/>
  <c r="BB678" i="1" s="1"/>
  <c r="Y676" i="1"/>
  <c r="AV673" i="1"/>
  <c r="T673" i="1"/>
  <c r="X673" i="1"/>
  <c r="AN673" i="1"/>
  <c r="BD673" i="1"/>
  <c r="AJ670" i="1"/>
  <c r="BA647" i="1"/>
  <c r="AF647" i="1"/>
  <c r="AS647" i="1" s="1"/>
  <c r="AN647" i="1"/>
  <c r="BD647" i="1"/>
  <c r="AG647" i="1"/>
  <c r="AT647" i="1" s="1"/>
  <c r="AO647" i="1"/>
  <c r="BB647" i="1" s="1"/>
  <c r="BE647" i="1"/>
  <c r="AJ647" i="1"/>
  <c r="AC647" i="1"/>
  <c r="AP647" i="1" s="1"/>
  <c r="BH647" i="1"/>
  <c r="BI647" i="1" s="1"/>
  <c r="BM647" i="1"/>
  <c r="BN647" i="1" s="1"/>
  <c r="V645" i="1"/>
  <c r="T645" i="1"/>
  <c r="BA645" i="1"/>
  <c r="X645" i="1"/>
  <c r="AE597" i="1"/>
  <c r="AR597" i="1" s="1"/>
  <c r="AJ597" i="1"/>
  <c r="AO597" i="1"/>
  <c r="BB597" i="1" s="1"/>
  <c r="BE597" i="1"/>
  <c r="AF597" i="1"/>
  <c r="AK593" i="1"/>
  <c r="T586" i="1"/>
  <c r="V586" i="1"/>
  <c r="D578" i="1"/>
  <c r="E578" i="1" s="1"/>
  <c r="S578" i="1"/>
  <c r="Y577" i="1"/>
  <c r="AA577" i="1"/>
  <c r="BE572" i="1"/>
  <c r="Y495" i="1"/>
  <c r="AV495" i="1" s="1"/>
  <c r="AA495" i="1"/>
  <c r="AB861" i="1"/>
  <c r="AD861" i="1"/>
  <c r="AQ861" i="1" s="1"/>
  <c r="AC861" i="1"/>
  <c r="AP861" i="1" s="1"/>
  <c r="BE861" i="1"/>
  <c r="AT859" i="1"/>
  <c r="AB859" i="1"/>
  <c r="AA858" i="1"/>
  <c r="AB858" i="1" s="1"/>
  <c r="AD858" i="1"/>
  <c r="AQ858" i="1" s="1"/>
  <c r="AG858" i="1"/>
  <c r="AT858" i="1" s="1"/>
  <c r="BM858" i="1"/>
  <c r="BN858" i="1" s="1"/>
  <c r="BB856" i="1"/>
  <c r="AD855" i="1"/>
  <c r="AK855" i="1"/>
  <c r="V852" i="1"/>
  <c r="T852" i="1"/>
  <c r="BB849" i="1"/>
  <c r="AP848" i="1"/>
  <c r="D847" i="1"/>
  <c r="E847" i="1" s="1"/>
  <c r="F847" i="1" s="1"/>
  <c r="S847" i="1"/>
  <c r="AA845" i="1"/>
  <c r="AB845" i="1" s="1"/>
  <c r="AD845" i="1"/>
  <c r="AQ845" i="1" s="1"/>
  <c r="AC845" i="1"/>
  <c r="AP845" i="1" s="1"/>
  <c r="BE845" i="1"/>
  <c r="AT843" i="1"/>
  <c r="AB843" i="1"/>
  <c r="AA842" i="1"/>
  <c r="AB842" i="1" s="1"/>
  <c r="AD842" i="1"/>
  <c r="AQ842" i="1" s="1"/>
  <c r="AG842" i="1"/>
  <c r="AT842" i="1" s="1"/>
  <c r="BM842" i="1"/>
  <c r="BN842" i="1" s="1"/>
  <c r="BB840" i="1"/>
  <c r="AD839" i="1"/>
  <c r="AK839" i="1"/>
  <c r="AX839" i="1" s="1"/>
  <c r="BB836" i="1"/>
  <c r="AD835" i="1"/>
  <c r="AK835" i="1"/>
  <c r="AX835" i="1" s="1"/>
  <c r="BB832" i="1"/>
  <c r="AD831" i="1"/>
  <c r="AK831" i="1"/>
  <c r="AX831" i="1" s="1"/>
  <c r="V828" i="1"/>
  <c r="T828" i="1"/>
  <c r="BB825" i="1"/>
  <c r="AP824" i="1"/>
  <c r="BB820" i="1"/>
  <c r="AT819" i="1"/>
  <c r="BB819" i="1"/>
  <c r="AB817" i="1"/>
  <c r="AD817" i="1"/>
  <c r="AQ817" i="1" s="1"/>
  <c r="AC817" i="1"/>
  <c r="AP817" i="1" s="1"/>
  <c r="BE817" i="1"/>
  <c r="AG817" i="1"/>
  <c r="AT817" i="1" s="1"/>
  <c r="BM817" i="1"/>
  <c r="BN817" i="1" s="1"/>
  <c r="V814" i="1"/>
  <c r="T814" i="1"/>
  <c r="D813" i="1"/>
  <c r="E813" i="1" s="1"/>
  <c r="F813" i="1" s="1"/>
  <c r="S813" i="1"/>
  <c r="BB810" i="1"/>
  <c r="AT809" i="1"/>
  <c r="BB809" i="1"/>
  <c r="AA807" i="1"/>
  <c r="AB807" i="1" s="1"/>
  <c r="AD807" i="1"/>
  <c r="AQ807" i="1" s="1"/>
  <c r="AC807" i="1"/>
  <c r="AP807" i="1" s="1"/>
  <c r="BE807" i="1"/>
  <c r="AG807" i="1"/>
  <c r="AT807" i="1" s="1"/>
  <c r="BM807" i="1"/>
  <c r="BN807" i="1" s="1"/>
  <c r="AP805" i="1"/>
  <c r="AD804" i="1"/>
  <c r="AQ804" i="1" s="1"/>
  <c r="AG804" i="1"/>
  <c r="AT804" i="1" s="1"/>
  <c r="BM804" i="1"/>
  <c r="BN804" i="1" s="1"/>
  <c r="AK804" i="1"/>
  <c r="V798" i="1"/>
  <c r="T798" i="1"/>
  <c r="D797" i="1"/>
  <c r="E797" i="1" s="1"/>
  <c r="F797" i="1" s="1"/>
  <c r="S797" i="1"/>
  <c r="BB794" i="1"/>
  <c r="AT793" i="1"/>
  <c r="BB793" i="1"/>
  <c r="AA791" i="1"/>
  <c r="AB791" i="1" s="1"/>
  <c r="AD791" i="1"/>
  <c r="AQ791" i="1" s="1"/>
  <c r="AC791" i="1"/>
  <c r="AP791" i="1" s="1"/>
  <c r="BE791" i="1"/>
  <c r="AG791" i="1"/>
  <c r="AT791" i="1" s="1"/>
  <c r="BM791" i="1"/>
  <c r="BN791" i="1" s="1"/>
  <c r="AT790" i="1"/>
  <c r="AD784" i="1"/>
  <c r="AQ784" i="1" s="1"/>
  <c r="AG784" i="1"/>
  <c r="AT784" i="1" s="1"/>
  <c r="AO784" i="1"/>
  <c r="BB784" i="1" s="1"/>
  <c r="BH784" i="1"/>
  <c r="BI784" i="1" s="1"/>
  <c r="BM784" i="1"/>
  <c r="BN784" i="1" s="1"/>
  <c r="AJ784" i="1"/>
  <c r="BD784" i="1"/>
  <c r="AJ773" i="1"/>
  <c r="AN772" i="1"/>
  <c r="BA772" i="1" s="1"/>
  <c r="AJ769" i="1"/>
  <c r="AN768" i="1"/>
  <c r="BA768" i="1" s="1"/>
  <c r="AJ765" i="1"/>
  <c r="AT763" i="1"/>
  <c r="AS762" i="1"/>
  <c r="AJ761" i="1"/>
  <c r="BE761" i="1"/>
  <c r="AK761" i="1"/>
  <c r="AJ760" i="1"/>
  <c r="AD758" i="1"/>
  <c r="AQ758" i="1" s="1"/>
  <c r="AF758" i="1"/>
  <c r="AN758" i="1"/>
  <c r="BA758" i="1" s="1"/>
  <c r="AC758" i="1"/>
  <c r="AP758" i="1" s="1"/>
  <c r="AO758" i="1"/>
  <c r="BB758" i="1" s="1"/>
  <c r="BH758" i="1"/>
  <c r="BI758" i="1" s="1"/>
  <c r="BM758" i="1"/>
  <c r="BN758" i="1" s="1"/>
  <c r="AG758" i="1"/>
  <c r="AT758" i="1" s="1"/>
  <c r="BD758" i="1"/>
  <c r="AG755" i="1"/>
  <c r="AT755" i="1" s="1"/>
  <c r="AJ753" i="1"/>
  <c r="BE753" i="1"/>
  <c r="AK753" i="1"/>
  <c r="AJ752" i="1"/>
  <c r="AD750" i="1"/>
  <c r="AQ750" i="1" s="1"/>
  <c r="AF750" i="1"/>
  <c r="AN750" i="1"/>
  <c r="BA750" i="1" s="1"/>
  <c r="AC750" i="1"/>
  <c r="AP750" i="1" s="1"/>
  <c r="AO750" i="1"/>
  <c r="BB750" i="1" s="1"/>
  <c r="BH750" i="1"/>
  <c r="BI750" i="1" s="1"/>
  <c r="BM750" i="1"/>
  <c r="BN750" i="1" s="1"/>
  <c r="AG750" i="1"/>
  <c r="AT750" i="1" s="1"/>
  <c r="BD750" i="1"/>
  <c r="AG747" i="1"/>
  <c r="AT747" i="1" s="1"/>
  <c r="AJ745" i="1"/>
  <c r="BE745" i="1"/>
  <c r="AK745" i="1"/>
  <c r="AJ744" i="1"/>
  <c r="AD742" i="1"/>
  <c r="AQ742" i="1" s="1"/>
  <c r="AF742" i="1"/>
  <c r="AN742" i="1"/>
  <c r="BA742" i="1" s="1"/>
  <c r="AC742" i="1"/>
  <c r="AP742" i="1" s="1"/>
  <c r="AO742" i="1"/>
  <c r="BB742" i="1" s="1"/>
  <c r="BH742" i="1"/>
  <c r="BI742" i="1" s="1"/>
  <c r="BM742" i="1"/>
  <c r="BN742" i="1" s="1"/>
  <c r="AG742" i="1"/>
  <c r="AT742" i="1" s="1"/>
  <c r="BD742" i="1"/>
  <c r="AG739" i="1"/>
  <c r="AT739" i="1" s="1"/>
  <c r="AJ737" i="1"/>
  <c r="BE737" i="1"/>
  <c r="AK737" i="1"/>
  <c r="AJ736" i="1"/>
  <c r="AD734" i="1"/>
  <c r="AQ734" i="1" s="1"/>
  <c r="AF734" i="1"/>
  <c r="AN734" i="1"/>
  <c r="BA734" i="1" s="1"/>
  <c r="AC734" i="1"/>
  <c r="AP734" i="1" s="1"/>
  <c r="AO734" i="1"/>
  <c r="BB734" i="1" s="1"/>
  <c r="BH734" i="1"/>
  <c r="BI734" i="1" s="1"/>
  <c r="BM734" i="1"/>
  <c r="BN734" i="1" s="1"/>
  <c r="AG734" i="1"/>
  <c r="AT734" i="1" s="1"/>
  <c r="BD734" i="1"/>
  <c r="AG731" i="1"/>
  <c r="AT731" i="1" s="1"/>
  <c r="AM723" i="1"/>
  <c r="AM722" i="1"/>
  <c r="AZ722" i="1" s="1"/>
  <c r="AN719" i="1"/>
  <c r="AM718" i="1"/>
  <c r="AZ718" i="1" s="1"/>
  <c r="AP713" i="1"/>
  <c r="AM712" i="1"/>
  <c r="AZ712" i="1" s="1"/>
  <c r="AN710" i="1"/>
  <c r="AE709" i="1"/>
  <c r="AR709" i="1" s="1"/>
  <c r="AC709" i="1"/>
  <c r="BM709" i="1"/>
  <c r="BN709" i="1" s="1"/>
  <c r="AN709" i="1"/>
  <c r="BD709" i="1"/>
  <c r="AV698" i="1"/>
  <c r="AX695" i="1"/>
  <c r="T693" i="1"/>
  <c r="X693" i="1"/>
  <c r="AN693" i="1"/>
  <c r="AI693" i="1"/>
  <c r="AV693" i="1" s="1"/>
  <c r="BD693" i="1"/>
  <c r="AC692" i="1"/>
  <c r="AP692" i="1" s="1"/>
  <c r="AN692" i="1"/>
  <c r="AG692" i="1"/>
  <c r="AT692" i="1" s="1"/>
  <c r="AI692" i="1"/>
  <c r="AV692" i="1" s="1"/>
  <c r="BH692" i="1"/>
  <c r="BI692" i="1" s="1"/>
  <c r="BM692" i="1"/>
  <c r="BN692" i="1" s="1"/>
  <c r="AO690" i="1"/>
  <c r="BB690" i="1" s="1"/>
  <c r="AA690" i="1"/>
  <c r="Y690" i="1"/>
  <c r="AV690" i="1" s="1"/>
  <c r="AM688" i="1"/>
  <c r="AZ688" i="1" s="1"/>
  <c r="AN686" i="1"/>
  <c r="T685" i="1"/>
  <c r="X685" i="1"/>
  <c r="AI684" i="1"/>
  <c r="AV684" i="1" s="1"/>
  <c r="AG684" i="1"/>
  <c r="AT684" i="1" s="1"/>
  <c r="AM684" i="1"/>
  <c r="AZ684" i="1" s="1"/>
  <c r="AE677" i="1"/>
  <c r="AR677" i="1" s="1"/>
  <c r="AC677" i="1"/>
  <c r="AP677" i="1" s="1"/>
  <c r="BM677" i="1"/>
  <c r="BN677" i="1" s="1"/>
  <c r="AI677" i="1"/>
  <c r="AV677" i="1" s="1"/>
  <c r="AN677" i="1"/>
  <c r="AX663" i="1"/>
  <c r="T661" i="1"/>
  <c r="X661" i="1"/>
  <c r="AN661" i="1"/>
  <c r="BD661" i="1"/>
  <c r="AC661" i="1"/>
  <c r="AP661" i="1" s="1"/>
  <c r="AT650" i="1"/>
  <c r="AC646" i="1"/>
  <c r="AP646" i="1" s="1"/>
  <c r="AK646" i="1"/>
  <c r="AX646" i="1" s="1"/>
  <c r="AN646" i="1"/>
  <c r="BA646" i="1" s="1"/>
  <c r="BD646" i="1"/>
  <c r="D594" i="1"/>
  <c r="E594" i="1" s="1"/>
  <c r="S594" i="1"/>
  <c r="AI590" i="1"/>
  <c r="AV590" i="1" s="1"/>
  <c r="AD590" i="1"/>
  <c r="AL590" i="1"/>
  <c r="BD590" i="1"/>
  <c r="AF590" i="1"/>
  <c r="AM590" i="1"/>
  <c r="AZ590" i="1" s="1"/>
  <c r="BH590" i="1"/>
  <c r="BI590" i="1" s="1"/>
  <c r="BM590" i="1"/>
  <c r="BN590" i="1" s="1"/>
  <c r="AH590" i="1"/>
  <c r="AN590" i="1"/>
  <c r="D566" i="1"/>
  <c r="E566" i="1" s="1"/>
  <c r="S566" i="1"/>
  <c r="V566" i="1" s="1"/>
  <c r="AC547" i="1"/>
  <c r="AK547" i="1"/>
  <c r="AX543" i="1"/>
  <c r="AG646" i="1"/>
  <c r="AT646" i="1" s="1"/>
  <c r="AF643" i="1"/>
  <c r="AN643" i="1"/>
  <c r="BA643" i="1" s="1"/>
  <c r="BD643" i="1"/>
  <c r="AG643" i="1"/>
  <c r="AT643" i="1" s="1"/>
  <c r="AO643" i="1"/>
  <c r="BB643" i="1" s="1"/>
  <c r="BE643" i="1"/>
  <c r="AJ643" i="1"/>
  <c r="AS642" i="1"/>
  <c r="AC642" i="1"/>
  <c r="AP642" i="1" s="1"/>
  <c r="AK642" i="1"/>
  <c r="AP635" i="1"/>
  <c r="V629" i="1"/>
  <c r="T629" i="1"/>
  <c r="V627" i="1"/>
  <c r="T627" i="1"/>
  <c r="V625" i="1"/>
  <c r="T625" i="1"/>
  <c r="V623" i="1"/>
  <c r="T623" i="1"/>
  <c r="V621" i="1"/>
  <c r="T621" i="1"/>
  <c r="V619" i="1"/>
  <c r="T619" i="1"/>
  <c r="V617" i="1"/>
  <c r="T617" i="1"/>
  <c r="V615" i="1"/>
  <c r="T615" i="1"/>
  <c r="V613" i="1"/>
  <c r="T613" i="1"/>
  <c r="V611" i="1"/>
  <c r="T611" i="1"/>
  <c r="V609" i="1"/>
  <c r="T609" i="1"/>
  <c r="V607" i="1"/>
  <c r="T607" i="1"/>
  <c r="V605" i="1"/>
  <c r="T605" i="1"/>
  <c r="V603" i="1"/>
  <c r="T603" i="1"/>
  <c r="AL587" i="1"/>
  <c r="BH587" i="1"/>
  <c r="BI587" i="1" s="1"/>
  <c r="AN587" i="1"/>
  <c r="AD587" i="1"/>
  <c r="AQ587" i="1" s="1"/>
  <c r="BD587" i="1"/>
  <c r="AC583" i="1"/>
  <c r="AH583" i="1"/>
  <c r="AK583" i="1"/>
  <c r="AX583" i="1" s="1"/>
  <c r="BM583" i="1"/>
  <c r="BN583" i="1" s="1"/>
  <c r="AD572" i="1"/>
  <c r="AH569" i="1"/>
  <c r="AK569" i="1"/>
  <c r="AX569" i="1" s="1"/>
  <c r="AC569" i="1"/>
  <c r="AM569" i="1"/>
  <c r="BB558" i="1"/>
  <c r="AT556" i="1"/>
  <c r="Y554" i="1"/>
  <c r="AA554" i="1"/>
  <c r="AX549" i="1"/>
  <c r="D539" i="1"/>
  <c r="S539" i="1"/>
  <c r="AF503" i="1"/>
  <c r="AD503" i="1"/>
  <c r="AL503" i="1"/>
  <c r="AE503" i="1"/>
  <c r="AR503" i="1" s="1"/>
  <c r="AM503" i="1"/>
  <c r="AH503" i="1"/>
  <c r="AI424" i="1"/>
  <c r="AV424" i="1" s="1"/>
  <c r="AG424" i="1"/>
  <c r="AM424" i="1"/>
  <c r="AE424" i="1"/>
  <c r="AR424" i="1" s="1"/>
  <c r="BE424" i="1"/>
  <c r="AO424" i="1"/>
  <c r="BB424" i="1" s="1"/>
  <c r="AB823" i="1"/>
  <c r="AD823" i="1"/>
  <c r="V822" i="1"/>
  <c r="AP820" i="1"/>
  <c r="AB819" i="1"/>
  <c r="AD819" i="1"/>
  <c r="V818" i="1"/>
  <c r="AP816" i="1"/>
  <c r="AD815" i="1"/>
  <c r="AB813" i="1"/>
  <c r="AD813" i="1"/>
  <c r="V812" i="1"/>
  <c r="AP810" i="1"/>
  <c r="AB809" i="1"/>
  <c r="AD809" i="1"/>
  <c r="V808" i="1"/>
  <c r="AP806" i="1"/>
  <c r="AB805" i="1"/>
  <c r="AD805" i="1"/>
  <c r="V804" i="1"/>
  <c r="AP802" i="1"/>
  <c r="AB801" i="1"/>
  <c r="AD801" i="1"/>
  <c r="V800" i="1"/>
  <c r="AP798" i="1"/>
  <c r="AB797" i="1"/>
  <c r="AD797" i="1"/>
  <c r="V796" i="1"/>
  <c r="AP794" i="1"/>
  <c r="AB793" i="1"/>
  <c r="AD793" i="1"/>
  <c r="V792" i="1"/>
  <c r="AP790" i="1"/>
  <c r="AB789" i="1"/>
  <c r="AD789" i="1"/>
  <c r="V788" i="1"/>
  <c r="V786" i="1"/>
  <c r="AS786" i="1" s="1"/>
  <c r="AD785" i="1"/>
  <c r="V784" i="1"/>
  <c r="AS784" i="1" s="1"/>
  <c r="AD783" i="1"/>
  <c r="V782" i="1"/>
  <c r="AS782" i="1" s="1"/>
  <c r="AD781" i="1"/>
  <c r="AQ781" i="1" s="1"/>
  <c r="V780" i="1"/>
  <c r="AD779" i="1"/>
  <c r="V778" i="1"/>
  <c r="AS778" i="1" s="1"/>
  <c r="AD777" i="1"/>
  <c r="AQ777" i="1" s="1"/>
  <c r="V776" i="1"/>
  <c r="AD775" i="1"/>
  <c r="V774" i="1"/>
  <c r="AS774" i="1" s="1"/>
  <c r="AD773" i="1"/>
  <c r="AQ773" i="1" s="1"/>
  <c r="V772" i="1"/>
  <c r="AD771" i="1"/>
  <c r="V770" i="1"/>
  <c r="AS770" i="1" s="1"/>
  <c r="AD769" i="1"/>
  <c r="AQ769" i="1" s="1"/>
  <c r="V768" i="1"/>
  <c r="AD767" i="1"/>
  <c r="V766" i="1"/>
  <c r="AS766" i="1" s="1"/>
  <c r="AD765" i="1"/>
  <c r="AQ765" i="1" s="1"/>
  <c r="T763" i="1"/>
  <c r="AA763" i="1"/>
  <c r="AB763" i="1" s="1"/>
  <c r="AD761" i="1"/>
  <c r="AQ761" i="1" s="1"/>
  <c r="AF761" i="1"/>
  <c r="AN761" i="1"/>
  <c r="BA761" i="1" s="1"/>
  <c r="AD759" i="1"/>
  <c r="AQ759" i="1" s="1"/>
  <c r="AF759" i="1"/>
  <c r="AN759" i="1"/>
  <c r="BA759" i="1" s="1"/>
  <c r="AD757" i="1"/>
  <c r="AQ757" i="1" s="1"/>
  <c r="AF757" i="1"/>
  <c r="AN757" i="1"/>
  <c r="BA757" i="1" s="1"/>
  <c r="AD755" i="1"/>
  <c r="AQ755" i="1" s="1"/>
  <c r="AF755" i="1"/>
  <c r="AN755" i="1"/>
  <c r="BA755" i="1" s="1"/>
  <c r="AD753" i="1"/>
  <c r="AQ753" i="1" s="1"/>
  <c r="AF753" i="1"/>
  <c r="AN753" i="1"/>
  <c r="BA753" i="1" s="1"/>
  <c r="AD751" i="1"/>
  <c r="AQ751" i="1" s="1"/>
  <c r="AF751" i="1"/>
  <c r="AN751" i="1"/>
  <c r="BA751" i="1" s="1"/>
  <c r="AD749" i="1"/>
  <c r="AQ749" i="1" s="1"/>
  <c r="AF749" i="1"/>
  <c r="AN749" i="1"/>
  <c r="BA749" i="1" s="1"/>
  <c r="AD747" i="1"/>
  <c r="AQ747" i="1" s="1"/>
  <c r="AF747" i="1"/>
  <c r="AN747" i="1"/>
  <c r="BA747" i="1" s="1"/>
  <c r="AD745" i="1"/>
  <c r="AQ745" i="1" s="1"/>
  <c r="AF745" i="1"/>
  <c r="AN745" i="1"/>
  <c r="BA745" i="1" s="1"/>
  <c r="AD743" i="1"/>
  <c r="AQ743" i="1" s="1"/>
  <c r="AF743" i="1"/>
  <c r="AN743" i="1"/>
  <c r="BA743" i="1" s="1"/>
  <c r="AD741" i="1"/>
  <c r="AQ741" i="1" s="1"/>
  <c r="AF741" i="1"/>
  <c r="AN741" i="1"/>
  <c r="BA741" i="1" s="1"/>
  <c r="AD739" i="1"/>
  <c r="AQ739" i="1" s="1"/>
  <c r="AF739" i="1"/>
  <c r="AN739" i="1"/>
  <c r="BA739" i="1" s="1"/>
  <c r="AD737" i="1"/>
  <c r="AQ737" i="1" s="1"/>
  <c r="AF737" i="1"/>
  <c r="AN737" i="1"/>
  <c r="BA737" i="1" s="1"/>
  <c r="AD735" i="1"/>
  <c r="AQ735" i="1" s="1"/>
  <c r="AF735" i="1"/>
  <c r="AN735" i="1"/>
  <c r="BA735" i="1" s="1"/>
  <c r="AD733" i="1"/>
  <c r="AQ733" i="1" s="1"/>
  <c r="AF733" i="1"/>
  <c r="AN733" i="1"/>
  <c r="BA733" i="1" s="1"/>
  <c r="AD731" i="1"/>
  <c r="AQ731" i="1" s="1"/>
  <c r="AF731" i="1"/>
  <c r="AN731" i="1"/>
  <c r="BA731" i="1" s="1"/>
  <c r="AA729" i="1"/>
  <c r="Y729" i="1"/>
  <c r="D729" i="1"/>
  <c r="S729" i="1"/>
  <c r="AE727" i="1"/>
  <c r="AR727" i="1" s="1"/>
  <c r="AC727" i="1"/>
  <c r="AK727" i="1"/>
  <c r="AX727" i="1" s="1"/>
  <c r="BD727" i="1"/>
  <c r="AA726" i="1"/>
  <c r="Y726" i="1"/>
  <c r="AV726" i="1" s="1"/>
  <c r="AG724" i="1"/>
  <c r="AT724" i="1" s="1"/>
  <c r="AC720" i="1"/>
  <c r="AP720" i="1" s="1"/>
  <c r="AN720" i="1"/>
  <c r="BD716" i="1"/>
  <c r="AV715" i="1"/>
  <c r="AZ714" i="1"/>
  <c r="D709" i="1"/>
  <c r="S709" i="1"/>
  <c r="AG708" i="1"/>
  <c r="AT708" i="1" s="1"/>
  <c r="BD708" i="1"/>
  <c r="AC706" i="1"/>
  <c r="AI706" i="1"/>
  <c r="AV706" i="1" s="1"/>
  <c r="AN706" i="1"/>
  <c r="BE706" i="1"/>
  <c r="AA705" i="1"/>
  <c r="X704" i="1"/>
  <c r="AM704" i="1"/>
  <c r="AZ704" i="1" s="1"/>
  <c r="BH704" i="1"/>
  <c r="BI704" i="1" s="1"/>
  <c r="BM704" i="1"/>
  <c r="BN704" i="1" s="1"/>
  <c r="AA701" i="1"/>
  <c r="Y701" i="1"/>
  <c r="D701" i="1"/>
  <c r="S701" i="1"/>
  <c r="AG700" i="1"/>
  <c r="AT700" i="1" s="1"/>
  <c r="BD700" i="1"/>
  <c r="AZ699" i="1"/>
  <c r="AC698" i="1"/>
  <c r="AI698" i="1"/>
  <c r="AN698" i="1"/>
  <c r="BE698" i="1"/>
  <c r="AP696" i="1"/>
  <c r="X696" i="1"/>
  <c r="AV696" i="1"/>
  <c r="AV694" i="1"/>
  <c r="BH691" i="1"/>
  <c r="BI691" i="1" s="1"/>
  <c r="AG690" i="1"/>
  <c r="AT690" i="1" s="1"/>
  <c r="AM690" i="1"/>
  <c r="AZ690" i="1" s="1"/>
  <c r="BD690" i="1"/>
  <c r="AA684" i="1"/>
  <c r="AB684" i="1" s="1"/>
  <c r="BH683" i="1"/>
  <c r="BI683" i="1" s="1"/>
  <c r="AA683" i="1"/>
  <c r="AE682" i="1"/>
  <c r="AR682" i="1" s="1"/>
  <c r="AJ682" i="1"/>
  <c r="AO682" i="1"/>
  <c r="BB682" i="1" s="1"/>
  <c r="BM682" i="1"/>
  <c r="BN682" i="1" s="1"/>
  <c r="AP681" i="1"/>
  <c r="AE679" i="1"/>
  <c r="AR679" i="1" s="1"/>
  <c r="AC679" i="1"/>
  <c r="AK679" i="1"/>
  <c r="AX679" i="1" s="1"/>
  <c r="BD679" i="1"/>
  <c r="AA678" i="1"/>
  <c r="Y678" i="1"/>
  <c r="AG676" i="1"/>
  <c r="AT676" i="1" s="1"/>
  <c r="AC672" i="1"/>
  <c r="AP672" i="1" s="1"/>
  <c r="AN672" i="1"/>
  <c r="AE667" i="1"/>
  <c r="AR667" i="1" s="1"/>
  <c r="AC667" i="1"/>
  <c r="AK667" i="1"/>
  <c r="AX667" i="1" s="1"/>
  <c r="BD667" i="1"/>
  <c r="AF667" i="1"/>
  <c r="AM667" i="1"/>
  <c r="BM667" i="1"/>
  <c r="BN667" i="1" s="1"/>
  <c r="AA666" i="1"/>
  <c r="Y666" i="1"/>
  <c r="AA664" i="1"/>
  <c r="AB664" i="1" s="1"/>
  <c r="Y664" i="1"/>
  <c r="AV664" i="1" s="1"/>
  <c r="AV662" i="1"/>
  <c r="Y660" i="1"/>
  <c r="AC656" i="1"/>
  <c r="AP656" i="1" s="1"/>
  <c r="S653" i="1"/>
  <c r="BM643" i="1"/>
  <c r="BN643" i="1" s="1"/>
  <c r="BH643" i="1"/>
  <c r="BI643" i="1" s="1"/>
  <c r="AC643" i="1"/>
  <c r="AP643" i="1" s="1"/>
  <c r="AG642" i="1"/>
  <c r="AT642" i="1" s="1"/>
  <c r="AF639" i="1"/>
  <c r="AS639" i="1" s="1"/>
  <c r="AN639" i="1"/>
  <c r="BA639" i="1" s="1"/>
  <c r="BD639" i="1"/>
  <c r="AG639" i="1"/>
  <c r="AT639" i="1" s="1"/>
  <c r="AO639" i="1"/>
  <c r="BB639" i="1" s="1"/>
  <c r="BE639" i="1"/>
  <c r="AJ639" i="1"/>
  <c r="AC638" i="1"/>
  <c r="AP638" i="1" s="1"/>
  <c r="AK638" i="1"/>
  <c r="AX638" i="1" s="1"/>
  <c r="S637" i="1"/>
  <c r="D635" i="1"/>
  <c r="E635" i="1" s="1"/>
  <c r="F635" i="1" s="1"/>
  <c r="S635" i="1"/>
  <c r="V633" i="1"/>
  <c r="T633" i="1"/>
  <c r="V631" i="1"/>
  <c r="T631" i="1"/>
  <c r="X629" i="1"/>
  <c r="X627" i="1"/>
  <c r="X625" i="1"/>
  <c r="X623" i="1"/>
  <c r="X621" i="1"/>
  <c r="X619" i="1"/>
  <c r="X617" i="1"/>
  <c r="X615" i="1"/>
  <c r="X613" i="1"/>
  <c r="X611" i="1"/>
  <c r="X609" i="1"/>
  <c r="X607" i="1"/>
  <c r="X605" i="1"/>
  <c r="X603" i="1"/>
  <c r="AD601" i="1"/>
  <c r="AQ601" i="1" s="1"/>
  <c r="AC601" i="1"/>
  <c r="AP601" i="1" s="1"/>
  <c r="BE601" i="1"/>
  <c r="AG601" i="1"/>
  <c r="AT601" i="1" s="1"/>
  <c r="BM601" i="1"/>
  <c r="BN601" i="1" s="1"/>
  <c r="AK601" i="1"/>
  <c r="AX601" i="1" s="1"/>
  <c r="AZ597" i="1"/>
  <c r="AQ586" i="1"/>
  <c r="AF585" i="1"/>
  <c r="AH585" i="1"/>
  <c r="AH584" i="1"/>
  <c r="AU584" i="1" s="1"/>
  <c r="BD584" i="1"/>
  <c r="AJ584" i="1"/>
  <c r="AD584" i="1"/>
  <c r="AL584" i="1"/>
  <c r="BH584" i="1"/>
  <c r="BI584" i="1" s="1"/>
  <c r="S580" i="1"/>
  <c r="V580" i="1" s="1"/>
  <c r="Y576" i="1"/>
  <c r="AA576" i="1"/>
  <c r="AX573" i="1"/>
  <c r="BE564" i="1"/>
  <c r="AD560" i="1"/>
  <c r="AO560" i="1"/>
  <c r="BB560" i="1" s="1"/>
  <c r="AA548" i="1"/>
  <c r="Y548" i="1"/>
  <c r="S542" i="1"/>
  <c r="V542" i="1" s="1"/>
  <c r="Z536" i="1"/>
  <c r="V536" i="1"/>
  <c r="AH536" i="1"/>
  <c r="AI536" i="1"/>
  <c r="AV536" i="1" s="1"/>
  <c r="AH521" i="1"/>
  <c r="AE521" i="1"/>
  <c r="AR521" i="1" s="1"/>
  <c r="AM521" i="1"/>
  <c r="BM520" i="1"/>
  <c r="BN520" i="1" s="1"/>
  <c r="AD511" i="1"/>
  <c r="AL511" i="1"/>
  <c r="AE511" i="1"/>
  <c r="AR511" i="1" s="1"/>
  <c r="AH511" i="1"/>
  <c r="AE508" i="1"/>
  <c r="AR508" i="1" s="1"/>
  <c r="AM508" i="1"/>
  <c r="AI503" i="1"/>
  <c r="AV503" i="1" s="1"/>
  <c r="AE494" i="1"/>
  <c r="AR494" i="1" s="1"/>
  <c r="AM494" i="1"/>
  <c r="AZ494" i="1" s="1"/>
  <c r="AE484" i="1"/>
  <c r="AR484" i="1" s="1"/>
  <c r="AM484" i="1"/>
  <c r="AB479" i="1"/>
  <c r="Z479" i="1"/>
  <c r="AA876" i="1"/>
  <c r="AB876" i="1" s="1"/>
  <c r="AD876" i="1"/>
  <c r="AQ876" i="1" s="1"/>
  <c r="AA872" i="1"/>
  <c r="AB872" i="1" s="1"/>
  <c r="AD872" i="1"/>
  <c r="AQ872" i="1" s="1"/>
  <c r="AA868" i="1"/>
  <c r="AB868" i="1" s="1"/>
  <c r="AD868" i="1"/>
  <c r="AQ868" i="1" s="1"/>
  <c r="AA864" i="1"/>
  <c r="AB864" i="1" s="1"/>
  <c r="AD864" i="1"/>
  <c r="AQ864" i="1" s="1"/>
  <c r="AA860" i="1"/>
  <c r="AB860" i="1" s="1"/>
  <c r="AD860" i="1"/>
  <c r="AQ860" i="1" s="1"/>
  <c r="AA856" i="1"/>
  <c r="AB856" i="1" s="1"/>
  <c r="AD856" i="1"/>
  <c r="AQ856" i="1" s="1"/>
  <c r="AA852" i="1"/>
  <c r="AB852" i="1" s="1"/>
  <c r="AD852" i="1"/>
  <c r="AA848" i="1"/>
  <c r="AB848" i="1" s="1"/>
  <c r="AD848" i="1"/>
  <c r="AQ848" i="1" s="1"/>
  <c r="AA844" i="1"/>
  <c r="AB844" i="1" s="1"/>
  <c r="AD844" i="1"/>
  <c r="AQ844" i="1" s="1"/>
  <c r="AA840" i="1"/>
  <c r="AB840" i="1" s="1"/>
  <c r="AD840" i="1"/>
  <c r="AQ840" i="1" s="1"/>
  <c r="AB836" i="1"/>
  <c r="AD836" i="1"/>
  <c r="AQ836" i="1" s="1"/>
  <c r="AB832" i="1"/>
  <c r="AD832" i="1"/>
  <c r="AA828" i="1"/>
  <c r="AB828" i="1" s="1"/>
  <c r="AD828" i="1"/>
  <c r="AQ828" i="1" s="1"/>
  <c r="AA824" i="1"/>
  <c r="AB824" i="1" s="1"/>
  <c r="AD824" i="1"/>
  <c r="AK823" i="1"/>
  <c r="AX823" i="1" s="1"/>
  <c r="AB820" i="1"/>
  <c r="AD820" i="1"/>
  <c r="AQ820" i="1" s="1"/>
  <c r="AK819" i="1"/>
  <c r="AX819" i="1" s="1"/>
  <c r="AA816" i="1"/>
  <c r="AB816" i="1" s="1"/>
  <c r="AD816" i="1"/>
  <c r="AQ816" i="1" s="1"/>
  <c r="AK815" i="1"/>
  <c r="AX815" i="1" s="1"/>
  <c r="AA814" i="1"/>
  <c r="AB814" i="1" s="1"/>
  <c r="AD814" i="1"/>
  <c r="AQ814" i="1" s="1"/>
  <c r="AK813" i="1"/>
  <c r="AX813" i="1" s="1"/>
  <c r="AA810" i="1"/>
  <c r="AB810" i="1" s="1"/>
  <c r="AD810" i="1"/>
  <c r="AK809" i="1"/>
  <c r="AX809" i="1" s="1"/>
  <c r="AA806" i="1"/>
  <c r="AB806" i="1" s="1"/>
  <c r="AD806" i="1"/>
  <c r="AK805" i="1"/>
  <c r="AX805" i="1" s="1"/>
  <c r="AA802" i="1"/>
  <c r="AB802" i="1" s="1"/>
  <c r="AD802" i="1"/>
  <c r="AQ802" i="1" s="1"/>
  <c r="AK801" i="1"/>
  <c r="AX801" i="1" s="1"/>
  <c r="AA798" i="1"/>
  <c r="AB798" i="1" s="1"/>
  <c r="AD798" i="1"/>
  <c r="AQ798" i="1" s="1"/>
  <c r="AK797" i="1"/>
  <c r="AX797" i="1" s="1"/>
  <c r="AA794" i="1"/>
  <c r="AB794" i="1" s="1"/>
  <c r="AD794" i="1"/>
  <c r="AQ794" i="1" s="1"/>
  <c r="AK793" i="1"/>
  <c r="AX793" i="1" s="1"/>
  <c r="AB790" i="1"/>
  <c r="AD790" i="1"/>
  <c r="AK789" i="1"/>
  <c r="AX789" i="1" s="1"/>
  <c r="BE785" i="1"/>
  <c r="AK785" i="1"/>
  <c r="AC785" i="1"/>
  <c r="AP785" i="1" s="1"/>
  <c r="AA785" i="1"/>
  <c r="AB785" i="1" s="1"/>
  <c r="BE783" i="1"/>
  <c r="AK783" i="1"/>
  <c r="AX783" i="1" s="1"/>
  <c r="AC783" i="1"/>
  <c r="AP783" i="1" s="1"/>
  <c r="AB783" i="1"/>
  <c r="AA781" i="1"/>
  <c r="AB781" i="1" s="1"/>
  <c r="AA779" i="1"/>
  <c r="AB779" i="1" s="1"/>
  <c r="AA777" i="1"/>
  <c r="AB777" i="1" s="1"/>
  <c r="AA775" i="1"/>
  <c r="AB775" i="1" s="1"/>
  <c r="AB773" i="1"/>
  <c r="AA771" i="1"/>
  <c r="AB771" i="1" s="1"/>
  <c r="AA769" i="1"/>
  <c r="AB769" i="1" s="1"/>
  <c r="AA767" i="1"/>
  <c r="AB767" i="1" s="1"/>
  <c r="AA765" i="1"/>
  <c r="AB765" i="1" s="1"/>
  <c r="AG728" i="1"/>
  <c r="AT728" i="1" s="1"/>
  <c r="BD728" i="1"/>
  <c r="AZ727" i="1"/>
  <c r="BH726" i="1"/>
  <c r="BI726" i="1" s="1"/>
  <c r="AV724" i="1"/>
  <c r="BH719" i="1"/>
  <c r="BI719" i="1" s="1"/>
  <c r="AV719" i="1"/>
  <c r="AV718" i="1"/>
  <c r="X716" i="1"/>
  <c r="AM716" i="1"/>
  <c r="AZ716" i="1" s="1"/>
  <c r="BH716" i="1"/>
  <c r="BI716" i="1" s="1"/>
  <c r="BM716" i="1"/>
  <c r="BN716" i="1" s="1"/>
  <c r="AV714" i="1"/>
  <c r="AA713" i="1"/>
  <c r="Y713" i="1"/>
  <c r="D713" i="1"/>
  <c r="S713" i="1"/>
  <c r="AE711" i="1"/>
  <c r="AR711" i="1" s="1"/>
  <c r="AC711" i="1"/>
  <c r="AK711" i="1"/>
  <c r="AX711" i="1" s="1"/>
  <c r="BD711" i="1"/>
  <c r="AA710" i="1"/>
  <c r="Y710" i="1"/>
  <c r="AV710" i="1" s="1"/>
  <c r="AR706" i="1"/>
  <c r="AA704" i="1"/>
  <c r="AB704" i="1" s="1"/>
  <c r="Y704" i="1"/>
  <c r="AV704" i="1" s="1"/>
  <c r="AZ703" i="1"/>
  <c r="BH702" i="1"/>
  <c r="BI702" i="1" s="1"/>
  <c r="AR698" i="1"/>
  <c r="AE697" i="1"/>
  <c r="AR697" i="1" s="1"/>
  <c r="AI697" i="1"/>
  <c r="AE695" i="1"/>
  <c r="AR695" i="1" s="1"/>
  <c r="AG695" i="1"/>
  <c r="AT695" i="1" s="1"/>
  <c r="AN695" i="1"/>
  <c r="AA693" i="1"/>
  <c r="D689" i="1"/>
  <c r="S689" i="1"/>
  <c r="AE687" i="1"/>
  <c r="AR687" i="1" s="1"/>
  <c r="AC687" i="1"/>
  <c r="AK687" i="1"/>
  <c r="AX687" i="1" s="1"/>
  <c r="BD687" i="1"/>
  <c r="AA686" i="1"/>
  <c r="Y686" i="1"/>
  <c r="AV686" i="1" s="1"/>
  <c r="AC680" i="1"/>
  <c r="AP680" i="1" s="1"/>
  <c r="AN680" i="1"/>
  <c r="AZ679" i="1"/>
  <c r="BH678" i="1"/>
  <c r="BI678" i="1" s="1"/>
  <c r="AV676" i="1"/>
  <c r="AV672" i="1"/>
  <c r="AV670" i="1"/>
  <c r="AV668" i="1"/>
  <c r="AC668" i="1"/>
  <c r="AP668" i="1" s="1"/>
  <c r="AN668" i="1"/>
  <c r="AG668" i="1"/>
  <c r="AT668" i="1" s="1"/>
  <c r="BD668" i="1"/>
  <c r="AZ667" i="1"/>
  <c r="AG666" i="1"/>
  <c r="AT666" i="1" s="1"/>
  <c r="AM666" i="1"/>
  <c r="AZ666" i="1" s="1"/>
  <c r="BD666" i="1"/>
  <c r="AC666" i="1"/>
  <c r="AI666" i="1"/>
  <c r="AN666" i="1"/>
  <c r="BE666" i="1"/>
  <c r="AE665" i="1"/>
  <c r="AR665" i="1" s="1"/>
  <c r="AC665" i="1"/>
  <c r="AP665" i="1" s="1"/>
  <c r="BM665" i="1"/>
  <c r="BN665" i="1" s="1"/>
  <c r="AI665" i="1"/>
  <c r="AV665" i="1" s="1"/>
  <c r="AE662" i="1"/>
  <c r="AR662" i="1" s="1"/>
  <c r="AJ662" i="1"/>
  <c r="AO662" i="1"/>
  <c r="BB662" i="1" s="1"/>
  <c r="BM662" i="1"/>
  <c r="BN662" i="1" s="1"/>
  <c r="AF662" i="1"/>
  <c r="AK662" i="1"/>
  <c r="Y659" i="1"/>
  <c r="AA659" i="1"/>
  <c r="AX659" i="1" s="1"/>
  <c r="AE658" i="1"/>
  <c r="AR658" i="1" s="1"/>
  <c r="AJ658" i="1"/>
  <c r="AO658" i="1"/>
  <c r="BB658" i="1" s="1"/>
  <c r="BM658" i="1"/>
  <c r="BN658" i="1" s="1"/>
  <c r="AF658" i="1"/>
  <c r="AK658" i="1"/>
  <c r="AG658" i="1"/>
  <c r="AT658" i="1" s="1"/>
  <c r="AM658" i="1"/>
  <c r="AZ658" i="1" s="1"/>
  <c r="BD658" i="1"/>
  <c r="AE655" i="1"/>
  <c r="AR655" i="1" s="1"/>
  <c r="AC655" i="1"/>
  <c r="AK655" i="1"/>
  <c r="AX655" i="1" s="1"/>
  <c r="BD655" i="1"/>
  <c r="AF655" i="1"/>
  <c r="AM655" i="1"/>
  <c r="BM655" i="1"/>
  <c r="BN655" i="1" s="1"/>
  <c r="AG655" i="1"/>
  <c r="AT655" i="1" s="1"/>
  <c r="AN655" i="1"/>
  <c r="AC654" i="1"/>
  <c r="AP654" i="1" s="1"/>
  <c r="AK654" i="1"/>
  <c r="AF651" i="1"/>
  <c r="AN651" i="1"/>
  <c r="BA651" i="1" s="1"/>
  <c r="BD651" i="1"/>
  <c r="AG651" i="1"/>
  <c r="AT651" i="1" s="1"/>
  <c r="AO651" i="1"/>
  <c r="BB651" i="1" s="1"/>
  <c r="BE651" i="1"/>
  <c r="AJ651" i="1"/>
  <c r="AC650" i="1"/>
  <c r="AP650" i="1" s="1"/>
  <c r="AK650" i="1"/>
  <c r="V649" i="1"/>
  <c r="AS649" i="1" s="1"/>
  <c r="T649" i="1"/>
  <c r="BA649" i="1"/>
  <c r="AS645" i="1"/>
  <c r="BD642" i="1"/>
  <c r="AT638" i="1"/>
  <c r="BA600" i="1"/>
  <c r="AD600" i="1"/>
  <c r="AQ600" i="1" s="1"/>
  <c r="AG600" i="1"/>
  <c r="AT600" i="1" s="1"/>
  <c r="AO600" i="1"/>
  <c r="BB600" i="1" s="1"/>
  <c r="AJ600" i="1"/>
  <c r="BH600" i="1"/>
  <c r="BI600" i="1" s="1"/>
  <c r="AC600" i="1"/>
  <c r="AP600" i="1" s="1"/>
  <c r="AK600" i="1"/>
  <c r="BD600" i="1"/>
  <c r="BM600" i="1"/>
  <c r="BN600" i="1" s="1"/>
  <c r="AV599" i="1"/>
  <c r="AZ596" i="1"/>
  <c r="AD596" i="1"/>
  <c r="AQ596" i="1" s="1"/>
  <c r="AF596" i="1"/>
  <c r="AK596" i="1"/>
  <c r="AG596" i="1"/>
  <c r="AT596" i="1" s="1"/>
  <c r="AM596" i="1"/>
  <c r="BH596" i="1"/>
  <c r="BI596" i="1" s="1"/>
  <c r="BM596" i="1"/>
  <c r="BN596" i="1" s="1"/>
  <c r="AC596" i="1"/>
  <c r="AP596" i="1" s="1"/>
  <c r="AI596" i="1"/>
  <c r="AN596" i="1"/>
  <c r="BD596" i="1"/>
  <c r="AV595" i="1"/>
  <c r="AD592" i="1"/>
  <c r="AQ592" i="1" s="1"/>
  <c r="AF592" i="1"/>
  <c r="AK592" i="1"/>
  <c r="AG592" i="1"/>
  <c r="AT592" i="1" s="1"/>
  <c r="AM592" i="1"/>
  <c r="AZ592" i="1" s="1"/>
  <c r="BH592" i="1"/>
  <c r="BI592" i="1" s="1"/>
  <c r="BM592" i="1"/>
  <c r="BN592" i="1" s="1"/>
  <c r="AC592" i="1"/>
  <c r="AP592" i="1" s="1"/>
  <c r="AI592" i="1"/>
  <c r="AN592" i="1"/>
  <c r="BD592" i="1"/>
  <c r="AV591" i="1"/>
  <c r="AR589" i="1"/>
  <c r="AD589" i="1"/>
  <c r="AI589" i="1"/>
  <c r="AV589" i="1" s="1"/>
  <c r="AN589" i="1"/>
  <c r="AL586" i="1"/>
  <c r="BH586" i="1"/>
  <c r="BI586" i="1" s="1"/>
  <c r="AL585" i="1"/>
  <c r="AE583" i="1"/>
  <c r="AR583" i="1" s="1"/>
  <c r="AT582" i="1"/>
  <c r="BB580" i="1"/>
  <c r="AE569" i="1"/>
  <c r="AR569" i="1" s="1"/>
  <c r="AI564" i="1"/>
  <c r="AV564" i="1" s="1"/>
  <c r="AE541" i="1"/>
  <c r="AR541" i="1" s="1"/>
  <c r="BM541" i="1"/>
  <c r="BN541" i="1" s="1"/>
  <c r="AZ529" i="1"/>
  <c r="Z515" i="1"/>
  <c r="V515" i="1"/>
  <c r="AH515" i="1"/>
  <c r="AI515" i="1"/>
  <c r="AV515" i="1" s="1"/>
  <c r="BM508" i="1"/>
  <c r="BN508" i="1" s="1"/>
  <c r="AI494" i="1"/>
  <c r="AV494" i="1" s="1"/>
  <c r="AE486" i="1"/>
  <c r="AR486" i="1" s="1"/>
  <c r="AI486" i="1"/>
  <c r="AV486" i="1" s="1"/>
  <c r="AM450" i="1"/>
  <c r="AO450" i="1"/>
  <c r="BB450" i="1" s="1"/>
  <c r="BE450" i="1"/>
  <c r="AG450" i="1"/>
  <c r="AT450" i="1" s="1"/>
  <c r="AE450" i="1"/>
  <c r="AO444" i="1"/>
  <c r="BB444" i="1" s="1"/>
  <c r="BE444" i="1"/>
  <c r="AM444" i="1"/>
  <c r="AG444" i="1"/>
  <c r="AT444" i="1" s="1"/>
  <c r="AV658" i="1"/>
  <c r="AP657" i="1"/>
  <c r="AZ655" i="1"/>
  <c r="AO634" i="1"/>
  <c r="BB634" i="1" s="1"/>
  <c r="AB632" i="1"/>
  <c r="AO632" i="1"/>
  <c r="BB632" i="1" s="1"/>
  <c r="AO630" i="1"/>
  <c r="BB630" i="1" s="1"/>
  <c r="AB628" i="1"/>
  <c r="AO628" i="1"/>
  <c r="BB628" i="1" s="1"/>
  <c r="AO626" i="1"/>
  <c r="BB626" i="1" s="1"/>
  <c r="AB624" i="1"/>
  <c r="AO624" i="1"/>
  <c r="BB624" i="1" s="1"/>
  <c r="AO622" i="1"/>
  <c r="BB622" i="1" s="1"/>
  <c r="AB620" i="1"/>
  <c r="AO620" i="1"/>
  <c r="BB620" i="1" s="1"/>
  <c r="AO618" i="1"/>
  <c r="BB618" i="1" s="1"/>
  <c r="AB616" i="1"/>
  <c r="AO616" i="1"/>
  <c r="BB616" i="1" s="1"/>
  <c r="AO614" i="1"/>
  <c r="BB614" i="1" s="1"/>
  <c r="AB612" i="1"/>
  <c r="AO612" i="1"/>
  <c r="BB612" i="1" s="1"/>
  <c r="AO610" i="1"/>
  <c r="BB610" i="1" s="1"/>
  <c r="AB608" i="1"/>
  <c r="AO608" i="1"/>
  <c r="BB608" i="1" s="1"/>
  <c r="AO606" i="1"/>
  <c r="BB606" i="1" s="1"/>
  <c r="AB604" i="1"/>
  <c r="AO604" i="1"/>
  <c r="BB604" i="1" s="1"/>
  <c r="AO602" i="1"/>
  <c r="BB602" i="1" s="1"/>
  <c r="AD597" i="1"/>
  <c r="AQ597" i="1" s="1"/>
  <c r="AV596" i="1"/>
  <c r="BA595" i="1"/>
  <c r="AD593" i="1"/>
  <c r="AQ593" i="1" s="1"/>
  <c r="AV592" i="1"/>
  <c r="BA591" i="1"/>
  <c r="BA590" i="1"/>
  <c r="AA590" i="1"/>
  <c r="AB590" i="1" s="1"/>
  <c r="X586" i="1"/>
  <c r="AT578" i="1"/>
  <c r="AX575" i="1"/>
  <c r="AT570" i="1"/>
  <c r="AX565" i="1"/>
  <c r="AG564" i="1"/>
  <c r="AT564" i="1" s="1"/>
  <c r="AG562" i="1"/>
  <c r="AT562" i="1" s="1"/>
  <c r="AL562" i="1"/>
  <c r="AG558" i="1"/>
  <c r="AT558" i="1" s="1"/>
  <c r="AV548" i="1"/>
  <c r="AM547" i="1"/>
  <c r="Y545" i="1"/>
  <c r="AA545" i="1"/>
  <c r="AX545" i="1" s="1"/>
  <c r="AV540" i="1"/>
  <c r="AF540" i="1"/>
  <c r="AD540" i="1"/>
  <c r="AL540" i="1"/>
  <c r="AE540" i="1"/>
  <c r="AR540" i="1" s="1"/>
  <c r="AM540" i="1"/>
  <c r="AE536" i="1"/>
  <c r="AR536" i="1" s="1"/>
  <c r="D531" i="1"/>
  <c r="S531" i="1"/>
  <c r="AV530" i="1"/>
  <c r="AV519" i="1"/>
  <c r="AV518" i="1"/>
  <c r="Y516" i="1"/>
  <c r="AA516" i="1"/>
  <c r="AE515" i="1"/>
  <c r="AR515" i="1" s="1"/>
  <c r="AV512" i="1"/>
  <c r="Y501" i="1"/>
  <c r="AA501" i="1"/>
  <c r="D496" i="1"/>
  <c r="S496" i="1"/>
  <c r="Z496" i="1" s="1"/>
  <c r="D492" i="1"/>
  <c r="S492" i="1"/>
  <c r="Z492" i="1" s="1"/>
  <c r="AF491" i="1"/>
  <c r="AH491" i="1"/>
  <c r="AE491" i="1"/>
  <c r="AR491" i="1" s="1"/>
  <c r="AI491" i="1"/>
  <c r="AV491" i="1" s="1"/>
  <c r="AA474" i="1"/>
  <c r="AE466" i="1"/>
  <c r="AO466" i="1"/>
  <c r="BB466" i="1" s="1"/>
  <c r="AG464" i="1"/>
  <c r="AT464" i="1" s="1"/>
  <c r="BE464" i="1"/>
  <c r="AE454" i="1"/>
  <c r="AO454" i="1"/>
  <c r="BB454" i="1" s="1"/>
  <c r="AO451" i="1"/>
  <c r="BB451" i="1" s="1"/>
  <c r="AE451" i="1"/>
  <c r="AR451" i="1" s="1"/>
  <c r="AM451" i="1"/>
  <c r="AE441" i="1"/>
  <c r="AR441" i="1" s="1"/>
  <c r="AM441" i="1"/>
  <c r="V764" i="1"/>
  <c r="AD763" i="1"/>
  <c r="AQ763" i="1" s="1"/>
  <c r="V762" i="1"/>
  <c r="Y728" i="1"/>
  <c r="AV728" i="1" s="1"/>
  <c r="AA725" i="1"/>
  <c r="AZ723" i="1"/>
  <c r="BH722" i="1"/>
  <c r="BI722" i="1" s="1"/>
  <c r="AE721" i="1"/>
  <c r="AR721" i="1" s="1"/>
  <c r="AZ719" i="1"/>
  <c r="BH718" i="1"/>
  <c r="BI718" i="1" s="1"/>
  <c r="AE715" i="1"/>
  <c r="AR715" i="1" s="1"/>
  <c r="AA714" i="1"/>
  <c r="Y712" i="1"/>
  <c r="Y709" i="1"/>
  <c r="AV709" i="1" s="1"/>
  <c r="AA708" i="1"/>
  <c r="AB708" i="1" s="1"/>
  <c r="BH707" i="1"/>
  <c r="BI707" i="1" s="1"/>
  <c r="AE703" i="1"/>
  <c r="AR703" i="1" s="1"/>
  <c r="AA702" i="1"/>
  <c r="AA700" i="1"/>
  <c r="AB700" i="1" s="1"/>
  <c r="BH699" i="1"/>
  <c r="BI699" i="1" s="1"/>
  <c r="AZ695" i="1"/>
  <c r="BH694" i="1"/>
  <c r="BI694" i="1" s="1"/>
  <c r="AE693" i="1"/>
  <c r="AR693" i="1" s="1"/>
  <c r="Y689" i="1"/>
  <c r="AV689" i="1" s="1"/>
  <c r="Y688" i="1"/>
  <c r="AA685" i="1"/>
  <c r="AZ683" i="1"/>
  <c r="BH682" i="1"/>
  <c r="BI682" i="1" s="1"/>
  <c r="AE681" i="1"/>
  <c r="AR681" i="1" s="1"/>
  <c r="AA677" i="1"/>
  <c r="AZ675" i="1"/>
  <c r="BH674" i="1"/>
  <c r="BI674" i="1" s="1"/>
  <c r="AE673" i="1"/>
  <c r="AR673" i="1" s="1"/>
  <c r="BD671" i="1"/>
  <c r="AK671" i="1"/>
  <c r="AX671" i="1" s="1"/>
  <c r="AC671" i="1"/>
  <c r="BM669" i="1"/>
  <c r="BN669" i="1" s="1"/>
  <c r="AC669" i="1"/>
  <c r="AP669" i="1" s="1"/>
  <c r="Y669" i="1"/>
  <c r="AV669" i="1" s="1"/>
  <c r="AA668" i="1"/>
  <c r="AB668" i="1" s="1"/>
  <c r="BH667" i="1"/>
  <c r="BI667" i="1" s="1"/>
  <c r="BM664" i="1"/>
  <c r="BN664" i="1" s="1"/>
  <c r="BH664" i="1"/>
  <c r="BI664" i="1" s="1"/>
  <c r="AE663" i="1"/>
  <c r="AR663" i="1" s="1"/>
  <c r="AA662" i="1"/>
  <c r="AE661" i="1"/>
  <c r="AR661" i="1" s="1"/>
  <c r="AN660" i="1"/>
  <c r="AI659" i="1"/>
  <c r="AV659" i="1" s="1"/>
  <c r="AE659" i="1"/>
  <c r="AR659" i="1" s="1"/>
  <c r="AA658" i="1"/>
  <c r="BD657" i="1"/>
  <c r="Y657" i="1"/>
  <c r="AV657" i="1" s="1"/>
  <c r="S657" i="1"/>
  <c r="BD656" i="1"/>
  <c r="AG656" i="1"/>
  <c r="AT656" i="1" s="1"/>
  <c r="AA656" i="1"/>
  <c r="AB656" i="1" s="1"/>
  <c r="BH655" i="1"/>
  <c r="BI655" i="1" s="1"/>
  <c r="AJ654" i="1"/>
  <c r="AA654" i="1"/>
  <c r="AB654" i="1" s="1"/>
  <c r="AK653" i="1"/>
  <c r="AX653" i="1" s="1"/>
  <c r="AC653" i="1"/>
  <c r="AP653" i="1" s="1"/>
  <c r="BD652" i="1"/>
  <c r="AN652" i="1"/>
  <c r="V651" i="1"/>
  <c r="AJ650" i="1"/>
  <c r="AA650" i="1"/>
  <c r="AB650" i="1" s="1"/>
  <c r="AK649" i="1"/>
  <c r="AX649" i="1" s="1"/>
  <c r="AC649" i="1"/>
  <c r="AP649" i="1" s="1"/>
  <c r="BD648" i="1"/>
  <c r="AN648" i="1"/>
  <c r="V647" i="1"/>
  <c r="AJ646" i="1"/>
  <c r="AA646" i="1"/>
  <c r="AB646" i="1" s="1"/>
  <c r="AK645" i="1"/>
  <c r="AC645" i="1"/>
  <c r="AP645" i="1" s="1"/>
  <c r="BD644" i="1"/>
  <c r="AN644" i="1"/>
  <c r="V643" i="1"/>
  <c r="AJ642" i="1"/>
  <c r="AA642" i="1"/>
  <c r="AB642" i="1" s="1"/>
  <c r="AK641" i="1"/>
  <c r="AC641" i="1"/>
  <c r="BD640" i="1"/>
  <c r="AN640" i="1"/>
  <c r="V639" i="1"/>
  <c r="AJ638" i="1"/>
  <c r="AA638" i="1"/>
  <c r="AB638" i="1" s="1"/>
  <c r="AK637" i="1"/>
  <c r="AX637" i="1" s="1"/>
  <c r="AC637" i="1"/>
  <c r="AP637" i="1" s="1"/>
  <c r="BD636" i="1"/>
  <c r="AN636" i="1"/>
  <c r="BE635" i="1"/>
  <c r="AO635" i="1"/>
  <c r="BB635" i="1" s="1"/>
  <c r="AG635" i="1"/>
  <c r="AT635" i="1" s="1"/>
  <c r="BH634" i="1"/>
  <c r="BI634" i="1" s="1"/>
  <c r="S634" i="1"/>
  <c r="AK633" i="1"/>
  <c r="S632" i="1"/>
  <c r="AK631" i="1"/>
  <c r="AX631" i="1" s="1"/>
  <c r="S630" i="1"/>
  <c r="AK629" i="1"/>
  <c r="AX629" i="1" s="1"/>
  <c r="S628" i="1"/>
  <c r="AK627" i="1"/>
  <c r="AX627" i="1" s="1"/>
  <c r="S626" i="1"/>
  <c r="AK625" i="1"/>
  <c r="S624" i="1"/>
  <c r="AK623" i="1"/>
  <c r="AX623" i="1" s="1"/>
  <c r="S622" i="1"/>
  <c r="AK621" i="1"/>
  <c r="S620" i="1"/>
  <c r="AK619" i="1"/>
  <c r="AX619" i="1" s="1"/>
  <c r="S618" i="1"/>
  <c r="AK617" i="1"/>
  <c r="S616" i="1"/>
  <c r="AK615" i="1"/>
  <c r="AX615" i="1" s="1"/>
  <c r="S614" i="1"/>
  <c r="AK613" i="1"/>
  <c r="S612" i="1"/>
  <c r="AK611" i="1"/>
  <c r="AX611" i="1" s="1"/>
  <c r="S610" i="1"/>
  <c r="AK609" i="1"/>
  <c r="S608" i="1"/>
  <c r="AK607" i="1"/>
  <c r="AX607" i="1" s="1"/>
  <c r="S606" i="1"/>
  <c r="AK605" i="1"/>
  <c r="S604" i="1"/>
  <c r="AK603" i="1"/>
  <c r="AX603" i="1" s="1"/>
  <c r="S602" i="1"/>
  <c r="V600" i="1"/>
  <c r="AS600" i="1" s="1"/>
  <c r="AK599" i="1"/>
  <c r="AF599" i="1"/>
  <c r="BE598" i="1"/>
  <c r="AO598" i="1"/>
  <c r="BB598" i="1" s="1"/>
  <c r="AJ598" i="1"/>
  <c r="AE598" i="1"/>
  <c r="AR598" i="1" s="1"/>
  <c r="AD598" i="1"/>
  <c r="BD597" i="1"/>
  <c r="AN597" i="1"/>
  <c r="AI597" i="1"/>
  <c r="AV597" i="1" s="1"/>
  <c r="AC597" i="1"/>
  <c r="AP597" i="1" s="1"/>
  <c r="BA596" i="1"/>
  <c r="AK595" i="1"/>
  <c r="AF595" i="1"/>
  <c r="BE594" i="1"/>
  <c r="AO594" i="1"/>
  <c r="BB594" i="1" s="1"/>
  <c r="AJ594" i="1"/>
  <c r="AE594" i="1"/>
  <c r="AR594" i="1" s="1"/>
  <c r="AD594" i="1"/>
  <c r="BD593" i="1"/>
  <c r="AN593" i="1"/>
  <c r="AI593" i="1"/>
  <c r="AC593" i="1"/>
  <c r="AP593" i="1" s="1"/>
  <c r="Y593" i="1"/>
  <c r="BA592" i="1"/>
  <c r="AK591" i="1"/>
  <c r="AF591" i="1"/>
  <c r="BD589" i="1"/>
  <c r="AM589" i="1"/>
  <c r="AZ589" i="1" s="1"/>
  <c r="AH589" i="1"/>
  <c r="D589" i="1"/>
  <c r="E589" i="1" s="1"/>
  <c r="BD588" i="1"/>
  <c r="BM587" i="1"/>
  <c r="BN587" i="1" s="1"/>
  <c r="AD585" i="1"/>
  <c r="S585" i="1"/>
  <c r="AO582" i="1"/>
  <c r="BB582" i="1" s="1"/>
  <c r="V582" i="1"/>
  <c r="AI580" i="1"/>
  <c r="AV580" i="1" s="1"/>
  <c r="AO578" i="1"/>
  <c r="BB578" i="1" s="1"/>
  <c r="AK577" i="1"/>
  <c r="AX577" i="1" s="1"/>
  <c r="AH575" i="1"/>
  <c r="BM574" i="1"/>
  <c r="BN574" i="1" s="1"/>
  <c r="AG574" i="1"/>
  <c r="AT574" i="1" s="1"/>
  <c r="BM572" i="1"/>
  <c r="BN572" i="1" s="1"/>
  <c r="AG572" i="1"/>
  <c r="AT572" i="1" s="1"/>
  <c r="AL570" i="1"/>
  <c r="AO568" i="1"/>
  <c r="BB568" i="1" s="1"/>
  <c r="AG566" i="1"/>
  <c r="AT566" i="1" s="1"/>
  <c r="AO564" i="1"/>
  <c r="BB564" i="1" s="1"/>
  <c r="BE562" i="1"/>
  <c r="AX559" i="1"/>
  <c r="AC559" i="1"/>
  <c r="AH559" i="1"/>
  <c r="V558" i="1"/>
  <c r="AX555" i="1"/>
  <c r="AV554" i="1"/>
  <c r="Y550" i="1"/>
  <c r="AV550" i="1" s="1"/>
  <c r="AA550" i="1"/>
  <c r="AH540" i="1"/>
  <c r="AZ540" i="1"/>
  <c r="AA537" i="1"/>
  <c r="AD537" i="1"/>
  <c r="AL537" i="1"/>
  <c r="AV535" i="1"/>
  <c r="AF535" i="1"/>
  <c r="AD535" i="1"/>
  <c r="AL535" i="1"/>
  <c r="AE535" i="1"/>
  <c r="AR535" i="1" s="1"/>
  <c r="AM535" i="1"/>
  <c r="AZ535" i="1" s="1"/>
  <c r="AR531" i="1"/>
  <c r="AD530" i="1"/>
  <c r="Y526" i="1"/>
  <c r="AV526" i="1" s="1"/>
  <c r="AA526" i="1"/>
  <c r="BM524" i="1"/>
  <c r="BN524" i="1" s="1"/>
  <c r="AZ524" i="1"/>
  <c r="AZ523" i="1"/>
  <c r="D517" i="1"/>
  <c r="S517" i="1"/>
  <c r="Z517" i="1" s="1"/>
  <c r="AV516" i="1"/>
  <c r="AV514" i="1"/>
  <c r="AF514" i="1"/>
  <c r="AD514" i="1"/>
  <c r="AL514" i="1"/>
  <c r="AE514" i="1"/>
  <c r="AR514" i="1" s="1"/>
  <c r="AM514" i="1"/>
  <c r="AE513" i="1"/>
  <c r="AR513" i="1" s="1"/>
  <c r="AM513" i="1"/>
  <c r="Z510" i="1"/>
  <c r="V510" i="1"/>
  <c r="BM509" i="1"/>
  <c r="BN509" i="1" s="1"/>
  <c r="Z504" i="1"/>
  <c r="BM503" i="1"/>
  <c r="BN503" i="1" s="1"/>
  <c r="D502" i="1"/>
  <c r="S502" i="1"/>
  <c r="AV501" i="1"/>
  <c r="BM498" i="1"/>
  <c r="BN498" i="1" s="1"/>
  <c r="AZ498" i="1"/>
  <c r="AE490" i="1"/>
  <c r="AR490" i="1" s="1"/>
  <c r="AI490" i="1"/>
  <c r="AV490" i="1" s="1"/>
  <c r="D488" i="1"/>
  <c r="S488" i="1"/>
  <c r="Z488" i="1" s="1"/>
  <c r="D483" i="1"/>
  <c r="S483" i="1"/>
  <c r="AF482" i="1"/>
  <c r="AH482" i="1"/>
  <c r="AE482" i="1"/>
  <c r="AR482" i="1" s="1"/>
  <c r="AI482" i="1"/>
  <c r="AV482" i="1" s="1"/>
  <c r="AE472" i="1"/>
  <c r="AR472" i="1" s="1"/>
  <c r="AG472" i="1"/>
  <c r="AT472" i="1" s="1"/>
  <c r="AO472" i="1"/>
  <c r="BB472" i="1" s="1"/>
  <c r="BE472" i="1"/>
  <c r="AM472" i="1"/>
  <c r="AO469" i="1"/>
  <c r="BB469" i="1" s="1"/>
  <c r="AE469" i="1"/>
  <c r="AR469" i="1" s="1"/>
  <c r="AM469" i="1"/>
  <c r="BE430" i="1"/>
  <c r="AE430" i="1"/>
  <c r="AR430" i="1" s="1"/>
  <c r="AR671" i="1"/>
  <c r="AA670" i="1"/>
  <c r="AR669" i="1"/>
  <c r="AA665" i="1"/>
  <c r="X664" i="1"/>
  <c r="AZ663" i="1"/>
  <c r="BH662" i="1"/>
  <c r="BI662" i="1" s="1"/>
  <c r="X660" i="1"/>
  <c r="AN659" i="1"/>
  <c r="AZ659" i="1"/>
  <c r="BH658" i="1"/>
  <c r="BI658" i="1" s="1"/>
  <c r="AR657" i="1"/>
  <c r="AN656" i="1"/>
  <c r="BE654" i="1"/>
  <c r="AO654" i="1"/>
  <c r="BB654" i="1" s="1"/>
  <c r="V654" i="1"/>
  <c r="AS654" i="1" s="1"/>
  <c r="AB653" i="1"/>
  <c r="BA652" i="1"/>
  <c r="AX652" i="1"/>
  <c r="AP652" i="1"/>
  <c r="BE650" i="1"/>
  <c r="AO650" i="1"/>
  <c r="BB650" i="1" s="1"/>
  <c r="V650" i="1"/>
  <c r="AS650" i="1" s="1"/>
  <c r="AA649" i="1"/>
  <c r="AB649" i="1" s="1"/>
  <c r="BA648" i="1"/>
  <c r="AX648" i="1"/>
  <c r="AP648" i="1"/>
  <c r="BE646" i="1"/>
  <c r="AO646" i="1"/>
  <c r="BB646" i="1" s="1"/>
  <c r="V646" i="1"/>
  <c r="AS646" i="1" s="1"/>
  <c r="AA645" i="1"/>
  <c r="AB645" i="1" s="1"/>
  <c r="BA644" i="1"/>
  <c r="AX644" i="1"/>
  <c r="AP644" i="1"/>
  <c r="BE642" i="1"/>
  <c r="AO642" i="1"/>
  <c r="BB642" i="1" s="1"/>
  <c r="V642" i="1"/>
  <c r="AA641" i="1"/>
  <c r="AB641" i="1" s="1"/>
  <c r="BA640" i="1"/>
  <c r="AX640" i="1"/>
  <c r="AP640" i="1"/>
  <c r="BE638" i="1"/>
  <c r="AO638" i="1"/>
  <c r="BB638" i="1" s="1"/>
  <c r="V638" i="1"/>
  <c r="AS638" i="1" s="1"/>
  <c r="AA637" i="1"/>
  <c r="AB637" i="1" s="1"/>
  <c r="BA636" i="1"/>
  <c r="AX636" i="1"/>
  <c r="AP636" i="1"/>
  <c r="BD635" i="1"/>
  <c r="AN635" i="1"/>
  <c r="AA633" i="1"/>
  <c r="AB633" i="1" s="1"/>
  <c r="BB633" i="1"/>
  <c r="AA631" i="1"/>
  <c r="AB631" i="1" s="1"/>
  <c r="BB631" i="1"/>
  <c r="AB629" i="1"/>
  <c r="BB629" i="1"/>
  <c r="AA627" i="1"/>
  <c r="AB627" i="1" s="1"/>
  <c r="BB627" i="1"/>
  <c r="AA625" i="1"/>
  <c r="AB625" i="1" s="1"/>
  <c r="BB625" i="1"/>
  <c r="AA623" i="1"/>
  <c r="AB623" i="1" s="1"/>
  <c r="BB623" i="1"/>
  <c r="AA621" i="1"/>
  <c r="AB621" i="1" s="1"/>
  <c r="BB621" i="1"/>
  <c r="AA619" i="1"/>
  <c r="AB619" i="1" s="1"/>
  <c r="BB619" i="1"/>
  <c r="AA617" i="1"/>
  <c r="AB617" i="1" s="1"/>
  <c r="BB617" i="1"/>
  <c r="AA615" i="1"/>
  <c r="AB615" i="1" s="1"/>
  <c r="BB615" i="1"/>
  <c r="AA613" i="1"/>
  <c r="AB613" i="1" s="1"/>
  <c r="BB613" i="1"/>
  <c r="AA611" i="1"/>
  <c r="AB611" i="1" s="1"/>
  <c r="BB611" i="1"/>
  <c r="AA609" i="1"/>
  <c r="AB609" i="1" s="1"/>
  <c r="BB609" i="1"/>
  <c r="AA607" i="1"/>
  <c r="AB607" i="1" s="1"/>
  <c r="BB607" i="1"/>
  <c r="AA605" i="1"/>
  <c r="AB605" i="1" s="1"/>
  <c r="BB605" i="1"/>
  <c r="AA603" i="1"/>
  <c r="AB603" i="1" s="1"/>
  <c r="BB603" i="1"/>
  <c r="AQ599" i="1"/>
  <c r="BD598" i="1"/>
  <c r="AN598" i="1"/>
  <c r="AI598" i="1"/>
  <c r="AV598" i="1"/>
  <c r="BM597" i="1"/>
  <c r="BN597" i="1" s="1"/>
  <c r="BH597" i="1"/>
  <c r="BI597" i="1" s="1"/>
  <c r="AM597" i="1"/>
  <c r="AG597" i="1"/>
  <c r="AT597" i="1" s="1"/>
  <c r="BA597" i="1"/>
  <c r="AQ595" i="1"/>
  <c r="BD594" i="1"/>
  <c r="AN594" i="1"/>
  <c r="AI594" i="1"/>
  <c r="AV594" i="1" s="1"/>
  <c r="BM593" i="1"/>
  <c r="BN593" i="1" s="1"/>
  <c r="BH593" i="1"/>
  <c r="BI593" i="1" s="1"/>
  <c r="AM593" i="1"/>
  <c r="AZ593" i="1" s="1"/>
  <c r="AG593" i="1"/>
  <c r="AT593" i="1" s="1"/>
  <c r="BA593" i="1"/>
  <c r="AQ591" i="1"/>
  <c r="AE590" i="1"/>
  <c r="AR590" i="1" s="1"/>
  <c r="AL589" i="1"/>
  <c r="AS588" i="1"/>
  <c r="X585" i="1"/>
  <c r="AX581" i="1"/>
  <c r="AL578" i="1"/>
  <c r="AR575" i="1"/>
  <c r="AO572" i="1"/>
  <c r="BB572" i="1" s="1"/>
  <c r="V572" i="1"/>
  <c r="AI570" i="1"/>
  <c r="AV570" i="1" s="1"/>
  <c r="AA569" i="1"/>
  <c r="AX567" i="1"/>
  <c r="AC567" i="1"/>
  <c r="AH567" i="1"/>
  <c r="AL564" i="1"/>
  <c r="AO562" i="1"/>
  <c r="BB562" i="1" s="1"/>
  <c r="AR561" i="1"/>
  <c r="BM560" i="1"/>
  <c r="BN560" i="1" s="1"/>
  <c r="AA560" i="1"/>
  <c r="AE559" i="1"/>
  <c r="AR559" i="1" s="1"/>
  <c r="AV556" i="1"/>
  <c r="S556" i="1"/>
  <c r="V556" i="1" s="1"/>
  <c r="AR551" i="1"/>
  <c r="AL548" i="1"/>
  <c r="BE548" i="1"/>
  <c r="AD548" i="1"/>
  <c r="AO548" i="1"/>
  <c r="BB548" i="1" s="1"/>
  <c r="Y547" i="1"/>
  <c r="AA547" i="1"/>
  <c r="BB546" i="1"/>
  <c r="S546" i="1"/>
  <c r="AG546" i="1"/>
  <c r="AT546" i="1" s="1"/>
  <c r="AL546" i="1"/>
  <c r="AE545" i="1"/>
  <c r="AR545" i="1" s="1"/>
  <c r="AH545" i="1"/>
  <c r="AA543" i="1"/>
  <c r="AC543" i="1"/>
  <c r="AM543" i="1"/>
  <c r="V541" i="1"/>
  <c r="AM541" i="1"/>
  <c r="BM540" i="1"/>
  <c r="BN540" i="1" s="1"/>
  <c r="AH537" i="1"/>
  <c r="AH535" i="1"/>
  <c r="AV532" i="1"/>
  <c r="AF532" i="1"/>
  <c r="AD532" i="1"/>
  <c r="AL532" i="1"/>
  <c r="AE532" i="1"/>
  <c r="AR532" i="1" s="1"/>
  <c r="AM532" i="1"/>
  <c r="AA531" i="1"/>
  <c r="Z530" i="1"/>
  <c r="AV529" i="1"/>
  <c r="AF529" i="1"/>
  <c r="AD529" i="1"/>
  <c r="AL529" i="1"/>
  <c r="AE529" i="1"/>
  <c r="AR529" i="1" s="1"/>
  <c r="AM529" i="1"/>
  <c r="D527" i="1"/>
  <c r="S527" i="1"/>
  <c r="Z527" i="1" s="1"/>
  <c r="AF525" i="1"/>
  <c r="AH525" i="1"/>
  <c r="AI525" i="1"/>
  <c r="AV525" i="1" s="1"/>
  <c r="Y522" i="1"/>
  <c r="AD522" i="1"/>
  <c r="AL522" i="1"/>
  <c r="BM519" i="1"/>
  <c r="BN519" i="1" s="1"/>
  <c r="AZ519" i="1"/>
  <c r="AE516" i="1"/>
  <c r="AR516" i="1" s="1"/>
  <c r="AH514" i="1"/>
  <c r="AZ512" i="1"/>
  <c r="AI510" i="1"/>
  <c r="AV510" i="1" s="1"/>
  <c r="AE510" i="1"/>
  <c r="AR510" i="1" s="1"/>
  <c r="AV507" i="1"/>
  <c r="S506" i="1"/>
  <c r="AH506" i="1"/>
  <c r="AI506" i="1"/>
  <c r="AV506" i="1" s="1"/>
  <c r="AF505" i="1"/>
  <c r="AE505" i="1"/>
  <c r="AR505" i="1" s="1"/>
  <c r="AM505" i="1"/>
  <c r="AH505" i="1"/>
  <c r="AM504" i="1"/>
  <c r="AR502" i="1"/>
  <c r="AE501" i="1"/>
  <c r="AR501" i="1" s="1"/>
  <c r="S500" i="1"/>
  <c r="Z500" i="1" s="1"/>
  <c r="AA500" i="1"/>
  <c r="AF499" i="1"/>
  <c r="AE499" i="1"/>
  <c r="AR499" i="1" s="1"/>
  <c r="AM499" i="1"/>
  <c r="AH499" i="1"/>
  <c r="AD495" i="1"/>
  <c r="Z494" i="1"/>
  <c r="V494" i="1"/>
  <c r="AH494" i="1"/>
  <c r="AV493" i="1"/>
  <c r="AZ490" i="1"/>
  <c r="AF489" i="1"/>
  <c r="AD489" i="1"/>
  <c r="AL489" i="1"/>
  <c r="AH489" i="1"/>
  <c r="AI489" i="1"/>
  <c r="AV489" i="1" s="1"/>
  <c r="AZ487" i="1"/>
  <c r="AD482" i="1"/>
  <c r="AE481" i="1"/>
  <c r="AR481" i="1" s="1"/>
  <c r="AI481" i="1"/>
  <c r="AV481" i="1" s="1"/>
  <c r="BE476" i="1"/>
  <c r="AO476" i="1"/>
  <c r="BB476" i="1" s="1"/>
  <c r="AG466" i="1"/>
  <c r="AT466" i="1" s="1"/>
  <c r="AM464" i="1"/>
  <c r="AO461" i="1"/>
  <c r="BB461" i="1" s="1"/>
  <c r="AM461" i="1"/>
  <c r="AM459" i="1"/>
  <c r="AM446" i="1"/>
  <c r="AO446" i="1"/>
  <c r="BB446" i="1" s="1"/>
  <c r="AE446" i="1"/>
  <c r="AG446" i="1"/>
  <c r="AT446" i="1" s="1"/>
  <c r="AE439" i="1"/>
  <c r="AR439" i="1" s="1"/>
  <c r="AM439" i="1"/>
  <c r="AI434" i="1"/>
  <c r="AV434" i="1" s="1"/>
  <c r="AG434" i="1"/>
  <c r="AT434" i="1" s="1"/>
  <c r="AM434" i="1"/>
  <c r="AE434" i="1"/>
  <c r="AR434" i="1" s="1"/>
  <c r="AO434" i="1"/>
  <c r="BB434" i="1" s="1"/>
  <c r="BE432" i="1"/>
  <c r="AA471" i="1"/>
  <c r="AE468" i="1"/>
  <c r="AR468" i="1" s="1"/>
  <c r="AM468" i="1"/>
  <c r="AA462" i="1"/>
  <c r="AE456" i="1"/>
  <c r="AR456" i="1" s="1"/>
  <c r="AG456" i="1"/>
  <c r="AT456" i="1" s="1"/>
  <c r="AO453" i="1"/>
  <c r="BB453" i="1" s="1"/>
  <c r="AE453" i="1"/>
  <c r="AR453" i="1" s="1"/>
  <c r="AE448" i="1"/>
  <c r="AR448" i="1" s="1"/>
  <c r="AO448" i="1"/>
  <c r="BB448" i="1" s="1"/>
  <c r="AO447" i="1"/>
  <c r="BB447" i="1" s="1"/>
  <c r="AE447" i="1"/>
  <c r="AR447" i="1" s="1"/>
  <c r="AM447" i="1"/>
  <c r="AA446" i="1"/>
  <c r="AA441" i="1"/>
  <c r="AA439" i="1"/>
  <c r="AE438" i="1"/>
  <c r="BE438" i="1"/>
  <c r="AG438" i="1"/>
  <c r="AT438" i="1" s="1"/>
  <c r="AI426" i="1"/>
  <c r="AV426" i="1" s="1"/>
  <c r="AG426" i="1"/>
  <c r="AM426" i="1"/>
  <c r="AA425" i="1"/>
  <c r="AI418" i="1"/>
  <c r="AV418" i="1" s="1"/>
  <c r="AG418" i="1"/>
  <c r="AM418" i="1"/>
  <c r="AA417" i="1"/>
  <c r="AI410" i="1"/>
  <c r="AV410" i="1" s="1"/>
  <c r="AG410" i="1"/>
  <c r="AM410" i="1"/>
  <c r="AA409" i="1"/>
  <c r="AI402" i="1"/>
  <c r="AV402" i="1" s="1"/>
  <c r="AG402" i="1"/>
  <c r="AM402" i="1"/>
  <c r="AA401" i="1"/>
  <c r="AI394" i="1"/>
  <c r="AV394" i="1" s="1"/>
  <c r="AG394" i="1"/>
  <c r="AM394" i="1"/>
  <c r="AA393" i="1"/>
  <c r="AI390" i="1"/>
  <c r="AV390" i="1" s="1"/>
  <c r="AC390" i="1"/>
  <c r="AP390" i="1" s="1"/>
  <c r="AM390" i="1"/>
  <c r="AE390" i="1"/>
  <c r="AO390" i="1"/>
  <c r="BB390" i="1" s="1"/>
  <c r="Y385" i="1"/>
  <c r="AA385" i="1"/>
  <c r="AO384" i="1"/>
  <c r="BB384" i="1" s="1"/>
  <c r="AG384" i="1"/>
  <c r="AT384" i="1" s="1"/>
  <c r="AK384" i="1"/>
  <c r="AX384" i="1" s="1"/>
  <c r="D380" i="1"/>
  <c r="E380" i="1" s="1"/>
  <c r="S380" i="1"/>
  <c r="T380" i="1" s="1"/>
  <c r="Y378" i="1"/>
  <c r="AA378" i="1"/>
  <c r="AX374" i="1"/>
  <c r="AO374" i="1"/>
  <c r="BB374" i="1" s="1"/>
  <c r="AC374" i="1"/>
  <c r="AP374" i="1" s="1"/>
  <c r="AG374" i="1"/>
  <c r="AT374" i="1" s="1"/>
  <c r="Y369" i="1"/>
  <c r="AA369" i="1"/>
  <c r="D356" i="1"/>
  <c r="S356" i="1"/>
  <c r="BA356" i="1" s="1"/>
  <c r="AE350" i="1"/>
  <c r="AR350" i="1" s="1"/>
  <c r="Z349" i="1"/>
  <c r="V349" i="1"/>
  <c r="AB348" i="1"/>
  <c r="AE344" i="1"/>
  <c r="AR344" i="1" s="1"/>
  <c r="AJ344" i="1"/>
  <c r="AF344" i="1"/>
  <c r="AL344" i="1"/>
  <c r="BD344" i="1"/>
  <c r="AH344" i="1"/>
  <c r="AM344" i="1"/>
  <c r="AZ344" i="1" s="1"/>
  <c r="AF342" i="1"/>
  <c r="AI342" i="1"/>
  <c r="AV342" i="1" s="1"/>
  <c r="AD342" i="1"/>
  <c r="AJ342" i="1"/>
  <c r="BD342" i="1"/>
  <c r="AE342" i="1"/>
  <c r="AR342" i="1" s="1"/>
  <c r="AM342" i="1"/>
  <c r="AZ342" i="1" s="1"/>
  <c r="AH341" i="1"/>
  <c r="BD341" i="1"/>
  <c r="AJ341" i="1"/>
  <c r="AD341" i="1"/>
  <c r="AL341" i="1"/>
  <c r="T339" i="1"/>
  <c r="V339" i="1"/>
  <c r="AS339" i="1" s="1"/>
  <c r="AD332" i="1"/>
  <c r="BH332" i="1"/>
  <c r="BI332" i="1" s="1"/>
  <c r="AH332" i="1"/>
  <c r="AL332" i="1"/>
  <c r="AD330" i="1"/>
  <c r="AQ330" i="1" s="1"/>
  <c r="AL330" i="1"/>
  <c r="AI408" i="1"/>
  <c r="AV408" i="1" s="1"/>
  <c r="AG408" i="1"/>
  <c r="AM408" i="1"/>
  <c r="AI400" i="1"/>
  <c r="AV400" i="1" s="1"/>
  <c r="AG400" i="1"/>
  <c r="AM400" i="1"/>
  <c r="AI392" i="1"/>
  <c r="AV392" i="1" s="1"/>
  <c r="AG392" i="1"/>
  <c r="AM392" i="1"/>
  <c r="AC389" i="1"/>
  <c r="AP389" i="1" s="1"/>
  <c r="AO389" i="1"/>
  <c r="BB389" i="1" s="1"/>
  <c r="AG379" i="1"/>
  <c r="AT379" i="1" s="1"/>
  <c r="AC379" i="1"/>
  <c r="AP379" i="1" s="1"/>
  <c r="AX378" i="1"/>
  <c r="AG377" i="1"/>
  <c r="AT377" i="1" s="1"/>
  <c r="BE377" i="1"/>
  <c r="AC373" i="1"/>
  <c r="AP373" i="1" s="1"/>
  <c r="AO373" i="1"/>
  <c r="BB373" i="1" s="1"/>
  <c r="AB360" i="1"/>
  <c r="AH360" i="1"/>
  <c r="AM360" i="1"/>
  <c r="AZ360" i="1" s="1"/>
  <c r="BD360" i="1"/>
  <c r="AD360" i="1"/>
  <c r="AI360" i="1"/>
  <c r="AV360" i="1" s="1"/>
  <c r="AN360" i="1"/>
  <c r="BA360" i="1" s="1"/>
  <c r="AE352" i="1"/>
  <c r="AR352" i="1" s="1"/>
  <c r="AJ352" i="1"/>
  <c r="BH352" i="1"/>
  <c r="BI352" i="1" s="1"/>
  <c r="AF352" i="1"/>
  <c r="AL352" i="1"/>
  <c r="AV351" i="1"/>
  <c r="AQ349" i="1"/>
  <c r="AF348" i="1"/>
  <c r="AL348" i="1"/>
  <c r="AH348" i="1"/>
  <c r="AM348" i="1"/>
  <c r="AZ348" i="1" s="1"/>
  <c r="BD348" i="1"/>
  <c r="AA347" i="1"/>
  <c r="AF346" i="1"/>
  <c r="AI346" i="1"/>
  <c r="AV346" i="1" s="1"/>
  <c r="AD346" i="1"/>
  <c r="AJ346" i="1"/>
  <c r="BD346" i="1"/>
  <c r="AE346" i="1"/>
  <c r="AR346" i="1" s="1"/>
  <c r="AM346" i="1"/>
  <c r="AZ346" i="1" s="1"/>
  <c r="AI344" i="1"/>
  <c r="AN342" i="1"/>
  <c r="AD340" i="1"/>
  <c r="BH340" i="1"/>
  <c r="BI340" i="1" s="1"/>
  <c r="AH340" i="1"/>
  <c r="AS335" i="1"/>
  <c r="AH325" i="1"/>
  <c r="AU325" i="1" s="1"/>
  <c r="BD325" i="1"/>
  <c r="AJ325" i="1"/>
  <c r="BH325" i="1"/>
  <c r="BI325" i="1" s="1"/>
  <c r="AL325" i="1"/>
  <c r="AD325" i="1"/>
  <c r="AN325" i="1"/>
  <c r="V319" i="1"/>
  <c r="AS319" i="1" s="1"/>
  <c r="T319" i="1"/>
  <c r="X319" i="1"/>
  <c r="AT554" i="1"/>
  <c r="V548" i="1"/>
  <c r="AA539" i="1"/>
  <c r="AR539" i="1"/>
  <c r="BM538" i="1"/>
  <c r="BN538" i="1" s="1"/>
  <c r="AF537" i="1"/>
  <c r="BM536" i="1"/>
  <c r="BN536" i="1" s="1"/>
  <c r="AZ536" i="1"/>
  <c r="AR534" i="1"/>
  <c r="Y534" i="1"/>
  <c r="AV534" i="1" s="1"/>
  <c r="BM530" i="1"/>
  <c r="BN530" i="1" s="1"/>
  <c r="AR528" i="1"/>
  <c r="Y528" i="1"/>
  <c r="AV528" i="1" s="1"/>
  <c r="AR527" i="1"/>
  <c r="AA527" i="1"/>
  <c r="AF526" i="1"/>
  <c r="BM525" i="1"/>
  <c r="BN525" i="1" s="1"/>
  <c r="AF522" i="1"/>
  <c r="AR517" i="1"/>
  <c r="AA517" i="1"/>
  <c r="AF516" i="1"/>
  <c r="BM515" i="1"/>
  <c r="BN515" i="1" s="1"/>
  <c r="AZ515" i="1"/>
  <c r="AF511" i="1"/>
  <c r="BM510" i="1"/>
  <c r="BN510" i="1" s="1"/>
  <c r="AZ510" i="1"/>
  <c r="AF501" i="1"/>
  <c r="AR496" i="1"/>
  <c r="AA496" i="1"/>
  <c r="AF495" i="1"/>
  <c r="BM494" i="1"/>
  <c r="BN494" i="1" s="1"/>
  <c r="AR493" i="1"/>
  <c r="AA492" i="1"/>
  <c r="BM491" i="1"/>
  <c r="BN491" i="1" s="1"/>
  <c r="AR488" i="1"/>
  <c r="AR487" i="1"/>
  <c r="AV487" i="1"/>
  <c r="AV485" i="1"/>
  <c r="Y483" i="1"/>
  <c r="AV483" i="1"/>
  <c r="BM482" i="1"/>
  <c r="BN482" i="1" s="1"/>
  <c r="AA480" i="1"/>
  <c r="AV480" i="1"/>
  <c r="AO477" i="1"/>
  <c r="BB477" i="1" s="1"/>
  <c r="AT474" i="1"/>
  <c r="BE468" i="1"/>
  <c r="AO467" i="1"/>
  <c r="BB467" i="1" s="1"/>
  <c r="AE467" i="1"/>
  <c r="AR467" i="1" s="1"/>
  <c r="AM466" i="1"/>
  <c r="AE464" i="1"/>
  <c r="AR464" i="1" s="1"/>
  <c r="AO464" i="1"/>
  <c r="BB464" i="1" s="1"/>
  <c r="AT462" i="1"/>
  <c r="BB462" i="1"/>
  <c r="AO459" i="1"/>
  <c r="BB459" i="1" s="1"/>
  <c r="AE458" i="1"/>
  <c r="BE458" i="1"/>
  <c r="AO456" i="1"/>
  <c r="BB456" i="1" s="1"/>
  <c r="AG454" i="1"/>
  <c r="AT454" i="1" s="1"/>
  <c r="AO449" i="1"/>
  <c r="BB449" i="1" s="1"/>
  <c r="AM449" i="1"/>
  <c r="AO445" i="1"/>
  <c r="BB445" i="1" s="1"/>
  <c r="AM445" i="1"/>
  <c r="AO443" i="1"/>
  <c r="BB443" i="1" s="1"/>
  <c r="AM443" i="1"/>
  <c r="AI432" i="1"/>
  <c r="AV432" i="1" s="1"/>
  <c r="AG432" i="1"/>
  <c r="AM432" i="1"/>
  <c r="AI430" i="1"/>
  <c r="AV430" i="1" s="1"/>
  <c r="AG430" i="1"/>
  <c r="AM430" i="1"/>
  <c r="AI422" i="1"/>
  <c r="AV422" i="1" s="1"/>
  <c r="AG422" i="1"/>
  <c r="AM422" i="1"/>
  <c r="AI414" i="1"/>
  <c r="AV414" i="1" s="1"/>
  <c r="AG414" i="1"/>
  <c r="AM414" i="1"/>
  <c r="AE408" i="1"/>
  <c r="AR408" i="1" s="1"/>
  <c r="AI406" i="1"/>
  <c r="AV406" i="1" s="1"/>
  <c r="AG406" i="1"/>
  <c r="AM406" i="1"/>
  <c r="AE400" i="1"/>
  <c r="AR400" i="1" s="1"/>
  <c r="AI398" i="1"/>
  <c r="AV398" i="1" s="1"/>
  <c r="AG398" i="1"/>
  <c r="AM398" i="1"/>
  <c r="AE392" i="1"/>
  <c r="BE390" i="1"/>
  <c r="D388" i="1"/>
  <c r="E388" i="1" s="1"/>
  <c r="S388" i="1"/>
  <c r="T388" i="1" s="1"/>
  <c r="Y386" i="1"/>
  <c r="AA386" i="1"/>
  <c r="AO382" i="1"/>
  <c r="BB382" i="1" s="1"/>
  <c r="AC382" i="1"/>
  <c r="AP382" i="1" s="1"/>
  <c r="AG382" i="1"/>
  <c r="AT382" i="1" s="1"/>
  <c r="AX380" i="1"/>
  <c r="AG378" i="1"/>
  <c r="AT378" i="1" s="1"/>
  <c r="Y377" i="1"/>
  <c r="AA377" i="1"/>
  <c r="AO376" i="1"/>
  <c r="BB376" i="1" s="1"/>
  <c r="AG376" i="1"/>
  <c r="AT376" i="1" s="1"/>
  <c r="AK376" i="1"/>
  <c r="AX376" i="1" s="1"/>
  <c r="D372" i="1"/>
  <c r="E372" i="1" s="1"/>
  <c r="S372" i="1"/>
  <c r="T372" i="1" s="1"/>
  <c r="Y370" i="1"/>
  <c r="AA370" i="1"/>
  <c r="AX370" i="1" s="1"/>
  <c r="AT368" i="1"/>
  <c r="AT367" i="1"/>
  <c r="AT366" i="1"/>
  <c r="AT365" i="1"/>
  <c r="AT364" i="1"/>
  <c r="AT363" i="1"/>
  <c r="AF362" i="1"/>
  <c r="AD362" i="1"/>
  <c r="AJ362" i="1"/>
  <c r="BD362" i="1"/>
  <c r="AE362" i="1"/>
  <c r="AR362" i="1" s="1"/>
  <c r="AM362" i="1"/>
  <c r="AZ362" i="1" s="1"/>
  <c r="BE362" i="1"/>
  <c r="BD361" i="1"/>
  <c r="AD361" i="1"/>
  <c r="AQ361" i="1" s="1"/>
  <c r="AE360" i="1"/>
  <c r="AR360" i="1" s="1"/>
  <c r="AN357" i="1"/>
  <c r="AD357" i="1"/>
  <c r="AI357" i="1"/>
  <c r="AV357" i="1" s="1"/>
  <c r="AR356" i="1"/>
  <c r="S355" i="1"/>
  <c r="D355" i="1"/>
  <c r="E355" i="1" s="1"/>
  <c r="F355" i="1" s="1"/>
  <c r="AH354" i="1"/>
  <c r="AN354" i="1"/>
  <c r="BH354" i="1"/>
  <c r="BI354" i="1" s="1"/>
  <c r="AI354" i="1"/>
  <c r="AN352" i="1"/>
  <c r="AD352" i="1"/>
  <c r="AM350" i="1"/>
  <c r="AZ350" i="1" s="1"/>
  <c r="AI350" i="1"/>
  <c r="AV350" i="1" s="1"/>
  <c r="AD350" i="1"/>
  <c r="AJ350" i="1"/>
  <c r="BD350" i="1"/>
  <c r="AN348" i="1"/>
  <c r="BA348" i="1" s="1"/>
  <c r="AD348" i="1"/>
  <c r="AN346" i="1"/>
  <c r="BH344" i="1"/>
  <c r="BI344" i="1" s="1"/>
  <c r="AD344" i="1"/>
  <c r="AH342" i="1"/>
  <c r="AN341" i="1"/>
  <c r="AL340" i="1"/>
  <c r="X339" i="1"/>
  <c r="V337" i="1"/>
  <c r="AS337" i="1" s="1"/>
  <c r="T337" i="1"/>
  <c r="X337" i="1"/>
  <c r="BH330" i="1"/>
  <c r="BI330" i="1" s="1"/>
  <c r="AL329" i="1"/>
  <c r="AD329" i="1"/>
  <c r="AN329" i="1"/>
  <c r="AF329" i="1"/>
  <c r="AF325" i="1"/>
  <c r="AH324" i="1"/>
  <c r="AD324" i="1"/>
  <c r="BD324" i="1"/>
  <c r="AF324" i="1"/>
  <c r="AS324" i="1" s="1"/>
  <c r="AL324" i="1"/>
  <c r="AF321" i="1"/>
  <c r="AN321" i="1"/>
  <c r="AH321" i="1"/>
  <c r="AJ321" i="1"/>
  <c r="BH321" i="1"/>
  <c r="BI321" i="1" s="1"/>
  <c r="AL321" i="1"/>
  <c r="D320" i="1"/>
  <c r="E320" i="1" s="1"/>
  <c r="F320" i="1" s="1"/>
  <c r="S320" i="1"/>
  <c r="BM564" i="1"/>
  <c r="BN564" i="1" s="1"/>
  <c r="BM558" i="1"/>
  <c r="BN558" i="1" s="1"/>
  <c r="BM556" i="1"/>
  <c r="BN556" i="1" s="1"/>
  <c r="AL554" i="1"/>
  <c r="AC551" i="1"/>
  <c r="V550" i="1"/>
  <c r="BM545" i="1"/>
  <c r="BN545" i="1" s="1"/>
  <c r="S538" i="1"/>
  <c r="Y538" i="1"/>
  <c r="AH538" i="1"/>
  <c r="BM537" i="1"/>
  <c r="BN537" i="1" s="1"/>
  <c r="AI537" i="1"/>
  <c r="AV537" i="1" s="1"/>
  <c r="AL534" i="1"/>
  <c r="AF534" i="1"/>
  <c r="BM533" i="1"/>
  <c r="BN533" i="1" s="1"/>
  <c r="AI531" i="1"/>
  <c r="AV531" i="1" s="1"/>
  <c r="AL528" i="1"/>
  <c r="AF528" i="1"/>
  <c r="AH526" i="1"/>
  <c r="AZ526" i="1"/>
  <c r="S524" i="1"/>
  <c r="AH524" i="1"/>
  <c r="AF523" i="1"/>
  <c r="BM522" i="1"/>
  <c r="BN522" i="1" s="1"/>
  <c r="AI522" i="1"/>
  <c r="AV522" i="1" s="1"/>
  <c r="S519" i="1"/>
  <c r="AH519" i="1"/>
  <c r="AF518" i="1"/>
  <c r="AH516" i="1"/>
  <c r="S513" i="1"/>
  <c r="Z513" i="1" s="1"/>
  <c r="AA513" i="1"/>
  <c r="AH513" i="1"/>
  <c r="AF512" i="1"/>
  <c r="BM511" i="1"/>
  <c r="BN511" i="1" s="1"/>
  <c r="AI511" i="1"/>
  <c r="AV511" i="1" s="1"/>
  <c r="S508" i="1"/>
  <c r="Z508" i="1" s="1"/>
  <c r="AA508" i="1"/>
  <c r="AH508" i="1"/>
  <c r="AF507" i="1"/>
  <c r="BM506" i="1"/>
  <c r="BN506" i="1" s="1"/>
  <c r="AZ506" i="1"/>
  <c r="AI502" i="1"/>
  <c r="AV502" i="1" s="1"/>
  <c r="AH501" i="1"/>
  <c r="S498" i="1"/>
  <c r="AH498" i="1"/>
  <c r="AF497" i="1"/>
  <c r="AH495" i="1"/>
  <c r="AE492" i="1"/>
  <c r="AR492" i="1" s="1"/>
  <c r="BM490" i="1"/>
  <c r="BN490" i="1" s="1"/>
  <c r="Z490" i="1"/>
  <c r="AH490" i="1"/>
  <c r="BM489" i="1"/>
  <c r="BN489" i="1" s="1"/>
  <c r="AM487" i="1"/>
  <c r="AD487" i="1"/>
  <c r="S486" i="1"/>
  <c r="AH486" i="1"/>
  <c r="AF485" i="1"/>
  <c r="AE485" i="1"/>
  <c r="AR485" i="1" s="1"/>
  <c r="AM485" i="1"/>
  <c r="BM484" i="1"/>
  <c r="BN484" i="1" s="1"/>
  <c r="D484" i="1"/>
  <c r="S484" i="1"/>
  <c r="Z484" i="1" s="1"/>
  <c r="BM481" i="1"/>
  <c r="BN481" i="1" s="1"/>
  <c r="Z481" i="1"/>
  <c r="AH481" i="1"/>
  <c r="AE480" i="1"/>
  <c r="AR480" i="1" s="1"/>
  <c r="AF480" i="1"/>
  <c r="AL480" i="1"/>
  <c r="AH479" i="1"/>
  <c r="AT478" i="1"/>
  <c r="AO475" i="1"/>
  <c r="BB475" i="1" s="1"/>
  <c r="AE474" i="1"/>
  <c r="BE474" i="1"/>
  <c r="AG470" i="1"/>
  <c r="AT470" i="1" s="1"/>
  <c r="AO468" i="1"/>
  <c r="BB468" i="1" s="1"/>
  <c r="BE466" i="1"/>
  <c r="AO465" i="1"/>
  <c r="BB465" i="1" s="1"/>
  <c r="AM465" i="1"/>
  <c r="AO463" i="1"/>
  <c r="BB463" i="1" s="1"/>
  <c r="AM463" i="1"/>
  <c r="AE462" i="1"/>
  <c r="AO458" i="1"/>
  <c r="BB458" i="1" s="1"/>
  <c r="AM456" i="1"/>
  <c r="AA455" i="1"/>
  <c r="BE454" i="1"/>
  <c r="AM453" i="1"/>
  <c r="AE452" i="1"/>
  <c r="AR452" i="1" s="1"/>
  <c r="AM452" i="1"/>
  <c r="BE448" i="1"/>
  <c r="AE445" i="1"/>
  <c r="AR445" i="1" s="1"/>
  <c r="AE443" i="1"/>
  <c r="AR443" i="1" s="1"/>
  <c r="AO438" i="1"/>
  <c r="BB438" i="1" s="1"/>
  <c r="AE436" i="1"/>
  <c r="AR436" i="1" s="1"/>
  <c r="AG436" i="1"/>
  <c r="AT436" i="1" s="1"/>
  <c r="AM436" i="1"/>
  <c r="AE432" i="1"/>
  <c r="AR432" i="1" s="1"/>
  <c r="AO430" i="1"/>
  <c r="BB430" i="1" s="1"/>
  <c r="AI428" i="1"/>
  <c r="AV428" i="1" s="1"/>
  <c r="AG428" i="1"/>
  <c r="AM428" i="1"/>
  <c r="AA427" i="1"/>
  <c r="BE426" i="1"/>
  <c r="AE422" i="1"/>
  <c r="AR422" i="1" s="1"/>
  <c r="AI420" i="1"/>
  <c r="AV420" i="1" s="1"/>
  <c r="AG420" i="1"/>
  <c r="AM420" i="1"/>
  <c r="AA419" i="1"/>
  <c r="BE418" i="1"/>
  <c r="AE414" i="1"/>
  <c r="AR414" i="1" s="1"/>
  <c r="AI412" i="1"/>
  <c r="AV412" i="1" s="1"/>
  <c r="AG412" i="1"/>
  <c r="AM412" i="1"/>
  <c r="AA411" i="1"/>
  <c r="BE410" i="1"/>
  <c r="AE406" i="1"/>
  <c r="AR406" i="1" s="1"/>
  <c r="AI404" i="1"/>
  <c r="AV404" i="1" s="1"/>
  <c r="AG404" i="1"/>
  <c r="AM404" i="1"/>
  <c r="AA403" i="1"/>
  <c r="BE402" i="1"/>
  <c r="AE398" i="1"/>
  <c r="AR398" i="1" s="1"/>
  <c r="AI396" i="1"/>
  <c r="AV396" i="1" s="1"/>
  <c r="AG396" i="1"/>
  <c r="AM396" i="1"/>
  <c r="AA395" i="1"/>
  <c r="BE394" i="1"/>
  <c r="AK390" i="1"/>
  <c r="AX390" i="1" s="1"/>
  <c r="AG387" i="1"/>
  <c r="AT387" i="1" s="1"/>
  <c r="AC387" i="1"/>
  <c r="AP387" i="1" s="1"/>
  <c r="S386" i="1"/>
  <c r="T386" i="1" s="1"/>
  <c r="AX386" i="1"/>
  <c r="AG385" i="1"/>
  <c r="AT385" i="1" s="1"/>
  <c r="BE385" i="1"/>
  <c r="AA383" i="1"/>
  <c r="S381" i="1"/>
  <c r="T381" i="1" s="1"/>
  <c r="AC381" i="1"/>
  <c r="AO381" i="1"/>
  <c r="BB381" i="1" s="1"/>
  <c r="AT380" i="1"/>
  <c r="BE379" i="1"/>
  <c r="AC378" i="1"/>
  <c r="AP378" i="1" s="1"/>
  <c r="AO377" i="1"/>
  <c r="BB377" i="1" s="1"/>
  <c r="AC376" i="1"/>
  <c r="AP376" i="1" s="1"/>
  <c r="Y375" i="1"/>
  <c r="BM374" i="1"/>
  <c r="BN374" i="1" s="1"/>
  <c r="AG371" i="1"/>
  <c r="AT371" i="1" s="1"/>
  <c r="AC371" i="1"/>
  <c r="AP371" i="1" s="1"/>
  <c r="S370" i="1"/>
  <c r="T370" i="1" s="1"/>
  <c r="AG369" i="1"/>
  <c r="AT369" i="1" s="1"/>
  <c r="BE369" i="1"/>
  <c r="AF368" i="1"/>
  <c r="AO368" i="1"/>
  <c r="BB368" i="1" s="1"/>
  <c r="AC368" i="1"/>
  <c r="AP368" i="1" s="1"/>
  <c r="BE368" i="1"/>
  <c r="AF367" i="1"/>
  <c r="AO367" i="1"/>
  <c r="BB367" i="1" s="1"/>
  <c r="AC367" i="1"/>
  <c r="AP367" i="1" s="1"/>
  <c r="BE367" i="1"/>
  <c r="AF366" i="1"/>
  <c r="AO366" i="1"/>
  <c r="BB366" i="1" s="1"/>
  <c r="AC366" i="1"/>
  <c r="AP366" i="1" s="1"/>
  <c r="BE366" i="1"/>
  <c r="AF365" i="1"/>
  <c r="AO365" i="1"/>
  <c r="BB365" i="1" s="1"/>
  <c r="AC365" i="1"/>
  <c r="AP365" i="1" s="1"/>
  <c r="BE365" i="1"/>
  <c r="AF364" i="1"/>
  <c r="AO364" i="1"/>
  <c r="BB364" i="1" s="1"/>
  <c r="AC364" i="1"/>
  <c r="AP364" i="1" s="1"/>
  <c r="BE364" i="1"/>
  <c r="AF363" i="1"/>
  <c r="AO363" i="1"/>
  <c r="BB363" i="1" s="1"/>
  <c r="AC363" i="1"/>
  <c r="AP363" i="1" s="1"/>
  <c r="BE363" i="1"/>
  <c r="AI362" i="1"/>
  <c r="AL360" i="1"/>
  <c r="AI359" i="1"/>
  <c r="AV359" i="1" s="1"/>
  <c r="BD359" i="1"/>
  <c r="AL359" i="1"/>
  <c r="AL355" i="1"/>
  <c r="AD355" i="1"/>
  <c r="AN355" i="1"/>
  <c r="AJ354" i="1"/>
  <c r="AZ354" i="1"/>
  <c r="S353" i="1"/>
  <c r="AE353" i="1"/>
  <c r="AR353" i="1" s="1"/>
  <c r="AI353" i="1"/>
  <c r="AV353" i="1" s="1"/>
  <c r="AN353" i="1"/>
  <c r="AM352" i="1"/>
  <c r="AZ352" i="1" s="1"/>
  <c r="Y351" i="1"/>
  <c r="D351" i="1"/>
  <c r="E351" i="1" s="1"/>
  <c r="F351" i="1" s="1"/>
  <c r="BH350" i="1"/>
  <c r="BI350" i="1" s="1"/>
  <c r="AH350" i="1"/>
  <c r="T349" i="1"/>
  <c r="BH348" i="1"/>
  <c r="BI348" i="1" s="1"/>
  <c r="AJ348" i="1"/>
  <c r="AH346" i="1"/>
  <c r="AF341" i="1"/>
  <c r="AF338" i="1"/>
  <c r="AS338" i="1" s="1"/>
  <c r="AD338" i="1"/>
  <c r="AQ338" i="1" s="1"/>
  <c r="AL338" i="1"/>
  <c r="AF334" i="1"/>
  <c r="AS334" i="1" s="1"/>
  <c r="AL334" i="1"/>
  <c r="S327" i="1"/>
  <c r="AN324" i="1"/>
  <c r="S322" i="1"/>
  <c r="AQ319" i="1"/>
  <c r="AS318" i="1"/>
  <c r="AS316" i="1"/>
  <c r="AF315" i="1"/>
  <c r="BD315" i="1"/>
  <c r="AE312" i="1"/>
  <c r="AR312" i="1" s="1"/>
  <c r="AJ312" i="1"/>
  <c r="BH312" i="1"/>
  <c r="BI312" i="1" s="1"/>
  <c r="AS308" i="1"/>
  <c r="AF306" i="1"/>
  <c r="AN306" i="1"/>
  <c r="AQ305" i="1"/>
  <c r="AD304" i="1"/>
  <c r="AL304" i="1"/>
  <c r="AF300" i="1"/>
  <c r="AN300" i="1"/>
  <c r="AQ299" i="1"/>
  <c r="AS295" i="1"/>
  <c r="AD294" i="1"/>
  <c r="AL294" i="1"/>
  <c r="AD293" i="1"/>
  <c r="BH293" i="1"/>
  <c r="BI293" i="1" s="1"/>
  <c r="AH293" i="1"/>
  <c r="AQ287" i="1"/>
  <c r="AE286" i="1"/>
  <c r="AR286" i="1" s="1"/>
  <c r="AF286" i="1"/>
  <c r="AS286" i="1" s="1"/>
  <c r="AN286" i="1"/>
  <c r="BA286" i="1" s="1"/>
  <c r="BH286" i="1"/>
  <c r="BI286" i="1" s="1"/>
  <c r="AH286" i="1"/>
  <c r="AE284" i="1"/>
  <c r="AR284" i="1" s="1"/>
  <c r="AF284" i="1"/>
  <c r="AS284" i="1" s="1"/>
  <c r="AN284" i="1"/>
  <c r="BA284" i="1" s="1"/>
  <c r="BH284" i="1"/>
  <c r="BI284" i="1" s="1"/>
  <c r="AH284" i="1"/>
  <c r="AD279" i="1"/>
  <c r="AQ279" i="1" s="1"/>
  <c r="AL279" i="1"/>
  <c r="AD273" i="1"/>
  <c r="BH273" i="1"/>
  <c r="BI273" i="1" s="1"/>
  <c r="AS272" i="1"/>
  <c r="AE272" i="1"/>
  <c r="AR272" i="1" s="1"/>
  <c r="AH272" i="1"/>
  <c r="AJ272" i="1"/>
  <c r="BD272" i="1"/>
  <c r="AT250" i="1"/>
  <c r="AH249" i="1"/>
  <c r="AK249" i="1"/>
  <c r="D242" i="1"/>
  <c r="E242" i="1" s="1"/>
  <c r="F242" i="1" s="1"/>
  <c r="G242" i="1" s="1"/>
  <c r="S242" i="1"/>
  <c r="V242" i="1" s="1"/>
  <c r="AA233" i="1"/>
  <c r="Y233" i="1"/>
  <c r="AF493" i="1"/>
  <c r="AZ491" i="1"/>
  <c r="AA488" i="1"/>
  <c r="AH488" i="1"/>
  <c r="AF487" i="1"/>
  <c r="BM486" i="1"/>
  <c r="BN486" i="1" s="1"/>
  <c r="AZ486" i="1"/>
  <c r="AA485" i="1"/>
  <c r="AA484" i="1"/>
  <c r="AH484" i="1"/>
  <c r="AZ482" i="1"/>
  <c r="V479" i="1"/>
  <c r="AE476" i="1"/>
  <c r="AR476" i="1" s="1"/>
  <c r="AO473" i="1"/>
  <c r="BB473" i="1" s="1"/>
  <c r="AO471" i="1"/>
  <c r="BB471" i="1" s="1"/>
  <c r="AE460" i="1"/>
  <c r="AR460" i="1" s="1"/>
  <c r="AO457" i="1"/>
  <c r="BB457" i="1" s="1"/>
  <c r="AO455" i="1"/>
  <c r="BB455" i="1" s="1"/>
  <c r="AE444" i="1"/>
  <c r="AR444" i="1" s="1"/>
  <c r="BE442" i="1"/>
  <c r="AO441" i="1"/>
  <c r="BB441" i="1" s="1"/>
  <c r="AG440" i="1"/>
  <c r="AT440" i="1" s="1"/>
  <c r="AO439" i="1"/>
  <c r="BB439" i="1" s="1"/>
  <c r="AE437" i="1"/>
  <c r="AR437" i="1" s="1"/>
  <c r="AE435" i="1"/>
  <c r="AR435" i="1" s="1"/>
  <c r="BE433" i="1"/>
  <c r="AE433" i="1"/>
  <c r="BE431" i="1"/>
  <c r="AE431" i="1"/>
  <c r="BE429" i="1"/>
  <c r="AE429" i="1"/>
  <c r="BE427" i="1"/>
  <c r="AE427" i="1"/>
  <c r="BE425" i="1"/>
  <c r="AE425" i="1"/>
  <c r="BE423" i="1"/>
  <c r="AE423" i="1"/>
  <c r="BE421" i="1"/>
  <c r="AE421" i="1"/>
  <c r="BE419" i="1"/>
  <c r="AE419" i="1"/>
  <c r="AR419" i="1" s="1"/>
  <c r="BE417" i="1"/>
  <c r="AE417" i="1"/>
  <c r="BE415" i="1"/>
  <c r="AE415" i="1"/>
  <c r="AR415" i="1" s="1"/>
  <c r="BE413" i="1"/>
  <c r="AE413" i="1"/>
  <c r="AR413" i="1" s="1"/>
  <c r="BE411" i="1"/>
  <c r="AE411" i="1"/>
  <c r="AR411" i="1" s="1"/>
  <c r="BE409" i="1"/>
  <c r="AE409" i="1"/>
  <c r="AR409" i="1" s="1"/>
  <c r="BE407" i="1"/>
  <c r="AE407" i="1"/>
  <c r="AR407" i="1" s="1"/>
  <c r="BE405" i="1"/>
  <c r="AE405" i="1"/>
  <c r="BE403" i="1"/>
  <c r="AE403" i="1"/>
  <c r="BE401" i="1"/>
  <c r="AE401" i="1"/>
  <c r="BE399" i="1"/>
  <c r="AE399" i="1"/>
  <c r="BE397" i="1"/>
  <c r="AE397" i="1"/>
  <c r="BE395" i="1"/>
  <c r="AE395" i="1"/>
  <c r="BE393" i="1"/>
  <c r="AE393" i="1"/>
  <c r="BE391" i="1"/>
  <c r="AE391" i="1"/>
  <c r="AG389" i="1"/>
  <c r="AT389" i="1" s="1"/>
  <c r="AC388" i="1"/>
  <c r="AO386" i="1"/>
  <c r="BB386" i="1" s="1"/>
  <c r="BE383" i="1"/>
  <c r="AG381" i="1"/>
  <c r="AT381" i="1" s="1"/>
  <c r="AC380" i="1"/>
  <c r="AP380" i="1" s="1"/>
  <c r="AO378" i="1"/>
  <c r="BB378" i="1" s="1"/>
  <c r="BE375" i="1"/>
  <c r="AG373" i="1"/>
  <c r="AT373" i="1" s="1"/>
  <c r="AC372" i="1"/>
  <c r="AP372" i="1" s="1"/>
  <c r="AO370" i="1"/>
  <c r="BB370" i="1" s="1"/>
  <c r="BH361" i="1"/>
  <c r="BI361" i="1" s="1"/>
  <c r="Z361" i="1"/>
  <c r="BH359" i="1"/>
  <c r="BI359" i="1" s="1"/>
  <c r="D359" i="1"/>
  <c r="E359" i="1" s="1"/>
  <c r="F359" i="1" s="1"/>
  <c r="BH358" i="1"/>
  <c r="BI358" i="1" s="1"/>
  <c r="AN358" i="1"/>
  <c r="AF358" i="1"/>
  <c r="BM357" i="1"/>
  <c r="BN357" i="1" s="1"/>
  <c r="T357" i="1"/>
  <c r="BH356" i="1"/>
  <c r="BI356" i="1" s="1"/>
  <c r="AJ356" i="1"/>
  <c r="AA356" i="1"/>
  <c r="AB356" i="1" s="1"/>
  <c r="AY356" i="1" s="1"/>
  <c r="BM354" i="1"/>
  <c r="BN354" i="1" s="1"/>
  <c r="BM352" i="1"/>
  <c r="BN352" i="1" s="1"/>
  <c r="X349" i="1"/>
  <c r="AE349" i="1"/>
  <c r="AR349" i="1" s="1"/>
  <c r="BD347" i="1"/>
  <c r="AI347" i="1"/>
  <c r="AV347" i="1" s="1"/>
  <c r="BH345" i="1"/>
  <c r="BI345" i="1" s="1"/>
  <c r="AD345" i="1"/>
  <c r="AQ345" i="1" s="1"/>
  <c r="Z345" i="1"/>
  <c r="BD343" i="1"/>
  <c r="AI343" i="1"/>
  <c r="AV343" i="1" s="1"/>
  <c r="BM340" i="1"/>
  <c r="BN340" i="1" s="1"/>
  <c r="AJ339" i="1"/>
  <c r="BH337" i="1"/>
  <c r="BI337" i="1" s="1"/>
  <c r="AL337" i="1"/>
  <c r="AJ335" i="1"/>
  <c r="AD334" i="1"/>
  <c r="AQ334" i="1" s="1"/>
  <c r="BH333" i="1"/>
  <c r="BI333" i="1" s="1"/>
  <c r="AH329" i="1"/>
  <c r="BD329" i="1"/>
  <c r="BM328" i="1"/>
  <c r="BN328" i="1" s="1"/>
  <c r="AH328" i="1"/>
  <c r="V328" i="1"/>
  <c r="AH327" i="1"/>
  <c r="AD327" i="1"/>
  <c r="AN327" i="1"/>
  <c r="AL326" i="1"/>
  <c r="V325" i="1"/>
  <c r="AF323" i="1"/>
  <c r="D323" i="1"/>
  <c r="E323" i="1" s="1"/>
  <c r="F323" i="1" s="1"/>
  <c r="G323" i="1" s="1"/>
  <c r="S323" i="1"/>
  <c r="S321" i="1"/>
  <c r="BM319" i="1"/>
  <c r="BN319" i="1" s="1"/>
  <c r="AN319" i="1"/>
  <c r="AH317" i="1"/>
  <c r="AU317" i="1" s="1"/>
  <c r="BD316" i="1"/>
  <c r="AD316" i="1"/>
  <c r="AN315" i="1"/>
  <c r="S315" i="1"/>
  <c r="BH314" i="1"/>
  <c r="BI314" i="1" s="1"/>
  <c r="AF314" i="1"/>
  <c r="BM313" i="1"/>
  <c r="BN313" i="1" s="1"/>
  <c r="AI313" i="1"/>
  <c r="AV313" i="1" s="1"/>
  <c r="AI312" i="1"/>
  <c r="AV312" i="1" s="1"/>
  <c r="V311" i="1"/>
  <c r="AS311" i="1" s="1"/>
  <c r="AE310" i="1"/>
  <c r="AR310" i="1" s="1"/>
  <c r="AM310" i="1"/>
  <c r="AZ310" i="1" s="1"/>
  <c r="BD310" i="1"/>
  <c r="Z309" i="1"/>
  <c r="X308" i="1"/>
  <c r="AD308" i="1"/>
  <c r="AL308" i="1"/>
  <c r="AL306" i="1"/>
  <c r="S306" i="1"/>
  <c r="V305" i="1"/>
  <c r="X305" i="1"/>
  <c r="AJ304" i="1"/>
  <c r="AH303" i="1"/>
  <c r="AU303" i="1" s="1"/>
  <c r="BM302" i="1"/>
  <c r="BN302" i="1" s="1"/>
  <c r="AL302" i="1"/>
  <c r="X302" i="1"/>
  <c r="BH300" i="1"/>
  <c r="BI300" i="1" s="1"/>
  <c r="AJ300" i="1"/>
  <c r="V300" i="1"/>
  <c r="V299" i="1"/>
  <c r="AS299" i="1" s="1"/>
  <c r="X299" i="1"/>
  <c r="V298" i="1"/>
  <c r="AS298" i="1" s="1"/>
  <c r="V297" i="1"/>
  <c r="V296" i="1"/>
  <c r="AD295" i="1"/>
  <c r="AQ295" i="1" s="1"/>
  <c r="AL295" i="1"/>
  <c r="AH294" i="1"/>
  <c r="AD289" i="1"/>
  <c r="BH289" i="1"/>
  <c r="BI289" i="1" s="1"/>
  <c r="AF288" i="1"/>
  <c r="AS288" i="1" s="1"/>
  <c r="AE288" i="1"/>
  <c r="AR288" i="1" s="1"/>
  <c r="AH288" i="1"/>
  <c r="AJ288" i="1"/>
  <c r="BD288" i="1"/>
  <c r="AD286" i="1"/>
  <c r="AD284" i="1"/>
  <c r="BH279" i="1"/>
  <c r="BI279" i="1" s="1"/>
  <c r="D276" i="1"/>
  <c r="E276" i="1" s="1"/>
  <c r="F276" i="1" s="1"/>
  <c r="G276" i="1" s="1"/>
  <c r="H276" i="1" s="1"/>
  <c r="S276" i="1"/>
  <c r="BH275" i="1"/>
  <c r="BI275" i="1" s="1"/>
  <c r="AD275" i="1"/>
  <c r="AQ275" i="1" s="1"/>
  <c r="AF274" i="1"/>
  <c r="AS274" i="1" s="1"/>
  <c r="AE274" i="1"/>
  <c r="AR274" i="1" s="1"/>
  <c r="AH274" i="1"/>
  <c r="AJ274" i="1"/>
  <c r="BD274" i="1"/>
  <c r="AD272" i="1"/>
  <c r="V272" i="1"/>
  <c r="T271" i="1"/>
  <c r="X270" i="1"/>
  <c r="T269" i="1"/>
  <c r="X268" i="1"/>
  <c r="S267" i="1"/>
  <c r="S265" i="1"/>
  <c r="AF265" i="1"/>
  <c r="AL265" i="1"/>
  <c r="AE262" i="1"/>
  <c r="AR262" i="1" s="1"/>
  <c r="AD262" i="1"/>
  <c r="AL262" i="1"/>
  <c r="AF262" i="1"/>
  <c r="AS262" i="1" s="1"/>
  <c r="AN262" i="1"/>
  <c r="BA262" i="1" s="1"/>
  <c r="BH262" i="1"/>
  <c r="BI262" i="1" s="1"/>
  <c r="BH261" i="1"/>
  <c r="BI261" i="1" s="1"/>
  <c r="V261" i="1"/>
  <c r="AE258" i="1"/>
  <c r="AR258" i="1" s="1"/>
  <c r="AD258" i="1"/>
  <c r="AL258" i="1"/>
  <c r="AF258" i="1"/>
  <c r="AS258" i="1" s="1"/>
  <c r="AN258" i="1"/>
  <c r="BA258" i="1" s="1"/>
  <c r="BH258" i="1"/>
  <c r="BI258" i="1" s="1"/>
  <c r="BH257" i="1"/>
  <c r="BI257" i="1" s="1"/>
  <c r="V257" i="1"/>
  <c r="AE254" i="1"/>
  <c r="AR254" i="1" s="1"/>
  <c r="AD254" i="1"/>
  <c r="AL254" i="1"/>
  <c r="AF254" i="1"/>
  <c r="AS254" i="1" s="1"/>
  <c r="AN254" i="1"/>
  <c r="BA254" i="1" s="1"/>
  <c r="BH254" i="1"/>
  <c r="BI254" i="1" s="1"/>
  <c r="AC249" i="1"/>
  <c r="AH245" i="1"/>
  <c r="AT242" i="1"/>
  <c r="AT234" i="1"/>
  <c r="AC234" i="1"/>
  <c r="BE234" i="1"/>
  <c r="AO234" i="1"/>
  <c r="BB234" i="1" s="1"/>
  <c r="BM234" i="1"/>
  <c r="BN234" i="1" s="1"/>
  <c r="AO233" i="1"/>
  <c r="BB233" i="1" s="1"/>
  <c r="BE233" i="1"/>
  <c r="AC233" i="1"/>
  <c r="AX230" i="1"/>
  <c r="AR440" i="1"/>
  <c r="AV433" i="1"/>
  <c r="AV431" i="1"/>
  <c r="AV429" i="1"/>
  <c r="AV427" i="1"/>
  <c r="AV425" i="1"/>
  <c r="AV423" i="1"/>
  <c r="AV421" i="1"/>
  <c r="AV419" i="1"/>
  <c r="AV417" i="1"/>
  <c r="AV415" i="1"/>
  <c r="AV413" i="1"/>
  <c r="AV411" i="1"/>
  <c r="AV409" i="1"/>
  <c r="AV407" i="1"/>
  <c r="AV405" i="1"/>
  <c r="AV403" i="1"/>
  <c r="AV401" i="1"/>
  <c r="AV399" i="1"/>
  <c r="AV397" i="1"/>
  <c r="AV395" i="1"/>
  <c r="AV393" i="1"/>
  <c r="AV391" i="1"/>
  <c r="BB388" i="1"/>
  <c r="AT383" i="1"/>
  <c r="BB380" i="1"/>
  <c r="AT375" i="1"/>
  <c r="BB372" i="1"/>
  <c r="AE361" i="1"/>
  <c r="AR361" i="1" s="1"/>
  <c r="AR358" i="1"/>
  <c r="BH357" i="1"/>
  <c r="BI357" i="1" s="1"/>
  <c r="AF354" i="1"/>
  <c r="BA352" i="1"/>
  <c r="AB352" i="1"/>
  <c r="BM350" i="1"/>
  <c r="BN350" i="1" s="1"/>
  <c r="BM348" i="1"/>
  <c r="BN348" i="1" s="1"/>
  <c r="AE345" i="1"/>
  <c r="AR345" i="1" s="1"/>
  <c r="S341" i="1"/>
  <c r="BD339" i="1"/>
  <c r="AH339" i="1"/>
  <c r="AU339" i="1" s="1"/>
  <c r="AJ337" i="1"/>
  <c r="T336" i="1"/>
  <c r="AS333" i="1"/>
  <c r="T333" i="1"/>
  <c r="AH333" i="1"/>
  <c r="BD333" i="1"/>
  <c r="BM332" i="1"/>
  <c r="BN332" i="1" s="1"/>
  <c r="V332" i="1"/>
  <c r="AH331" i="1"/>
  <c r="AU331" i="1" s="1"/>
  <c r="AD331" i="1"/>
  <c r="AQ331" i="1" s="1"/>
  <c r="AN331" i="1"/>
  <c r="V329" i="1"/>
  <c r="BH328" i="1"/>
  <c r="BI328" i="1" s="1"/>
  <c r="AF326" i="1"/>
  <c r="AS326" i="1" s="1"/>
  <c r="BM325" i="1"/>
  <c r="BN325" i="1" s="1"/>
  <c r="BD323" i="1"/>
  <c r="AH323" i="1"/>
  <c r="BH322" i="1"/>
  <c r="BI322" i="1" s="1"/>
  <c r="AD320" i="1"/>
  <c r="AN320" i="1"/>
  <c r="BH319" i="1"/>
  <c r="BI319" i="1" s="1"/>
  <c r="AL319" i="1"/>
  <c r="AH319" i="1"/>
  <c r="AU319" i="1" s="1"/>
  <c r="AL318" i="1"/>
  <c r="BD317" i="1"/>
  <c r="BM315" i="1"/>
  <c r="BN315" i="1" s="1"/>
  <c r="AL315" i="1"/>
  <c r="AI314" i="1"/>
  <c r="AV314" i="1" s="1"/>
  <c r="BD314" i="1"/>
  <c r="BH313" i="1"/>
  <c r="BI313" i="1" s="1"/>
  <c r="AF313" i="1"/>
  <c r="AS313" i="1" s="1"/>
  <c r="Z313" i="1"/>
  <c r="T313" i="1"/>
  <c r="AL313" i="1"/>
  <c r="AY313" i="1" s="1"/>
  <c r="BM312" i="1"/>
  <c r="BN312" i="1" s="1"/>
  <c r="AN312" i="1"/>
  <c r="AH312" i="1"/>
  <c r="D311" i="1"/>
  <c r="E311" i="1" s="1"/>
  <c r="AD309" i="1"/>
  <c r="AQ309" i="1" s="1"/>
  <c r="AI309" i="1"/>
  <c r="AV309" i="1" s="1"/>
  <c r="V308" i="1"/>
  <c r="BH306" i="1"/>
  <c r="BI306" i="1" s="1"/>
  <c r="AJ306" i="1"/>
  <c r="AH304" i="1"/>
  <c r="AQ303" i="1"/>
  <c r="BH302" i="1"/>
  <c r="BI302" i="1" s="1"/>
  <c r="T301" i="1"/>
  <c r="AH300" i="1"/>
  <c r="AF294" i="1"/>
  <c r="AL293" i="1"/>
  <c r="D292" i="1"/>
  <c r="E292" i="1" s="1"/>
  <c r="F292" i="1" s="1"/>
  <c r="G292" i="1" s="1"/>
  <c r="H292" i="1" s="1"/>
  <c r="S292" i="1"/>
  <c r="BH291" i="1"/>
  <c r="BI291" i="1" s="1"/>
  <c r="AD291" i="1"/>
  <c r="AQ291" i="1" s="1"/>
  <c r="AS290" i="1"/>
  <c r="AE290" i="1"/>
  <c r="AR290" i="1" s="1"/>
  <c r="AH290" i="1"/>
  <c r="AJ290" i="1"/>
  <c r="BD290" i="1"/>
  <c r="AD288" i="1"/>
  <c r="V288" i="1"/>
  <c r="T287" i="1"/>
  <c r="BD286" i="1"/>
  <c r="T285" i="1"/>
  <c r="BD284" i="1"/>
  <c r="AS283" i="1"/>
  <c r="AF281" i="1"/>
  <c r="AS281" i="1" s="1"/>
  <c r="AL281" i="1"/>
  <c r="D278" i="1"/>
  <c r="E278" i="1" s="1"/>
  <c r="F278" i="1" s="1"/>
  <c r="G278" i="1" s="1"/>
  <c r="H278" i="1" s="1"/>
  <c r="S278" i="1"/>
  <c r="AF277" i="1"/>
  <c r="AS277" i="1" s="1"/>
  <c r="AD276" i="1"/>
  <c r="AL276" i="1"/>
  <c r="AD274" i="1"/>
  <c r="V274" i="1"/>
  <c r="AL273" i="1"/>
  <c r="V273" i="1"/>
  <c r="AN272" i="1"/>
  <c r="BA272" i="1" s="1"/>
  <c r="X267" i="1"/>
  <c r="AC263" i="1"/>
  <c r="AP263" i="1" s="1"/>
  <c r="AH263" i="1"/>
  <c r="AJ262" i="1"/>
  <c r="AS261" i="1"/>
  <c r="AC259" i="1"/>
  <c r="AP259" i="1" s="1"/>
  <c r="AH259" i="1"/>
  <c r="AJ258" i="1"/>
  <c r="AS257" i="1"/>
  <c r="AC255" i="1"/>
  <c r="AP255" i="1" s="1"/>
  <c r="AH255" i="1"/>
  <c r="AJ254" i="1"/>
  <c r="BM249" i="1"/>
  <c r="BN249" i="1" s="1"/>
  <c r="AE244" i="1"/>
  <c r="AL244" i="1"/>
  <c r="AK243" i="1"/>
  <c r="AX243" i="1" s="1"/>
  <c r="AE243" i="1"/>
  <c r="AR243" i="1" s="1"/>
  <c r="AK236" i="1"/>
  <c r="AX236" i="1" s="1"/>
  <c r="AO236" i="1"/>
  <c r="BB236" i="1" s="1"/>
  <c r="BE236" i="1"/>
  <c r="AX233" i="1"/>
  <c r="Y228" i="1"/>
  <c r="AA228" i="1"/>
  <c r="BM344" i="1"/>
  <c r="BN344" i="1" s="1"/>
  <c r="AQ339" i="1"/>
  <c r="AH335" i="1"/>
  <c r="AU335" i="1" s="1"/>
  <c r="AD335" i="1"/>
  <c r="AQ335" i="1" s="1"/>
  <c r="AN335" i="1"/>
  <c r="AF330" i="1"/>
  <c r="AS330" i="1" s="1"/>
  <c r="AQ326" i="1"/>
  <c r="AL323" i="1"/>
  <c r="BH323" i="1"/>
  <c r="BI323" i="1" s="1"/>
  <c r="AD318" i="1"/>
  <c r="AQ318" i="1" s="1"/>
  <c r="AD317" i="1"/>
  <c r="AL317" i="1"/>
  <c r="AL316" i="1"/>
  <c r="BH316" i="1"/>
  <c r="BI316" i="1" s="1"/>
  <c r="BH315" i="1"/>
  <c r="BI315" i="1" s="1"/>
  <c r="AJ315" i="1"/>
  <c r="AR314" i="1"/>
  <c r="AQ313" i="1"/>
  <c r="AM312" i="1"/>
  <c r="AZ312" i="1" s="1"/>
  <c r="AF312" i="1"/>
  <c r="D310" i="1"/>
  <c r="S310" i="1"/>
  <c r="Z310" i="1" s="1"/>
  <c r="AY309" i="1"/>
  <c r="T307" i="1"/>
  <c r="AQ307" i="1" s="1"/>
  <c r="AH306" i="1"/>
  <c r="AU305" i="1"/>
  <c r="BD304" i="1"/>
  <c r="AF304" i="1"/>
  <c r="AS304" i="1" s="1"/>
  <c r="BA304" i="1"/>
  <c r="T304" i="1"/>
  <c r="AS302" i="1"/>
  <c r="T302" i="1"/>
  <c r="AH302" i="1"/>
  <c r="BD302" i="1"/>
  <c r="BD300" i="1"/>
  <c r="AD300" i="1"/>
  <c r="AF297" i="1"/>
  <c r="AL297" i="1"/>
  <c r="D294" i="1"/>
  <c r="E294" i="1" s="1"/>
  <c r="F294" i="1" s="1"/>
  <c r="G294" i="1" s="1"/>
  <c r="H294" i="1" s="1"/>
  <c r="S294" i="1"/>
  <c r="AF293" i="1"/>
  <c r="AS293" i="1" s="1"/>
  <c r="BA292" i="1"/>
  <c r="AD292" i="1"/>
  <c r="AL292" i="1"/>
  <c r="AL286" i="1"/>
  <c r="AL284" i="1"/>
  <c r="AF279" i="1"/>
  <c r="AS279" i="1" s="1"/>
  <c r="AD278" i="1"/>
  <c r="AL278" i="1"/>
  <c r="AD277" i="1"/>
  <c r="BH277" i="1"/>
  <c r="BI277" i="1" s="1"/>
  <c r="AH277" i="1"/>
  <c r="AH273" i="1"/>
  <c r="AL272" i="1"/>
  <c r="AQ271" i="1"/>
  <c r="T270" i="1"/>
  <c r="AE270" i="1"/>
  <c r="AR270" i="1" s="1"/>
  <c r="AF270" i="1"/>
  <c r="AS270" i="1" s="1"/>
  <c r="AN270" i="1"/>
  <c r="BA270" i="1" s="1"/>
  <c r="BH270" i="1"/>
  <c r="BI270" i="1" s="1"/>
  <c r="AH270" i="1"/>
  <c r="T268" i="1"/>
  <c r="AE268" i="1"/>
  <c r="AR268" i="1" s="1"/>
  <c r="AF268" i="1"/>
  <c r="AS268" i="1" s="1"/>
  <c r="AN268" i="1"/>
  <c r="BA268" i="1" s="1"/>
  <c r="BH268" i="1"/>
  <c r="BI268" i="1" s="1"/>
  <c r="AH268" i="1"/>
  <c r="AD263" i="1"/>
  <c r="X263" i="1"/>
  <c r="AH262" i="1"/>
  <c r="AE261" i="1"/>
  <c r="AR261" i="1" s="1"/>
  <c r="AJ261" i="1"/>
  <c r="BD261" i="1"/>
  <c r="AD261" i="1"/>
  <c r="AL261" i="1"/>
  <c r="AD259" i="1"/>
  <c r="X259" i="1"/>
  <c r="AH258" i="1"/>
  <c r="AE257" i="1"/>
  <c r="AR257" i="1" s="1"/>
  <c r="AJ257" i="1"/>
  <c r="BD257" i="1"/>
  <c r="AD257" i="1"/>
  <c r="AL257" i="1"/>
  <c r="AD255" i="1"/>
  <c r="X255" i="1"/>
  <c r="AH254" i="1"/>
  <c r="AK251" i="1"/>
  <c r="AX251" i="1" s="1"/>
  <c r="AM249" i="1"/>
  <c r="AX249" i="1"/>
  <c r="AD248" i="1"/>
  <c r="AG248" i="1"/>
  <c r="AT248" i="1" s="1"/>
  <c r="AI248" i="1"/>
  <c r="AV248" i="1" s="1"/>
  <c r="BE248" i="1"/>
  <c r="Y246" i="1"/>
  <c r="AA246" i="1"/>
  <c r="AA245" i="1"/>
  <c r="AX245" i="1" s="1"/>
  <c r="AR245" i="1"/>
  <c r="AG244" i="1"/>
  <c r="AT244" i="1" s="1"/>
  <c r="AI244" i="1"/>
  <c r="AV244" i="1" s="1"/>
  <c r="AE241" i="1"/>
  <c r="AR241" i="1" s="1"/>
  <c r="BM241" i="1"/>
  <c r="BN241" i="1" s="1"/>
  <c r="AH241" i="1"/>
  <c r="AT240" i="1"/>
  <c r="AG236" i="1"/>
  <c r="AT236" i="1" s="1"/>
  <c r="AG235" i="1"/>
  <c r="AT235" i="1" s="1"/>
  <c r="BM235" i="1"/>
  <c r="BN235" i="1" s="1"/>
  <c r="AO235" i="1"/>
  <c r="BB235" i="1" s="1"/>
  <c r="BE235" i="1"/>
  <c r="AG233" i="1"/>
  <c r="AT233" i="1" s="1"/>
  <c r="AA232" i="1"/>
  <c r="BE231" i="1"/>
  <c r="AK228" i="1"/>
  <c r="AX228" i="1" s="1"/>
  <c r="AC228" i="1"/>
  <c r="AE228" i="1"/>
  <c r="BA296" i="1"/>
  <c r="AS296" i="1"/>
  <c r="AE294" i="1"/>
  <c r="AR294" i="1" s="1"/>
  <c r="BM293" i="1"/>
  <c r="BN293" i="1" s="1"/>
  <c r="AE292" i="1"/>
  <c r="AR292" i="1" s="1"/>
  <c r="BM291" i="1"/>
  <c r="BN291" i="1" s="1"/>
  <c r="X287" i="1"/>
  <c r="AS287" i="1"/>
  <c r="BM286" i="1"/>
  <c r="BN286" i="1" s="1"/>
  <c r="X285" i="1"/>
  <c r="AS285" i="1"/>
  <c r="BM284" i="1"/>
  <c r="BN284" i="1" s="1"/>
  <c r="BA282" i="1"/>
  <c r="AS282" i="1"/>
  <c r="BA280" i="1"/>
  <c r="AS280" i="1"/>
  <c r="AE278" i="1"/>
  <c r="AR278" i="1" s="1"/>
  <c r="BM277" i="1"/>
  <c r="BN277" i="1" s="1"/>
  <c r="AE276" i="1"/>
  <c r="AR276" i="1" s="1"/>
  <c r="BM275" i="1"/>
  <c r="BN275" i="1" s="1"/>
  <c r="X271" i="1"/>
  <c r="AS271" i="1"/>
  <c r="BM270" i="1"/>
  <c r="BN270" i="1" s="1"/>
  <c r="X269" i="1"/>
  <c r="AS269" i="1"/>
  <c r="BM268" i="1"/>
  <c r="BN268" i="1" s="1"/>
  <c r="BA266" i="1"/>
  <c r="AS266" i="1"/>
  <c r="BA264" i="1"/>
  <c r="AS264" i="1"/>
  <c r="AE263" i="1"/>
  <c r="AR263" i="1" s="1"/>
  <c r="X260" i="1"/>
  <c r="AP260" i="1"/>
  <c r="AE259" i="1"/>
  <c r="AR259" i="1" s="1"/>
  <c r="X256" i="1"/>
  <c r="AP256" i="1"/>
  <c r="AE255" i="1"/>
  <c r="AR255" i="1" s="1"/>
  <c r="AR247" i="1"/>
  <c r="BM246" i="1"/>
  <c r="BN246" i="1" s="1"/>
  <c r="AX239" i="1"/>
  <c r="AX238" i="1"/>
  <c r="AT232" i="1"/>
  <c r="AG231" i="1"/>
  <c r="AT231" i="1" s="1"/>
  <c r="BM231" i="1"/>
  <c r="BN231" i="1" s="1"/>
  <c r="AX229" i="1"/>
  <c r="AG228" i="1"/>
  <c r="AX227" i="1"/>
  <c r="AX226" i="1"/>
  <c r="AC226" i="1"/>
  <c r="AM226" i="1"/>
  <c r="AE226" i="1"/>
  <c r="AO226" i="1"/>
  <c r="BB226" i="1" s="1"/>
  <c r="AE225" i="1"/>
  <c r="AO225" i="1"/>
  <c r="BB225" i="1" s="1"/>
  <c r="AG225" i="1"/>
  <c r="BE225" i="1"/>
  <c r="AC224" i="1"/>
  <c r="BM221" i="1"/>
  <c r="BN221" i="1" s="1"/>
  <c r="AG208" i="1"/>
  <c r="AA202" i="1"/>
  <c r="S200" i="1"/>
  <c r="AP200" i="1" s="1"/>
  <c r="AA198" i="1"/>
  <c r="X336" i="1"/>
  <c r="BM334" i="1"/>
  <c r="BN334" i="1" s="1"/>
  <c r="X332" i="1"/>
  <c r="BM330" i="1"/>
  <c r="BN330" i="1" s="1"/>
  <c r="X328" i="1"/>
  <c r="BM326" i="1"/>
  <c r="BN326" i="1" s="1"/>
  <c r="X322" i="1"/>
  <c r="AF322" i="1"/>
  <c r="BM321" i="1"/>
  <c r="BN321" i="1" s="1"/>
  <c r="BM320" i="1"/>
  <c r="BN320" i="1" s="1"/>
  <c r="AH315" i="1"/>
  <c r="AD311" i="1"/>
  <c r="AQ311" i="1" s="1"/>
  <c r="AF310" i="1"/>
  <c r="BM307" i="1"/>
  <c r="BN307" i="1" s="1"/>
  <c r="X307" i="1"/>
  <c r="AH307" i="1"/>
  <c r="BM306" i="1"/>
  <c r="BN306" i="1" s="1"/>
  <c r="BM303" i="1"/>
  <c r="BN303" i="1" s="1"/>
  <c r="X301" i="1"/>
  <c r="AU301" i="1" s="1"/>
  <c r="AF301" i="1"/>
  <c r="AS301" i="1" s="1"/>
  <c r="BM300" i="1"/>
  <c r="BN300" i="1" s="1"/>
  <c r="AL298" i="1"/>
  <c r="BM297" i="1"/>
  <c r="BN297" i="1" s="1"/>
  <c r="AL296" i="1"/>
  <c r="AE296" i="1"/>
  <c r="AR296" i="1" s="1"/>
  <c r="BM295" i="1"/>
  <c r="BN295" i="1" s="1"/>
  <c r="BD294" i="1"/>
  <c r="AJ294" i="1"/>
  <c r="BD292" i="1"/>
  <c r="AJ292" i="1"/>
  <c r="X291" i="1"/>
  <c r="AF291" i="1"/>
  <c r="AS291" i="1" s="1"/>
  <c r="BM290" i="1"/>
  <c r="BN290" i="1" s="1"/>
  <c r="X289" i="1"/>
  <c r="AF289" i="1"/>
  <c r="AS289" i="1" s="1"/>
  <c r="BM288" i="1"/>
  <c r="BN288" i="1" s="1"/>
  <c r="AL285" i="1"/>
  <c r="AL282" i="1"/>
  <c r="AE282" i="1"/>
  <c r="AR282" i="1" s="1"/>
  <c r="BM281" i="1"/>
  <c r="BN281" i="1" s="1"/>
  <c r="AL280" i="1"/>
  <c r="AE280" i="1"/>
  <c r="AR280" i="1" s="1"/>
  <c r="BM279" i="1"/>
  <c r="BN279" i="1" s="1"/>
  <c r="BD278" i="1"/>
  <c r="AJ278" i="1"/>
  <c r="BD276" i="1"/>
  <c r="AJ276" i="1"/>
  <c r="X275" i="1"/>
  <c r="AF275" i="1"/>
  <c r="AS275" i="1" s="1"/>
  <c r="BM274" i="1"/>
  <c r="BN274" i="1" s="1"/>
  <c r="X273" i="1"/>
  <c r="AF273" i="1"/>
  <c r="BM272" i="1"/>
  <c r="BN272" i="1" s="1"/>
  <c r="AL269" i="1"/>
  <c r="AL266" i="1"/>
  <c r="AE266" i="1"/>
  <c r="AR266" i="1" s="1"/>
  <c r="BM265" i="1"/>
  <c r="BN265" i="1" s="1"/>
  <c r="AL264" i="1"/>
  <c r="AE264" i="1"/>
  <c r="AR264" i="1" s="1"/>
  <c r="BH263" i="1"/>
  <c r="BI263" i="1" s="1"/>
  <c r="AN263" i="1"/>
  <c r="BA263" i="1" s="1"/>
  <c r="AF263" i="1"/>
  <c r="AS263" i="1" s="1"/>
  <c r="X261" i="1"/>
  <c r="AC261" i="1"/>
  <c r="AP261" i="1" s="1"/>
  <c r="AH260" i="1"/>
  <c r="AE260" i="1"/>
  <c r="AR260" i="1" s="1"/>
  <c r="BH259" i="1"/>
  <c r="BI259" i="1" s="1"/>
  <c r="AN259" i="1"/>
  <c r="BA259" i="1" s="1"/>
  <c r="AF259" i="1"/>
  <c r="AS259" i="1" s="1"/>
  <c r="X257" i="1"/>
  <c r="AC257" i="1"/>
  <c r="AP257" i="1" s="1"/>
  <c r="AH256" i="1"/>
  <c r="AE256" i="1"/>
  <c r="AR256" i="1" s="1"/>
  <c r="BH255" i="1"/>
  <c r="BI255" i="1" s="1"/>
  <c r="AN255" i="1"/>
  <c r="BA255" i="1" s="1"/>
  <c r="AF255" i="1"/>
  <c r="AS255" i="1" s="1"/>
  <c r="BD253" i="1"/>
  <c r="AE253" i="1"/>
  <c r="AR253" i="1" s="1"/>
  <c r="AL252" i="1"/>
  <c r="AA248" i="1"/>
  <c r="AK247" i="1"/>
  <c r="AX247" i="1" s="1"/>
  <c r="AM245" i="1"/>
  <c r="BE244" i="1"/>
  <c r="BM242" i="1"/>
  <c r="BN242" i="1" s="1"/>
  <c r="AA241" i="1"/>
  <c r="AX241" i="1" s="1"/>
  <c r="AG239" i="1"/>
  <c r="AT239" i="1" s="1"/>
  <c r="BM239" i="1"/>
  <c r="BN239" i="1" s="1"/>
  <c r="AT238" i="1"/>
  <c r="AC238" i="1"/>
  <c r="BE238" i="1"/>
  <c r="AT237" i="1"/>
  <c r="AK232" i="1"/>
  <c r="AX232" i="1" s="1"/>
  <c r="AC231" i="1"/>
  <c r="AC230" i="1"/>
  <c r="BE230" i="1"/>
  <c r="AG230" i="1"/>
  <c r="AT230" i="1" s="1"/>
  <c r="BM230" i="1"/>
  <c r="BN230" i="1" s="1"/>
  <c r="AE229" i="1"/>
  <c r="AO229" i="1"/>
  <c r="BB229" i="1" s="1"/>
  <c r="AG229" i="1"/>
  <c r="AT229" i="1" s="1"/>
  <c r="BE229" i="1"/>
  <c r="AO224" i="1"/>
  <c r="BB224" i="1" s="1"/>
  <c r="Y224" i="1"/>
  <c r="AA224" i="1"/>
  <c r="AC218" i="1"/>
  <c r="AM218" i="1"/>
  <c r="AE218" i="1"/>
  <c r="AO218" i="1"/>
  <c r="BB218" i="1" s="1"/>
  <c r="AE217" i="1"/>
  <c r="AO217" i="1"/>
  <c r="BB217" i="1" s="1"/>
  <c r="AG217" i="1"/>
  <c r="BE217" i="1"/>
  <c r="AK215" i="1"/>
  <c r="AX215" i="1" s="1"/>
  <c r="AE213" i="1"/>
  <c r="AM213" i="1"/>
  <c r="AG213" i="1"/>
  <c r="AO213" i="1"/>
  <c r="BB213" i="1" s="1"/>
  <c r="AK211" i="1"/>
  <c r="AX211" i="1" s="1"/>
  <c r="AE209" i="1"/>
  <c r="AM209" i="1"/>
  <c r="AG209" i="1"/>
  <c r="AO209" i="1"/>
  <c r="BB209" i="1" s="1"/>
  <c r="AG206" i="1"/>
  <c r="AO206" i="1"/>
  <c r="BB206" i="1" s="1"/>
  <c r="AI205" i="1"/>
  <c r="AV205" i="1" s="1"/>
  <c r="AG203" i="1"/>
  <c r="AO203" i="1"/>
  <c r="BB203" i="1" s="1"/>
  <c r="AZ192" i="1"/>
  <c r="AX224" i="1"/>
  <c r="AE221" i="1"/>
  <c r="AO221" i="1"/>
  <c r="BB221" i="1" s="1"/>
  <c r="AG221" i="1"/>
  <c r="BE221" i="1"/>
  <c r="AI208" i="1"/>
  <c r="AV208" i="1" s="1"/>
  <c r="BE208" i="1"/>
  <c r="AC208" i="1"/>
  <c r="AP208" i="1" s="1"/>
  <c r="AK208" i="1"/>
  <c r="AX208" i="1" s="1"/>
  <c r="BM208" i="1"/>
  <c r="BN208" i="1" s="1"/>
  <c r="Y207" i="1"/>
  <c r="AA207" i="1"/>
  <c r="AC203" i="1"/>
  <c r="AE203" i="1"/>
  <c r="S202" i="1"/>
  <c r="AP202" i="1" s="1"/>
  <c r="AT187" i="1"/>
  <c r="AX225" i="1"/>
  <c r="AE224" i="1"/>
  <c r="AG224" i="1"/>
  <c r="AX223" i="1"/>
  <c r="AX222" i="1"/>
  <c r="AC222" i="1"/>
  <c r="AM222" i="1"/>
  <c r="AE222" i="1"/>
  <c r="AO222" i="1"/>
  <c r="BB222" i="1" s="1"/>
  <c r="AC221" i="1"/>
  <c r="Y220" i="1"/>
  <c r="AA220" i="1"/>
  <c r="AX220" i="1" s="1"/>
  <c r="BM218" i="1"/>
  <c r="BN218" i="1" s="1"/>
  <c r="AM217" i="1"/>
  <c r="AE215" i="1"/>
  <c r="AM215" i="1"/>
  <c r="AG215" i="1"/>
  <c r="AO215" i="1"/>
  <c r="BB215" i="1" s="1"/>
  <c r="AV214" i="1"/>
  <c r="AK213" i="1"/>
  <c r="AX213" i="1" s="1"/>
  <c r="AE211" i="1"/>
  <c r="AM211" i="1"/>
  <c r="AG211" i="1"/>
  <c r="AO211" i="1"/>
  <c r="BB211" i="1" s="1"/>
  <c r="AV210" i="1"/>
  <c r="AK209" i="1"/>
  <c r="AX209" i="1" s="1"/>
  <c r="AM208" i="1"/>
  <c r="BE206" i="1"/>
  <c r="AC205" i="1"/>
  <c r="AK205" i="1"/>
  <c r="BM205" i="1"/>
  <c r="BN205" i="1" s="1"/>
  <c r="AE205" i="1"/>
  <c r="AM205" i="1"/>
  <c r="Y204" i="1"/>
  <c r="BE203" i="1"/>
  <c r="S201" i="1"/>
  <c r="AP201" i="1" s="1"/>
  <c r="AT179" i="1"/>
  <c r="AX216" i="1"/>
  <c r="AX214" i="1"/>
  <c r="AX212" i="1"/>
  <c r="AX210" i="1"/>
  <c r="AV207" i="1"/>
  <c r="AG202" i="1"/>
  <c r="AT202" i="1" s="1"/>
  <c r="AG201" i="1"/>
  <c r="AT201" i="1" s="1"/>
  <c r="AG200" i="1"/>
  <c r="AT200" i="1" s="1"/>
  <c r="AG199" i="1"/>
  <c r="AT199" i="1" s="1"/>
  <c r="AG198" i="1"/>
  <c r="AT198" i="1" s="1"/>
  <c r="AG197" i="1"/>
  <c r="AT197" i="1" s="1"/>
  <c r="AG196" i="1"/>
  <c r="AT196" i="1" s="1"/>
  <c r="AG195" i="1"/>
  <c r="AT195" i="1" s="1"/>
  <c r="AG194" i="1"/>
  <c r="AT194" i="1" s="1"/>
  <c r="AG193" i="1"/>
  <c r="AT193" i="1" s="1"/>
  <c r="AT190" i="1"/>
  <c r="AX189" i="1"/>
  <c r="BE187" i="1"/>
  <c r="BE186" i="1"/>
  <c r="BM185" i="1"/>
  <c r="BN185" i="1" s="1"/>
  <c r="AC184" i="1"/>
  <c r="AT183" i="1"/>
  <c r="AX182" i="1"/>
  <c r="AX181" i="1"/>
  <c r="BE179" i="1"/>
  <c r="BE178" i="1"/>
  <c r="BM177" i="1"/>
  <c r="BN177" i="1" s="1"/>
  <c r="AC176" i="1"/>
  <c r="AX175" i="1"/>
  <c r="AM173" i="1"/>
  <c r="BD171" i="1"/>
  <c r="AI171" i="1"/>
  <c r="AX171" i="1"/>
  <c r="AV170" i="1"/>
  <c r="AI168" i="1"/>
  <c r="AV168" i="1" s="1"/>
  <c r="AN168" i="1"/>
  <c r="AA167" i="1"/>
  <c r="AB167" i="1" s="1"/>
  <c r="Y167" i="1"/>
  <c r="AV167" i="1" s="1"/>
  <c r="AC165" i="1"/>
  <c r="AP165" i="1" s="1"/>
  <c r="AC164" i="1"/>
  <c r="AP164" i="1" s="1"/>
  <c r="AM163" i="1"/>
  <c r="AZ163" i="1" s="1"/>
  <c r="AE162" i="1"/>
  <c r="AF162" i="1"/>
  <c r="BD162" i="1"/>
  <c r="AN162" i="1"/>
  <c r="AC162" i="1"/>
  <c r="BM162" i="1"/>
  <c r="BN162" i="1" s="1"/>
  <c r="D160" i="1"/>
  <c r="E160" i="1" s="1"/>
  <c r="S160" i="1"/>
  <c r="X160" i="1" s="1"/>
  <c r="AK158" i="1"/>
  <c r="AI158" i="1"/>
  <c r="AV158" i="1" s="1"/>
  <c r="AN158" i="1"/>
  <c r="AC158" i="1"/>
  <c r="AF155" i="1"/>
  <c r="AK155" i="1"/>
  <c r="BH155" i="1"/>
  <c r="BI155" i="1" s="1"/>
  <c r="BM155" i="1"/>
  <c r="BN155" i="1" s="1"/>
  <c r="AG155" i="1"/>
  <c r="AT155" i="1" s="1"/>
  <c r="AN155" i="1"/>
  <c r="AI155" i="1"/>
  <c r="AO155" i="1"/>
  <c r="BB155" i="1" s="1"/>
  <c r="AC155" i="1"/>
  <c r="AJ155" i="1"/>
  <c r="BD155" i="1"/>
  <c r="BA154" i="1"/>
  <c r="D153" i="1"/>
  <c r="E153" i="1" s="1"/>
  <c r="F153" i="1" s="1"/>
  <c r="S153" i="1"/>
  <c r="S152" i="1"/>
  <c r="V149" i="1"/>
  <c r="AS149" i="1" s="1"/>
  <c r="T149" i="1"/>
  <c r="X146" i="1"/>
  <c r="AC145" i="1"/>
  <c r="AP145" i="1" s="1"/>
  <c r="BE145" i="1"/>
  <c r="AG145" i="1"/>
  <c r="AT145" i="1" s="1"/>
  <c r="AK145" i="1"/>
  <c r="AO145" i="1"/>
  <c r="BB145" i="1" s="1"/>
  <c r="BE228" i="1"/>
  <c r="BE224" i="1"/>
  <c r="BE220" i="1"/>
  <c r="BE216" i="1"/>
  <c r="BE214" i="1"/>
  <c r="BE212" i="1"/>
  <c r="BE210" i="1"/>
  <c r="AO207" i="1"/>
  <c r="BB207" i="1" s="1"/>
  <c r="AM206" i="1"/>
  <c r="BE204" i="1"/>
  <c r="AM203" i="1"/>
  <c r="AK202" i="1"/>
  <c r="AK201" i="1"/>
  <c r="AX201" i="1" s="1"/>
  <c r="AK200" i="1"/>
  <c r="AX200" i="1" s="1"/>
  <c r="AK199" i="1"/>
  <c r="AX199" i="1" s="1"/>
  <c r="AK198" i="1"/>
  <c r="AX198" i="1" s="1"/>
  <c r="AK197" i="1"/>
  <c r="AX197" i="1" s="1"/>
  <c r="AK196" i="1"/>
  <c r="AX196" i="1" s="1"/>
  <c r="AK195" i="1"/>
  <c r="AX195" i="1" s="1"/>
  <c r="AK194" i="1"/>
  <c r="AX194" i="1" s="1"/>
  <c r="AK193" i="1"/>
  <c r="AX193" i="1" s="1"/>
  <c r="S192" i="1"/>
  <c r="AL190" i="1"/>
  <c r="AG189" i="1"/>
  <c r="AE189" i="1"/>
  <c r="AR189" i="1" s="1"/>
  <c r="S188" i="1"/>
  <c r="AA188" i="1"/>
  <c r="AD188" i="1"/>
  <c r="AO188" i="1"/>
  <c r="BB188" i="1" s="1"/>
  <c r="AO187" i="1"/>
  <c r="BB187" i="1" s="1"/>
  <c r="AO186" i="1"/>
  <c r="BB186" i="1" s="1"/>
  <c r="AO185" i="1"/>
  <c r="BB185" i="1" s="1"/>
  <c r="BE184" i="1"/>
  <c r="AI183" i="1"/>
  <c r="AV183" i="1" s="1"/>
  <c r="AK183" i="1"/>
  <c r="AI182" i="1"/>
  <c r="AV182" i="1" s="1"/>
  <c r="AG182" i="1"/>
  <c r="AT182" i="1" s="1"/>
  <c r="BM182" i="1"/>
  <c r="BN182" i="1" s="1"/>
  <c r="AT181" i="1"/>
  <c r="AI181" i="1"/>
  <c r="AV181" i="1" s="1"/>
  <c r="AC181" i="1"/>
  <c r="BE181" i="1"/>
  <c r="AT180" i="1"/>
  <c r="AO179" i="1"/>
  <c r="BB179" i="1" s="1"/>
  <c r="AO178" i="1"/>
  <c r="BB178" i="1" s="1"/>
  <c r="AO177" i="1"/>
  <c r="BB177" i="1" s="1"/>
  <c r="BE176" i="1"/>
  <c r="AM174" i="1"/>
  <c r="AG174" i="1"/>
  <c r="AO174" i="1"/>
  <c r="BB174" i="1" s="1"/>
  <c r="AI173" i="1"/>
  <c r="AV173" i="1" s="1"/>
  <c r="AN171" i="1"/>
  <c r="AG171" i="1"/>
  <c r="AT171" i="1" s="1"/>
  <c r="BD170" i="1"/>
  <c r="AE170" i="1"/>
  <c r="AF170" i="1"/>
  <c r="AO165" i="1"/>
  <c r="BB165" i="1" s="1"/>
  <c r="BE163" i="1"/>
  <c r="AI163" i="1"/>
  <c r="AV163" i="1" s="1"/>
  <c r="AI162" i="1"/>
  <c r="AF151" i="1"/>
  <c r="AN151" i="1"/>
  <c r="AP147" i="1"/>
  <c r="AA143" i="1"/>
  <c r="Y143" i="1"/>
  <c r="D138" i="1"/>
  <c r="E138" i="1" s="1"/>
  <c r="F138" i="1" s="1"/>
  <c r="S138" i="1"/>
  <c r="AC197" i="1"/>
  <c r="AP197" i="1" s="1"/>
  <c r="AC196" i="1"/>
  <c r="AP196" i="1" s="1"/>
  <c r="AC195" i="1"/>
  <c r="AP195" i="1" s="1"/>
  <c r="AC194" i="1"/>
  <c r="AP194" i="1" s="1"/>
  <c r="AC193" i="1"/>
  <c r="AP193" i="1" s="1"/>
  <c r="BE192" i="1"/>
  <c r="AE192" i="1"/>
  <c r="AR192" i="1" s="1"/>
  <c r="AF192" i="1"/>
  <c r="AG192" i="1"/>
  <c r="AT192" i="1" s="1"/>
  <c r="AO192" i="1"/>
  <c r="BB192" i="1" s="1"/>
  <c r="BM190" i="1"/>
  <c r="BN190" i="1" s="1"/>
  <c r="BM189" i="1"/>
  <c r="BN189" i="1" s="1"/>
  <c r="AC189" i="1"/>
  <c r="BE188" i="1"/>
  <c r="AG188" i="1"/>
  <c r="AT188" i="1" s="1"/>
  <c r="AK184" i="1"/>
  <c r="AX184" i="1" s="1"/>
  <c r="AA184" i="1"/>
  <c r="BE183" i="1"/>
  <c r="AA183" i="1"/>
  <c r="BE182" i="1"/>
  <c r="BM181" i="1"/>
  <c r="BN181" i="1" s="1"/>
  <c r="AC180" i="1"/>
  <c r="AK176" i="1"/>
  <c r="AX176" i="1" s="1"/>
  <c r="AI175" i="1"/>
  <c r="AV175" i="1" s="1"/>
  <c r="AC175" i="1"/>
  <c r="AM175" i="1"/>
  <c r="AK174" i="1"/>
  <c r="AX174" i="1" s="1"/>
  <c r="AA174" i="1"/>
  <c r="BE173" i="1"/>
  <c r="AM172" i="1"/>
  <c r="AG172" i="1"/>
  <c r="AO172" i="1"/>
  <c r="BB172" i="1" s="1"/>
  <c r="BH171" i="1"/>
  <c r="BI171" i="1" s="1"/>
  <c r="AM171" i="1"/>
  <c r="AN170" i="1"/>
  <c r="AI169" i="1"/>
  <c r="AO169" i="1"/>
  <c r="BB169" i="1" s="1"/>
  <c r="AF167" i="1"/>
  <c r="AK167" i="1"/>
  <c r="BD163" i="1"/>
  <c r="AF158" i="1"/>
  <c r="D147" i="1"/>
  <c r="E147" i="1" s="1"/>
  <c r="F147" i="1" s="1"/>
  <c r="S147" i="1"/>
  <c r="BM145" i="1"/>
  <c r="BN145" i="1" s="1"/>
  <c r="AG142" i="1"/>
  <c r="AT142" i="1" s="1"/>
  <c r="BM142" i="1"/>
  <c r="BN142" i="1" s="1"/>
  <c r="AC142" i="1"/>
  <c r="AP142" i="1" s="1"/>
  <c r="AK142" i="1"/>
  <c r="AO142" i="1"/>
  <c r="BB142" i="1" s="1"/>
  <c r="S139" i="1"/>
  <c r="AI187" i="1"/>
  <c r="AV187" i="1" s="1"/>
  <c r="AK187" i="1"/>
  <c r="AX187" i="1" s="1"/>
  <c r="AI186" i="1"/>
  <c r="AV186" i="1" s="1"/>
  <c r="AG186" i="1"/>
  <c r="AT186" i="1" s="1"/>
  <c r="BM186" i="1"/>
  <c r="BN186" i="1" s="1"/>
  <c r="AT185" i="1"/>
  <c r="AI185" i="1"/>
  <c r="AV185" i="1" s="1"/>
  <c r="AC185" i="1"/>
  <c r="BE185" i="1"/>
  <c r="AI179" i="1"/>
  <c r="AV179" i="1" s="1"/>
  <c r="AK179" i="1"/>
  <c r="AX179" i="1" s="1"/>
  <c r="AI178" i="1"/>
  <c r="AV178" i="1" s="1"/>
  <c r="AG178" i="1"/>
  <c r="AT178" i="1" s="1"/>
  <c r="BM178" i="1"/>
  <c r="BN178" i="1" s="1"/>
  <c r="AT177" i="1"/>
  <c r="AI177" i="1"/>
  <c r="AV177" i="1" s="1"/>
  <c r="AC177" i="1"/>
  <c r="BE177" i="1"/>
  <c r="AC173" i="1"/>
  <c r="AK173" i="1"/>
  <c r="AX173" i="1" s="1"/>
  <c r="BM173" i="1"/>
  <c r="BN173" i="1" s="1"/>
  <c r="AE171" i="1"/>
  <c r="AR171" i="1" s="1"/>
  <c r="AJ171" i="1"/>
  <c r="AO171" i="1"/>
  <c r="BB171" i="1" s="1"/>
  <c r="BM171" i="1"/>
  <c r="BN171" i="1" s="1"/>
  <c r="AX170" i="1"/>
  <c r="AA169" i="1"/>
  <c r="AB169" i="1" s="1"/>
  <c r="Y169" i="1"/>
  <c r="AX166" i="1"/>
  <c r="AE165" i="1"/>
  <c r="AR165" i="1" s="1"/>
  <c r="AM165" i="1"/>
  <c r="AZ165" i="1" s="1"/>
  <c r="BD165" i="1"/>
  <c r="AG165" i="1"/>
  <c r="AT165" i="1" s="1"/>
  <c r="AN165" i="1"/>
  <c r="BE165" i="1"/>
  <c r="AE163" i="1"/>
  <c r="AR163" i="1" s="1"/>
  <c r="AJ163" i="1"/>
  <c r="AO163" i="1"/>
  <c r="BB163" i="1" s="1"/>
  <c r="AF163" i="1"/>
  <c r="AK163" i="1"/>
  <c r="BH163" i="1"/>
  <c r="BI163" i="1" s="1"/>
  <c r="BM163" i="1"/>
  <c r="BN163" i="1" s="1"/>
  <c r="AJ154" i="1"/>
  <c r="AN154" i="1"/>
  <c r="BD154" i="1"/>
  <c r="Y145" i="1"/>
  <c r="AT144" i="1"/>
  <c r="AO140" i="1"/>
  <c r="BB140" i="1" s="1"/>
  <c r="BE140" i="1"/>
  <c r="AC140" i="1"/>
  <c r="AP140" i="1" s="1"/>
  <c r="AG140" i="1"/>
  <c r="AT140" i="1" s="1"/>
  <c r="Z190" i="1"/>
  <c r="AA189" i="1"/>
  <c r="AC188" i="1"/>
  <c r="AP188" i="1" s="1"/>
  <c r="AI184" i="1"/>
  <c r="AV184" i="1" s="1"/>
  <c r="AI180" i="1"/>
  <c r="AV180" i="1" s="1"/>
  <c r="AI176" i="1"/>
  <c r="AV176" i="1" s="1"/>
  <c r="AN166" i="1"/>
  <c r="AC166" i="1"/>
  <c r="AO161" i="1"/>
  <c r="BB161" i="1" s="1"/>
  <c r="AE161" i="1"/>
  <c r="AR161" i="1" s="1"/>
  <c r="AA161" i="1"/>
  <c r="AB161" i="1" s="1"/>
  <c r="AA160" i="1"/>
  <c r="AO159" i="1"/>
  <c r="BB159" i="1" s="1"/>
  <c r="AV159" i="1"/>
  <c r="S159" i="1"/>
  <c r="D159" i="1"/>
  <c r="AV157" i="1"/>
  <c r="X157" i="1"/>
  <c r="AE157" i="1"/>
  <c r="AR157" i="1" s="1"/>
  <c r="AM157" i="1"/>
  <c r="AZ157" i="1" s="1"/>
  <c r="BD157" i="1"/>
  <c r="AA154" i="1"/>
  <c r="AB154" i="1" s="1"/>
  <c r="AC154" i="1"/>
  <c r="AP154" i="1" s="1"/>
  <c r="AF154" i="1"/>
  <c r="BM154" i="1"/>
  <c r="BN154" i="1" s="1"/>
  <c r="BA151" i="1"/>
  <c r="AC151" i="1"/>
  <c r="AP151" i="1" s="1"/>
  <c r="AJ151" i="1"/>
  <c r="AB150" i="1"/>
  <c r="BE148" i="1"/>
  <c r="BE147" i="1"/>
  <c r="Y147" i="1"/>
  <c r="S145" i="1"/>
  <c r="AC144" i="1"/>
  <c r="AP144" i="1" s="1"/>
  <c r="BM143" i="1"/>
  <c r="BN143" i="1" s="1"/>
  <c r="D143" i="1"/>
  <c r="E143" i="1" s="1"/>
  <c r="F143" i="1" s="1"/>
  <c r="S143" i="1"/>
  <c r="AA141" i="1"/>
  <c r="AB141" i="1" s="1"/>
  <c r="AC141" i="1"/>
  <c r="AP141" i="1" s="1"/>
  <c r="BE141" i="1"/>
  <c r="BB139" i="1"/>
  <c r="AT138" i="1"/>
  <c r="BB138" i="1"/>
  <c r="AR137" i="1"/>
  <c r="D136" i="1"/>
  <c r="E136" i="1" s="1"/>
  <c r="F136" i="1" s="1"/>
  <c r="G136" i="1" s="1"/>
  <c r="H136" i="1" s="1"/>
  <c r="S136" i="1"/>
  <c r="AN135" i="1"/>
  <c r="D135" i="1"/>
  <c r="E135" i="1" s="1"/>
  <c r="F135" i="1" s="1"/>
  <c r="G135" i="1" s="1"/>
  <c r="S135" i="1"/>
  <c r="BA135" i="1" s="1"/>
  <c r="AQ133" i="1"/>
  <c r="T131" i="1"/>
  <c r="V131" i="1"/>
  <c r="S130" i="1"/>
  <c r="AB165" i="1"/>
  <c r="AM161" i="1"/>
  <c r="AZ161" i="1" s="1"/>
  <c r="AV155" i="1"/>
  <c r="S155" i="1"/>
  <c r="D155" i="1"/>
  <c r="E155" i="1" s="1"/>
  <c r="V154" i="1"/>
  <c r="AC153" i="1"/>
  <c r="AP153" i="1" s="1"/>
  <c r="BD153" i="1"/>
  <c r="BA152" i="1"/>
  <c r="AC150" i="1"/>
  <c r="AP150" i="1" s="1"/>
  <c r="AF150" i="1"/>
  <c r="AS150" i="1" s="1"/>
  <c r="BM150" i="1"/>
  <c r="BN150" i="1" s="1"/>
  <c r="BB148" i="1"/>
  <c r="AP146" i="1"/>
  <c r="AP138" i="1"/>
  <c r="AE136" i="1"/>
  <c r="AR136" i="1" s="1"/>
  <c r="BD136" i="1"/>
  <c r="AZ135" i="1"/>
  <c r="AF135" i="1"/>
  <c r="AL135" i="1"/>
  <c r="T127" i="1"/>
  <c r="V127" i="1"/>
  <c r="D126" i="1"/>
  <c r="E126" i="1" s="1"/>
  <c r="F126" i="1" s="1"/>
  <c r="G126" i="1" s="1"/>
  <c r="S126" i="1"/>
  <c r="AG161" i="1"/>
  <c r="AT161" i="1" s="1"/>
  <c r="AN161" i="1"/>
  <c r="BE161" i="1"/>
  <c r="AZ159" i="1"/>
  <c r="AR159" i="1"/>
  <c r="AF159" i="1"/>
  <c r="AK159" i="1"/>
  <c r="BH159" i="1"/>
  <c r="BI159" i="1" s="1"/>
  <c r="BM159" i="1"/>
  <c r="BN159" i="1" s="1"/>
  <c r="AA158" i="1"/>
  <c r="AP157" i="1"/>
  <c r="AA157" i="1"/>
  <c r="AB157" i="1" s="1"/>
  <c r="AI156" i="1"/>
  <c r="AV156" i="1" s="1"/>
  <c r="AN153" i="1"/>
  <c r="BA153" i="1" s="1"/>
  <c r="D151" i="1"/>
  <c r="E151" i="1" s="1"/>
  <c r="F151" i="1" s="1"/>
  <c r="S151" i="1"/>
  <c r="AN150" i="1"/>
  <c r="BA150" i="1" s="1"/>
  <c r="AA149" i="1"/>
  <c r="AB149" i="1" s="1"/>
  <c r="AC149" i="1"/>
  <c r="AP149" i="1" s="1"/>
  <c r="BD149" i="1"/>
  <c r="AG148" i="1"/>
  <c r="AT148" i="1" s="1"/>
  <c r="AG147" i="1"/>
  <c r="AT147" i="1" s="1"/>
  <c r="AB147" i="1"/>
  <c r="AA146" i="1"/>
  <c r="AB146" i="1" s="1"/>
  <c r="AG146" i="1"/>
  <c r="AT146" i="1" s="1"/>
  <c r="BM146" i="1"/>
  <c r="BN146" i="1" s="1"/>
  <c r="X144" i="1"/>
  <c r="BB144" i="1"/>
  <c r="AK143" i="1"/>
  <c r="AP139" i="1"/>
  <c r="AI137" i="1"/>
  <c r="AV137" i="1" s="1"/>
  <c r="AJ137" i="1"/>
  <c r="BH137" i="1"/>
  <c r="BI137" i="1" s="1"/>
  <c r="AN136" i="1"/>
  <c r="AI135" i="1"/>
  <c r="AV135" i="1" s="1"/>
  <c r="AE135" i="1"/>
  <c r="AR135" i="1" s="1"/>
  <c r="D133" i="1"/>
  <c r="E133" i="1" s="1"/>
  <c r="F133" i="1" s="1"/>
  <c r="G133" i="1" s="1"/>
  <c r="H133" i="1" s="1"/>
  <c r="I133" i="1" s="1"/>
  <c r="J133" i="1" s="1"/>
  <c r="K133" i="1" s="1"/>
  <c r="L133" i="1" s="1"/>
  <c r="CB133" i="1" s="1"/>
  <c r="X131" i="1"/>
  <c r="AU131" i="1" s="1"/>
  <c r="AQ129" i="1"/>
  <c r="AP126" i="1"/>
  <c r="V133" i="1"/>
  <c r="AS133" i="1" s="1"/>
  <c r="X133" i="1"/>
  <c r="D128" i="1"/>
  <c r="E128" i="1" s="1"/>
  <c r="F128" i="1" s="1"/>
  <c r="G128" i="1" s="1"/>
  <c r="S128" i="1"/>
  <c r="AQ127" i="1"/>
  <c r="BA126" i="1"/>
  <c r="X126" i="1"/>
  <c r="AR124" i="1"/>
  <c r="BB120" i="1"/>
  <c r="BB118" i="1"/>
  <c r="BB116" i="1"/>
  <c r="AV114" i="1"/>
  <c r="AC103" i="1"/>
  <c r="AP103" i="1" s="1"/>
  <c r="AG103" i="1"/>
  <c r="BE103" i="1"/>
  <c r="AI103" i="1"/>
  <c r="AM103" i="1"/>
  <c r="AG101" i="1"/>
  <c r="AT101" i="1" s="1"/>
  <c r="BE101" i="1"/>
  <c r="AO99" i="1"/>
  <c r="BB99" i="1" s="1"/>
  <c r="BE99" i="1"/>
  <c r="AD99" i="1"/>
  <c r="X127" i="1"/>
  <c r="AA125" i="1"/>
  <c r="BH124" i="1"/>
  <c r="BI124" i="1" s="1"/>
  <c r="AJ124" i="1"/>
  <c r="AC124" i="1"/>
  <c r="BM123" i="1"/>
  <c r="BN123" i="1" s="1"/>
  <c r="AK123" i="1"/>
  <c r="BE122" i="1"/>
  <c r="AE120" i="1"/>
  <c r="AE118" i="1"/>
  <c r="AE116" i="1"/>
  <c r="AO112" i="1"/>
  <c r="BB112" i="1" s="1"/>
  <c r="S110" i="1"/>
  <c r="S109" i="1"/>
  <c r="AA102" i="1"/>
  <c r="Y102" i="1"/>
  <c r="AI101" i="1"/>
  <c r="AV101" i="1" s="1"/>
  <c r="Y99" i="1"/>
  <c r="AA99" i="1"/>
  <c r="AG97" i="1"/>
  <c r="AT97" i="1" s="1"/>
  <c r="AD97" i="1"/>
  <c r="BE97" i="1"/>
  <c r="AI97" i="1"/>
  <c r="AV97" i="1" s="1"/>
  <c r="Y87" i="1"/>
  <c r="AA87" i="1"/>
  <c r="AB138" i="1"/>
  <c r="AF138" i="1"/>
  <c r="AR134" i="1"/>
  <c r="AU133" i="1"/>
  <c r="AS132" i="1"/>
  <c r="AS131" i="1"/>
  <c r="AN130" i="1"/>
  <c r="AU129" i="1"/>
  <c r="AH128" i="1"/>
  <c r="Z128" i="1"/>
  <c r="AU127" i="1"/>
  <c r="BD126" i="1"/>
  <c r="AL126" i="1"/>
  <c r="AH126" i="1"/>
  <c r="AU126" i="1" s="1"/>
  <c r="AD126" i="1"/>
  <c r="AV126" i="1"/>
  <c r="AO124" i="1"/>
  <c r="BB124" i="1" s="1"/>
  <c r="AI124" i="1"/>
  <c r="AV124" i="1" s="1"/>
  <c r="BD123" i="1"/>
  <c r="AI123" i="1"/>
  <c r="AV123" i="1" s="1"/>
  <c r="AO122" i="1"/>
  <c r="BB122" i="1" s="1"/>
  <c r="AG121" i="1"/>
  <c r="AT121" i="1" s="1"/>
  <c r="AO121" i="1"/>
  <c r="BB121" i="1" s="1"/>
  <c r="AG119" i="1"/>
  <c r="AT119" i="1" s="1"/>
  <c r="AO119" i="1"/>
  <c r="BB119" i="1" s="1"/>
  <c r="AG117" i="1"/>
  <c r="AT117" i="1" s="1"/>
  <c r="AO117" i="1"/>
  <c r="BB117" i="1" s="1"/>
  <c r="AG115" i="1"/>
  <c r="AT115" i="1" s="1"/>
  <c r="AO115" i="1"/>
  <c r="BB115" i="1" s="1"/>
  <c r="AI112" i="1"/>
  <c r="AV112" i="1" s="1"/>
  <c r="AE111" i="1"/>
  <c r="AR111" i="1" s="1"/>
  <c r="AO110" i="1"/>
  <c r="BB110" i="1" s="1"/>
  <c r="S107" i="1"/>
  <c r="AM105" i="1"/>
  <c r="AI105" i="1"/>
  <c r="AV105" i="1" s="1"/>
  <c r="AC104" i="1"/>
  <c r="AI104" i="1"/>
  <c r="AV104" i="1" s="1"/>
  <c r="AO104" i="1"/>
  <c r="BB104" i="1" s="1"/>
  <c r="AX102" i="1"/>
  <c r="AG98" i="1"/>
  <c r="AT98" i="1" s="1"/>
  <c r="AC98" i="1"/>
  <c r="AM98" i="1"/>
  <c r="AK98" i="1"/>
  <c r="AX98" i="1" s="1"/>
  <c r="AX94" i="1"/>
  <c r="AR94" i="1"/>
  <c r="Y162" i="1"/>
  <c r="AV162" i="1" s="1"/>
  <c r="AA159" i="1"/>
  <c r="AB159" i="1" s="1"/>
  <c r="AE158" i="1"/>
  <c r="AR158" i="1" s="1"/>
  <c r="AA155" i="1"/>
  <c r="AA152" i="1"/>
  <c r="AC152" i="1"/>
  <c r="BA149" i="1"/>
  <c r="AA148" i="1"/>
  <c r="AB148" i="1" s="1"/>
  <c r="AA144" i="1"/>
  <c r="AB144" i="1" s="1"/>
  <c r="AA140" i="1"/>
  <c r="AB140" i="1" s="1"/>
  <c r="AA139" i="1"/>
  <c r="AB139" i="1" s="1"/>
  <c r="AF139" i="1"/>
  <c r="AK138" i="1"/>
  <c r="AF137" i="1"/>
  <c r="BM136" i="1"/>
  <c r="BN136" i="1" s="1"/>
  <c r="BH135" i="1"/>
  <c r="BI135" i="1" s="1"/>
  <c r="AJ135" i="1"/>
  <c r="AA135" i="1"/>
  <c r="BD134" i="1"/>
  <c r="AJ134" i="1"/>
  <c r="AL133" i="1"/>
  <c r="AD132" i="1"/>
  <c r="AQ132" i="1" s="1"/>
  <c r="AL131" i="1"/>
  <c r="BH130" i="1"/>
  <c r="BI130" i="1" s="1"/>
  <c r="AL130" i="1"/>
  <c r="AF129" i="1"/>
  <c r="AS129" i="1" s="1"/>
  <c r="BM128" i="1"/>
  <c r="BN128" i="1" s="1"/>
  <c r="Y127" i="1"/>
  <c r="Z127" i="1" s="1"/>
  <c r="AO126" i="1"/>
  <c r="BB126" i="1" s="1"/>
  <c r="AK126" i="1"/>
  <c r="AG126" i="1"/>
  <c r="BE124" i="1"/>
  <c r="AN124" i="1"/>
  <c r="S122" i="1"/>
  <c r="AA122" i="1"/>
  <c r="BE120" i="1"/>
  <c r="BE118" i="1"/>
  <c r="BE116" i="1"/>
  <c r="S114" i="1"/>
  <c r="BB114" i="1"/>
  <c r="S113" i="1"/>
  <c r="AE112" i="1"/>
  <c r="AI110" i="1"/>
  <c r="AV110" i="1" s="1"/>
  <c r="AE109" i="1"/>
  <c r="AR109" i="1" s="1"/>
  <c r="AA108" i="1"/>
  <c r="AG107" i="1"/>
  <c r="AT107" i="1" s="1"/>
  <c r="AE107" i="1"/>
  <c r="AR107" i="1" s="1"/>
  <c r="Y106" i="1"/>
  <c r="AV106" i="1" s="1"/>
  <c r="AC106" i="1"/>
  <c r="AM106" i="1"/>
  <c r="AE106" i="1"/>
  <c r="AR106" i="1" s="1"/>
  <c r="BE106" i="1"/>
  <c r="AE105" i="1"/>
  <c r="AR105" i="1" s="1"/>
  <c r="AE104" i="1"/>
  <c r="AR104" i="1" s="1"/>
  <c r="AO103" i="1"/>
  <c r="BB103" i="1" s="1"/>
  <c r="AI99" i="1"/>
  <c r="AO97" i="1"/>
  <c r="BB97" i="1" s="1"/>
  <c r="AA121" i="1"/>
  <c r="AA119" i="1"/>
  <c r="AA117" i="1"/>
  <c r="AA115" i="1"/>
  <c r="Y114" i="1"/>
  <c r="AG113" i="1"/>
  <c r="AT113" i="1" s="1"/>
  <c r="AG111" i="1"/>
  <c r="AT111" i="1" s="1"/>
  <c r="AG109" i="1"/>
  <c r="AT109" i="1" s="1"/>
  <c r="AE108" i="1"/>
  <c r="BE108" i="1"/>
  <c r="AA105" i="1"/>
  <c r="AD101" i="1"/>
  <c r="AR96" i="1"/>
  <c r="AO93" i="1"/>
  <c r="BB93" i="1" s="1"/>
  <c r="AE89" i="1"/>
  <c r="Z87" i="1"/>
  <c r="AC86" i="1"/>
  <c r="AM86" i="1"/>
  <c r="AM84" i="1"/>
  <c r="Y84" i="1"/>
  <c r="AV84" i="1" s="1"/>
  <c r="AA84" i="1"/>
  <c r="AA80" i="1"/>
  <c r="S75" i="1"/>
  <c r="D74" i="1"/>
  <c r="S74" i="1"/>
  <c r="AE73" i="1"/>
  <c r="AR73" i="1" s="1"/>
  <c r="AD73" i="1"/>
  <c r="S72" i="1"/>
  <c r="BM71" i="1"/>
  <c r="BN71" i="1" s="1"/>
  <c r="AM71" i="1"/>
  <c r="AZ71" i="1"/>
  <c r="X70" i="1"/>
  <c r="AO70" i="1"/>
  <c r="BB70" i="1" s="1"/>
  <c r="BE70" i="1"/>
  <c r="AD69" i="1"/>
  <c r="AQ69" i="1" s="1"/>
  <c r="AH69" i="1"/>
  <c r="AL69" i="1"/>
  <c r="BH69" i="1"/>
  <c r="BI69" i="1" s="1"/>
  <c r="AJ68" i="1"/>
  <c r="AE67" i="1"/>
  <c r="AR67" i="1" s="1"/>
  <c r="T65" i="1"/>
  <c r="V65" i="1"/>
  <c r="D61" i="1"/>
  <c r="E61" i="1" s="1"/>
  <c r="F61" i="1" s="1"/>
  <c r="S61" i="1"/>
  <c r="AE97" i="1"/>
  <c r="V95" i="1"/>
  <c r="AG94" i="1"/>
  <c r="AH94" i="1"/>
  <c r="BM94" i="1"/>
  <c r="BN94" i="1" s="1"/>
  <c r="AX90" i="1"/>
  <c r="AG90" i="1"/>
  <c r="AT90" i="1" s="1"/>
  <c r="AC90" i="1"/>
  <c r="AM90" i="1"/>
  <c r="AE90" i="1"/>
  <c r="AR90" i="1" s="1"/>
  <c r="AG89" i="1"/>
  <c r="AT89" i="1" s="1"/>
  <c r="AI89" i="1"/>
  <c r="AV89" i="1" s="1"/>
  <c r="BE89" i="1"/>
  <c r="AE88" i="1"/>
  <c r="AR88" i="1" s="1"/>
  <c r="AK88" i="1"/>
  <c r="AM83" i="1"/>
  <c r="AA75" i="1"/>
  <c r="AB68" i="1"/>
  <c r="V68" i="1"/>
  <c r="AV63" i="1"/>
  <c r="AS57" i="1"/>
  <c r="AH56" i="1"/>
  <c r="AL56" i="1"/>
  <c r="BH56" i="1"/>
  <c r="BI56" i="1" s="1"/>
  <c r="AN55" i="1"/>
  <c r="AF55" i="1"/>
  <c r="AS55" i="1" s="1"/>
  <c r="AD82" i="1"/>
  <c r="AM82" i="1"/>
  <c r="T81" i="1"/>
  <c r="V81" i="1"/>
  <c r="AF79" i="1"/>
  <c r="AL79" i="1"/>
  <c r="T78" i="1"/>
  <c r="V78" i="1"/>
  <c r="AH68" i="1"/>
  <c r="AM68" i="1"/>
  <c r="AZ68" i="1" s="1"/>
  <c r="BD68" i="1"/>
  <c r="AD68" i="1"/>
  <c r="AI68" i="1"/>
  <c r="AN68" i="1"/>
  <c r="AE64" i="1"/>
  <c r="AR64" i="1" s="1"/>
  <c r="AJ64" i="1"/>
  <c r="AH64" i="1"/>
  <c r="AM64" i="1"/>
  <c r="AZ64" i="1" s="1"/>
  <c r="BD64" i="1"/>
  <c r="Y63" i="1"/>
  <c r="AA63" i="1"/>
  <c r="AL58" i="1"/>
  <c r="AD58" i="1"/>
  <c r="AH58" i="1"/>
  <c r="AH82" i="1"/>
  <c r="AF81" i="1"/>
  <c r="AS81" i="1" s="1"/>
  <c r="AI81" i="1"/>
  <c r="AV81" i="1" s="1"/>
  <c r="AD81" i="1"/>
  <c r="AL81" i="1"/>
  <c r="S80" i="1"/>
  <c r="BM79" i="1"/>
  <c r="BN79" i="1" s="1"/>
  <c r="AF78" i="1"/>
  <c r="AD78" i="1"/>
  <c r="AQ78" i="1" s="1"/>
  <c r="D77" i="1"/>
  <c r="S77" i="1"/>
  <c r="T73" i="1"/>
  <c r="V73" i="1"/>
  <c r="AD71" i="1"/>
  <c r="AI71" i="1"/>
  <c r="AV71" i="1" s="1"/>
  <c r="AO71" i="1"/>
  <c r="BB71" i="1" s="1"/>
  <c r="BE71" i="1"/>
  <c r="AE71" i="1"/>
  <c r="AR71" i="1" s="1"/>
  <c r="AK71" i="1"/>
  <c r="AX71" i="1" s="1"/>
  <c r="V70" i="1"/>
  <c r="BM68" i="1"/>
  <c r="BN68" i="1" s="1"/>
  <c r="AL68" i="1"/>
  <c r="AI66" i="1"/>
  <c r="AV66" i="1" s="1"/>
  <c r="BD66" i="1"/>
  <c r="AD66" i="1"/>
  <c r="AJ66" i="1"/>
  <c r="AE66" i="1"/>
  <c r="AR66" i="1" s="1"/>
  <c r="AM66" i="1"/>
  <c r="AZ66" i="1" s="1"/>
  <c r="BH66" i="1"/>
  <c r="BI66" i="1" s="1"/>
  <c r="AI64" i="1"/>
  <c r="AV64" i="1" s="1"/>
  <c r="AF64" i="1"/>
  <c r="D62" i="1"/>
  <c r="S62" i="1"/>
  <c r="T59" i="1"/>
  <c r="V59" i="1"/>
  <c r="AD56" i="1"/>
  <c r="AL55" i="1"/>
  <c r="Z91" i="1"/>
  <c r="AA88" i="1"/>
  <c r="AG86" i="1"/>
  <c r="AF84" i="1"/>
  <c r="BM83" i="1"/>
  <c r="BN83" i="1" s="1"/>
  <c r="AF82" i="1"/>
  <c r="BM81" i="1"/>
  <c r="BN81" i="1" s="1"/>
  <c r="AF80" i="1"/>
  <c r="BM76" i="1"/>
  <c r="BN76" i="1" s="1"/>
  <c r="AF75" i="1"/>
  <c r="BM73" i="1"/>
  <c r="BN73" i="1" s="1"/>
  <c r="AE72" i="1"/>
  <c r="AR72" i="1" s="1"/>
  <c r="BH71" i="1"/>
  <c r="BI71" i="1" s="1"/>
  <c r="BH68" i="1"/>
  <c r="BI68" i="1" s="1"/>
  <c r="X65" i="1"/>
  <c r="AY65" i="1"/>
  <c r="BH63" i="1"/>
  <c r="BI63" i="1" s="1"/>
  <c r="BM59" i="1"/>
  <c r="BN59" i="1" s="1"/>
  <c r="AL59" i="1"/>
  <c r="AH57" i="1"/>
  <c r="V56" i="1"/>
  <c r="AJ55" i="1"/>
  <c r="BM54" i="1"/>
  <c r="BN54" i="1" s="1"/>
  <c r="AH54" i="1"/>
  <c r="V54" i="1"/>
  <c r="AF53" i="1"/>
  <c r="AN53" i="1"/>
  <c r="AJ49" i="1"/>
  <c r="AN48" i="1"/>
  <c r="BD47" i="1"/>
  <c r="AE43" i="1"/>
  <c r="AR43" i="1" s="1"/>
  <c r="AL43" i="1"/>
  <c r="AC105" i="1"/>
  <c r="AP105" i="1" s="1"/>
  <c r="Y103" i="1"/>
  <c r="AA100" i="1"/>
  <c r="AG99" i="1"/>
  <c r="AT99" i="1" s="1"/>
  <c r="AA97" i="1"/>
  <c r="BE93" i="1"/>
  <c r="AA92" i="1"/>
  <c r="AA89" i="1"/>
  <c r="V87" i="1"/>
  <c r="AK86" i="1"/>
  <c r="AX86" i="1" s="1"/>
  <c r="AL85" i="1"/>
  <c r="AH84" i="1"/>
  <c r="AZ84" i="1"/>
  <c r="AL82" i="1"/>
  <c r="AD80" i="1"/>
  <c r="S79" i="1"/>
  <c r="BM78" i="1"/>
  <c r="BN78" i="1" s="1"/>
  <c r="AF77" i="1"/>
  <c r="S76" i="1"/>
  <c r="BM75" i="1"/>
  <c r="BN75" i="1" s="1"/>
  <c r="AD75" i="1"/>
  <c r="AF74" i="1"/>
  <c r="AD72" i="1"/>
  <c r="AF71" i="1"/>
  <c r="BM70" i="1"/>
  <c r="BN70" i="1" s="1"/>
  <c r="AI65" i="1"/>
  <c r="AV65" i="1" s="1"/>
  <c r="BM64" i="1"/>
  <c r="BN64" i="1" s="1"/>
  <c r="AL64" i="1"/>
  <c r="AD63" i="1"/>
  <c r="AQ63" i="1" s="1"/>
  <c r="X62" i="1"/>
  <c r="AJ61" i="1"/>
  <c r="AD60" i="1"/>
  <c r="AQ60" i="1" s="1"/>
  <c r="BH60" i="1"/>
  <c r="BI60" i="1" s="1"/>
  <c r="BH59" i="1"/>
  <c r="BI59" i="1" s="1"/>
  <c r="BD57" i="1"/>
  <c r="BD55" i="1"/>
  <c r="AD55" i="1"/>
  <c r="AQ55" i="1" s="1"/>
  <c r="V55" i="1"/>
  <c r="BH54" i="1"/>
  <c r="BI54" i="1" s="1"/>
  <c r="AL53" i="1"/>
  <c r="S53" i="1"/>
  <c r="X52" i="1"/>
  <c r="AF52" i="1"/>
  <c r="AS52" i="1" s="1"/>
  <c r="AL52" i="1"/>
  <c r="AJ51" i="1"/>
  <c r="AD51" i="1"/>
  <c r="AC50" i="1"/>
  <c r="AP50" i="1" s="1"/>
  <c r="AH50" i="1"/>
  <c r="BD50" i="1"/>
  <c r="AD50" i="1"/>
  <c r="AL50" i="1"/>
  <c r="S48" i="1"/>
  <c r="S47" i="1"/>
  <c r="AJ46" i="1"/>
  <c r="AA45" i="1"/>
  <c r="AG45" i="1"/>
  <c r="AT45" i="1" s="1"/>
  <c r="AC44" i="1"/>
  <c r="AD43" i="1"/>
  <c r="AG43" i="1"/>
  <c r="AT43" i="1" s="1"/>
  <c r="AA41" i="1"/>
  <c r="Y41" i="1"/>
  <c r="AS65" i="1"/>
  <c r="AQ59" i="1"/>
  <c r="AF59" i="1"/>
  <c r="AS59" i="1" s="1"/>
  <c r="BD59" i="1"/>
  <c r="AD57" i="1"/>
  <c r="AL57" i="1"/>
  <c r="AF56" i="1"/>
  <c r="AC49" i="1"/>
  <c r="AP49" i="1" s="1"/>
  <c r="AH49" i="1"/>
  <c r="BD49" i="1"/>
  <c r="AH48" i="1"/>
  <c r="BD48" i="1"/>
  <c r="AD48" i="1"/>
  <c r="AL48" i="1"/>
  <c r="BH48" i="1"/>
  <c r="BI48" i="1" s="1"/>
  <c r="AF47" i="1"/>
  <c r="AN47" i="1"/>
  <c r="AJ47" i="1"/>
  <c r="AX41" i="1"/>
  <c r="AC47" i="1"/>
  <c r="AC46" i="1"/>
  <c r="AG44" i="1"/>
  <c r="AT44" i="1" s="1"/>
  <c r="AD42" i="1"/>
  <c r="AE42" i="1"/>
  <c r="AR42" i="1" s="1"/>
  <c r="AT41" i="1"/>
  <c r="AO40" i="1"/>
  <c r="BB40" i="1" s="1"/>
  <c r="AO39" i="1"/>
  <c r="BB39" i="1" s="1"/>
  <c r="BA38" i="1"/>
  <c r="AV38" i="1"/>
  <c r="X38" i="1"/>
  <c r="AE38" i="1"/>
  <c r="AR38" i="1" s="1"/>
  <c r="AM38" i="1"/>
  <c r="AZ38" i="1" s="1"/>
  <c r="BE38" i="1"/>
  <c r="AA35" i="1"/>
  <c r="AO33" i="1"/>
  <c r="BB33" i="1" s="1"/>
  <c r="AE31" i="1"/>
  <c r="AD31" i="1"/>
  <c r="AL31" i="1"/>
  <c r="S30" i="1"/>
  <c r="BB27" i="1"/>
  <c r="AG27" i="1"/>
  <c r="AT27" i="1" s="1"/>
  <c r="AO27" i="1"/>
  <c r="BM27" i="1"/>
  <c r="BN27" i="1" s="1"/>
  <c r="AC27" i="1"/>
  <c r="AK27" i="1"/>
  <c r="AX27" i="1" s="1"/>
  <c r="AE25" i="1"/>
  <c r="AM25" i="1"/>
  <c r="AI25" i="1"/>
  <c r="AV25" i="1" s="1"/>
  <c r="BE25" i="1"/>
  <c r="AC20" i="1"/>
  <c r="AJ20" i="1"/>
  <c r="BH20" i="1"/>
  <c r="BI20" i="1" s="1"/>
  <c r="BM20" i="1"/>
  <c r="BN20" i="1" s="1"/>
  <c r="AG20" i="1"/>
  <c r="AT20" i="1" s="1"/>
  <c r="AN20" i="1"/>
  <c r="BE20" i="1"/>
  <c r="AE20" i="1"/>
  <c r="AR20" i="1" s="1"/>
  <c r="BD20" i="1"/>
  <c r="AI20" i="1"/>
  <c r="AV20" i="1" s="1"/>
  <c r="AM20" i="1"/>
  <c r="AZ20" i="1" s="1"/>
  <c r="D18" i="1"/>
  <c r="E18" i="1" s="1"/>
  <c r="F18" i="1" s="1"/>
  <c r="G18" i="1" s="1"/>
  <c r="H18" i="1" s="1"/>
  <c r="S18" i="1"/>
  <c r="AX39" i="1"/>
  <c r="BB35" i="1"/>
  <c r="AG35" i="1"/>
  <c r="AT35" i="1" s="1"/>
  <c r="AM35" i="1"/>
  <c r="BM35" i="1"/>
  <c r="BN35" i="1" s="1"/>
  <c r="AC35" i="1"/>
  <c r="AI35" i="1"/>
  <c r="AH32" i="1"/>
  <c r="AC32" i="1"/>
  <c r="AG30" i="1"/>
  <c r="AT30" i="1" s="1"/>
  <c r="AE30" i="1"/>
  <c r="AR30" i="1" s="1"/>
  <c r="AK30" i="1"/>
  <c r="AP25" i="1"/>
  <c r="AF24" i="1"/>
  <c r="AC24" i="1"/>
  <c r="AK24" i="1"/>
  <c r="BM24" i="1"/>
  <c r="BN24" i="1" s="1"/>
  <c r="AG24" i="1"/>
  <c r="AO24" i="1"/>
  <c r="BB24" i="1" s="1"/>
  <c r="AM23" i="1"/>
  <c r="AE23" i="1"/>
  <c r="AR23" i="1" s="1"/>
  <c r="AI23" i="1"/>
  <c r="AV23" i="1" s="1"/>
  <c r="AE22" i="1"/>
  <c r="AR22" i="1" s="1"/>
  <c r="AJ22" i="1"/>
  <c r="AO22" i="1"/>
  <c r="BB22" i="1" s="1"/>
  <c r="BE22" i="1"/>
  <c r="AG22" i="1"/>
  <c r="AM22" i="1"/>
  <c r="AZ22" i="1" s="1"/>
  <c r="AI22" i="1"/>
  <c r="BD22" i="1"/>
  <c r="AK22" i="1"/>
  <c r="AC22" i="1"/>
  <c r="AN22" i="1"/>
  <c r="BM56" i="1"/>
  <c r="BN56" i="1" s="1"/>
  <c r="X54" i="1"/>
  <c r="BM53" i="1"/>
  <c r="BN53" i="1" s="1"/>
  <c r="BH51" i="1"/>
  <c r="BI51" i="1" s="1"/>
  <c r="AL51" i="1"/>
  <c r="BH49" i="1"/>
  <c r="BI49" i="1" s="1"/>
  <c r="AL49" i="1"/>
  <c r="AC48" i="1"/>
  <c r="AP48" i="1" s="1"/>
  <c r="BM47" i="1"/>
  <c r="BN47" i="1" s="1"/>
  <c r="AF46" i="1"/>
  <c r="Z45" i="1"/>
  <c r="AE44" i="1"/>
  <c r="AR44" i="1" s="1"/>
  <c r="Z43" i="1"/>
  <c r="AA43" i="1"/>
  <c r="AM42" i="1"/>
  <c r="BE41" i="1"/>
  <c r="AI40" i="1"/>
  <c r="AV40" i="1" s="1"/>
  <c r="AK40" i="1"/>
  <c r="AX40" i="1" s="1"/>
  <c r="AI39" i="1"/>
  <c r="AV39" i="1" s="1"/>
  <c r="AG39" i="1"/>
  <c r="AT39" i="1" s="1"/>
  <c r="BM39" i="1"/>
  <c r="BN39" i="1" s="1"/>
  <c r="AN38" i="1"/>
  <c r="AC38" i="1"/>
  <c r="AP38" i="1" s="1"/>
  <c r="AA38" i="1"/>
  <c r="AB38" i="1" s="1"/>
  <c r="AD37" i="1"/>
  <c r="AH36" i="1"/>
  <c r="AG36" i="1"/>
  <c r="AT36" i="1" s="1"/>
  <c r="AC36" i="1"/>
  <c r="AL36" i="1"/>
  <c r="AH35" i="1"/>
  <c r="AK32" i="1"/>
  <c r="AX32" i="1" s="1"/>
  <c r="AG31" i="1"/>
  <c r="AT31" i="1" s="1"/>
  <c r="BE30" i="1"/>
  <c r="Y28" i="1"/>
  <c r="AM27" i="1"/>
  <c r="AO25" i="1"/>
  <c r="BB25" i="1" s="1"/>
  <c r="D25" i="1"/>
  <c r="E25" i="1" s="1"/>
  <c r="S25" i="1"/>
  <c r="AM24" i="1"/>
  <c r="AA21" i="1"/>
  <c r="BE35" i="1"/>
  <c r="AD35" i="1"/>
  <c r="AE33" i="1"/>
  <c r="AR33" i="1" s="1"/>
  <c r="AG33" i="1"/>
  <c r="AT33" i="1" s="1"/>
  <c r="AO30" i="1"/>
  <c r="V29" i="1"/>
  <c r="AD28" i="1"/>
  <c r="AL28" i="1"/>
  <c r="AC26" i="1"/>
  <c r="AK26" i="1"/>
  <c r="AX26" i="1" s="1"/>
  <c r="AG26" i="1"/>
  <c r="AO26" i="1"/>
  <c r="BB26" i="1" s="1"/>
  <c r="AK25" i="1"/>
  <c r="AX25" i="1" s="1"/>
  <c r="AI24" i="1"/>
  <c r="AV24" i="1" s="1"/>
  <c r="D23" i="1"/>
  <c r="E23" i="1" s="1"/>
  <c r="S23" i="1"/>
  <c r="AX21" i="1"/>
  <c r="AL15" i="1"/>
  <c r="BH15" i="1"/>
  <c r="BI15" i="1" s="1"/>
  <c r="AD15" i="1"/>
  <c r="BD15" i="1"/>
  <c r="AE13" i="1"/>
  <c r="AR13" i="1" s="1"/>
  <c r="AD13" i="1"/>
  <c r="AJ13" i="1"/>
  <c r="BH13" i="1"/>
  <c r="BI13" i="1" s="1"/>
  <c r="T12" i="1"/>
  <c r="V12" i="1"/>
  <c r="V11" i="1"/>
  <c r="T11" i="1"/>
  <c r="BE7" i="1"/>
  <c r="AD7" i="1"/>
  <c r="BM7" i="1"/>
  <c r="BN7" i="1" s="1"/>
  <c r="AG5" i="1"/>
  <c r="AT5" i="1" s="1"/>
  <c r="AO5" i="1"/>
  <c r="BB5" i="1" s="1"/>
  <c r="AG3" i="1"/>
  <c r="AT3" i="1" s="1"/>
  <c r="AL3" i="1"/>
  <c r="AC3" i="1"/>
  <c r="AP3" i="1" s="1"/>
  <c r="AH3" i="1"/>
  <c r="AM3" i="1"/>
  <c r="AZ3" i="1" s="1"/>
  <c r="AD3" i="1"/>
  <c r="AQ3" i="1" s="1"/>
  <c r="AI3" i="1"/>
  <c r="AV3" i="1" s="1"/>
  <c r="AO3" i="1"/>
  <c r="BB3" i="1" s="1"/>
  <c r="T19" i="1"/>
  <c r="X19" i="1"/>
  <c r="AC19" i="1"/>
  <c r="AP19" i="1" s="1"/>
  <c r="AN19" i="1"/>
  <c r="BE18" i="1"/>
  <c r="AI17" i="1"/>
  <c r="S16" i="1"/>
  <c r="BM15" i="1"/>
  <c r="BN15" i="1" s="1"/>
  <c r="AQ14" i="1"/>
  <c r="AL14" i="1"/>
  <c r="BH14" i="1"/>
  <c r="BI14" i="1" s="1"/>
  <c r="AS12" i="1"/>
  <c r="AE12" i="1"/>
  <c r="AR12" i="1" s="1"/>
  <c r="AD12" i="1"/>
  <c r="AL12" i="1"/>
  <c r="AH12" i="1"/>
  <c r="AS11" i="1"/>
  <c r="AH11" i="1"/>
  <c r="AD11" i="1"/>
  <c r="AQ11" i="1" s="1"/>
  <c r="AN11" i="1"/>
  <c r="BA11" i="1" s="1"/>
  <c r="T10" i="1"/>
  <c r="AA9" i="1"/>
  <c r="Y5" i="1"/>
  <c r="AA22" i="1"/>
  <c r="AB22" i="1" s="1"/>
  <c r="Y22" i="1"/>
  <c r="AV21" i="1"/>
  <c r="AF21" i="1"/>
  <c r="AN21" i="1"/>
  <c r="BE21" i="1"/>
  <c r="AC21" i="1"/>
  <c r="AJ21" i="1"/>
  <c r="AD18" i="1"/>
  <c r="AG18" i="1"/>
  <c r="AT18" i="1" s="1"/>
  <c r="AM18" i="1"/>
  <c r="AZ18" i="1" s="1"/>
  <c r="AE18" i="1"/>
  <c r="AR18" i="1" s="1"/>
  <c r="AJ18" i="1"/>
  <c r="AO18" i="1"/>
  <c r="BB18" i="1" s="1"/>
  <c r="BD18" i="1"/>
  <c r="AD16" i="1"/>
  <c r="AL16" i="1"/>
  <c r="BH16" i="1"/>
  <c r="BI16" i="1" s="1"/>
  <c r="AH16" i="1"/>
  <c r="BD16" i="1"/>
  <c r="AL13" i="1"/>
  <c r="D13" i="1"/>
  <c r="E13" i="1" s="1"/>
  <c r="F13" i="1" s="1"/>
  <c r="G13" i="1" s="1"/>
  <c r="S13" i="1"/>
  <c r="X12" i="1"/>
  <c r="X11" i="1"/>
  <c r="AX9" i="1"/>
  <c r="AG9" i="1"/>
  <c r="AT9" i="1" s="1"/>
  <c r="BD9" i="1"/>
  <c r="AO9" i="1"/>
  <c r="BB9" i="1" s="1"/>
  <c r="AT8" i="1"/>
  <c r="AI8" i="1"/>
  <c r="AV8" i="1" s="1"/>
  <c r="AC8" i="1"/>
  <c r="BE8" i="1"/>
  <c r="AK8" i="1"/>
  <c r="BH7" i="1"/>
  <c r="BI7" i="1" s="1"/>
  <c r="AK3" i="1"/>
  <c r="AX3" i="1" s="1"/>
  <c r="AA42" i="1"/>
  <c r="AX42" i="1" s="1"/>
  <c r="AI41" i="1"/>
  <c r="V33" i="1"/>
  <c r="AA33" i="1"/>
  <c r="AX33" i="1" s="1"/>
  <c r="AO31" i="1"/>
  <c r="AA31" i="1"/>
  <c r="AE29" i="1"/>
  <c r="AR29" i="1" s="1"/>
  <c r="BD21" i="1"/>
  <c r="AE21" i="1"/>
  <c r="AR21" i="1" s="1"/>
  <c r="S20" i="1"/>
  <c r="T20" i="1" s="1"/>
  <c r="BM18" i="1"/>
  <c r="BN18" i="1" s="1"/>
  <c r="BH18" i="1"/>
  <c r="BI18" i="1" s="1"/>
  <c r="AF18" i="1"/>
  <c r="BD17" i="1"/>
  <c r="AM17" i="1"/>
  <c r="AZ17" i="1" s="1"/>
  <c r="AN15" i="1"/>
  <c r="S15" i="1"/>
  <c r="BM14" i="1"/>
  <c r="BN14" i="1" s="1"/>
  <c r="T14" i="1"/>
  <c r="V14" i="1"/>
  <c r="AH13" i="1"/>
  <c r="X13" i="1"/>
  <c r="AN12" i="1"/>
  <c r="BA12" i="1" s="1"/>
  <c r="BD11" i="1"/>
  <c r="AL10" i="1"/>
  <c r="AD10" i="1"/>
  <c r="AC9" i="1"/>
  <c r="AA8" i="1"/>
  <c r="AO7" i="1"/>
  <c r="BB7" i="1" s="1"/>
  <c r="S7" i="1"/>
  <c r="V7" i="1" s="1"/>
  <c r="AE6" i="1"/>
  <c r="AR6" i="1" s="1"/>
  <c r="AC6" i="1"/>
  <c r="AM6" i="1"/>
  <c r="AG4" i="1"/>
  <c r="AK4" i="1"/>
  <c r="AX4" i="1" s="1"/>
  <c r="AE4" i="1"/>
  <c r="AR4" i="1" s="1"/>
  <c r="AE3" i="1"/>
  <c r="AR3" i="1" s="1"/>
  <c r="X20" i="1"/>
  <c r="AE19" i="1"/>
  <c r="AR19" i="1" s="1"/>
  <c r="BM17" i="1"/>
  <c r="BN17" i="1" s="1"/>
  <c r="BH17" i="1"/>
  <c r="BI17" i="1" s="1"/>
  <c r="X17" i="1"/>
  <c r="X14" i="1"/>
  <c r="AF13" i="1"/>
  <c r="BM12" i="1"/>
  <c r="BN12" i="1" s="1"/>
  <c r="BM11" i="1"/>
  <c r="BN11" i="1" s="1"/>
  <c r="AI9" i="1"/>
  <c r="AV9" i="1" s="1"/>
  <c r="AA6" i="1"/>
  <c r="AF3" i="1"/>
  <c r="AA20" i="1"/>
  <c r="AB20" i="1" s="1"/>
  <c r="AG7" i="1"/>
  <c r="AT7" i="1" s="1"/>
  <c r="V3" i="1"/>
  <c r="G920" i="1"/>
  <c r="AX919" i="1"/>
  <c r="G916" i="1"/>
  <c r="AX915" i="1"/>
  <c r="G912" i="1"/>
  <c r="AX911" i="1"/>
  <c r="G908" i="1"/>
  <c r="AX907" i="1"/>
  <c r="G904" i="1"/>
  <c r="AX903" i="1"/>
  <c r="G900" i="1"/>
  <c r="AX899" i="1"/>
  <c r="G896" i="1"/>
  <c r="AX895" i="1"/>
  <c r="G892" i="1"/>
  <c r="AX891" i="1"/>
  <c r="G888" i="1"/>
  <c r="AX887" i="1"/>
  <c r="G884" i="1"/>
  <c r="AX883" i="1"/>
  <c r="G880" i="1"/>
  <c r="AX879" i="1"/>
  <c r="G877" i="1"/>
  <c r="AX876" i="1"/>
  <c r="G873" i="1"/>
  <c r="AX872" i="1"/>
  <c r="G869" i="1"/>
  <c r="AX868" i="1"/>
  <c r="G865" i="1"/>
  <c r="AX864" i="1"/>
  <c r="G861" i="1"/>
  <c r="AX860" i="1"/>
  <c r="G857" i="1"/>
  <c r="AX856" i="1"/>
  <c r="G853" i="1"/>
  <c r="AX852" i="1"/>
  <c r="G849" i="1"/>
  <c r="AX848" i="1"/>
  <c r="G845" i="1"/>
  <c r="AX844" i="1"/>
  <c r="G841" i="1"/>
  <c r="AX840" i="1"/>
  <c r="G837" i="1"/>
  <c r="AX836" i="1"/>
  <c r="G833" i="1"/>
  <c r="AX832" i="1"/>
  <c r="G829" i="1"/>
  <c r="AX828" i="1"/>
  <c r="G825" i="1"/>
  <c r="AX824" i="1"/>
  <c r="G821" i="1"/>
  <c r="AX820" i="1"/>
  <c r="G817" i="1"/>
  <c r="AX816" i="1"/>
  <c r="G811" i="1"/>
  <c r="AX810" i="1"/>
  <c r="G807" i="1"/>
  <c r="AX806" i="1"/>
  <c r="G803" i="1"/>
  <c r="AX802" i="1"/>
  <c r="G799" i="1"/>
  <c r="AX798" i="1"/>
  <c r="G795" i="1"/>
  <c r="AX794" i="1"/>
  <c r="G791" i="1"/>
  <c r="AX790" i="1"/>
  <c r="G787" i="1"/>
  <c r="E721" i="1"/>
  <c r="V715" i="1"/>
  <c r="AS715" i="1" s="1"/>
  <c r="Z715" i="1"/>
  <c r="X715" i="1"/>
  <c r="T715" i="1"/>
  <c r="BA715" i="1"/>
  <c r="AB715" i="1"/>
  <c r="E706" i="1"/>
  <c r="V703" i="1"/>
  <c r="AS703" i="1" s="1"/>
  <c r="Z703" i="1"/>
  <c r="X703" i="1"/>
  <c r="T703" i="1"/>
  <c r="BA703" i="1"/>
  <c r="AB703" i="1"/>
  <c r="E698" i="1"/>
  <c r="E693" i="1"/>
  <c r="E681" i="1"/>
  <c r="E673" i="1"/>
  <c r="E666" i="1"/>
  <c r="V663" i="1"/>
  <c r="AS663" i="1" s="1"/>
  <c r="Z663" i="1"/>
  <c r="X663" i="1"/>
  <c r="T663" i="1"/>
  <c r="BA663" i="1"/>
  <c r="AB663" i="1"/>
  <c r="AV661" i="1"/>
  <c r="E661" i="1"/>
  <c r="AV660" i="1"/>
  <c r="V659" i="1"/>
  <c r="AS659" i="1" s="1"/>
  <c r="Z659" i="1"/>
  <c r="X659" i="1"/>
  <c r="T659" i="1"/>
  <c r="BA659" i="1"/>
  <c r="AB659" i="1"/>
  <c r="F652" i="1"/>
  <c r="F648" i="1"/>
  <c r="F644" i="1"/>
  <c r="F640" i="1"/>
  <c r="F636" i="1"/>
  <c r="G921" i="1"/>
  <c r="G917" i="1"/>
  <c r="G913" i="1"/>
  <c r="G909" i="1"/>
  <c r="G905" i="1"/>
  <c r="G901" i="1"/>
  <c r="G897" i="1"/>
  <c r="G893" i="1"/>
  <c r="G889" i="1"/>
  <c r="G885" i="1"/>
  <c r="G881" i="1"/>
  <c r="G878" i="1"/>
  <c r="G874" i="1"/>
  <c r="G870" i="1"/>
  <c r="G866" i="1"/>
  <c r="G862" i="1"/>
  <c r="G858" i="1"/>
  <c r="G854" i="1"/>
  <c r="G850" i="1"/>
  <c r="G846" i="1"/>
  <c r="G842" i="1"/>
  <c r="G838" i="1"/>
  <c r="G834" i="1"/>
  <c r="G830" i="1"/>
  <c r="G826" i="1"/>
  <c r="G822" i="1"/>
  <c r="G818" i="1"/>
  <c r="G812" i="1"/>
  <c r="G808" i="1"/>
  <c r="G804" i="1"/>
  <c r="G800" i="1"/>
  <c r="G796" i="1"/>
  <c r="G792" i="1"/>
  <c r="G788" i="1"/>
  <c r="F786" i="1"/>
  <c r="F784" i="1"/>
  <c r="F782" i="1"/>
  <c r="F780" i="1"/>
  <c r="F778" i="1"/>
  <c r="F776" i="1"/>
  <c r="F774" i="1"/>
  <c r="F772" i="1"/>
  <c r="F770" i="1"/>
  <c r="F768" i="1"/>
  <c r="F766" i="1"/>
  <c r="F764"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E729" i="1"/>
  <c r="V727" i="1"/>
  <c r="AS727" i="1" s="1"/>
  <c r="Z727" i="1"/>
  <c r="X727" i="1"/>
  <c r="T727" i="1"/>
  <c r="BA727" i="1"/>
  <c r="AB727" i="1"/>
  <c r="E722" i="1"/>
  <c r="E718" i="1"/>
  <c r="E713" i="1"/>
  <c r="V711" i="1"/>
  <c r="AS711" i="1" s="1"/>
  <c r="Z711" i="1"/>
  <c r="X711" i="1"/>
  <c r="T711" i="1"/>
  <c r="BA711" i="1"/>
  <c r="AB711" i="1"/>
  <c r="E709" i="1"/>
  <c r="E701" i="1"/>
  <c r="E694" i="1"/>
  <c r="V691" i="1"/>
  <c r="AS691" i="1" s="1"/>
  <c r="Z691" i="1"/>
  <c r="X691" i="1"/>
  <c r="T691" i="1"/>
  <c r="BA691" i="1"/>
  <c r="AB691" i="1"/>
  <c r="E689" i="1"/>
  <c r="V687" i="1"/>
  <c r="AS687" i="1" s="1"/>
  <c r="Z687" i="1"/>
  <c r="X687" i="1"/>
  <c r="T687" i="1"/>
  <c r="BA687" i="1"/>
  <c r="AB687" i="1"/>
  <c r="E682" i="1"/>
  <c r="V679" i="1"/>
  <c r="AS679" i="1" s="1"/>
  <c r="Z679" i="1"/>
  <c r="X679" i="1"/>
  <c r="T679" i="1"/>
  <c r="BA679" i="1"/>
  <c r="AB679" i="1"/>
  <c r="E674" i="1"/>
  <c r="V671" i="1"/>
  <c r="AS671" i="1" s="1"/>
  <c r="Z671" i="1"/>
  <c r="X671" i="1"/>
  <c r="T671" i="1"/>
  <c r="BA671" i="1"/>
  <c r="AB671" i="1"/>
  <c r="E669" i="1"/>
  <c r="E657" i="1"/>
  <c r="F651" i="1"/>
  <c r="F647" i="1"/>
  <c r="F643" i="1"/>
  <c r="F639" i="1"/>
  <c r="G922" i="1"/>
  <c r="AX921" i="1"/>
  <c r="G918" i="1"/>
  <c r="AX917" i="1"/>
  <c r="G914" i="1"/>
  <c r="AX913" i="1"/>
  <c r="G910" i="1"/>
  <c r="AX909" i="1"/>
  <c r="G906" i="1"/>
  <c r="AX905" i="1"/>
  <c r="G902" i="1"/>
  <c r="AX901" i="1"/>
  <c r="G898" i="1"/>
  <c r="AX897" i="1"/>
  <c r="G894" i="1"/>
  <c r="AX893" i="1"/>
  <c r="G890" i="1"/>
  <c r="AX889" i="1"/>
  <c r="G886" i="1"/>
  <c r="AX885" i="1"/>
  <c r="G882" i="1"/>
  <c r="AX881" i="1"/>
  <c r="G879" i="1"/>
  <c r="AX878" i="1"/>
  <c r="G875" i="1"/>
  <c r="AX874" i="1"/>
  <c r="G871" i="1"/>
  <c r="AX870" i="1"/>
  <c r="G867" i="1"/>
  <c r="AX866" i="1"/>
  <c r="G863" i="1"/>
  <c r="AX862" i="1"/>
  <c r="G859" i="1"/>
  <c r="AX858" i="1"/>
  <c r="G855" i="1"/>
  <c r="AX854" i="1"/>
  <c r="G851" i="1"/>
  <c r="AX850" i="1"/>
  <c r="G847" i="1"/>
  <c r="AX846" i="1"/>
  <c r="G843" i="1"/>
  <c r="AX842" i="1"/>
  <c r="G839" i="1"/>
  <c r="AX838" i="1"/>
  <c r="G835" i="1"/>
  <c r="AX834" i="1"/>
  <c r="G831" i="1"/>
  <c r="AX830" i="1"/>
  <c r="G827" i="1"/>
  <c r="AX826" i="1"/>
  <c r="G823" i="1"/>
  <c r="AX822" i="1"/>
  <c r="G819" i="1"/>
  <c r="AX818" i="1"/>
  <c r="G815" i="1"/>
  <c r="AX814" i="1"/>
  <c r="G813" i="1"/>
  <c r="AX812" i="1"/>
  <c r="G809" i="1"/>
  <c r="AX808" i="1"/>
  <c r="G805" i="1"/>
  <c r="AX804" i="1"/>
  <c r="G801" i="1"/>
  <c r="AX800" i="1"/>
  <c r="G797" i="1"/>
  <c r="AX796" i="1"/>
  <c r="G793" i="1"/>
  <c r="AX792" i="1"/>
  <c r="G789" i="1"/>
  <c r="AX788" i="1"/>
  <c r="AS781" i="1"/>
  <c r="AS777" i="1"/>
  <c r="AS773" i="1"/>
  <c r="AS769" i="1"/>
  <c r="AS765" i="1"/>
  <c r="AS763" i="1"/>
  <c r="AS761" i="1"/>
  <c r="AS760" i="1"/>
  <c r="AS759" i="1"/>
  <c r="AS758" i="1"/>
  <c r="AS757" i="1"/>
  <c r="AS756" i="1"/>
  <c r="AS755" i="1"/>
  <c r="AS754" i="1"/>
  <c r="AS753" i="1"/>
  <c r="AS752" i="1"/>
  <c r="AS751" i="1"/>
  <c r="AS750" i="1"/>
  <c r="AS749" i="1"/>
  <c r="AS748" i="1"/>
  <c r="AS747" i="1"/>
  <c r="AS746" i="1"/>
  <c r="AS745" i="1"/>
  <c r="AS744" i="1"/>
  <c r="AS743" i="1"/>
  <c r="AS742" i="1"/>
  <c r="AS741" i="1"/>
  <c r="AS740" i="1"/>
  <c r="AS739" i="1"/>
  <c r="AS738" i="1"/>
  <c r="AS737" i="1"/>
  <c r="AS736" i="1"/>
  <c r="AS735" i="1"/>
  <c r="AS734" i="1"/>
  <c r="AS733" i="1"/>
  <c r="AS732" i="1"/>
  <c r="AS731" i="1"/>
  <c r="AS730" i="1"/>
  <c r="E725" i="1"/>
  <c r="E714" i="1"/>
  <c r="V707" i="1"/>
  <c r="AS707" i="1" s="1"/>
  <c r="Z707" i="1"/>
  <c r="X707" i="1"/>
  <c r="T707" i="1"/>
  <c r="BA707" i="1"/>
  <c r="AB707" i="1"/>
  <c r="E702" i="1"/>
  <c r="V699" i="1"/>
  <c r="AS699" i="1" s="1"/>
  <c r="Z699" i="1"/>
  <c r="X699" i="1"/>
  <c r="T699" i="1"/>
  <c r="BA699" i="1"/>
  <c r="AB699" i="1"/>
  <c r="AV697" i="1"/>
  <c r="E697" i="1"/>
  <c r="E685" i="1"/>
  <c r="E677" i="1"/>
  <c r="V667" i="1"/>
  <c r="AS667" i="1" s="1"/>
  <c r="Z667" i="1"/>
  <c r="X667" i="1"/>
  <c r="T667" i="1"/>
  <c r="BA667" i="1"/>
  <c r="AB667" i="1"/>
  <c r="E662" i="1"/>
  <c r="E658" i="1"/>
  <c r="V655" i="1"/>
  <c r="AS655" i="1" s="1"/>
  <c r="Z655" i="1"/>
  <c r="X655" i="1"/>
  <c r="T655" i="1"/>
  <c r="BA655" i="1"/>
  <c r="AB655" i="1"/>
  <c r="F654" i="1"/>
  <c r="F650" i="1"/>
  <c r="F646" i="1"/>
  <c r="F642" i="1"/>
  <c r="F638" i="1"/>
  <c r="V922" i="1"/>
  <c r="G919" i="1"/>
  <c r="G915" i="1"/>
  <c r="G911" i="1"/>
  <c r="G907" i="1"/>
  <c r="G903" i="1"/>
  <c r="G899" i="1"/>
  <c r="G895" i="1"/>
  <c r="G891" i="1"/>
  <c r="G887" i="1"/>
  <c r="G883" i="1"/>
  <c r="V879" i="1"/>
  <c r="G876" i="1"/>
  <c r="G872" i="1"/>
  <c r="G868" i="1"/>
  <c r="G864" i="1"/>
  <c r="G860" i="1"/>
  <c r="G856" i="1"/>
  <c r="G852" i="1"/>
  <c r="G848" i="1"/>
  <c r="G844" i="1"/>
  <c r="G840" i="1"/>
  <c r="G836" i="1"/>
  <c r="G832" i="1"/>
  <c r="G828" i="1"/>
  <c r="G824" i="1"/>
  <c r="G820" i="1"/>
  <c r="G816" i="1"/>
  <c r="G814" i="1"/>
  <c r="G810" i="1"/>
  <c r="G806" i="1"/>
  <c r="G802" i="1"/>
  <c r="G798" i="1"/>
  <c r="G794" i="1"/>
  <c r="G790" i="1"/>
  <c r="F785" i="1"/>
  <c r="F783" i="1"/>
  <c r="F781" i="1"/>
  <c r="F779" i="1"/>
  <c r="F777" i="1"/>
  <c r="F775" i="1"/>
  <c r="F773" i="1"/>
  <c r="F771" i="1"/>
  <c r="F769" i="1"/>
  <c r="F767" i="1"/>
  <c r="F765" i="1"/>
  <c r="F763" i="1"/>
  <c r="AX761" i="1"/>
  <c r="AX760" i="1"/>
  <c r="AX759" i="1"/>
  <c r="AX758" i="1"/>
  <c r="AX757" i="1"/>
  <c r="AX756" i="1"/>
  <c r="AX755" i="1"/>
  <c r="AX754" i="1"/>
  <c r="AX753" i="1"/>
  <c r="AX752" i="1"/>
  <c r="AX751" i="1"/>
  <c r="AX750" i="1"/>
  <c r="AX749" i="1"/>
  <c r="AX748" i="1"/>
  <c r="AX747" i="1"/>
  <c r="AX746" i="1"/>
  <c r="AX745" i="1"/>
  <c r="AX744" i="1"/>
  <c r="AX743" i="1"/>
  <c r="AX742" i="1"/>
  <c r="AX741" i="1"/>
  <c r="AX740" i="1"/>
  <c r="AX739" i="1"/>
  <c r="AX738" i="1"/>
  <c r="AX737" i="1"/>
  <c r="AX736" i="1"/>
  <c r="AX735" i="1"/>
  <c r="AX734" i="1"/>
  <c r="AX733" i="1"/>
  <c r="AX732" i="1"/>
  <c r="AX731" i="1"/>
  <c r="AX730" i="1"/>
  <c r="E726" i="1"/>
  <c r="V723" i="1"/>
  <c r="AS723" i="1" s="1"/>
  <c r="Z723" i="1"/>
  <c r="X723" i="1"/>
  <c r="T723" i="1"/>
  <c r="BA723" i="1"/>
  <c r="AB723" i="1"/>
  <c r="V719" i="1"/>
  <c r="AS719" i="1" s="1"/>
  <c r="Z719" i="1"/>
  <c r="X719" i="1"/>
  <c r="T719" i="1"/>
  <c r="BA719" i="1"/>
  <c r="AB719" i="1"/>
  <c r="E717" i="1"/>
  <c r="E710" i="1"/>
  <c r="E705" i="1"/>
  <c r="V695" i="1"/>
  <c r="AS695" i="1" s="1"/>
  <c r="Z695" i="1"/>
  <c r="X695" i="1"/>
  <c r="T695" i="1"/>
  <c r="BA695" i="1"/>
  <c r="AB695" i="1"/>
  <c r="E690" i="1"/>
  <c r="E686" i="1"/>
  <c r="V683" i="1"/>
  <c r="AS683" i="1" s="1"/>
  <c r="Z683" i="1"/>
  <c r="X683" i="1"/>
  <c r="T683" i="1"/>
  <c r="BA683" i="1"/>
  <c r="AB683" i="1"/>
  <c r="E678" i="1"/>
  <c r="V675" i="1"/>
  <c r="AS675" i="1" s="1"/>
  <c r="Z675" i="1"/>
  <c r="X675" i="1"/>
  <c r="T675" i="1"/>
  <c r="BA675" i="1"/>
  <c r="AB675" i="1"/>
  <c r="E670" i="1"/>
  <c r="E665" i="1"/>
  <c r="F653" i="1"/>
  <c r="F649" i="1"/>
  <c r="F645" i="1"/>
  <c r="F641" i="1"/>
  <c r="F63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Z761" i="1" s="1"/>
  <c r="AW761" i="1" s="1"/>
  <c r="Y760" i="1"/>
  <c r="Z760" i="1" s="1"/>
  <c r="AW760" i="1" s="1"/>
  <c r="Y759" i="1"/>
  <c r="Z759" i="1" s="1"/>
  <c r="AW759" i="1" s="1"/>
  <c r="Y758" i="1"/>
  <c r="Z758" i="1" s="1"/>
  <c r="AW758" i="1" s="1"/>
  <c r="Y757" i="1"/>
  <c r="Z757" i="1" s="1"/>
  <c r="AW757" i="1" s="1"/>
  <c r="Y756" i="1"/>
  <c r="Z756" i="1" s="1"/>
  <c r="AW756" i="1" s="1"/>
  <c r="Y755" i="1"/>
  <c r="Z755" i="1" s="1"/>
  <c r="AW755" i="1" s="1"/>
  <c r="Y754" i="1"/>
  <c r="Z754" i="1" s="1"/>
  <c r="AW754" i="1" s="1"/>
  <c r="Y753" i="1"/>
  <c r="Z753" i="1" s="1"/>
  <c r="AW753" i="1" s="1"/>
  <c r="Y752" i="1"/>
  <c r="Z752" i="1" s="1"/>
  <c r="AW752" i="1" s="1"/>
  <c r="Y751" i="1"/>
  <c r="Z751" i="1" s="1"/>
  <c r="AW751" i="1" s="1"/>
  <c r="Y750" i="1"/>
  <c r="Z750" i="1" s="1"/>
  <c r="AW750" i="1" s="1"/>
  <c r="Y749" i="1"/>
  <c r="Z749" i="1" s="1"/>
  <c r="AW749" i="1" s="1"/>
  <c r="Y748" i="1"/>
  <c r="Z748" i="1" s="1"/>
  <c r="AW748" i="1" s="1"/>
  <c r="Y747" i="1"/>
  <c r="Z747" i="1" s="1"/>
  <c r="AW747" i="1" s="1"/>
  <c r="Y746" i="1"/>
  <c r="Z746" i="1" s="1"/>
  <c r="AW746" i="1" s="1"/>
  <c r="Y745" i="1"/>
  <c r="Z745" i="1" s="1"/>
  <c r="AW745" i="1" s="1"/>
  <c r="Y744" i="1"/>
  <c r="Z744" i="1" s="1"/>
  <c r="AW744" i="1" s="1"/>
  <c r="Y743" i="1"/>
  <c r="Z743" i="1" s="1"/>
  <c r="AW743" i="1" s="1"/>
  <c r="Y742" i="1"/>
  <c r="Z742" i="1" s="1"/>
  <c r="AW742" i="1" s="1"/>
  <c r="Y741" i="1"/>
  <c r="Z741" i="1" s="1"/>
  <c r="AW741" i="1" s="1"/>
  <c r="Y740" i="1"/>
  <c r="Z740" i="1" s="1"/>
  <c r="AW740" i="1" s="1"/>
  <c r="Y739" i="1"/>
  <c r="Z739" i="1" s="1"/>
  <c r="AW739" i="1" s="1"/>
  <c r="Y738" i="1"/>
  <c r="Z738" i="1" s="1"/>
  <c r="AW738" i="1" s="1"/>
  <c r="Y737" i="1"/>
  <c r="Z737" i="1" s="1"/>
  <c r="AW737" i="1" s="1"/>
  <c r="Y736" i="1"/>
  <c r="Z736" i="1" s="1"/>
  <c r="AW736" i="1" s="1"/>
  <c r="Y735" i="1"/>
  <c r="Z735" i="1" s="1"/>
  <c r="AW735" i="1" s="1"/>
  <c r="Y734" i="1"/>
  <c r="Z734" i="1" s="1"/>
  <c r="AW734" i="1" s="1"/>
  <c r="Y733" i="1"/>
  <c r="Z733" i="1" s="1"/>
  <c r="AW733" i="1" s="1"/>
  <c r="Y732" i="1"/>
  <c r="Z732" i="1" s="1"/>
  <c r="AW732" i="1" s="1"/>
  <c r="Y731" i="1"/>
  <c r="Z731" i="1" s="1"/>
  <c r="AW731" i="1" s="1"/>
  <c r="Y730" i="1"/>
  <c r="Z730" i="1" s="1"/>
  <c r="AW730" i="1" s="1"/>
  <c r="BE729" i="1"/>
  <c r="AO729" i="1"/>
  <c r="BB729" i="1" s="1"/>
  <c r="AJ729" i="1"/>
  <c r="V728" i="1"/>
  <c r="Z728" i="1"/>
  <c r="E728" i="1"/>
  <c r="AD728" i="1"/>
  <c r="AH728" i="1"/>
  <c r="AU728" i="1" s="1"/>
  <c r="AL728" i="1"/>
  <c r="AY728" i="1" s="1"/>
  <c r="D727" i="1"/>
  <c r="AX726" i="1"/>
  <c r="BE725" i="1"/>
  <c r="AO725" i="1"/>
  <c r="BB725" i="1" s="1"/>
  <c r="AJ725" i="1"/>
  <c r="V724" i="1"/>
  <c r="Z724" i="1"/>
  <c r="E724" i="1"/>
  <c r="AD724" i="1"/>
  <c r="AH724" i="1"/>
  <c r="AU724" i="1" s="1"/>
  <c r="AL724" i="1"/>
  <c r="AY724" i="1" s="1"/>
  <c r="D723" i="1"/>
  <c r="AX722" i="1"/>
  <c r="BE721" i="1"/>
  <c r="AO721" i="1"/>
  <c r="BB721" i="1" s="1"/>
  <c r="AJ721" i="1"/>
  <c r="V720" i="1"/>
  <c r="Z720" i="1"/>
  <c r="E720" i="1"/>
  <c r="AD720" i="1"/>
  <c r="AH720" i="1"/>
  <c r="AU720" i="1" s="1"/>
  <c r="AL720" i="1"/>
  <c r="AY720" i="1" s="1"/>
  <c r="D719" i="1"/>
  <c r="AX718" i="1"/>
  <c r="BE717" i="1"/>
  <c r="AO717" i="1"/>
  <c r="BB717" i="1" s="1"/>
  <c r="AJ717" i="1"/>
  <c r="V716" i="1"/>
  <c r="Z716" i="1"/>
  <c r="E716" i="1"/>
  <c r="AD716" i="1"/>
  <c r="AH716" i="1"/>
  <c r="AU716" i="1" s="1"/>
  <c r="AL716" i="1"/>
  <c r="AY716" i="1" s="1"/>
  <c r="D715" i="1"/>
  <c r="AX714" i="1"/>
  <c r="BE713" i="1"/>
  <c r="AO713" i="1"/>
  <c r="BB713" i="1" s="1"/>
  <c r="AJ713" i="1"/>
  <c r="V712" i="1"/>
  <c r="Z712" i="1"/>
  <c r="E712" i="1"/>
  <c r="AD712" i="1"/>
  <c r="AH712" i="1"/>
  <c r="AU712" i="1" s="1"/>
  <c r="AL712" i="1"/>
  <c r="AY712" i="1" s="1"/>
  <c r="D711" i="1"/>
  <c r="AX710" i="1"/>
  <c r="BE709" i="1"/>
  <c r="AO709" i="1"/>
  <c r="BB709" i="1" s="1"/>
  <c r="AJ709" i="1"/>
  <c r="V708" i="1"/>
  <c r="Z708" i="1"/>
  <c r="E708" i="1"/>
  <c r="AD708" i="1"/>
  <c r="AH708" i="1"/>
  <c r="AU708" i="1" s="1"/>
  <c r="AL708" i="1"/>
  <c r="AY708" i="1" s="1"/>
  <c r="D707" i="1"/>
  <c r="AX706" i="1"/>
  <c r="BE705" i="1"/>
  <c r="AO705" i="1"/>
  <c r="BB705" i="1" s="1"/>
  <c r="AJ705" i="1"/>
  <c r="V704" i="1"/>
  <c r="Z704" i="1"/>
  <c r="E704" i="1"/>
  <c r="AD704" i="1"/>
  <c r="AH704" i="1"/>
  <c r="AU704" i="1" s="1"/>
  <c r="AL704" i="1"/>
  <c r="AY704" i="1" s="1"/>
  <c r="D703" i="1"/>
  <c r="AX702" i="1"/>
  <c r="BE701" i="1"/>
  <c r="AO701" i="1"/>
  <c r="BB701" i="1" s="1"/>
  <c r="AJ701" i="1"/>
  <c r="V700" i="1"/>
  <c r="Z700" i="1"/>
  <c r="E700" i="1"/>
  <c r="AD700" i="1"/>
  <c r="AH700" i="1"/>
  <c r="AL700" i="1"/>
  <c r="AY700" i="1" s="1"/>
  <c r="D699" i="1"/>
  <c r="AX698" i="1"/>
  <c r="BE697" i="1"/>
  <c r="AO697" i="1"/>
  <c r="BB697" i="1" s="1"/>
  <c r="AJ697" i="1"/>
  <c r="V696" i="1"/>
  <c r="Z696" i="1"/>
  <c r="E696" i="1"/>
  <c r="AD696" i="1"/>
  <c r="AH696" i="1"/>
  <c r="AU696" i="1" s="1"/>
  <c r="AL696" i="1"/>
  <c r="AY696" i="1" s="1"/>
  <c r="D695" i="1"/>
  <c r="AX694" i="1"/>
  <c r="BE693" i="1"/>
  <c r="AO693" i="1"/>
  <c r="BB693" i="1" s="1"/>
  <c r="AJ693" i="1"/>
  <c r="V692" i="1"/>
  <c r="Z692" i="1"/>
  <c r="E692" i="1"/>
  <c r="AD692" i="1"/>
  <c r="AH692" i="1"/>
  <c r="AU692" i="1" s="1"/>
  <c r="AL692" i="1"/>
  <c r="AY692" i="1" s="1"/>
  <c r="D691" i="1"/>
  <c r="AX690" i="1"/>
  <c r="BE689" i="1"/>
  <c r="AO689" i="1"/>
  <c r="BB689" i="1" s="1"/>
  <c r="AJ689" i="1"/>
  <c r="V688" i="1"/>
  <c r="Z688" i="1"/>
  <c r="E688" i="1"/>
  <c r="AD688" i="1"/>
  <c r="AH688" i="1"/>
  <c r="AU688" i="1" s="1"/>
  <c r="AL688" i="1"/>
  <c r="AY688" i="1" s="1"/>
  <c r="D687" i="1"/>
  <c r="AX686" i="1"/>
  <c r="BE685" i="1"/>
  <c r="AO685" i="1"/>
  <c r="BB685" i="1" s="1"/>
  <c r="AJ685" i="1"/>
  <c r="V684" i="1"/>
  <c r="Z684" i="1"/>
  <c r="E684" i="1"/>
  <c r="AD684" i="1"/>
  <c r="AH684" i="1"/>
  <c r="AU684" i="1" s="1"/>
  <c r="AL684" i="1"/>
  <c r="AY684" i="1" s="1"/>
  <c r="D683" i="1"/>
  <c r="AX682" i="1"/>
  <c r="BE681" i="1"/>
  <c r="AO681" i="1"/>
  <c r="BB681" i="1" s="1"/>
  <c r="AJ681" i="1"/>
  <c r="V680" i="1"/>
  <c r="Z680" i="1"/>
  <c r="E680" i="1"/>
  <c r="AD680" i="1"/>
  <c r="AH680" i="1"/>
  <c r="AU680" i="1" s="1"/>
  <c r="AL680" i="1"/>
  <c r="AY680" i="1" s="1"/>
  <c r="D679" i="1"/>
  <c r="AX678" i="1"/>
  <c r="BE677" i="1"/>
  <c r="AO677" i="1"/>
  <c r="BB677" i="1" s="1"/>
  <c r="AJ677" i="1"/>
  <c r="V676" i="1"/>
  <c r="Z676" i="1"/>
  <c r="E676" i="1"/>
  <c r="AD676" i="1"/>
  <c r="AH676" i="1"/>
  <c r="AU676" i="1" s="1"/>
  <c r="AL676" i="1"/>
  <c r="AY676" i="1" s="1"/>
  <c r="D675" i="1"/>
  <c r="AX674" i="1"/>
  <c r="BE673" i="1"/>
  <c r="AO673" i="1"/>
  <c r="BB673" i="1" s="1"/>
  <c r="AJ673" i="1"/>
  <c r="V672" i="1"/>
  <c r="Z672" i="1"/>
  <c r="E672" i="1"/>
  <c r="AD672" i="1"/>
  <c r="AH672" i="1"/>
  <c r="AU672" i="1" s="1"/>
  <c r="AL672" i="1"/>
  <c r="AY672" i="1" s="1"/>
  <c r="D671" i="1"/>
  <c r="AX670" i="1"/>
  <c r="BE669" i="1"/>
  <c r="AO669" i="1"/>
  <c r="BB669" i="1" s="1"/>
  <c r="AJ669" i="1"/>
  <c r="V668" i="1"/>
  <c r="Z668" i="1"/>
  <c r="E668" i="1"/>
  <c r="AD668" i="1"/>
  <c r="AH668" i="1"/>
  <c r="AU668" i="1" s="1"/>
  <c r="AL668" i="1"/>
  <c r="AY668" i="1" s="1"/>
  <c r="D667" i="1"/>
  <c r="AX666" i="1"/>
  <c r="BE665" i="1"/>
  <c r="AO665" i="1"/>
  <c r="BB665" i="1" s="1"/>
  <c r="AJ665" i="1"/>
  <c r="V664" i="1"/>
  <c r="Z664" i="1"/>
  <c r="E664" i="1"/>
  <c r="AD664" i="1"/>
  <c r="AH664" i="1"/>
  <c r="AU664" i="1" s="1"/>
  <c r="AL664" i="1"/>
  <c r="AY664" i="1" s="1"/>
  <c r="D663" i="1"/>
  <c r="AX662" i="1"/>
  <c r="BE661" i="1"/>
  <c r="AO661" i="1"/>
  <c r="BB661" i="1" s="1"/>
  <c r="AJ661" i="1"/>
  <c r="V660" i="1"/>
  <c r="Z660" i="1"/>
  <c r="E660" i="1"/>
  <c r="AD660" i="1"/>
  <c r="AH660" i="1"/>
  <c r="AU660" i="1" s="1"/>
  <c r="AL660" i="1"/>
  <c r="AY660" i="1" s="1"/>
  <c r="D659" i="1"/>
  <c r="AX658" i="1"/>
  <c r="BE657" i="1"/>
  <c r="AO657" i="1"/>
  <c r="BB657" i="1" s="1"/>
  <c r="AJ657" i="1"/>
  <c r="V656" i="1"/>
  <c r="Z656" i="1"/>
  <c r="E656" i="1"/>
  <c r="AD656" i="1"/>
  <c r="AH656" i="1"/>
  <c r="AU656" i="1" s="1"/>
  <c r="AL656" i="1"/>
  <c r="AY656" i="1" s="1"/>
  <c r="D655" i="1"/>
  <c r="BM634" i="1"/>
  <c r="BN634" i="1" s="1"/>
  <c r="BD634" i="1"/>
  <c r="BE633" i="1"/>
  <c r="BE632" i="1"/>
  <c r="BE631" i="1"/>
  <c r="BE630" i="1"/>
  <c r="BE629" i="1"/>
  <c r="BE628" i="1"/>
  <c r="BE627" i="1"/>
  <c r="BE626" i="1"/>
  <c r="BE625" i="1"/>
  <c r="BE624" i="1"/>
  <c r="BE623" i="1"/>
  <c r="BE622" i="1"/>
  <c r="BE621" i="1"/>
  <c r="BE620" i="1"/>
  <c r="BE619" i="1"/>
  <c r="BE618" i="1"/>
  <c r="BE617" i="1"/>
  <c r="BE616" i="1"/>
  <c r="BE615" i="1"/>
  <c r="BE614" i="1"/>
  <c r="BE613" i="1"/>
  <c r="BE612" i="1"/>
  <c r="BE611" i="1"/>
  <c r="BE610" i="1"/>
  <c r="BE609" i="1"/>
  <c r="BE608" i="1"/>
  <c r="BE607" i="1"/>
  <c r="BE606" i="1"/>
  <c r="BE605" i="1"/>
  <c r="BE604" i="1"/>
  <c r="BE603" i="1"/>
  <c r="BE602" i="1"/>
  <c r="G601" i="1"/>
  <c r="F599" i="1"/>
  <c r="F595" i="1"/>
  <c r="F591" i="1"/>
  <c r="H590" i="1"/>
  <c r="AG814" i="1"/>
  <c r="AT814" i="1" s="1"/>
  <c r="AC814" i="1"/>
  <c r="AP814" i="1" s="1"/>
  <c r="BH922" i="1"/>
  <c r="BI922" i="1" s="1"/>
  <c r="BD920" i="1"/>
  <c r="AJ920" i="1"/>
  <c r="BH919" i="1"/>
  <c r="BI919" i="1" s="1"/>
  <c r="AF919" i="1"/>
  <c r="AS919" i="1" s="1"/>
  <c r="BD918" i="1"/>
  <c r="AN918" i="1"/>
  <c r="BA918" i="1" s="1"/>
  <c r="AJ918" i="1"/>
  <c r="BH917" i="1"/>
  <c r="BI917" i="1" s="1"/>
  <c r="AN917" i="1"/>
  <c r="BA917" i="1" s="1"/>
  <c r="BH915" i="1"/>
  <c r="BI915" i="1" s="1"/>
  <c r="AN915" i="1"/>
  <c r="BA915" i="1" s="1"/>
  <c r="BH913" i="1"/>
  <c r="BI913" i="1" s="1"/>
  <c r="AF913" i="1"/>
  <c r="BD911" i="1"/>
  <c r="AJ911" i="1"/>
  <c r="BH910" i="1"/>
  <c r="BI910" i="1" s="1"/>
  <c r="AJ910" i="1"/>
  <c r="BD908" i="1"/>
  <c r="AJ908" i="1"/>
  <c r="BH907" i="1"/>
  <c r="BI907" i="1" s="1"/>
  <c r="AF907" i="1"/>
  <c r="AS907" i="1" s="1"/>
  <c r="BD906" i="1"/>
  <c r="AJ906" i="1"/>
  <c r="BH905" i="1"/>
  <c r="BI905" i="1" s="1"/>
  <c r="AN905" i="1"/>
  <c r="BA905" i="1" s="1"/>
  <c r="AF905" i="1"/>
  <c r="BD903" i="1"/>
  <c r="AJ903" i="1"/>
  <c r="BH902" i="1"/>
  <c r="BI902" i="1" s="1"/>
  <c r="AJ902" i="1"/>
  <c r="BD900" i="1"/>
  <c r="AJ900" i="1"/>
  <c r="BD899" i="1"/>
  <c r="AJ899" i="1"/>
  <c r="BH898" i="1"/>
  <c r="BI898" i="1" s="1"/>
  <c r="AN898" i="1"/>
  <c r="BA898" i="1" s="1"/>
  <c r="AF898" i="1"/>
  <c r="AS898" i="1" s="1"/>
  <c r="BH897" i="1"/>
  <c r="BI897" i="1" s="1"/>
  <c r="BD897" i="1"/>
  <c r="AF897" i="1"/>
  <c r="BD896" i="1"/>
  <c r="AJ896" i="1"/>
  <c r="BD895" i="1"/>
  <c r="AJ895" i="1"/>
  <c r="BH894" i="1"/>
  <c r="BI894" i="1" s="1"/>
  <c r="AN894" i="1"/>
  <c r="BA894" i="1" s="1"/>
  <c r="BH892" i="1"/>
  <c r="BI892" i="1" s="1"/>
  <c r="AN892" i="1"/>
  <c r="BA892" i="1" s="1"/>
  <c r="AF892" i="1"/>
  <c r="AS892" i="1" s="1"/>
  <c r="AF890" i="1"/>
  <c r="AS890" i="1" s="1"/>
  <c r="AJ889" i="1"/>
  <c r="BD888" i="1"/>
  <c r="BD886" i="1"/>
  <c r="AJ886" i="1"/>
  <c r="BD885" i="1"/>
  <c r="AN885" i="1"/>
  <c r="BA885" i="1" s="1"/>
  <c r="AF885" i="1"/>
  <c r="BH884" i="1"/>
  <c r="BI884" i="1" s="1"/>
  <c r="AJ884" i="1"/>
  <c r="AN883" i="1"/>
  <c r="BA883" i="1" s="1"/>
  <c r="AF883" i="1"/>
  <c r="AS883" i="1" s="1"/>
  <c r="BH881" i="1"/>
  <c r="BI881" i="1" s="1"/>
  <c r="AN881" i="1"/>
  <c r="BA881" i="1" s="1"/>
  <c r="AF881" i="1"/>
  <c r="BH879" i="1"/>
  <c r="BI879" i="1" s="1"/>
  <c r="AF879" i="1"/>
  <c r="AS879" i="1" s="1"/>
  <c r="BD877" i="1"/>
  <c r="AN877" i="1"/>
  <c r="BA877" i="1" s="1"/>
  <c r="AF877" i="1"/>
  <c r="AS877" i="1" s="1"/>
  <c r="BD876" i="1"/>
  <c r="AN876" i="1"/>
  <c r="BA876" i="1" s="1"/>
  <c r="AJ876" i="1"/>
  <c r="BD875" i="1"/>
  <c r="AN875" i="1"/>
  <c r="BA875" i="1" s="1"/>
  <c r="AF875" i="1"/>
  <c r="BH874" i="1"/>
  <c r="BI874" i="1" s="1"/>
  <c r="AJ874" i="1"/>
  <c r="BD873" i="1"/>
  <c r="AN873" i="1"/>
  <c r="BA873" i="1" s="1"/>
  <c r="AF873" i="1"/>
  <c r="AS873" i="1" s="1"/>
  <c r="BD871" i="1"/>
  <c r="AJ871" i="1"/>
  <c r="BH870" i="1"/>
  <c r="BI870" i="1" s="1"/>
  <c r="AJ870" i="1"/>
  <c r="BH869" i="1"/>
  <c r="BI869" i="1" s="1"/>
  <c r="AN869" i="1"/>
  <c r="BA869" i="1" s="1"/>
  <c r="AF869" i="1"/>
  <c r="BH868" i="1"/>
  <c r="BI868" i="1" s="1"/>
  <c r="AJ868" i="1"/>
  <c r="BH867" i="1"/>
  <c r="BI867" i="1" s="1"/>
  <c r="AJ867" i="1"/>
  <c r="BD866" i="1"/>
  <c r="AJ866" i="1"/>
  <c r="BH865" i="1"/>
  <c r="BI865" i="1" s="1"/>
  <c r="AJ865" i="1"/>
  <c r="BD863" i="1"/>
  <c r="AJ863" i="1"/>
  <c r="BD862" i="1"/>
  <c r="AJ862" i="1"/>
  <c r="BD860" i="1"/>
  <c r="AN860" i="1"/>
  <c r="BA860" i="1" s="1"/>
  <c r="AJ860" i="1"/>
  <c r="BD859" i="1"/>
  <c r="AJ859" i="1"/>
  <c r="BH857" i="1"/>
  <c r="BI857" i="1" s="1"/>
  <c r="AJ857" i="1"/>
  <c r="BD855" i="1"/>
  <c r="AF855" i="1"/>
  <c r="BD854" i="1"/>
  <c r="AJ854" i="1"/>
  <c r="BD853" i="1"/>
  <c r="BH851" i="1"/>
  <c r="BI851" i="1" s="1"/>
  <c r="AN851" i="1"/>
  <c r="BA851" i="1" s="1"/>
  <c r="BH850" i="1"/>
  <c r="BI850" i="1" s="1"/>
  <c r="AJ850" i="1"/>
  <c r="BD849" i="1"/>
  <c r="AJ849" i="1"/>
  <c r="BD847" i="1"/>
  <c r="AJ847" i="1"/>
  <c r="BD846" i="1"/>
  <c r="AJ846" i="1"/>
  <c r="BH844" i="1"/>
  <c r="BI844" i="1" s="1"/>
  <c r="AN844" i="1"/>
  <c r="BA844" i="1" s="1"/>
  <c r="BH843" i="1"/>
  <c r="BI843" i="1" s="1"/>
  <c r="BH841" i="1"/>
  <c r="BI841" i="1" s="1"/>
  <c r="AN841" i="1"/>
  <c r="BA841" i="1" s="1"/>
  <c r="AF841" i="1"/>
  <c r="AS841" i="1" s="1"/>
  <c r="BH839" i="1"/>
  <c r="BI839" i="1" s="1"/>
  <c r="AF839" i="1"/>
  <c r="BH838" i="1"/>
  <c r="BI838" i="1" s="1"/>
  <c r="AF838" i="1"/>
  <c r="AS838" i="1" s="1"/>
  <c r="BH837" i="1"/>
  <c r="BI837" i="1" s="1"/>
  <c r="AN837" i="1"/>
  <c r="BA837" i="1" s="1"/>
  <c r="AF837" i="1"/>
  <c r="BD836" i="1"/>
  <c r="AN836" i="1"/>
  <c r="BA836" i="1" s="1"/>
  <c r="AF836" i="1"/>
  <c r="AS836" i="1" s="1"/>
  <c r="BD835" i="1"/>
  <c r="AJ835" i="1"/>
  <c r="BH834" i="1"/>
  <c r="BI834" i="1" s="1"/>
  <c r="AJ834" i="1"/>
  <c r="BH833" i="1"/>
  <c r="BI833" i="1" s="1"/>
  <c r="AJ833" i="1"/>
  <c r="BD831" i="1"/>
  <c r="AJ831" i="1"/>
  <c r="BD830" i="1"/>
  <c r="AJ830" i="1"/>
  <c r="BH828" i="1"/>
  <c r="BI828" i="1" s="1"/>
  <c r="AJ828" i="1"/>
  <c r="BD826" i="1"/>
  <c r="AJ826" i="1"/>
  <c r="BH825" i="1"/>
  <c r="BI825" i="1" s="1"/>
  <c r="AN825" i="1"/>
  <c r="BA825" i="1" s="1"/>
  <c r="AF825" i="1"/>
  <c r="BD823" i="1"/>
  <c r="AJ823" i="1"/>
  <c r="BH822" i="1"/>
  <c r="BI822" i="1" s="1"/>
  <c r="AN822" i="1"/>
  <c r="BA822" i="1" s="1"/>
  <c r="BD820" i="1"/>
  <c r="AJ820" i="1"/>
  <c r="BD818" i="1"/>
  <c r="AN818" i="1"/>
  <c r="BA818" i="1" s="1"/>
  <c r="AJ818" i="1"/>
  <c r="BD817" i="1"/>
  <c r="AN817" i="1"/>
  <c r="BA817" i="1" s="1"/>
  <c r="AJ817" i="1"/>
  <c r="BH816" i="1"/>
  <c r="BI816" i="1" s="1"/>
  <c r="AJ816" i="1"/>
  <c r="BD815" i="1"/>
  <c r="AN815" i="1"/>
  <c r="BA815" i="1" s="1"/>
  <c r="AF815" i="1"/>
  <c r="BD814" i="1"/>
  <c r="AJ814" i="1"/>
  <c r="BH812" i="1"/>
  <c r="BI812" i="1" s="1"/>
  <c r="AJ812" i="1"/>
  <c r="BD811" i="1"/>
  <c r="AJ811" i="1"/>
  <c r="BH809" i="1"/>
  <c r="BI809" i="1" s="1"/>
  <c r="AJ809" i="1"/>
  <c r="BH807" i="1"/>
  <c r="BI807" i="1" s="1"/>
  <c r="AJ807" i="1"/>
  <c r="BD806" i="1"/>
  <c r="AN806" i="1"/>
  <c r="BA806" i="1" s="1"/>
  <c r="AF805" i="1"/>
  <c r="BD804" i="1"/>
  <c r="AJ804" i="1"/>
  <c r="BH803" i="1"/>
  <c r="BI803" i="1" s="1"/>
  <c r="AN803" i="1"/>
  <c r="BA803" i="1" s="1"/>
  <c r="BD802" i="1"/>
  <c r="AJ802" i="1"/>
  <c r="BD800" i="1"/>
  <c r="AJ800" i="1"/>
  <c r="BH799" i="1"/>
  <c r="BI799" i="1" s="1"/>
  <c r="AJ799" i="1"/>
  <c r="BH797" i="1"/>
  <c r="BI797" i="1" s="1"/>
  <c r="AJ797" i="1"/>
  <c r="BD796" i="1"/>
  <c r="AF796" i="1"/>
  <c r="AS796" i="1" s="1"/>
  <c r="BD795" i="1"/>
  <c r="AJ795" i="1"/>
  <c r="BD794" i="1"/>
  <c r="AJ794" i="1"/>
  <c r="BD792" i="1"/>
  <c r="AJ792" i="1"/>
  <c r="BH791" i="1"/>
  <c r="BI791" i="1" s="1"/>
  <c r="AN791" i="1"/>
  <c r="BA791" i="1" s="1"/>
  <c r="BD790" i="1"/>
  <c r="AN790" i="1"/>
  <c r="BA790" i="1" s="1"/>
  <c r="BD788" i="1"/>
  <c r="AJ788" i="1"/>
  <c r="V729" i="1"/>
  <c r="Z729" i="1"/>
  <c r="AD729" i="1"/>
  <c r="AH729" i="1"/>
  <c r="AL729" i="1"/>
  <c r="V725" i="1"/>
  <c r="Z725" i="1"/>
  <c r="AD725" i="1"/>
  <c r="AQ725" i="1" s="1"/>
  <c r="AH725" i="1"/>
  <c r="AU725" i="1" s="1"/>
  <c r="AL725" i="1"/>
  <c r="V721" i="1"/>
  <c r="Z721" i="1"/>
  <c r="AD721" i="1"/>
  <c r="AH721" i="1"/>
  <c r="AL721" i="1"/>
  <c r="V717" i="1"/>
  <c r="Z717" i="1"/>
  <c r="AD717" i="1"/>
  <c r="AQ717" i="1" s="1"/>
  <c r="AH717" i="1"/>
  <c r="AU717" i="1" s="1"/>
  <c r="AL717" i="1"/>
  <c r="V713" i="1"/>
  <c r="Z713" i="1"/>
  <c r="AD713" i="1"/>
  <c r="AH713" i="1"/>
  <c r="AL713" i="1"/>
  <c r="V709" i="1"/>
  <c r="Z709" i="1"/>
  <c r="AD709" i="1"/>
  <c r="AH709" i="1"/>
  <c r="AL709" i="1"/>
  <c r="V705" i="1"/>
  <c r="Z705" i="1"/>
  <c r="AD705" i="1"/>
  <c r="AQ705" i="1" s="1"/>
  <c r="AH705" i="1"/>
  <c r="AU705" i="1" s="1"/>
  <c r="AL705" i="1"/>
  <c r="V701" i="1"/>
  <c r="Z701" i="1"/>
  <c r="AD701" i="1"/>
  <c r="AH701" i="1"/>
  <c r="AL701" i="1"/>
  <c r="V697" i="1"/>
  <c r="Z697" i="1"/>
  <c r="AD697" i="1"/>
  <c r="AQ697" i="1" s="1"/>
  <c r="AH697" i="1"/>
  <c r="AU697" i="1" s="1"/>
  <c r="AL697" i="1"/>
  <c r="V693" i="1"/>
  <c r="Z693" i="1"/>
  <c r="AD693" i="1"/>
  <c r="AQ693" i="1" s="1"/>
  <c r="AH693" i="1"/>
  <c r="AU693" i="1" s="1"/>
  <c r="AL693" i="1"/>
  <c r="V689" i="1"/>
  <c r="Z689" i="1"/>
  <c r="AD689" i="1"/>
  <c r="AH689" i="1"/>
  <c r="AL689" i="1"/>
  <c r="V685" i="1"/>
  <c r="Z685" i="1"/>
  <c r="AD685" i="1"/>
  <c r="AQ685" i="1" s="1"/>
  <c r="AH685" i="1"/>
  <c r="AU685" i="1" s="1"/>
  <c r="AL685" i="1"/>
  <c r="V681" i="1"/>
  <c r="Z681" i="1"/>
  <c r="AD681" i="1"/>
  <c r="AH681" i="1"/>
  <c r="AL681" i="1"/>
  <c r="V677" i="1"/>
  <c r="Z677" i="1"/>
  <c r="AD677" i="1"/>
  <c r="AQ677" i="1" s="1"/>
  <c r="AH677" i="1"/>
  <c r="AU677" i="1" s="1"/>
  <c r="AL677" i="1"/>
  <c r="V673" i="1"/>
  <c r="Z673" i="1"/>
  <c r="AD673" i="1"/>
  <c r="AQ673" i="1" s="1"/>
  <c r="AH673" i="1"/>
  <c r="AU673" i="1" s="1"/>
  <c r="AL673" i="1"/>
  <c r="V669" i="1"/>
  <c r="Z669" i="1"/>
  <c r="AD669" i="1"/>
  <c r="AH669" i="1"/>
  <c r="AL669" i="1"/>
  <c r="V665" i="1"/>
  <c r="Z665" i="1"/>
  <c r="AD665" i="1"/>
  <c r="AQ665" i="1" s="1"/>
  <c r="AH665" i="1"/>
  <c r="AU665" i="1" s="1"/>
  <c r="AL665" i="1"/>
  <c r="V661" i="1"/>
  <c r="Z661" i="1"/>
  <c r="AD661" i="1"/>
  <c r="AQ661" i="1" s="1"/>
  <c r="AH661" i="1"/>
  <c r="AU661" i="1" s="1"/>
  <c r="AL661" i="1"/>
  <c r="V657" i="1"/>
  <c r="Z657" i="1"/>
  <c r="AD657" i="1"/>
  <c r="AH657" i="1"/>
  <c r="AL657" i="1"/>
  <c r="G634" i="1"/>
  <c r="AD634" i="1"/>
  <c r="AH634" i="1"/>
  <c r="AL634" i="1"/>
  <c r="AE634" i="1"/>
  <c r="AR634" i="1" s="1"/>
  <c r="AI634" i="1"/>
  <c r="AV634" i="1" s="1"/>
  <c r="AM634" i="1"/>
  <c r="AF634" i="1"/>
  <c r="AJ634" i="1"/>
  <c r="AN634" i="1"/>
  <c r="BA634" i="1" s="1"/>
  <c r="G633" i="1"/>
  <c r="AD633" i="1"/>
  <c r="AQ633" i="1" s="1"/>
  <c r="AH633" i="1"/>
  <c r="AU633" i="1" s="1"/>
  <c r="AL633" i="1"/>
  <c r="AY633" i="1" s="1"/>
  <c r="AE633" i="1"/>
  <c r="AR633" i="1" s="1"/>
  <c r="AI633" i="1"/>
  <c r="AV633" i="1" s="1"/>
  <c r="AM633" i="1"/>
  <c r="AZ633" i="1" s="1"/>
  <c r="AF633" i="1"/>
  <c r="AS633" i="1" s="1"/>
  <c r="AJ633" i="1"/>
  <c r="AN633" i="1"/>
  <c r="BA633" i="1" s="1"/>
  <c r="BD633" i="1"/>
  <c r="BH633" i="1"/>
  <c r="BI633" i="1" s="1"/>
  <c r="G632" i="1"/>
  <c r="AD632" i="1"/>
  <c r="AH632" i="1"/>
  <c r="AL632" i="1"/>
  <c r="AY632" i="1" s="1"/>
  <c r="AE632" i="1"/>
  <c r="AR632" i="1" s="1"/>
  <c r="AI632" i="1"/>
  <c r="AV632" i="1" s="1"/>
  <c r="AM632" i="1"/>
  <c r="AF632" i="1"/>
  <c r="AJ632" i="1"/>
  <c r="AN632" i="1"/>
  <c r="BA632" i="1" s="1"/>
  <c r="BD632" i="1"/>
  <c r="BH632" i="1"/>
  <c r="BI632" i="1" s="1"/>
  <c r="G631" i="1"/>
  <c r="AD631" i="1"/>
  <c r="AQ631" i="1" s="1"/>
  <c r="AH631" i="1"/>
  <c r="AU631" i="1" s="1"/>
  <c r="AL631" i="1"/>
  <c r="AY631" i="1" s="1"/>
  <c r="AE631" i="1"/>
  <c r="AR631" i="1" s="1"/>
  <c r="AI631" i="1"/>
  <c r="AV631" i="1" s="1"/>
  <c r="AM631" i="1"/>
  <c r="AZ631" i="1" s="1"/>
  <c r="AF631" i="1"/>
  <c r="AS631" i="1" s="1"/>
  <c r="AJ631" i="1"/>
  <c r="AN631" i="1"/>
  <c r="BA631" i="1" s="1"/>
  <c r="BD631" i="1"/>
  <c r="BH631" i="1"/>
  <c r="BI631" i="1" s="1"/>
  <c r="G630" i="1"/>
  <c r="AD630" i="1"/>
  <c r="AH630" i="1"/>
  <c r="AL630" i="1"/>
  <c r="AE630" i="1"/>
  <c r="AR630" i="1" s="1"/>
  <c r="AI630" i="1"/>
  <c r="AV630" i="1" s="1"/>
  <c r="AM630" i="1"/>
  <c r="AF630" i="1"/>
  <c r="AJ630" i="1"/>
  <c r="AN630" i="1"/>
  <c r="BA630" i="1" s="1"/>
  <c r="BD630" i="1"/>
  <c r="BH630" i="1"/>
  <c r="BI630" i="1" s="1"/>
  <c r="G629" i="1"/>
  <c r="AD629" i="1"/>
  <c r="AQ629" i="1" s="1"/>
  <c r="AH629" i="1"/>
  <c r="AU629" i="1" s="1"/>
  <c r="AL629" i="1"/>
  <c r="AY629" i="1" s="1"/>
  <c r="AE629" i="1"/>
  <c r="AR629" i="1" s="1"/>
  <c r="AI629" i="1"/>
  <c r="AV629" i="1" s="1"/>
  <c r="AM629" i="1"/>
  <c r="AZ629" i="1" s="1"/>
  <c r="AF629" i="1"/>
  <c r="AS629" i="1" s="1"/>
  <c r="AJ629" i="1"/>
  <c r="AN629" i="1"/>
  <c r="BA629" i="1" s="1"/>
  <c r="BD629" i="1"/>
  <c r="BH629" i="1"/>
  <c r="BI629" i="1" s="1"/>
  <c r="G628" i="1"/>
  <c r="AD628" i="1"/>
  <c r="AH628" i="1"/>
  <c r="AL628" i="1"/>
  <c r="AY628" i="1" s="1"/>
  <c r="AE628" i="1"/>
  <c r="AR628" i="1" s="1"/>
  <c r="AI628" i="1"/>
  <c r="AV628" i="1" s="1"/>
  <c r="AM628" i="1"/>
  <c r="AF628" i="1"/>
  <c r="AJ628" i="1"/>
  <c r="AN628" i="1"/>
  <c r="BA628" i="1" s="1"/>
  <c r="BD628" i="1"/>
  <c r="BH628" i="1"/>
  <c r="BI628" i="1" s="1"/>
  <c r="G627" i="1"/>
  <c r="AD627" i="1"/>
  <c r="AQ627" i="1" s="1"/>
  <c r="AH627" i="1"/>
  <c r="AU627" i="1" s="1"/>
  <c r="AL627" i="1"/>
  <c r="AY627" i="1" s="1"/>
  <c r="AE627" i="1"/>
  <c r="AR627" i="1" s="1"/>
  <c r="AI627" i="1"/>
  <c r="AV627" i="1" s="1"/>
  <c r="AM627" i="1"/>
  <c r="AZ627" i="1" s="1"/>
  <c r="AF627" i="1"/>
  <c r="AS627" i="1" s="1"/>
  <c r="AJ627" i="1"/>
  <c r="AN627" i="1"/>
  <c r="BA627" i="1" s="1"/>
  <c r="BD627" i="1"/>
  <c r="BH627" i="1"/>
  <c r="BI627" i="1" s="1"/>
  <c r="G626" i="1"/>
  <c r="AD626" i="1"/>
  <c r="AH626" i="1"/>
  <c r="AL626" i="1"/>
  <c r="AE626" i="1"/>
  <c r="AR626" i="1" s="1"/>
  <c r="AI626" i="1"/>
  <c r="AV626" i="1" s="1"/>
  <c r="AM626" i="1"/>
  <c r="AF626" i="1"/>
  <c r="AJ626" i="1"/>
  <c r="AN626" i="1"/>
  <c r="BA626" i="1" s="1"/>
  <c r="BD626" i="1"/>
  <c r="BH626" i="1"/>
  <c r="BI626" i="1" s="1"/>
  <c r="G625" i="1"/>
  <c r="AD625" i="1"/>
  <c r="AQ625" i="1" s="1"/>
  <c r="AH625" i="1"/>
  <c r="AU625" i="1" s="1"/>
  <c r="AL625" i="1"/>
  <c r="AY625" i="1" s="1"/>
  <c r="AE625" i="1"/>
  <c r="AR625" i="1" s="1"/>
  <c r="AI625" i="1"/>
  <c r="AV625" i="1" s="1"/>
  <c r="AM625" i="1"/>
  <c r="AZ625" i="1" s="1"/>
  <c r="AF625" i="1"/>
  <c r="AS625" i="1" s="1"/>
  <c r="AJ625" i="1"/>
  <c r="AN625" i="1"/>
  <c r="BA625" i="1" s="1"/>
  <c r="BD625" i="1"/>
  <c r="BH625" i="1"/>
  <c r="BI625" i="1" s="1"/>
  <c r="G624" i="1"/>
  <c r="AD624" i="1"/>
  <c r="AH624" i="1"/>
  <c r="AL624" i="1"/>
  <c r="AY624" i="1" s="1"/>
  <c r="AE624" i="1"/>
  <c r="AR624" i="1" s="1"/>
  <c r="AI624" i="1"/>
  <c r="AV624" i="1" s="1"/>
  <c r="AM624" i="1"/>
  <c r="AF624" i="1"/>
  <c r="AJ624" i="1"/>
  <c r="AN624" i="1"/>
  <c r="BA624" i="1" s="1"/>
  <c r="BD624" i="1"/>
  <c r="BH624" i="1"/>
  <c r="BI624" i="1" s="1"/>
  <c r="G623" i="1"/>
  <c r="AD623" i="1"/>
  <c r="AQ623" i="1" s="1"/>
  <c r="AH623" i="1"/>
  <c r="AU623" i="1" s="1"/>
  <c r="AL623" i="1"/>
  <c r="AY623" i="1" s="1"/>
  <c r="AE623" i="1"/>
  <c r="AR623" i="1" s="1"/>
  <c r="AI623" i="1"/>
  <c r="AV623" i="1" s="1"/>
  <c r="AM623" i="1"/>
  <c r="AZ623" i="1" s="1"/>
  <c r="AF623" i="1"/>
  <c r="AS623" i="1" s="1"/>
  <c r="AJ623" i="1"/>
  <c r="AN623" i="1"/>
  <c r="BA623" i="1" s="1"/>
  <c r="BD623" i="1"/>
  <c r="BH623" i="1"/>
  <c r="BI623" i="1" s="1"/>
  <c r="G622" i="1"/>
  <c r="AD622" i="1"/>
  <c r="AH622" i="1"/>
  <c r="AL622" i="1"/>
  <c r="AE622" i="1"/>
  <c r="AR622" i="1" s="1"/>
  <c r="AI622" i="1"/>
  <c r="AV622" i="1" s="1"/>
  <c r="AM622" i="1"/>
  <c r="AF622" i="1"/>
  <c r="AJ622" i="1"/>
  <c r="AN622" i="1"/>
  <c r="BA622" i="1" s="1"/>
  <c r="BD622" i="1"/>
  <c r="BH622" i="1"/>
  <c r="BI622" i="1" s="1"/>
  <c r="G621" i="1"/>
  <c r="AD621" i="1"/>
  <c r="AQ621" i="1" s="1"/>
  <c r="AH621" i="1"/>
  <c r="AU621" i="1" s="1"/>
  <c r="AL621" i="1"/>
  <c r="AY621" i="1" s="1"/>
  <c r="AE621" i="1"/>
  <c r="AR621" i="1" s="1"/>
  <c r="AI621" i="1"/>
  <c r="AV621" i="1" s="1"/>
  <c r="AM621" i="1"/>
  <c r="AZ621" i="1" s="1"/>
  <c r="AF621" i="1"/>
  <c r="AS621" i="1" s="1"/>
  <c r="AJ621" i="1"/>
  <c r="AN621" i="1"/>
  <c r="BA621" i="1" s="1"/>
  <c r="BD621" i="1"/>
  <c r="BH621" i="1"/>
  <c r="BI621" i="1" s="1"/>
  <c r="G620" i="1"/>
  <c r="AD620" i="1"/>
  <c r="AH620" i="1"/>
  <c r="AL620" i="1"/>
  <c r="AY620" i="1" s="1"/>
  <c r="AE620" i="1"/>
  <c r="AR620" i="1" s="1"/>
  <c r="AI620" i="1"/>
  <c r="AV620" i="1" s="1"/>
  <c r="AM620" i="1"/>
  <c r="AF620" i="1"/>
  <c r="AJ620" i="1"/>
  <c r="AN620" i="1"/>
  <c r="BA620" i="1" s="1"/>
  <c r="BD620" i="1"/>
  <c r="BH620" i="1"/>
  <c r="BI620" i="1" s="1"/>
  <c r="G619" i="1"/>
  <c r="AD619" i="1"/>
  <c r="AQ619" i="1" s="1"/>
  <c r="AH619" i="1"/>
  <c r="AU619" i="1" s="1"/>
  <c r="AL619" i="1"/>
  <c r="AY619" i="1" s="1"/>
  <c r="AE619" i="1"/>
  <c r="AR619" i="1" s="1"/>
  <c r="AI619" i="1"/>
  <c r="AV619" i="1" s="1"/>
  <c r="AM619" i="1"/>
  <c r="AZ619" i="1" s="1"/>
  <c r="AF619" i="1"/>
  <c r="AS619" i="1" s="1"/>
  <c r="AJ619" i="1"/>
  <c r="AN619" i="1"/>
  <c r="BA619" i="1" s="1"/>
  <c r="BD619" i="1"/>
  <c r="BH619" i="1"/>
  <c r="BI619" i="1" s="1"/>
  <c r="G618" i="1"/>
  <c r="AD618" i="1"/>
  <c r="AH618" i="1"/>
  <c r="AL618" i="1"/>
  <c r="AE618" i="1"/>
  <c r="AR618" i="1" s="1"/>
  <c r="AI618" i="1"/>
  <c r="AV618" i="1" s="1"/>
  <c r="AM618" i="1"/>
  <c r="AF618" i="1"/>
  <c r="AJ618" i="1"/>
  <c r="AN618" i="1"/>
  <c r="BA618" i="1" s="1"/>
  <c r="BD618" i="1"/>
  <c r="BH618" i="1"/>
  <c r="BI618" i="1" s="1"/>
  <c r="G617" i="1"/>
  <c r="AD617" i="1"/>
  <c r="AQ617" i="1" s="1"/>
  <c r="AH617" i="1"/>
  <c r="AU617" i="1" s="1"/>
  <c r="AL617" i="1"/>
  <c r="AY617" i="1" s="1"/>
  <c r="AE617" i="1"/>
  <c r="AR617" i="1" s="1"/>
  <c r="AI617" i="1"/>
  <c r="AV617" i="1" s="1"/>
  <c r="AM617" i="1"/>
  <c r="AZ617" i="1" s="1"/>
  <c r="AF617" i="1"/>
  <c r="AS617" i="1" s="1"/>
  <c r="AJ617" i="1"/>
  <c r="AN617" i="1"/>
  <c r="BA617" i="1" s="1"/>
  <c r="BD617" i="1"/>
  <c r="BH617" i="1"/>
  <c r="BI617" i="1" s="1"/>
  <c r="G616" i="1"/>
  <c r="AD616" i="1"/>
  <c r="AH616" i="1"/>
  <c r="AL616" i="1"/>
  <c r="AY616" i="1" s="1"/>
  <c r="AE616" i="1"/>
  <c r="AR616" i="1" s="1"/>
  <c r="AI616" i="1"/>
  <c r="AV616" i="1" s="1"/>
  <c r="AM616" i="1"/>
  <c r="AF616" i="1"/>
  <c r="AJ616" i="1"/>
  <c r="AN616" i="1"/>
  <c r="BA616" i="1" s="1"/>
  <c r="BD616" i="1"/>
  <c r="BH616" i="1"/>
  <c r="BI616" i="1" s="1"/>
  <c r="G615" i="1"/>
  <c r="AD615" i="1"/>
  <c r="AQ615" i="1" s="1"/>
  <c r="AH615" i="1"/>
  <c r="AU615" i="1" s="1"/>
  <c r="AL615" i="1"/>
  <c r="AY615" i="1" s="1"/>
  <c r="AE615" i="1"/>
  <c r="AR615" i="1" s="1"/>
  <c r="AI615" i="1"/>
  <c r="AV615" i="1" s="1"/>
  <c r="AM615" i="1"/>
  <c r="AZ615" i="1" s="1"/>
  <c r="AF615" i="1"/>
  <c r="AS615" i="1" s="1"/>
  <c r="AJ615" i="1"/>
  <c r="AN615" i="1"/>
  <c r="BA615" i="1" s="1"/>
  <c r="BD615" i="1"/>
  <c r="BH615" i="1"/>
  <c r="BI615" i="1" s="1"/>
  <c r="G614" i="1"/>
  <c r="AD614" i="1"/>
  <c r="AH614" i="1"/>
  <c r="AL614" i="1"/>
  <c r="AE614" i="1"/>
  <c r="AR614" i="1" s="1"/>
  <c r="AI614" i="1"/>
  <c r="AV614" i="1" s="1"/>
  <c r="AM614" i="1"/>
  <c r="AF614" i="1"/>
  <c r="AJ614" i="1"/>
  <c r="AN614" i="1"/>
  <c r="BA614" i="1" s="1"/>
  <c r="BD614" i="1"/>
  <c r="BH614" i="1"/>
  <c r="BI614" i="1" s="1"/>
  <c r="G613" i="1"/>
  <c r="AD613" i="1"/>
  <c r="AQ613" i="1" s="1"/>
  <c r="AH613" i="1"/>
  <c r="AU613" i="1" s="1"/>
  <c r="AL613" i="1"/>
  <c r="AY613" i="1" s="1"/>
  <c r="AE613" i="1"/>
  <c r="AR613" i="1" s="1"/>
  <c r="AI613" i="1"/>
  <c r="AV613" i="1" s="1"/>
  <c r="AM613" i="1"/>
  <c r="AZ613" i="1" s="1"/>
  <c r="AF613" i="1"/>
  <c r="AS613" i="1" s="1"/>
  <c r="AJ613" i="1"/>
  <c r="AN613" i="1"/>
  <c r="BA613" i="1" s="1"/>
  <c r="BD613" i="1"/>
  <c r="BH613" i="1"/>
  <c r="BI613" i="1" s="1"/>
  <c r="G612" i="1"/>
  <c r="AD612" i="1"/>
  <c r="AH612" i="1"/>
  <c r="AL612" i="1"/>
  <c r="AY612" i="1" s="1"/>
  <c r="AE612" i="1"/>
  <c r="AR612" i="1" s="1"/>
  <c r="AI612" i="1"/>
  <c r="AV612" i="1" s="1"/>
  <c r="AM612" i="1"/>
  <c r="AF612" i="1"/>
  <c r="AJ612" i="1"/>
  <c r="AN612" i="1"/>
  <c r="BA612" i="1" s="1"/>
  <c r="BD612" i="1"/>
  <c r="BH612" i="1"/>
  <c r="BI612" i="1" s="1"/>
  <c r="G611" i="1"/>
  <c r="AD611" i="1"/>
  <c r="AQ611" i="1" s="1"/>
  <c r="AH611" i="1"/>
  <c r="AU611" i="1" s="1"/>
  <c r="AL611" i="1"/>
  <c r="AY611" i="1" s="1"/>
  <c r="AE611" i="1"/>
  <c r="AR611" i="1" s="1"/>
  <c r="AI611" i="1"/>
  <c r="AV611" i="1" s="1"/>
  <c r="AM611" i="1"/>
  <c r="AZ611" i="1" s="1"/>
  <c r="AF611" i="1"/>
  <c r="AS611" i="1" s="1"/>
  <c r="AJ611" i="1"/>
  <c r="AN611" i="1"/>
  <c r="BA611" i="1" s="1"/>
  <c r="BD611" i="1"/>
  <c r="BH611" i="1"/>
  <c r="BI611" i="1" s="1"/>
  <c r="G610" i="1"/>
  <c r="AD610" i="1"/>
  <c r="AH610" i="1"/>
  <c r="AL610" i="1"/>
  <c r="AE610" i="1"/>
  <c r="AR610" i="1" s="1"/>
  <c r="AI610" i="1"/>
  <c r="AV610" i="1" s="1"/>
  <c r="AM610" i="1"/>
  <c r="AF610" i="1"/>
  <c r="AJ610" i="1"/>
  <c r="AN610" i="1"/>
  <c r="BA610" i="1" s="1"/>
  <c r="BD610" i="1"/>
  <c r="BH610" i="1"/>
  <c r="BI610" i="1" s="1"/>
  <c r="G609" i="1"/>
  <c r="AD609" i="1"/>
  <c r="AQ609" i="1" s="1"/>
  <c r="AH609" i="1"/>
  <c r="AU609" i="1" s="1"/>
  <c r="AL609" i="1"/>
  <c r="AY609" i="1" s="1"/>
  <c r="AE609" i="1"/>
  <c r="AR609" i="1" s="1"/>
  <c r="AI609" i="1"/>
  <c r="AV609" i="1" s="1"/>
  <c r="AM609" i="1"/>
  <c r="AZ609" i="1" s="1"/>
  <c r="AF609" i="1"/>
  <c r="AS609" i="1" s="1"/>
  <c r="AJ609" i="1"/>
  <c r="AN609" i="1"/>
  <c r="BA609" i="1" s="1"/>
  <c r="BD609" i="1"/>
  <c r="BH609" i="1"/>
  <c r="BI609" i="1" s="1"/>
  <c r="G608" i="1"/>
  <c r="AD608" i="1"/>
  <c r="AH608" i="1"/>
  <c r="AL608" i="1"/>
  <c r="AY608" i="1" s="1"/>
  <c r="AE608" i="1"/>
  <c r="AR608" i="1" s="1"/>
  <c r="AI608" i="1"/>
  <c r="AV608" i="1" s="1"/>
  <c r="AM608" i="1"/>
  <c r="AF608" i="1"/>
  <c r="AJ608" i="1"/>
  <c r="AN608" i="1"/>
  <c r="BA608" i="1" s="1"/>
  <c r="BD608" i="1"/>
  <c r="BH608" i="1"/>
  <c r="BI608" i="1" s="1"/>
  <c r="G607" i="1"/>
  <c r="AD607" i="1"/>
  <c r="AQ607" i="1" s="1"/>
  <c r="AH607" i="1"/>
  <c r="AU607" i="1" s="1"/>
  <c r="AL607" i="1"/>
  <c r="AY607" i="1" s="1"/>
  <c r="AE607" i="1"/>
  <c r="AR607" i="1" s="1"/>
  <c r="AI607" i="1"/>
  <c r="AV607" i="1" s="1"/>
  <c r="AM607" i="1"/>
  <c r="AZ607" i="1" s="1"/>
  <c r="AF607" i="1"/>
  <c r="AS607" i="1" s="1"/>
  <c r="AJ607" i="1"/>
  <c r="AN607" i="1"/>
  <c r="BA607" i="1" s="1"/>
  <c r="BD607" i="1"/>
  <c r="BH607" i="1"/>
  <c r="BI607" i="1" s="1"/>
  <c r="G606" i="1"/>
  <c r="AD606" i="1"/>
  <c r="AH606" i="1"/>
  <c r="AL606" i="1"/>
  <c r="AE606" i="1"/>
  <c r="AR606" i="1" s="1"/>
  <c r="AI606" i="1"/>
  <c r="AV606" i="1" s="1"/>
  <c r="AM606" i="1"/>
  <c r="AF606" i="1"/>
  <c r="AJ606" i="1"/>
  <c r="AN606" i="1"/>
  <c r="BA606" i="1" s="1"/>
  <c r="BD606" i="1"/>
  <c r="BH606" i="1"/>
  <c r="BI606" i="1" s="1"/>
  <c r="G605" i="1"/>
  <c r="AD605" i="1"/>
  <c r="AQ605" i="1" s="1"/>
  <c r="AH605" i="1"/>
  <c r="AU605" i="1" s="1"/>
  <c r="AL605" i="1"/>
  <c r="AY605" i="1" s="1"/>
  <c r="AE605" i="1"/>
  <c r="AR605" i="1" s="1"/>
  <c r="AI605" i="1"/>
  <c r="AV605" i="1" s="1"/>
  <c r="AM605" i="1"/>
  <c r="AZ605" i="1" s="1"/>
  <c r="AF605" i="1"/>
  <c r="AS605" i="1" s="1"/>
  <c r="AJ605" i="1"/>
  <c r="AN605" i="1"/>
  <c r="BA605" i="1" s="1"/>
  <c r="BD605" i="1"/>
  <c r="BH605" i="1"/>
  <c r="BI605" i="1" s="1"/>
  <c r="G604" i="1"/>
  <c r="AD604" i="1"/>
  <c r="AH604" i="1"/>
  <c r="AL604" i="1"/>
  <c r="AY604" i="1" s="1"/>
  <c r="AE604" i="1"/>
  <c r="AR604" i="1" s="1"/>
  <c r="AI604" i="1"/>
  <c r="AV604" i="1" s="1"/>
  <c r="AM604" i="1"/>
  <c r="AF604" i="1"/>
  <c r="AJ604" i="1"/>
  <c r="AN604" i="1"/>
  <c r="BA604" i="1" s="1"/>
  <c r="BD604" i="1"/>
  <c r="BH604" i="1"/>
  <c r="BI604" i="1" s="1"/>
  <c r="G603" i="1"/>
  <c r="AD603" i="1"/>
  <c r="AQ603" i="1" s="1"/>
  <c r="AH603" i="1"/>
  <c r="AU603" i="1" s="1"/>
  <c r="AL603" i="1"/>
  <c r="AY603" i="1" s="1"/>
  <c r="AE603" i="1"/>
  <c r="AR603" i="1" s="1"/>
  <c r="AI603" i="1"/>
  <c r="AV603" i="1" s="1"/>
  <c r="AM603" i="1"/>
  <c r="AZ603" i="1" s="1"/>
  <c r="AF603" i="1"/>
  <c r="AS603" i="1" s="1"/>
  <c r="AJ603" i="1"/>
  <c r="AN603" i="1"/>
  <c r="BA603" i="1" s="1"/>
  <c r="BD603" i="1"/>
  <c r="BH603" i="1"/>
  <c r="BI603" i="1" s="1"/>
  <c r="G602" i="1"/>
  <c r="AD602" i="1"/>
  <c r="AH602" i="1"/>
  <c r="AL602" i="1"/>
  <c r="AE602" i="1"/>
  <c r="AR602" i="1" s="1"/>
  <c r="AI602" i="1"/>
  <c r="AV602" i="1" s="1"/>
  <c r="AM602" i="1"/>
  <c r="AF602" i="1"/>
  <c r="AJ602" i="1"/>
  <c r="AN602" i="1"/>
  <c r="BA602" i="1" s="1"/>
  <c r="BD602" i="1"/>
  <c r="BH602" i="1"/>
  <c r="BI602" i="1" s="1"/>
  <c r="F600" i="1"/>
  <c r="F596" i="1"/>
  <c r="F592" i="1"/>
  <c r="G587" i="1"/>
  <c r="BD922" i="1"/>
  <c r="AN922" i="1"/>
  <c r="BA922" i="1" s="1"/>
  <c r="AJ922" i="1"/>
  <c r="AF922" i="1"/>
  <c r="AS922" i="1" s="1"/>
  <c r="BH921" i="1"/>
  <c r="BI921" i="1" s="1"/>
  <c r="AJ921" i="1"/>
  <c r="BD919" i="1"/>
  <c r="AN919" i="1"/>
  <c r="BA919" i="1" s="1"/>
  <c r="AJ919" i="1"/>
  <c r="BD917" i="1"/>
  <c r="AJ917" i="1"/>
  <c r="AF917" i="1"/>
  <c r="BD916" i="1"/>
  <c r="AN916" i="1"/>
  <c r="BA916" i="1" s="1"/>
  <c r="AF916" i="1"/>
  <c r="AS916" i="1" s="1"/>
  <c r="BD914" i="1"/>
  <c r="AN914" i="1"/>
  <c r="BA914" i="1" s="1"/>
  <c r="AF914" i="1"/>
  <c r="AS914" i="1" s="1"/>
  <c r="BD913" i="1"/>
  <c r="AN913" i="1"/>
  <c r="BA913" i="1" s="1"/>
  <c r="AJ913" i="1"/>
  <c r="BH912" i="1"/>
  <c r="BI912" i="1" s="1"/>
  <c r="AJ912" i="1"/>
  <c r="BD910" i="1"/>
  <c r="AN910" i="1"/>
  <c r="BA910" i="1" s="1"/>
  <c r="AF910" i="1"/>
  <c r="AS910" i="1" s="1"/>
  <c r="BD909" i="1"/>
  <c r="AN909" i="1"/>
  <c r="BA909" i="1" s="1"/>
  <c r="AF909" i="1"/>
  <c r="BH908" i="1"/>
  <c r="BI908" i="1" s="1"/>
  <c r="AN908" i="1"/>
  <c r="BA908" i="1" s="1"/>
  <c r="AF908" i="1"/>
  <c r="AS908" i="1" s="1"/>
  <c r="BH906" i="1"/>
  <c r="BI906" i="1" s="1"/>
  <c r="AN906" i="1"/>
  <c r="BA906" i="1" s="1"/>
  <c r="AF906" i="1"/>
  <c r="AS906" i="1" s="1"/>
  <c r="BD904" i="1"/>
  <c r="AN904" i="1"/>
  <c r="BA904" i="1" s="1"/>
  <c r="AF904" i="1"/>
  <c r="AS904" i="1" s="1"/>
  <c r="BD902" i="1"/>
  <c r="AN902" i="1"/>
  <c r="BA902" i="1" s="1"/>
  <c r="AF902" i="1"/>
  <c r="AS902" i="1" s="1"/>
  <c r="BH901" i="1"/>
  <c r="BI901" i="1" s="1"/>
  <c r="AJ901" i="1"/>
  <c r="BH899" i="1"/>
  <c r="BI899" i="1" s="1"/>
  <c r="AN899" i="1"/>
  <c r="BA899" i="1" s="1"/>
  <c r="AF899" i="1"/>
  <c r="AS899" i="1" s="1"/>
  <c r="BH896" i="1"/>
  <c r="BI896" i="1" s="1"/>
  <c r="AN896" i="1"/>
  <c r="BA896" i="1" s="1"/>
  <c r="AF896" i="1"/>
  <c r="AS896" i="1" s="1"/>
  <c r="BD894" i="1"/>
  <c r="AJ894" i="1"/>
  <c r="AF894" i="1"/>
  <c r="AS894" i="1" s="1"/>
  <c r="BH893" i="1"/>
  <c r="BI893" i="1" s="1"/>
  <c r="AJ893" i="1"/>
  <c r="BD892" i="1"/>
  <c r="AJ892" i="1"/>
  <c r="BD891" i="1"/>
  <c r="AN891" i="1"/>
  <c r="BA891" i="1" s="1"/>
  <c r="AF891" i="1"/>
  <c r="AS891" i="1" s="1"/>
  <c r="BH889" i="1"/>
  <c r="BI889" i="1" s="1"/>
  <c r="BD889" i="1"/>
  <c r="AN889" i="1"/>
  <c r="BA889" i="1" s="1"/>
  <c r="AF889" i="1"/>
  <c r="BD887" i="1"/>
  <c r="AN887" i="1"/>
  <c r="BA887" i="1" s="1"/>
  <c r="AF887" i="1"/>
  <c r="AS887" i="1" s="1"/>
  <c r="BH885" i="1"/>
  <c r="BI885" i="1" s="1"/>
  <c r="AJ885" i="1"/>
  <c r="BD882" i="1"/>
  <c r="AN882" i="1"/>
  <c r="BA882" i="1" s="1"/>
  <c r="AJ882" i="1"/>
  <c r="BD881" i="1"/>
  <c r="AJ881" i="1"/>
  <c r="BH880" i="1"/>
  <c r="BI880" i="1" s="1"/>
  <c r="AJ880" i="1"/>
  <c r="BH878" i="1"/>
  <c r="BI878" i="1" s="1"/>
  <c r="AJ878" i="1"/>
  <c r="BH876" i="1"/>
  <c r="BI876" i="1" s="1"/>
  <c r="AF876" i="1"/>
  <c r="AS876" i="1" s="1"/>
  <c r="BD874" i="1"/>
  <c r="AN874" i="1"/>
  <c r="BA874" i="1" s="1"/>
  <c r="AF874" i="1"/>
  <c r="AS874" i="1" s="1"/>
  <c r="BH872" i="1"/>
  <c r="BI872" i="1" s="1"/>
  <c r="AJ872" i="1"/>
  <c r="BH871" i="1"/>
  <c r="BI871" i="1" s="1"/>
  <c r="AN871" i="1"/>
  <c r="BA871" i="1" s="1"/>
  <c r="AF871" i="1"/>
  <c r="BD869" i="1"/>
  <c r="AJ869" i="1"/>
  <c r="BD867" i="1"/>
  <c r="AN867" i="1"/>
  <c r="BA867" i="1" s="1"/>
  <c r="AF867" i="1"/>
  <c r="BH864" i="1"/>
  <c r="BI864" i="1" s="1"/>
  <c r="AJ864" i="1"/>
  <c r="BH863" i="1"/>
  <c r="BI863" i="1" s="1"/>
  <c r="AN863" i="1"/>
  <c r="BA863" i="1" s="1"/>
  <c r="AF863" i="1"/>
  <c r="BH861" i="1"/>
  <c r="BI861" i="1" s="1"/>
  <c r="AJ861" i="1"/>
  <c r="BH859" i="1"/>
  <c r="BI859" i="1" s="1"/>
  <c r="AN859" i="1"/>
  <c r="BA859" i="1" s="1"/>
  <c r="AF859" i="1"/>
  <c r="BH858" i="1"/>
  <c r="BI858" i="1" s="1"/>
  <c r="AJ858" i="1"/>
  <c r="BD857" i="1"/>
  <c r="AN857" i="1"/>
  <c r="BA857" i="1" s="1"/>
  <c r="AF857" i="1"/>
  <c r="AS857" i="1" s="1"/>
  <c r="BD856" i="1"/>
  <c r="AN856" i="1"/>
  <c r="BA856" i="1" s="1"/>
  <c r="AF856" i="1"/>
  <c r="AS856" i="1" s="1"/>
  <c r="BH855" i="1"/>
  <c r="BI855" i="1" s="1"/>
  <c r="AN855" i="1"/>
  <c r="BA855" i="1" s="1"/>
  <c r="AJ855" i="1"/>
  <c r="BH853" i="1"/>
  <c r="BI853" i="1" s="1"/>
  <c r="AN853" i="1"/>
  <c r="BA853" i="1" s="1"/>
  <c r="AJ853" i="1"/>
  <c r="AF853" i="1"/>
  <c r="BD852" i="1"/>
  <c r="AN852" i="1"/>
  <c r="BA852" i="1" s="1"/>
  <c r="AF852" i="1"/>
  <c r="AS852" i="1" s="1"/>
  <c r="BD851" i="1"/>
  <c r="AJ851" i="1"/>
  <c r="AF851" i="1"/>
  <c r="BH849" i="1"/>
  <c r="BI849" i="1" s="1"/>
  <c r="AN849" i="1"/>
  <c r="BA849" i="1" s="1"/>
  <c r="AF849" i="1"/>
  <c r="BH848" i="1"/>
  <c r="BI848" i="1" s="1"/>
  <c r="AJ848" i="1"/>
  <c r="BH847" i="1"/>
  <c r="BI847" i="1" s="1"/>
  <c r="AN847" i="1"/>
  <c r="BA847" i="1" s="1"/>
  <c r="AF847" i="1"/>
  <c r="BH846" i="1"/>
  <c r="BI846" i="1" s="1"/>
  <c r="AN846" i="1"/>
  <c r="BA846" i="1" s="1"/>
  <c r="AF846" i="1"/>
  <c r="AS846" i="1" s="1"/>
  <c r="BH845" i="1"/>
  <c r="BI845" i="1" s="1"/>
  <c r="AJ845" i="1"/>
  <c r="AF845" i="1"/>
  <c r="AS845" i="1" s="1"/>
  <c r="BD844" i="1"/>
  <c r="AJ844" i="1"/>
  <c r="AF844" i="1"/>
  <c r="AS844" i="1" s="1"/>
  <c r="BH842" i="1"/>
  <c r="BI842" i="1" s="1"/>
  <c r="AJ842" i="1"/>
  <c r="BH840" i="1"/>
  <c r="BI840" i="1" s="1"/>
  <c r="BD840" i="1"/>
  <c r="AJ840" i="1"/>
  <c r="BD839" i="1"/>
  <c r="AN839" i="1"/>
  <c r="BA839" i="1" s="1"/>
  <c r="AJ839" i="1"/>
  <c r="BD837" i="1"/>
  <c r="AJ837" i="1"/>
  <c r="BH835" i="1"/>
  <c r="BI835" i="1" s="1"/>
  <c r="AN835" i="1"/>
  <c r="BA835" i="1" s="1"/>
  <c r="AF835" i="1"/>
  <c r="BD833" i="1"/>
  <c r="AN833" i="1"/>
  <c r="BA833" i="1" s="1"/>
  <c r="AF833" i="1"/>
  <c r="BH832" i="1"/>
  <c r="BI832" i="1" s="1"/>
  <c r="AJ832" i="1"/>
  <c r="BH831" i="1"/>
  <c r="BI831" i="1" s="1"/>
  <c r="AN831" i="1"/>
  <c r="BA831" i="1" s="1"/>
  <c r="AF831" i="1"/>
  <c r="BH829" i="1"/>
  <c r="BI829" i="1" s="1"/>
  <c r="AJ829" i="1"/>
  <c r="BD828" i="1"/>
  <c r="AN828" i="1"/>
  <c r="BA828" i="1" s="1"/>
  <c r="AF828" i="1"/>
  <c r="AS828" i="1" s="1"/>
  <c r="BD827" i="1"/>
  <c r="AN827" i="1"/>
  <c r="BA827" i="1" s="1"/>
  <c r="AF827" i="1"/>
  <c r="BD825" i="1"/>
  <c r="AJ825" i="1"/>
  <c r="BH824" i="1"/>
  <c r="BI824" i="1" s="1"/>
  <c r="AJ824" i="1"/>
  <c r="AF824" i="1"/>
  <c r="BH823" i="1"/>
  <c r="BI823" i="1" s="1"/>
  <c r="AN823" i="1"/>
  <c r="BA823" i="1" s="1"/>
  <c r="AF823" i="1"/>
  <c r="BH821" i="1"/>
  <c r="BI821" i="1" s="1"/>
  <c r="AJ821" i="1"/>
  <c r="BH820" i="1"/>
  <c r="BI820" i="1" s="1"/>
  <c r="AN820" i="1"/>
  <c r="BA820" i="1" s="1"/>
  <c r="AF820" i="1"/>
  <c r="AS820" i="1" s="1"/>
  <c r="BH819" i="1"/>
  <c r="BI819" i="1" s="1"/>
  <c r="AJ819" i="1"/>
  <c r="BH817" i="1"/>
  <c r="BI817" i="1" s="1"/>
  <c r="AF817" i="1"/>
  <c r="AS817" i="1" s="1"/>
  <c r="BH815" i="1"/>
  <c r="BI815" i="1" s="1"/>
  <c r="AJ815" i="1"/>
  <c r="BD813" i="1"/>
  <c r="AN813" i="1"/>
  <c r="BA813" i="1" s="1"/>
  <c r="AF813" i="1"/>
  <c r="BD812" i="1"/>
  <c r="AN812" i="1"/>
  <c r="BA812" i="1" s="1"/>
  <c r="AF812" i="1"/>
  <c r="AS812" i="1" s="1"/>
  <c r="BD810" i="1"/>
  <c r="AN810" i="1"/>
  <c r="BA810" i="1" s="1"/>
  <c r="AF810" i="1"/>
  <c r="AS810" i="1" s="1"/>
  <c r="BH808" i="1"/>
  <c r="BI808" i="1" s="1"/>
  <c r="AJ808" i="1"/>
  <c r="AF808" i="1"/>
  <c r="AS808" i="1" s="1"/>
  <c r="BD807" i="1"/>
  <c r="AN807" i="1"/>
  <c r="BA807" i="1" s="1"/>
  <c r="AF807" i="1"/>
  <c r="AS807" i="1" s="1"/>
  <c r="BH805" i="1"/>
  <c r="BI805" i="1" s="1"/>
  <c r="BD805" i="1"/>
  <c r="AN805" i="1"/>
  <c r="BA805" i="1" s="1"/>
  <c r="AJ805" i="1"/>
  <c r="BD803" i="1"/>
  <c r="AJ803" i="1"/>
  <c r="AF803" i="1"/>
  <c r="AS803" i="1" s="1"/>
  <c r="BD801" i="1"/>
  <c r="AN801" i="1"/>
  <c r="BA801" i="1" s="1"/>
  <c r="AF801" i="1"/>
  <c r="BH800" i="1"/>
  <c r="BI800" i="1" s="1"/>
  <c r="AN800" i="1"/>
  <c r="BA800" i="1" s="1"/>
  <c r="AF800" i="1"/>
  <c r="AS800" i="1" s="1"/>
  <c r="BH798" i="1"/>
  <c r="BI798" i="1" s="1"/>
  <c r="AJ798" i="1"/>
  <c r="BD797" i="1"/>
  <c r="AN797" i="1"/>
  <c r="BA797" i="1" s="1"/>
  <c r="AF797" i="1"/>
  <c r="BH795" i="1"/>
  <c r="BI795" i="1" s="1"/>
  <c r="AN795" i="1"/>
  <c r="BA795" i="1" s="1"/>
  <c r="AF795" i="1"/>
  <c r="AS795" i="1" s="1"/>
  <c r="BD793" i="1"/>
  <c r="AN793" i="1"/>
  <c r="BA793" i="1" s="1"/>
  <c r="AF793" i="1"/>
  <c r="BD791" i="1"/>
  <c r="AJ791" i="1"/>
  <c r="AF791" i="1"/>
  <c r="AS791" i="1" s="1"/>
  <c r="AN789" i="1"/>
  <c r="BA789" i="1" s="1"/>
  <c r="AF789" i="1"/>
  <c r="BH788" i="1"/>
  <c r="BI788" i="1" s="1"/>
  <c r="AN788" i="1"/>
  <c r="BA788" i="1" s="1"/>
  <c r="AF788" i="1"/>
  <c r="AS788" i="1" s="1"/>
  <c r="BH787" i="1"/>
  <c r="BI787" i="1" s="1"/>
  <c r="AJ787" i="1"/>
  <c r="AM922" i="1"/>
  <c r="AZ922" i="1" s="1"/>
  <c r="AI922" i="1"/>
  <c r="AV922" i="1" s="1"/>
  <c r="AE922" i="1"/>
  <c r="AR922" i="1" s="1"/>
  <c r="AM921" i="1"/>
  <c r="AZ921" i="1" s="1"/>
  <c r="AI921" i="1"/>
  <c r="AV921" i="1" s="1"/>
  <c r="AE921" i="1"/>
  <c r="AR921" i="1" s="1"/>
  <c r="AM920" i="1"/>
  <c r="AZ920" i="1" s="1"/>
  <c r="AI920" i="1"/>
  <c r="AV920" i="1" s="1"/>
  <c r="AE920" i="1"/>
  <c r="AR920" i="1" s="1"/>
  <c r="AM919" i="1"/>
  <c r="AZ919" i="1" s="1"/>
  <c r="AI919" i="1"/>
  <c r="AV919" i="1" s="1"/>
  <c r="AE919" i="1"/>
  <c r="AR919" i="1" s="1"/>
  <c r="AM918" i="1"/>
  <c r="AZ918" i="1" s="1"/>
  <c r="AI918" i="1"/>
  <c r="AV918" i="1" s="1"/>
  <c r="AE918" i="1"/>
  <c r="AR918" i="1" s="1"/>
  <c r="AM917" i="1"/>
  <c r="AZ917" i="1" s="1"/>
  <c r="AI917" i="1"/>
  <c r="AV917" i="1" s="1"/>
  <c r="AE917" i="1"/>
  <c r="AR917" i="1" s="1"/>
  <c r="AM916" i="1"/>
  <c r="AZ916" i="1" s="1"/>
  <c r="AI916" i="1"/>
  <c r="AV916" i="1" s="1"/>
  <c r="AE916" i="1"/>
  <c r="AR916" i="1" s="1"/>
  <c r="AM915" i="1"/>
  <c r="AZ915" i="1" s="1"/>
  <c r="AI915" i="1"/>
  <c r="AV915" i="1" s="1"/>
  <c r="AE915" i="1"/>
  <c r="AR915" i="1" s="1"/>
  <c r="AM914" i="1"/>
  <c r="AZ914" i="1" s="1"/>
  <c r="AI914" i="1"/>
  <c r="AV914" i="1" s="1"/>
  <c r="AE914" i="1"/>
  <c r="AR914" i="1" s="1"/>
  <c r="AM913" i="1"/>
  <c r="AZ913" i="1" s="1"/>
  <c r="AI913" i="1"/>
  <c r="AV913" i="1" s="1"/>
  <c r="AE913" i="1"/>
  <c r="AR913" i="1" s="1"/>
  <c r="AM912" i="1"/>
  <c r="AZ912" i="1" s="1"/>
  <c r="AI912" i="1"/>
  <c r="AV912" i="1" s="1"/>
  <c r="AE912" i="1"/>
  <c r="AR912" i="1" s="1"/>
  <c r="AM911" i="1"/>
  <c r="AZ911" i="1" s="1"/>
  <c r="AI911" i="1"/>
  <c r="AV911" i="1" s="1"/>
  <c r="AE911" i="1"/>
  <c r="AR911" i="1" s="1"/>
  <c r="AM910" i="1"/>
  <c r="AZ910" i="1" s="1"/>
  <c r="AI910" i="1"/>
  <c r="AV910" i="1" s="1"/>
  <c r="AE910" i="1"/>
  <c r="AR910" i="1" s="1"/>
  <c r="AM909" i="1"/>
  <c r="AZ909" i="1" s="1"/>
  <c r="AI909" i="1"/>
  <c r="AV909" i="1" s="1"/>
  <c r="AE909" i="1"/>
  <c r="AR909" i="1" s="1"/>
  <c r="AM908" i="1"/>
  <c r="AZ908" i="1" s="1"/>
  <c r="AI908" i="1"/>
  <c r="AV908" i="1" s="1"/>
  <c r="AE908" i="1"/>
  <c r="AR908" i="1" s="1"/>
  <c r="AM907" i="1"/>
  <c r="AZ907" i="1" s="1"/>
  <c r="AI907" i="1"/>
  <c r="AV907" i="1" s="1"/>
  <c r="AE907" i="1"/>
  <c r="AR907" i="1" s="1"/>
  <c r="AM906" i="1"/>
  <c r="AZ906" i="1" s="1"/>
  <c r="AI906" i="1"/>
  <c r="AV906" i="1" s="1"/>
  <c r="AE906" i="1"/>
  <c r="AR906" i="1" s="1"/>
  <c r="AM905" i="1"/>
  <c r="AZ905" i="1" s="1"/>
  <c r="AI905" i="1"/>
  <c r="AV905" i="1" s="1"/>
  <c r="AE905" i="1"/>
  <c r="AR905" i="1" s="1"/>
  <c r="AM904" i="1"/>
  <c r="AZ904" i="1" s="1"/>
  <c r="AI904" i="1"/>
  <c r="AV904" i="1" s="1"/>
  <c r="AE904" i="1"/>
  <c r="AR904" i="1" s="1"/>
  <c r="AM903" i="1"/>
  <c r="AZ903" i="1" s="1"/>
  <c r="AI903" i="1"/>
  <c r="AV903" i="1" s="1"/>
  <c r="AE903" i="1"/>
  <c r="AR903" i="1" s="1"/>
  <c r="AM902" i="1"/>
  <c r="AZ902" i="1" s="1"/>
  <c r="AI902" i="1"/>
  <c r="AV902" i="1" s="1"/>
  <c r="AE902" i="1"/>
  <c r="AR902" i="1" s="1"/>
  <c r="AM901" i="1"/>
  <c r="AZ901" i="1" s="1"/>
  <c r="AI901" i="1"/>
  <c r="AV901" i="1" s="1"/>
  <c r="AE901" i="1"/>
  <c r="AR901" i="1" s="1"/>
  <c r="AM900" i="1"/>
  <c r="AZ900" i="1" s="1"/>
  <c r="AI900" i="1"/>
  <c r="AV900" i="1" s="1"/>
  <c r="AE900" i="1"/>
  <c r="AR900" i="1" s="1"/>
  <c r="AM899" i="1"/>
  <c r="AZ899" i="1" s="1"/>
  <c r="AI899" i="1"/>
  <c r="AV899" i="1" s="1"/>
  <c r="AE899" i="1"/>
  <c r="AR899" i="1" s="1"/>
  <c r="AM898" i="1"/>
  <c r="AZ898" i="1" s="1"/>
  <c r="AI898" i="1"/>
  <c r="AV898" i="1" s="1"/>
  <c r="AE898" i="1"/>
  <c r="AR898" i="1" s="1"/>
  <c r="AM897" i="1"/>
  <c r="AZ897" i="1" s="1"/>
  <c r="AI897" i="1"/>
  <c r="AV897" i="1" s="1"/>
  <c r="AE897" i="1"/>
  <c r="AR897" i="1" s="1"/>
  <c r="AM896" i="1"/>
  <c r="AZ896" i="1" s="1"/>
  <c r="AI896" i="1"/>
  <c r="AV896" i="1" s="1"/>
  <c r="AE896" i="1"/>
  <c r="AR896" i="1" s="1"/>
  <c r="AM895" i="1"/>
  <c r="AZ895" i="1" s="1"/>
  <c r="AI895" i="1"/>
  <c r="AV895" i="1" s="1"/>
  <c r="AE895" i="1"/>
  <c r="AR895" i="1" s="1"/>
  <c r="AM894" i="1"/>
  <c r="AZ894" i="1" s="1"/>
  <c r="AI894" i="1"/>
  <c r="AV894" i="1" s="1"/>
  <c r="AE894" i="1"/>
  <c r="AR894" i="1" s="1"/>
  <c r="AM893" i="1"/>
  <c r="AZ893" i="1" s="1"/>
  <c r="AI893" i="1"/>
  <c r="AV893" i="1" s="1"/>
  <c r="AE893" i="1"/>
  <c r="AR893" i="1" s="1"/>
  <c r="AM892" i="1"/>
  <c r="AZ892" i="1" s="1"/>
  <c r="AI892" i="1"/>
  <c r="AV892" i="1" s="1"/>
  <c r="AE892" i="1"/>
  <c r="AR892" i="1" s="1"/>
  <c r="AM891" i="1"/>
  <c r="AZ891" i="1" s="1"/>
  <c r="AI891" i="1"/>
  <c r="AV891" i="1" s="1"/>
  <c r="AE891" i="1"/>
  <c r="AR891" i="1" s="1"/>
  <c r="AM890" i="1"/>
  <c r="AZ890" i="1" s="1"/>
  <c r="AI890" i="1"/>
  <c r="AV890" i="1" s="1"/>
  <c r="AE890" i="1"/>
  <c r="AR890" i="1" s="1"/>
  <c r="AM889" i="1"/>
  <c r="AZ889" i="1" s="1"/>
  <c r="AI889" i="1"/>
  <c r="AV889" i="1" s="1"/>
  <c r="AE889" i="1"/>
  <c r="AR889" i="1" s="1"/>
  <c r="AM888" i="1"/>
  <c r="AZ888" i="1" s="1"/>
  <c r="AI888" i="1"/>
  <c r="AV888" i="1" s="1"/>
  <c r="AE888" i="1"/>
  <c r="AR888" i="1" s="1"/>
  <c r="AM887" i="1"/>
  <c r="AZ887" i="1" s="1"/>
  <c r="AI887" i="1"/>
  <c r="AV887" i="1" s="1"/>
  <c r="AE887" i="1"/>
  <c r="AR887" i="1" s="1"/>
  <c r="AM886" i="1"/>
  <c r="AZ886" i="1" s="1"/>
  <c r="AI886" i="1"/>
  <c r="AV886" i="1" s="1"/>
  <c r="AE886" i="1"/>
  <c r="AR886" i="1" s="1"/>
  <c r="AM885" i="1"/>
  <c r="AZ885" i="1" s="1"/>
  <c r="AI885" i="1"/>
  <c r="AV885" i="1" s="1"/>
  <c r="AE885" i="1"/>
  <c r="AR885" i="1" s="1"/>
  <c r="AM884" i="1"/>
  <c r="AZ884" i="1" s="1"/>
  <c r="AI884" i="1"/>
  <c r="AV884" i="1" s="1"/>
  <c r="AE884" i="1"/>
  <c r="AR884" i="1" s="1"/>
  <c r="AM883" i="1"/>
  <c r="AZ883" i="1" s="1"/>
  <c r="AI883" i="1"/>
  <c r="AV883" i="1" s="1"/>
  <c r="AE883" i="1"/>
  <c r="AR883" i="1" s="1"/>
  <c r="AM882" i="1"/>
  <c r="AZ882" i="1" s="1"/>
  <c r="AI882" i="1"/>
  <c r="AV882" i="1" s="1"/>
  <c r="AE882" i="1"/>
  <c r="AR882" i="1" s="1"/>
  <c r="AM881" i="1"/>
  <c r="AZ881" i="1" s="1"/>
  <c r="AI881" i="1"/>
  <c r="AV881" i="1" s="1"/>
  <c r="AE881" i="1"/>
  <c r="AR881" i="1" s="1"/>
  <c r="AM880" i="1"/>
  <c r="AZ880" i="1" s="1"/>
  <c r="AI880" i="1"/>
  <c r="AV880" i="1" s="1"/>
  <c r="AE880" i="1"/>
  <c r="AR880" i="1" s="1"/>
  <c r="AM879" i="1"/>
  <c r="AZ879" i="1" s="1"/>
  <c r="AI879" i="1"/>
  <c r="AV879" i="1" s="1"/>
  <c r="AE879" i="1"/>
  <c r="AR879" i="1" s="1"/>
  <c r="AM878" i="1"/>
  <c r="AZ878" i="1" s="1"/>
  <c r="AI878" i="1"/>
  <c r="AV878" i="1" s="1"/>
  <c r="AE878" i="1"/>
  <c r="AR878" i="1" s="1"/>
  <c r="AM877" i="1"/>
  <c r="AZ877" i="1" s="1"/>
  <c r="AI877" i="1"/>
  <c r="AV877" i="1" s="1"/>
  <c r="AE877" i="1"/>
  <c r="AR877" i="1" s="1"/>
  <c r="AM876" i="1"/>
  <c r="AZ876" i="1" s="1"/>
  <c r="AI876" i="1"/>
  <c r="AV876" i="1" s="1"/>
  <c r="AE876" i="1"/>
  <c r="AR876" i="1" s="1"/>
  <c r="AM875" i="1"/>
  <c r="AZ875" i="1" s="1"/>
  <c r="AI875" i="1"/>
  <c r="AV875" i="1" s="1"/>
  <c r="AE875" i="1"/>
  <c r="AR875" i="1" s="1"/>
  <c r="AM874" i="1"/>
  <c r="AZ874" i="1" s="1"/>
  <c r="AI874" i="1"/>
  <c r="AV874" i="1" s="1"/>
  <c r="AE874" i="1"/>
  <c r="AR874" i="1" s="1"/>
  <c r="AM873" i="1"/>
  <c r="AZ873" i="1" s="1"/>
  <c r="AI873" i="1"/>
  <c r="AV873" i="1" s="1"/>
  <c r="AE873" i="1"/>
  <c r="AR873" i="1" s="1"/>
  <c r="AM872" i="1"/>
  <c r="AZ872" i="1" s="1"/>
  <c r="AI872" i="1"/>
  <c r="AV872" i="1" s="1"/>
  <c r="AE872" i="1"/>
  <c r="AR872" i="1" s="1"/>
  <c r="AM871" i="1"/>
  <c r="AZ871" i="1" s="1"/>
  <c r="AI871" i="1"/>
  <c r="AV871" i="1" s="1"/>
  <c r="AE871" i="1"/>
  <c r="AR871" i="1" s="1"/>
  <c r="AM870" i="1"/>
  <c r="AZ870" i="1" s="1"/>
  <c r="AI870" i="1"/>
  <c r="AV870" i="1" s="1"/>
  <c r="AE870" i="1"/>
  <c r="AR870" i="1" s="1"/>
  <c r="AM869" i="1"/>
  <c r="AZ869" i="1" s="1"/>
  <c r="AI869" i="1"/>
  <c r="AV869" i="1" s="1"/>
  <c r="AE869" i="1"/>
  <c r="AR869" i="1" s="1"/>
  <c r="AM868" i="1"/>
  <c r="AZ868" i="1" s="1"/>
  <c r="AI868" i="1"/>
  <c r="AV868" i="1" s="1"/>
  <c r="AE868" i="1"/>
  <c r="AR868" i="1" s="1"/>
  <c r="AM867" i="1"/>
  <c r="AZ867" i="1" s="1"/>
  <c r="AI867" i="1"/>
  <c r="AV867" i="1" s="1"/>
  <c r="AE867" i="1"/>
  <c r="AR867" i="1" s="1"/>
  <c r="AM866" i="1"/>
  <c r="AZ866" i="1" s="1"/>
  <c r="AI866" i="1"/>
  <c r="AV866" i="1" s="1"/>
  <c r="AE866" i="1"/>
  <c r="AR866" i="1" s="1"/>
  <c r="AM865" i="1"/>
  <c r="AZ865" i="1" s="1"/>
  <c r="AI865" i="1"/>
  <c r="AV865" i="1" s="1"/>
  <c r="AE865" i="1"/>
  <c r="AR865" i="1" s="1"/>
  <c r="AM864" i="1"/>
  <c r="AZ864" i="1" s="1"/>
  <c r="AI864" i="1"/>
  <c r="AV864" i="1" s="1"/>
  <c r="AE864" i="1"/>
  <c r="AR864" i="1" s="1"/>
  <c r="AM863" i="1"/>
  <c r="AZ863" i="1" s="1"/>
  <c r="AI863" i="1"/>
  <c r="AV863" i="1" s="1"/>
  <c r="AE863" i="1"/>
  <c r="AR863" i="1" s="1"/>
  <c r="AM862" i="1"/>
  <c r="AZ862" i="1" s="1"/>
  <c r="AI862" i="1"/>
  <c r="AV862" i="1" s="1"/>
  <c r="AE862" i="1"/>
  <c r="AR862" i="1" s="1"/>
  <c r="AM861" i="1"/>
  <c r="AZ861" i="1" s="1"/>
  <c r="AI861" i="1"/>
  <c r="AV861" i="1" s="1"/>
  <c r="AE861" i="1"/>
  <c r="AR861" i="1" s="1"/>
  <c r="AM860" i="1"/>
  <c r="AZ860" i="1" s="1"/>
  <c r="AI860" i="1"/>
  <c r="AV860" i="1" s="1"/>
  <c r="AE860" i="1"/>
  <c r="AR860" i="1" s="1"/>
  <c r="AM859" i="1"/>
  <c r="AZ859" i="1" s="1"/>
  <c r="AI859" i="1"/>
  <c r="AV859" i="1" s="1"/>
  <c r="AE859" i="1"/>
  <c r="AR859" i="1" s="1"/>
  <c r="AM858" i="1"/>
  <c r="AZ858" i="1" s="1"/>
  <c r="AI858" i="1"/>
  <c r="AV858" i="1" s="1"/>
  <c r="AE858" i="1"/>
  <c r="AR858" i="1" s="1"/>
  <c r="AM857" i="1"/>
  <c r="AZ857" i="1" s="1"/>
  <c r="AI857" i="1"/>
  <c r="AV857" i="1" s="1"/>
  <c r="AE857" i="1"/>
  <c r="AR857" i="1" s="1"/>
  <c r="AM856" i="1"/>
  <c r="AZ856" i="1" s="1"/>
  <c r="AI856" i="1"/>
  <c r="AV856" i="1" s="1"/>
  <c r="AE856" i="1"/>
  <c r="AR856" i="1" s="1"/>
  <c r="AM855" i="1"/>
  <c r="AZ855" i="1" s="1"/>
  <c r="AI855" i="1"/>
  <c r="AV855" i="1" s="1"/>
  <c r="AE855" i="1"/>
  <c r="AR855" i="1" s="1"/>
  <c r="AM854" i="1"/>
  <c r="AZ854" i="1" s="1"/>
  <c r="AI854" i="1"/>
  <c r="AV854" i="1" s="1"/>
  <c r="AE854" i="1"/>
  <c r="AR854" i="1" s="1"/>
  <c r="AM853" i="1"/>
  <c r="AZ853" i="1" s="1"/>
  <c r="AI853" i="1"/>
  <c r="AV853" i="1" s="1"/>
  <c r="AE853" i="1"/>
  <c r="AR853" i="1" s="1"/>
  <c r="AM852" i="1"/>
  <c r="AZ852" i="1" s="1"/>
  <c r="AI852" i="1"/>
  <c r="AV852" i="1" s="1"/>
  <c r="AE852" i="1"/>
  <c r="AR852" i="1" s="1"/>
  <c r="AM851" i="1"/>
  <c r="AZ851" i="1" s="1"/>
  <c r="AI851" i="1"/>
  <c r="AV851" i="1" s="1"/>
  <c r="AE851" i="1"/>
  <c r="AR851" i="1" s="1"/>
  <c r="AM850" i="1"/>
  <c r="AZ850" i="1" s="1"/>
  <c r="AI850" i="1"/>
  <c r="AV850" i="1" s="1"/>
  <c r="AE850" i="1"/>
  <c r="AR850" i="1" s="1"/>
  <c r="AM849" i="1"/>
  <c r="AZ849" i="1" s="1"/>
  <c r="AI849" i="1"/>
  <c r="AV849" i="1" s="1"/>
  <c r="AE849" i="1"/>
  <c r="AR849" i="1" s="1"/>
  <c r="AM848" i="1"/>
  <c r="AZ848" i="1" s="1"/>
  <c r="AI848" i="1"/>
  <c r="AV848" i="1" s="1"/>
  <c r="AE848" i="1"/>
  <c r="AR848" i="1" s="1"/>
  <c r="AM847" i="1"/>
  <c r="AZ847" i="1" s="1"/>
  <c r="AI847" i="1"/>
  <c r="AV847" i="1" s="1"/>
  <c r="AE847" i="1"/>
  <c r="AR847" i="1" s="1"/>
  <c r="AM846" i="1"/>
  <c r="AZ846" i="1" s="1"/>
  <c r="AI846" i="1"/>
  <c r="AV846" i="1" s="1"/>
  <c r="AE846" i="1"/>
  <c r="AR846" i="1" s="1"/>
  <c r="AM845" i="1"/>
  <c r="AZ845" i="1" s="1"/>
  <c r="AI845" i="1"/>
  <c r="AV845" i="1" s="1"/>
  <c r="AE845" i="1"/>
  <c r="AR845" i="1" s="1"/>
  <c r="AM844" i="1"/>
  <c r="AZ844" i="1" s="1"/>
  <c r="AI844" i="1"/>
  <c r="AV844" i="1" s="1"/>
  <c r="AE844" i="1"/>
  <c r="AR844" i="1" s="1"/>
  <c r="AM843" i="1"/>
  <c r="AZ843" i="1" s="1"/>
  <c r="AI843" i="1"/>
  <c r="AV843" i="1" s="1"/>
  <c r="AE843" i="1"/>
  <c r="AR843" i="1" s="1"/>
  <c r="AM842" i="1"/>
  <c r="AZ842" i="1" s="1"/>
  <c r="AI842" i="1"/>
  <c r="AV842" i="1" s="1"/>
  <c r="AE842" i="1"/>
  <c r="AR842" i="1" s="1"/>
  <c r="AM841" i="1"/>
  <c r="AZ841" i="1" s="1"/>
  <c r="AI841" i="1"/>
  <c r="AV841" i="1" s="1"/>
  <c r="AE841" i="1"/>
  <c r="AR841" i="1" s="1"/>
  <c r="AM840" i="1"/>
  <c r="AZ840" i="1" s="1"/>
  <c r="AI840" i="1"/>
  <c r="AV840" i="1" s="1"/>
  <c r="AE840" i="1"/>
  <c r="AR840" i="1" s="1"/>
  <c r="AM839" i="1"/>
  <c r="AZ839" i="1" s="1"/>
  <c r="AI839" i="1"/>
  <c r="AV839" i="1" s="1"/>
  <c r="AE839" i="1"/>
  <c r="AR839" i="1" s="1"/>
  <c r="AM838" i="1"/>
  <c r="AZ838" i="1" s="1"/>
  <c r="AI838" i="1"/>
  <c r="AV838" i="1" s="1"/>
  <c r="AE838" i="1"/>
  <c r="AR838" i="1" s="1"/>
  <c r="AM837" i="1"/>
  <c r="AZ837" i="1" s="1"/>
  <c r="AI837" i="1"/>
  <c r="AV837" i="1" s="1"/>
  <c r="AE837" i="1"/>
  <c r="AR837" i="1" s="1"/>
  <c r="AM836" i="1"/>
  <c r="AZ836" i="1" s="1"/>
  <c r="AI836" i="1"/>
  <c r="AV836" i="1" s="1"/>
  <c r="AE836" i="1"/>
  <c r="AR836" i="1" s="1"/>
  <c r="AM835" i="1"/>
  <c r="AZ835" i="1" s="1"/>
  <c r="AI835" i="1"/>
  <c r="AV835" i="1" s="1"/>
  <c r="AE835" i="1"/>
  <c r="AR835" i="1" s="1"/>
  <c r="AM834" i="1"/>
  <c r="AZ834" i="1" s="1"/>
  <c r="AI834" i="1"/>
  <c r="AV834" i="1" s="1"/>
  <c r="AE834" i="1"/>
  <c r="AR834" i="1" s="1"/>
  <c r="AM833" i="1"/>
  <c r="AZ833" i="1" s="1"/>
  <c r="AI833" i="1"/>
  <c r="AV833" i="1" s="1"/>
  <c r="AE833" i="1"/>
  <c r="AR833" i="1" s="1"/>
  <c r="AM832" i="1"/>
  <c r="AZ832" i="1" s="1"/>
  <c r="AI832" i="1"/>
  <c r="AV832" i="1" s="1"/>
  <c r="AE832" i="1"/>
  <c r="AR832" i="1" s="1"/>
  <c r="AM831" i="1"/>
  <c r="AZ831" i="1" s="1"/>
  <c r="AI831" i="1"/>
  <c r="AV831" i="1" s="1"/>
  <c r="AE831" i="1"/>
  <c r="AR831" i="1" s="1"/>
  <c r="AM830" i="1"/>
  <c r="AZ830" i="1" s="1"/>
  <c r="AI830" i="1"/>
  <c r="AV830" i="1" s="1"/>
  <c r="AE830" i="1"/>
  <c r="AR830" i="1" s="1"/>
  <c r="AM829" i="1"/>
  <c r="AZ829" i="1" s="1"/>
  <c r="AI829" i="1"/>
  <c r="AV829" i="1" s="1"/>
  <c r="AE829" i="1"/>
  <c r="AR829" i="1" s="1"/>
  <c r="AM828" i="1"/>
  <c r="AZ828" i="1" s="1"/>
  <c r="AI828" i="1"/>
  <c r="AV828" i="1" s="1"/>
  <c r="AE828" i="1"/>
  <c r="AR828" i="1" s="1"/>
  <c r="AM827" i="1"/>
  <c r="AZ827" i="1" s="1"/>
  <c r="AI827" i="1"/>
  <c r="AV827" i="1" s="1"/>
  <c r="AE827" i="1"/>
  <c r="AR827" i="1" s="1"/>
  <c r="AM826" i="1"/>
  <c r="AZ826" i="1" s="1"/>
  <c r="AI826" i="1"/>
  <c r="AV826" i="1" s="1"/>
  <c r="AE826" i="1"/>
  <c r="AR826" i="1" s="1"/>
  <c r="AM825" i="1"/>
  <c r="AZ825" i="1" s="1"/>
  <c r="AI825" i="1"/>
  <c r="AV825" i="1" s="1"/>
  <c r="AE825" i="1"/>
  <c r="AR825" i="1" s="1"/>
  <c r="AM824" i="1"/>
  <c r="AZ824" i="1" s="1"/>
  <c r="AI824" i="1"/>
  <c r="AV824" i="1" s="1"/>
  <c r="AE824" i="1"/>
  <c r="AR824" i="1" s="1"/>
  <c r="AM823" i="1"/>
  <c r="AZ823" i="1" s="1"/>
  <c r="AI823" i="1"/>
  <c r="AV823" i="1" s="1"/>
  <c r="AE823" i="1"/>
  <c r="AR823" i="1" s="1"/>
  <c r="AM822" i="1"/>
  <c r="AZ822" i="1" s="1"/>
  <c r="AI822" i="1"/>
  <c r="AV822" i="1" s="1"/>
  <c r="AE822" i="1"/>
  <c r="AR822" i="1" s="1"/>
  <c r="AM821" i="1"/>
  <c r="AZ821" i="1" s="1"/>
  <c r="AI821" i="1"/>
  <c r="AV821" i="1" s="1"/>
  <c r="AE821" i="1"/>
  <c r="AR821" i="1" s="1"/>
  <c r="AM820" i="1"/>
  <c r="AZ820" i="1" s="1"/>
  <c r="AI820" i="1"/>
  <c r="AV820" i="1" s="1"/>
  <c r="AE820" i="1"/>
  <c r="AR820" i="1" s="1"/>
  <c r="AM819" i="1"/>
  <c r="AZ819" i="1" s="1"/>
  <c r="AI819" i="1"/>
  <c r="AV819" i="1" s="1"/>
  <c r="AE819" i="1"/>
  <c r="AR819" i="1" s="1"/>
  <c r="AM818" i="1"/>
  <c r="AZ818" i="1" s="1"/>
  <c r="AI818" i="1"/>
  <c r="AV818" i="1" s="1"/>
  <c r="AE818" i="1"/>
  <c r="AR818" i="1" s="1"/>
  <c r="AM817" i="1"/>
  <c r="AZ817" i="1" s="1"/>
  <c r="AI817" i="1"/>
  <c r="AV817" i="1" s="1"/>
  <c r="AE817" i="1"/>
  <c r="AR817" i="1" s="1"/>
  <c r="AM816" i="1"/>
  <c r="AZ816" i="1" s="1"/>
  <c r="AI816" i="1"/>
  <c r="AV816" i="1" s="1"/>
  <c r="AE816" i="1"/>
  <c r="AR816" i="1" s="1"/>
  <c r="AM815" i="1"/>
  <c r="AZ815" i="1" s="1"/>
  <c r="AI815" i="1"/>
  <c r="AV815" i="1" s="1"/>
  <c r="AE815" i="1"/>
  <c r="AR815" i="1" s="1"/>
  <c r="AM814" i="1"/>
  <c r="AZ814" i="1" s="1"/>
  <c r="AI814" i="1"/>
  <c r="AV814" i="1" s="1"/>
  <c r="AE814" i="1"/>
  <c r="AR814" i="1" s="1"/>
  <c r="AM813" i="1"/>
  <c r="AZ813" i="1" s="1"/>
  <c r="AI813" i="1"/>
  <c r="AV813" i="1" s="1"/>
  <c r="AE813" i="1"/>
  <c r="AR813" i="1" s="1"/>
  <c r="AM812" i="1"/>
  <c r="AZ812" i="1" s="1"/>
  <c r="AI812" i="1"/>
  <c r="AV812" i="1" s="1"/>
  <c r="AE812" i="1"/>
  <c r="AR812" i="1" s="1"/>
  <c r="AM811" i="1"/>
  <c r="AZ811" i="1" s="1"/>
  <c r="AI811" i="1"/>
  <c r="AV811" i="1" s="1"/>
  <c r="AE811" i="1"/>
  <c r="AR811" i="1" s="1"/>
  <c r="AM810" i="1"/>
  <c r="AZ810" i="1" s="1"/>
  <c r="AI810" i="1"/>
  <c r="AV810" i="1" s="1"/>
  <c r="AE810" i="1"/>
  <c r="AR810" i="1" s="1"/>
  <c r="AM809" i="1"/>
  <c r="AZ809" i="1" s="1"/>
  <c r="AI809" i="1"/>
  <c r="AV809" i="1" s="1"/>
  <c r="AE809" i="1"/>
  <c r="AR809" i="1" s="1"/>
  <c r="AM808" i="1"/>
  <c r="AZ808" i="1" s="1"/>
  <c r="AI808" i="1"/>
  <c r="AV808" i="1" s="1"/>
  <c r="AE808" i="1"/>
  <c r="AR808" i="1" s="1"/>
  <c r="AM807" i="1"/>
  <c r="AZ807" i="1" s="1"/>
  <c r="AI807" i="1"/>
  <c r="AV807" i="1" s="1"/>
  <c r="AE807" i="1"/>
  <c r="AR807" i="1" s="1"/>
  <c r="AM806" i="1"/>
  <c r="AZ806" i="1" s="1"/>
  <c r="AI806" i="1"/>
  <c r="AV806" i="1" s="1"/>
  <c r="AE806" i="1"/>
  <c r="AR806" i="1" s="1"/>
  <c r="AM805" i="1"/>
  <c r="AZ805" i="1" s="1"/>
  <c r="AI805" i="1"/>
  <c r="AV805" i="1" s="1"/>
  <c r="AE805" i="1"/>
  <c r="AR805" i="1" s="1"/>
  <c r="AM804" i="1"/>
  <c r="AZ804" i="1" s="1"/>
  <c r="AI804" i="1"/>
  <c r="AV804" i="1" s="1"/>
  <c r="AE804" i="1"/>
  <c r="AR804" i="1" s="1"/>
  <c r="AM803" i="1"/>
  <c r="AZ803" i="1" s="1"/>
  <c r="AI803" i="1"/>
  <c r="AV803" i="1" s="1"/>
  <c r="AE803" i="1"/>
  <c r="AR803" i="1" s="1"/>
  <c r="AM802" i="1"/>
  <c r="AZ802" i="1" s="1"/>
  <c r="AI802" i="1"/>
  <c r="AV802" i="1" s="1"/>
  <c r="AE802" i="1"/>
  <c r="AR802" i="1" s="1"/>
  <c r="AM801" i="1"/>
  <c r="AZ801" i="1" s="1"/>
  <c r="AI801" i="1"/>
  <c r="AV801" i="1" s="1"/>
  <c r="AE801" i="1"/>
  <c r="AR801" i="1" s="1"/>
  <c r="AM800" i="1"/>
  <c r="AZ800" i="1" s="1"/>
  <c r="AI800" i="1"/>
  <c r="AV800" i="1" s="1"/>
  <c r="AE800" i="1"/>
  <c r="AR800" i="1" s="1"/>
  <c r="AM799" i="1"/>
  <c r="AZ799" i="1" s="1"/>
  <c r="AI799" i="1"/>
  <c r="AV799" i="1" s="1"/>
  <c r="AE799" i="1"/>
  <c r="AR799" i="1" s="1"/>
  <c r="AM798" i="1"/>
  <c r="AZ798" i="1" s="1"/>
  <c r="AI798" i="1"/>
  <c r="AV798" i="1" s="1"/>
  <c r="AE798" i="1"/>
  <c r="AR798" i="1" s="1"/>
  <c r="AM797" i="1"/>
  <c r="AZ797" i="1" s="1"/>
  <c r="AI797" i="1"/>
  <c r="AV797" i="1" s="1"/>
  <c r="AE797" i="1"/>
  <c r="AR797" i="1" s="1"/>
  <c r="AM796" i="1"/>
  <c r="AZ796" i="1" s="1"/>
  <c r="AI796" i="1"/>
  <c r="AV796" i="1" s="1"/>
  <c r="AE796" i="1"/>
  <c r="AR796" i="1" s="1"/>
  <c r="AM795" i="1"/>
  <c r="AZ795" i="1" s="1"/>
  <c r="AI795" i="1"/>
  <c r="AV795" i="1" s="1"/>
  <c r="AE795" i="1"/>
  <c r="AR795" i="1" s="1"/>
  <c r="AM794" i="1"/>
  <c r="AZ794" i="1" s="1"/>
  <c r="AI794" i="1"/>
  <c r="AV794" i="1" s="1"/>
  <c r="AE794" i="1"/>
  <c r="AR794" i="1" s="1"/>
  <c r="AM793" i="1"/>
  <c r="AZ793" i="1" s="1"/>
  <c r="AI793" i="1"/>
  <c r="AV793" i="1" s="1"/>
  <c r="AE793" i="1"/>
  <c r="AR793" i="1" s="1"/>
  <c r="AM792" i="1"/>
  <c r="AZ792" i="1" s="1"/>
  <c r="AI792" i="1"/>
  <c r="AV792" i="1" s="1"/>
  <c r="AE792" i="1"/>
  <c r="AR792" i="1" s="1"/>
  <c r="AM791" i="1"/>
  <c r="AZ791" i="1" s="1"/>
  <c r="AI791" i="1"/>
  <c r="AV791" i="1" s="1"/>
  <c r="AE791" i="1"/>
  <c r="AR791" i="1" s="1"/>
  <c r="AM790" i="1"/>
  <c r="AZ790" i="1" s="1"/>
  <c r="AI790" i="1"/>
  <c r="AV790" i="1" s="1"/>
  <c r="AE790" i="1"/>
  <c r="AR790" i="1" s="1"/>
  <c r="AM789" i="1"/>
  <c r="AZ789" i="1" s="1"/>
  <c r="AI789" i="1"/>
  <c r="AV789" i="1" s="1"/>
  <c r="AE789" i="1"/>
  <c r="AR789" i="1" s="1"/>
  <c r="AM788" i="1"/>
  <c r="AZ788" i="1" s="1"/>
  <c r="AI788" i="1"/>
  <c r="AV788" i="1" s="1"/>
  <c r="AE788" i="1"/>
  <c r="AR788" i="1" s="1"/>
  <c r="AM787" i="1"/>
  <c r="AZ787" i="1" s="1"/>
  <c r="AI787" i="1"/>
  <c r="AV787" i="1" s="1"/>
  <c r="AE787" i="1"/>
  <c r="AR787" i="1" s="1"/>
  <c r="AM786" i="1"/>
  <c r="AZ786" i="1" s="1"/>
  <c r="AI786" i="1"/>
  <c r="AV786" i="1" s="1"/>
  <c r="AE786" i="1"/>
  <c r="AR786" i="1" s="1"/>
  <c r="AM785" i="1"/>
  <c r="AZ785" i="1" s="1"/>
  <c r="AI785" i="1"/>
  <c r="AV785" i="1" s="1"/>
  <c r="AE785" i="1"/>
  <c r="AR785" i="1" s="1"/>
  <c r="AM784" i="1"/>
  <c r="AZ784" i="1" s="1"/>
  <c r="AI784" i="1"/>
  <c r="AV784" i="1" s="1"/>
  <c r="AE784" i="1"/>
  <c r="AR784" i="1" s="1"/>
  <c r="AM783" i="1"/>
  <c r="AZ783" i="1" s="1"/>
  <c r="AI783" i="1"/>
  <c r="AV783" i="1" s="1"/>
  <c r="AE783" i="1"/>
  <c r="AR783" i="1" s="1"/>
  <c r="AM782" i="1"/>
  <c r="AZ782" i="1" s="1"/>
  <c r="AI782" i="1"/>
  <c r="AV782" i="1" s="1"/>
  <c r="AE782" i="1"/>
  <c r="AR782" i="1" s="1"/>
  <c r="AM781" i="1"/>
  <c r="AZ781" i="1" s="1"/>
  <c r="AI781" i="1"/>
  <c r="AV781" i="1" s="1"/>
  <c r="AE781" i="1"/>
  <c r="AR781" i="1" s="1"/>
  <c r="AM780" i="1"/>
  <c r="AZ780" i="1" s="1"/>
  <c r="AI780" i="1"/>
  <c r="AV780" i="1" s="1"/>
  <c r="AE780" i="1"/>
  <c r="AR780" i="1" s="1"/>
  <c r="AM779" i="1"/>
  <c r="AZ779" i="1" s="1"/>
  <c r="AI779" i="1"/>
  <c r="AV779" i="1" s="1"/>
  <c r="AE779" i="1"/>
  <c r="AR779" i="1" s="1"/>
  <c r="AM778" i="1"/>
  <c r="AZ778" i="1" s="1"/>
  <c r="AI778" i="1"/>
  <c r="AV778" i="1" s="1"/>
  <c r="AE778" i="1"/>
  <c r="AR778" i="1" s="1"/>
  <c r="AM777" i="1"/>
  <c r="AZ777" i="1" s="1"/>
  <c r="AI777" i="1"/>
  <c r="AV777" i="1" s="1"/>
  <c r="AE777" i="1"/>
  <c r="AR777" i="1" s="1"/>
  <c r="AM776" i="1"/>
  <c r="AZ776" i="1" s="1"/>
  <c r="AI776" i="1"/>
  <c r="AV776" i="1" s="1"/>
  <c r="AE776" i="1"/>
  <c r="AR776" i="1" s="1"/>
  <c r="AM775" i="1"/>
  <c r="AZ775" i="1" s="1"/>
  <c r="AI775" i="1"/>
  <c r="AV775" i="1" s="1"/>
  <c r="AE775" i="1"/>
  <c r="AR775" i="1" s="1"/>
  <c r="AM774" i="1"/>
  <c r="AZ774" i="1" s="1"/>
  <c r="AI774" i="1"/>
  <c r="AV774" i="1" s="1"/>
  <c r="AE774" i="1"/>
  <c r="AR774" i="1" s="1"/>
  <c r="AM773" i="1"/>
  <c r="AZ773" i="1" s="1"/>
  <c r="AI773" i="1"/>
  <c r="AV773" i="1" s="1"/>
  <c r="AE773" i="1"/>
  <c r="AR773" i="1" s="1"/>
  <c r="AM772" i="1"/>
  <c r="AZ772" i="1" s="1"/>
  <c r="AI772" i="1"/>
  <c r="AV772" i="1" s="1"/>
  <c r="AE772" i="1"/>
  <c r="AR772" i="1" s="1"/>
  <c r="AM771" i="1"/>
  <c r="AZ771" i="1" s="1"/>
  <c r="AI771" i="1"/>
  <c r="AV771" i="1" s="1"/>
  <c r="AE771" i="1"/>
  <c r="AR771" i="1" s="1"/>
  <c r="AM770" i="1"/>
  <c r="AZ770" i="1" s="1"/>
  <c r="AI770" i="1"/>
  <c r="AV770" i="1" s="1"/>
  <c r="AE770" i="1"/>
  <c r="AR770" i="1" s="1"/>
  <c r="AM769" i="1"/>
  <c r="AZ769" i="1" s="1"/>
  <c r="AI769" i="1"/>
  <c r="AV769" i="1" s="1"/>
  <c r="AE769" i="1"/>
  <c r="AR769" i="1" s="1"/>
  <c r="AM768" i="1"/>
  <c r="AZ768" i="1" s="1"/>
  <c r="AI768" i="1"/>
  <c r="AV768" i="1" s="1"/>
  <c r="AE768" i="1"/>
  <c r="AR768" i="1" s="1"/>
  <c r="AM767" i="1"/>
  <c r="AZ767" i="1" s="1"/>
  <c r="AI767" i="1"/>
  <c r="AV767" i="1" s="1"/>
  <c r="AE767" i="1"/>
  <c r="AR767" i="1" s="1"/>
  <c r="AM766" i="1"/>
  <c r="AZ766" i="1" s="1"/>
  <c r="AI766" i="1"/>
  <c r="AV766" i="1" s="1"/>
  <c r="AE766" i="1"/>
  <c r="AR766" i="1" s="1"/>
  <c r="AM765" i="1"/>
  <c r="AZ765" i="1" s="1"/>
  <c r="AI765" i="1"/>
  <c r="AV765" i="1" s="1"/>
  <c r="AE765" i="1"/>
  <c r="AR765" i="1" s="1"/>
  <c r="AM764" i="1"/>
  <c r="AZ764" i="1" s="1"/>
  <c r="AI764" i="1"/>
  <c r="AV764" i="1" s="1"/>
  <c r="AE764" i="1"/>
  <c r="AR764" i="1" s="1"/>
  <c r="AM763" i="1"/>
  <c r="AZ763" i="1" s="1"/>
  <c r="AI763" i="1"/>
  <c r="AV763" i="1" s="1"/>
  <c r="AE763" i="1"/>
  <c r="AR763" i="1" s="1"/>
  <c r="AM762" i="1"/>
  <c r="AZ762" i="1" s="1"/>
  <c r="AI762" i="1"/>
  <c r="AV762" i="1" s="1"/>
  <c r="AE762" i="1"/>
  <c r="AR762" i="1" s="1"/>
  <c r="AM761" i="1"/>
  <c r="AZ761" i="1" s="1"/>
  <c r="AI761" i="1"/>
  <c r="AV761" i="1" s="1"/>
  <c r="AE761" i="1"/>
  <c r="AR761" i="1" s="1"/>
  <c r="BC761" i="1" s="1"/>
  <c r="BF761" i="1" s="1"/>
  <c r="AM760" i="1"/>
  <c r="AZ760" i="1" s="1"/>
  <c r="AI760" i="1"/>
  <c r="AV760" i="1" s="1"/>
  <c r="AE760" i="1"/>
  <c r="AR760" i="1" s="1"/>
  <c r="AM759" i="1"/>
  <c r="AZ759" i="1" s="1"/>
  <c r="AI759" i="1"/>
  <c r="AV759" i="1" s="1"/>
  <c r="AE759" i="1"/>
  <c r="AR759" i="1" s="1"/>
  <c r="AM758" i="1"/>
  <c r="AZ758" i="1" s="1"/>
  <c r="AI758" i="1"/>
  <c r="AV758" i="1" s="1"/>
  <c r="AE758" i="1"/>
  <c r="AR758" i="1" s="1"/>
  <c r="AM757" i="1"/>
  <c r="AZ757" i="1" s="1"/>
  <c r="AI757" i="1"/>
  <c r="AV757" i="1" s="1"/>
  <c r="AE757" i="1"/>
  <c r="AR757" i="1" s="1"/>
  <c r="BC757" i="1" s="1"/>
  <c r="BF757" i="1" s="1"/>
  <c r="AM756" i="1"/>
  <c r="AZ756" i="1" s="1"/>
  <c r="AI756" i="1"/>
  <c r="AV756" i="1" s="1"/>
  <c r="AE756" i="1"/>
  <c r="AR756" i="1" s="1"/>
  <c r="AM755" i="1"/>
  <c r="AZ755" i="1" s="1"/>
  <c r="AI755" i="1"/>
  <c r="AV755" i="1" s="1"/>
  <c r="AE755" i="1"/>
  <c r="AR755" i="1" s="1"/>
  <c r="AM754" i="1"/>
  <c r="AZ754" i="1" s="1"/>
  <c r="AI754" i="1"/>
  <c r="AV754" i="1" s="1"/>
  <c r="AE754" i="1"/>
  <c r="AR754" i="1" s="1"/>
  <c r="AM753" i="1"/>
  <c r="AZ753" i="1" s="1"/>
  <c r="AI753" i="1"/>
  <c r="AV753" i="1" s="1"/>
  <c r="AE753" i="1"/>
  <c r="AR753" i="1" s="1"/>
  <c r="BC753" i="1" s="1"/>
  <c r="BF753" i="1" s="1"/>
  <c r="AM752" i="1"/>
  <c r="AZ752" i="1" s="1"/>
  <c r="AI752" i="1"/>
  <c r="AV752" i="1" s="1"/>
  <c r="AE752" i="1"/>
  <c r="AR752" i="1" s="1"/>
  <c r="AM751" i="1"/>
  <c r="AZ751" i="1" s="1"/>
  <c r="AI751" i="1"/>
  <c r="AV751" i="1" s="1"/>
  <c r="AE751" i="1"/>
  <c r="AR751" i="1" s="1"/>
  <c r="AM750" i="1"/>
  <c r="AZ750" i="1" s="1"/>
  <c r="AI750" i="1"/>
  <c r="AV750" i="1" s="1"/>
  <c r="AE750" i="1"/>
  <c r="AR750" i="1" s="1"/>
  <c r="AM749" i="1"/>
  <c r="AZ749" i="1" s="1"/>
  <c r="AI749" i="1"/>
  <c r="AV749" i="1" s="1"/>
  <c r="AE749" i="1"/>
  <c r="AR749" i="1" s="1"/>
  <c r="BC749" i="1" s="1"/>
  <c r="BF749" i="1" s="1"/>
  <c r="AM748" i="1"/>
  <c r="AZ748" i="1" s="1"/>
  <c r="AI748" i="1"/>
  <c r="AV748" i="1" s="1"/>
  <c r="AE748" i="1"/>
  <c r="AR748" i="1" s="1"/>
  <c r="AM747" i="1"/>
  <c r="AZ747" i="1" s="1"/>
  <c r="AI747" i="1"/>
  <c r="AV747" i="1" s="1"/>
  <c r="AE747" i="1"/>
  <c r="AR747" i="1" s="1"/>
  <c r="AM746" i="1"/>
  <c r="AZ746" i="1" s="1"/>
  <c r="AI746" i="1"/>
  <c r="AV746" i="1" s="1"/>
  <c r="AE746" i="1"/>
  <c r="AR746" i="1" s="1"/>
  <c r="AM745" i="1"/>
  <c r="AZ745" i="1" s="1"/>
  <c r="AI745" i="1"/>
  <c r="AV745" i="1" s="1"/>
  <c r="AE745" i="1"/>
  <c r="AR745" i="1" s="1"/>
  <c r="BC745" i="1" s="1"/>
  <c r="BF745" i="1" s="1"/>
  <c r="AM744" i="1"/>
  <c r="AZ744" i="1" s="1"/>
  <c r="AI744" i="1"/>
  <c r="AV744" i="1" s="1"/>
  <c r="AE744" i="1"/>
  <c r="AR744" i="1" s="1"/>
  <c r="AM743" i="1"/>
  <c r="AZ743" i="1" s="1"/>
  <c r="AI743" i="1"/>
  <c r="AV743" i="1" s="1"/>
  <c r="AE743" i="1"/>
  <c r="AR743" i="1" s="1"/>
  <c r="AM742" i="1"/>
  <c r="AZ742" i="1" s="1"/>
  <c r="AI742" i="1"/>
  <c r="AV742" i="1" s="1"/>
  <c r="AE742" i="1"/>
  <c r="AR742" i="1" s="1"/>
  <c r="AM741" i="1"/>
  <c r="AZ741" i="1" s="1"/>
  <c r="AI741" i="1"/>
  <c r="AV741" i="1" s="1"/>
  <c r="AE741" i="1"/>
  <c r="AR741" i="1" s="1"/>
  <c r="BC741" i="1" s="1"/>
  <c r="BF741" i="1" s="1"/>
  <c r="AM740" i="1"/>
  <c r="AZ740" i="1" s="1"/>
  <c r="AI740" i="1"/>
  <c r="AV740" i="1" s="1"/>
  <c r="AE740" i="1"/>
  <c r="AR740" i="1" s="1"/>
  <c r="AM739" i="1"/>
  <c r="AZ739" i="1" s="1"/>
  <c r="AI739" i="1"/>
  <c r="AV739" i="1" s="1"/>
  <c r="AE739" i="1"/>
  <c r="AR739" i="1" s="1"/>
  <c r="AM738" i="1"/>
  <c r="AZ738" i="1" s="1"/>
  <c r="AI738" i="1"/>
  <c r="AV738" i="1" s="1"/>
  <c r="AE738" i="1"/>
  <c r="AR738" i="1" s="1"/>
  <c r="AM737" i="1"/>
  <c r="AZ737" i="1" s="1"/>
  <c r="AI737" i="1"/>
  <c r="AV737" i="1" s="1"/>
  <c r="AE737" i="1"/>
  <c r="AR737" i="1" s="1"/>
  <c r="BC737" i="1" s="1"/>
  <c r="BF737" i="1" s="1"/>
  <c r="AM736" i="1"/>
  <c r="AZ736" i="1" s="1"/>
  <c r="AI736" i="1"/>
  <c r="AV736" i="1" s="1"/>
  <c r="AE736" i="1"/>
  <c r="AR736" i="1" s="1"/>
  <c r="AM735" i="1"/>
  <c r="AZ735" i="1" s="1"/>
  <c r="AI735" i="1"/>
  <c r="AV735" i="1" s="1"/>
  <c r="AE735" i="1"/>
  <c r="AR735" i="1" s="1"/>
  <c r="AM734" i="1"/>
  <c r="AZ734" i="1" s="1"/>
  <c r="AI734" i="1"/>
  <c r="AV734" i="1" s="1"/>
  <c r="AE734" i="1"/>
  <c r="AR734" i="1" s="1"/>
  <c r="AM733" i="1"/>
  <c r="AZ733" i="1" s="1"/>
  <c r="AI733" i="1"/>
  <c r="AV733" i="1" s="1"/>
  <c r="AE733" i="1"/>
  <c r="AR733" i="1" s="1"/>
  <c r="BC733" i="1" s="1"/>
  <c r="BF733" i="1" s="1"/>
  <c r="AM732" i="1"/>
  <c r="AZ732" i="1" s="1"/>
  <c r="AI732" i="1"/>
  <c r="AV732" i="1" s="1"/>
  <c r="AE732" i="1"/>
  <c r="AR732" i="1" s="1"/>
  <c r="AM731" i="1"/>
  <c r="AZ731" i="1" s="1"/>
  <c r="AI731" i="1"/>
  <c r="AV731" i="1" s="1"/>
  <c r="AE731" i="1"/>
  <c r="AR731" i="1" s="1"/>
  <c r="AM730" i="1"/>
  <c r="AZ730" i="1" s="1"/>
  <c r="AI730" i="1"/>
  <c r="AV730" i="1" s="1"/>
  <c r="AE730" i="1"/>
  <c r="AR730" i="1" s="1"/>
  <c r="BH729" i="1"/>
  <c r="BI729" i="1" s="1"/>
  <c r="AM729" i="1"/>
  <c r="AZ729" i="1" s="1"/>
  <c r="AG729" i="1"/>
  <c r="AT729" i="1" s="1"/>
  <c r="AB729" i="1"/>
  <c r="BA728" i="1"/>
  <c r="AK728" i="1"/>
  <c r="AX728" i="1" s="1"/>
  <c r="AF728" i="1"/>
  <c r="AS728" i="1" s="1"/>
  <c r="BE727" i="1"/>
  <c r="AO727" i="1"/>
  <c r="BB727" i="1" s="1"/>
  <c r="AJ727" i="1"/>
  <c r="AW727" i="1" s="1"/>
  <c r="AP726" i="1"/>
  <c r="S726" i="1"/>
  <c r="AD726" i="1"/>
  <c r="AH726" i="1"/>
  <c r="AL726" i="1"/>
  <c r="BH725" i="1"/>
  <c r="BI725" i="1" s="1"/>
  <c r="AM725" i="1"/>
  <c r="AZ725" i="1" s="1"/>
  <c r="AG725" i="1"/>
  <c r="AT725" i="1" s="1"/>
  <c r="AB725" i="1"/>
  <c r="BA724" i="1"/>
  <c r="AK724" i="1"/>
  <c r="AX724" i="1" s="1"/>
  <c r="AF724" i="1"/>
  <c r="AS724" i="1" s="1"/>
  <c r="BE723" i="1"/>
  <c r="AO723" i="1"/>
  <c r="BB723" i="1" s="1"/>
  <c r="AJ723" i="1"/>
  <c r="S722" i="1"/>
  <c r="AP722" i="1" s="1"/>
  <c r="AD722" i="1"/>
  <c r="AH722" i="1"/>
  <c r="AL722" i="1"/>
  <c r="BH721" i="1"/>
  <c r="BI721" i="1" s="1"/>
  <c r="AM721" i="1"/>
  <c r="AZ721" i="1" s="1"/>
  <c r="AG721" i="1"/>
  <c r="AT721" i="1" s="1"/>
  <c r="AB721" i="1"/>
  <c r="BA720" i="1"/>
  <c r="AK720" i="1"/>
  <c r="AX720" i="1" s="1"/>
  <c r="AF720" i="1"/>
  <c r="AS720" i="1" s="1"/>
  <c r="BE719" i="1"/>
  <c r="AO719" i="1"/>
  <c r="BB719" i="1" s="1"/>
  <c r="AJ719" i="1"/>
  <c r="AW719" i="1" s="1"/>
  <c r="S718" i="1"/>
  <c r="AP718" i="1" s="1"/>
  <c r="AD718" i="1"/>
  <c r="AH718" i="1"/>
  <c r="AL718" i="1"/>
  <c r="BH717" i="1"/>
  <c r="BI717" i="1" s="1"/>
  <c r="AM717" i="1"/>
  <c r="AZ717" i="1" s="1"/>
  <c r="AG717" i="1"/>
  <c r="AT717" i="1" s="1"/>
  <c r="AB717" i="1"/>
  <c r="BA716" i="1"/>
  <c r="AK716" i="1"/>
  <c r="AX716" i="1" s="1"/>
  <c r="AF716" i="1"/>
  <c r="AS716" i="1" s="1"/>
  <c r="BE715" i="1"/>
  <c r="AO715" i="1"/>
  <c r="BB715" i="1" s="1"/>
  <c r="AJ715" i="1"/>
  <c r="AW715" i="1" s="1"/>
  <c r="AP714" i="1"/>
  <c r="S714" i="1"/>
  <c r="AD714" i="1"/>
  <c r="AH714" i="1"/>
  <c r="AL714" i="1"/>
  <c r="BH713" i="1"/>
  <c r="BI713" i="1" s="1"/>
  <c r="AM713" i="1"/>
  <c r="AZ713" i="1" s="1"/>
  <c r="AG713" i="1"/>
  <c r="AT713" i="1" s="1"/>
  <c r="AB713" i="1"/>
  <c r="BA712" i="1"/>
  <c r="AK712" i="1"/>
  <c r="AX712" i="1" s="1"/>
  <c r="AF712" i="1"/>
  <c r="AS712" i="1" s="1"/>
  <c r="BE711" i="1"/>
  <c r="AO711" i="1"/>
  <c r="BB711" i="1" s="1"/>
  <c r="AJ711" i="1"/>
  <c r="AW711" i="1" s="1"/>
  <c r="AP710" i="1"/>
  <c r="S710" i="1"/>
  <c r="AD710" i="1"/>
  <c r="AH710" i="1"/>
  <c r="AL710" i="1"/>
  <c r="BH709" i="1"/>
  <c r="BI709" i="1" s="1"/>
  <c r="AM709" i="1"/>
  <c r="AZ709" i="1" s="1"/>
  <c r="AG709" i="1"/>
  <c r="AT709" i="1" s="1"/>
  <c r="AB709" i="1"/>
  <c r="BA708" i="1"/>
  <c r="AK708" i="1"/>
  <c r="AX708" i="1" s="1"/>
  <c r="AF708" i="1"/>
  <c r="AS708" i="1" s="1"/>
  <c r="BE707" i="1"/>
  <c r="AO707" i="1"/>
  <c r="BB707" i="1" s="1"/>
  <c r="AJ707" i="1"/>
  <c r="AW707" i="1" s="1"/>
  <c r="S706" i="1"/>
  <c r="AP706" i="1" s="1"/>
  <c r="AD706" i="1"/>
  <c r="AH706" i="1"/>
  <c r="AL706" i="1"/>
  <c r="BH705" i="1"/>
  <c r="BI705" i="1" s="1"/>
  <c r="AM705" i="1"/>
  <c r="AZ705" i="1" s="1"/>
  <c r="AG705" i="1"/>
  <c r="AT705" i="1" s="1"/>
  <c r="AB705" i="1"/>
  <c r="BA704" i="1"/>
  <c r="AK704" i="1"/>
  <c r="AX704" i="1" s="1"/>
  <c r="AF704" i="1"/>
  <c r="AS704" i="1" s="1"/>
  <c r="BE703" i="1"/>
  <c r="AO703" i="1"/>
  <c r="BB703" i="1" s="1"/>
  <c r="AJ703" i="1"/>
  <c r="AW703" i="1" s="1"/>
  <c r="S702" i="1"/>
  <c r="AP702" i="1" s="1"/>
  <c r="AD702" i="1"/>
  <c r="AH702" i="1"/>
  <c r="AL702" i="1"/>
  <c r="BH701" i="1"/>
  <c r="BI701" i="1" s="1"/>
  <c r="AM701" i="1"/>
  <c r="AZ701" i="1" s="1"/>
  <c r="AG701" i="1"/>
  <c r="AT701" i="1" s="1"/>
  <c r="AB701" i="1"/>
  <c r="BA700" i="1"/>
  <c r="AK700" i="1"/>
  <c r="AX700" i="1" s="1"/>
  <c r="AF700" i="1"/>
  <c r="AS700" i="1" s="1"/>
  <c r="BE699" i="1"/>
  <c r="AO699" i="1"/>
  <c r="BB699" i="1" s="1"/>
  <c r="AJ699" i="1"/>
  <c r="AW699" i="1" s="1"/>
  <c r="S698" i="1"/>
  <c r="AP698" i="1" s="1"/>
  <c r="AD698" i="1"/>
  <c r="AH698" i="1"/>
  <c r="AL698" i="1"/>
  <c r="BH697" i="1"/>
  <c r="BI697" i="1" s="1"/>
  <c r="AM697" i="1"/>
  <c r="AZ697" i="1" s="1"/>
  <c r="AG697" i="1"/>
  <c r="AT697" i="1" s="1"/>
  <c r="AB697" i="1"/>
  <c r="BA696" i="1"/>
  <c r="AK696" i="1"/>
  <c r="AX696" i="1" s="1"/>
  <c r="AF696" i="1"/>
  <c r="BE695" i="1"/>
  <c r="AO695" i="1"/>
  <c r="BB695" i="1" s="1"/>
  <c r="AJ695" i="1"/>
  <c r="AW695" i="1" s="1"/>
  <c r="S694" i="1"/>
  <c r="AP694" i="1" s="1"/>
  <c r="AD694" i="1"/>
  <c r="AH694" i="1"/>
  <c r="AL694" i="1"/>
  <c r="BH693" i="1"/>
  <c r="BI693" i="1" s="1"/>
  <c r="AM693" i="1"/>
  <c r="AZ693" i="1" s="1"/>
  <c r="AG693" i="1"/>
  <c r="AT693" i="1" s="1"/>
  <c r="AB693" i="1"/>
  <c r="BA692" i="1"/>
  <c r="AK692" i="1"/>
  <c r="AX692" i="1" s="1"/>
  <c r="AF692" i="1"/>
  <c r="AS692" i="1" s="1"/>
  <c r="BE691" i="1"/>
  <c r="AO691" i="1"/>
  <c r="BB691" i="1" s="1"/>
  <c r="AJ691" i="1"/>
  <c r="AW691" i="1" s="1"/>
  <c r="S690" i="1"/>
  <c r="AP690" i="1" s="1"/>
  <c r="AD690" i="1"/>
  <c r="AH690" i="1"/>
  <c r="AL690" i="1"/>
  <c r="BH689" i="1"/>
  <c r="BI689" i="1" s="1"/>
  <c r="AM689" i="1"/>
  <c r="AZ689" i="1" s="1"/>
  <c r="AG689" i="1"/>
  <c r="AT689" i="1" s="1"/>
  <c r="AB689" i="1"/>
  <c r="BA688" i="1"/>
  <c r="AK688" i="1"/>
  <c r="AX688" i="1" s="1"/>
  <c r="AF688" i="1"/>
  <c r="AS688" i="1" s="1"/>
  <c r="BE687" i="1"/>
  <c r="AO687" i="1"/>
  <c r="BB687" i="1" s="1"/>
  <c r="AJ687" i="1"/>
  <c r="AW687" i="1" s="1"/>
  <c r="S686" i="1"/>
  <c r="AP686" i="1" s="1"/>
  <c r="AD686" i="1"/>
  <c r="AH686" i="1"/>
  <c r="AL686" i="1"/>
  <c r="BH685" i="1"/>
  <c r="BI685" i="1" s="1"/>
  <c r="AM685" i="1"/>
  <c r="AZ685" i="1" s="1"/>
  <c r="AG685" i="1"/>
  <c r="AT685" i="1" s="1"/>
  <c r="AB685" i="1"/>
  <c r="BA684" i="1"/>
  <c r="AK684" i="1"/>
  <c r="AX684" i="1" s="1"/>
  <c r="AF684" i="1"/>
  <c r="AS684" i="1" s="1"/>
  <c r="BE683" i="1"/>
  <c r="AO683" i="1"/>
  <c r="BB683" i="1" s="1"/>
  <c r="AJ683" i="1"/>
  <c r="S682" i="1"/>
  <c r="AP682" i="1" s="1"/>
  <c r="AD682" i="1"/>
  <c r="AH682" i="1"/>
  <c r="AL682" i="1"/>
  <c r="BH681" i="1"/>
  <c r="BI681" i="1" s="1"/>
  <c r="AM681" i="1"/>
  <c r="AZ681" i="1" s="1"/>
  <c r="AG681" i="1"/>
  <c r="AT681" i="1" s="1"/>
  <c r="AB681" i="1"/>
  <c r="BA680" i="1"/>
  <c r="AK680" i="1"/>
  <c r="AX680" i="1" s="1"/>
  <c r="AF680" i="1"/>
  <c r="BE679" i="1"/>
  <c r="AO679" i="1"/>
  <c r="BB679" i="1" s="1"/>
  <c r="AJ679" i="1"/>
  <c r="AW679" i="1" s="1"/>
  <c r="S678" i="1"/>
  <c r="AP678" i="1" s="1"/>
  <c r="AD678" i="1"/>
  <c r="AH678" i="1"/>
  <c r="AL678" i="1"/>
  <c r="BH677" i="1"/>
  <c r="BI677" i="1" s="1"/>
  <c r="AM677" i="1"/>
  <c r="AZ677" i="1" s="1"/>
  <c r="AG677" i="1"/>
  <c r="AT677" i="1" s="1"/>
  <c r="AB677" i="1"/>
  <c r="BA676" i="1"/>
  <c r="AK676" i="1"/>
  <c r="AX676" i="1" s="1"/>
  <c r="AF676" i="1"/>
  <c r="AS676" i="1" s="1"/>
  <c r="BE675" i="1"/>
  <c r="AO675" i="1"/>
  <c r="BB675" i="1" s="1"/>
  <c r="AJ675" i="1"/>
  <c r="S674" i="1"/>
  <c r="AP674" i="1" s="1"/>
  <c r="AD674" i="1"/>
  <c r="AH674" i="1"/>
  <c r="AL674" i="1"/>
  <c r="BH673" i="1"/>
  <c r="BI673" i="1" s="1"/>
  <c r="AM673" i="1"/>
  <c r="AZ673" i="1" s="1"/>
  <c r="AG673" i="1"/>
  <c r="AT673" i="1" s="1"/>
  <c r="AB673" i="1"/>
  <c r="BA672" i="1"/>
  <c r="AK672" i="1"/>
  <c r="AX672" i="1" s="1"/>
  <c r="AF672" i="1"/>
  <c r="AS672" i="1" s="1"/>
  <c r="BE671" i="1"/>
  <c r="AO671" i="1"/>
  <c r="BB671" i="1" s="1"/>
  <c r="AJ671" i="1"/>
  <c r="AW671" i="1" s="1"/>
  <c r="S670" i="1"/>
  <c r="AP670" i="1" s="1"/>
  <c r="AD670" i="1"/>
  <c r="AH670" i="1"/>
  <c r="AL670" i="1"/>
  <c r="BH669" i="1"/>
  <c r="BI669" i="1" s="1"/>
  <c r="AM669" i="1"/>
  <c r="AZ669" i="1" s="1"/>
  <c r="AG669" i="1"/>
  <c r="AT669" i="1" s="1"/>
  <c r="AB669" i="1"/>
  <c r="BA668" i="1"/>
  <c r="AK668" i="1"/>
  <c r="AX668" i="1" s="1"/>
  <c r="AF668" i="1"/>
  <c r="AS668" i="1" s="1"/>
  <c r="BE667" i="1"/>
  <c r="AO667" i="1"/>
  <c r="BB667" i="1" s="1"/>
  <c r="AJ667" i="1"/>
  <c r="AW667" i="1" s="1"/>
  <c r="S666" i="1"/>
  <c r="AP666" i="1" s="1"/>
  <c r="AD666" i="1"/>
  <c r="AH666" i="1"/>
  <c r="AL666" i="1"/>
  <c r="BH665" i="1"/>
  <c r="BI665" i="1" s="1"/>
  <c r="AM665" i="1"/>
  <c r="AZ665" i="1" s="1"/>
  <c r="AG665" i="1"/>
  <c r="AT665" i="1" s="1"/>
  <c r="AB665" i="1"/>
  <c r="BA664" i="1"/>
  <c r="AK664" i="1"/>
  <c r="AX664" i="1" s="1"/>
  <c r="AF664" i="1"/>
  <c r="BE663" i="1"/>
  <c r="AO663" i="1"/>
  <c r="BB663" i="1" s="1"/>
  <c r="AJ663" i="1"/>
  <c r="AW663" i="1" s="1"/>
  <c r="S662" i="1"/>
  <c r="AP662" i="1" s="1"/>
  <c r="AD662" i="1"/>
  <c r="AH662" i="1"/>
  <c r="AL662" i="1"/>
  <c r="BH661" i="1"/>
  <c r="BI661" i="1" s="1"/>
  <c r="AM661" i="1"/>
  <c r="AZ661" i="1" s="1"/>
  <c r="AG661" i="1"/>
  <c r="AT661" i="1" s="1"/>
  <c r="AB661" i="1"/>
  <c r="BA660" i="1"/>
  <c r="AK660" i="1"/>
  <c r="AX660" i="1" s="1"/>
  <c r="AF660" i="1"/>
  <c r="AS660" i="1" s="1"/>
  <c r="BE659" i="1"/>
  <c r="AO659" i="1"/>
  <c r="BB659" i="1" s="1"/>
  <c r="AJ659" i="1"/>
  <c r="AW659" i="1" s="1"/>
  <c r="S658" i="1"/>
  <c r="AP658" i="1" s="1"/>
  <c r="AD658" i="1"/>
  <c r="AH658" i="1"/>
  <c r="AL658" i="1"/>
  <c r="BH657" i="1"/>
  <c r="BI657" i="1" s="1"/>
  <c r="AM657" i="1"/>
  <c r="AZ657" i="1" s="1"/>
  <c r="AG657" i="1"/>
  <c r="AT657" i="1" s="1"/>
  <c r="AB657" i="1"/>
  <c r="BA656" i="1"/>
  <c r="AK656" i="1"/>
  <c r="AX656" i="1" s="1"/>
  <c r="AF656" i="1"/>
  <c r="AS656" i="1" s="1"/>
  <c r="BE655" i="1"/>
  <c r="AO655" i="1"/>
  <c r="BB655" i="1" s="1"/>
  <c r="AJ655" i="1"/>
  <c r="AW655" i="1" s="1"/>
  <c r="AD654" i="1"/>
  <c r="AQ654" i="1" s="1"/>
  <c r="AH654" i="1"/>
  <c r="AU654" i="1" s="1"/>
  <c r="AL654" i="1"/>
  <c r="AY654" i="1" s="1"/>
  <c r="AE654" i="1"/>
  <c r="AR654" i="1" s="1"/>
  <c r="AI654" i="1"/>
  <c r="AV654" i="1" s="1"/>
  <c r="AM654" i="1"/>
  <c r="AZ654" i="1" s="1"/>
  <c r="AD653" i="1"/>
  <c r="AH653" i="1"/>
  <c r="AL653" i="1"/>
  <c r="AY653" i="1" s="1"/>
  <c r="AE653" i="1"/>
  <c r="AR653" i="1" s="1"/>
  <c r="AI653" i="1"/>
  <c r="AV653" i="1" s="1"/>
  <c r="AM653" i="1"/>
  <c r="AZ653" i="1" s="1"/>
  <c r="AD652" i="1"/>
  <c r="AQ652" i="1" s="1"/>
  <c r="AH652" i="1"/>
  <c r="AU652" i="1" s="1"/>
  <c r="AL652" i="1"/>
  <c r="AY652" i="1" s="1"/>
  <c r="AE652" i="1"/>
  <c r="AR652" i="1" s="1"/>
  <c r="AI652" i="1"/>
  <c r="AV652" i="1" s="1"/>
  <c r="AM652" i="1"/>
  <c r="AZ652" i="1" s="1"/>
  <c r="AD651" i="1"/>
  <c r="AQ651" i="1" s="1"/>
  <c r="AH651" i="1"/>
  <c r="AU651" i="1" s="1"/>
  <c r="AL651" i="1"/>
  <c r="AY651" i="1" s="1"/>
  <c r="AE651" i="1"/>
  <c r="AR651" i="1" s="1"/>
  <c r="AI651" i="1"/>
  <c r="AV651" i="1" s="1"/>
  <c r="AM651" i="1"/>
  <c r="AZ651" i="1" s="1"/>
  <c r="AD650" i="1"/>
  <c r="AQ650" i="1" s="1"/>
  <c r="AH650" i="1"/>
  <c r="AU650" i="1" s="1"/>
  <c r="AL650" i="1"/>
  <c r="AY650" i="1" s="1"/>
  <c r="AE650" i="1"/>
  <c r="AR650" i="1" s="1"/>
  <c r="AI650" i="1"/>
  <c r="AV650" i="1" s="1"/>
  <c r="AM650" i="1"/>
  <c r="AZ650" i="1" s="1"/>
  <c r="AD649" i="1"/>
  <c r="AQ649" i="1" s="1"/>
  <c r="AH649" i="1"/>
  <c r="AU649" i="1" s="1"/>
  <c r="AL649" i="1"/>
  <c r="AY649" i="1" s="1"/>
  <c r="AE649" i="1"/>
  <c r="AR649" i="1" s="1"/>
  <c r="AI649" i="1"/>
  <c r="AV649" i="1" s="1"/>
  <c r="AM649" i="1"/>
  <c r="AZ649" i="1" s="1"/>
  <c r="AD648" i="1"/>
  <c r="AQ648" i="1" s="1"/>
  <c r="AH648" i="1"/>
  <c r="AU648" i="1" s="1"/>
  <c r="AL648" i="1"/>
  <c r="AY648" i="1" s="1"/>
  <c r="AE648" i="1"/>
  <c r="AR648" i="1" s="1"/>
  <c r="AI648" i="1"/>
  <c r="AV648" i="1" s="1"/>
  <c r="AM648" i="1"/>
  <c r="AZ648" i="1" s="1"/>
  <c r="AD647" i="1"/>
  <c r="AQ647" i="1" s="1"/>
  <c r="AH647" i="1"/>
  <c r="AU647" i="1" s="1"/>
  <c r="AL647" i="1"/>
  <c r="AY647" i="1" s="1"/>
  <c r="AE647" i="1"/>
  <c r="AR647" i="1" s="1"/>
  <c r="AI647" i="1"/>
  <c r="AV647" i="1" s="1"/>
  <c r="AM647" i="1"/>
  <c r="AZ647" i="1" s="1"/>
  <c r="AD646" i="1"/>
  <c r="AQ646" i="1" s="1"/>
  <c r="AH646" i="1"/>
  <c r="AU646" i="1" s="1"/>
  <c r="AL646" i="1"/>
  <c r="AY646" i="1" s="1"/>
  <c r="AE646" i="1"/>
  <c r="AR646" i="1" s="1"/>
  <c r="AI646" i="1"/>
  <c r="AV646" i="1" s="1"/>
  <c r="AM646" i="1"/>
  <c r="AZ646" i="1" s="1"/>
  <c r="AD645" i="1"/>
  <c r="AQ645" i="1" s="1"/>
  <c r="AH645" i="1"/>
  <c r="AU645" i="1" s="1"/>
  <c r="AL645" i="1"/>
  <c r="AY645" i="1" s="1"/>
  <c r="AE645" i="1"/>
  <c r="AR645" i="1" s="1"/>
  <c r="AI645" i="1"/>
  <c r="AV645" i="1" s="1"/>
  <c r="AM645" i="1"/>
  <c r="AZ645" i="1" s="1"/>
  <c r="AD644" i="1"/>
  <c r="AQ644" i="1" s="1"/>
  <c r="AH644" i="1"/>
  <c r="AU644" i="1" s="1"/>
  <c r="AL644" i="1"/>
  <c r="AY644" i="1" s="1"/>
  <c r="AE644" i="1"/>
  <c r="AR644" i="1" s="1"/>
  <c r="AI644" i="1"/>
  <c r="AV644" i="1" s="1"/>
  <c r="AM644" i="1"/>
  <c r="AZ644" i="1" s="1"/>
  <c r="AD643" i="1"/>
  <c r="AQ643" i="1" s="1"/>
  <c r="AH643" i="1"/>
  <c r="AU643" i="1" s="1"/>
  <c r="AL643" i="1"/>
  <c r="AY643" i="1" s="1"/>
  <c r="AE643" i="1"/>
  <c r="AR643" i="1" s="1"/>
  <c r="AI643" i="1"/>
  <c r="AV643" i="1" s="1"/>
  <c r="AM643" i="1"/>
  <c r="AZ643" i="1" s="1"/>
  <c r="AD642" i="1"/>
  <c r="AQ642" i="1" s="1"/>
  <c r="AH642" i="1"/>
  <c r="AU642" i="1" s="1"/>
  <c r="AL642" i="1"/>
  <c r="AY642" i="1" s="1"/>
  <c r="AE642" i="1"/>
  <c r="AR642" i="1" s="1"/>
  <c r="AI642" i="1"/>
  <c r="AV642" i="1" s="1"/>
  <c r="AM642" i="1"/>
  <c r="AZ642" i="1" s="1"/>
  <c r="AD641" i="1"/>
  <c r="AH641" i="1"/>
  <c r="AL641" i="1"/>
  <c r="AY641" i="1" s="1"/>
  <c r="AE641" i="1"/>
  <c r="AR641" i="1" s="1"/>
  <c r="AI641" i="1"/>
  <c r="AV641" i="1" s="1"/>
  <c r="AM641" i="1"/>
  <c r="AZ641" i="1" s="1"/>
  <c r="AD640" i="1"/>
  <c r="AQ640" i="1" s="1"/>
  <c r="AH640" i="1"/>
  <c r="AU640" i="1" s="1"/>
  <c r="AL640" i="1"/>
  <c r="AY640" i="1" s="1"/>
  <c r="AE640" i="1"/>
  <c r="AR640" i="1" s="1"/>
  <c r="AI640" i="1"/>
  <c r="AV640" i="1" s="1"/>
  <c r="AM640" i="1"/>
  <c r="AZ640" i="1" s="1"/>
  <c r="AD639" i="1"/>
  <c r="AQ639" i="1" s="1"/>
  <c r="AH639" i="1"/>
  <c r="AU639" i="1" s="1"/>
  <c r="AL639" i="1"/>
  <c r="AY639" i="1" s="1"/>
  <c r="AE639" i="1"/>
  <c r="AR639" i="1" s="1"/>
  <c r="AI639" i="1"/>
  <c r="AV639" i="1" s="1"/>
  <c r="AM639" i="1"/>
  <c r="AZ639" i="1" s="1"/>
  <c r="AD638" i="1"/>
  <c r="AQ638" i="1" s="1"/>
  <c r="AH638" i="1"/>
  <c r="AU638" i="1" s="1"/>
  <c r="AL638" i="1"/>
  <c r="AY638" i="1" s="1"/>
  <c r="AE638" i="1"/>
  <c r="AR638" i="1" s="1"/>
  <c r="AI638" i="1"/>
  <c r="AV638" i="1" s="1"/>
  <c r="AM638" i="1"/>
  <c r="AZ638" i="1" s="1"/>
  <c r="AD637" i="1"/>
  <c r="AH637" i="1"/>
  <c r="AL637" i="1"/>
  <c r="AY637" i="1" s="1"/>
  <c r="AE637" i="1"/>
  <c r="AR637" i="1" s="1"/>
  <c r="AI637" i="1"/>
  <c r="AV637" i="1" s="1"/>
  <c r="AM637" i="1"/>
  <c r="AZ637" i="1" s="1"/>
  <c r="AD636" i="1"/>
  <c r="AQ636" i="1" s="1"/>
  <c r="AH636" i="1"/>
  <c r="AU636" i="1" s="1"/>
  <c r="AL636" i="1"/>
  <c r="AY636" i="1" s="1"/>
  <c r="AE636" i="1"/>
  <c r="AR636" i="1" s="1"/>
  <c r="AI636" i="1"/>
  <c r="AV636" i="1" s="1"/>
  <c r="AM636" i="1"/>
  <c r="AZ636" i="1" s="1"/>
  <c r="G635" i="1"/>
  <c r="AD635" i="1"/>
  <c r="AH635" i="1"/>
  <c r="AL635" i="1"/>
  <c r="AE635" i="1"/>
  <c r="AR635" i="1" s="1"/>
  <c r="AI635" i="1"/>
  <c r="AV635" i="1" s="1"/>
  <c r="AM635" i="1"/>
  <c r="AZ635" i="1" s="1"/>
  <c r="AG634" i="1"/>
  <c r="AT634" i="1" s="1"/>
  <c r="BM633" i="1"/>
  <c r="BN633" i="1" s="1"/>
  <c r="AG633" i="1"/>
  <c r="AT633" i="1" s="1"/>
  <c r="BM632" i="1"/>
  <c r="BN632" i="1" s="1"/>
  <c r="AG632" i="1"/>
  <c r="AT632" i="1" s="1"/>
  <c r="BM631" i="1"/>
  <c r="BN631" i="1" s="1"/>
  <c r="AG631" i="1"/>
  <c r="AT631" i="1" s="1"/>
  <c r="BM630" i="1"/>
  <c r="BN630" i="1" s="1"/>
  <c r="AG630" i="1"/>
  <c r="AT630" i="1" s="1"/>
  <c r="BM629" i="1"/>
  <c r="BN629" i="1" s="1"/>
  <c r="AG629" i="1"/>
  <c r="AT629" i="1" s="1"/>
  <c r="BM628" i="1"/>
  <c r="BN628" i="1" s="1"/>
  <c r="AG628" i="1"/>
  <c r="AT628" i="1" s="1"/>
  <c r="BM627" i="1"/>
  <c r="BN627" i="1" s="1"/>
  <c r="AG627" i="1"/>
  <c r="AT627" i="1" s="1"/>
  <c r="BM626" i="1"/>
  <c r="BN626" i="1" s="1"/>
  <c r="AG626" i="1"/>
  <c r="AT626" i="1" s="1"/>
  <c r="BM625" i="1"/>
  <c r="BN625" i="1" s="1"/>
  <c r="AG625" i="1"/>
  <c r="AT625" i="1" s="1"/>
  <c r="BM624" i="1"/>
  <c r="BN624" i="1" s="1"/>
  <c r="AG624" i="1"/>
  <c r="AT624" i="1" s="1"/>
  <c r="BM623" i="1"/>
  <c r="BN623" i="1" s="1"/>
  <c r="AG623" i="1"/>
  <c r="AT623" i="1" s="1"/>
  <c r="BM622" i="1"/>
  <c r="BN622" i="1" s="1"/>
  <c r="AG622" i="1"/>
  <c r="AT622" i="1" s="1"/>
  <c r="BM621" i="1"/>
  <c r="BN621" i="1" s="1"/>
  <c r="AG621" i="1"/>
  <c r="AT621" i="1" s="1"/>
  <c r="BM620" i="1"/>
  <c r="BN620" i="1" s="1"/>
  <c r="AG620" i="1"/>
  <c r="AT620" i="1" s="1"/>
  <c r="BM619" i="1"/>
  <c r="BN619" i="1" s="1"/>
  <c r="AG619" i="1"/>
  <c r="AT619" i="1" s="1"/>
  <c r="BM618" i="1"/>
  <c r="BN618" i="1" s="1"/>
  <c r="AG618" i="1"/>
  <c r="AT618" i="1" s="1"/>
  <c r="BM617" i="1"/>
  <c r="BN617" i="1" s="1"/>
  <c r="AG617" i="1"/>
  <c r="AT617" i="1" s="1"/>
  <c r="BM616" i="1"/>
  <c r="BN616" i="1" s="1"/>
  <c r="AG616" i="1"/>
  <c r="AT616" i="1" s="1"/>
  <c r="BM615" i="1"/>
  <c r="BN615" i="1" s="1"/>
  <c r="AG615" i="1"/>
  <c r="AT615" i="1" s="1"/>
  <c r="BM614" i="1"/>
  <c r="BN614" i="1" s="1"/>
  <c r="AG614" i="1"/>
  <c r="AT614" i="1" s="1"/>
  <c r="BM613" i="1"/>
  <c r="BN613" i="1" s="1"/>
  <c r="AG613" i="1"/>
  <c r="AT613" i="1" s="1"/>
  <c r="BM612" i="1"/>
  <c r="BN612" i="1" s="1"/>
  <c r="AG612" i="1"/>
  <c r="AT612" i="1" s="1"/>
  <c r="BM611" i="1"/>
  <c r="BN611" i="1" s="1"/>
  <c r="AG611" i="1"/>
  <c r="AT611" i="1" s="1"/>
  <c r="BM610" i="1"/>
  <c r="BN610" i="1" s="1"/>
  <c r="AG610" i="1"/>
  <c r="AT610" i="1" s="1"/>
  <c r="BM609" i="1"/>
  <c r="BN609" i="1" s="1"/>
  <c r="AG609" i="1"/>
  <c r="AT609" i="1" s="1"/>
  <c r="BM608" i="1"/>
  <c r="BN608" i="1" s="1"/>
  <c r="AG608" i="1"/>
  <c r="AT608" i="1" s="1"/>
  <c r="BM607" i="1"/>
  <c r="BN607" i="1" s="1"/>
  <c r="AG607" i="1"/>
  <c r="AT607" i="1" s="1"/>
  <c r="BM606" i="1"/>
  <c r="BN606" i="1" s="1"/>
  <c r="AG606" i="1"/>
  <c r="AT606" i="1" s="1"/>
  <c r="BM605" i="1"/>
  <c r="BN605" i="1" s="1"/>
  <c r="AG605" i="1"/>
  <c r="AT605" i="1" s="1"/>
  <c r="BM604" i="1"/>
  <c r="BN604" i="1" s="1"/>
  <c r="AG604" i="1"/>
  <c r="AT604" i="1" s="1"/>
  <c r="BM603" i="1"/>
  <c r="BN603" i="1" s="1"/>
  <c r="AG603" i="1"/>
  <c r="AT603" i="1" s="1"/>
  <c r="BM602" i="1"/>
  <c r="BN602" i="1" s="1"/>
  <c r="AG602" i="1"/>
  <c r="AT602" i="1" s="1"/>
  <c r="AS599" i="1"/>
  <c r="F597" i="1"/>
  <c r="F593" i="1"/>
  <c r="AY590" i="1"/>
  <c r="BD921" i="1"/>
  <c r="AN921" i="1"/>
  <c r="BA921" i="1" s="1"/>
  <c r="AF921" i="1"/>
  <c r="BH920" i="1"/>
  <c r="BI920" i="1" s="1"/>
  <c r="AN920" i="1"/>
  <c r="BA920" i="1" s="1"/>
  <c r="AF920" i="1"/>
  <c r="AS920" i="1" s="1"/>
  <c r="BH918" i="1"/>
  <c r="BI918" i="1" s="1"/>
  <c r="AF918" i="1"/>
  <c r="AS918" i="1" s="1"/>
  <c r="BH916" i="1"/>
  <c r="BI916" i="1" s="1"/>
  <c r="AJ916" i="1"/>
  <c r="BD915" i="1"/>
  <c r="AJ915" i="1"/>
  <c r="AF915" i="1"/>
  <c r="AS915" i="1" s="1"/>
  <c r="BH914" i="1"/>
  <c r="BI914" i="1" s="1"/>
  <c r="AJ914" i="1"/>
  <c r="BD912" i="1"/>
  <c r="AN912" i="1"/>
  <c r="BA912" i="1" s="1"/>
  <c r="AF912" i="1"/>
  <c r="AS912" i="1" s="1"/>
  <c r="BH911" i="1"/>
  <c r="BI911" i="1" s="1"/>
  <c r="AN911" i="1"/>
  <c r="BA911" i="1" s="1"/>
  <c r="AF911" i="1"/>
  <c r="AS911" i="1" s="1"/>
  <c r="BH909" i="1"/>
  <c r="BI909" i="1" s="1"/>
  <c r="AJ909" i="1"/>
  <c r="BD907" i="1"/>
  <c r="AN907" i="1"/>
  <c r="BA907" i="1" s="1"/>
  <c r="AJ907" i="1"/>
  <c r="BD905" i="1"/>
  <c r="AJ905" i="1"/>
  <c r="BH904" i="1"/>
  <c r="BI904" i="1" s="1"/>
  <c r="AJ904" i="1"/>
  <c r="BH903" i="1"/>
  <c r="BI903" i="1" s="1"/>
  <c r="AN903" i="1"/>
  <c r="BA903" i="1" s="1"/>
  <c r="AF903" i="1"/>
  <c r="AS903" i="1" s="1"/>
  <c r="BD901" i="1"/>
  <c r="AN901" i="1"/>
  <c r="BA901" i="1" s="1"/>
  <c r="AF901" i="1"/>
  <c r="BH900" i="1"/>
  <c r="BI900" i="1" s="1"/>
  <c r="AN900" i="1"/>
  <c r="BA900" i="1" s="1"/>
  <c r="AF900" i="1"/>
  <c r="AS900" i="1" s="1"/>
  <c r="BD898" i="1"/>
  <c r="AJ898" i="1"/>
  <c r="AN897" i="1"/>
  <c r="BA897" i="1" s="1"/>
  <c r="AJ897" i="1"/>
  <c r="BH895" i="1"/>
  <c r="BI895" i="1" s="1"/>
  <c r="AN895" i="1"/>
  <c r="BA895" i="1" s="1"/>
  <c r="AF895" i="1"/>
  <c r="AS895" i="1" s="1"/>
  <c r="BD893" i="1"/>
  <c r="AN893" i="1"/>
  <c r="BA893" i="1" s="1"/>
  <c r="AF893" i="1"/>
  <c r="BH891" i="1"/>
  <c r="BI891" i="1" s="1"/>
  <c r="AJ891" i="1"/>
  <c r="BH890" i="1"/>
  <c r="BI890" i="1" s="1"/>
  <c r="BD890" i="1"/>
  <c r="AN890" i="1"/>
  <c r="BA890" i="1" s="1"/>
  <c r="AJ890" i="1"/>
  <c r="BH888" i="1"/>
  <c r="BI888" i="1" s="1"/>
  <c r="AN888" i="1"/>
  <c r="BA888" i="1" s="1"/>
  <c r="AJ888" i="1"/>
  <c r="AF888" i="1"/>
  <c r="AS888" i="1" s="1"/>
  <c r="BH887" i="1"/>
  <c r="BI887" i="1" s="1"/>
  <c r="AJ887" i="1"/>
  <c r="BH886" i="1"/>
  <c r="BI886" i="1" s="1"/>
  <c r="AN886" i="1"/>
  <c r="BA886" i="1" s="1"/>
  <c r="AF886" i="1"/>
  <c r="AS886" i="1" s="1"/>
  <c r="BD884" i="1"/>
  <c r="AN884" i="1"/>
  <c r="BA884" i="1" s="1"/>
  <c r="AF884" i="1"/>
  <c r="AS884" i="1" s="1"/>
  <c r="BH883" i="1"/>
  <c r="BI883" i="1" s="1"/>
  <c r="BD883" i="1"/>
  <c r="AJ883" i="1"/>
  <c r="BH882" i="1"/>
  <c r="BI882" i="1" s="1"/>
  <c r="AF882" i="1"/>
  <c r="AS882" i="1" s="1"/>
  <c r="BD880" i="1"/>
  <c r="AN880" i="1"/>
  <c r="BA880" i="1" s="1"/>
  <c r="AF880" i="1"/>
  <c r="AS880" i="1" s="1"/>
  <c r="BD879" i="1"/>
  <c r="AN879" i="1"/>
  <c r="BA879" i="1" s="1"/>
  <c r="AJ879" i="1"/>
  <c r="BD878" i="1"/>
  <c r="AN878" i="1"/>
  <c r="BA878" i="1" s="1"/>
  <c r="AF878" i="1"/>
  <c r="AS878" i="1" s="1"/>
  <c r="BH877" i="1"/>
  <c r="BI877" i="1" s="1"/>
  <c r="AJ877" i="1"/>
  <c r="BH875" i="1"/>
  <c r="BI875" i="1" s="1"/>
  <c r="AJ875" i="1"/>
  <c r="BH873" i="1"/>
  <c r="BI873" i="1" s="1"/>
  <c r="AJ873" i="1"/>
  <c r="BD872" i="1"/>
  <c r="AN872" i="1"/>
  <c r="BA872" i="1" s="1"/>
  <c r="AF872" i="1"/>
  <c r="AS872" i="1" s="1"/>
  <c r="BD870" i="1"/>
  <c r="AN870" i="1"/>
  <c r="BA870" i="1" s="1"/>
  <c r="AF870" i="1"/>
  <c r="AS870" i="1" s="1"/>
  <c r="BD868" i="1"/>
  <c r="AN868" i="1"/>
  <c r="BA868" i="1" s="1"/>
  <c r="AF868" i="1"/>
  <c r="AS868" i="1" s="1"/>
  <c r="BH866" i="1"/>
  <c r="BI866" i="1" s="1"/>
  <c r="AN866" i="1"/>
  <c r="BA866" i="1" s="1"/>
  <c r="AF866" i="1"/>
  <c r="AS866" i="1" s="1"/>
  <c r="BD865" i="1"/>
  <c r="AN865" i="1"/>
  <c r="BA865" i="1" s="1"/>
  <c r="AF865" i="1"/>
  <c r="AS865" i="1" s="1"/>
  <c r="BD864" i="1"/>
  <c r="AN864" i="1"/>
  <c r="BA864" i="1" s="1"/>
  <c r="AF864" i="1"/>
  <c r="AS864" i="1" s="1"/>
  <c r="BH862" i="1"/>
  <c r="BI862" i="1" s="1"/>
  <c r="AN862" i="1"/>
  <c r="BA862" i="1" s="1"/>
  <c r="AF862" i="1"/>
  <c r="AS862" i="1" s="1"/>
  <c r="BD861" i="1"/>
  <c r="AN861" i="1"/>
  <c r="BA861" i="1" s="1"/>
  <c r="AF861" i="1"/>
  <c r="AS861" i="1" s="1"/>
  <c r="BH860" i="1"/>
  <c r="BI860" i="1" s="1"/>
  <c r="AF860" i="1"/>
  <c r="AS860" i="1" s="1"/>
  <c r="BD858" i="1"/>
  <c r="AN858" i="1"/>
  <c r="BA858" i="1" s="1"/>
  <c r="AF858" i="1"/>
  <c r="AS858" i="1" s="1"/>
  <c r="BH856" i="1"/>
  <c r="BI856" i="1" s="1"/>
  <c r="AJ856" i="1"/>
  <c r="BH854" i="1"/>
  <c r="BI854" i="1" s="1"/>
  <c r="AN854" i="1"/>
  <c r="BA854" i="1" s="1"/>
  <c r="AF854" i="1"/>
  <c r="AS854" i="1" s="1"/>
  <c r="BH852" i="1"/>
  <c r="BI852" i="1" s="1"/>
  <c r="AJ852" i="1"/>
  <c r="BD850" i="1"/>
  <c r="AN850" i="1"/>
  <c r="BA850" i="1" s="1"/>
  <c r="AF850" i="1"/>
  <c r="AS850" i="1" s="1"/>
  <c r="BD848" i="1"/>
  <c r="AN848" i="1"/>
  <c r="BA848" i="1" s="1"/>
  <c r="AF848" i="1"/>
  <c r="AS848" i="1" s="1"/>
  <c r="BD845" i="1"/>
  <c r="AN845" i="1"/>
  <c r="BA845" i="1" s="1"/>
  <c r="BD843" i="1"/>
  <c r="AN843" i="1"/>
  <c r="BA843" i="1" s="1"/>
  <c r="AJ843" i="1"/>
  <c r="AF843" i="1"/>
  <c r="BD842" i="1"/>
  <c r="AN842" i="1"/>
  <c r="BA842" i="1" s="1"/>
  <c r="AF842" i="1"/>
  <c r="AS842" i="1" s="1"/>
  <c r="BD841" i="1"/>
  <c r="AJ841" i="1"/>
  <c r="AN840" i="1"/>
  <c r="BA840" i="1" s="1"/>
  <c r="AF840" i="1"/>
  <c r="AS840" i="1" s="1"/>
  <c r="BD838" i="1"/>
  <c r="AN838" i="1"/>
  <c r="BA838" i="1" s="1"/>
  <c r="AJ838" i="1"/>
  <c r="BH836" i="1"/>
  <c r="BI836" i="1" s="1"/>
  <c r="AJ836" i="1"/>
  <c r="BD834" i="1"/>
  <c r="AN834" i="1"/>
  <c r="BA834" i="1" s="1"/>
  <c r="AF834" i="1"/>
  <c r="AS834" i="1" s="1"/>
  <c r="BD832" i="1"/>
  <c r="AN832" i="1"/>
  <c r="BA832" i="1" s="1"/>
  <c r="AF832" i="1"/>
  <c r="AS832" i="1" s="1"/>
  <c r="BH830" i="1"/>
  <c r="BI830" i="1" s="1"/>
  <c r="AN830" i="1"/>
  <c r="BA830" i="1" s="1"/>
  <c r="AF830" i="1"/>
  <c r="AS830" i="1" s="1"/>
  <c r="BD829" i="1"/>
  <c r="AN829" i="1"/>
  <c r="BA829" i="1" s="1"/>
  <c r="AF829" i="1"/>
  <c r="BH827" i="1"/>
  <c r="BI827" i="1" s="1"/>
  <c r="AJ827" i="1"/>
  <c r="BH826" i="1"/>
  <c r="BI826" i="1" s="1"/>
  <c r="AN826" i="1"/>
  <c r="BA826" i="1" s="1"/>
  <c r="AF826" i="1"/>
  <c r="AS826" i="1" s="1"/>
  <c r="BD824" i="1"/>
  <c r="AN824" i="1"/>
  <c r="BA824" i="1" s="1"/>
  <c r="BD822" i="1"/>
  <c r="AJ822" i="1"/>
  <c r="AF822" i="1"/>
  <c r="AS822" i="1" s="1"/>
  <c r="BD821" i="1"/>
  <c r="AN821" i="1"/>
  <c r="BA821" i="1" s="1"/>
  <c r="AF821" i="1"/>
  <c r="AS821" i="1" s="1"/>
  <c r="BD819" i="1"/>
  <c r="AN819" i="1"/>
  <c r="BA819" i="1" s="1"/>
  <c r="AF819" i="1"/>
  <c r="BH818" i="1"/>
  <c r="BI818" i="1" s="1"/>
  <c r="AF818" i="1"/>
  <c r="AS818" i="1" s="1"/>
  <c r="BD816" i="1"/>
  <c r="AN816" i="1"/>
  <c r="BA816" i="1" s="1"/>
  <c r="AF816" i="1"/>
  <c r="AS816" i="1" s="1"/>
  <c r="BH814" i="1"/>
  <c r="BI814" i="1" s="1"/>
  <c r="AN814" i="1"/>
  <c r="BA814" i="1" s="1"/>
  <c r="AF814" i="1"/>
  <c r="AS814" i="1" s="1"/>
  <c r="BH813" i="1"/>
  <c r="BI813" i="1" s="1"/>
  <c r="AJ813" i="1"/>
  <c r="BH811" i="1"/>
  <c r="BI811" i="1" s="1"/>
  <c r="AN811" i="1"/>
  <c r="BA811" i="1" s="1"/>
  <c r="AF811" i="1"/>
  <c r="AS811" i="1" s="1"/>
  <c r="BH810" i="1"/>
  <c r="BI810" i="1" s="1"/>
  <c r="AJ810" i="1"/>
  <c r="BD809" i="1"/>
  <c r="AN809" i="1"/>
  <c r="BA809" i="1" s="1"/>
  <c r="AF809" i="1"/>
  <c r="BD808" i="1"/>
  <c r="AN808" i="1"/>
  <c r="BA808" i="1" s="1"/>
  <c r="BH806" i="1"/>
  <c r="BI806" i="1" s="1"/>
  <c r="AJ806" i="1"/>
  <c r="AF806" i="1"/>
  <c r="AS806" i="1" s="1"/>
  <c r="BH804" i="1"/>
  <c r="BI804" i="1" s="1"/>
  <c r="AN804" i="1"/>
  <c r="BA804" i="1" s="1"/>
  <c r="AF804" i="1"/>
  <c r="AS804" i="1" s="1"/>
  <c r="BH802" i="1"/>
  <c r="BI802" i="1" s="1"/>
  <c r="AN802" i="1"/>
  <c r="BA802" i="1" s="1"/>
  <c r="AF802" i="1"/>
  <c r="AS802" i="1" s="1"/>
  <c r="BH801" i="1"/>
  <c r="BI801" i="1" s="1"/>
  <c r="AJ801" i="1"/>
  <c r="BD799" i="1"/>
  <c r="AN799" i="1"/>
  <c r="BA799" i="1" s="1"/>
  <c r="AF799" i="1"/>
  <c r="AS799" i="1" s="1"/>
  <c r="BD798" i="1"/>
  <c r="AN798" i="1"/>
  <c r="BA798" i="1" s="1"/>
  <c r="AF798" i="1"/>
  <c r="AS798" i="1" s="1"/>
  <c r="BH796" i="1"/>
  <c r="BI796" i="1" s="1"/>
  <c r="AN796" i="1"/>
  <c r="BA796" i="1" s="1"/>
  <c r="AJ796" i="1"/>
  <c r="BH794" i="1"/>
  <c r="BI794" i="1" s="1"/>
  <c r="AN794" i="1"/>
  <c r="BA794" i="1" s="1"/>
  <c r="AF794" i="1"/>
  <c r="AS794" i="1" s="1"/>
  <c r="BH793" i="1"/>
  <c r="BI793" i="1" s="1"/>
  <c r="AJ793" i="1"/>
  <c r="BH792" i="1"/>
  <c r="BI792" i="1" s="1"/>
  <c r="AN792" i="1"/>
  <c r="BA792" i="1" s="1"/>
  <c r="AF792" i="1"/>
  <c r="AS792" i="1" s="1"/>
  <c r="BH790" i="1"/>
  <c r="BI790" i="1" s="1"/>
  <c r="AJ790" i="1"/>
  <c r="AF790" i="1"/>
  <c r="BH789" i="1"/>
  <c r="BI789" i="1" s="1"/>
  <c r="BD789" i="1"/>
  <c r="AJ789" i="1"/>
  <c r="BD787" i="1"/>
  <c r="AN787" i="1"/>
  <c r="BA787" i="1" s="1"/>
  <c r="AF787" i="1"/>
  <c r="AS787" i="1" s="1"/>
  <c r="AL922" i="1"/>
  <c r="AY922" i="1" s="1"/>
  <c r="AH922" i="1"/>
  <c r="AU922" i="1" s="1"/>
  <c r="Z922" i="1"/>
  <c r="AL921" i="1"/>
  <c r="AY921" i="1" s="1"/>
  <c r="AH921" i="1"/>
  <c r="Z921" i="1"/>
  <c r="AL920" i="1"/>
  <c r="AY920" i="1" s="1"/>
  <c r="AH920" i="1"/>
  <c r="AU920" i="1" s="1"/>
  <c r="Z920" i="1"/>
  <c r="AL919" i="1"/>
  <c r="AY919" i="1" s="1"/>
  <c r="AH919" i="1"/>
  <c r="AU919" i="1" s="1"/>
  <c r="Z919" i="1"/>
  <c r="AL918" i="1"/>
  <c r="AY918" i="1" s="1"/>
  <c r="AH918" i="1"/>
  <c r="AU918" i="1" s="1"/>
  <c r="Z918" i="1"/>
  <c r="AL917" i="1"/>
  <c r="AY917" i="1" s="1"/>
  <c r="AH917" i="1"/>
  <c r="Z917" i="1"/>
  <c r="AL916" i="1"/>
  <c r="AY916" i="1" s="1"/>
  <c r="AH916" i="1"/>
  <c r="AU916" i="1" s="1"/>
  <c r="Z916" i="1"/>
  <c r="AL915" i="1"/>
  <c r="AY915" i="1" s="1"/>
  <c r="AH915" i="1"/>
  <c r="AU915" i="1" s="1"/>
  <c r="Z915" i="1"/>
  <c r="AL914" i="1"/>
  <c r="AY914" i="1" s="1"/>
  <c r="AH914" i="1"/>
  <c r="AU914" i="1" s="1"/>
  <c r="Z914" i="1"/>
  <c r="AL913" i="1"/>
  <c r="AY913" i="1" s="1"/>
  <c r="AH913" i="1"/>
  <c r="Z913" i="1"/>
  <c r="AL912" i="1"/>
  <c r="AY912" i="1" s="1"/>
  <c r="AH912" i="1"/>
  <c r="AU912" i="1" s="1"/>
  <c r="Z912" i="1"/>
  <c r="AL911" i="1"/>
  <c r="AY911" i="1" s="1"/>
  <c r="AH911" i="1"/>
  <c r="AU911" i="1" s="1"/>
  <c r="Z911" i="1"/>
  <c r="AL910" i="1"/>
  <c r="AY910" i="1" s="1"/>
  <c r="AH910" i="1"/>
  <c r="AU910" i="1" s="1"/>
  <c r="Z910" i="1"/>
  <c r="AL909" i="1"/>
  <c r="AH909" i="1"/>
  <c r="Z909" i="1"/>
  <c r="AL908" i="1"/>
  <c r="AY908" i="1" s="1"/>
  <c r="AH908" i="1"/>
  <c r="AU908" i="1" s="1"/>
  <c r="Z908" i="1"/>
  <c r="AL907" i="1"/>
  <c r="AY907" i="1" s="1"/>
  <c r="AH907" i="1"/>
  <c r="AU907" i="1" s="1"/>
  <c r="Z907" i="1"/>
  <c r="AL906" i="1"/>
  <c r="AY906" i="1" s="1"/>
  <c r="AH906" i="1"/>
  <c r="AU906" i="1" s="1"/>
  <c r="Z906" i="1"/>
  <c r="AL905" i="1"/>
  <c r="AY905" i="1" s="1"/>
  <c r="AH905" i="1"/>
  <c r="Z905" i="1"/>
  <c r="AL904" i="1"/>
  <c r="AY904" i="1" s="1"/>
  <c r="AH904" i="1"/>
  <c r="AU904" i="1" s="1"/>
  <c r="Z904" i="1"/>
  <c r="AL903" i="1"/>
  <c r="AY903" i="1" s="1"/>
  <c r="AH903" i="1"/>
  <c r="AU903" i="1" s="1"/>
  <c r="Z903" i="1"/>
  <c r="AL902" i="1"/>
  <c r="AY902" i="1" s="1"/>
  <c r="AH902" i="1"/>
  <c r="AU902" i="1" s="1"/>
  <c r="Z902" i="1"/>
  <c r="AL901" i="1"/>
  <c r="AY901" i="1" s="1"/>
  <c r="AH901" i="1"/>
  <c r="Z901" i="1"/>
  <c r="AL900" i="1"/>
  <c r="AY900" i="1" s="1"/>
  <c r="AH900" i="1"/>
  <c r="AU900" i="1" s="1"/>
  <c r="Z900" i="1"/>
  <c r="AL899" i="1"/>
  <c r="AY899" i="1" s="1"/>
  <c r="AH899" i="1"/>
  <c r="AU899" i="1" s="1"/>
  <c r="Z899" i="1"/>
  <c r="AL898" i="1"/>
  <c r="AY898" i="1" s="1"/>
  <c r="AH898" i="1"/>
  <c r="AU898" i="1" s="1"/>
  <c r="Z898" i="1"/>
  <c r="AL897" i="1"/>
  <c r="AH897" i="1"/>
  <c r="Z897" i="1"/>
  <c r="AL896" i="1"/>
  <c r="AY896" i="1" s="1"/>
  <c r="AH896" i="1"/>
  <c r="AU896" i="1" s="1"/>
  <c r="Z896" i="1"/>
  <c r="AL895" i="1"/>
  <c r="AY895" i="1" s="1"/>
  <c r="AH895" i="1"/>
  <c r="AU895" i="1" s="1"/>
  <c r="Z895" i="1"/>
  <c r="AL894" i="1"/>
  <c r="AY894" i="1" s="1"/>
  <c r="AH894" i="1"/>
  <c r="AU894" i="1" s="1"/>
  <c r="Z894" i="1"/>
  <c r="AL893" i="1"/>
  <c r="AH893" i="1"/>
  <c r="Z893" i="1"/>
  <c r="AL892" i="1"/>
  <c r="AY892" i="1" s="1"/>
  <c r="AH892" i="1"/>
  <c r="AU892" i="1" s="1"/>
  <c r="Z892" i="1"/>
  <c r="AL891" i="1"/>
  <c r="AY891" i="1" s="1"/>
  <c r="AH891" i="1"/>
  <c r="AU891" i="1" s="1"/>
  <c r="Z891" i="1"/>
  <c r="AL890" i="1"/>
  <c r="AY890" i="1" s="1"/>
  <c r="AH890" i="1"/>
  <c r="AU890" i="1" s="1"/>
  <c r="Z890" i="1"/>
  <c r="AL889" i="1"/>
  <c r="AH889" i="1"/>
  <c r="Z889" i="1"/>
  <c r="AL888" i="1"/>
  <c r="AY888" i="1" s="1"/>
  <c r="AH888" i="1"/>
  <c r="AU888" i="1" s="1"/>
  <c r="Z888" i="1"/>
  <c r="AL887" i="1"/>
  <c r="AY887" i="1" s="1"/>
  <c r="AH887" i="1"/>
  <c r="AU887" i="1" s="1"/>
  <c r="Z887" i="1"/>
  <c r="AL886" i="1"/>
  <c r="AY886" i="1" s="1"/>
  <c r="AH886" i="1"/>
  <c r="AU886" i="1" s="1"/>
  <c r="Z886" i="1"/>
  <c r="AL885" i="1"/>
  <c r="AH885" i="1"/>
  <c r="Z885" i="1"/>
  <c r="AL884" i="1"/>
  <c r="AY884" i="1" s="1"/>
  <c r="AH884" i="1"/>
  <c r="AU884" i="1" s="1"/>
  <c r="Z884" i="1"/>
  <c r="AL883" i="1"/>
  <c r="AY883" i="1" s="1"/>
  <c r="AH883" i="1"/>
  <c r="AU883" i="1" s="1"/>
  <c r="Z883" i="1"/>
  <c r="AL882" i="1"/>
  <c r="AY882" i="1" s="1"/>
  <c r="AH882" i="1"/>
  <c r="AU882" i="1" s="1"/>
  <c r="Z882" i="1"/>
  <c r="AL881" i="1"/>
  <c r="AY881" i="1" s="1"/>
  <c r="AH881" i="1"/>
  <c r="Z881" i="1"/>
  <c r="AL880" i="1"/>
  <c r="AY880" i="1" s="1"/>
  <c r="AH880" i="1"/>
  <c r="AU880" i="1" s="1"/>
  <c r="Z880" i="1"/>
  <c r="AL879" i="1"/>
  <c r="AY879" i="1" s="1"/>
  <c r="AH879" i="1"/>
  <c r="AU879" i="1" s="1"/>
  <c r="Z879" i="1"/>
  <c r="AL878" i="1"/>
  <c r="AY878" i="1" s="1"/>
  <c r="AH878" i="1"/>
  <c r="AU878" i="1" s="1"/>
  <c r="Z878" i="1"/>
  <c r="AL877" i="1"/>
  <c r="AY877" i="1" s="1"/>
  <c r="AH877" i="1"/>
  <c r="AU877" i="1" s="1"/>
  <c r="Z877" i="1"/>
  <c r="AL876" i="1"/>
  <c r="AY876" i="1" s="1"/>
  <c r="AH876" i="1"/>
  <c r="AU876" i="1" s="1"/>
  <c r="Z876" i="1"/>
  <c r="AL875" i="1"/>
  <c r="AH875" i="1"/>
  <c r="Z875" i="1"/>
  <c r="AL874" i="1"/>
  <c r="AY874" i="1" s="1"/>
  <c r="AH874" i="1"/>
  <c r="AU874" i="1" s="1"/>
  <c r="Z874" i="1"/>
  <c r="AL873" i="1"/>
  <c r="AY873" i="1" s="1"/>
  <c r="AH873" i="1"/>
  <c r="AU873" i="1" s="1"/>
  <c r="Z873" i="1"/>
  <c r="AL872" i="1"/>
  <c r="AY872" i="1" s="1"/>
  <c r="AH872" i="1"/>
  <c r="AU872" i="1" s="1"/>
  <c r="Z872" i="1"/>
  <c r="AL871" i="1"/>
  <c r="AH871" i="1"/>
  <c r="Z871" i="1"/>
  <c r="AL870" i="1"/>
  <c r="AY870" i="1" s="1"/>
  <c r="AH870" i="1"/>
  <c r="AU870" i="1" s="1"/>
  <c r="Z870" i="1"/>
  <c r="AL869" i="1"/>
  <c r="AY869" i="1" s="1"/>
  <c r="AH869" i="1"/>
  <c r="Z869" i="1"/>
  <c r="AL868" i="1"/>
  <c r="AY868" i="1" s="1"/>
  <c r="AH868" i="1"/>
  <c r="AU868" i="1" s="1"/>
  <c r="Z868" i="1"/>
  <c r="AL867" i="1"/>
  <c r="AH867" i="1"/>
  <c r="Z867" i="1"/>
  <c r="AL866" i="1"/>
  <c r="AY866" i="1" s="1"/>
  <c r="AH866" i="1"/>
  <c r="AU866" i="1" s="1"/>
  <c r="Z866" i="1"/>
  <c r="AL865" i="1"/>
  <c r="AY865" i="1" s="1"/>
  <c r="AH865" i="1"/>
  <c r="AU865" i="1" s="1"/>
  <c r="Z865" i="1"/>
  <c r="AL864" i="1"/>
  <c r="AY864" i="1" s="1"/>
  <c r="AH864" i="1"/>
  <c r="AU864" i="1" s="1"/>
  <c r="Z864" i="1"/>
  <c r="AL863" i="1"/>
  <c r="AY863" i="1" s="1"/>
  <c r="AH863" i="1"/>
  <c r="Z863" i="1"/>
  <c r="AL862" i="1"/>
  <c r="AY862" i="1" s="1"/>
  <c r="AH862" i="1"/>
  <c r="AU862" i="1" s="1"/>
  <c r="Z862" i="1"/>
  <c r="AL861" i="1"/>
  <c r="AY861" i="1" s="1"/>
  <c r="AH861" i="1"/>
  <c r="AU861" i="1" s="1"/>
  <c r="Z861" i="1"/>
  <c r="AL860" i="1"/>
  <c r="AY860" i="1" s="1"/>
  <c r="AH860" i="1"/>
  <c r="AU860" i="1" s="1"/>
  <c r="Z860" i="1"/>
  <c r="AL859" i="1"/>
  <c r="AY859" i="1" s="1"/>
  <c r="AH859" i="1"/>
  <c r="Z859" i="1"/>
  <c r="AL858" i="1"/>
  <c r="AY858" i="1" s="1"/>
  <c r="AH858" i="1"/>
  <c r="AU858" i="1" s="1"/>
  <c r="Z858" i="1"/>
  <c r="AL857" i="1"/>
  <c r="AY857" i="1" s="1"/>
  <c r="AH857" i="1"/>
  <c r="AU857" i="1" s="1"/>
  <c r="Z857" i="1"/>
  <c r="AL856" i="1"/>
  <c r="AY856" i="1" s="1"/>
  <c r="AH856" i="1"/>
  <c r="AU856" i="1" s="1"/>
  <c r="Z856" i="1"/>
  <c r="AL855" i="1"/>
  <c r="AY855" i="1" s="1"/>
  <c r="AH855" i="1"/>
  <c r="Z855" i="1"/>
  <c r="AL854" i="1"/>
  <c r="AY854" i="1" s="1"/>
  <c r="AH854" i="1"/>
  <c r="AU854" i="1" s="1"/>
  <c r="Z854" i="1"/>
  <c r="AL853" i="1"/>
  <c r="AH853" i="1"/>
  <c r="Z853" i="1"/>
  <c r="AL852" i="1"/>
  <c r="AY852" i="1" s="1"/>
  <c r="AH852" i="1"/>
  <c r="AU852" i="1" s="1"/>
  <c r="Z852" i="1"/>
  <c r="AL851" i="1"/>
  <c r="AH851" i="1"/>
  <c r="Z851" i="1"/>
  <c r="AL850" i="1"/>
  <c r="AY850" i="1" s="1"/>
  <c r="AH850" i="1"/>
  <c r="AU850" i="1" s="1"/>
  <c r="Z850" i="1"/>
  <c r="AL849" i="1"/>
  <c r="AY849" i="1" s="1"/>
  <c r="AH849" i="1"/>
  <c r="Z849" i="1"/>
  <c r="AL848" i="1"/>
  <c r="AY848" i="1" s="1"/>
  <c r="AH848" i="1"/>
  <c r="AU848" i="1" s="1"/>
  <c r="Z848" i="1"/>
  <c r="AL847" i="1"/>
  <c r="AH847" i="1"/>
  <c r="Z847" i="1"/>
  <c r="AL846" i="1"/>
  <c r="AY846" i="1" s="1"/>
  <c r="AH846" i="1"/>
  <c r="AU846" i="1" s="1"/>
  <c r="Z846" i="1"/>
  <c r="AL845" i="1"/>
  <c r="AY845" i="1" s="1"/>
  <c r="AH845" i="1"/>
  <c r="AU845" i="1" s="1"/>
  <c r="Z845" i="1"/>
  <c r="AL844" i="1"/>
  <c r="AY844" i="1" s="1"/>
  <c r="AH844" i="1"/>
  <c r="AU844" i="1" s="1"/>
  <c r="Z844" i="1"/>
  <c r="AL843" i="1"/>
  <c r="AY843" i="1" s="1"/>
  <c r="AH843" i="1"/>
  <c r="Z843" i="1"/>
  <c r="AL842" i="1"/>
  <c r="AY842" i="1" s="1"/>
  <c r="AH842" i="1"/>
  <c r="AU842" i="1" s="1"/>
  <c r="Z842" i="1"/>
  <c r="AL841" i="1"/>
  <c r="AY841" i="1" s="1"/>
  <c r="AH841" i="1"/>
  <c r="AU841" i="1" s="1"/>
  <c r="Z841" i="1"/>
  <c r="AL840" i="1"/>
  <c r="AY840" i="1" s="1"/>
  <c r="AH840" i="1"/>
  <c r="AU840" i="1" s="1"/>
  <c r="Z840" i="1"/>
  <c r="AL839" i="1"/>
  <c r="AH839" i="1"/>
  <c r="Z839" i="1"/>
  <c r="AL838" i="1"/>
  <c r="AY838" i="1" s="1"/>
  <c r="AH838" i="1"/>
  <c r="AU838" i="1" s="1"/>
  <c r="Z838" i="1"/>
  <c r="AL837" i="1"/>
  <c r="AH837" i="1"/>
  <c r="Z837" i="1"/>
  <c r="AL836" i="1"/>
  <c r="AY836" i="1" s="1"/>
  <c r="AH836" i="1"/>
  <c r="AU836" i="1" s="1"/>
  <c r="Z836" i="1"/>
  <c r="AL835" i="1"/>
  <c r="AY835" i="1" s="1"/>
  <c r="AH835" i="1"/>
  <c r="Z835" i="1"/>
  <c r="AL834" i="1"/>
  <c r="AY834" i="1" s="1"/>
  <c r="AH834" i="1"/>
  <c r="AU834" i="1" s="1"/>
  <c r="Z834" i="1"/>
  <c r="AL833" i="1"/>
  <c r="AH833" i="1"/>
  <c r="Z833" i="1"/>
  <c r="AL832" i="1"/>
  <c r="AY832" i="1" s="1"/>
  <c r="AH832" i="1"/>
  <c r="AU832" i="1" s="1"/>
  <c r="Z832" i="1"/>
  <c r="AL831" i="1"/>
  <c r="AH831" i="1"/>
  <c r="Z831" i="1"/>
  <c r="AL830" i="1"/>
  <c r="AY830" i="1" s="1"/>
  <c r="AH830" i="1"/>
  <c r="AU830" i="1" s="1"/>
  <c r="Z830" i="1"/>
  <c r="AL829" i="1"/>
  <c r="AH829" i="1"/>
  <c r="Z829" i="1"/>
  <c r="AL828" i="1"/>
  <c r="AY828" i="1" s="1"/>
  <c r="AH828" i="1"/>
  <c r="AU828" i="1" s="1"/>
  <c r="Z828" i="1"/>
  <c r="AL827" i="1"/>
  <c r="AH827" i="1"/>
  <c r="Z827" i="1"/>
  <c r="AL826" i="1"/>
  <c r="AY826" i="1" s="1"/>
  <c r="AH826" i="1"/>
  <c r="AU826" i="1" s="1"/>
  <c r="Z826" i="1"/>
  <c r="AL825" i="1"/>
  <c r="AH825" i="1"/>
  <c r="Z825" i="1"/>
  <c r="AL824" i="1"/>
  <c r="AY824" i="1" s="1"/>
  <c r="AH824" i="1"/>
  <c r="Z824" i="1"/>
  <c r="AL823" i="1"/>
  <c r="AY823" i="1" s="1"/>
  <c r="AH823" i="1"/>
  <c r="Z823" i="1"/>
  <c r="AL822" i="1"/>
  <c r="AY822" i="1" s="1"/>
  <c r="AH822" i="1"/>
  <c r="AU822" i="1" s="1"/>
  <c r="Z822" i="1"/>
  <c r="AL821" i="1"/>
  <c r="AY821" i="1" s="1"/>
  <c r="AH821" i="1"/>
  <c r="AU821" i="1" s="1"/>
  <c r="Z821" i="1"/>
  <c r="AL820" i="1"/>
  <c r="AY820" i="1" s="1"/>
  <c r="AH820" i="1"/>
  <c r="AU820" i="1" s="1"/>
  <c r="Z820" i="1"/>
  <c r="AL819" i="1"/>
  <c r="AY819" i="1" s="1"/>
  <c r="AH819" i="1"/>
  <c r="Z819" i="1"/>
  <c r="AL818" i="1"/>
  <c r="AY818" i="1" s="1"/>
  <c r="AH818" i="1"/>
  <c r="AU818" i="1" s="1"/>
  <c r="Z818" i="1"/>
  <c r="AL817" i="1"/>
  <c r="AY817" i="1" s="1"/>
  <c r="AH817" i="1"/>
  <c r="AU817" i="1" s="1"/>
  <c r="Z817" i="1"/>
  <c r="AL816" i="1"/>
  <c r="AY816" i="1" s="1"/>
  <c r="AH816" i="1"/>
  <c r="AU816" i="1" s="1"/>
  <c r="Z816" i="1"/>
  <c r="AL815" i="1"/>
  <c r="AH815" i="1"/>
  <c r="Z815" i="1"/>
  <c r="AL814" i="1"/>
  <c r="AY814" i="1" s="1"/>
  <c r="AH814" i="1"/>
  <c r="AU814" i="1" s="1"/>
  <c r="Z814" i="1"/>
  <c r="AL813" i="1"/>
  <c r="AY813" i="1" s="1"/>
  <c r="AH813" i="1"/>
  <c r="Z813" i="1"/>
  <c r="AL812" i="1"/>
  <c r="AY812" i="1" s="1"/>
  <c r="AH812" i="1"/>
  <c r="AU812" i="1" s="1"/>
  <c r="Z812" i="1"/>
  <c r="AL811" i="1"/>
  <c r="AY811" i="1" s="1"/>
  <c r="AH811" i="1"/>
  <c r="AU811" i="1" s="1"/>
  <c r="Z811" i="1"/>
  <c r="AL810" i="1"/>
  <c r="AY810" i="1" s="1"/>
  <c r="AH810" i="1"/>
  <c r="AU810" i="1" s="1"/>
  <c r="Z810" i="1"/>
  <c r="AL809" i="1"/>
  <c r="AY809" i="1" s="1"/>
  <c r="AH809" i="1"/>
  <c r="Z809" i="1"/>
  <c r="AL808" i="1"/>
  <c r="AY808" i="1" s="1"/>
  <c r="AH808" i="1"/>
  <c r="AU808" i="1" s="1"/>
  <c r="Z808" i="1"/>
  <c r="AL807" i="1"/>
  <c r="AY807" i="1" s="1"/>
  <c r="AH807" i="1"/>
  <c r="AU807" i="1" s="1"/>
  <c r="Z807" i="1"/>
  <c r="AL806" i="1"/>
  <c r="AY806" i="1" s="1"/>
  <c r="AH806" i="1"/>
  <c r="AU806" i="1" s="1"/>
  <c r="Z806" i="1"/>
  <c r="AL805" i="1"/>
  <c r="AY805" i="1" s="1"/>
  <c r="AH805" i="1"/>
  <c r="Z805" i="1"/>
  <c r="AL804" i="1"/>
  <c r="AY804" i="1" s="1"/>
  <c r="AH804" i="1"/>
  <c r="AU804" i="1" s="1"/>
  <c r="Z804" i="1"/>
  <c r="AL803" i="1"/>
  <c r="AY803" i="1" s="1"/>
  <c r="AH803" i="1"/>
  <c r="AU803" i="1" s="1"/>
  <c r="Z803" i="1"/>
  <c r="AL802" i="1"/>
  <c r="AY802" i="1" s="1"/>
  <c r="AH802" i="1"/>
  <c r="AU802" i="1" s="1"/>
  <c r="Z802" i="1"/>
  <c r="AL801" i="1"/>
  <c r="AY801" i="1" s="1"/>
  <c r="AH801" i="1"/>
  <c r="Z801" i="1"/>
  <c r="AL800" i="1"/>
  <c r="AY800" i="1" s="1"/>
  <c r="AH800" i="1"/>
  <c r="AU800" i="1" s="1"/>
  <c r="Z800" i="1"/>
  <c r="AL799" i="1"/>
  <c r="AY799" i="1" s="1"/>
  <c r="AH799" i="1"/>
  <c r="AU799" i="1" s="1"/>
  <c r="Z799" i="1"/>
  <c r="AL798" i="1"/>
  <c r="AY798" i="1" s="1"/>
  <c r="AH798" i="1"/>
  <c r="AU798" i="1" s="1"/>
  <c r="Z798" i="1"/>
  <c r="AL797" i="1"/>
  <c r="AY797" i="1" s="1"/>
  <c r="AH797" i="1"/>
  <c r="Z797" i="1"/>
  <c r="AL796" i="1"/>
  <c r="AY796" i="1" s="1"/>
  <c r="AH796" i="1"/>
  <c r="AU796" i="1" s="1"/>
  <c r="Z796" i="1"/>
  <c r="AL795" i="1"/>
  <c r="AY795" i="1" s="1"/>
  <c r="AH795" i="1"/>
  <c r="AU795" i="1" s="1"/>
  <c r="Z795" i="1"/>
  <c r="AL794" i="1"/>
  <c r="AY794" i="1" s="1"/>
  <c r="AH794" i="1"/>
  <c r="AU794" i="1" s="1"/>
  <c r="Z794" i="1"/>
  <c r="AL793" i="1"/>
  <c r="AY793" i="1" s="1"/>
  <c r="AH793" i="1"/>
  <c r="Z793" i="1"/>
  <c r="AL792" i="1"/>
  <c r="AY792" i="1" s="1"/>
  <c r="AH792" i="1"/>
  <c r="AU792" i="1" s="1"/>
  <c r="Z792" i="1"/>
  <c r="AL791" i="1"/>
  <c r="AY791" i="1" s="1"/>
  <c r="AH791" i="1"/>
  <c r="AU791" i="1" s="1"/>
  <c r="Z791" i="1"/>
  <c r="AL790" i="1"/>
  <c r="AY790" i="1" s="1"/>
  <c r="AH790" i="1"/>
  <c r="Z790" i="1"/>
  <c r="AL789" i="1"/>
  <c r="AY789" i="1" s="1"/>
  <c r="AH789" i="1"/>
  <c r="Z789" i="1"/>
  <c r="AL788" i="1"/>
  <c r="AY788" i="1" s="1"/>
  <c r="AH788" i="1"/>
  <c r="AU788" i="1" s="1"/>
  <c r="Z788" i="1"/>
  <c r="AL787" i="1"/>
  <c r="AY787" i="1" s="1"/>
  <c r="AH787" i="1"/>
  <c r="AU787" i="1" s="1"/>
  <c r="Z787" i="1"/>
  <c r="AL786" i="1"/>
  <c r="AY786" i="1" s="1"/>
  <c r="AH786" i="1"/>
  <c r="AU786" i="1" s="1"/>
  <c r="Z786" i="1"/>
  <c r="AW786" i="1" s="1"/>
  <c r="AL785" i="1"/>
  <c r="AY785" i="1" s="1"/>
  <c r="AH785" i="1"/>
  <c r="Z785" i="1"/>
  <c r="AW785" i="1" s="1"/>
  <c r="AL784" i="1"/>
  <c r="AY784" i="1" s="1"/>
  <c r="AH784" i="1"/>
  <c r="AU784" i="1" s="1"/>
  <c r="Z784" i="1"/>
  <c r="AW784" i="1" s="1"/>
  <c r="AL783" i="1"/>
  <c r="AY783" i="1" s="1"/>
  <c r="AH783" i="1"/>
  <c r="Z783" i="1"/>
  <c r="AW783" i="1" s="1"/>
  <c r="AL782" i="1"/>
  <c r="AY782" i="1" s="1"/>
  <c r="AH782" i="1"/>
  <c r="AU782" i="1" s="1"/>
  <c r="Z782" i="1"/>
  <c r="AW782" i="1" s="1"/>
  <c r="AL781" i="1"/>
  <c r="AY781" i="1" s="1"/>
  <c r="AH781" i="1"/>
  <c r="AU781" i="1" s="1"/>
  <c r="Z781" i="1"/>
  <c r="AW781" i="1" s="1"/>
  <c r="AL780" i="1"/>
  <c r="AY780" i="1" s="1"/>
  <c r="AH780" i="1"/>
  <c r="AU780" i="1" s="1"/>
  <c r="Z780" i="1"/>
  <c r="AW780" i="1" s="1"/>
  <c r="AL779" i="1"/>
  <c r="AY779" i="1" s="1"/>
  <c r="AH779" i="1"/>
  <c r="Z779" i="1"/>
  <c r="AW779" i="1" s="1"/>
  <c r="AL778" i="1"/>
  <c r="AY778" i="1" s="1"/>
  <c r="AH778" i="1"/>
  <c r="AU778" i="1" s="1"/>
  <c r="Z778" i="1"/>
  <c r="AW778" i="1" s="1"/>
  <c r="AL777" i="1"/>
  <c r="AY777" i="1" s="1"/>
  <c r="AH777" i="1"/>
  <c r="AU777" i="1" s="1"/>
  <c r="Z777" i="1"/>
  <c r="AW777" i="1" s="1"/>
  <c r="AL776" i="1"/>
  <c r="AY776" i="1" s="1"/>
  <c r="AH776" i="1"/>
  <c r="AU776" i="1" s="1"/>
  <c r="Z776" i="1"/>
  <c r="AW776" i="1" s="1"/>
  <c r="AL775" i="1"/>
  <c r="AY775" i="1" s="1"/>
  <c r="AH775" i="1"/>
  <c r="Z775" i="1"/>
  <c r="AW775" i="1" s="1"/>
  <c r="AL774" i="1"/>
  <c r="AY774" i="1" s="1"/>
  <c r="AH774" i="1"/>
  <c r="AU774" i="1" s="1"/>
  <c r="Z774" i="1"/>
  <c r="AW774" i="1" s="1"/>
  <c r="AL773" i="1"/>
  <c r="AY773" i="1" s="1"/>
  <c r="AH773" i="1"/>
  <c r="AU773" i="1" s="1"/>
  <c r="Z773" i="1"/>
  <c r="AW773" i="1" s="1"/>
  <c r="AL772" i="1"/>
  <c r="AY772" i="1" s="1"/>
  <c r="AH772" i="1"/>
  <c r="AU772" i="1" s="1"/>
  <c r="Z772" i="1"/>
  <c r="AW772" i="1" s="1"/>
  <c r="AL771" i="1"/>
  <c r="AY771" i="1" s="1"/>
  <c r="AH771" i="1"/>
  <c r="Z771" i="1"/>
  <c r="AW771" i="1" s="1"/>
  <c r="AL770" i="1"/>
  <c r="AY770" i="1" s="1"/>
  <c r="AH770" i="1"/>
  <c r="AU770" i="1" s="1"/>
  <c r="Z770" i="1"/>
  <c r="AW770" i="1" s="1"/>
  <c r="AL769" i="1"/>
  <c r="AY769" i="1" s="1"/>
  <c r="AH769" i="1"/>
  <c r="AU769" i="1" s="1"/>
  <c r="Z769" i="1"/>
  <c r="AW769" i="1" s="1"/>
  <c r="AL768" i="1"/>
  <c r="AY768" i="1" s="1"/>
  <c r="AH768" i="1"/>
  <c r="AU768" i="1" s="1"/>
  <c r="Z768" i="1"/>
  <c r="AW768" i="1" s="1"/>
  <c r="AL767" i="1"/>
  <c r="AY767" i="1" s="1"/>
  <c r="AH767" i="1"/>
  <c r="Z767" i="1"/>
  <c r="AW767" i="1" s="1"/>
  <c r="AL766" i="1"/>
  <c r="AY766" i="1" s="1"/>
  <c r="AH766" i="1"/>
  <c r="AU766" i="1" s="1"/>
  <c r="Z766" i="1"/>
  <c r="AW766" i="1" s="1"/>
  <c r="AL765" i="1"/>
  <c r="AY765" i="1" s="1"/>
  <c r="AH765" i="1"/>
  <c r="AU765" i="1" s="1"/>
  <c r="Z765" i="1"/>
  <c r="AW765" i="1" s="1"/>
  <c r="AL764" i="1"/>
  <c r="AY764" i="1" s="1"/>
  <c r="AH764" i="1"/>
  <c r="AU764" i="1" s="1"/>
  <c r="Z764" i="1"/>
  <c r="AW764" i="1" s="1"/>
  <c r="AL763" i="1"/>
  <c r="AY763" i="1" s="1"/>
  <c r="AH763" i="1"/>
  <c r="AU763" i="1" s="1"/>
  <c r="Z763" i="1"/>
  <c r="AW763" i="1" s="1"/>
  <c r="AL762" i="1"/>
  <c r="AY762" i="1" s="1"/>
  <c r="AH762" i="1"/>
  <c r="AU762" i="1" s="1"/>
  <c r="Z762" i="1"/>
  <c r="AW762" i="1" s="1"/>
  <c r="AL761" i="1"/>
  <c r="AY761" i="1" s="1"/>
  <c r="AH761" i="1"/>
  <c r="AU761" i="1" s="1"/>
  <c r="AL760" i="1"/>
  <c r="AY760" i="1" s="1"/>
  <c r="AH760" i="1"/>
  <c r="AU760" i="1" s="1"/>
  <c r="AL759" i="1"/>
  <c r="AY759" i="1" s="1"/>
  <c r="AH759" i="1"/>
  <c r="AU759" i="1" s="1"/>
  <c r="AL758" i="1"/>
  <c r="AY758" i="1" s="1"/>
  <c r="AH758" i="1"/>
  <c r="AU758" i="1" s="1"/>
  <c r="AL757" i="1"/>
  <c r="AY757" i="1" s="1"/>
  <c r="AH757" i="1"/>
  <c r="AU757" i="1" s="1"/>
  <c r="AL756" i="1"/>
  <c r="AY756" i="1" s="1"/>
  <c r="AH756" i="1"/>
  <c r="AU756" i="1" s="1"/>
  <c r="AL755" i="1"/>
  <c r="AY755" i="1" s="1"/>
  <c r="AH755" i="1"/>
  <c r="AU755" i="1" s="1"/>
  <c r="AL754" i="1"/>
  <c r="AY754" i="1" s="1"/>
  <c r="AH754" i="1"/>
  <c r="AU754" i="1" s="1"/>
  <c r="AL753" i="1"/>
  <c r="AY753" i="1" s="1"/>
  <c r="AH753" i="1"/>
  <c r="AU753" i="1" s="1"/>
  <c r="AL752" i="1"/>
  <c r="AY752" i="1" s="1"/>
  <c r="AH752" i="1"/>
  <c r="AU752" i="1" s="1"/>
  <c r="AL751" i="1"/>
  <c r="AY751" i="1" s="1"/>
  <c r="AH751" i="1"/>
  <c r="AU751" i="1" s="1"/>
  <c r="AL750" i="1"/>
  <c r="AY750" i="1" s="1"/>
  <c r="AH750" i="1"/>
  <c r="AU750" i="1" s="1"/>
  <c r="AL749" i="1"/>
  <c r="AY749" i="1" s="1"/>
  <c r="AH749" i="1"/>
  <c r="AU749" i="1" s="1"/>
  <c r="AL748" i="1"/>
  <c r="AY748" i="1" s="1"/>
  <c r="AH748" i="1"/>
  <c r="AU748" i="1" s="1"/>
  <c r="AL747" i="1"/>
  <c r="AY747" i="1" s="1"/>
  <c r="AH747" i="1"/>
  <c r="AU747" i="1" s="1"/>
  <c r="AL746" i="1"/>
  <c r="AY746" i="1" s="1"/>
  <c r="AH746" i="1"/>
  <c r="AU746" i="1" s="1"/>
  <c r="AL745" i="1"/>
  <c r="AY745" i="1" s="1"/>
  <c r="AH745" i="1"/>
  <c r="AU745" i="1" s="1"/>
  <c r="AL744" i="1"/>
  <c r="AY744" i="1" s="1"/>
  <c r="AH744" i="1"/>
  <c r="AU744" i="1" s="1"/>
  <c r="AL743" i="1"/>
  <c r="AY743" i="1" s="1"/>
  <c r="AH743" i="1"/>
  <c r="AU743" i="1" s="1"/>
  <c r="AL742" i="1"/>
  <c r="AY742" i="1" s="1"/>
  <c r="AH742" i="1"/>
  <c r="AU742" i="1" s="1"/>
  <c r="AL741" i="1"/>
  <c r="AY741" i="1" s="1"/>
  <c r="AH741" i="1"/>
  <c r="AU741" i="1" s="1"/>
  <c r="AL740" i="1"/>
  <c r="AY740" i="1" s="1"/>
  <c r="AH740" i="1"/>
  <c r="AU740" i="1" s="1"/>
  <c r="AL739" i="1"/>
  <c r="AY739" i="1" s="1"/>
  <c r="AH739" i="1"/>
  <c r="AU739" i="1" s="1"/>
  <c r="AL738" i="1"/>
  <c r="AY738" i="1" s="1"/>
  <c r="AH738" i="1"/>
  <c r="AU738" i="1" s="1"/>
  <c r="AL737" i="1"/>
  <c r="AY737" i="1" s="1"/>
  <c r="AH737" i="1"/>
  <c r="AU737" i="1" s="1"/>
  <c r="AL736" i="1"/>
  <c r="AY736" i="1" s="1"/>
  <c r="AH736" i="1"/>
  <c r="AU736" i="1" s="1"/>
  <c r="AL735" i="1"/>
  <c r="AY735" i="1" s="1"/>
  <c r="AH735" i="1"/>
  <c r="AU735" i="1" s="1"/>
  <c r="AL734" i="1"/>
  <c r="AY734" i="1" s="1"/>
  <c r="AH734" i="1"/>
  <c r="AU734" i="1" s="1"/>
  <c r="AL733" i="1"/>
  <c r="AY733" i="1" s="1"/>
  <c r="AH733" i="1"/>
  <c r="AU733" i="1" s="1"/>
  <c r="AL732" i="1"/>
  <c r="AY732" i="1" s="1"/>
  <c r="AH732" i="1"/>
  <c r="AU732" i="1" s="1"/>
  <c r="AL731" i="1"/>
  <c r="AY731" i="1" s="1"/>
  <c r="AH731" i="1"/>
  <c r="AU731" i="1" s="1"/>
  <c r="AL730" i="1"/>
  <c r="AY730" i="1" s="1"/>
  <c r="AH730" i="1"/>
  <c r="AU730" i="1" s="1"/>
  <c r="BA729" i="1"/>
  <c r="AK729" i="1"/>
  <c r="AX729" i="1" s="1"/>
  <c r="AF729" i="1"/>
  <c r="AS729" i="1" s="1"/>
  <c r="BE728" i="1"/>
  <c r="AO728" i="1"/>
  <c r="BB728" i="1" s="1"/>
  <c r="AJ728" i="1"/>
  <c r="AW728" i="1" s="1"/>
  <c r="AE728" i="1"/>
  <c r="AR728" i="1" s="1"/>
  <c r="T728" i="1"/>
  <c r="AP727" i="1"/>
  <c r="AD727" i="1"/>
  <c r="AQ727" i="1" s="1"/>
  <c r="AH727" i="1"/>
  <c r="AU727" i="1" s="1"/>
  <c r="AL727" i="1"/>
  <c r="AY727" i="1" s="1"/>
  <c r="BA725" i="1"/>
  <c r="AK725" i="1"/>
  <c r="AX725" i="1" s="1"/>
  <c r="AF725" i="1"/>
  <c r="AS725" i="1" s="1"/>
  <c r="BE724" i="1"/>
  <c r="AO724" i="1"/>
  <c r="BB724" i="1" s="1"/>
  <c r="AJ724" i="1"/>
  <c r="AW724" i="1" s="1"/>
  <c r="AE724" i="1"/>
  <c r="AR724" i="1" s="1"/>
  <c r="T724" i="1"/>
  <c r="AP723" i="1"/>
  <c r="AD723" i="1"/>
  <c r="AQ723" i="1" s="1"/>
  <c r="AH723" i="1"/>
  <c r="AU723" i="1" s="1"/>
  <c r="AL723" i="1"/>
  <c r="AY723" i="1" s="1"/>
  <c r="BA721" i="1"/>
  <c r="AK721" i="1"/>
  <c r="AX721" i="1" s="1"/>
  <c r="AF721" i="1"/>
  <c r="AS721" i="1" s="1"/>
  <c r="BE720" i="1"/>
  <c r="AO720" i="1"/>
  <c r="BB720" i="1" s="1"/>
  <c r="AJ720" i="1"/>
  <c r="AW720" i="1" s="1"/>
  <c r="AE720" i="1"/>
  <c r="AR720" i="1" s="1"/>
  <c r="T720" i="1"/>
  <c r="AP719" i="1"/>
  <c r="AD719" i="1"/>
  <c r="AQ719" i="1" s="1"/>
  <c r="AH719" i="1"/>
  <c r="AU719" i="1" s="1"/>
  <c r="AL719" i="1"/>
  <c r="AY719" i="1" s="1"/>
  <c r="BA717" i="1"/>
  <c r="AK717" i="1"/>
  <c r="AX717" i="1" s="1"/>
  <c r="AF717" i="1"/>
  <c r="AS717" i="1" s="1"/>
  <c r="BE716" i="1"/>
  <c r="AO716" i="1"/>
  <c r="BB716" i="1" s="1"/>
  <c r="AJ716" i="1"/>
  <c r="AW716" i="1" s="1"/>
  <c r="AE716" i="1"/>
  <c r="AR716" i="1" s="1"/>
  <c r="T716" i="1"/>
  <c r="AP715" i="1"/>
  <c r="AD715" i="1"/>
  <c r="AQ715" i="1" s="1"/>
  <c r="AH715" i="1"/>
  <c r="AU715" i="1" s="1"/>
  <c r="AL715" i="1"/>
  <c r="AY715" i="1" s="1"/>
  <c r="BA713" i="1"/>
  <c r="AK713" i="1"/>
  <c r="AX713" i="1" s="1"/>
  <c r="AF713" i="1"/>
  <c r="AS713" i="1" s="1"/>
  <c r="BE712" i="1"/>
  <c r="AO712" i="1"/>
  <c r="BB712" i="1" s="1"/>
  <c r="AJ712" i="1"/>
  <c r="AW712" i="1" s="1"/>
  <c r="AE712" i="1"/>
  <c r="AR712" i="1" s="1"/>
  <c r="T712" i="1"/>
  <c r="AP711" i="1"/>
  <c r="AD711" i="1"/>
  <c r="AQ711" i="1" s="1"/>
  <c r="AH711" i="1"/>
  <c r="AU711" i="1" s="1"/>
  <c r="AL711" i="1"/>
  <c r="AY711" i="1" s="1"/>
  <c r="BA709" i="1"/>
  <c r="AK709" i="1"/>
  <c r="AX709" i="1" s="1"/>
  <c r="AF709" i="1"/>
  <c r="AS709" i="1" s="1"/>
  <c r="BE708" i="1"/>
  <c r="AO708" i="1"/>
  <c r="BB708" i="1" s="1"/>
  <c r="AJ708" i="1"/>
  <c r="AW708" i="1" s="1"/>
  <c r="AE708" i="1"/>
  <c r="AR708" i="1" s="1"/>
  <c r="T708" i="1"/>
  <c r="AP707" i="1"/>
  <c r="AD707" i="1"/>
  <c r="AQ707" i="1" s="1"/>
  <c r="AH707" i="1"/>
  <c r="AU707" i="1" s="1"/>
  <c r="AL707" i="1"/>
  <c r="AY707" i="1" s="1"/>
  <c r="BA705" i="1"/>
  <c r="AK705" i="1"/>
  <c r="AX705" i="1" s="1"/>
  <c r="AF705" i="1"/>
  <c r="AS705" i="1" s="1"/>
  <c r="BE704" i="1"/>
  <c r="AO704" i="1"/>
  <c r="BB704" i="1" s="1"/>
  <c r="AJ704" i="1"/>
  <c r="AW704" i="1" s="1"/>
  <c r="AE704" i="1"/>
  <c r="AR704" i="1" s="1"/>
  <c r="T704" i="1"/>
  <c r="AP703" i="1"/>
  <c r="AD703" i="1"/>
  <c r="AQ703" i="1" s="1"/>
  <c r="AH703" i="1"/>
  <c r="AU703" i="1" s="1"/>
  <c r="AL703" i="1"/>
  <c r="AY703" i="1" s="1"/>
  <c r="BA701" i="1"/>
  <c r="AK701" i="1"/>
  <c r="AX701" i="1" s="1"/>
  <c r="AF701" i="1"/>
  <c r="AS701" i="1" s="1"/>
  <c r="BE700" i="1"/>
  <c r="AO700" i="1"/>
  <c r="BB700" i="1" s="1"/>
  <c r="AJ700" i="1"/>
  <c r="AW700" i="1" s="1"/>
  <c r="AE700" i="1"/>
  <c r="AR700" i="1" s="1"/>
  <c r="T700" i="1"/>
  <c r="AP699" i="1"/>
  <c r="AD699" i="1"/>
  <c r="AQ699" i="1" s="1"/>
  <c r="AH699" i="1"/>
  <c r="AU699" i="1" s="1"/>
  <c r="AL699" i="1"/>
  <c r="AY699" i="1" s="1"/>
  <c r="BA697" i="1"/>
  <c r="AK697" i="1"/>
  <c r="AX697" i="1" s="1"/>
  <c r="AF697" i="1"/>
  <c r="AS697" i="1" s="1"/>
  <c r="BE696" i="1"/>
  <c r="AO696" i="1"/>
  <c r="BB696" i="1" s="1"/>
  <c r="AJ696" i="1"/>
  <c r="AW696" i="1" s="1"/>
  <c r="AE696" i="1"/>
  <c r="AR696" i="1" s="1"/>
  <c r="T696" i="1"/>
  <c r="AP695" i="1"/>
  <c r="AD695" i="1"/>
  <c r="AQ695" i="1" s="1"/>
  <c r="AH695" i="1"/>
  <c r="AU695" i="1" s="1"/>
  <c r="AL695" i="1"/>
  <c r="AY695" i="1" s="1"/>
  <c r="BA693" i="1"/>
  <c r="AK693" i="1"/>
  <c r="AX693" i="1" s="1"/>
  <c r="AF693" i="1"/>
  <c r="AS693" i="1" s="1"/>
  <c r="BE692" i="1"/>
  <c r="AO692" i="1"/>
  <c r="BB692" i="1" s="1"/>
  <c r="AJ692" i="1"/>
  <c r="AW692" i="1" s="1"/>
  <c r="AE692" i="1"/>
  <c r="AR692" i="1" s="1"/>
  <c r="T692" i="1"/>
  <c r="AP691" i="1"/>
  <c r="AD691" i="1"/>
  <c r="AQ691" i="1" s="1"/>
  <c r="AH691" i="1"/>
  <c r="AU691" i="1" s="1"/>
  <c r="AL691" i="1"/>
  <c r="AY691" i="1" s="1"/>
  <c r="BA689" i="1"/>
  <c r="AK689" i="1"/>
  <c r="AX689" i="1" s="1"/>
  <c r="AF689" i="1"/>
  <c r="AS689" i="1" s="1"/>
  <c r="BE688" i="1"/>
  <c r="AO688" i="1"/>
  <c r="BB688" i="1" s="1"/>
  <c r="AJ688" i="1"/>
  <c r="AW688" i="1" s="1"/>
  <c r="AE688" i="1"/>
  <c r="AR688" i="1" s="1"/>
  <c r="T688" i="1"/>
  <c r="AP687" i="1"/>
  <c r="AD687" i="1"/>
  <c r="AQ687" i="1" s="1"/>
  <c r="AH687" i="1"/>
  <c r="AU687" i="1" s="1"/>
  <c r="AL687" i="1"/>
  <c r="AY687" i="1" s="1"/>
  <c r="BA685" i="1"/>
  <c r="AK685" i="1"/>
  <c r="AX685" i="1" s="1"/>
  <c r="AF685" i="1"/>
  <c r="AS685" i="1" s="1"/>
  <c r="BE684" i="1"/>
  <c r="AO684" i="1"/>
  <c r="BB684" i="1" s="1"/>
  <c r="AJ684" i="1"/>
  <c r="AW684" i="1" s="1"/>
  <c r="AE684" i="1"/>
  <c r="AR684" i="1" s="1"/>
  <c r="T684" i="1"/>
  <c r="AP683" i="1"/>
  <c r="AD683" i="1"/>
  <c r="AQ683" i="1" s="1"/>
  <c r="AH683" i="1"/>
  <c r="AU683" i="1" s="1"/>
  <c r="AL683" i="1"/>
  <c r="AY683" i="1" s="1"/>
  <c r="BA681" i="1"/>
  <c r="AK681" i="1"/>
  <c r="AX681" i="1" s="1"/>
  <c r="AF681" i="1"/>
  <c r="AS681" i="1" s="1"/>
  <c r="BE680" i="1"/>
  <c r="AO680" i="1"/>
  <c r="BB680" i="1" s="1"/>
  <c r="AJ680" i="1"/>
  <c r="AW680" i="1" s="1"/>
  <c r="AE680" i="1"/>
  <c r="AR680" i="1" s="1"/>
  <c r="T680" i="1"/>
  <c r="AP679" i="1"/>
  <c r="AD679" i="1"/>
  <c r="AQ679" i="1" s="1"/>
  <c r="AH679" i="1"/>
  <c r="AU679" i="1" s="1"/>
  <c r="AL679" i="1"/>
  <c r="AY679" i="1" s="1"/>
  <c r="BA677" i="1"/>
  <c r="AK677" i="1"/>
  <c r="AX677" i="1" s="1"/>
  <c r="AF677" i="1"/>
  <c r="AS677" i="1" s="1"/>
  <c r="BE676" i="1"/>
  <c r="AO676" i="1"/>
  <c r="BB676" i="1" s="1"/>
  <c r="AJ676" i="1"/>
  <c r="AW676" i="1" s="1"/>
  <c r="AE676" i="1"/>
  <c r="AR676" i="1" s="1"/>
  <c r="T676" i="1"/>
  <c r="AP675" i="1"/>
  <c r="AD675" i="1"/>
  <c r="AQ675" i="1" s="1"/>
  <c r="AH675" i="1"/>
  <c r="AU675" i="1" s="1"/>
  <c r="AL675" i="1"/>
  <c r="AY675" i="1" s="1"/>
  <c r="BA673" i="1"/>
  <c r="AK673" i="1"/>
  <c r="AX673" i="1" s="1"/>
  <c r="AF673" i="1"/>
  <c r="AS673" i="1" s="1"/>
  <c r="BE672" i="1"/>
  <c r="AO672" i="1"/>
  <c r="BB672" i="1" s="1"/>
  <c r="AJ672" i="1"/>
  <c r="AW672" i="1" s="1"/>
  <c r="AE672" i="1"/>
  <c r="AR672" i="1" s="1"/>
  <c r="T672" i="1"/>
  <c r="AP671" i="1"/>
  <c r="AD671" i="1"/>
  <c r="AQ671" i="1" s="1"/>
  <c r="AH671" i="1"/>
  <c r="AU671" i="1" s="1"/>
  <c r="AL671" i="1"/>
  <c r="AY671" i="1" s="1"/>
  <c r="BA669" i="1"/>
  <c r="AK669" i="1"/>
  <c r="AX669" i="1" s="1"/>
  <c r="AF669" i="1"/>
  <c r="AS669" i="1" s="1"/>
  <c r="BE668" i="1"/>
  <c r="AO668" i="1"/>
  <c r="BB668" i="1" s="1"/>
  <c r="AJ668" i="1"/>
  <c r="AW668" i="1" s="1"/>
  <c r="AE668" i="1"/>
  <c r="AR668" i="1" s="1"/>
  <c r="T668" i="1"/>
  <c r="AP667" i="1"/>
  <c r="AD667" i="1"/>
  <c r="AQ667" i="1" s="1"/>
  <c r="AH667" i="1"/>
  <c r="AU667" i="1" s="1"/>
  <c r="AL667" i="1"/>
  <c r="AY667" i="1" s="1"/>
  <c r="BA665" i="1"/>
  <c r="AK665" i="1"/>
  <c r="AX665" i="1" s="1"/>
  <c r="AF665" i="1"/>
  <c r="AS665" i="1" s="1"/>
  <c r="BE664" i="1"/>
  <c r="AO664" i="1"/>
  <c r="BB664" i="1" s="1"/>
  <c r="AJ664" i="1"/>
  <c r="AW664" i="1" s="1"/>
  <c r="AE664" i="1"/>
  <c r="AR664" i="1" s="1"/>
  <c r="T664" i="1"/>
  <c r="AP663" i="1"/>
  <c r="AD663" i="1"/>
  <c r="AQ663" i="1" s="1"/>
  <c r="AH663" i="1"/>
  <c r="AU663" i="1" s="1"/>
  <c r="AL663" i="1"/>
  <c r="AY663" i="1" s="1"/>
  <c r="BA661" i="1"/>
  <c r="AK661" i="1"/>
  <c r="AX661" i="1" s="1"/>
  <c r="AF661" i="1"/>
  <c r="AS661" i="1" s="1"/>
  <c r="BE660" i="1"/>
  <c r="AO660" i="1"/>
  <c r="BB660" i="1" s="1"/>
  <c r="AJ660" i="1"/>
  <c r="AW660" i="1" s="1"/>
  <c r="AE660" i="1"/>
  <c r="AR660" i="1" s="1"/>
  <c r="T660" i="1"/>
  <c r="AP659" i="1"/>
  <c r="AD659" i="1"/>
  <c r="AQ659" i="1" s="1"/>
  <c r="AH659" i="1"/>
  <c r="AU659" i="1" s="1"/>
  <c r="AL659" i="1"/>
  <c r="AY659" i="1" s="1"/>
  <c r="BA657" i="1"/>
  <c r="AK657" i="1"/>
  <c r="AX657" i="1" s="1"/>
  <c r="AF657" i="1"/>
  <c r="AS657" i="1" s="1"/>
  <c r="BE656" i="1"/>
  <c r="AO656" i="1"/>
  <c r="BB656" i="1" s="1"/>
  <c r="AJ656" i="1"/>
  <c r="AW656" i="1" s="1"/>
  <c r="AE656" i="1"/>
  <c r="AR656" i="1" s="1"/>
  <c r="T656" i="1"/>
  <c r="AP655" i="1"/>
  <c r="AD655" i="1"/>
  <c r="AQ655" i="1" s="1"/>
  <c r="AH655" i="1"/>
  <c r="AU655" i="1" s="1"/>
  <c r="AL655" i="1"/>
  <c r="AY655" i="1" s="1"/>
  <c r="BE634" i="1"/>
  <c r="AC634" i="1"/>
  <c r="AP634" i="1" s="1"/>
  <c r="AZ634" i="1"/>
  <c r="AC633" i="1"/>
  <c r="AP633" i="1" s="1"/>
  <c r="AC632" i="1"/>
  <c r="AP632" i="1" s="1"/>
  <c r="AZ632" i="1"/>
  <c r="AC631" i="1"/>
  <c r="AP631" i="1" s="1"/>
  <c r="AC630" i="1"/>
  <c r="AP630" i="1" s="1"/>
  <c r="AZ630" i="1"/>
  <c r="AC629" i="1"/>
  <c r="AP629" i="1" s="1"/>
  <c r="AC628" i="1"/>
  <c r="AP628" i="1" s="1"/>
  <c r="AZ628" i="1"/>
  <c r="AC627" i="1"/>
  <c r="AP627" i="1" s="1"/>
  <c r="AC626" i="1"/>
  <c r="AP626" i="1" s="1"/>
  <c r="AZ626" i="1"/>
  <c r="AC625" i="1"/>
  <c r="AP625" i="1" s="1"/>
  <c r="AC624" i="1"/>
  <c r="AP624" i="1" s="1"/>
  <c r="AZ624" i="1"/>
  <c r="AC623" i="1"/>
  <c r="AP623" i="1" s="1"/>
  <c r="AC622" i="1"/>
  <c r="AP622" i="1" s="1"/>
  <c r="AZ622" i="1"/>
  <c r="AC621" i="1"/>
  <c r="AP621" i="1" s="1"/>
  <c r="AC620" i="1"/>
  <c r="AP620" i="1" s="1"/>
  <c r="AZ620" i="1"/>
  <c r="AC619" i="1"/>
  <c r="AP619" i="1" s="1"/>
  <c r="AC618" i="1"/>
  <c r="AP618" i="1" s="1"/>
  <c r="AZ618" i="1"/>
  <c r="AC617" i="1"/>
  <c r="AP617" i="1" s="1"/>
  <c r="AC616" i="1"/>
  <c r="AP616" i="1" s="1"/>
  <c r="AZ616" i="1"/>
  <c r="AC615" i="1"/>
  <c r="AP615" i="1" s="1"/>
  <c r="AC614" i="1"/>
  <c r="AP614" i="1" s="1"/>
  <c r="AZ614" i="1"/>
  <c r="AC613" i="1"/>
  <c r="AP613" i="1" s="1"/>
  <c r="AC612" i="1"/>
  <c r="AP612" i="1" s="1"/>
  <c r="AZ612" i="1"/>
  <c r="AC611" i="1"/>
  <c r="AP611" i="1" s="1"/>
  <c r="AC610" i="1"/>
  <c r="AP610" i="1" s="1"/>
  <c r="AZ610" i="1"/>
  <c r="AC609" i="1"/>
  <c r="AP609" i="1" s="1"/>
  <c r="AC608" i="1"/>
  <c r="AP608" i="1" s="1"/>
  <c r="AZ608" i="1"/>
  <c r="AC607" i="1"/>
  <c r="AP607" i="1" s="1"/>
  <c r="AC606" i="1"/>
  <c r="AP606" i="1" s="1"/>
  <c r="AZ606" i="1"/>
  <c r="AC605" i="1"/>
  <c r="AP605" i="1" s="1"/>
  <c r="AC604" i="1"/>
  <c r="AP604" i="1" s="1"/>
  <c r="AZ604" i="1"/>
  <c r="AC603" i="1"/>
  <c r="AP603" i="1" s="1"/>
  <c r="AC602" i="1"/>
  <c r="AP602" i="1" s="1"/>
  <c r="AZ602" i="1"/>
  <c r="F598" i="1"/>
  <c r="F594" i="1"/>
  <c r="AY589" i="1"/>
  <c r="BA589" i="1"/>
  <c r="AB589" i="1"/>
  <c r="T589" i="1"/>
  <c r="AQ589" i="1" s="1"/>
  <c r="X589" i="1"/>
  <c r="AU589" i="1" s="1"/>
  <c r="Z589" i="1"/>
  <c r="AW589" i="1" s="1"/>
  <c r="V589" i="1"/>
  <c r="BH601" i="1"/>
  <c r="BI601" i="1" s="1"/>
  <c r="BD601" i="1"/>
  <c r="AN601" i="1"/>
  <c r="BA601" i="1" s="1"/>
  <c r="AJ601" i="1"/>
  <c r="AF601" i="1"/>
  <c r="AS601" i="1" s="1"/>
  <c r="AS589" i="1"/>
  <c r="Y588" i="1"/>
  <c r="Z588" i="1" s="1"/>
  <c r="AA588" i="1"/>
  <c r="AB588" i="1" s="1"/>
  <c r="BA587" i="1"/>
  <c r="AC586" i="1"/>
  <c r="AP586" i="1" s="1"/>
  <c r="AG586" i="1"/>
  <c r="AT586" i="1" s="1"/>
  <c r="AK586" i="1"/>
  <c r="AO586" i="1"/>
  <c r="BB586" i="1" s="1"/>
  <c r="BE586" i="1"/>
  <c r="AE586" i="1"/>
  <c r="AR586" i="1" s="1"/>
  <c r="AI586" i="1"/>
  <c r="AM586" i="1"/>
  <c r="AZ586" i="1" s="1"/>
  <c r="Y584" i="1"/>
  <c r="Z584" i="1" s="1"/>
  <c r="AA584" i="1"/>
  <c r="AB584" i="1" s="1"/>
  <c r="AF581" i="1"/>
  <c r="AJ581" i="1"/>
  <c r="AN581" i="1"/>
  <c r="BD581" i="1"/>
  <c r="BH581" i="1"/>
  <c r="BI581" i="1" s="1"/>
  <c r="AD581" i="1"/>
  <c r="AI581" i="1"/>
  <c r="AV581" i="1" s="1"/>
  <c r="AO581" i="1"/>
  <c r="BB581" i="1" s="1"/>
  <c r="BE581" i="1"/>
  <c r="AG581" i="1"/>
  <c r="AT581" i="1" s="1"/>
  <c r="AL581" i="1"/>
  <c r="F580" i="1"/>
  <c r="T578" i="1"/>
  <c r="AQ578" i="1" s="1"/>
  <c r="X578" i="1"/>
  <c r="AB578" i="1"/>
  <c r="AY578" i="1" s="1"/>
  <c r="Z578" i="1"/>
  <c r="D577" i="1"/>
  <c r="S577" i="1"/>
  <c r="AE576" i="1"/>
  <c r="AR576" i="1" s="1"/>
  <c r="AK576" i="1"/>
  <c r="AX576" i="1" s="1"/>
  <c r="AC576" i="1"/>
  <c r="AP576" i="1" s="1"/>
  <c r="AH576" i="1"/>
  <c r="AM576" i="1"/>
  <c r="AF573" i="1"/>
  <c r="AJ573" i="1"/>
  <c r="AN573" i="1"/>
  <c r="BD573" i="1"/>
  <c r="BH573" i="1"/>
  <c r="BI573" i="1" s="1"/>
  <c r="AD573" i="1"/>
  <c r="AI573" i="1"/>
  <c r="AV573" i="1" s="1"/>
  <c r="AO573" i="1"/>
  <c r="BE573" i="1"/>
  <c r="AG573" i="1"/>
  <c r="AT573" i="1" s="1"/>
  <c r="AL573" i="1"/>
  <c r="F572" i="1"/>
  <c r="T570" i="1"/>
  <c r="AQ570" i="1" s="1"/>
  <c r="X570" i="1"/>
  <c r="AB570" i="1"/>
  <c r="AY570" i="1" s="1"/>
  <c r="Z570" i="1"/>
  <c r="D569" i="1"/>
  <c r="S569" i="1"/>
  <c r="AE568" i="1"/>
  <c r="AR568" i="1" s="1"/>
  <c r="AK568" i="1"/>
  <c r="AX568" i="1" s="1"/>
  <c r="AC568" i="1"/>
  <c r="AP568" i="1" s="1"/>
  <c r="AH568" i="1"/>
  <c r="AM568" i="1"/>
  <c r="AF565" i="1"/>
  <c r="AJ565" i="1"/>
  <c r="AN565" i="1"/>
  <c r="BD565" i="1"/>
  <c r="BH565" i="1"/>
  <c r="BI565" i="1" s="1"/>
  <c r="AD565" i="1"/>
  <c r="AI565" i="1"/>
  <c r="AV565" i="1" s="1"/>
  <c r="AO565" i="1"/>
  <c r="BE565" i="1"/>
  <c r="AG565" i="1"/>
  <c r="AT565" i="1" s="1"/>
  <c r="AL565" i="1"/>
  <c r="F564" i="1"/>
  <c r="T562" i="1"/>
  <c r="AQ562" i="1" s="1"/>
  <c r="X562" i="1"/>
  <c r="AB562" i="1"/>
  <c r="AY562" i="1" s="1"/>
  <c r="Z562" i="1"/>
  <c r="D561" i="1"/>
  <c r="S561" i="1"/>
  <c r="AE560" i="1"/>
  <c r="AR560" i="1" s="1"/>
  <c r="AK560" i="1"/>
  <c r="AX560" i="1" s="1"/>
  <c r="AC560" i="1"/>
  <c r="AP560" i="1" s="1"/>
  <c r="AH560" i="1"/>
  <c r="AM560" i="1"/>
  <c r="AZ560" i="1" s="1"/>
  <c r="AF557" i="1"/>
  <c r="AJ557" i="1"/>
  <c r="AN557" i="1"/>
  <c r="BD557" i="1"/>
  <c r="BH557" i="1"/>
  <c r="BI557" i="1" s="1"/>
  <c r="AD557" i="1"/>
  <c r="AI557" i="1"/>
  <c r="AV557" i="1" s="1"/>
  <c r="AO557" i="1"/>
  <c r="BB557" i="1" s="1"/>
  <c r="BE557" i="1"/>
  <c r="AG557" i="1"/>
  <c r="AT557" i="1" s="1"/>
  <c r="AL557" i="1"/>
  <c r="F556" i="1"/>
  <c r="T554" i="1"/>
  <c r="AQ554" i="1" s="1"/>
  <c r="X554" i="1"/>
  <c r="AB554" i="1"/>
  <c r="AY554" i="1" s="1"/>
  <c r="Z554" i="1"/>
  <c r="D553" i="1"/>
  <c r="S553" i="1"/>
  <c r="AE552" i="1"/>
  <c r="AR552" i="1" s="1"/>
  <c r="AK552" i="1"/>
  <c r="AX552" i="1" s="1"/>
  <c r="AC552" i="1"/>
  <c r="AP552" i="1" s="1"/>
  <c r="AH552" i="1"/>
  <c r="AM552" i="1"/>
  <c r="AZ552" i="1" s="1"/>
  <c r="AF549" i="1"/>
  <c r="AJ549" i="1"/>
  <c r="AN549" i="1"/>
  <c r="BD549" i="1"/>
  <c r="BH549" i="1"/>
  <c r="BI549" i="1" s="1"/>
  <c r="AD549" i="1"/>
  <c r="AI549" i="1"/>
  <c r="AV549" i="1" s="1"/>
  <c r="AO549" i="1"/>
  <c r="BB549" i="1" s="1"/>
  <c r="BE549" i="1"/>
  <c r="AG549" i="1"/>
  <c r="AT549" i="1" s="1"/>
  <c r="AL549" i="1"/>
  <c r="F548" i="1"/>
  <c r="T546" i="1"/>
  <c r="AQ546" i="1" s="1"/>
  <c r="X546" i="1"/>
  <c r="AB546" i="1"/>
  <c r="AY546" i="1" s="1"/>
  <c r="Z546" i="1"/>
  <c r="D545" i="1"/>
  <c r="S545" i="1"/>
  <c r="AE544" i="1"/>
  <c r="AR544" i="1" s="1"/>
  <c r="AK544" i="1"/>
  <c r="AX544" i="1" s="1"/>
  <c r="AC544" i="1"/>
  <c r="AP544" i="1" s="1"/>
  <c r="AH544" i="1"/>
  <c r="AM544" i="1"/>
  <c r="D543" i="1"/>
  <c r="S543" i="1"/>
  <c r="AP543" i="1" s="1"/>
  <c r="AE542" i="1"/>
  <c r="AR542" i="1" s="1"/>
  <c r="AK542" i="1"/>
  <c r="AX542" i="1" s="1"/>
  <c r="AM533" i="1"/>
  <c r="AM601" i="1"/>
  <c r="AZ601" i="1" s="1"/>
  <c r="AI601" i="1"/>
  <c r="AV601" i="1" s="1"/>
  <c r="AE601" i="1"/>
  <c r="AR601" i="1" s="1"/>
  <c r="AM600" i="1"/>
  <c r="AZ600" i="1" s="1"/>
  <c r="AI600" i="1"/>
  <c r="AV600" i="1" s="1"/>
  <c r="AE600" i="1"/>
  <c r="AR600" i="1" s="1"/>
  <c r="AA600" i="1"/>
  <c r="AB600" i="1" s="1"/>
  <c r="AA599" i="1"/>
  <c r="AB599" i="1" s="1"/>
  <c r="AA598" i="1"/>
  <c r="AB598" i="1" s="1"/>
  <c r="AA597" i="1"/>
  <c r="AB597" i="1" s="1"/>
  <c r="AA596" i="1"/>
  <c r="AB596" i="1" s="1"/>
  <c r="AA595" i="1"/>
  <c r="AB595" i="1" s="1"/>
  <c r="AA594" i="1"/>
  <c r="AB594" i="1" s="1"/>
  <c r="AA593" i="1"/>
  <c r="AB593" i="1" s="1"/>
  <c r="AA592" i="1"/>
  <c r="AB592" i="1" s="1"/>
  <c r="AA591" i="1"/>
  <c r="AB591" i="1" s="1"/>
  <c r="AS590" i="1"/>
  <c r="V590" i="1"/>
  <c r="BA588" i="1"/>
  <c r="AC587" i="1"/>
  <c r="AP587" i="1" s="1"/>
  <c r="AG587" i="1"/>
  <c r="AT587" i="1" s="1"/>
  <c r="AK587" i="1"/>
  <c r="AO587" i="1"/>
  <c r="BB587" i="1" s="1"/>
  <c r="BE587" i="1"/>
  <c r="AE587" i="1"/>
  <c r="AR587" i="1" s="1"/>
  <c r="AI587" i="1"/>
  <c r="AM587" i="1"/>
  <c r="AZ587" i="1" s="1"/>
  <c r="AJ586" i="1"/>
  <c r="AW586" i="1" s="1"/>
  <c r="AU585" i="1"/>
  <c r="Y585" i="1"/>
  <c r="Z585" i="1" s="1"/>
  <c r="AW585" i="1" s="1"/>
  <c r="AA585" i="1"/>
  <c r="AB585" i="1" s="1"/>
  <c r="AY585" i="1" s="1"/>
  <c r="D583" i="1"/>
  <c r="S583" i="1"/>
  <c r="AP583" i="1" s="1"/>
  <c r="AH582" i="1"/>
  <c r="AM582" i="1"/>
  <c r="AZ582" i="1" s="1"/>
  <c r="AE582" i="1"/>
  <c r="AR582" i="1" s="1"/>
  <c r="AK582" i="1"/>
  <c r="AX582" i="1" s="1"/>
  <c r="AH581" i="1"/>
  <c r="AF579" i="1"/>
  <c r="AJ579" i="1"/>
  <c r="AN579" i="1"/>
  <c r="BD579" i="1"/>
  <c r="BH579" i="1"/>
  <c r="BI579" i="1" s="1"/>
  <c r="AG579" i="1"/>
  <c r="AT579" i="1" s="1"/>
  <c r="AL579" i="1"/>
  <c r="AD579" i="1"/>
  <c r="AI579" i="1"/>
  <c r="AV579" i="1" s="1"/>
  <c r="AO579" i="1"/>
  <c r="BB579" i="1" s="1"/>
  <c r="BE579" i="1"/>
  <c r="AV578" i="1"/>
  <c r="F578" i="1"/>
  <c r="AL576" i="1"/>
  <c r="AY576" i="1" s="1"/>
  <c r="T576" i="1"/>
  <c r="AQ576" i="1" s="1"/>
  <c r="X576" i="1"/>
  <c r="AB576" i="1"/>
  <c r="Z576" i="1"/>
  <c r="D575" i="1"/>
  <c r="S575" i="1"/>
  <c r="AC574" i="1"/>
  <c r="AP574" i="1" s="1"/>
  <c r="AH574" i="1"/>
  <c r="AM574" i="1"/>
  <c r="AZ574" i="1" s="1"/>
  <c r="AE574" i="1"/>
  <c r="AR574" i="1" s="1"/>
  <c r="AK574" i="1"/>
  <c r="AX574" i="1" s="1"/>
  <c r="AH573" i="1"/>
  <c r="BB573" i="1"/>
  <c r="AF571" i="1"/>
  <c r="AJ571" i="1"/>
  <c r="AN571" i="1"/>
  <c r="BD571" i="1"/>
  <c r="BH571" i="1"/>
  <c r="BI571" i="1" s="1"/>
  <c r="AG571" i="1"/>
  <c r="AT571" i="1" s="1"/>
  <c r="AL571" i="1"/>
  <c r="AD571" i="1"/>
  <c r="AI571" i="1"/>
  <c r="AV571" i="1" s="1"/>
  <c r="AO571" i="1"/>
  <c r="BE571" i="1"/>
  <c r="F570" i="1"/>
  <c r="AL568" i="1"/>
  <c r="T568" i="1"/>
  <c r="AQ568" i="1" s="1"/>
  <c r="X568" i="1"/>
  <c r="AB568" i="1"/>
  <c r="Z568" i="1"/>
  <c r="D567" i="1"/>
  <c r="S567" i="1"/>
  <c r="AE566" i="1"/>
  <c r="AR566" i="1" s="1"/>
  <c r="AK566" i="1"/>
  <c r="AX566" i="1" s="1"/>
  <c r="AH565" i="1"/>
  <c r="BB565" i="1"/>
  <c r="AF563" i="1"/>
  <c r="AJ563" i="1"/>
  <c r="AN563" i="1"/>
  <c r="BD563" i="1"/>
  <c r="BH563" i="1"/>
  <c r="BI563" i="1" s="1"/>
  <c r="AG563" i="1"/>
  <c r="AT563" i="1" s="1"/>
  <c r="AL563" i="1"/>
  <c r="AD563" i="1"/>
  <c r="AI563" i="1"/>
  <c r="AV563" i="1" s="1"/>
  <c r="AO563" i="1"/>
  <c r="BE563" i="1"/>
  <c r="F562" i="1"/>
  <c r="AL560" i="1"/>
  <c r="T560" i="1"/>
  <c r="AQ560" i="1" s="1"/>
  <c r="X560" i="1"/>
  <c r="AB560" i="1"/>
  <c r="Z560" i="1"/>
  <c r="D559" i="1"/>
  <c r="S559" i="1"/>
  <c r="AC558" i="1"/>
  <c r="AP558" i="1" s="1"/>
  <c r="AH558" i="1"/>
  <c r="AM558" i="1"/>
  <c r="AZ558" i="1" s="1"/>
  <c r="AE558" i="1"/>
  <c r="AR558" i="1" s="1"/>
  <c r="AK558" i="1"/>
  <c r="AX558" i="1" s="1"/>
  <c r="AH557" i="1"/>
  <c r="AF555" i="1"/>
  <c r="AJ555" i="1"/>
  <c r="AN555" i="1"/>
  <c r="BD555" i="1"/>
  <c r="BH555" i="1"/>
  <c r="BI555" i="1" s="1"/>
  <c r="AG555" i="1"/>
  <c r="AT555" i="1" s="1"/>
  <c r="AL555" i="1"/>
  <c r="AD555" i="1"/>
  <c r="AI555" i="1"/>
  <c r="AV555" i="1" s="1"/>
  <c r="AO555" i="1"/>
  <c r="BB555" i="1" s="1"/>
  <c r="BE555" i="1"/>
  <c r="F554" i="1"/>
  <c r="AL552" i="1"/>
  <c r="T552" i="1"/>
  <c r="AQ552" i="1" s="1"/>
  <c r="X552" i="1"/>
  <c r="AB552" i="1"/>
  <c r="Z552" i="1"/>
  <c r="D551" i="1"/>
  <c r="S551" i="1"/>
  <c r="AH550" i="1"/>
  <c r="AM550" i="1"/>
  <c r="AZ550" i="1" s="1"/>
  <c r="AE550" i="1"/>
  <c r="AR550" i="1" s="1"/>
  <c r="AK550" i="1"/>
  <c r="AX550" i="1" s="1"/>
  <c r="AH549" i="1"/>
  <c r="AF547" i="1"/>
  <c r="AJ547" i="1"/>
  <c r="AN547" i="1"/>
  <c r="BD547" i="1"/>
  <c r="BH547" i="1"/>
  <c r="BI547" i="1" s="1"/>
  <c r="AG547" i="1"/>
  <c r="AT547" i="1" s="1"/>
  <c r="AL547" i="1"/>
  <c r="AD547" i="1"/>
  <c r="AI547" i="1"/>
  <c r="AV547" i="1" s="1"/>
  <c r="AO547" i="1"/>
  <c r="BB547" i="1" s="1"/>
  <c r="BE547" i="1"/>
  <c r="F546" i="1"/>
  <c r="AL544" i="1"/>
  <c r="AY544" i="1" s="1"/>
  <c r="T544" i="1"/>
  <c r="AQ544" i="1" s="1"/>
  <c r="X544" i="1"/>
  <c r="AB544" i="1"/>
  <c r="Z544" i="1"/>
  <c r="AL542" i="1"/>
  <c r="T542" i="1"/>
  <c r="AQ542" i="1" s="1"/>
  <c r="X542" i="1"/>
  <c r="AB542" i="1"/>
  <c r="Z542" i="1"/>
  <c r="T541" i="1"/>
  <c r="X541" i="1"/>
  <c r="AB541" i="1"/>
  <c r="Z541" i="1"/>
  <c r="T539" i="1"/>
  <c r="X539" i="1"/>
  <c r="AB539" i="1"/>
  <c r="Z539" i="1"/>
  <c r="V539" i="1"/>
  <c r="T533" i="1"/>
  <c r="X533" i="1"/>
  <c r="AB533" i="1"/>
  <c r="Z533" i="1"/>
  <c r="V533" i="1"/>
  <c r="Z654" i="1"/>
  <c r="AW654" i="1" s="1"/>
  <c r="Z653" i="1"/>
  <c r="AW653" i="1" s="1"/>
  <c r="Z652" i="1"/>
  <c r="AW652" i="1" s="1"/>
  <c r="Z651" i="1"/>
  <c r="AW651" i="1" s="1"/>
  <c r="Z650" i="1"/>
  <c r="AW650" i="1" s="1"/>
  <c r="Z649" i="1"/>
  <c r="AW649" i="1" s="1"/>
  <c r="Z648" i="1"/>
  <c r="AW648" i="1" s="1"/>
  <c r="Z647" i="1"/>
  <c r="AW647" i="1" s="1"/>
  <c r="Z646" i="1"/>
  <c r="AW646" i="1" s="1"/>
  <c r="Z645" i="1"/>
  <c r="AW645" i="1" s="1"/>
  <c r="Z644" i="1"/>
  <c r="AW644" i="1" s="1"/>
  <c r="Z643" i="1"/>
  <c r="AW643" i="1" s="1"/>
  <c r="Z642" i="1"/>
  <c r="AW642" i="1" s="1"/>
  <c r="Z641" i="1"/>
  <c r="AW641" i="1" s="1"/>
  <c r="Z640" i="1"/>
  <c r="AW640" i="1" s="1"/>
  <c r="Z639" i="1"/>
  <c r="AW639" i="1" s="1"/>
  <c r="Z638" i="1"/>
  <c r="AW638" i="1" s="1"/>
  <c r="Z637" i="1"/>
  <c r="AW637" i="1" s="1"/>
  <c r="Z636" i="1"/>
  <c r="AW636" i="1" s="1"/>
  <c r="Z635" i="1"/>
  <c r="AW635" i="1" s="1"/>
  <c r="Z634" i="1"/>
  <c r="Z633" i="1"/>
  <c r="Z632" i="1"/>
  <c r="Z631" i="1"/>
  <c r="Z630" i="1"/>
  <c r="Z629" i="1"/>
  <c r="Z628" i="1"/>
  <c r="Z627" i="1"/>
  <c r="Z626" i="1"/>
  <c r="Z625" i="1"/>
  <c r="Z624" i="1"/>
  <c r="Z623" i="1"/>
  <c r="Z622" i="1"/>
  <c r="Z621" i="1"/>
  <c r="Z620" i="1"/>
  <c r="Z619" i="1"/>
  <c r="Z618" i="1"/>
  <c r="Z617" i="1"/>
  <c r="Z616" i="1"/>
  <c r="Z615" i="1"/>
  <c r="Z614" i="1"/>
  <c r="Z613" i="1"/>
  <c r="Z612" i="1"/>
  <c r="Z611" i="1"/>
  <c r="Z610" i="1"/>
  <c r="Z609" i="1"/>
  <c r="Z608" i="1"/>
  <c r="Z607" i="1"/>
  <c r="Z606" i="1"/>
  <c r="Z605" i="1"/>
  <c r="Z604" i="1"/>
  <c r="Z603" i="1"/>
  <c r="Z602" i="1"/>
  <c r="AL601" i="1"/>
  <c r="AY601" i="1" s="1"/>
  <c r="AH601" i="1"/>
  <c r="AU601" i="1" s="1"/>
  <c r="Z601" i="1"/>
  <c r="AL600" i="1"/>
  <c r="AH600" i="1"/>
  <c r="AU600" i="1" s="1"/>
  <c r="Z600" i="1"/>
  <c r="AW600" i="1" s="1"/>
  <c r="AL599" i="1"/>
  <c r="AH599" i="1"/>
  <c r="AU599" i="1" s="1"/>
  <c r="Z599" i="1"/>
  <c r="AW599" i="1" s="1"/>
  <c r="AL598" i="1"/>
  <c r="AH598" i="1"/>
  <c r="Z598" i="1"/>
  <c r="AW598" i="1" s="1"/>
  <c r="AL597" i="1"/>
  <c r="AY597" i="1" s="1"/>
  <c r="AH597" i="1"/>
  <c r="AU597" i="1" s="1"/>
  <c r="Z597" i="1"/>
  <c r="AW597" i="1" s="1"/>
  <c r="V597" i="1"/>
  <c r="AS597" i="1" s="1"/>
  <c r="AL596" i="1"/>
  <c r="AH596" i="1"/>
  <c r="AU596" i="1" s="1"/>
  <c r="Z596" i="1"/>
  <c r="AW596" i="1" s="1"/>
  <c r="V596" i="1"/>
  <c r="AS596" i="1" s="1"/>
  <c r="AL595" i="1"/>
  <c r="AY595" i="1" s="1"/>
  <c r="AH595" i="1"/>
  <c r="AU595" i="1" s="1"/>
  <c r="Z595" i="1"/>
  <c r="AW595" i="1" s="1"/>
  <c r="V595" i="1"/>
  <c r="AS595" i="1" s="1"/>
  <c r="AL594" i="1"/>
  <c r="AY594" i="1" s="1"/>
  <c r="AH594" i="1"/>
  <c r="Z594" i="1"/>
  <c r="AW594" i="1" s="1"/>
  <c r="V594" i="1"/>
  <c r="AS594" i="1" s="1"/>
  <c r="AL593" i="1"/>
  <c r="AY593" i="1" s="1"/>
  <c r="AH593" i="1"/>
  <c r="AU593" i="1" s="1"/>
  <c r="Z593" i="1"/>
  <c r="AW593" i="1" s="1"/>
  <c r="V593" i="1"/>
  <c r="AS593" i="1" s="1"/>
  <c r="AL592" i="1"/>
  <c r="AH592" i="1"/>
  <c r="AU592" i="1" s="1"/>
  <c r="Z592" i="1"/>
  <c r="AW592" i="1" s="1"/>
  <c r="V592" i="1"/>
  <c r="AS592" i="1" s="1"/>
  <c r="AL591" i="1"/>
  <c r="AY591" i="1" s="1"/>
  <c r="AH591" i="1"/>
  <c r="AU591" i="1" s="1"/>
  <c r="Z591" i="1"/>
  <c r="AW591" i="1" s="1"/>
  <c r="V591" i="1"/>
  <c r="AS591" i="1" s="1"/>
  <c r="AJ590" i="1"/>
  <c r="AW590" i="1" s="1"/>
  <c r="Z590" i="1"/>
  <c r="AC589" i="1"/>
  <c r="AP589" i="1" s="1"/>
  <c r="AG589" i="1"/>
  <c r="AT589" i="1" s="1"/>
  <c r="AK589" i="1"/>
  <c r="AX589" i="1" s="1"/>
  <c r="AO589" i="1"/>
  <c r="BB589" i="1" s="1"/>
  <c r="BE589" i="1"/>
  <c r="AY588" i="1"/>
  <c r="AQ588" i="1"/>
  <c r="AC588" i="1"/>
  <c r="AP588" i="1" s="1"/>
  <c r="AG588" i="1"/>
  <c r="AT588" i="1" s="1"/>
  <c r="AK588" i="1"/>
  <c r="AX588" i="1" s="1"/>
  <c r="AO588" i="1"/>
  <c r="BB588" i="1" s="1"/>
  <c r="BE588" i="1"/>
  <c r="AE588" i="1"/>
  <c r="AR588" i="1" s="1"/>
  <c r="AI588" i="1"/>
  <c r="AV588" i="1" s="1"/>
  <c r="AM588" i="1"/>
  <c r="AZ588" i="1" s="1"/>
  <c r="AJ587" i="1"/>
  <c r="AH586" i="1"/>
  <c r="AU586" i="1" s="1"/>
  <c r="Y586" i="1"/>
  <c r="Z586" i="1" s="1"/>
  <c r="AA586" i="1"/>
  <c r="AB586" i="1" s="1"/>
  <c r="AY586" i="1" s="1"/>
  <c r="BD585" i="1"/>
  <c r="AN585" i="1"/>
  <c r="BA585" i="1" s="1"/>
  <c r="AY584" i="1"/>
  <c r="AQ584" i="1"/>
  <c r="AC584" i="1"/>
  <c r="AP584" i="1" s="1"/>
  <c r="AG584" i="1"/>
  <c r="AT584" i="1" s="1"/>
  <c r="AK584" i="1"/>
  <c r="AX584" i="1" s="1"/>
  <c r="AO584" i="1"/>
  <c r="BB584" i="1" s="1"/>
  <c r="BE584" i="1"/>
  <c r="AE584" i="1"/>
  <c r="AR584" i="1" s="1"/>
  <c r="AI584" i="1"/>
  <c r="AV584" i="1" s="1"/>
  <c r="AM584" i="1"/>
  <c r="AZ584" i="1" s="1"/>
  <c r="AM583" i="1"/>
  <c r="AL582" i="1"/>
  <c r="T582" i="1"/>
  <c r="AQ582" i="1" s="1"/>
  <c r="X582" i="1"/>
  <c r="AB582" i="1"/>
  <c r="Z582" i="1"/>
  <c r="BM581" i="1"/>
  <c r="BN581" i="1" s="1"/>
  <c r="AE581" i="1"/>
  <c r="AR581" i="1" s="1"/>
  <c r="D581" i="1"/>
  <c r="S581" i="1"/>
  <c r="AE580" i="1"/>
  <c r="AR580" i="1" s="1"/>
  <c r="AK580" i="1"/>
  <c r="AX580" i="1" s="1"/>
  <c r="AC580" i="1"/>
  <c r="AP580" i="1" s="1"/>
  <c r="AH580" i="1"/>
  <c r="AM580" i="1"/>
  <c r="AZ580" i="1" s="1"/>
  <c r="AH579" i="1"/>
  <c r="AF577" i="1"/>
  <c r="AJ577" i="1"/>
  <c r="AN577" i="1"/>
  <c r="BD577" i="1"/>
  <c r="BH577" i="1"/>
  <c r="BI577" i="1" s="1"/>
  <c r="AD577" i="1"/>
  <c r="AI577" i="1"/>
  <c r="AV577" i="1" s="1"/>
  <c r="AO577" i="1"/>
  <c r="BE577" i="1"/>
  <c r="AG577" i="1"/>
  <c r="AT577" i="1" s="1"/>
  <c r="AL577" i="1"/>
  <c r="BE576" i="1"/>
  <c r="AI576" i="1"/>
  <c r="AV576" i="1" s="1"/>
  <c r="F576" i="1"/>
  <c r="AM575" i="1"/>
  <c r="AZ575" i="1" s="1"/>
  <c r="AL574" i="1"/>
  <c r="T574" i="1"/>
  <c r="AQ574" i="1" s="1"/>
  <c r="X574" i="1"/>
  <c r="AB574" i="1"/>
  <c r="Z574" i="1"/>
  <c r="BM573" i="1"/>
  <c r="BN573" i="1" s="1"/>
  <c r="AE573" i="1"/>
  <c r="AR573" i="1" s="1"/>
  <c r="D573" i="1"/>
  <c r="S573" i="1"/>
  <c r="AE572" i="1"/>
  <c r="AR572" i="1" s="1"/>
  <c r="AK572" i="1"/>
  <c r="AX572" i="1" s="1"/>
  <c r="AC572" i="1"/>
  <c r="AP572" i="1" s="1"/>
  <c r="AH572" i="1"/>
  <c r="AM572" i="1"/>
  <c r="AZ572" i="1" s="1"/>
  <c r="AH571" i="1"/>
  <c r="BB571" i="1"/>
  <c r="AF569" i="1"/>
  <c r="AJ569" i="1"/>
  <c r="AN569" i="1"/>
  <c r="BD569" i="1"/>
  <c r="BH569" i="1"/>
  <c r="BI569" i="1" s="1"/>
  <c r="AD569" i="1"/>
  <c r="AI569" i="1"/>
  <c r="AV569" i="1" s="1"/>
  <c r="AO569" i="1"/>
  <c r="BE569" i="1"/>
  <c r="AG569" i="1"/>
  <c r="AT569" i="1" s="1"/>
  <c r="AL569" i="1"/>
  <c r="BE568" i="1"/>
  <c r="AI568" i="1"/>
  <c r="AV568" i="1" s="1"/>
  <c r="F568" i="1"/>
  <c r="AM567" i="1"/>
  <c r="AL566" i="1"/>
  <c r="AY566" i="1" s="1"/>
  <c r="T566" i="1"/>
  <c r="AQ566" i="1" s="1"/>
  <c r="X566" i="1"/>
  <c r="AB566" i="1"/>
  <c r="Z566" i="1"/>
  <c r="BM565" i="1"/>
  <c r="BN565" i="1" s="1"/>
  <c r="AE565" i="1"/>
  <c r="AR565" i="1" s="1"/>
  <c r="D565" i="1"/>
  <c r="S565" i="1"/>
  <c r="AE564" i="1"/>
  <c r="AR564" i="1" s="1"/>
  <c r="AK564" i="1"/>
  <c r="AX564" i="1" s="1"/>
  <c r="AC564" i="1"/>
  <c r="AP564" i="1" s="1"/>
  <c r="AH564" i="1"/>
  <c r="AM564" i="1"/>
  <c r="AZ564" i="1" s="1"/>
  <c r="AH563" i="1"/>
  <c r="BB563" i="1"/>
  <c r="AF561" i="1"/>
  <c r="AJ561" i="1"/>
  <c r="AN561" i="1"/>
  <c r="BD561" i="1"/>
  <c r="BH561" i="1"/>
  <c r="BI561" i="1" s="1"/>
  <c r="AD561" i="1"/>
  <c r="AI561" i="1"/>
  <c r="AV561" i="1" s="1"/>
  <c r="AO561" i="1"/>
  <c r="BB561" i="1" s="1"/>
  <c r="BE561" i="1"/>
  <c r="AG561" i="1"/>
  <c r="AT561" i="1" s="1"/>
  <c r="AL561" i="1"/>
  <c r="BE560" i="1"/>
  <c r="AI560" i="1"/>
  <c r="AV560" i="1" s="1"/>
  <c r="F560" i="1"/>
  <c r="AM559" i="1"/>
  <c r="AL558" i="1"/>
  <c r="AY558" i="1" s="1"/>
  <c r="T558" i="1"/>
  <c r="AQ558" i="1" s="1"/>
  <c r="X558" i="1"/>
  <c r="AB558" i="1"/>
  <c r="Z558" i="1"/>
  <c r="BM557" i="1"/>
  <c r="BN557" i="1" s="1"/>
  <c r="AE557" i="1"/>
  <c r="AR557" i="1" s="1"/>
  <c r="D557" i="1"/>
  <c r="S557" i="1"/>
  <c r="AE556" i="1"/>
  <c r="AR556" i="1" s="1"/>
  <c r="AK556" i="1"/>
  <c r="AX556" i="1" s="1"/>
  <c r="AC556" i="1"/>
  <c r="AP556" i="1" s="1"/>
  <c r="AH556" i="1"/>
  <c r="AM556" i="1"/>
  <c r="AZ556" i="1" s="1"/>
  <c r="AH555" i="1"/>
  <c r="AF553" i="1"/>
  <c r="AJ553" i="1"/>
  <c r="AN553" i="1"/>
  <c r="BD553" i="1"/>
  <c r="BH553" i="1"/>
  <c r="BI553" i="1" s="1"/>
  <c r="AD553" i="1"/>
  <c r="AI553" i="1"/>
  <c r="AV553" i="1" s="1"/>
  <c r="AO553" i="1"/>
  <c r="BE553" i="1"/>
  <c r="AG553" i="1"/>
  <c r="AT553" i="1" s="1"/>
  <c r="AL553" i="1"/>
  <c r="BE552" i="1"/>
  <c r="AI552" i="1"/>
  <c r="AV552" i="1" s="1"/>
  <c r="F552" i="1"/>
  <c r="AM551" i="1"/>
  <c r="AL550" i="1"/>
  <c r="T550" i="1"/>
  <c r="AQ550" i="1" s="1"/>
  <c r="X550" i="1"/>
  <c r="AB550" i="1"/>
  <c r="Z550" i="1"/>
  <c r="BM549" i="1"/>
  <c r="BN549" i="1" s="1"/>
  <c r="AE549" i="1"/>
  <c r="AR549" i="1" s="1"/>
  <c r="D549" i="1"/>
  <c r="S549" i="1"/>
  <c r="AE548" i="1"/>
  <c r="AR548" i="1" s="1"/>
  <c r="AK548" i="1"/>
  <c r="AX548" i="1" s="1"/>
  <c r="AC548" i="1"/>
  <c r="AP548" i="1" s="1"/>
  <c r="AH548" i="1"/>
  <c r="AM548" i="1"/>
  <c r="AZ548" i="1" s="1"/>
  <c r="AH547" i="1"/>
  <c r="AF545" i="1"/>
  <c r="AJ545" i="1"/>
  <c r="AN545" i="1"/>
  <c r="BD545" i="1"/>
  <c r="BH545" i="1"/>
  <c r="BI545" i="1" s="1"/>
  <c r="AD545" i="1"/>
  <c r="AI545" i="1"/>
  <c r="AV545" i="1" s="1"/>
  <c r="AO545" i="1"/>
  <c r="BE545" i="1"/>
  <c r="AG545" i="1"/>
  <c r="AT545" i="1" s="1"/>
  <c r="AL545" i="1"/>
  <c r="BE544" i="1"/>
  <c r="AI544" i="1"/>
  <c r="AV544" i="1" s="1"/>
  <c r="F544" i="1"/>
  <c r="AF543" i="1"/>
  <c r="AJ543" i="1"/>
  <c r="AN543" i="1"/>
  <c r="BD543" i="1"/>
  <c r="BH543" i="1"/>
  <c r="BI543" i="1" s="1"/>
  <c r="AG543" i="1"/>
  <c r="AT543" i="1" s="1"/>
  <c r="AL543" i="1"/>
  <c r="AD543" i="1"/>
  <c r="AI543" i="1"/>
  <c r="AV543" i="1" s="1"/>
  <c r="AO543" i="1"/>
  <c r="BE543" i="1"/>
  <c r="BE542" i="1"/>
  <c r="AI542" i="1"/>
  <c r="AV542" i="1" s="1"/>
  <c r="F542" i="1"/>
  <c r="AC539" i="1"/>
  <c r="AP539" i="1" s="1"/>
  <c r="AG539" i="1"/>
  <c r="AT539" i="1" s="1"/>
  <c r="AK539" i="1"/>
  <c r="AX539" i="1" s="1"/>
  <c r="AO539" i="1"/>
  <c r="BB539" i="1" s="1"/>
  <c r="BE539" i="1"/>
  <c r="AH539" i="1"/>
  <c r="AU539" i="1" s="1"/>
  <c r="AI539" i="1"/>
  <c r="AV539" i="1" s="1"/>
  <c r="AD539" i="1"/>
  <c r="AQ539" i="1" s="1"/>
  <c r="AL539" i="1"/>
  <c r="T538" i="1"/>
  <c r="X538" i="1"/>
  <c r="AU538" i="1" s="1"/>
  <c r="AB538" i="1"/>
  <c r="V538" i="1"/>
  <c r="AC533" i="1"/>
  <c r="AP533" i="1" s="1"/>
  <c r="AG533" i="1"/>
  <c r="AT533" i="1" s="1"/>
  <c r="AK533" i="1"/>
  <c r="AX533" i="1" s="1"/>
  <c r="AO533" i="1"/>
  <c r="BB533" i="1" s="1"/>
  <c r="BE533" i="1"/>
  <c r="AH533" i="1"/>
  <c r="AU533" i="1" s="1"/>
  <c r="AI533" i="1"/>
  <c r="AV533" i="1" s="1"/>
  <c r="AD533" i="1"/>
  <c r="AQ533" i="1" s="1"/>
  <c r="AL533" i="1"/>
  <c r="X590" i="1"/>
  <c r="AU590" i="1" s="1"/>
  <c r="T590" i="1"/>
  <c r="AQ590" i="1" s="1"/>
  <c r="AC590" i="1"/>
  <c r="AP590" i="1" s="1"/>
  <c r="AG590" i="1"/>
  <c r="AT590" i="1" s="1"/>
  <c r="AK590" i="1"/>
  <c r="AX590" i="1" s="1"/>
  <c r="AO590" i="1"/>
  <c r="BB590" i="1" s="1"/>
  <c r="BE590" i="1"/>
  <c r="F589" i="1"/>
  <c r="AW588" i="1"/>
  <c r="F588" i="1"/>
  <c r="AH587" i="1"/>
  <c r="AU587" i="1" s="1"/>
  <c r="Y587" i="1"/>
  <c r="Z587" i="1" s="1"/>
  <c r="AA587" i="1"/>
  <c r="AB587" i="1" s="1"/>
  <c r="AY587" i="1" s="1"/>
  <c r="BD586" i="1"/>
  <c r="AN586" i="1"/>
  <c r="AF586" i="1"/>
  <c r="AS586" i="1" s="1"/>
  <c r="BA586" i="1"/>
  <c r="J586" i="1"/>
  <c r="H585" i="1"/>
  <c r="AC585" i="1"/>
  <c r="AP585" i="1" s="1"/>
  <c r="AG585" i="1"/>
  <c r="AT585" i="1" s="1"/>
  <c r="AK585" i="1"/>
  <c r="AX585" i="1" s="1"/>
  <c r="AO585" i="1"/>
  <c r="BB585" i="1" s="1"/>
  <c r="BE585" i="1"/>
  <c r="AE585" i="1"/>
  <c r="AR585" i="1" s="1"/>
  <c r="AI585" i="1"/>
  <c r="AV585" i="1" s="1"/>
  <c r="AM585" i="1"/>
  <c r="AZ585" i="1" s="1"/>
  <c r="AW584" i="1"/>
  <c r="F584" i="1"/>
  <c r="AF583" i="1"/>
  <c r="AJ583" i="1"/>
  <c r="AN583" i="1"/>
  <c r="BD583" i="1"/>
  <c r="BH583" i="1"/>
  <c r="BI583" i="1" s="1"/>
  <c r="AG583" i="1"/>
  <c r="AT583" i="1" s="1"/>
  <c r="AL583" i="1"/>
  <c r="AD583" i="1"/>
  <c r="AI583" i="1"/>
  <c r="AV583" i="1" s="1"/>
  <c r="AO583" i="1"/>
  <c r="BB583" i="1" s="1"/>
  <c r="BE583" i="1"/>
  <c r="BE582" i="1"/>
  <c r="AI582" i="1"/>
  <c r="AV582" i="1" s="1"/>
  <c r="F582" i="1"/>
  <c r="AM581" i="1"/>
  <c r="AC581" i="1"/>
  <c r="AP581" i="1" s="1"/>
  <c r="T580" i="1"/>
  <c r="AQ580" i="1" s="1"/>
  <c r="X580" i="1"/>
  <c r="AB580" i="1"/>
  <c r="AY580" i="1" s="1"/>
  <c r="Z580" i="1"/>
  <c r="BM579" i="1"/>
  <c r="BN579" i="1" s="1"/>
  <c r="AE579" i="1"/>
  <c r="AR579" i="1" s="1"/>
  <c r="D579" i="1"/>
  <c r="S579" i="1"/>
  <c r="V578" i="1"/>
  <c r="AC578" i="1"/>
  <c r="AP578" i="1" s="1"/>
  <c r="AH578" i="1"/>
  <c r="AM578" i="1"/>
  <c r="AZ578" i="1" s="1"/>
  <c r="AE578" i="1"/>
  <c r="AR578" i="1" s="1"/>
  <c r="AK578" i="1"/>
  <c r="AX578" i="1" s="1"/>
  <c r="BB577" i="1"/>
  <c r="AG576" i="1"/>
  <c r="AT576" i="1" s="1"/>
  <c r="AZ576" i="1"/>
  <c r="AF575" i="1"/>
  <c r="AJ575" i="1"/>
  <c r="AN575" i="1"/>
  <c r="BD575" i="1"/>
  <c r="BH575" i="1"/>
  <c r="BI575" i="1" s="1"/>
  <c r="AG575" i="1"/>
  <c r="AT575" i="1" s="1"/>
  <c r="AL575" i="1"/>
  <c r="AD575" i="1"/>
  <c r="AI575" i="1"/>
  <c r="AV575" i="1" s="1"/>
  <c r="AO575" i="1"/>
  <c r="BB575" i="1" s="1"/>
  <c r="BE575" i="1"/>
  <c r="BE574" i="1"/>
  <c r="AI574" i="1"/>
  <c r="AV574" i="1" s="1"/>
  <c r="F574" i="1"/>
  <c r="AM573" i="1"/>
  <c r="AC573" i="1"/>
  <c r="AP573" i="1" s="1"/>
  <c r="T572" i="1"/>
  <c r="AQ572" i="1" s="1"/>
  <c r="X572" i="1"/>
  <c r="AB572" i="1"/>
  <c r="AY572" i="1" s="1"/>
  <c r="Z572" i="1"/>
  <c r="BM571" i="1"/>
  <c r="BN571" i="1" s="1"/>
  <c r="AE571" i="1"/>
  <c r="AR571" i="1" s="1"/>
  <c r="D571" i="1"/>
  <c r="S571" i="1"/>
  <c r="V570" i="1"/>
  <c r="AM570" i="1"/>
  <c r="AZ570" i="1" s="1"/>
  <c r="AE570" i="1"/>
  <c r="AR570" i="1" s="1"/>
  <c r="AK570" i="1"/>
  <c r="AX570" i="1" s="1"/>
  <c r="BB569" i="1"/>
  <c r="AG568" i="1"/>
  <c r="AT568" i="1" s="1"/>
  <c r="AZ568" i="1"/>
  <c r="AF567" i="1"/>
  <c r="AJ567" i="1"/>
  <c r="AN567" i="1"/>
  <c r="BD567" i="1"/>
  <c r="BH567" i="1"/>
  <c r="BI567" i="1" s="1"/>
  <c r="AG567" i="1"/>
  <c r="AT567" i="1" s="1"/>
  <c r="AL567" i="1"/>
  <c r="AD567" i="1"/>
  <c r="AI567" i="1"/>
  <c r="AV567" i="1" s="1"/>
  <c r="AO567" i="1"/>
  <c r="BB567" i="1" s="1"/>
  <c r="BE567" i="1"/>
  <c r="BE566" i="1"/>
  <c r="AI566" i="1"/>
  <c r="AV566" i="1" s="1"/>
  <c r="F566" i="1"/>
  <c r="AM565" i="1"/>
  <c r="AC565" i="1"/>
  <c r="T564" i="1"/>
  <c r="AQ564" i="1" s="1"/>
  <c r="X564" i="1"/>
  <c r="AB564" i="1"/>
  <c r="AY564" i="1" s="1"/>
  <c r="Z564" i="1"/>
  <c r="BM563" i="1"/>
  <c r="BN563" i="1" s="1"/>
  <c r="AE563" i="1"/>
  <c r="AR563" i="1" s="1"/>
  <c r="D563" i="1"/>
  <c r="S563" i="1"/>
  <c r="AP563" i="1" s="1"/>
  <c r="V562" i="1"/>
  <c r="AC562" i="1"/>
  <c r="AP562" i="1" s="1"/>
  <c r="AH562" i="1"/>
  <c r="AM562" i="1"/>
  <c r="AZ562" i="1" s="1"/>
  <c r="AE562" i="1"/>
  <c r="AR562" i="1" s="1"/>
  <c r="AK562" i="1"/>
  <c r="AX562" i="1" s="1"/>
  <c r="AG560" i="1"/>
  <c r="AT560" i="1" s="1"/>
  <c r="AF559" i="1"/>
  <c r="AJ559" i="1"/>
  <c r="AN559" i="1"/>
  <c r="BD559" i="1"/>
  <c r="BH559" i="1"/>
  <c r="BI559" i="1" s="1"/>
  <c r="AG559" i="1"/>
  <c r="AT559" i="1" s="1"/>
  <c r="AL559" i="1"/>
  <c r="AD559" i="1"/>
  <c r="AI559" i="1"/>
  <c r="AV559" i="1" s="1"/>
  <c r="AO559" i="1"/>
  <c r="BB559" i="1" s="1"/>
  <c r="BE559" i="1"/>
  <c r="BE558" i="1"/>
  <c r="AI558" i="1"/>
  <c r="AV558" i="1" s="1"/>
  <c r="F558" i="1"/>
  <c r="AM557" i="1"/>
  <c r="AC557" i="1"/>
  <c r="AP557" i="1" s="1"/>
  <c r="T556" i="1"/>
  <c r="AQ556" i="1" s="1"/>
  <c r="X556" i="1"/>
  <c r="AB556" i="1"/>
  <c r="AY556" i="1" s="1"/>
  <c r="Z556" i="1"/>
  <c r="BM555" i="1"/>
  <c r="BN555" i="1" s="1"/>
  <c r="AE555" i="1"/>
  <c r="AR555" i="1" s="1"/>
  <c r="D555" i="1"/>
  <c r="S555" i="1"/>
  <c r="V554" i="1"/>
  <c r="AE554" i="1"/>
  <c r="AR554" i="1" s="1"/>
  <c r="AK554" i="1"/>
  <c r="AX554" i="1" s="1"/>
  <c r="BB553" i="1"/>
  <c r="AG552" i="1"/>
  <c r="AT552" i="1" s="1"/>
  <c r="AF551" i="1"/>
  <c r="AJ551" i="1"/>
  <c r="AN551" i="1"/>
  <c r="BD551" i="1"/>
  <c r="BH551" i="1"/>
  <c r="BI551" i="1" s="1"/>
  <c r="AG551" i="1"/>
  <c r="AT551" i="1" s="1"/>
  <c r="AL551" i="1"/>
  <c r="AD551" i="1"/>
  <c r="AI551" i="1"/>
  <c r="AV551" i="1" s="1"/>
  <c r="AO551" i="1"/>
  <c r="BB551" i="1" s="1"/>
  <c r="BE551" i="1"/>
  <c r="F550" i="1"/>
  <c r="AM549" i="1"/>
  <c r="AC549" i="1"/>
  <c r="AP549" i="1" s="1"/>
  <c r="T548" i="1"/>
  <c r="AQ548" i="1" s="1"/>
  <c r="X548" i="1"/>
  <c r="AB548" i="1"/>
  <c r="AY548" i="1" s="1"/>
  <c r="Z548" i="1"/>
  <c r="AE547" i="1"/>
  <c r="AR547" i="1" s="1"/>
  <c r="D547" i="1"/>
  <c r="S547" i="1"/>
  <c r="V546" i="1"/>
  <c r="AH546" i="1"/>
  <c r="AU546" i="1" s="1"/>
  <c r="AM546" i="1"/>
  <c r="AZ546" i="1" s="1"/>
  <c r="AE546" i="1"/>
  <c r="AR546" i="1" s="1"/>
  <c r="AK546" i="1"/>
  <c r="AX546" i="1" s="1"/>
  <c r="BB545" i="1"/>
  <c r="AG544" i="1"/>
  <c r="AT544" i="1" s="1"/>
  <c r="AZ544" i="1"/>
  <c r="BB543" i="1"/>
  <c r="AG542" i="1"/>
  <c r="AT542" i="1" s="1"/>
  <c r="AZ541" i="1"/>
  <c r="AC541" i="1"/>
  <c r="AP541" i="1" s="1"/>
  <c r="AG541" i="1"/>
  <c r="AT541" i="1" s="1"/>
  <c r="AK541" i="1"/>
  <c r="AX541" i="1" s="1"/>
  <c r="AO541" i="1"/>
  <c r="BB541" i="1" s="1"/>
  <c r="AD541" i="1"/>
  <c r="AL541" i="1"/>
  <c r="AY541" i="1" s="1"/>
  <c r="BE541" i="1"/>
  <c r="AH541" i="1"/>
  <c r="AU541" i="1" s="1"/>
  <c r="Z538" i="1"/>
  <c r="AC538" i="1"/>
  <c r="AP538" i="1" s="1"/>
  <c r="AG538" i="1"/>
  <c r="AT538" i="1" s="1"/>
  <c r="AK538" i="1"/>
  <c r="AX538" i="1" s="1"/>
  <c r="AO538" i="1"/>
  <c r="BB538" i="1" s="1"/>
  <c r="BE538" i="1"/>
  <c r="AI538" i="1"/>
  <c r="AV538" i="1" s="1"/>
  <c r="AD538" i="1"/>
  <c r="AL538" i="1"/>
  <c r="AE538" i="1"/>
  <c r="AR538" i="1" s="1"/>
  <c r="AM538" i="1"/>
  <c r="AZ538" i="1" s="1"/>
  <c r="D537" i="1"/>
  <c r="S537" i="1"/>
  <c r="AF582" i="1"/>
  <c r="AS582" i="1" s="1"/>
  <c r="AJ582" i="1"/>
  <c r="AW582" i="1" s="1"/>
  <c r="AN582" i="1"/>
  <c r="BA582" i="1" s="1"/>
  <c r="BD582" i="1"/>
  <c r="BH582" i="1"/>
  <c r="BI582" i="1" s="1"/>
  <c r="AZ581" i="1"/>
  <c r="AF578" i="1"/>
  <c r="AJ578" i="1"/>
  <c r="AW578" i="1" s="1"/>
  <c r="AN578" i="1"/>
  <c r="BA578" i="1" s="1"/>
  <c r="BD578" i="1"/>
  <c r="BH578" i="1"/>
  <c r="BI578" i="1" s="1"/>
  <c r="AZ577" i="1"/>
  <c r="AF574" i="1"/>
  <c r="AS574" i="1" s="1"/>
  <c r="AJ574" i="1"/>
  <c r="AW574" i="1" s="1"/>
  <c r="AN574" i="1"/>
  <c r="BA574" i="1" s="1"/>
  <c r="BD574" i="1"/>
  <c r="BH574" i="1"/>
  <c r="BI574" i="1" s="1"/>
  <c r="AZ573" i="1"/>
  <c r="AF570" i="1"/>
  <c r="AJ570" i="1"/>
  <c r="AW570" i="1" s="1"/>
  <c r="AN570" i="1"/>
  <c r="BA570" i="1" s="1"/>
  <c r="BD570" i="1"/>
  <c r="BH570" i="1"/>
  <c r="BI570" i="1" s="1"/>
  <c r="AZ569" i="1"/>
  <c r="AF566" i="1"/>
  <c r="AJ566" i="1"/>
  <c r="AW566" i="1" s="1"/>
  <c r="AN566" i="1"/>
  <c r="BA566" i="1" s="1"/>
  <c r="BD566" i="1"/>
  <c r="BH566" i="1"/>
  <c r="BI566" i="1" s="1"/>
  <c r="AZ565" i="1"/>
  <c r="AF562" i="1"/>
  <c r="AJ562" i="1"/>
  <c r="AW562" i="1" s="1"/>
  <c r="AN562" i="1"/>
  <c r="BA562" i="1" s="1"/>
  <c r="BD562" i="1"/>
  <c r="BH562" i="1"/>
  <c r="BI562" i="1" s="1"/>
  <c r="AZ561" i="1"/>
  <c r="AF558" i="1"/>
  <c r="AS558" i="1" s="1"/>
  <c r="AJ558" i="1"/>
  <c r="AW558" i="1" s="1"/>
  <c r="AN558" i="1"/>
  <c r="BA558" i="1" s="1"/>
  <c r="BD558" i="1"/>
  <c r="BH558" i="1"/>
  <c r="BI558" i="1" s="1"/>
  <c r="AZ557" i="1"/>
  <c r="AF554" i="1"/>
  <c r="AJ554" i="1"/>
  <c r="AN554" i="1"/>
  <c r="BA554" i="1" s="1"/>
  <c r="BD554" i="1"/>
  <c r="BH554" i="1"/>
  <c r="BI554" i="1" s="1"/>
  <c r="AZ553" i="1"/>
  <c r="AF550" i="1"/>
  <c r="AS550" i="1" s="1"/>
  <c r="AJ550" i="1"/>
  <c r="AW550" i="1" s="1"/>
  <c r="AN550" i="1"/>
  <c r="BA550" i="1" s="1"/>
  <c r="BD550" i="1"/>
  <c r="BH550" i="1"/>
  <c r="BI550" i="1" s="1"/>
  <c r="AZ549" i="1"/>
  <c r="AF546" i="1"/>
  <c r="AJ546" i="1"/>
  <c r="AN546" i="1"/>
  <c r="BA546" i="1" s="1"/>
  <c r="BD546" i="1"/>
  <c r="BH546" i="1"/>
  <c r="BI546" i="1" s="1"/>
  <c r="AZ545" i="1"/>
  <c r="AF542" i="1"/>
  <c r="AS542" i="1" s="1"/>
  <c r="AJ542" i="1"/>
  <c r="AW542" i="1" s="1"/>
  <c r="AN542" i="1"/>
  <c r="BA542" i="1" s="1"/>
  <c r="BD542" i="1"/>
  <c r="BH542" i="1"/>
  <c r="BI542" i="1" s="1"/>
  <c r="E541" i="1"/>
  <c r="AF539" i="1"/>
  <c r="AS539" i="1" s="1"/>
  <c r="AF538" i="1"/>
  <c r="AS538" i="1" s="1"/>
  <c r="AC537" i="1"/>
  <c r="AG537" i="1"/>
  <c r="AT537" i="1" s="1"/>
  <c r="AK537" i="1"/>
  <c r="AX537" i="1" s="1"/>
  <c r="AO537" i="1"/>
  <c r="BB537" i="1" s="1"/>
  <c r="BE537" i="1"/>
  <c r="E536" i="1"/>
  <c r="AZ534" i="1"/>
  <c r="AF533" i="1"/>
  <c r="AS533" i="1" s="1"/>
  <c r="S532" i="1"/>
  <c r="AC532" i="1"/>
  <c r="AP532" i="1" s="1"/>
  <c r="AG532" i="1"/>
  <c r="AT532" i="1" s="1"/>
  <c r="AK532" i="1"/>
  <c r="AX532" i="1" s="1"/>
  <c r="AO532" i="1"/>
  <c r="BB532" i="1" s="1"/>
  <c r="BE532" i="1"/>
  <c r="E531" i="1"/>
  <c r="E530" i="1"/>
  <c r="AZ528" i="1"/>
  <c r="AL527" i="1"/>
  <c r="AD527" i="1"/>
  <c r="AF527" i="1"/>
  <c r="S526" i="1"/>
  <c r="AC526" i="1"/>
  <c r="AP526" i="1" s="1"/>
  <c r="AG526" i="1"/>
  <c r="AT526" i="1" s="1"/>
  <c r="AK526" i="1"/>
  <c r="AX526" i="1" s="1"/>
  <c r="AO526" i="1"/>
  <c r="BB526" i="1" s="1"/>
  <c r="BE526" i="1"/>
  <c r="S525" i="1"/>
  <c r="AC525" i="1"/>
  <c r="AG525" i="1"/>
  <c r="AT525" i="1" s="1"/>
  <c r="AK525" i="1"/>
  <c r="AX525" i="1" s="1"/>
  <c r="AO525" i="1"/>
  <c r="BB525" i="1" s="1"/>
  <c r="BE525" i="1"/>
  <c r="E524" i="1"/>
  <c r="AZ522" i="1"/>
  <c r="AL521" i="1"/>
  <c r="AD521" i="1"/>
  <c r="AF521" i="1"/>
  <c r="S520" i="1"/>
  <c r="AC520" i="1"/>
  <c r="AG520" i="1"/>
  <c r="AT520" i="1" s="1"/>
  <c r="AK520" i="1"/>
  <c r="AX520" i="1" s="1"/>
  <c r="AO520" i="1"/>
  <c r="BB520" i="1" s="1"/>
  <c r="BE520" i="1"/>
  <c r="E519" i="1"/>
  <c r="AZ518" i="1"/>
  <c r="AL517" i="1"/>
  <c r="AD517" i="1"/>
  <c r="AF517" i="1"/>
  <c r="S516" i="1"/>
  <c r="AC516" i="1"/>
  <c r="AG516" i="1"/>
  <c r="AT516" i="1" s="1"/>
  <c r="AK516" i="1"/>
  <c r="AX516" i="1" s="1"/>
  <c r="AO516" i="1"/>
  <c r="BB516" i="1" s="1"/>
  <c r="BE516" i="1"/>
  <c r="E515" i="1"/>
  <c r="AZ514" i="1"/>
  <c r="AL513" i="1"/>
  <c r="AD513" i="1"/>
  <c r="AF513" i="1"/>
  <c r="S512" i="1"/>
  <c r="AC512" i="1"/>
  <c r="AG512" i="1"/>
  <c r="AT512" i="1" s="1"/>
  <c r="AK512" i="1"/>
  <c r="AX512" i="1" s="1"/>
  <c r="AO512" i="1"/>
  <c r="BB512" i="1" s="1"/>
  <c r="BE512" i="1"/>
  <c r="S511" i="1"/>
  <c r="AC511" i="1"/>
  <c r="AG511" i="1"/>
  <c r="AT511" i="1" s="1"/>
  <c r="AK511" i="1"/>
  <c r="AX511" i="1" s="1"/>
  <c r="AO511" i="1"/>
  <c r="BB511" i="1" s="1"/>
  <c r="BE511" i="1"/>
  <c r="E510" i="1"/>
  <c r="AZ509" i="1"/>
  <c r="AL508" i="1"/>
  <c r="AD508" i="1"/>
  <c r="AF508" i="1"/>
  <c r="S507" i="1"/>
  <c r="AC507" i="1"/>
  <c r="AP507" i="1" s="1"/>
  <c r="AG507" i="1"/>
  <c r="AT507" i="1" s="1"/>
  <c r="AK507" i="1"/>
  <c r="AX507" i="1" s="1"/>
  <c r="AO507" i="1"/>
  <c r="BB507" i="1" s="1"/>
  <c r="BE507" i="1"/>
  <c r="E506" i="1"/>
  <c r="AZ505" i="1"/>
  <c r="AL504" i="1"/>
  <c r="AD504" i="1"/>
  <c r="AF504" i="1"/>
  <c r="S503" i="1"/>
  <c r="AC503" i="1"/>
  <c r="AP503" i="1" s="1"/>
  <c r="AG503" i="1"/>
  <c r="AT503" i="1" s="1"/>
  <c r="AK503" i="1"/>
  <c r="AX503" i="1" s="1"/>
  <c r="AO503" i="1"/>
  <c r="BB503" i="1" s="1"/>
  <c r="BE503" i="1"/>
  <c r="E502" i="1"/>
  <c r="AZ501" i="1"/>
  <c r="AL500" i="1"/>
  <c r="AD500" i="1"/>
  <c r="AF500" i="1"/>
  <c r="S499" i="1"/>
  <c r="AC499" i="1"/>
  <c r="AG499" i="1"/>
  <c r="AT499" i="1" s="1"/>
  <c r="AK499" i="1"/>
  <c r="AX499" i="1" s="1"/>
  <c r="AO499" i="1"/>
  <c r="BB499" i="1" s="1"/>
  <c r="BE499" i="1"/>
  <c r="E498" i="1"/>
  <c r="AZ497" i="1"/>
  <c r="AL496" i="1"/>
  <c r="AD496" i="1"/>
  <c r="AF496" i="1"/>
  <c r="S495" i="1"/>
  <c r="AC495" i="1"/>
  <c r="AG495" i="1"/>
  <c r="AT495" i="1" s="1"/>
  <c r="AK495" i="1"/>
  <c r="AX495" i="1" s="1"/>
  <c r="AO495" i="1"/>
  <c r="BB495" i="1" s="1"/>
  <c r="BE495" i="1"/>
  <c r="E494" i="1"/>
  <c r="AZ493" i="1"/>
  <c r="AL492" i="1"/>
  <c r="AD492" i="1"/>
  <c r="AF492" i="1"/>
  <c r="S491" i="1"/>
  <c r="AC491" i="1"/>
  <c r="AP491" i="1" s="1"/>
  <c r="AG491" i="1"/>
  <c r="AT491" i="1" s="1"/>
  <c r="AK491" i="1"/>
  <c r="AX491" i="1" s="1"/>
  <c r="AO491" i="1"/>
  <c r="BB491" i="1" s="1"/>
  <c r="BE491" i="1"/>
  <c r="E490" i="1"/>
  <c r="AZ489" i="1"/>
  <c r="AL488" i="1"/>
  <c r="AD488" i="1"/>
  <c r="AF488" i="1"/>
  <c r="S487" i="1"/>
  <c r="AC487" i="1"/>
  <c r="AP487" i="1" s="1"/>
  <c r="AG487" i="1"/>
  <c r="AT487" i="1" s="1"/>
  <c r="AK487" i="1"/>
  <c r="AX487" i="1" s="1"/>
  <c r="AO487" i="1"/>
  <c r="BB487" i="1" s="1"/>
  <c r="BE487" i="1"/>
  <c r="E486" i="1"/>
  <c r="AZ485" i="1"/>
  <c r="AL484" i="1"/>
  <c r="AD484" i="1"/>
  <c r="AF484" i="1"/>
  <c r="AM483" i="1"/>
  <c r="AE483" i="1"/>
  <c r="AR483" i="1" s="1"/>
  <c r="AF483" i="1"/>
  <c r="S482" i="1"/>
  <c r="AC482" i="1"/>
  <c r="AG482" i="1"/>
  <c r="AT482" i="1" s="1"/>
  <c r="AK482" i="1"/>
  <c r="AX482" i="1" s="1"/>
  <c r="AO482" i="1"/>
  <c r="BB482" i="1" s="1"/>
  <c r="BE482" i="1"/>
  <c r="E481" i="1"/>
  <c r="AZ480" i="1"/>
  <c r="AL479" i="1"/>
  <c r="AY479" i="1" s="1"/>
  <c r="AD479" i="1"/>
  <c r="AC479" i="1"/>
  <c r="AP479" i="1" s="1"/>
  <c r="AG479" i="1"/>
  <c r="AT479" i="1" s="1"/>
  <c r="AK479" i="1"/>
  <c r="AX479" i="1" s="1"/>
  <c r="AO479" i="1"/>
  <c r="BB479" i="1" s="1"/>
  <c r="BE479" i="1"/>
  <c r="BM479" i="1"/>
  <c r="BN479" i="1" s="1"/>
  <c r="AF479" i="1"/>
  <c r="AS479" i="1" s="1"/>
  <c r="AJ479" i="1"/>
  <c r="AW479" i="1" s="1"/>
  <c r="AN479" i="1"/>
  <c r="BD479" i="1"/>
  <c r="BH479" i="1"/>
  <c r="BI479" i="1" s="1"/>
  <c r="AF478" i="1"/>
  <c r="AJ478" i="1"/>
  <c r="AN478" i="1"/>
  <c r="BD478" i="1"/>
  <c r="BH478" i="1"/>
  <c r="BI478" i="1" s="1"/>
  <c r="AD478" i="1"/>
  <c r="AH478" i="1"/>
  <c r="AC478" i="1"/>
  <c r="AK478" i="1"/>
  <c r="AX478" i="1" s="1"/>
  <c r="AI478" i="1"/>
  <c r="AV478" i="1" s="1"/>
  <c r="AO478" i="1"/>
  <c r="BB478" i="1" s="1"/>
  <c r="BE478" i="1"/>
  <c r="AG477" i="1"/>
  <c r="AT477" i="1" s="1"/>
  <c r="F477" i="1"/>
  <c r="BE475" i="1"/>
  <c r="AZ475" i="1"/>
  <c r="AF474" i="1"/>
  <c r="AJ474" i="1"/>
  <c r="AN474" i="1"/>
  <c r="BD474" i="1"/>
  <c r="BH474" i="1"/>
  <c r="BI474" i="1" s="1"/>
  <c r="AD474" i="1"/>
  <c r="AH474" i="1"/>
  <c r="AL474" i="1"/>
  <c r="AC474" i="1"/>
  <c r="AK474" i="1"/>
  <c r="AX474" i="1" s="1"/>
  <c r="BM474" i="1"/>
  <c r="BN474" i="1" s="1"/>
  <c r="AI474" i="1"/>
  <c r="AV474" i="1" s="1"/>
  <c r="AG473" i="1"/>
  <c r="AT473" i="1" s="1"/>
  <c r="F473" i="1"/>
  <c r="BE471" i="1"/>
  <c r="AZ471" i="1"/>
  <c r="AF470" i="1"/>
  <c r="AJ470" i="1"/>
  <c r="AN470" i="1"/>
  <c r="BD470" i="1"/>
  <c r="BH470" i="1"/>
  <c r="BI470" i="1" s="1"/>
  <c r="AD470" i="1"/>
  <c r="AH470" i="1"/>
  <c r="AL470" i="1"/>
  <c r="AC470" i="1"/>
  <c r="AK470" i="1"/>
  <c r="AX470" i="1" s="1"/>
  <c r="BM470" i="1"/>
  <c r="BN470" i="1" s="1"/>
  <c r="AI470" i="1"/>
  <c r="AV470" i="1" s="1"/>
  <c r="AG469" i="1"/>
  <c r="AT469" i="1" s="1"/>
  <c r="F469" i="1"/>
  <c r="BE467" i="1"/>
  <c r="AZ467" i="1"/>
  <c r="AF466" i="1"/>
  <c r="AJ466" i="1"/>
  <c r="AN466" i="1"/>
  <c r="BD466" i="1"/>
  <c r="BH466" i="1"/>
  <c r="BI466" i="1" s="1"/>
  <c r="AD466" i="1"/>
  <c r="AH466" i="1"/>
  <c r="AL466" i="1"/>
  <c r="AC466" i="1"/>
  <c r="AK466" i="1"/>
  <c r="AX466" i="1" s="1"/>
  <c r="BM466" i="1"/>
  <c r="BN466" i="1" s="1"/>
  <c r="AI466" i="1"/>
  <c r="AV466" i="1" s="1"/>
  <c r="AG465" i="1"/>
  <c r="AT465" i="1" s="1"/>
  <c r="F465" i="1"/>
  <c r="BE463" i="1"/>
  <c r="AZ463" i="1"/>
  <c r="AF462" i="1"/>
  <c r="AJ462" i="1"/>
  <c r="AN462" i="1"/>
  <c r="BD462" i="1"/>
  <c r="BH462" i="1"/>
  <c r="BI462" i="1" s="1"/>
  <c r="AD462" i="1"/>
  <c r="AH462" i="1"/>
  <c r="AL462" i="1"/>
  <c r="AC462" i="1"/>
  <c r="AK462" i="1"/>
  <c r="AX462" i="1" s="1"/>
  <c r="BM462" i="1"/>
  <c r="BN462" i="1" s="1"/>
  <c r="AI462" i="1"/>
  <c r="AV462" i="1" s="1"/>
  <c r="AG461" i="1"/>
  <c r="AT461" i="1" s="1"/>
  <c r="F461" i="1"/>
  <c r="BE459" i="1"/>
  <c r="AZ459" i="1"/>
  <c r="AF458" i="1"/>
  <c r="AJ458" i="1"/>
  <c r="AN458" i="1"/>
  <c r="BD458" i="1"/>
  <c r="BH458" i="1"/>
  <c r="BI458" i="1" s="1"/>
  <c r="AD458" i="1"/>
  <c r="AH458" i="1"/>
  <c r="AL458" i="1"/>
  <c r="AC458" i="1"/>
  <c r="AK458" i="1"/>
  <c r="AX458" i="1" s="1"/>
  <c r="BM458" i="1"/>
  <c r="BN458" i="1" s="1"/>
  <c r="AI458" i="1"/>
  <c r="AV458" i="1" s="1"/>
  <c r="AG457" i="1"/>
  <c r="AT457" i="1" s="1"/>
  <c r="F457" i="1"/>
  <c r="BE455" i="1"/>
  <c r="AZ455" i="1"/>
  <c r="AF454" i="1"/>
  <c r="AJ454" i="1"/>
  <c r="AN454" i="1"/>
  <c r="BD454" i="1"/>
  <c r="BH454" i="1"/>
  <c r="BI454" i="1" s="1"/>
  <c r="AD454" i="1"/>
  <c r="AH454" i="1"/>
  <c r="AL454" i="1"/>
  <c r="AC454" i="1"/>
  <c r="AK454" i="1"/>
  <c r="AX454" i="1" s="1"/>
  <c r="BM454" i="1"/>
  <c r="BN454" i="1" s="1"/>
  <c r="AI454" i="1"/>
  <c r="AV454" i="1" s="1"/>
  <c r="AG453" i="1"/>
  <c r="AT453" i="1" s="1"/>
  <c r="F453" i="1"/>
  <c r="BE451" i="1"/>
  <c r="AZ451" i="1"/>
  <c r="AF450" i="1"/>
  <c r="AJ450" i="1"/>
  <c r="AN450" i="1"/>
  <c r="BD450" i="1"/>
  <c r="BH450" i="1"/>
  <c r="BI450" i="1" s="1"/>
  <c r="AD450" i="1"/>
  <c r="AH450" i="1"/>
  <c r="AL450" i="1"/>
  <c r="AC450" i="1"/>
  <c r="AK450" i="1"/>
  <c r="AX450" i="1" s="1"/>
  <c r="BM450" i="1"/>
  <c r="BN450" i="1" s="1"/>
  <c r="AI450" i="1"/>
  <c r="AV450" i="1" s="1"/>
  <c r="AG449" i="1"/>
  <c r="AT449" i="1" s="1"/>
  <c r="F449" i="1"/>
  <c r="BE447" i="1"/>
  <c r="AZ447" i="1"/>
  <c r="AF446" i="1"/>
  <c r="AJ446" i="1"/>
  <c r="AN446" i="1"/>
  <c r="BD446" i="1"/>
  <c r="BH446" i="1"/>
  <c r="BI446" i="1" s="1"/>
  <c r="AD446" i="1"/>
  <c r="AH446" i="1"/>
  <c r="AL446" i="1"/>
  <c r="AC446" i="1"/>
  <c r="AK446" i="1"/>
  <c r="AX446" i="1" s="1"/>
  <c r="BM446" i="1"/>
  <c r="BN446" i="1" s="1"/>
  <c r="AI446" i="1"/>
  <c r="AV446" i="1" s="1"/>
  <c r="AG445" i="1"/>
  <c r="AT445" i="1" s="1"/>
  <c r="F445" i="1"/>
  <c r="BE443" i="1"/>
  <c r="AZ443" i="1"/>
  <c r="AF442" i="1"/>
  <c r="AJ442" i="1"/>
  <c r="AN442" i="1"/>
  <c r="BD442" i="1"/>
  <c r="BH442" i="1"/>
  <c r="BI442" i="1" s="1"/>
  <c r="AD442" i="1"/>
  <c r="AH442" i="1"/>
  <c r="AL442" i="1"/>
  <c r="AC442" i="1"/>
  <c r="AK442" i="1"/>
  <c r="AX442" i="1" s="1"/>
  <c r="BM442" i="1"/>
  <c r="BN442" i="1" s="1"/>
  <c r="AI442" i="1"/>
  <c r="AV442" i="1" s="1"/>
  <c r="AG441" i="1"/>
  <c r="AT441" i="1" s="1"/>
  <c r="F441" i="1"/>
  <c r="BE439" i="1"/>
  <c r="AZ439" i="1"/>
  <c r="AF438" i="1"/>
  <c r="AJ438" i="1"/>
  <c r="AN438" i="1"/>
  <c r="BD438" i="1"/>
  <c r="BH438" i="1"/>
  <c r="BI438" i="1" s="1"/>
  <c r="AD438" i="1"/>
  <c r="AH438" i="1"/>
  <c r="AL438" i="1"/>
  <c r="AC438" i="1"/>
  <c r="AK438" i="1"/>
  <c r="AX438" i="1" s="1"/>
  <c r="BM438" i="1"/>
  <c r="BN438" i="1" s="1"/>
  <c r="AI438" i="1"/>
  <c r="AV438" i="1" s="1"/>
  <c r="AG437" i="1"/>
  <c r="AT437" i="1" s="1"/>
  <c r="F437" i="1"/>
  <c r="BE435" i="1"/>
  <c r="AZ435" i="1"/>
  <c r="F434" i="1"/>
  <c r="AZ431" i="1"/>
  <c r="F430" i="1"/>
  <c r="AZ427" i="1"/>
  <c r="F426" i="1"/>
  <c r="AZ423" i="1"/>
  <c r="F422" i="1"/>
  <c r="AZ419" i="1"/>
  <c r="F418" i="1"/>
  <c r="AZ415" i="1"/>
  <c r="F414" i="1"/>
  <c r="AZ411" i="1"/>
  <c r="F410" i="1"/>
  <c r="AZ407" i="1"/>
  <c r="F406" i="1"/>
  <c r="AZ403" i="1"/>
  <c r="F402" i="1"/>
  <c r="AZ399" i="1"/>
  <c r="F398" i="1"/>
  <c r="AZ395" i="1"/>
  <c r="F384" i="1"/>
  <c r="F376" i="1"/>
  <c r="E540" i="1"/>
  <c r="AZ539" i="1"/>
  <c r="T536" i="1"/>
  <c r="X536" i="1"/>
  <c r="AU536" i="1" s="1"/>
  <c r="AB536" i="1"/>
  <c r="AC536" i="1"/>
  <c r="AP536" i="1" s="1"/>
  <c r="AG536" i="1"/>
  <c r="AT536" i="1" s="1"/>
  <c r="AK536" i="1"/>
  <c r="AX536" i="1" s="1"/>
  <c r="AO536" i="1"/>
  <c r="BB536" i="1" s="1"/>
  <c r="BE536" i="1"/>
  <c r="E535" i="1"/>
  <c r="E534" i="1"/>
  <c r="AZ533" i="1"/>
  <c r="T531" i="1"/>
  <c r="X531" i="1"/>
  <c r="AU531" i="1" s="1"/>
  <c r="AB531" i="1"/>
  <c r="AC531" i="1"/>
  <c r="AP531" i="1" s="1"/>
  <c r="AG531" i="1"/>
  <c r="AT531" i="1" s="1"/>
  <c r="AK531" i="1"/>
  <c r="AX531" i="1" s="1"/>
  <c r="AO531" i="1"/>
  <c r="BB531" i="1" s="1"/>
  <c r="BE531" i="1"/>
  <c r="T530" i="1"/>
  <c r="AQ530" i="1" s="1"/>
  <c r="X530" i="1"/>
  <c r="AU530" i="1" s="1"/>
  <c r="AB530" i="1"/>
  <c r="AY530" i="1" s="1"/>
  <c r="AC530" i="1"/>
  <c r="AP530" i="1" s="1"/>
  <c r="AG530" i="1"/>
  <c r="AT530" i="1" s="1"/>
  <c r="AK530" i="1"/>
  <c r="AX530" i="1" s="1"/>
  <c r="AO530" i="1"/>
  <c r="BB530" i="1" s="1"/>
  <c r="BE530" i="1"/>
  <c r="E529" i="1"/>
  <c r="E528" i="1"/>
  <c r="AI527" i="1"/>
  <c r="AV527" i="1" s="1"/>
  <c r="V527" i="1"/>
  <c r="AZ527" i="1"/>
  <c r="T524" i="1"/>
  <c r="X524" i="1"/>
  <c r="AU524" i="1" s="1"/>
  <c r="AB524" i="1"/>
  <c r="AC524" i="1"/>
  <c r="AP524" i="1" s="1"/>
  <c r="AG524" i="1"/>
  <c r="AT524" i="1" s="1"/>
  <c r="AK524" i="1"/>
  <c r="AX524" i="1" s="1"/>
  <c r="AO524" i="1"/>
  <c r="BB524" i="1" s="1"/>
  <c r="BE524" i="1"/>
  <c r="E523" i="1"/>
  <c r="E522" i="1"/>
  <c r="AI521" i="1"/>
  <c r="AV521" i="1" s="1"/>
  <c r="V521" i="1"/>
  <c r="AZ521" i="1"/>
  <c r="T519" i="1"/>
  <c r="X519" i="1"/>
  <c r="AU519" i="1" s="1"/>
  <c r="AB519" i="1"/>
  <c r="AC519" i="1"/>
  <c r="AP519" i="1" s="1"/>
  <c r="AG519" i="1"/>
  <c r="AT519" i="1" s="1"/>
  <c r="AK519" i="1"/>
  <c r="AX519" i="1" s="1"/>
  <c r="AO519" i="1"/>
  <c r="BB519" i="1" s="1"/>
  <c r="BE519" i="1"/>
  <c r="E518" i="1"/>
  <c r="AI517" i="1"/>
  <c r="AV517" i="1" s="1"/>
  <c r="V517" i="1"/>
  <c r="AZ517" i="1"/>
  <c r="T515" i="1"/>
  <c r="X515" i="1"/>
  <c r="AU515" i="1" s="1"/>
  <c r="AB515" i="1"/>
  <c r="AC515" i="1"/>
  <c r="AP515" i="1" s="1"/>
  <c r="AG515" i="1"/>
  <c r="AT515" i="1" s="1"/>
  <c r="AK515" i="1"/>
  <c r="AX515" i="1" s="1"/>
  <c r="AO515" i="1"/>
  <c r="BB515" i="1" s="1"/>
  <c r="BE515" i="1"/>
  <c r="E514" i="1"/>
  <c r="AI513" i="1"/>
  <c r="AV513" i="1" s="1"/>
  <c r="V513" i="1"/>
  <c r="AZ513" i="1"/>
  <c r="T510" i="1"/>
  <c r="X510" i="1"/>
  <c r="AU510" i="1" s="1"/>
  <c r="AB510" i="1"/>
  <c r="AC510" i="1"/>
  <c r="AP510" i="1" s="1"/>
  <c r="AG510" i="1"/>
  <c r="AT510" i="1" s="1"/>
  <c r="AK510" i="1"/>
  <c r="AX510" i="1" s="1"/>
  <c r="AO510" i="1"/>
  <c r="BB510" i="1" s="1"/>
  <c r="BE510" i="1"/>
  <c r="E509" i="1"/>
  <c r="AI508" i="1"/>
  <c r="AV508" i="1" s="1"/>
  <c r="V508" i="1"/>
  <c r="AZ508" i="1"/>
  <c r="T506" i="1"/>
  <c r="X506" i="1"/>
  <c r="AU506" i="1" s="1"/>
  <c r="AB506" i="1"/>
  <c r="AC506" i="1"/>
  <c r="AP506" i="1" s="1"/>
  <c r="AG506" i="1"/>
  <c r="AT506" i="1" s="1"/>
  <c r="AK506" i="1"/>
  <c r="AX506" i="1" s="1"/>
  <c r="AO506" i="1"/>
  <c r="BB506" i="1" s="1"/>
  <c r="BE506" i="1"/>
  <c r="E505" i="1"/>
  <c r="AI504" i="1"/>
  <c r="AV504" i="1" s="1"/>
  <c r="V504" i="1"/>
  <c r="AZ504" i="1"/>
  <c r="T502" i="1"/>
  <c r="X502" i="1"/>
  <c r="AU502" i="1" s="1"/>
  <c r="AB502" i="1"/>
  <c r="AC502" i="1"/>
  <c r="AP502" i="1" s="1"/>
  <c r="AG502" i="1"/>
  <c r="AT502" i="1" s="1"/>
  <c r="AK502" i="1"/>
  <c r="AX502" i="1" s="1"/>
  <c r="AO502" i="1"/>
  <c r="BB502" i="1" s="1"/>
  <c r="BE502" i="1"/>
  <c r="E501" i="1"/>
  <c r="AI500" i="1"/>
  <c r="AV500" i="1" s="1"/>
  <c r="V500" i="1"/>
  <c r="AZ500" i="1"/>
  <c r="T498" i="1"/>
  <c r="X498" i="1"/>
  <c r="AU498" i="1" s="1"/>
  <c r="AB498" i="1"/>
  <c r="AC498" i="1"/>
  <c r="AP498" i="1" s="1"/>
  <c r="AG498" i="1"/>
  <c r="AT498" i="1" s="1"/>
  <c r="AK498" i="1"/>
  <c r="AX498" i="1" s="1"/>
  <c r="AO498" i="1"/>
  <c r="BB498" i="1" s="1"/>
  <c r="BE498" i="1"/>
  <c r="E497" i="1"/>
  <c r="AI496" i="1"/>
  <c r="AV496" i="1" s="1"/>
  <c r="V496" i="1"/>
  <c r="AZ496" i="1"/>
  <c r="T494" i="1"/>
  <c r="X494" i="1"/>
  <c r="AU494" i="1" s="1"/>
  <c r="AB494" i="1"/>
  <c r="AC494" i="1"/>
  <c r="AP494" i="1" s="1"/>
  <c r="AG494" i="1"/>
  <c r="AT494" i="1" s="1"/>
  <c r="AK494" i="1"/>
  <c r="AX494" i="1" s="1"/>
  <c r="AO494" i="1"/>
  <c r="BB494" i="1" s="1"/>
  <c r="BE494" i="1"/>
  <c r="E493" i="1"/>
  <c r="AI492" i="1"/>
  <c r="AV492" i="1" s="1"/>
  <c r="V492" i="1"/>
  <c r="AZ492" i="1"/>
  <c r="T490" i="1"/>
  <c r="X490" i="1"/>
  <c r="AU490" i="1" s="1"/>
  <c r="AB490" i="1"/>
  <c r="AC490" i="1"/>
  <c r="AP490" i="1" s="1"/>
  <c r="AG490" i="1"/>
  <c r="AT490" i="1" s="1"/>
  <c r="AK490" i="1"/>
  <c r="AX490" i="1" s="1"/>
  <c r="AO490" i="1"/>
  <c r="BB490" i="1" s="1"/>
  <c r="BE490" i="1"/>
  <c r="E489" i="1"/>
  <c r="AI488" i="1"/>
  <c r="AV488" i="1" s="1"/>
  <c r="V488" i="1"/>
  <c r="AZ488" i="1"/>
  <c r="T486" i="1"/>
  <c r="X486" i="1"/>
  <c r="AU486" i="1" s="1"/>
  <c r="AB486" i="1"/>
  <c r="AC486" i="1"/>
  <c r="AP486" i="1" s="1"/>
  <c r="AG486" i="1"/>
  <c r="AT486" i="1" s="1"/>
  <c r="AK486" i="1"/>
  <c r="AX486" i="1" s="1"/>
  <c r="AO486" i="1"/>
  <c r="BB486" i="1" s="1"/>
  <c r="BE486" i="1"/>
  <c r="E485" i="1"/>
  <c r="AI484" i="1"/>
  <c r="AV484" i="1" s="1"/>
  <c r="V484" i="1"/>
  <c r="AZ484" i="1"/>
  <c r="AL483" i="1"/>
  <c r="AD483" i="1"/>
  <c r="AZ483" i="1"/>
  <c r="T481" i="1"/>
  <c r="X481" i="1"/>
  <c r="AU481" i="1" s="1"/>
  <c r="AB481" i="1"/>
  <c r="AC481" i="1"/>
  <c r="AP481" i="1" s="1"/>
  <c r="AG481" i="1"/>
  <c r="AT481" i="1" s="1"/>
  <c r="AK481" i="1"/>
  <c r="AX481" i="1" s="1"/>
  <c r="AO481" i="1"/>
  <c r="BB481" i="1" s="1"/>
  <c r="BE481" i="1"/>
  <c r="E480" i="1"/>
  <c r="AI479" i="1"/>
  <c r="AV479" i="1" s="1"/>
  <c r="BA479" i="1"/>
  <c r="AZ479" i="1"/>
  <c r="F478" i="1"/>
  <c r="AZ476" i="1"/>
  <c r="AF475" i="1"/>
  <c r="AJ475" i="1"/>
  <c r="AN475" i="1"/>
  <c r="BD475" i="1"/>
  <c r="BH475" i="1"/>
  <c r="BI475" i="1" s="1"/>
  <c r="AD475" i="1"/>
  <c r="AH475" i="1"/>
  <c r="AL475" i="1"/>
  <c r="AC475" i="1"/>
  <c r="AK475" i="1"/>
  <c r="AX475" i="1" s="1"/>
  <c r="BM475" i="1"/>
  <c r="BN475" i="1" s="1"/>
  <c r="AI475" i="1"/>
  <c r="AV475" i="1" s="1"/>
  <c r="F474" i="1"/>
  <c r="AZ472" i="1"/>
  <c r="AF471" i="1"/>
  <c r="AJ471" i="1"/>
  <c r="AN471" i="1"/>
  <c r="BD471" i="1"/>
  <c r="BH471" i="1"/>
  <c r="BI471" i="1" s="1"/>
  <c r="AD471" i="1"/>
  <c r="AH471" i="1"/>
  <c r="AL471" i="1"/>
  <c r="AC471" i="1"/>
  <c r="AK471" i="1"/>
  <c r="AX471" i="1" s="1"/>
  <c r="BM471" i="1"/>
  <c r="BN471" i="1" s="1"/>
  <c r="AI471" i="1"/>
  <c r="AV471" i="1" s="1"/>
  <c r="F470" i="1"/>
  <c r="AZ468" i="1"/>
  <c r="AF467" i="1"/>
  <c r="AJ467" i="1"/>
  <c r="AN467" i="1"/>
  <c r="BD467" i="1"/>
  <c r="BH467" i="1"/>
  <c r="BI467" i="1" s="1"/>
  <c r="AD467" i="1"/>
  <c r="AH467" i="1"/>
  <c r="AL467" i="1"/>
  <c r="AC467" i="1"/>
  <c r="AK467" i="1"/>
  <c r="AX467" i="1" s="1"/>
  <c r="BM467" i="1"/>
  <c r="BN467" i="1" s="1"/>
  <c r="AI467" i="1"/>
  <c r="AV467" i="1" s="1"/>
  <c r="F466" i="1"/>
  <c r="AZ464" i="1"/>
  <c r="AF463" i="1"/>
  <c r="AJ463" i="1"/>
  <c r="AN463" i="1"/>
  <c r="BD463" i="1"/>
  <c r="BH463" i="1"/>
  <c r="BI463" i="1" s="1"/>
  <c r="AD463" i="1"/>
  <c r="AH463" i="1"/>
  <c r="AL463" i="1"/>
  <c r="AC463" i="1"/>
  <c r="AK463" i="1"/>
  <c r="AX463" i="1" s="1"/>
  <c r="BM463" i="1"/>
  <c r="BN463" i="1" s="1"/>
  <c r="AI463" i="1"/>
  <c r="AV463" i="1" s="1"/>
  <c r="F462" i="1"/>
  <c r="AZ460" i="1"/>
  <c r="AF459" i="1"/>
  <c r="AJ459" i="1"/>
  <c r="AN459" i="1"/>
  <c r="BD459" i="1"/>
  <c r="BH459" i="1"/>
  <c r="BI459" i="1" s="1"/>
  <c r="AD459" i="1"/>
  <c r="AH459" i="1"/>
  <c r="AL459" i="1"/>
  <c r="AC459" i="1"/>
  <c r="AK459" i="1"/>
  <c r="AX459" i="1" s="1"/>
  <c r="BM459" i="1"/>
  <c r="BN459" i="1" s="1"/>
  <c r="AI459" i="1"/>
  <c r="AV459" i="1" s="1"/>
  <c r="F458" i="1"/>
  <c r="AZ456" i="1"/>
  <c r="AF455" i="1"/>
  <c r="AJ455" i="1"/>
  <c r="AN455" i="1"/>
  <c r="BD455" i="1"/>
  <c r="BH455" i="1"/>
  <c r="BI455" i="1" s="1"/>
  <c r="AD455" i="1"/>
  <c r="AH455" i="1"/>
  <c r="AL455" i="1"/>
  <c r="AC455" i="1"/>
  <c r="AK455" i="1"/>
  <c r="AX455" i="1" s="1"/>
  <c r="BM455" i="1"/>
  <c r="BN455" i="1" s="1"/>
  <c r="AI455" i="1"/>
  <c r="AV455" i="1" s="1"/>
  <c r="F454" i="1"/>
  <c r="AZ452" i="1"/>
  <c r="AF451" i="1"/>
  <c r="AJ451" i="1"/>
  <c r="AN451" i="1"/>
  <c r="BD451" i="1"/>
  <c r="BH451" i="1"/>
  <c r="BI451" i="1" s="1"/>
  <c r="AD451" i="1"/>
  <c r="AH451" i="1"/>
  <c r="AL451" i="1"/>
  <c r="AC451" i="1"/>
  <c r="AK451" i="1"/>
  <c r="AX451" i="1" s="1"/>
  <c r="BM451" i="1"/>
  <c r="BN451" i="1" s="1"/>
  <c r="AI451" i="1"/>
  <c r="AV451" i="1" s="1"/>
  <c r="F450" i="1"/>
  <c r="AZ448" i="1"/>
  <c r="AF447" i="1"/>
  <c r="AJ447" i="1"/>
  <c r="AN447" i="1"/>
  <c r="BD447" i="1"/>
  <c r="BH447" i="1"/>
  <c r="BI447" i="1" s="1"/>
  <c r="AD447" i="1"/>
  <c r="AH447" i="1"/>
  <c r="AL447" i="1"/>
  <c r="AC447" i="1"/>
  <c r="AK447" i="1"/>
  <c r="AX447" i="1" s="1"/>
  <c r="BM447" i="1"/>
  <c r="BN447" i="1" s="1"/>
  <c r="AI447" i="1"/>
  <c r="AV447" i="1" s="1"/>
  <c r="F446" i="1"/>
  <c r="AZ444" i="1"/>
  <c r="AF443" i="1"/>
  <c r="AJ443" i="1"/>
  <c r="AN443" i="1"/>
  <c r="BD443" i="1"/>
  <c r="BH443" i="1"/>
  <c r="BI443" i="1" s="1"/>
  <c r="AD443" i="1"/>
  <c r="AH443" i="1"/>
  <c r="AL443" i="1"/>
  <c r="AC443" i="1"/>
  <c r="AK443" i="1"/>
  <c r="AX443" i="1" s="1"/>
  <c r="BM443" i="1"/>
  <c r="BN443" i="1" s="1"/>
  <c r="AI443" i="1"/>
  <c r="AV443" i="1" s="1"/>
  <c r="F442" i="1"/>
  <c r="AZ440" i="1"/>
  <c r="AF439" i="1"/>
  <c r="AJ439" i="1"/>
  <c r="AN439" i="1"/>
  <c r="BD439" i="1"/>
  <c r="BH439" i="1"/>
  <c r="BI439" i="1" s="1"/>
  <c r="AD439" i="1"/>
  <c r="AH439" i="1"/>
  <c r="AL439" i="1"/>
  <c r="AC439" i="1"/>
  <c r="AK439" i="1"/>
  <c r="AX439" i="1" s="1"/>
  <c r="BM439" i="1"/>
  <c r="BN439" i="1" s="1"/>
  <c r="AI439" i="1"/>
  <c r="AV439" i="1" s="1"/>
  <c r="F438" i="1"/>
  <c r="AZ436" i="1"/>
  <c r="AF435" i="1"/>
  <c r="AJ435" i="1"/>
  <c r="AN435" i="1"/>
  <c r="BD435" i="1"/>
  <c r="BH435" i="1"/>
  <c r="BI435" i="1" s="1"/>
  <c r="AD435" i="1"/>
  <c r="AH435" i="1"/>
  <c r="AL435" i="1"/>
  <c r="AC435" i="1"/>
  <c r="AK435" i="1"/>
  <c r="AX435" i="1" s="1"/>
  <c r="BM435" i="1"/>
  <c r="BN435" i="1" s="1"/>
  <c r="AI435" i="1"/>
  <c r="AV435" i="1" s="1"/>
  <c r="AR433" i="1"/>
  <c r="AZ432" i="1"/>
  <c r="F431" i="1"/>
  <c r="AR429" i="1"/>
  <c r="AZ428" i="1"/>
  <c r="F427" i="1"/>
  <c r="AR425" i="1"/>
  <c r="AZ424" i="1"/>
  <c r="F423" i="1"/>
  <c r="AR421" i="1"/>
  <c r="AZ420" i="1"/>
  <c r="F419" i="1"/>
  <c r="AR417" i="1"/>
  <c r="AZ416" i="1"/>
  <c r="F415" i="1"/>
  <c r="AZ412" i="1"/>
  <c r="F411" i="1"/>
  <c r="AZ408" i="1"/>
  <c r="F407" i="1"/>
  <c r="AR405" i="1"/>
  <c r="AZ404" i="1"/>
  <c r="F403" i="1"/>
  <c r="AR401" i="1"/>
  <c r="AZ400" i="1"/>
  <c r="F399" i="1"/>
  <c r="AR397" i="1"/>
  <c r="AZ396" i="1"/>
  <c r="I395" i="1"/>
  <c r="H393" i="1"/>
  <c r="H391" i="1"/>
  <c r="F386" i="1"/>
  <c r="F378" i="1"/>
  <c r="F370" i="1"/>
  <c r="AZ583" i="1"/>
  <c r="AC582" i="1"/>
  <c r="AP582" i="1" s="1"/>
  <c r="AF580" i="1"/>
  <c r="AS580" i="1" s="1"/>
  <c r="AJ580" i="1"/>
  <c r="AW580" i="1" s="1"/>
  <c r="AN580" i="1"/>
  <c r="BA580" i="1" s="1"/>
  <c r="BD580" i="1"/>
  <c r="BH580" i="1"/>
  <c r="BI580" i="1" s="1"/>
  <c r="AZ579" i="1"/>
  <c r="AF576" i="1"/>
  <c r="AS576" i="1" s="1"/>
  <c r="AJ576" i="1"/>
  <c r="AN576" i="1"/>
  <c r="BA576" i="1" s="1"/>
  <c r="BD576" i="1"/>
  <c r="BH576" i="1"/>
  <c r="BI576" i="1" s="1"/>
  <c r="AF572" i="1"/>
  <c r="AS572" i="1" s="1"/>
  <c r="AJ572" i="1"/>
  <c r="AW572" i="1" s="1"/>
  <c r="AN572" i="1"/>
  <c r="BA572" i="1" s="1"/>
  <c r="BD572" i="1"/>
  <c r="BH572" i="1"/>
  <c r="BI572" i="1" s="1"/>
  <c r="AZ571" i="1"/>
  <c r="AH570" i="1"/>
  <c r="AC570" i="1"/>
  <c r="AP570" i="1" s="1"/>
  <c r="AF568" i="1"/>
  <c r="AS568" i="1" s="1"/>
  <c r="AJ568" i="1"/>
  <c r="AW568" i="1" s="1"/>
  <c r="AN568" i="1"/>
  <c r="BA568" i="1" s="1"/>
  <c r="BD568" i="1"/>
  <c r="BH568" i="1"/>
  <c r="BI568" i="1" s="1"/>
  <c r="AZ567" i="1"/>
  <c r="BM566" i="1"/>
  <c r="BN566" i="1" s="1"/>
  <c r="AM566" i="1"/>
  <c r="AZ566" i="1" s="1"/>
  <c r="AH566" i="1"/>
  <c r="AU566" i="1" s="1"/>
  <c r="AC566" i="1"/>
  <c r="AP566" i="1" s="1"/>
  <c r="AF564" i="1"/>
  <c r="AS564" i="1" s="1"/>
  <c r="AJ564" i="1"/>
  <c r="AW564" i="1" s="1"/>
  <c r="AN564" i="1"/>
  <c r="BA564" i="1" s="1"/>
  <c r="BD564" i="1"/>
  <c r="BH564" i="1"/>
  <c r="BI564" i="1" s="1"/>
  <c r="AZ563" i="1"/>
  <c r="AF560" i="1"/>
  <c r="AS560" i="1" s="1"/>
  <c r="AJ560" i="1"/>
  <c r="AW560" i="1" s="1"/>
  <c r="AN560" i="1"/>
  <c r="BA560" i="1" s="1"/>
  <c r="BD560" i="1"/>
  <c r="BH560" i="1"/>
  <c r="BI560" i="1" s="1"/>
  <c r="AZ559" i="1"/>
  <c r="AF556" i="1"/>
  <c r="AS556" i="1" s="1"/>
  <c r="AJ556" i="1"/>
  <c r="AN556" i="1"/>
  <c r="BA556" i="1" s="1"/>
  <c r="BD556" i="1"/>
  <c r="BH556" i="1"/>
  <c r="BI556" i="1" s="1"/>
  <c r="AZ555" i="1"/>
  <c r="AM554" i="1"/>
  <c r="AZ554" i="1" s="1"/>
  <c r="AH554" i="1"/>
  <c r="AU554" i="1" s="1"/>
  <c r="AC554" i="1"/>
  <c r="AP554" i="1" s="1"/>
  <c r="AF552" i="1"/>
  <c r="AS552" i="1" s="1"/>
  <c r="AJ552" i="1"/>
  <c r="AW552" i="1" s="1"/>
  <c r="AN552" i="1"/>
  <c r="BA552" i="1" s="1"/>
  <c r="BD552" i="1"/>
  <c r="BH552" i="1"/>
  <c r="BI552" i="1" s="1"/>
  <c r="AZ551" i="1"/>
  <c r="AC550" i="1"/>
  <c r="AP550" i="1" s="1"/>
  <c r="AF548" i="1"/>
  <c r="AS548" i="1" s="1"/>
  <c r="AJ548" i="1"/>
  <c r="AN548" i="1"/>
  <c r="BA548" i="1" s="1"/>
  <c r="BD548" i="1"/>
  <c r="BH548" i="1"/>
  <c r="BI548" i="1" s="1"/>
  <c r="AZ547" i="1"/>
  <c r="AC546" i="1"/>
  <c r="AP546" i="1" s="1"/>
  <c r="AF544" i="1"/>
  <c r="AS544" i="1" s="1"/>
  <c r="AJ544" i="1"/>
  <c r="AN544" i="1"/>
  <c r="BA544" i="1" s="1"/>
  <c r="BD544" i="1"/>
  <c r="BH544" i="1"/>
  <c r="BI544" i="1" s="1"/>
  <c r="AZ543" i="1"/>
  <c r="BM542" i="1"/>
  <c r="BN542" i="1" s="1"/>
  <c r="AM542" i="1"/>
  <c r="AZ542" i="1" s="1"/>
  <c r="AH542" i="1"/>
  <c r="AU542" i="1" s="1"/>
  <c r="AC542" i="1"/>
  <c r="AP542" i="1" s="1"/>
  <c r="AF541" i="1"/>
  <c r="AS541" i="1" s="1"/>
  <c r="S540" i="1"/>
  <c r="AC540" i="1"/>
  <c r="AP540" i="1" s="1"/>
  <c r="AG540" i="1"/>
  <c r="AT540" i="1" s="1"/>
  <c r="AK540" i="1"/>
  <c r="AX540" i="1" s="1"/>
  <c r="AO540" i="1"/>
  <c r="BB540" i="1" s="1"/>
  <c r="BE540" i="1"/>
  <c r="E539" i="1"/>
  <c r="E538" i="1"/>
  <c r="AZ537" i="1"/>
  <c r="AL536" i="1"/>
  <c r="AY536" i="1" s="1"/>
  <c r="AD536" i="1"/>
  <c r="AQ536" i="1" s="1"/>
  <c r="AF536" i="1"/>
  <c r="AS536" i="1" s="1"/>
  <c r="S535" i="1"/>
  <c r="AC535" i="1"/>
  <c r="AP535" i="1" s="1"/>
  <c r="AG535" i="1"/>
  <c r="AT535" i="1" s="1"/>
  <c r="AK535" i="1"/>
  <c r="AX535" i="1" s="1"/>
  <c r="AO535" i="1"/>
  <c r="BB535" i="1" s="1"/>
  <c r="BE535" i="1"/>
  <c r="S534" i="1"/>
  <c r="AC534" i="1"/>
  <c r="AG534" i="1"/>
  <c r="AT534" i="1" s="1"/>
  <c r="AK534" i="1"/>
  <c r="AX534" i="1" s="1"/>
  <c r="AO534" i="1"/>
  <c r="BB534" i="1" s="1"/>
  <c r="BE534" i="1"/>
  <c r="E533" i="1"/>
  <c r="AZ532" i="1"/>
  <c r="AL531" i="1"/>
  <c r="AD531" i="1"/>
  <c r="AF531" i="1"/>
  <c r="AM530" i="1"/>
  <c r="AZ530" i="1" s="1"/>
  <c r="AE530" i="1"/>
  <c r="AR530" i="1" s="1"/>
  <c r="AF530" i="1"/>
  <c r="AS530" i="1" s="1"/>
  <c r="S529" i="1"/>
  <c r="AC529" i="1"/>
  <c r="AP529" i="1" s="1"/>
  <c r="AG529" i="1"/>
  <c r="AT529" i="1" s="1"/>
  <c r="AK529" i="1"/>
  <c r="AX529" i="1" s="1"/>
  <c r="AO529" i="1"/>
  <c r="BB529" i="1" s="1"/>
  <c r="BE529" i="1"/>
  <c r="S528" i="1"/>
  <c r="AC528" i="1"/>
  <c r="AG528" i="1"/>
  <c r="AT528" i="1" s="1"/>
  <c r="AK528" i="1"/>
  <c r="AX528" i="1" s="1"/>
  <c r="AO528" i="1"/>
  <c r="BB528" i="1" s="1"/>
  <c r="BE528" i="1"/>
  <c r="E527" i="1"/>
  <c r="AZ525" i="1"/>
  <c r="AL524" i="1"/>
  <c r="AD524" i="1"/>
  <c r="AQ524" i="1" s="1"/>
  <c r="AF524" i="1"/>
  <c r="S523" i="1"/>
  <c r="AC523" i="1"/>
  <c r="AG523" i="1"/>
  <c r="AT523" i="1" s="1"/>
  <c r="AK523" i="1"/>
  <c r="AX523" i="1" s="1"/>
  <c r="AO523" i="1"/>
  <c r="BB523" i="1" s="1"/>
  <c r="BE523" i="1"/>
  <c r="S522" i="1"/>
  <c r="AC522" i="1"/>
  <c r="AP522" i="1" s="1"/>
  <c r="AG522" i="1"/>
  <c r="AT522" i="1" s="1"/>
  <c r="AK522" i="1"/>
  <c r="AX522" i="1" s="1"/>
  <c r="AO522" i="1"/>
  <c r="BB522" i="1" s="1"/>
  <c r="BE522" i="1"/>
  <c r="E521" i="1"/>
  <c r="AZ520" i="1"/>
  <c r="AL519" i="1"/>
  <c r="AD519" i="1"/>
  <c r="AQ519" i="1" s="1"/>
  <c r="AF519" i="1"/>
  <c r="S518" i="1"/>
  <c r="AC518" i="1"/>
  <c r="AG518" i="1"/>
  <c r="AT518" i="1" s="1"/>
  <c r="AK518" i="1"/>
  <c r="AX518" i="1" s="1"/>
  <c r="AO518" i="1"/>
  <c r="BB518" i="1" s="1"/>
  <c r="BE518" i="1"/>
  <c r="E517" i="1"/>
  <c r="AZ516" i="1"/>
  <c r="AL515" i="1"/>
  <c r="AY515" i="1" s="1"/>
  <c r="AD515" i="1"/>
  <c r="AF515" i="1"/>
  <c r="AS515" i="1" s="1"/>
  <c r="S514" i="1"/>
  <c r="AC514" i="1"/>
  <c r="AG514" i="1"/>
  <c r="AT514" i="1" s="1"/>
  <c r="AK514" i="1"/>
  <c r="AX514" i="1" s="1"/>
  <c r="AO514" i="1"/>
  <c r="BB514" i="1" s="1"/>
  <c r="BE514" i="1"/>
  <c r="E513" i="1"/>
  <c r="AZ511" i="1"/>
  <c r="AL510" i="1"/>
  <c r="AY510" i="1" s="1"/>
  <c r="AD510" i="1"/>
  <c r="AF510" i="1"/>
  <c r="AS510" i="1" s="1"/>
  <c r="S509" i="1"/>
  <c r="AC509" i="1"/>
  <c r="AP509" i="1" s="1"/>
  <c r="AG509" i="1"/>
  <c r="AT509" i="1" s="1"/>
  <c r="AK509" i="1"/>
  <c r="AX509" i="1" s="1"/>
  <c r="AO509" i="1"/>
  <c r="BB509" i="1" s="1"/>
  <c r="BE509" i="1"/>
  <c r="E508" i="1"/>
  <c r="AZ507" i="1"/>
  <c r="AL506" i="1"/>
  <c r="AY506" i="1" s="1"/>
  <c r="AD506" i="1"/>
  <c r="AQ506" i="1" s="1"/>
  <c r="AF506" i="1"/>
  <c r="S505" i="1"/>
  <c r="AC505" i="1"/>
  <c r="AP505" i="1" s="1"/>
  <c r="AG505" i="1"/>
  <c r="AT505" i="1" s="1"/>
  <c r="AK505" i="1"/>
  <c r="AX505" i="1" s="1"/>
  <c r="AO505" i="1"/>
  <c r="BB505" i="1" s="1"/>
  <c r="BE505" i="1"/>
  <c r="E504" i="1"/>
  <c r="AZ503" i="1"/>
  <c r="AL502" i="1"/>
  <c r="AD502" i="1"/>
  <c r="AQ502" i="1" s="1"/>
  <c r="AF502" i="1"/>
  <c r="S501" i="1"/>
  <c r="AC501" i="1"/>
  <c r="AG501" i="1"/>
  <c r="AT501" i="1" s="1"/>
  <c r="AK501" i="1"/>
  <c r="AX501" i="1" s="1"/>
  <c r="AO501" i="1"/>
  <c r="BB501" i="1" s="1"/>
  <c r="BE501" i="1"/>
  <c r="E500" i="1"/>
  <c r="AZ499" i="1"/>
  <c r="AL498" i="1"/>
  <c r="AY498" i="1" s="1"/>
  <c r="AD498" i="1"/>
  <c r="AF498" i="1"/>
  <c r="S497" i="1"/>
  <c r="AC497" i="1"/>
  <c r="AG497" i="1"/>
  <c r="AT497" i="1" s="1"/>
  <c r="AK497" i="1"/>
  <c r="AX497" i="1" s="1"/>
  <c r="AO497" i="1"/>
  <c r="BB497" i="1" s="1"/>
  <c r="BE497" i="1"/>
  <c r="E496" i="1"/>
  <c r="AZ495" i="1"/>
  <c r="AL494" i="1"/>
  <c r="AY494" i="1" s="1"/>
  <c r="AD494" i="1"/>
  <c r="AF494" i="1"/>
  <c r="AS494" i="1" s="1"/>
  <c r="S493" i="1"/>
  <c r="AC493" i="1"/>
  <c r="AP493" i="1" s="1"/>
  <c r="AG493" i="1"/>
  <c r="AT493" i="1" s="1"/>
  <c r="AK493" i="1"/>
  <c r="AX493" i="1" s="1"/>
  <c r="AO493" i="1"/>
  <c r="BB493" i="1" s="1"/>
  <c r="BE493" i="1"/>
  <c r="E492" i="1"/>
  <c r="AL490" i="1"/>
  <c r="AD490" i="1"/>
  <c r="AQ490" i="1" s="1"/>
  <c r="AF490" i="1"/>
  <c r="AS490" i="1" s="1"/>
  <c r="S489" i="1"/>
  <c r="AC489" i="1"/>
  <c r="AG489" i="1"/>
  <c r="AT489" i="1" s="1"/>
  <c r="AK489" i="1"/>
  <c r="AX489" i="1" s="1"/>
  <c r="AO489" i="1"/>
  <c r="BB489" i="1" s="1"/>
  <c r="BE489" i="1"/>
  <c r="E488" i="1"/>
  <c r="AL486" i="1"/>
  <c r="AY486" i="1" s="1"/>
  <c r="AD486" i="1"/>
  <c r="AF486" i="1"/>
  <c r="S485" i="1"/>
  <c r="AC485" i="1"/>
  <c r="AP485" i="1" s="1"/>
  <c r="AG485" i="1"/>
  <c r="AT485" i="1" s="1"/>
  <c r="AK485" i="1"/>
  <c r="AX485" i="1" s="1"/>
  <c r="AO485" i="1"/>
  <c r="BB485" i="1" s="1"/>
  <c r="BE485" i="1"/>
  <c r="E484" i="1"/>
  <c r="E483" i="1"/>
  <c r="AL481" i="1"/>
  <c r="AD481" i="1"/>
  <c r="AQ481" i="1" s="1"/>
  <c r="AF481" i="1"/>
  <c r="AS481" i="1" s="1"/>
  <c r="S480" i="1"/>
  <c r="AC480" i="1"/>
  <c r="AG480" i="1"/>
  <c r="AT480" i="1" s="1"/>
  <c r="AK480" i="1"/>
  <c r="AX480" i="1" s="1"/>
  <c r="AO480" i="1"/>
  <c r="BB480" i="1" s="1"/>
  <c r="BE480" i="1"/>
  <c r="AR478" i="1"/>
  <c r="BE477" i="1"/>
  <c r="AZ477" i="1"/>
  <c r="AF476" i="1"/>
  <c r="AJ476" i="1"/>
  <c r="AN476" i="1"/>
  <c r="BD476" i="1"/>
  <c r="BH476" i="1"/>
  <c r="BI476" i="1" s="1"/>
  <c r="AD476" i="1"/>
  <c r="AH476" i="1"/>
  <c r="AL476" i="1"/>
  <c r="AC476" i="1"/>
  <c r="AK476" i="1"/>
  <c r="AX476" i="1" s="1"/>
  <c r="BM476" i="1"/>
  <c r="BN476" i="1" s="1"/>
  <c r="AI476" i="1"/>
  <c r="AV476" i="1" s="1"/>
  <c r="AG475" i="1"/>
  <c r="AT475" i="1" s="1"/>
  <c r="F475" i="1"/>
  <c r="AR474" i="1"/>
  <c r="BE473" i="1"/>
  <c r="AZ473" i="1"/>
  <c r="AF472" i="1"/>
  <c r="AJ472" i="1"/>
  <c r="AN472" i="1"/>
  <c r="BD472" i="1"/>
  <c r="BH472" i="1"/>
  <c r="BI472" i="1" s="1"/>
  <c r="AD472" i="1"/>
  <c r="AH472" i="1"/>
  <c r="AL472" i="1"/>
  <c r="AC472" i="1"/>
  <c r="AK472" i="1"/>
  <c r="AX472" i="1" s="1"/>
  <c r="BM472" i="1"/>
  <c r="BN472" i="1" s="1"/>
  <c r="AI472" i="1"/>
  <c r="AV472" i="1" s="1"/>
  <c r="AG471" i="1"/>
  <c r="AT471" i="1" s="1"/>
  <c r="F471" i="1"/>
  <c r="AR470" i="1"/>
  <c r="BE469" i="1"/>
  <c r="AZ469" i="1"/>
  <c r="AF468" i="1"/>
  <c r="AJ468" i="1"/>
  <c r="AN468" i="1"/>
  <c r="BD468" i="1"/>
  <c r="BH468" i="1"/>
  <c r="BI468" i="1" s="1"/>
  <c r="AD468" i="1"/>
  <c r="AH468" i="1"/>
  <c r="AL468" i="1"/>
  <c r="AC468" i="1"/>
  <c r="AK468" i="1"/>
  <c r="AX468" i="1" s="1"/>
  <c r="BM468" i="1"/>
  <c r="BN468" i="1" s="1"/>
  <c r="AI468" i="1"/>
  <c r="AV468" i="1" s="1"/>
  <c r="AG467" i="1"/>
  <c r="AT467" i="1" s="1"/>
  <c r="F467" i="1"/>
  <c r="AR466" i="1"/>
  <c r="BE465" i="1"/>
  <c r="AZ465" i="1"/>
  <c r="AF464" i="1"/>
  <c r="AJ464" i="1"/>
  <c r="AN464" i="1"/>
  <c r="BD464" i="1"/>
  <c r="BH464" i="1"/>
  <c r="BI464" i="1" s="1"/>
  <c r="AD464" i="1"/>
  <c r="AH464" i="1"/>
  <c r="AL464" i="1"/>
  <c r="AC464" i="1"/>
  <c r="AK464" i="1"/>
  <c r="AX464" i="1" s="1"/>
  <c r="BM464" i="1"/>
  <c r="BN464" i="1" s="1"/>
  <c r="AI464" i="1"/>
  <c r="AV464" i="1" s="1"/>
  <c r="AG463" i="1"/>
  <c r="AT463" i="1" s="1"/>
  <c r="F463" i="1"/>
  <c r="AR462" i="1"/>
  <c r="BE461" i="1"/>
  <c r="AZ461" i="1"/>
  <c r="AF460" i="1"/>
  <c r="AJ460" i="1"/>
  <c r="AN460" i="1"/>
  <c r="BD460" i="1"/>
  <c r="BH460" i="1"/>
  <c r="BI460" i="1" s="1"/>
  <c r="AD460" i="1"/>
  <c r="AH460" i="1"/>
  <c r="AL460" i="1"/>
  <c r="AC460" i="1"/>
  <c r="AK460" i="1"/>
  <c r="AX460" i="1" s="1"/>
  <c r="BM460" i="1"/>
  <c r="BN460" i="1" s="1"/>
  <c r="AI460" i="1"/>
  <c r="AV460" i="1" s="1"/>
  <c r="AG459" i="1"/>
  <c r="AT459" i="1" s="1"/>
  <c r="F459" i="1"/>
  <c r="AR458" i="1"/>
  <c r="BE457" i="1"/>
  <c r="AZ457" i="1"/>
  <c r="AF456" i="1"/>
  <c r="AJ456" i="1"/>
  <c r="AN456" i="1"/>
  <c r="BD456" i="1"/>
  <c r="BH456" i="1"/>
  <c r="BI456" i="1" s="1"/>
  <c r="AD456" i="1"/>
  <c r="AH456" i="1"/>
  <c r="AL456" i="1"/>
  <c r="AC456" i="1"/>
  <c r="AK456" i="1"/>
  <c r="AX456" i="1" s="1"/>
  <c r="BM456" i="1"/>
  <c r="BN456" i="1" s="1"/>
  <c r="AI456" i="1"/>
  <c r="AV456" i="1" s="1"/>
  <c r="AG455" i="1"/>
  <c r="AT455" i="1" s="1"/>
  <c r="F455" i="1"/>
  <c r="AR454" i="1"/>
  <c r="BE453" i="1"/>
  <c r="AZ453" i="1"/>
  <c r="AF452" i="1"/>
  <c r="AJ452" i="1"/>
  <c r="AN452" i="1"/>
  <c r="BD452" i="1"/>
  <c r="BH452" i="1"/>
  <c r="BI452" i="1" s="1"/>
  <c r="AD452" i="1"/>
  <c r="AH452" i="1"/>
  <c r="AL452" i="1"/>
  <c r="AC452" i="1"/>
  <c r="AK452" i="1"/>
  <c r="AX452" i="1" s="1"/>
  <c r="BM452" i="1"/>
  <c r="BN452" i="1" s="1"/>
  <c r="AI452" i="1"/>
  <c r="AV452" i="1" s="1"/>
  <c r="AG451" i="1"/>
  <c r="AT451" i="1" s="1"/>
  <c r="F451" i="1"/>
  <c r="AR450" i="1"/>
  <c r="BE449" i="1"/>
  <c r="AZ449" i="1"/>
  <c r="AF448" i="1"/>
  <c r="AJ448" i="1"/>
  <c r="AN448" i="1"/>
  <c r="BD448" i="1"/>
  <c r="BH448" i="1"/>
  <c r="BI448" i="1" s="1"/>
  <c r="AD448" i="1"/>
  <c r="AH448" i="1"/>
  <c r="AL448" i="1"/>
  <c r="AC448" i="1"/>
  <c r="AK448" i="1"/>
  <c r="AX448" i="1" s="1"/>
  <c r="BM448" i="1"/>
  <c r="BN448" i="1" s="1"/>
  <c r="AI448" i="1"/>
  <c r="AV448" i="1" s="1"/>
  <c r="AG447" i="1"/>
  <c r="AT447" i="1" s="1"/>
  <c r="F447" i="1"/>
  <c r="AR446" i="1"/>
  <c r="BE445" i="1"/>
  <c r="AZ445" i="1"/>
  <c r="AF444" i="1"/>
  <c r="AJ444" i="1"/>
  <c r="AN444" i="1"/>
  <c r="BD444" i="1"/>
  <c r="BH444" i="1"/>
  <c r="BI444" i="1" s="1"/>
  <c r="AD444" i="1"/>
  <c r="AH444" i="1"/>
  <c r="AL444" i="1"/>
  <c r="AC444" i="1"/>
  <c r="AK444" i="1"/>
  <c r="AX444" i="1" s="1"/>
  <c r="BM444" i="1"/>
  <c r="BN444" i="1" s="1"/>
  <c r="AI444" i="1"/>
  <c r="AV444" i="1" s="1"/>
  <c r="AG443" i="1"/>
  <c r="AT443" i="1" s="1"/>
  <c r="F443" i="1"/>
  <c r="AR442" i="1"/>
  <c r="BE441" i="1"/>
  <c r="AZ441" i="1"/>
  <c r="AF440" i="1"/>
  <c r="AJ440" i="1"/>
  <c r="AN440" i="1"/>
  <c r="BD440" i="1"/>
  <c r="BH440" i="1"/>
  <c r="BI440" i="1" s="1"/>
  <c r="AD440" i="1"/>
  <c r="AH440" i="1"/>
  <c r="AL440" i="1"/>
  <c r="AC440" i="1"/>
  <c r="AK440" i="1"/>
  <c r="AX440" i="1" s="1"/>
  <c r="BM440" i="1"/>
  <c r="BN440" i="1" s="1"/>
  <c r="AI440" i="1"/>
  <c r="AV440" i="1" s="1"/>
  <c r="AG439" i="1"/>
  <c r="AT439" i="1" s="1"/>
  <c r="F439" i="1"/>
  <c r="AR438" i="1"/>
  <c r="BE437" i="1"/>
  <c r="AZ437" i="1"/>
  <c r="AF436" i="1"/>
  <c r="AJ436" i="1"/>
  <c r="AN436" i="1"/>
  <c r="BD436" i="1"/>
  <c r="BH436" i="1"/>
  <c r="BI436" i="1" s="1"/>
  <c r="AD436" i="1"/>
  <c r="AH436" i="1"/>
  <c r="AL436" i="1"/>
  <c r="AC436" i="1"/>
  <c r="AK436" i="1"/>
  <c r="AX436" i="1" s="1"/>
  <c r="BM436" i="1"/>
  <c r="BN436" i="1" s="1"/>
  <c r="AI436" i="1"/>
  <c r="AV436" i="1" s="1"/>
  <c r="AG435" i="1"/>
  <c r="AT435" i="1" s="1"/>
  <c r="F435" i="1"/>
  <c r="AZ433" i="1"/>
  <c r="F432" i="1"/>
  <c r="AZ429" i="1"/>
  <c r="F428" i="1"/>
  <c r="AZ425" i="1"/>
  <c r="F424" i="1"/>
  <c r="AZ421" i="1"/>
  <c r="F420" i="1"/>
  <c r="AZ417" i="1"/>
  <c r="F416" i="1"/>
  <c r="AZ413" i="1"/>
  <c r="F412" i="1"/>
  <c r="AZ409" i="1"/>
  <c r="F408" i="1"/>
  <c r="AZ405" i="1"/>
  <c r="F404" i="1"/>
  <c r="AZ401" i="1"/>
  <c r="F400" i="1"/>
  <c r="AZ397" i="1"/>
  <c r="F396" i="1"/>
  <c r="F388" i="1"/>
  <c r="F380" i="1"/>
  <c r="F372" i="1"/>
  <c r="E532" i="1"/>
  <c r="T527" i="1"/>
  <c r="X527" i="1"/>
  <c r="AU527" i="1" s="1"/>
  <c r="AB527" i="1"/>
  <c r="AC527" i="1"/>
  <c r="AP527" i="1" s="1"/>
  <c r="AG527" i="1"/>
  <c r="AT527" i="1" s="1"/>
  <c r="AK527" i="1"/>
  <c r="AX527" i="1" s="1"/>
  <c r="AO527" i="1"/>
  <c r="BB527" i="1" s="1"/>
  <c r="BE527" i="1"/>
  <c r="E526" i="1"/>
  <c r="E525" i="1"/>
  <c r="T521" i="1"/>
  <c r="X521" i="1"/>
  <c r="AU521" i="1" s="1"/>
  <c r="AB521" i="1"/>
  <c r="AC521" i="1"/>
  <c r="AP521" i="1" s="1"/>
  <c r="AG521" i="1"/>
  <c r="AT521" i="1" s="1"/>
  <c r="AK521" i="1"/>
  <c r="AX521" i="1" s="1"/>
  <c r="AO521" i="1"/>
  <c r="BB521" i="1" s="1"/>
  <c r="BE521" i="1"/>
  <c r="E520" i="1"/>
  <c r="T517" i="1"/>
  <c r="X517" i="1"/>
  <c r="AU517" i="1" s="1"/>
  <c r="AB517" i="1"/>
  <c r="AC517" i="1"/>
  <c r="AP517" i="1" s="1"/>
  <c r="AG517" i="1"/>
  <c r="AT517" i="1" s="1"/>
  <c r="AK517" i="1"/>
  <c r="AX517" i="1" s="1"/>
  <c r="AO517" i="1"/>
  <c r="BB517" i="1" s="1"/>
  <c r="BE517" i="1"/>
  <c r="E516" i="1"/>
  <c r="T513" i="1"/>
  <c r="X513" i="1"/>
  <c r="AU513" i="1" s="1"/>
  <c r="AB513" i="1"/>
  <c r="AC513" i="1"/>
  <c r="AP513" i="1" s="1"/>
  <c r="AG513" i="1"/>
  <c r="AT513" i="1" s="1"/>
  <c r="AK513" i="1"/>
  <c r="AX513" i="1" s="1"/>
  <c r="AO513" i="1"/>
  <c r="BB513" i="1" s="1"/>
  <c r="BE513" i="1"/>
  <c r="E512" i="1"/>
  <c r="E511" i="1"/>
  <c r="T508" i="1"/>
  <c r="X508" i="1"/>
  <c r="AU508" i="1" s="1"/>
  <c r="AB508" i="1"/>
  <c r="AC508" i="1"/>
  <c r="AP508" i="1" s="1"/>
  <c r="AG508" i="1"/>
  <c r="AT508" i="1" s="1"/>
  <c r="AK508" i="1"/>
  <c r="AX508" i="1" s="1"/>
  <c r="AO508" i="1"/>
  <c r="BB508" i="1" s="1"/>
  <c r="BE508" i="1"/>
  <c r="E507" i="1"/>
  <c r="T504" i="1"/>
  <c r="X504" i="1"/>
  <c r="AU504" i="1" s="1"/>
  <c r="AB504" i="1"/>
  <c r="AC504" i="1"/>
  <c r="AP504" i="1" s="1"/>
  <c r="AG504" i="1"/>
  <c r="AT504" i="1" s="1"/>
  <c r="AK504" i="1"/>
  <c r="AX504" i="1" s="1"/>
  <c r="AO504" i="1"/>
  <c r="BB504" i="1" s="1"/>
  <c r="BE504" i="1"/>
  <c r="E503" i="1"/>
  <c r="T500" i="1"/>
  <c r="X500" i="1"/>
  <c r="AU500" i="1" s="1"/>
  <c r="AB500" i="1"/>
  <c r="AC500" i="1"/>
  <c r="AP500" i="1" s="1"/>
  <c r="AG500" i="1"/>
  <c r="AT500" i="1" s="1"/>
  <c r="AK500" i="1"/>
  <c r="AX500" i="1" s="1"/>
  <c r="AO500" i="1"/>
  <c r="BB500" i="1" s="1"/>
  <c r="BE500" i="1"/>
  <c r="E499" i="1"/>
  <c r="T496" i="1"/>
  <c r="X496" i="1"/>
  <c r="AU496" i="1" s="1"/>
  <c r="AB496" i="1"/>
  <c r="AC496" i="1"/>
  <c r="AP496" i="1" s="1"/>
  <c r="AG496" i="1"/>
  <c r="AT496" i="1" s="1"/>
  <c r="AK496" i="1"/>
  <c r="AX496" i="1" s="1"/>
  <c r="AO496" i="1"/>
  <c r="BB496" i="1" s="1"/>
  <c r="BE496" i="1"/>
  <c r="E495" i="1"/>
  <c r="T492" i="1"/>
  <c r="X492" i="1"/>
  <c r="AU492" i="1" s="1"/>
  <c r="AB492" i="1"/>
  <c r="AC492" i="1"/>
  <c r="AP492" i="1" s="1"/>
  <c r="AG492" i="1"/>
  <c r="AT492" i="1" s="1"/>
  <c r="AK492" i="1"/>
  <c r="AX492" i="1" s="1"/>
  <c r="AO492" i="1"/>
  <c r="BB492" i="1" s="1"/>
  <c r="BE492" i="1"/>
  <c r="E491" i="1"/>
  <c r="T488" i="1"/>
  <c r="X488" i="1"/>
  <c r="AU488" i="1" s="1"/>
  <c r="AB488" i="1"/>
  <c r="AC488" i="1"/>
  <c r="AP488" i="1" s="1"/>
  <c r="AG488" i="1"/>
  <c r="AT488" i="1" s="1"/>
  <c r="AK488" i="1"/>
  <c r="AX488" i="1" s="1"/>
  <c r="AO488" i="1"/>
  <c r="BB488" i="1" s="1"/>
  <c r="BE488" i="1"/>
  <c r="E487" i="1"/>
  <c r="T484" i="1"/>
  <c r="X484" i="1"/>
  <c r="AU484" i="1" s="1"/>
  <c r="AB484" i="1"/>
  <c r="AC484" i="1"/>
  <c r="AP484" i="1" s="1"/>
  <c r="AG484" i="1"/>
  <c r="AT484" i="1" s="1"/>
  <c r="AK484" i="1"/>
  <c r="AX484" i="1" s="1"/>
  <c r="AO484" i="1"/>
  <c r="BB484" i="1" s="1"/>
  <c r="BE484" i="1"/>
  <c r="T483" i="1"/>
  <c r="X483" i="1"/>
  <c r="AU483" i="1" s="1"/>
  <c r="AB483" i="1"/>
  <c r="AC483" i="1"/>
  <c r="AP483" i="1" s="1"/>
  <c r="AG483" i="1"/>
  <c r="AT483" i="1" s="1"/>
  <c r="AK483" i="1"/>
  <c r="AX483" i="1" s="1"/>
  <c r="AO483" i="1"/>
  <c r="BB483" i="1" s="1"/>
  <c r="BE483" i="1"/>
  <c r="E482" i="1"/>
  <c r="AR479" i="1"/>
  <c r="I479" i="1"/>
  <c r="AZ478" i="1"/>
  <c r="AF477" i="1"/>
  <c r="AJ477" i="1"/>
  <c r="AN477" i="1"/>
  <c r="BD477" i="1"/>
  <c r="BH477" i="1"/>
  <c r="BI477" i="1" s="1"/>
  <c r="AD477" i="1"/>
  <c r="AH477" i="1"/>
  <c r="AL477" i="1"/>
  <c r="AC477" i="1"/>
  <c r="AK477" i="1"/>
  <c r="AX477" i="1" s="1"/>
  <c r="BM477" i="1"/>
  <c r="BN477" i="1" s="1"/>
  <c r="AI477" i="1"/>
  <c r="AV477" i="1" s="1"/>
  <c r="F476" i="1"/>
  <c r="AZ474" i="1"/>
  <c r="AF473" i="1"/>
  <c r="AJ473" i="1"/>
  <c r="AN473" i="1"/>
  <c r="BD473" i="1"/>
  <c r="BH473" i="1"/>
  <c r="BI473" i="1" s="1"/>
  <c r="AD473" i="1"/>
  <c r="AH473" i="1"/>
  <c r="AL473" i="1"/>
  <c r="AC473" i="1"/>
  <c r="AK473" i="1"/>
  <c r="AX473" i="1" s="1"/>
  <c r="BM473" i="1"/>
  <c r="BN473" i="1" s="1"/>
  <c r="AI473" i="1"/>
  <c r="AV473" i="1" s="1"/>
  <c r="F472" i="1"/>
  <c r="AZ470" i="1"/>
  <c r="AF469" i="1"/>
  <c r="AJ469" i="1"/>
  <c r="AN469" i="1"/>
  <c r="BD469" i="1"/>
  <c r="BH469" i="1"/>
  <c r="BI469" i="1" s="1"/>
  <c r="AD469" i="1"/>
  <c r="AH469" i="1"/>
  <c r="AL469" i="1"/>
  <c r="AC469" i="1"/>
  <c r="AK469" i="1"/>
  <c r="AX469" i="1" s="1"/>
  <c r="BM469" i="1"/>
  <c r="BN469" i="1" s="1"/>
  <c r="AI469" i="1"/>
  <c r="AV469" i="1" s="1"/>
  <c r="F468" i="1"/>
  <c r="AZ466" i="1"/>
  <c r="AF465" i="1"/>
  <c r="AJ465" i="1"/>
  <c r="AN465" i="1"/>
  <c r="BD465" i="1"/>
  <c r="BH465" i="1"/>
  <c r="BI465" i="1" s="1"/>
  <c r="AD465" i="1"/>
  <c r="AH465" i="1"/>
  <c r="AL465" i="1"/>
  <c r="AC465" i="1"/>
  <c r="AK465" i="1"/>
  <c r="AX465" i="1" s="1"/>
  <c r="BM465" i="1"/>
  <c r="BN465" i="1" s="1"/>
  <c r="AI465" i="1"/>
  <c r="AV465" i="1" s="1"/>
  <c r="F464" i="1"/>
  <c r="AZ462" i="1"/>
  <c r="AF461" i="1"/>
  <c r="AJ461" i="1"/>
  <c r="AN461" i="1"/>
  <c r="BD461" i="1"/>
  <c r="BH461" i="1"/>
  <c r="BI461" i="1" s="1"/>
  <c r="AD461" i="1"/>
  <c r="AH461" i="1"/>
  <c r="AL461" i="1"/>
  <c r="AC461" i="1"/>
  <c r="AK461" i="1"/>
  <c r="AX461" i="1" s="1"/>
  <c r="BM461" i="1"/>
  <c r="BN461" i="1" s="1"/>
  <c r="AI461" i="1"/>
  <c r="AV461" i="1" s="1"/>
  <c r="F460" i="1"/>
  <c r="AZ458" i="1"/>
  <c r="AF457" i="1"/>
  <c r="AJ457" i="1"/>
  <c r="AN457" i="1"/>
  <c r="BD457" i="1"/>
  <c r="BH457" i="1"/>
  <c r="BI457" i="1" s="1"/>
  <c r="AD457" i="1"/>
  <c r="AH457" i="1"/>
  <c r="AL457" i="1"/>
  <c r="AC457" i="1"/>
  <c r="AK457" i="1"/>
  <c r="AX457" i="1" s="1"/>
  <c r="BM457" i="1"/>
  <c r="BN457" i="1" s="1"/>
  <c r="AI457" i="1"/>
  <c r="AV457" i="1" s="1"/>
  <c r="F456" i="1"/>
  <c r="AZ454" i="1"/>
  <c r="AF453" i="1"/>
  <c r="AJ453" i="1"/>
  <c r="AN453" i="1"/>
  <c r="BD453" i="1"/>
  <c r="BH453" i="1"/>
  <c r="BI453" i="1" s="1"/>
  <c r="AD453" i="1"/>
  <c r="AH453" i="1"/>
  <c r="AL453" i="1"/>
  <c r="AC453" i="1"/>
  <c r="AK453" i="1"/>
  <c r="AX453" i="1" s="1"/>
  <c r="BM453" i="1"/>
  <c r="BN453" i="1" s="1"/>
  <c r="AI453" i="1"/>
  <c r="AV453" i="1" s="1"/>
  <c r="F452" i="1"/>
  <c r="AZ450" i="1"/>
  <c r="AF449" i="1"/>
  <c r="AJ449" i="1"/>
  <c r="AN449" i="1"/>
  <c r="BD449" i="1"/>
  <c r="BH449" i="1"/>
  <c r="BI449" i="1" s="1"/>
  <c r="AD449" i="1"/>
  <c r="AH449" i="1"/>
  <c r="AL449" i="1"/>
  <c r="AC449" i="1"/>
  <c r="AK449" i="1"/>
  <c r="AX449" i="1" s="1"/>
  <c r="BM449" i="1"/>
  <c r="BN449" i="1" s="1"/>
  <c r="AI449" i="1"/>
  <c r="AV449" i="1" s="1"/>
  <c r="F448" i="1"/>
  <c r="AZ446" i="1"/>
  <c r="AF445" i="1"/>
  <c r="AJ445" i="1"/>
  <c r="AN445" i="1"/>
  <c r="BD445" i="1"/>
  <c r="BH445" i="1"/>
  <c r="BI445" i="1" s="1"/>
  <c r="AD445" i="1"/>
  <c r="AH445" i="1"/>
  <c r="AL445" i="1"/>
  <c r="AC445" i="1"/>
  <c r="AK445" i="1"/>
  <c r="AX445" i="1" s="1"/>
  <c r="BM445" i="1"/>
  <c r="BN445" i="1" s="1"/>
  <c r="AI445" i="1"/>
  <c r="AV445" i="1" s="1"/>
  <c r="F444" i="1"/>
  <c r="AZ442" i="1"/>
  <c r="AF441" i="1"/>
  <c r="AJ441" i="1"/>
  <c r="AN441" i="1"/>
  <c r="BD441" i="1"/>
  <c r="BH441" i="1"/>
  <c r="BI441" i="1" s="1"/>
  <c r="AD441" i="1"/>
  <c r="AH441" i="1"/>
  <c r="AL441" i="1"/>
  <c r="AC441" i="1"/>
  <c r="AK441" i="1"/>
  <c r="AX441" i="1" s="1"/>
  <c r="BM441" i="1"/>
  <c r="BN441" i="1" s="1"/>
  <c r="AI441" i="1"/>
  <c r="AV441" i="1" s="1"/>
  <c r="F440" i="1"/>
  <c r="AZ438" i="1"/>
  <c r="AF437" i="1"/>
  <c r="AJ437" i="1"/>
  <c r="AN437" i="1"/>
  <c r="BD437" i="1"/>
  <c r="BH437" i="1"/>
  <c r="BI437" i="1" s="1"/>
  <c r="AD437" i="1"/>
  <c r="AH437" i="1"/>
  <c r="AL437" i="1"/>
  <c r="AC437" i="1"/>
  <c r="AK437" i="1"/>
  <c r="AX437" i="1" s="1"/>
  <c r="BM437" i="1"/>
  <c r="BN437" i="1" s="1"/>
  <c r="AI437" i="1"/>
  <c r="AV437" i="1" s="1"/>
  <c r="F436" i="1"/>
  <c r="AZ434" i="1"/>
  <c r="F433" i="1"/>
  <c r="AR431" i="1"/>
  <c r="AZ430" i="1"/>
  <c r="F429" i="1"/>
  <c r="AR427" i="1"/>
  <c r="AZ426" i="1"/>
  <c r="F425" i="1"/>
  <c r="AR423" i="1"/>
  <c r="AZ422" i="1"/>
  <c r="F421" i="1"/>
  <c r="AZ418" i="1"/>
  <c r="F417" i="1"/>
  <c r="AZ414" i="1"/>
  <c r="F413" i="1"/>
  <c r="AZ410" i="1"/>
  <c r="F409" i="1"/>
  <c r="AZ406" i="1"/>
  <c r="F405" i="1"/>
  <c r="AR403" i="1"/>
  <c r="AZ402" i="1"/>
  <c r="F401" i="1"/>
  <c r="AR399" i="1"/>
  <c r="AZ398" i="1"/>
  <c r="F397" i="1"/>
  <c r="AR395" i="1"/>
  <c r="H394" i="1"/>
  <c r="H392" i="1"/>
  <c r="F390" i="1"/>
  <c r="F382" i="1"/>
  <c r="F374" i="1"/>
  <c r="BH541" i="1"/>
  <c r="BI541" i="1" s="1"/>
  <c r="BD541" i="1"/>
  <c r="AN541" i="1"/>
  <c r="BA541" i="1" s="1"/>
  <c r="AJ541" i="1"/>
  <c r="AW541" i="1" s="1"/>
  <c r="BH540" i="1"/>
  <c r="BI540" i="1" s="1"/>
  <c r="BD540" i="1"/>
  <c r="AN540" i="1"/>
  <c r="AJ540" i="1"/>
  <c r="BH539" i="1"/>
  <c r="BI539" i="1" s="1"/>
  <c r="BD539" i="1"/>
  <c r="AN539" i="1"/>
  <c r="BA539" i="1" s="1"/>
  <c r="AJ539" i="1"/>
  <c r="AW539" i="1" s="1"/>
  <c r="BH538" i="1"/>
  <c r="BI538" i="1" s="1"/>
  <c r="BD538" i="1"/>
  <c r="AN538" i="1"/>
  <c r="BA538" i="1" s="1"/>
  <c r="AJ538" i="1"/>
  <c r="AW538" i="1" s="1"/>
  <c r="BH537" i="1"/>
  <c r="BI537" i="1" s="1"/>
  <c r="BD537" i="1"/>
  <c r="AN537" i="1"/>
  <c r="AJ537" i="1"/>
  <c r="BH536" i="1"/>
  <c r="BI536" i="1" s="1"/>
  <c r="BD536" i="1"/>
  <c r="AN536" i="1"/>
  <c r="BA536" i="1" s="1"/>
  <c r="AJ536" i="1"/>
  <c r="AW536" i="1" s="1"/>
  <c r="BH535" i="1"/>
  <c r="BI535" i="1" s="1"/>
  <c r="BD535" i="1"/>
  <c r="AN535" i="1"/>
  <c r="AJ535" i="1"/>
  <c r="BH534" i="1"/>
  <c r="BI534" i="1" s="1"/>
  <c r="BD534" i="1"/>
  <c r="AN534" i="1"/>
  <c r="AJ534" i="1"/>
  <c r="BH533" i="1"/>
  <c r="BI533" i="1" s="1"/>
  <c r="BD533" i="1"/>
  <c r="AN533" i="1"/>
  <c r="BA533" i="1" s="1"/>
  <c r="AJ533" i="1"/>
  <c r="AW533" i="1" s="1"/>
  <c r="BH532" i="1"/>
  <c r="BI532" i="1" s="1"/>
  <c r="BD532" i="1"/>
  <c r="AN532" i="1"/>
  <c r="AJ532" i="1"/>
  <c r="BH531" i="1"/>
  <c r="BI531" i="1" s="1"/>
  <c r="BD531" i="1"/>
  <c r="AN531" i="1"/>
  <c r="BA531" i="1" s="1"/>
  <c r="AJ531" i="1"/>
  <c r="BH530" i="1"/>
  <c r="BI530" i="1" s="1"/>
  <c r="BD530" i="1"/>
  <c r="AN530" i="1"/>
  <c r="BA530" i="1" s="1"/>
  <c r="AJ530" i="1"/>
  <c r="AW530" i="1" s="1"/>
  <c r="BH529" i="1"/>
  <c r="BI529" i="1" s="1"/>
  <c r="BD529" i="1"/>
  <c r="AN529" i="1"/>
  <c r="AJ529" i="1"/>
  <c r="BH528" i="1"/>
  <c r="BI528" i="1" s="1"/>
  <c r="BD528" i="1"/>
  <c r="AN528" i="1"/>
  <c r="AJ528" i="1"/>
  <c r="BH527" i="1"/>
  <c r="BI527" i="1" s="1"/>
  <c r="BD527" i="1"/>
  <c r="AN527" i="1"/>
  <c r="BA527" i="1" s="1"/>
  <c r="AJ527" i="1"/>
  <c r="AW527" i="1" s="1"/>
  <c r="BH526" i="1"/>
  <c r="BI526" i="1" s="1"/>
  <c r="BD526" i="1"/>
  <c r="AN526" i="1"/>
  <c r="AJ526" i="1"/>
  <c r="BH525" i="1"/>
  <c r="BI525" i="1" s="1"/>
  <c r="BD525" i="1"/>
  <c r="AN525" i="1"/>
  <c r="AJ525" i="1"/>
  <c r="BH524" i="1"/>
  <c r="BI524" i="1" s="1"/>
  <c r="BD524" i="1"/>
  <c r="AN524" i="1"/>
  <c r="BA524" i="1" s="1"/>
  <c r="AJ524" i="1"/>
  <c r="BH523" i="1"/>
  <c r="BI523" i="1" s="1"/>
  <c r="BD523" i="1"/>
  <c r="AN523" i="1"/>
  <c r="AJ523" i="1"/>
  <c r="BH522" i="1"/>
  <c r="BI522" i="1" s="1"/>
  <c r="BD522" i="1"/>
  <c r="AN522" i="1"/>
  <c r="AJ522" i="1"/>
  <c r="BH521" i="1"/>
  <c r="BI521" i="1" s="1"/>
  <c r="BD521" i="1"/>
  <c r="AN521" i="1"/>
  <c r="BA521" i="1" s="1"/>
  <c r="AJ521" i="1"/>
  <c r="AW521" i="1" s="1"/>
  <c r="BH520" i="1"/>
  <c r="BI520" i="1" s="1"/>
  <c r="BD520" i="1"/>
  <c r="AN520" i="1"/>
  <c r="AJ520" i="1"/>
  <c r="BH519" i="1"/>
  <c r="BI519" i="1" s="1"/>
  <c r="BD519" i="1"/>
  <c r="AN519" i="1"/>
  <c r="BA519" i="1" s="1"/>
  <c r="AJ519" i="1"/>
  <c r="BH518" i="1"/>
  <c r="BI518" i="1" s="1"/>
  <c r="BD518" i="1"/>
  <c r="AN518" i="1"/>
  <c r="AJ518" i="1"/>
  <c r="BH517" i="1"/>
  <c r="BI517" i="1" s="1"/>
  <c r="BD517" i="1"/>
  <c r="AN517" i="1"/>
  <c r="BA517" i="1" s="1"/>
  <c r="AJ517" i="1"/>
  <c r="AW517" i="1" s="1"/>
  <c r="BH516" i="1"/>
  <c r="BI516" i="1" s="1"/>
  <c r="BD516" i="1"/>
  <c r="AN516" i="1"/>
  <c r="AJ516" i="1"/>
  <c r="BH515" i="1"/>
  <c r="BI515" i="1" s="1"/>
  <c r="BD515" i="1"/>
  <c r="AN515" i="1"/>
  <c r="BA515" i="1" s="1"/>
  <c r="AJ515" i="1"/>
  <c r="AW515" i="1" s="1"/>
  <c r="BH514" i="1"/>
  <c r="BI514" i="1" s="1"/>
  <c r="BD514" i="1"/>
  <c r="AN514" i="1"/>
  <c r="AJ514" i="1"/>
  <c r="BH513" i="1"/>
  <c r="BI513" i="1" s="1"/>
  <c r="BD513" i="1"/>
  <c r="AN513" i="1"/>
  <c r="BA513" i="1" s="1"/>
  <c r="AJ513" i="1"/>
  <c r="AW513" i="1" s="1"/>
  <c r="BH512" i="1"/>
  <c r="BI512" i="1" s="1"/>
  <c r="BD512" i="1"/>
  <c r="AN512" i="1"/>
  <c r="AJ512" i="1"/>
  <c r="BH511" i="1"/>
  <c r="BI511" i="1" s="1"/>
  <c r="BD511" i="1"/>
  <c r="AN511" i="1"/>
  <c r="AJ511" i="1"/>
  <c r="BH510" i="1"/>
  <c r="BI510" i="1" s="1"/>
  <c r="BD510" i="1"/>
  <c r="AN510" i="1"/>
  <c r="BA510" i="1" s="1"/>
  <c r="AJ510" i="1"/>
  <c r="AW510" i="1" s="1"/>
  <c r="BH509" i="1"/>
  <c r="BI509" i="1" s="1"/>
  <c r="BD509" i="1"/>
  <c r="AN509" i="1"/>
  <c r="AJ509" i="1"/>
  <c r="BH508" i="1"/>
  <c r="BI508" i="1" s="1"/>
  <c r="BD508" i="1"/>
  <c r="AN508" i="1"/>
  <c r="BA508" i="1" s="1"/>
  <c r="AJ508" i="1"/>
  <c r="AW508" i="1" s="1"/>
  <c r="BH507" i="1"/>
  <c r="BI507" i="1" s="1"/>
  <c r="BD507" i="1"/>
  <c r="AN507" i="1"/>
  <c r="AJ507" i="1"/>
  <c r="BH506" i="1"/>
  <c r="BI506" i="1" s="1"/>
  <c r="BD506" i="1"/>
  <c r="AN506" i="1"/>
  <c r="BA506" i="1" s="1"/>
  <c r="AJ506" i="1"/>
  <c r="BH505" i="1"/>
  <c r="BI505" i="1" s="1"/>
  <c r="BD505" i="1"/>
  <c r="AN505" i="1"/>
  <c r="AJ505" i="1"/>
  <c r="BH504" i="1"/>
  <c r="BI504" i="1" s="1"/>
  <c r="BD504" i="1"/>
  <c r="AN504" i="1"/>
  <c r="BA504" i="1" s="1"/>
  <c r="AJ504" i="1"/>
  <c r="AW504" i="1" s="1"/>
  <c r="BH503" i="1"/>
  <c r="BI503" i="1" s="1"/>
  <c r="BD503" i="1"/>
  <c r="AN503" i="1"/>
  <c r="AJ503" i="1"/>
  <c r="BH502" i="1"/>
  <c r="BI502" i="1" s="1"/>
  <c r="BD502" i="1"/>
  <c r="AN502" i="1"/>
  <c r="BA502" i="1" s="1"/>
  <c r="AJ502" i="1"/>
  <c r="BH501" i="1"/>
  <c r="BI501" i="1" s="1"/>
  <c r="BD501" i="1"/>
  <c r="AN501" i="1"/>
  <c r="AJ501" i="1"/>
  <c r="BH500" i="1"/>
  <c r="BI500" i="1" s="1"/>
  <c r="BD500" i="1"/>
  <c r="AN500" i="1"/>
  <c r="BA500" i="1" s="1"/>
  <c r="AJ500" i="1"/>
  <c r="AW500" i="1" s="1"/>
  <c r="BH499" i="1"/>
  <c r="BI499" i="1" s="1"/>
  <c r="BD499" i="1"/>
  <c r="AN499" i="1"/>
  <c r="AJ499" i="1"/>
  <c r="BH498" i="1"/>
  <c r="BI498" i="1" s="1"/>
  <c r="BD498" i="1"/>
  <c r="AN498" i="1"/>
  <c r="BA498" i="1" s="1"/>
  <c r="AJ498" i="1"/>
  <c r="BH497" i="1"/>
  <c r="BI497" i="1" s="1"/>
  <c r="BD497" i="1"/>
  <c r="AN497" i="1"/>
  <c r="AJ497" i="1"/>
  <c r="BH496" i="1"/>
  <c r="BI496" i="1" s="1"/>
  <c r="BD496" i="1"/>
  <c r="AN496" i="1"/>
  <c r="BA496" i="1" s="1"/>
  <c r="AJ496" i="1"/>
  <c r="AW496" i="1" s="1"/>
  <c r="BH495" i="1"/>
  <c r="BI495" i="1" s="1"/>
  <c r="BD495" i="1"/>
  <c r="AN495" i="1"/>
  <c r="AJ495" i="1"/>
  <c r="BH494" i="1"/>
  <c r="BI494" i="1" s="1"/>
  <c r="BD494" i="1"/>
  <c r="AN494" i="1"/>
  <c r="BA494" i="1" s="1"/>
  <c r="AJ494" i="1"/>
  <c r="AW494" i="1" s="1"/>
  <c r="BH493" i="1"/>
  <c r="BI493" i="1" s="1"/>
  <c r="BD493" i="1"/>
  <c r="AN493" i="1"/>
  <c r="AJ493" i="1"/>
  <c r="BH492" i="1"/>
  <c r="BI492" i="1" s="1"/>
  <c r="BD492" i="1"/>
  <c r="AN492" i="1"/>
  <c r="BA492" i="1" s="1"/>
  <c r="AJ492" i="1"/>
  <c r="AW492" i="1" s="1"/>
  <c r="BH491" i="1"/>
  <c r="BI491" i="1" s="1"/>
  <c r="BD491" i="1"/>
  <c r="AN491" i="1"/>
  <c r="AJ491" i="1"/>
  <c r="BH490" i="1"/>
  <c r="BI490" i="1" s="1"/>
  <c r="BD490" i="1"/>
  <c r="AN490" i="1"/>
  <c r="BA490" i="1" s="1"/>
  <c r="AJ490" i="1"/>
  <c r="AW490" i="1" s="1"/>
  <c r="BH489" i="1"/>
  <c r="BI489" i="1" s="1"/>
  <c r="BD489" i="1"/>
  <c r="AN489" i="1"/>
  <c r="AJ489" i="1"/>
  <c r="BH488" i="1"/>
  <c r="BI488" i="1" s="1"/>
  <c r="BD488" i="1"/>
  <c r="AN488" i="1"/>
  <c r="BA488" i="1" s="1"/>
  <c r="AJ488" i="1"/>
  <c r="AW488" i="1" s="1"/>
  <c r="BH487" i="1"/>
  <c r="BI487" i="1" s="1"/>
  <c r="BD487" i="1"/>
  <c r="AN487" i="1"/>
  <c r="AJ487" i="1"/>
  <c r="BH486" i="1"/>
  <c r="BI486" i="1" s="1"/>
  <c r="BD486" i="1"/>
  <c r="AN486" i="1"/>
  <c r="BA486" i="1" s="1"/>
  <c r="AJ486" i="1"/>
  <c r="BH485" i="1"/>
  <c r="BI485" i="1" s="1"/>
  <c r="BD485" i="1"/>
  <c r="AN485" i="1"/>
  <c r="AJ485" i="1"/>
  <c r="BH484" i="1"/>
  <c r="BI484" i="1" s="1"/>
  <c r="BD484" i="1"/>
  <c r="AN484" i="1"/>
  <c r="BA484" i="1" s="1"/>
  <c r="AJ484" i="1"/>
  <c r="AW484" i="1" s="1"/>
  <c r="BH483" i="1"/>
  <c r="BI483" i="1" s="1"/>
  <c r="BD483" i="1"/>
  <c r="AN483" i="1"/>
  <c r="BA483" i="1" s="1"/>
  <c r="AJ483" i="1"/>
  <c r="BH482" i="1"/>
  <c r="BI482" i="1" s="1"/>
  <c r="BD482" i="1"/>
  <c r="AN482" i="1"/>
  <c r="AJ482" i="1"/>
  <c r="BH481" i="1"/>
  <c r="BI481" i="1" s="1"/>
  <c r="BD481" i="1"/>
  <c r="AN481" i="1"/>
  <c r="BA481" i="1" s="1"/>
  <c r="AJ481" i="1"/>
  <c r="AW481" i="1" s="1"/>
  <c r="BH480" i="1"/>
  <c r="BI480" i="1" s="1"/>
  <c r="BD480" i="1"/>
  <c r="AN480" i="1"/>
  <c r="AJ480" i="1"/>
  <c r="S478" i="1"/>
  <c r="BA478" i="1" s="1"/>
  <c r="S477" i="1"/>
  <c r="BA477" i="1" s="1"/>
  <c r="S476" i="1"/>
  <c r="BA476" i="1" s="1"/>
  <c r="S475" i="1"/>
  <c r="S474" i="1"/>
  <c r="BA474" i="1" s="1"/>
  <c r="S473" i="1"/>
  <c r="S472" i="1"/>
  <c r="S471" i="1"/>
  <c r="S470" i="1"/>
  <c r="S469" i="1"/>
  <c r="S468" i="1"/>
  <c r="S467" i="1"/>
  <c r="S466" i="1"/>
  <c r="BA466" i="1" s="1"/>
  <c r="S465" i="1"/>
  <c r="S464" i="1"/>
  <c r="S463" i="1"/>
  <c r="S462" i="1"/>
  <c r="BA462" i="1" s="1"/>
  <c r="S461" i="1"/>
  <c r="BA461" i="1" s="1"/>
  <c r="S460" i="1"/>
  <c r="S459" i="1"/>
  <c r="S458" i="1"/>
  <c r="BA458" i="1" s="1"/>
  <c r="S457" i="1"/>
  <c r="S456" i="1"/>
  <c r="S455" i="1"/>
  <c r="S454" i="1"/>
  <c r="S453" i="1"/>
  <c r="S452" i="1"/>
  <c r="S451" i="1"/>
  <c r="S450" i="1"/>
  <c r="BA450" i="1" s="1"/>
  <c r="S449" i="1"/>
  <c r="S448" i="1"/>
  <c r="S447" i="1"/>
  <c r="S446" i="1"/>
  <c r="BA446" i="1" s="1"/>
  <c r="S445" i="1"/>
  <c r="BA445" i="1" s="1"/>
  <c r="S444" i="1"/>
  <c r="S443" i="1"/>
  <c r="S442" i="1"/>
  <c r="BA442" i="1" s="1"/>
  <c r="S441" i="1"/>
  <c r="S440" i="1"/>
  <c r="S439" i="1"/>
  <c r="S438" i="1"/>
  <c r="S437" i="1"/>
  <c r="S436" i="1"/>
  <c r="S435" i="1"/>
  <c r="S434" i="1"/>
  <c r="S433" i="1"/>
  <c r="S432" i="1"/>
  <c r="S431" i="1"/>
  <c r="S430" i="1"/>
  <c r="S429" i="1"/>
  <c r="S428" i="1"/>
  <c r="S427" i="1"/>
  <c r="S426" i="1"/>
  <c r="S425" i="1"/>
  <c r="S424" i="1"/>
  <c r="S423" i="1"/>
  <c r="S422" i="1"/>
  <c r="S421" i="1"/>
  <c r="S420" i="1"/>
  <c r="S419" i="1"/>
  <c r="S418" i="1"/>
  <c r="S417" i="1"/>
  <c r="S416" i="1"/>
  <c r="S415" i="1"/>
  <c r="S414" i="1"/>
  <c r="S413" i="1"/>
  <c r="S412" i="1"/>
  <c r="S411" i="1"/>
  <c r="S410" i="1"/>
  <c r="S409" i="1"/>
  <c r="S408" i="1"/>
  <c r="S407" i="1"/>
  <c r="S406" i="1"/>
  <c r="S405" i="1"/>
  <c r="S404" i="1"/>
  <c r="S403" i="1"/>
  <c r="S402" i="1"/>
  <c r="S401" i="1"/>
  <c r="S400" i="1"/>
  <c r="S399" i="1"/>
  <c r="S398" i="1"/>
  <c r="S397" i="1"/>
  <c r="S396" i="1"/>
  <c r="S395" i="1"/>
  <c r="S394" i="1"/>
  <c r="BA394" i="1" s="1"/>
  <c r="S393" i="1"/>
  <c r="S392" i="1"/>
  <c r="S391" i="1"/>
  <c r="BA391" i="1" s="1"/>
  <c r="T390" i="1"/>
  <c r="X390" i="1"/>
  <c r="AB390" i="1"/>
  <c r="V390" i="1"/>
  <c r="Z390" i="1"/>
  <c r="BM389" i="1"/>
  <c r="BN389" i="1" s="1"/>
  <c r="BE388" i="1"/>
  <c r="BM387" i="1"/>
  <c r="BN387" i="1" s="1"/>
  <c r="BE386" i="1"/>
  <c r="BM385" i="1"/>
  <c r="BN385" i="1" s="1"/>
  <c r="BE384" i="1"/>
  <c r="BM383" i="1"/>
  <c r="BN383" i="1" s="1"/>
  <c r="BE382" i="1"/>
  <c r="BM381" i="1"/>
  <c r="BN381" i="1" s="1"/>
  <c r="BE380" i="1"/>
  <c r="BM379" i="1"/>
  <c r="BN379" i="1" s="1"/>
  <c r="BE378" i="1"/>
  <c r="BM377" i="1"/>
  <c r="BN377" i="1" s="1"/>
  <c r="BE376" i="1"/>
  <c r="BM375" i="1"/>
  <c r="BN375" i="1" s="1"/>
  <c r="BE374" i="1"/>
  <c r="BM373" i="1"/>
  <c r="BN373" i="1" s="1"/>
  <c r="BE372" i="1"/>
  <c r="BM371" i="1"/>
  <c r="BN371" i="1" s="1"/>
  <c r="BE370" i="1"/>
  <c r="BM369" i="1"/>
  <c r="BN369" i="1" s="1"/>
  <c r="BA359" i="1"/>
  <c r="Z359" i="1"/>
  <c r="V359" i="1"/>
  <c r="AS359" i="1" s="1"/>
  <c r="AB359" i="1"/>
  <c r="T359" i="1"/>
  <c r="AQ359" i="1" s="1"/>
  <c r="X359" i="1"/>
  <c r="G355" i="1"/>
  <c r="E350" i="1"/>
  <c r="AY348" i="1"/>
  <c r="E348" i="1"/>
  <c r="E344" i="1"/>
  <c r="G316" i="1"/>
  <c r="AF434" i="1"/>
  <c r="AJ434" i="1"/>
  <c r="AN434" i="1"/>
  <c r="BD434" i="1"/>
  <c r="BH434" i="1"/>
  <c r="BI434" i="1" s="1"/>
  <c r="AD434" i="1"/>
  <c r="AH434" i="1"/>
  <c r="AL434" i="1"/>
  <c r="AT433" i="1"/>
  <c r="AF433" i="1"/>
  <c r="AJ433" i="1"/>
  <c r="AN433" i="1"/>
  <c r="BD433" i="1"/>
  <c r="BH433" i="1"/>
  <c r="BI433" i="1" s="1"/>
  <c r="AD433" i="1"/>
  <c r="AH433" i="1"/>
  <c r="AL433" i="1"/>
  <c r="AT432" i="1"/>
  <c r="AF432" i="1"/>
  <c r="AJ432" i="1"/>
  <c r="AN432" i="1"/>
  <c r="BD432" i="1"/>
  <c r="BH432" i="1"/>
  <c r="BI432" i="1" s="1"/>
  <c r="AD432" i="1"/>
  <c r="AH432" i="1"/>
  <c r="AL432" i="1"/>
  <c r="AT431" i="1"/>
  <c r="AF431" i="1"/>
  <c r="AJ431" i="1"/>
  <c r="AN431" i="1"/>
  <c r="BD431" i="1"/>
  <c r="BH431" i="1"/>
  <c r="BI431" i="1" s="1"/>
  <c r="AD431" i="1"/>
  <c r="AH431" i="1"/>
  <c r="AL431" i="1"/>
  <c r="AT430" i="1"/>
  <c r="AF430" i="1"/>
  <c r="AJ430" i="1"/>
  <c r="AN430" i="1"/>
  <c r="BD430" i="1"/>
  <c r="BH430" i="1"/>
  <c r="BI430" i="1" s="1"/>
  <c r="AD430" i="1"/>
  <c r="AH430" i="1"/>
  <c r="AL430" i="1"/>
  <c r="AT429" i="1"/>
  <c r="AF429" i="1"/>
  <c r="AJ429" i="1"/>
  <c r="AN429" i="1"/>
  <c r="BD429" i="1"/>
  <c r="BH429" i="1"/>
  <c r="BI429" i="1" s="1"/>
  <c r="AD429" i="1"/>
  <c r="AH429" i="1"/>
  <c r="AL429" i="1"/>
  <c r="AT428" i="1"/>
  <c r="AF428" i="1"/>
  <c r="AJ428" i="1"/>
  <c r="AN428" i="1"/>
  <c r="BD428" i="1"/>
  <c r="BH428" i="1"/>
  <c r="BI428" i="1" s="1"/>
  <c r="AD428" i="1"/>
  <c r="AH428" i="1"/>
  <c r="AL428" i="1"/>
  <c r="AT427" i="1"/>
  <c r="AF427" i="1"/>
  <c r="AJ427" i="1"/>
  <c r="AN427" i="1"/>
  <c r="BD427" i="1"/>
  <c r="BH427" i="1"/>
  <c r="BI427" i="1" s="1"/>
  <c r="AD427" i="1"/>
  <c r="AH427" i="1"/>
  <c r="AL427" i="1"/>
  <c r="AT426" i="1"/>
  <c r="AF426" i="1"/>
  <c r="AJ426" i="1"/>
  <c r="AN426" i="1"/>
  <c r="BD426" i="1"/>
  <c r="BH426" i="1"/>
  <c r="BI426" i="1" s="1"/>
  <c r="AD426" i="1"/>
  <c r="AH426" i="1"/>
  <c r="AL426" i="1"/>
  <c r="AT425" i="1"/>
  <c r="AF425" i="1"/>
  <c r="AJ425" i="1"/>
  <c r="AN425" i="1"/>
  <c r="BD425" i="1"/>
  <c r="BH425" i="1"/>
  <c r="BI425" i="1" s="1"/>
  <c r="AD425" i="1"/>
  <c r="AH425" i="1"/>
  <c r="AL425" i="1"/>
  <c r="AT424" i="1"/>
  <c r="AF424" i="1"/>
  <c r="AJ424" i="1"/>
  <c r="AN424" i="1"/>
  <c r="BD424" i="1"/>
  <c r="BH424" i="1"/>
  <c r="BI424" i="1" s="1"/>
  <c r="AD424" i="1"/>
  <c r="AH424" i="1"/>
  <c r="AL424" i="1"/>
  <c r="AT423" i="1"/>
  <c r="AF423" i="1"/>
  <c r="AJ423" i="1"/>
  <c r="AN423" i="1"/>
  <c r="BD423" i="1"/>
  <c r="BH423" i="1"/>
  <c r="BI423" i="1" s="1"/>
  <c r="AD423" i="1"/>
  <c r="AH423" i="1"/>
  <c r="AL423" i="1"/>
  <c r="AT422" i="1"/>
  <c r="AF422" i="1"/>
  <c r="AJ422" i="1"/>
  <c r="AN422" i="1"/>
  <c r="BD422" i="1"/>
  <c r="BH422" i="1"/>
  <c r="BI422" i="1" s="1"/>
  <c r="AD422" i="1"/>
  <c r="AH422" i="1"/>
  <c r="AL422" i="1"/>
  <c r="AT421" i="1"/>
  <c r="AF421" i="1"/>
  <c r="AJ421" i="1"/>
  <c r="AN421" i="1"/>
  <c r="BD421" i="1"/>
  <c r="BH421" i="1"/>
  <c r="BI421" i="1" s="1"/>
  <c r="AD421" i="1"/>
  <c r="AH421" i="1"/>
  <c r="AL421" i="1"/>
  <c r="AT420" i="1"/>
  <c r="AF420" i="1"/>
  <c r="AJ420" i="1"/>
  <c r="AN420" i="1"/>
  <c r="BD420" i="1"/>
  <c r="BH420" i="1"/>
  <c r="BI420" i="1" s="1"/>
  <c r="AD420" i="1"/>
  <c r="AH420" i="1"/>
  <c r="AL420" i="1"/>
  <c r="AT419" i="1"/>
  <c r="AF419" i="1"/>
  <c r="AJ419" i="1"/>
  <c r="AN419" i="1"/>
  <c r="BD419" i="1"/>
  <c r="BH419" i="1"/>
  <c r="BI419" i="1" s="1"/>
  <c r="AD419" i="1"/>
  <c r="AH419" i="1"/>
  <c r="AL419" i="1"/>
  <c r="AT418" i="1"/>
  <c r="AF418" i="1"/>
  <c r="AJ418" i="1"/>
  <c r="AN418" i="1"/>
  <c r="BD418" i="1"/>
  <c r="BH418" i="1"/>
  <c r="BI418" i="1" s="1"/>
  <c r="AD418" i="1"/>
  <c r="AH418" i="1"/>
  <c r="AL418" i="1"/>
  <c r="AT417" i="1"/>
  <c r="AF417" i="1"/>
  <c r="AJ417" i="1"/>
  <c r="AN417" i="1"/>
  <c r="BD417" i="1"/>
  <c r="BH417" i="1"/>
  <c r="BI417" i="1" s="1"/>
  <c r="AD417" i="1"/>
  <c r="AH417" i="1"/>
  <c r="AL417" i="1"/>
  <c r="AT416" i="1"/>
  <c r="AF416" i="1"/>
  <c r="AJ416" i="1"/>
  <c r="AN416" i="1"/>
  <c r="BD416" i="1"/>
  <c r="BH416" i="1"/>
  <c r="BI416" i="1" s="1"/>
  <c r="AD416" i="1"/>
  <c r="AH416" i="1"/>
  <c r="AL416" i="1"/>
  <c r="AT415" i="1"/>
  <c r="AF415" i="1"/>
  <c r="AJ415" i="1"/>
  <c r="AN415" i="1"/>
  <c r="BD415" i="1"/>
  <c r="BH415" i="1"/>
  <c r="BI415" i="1" s="1"/>
  <c r="AD415" i="1"/>
  <c r="AH415" i="1"/>
  <c r="AL415" i="1"/>
  <c r="AT414" i="1"/>
  <c r="AF414" i="1"/>
  <c r="AJ414" i="1"/>
  <c r="AN414" i="1"/>
  <c r="BD414" i="1"/>
  <c r="BH414" i="1"/>
  <c r="BI414" i="1" s="1"/>
  <c r="AD414" i="1"/>
  <c r="AH414" i="1"/>
  <c r="AL414" i="1"/>
  <c r="AT413" i="1"/>
  <c r="AF413" i="1"/>
  <c r="AJ413" i="1"/>
  <c r="AN413" i="1"/>
  <c r="BD413" i="1"/>
  <c r="BH413" i="1"/>
  <c r="BI413" i="1" s="1"/>
  <c r="AD413" i="1"/>
  <c r="AH413" i="1"/>
  <c r="AL413" i="1"/>
  <c r="AT412" i="1"/>
  <c r="AF412" i="1"/>
  <c r="AJ412" i="1"/>
  <c r="AN412" i="1"/>
  <c r="BD412" i="1"/>
  <c r="BH412" i="1"/>
  <c r="BI412" i="1" s="1"/>
  <c r="AD412" i="1"/>
  <c r="AH412" i="1"/>
  <c r="AL412" i="1"/>
  <c r="AT411" i="1"/>
  <c r="AF411" i="1"/>
  <c r="AJ411" i="1"/>
  <c r="AN411" i="1"/>
  <c r="BD411" i="1"/>
  <c r="BH411" i="1"/>
  <c r="BI411" i="1" s="1"/>
  <c r="AD411" i="1"/>
  <c r="AH411" i="1"/>
  <c r="AL411" i="1"/>
  <c r="AT410" i="1"/>
  <c r="AF410" i="1"/>
  <c r="AJ410" i="1"/>
  <c r="AN410" i="1"/>
  <c r="BD410" i="1"/>
  <c r="BH410" i="1"/>
  <c r="BI410" i="1" s="1"/>
  <c r="AD410" i="1"/>
  <c r="AH410" i="1"/>
  <c r="AL410" i="1"/>
  <c r="AT409" i="1"/>
  <c r="AF409" i="1"/>
  <c r="AJ409" i="1"/>
  <c r="AN409" i="1"/>
  <c r="BD409" i="1"/>
  <c r="BH409" i="1"/>
  <c r="BI409" i="1" s="1"/>
  <c r="AD409" i="1"/>
  <c r="AH409" i="1"/>
  <c r="AL409" i="1"/>
  <c r="AT408" i="1"/>
  <c r="AF408" i="1"/>
  <c r="AJ408" i="1"/>
  <c r="AN408" i="1"/>
  <c r="BD408" i="1"/>
  <c r="BH408" i="1"/>
  <c r="BI408" i="1" s="1"/>
  <c r="AD408" i="1"/>
  <c r="AH408" i="1"/>
  <c r="AL408" i="1"/>
  <c r="AT407" i="1"/>
  <c r="AF407" i="1"/>
  <c r="AJ407" i="1"/>
  <c r="AN407" i="1"/>
  <c r="BD407" i="1"/>
  <c r="BH407" i="1"/>
  <c r="BI407" i="1" s="1"/>
  <c r="AD407" i="1"/>
  <c r="AH407" i="1"/>
  <c r="AL407" i="1"/>
  <c r="AT406" i="1"/>
  <c r="AF406" i="1"/>
  <c r="AJ406" i="1"/>
  <c r="AN406" i="1"/>
  <c r="BD406" i="1"/>
  <c r="BH406" i="1"/>
  <c r="BI406" i="1" s="1"/>
  <c r="AD406" i="1"/>
  <c r="AH406" i="1"/>
  <c r="AL406" i="1"/>
  <c r="AT405" i="1"/>
  <c r="AF405" i="1"/>
  <c r="AJ405" i="1"/>
  <c r="AN405" i="1"/>
  <c r="BD405" i="1"/>
  <c r="BH405" i="1"/>
  <c r="BI405" i="1" s="1"/>
  <c r="AD405" i="1"/>
  <c r="AH405" i="1"/>
  <c r="AL405" i="1"/>
  <c r="AT404" i="1"/>
  <c r="AF404" i="1"/>
  <c r="AJ404" i="1"/>
  <c r="AN404" i="1"/>
  <c r="BD404" i="1"/>
  <c r="BH404" i="1"/>
  <c r="BI404" i="1" s="1"/>
  <c r="AD404" i="1"/>
  <c r="AH404" i="1"/>
  <c r="AL404" i="1"/>
  <c r="AT403" i="1"/>
  <c r="AF403" i="1"/>
  <c r="AJ403" i="1"/>
  <c r="AN403" i="1"/>
  <c r="BD403" i="1"/>
  <c r="BH403" i="1"/>
  <c r="BI403" i="1" s="1"/>
  <c r="AD403" i="1"/>
  <c r="AH403" i="1"/>
  <c r="AL403" i="1"/>
  <c r="AT402" i="1"/>
  <c r="AF402" i="1"/>
  <c r="AJ402" i="1"/>
  <c r="AN402" i="1"/>
  <c r="BD402" i="1"/>
  <c r="BH402" i="1"/>
  <c r="BI402" i="1" s="1"/>
  <c r="AD402" i="1"/>
  <c r="AH402" i="1"/>
  <c r="AL402" i="1"/>
  <c r="AT401" i="1"/>
  <c r="AF401" i="1"/>
  <c r="AJ401" i="1"/>
  <c r="AN401" i="1"/>
  <c r="BD401" i="1"/>
  <c r="BH401" i="1"/>
  <c r="BI401" i="1" s="1"/>
  <c r="AD401" i="1"/>
  <c r="AH401" i="1"/>
  <c r="AL401" i="1"/>
  <c r="AT400" i="1"/>
  <c r="AF400" i="1"/>
  <c r="AJ400" i="1"/>
  <c r="AN400" i="1"/>
  <c r="BD400" i="1"/>
  <c r="BH400" i="1"/>
  <c r="BI400" i="1" s="1"/>
  <c r="AD400" i="1"/>
  <c r="AH400" i="1"/>
  <c r="AL400" i="1"/>
  <c r="AT399" i="1"/>
  <c r="AF399" i="1"/>
  <c r="AJ399" i="1"/>
  <c r="AN399" i="1"/>
  <c r="BD399" i="1"/>
  <c r="BH399" i="1"/>
  <c r="BI399" i="1" s="1"/>
  <c r="AD399" i="1"/>
  <c r="AH399" i="1"/>
  <c r="AL399" i="1"/>
  <c r="AT398" i="1"/>
  <c r="AF398" i="1"/>
  <c r="AJ398" i="1"/>
  <c r="AN398" i="1"/>
  <c r="BD398" i="1"/>
  <c r="BH398" i="1"/>
  <c r="BI398" i="1" s="1"/>
  <c r="AD398" i="1"/>
  <c r="AH398" i="1"/>
  <c r="AL398" i="1"/>
  <c r="AT397" i="1"/>
  <c r="AF397" i="1"/>
  <c r="AJ397" i="1"/>
  <c r="AN397" i="1"/>
  <c r="BD397" i="1"/>
  <c r="BH397" i="1"/>
  <c r="BI397" i="1" s="1"/>
  <c r="AD397" i="1"/>
  <c r="AH397" i="1"/>
  <c r="AL397" i="1"/>
  <c r="AT396" i="1"/>
  <c r="AF396" i="1"/>
  <c r="AJ396" i="1"/>
  <c r="AN396" i="1"/>
  <c r="BD396" i="1"/>
  <c r="BH396" i="1"/>
  <c r="BI396" i="1" s="1"/>
  <c r="AD396" i="1"/>
  <c r="AH396" i="1"/>
  <c r="AL396" i="1"/>
  <c r="AT395" i="1"/>
  <c r="AF395" i="1"/>
  <c r="AJ395" i="1"/>
  <c r="AN395" i="1"/>
  <c r="BD395" i="1"/>
  <c r="BH395" i="1"/>
  <c r="BI395" i="1" s="1"/>
  <c r="AD395" i="1"/>
  <c r="AH395" i="1"/>
  <c r="AL395" i="1"/>
  <c r="AT394" i="1"/>
  <c r="AF394" i="1"/>
  <c r="AJ394" i="1"/>
  <c r="AN394" i="1"/>
  <c r="BD394" i="1"/>
  <c r="BH394" i="1"/>
  <c r="BI394" i="1" s="1"/>
  <c r="AD394" i="1"/>
  <c r="AH394" i="1"/>
  <c r="AL394" i="1"/>
  <c r="AT393" i="1"/>
  <c r="AF393" i="1"/>
  <c r="AJ393" i="1"/>
  <c r="AN393" i="1"/>
  <c r="BD393" i="1"/>
  <c r="BH393" i="1"/>
  <c r="BI393" i="1" s="1"/>
  <c r="AD393" i="1"/>
  <c r="AH393" i="1"/>
  <c r="AL393" i="1"/>
  <c r="AT392" i="1"/>
  <c r="AF392" i="1"/>
  <c r="AJ392" i="1"/>
  <c r="AN392" i="1"/>
  <c r="BD392" i="1"/>
  <c r="BH392" i="1"/>
  <c r="BI392" i="1" s="1"/>
  <c r="AD392" i="1"/>
  <c r="AH392" i="1"/>
  <c r="AL392" i="1"/>
  <c r="AT391" i="1"/>
  <c r="AF391" i="1"/>
  <c r="AJ391" i="1"/>
  <c r="AN391" i="1"/>
  <c r="BD391" i="1"/>
  <c r="BH391" i="1"/>
  <c r="BI391" i="1" s="1"/>
  <c r="AD391" i="1"/>
  <c r="AH391" i="1"/>
  <c r="AL391" i="1"/>
  <c r="AT390" i="1"/>
  <c r="AF389" i="1"/>
  <c r="AJ389" i="1"/>
  <c r="AN389" i="1"/>
  <c r="BA389" i="1" s="1"/>
  <c r="BD389" i="1"/>
  <c r="BH389" i="1"/>
  <c r="BI389" i="1" s="1"/>
  <c r="AD389" i="1"/>
  <c r="AQ389" i="1" s="1"/>
  <c r="AH389" i="1"/>
  <c r="AL389" i="1"/>
  <c r="AE389" i="1"/>
  <c r="AR389" i="1" s="1"/>
  <c r="AI389" i="1"/>
  <c r="AV389" i="1" s="1"/>
  <c r="AM389" i="1"/>
  <c r="AZ389" i="1" s="1"/>
  <c r="AF387" i="1"/>
  <c r="AJ387" i="1"/>
  <c r="AN387" i="1"/>
  <c r="BA387" i="1" s="1"/>
  <c r="BD387" i="1"/>
  <c r="BH387" i="1"/>
  <c r="BI387" i="1" s="1"/>
  <c r="AD387" i="1"/>
  <c r="AQ387" i="1" s="1"/>
  <c r="AH387" i="1"/>
  <c r="AL387" i="1"/>
  <c r="AE387" i="1"/>
  <c r="AR387" i="1" s="1"/>
  <c r="AI387" i="1"/>
  <c r="AV387" i="1" s="1"/>
  <c r="AM387" i="1"/>
  <c r="AZ387" i="1" s="1"/>
  <c r="AF385" i="1"/>
  <c r="AJ385" i="1"/>
  <c r="AN385" i="1"/>
  <c r="BA385" i="1" s="1"/>
  <c r="BD385" i="1"/>
  <c r="BH385" i="1"/>
  <c r="BI385" i="1" s="1"/>
  <c r="AD385" i="1"/>
  <c r="AQ385" i="1" s="1"/>
  <c r="AH385" i="1"/>
  <c r="AL385" i="1"/>
  <c r="AE385" i="1"/>
  <c r="AR385" i="1" s="1"/>
  <c r="AI385" i="1"/>
  <c r="AV385" i="1" s="1"/>
  <c r="AM385" i="1"/>
  <c r="AZ385" i="1" s="1"/>
  <c r="AF383" i="1"/>
  <c r="AJ383" i="1"/>
  <c r="AN383" i="1"/>
  <c r="BA383" i="1" s="1"/>
  <c r="BD383" i="1"/>
  <c r="BH383" i="1"/>
  <c r="BI383" i="1" s="1"/>
  <c r="AD383" i="1"/>
  <c r="AQ383" i="1" s="1"/>
  <c r="AH383" i="1"/>
  <c r="AL383" i="1"/>
  <c r="AE383" i="1"/>
  <c r="AR383" i="1" s="1"/>
  <c r="AI383" i="1"/>
  <c r="AV383" i="1" s="1"/>
  <c r="AM383" i="1"/>
  <c r="AZ383" i="1" s="1"/>
  <c r="AF381" i="1"/>
  <c r="AJ381" i="1"/>
  <c r="AN381" i="1"/>
  <c r="BA381" i="1" s="1"/>
  <c r="BD381" i="1"/>
  <c r="BH381" i="1"/>
  <c r="BI381" i="1" s="1"/>
  <c r="AD381" i="1"/>
  <c r="AQ381" i="1" s="1"/>
  <c r="AH381" i="1"/>
  <c r="AL381" i="1"/>
  <c r="AE381" i="1"/>
  <c r="AR381" i="1" s="1"/>
  <c r="AI381" i="1"/>
  <c r="AV381" i="1" s="1"/>
  <c r="AM381" i="1"/>
  <c r="AZ381" i="1" s="1"/>
  <c r="AF379" i="1"/>
  <c r="AJ379" i="1"/>
  <c r="AN379" i="1"/>
  <c r="BA379" i="1" s="1"/>
  <c r="BD379" i="1"/>
  <c r="BH379" i="1"/>
  <c r="BI379" i="1" s="1"/>
  <c r="AD379" i="1"/>
  <c r="AQ379" i="1" s="1"/>
  <c r="AH379" i="1"/>
  <c r="AL379" i="1"/>
  <c r="AE379" i="1"/>
  <c r="AR379" i="1" s="1"/>
  <c r="AI379" i="1"/>
  <c r="AV379" i="1" s="1"/>
  <c r="AM379" i="1"/>
  <c r="AZ379" i="1" s="1"/>
  <c r="AF377" i="1"/>
  <c r="AJ377" i="1"/>
  <c r="AN377" i="1"/>
  <c r="BA377" i="1" s="1"/>
  <c r="BD377" i="1"/>
  <c r="BH377" i="1"/>
  <c r="BI377" i="1" s="1"/>
  <c r="AD377" i="1"/>
  <c r="AQ377" i="1" s="1"/>
  <c r="AH377" i="1"/>
  <c r="AL377" i="1"/>
  <c r="AE377" i="1"/>
  <c r="AR377" i="1" s="1"/>
  <c r="AI377" i="1"/>
  <c r="AV377" i="1" s="1"/>
  <c r="AM377" i="1"/>
  <c r="AZ377" i="1" s="1"/>
  <c r="AF375" i="1"/>
  <c r="AJ375" i="1"/>
  <c r="AN375" i="1"/>
  <c r="BA375" i="1" s="1"/>
  <c r="BD375" i="1"/>
  <c r="BH375" i="1"/>
  <c r="BI375" i="1" s="1"/>
  <c r="AD375" i="1"/>
  <c r="AQ375" i="1" s="1"/>
  <c r="AH375" i="1"/>
  <c r="AL375" i="1"/>
  <c r="AE375" i="1"/>
  <c r="AR375" i="1" s="1"/>
  <c r="AI375" i="1"/>
  <c r="AV375" i="1" s="1"/>
  <c r="AM375" i="1"/>
  <c r="AZ375" i="1" s="1"/>
  <c r="AF373" i="1"/>
  <c r="AJ373" i="1"/>
  <c r="AN373" i="1"/>
  <c r="BA373" i="1" s="1"/>
  <c r="BD373" i="1"/>
  <c r="BH373" i="1"/>
  <c r="BI373" i="1" s="1"/>
  <c r="AD373" i="1"/>
  <c r="AQ373" i="1" s="1"/>
  <c r="AH373" i="1"/>
  <c r="AL373" i="1"/>
  <c r="AE373" i="1"/>
  <c r="AR373" i="1" s="1"/>
  <c r="AI373" i="1"/>
  <c r="AV373" i="1" s="1"/>
  <c r="AM373" i="1"/>
  <c r="AZ373" i="1" s="1"/>
  <c r="AF371" i="1"/>
  <c r="AJ371" i="1"/>
  <c r="AN371" i="1"/>
  <c r="BA371" i="1" s="1"/>
  <c r="BD371" i="1"/>
  <c r="BH371" i="1"/>
  <c r="BI371" i="1" s="1"/>
  <c r="AD371" i="1"/>
  <c r="AQ371" i="1" s="1"/>
  <c r="AH371" i="1"/>
  <c r="AL371" i="1"/>
  <c r="AE371" i="1"/>
  <c r="AR371" i="1" s="1"/>
  <c r="AI371" i="1"/>
  <c r="AV371" i="1" s="1"/>
  <c r="AM371" i="1"/>
  <c r="AZ371" i="1" s="1"/>
  <c r="AF369" i="1"/>
  <c r="AJ369" i="1"/>
  <c r="AN369" i="1"/>
  <c r="BA369" i="1" s="1"/>
  <c r="BD369" i="1"/>
  <c r="BH369" i="1"/>
  <c r="BI369" i="1" s="1"/>
  <c r="AD369" i="1"/>
  <c r="AQ369" i="1" s="1"/>
  <c r="AH369" i="1"/>
  <c r="AL369" i="1"/>
  <c r="AE369" i="1"/>
  <c r="AR369" i="1" s="1"/>
  <c r="AI369" i="1"/>
  <c r="AV369" i="1" s="1"/>
  <c r="AM369" i="1"/>
  <c r="AZ369" i="1" s="1"/>
  <c r="E362" i="1"/>
  <c r="AY360" i="1"/>
  <c r="E360" i="1"/>
  <c r="BA355" i="1"/>
  <c r="Z355" i="1"/>
  <c r="V355" i="1"/>
  <c r="AS355" i="1" s="1"/>
  <c r="AB355" i="1"/>
  <c r="AY355" i="1" s="1"/>
  <c r="T355" i="1"/>
  <c r="AQ355" i="1" s="1"/>
  <c r="X355" i="1"/>
  <c r="G351" i="1"/>
  <c r="E346" i="1"/>
  <c r="E342" i="1"/>
  <c r="G320" i="1"/>
  <c r="I317" i="1"/>
  <c r="AR394" i="1"/>
  <c r="AZ394" i="1"/>
  <c r="AR393" i="1"/>
  <c r="AZ393" i="1"/>
  <c r="AR392" i="1"/>
  <c r="AZ392" i="1"/>
  <c r="AR391" i="1"/>
  <c r="AZ391" i="1"/>
  <c r="AR390" i="1"/>
  <c r="AZ390" i="1"/>
  <c r="G389" i="1"/>
  <c r="G387" i="1"/>
  <c r="G385" i="1"/>
  <c r="G383" i="1"/>
  <c r="G381" i="1"/>
  <c r="G379" i="1"/>
  <c r="G377" i="1"/>
  <c r="G375" i="1"/>
  <c r="G373" i="1"/>
  <c r="G371" i="1"/>
  <c r="G369" i="1"/>
  <c r="E358" i="1"/>
  <c r="E356" i="1"/>
  <c r="BA351" i="1"/>
  <c r="Z351" i="1"/>
  <c r="V351" i="1"/>
  <c r="AB351" i="1"/>
  <c r="AY351" i="1" s="1"/>
  <c r="T351" i="1"/>
  <c r="AQ351" i="1" s="1"/>
  <c r="X351" i="1"/>
  <c r="G347" i="1"/>
  <c r="G343" i="1"/>
  <c r="G324" i="1"/>
  <c r="I321" i="1"/>
  <c r="T479" i="1"/>
  <c r="X479" i="1"/>
  <c r="AU479" i="1" s="1"/>
  <c r="BM434" i="1"/>
  <c r="BN434" i="1" s="1"/>
  <c r="AK434" i="1"/>
  <c r="AX434" i="1" s="1"/>
  <c r="AC434" i="1"/>
  <c r="BM433" i="1"/>
  <c r="BN433" i="1" s="1"/>
  <c r="AK433" i="1"/>
  <c r="AX433" i="1" s="1"/>
  <c r="AC433" i="1"/>
  <c r="AP433" i="1" s="1"/>
  <c r="BM432" i="1"/>
  <c r="BN432" i="1" s="1"/>
  <c r="AK432" i="1"/>
  <c r="AX432" i="1" s="1"/>
  <c r="AC432" i="1"/>
  <c r="AP432" i="1" s="1"/>
  <c r="BM431" i="1"/>
  <c r="BN431" i="1" s="1"/>
  <c r="AK431" i="1"/>
  <c r="AX431" i="1" s="1"/>
  <c r="AC431" i="1"/>
  <c r="AP431" i="1" s="1"/>
  <c r="BM430" i="1"/>
  <c r="BN430" i="1" s="1"/>
  <c r="AK430" i="1"/>
  <c r="AX430" i="1" s="1"/>
  <c r="AC430" i="1"/>
  <c r="BM429" i="1"/>
  <c r="BN429" i="1" s="1"/>
  <c r="AK429" i="1"/>
  <c r="AX429" i="1" s="1"/>
  <c r="AC429" i="1"/>
  <c r="AP429" i="1" s="1"/>
  <c r="BM428" i="1"/>
  <c r="BN428" i="1" s="1"/>
  <c r="AK428" i="1"/>
  <c r="AX428" i="1" s="1"/>
  <c r="AC428" i="1"/>
  <c r="AP428" i="1" s="1"/>
  <c r="BM427" i="1"/>
  <c r="BN427" i="1" s="1"/>
  <c r="AK427" i="1"/>
  <c r="AX427" i="1" s="1"/>
  <c r="AC427" i="1"/>
  <c r="AP427" i="1" s="1"/>
  <c r="BM426" i="1"/>
  <c r="BN426" i="1" s="1"/>
  <c r="AK426" i="1"/>
  <c r="AX426" i="1" s="1"/>
  <c r="AC426" i="1"/>
  <c r="BM425" i="1"/>
  <c r="BN425" i="1" s="1"/>
  <c r="AK425" i="1"/>
  <c r="AX425" i="1" s="1"/>
  <c r="AC425" i="1"/>
  <c r="AP425" i="1" s="1"/>
  <c r="BM424" i="1"/>
  <c r="BN424" i="1" s="1"/>
  <c r="AK424" i="1"/>
  <c r="AX424" i="1" s="1"/>
  <c r="AC424" i="1"/>
  <c r="AP424" i="1" s="1"/>
  <c r="BM423" i="1"/>
  <c r="BN423" i="1" s="1"/>
  <c r="AK423" i="1"/>
  <c r="AX423" i="1" s="1"/>
  <c r="AC423" i="1"/>
  <c r="AP423" i="1" s="1"/>
  <c r="BM422" i="1"/>
  <c r="BN422" i="1" s="1"/>
  <c r="AK422" i="1"/>
  <c r="AX422" i="1" s="1"/>
  <c r="AC422" i="1"/>
  <c r="BM421" i="1"/>
  <c r="BN421" i="1" s="1"/>
  <c r="AK421" i="1"/>
  <c r="AX421" i="1" s="1"/>
  <c r="AC421" i="1"/>
  <c r="AP421" i="1" s="1"/>
  <c r="BM420" i="1"/>
  <c r="BN420" i="1" s="1"/>
  <c r="AK420" i="1"/>
  <c r="AX420" i="1" s="1"/>
  <c r="AC420" i="1"/>
  <c r="AP420" i="1" s="1"/>
  <c r="BM419" i="1"/>
  <c r="BN419" i="1" s="1"/>
  <c r="AK419" i="1"/>
  <c r="AX419" i="1" s="1"/>
  <c r="AC419" i="1"/>
  <c r="AP419" i="1" s="1"/>
  <c r="BM418" i="1"/>
  <c r="BN418" i="1" s="1"/>
  <c r="AK418" i="1"/>
  <c r="AX418" i="1" s="1"/>
  <c r="AC418" i="1"/>
  <c r="BM417" i="1"/>
  <c r="BN417" i="1" s="1"/>
  <c r="AK417" i="1"/>
  <c r="AX417" i="1" s="1"/>
  <c r="AC417" i="1"/>
  <c r="AP417" i="1" s="1"/>
  <c r="BM416" i="1"/>
  <c r="BN416" i="1" s="1"/>
  <c r="AK416" i="1"/>
  <c r="AX416" i="1" s="1"/>
  <c r="AC416" i="1"/>
  <c r="AP416" i="1" s="1"/>
  <c r="BM415" i="1"/>
  <c r="BN415" i="1" s="1"/>
  <c r="AK415" i="1"/>
  <c r="AX415" i="1" s="1"/>
  <c r="AC415" i="1"/>
  <c r="AP415" i="1" s="1"/>
  <c r="BM414" i="1"/>
  <c r="BN414" i="1" s="1"/>
  <c r="AK414" i="1"/>
  <c r="AX414" i="1" s="1"/>
  <c r="AC414" i="1"/>
  <c r="BM413" i="1"/>
  <c r="BN413" i="1" s="1"/>
  <c r="AK413" i="1"/>
  <c r="AX413" i="1" s="1"/>
  <c r="AC413" i="1"/>
  <c r="AP413" i="1" s="1"/>
  <c r="BM412" i="1"/>
  <c r="BN412" i="1" s="1"/>
  <c r="AK412" i="1"/>
  <c r="AX412" i="1" s="1"/>
  <c r="AC412" i="1"/>
  <c r="AP412" i="1" s="1"/>
  <c r="BM411" i="1"/>
  <c r="BN411" i="1" s="1"/>
  <c r="AK411" i="1"/>
  <c r="AX411" i="1" s="1"/>
  <c r="AC411" i="1"/>
  <c r="AP411" i="1" s="1"/>
  <c r="BM410" i="1"/>
  <c r="BN410" i="1" s="1"/>
  <c r="AK410" i="1"/>
  <c r="AX410" i="1" s="1"/>
  <c r="AC410" i="1"/>
  <c r="BM409" i="1"/>
  <c r="BN409" i="1" s="1"/>
  <c r="AK409" i="1"/>
  <c r="AX409" i="1" s="1"/>
  <c r="AC409" i="1"/>
  <c r="AP409" i="1" s="1"/>
  <c r="BM408" i="1"/>
  <c r="BN408" i="1" s="1"/>
  <c r="AK408" i="1"/>
  <c r="AX408" i="1" s="1"/>
  <c r="AC408" i="1"/>
  <c r="AP408" i="1" s="1"/>
  <c r="BM407" i="1"/>
  <c r="BN407" i="1" s="1"/>
  <c r="AK407" i="1"/>
  <c r="AX407" i="1" s="1"/>
  <c r="AC407" i="1"/>
  <c r="AP407" i="1" s="1"/>
  <c r="BM406" i="1"/>
  <c r="BN406" i="1" s="1"/>
  <c r="AK406" i="1"/>
  <c r="AX406" i="1" s="1"/>
  <c r="AC406" i="1"/>
  <c r="BM405" i="1"/>
  <c r="BN405" i="1" s="1"/>
  <c r="AK405" i="1"/>
  <c r="AX405" i="1" s="1"/>
  <c r="AC405" i="1"/>
  <c r="AP405" i="1" s="1"/>
  <c r="BM404" i="1"/>
  <c r="BN404" i="1" s="1"/>
  <c r="AK404" i="1"/>
  <c r="AX404" i="1" s="1"/>
  <c r="AC404" i="1"/>
  <c r="AP404" i="1" s="1"/>
  <c r="BM403" i="1"/>
  <c r="BN403" i="1" s="1"/>
  <c r="AK403" i="1"/>
  <c r="AX403" i="1" s="1"/>
  <c r="AC403" i="1"/>
  <c r="AP403" i="1" s="1"/>
  <c r="BM402" i="1"/>
  <c r="BN402" i="1" s="1"/>
  <c r="AK402" i="1"/>
  <c r="AX402" i="1" s="1"/>
  <c r="AC402" i="1"/>
  <c r="BM401" i="1"/>
  <c r="BN401" i="1" s="1"/>
  <c r="AK401" i="1"/>
  <c r="AX401" i="1" s="1"/>
  <c r="AC401" i="1"/>
  <c r="AP401" i="1" s="1"/>
  <c r="BM400" i="1"/>
  <c r="BN400" i="1" s="1"/>
  <c r="AK400" i="1"/>
  <c r="AX400" i="1" s="1"/>
  <c r="AC400" i="1"/>
  <c r="AP400" i="1" s="1"/>
  <c r="BM399" i="1"/>
  <c r="BN399" i="1" s="1"/>
  <c r="AK399" i="1"/>
  <c r="AX399" i="1" s="1"/>
  <c r="AC399" i="1"/>
  <c r="AP399" i="1" s="1"/>
  <c r="BM398" i="1"/>
  <c r="BN398" i="1" s="1"/>
  <c r="AK398" i="1"/>
  <c r="AX398" i="1" s="1"/>
  <c r="AC398" i="1"/>
  <c r="BM397" i="1"/>
  <c r="BN397" i="1" s="1"/>
  <c r="AK397" i="1"/>
  <c r="AX397" i="1" s="1"/>
  <c r="AC397" i="1"/>
  <c r="AP397" i="1" s="1"/>
  <c r="BM396" i="1"/>
  <c r="BN396" i="1" s="1"/>
  <c r="AK396" i="1"/>
  <c r="AX396" i="1" s="1"/>
  <c r="AC396" i="1"/>
  <c r="AP396" i="1" s="1"/>
  <c r="BM395" i="1"/>
  <c r="BN395" i="1" s="1"/>
  <c r="AK395" i="1"/>
  <c r="AX395" i="1" s="1"/>
  <c r="AC395" i="1"/>
  <c r="AP395" i="1" s="1"/>
  <c r="BM394" i="1"/>
  <c r="BN394" i="1" s="1"/>
  <c r="AK394" i="1"/>
  <c r="AX394" i="1" s="1"/>
  <c r="AC394" i="1"/>
  <c r="BM393" i="1"/>
  <c r="BN393" i="1" s="1"/>
  <c r="BA393" i="1"/>
  <c r="AK393" i="1"/>
  <c r="AX393" i="1" s="1"/>
  <c r="AC393" i="1"/>
  <c r="AP393" i="1" s="1"/>
  <c r="BM392" i="1"/>
  <c r="BN392" i="1" s="1"/>
  <c r="BA392" i="1"/>
  <c r="AK392" i="1"/>
  <c r="AX392" i="1" s="1"/>
  <c r="AC392" i="1"/>
  <c r="AP392" i="1" s="1"/>
  <c r="BM391" i="1"/>
  <c r="BN391" i="1" s="1"/>
  <c r="AK391" i="1"/>
  <c r="AX391" i="1" s="1"/>
  <c r="AC391" i="1"/>
  <c r="AP391" i="1" s="1"/>
  <c r="AF390" i="1"/>
  <c r="AS390" i="1" s="1"/>
  <c r="AJ390" i="1"/>
  <c r="AN390" i="1"/>
  <c r="BA390" i="1" s="1"/>
  <c r="BD390" i="1"/>
  <c r="BH390" i="1"/>
  <c r="BI390" i="1" s="1"/>
  <c r="AD390" i="1"/>
  <c r="AH390" i="1"/>
  <c r="AU390" i="1" s="1"/>
  <c r="AL390" i="1"/>
  <c r="AY390" i="1" s="1"/>
  <c r="AK389" i="1"/>
  <c r="AX389" i="1" s="1"/>
  <c r="AF388" i="1"/>
  <c r="AJ388" i="1"/>
  <c r="AN388" i="1"/>
  <c r="BA388" i="1" s="1"/>
  <c r="BD388" i="1"/>
  <c r="BH388" i="1"/>
  <c r="BI388" i="1" s="1"/>
  <c r="AD388" i="1"/>
  <c r="AQ388" i="1" s="1"/>
  <c r="AH388" i="1"/>
  <c r="AL388" i="1"/>
  <c r="AE388" i="1"/>
  <c r="AR388" i="1" s="1"/>
  <c r="AI388" i="1"/>
  <c r="AV388" i="1" s="1"/>
  <c r="AM388" i="1"/>
  <c r="AZ388" i="1" s="1"/>
  <c r="AK387" i="1"/>
  <c r="AX387" i="1" s="1"/>
  <c r="AF386" i="1"/>
  <c r="AJ386" i="1"/>
  <c r="AN386" i="1"/>
  <c r="BA386" i="1" s="1"/>
  <c r="BD386" i="1"/>
  <c r="BH386" i="1"/>
  <c r="BI386" i="1" s="1"/>
  <c r="AD386" i="1"/>
  <c r="AQ386" i="1" s="1"/>
  <c r="AH386" i="1"/>
  <c r="AL386" i="1"/>
  <c r="AE386" i="1"/>
  <c r="AR386" i="1" s="1"/>
  <c r="AI386" i="1"/>
  <c r="AV386" i="1" s="1"/>
  <c r="AM386" i="1"/>
  <c r="AZ386" i="1" s="1"/>
  <c r="AK385" i="1"/>
  <c r="AX385" i="1" s="1"/>
  <c r="AF384" i="1"/>
  <c r="AJ384" i="1"/>
  <c r="AN384" i="1"/>
  <c r="BA384" i="1" s="1"/>
  <c r="BD384" i="1"/>
  <c r="BH384" i="1"/>
  <c r="BI384" i="1" s="1"/>
  <c r="AD384" i="1"/>
  <c r="AQ384" i="1" s="1"/>
  <c r="AH384" i="1"/>
  <c r="AL384" i="1"/>
  <c r="AE384" i="1"/>
  <c r="AR384" i="1" s="1"/>
  <c r="AI384" i="1"/>
  <c r="AV384" i="1" s="1"/>
  <c r="AM384" i="1"/>
  <c r="AZ384" i="1" s="1"/>
  <c r="AK383" i="1"/>
  <c r="AX383" i="1" s="1"/>
  <c r="AF382" i="1"/>
  <c r="AJ382" i="1"/>
  <c r="AN382" i="1"/>
  <c r="BA382" i="1" s="1"/>
  <c r="BD382" i="1"/>
  <c r="BH382" i="1"/>
  <c r="BI382" i="1" s="1"/>
  <c r="AD382" i="1"/>
  <c r="AQ382" i="1" s="1"/>
  <c r="AH382" i="1"/>
  <c r="AL382" i="1"/>
  <c r="AE382" i="1"/>
  <c r="AR382" i="1" s="1"/>
  <c r="AI382" i="1"/>
  <c r="AV382" i="1" s="1"/>
  <c r="AM382" i="1"/>
  <c r="AZ382" i="1" s="1"/>
  <c r="AK381" i="1"/>
  <c r="AX381" i="1" s="1"/>
  <c r="AF380" i="1"/>
  <c r="AJ380" i="1"/>
  <c r="AN380" i="1"/>
  <c r="BA380" i="1" s="1"/>
  <c r="BD380" i="1"/>
  <c r="BH380" i="1"/>
  <c r="BI380" i="1" s="1"/>
  <c r="AD380" i="1"/>
  <c r="AQ380" i="1" s="1"/>
  <c r="AH380" i="1"/>
  <c r="AL380" i="1"/>
  <c r="AE380" i="1"/>
  <c r="AR380" i="1" s="1"/>
  <c r="AI380" i="1"/>
  <c r="AV380" i="1" s="1"/>
  <c r="AM380" i="1"/>
  <c r="AZ380" i="1" s="1"/>
  <c r="AK379" i="1"/>
  <c r="AX379" i="1" s="1"/>
  <c r="AF378" i="1"/>
  <c r="AJ378" i="1"/>
  <c r="AN378" i="1"/>
  <c r="BA378" i="1" s="1"/>
  <c r="BD378" i="1"/>
  <c r="BH378" i="1"/>
  <c r="BI378" i="1" s="1"/>
  <c r="AD378" i="1"/>
  <c r="AQ378" i="1" s="1"/>
  <c r="AH378" i="1"/>
  <c r="AL378" i="1"/>
  <c r="AE378" i="1"/>
  <c r="AR378" i="1" s="1"/>
  <c r="AI378" i="1"/>
  <c r="AV378" i="1" s="1"/>
  <c r="AM378" i="1"/>
  <c r="AZ378" i="1" s="1"/>
  <c r="AK377" i="1"/>
  <c r="AX377" i="1" s="1"/>
  <c r="AF376" i="1"/>
  <c r="AJ376" i="1"/>
  <c r="AN376" i="1"/>
  <c r="BA376" i="1" s="1"/>
  <c r="BD376" i="1"/>
  <c r="BH376" i="1"/>
  <c r="BI376" i="1" s="1"/>
  <c r="AD376" i="1"/>
  <c r="AQ376" i="1" s="1"/>
  <c r="AH376" i="1"/>
  <c r="AL376" i="1"/>
  <c r="AE376" i="1"/>
  <c r="AR376" i="1" s="1"/>
  <c r="AI376" i="1"/>
  <c r="AV376" i="1" s="1"/>
  <c r="AM376" i="1"/>
  <c r="AZ376" i="1" s="1"/>
  <c r="AK375" i="1"/>
  <c r="AX375" i="1" s="1"/>
  <c r="AF374" i="1"/>
  <c r="AJ374" i="1"/>
  <c r="AN374" i="1"/>
  <c r="BA374" i="1" s="1"/>
  <c r="BD374" i="1"/>
  <c r="BH374" i="1"/>
  <c r="BI374" i="1" s="1"/>
  <c r="AD374" i="1"/>
  <c r="AQ374" i="1" s="1"/>
  <c r="AH374" i="1"/>
  <c r="AL374" i="1"/>
  <c r="AE374" i="1"/>
  <c r="AR374" i="1" s="1"/>
  <c r="AI374" i="1"/>
  <c r="AV374" i="1" s="1"/>
  <c r="AM374" i="1"/>
  <c r="AZ374" i="1" s="1"/>
  <c r="AK373" i="1"/>
  <c r="AX373" i="1" s="1"/>
  <c r="AF372" i="1"/>
  <c r="AJ372" i="1"/>
  <c r="AN372" i="1"/>
  <c r="BA372" i="1" s="1"/>
  <c r="BD372" i="1"/>
  <c r="BH372" i="1"/>
  <c r="BI372" i="1" s="1"/>
  <c r="AD372" i="1"/>
  <c r="AQ372" i="1" s="1"/>
  <c r="AH372" i="1"/>
  <c r="AL372" i="1"/>
  <c r="AE372" i="1"/>
  <c r="AR372" i="1" s="1"/>
  <c r="AI372" i="1"/>
  <c r="AV372" i="1" s="1"/>
  <c r="AM372" i="1"/>
  <c r="AZ372" i="1" s="1"/>
  <c r="AK371" i="1"/>
  <c r="AX371" i="1" s="1"/>
  <c r="AF370" i="1"/>
  <c r="AJ370" i="1"/>
  <c r="AN370" i="1"/>
  <c r="BA370" i="1" s="1"/>
  <c r="BD370" i="1"/>
  <c r="BH370" i="1"/>
  <c r="BI370" i="1" s="1"/>
  <c r="AD370" i="1"/>
  <c r="AQ370" i="1" s="1"/>
  <c r="AH370" i="1"/>
  <c r="AL370" i="1"/>
  <c r="AE370" i="1"/>
  <c r="AR370" i="1" s="1"/>
  <c r="AI370" i="1"/>
  <c r="AV370" i="1" s="1"/>
  <c r="AM370" i="1"/>
  <c r="AZ370" i="1" s="1"/>
  <c r="AK369" i="1"/>
  <c r="AX369" i="1" s="1"/>
  <c r="E368" i="1"/>
  <c r="E367" i="1"/>
  <c r="E366" i="1"/>
  <c r="E365" i="1"/>
  <c r="E364" i="1"/>
  <c r="E363" i="1"/>
  <c r="AY359" i="1"/>
  <c r="G359" i="1"/>
  <c r="E354" i="1"/>
  <c r="AY352" i="1"/>
  <c r="E352" i="1"/>
  <c r="BA347" i="1"/>
  <c r="Z347" i="1"/>
  <c r="V347" i="1"/>
  <c r="AS347" i="1" s="1"/>
  <c r="AB347" i="1"/>
  <c r="AY347" i="1" s="1"/>
  <c r="T347" i="1"/>
  <c r="AQ347" i="1" s="1"/>
  <c r="X347" i="1"/>
  <c r="BA343" i="1"/>
  <c r="Z343" i="1"/>
  <c r="V343" i="1"/>
  <c r="AB343" i="1"/>
  <c r="AY343" i="1" s="1"/>
  <c r="T343" i="1"/>
  <c r="AQ343" i="1" s="1"/>
  <c r="X343" i="1"/>
  <c r="I341" i="1"/>
  <c r="G340" i="1"/>
  <c r="I337" i="1"/>
  <c r="G336" i="1"/>
  <c r="I333" i="1"/>
  <c r="G332" i="1"/>
  <c r="I329" i="1"/>
  <c r="G328" i="1"/>
  <c r="I325" i="1"/>
  <c r="AM368" i="1"/>
  <c r="AZ368" i="1" s="1"/>
  <c r="AI368" i="1"/>
  <c r="AV368" i="1" s="1"/>
  <c r="AE368" i="1"/>
  <c r="AR368" i="1" s="1"/>
  <c r="AM367" i="1"/>
  <c r="AZ367" i="1" s="1"/>
  <c r="AI367" i="1"/>
  <c r="AV367" i="1" s="1"/>
  <c r="AE367" i="1"/>
  <c r="AR367" i="1" s="1"/>
  <c r="AM366" i="1"/>
  <c r="AZ366" i="1" s="1"/>
  <c r="AI366" i="1"/>
  <c r="AV366" i="1" s="1"/>
  <c r="AE366" i="1"/>
  <c r="AR366" i="1" s="1"/>
  <c r="AM365" i="1"/>
  <c r="AZ365" i="1" s="1"/>
  <c r="AI365" i="1"/>
  <c r="AV365" i="1" s="1"/>
  <c r="AE365" i="1"/>
  <c r="AR365" i="1" s="1"/>
  <c r="AM364" i="1"/>
  <c r="AZ364" i="1" s="1"/>
  <c r="AI364" i="1"/>
  <c r="AV364" i="1" s="1"/>
  <c r="AE364" i="1"/>
  <c r="AR364" i="1" s="1"/>
  <c r="AM363" i="1"/>
  <c r="AZ363" i="1" s="1"/>
  <c r="AI363" i="1"/>
  <c r="AV363" i="1" s="1"/>
  <c r="AE363" i="1"/>
  <c r="AR363" i="1" s="1"/>
  <c r="S362" i="1"/>
  <c r="AL361" i="1"/>
  <c r="AF361" i="1"/>
  <c r="AS361" i="1" s="1"/>
  <c r="AA361" i="1"/>
  <c r="AB361" i="1" s="1"/>
  <c r="AW360" i="1"/>
  <c r="Z360" i="1"/>
  <c r="AC359" i="1"/>
  <c r="AP359" i="1" s="1"/>
  <c r="AG359" i="1"/>
  <c r="AT359" i="1" s="1"/>
  <c r="AK359" i="1"/>
  <c r="AX359" i="1" s="1"/>
  <c r="AO359" i="1"/>
  <c r="BB359" i="1" s="1"/>
  <c r="BE359" i="1"/>
  <c r="S358" i="1"/>
  <c r="AL357" i="1"/>
  <c r="AF357" i="1"/>
  <c r="AS357" i="1" s="1"/>
  <c r="AA357" i="1"/>
  <c r="AB357" i="1" s="1"/>
  <c r="Z356" i="1"/>
  <c r="AW356" i="1" s="1"/>
  <c r="AC355" i="1"/>
  <c r="AP355" i="1" s="1"/>
  <c r="AG355" i="1"/>
  <c r="AT355" i="1" s="1"/>
  <c r="AK355" i="1"/>
  <c r="AX355" i="1" s="1"/>
  <c r="AO355" i="1"/>
  <c r="BB355" i="1" s="1"/>
  <c r="BE355" i="1"/>
  <c r="S354" i="1"/>
  <c r="AL353" i="1"/>
  <c r="AF353" i="1"/>
  <c r="AA353" i="1"/>
  <c r="AB353" i="1" s="1"/>
  <c r="AW352" i="1"/>
  <c r="Z352" i="1"/>
  <c r="AC351" i="1"/>
  <c r="AP351" i="1" s="1"/>
  <c r="AG351" i="1"/>
  <c r="AT351" i="1" s="1"/>
  <c r="AK351" i="1"/>
  <c r="AX351" i="1" s="1"/>
  <c r="AO351" i="1"/>
  <c r="BB351" i="1" s="1"/>
  <c r="BE351" i="1"/>
  <c r="S350" i="1"/>
  <c r="AL349" i="1"/>
  <c r="AF349" i="1"/>
  <c r="AS349" i="1" s="1"/>
  <c r="AA349" i="1"/>
  <c r="AB349" i="1" s="1"/>
  <c r="Z348" i="1"/>
  <c r="AW348" i="1" s="1"/>
  <c r="AC347" i="1"/>
  <c r="AP347" i="1" s="1"/>
  <c r="AG347" i="1"/>
  <c r="AT347" i="1" s="1"/>
  <c r="AK347" i="1"/>
  <c r="AX347" i="1" s="1"/>
  <c r="AO347" i="1"/>
  <c r="BB347" i="1" s="1"/>
  <c r="BE347" i="1"/>
  <c r="S346" i="1"/>
  <c r="AL345" i="1"/>
  <c r="AF345" i="1"/>
  <c r="AS345" i="1" s="1"/>
  <c r="AA345" i="1"/>
  <c r="AB345" i="1" s="1"/>
  <c r="AC343" i="1"/>
  <c r="AP343" i="1" s="1"/>
  <c r="AG343" i="1"/>
  <c r="AT343" i="1" s="1"/>
  <c r="AK343" i="1"/>
  <c r="AX343" i="1" s="1"/>
  <c r="AO343" i="1"/>
  <c r="BB343" i="1" s="1"/>
  <c r="BE343" i="1"/>
  <c r="S342" i="1"/>
  <c r="BA341" i="1"/>
  <c r="AQ340" i="1"/>
  <c r="AE340" i="1"/>
  <c r="AR340" i="1" s="1"/>
  <c r="AI340" i="1"/>
  <c r="AM340" i="1"/>
  <c r="AZ340" i="1" s="1"/>
  <c r="AC340" i="1"/>
  <c r="AP340" i="1" s="1"/>
  <c r="AG340" i="1"/>
  <c r="AT340" i="1" s="1"/>
  <c r="AK340" i="1"/>
  <c r="AO340" i="1"/>
  <c r="BB340" i="1" s="1"/>
  <c r="BE340" i="1"/>
  <c r="AH338" i="1"/>
  <c r="AU338" i="1" s="1"/>
  <c r="AA338" i="1"/>
  <c r="AB338" i="1" s="1"/>
  <c r="AY338" i="1" s="1"/>
  <c r="Y338" i="1"/>
  <c r="Z338" i="1" s="1"/>
  <c r="BA337" i="1"/>
  <c r="AQ336" i="1"/>
  <c r="AE336" i="1"/>
  <c r="AR336" i="1" s="1"/>
  <c r="AI336" i="1"/>
  <c r="AM336" i="1"/>
  <c r="AZ336" i="1" s="1"/>
  <c r="AC336" i="1"/>
  <c r="AP336" i="1" s="1"/>
  <c r="AG336" i="1"/>
  <c r="AT336" i="1" s="1"/>
  <c r="AK336" i="1"/>
  <c r="AO336" i="1"/>
  <c r="BB336" i="1" s="1"/>
  <c r="BE336" i="1"/>
  <c r="AH334" i="1"/>
  <c r="AU334" i="1" s="1"/>
  <c r="AA334" i="1"/>
  <c r="AB334" i="1" s="1"/>
  <c r="AY334" i="1" s="1"/>
  <c r="Y334" i="1"/>
  <c r="Z334" i="1" s="1"/>
  <c r="BA333" i="1"/>
  <c r="AQ332" i="1"/>
  <c r="AE332" i="1"/>
  <c r="AR332" i="1" s="1"/>
  <c r="AI332" i="1"/>
  <c r="AM332" i="1"/>
  <c r="AZ332" i="1" s="1"/>
  <c r="AC332" i="1"/>
  <c r="AP332" i="1" s="1"/>
  <c r="AG332" i="1"/>
  <c r="AT332" i="1" s="1"/>
  <c r="AK332" i="1"/>
  <c r="AO332" i="1"/>
  <c r="BB332" i="1" s="1"/>
  <c r="BE332" i="1"/>
  <c r="AW331" i="1"/>
  <c r="AH330" i="1"/>
  <c r="AU330" i="1" s="1"/>
  <c r="AA330" i="1"/>
  <c r="AB330" i="1" s="1"/>
  <c r="Y330" i="1"/>
  <c r="Z330" i="1" s="1"/>
  <c r="BA329" i="1"/>
  <c r="AQ328" i="1"/>
  <c r="AE328" i="1"/>
  <c r="AR328" i="1" s="1"/>
  <c r="AI328" i="1"/>
  <c r="AM328" i="1"/>
  <c r="AZ328" i="1" s="1"/>
  <c r="AC328" i="1"/>
  <c r="AP328" i="1" s="1"/>
  <c r="AG328" i="1"/>
  <c r="AT328" i="1" s="1"/>
  <c r="AK328" i="1"/>
  <c r="AO328" i="1"/>
  <c r="BB328" i="1" s="1"/>
  <c r="BE328" i="1"/>
  <c r="AH326" i="1"/>
  <c r="AU326" i="1" s="1"/>
  <c r="AA326" i="1"/>
  <c r="AB326" i="1" s="1"/>
  <c r="AY326" i="1" s="1"/>
  <c r="Y326" i="1"/>
  <c r="Z326" i="1" s="1"/>
  <c r="BA325" i="1"/>
  <c r="AQ324" i="1"/>
  <c r="AE324" i="1"/>
  <c r="AR324" i="1" s="1"/>
  <c r="AI324" i="1"/>
  <c r="AM324" i="1"/>
  <c r="AZ324" i="1" s="1"/>
  <c r="AC324" i="1"/>
  <c r="AP324" i="1" s="1"/>
  <c r="AG324" i="1"/>
  <c r="AT324" i="1" s="1"/>
  <c r="AK324" i="1"/>
  <c r="AO324" i="1"/>
  <c r="BB324" i="1" s="1"/>
  <c r="BE324" i="1"/>
  <c r="AH322" i="1"/>
  <c r="AU322" i="1" s="1"/>
  <c r="AA322" i="1"/>
  <c r="AB322" i="1" s="1"/>
  <c r="AY322" i="1" s="1"/>
  <c r="Y322" i="1"/>
  <c r="Z322" i="1" s="1"/>
  <c r="BA321" i="1"/>
  <c r="AE320" i="1"/>
  <c r="AR320" i="1" s="1"/>
  <c r="AI320" i="1"/>
  <c r="AM320" i="1"/>
  <c r="AZ320" i="1" s="1"/>
  <c r="AC320" i="1"/>
  <c r="AP320" i="1" s="1"/>
  <c r="AG320" i="1"/>
  <c r="AT320" i="1" s="1"/>
  <c r="AK320" i="1"/>
  <c r="AO320" i="1"/>
  <c r="BB320" i="1" s="1"/>
  <c r="BE320" i="1"/>
  <c r="AH318" i="1"/>
  <c r="AU318" i="1" s="1"/>
  <c r="AA318" i="1"/>
  <c r="AB318" i="1" s="1"/>
  <c r="Y318" i="1"/>
  <c r="Z318" i="1" s="1"/>
  <c r="BA317" i="1"/>
  <c r="AQ316" i="1"/>
  <c r="AE316" i="1"/>
  <c r="AR316" i="1" s="1"/>
  <c r="AI316" i="1"/>
  <c r="AM316" i="1"/>
  <c r="AZ316" i="1" s="1"/>
  <c r="AC316" i="1"/>
  <c r="AP316" i="1" s="1"/>
  <c r="AG316" i="1"/>
  <c r="AT316" i="1" s="1"/>
  <c r="AK316" i="1"/>
  <c r="AO316" i="1"/>
  <c r="BB316" i="1" s="1"/>
  <c r="BE316" i="1"/>
  <c r="E312" i="1"/>
  <c r="AN311" i="1"/>
  <c r="BA311" i="1" s="1"/>
  <c r="Z311" i="1"/>
  <c r="AB311" i="1"/>
  <c r="AY311" i="1" s="1"/>
  <c r="AF309" i="1"/>
  <c r="AS309" i="1" s="1"/>
  <c r="F309" i="1"/>
  <c r="AA305" i="1"/>
  <c r="AB305" i="1" s="1"/>
  <c r="AY305" i="1" s="1"/>
  <c r="Y305" i="1"/>
  <c r="Z305" i="1" s="1"/>
  <c r="AE305" i="1"/>
  <c r="AR305" i="1" s="1"/>
  <c r="AI305" i="1"/>
  <c r="AV305" i="1" s="1"/>
  <c r="AM305" i="1"/>
  <c r="AZ305" i="1" s="1"/>
  <c r="AC305" i="1"/>
  <c r="AP305" i="1" s="1"/>
  <c r="AG305" i="1"/>
  <c r="AT305" i="1" s="1"/>
  <c r="AK305" i="1"/>
  <c r="AO305" i="1"/>
  <c r="BB305" i="1" s="1"/>
  <c r="BE305" i="1"/>
  <c r="AF305" i="1"/>
  <c r="AS305" i="1" s="1"/>
  <c r="AN305" i="1"/>
  <c r="BD305" i="1"/>
  <c r="AJ305" i="1"/>
  <c r="AW305" i="1" s="1"/>
  <c r="BA302" i="1"/>
  <c r="G302" i="1"/>
  <c r="AA301" i="1"/>
  <c r="AB301" i="1" s="1"/>
  <c r="AY301" i="1" s="1"/>
  <c r="Y301" i="1"/>
  <c r="Z301" i="1" s="1"/>
  <c r="K300" i="1"/>
  <c r="G295" i="1"/>
  <c r="I294" i="1"/>
  <c r="G293" i="1"/>
  <c r="I292" i="1"/>
  <c r="G279" i="1"/>
  <c r="I278" i="1"/>
  <c r="G277" i="1"/>
  <c r="I276" i="1"/>
  <c r="Z389" i="1"/>
  <c r="V389" i="1"/>
  <c r="Z388" i="1"/>
  <c r="V388" i="1"/>
  <c r="Z387" i="1"/>
  <c r="V387" i="1"/>
  <c r="Z386" i="1"/>
  <c r="V386" i="1"/>
  <c r="Z385" i="1"/>
  <c r="V385" i="1"/>
  <c r="Z384" i="1"/>
  <c r="V384" i="1"/>
  <c r="Z383" i="1"/>
  <c r="V383" i="1"/>
  <c r="Z382" i="1"/>
  <c r="V382" i="1"/>
  <c r="Z381" i="1"/>
  <c r="V381" i="1"/>
  <c r="Z380" i="1"/>
  <c r="V380" i="1"/>
  <c r="Z379" i="1"/>
  <c r="V379" i="1"/>
  <c r="Z378" i="1"/>
  <c r="V378" i="1"/>
  <c r="Z377" i="1"/>
  <c r="V377" i="1"/>
  <c r="Z376" i="1"/>
  <c r="V376" i="1"/>
  <c r="Z375" i="1"/>
  <c r="V375" i="1"/>
  <c r="Z374" i="1"/>
  <c r="V374" i="1"/>
  <c r="Z373" i="1"/>
  <c r="V373" i="1"/>
  <c r="Z372" i="1"/>
  <c r="V372" i="1"/>
  <c r="Z371" i="1"/>
  <c r="V371" i="1"/>
  <c r="Z370" i="1"/>
  <c r="V370" i="1"/>
  <c r="Z369" i="1"/>
  <c r="V369" i="1"/>
  <c r="AL368" i="1"/>
  <c r="AH368" i="1"/>
  <c r="AD368" i="1"/>
  <c r="AQ368" i="1" s="1"/>
  <c r="Z368" i="1"/>
  <c r="V368" i="1"/>
  <c r="AS368" i="1" s="1"/>
  <c r="AL367" i="1"/>
  <c r="AH367" i="1"/>
  <c r="AD367" i="1"/>
  <c r="AQ367" i="1" s="1"/>
  <c r="Z367" i="1"/>
  <c r="V367" i="1"/>
  <c r="AS367" i="1" s="1"/>
  <c r="AL366" i="1"/>
  <c r="AH366" i="1"/>
  <c r="AD366" i="1"/>
  <c r="AQ366" i="1" s="1"/>
  <c r="Z366" i="1"/>
  <c r="V366" i="1"/>
  <c r="AS366" i="1" s="1"/>
  <c r="AL365" i="1"/>
  <c r="AH365" i="1"/>
  <c r="AD365" i="1"/>
  <c r="AQ365" i="1" s="1"/>
  <c r="Z365" i="1"/>
  <c r="V365" i="1"/>
  <c r="AS365" i="1" s="1"/>
  <c r="AL364" i="1"/>
  <c r="AH364" i="1"/>
  <c r="AD364" i="1"/>
  <c r="AQ364" i="1" s="1"/>
  <c r="Z364" i="1"/>
  <c r="V364" i="1"/>
  <c r="AS364" i="1" s="1"/>
  <c r="AL363" i="1"/>
  <c r="AH363" i="1"/>
  <c r="AD363" i="1"/>
  <c r="AQ363" i="1" s="1"/>
  <c r="Z363" i="1"/>
  <c r="V363" i="1"/>
  <c r="AS363" i="1" s="1"/>
  <c r="AL362" i="1"/>
  <c r="AJ361" i="1"/>
  <c r="AW361" i="1" s="1"/>
  <c r="X360" i="1"/>
  <c r="AU360" i="1" s="1"/>
  <c r="T360" i="1"/>
  <c r="AQ360" i="1" s="1"/>
  <c r="AC360" i="1"/>
  <c r="AP360" i="1" s="1"/>
  <c r="AG360" i="1"/>
  <c r="AT360" i="1" s="1"/>
  <c r="AK360" i="1"/>
  <c r="AX360" i="1" s="1"/>
  <c r="AO360" i="1"/>
  <c r="BB360" i="1" s="1"/>
  <c r="BE360" i="1"/>
  <c r="AM359" i="1"/>
  <c r="AZ359" i="1" s="1"/>
  <c r="AH359" i="1"/>
  <c r="AL358" i="1"/>
  <c r="AA358" i="1"/>
  <c r="AJ357" i="1"/>
  <c r="AW357" i="1" s="1"/>
  <c r="X356" i="1"/>
  <c r="AU356" i="1" s="1"/>
  <c r="T356" i="1"/>
  <c r="AQ356" i="1" s="1"/>
  <c r="AC356" i="1"/>
  <c r="AP356" i="1" s="1"/>
  <c r="AG356" i="1"/>
  <c r="AT356" i="1" s="1"/>
  <c r="AK356" i="1"/>
  <c r="AX356" i="1" s="1"/>
  <c r="AO356" i="1"/>
  <c r="BB356" i="1" s="1"/>
  <c r="BE356" i="1"/>
  <c r="AM355" i="1"/>
  <c r="AZ355" i="1" s="1"/>
  <c r="AH355" i="1"/>
  <c r="AL354" i="1"/>
  <c r="AJ353" i="1"/>
  <c r="X352" i="1"/>
  <c r="AU352" i="1" s="1"/>
  <c r="T352" i="1"/>
  <c r="AQ352" i="1" s="1"/>
  <c r="AC352" i="1"/>
  <c r="AP352" i="1" s="1"/>
  <c r="AG352" i="1"/>
  <c r="AT352" i="1" s="1"/>
  <c r="AK352" i="1"/>
  <c r="AX352" i="1" s="1"/>
  <c r="AO352" i="1"/>
  <c r="BB352" i="1" s="1"/>
  <c r="BE352" i="1"/>
  <c r="AM351" i="1"/>
  <c r="AZ351" i="1" s="1"/>
  <c r="AH351" i="1"/>
  <c r="AU351" i="1" s="1"/>
  <c r="AL350" i="1"/>
  <c r="AA350" i="1"/>
  <c r="AJ349" i="1"/>
  <c r="AW349" i="1" s="1"/>
  <c r="X348" i="1"/>
  <c r="AU348" i="1" s="1"/>
  <c r="T348" i="1"/>
  <c r="AQ348" i="1" s="1"/>
  <c r="AC348" i="1"/>
  <c r="AP348" i="1" s="1"/>
  <c r="AG348" i="1"/>
  <c r="AT348" i="1" s="1"/>
  <c r="AK348" i="1"/>
  <c r="AX348" i="1" s="1"/>
  <c r="AO348" i="1"/>
  <c r="BB348" i="1" s="1"/>
  <c r="BE348" i="1"/>
  <c r="AM347" i="1"/>
  <c r="AZ347" i="1" s="1"/>
  <c r="AH347" i="1"/>
  <c r="AU347" i="1" s="1"/>
  <c r="AL346" i="1"/>
  <c r="AA346" i="1"/>
  <c r="AJ345" i="1"/>
  <c r="AW345" i="1" s="1"/>
  <c r="Y344" i="1"/>
  <c r="AV344" i="1" s="1"/>
  <c r="AC344" i="1"/>
  <c r="AG344" i="1"/>
  <c r="AT344" i="1" s="1"/>
  <c r="AK344" i="1"/>
  <c r="AX344" i="1" s="1"/>
  <c r="AO344" i="1"/>
  <c r="BB344" i="1" s="1"/>
  <c r="BE344" i="1"/>
  <c r="AM343" i="1"/>
  <c r="AZ343" i="1" s="1"/>
  <c r="AH343" i="1"/>
  <c r="AL342" i="1"/>
  <c r="AA342" i="1"/>
  <c r="AE341" i="1"/>
  <c r="AR341" i="1" s="1"/>
  <c r="AI341" i="1"/>
  <c r="AM341" i="1"/>
  <c r="AZ341" i="1" s="1"/>
  <c r="AC341" i="1"/>
  <c r="AP341" i="1" s="1"/>
  <c r="AG341" i="1"/>
  <c r="AT341" i="1" s="1"/>
  <c r="AK341" i="1"/>
  <c r="AO341" i="1"/>
  <c r="BB341" i="1" s="1"/>
  <c r="BE341" i="1"/>
  <c r="AJ340" i="1"/>
  <c r="AA339" i="1"/>
  <c r="AB339" i="1" s="1"/>
  <c r="AY339" i="1" s="1"/>
  <c r="Y339" i="1"/>
  <c r="Z339" i="1" s="1"/>
  <c r="AW339" i="1" s="1"/>
  <c r="BD338" i="1"/>
  <c r="AN338" i="1"/>
  <c r="BA338" i="1"/>
  <c r="AQ337" i="1"/>
  <c r="AE337" i="1"/>
  <c r="AR337" i="1" s="1"/>
  <c r="AI337" i="1"/>
  <c r="AV337" i="1" s="1"/>
  <c r="AM337" i="1"/>
  <c r="AZ337" i="1" s="1"/>
  <c r="AC337" i="1"/>
  <c r="AP337" i="1" s="1"/>
  <c r="AG337" i="1"/>
  <c r="AT337" i="1" s="1"/>
  <c r="AK337" i="1"/>
  <c r="AO337" i="1"/>
  <c r="BB337" i="1" s="1"/>
  <c r="BE337" i="1"/>
  <c r="AJ336" i="1"/>
  <c r="AA335" i="1"/>
  <c r="AB335" i="1" s="1"/>
  <c r="AY335" i="1" s="1"/>
  <c r="Y335" i="1"/>
  <c r="Z335" i="1" s="1"/>
  <c r="AW335" i="1" s="1"/>
  <c r="BD334" i="1"/>
  <c r="AN334" i="1"/>
  <c r="BA334" i="1"/>
  <c r="AQ333" i="1"/>
  <c r="AE333" i="1"/>
  <c r="AR333" i="1" s="1"/>
  <c r="AI333" i="1"/>
  <c r="AM333" i="1"/>
  <c r="AZ333" i="1" s="1"/>
  <c r="AC333" i="1"/>
  <c r="AP333" i="1" s="1"/>
  <c r="AG333" i="1"/>
  <c r="AT333" i="1" s="1"/>
  <c r="AK333" i="1"/>
  <c r="AO333" i="1"/>
  <c r="BB333" i="1" s="1"/>
  <c r="BE333" i="1"/>
  <c r="AJ332" i="1"/>
  <c r="AA331" i="1"/>
  <c r="AB331" i="1" s="1"/>
  <c r="Y331" i="1"/>
  <c r="Z331" i="1" s="1"/>
  <c r="BD330" i="1"/>
  <c r="AN330" i="1"/>
  <c r="BA330" i="1" s="1"/>
  <c r="AQ329" i="1"/>
  <c r="AE329" i="1"/>
  <c r="AR329" i="1" s="1"/>
  <c r="AI329" i="1"/>
  <c r="AM329" i="1"/>
  <c r="AZ329" i="1" s="1"/>
  <c r="AC329" i="1"/>
  <c r="AP329" i="1" s="1"/>
  <c r="AG329" i="1"/>
  <c r="AT329" i="1" s="1"/>
  <c r="AK329" i="1"/>
  <c r="AO329" i="1"/>
  <c r="BB329" i="1" s="1"/>
  <c r="BE329" i="1"/>
  <c r="AJ328" i="1"/>
  <c r="AA327" i="1"/>
  <c r="AB327" i="1" s="1"/>
  <c r="AY327" i="1" s="1"/>
  <c r="Y327" i="1"/>
  <c r="Z327" i="1" s="1"/>
  <c r="AW327" i="1" s="1"/>
  <c r="BD326" i="1"/>
  <c r="AN326" i="1"/>
  <c r="BA326" i="1" s="1"/>
  <c r="AQ325" i="1"/>
  <c r="AE325" i="1"/>
  <c r="AR325" i="1" s="1"/>
  <c r="AI325" i="1"/>
  <c r="AM325" i="1"/>
  <c r="AZ325" i="1" s="1"/>
  <c r="AC325" i="1"/>
  <c r="AP325" i="1" s="1"/>
  <c r="AG325" i="1"/>
  <c r="AT325" i="1" s="1"/>
  <c r="AK325" i="1"/>
  <c r="AO325" i="1"/>
  <c r="BB325" i="1" s="1"/>
  <c r="BE325" i="1"/>
  <c r="AJ324" i="1"/>
  <c r="AA323" i="1"/>
  <c r="AB323" i="1" s="1"/>
  <c r="Y323" i="1"/>
  <c r="Z323" i="1" s="1"/>
  <c r="AW323" i="1" s="1"/>
  <c r="BD322" i="1"/>
  <c r="AN322" i="1"/>
  <c r="BA322" i="1" s="1"/>
  <c r="AE321" i="1"/>
  <c r="AR321" i="1" s="1"/>
  <c r="AI321" i="1"/>
  <c r="AM321" i="1"/>
  <c r="AZ321" i="1" s="1"/>
  <c r="AC321" i="1"/>
  <c r="AP321" i="1" s="1"/>
  <c r="AG321" i="1"/>
  <c r="AT321" i="1" s="1"/>
  <c r="AK321" i="1"/>
  <c r="AO321" i="1"/>
  <c r="BB321" i="1" s="1"/>
  <c r="BE321" i="1"/>
  <c r="AJ320" i="1"/>
  <c r="AA319" i="1"/>
  <c r="AB319" i="1" s="1"/>
  <c r="Y319" i="1"/>
  <c r="Z319" i="1" s="1"/>
  <c r="AW319" i="1" s="1"/>
  <c r="BD318" i="1"/>
  <c r="AN318" i="1"/>
  <c r="BA318" i="1" s="1"/>
  <c r="AQ317" i="1"/>
  <c r="AE317" i="1"/>
  <c r="AR317" i="1" s="1"/>
  <c r="AI317" i="1"/>
  <c r="AM317" i="1"/>
  <c r="AZ317" i="1" s="1"/>
  <c r="AC317" i="1"/>
  <c r="AP317" i="1" s="1"/>
  <c r="AG317" i="1"/>
  <c r="AT317" i="1" s="1"/>
  <c r="AK317" i="1"/>
  <c r="AO317" i="1"/>
  <c r="BB317" i="1" s="1"/>
  <c r="BE317" i="1"/>
  <c r="AJ316" i="1"/>
  <c r="AW316" i="1" s="1"/>
  <c r="AA315" i="1"/>
  <c r="AB315" i="1" s="1"/>
  <c r="AY315" i="1" s="1"/>
  <c r="Y315" i="1"/>
  <c r="Z315" i="1" s="1"/>
  <c r="AW315" i="1" s="1"/>
  <c r="S314" i="1"/>
  <c r="AC313" i="1"/>
  <c r="AP313" i="1" s="1"/>
  <c r="AG313" i="1"/>
  <c r="AT313" i="1" s="1"/>
  <c r="AK313" i="1"/>
  <c r="AX313" i="1" s="1"/>
  <c r="AO313" i="1"/>
  <c r="BB313" i="1" s="1"/>
  <c r="BE313" i="1"/>
  <c r="AH313" i="1"/>
  <c r="AU313" i="1" s="1"/>
  <c r="AM313" i="1"/>
  <c r="AZ313" i="1" s="1"/>
  <c r="AE313" i="1"/>
  <c r="AR313" i="1" s="1"/>
  <c r="AJ313" i="1"/>
  <c r="AW313" i="1" s="1"/>
  <c r="AC311" i="1"/>
  <c r="AP311" i="1" s="1"/>
  <c r="AG311" i="1"/>
  <c r="AT311" i="1" s="1"/>
  <c r="AK311" i="1"/>
  <c r="AX311" i="1" s="1"/>
  <c r="AO311" i="1"/>
  <c r="BB311" i="1" s="1"/>
  <c r="BE311" i="1"/>
  <c r="AE311" i="1"/>
  <c r="AR311" i="1" s="1"/>
  <c r="AJ311" i="1"/>
  <c r="AH311" i="1"/>
  <c r="AU311" i="1" s="1"/>
  <c r="AM311" i="1"/>
  <c r="AZ311" i="1" s="1"/>
  <c r="E310" i="1"/>
  <c r="AN309" i="1"/>
  <c r="BA308" i="1"/>
  <c r="G308" i="1"/>
  <c r="AL307" i="1"/>
  <c r="AY307" i="1" s="1"/>
  <c r="E307" i="1"/>
  <c r="AA303" i="1"/>
  <c r="AB303" i="1" s="1"/>
  <c r="AY303" i="1" s="1"/>
  <c r="Y303" i="1"/>
  <c r="Z303" i="1" s="1"/>
  <c r="AE303" i="1"/>
  <c r="AR303" i="1" s="1"/>
  <c r="AI303" i="1"/>
  <c r="AM303" i="1"/>
  <c r="AZ303" i="1" s="1"/>
  <c r="AC303" i="1"/>
  <c r="AP303" i="1" s="1"/>
  <c r="AG303" i="1"/>
  <c r="AT303" i="1" s="1"/>
  <c r="AK303" i="1"/>
  <c r="AO303" i="1"/>
  <c r="BB303" i="1" s="1"/>
  <c r="BE303" i="1"/>
  <c r="AJ303" i="1"/>
  <c r="AF303" i="1"/>
  <c r="AS303" i="1" s="1"/>
  <c r="AN303" i="1"/>
  <c r="BD303" i="1"/>
  <c r="E301" i="1"/>
  <c r="BA300" i="1"/>
  <c r="I298" i="1"/>
  <c r="G297" i="1"/>
  <c r="I296" i="1"/>
  <c r="G283" i="1"/>
  <c r="I282" i="1"/>
  <c r="G281" i="1"/>
  <c r="I280" i="1"/>
  <c r="G267" i="1"/>
  <c r="I266" i="1"/>
  <c r="G265" i="1"/>
  <c r="I264" i="1"/>
  <c r="AC361" i="1"/>
  <c r="AP361" i="1" s="1"/>
  <c r="AG361" i="1"/>
  <c r="AT361" i="1" s="1"/>
  <c r="AK361" i="1"/>
  <c r="AX361" i="1" s="1"/>
  <c r="AO361" i="1"/>
  <c r="BB361" i="1" s="1"/>
  <c r="BE361" i="1"/>
  <c r="AC357" i="1"/>
  <c r="AP357" i="1" s="1"/>
  <c r="AG357" i="1"/>
  <c r="AT357" i="1" s="1"/>
  <c r="AK357" i="1"/>
  <c r="AX357" i="1" s="1"/>
  <c r="AO357" i="1"/>
  <c r="BB357" i="1" s="1"/>
  <c r="BE357" i="1"/>
  <c r="AC353" i="1"/>
  <c r="AP353" i="1" s="1"/>
  <c r="AG353" i="1"/>
  <c r="AT353" i="1" s="1"/>
  <c r="AK353" i="1"/>
  <c r="AX353" i="1" s="1"/>
  <c r="AO353" i="1"/>
  <c r="BB353" i="1" s="1"/>
  <c r="BE353" i="1"/>
  <c r="AS351" i="1"/>
  <c r="AC349" i="1"/>
  <c r="AP349" i="1" s="1"/>
  <c r="AG349" i="1"/>
  <c r="AT349" i="1" s="1"/>
  <c r="AK349" i="1"/>
  <c r="AO349" i="1"/>
  <c r="BB349" i="1" s="1"/>
  <c r="BE349" i="1"/>
  <c r="AC345" i="1"/>
  <c r="AP345" i="1" s="1"/>
  <c r="AG345" i="1"/>
  <c r="AT345" i="1" s="1"/>
  <c r="AK345" i="1"/>
  <c r="AX345" i="1" s="1"/>
  <c r="AO345" i="1"/>
  <c r="BB345" i="1" s="1"/>
  <c r="BE345" i="1"/>
  <c r="S344" i="1"/>
  <c r="AS343" i="1"/>
  <c r="AU340" i="1"/>
  <c r="AA340" i="1"/>
  <c r="AB340" i="1" s="1"/>
  <c r="AY340" i="1" s="1"/>
  <c r="Y340" i="1"/>
  <c r="Z340" i="1" s="1"/>
  <c r="BA339" i="1"/>
  <c r="AE338" i="1"/>
  <c r="AR338" i="1" s="1"/>
  <c r="AI338" i="1"/>
  <c r="AM338" i="1"/>
  <c r="AZ338" i="1" s="1"/>
  <c r="AC338" i="1"/>
  <c r="AP338" i="1" s="1"/>
  <c r="AG338" i="1"/>
  <c r="AT338" i="1" s="1"/>
  <c r="AK338" i="1"/>
  <c r="AO338" i="1"/>
  <c r="BB338" i="1" s="1"/>
  <c r="BE338" i="1"/>
  <c r="AU336" i="1"/>
  <c r="AA336" i="1"/>
  <c r="AB336" i="1" s="1"/>
  <c r="AY336" i="1" s="1"/>
  <c r="Y336" i="1"/>
  <c r="Z336" i="1" s="1"/>
  <c r="BA335" i="1"/>
  <c r="AE334" i="1"/>
  <c r="AR334" i="1" s="1"/>
  <c r="AI334" i="1"/>
  <c r="AV334" i="1" s="1"/>
  <c r="AM334" i="1"/>
  <c r="AZ334" i="1" s="1"/>
  <c r="AC334" i="1"/>
  <c r="AP334" i="1" s="1"/>
  <c r="AG334" i="1"/>
  <c r="AT334" i="1" s="1"/>
  <c r="AK334" i="1"/>
  <c r="AO334" i="1"/>
  <c r="BB334" i="1" s="1"/>
  <c r="BE334" i="1"/>
  <c r="AU332" i="1"/>
  <c r="AA332" i="1"/>
  <c r="AB332" i="1" s="1"/>
  <c r="AY332" i="1" s="1"/>
  <c r="Y332" i="1"/>
  <c r="Z332" i="1" s="1"/>
  <c r="BA331" i="1"/>
  <c r="AY330" i="1"/>
  <c r="AE330" i="1"/>
  <c r="AR330" i="1" s="1"/>
  <c r="AI330" i="1"/>
  <c r="AM330" i="1"/>
  <c r="AZ330" i="1" s="1"/>
  <c r="AC330" i="1"/>
  <c r="AP330" i="1" s="1"/>
  <c r="AG330" i="1"/>
  <c r="AT330" i="1" s="1"/>
  <c r="AK330" i="1"/>
  <c r="AX330" i="1" s="1"/>
  <c r="AO330" i="1"/>
  <c r="BB330" i="1" s="1"/>
  <c r="BE330" i="1"/>
  <c r="AW329" i="1"/>
  <c r="AU328" i="1"/>
  <c r="AA328" i="1"/>
  <c r="AB328" i="1" s="1"/>
  <c r="AY328" i="1" s="1"/>
  <c r="Y328" i="1"/>
  <c r="Z328" i="1" s="1"/>
  <c r="BA327" i="1"/>
  <c r="AE326" i="1"/>
  <c r="AR326" i="1" s="1"/>
  <c r="AI326" i="1"/>
  <c r="AM326" i="1"/>
  <c r="AZ326" i="1" s="1"/>
  <c r="AC326" i="1"/>
  <c r="AP326" i="1" s="1"/>
  <c r="AG326" i="1"/>
  <c r="AT326" i="1" s="1"/>
  <c r="AK326" i="1"/>
  <c r="AO326" i="1"/>
  <c r="BB326" i="1" s="1"/>
  <c r="BE326" i="1"/>
  <c r="AU324" i="1"/>
  <c r="AA324" i="1"/>
  <c r="AB324" i="1" s="1"/>
  <c r="AY324" i="1" s="1"/>
  <c r="Y324" i="1"/>
  <c r="Z324" i="1" s="1"/>
  <c r="BA323" i="1"/>
  <c r="AE322" i="1"/>
  <c r="AR322" i="1" s="1"/>
  <c r="AI322" i="1"/>
  <c r="AV322" i="1" s="1"/>
  <c r="AM322" i="1"/>
  <c r="AZ322" i="1" s="1"/>
  <c r="AC322" i="1"/>
  <c r="AP322" i="1" s="1"/>
  <c r="AG322" i="1"/>
  <c r="AT322" i="1" s="1"/>
  <c r="AK322" i="1"/>
  <c r="AO322" i="1"/>
  <c r="BB322" i="1" s="1"/>
  <c r="BE322" i="1"/>
  <c r="AA320" i="1"/>
  <c r="AB320" i="1" s="1"/>
  <c r="AY320" i="1" s="1"/>
  <c r="Y320" i="1"/>
  <c r="Z320" i="1" s="1"/>
  <c r="BA319" i="1"/>
  <c r="AY318" i="1"/>
  <c r="AE318" i="1"/>
  <c r="AR318" i="1" s="1"/>
  <c r="AI318" i="1"/>
  <c r="AV318" i="1" s="1"/>
  <c r="AM318" i="1"/>
  <c r="AZ318" i="1" s="1"/>
  <c r="AC318" i="1"/>
  <c r="AP318" i="1" s="1"/>
  <c r="AG318" i="1"/>
  <c r="AT318" i="1" s="1"/>
  <c r="AK318" i="1"/>
  <c r="AX318" i="1" s="1"/>
  <c r="AO318" i="1"/>
  <c r="BB318" i="1" s="1"/>
  <c r="BE318" i="1"/>
  <c r="AA316" i="1"/>
  <c r="AB316" i="1" s="1"/>
  <c r="AY316" i="1" s="1"/>
  <c r="Y316" i="1"/>
  <c r="Z316" i="1" s="1"/>
  <c r="BA315" i="1"/>
  <c r="BA312" i="1"/>
  <c r="V312" i="1"/>
  <c r="T312" i="1"/>
  <c r="AQ312" i="1" s="1"/>
  <c r="X312" i="1"/>
  <c r="AU312" i="1" s="1"/>
  <c r="AW310" i="1"/>
  <c r="AC309" i="1"/>
  <c r="AP309" i="1" s="1"/>
  <c r="AG309" i="1"/>
  <c r="AT309" i="1" s="1"/>
  <c r="AK309" i="1"/>
  <c r="AX309" i="1" s="1"/>
  <c r="AO309" i="1"/>
  <c r="BB309" i="1" s="1"/>
  <c r="BE309" i="1"/>
  <c r="AH309" i="1"/>
  <c r="AU309" i="1" s="1"/>
  <c r="AM309" i="1"/>
  <c r="AZ309" i="1" s="1"/>
  <c r="AE309" i="1"/>
  <c r="AR309" i="1" s="1"/>
  <c r="AJ309" i="1"/>
  <c r="AW309" i="1" s="1"/>
  <c r="BA306" i="1"/>
  <c r="G306" i="1"/>
  <c r="E305" i="1"/>
  <c r="AW304" i="1"/>
  <c r="H299" i="1"/>
  <c r="G287" i="1"/>
  <c r="I286" i="1"/>
  <c r="G285" i="1"/>
  <c r="I284" i="1"/>
  <c r="G271" i="1"/>
  <c r="I270" i="1"/>
  <c r="G269" i="1"/>
  <c r="I268" i="1"/>
  <c r="AB389" i="1"/>
  <c r="X389" i="1"/>
  <c r="AB388" i="1"/>
  <c r="X388" i="1"/>
  <c r="AB387" i="1"/>
  <c r="X387" i="1"/>
  <c r="AB386" i="1"/>
  <c r="X386" i="1"/>
  <c r="AB385" i="1"/>
  <c r="X385" i="1"/>
  <c r="AB384" i="1"/>
  <c r="X384" i="1"/>
  <c r="AB383" i="1"/>
  <c r="X383" i="1"/>
  <c r="AB382" i="1"/>
  <c r="X382" i="1"/>
  <c r="AB381" i="1"/>
  <c r="X381" i="1"/>
  <c r="AB380" i="1"/>
  <c r="X380" i="1"/>
  <c r="AB379" i="1"/>
  <c r="X379" i="1"/>
  <c r="AB378" i="1"/>
  <c r="X378" i="1"/>
  <c r="AB377" i="1"/>
  <c r="X377" i="1"/>
  <c r="AB376" i="1"/>
  <c r="X376" i="1"/>
  <c r="AB375" i="1"/>
  <c r="X375" i="1"/>
  <c r="AB374" i="1"/>
  <c r="X374" i="1"/>
  <c r="AB373" i="1"/>
  <c r="X373" i="1"/>
  <c r="AB372" i="1"/>
  <c r="X372" i="1"/>
  <c r="AB371" i="1"/>
  <c r="X371" i="1"/>
  <c r="AB370" i="1"/>
  <c r="X370" i="1"/>
  <c r="AB369" i="1"/>
  <c r="X369" i="1"/>
  <c r="BH368" i="1"/>
  <c r="BI368" i="1" s="1"/>
  <c r="BD368" i="1"/>
  <c r="AN368" i="1"/>
  <c r="BA368" i="1" s="1"/>
  <c r="AJ368" i="1"/>
  <c r="AW368" i="1" s="1"/>
  <c r="AB368" i="1"/>
  <c r="X368" i="1"/>
  <c r="BH367" i="1"/>
  <c r="BI367" i="1" s="1"/>
  <c r="BD367" i="1"/>
  <c r="AN367" i="1"/>
  <c r="BA367" i="1" s="1"/>
  <c r="AJ367" i="1"/>
  <c r="AB367" i="1"/>
  <c r="X367" i="1"/>
  <c r="BH366" i="1"/>
  <c r="BI366" i="1" s="1"/>
  <c r="BD366" i="1"/>
  <c r="AN366" i="1"/>
  <c r="BA366" i="1" s="1"/>
  <c r="AJ366" i="1"/>
  <c r="AW366" i="1" s="1"/>
  <c r="AB366" i="1"/>
  <c r="X366" i="1"/>
  <c r="BH365" i="1"/>
  <c r="BI365" i="1" s="1"/>
  <c r="BD365" i="1"/>
  <c r="AN365" i="1"/>
  <c r="BA365" i="1" s="1"/>
  <c r="AJ365" i="1"/>
  <c r="AB365" i="1"/>
  <c r="X365" i="1"/>
  <c r="BH364" i="1"/>
  <c r="BI364" i="1" s="1"/>
  <c r="BD364" i="1"/>
  <c r="AN364" i="1"/>
  <c r="BA364" i="1" s="1"/>
  <c r="AJ364" i="1"/>
  <c r="AW364" i="1" s="1"/>
  <c r="AB364" i="1"/>
  <c r="X364" i="1"/>
  <c r="BH363" i="1"/>
  <c r="BI363" i="1" s="1"/>
  <c r="BD363" i="1"/>
  <c r="AN363" i="1"/>
  <c r="BA363" i="1" s="1"/>
  <c r="AJ363" i="1"/>
  <c r="AB363" i="1"/>
  <c r="X363" i="1"/>
  <c r="Y362" i="1"/>
  <c r="AV362" i="1" s="1"/>
  <c r="AC362" i="1"/>
  <c r="AG362" i="1"/>
  <c r="AT362" i="1" s="1"/>
  <c r="AK362" i="1"/>
  <c r="AX362" i="1" s="1"/>
  <c r="AM361" i="1"/>
  <c r="AZ361" i="1" s="1"/>
  <c r="AH361" i="1"/>
  <c r="AU361" i="1" s="1"/>
  <c r="BA361" i="1"/>
  <c r="F361" i="1"/>
  <c r="AS360" i="1"/>
  <c r="V360" i="1"/>
  <c r="AJ359" i="1"/>
  <c r="AW359" i="1" s="1"/>
  <c r="AE359" i="1"/>
  <c r="AR359" i="1" s="1"/>
  <c r="AC358" i="1"/>
  <c r="AG358" i="1"/>
  <c r="AT358" i="1" s="1"/>
  <c r="AK358" i="1"/>
  <c r="AX358" i="1" s="1"/>
  <c r="AO358" i="1"/>
  <c r="BB358" i="1" s="1"/>
  <c r="BE358" i="1"/>
  <c r="AM357" i="1"/>
  <c r="AZ357" i="1" s="1"/>
  <c r="AH357" i="1"/>
  <c r="AU357" i="1" s="1"/>
  <c r="BA357" i="1"/>
  <c r="F357" i="1"/>
  <c r="V356" i="1"/>
  <c r="AS356" i="1" s="1"/>
  <c r="AJ355" i="1"/>
  <c r="AW355" i="1" s="1"/>
  <c r="AE355" i="1"/>
  <c r="AR355" i="1" s="1"/>
  <c r="Y354" i="1"/>
  <c r="AV354" i="1" s="1"/>
  <c r="AC354" i="1"/>
  <c r="AG354" i="1"/>
  <c r="AT354" i="1" s="1"/>
  <c r="AK354" i="1"/>
  <c r="AX354" i="1" s="1"/>
  <c r="AO354" i="1"/>
  <c r="BB354" i="1" s="1"/>
  <c r="BE354" i="1"/>
  <c r="AM353" i="1"/>
  <c r="AZ353" i="1" s="1"/>
  <c r="AH353" i="1"/>
  <c r="BA353" i="1"/>
  <c r="F353" i="1"/>
  <c r="V352" i="1"/>
  <c r="AS352" i="1" s="1"/>
  <c r="AJ351" i="1"/>
  <c r="AW351" i="1" s="1"/>
  <c r="AE351" i="1"/>
  <c r="AR351" i="1" s="1"/>
  <c r="AC350" i="1"/>
  <c r="AG350" i="1"/>
  <c r="AT350" i="1" s="1"/>
  <c r="AK350" i="1"/>
  <c r="AO350" i="1"/>
  <c r="BB350" i="1" s="1"/>
  <c r="BE350" i="1"/>
  <c r="AM349" i="1"/>
  <c r="AZ349" i="1" s="1"/>
  <c r="AH349" i="1"/>
  <c r="AU349" i="1" s="1"/>
  <c r="BA349" i="1"/>
  <c r="F349" i="1"/>
  <c r="AS348" i="1"/>
  <c r="V348" i="1"/>
  <c r="AJ347" i="1"/>
  <c r="AW347" i="1" s="1"/>
  <c r="AE347" i="1"/>
  <c r="AR347" i="1" s="1"/>
  <c r="AC346" i="1"/>
  <c r="AP346" i="1" s="1"/>
  <c r="AG346" i="1"/>
  <c r="AT346" i="1" s="1"/>
  <c r="AK346" i="1"/>
  <c r="AX346" i="1" s="1"/>
  <c r="AO346" i="1"/>
  <c r="BB346" i="1" s="1"/>
  <c r="BE346" i="1"/>
  <c r="AM345" i="1"/>
  <c r="AZ345" i="1" s="1"/>
  <c r="AH345" i="1"/>
  <c r="AU345" i="1" s="1"/>
  <c r="BA345" i="1"/>
  <c r="F345" i="1"/>
  <c r="AJ343" i="1"/>
  <c r="AE343" i="1"/>
  <c r="AR343" i="1" s="1"/>
  <c r="AC342" i="1"/>
  <c r="AP342" i="1" s="1"/>
  <c r="AG342" i="1"/>
  <c r="AT342" i="1" s="1"/>
  <c r="AK342" i="1"/>
  <c r="AX342" i="1" s="1"/>
  <c r="AO342" i="1"/>
  <c r="BB342" i="1" s="1"/>
  <c r="BE342" i="1"/>
  <c r="AA341" i="1"/>
  <c r="AB341" i="1" s="1"/>
  <c r="AY341" i="1" s="1"/>
  <c r="Y341" i="1"/>
  <c r="Z341" i="1" s="1"/>
  <c r="AW341" i="1" s="1"/>
  <c r="BD340" i="1"/>
  <c r="AN340" i="1"/>
  <c r="BA340" i="1" s="1"/>
  <c r="AF340" i="1"/>
  <c r="AS340" i="1" s="1"/>
  <c r="H339" i="1"/>
  <c r="AE339" i="1"/>
  <c r="AR339" i="1" s="1"/>
  <c r="AI339" i="1"/>
  <c r="AM339" i="1"/>
  <c r="AZ339" i="1" s="1"/>
  <c r="AC339" i="1"/>
  <c r="AP339" i="1" s="1"/>
  <c r="AG339" i="1"/>
  <c r="AT339" i="1" s="1"/>
  <c r="AK339" i="1"/>
  <c r="AO339" i="1"/>
  <c r="BB339" i="1" s="1"/>
  <c r="BE339" i="1"/>
  <c r="AJ338" i="1"/>
  <c r="F338" i="1"/>
  <c r="AU337" i="1"/>
  <c r="AA337" i="1"/>
  <c r="AB337" i="1" s="1"/>
  <c r="AY337" i="1" s="1"/>
  <c r="Y337" i="1"/>
  <c r="Z337" i="1" s="1"/>
  <c r="AW337" i="1" s="1"/>
  <c r="BD336" i="1"/>
  <c r="AN336" i="1"/>
  <c r="BA336" i="1" s="1"/>
  <c r="AF336" i="1"/>
  <c r="AS336" i="1" s="1"/>
  <c r="H335" i="1"/>
  <c r="AE335" i="1"/>
  <c r="AR335" i="1" s="1"/>
  <c r="AI335" i="1"/>
  <c r="AV335" i="1" s="1"/>
  <c r="AM335" i="1"/>
  <c r="AZ335" i="1" s="1"/>
  <c r="AC335" i="1"/>
  <c r="AP335" i="1" s="1"/>
  <c r="AG335" i="1"/>
  <c r="AT335" i="1" s="1"/>
  <c r="AK335" i="1"/>
  <c r="AX335" i="1" s="1"/>
  <c r="AO335" i="1"/>
  <c r="BB335" i="1" s="1"/>
  <c r="BE335" i="1"/>
  <c r="AJ334" i="1"/>
  <c r="AW334" i="1" s="1"/>
  <c r="F334" i="1"/>
  <c r="AU333" i="1"/>
  <c r="AA333" i="1"/>
  <c r="AB333" i="1" s="1"/>
  <c r="AY333" i="1" s="1"/>
  <c r="Y333" i="1"/>
  <c r="Z333" i="1" s="1"/>
  <c r="AW333" i="1" s="1"/>
  <c r="BD332" i="1"/>
  <c r="AN332" i="1"/>
  <c r="AF332" i="1"/>
  <c r="AS332" i="1" s="1"/>
  <c r="BA332" i="1"/>
  <c r="AY331" i="1"/>
  <c r="H331" i="1"/>
  <c r="AE331" i="1"/>
  <c r="AR331" i="1" s="1"/>
  <c r="AI331" i="1"/>
  <c r="AV331" i="1" s="1"/>
  <c r="AM331" i="1"/>
  <c r="AZ331" i="1" s="1"/>
  <c r="AC331" i="1"/>
  <c r="AP331" i="1" s="1"/>
  <c r="AG331" i="1"/>
  <c r="AT331" i="1" s="1"/>
  <c r="AK331" i="1"/>
  <c r="AX331" i="1" s="1"/>
  <c r="AO331" i="1"/>
  <c r="BB331" i="1" s="1"/>
  <c r="BE331" i="1"/>
  <c r="AJ330" i="1"/>
  <c r="F330" i="1"/>
  <c r="AU329" i="1"/>
  <c r="AA329" i="1"/>
  <c r="AB329" i="1" s="1"/>
  <c r="AY329" i="1" s="1"/>
  <c r="Y329" i="1"/>
  <c r="Z329" i="1" s="1"/>
  <c r="BD328" i="1"/>
  <c r="AN328" i="1"/>
  <c r="BA328" i="1" s="1"/>
  <c r="AF328" i="1"/>
  <c r="AS328" i="1" s="1"/>
  <c r="H327" i="1"/>
  <c r="AE327" i="1"/>
  <c r="AR327" i="1" s="1"/>
  <c r="AI327" i="1"/>
  <c r="AV327" i="1" s="1"/>
  <c r="AM327" i="1"/>
  <c r="AZ327" i="1" s="1"/>
  <c r="AC327" i="1"/>
  <c r="AP327" i="1" s="1"/>
  <c r="AG327" i="1"/>
  <c r="AT327" i="1" s="1"/>
  <c r="AK327" i="1"/>
  <c r="AO327" i="1"/>
  <c r="BB327" i="1" s="1"/>
  <c r="BE327" i="1"/>
  <c r="AJ326" i="1"/>
  <c r="AW326" i="1" s="1"/>
  <c r="F326" i="1"/>
  <c r="AA325" i="1"/>
  <c r="AB325" i="1" s="1"/>
  <c r="AY325" i="1" s="1"/>
  <c r="Y325" i="1"/>
  <c r="Z325" i="1" s="1"/>
  <c r="AW325" i="1" s="1"/>
  <c r="BA324" i="1"/>
  <c r="AY323" i="1"/>
  <c r="H323" i="1"/>
  <c r="AE323" i="1"/>
  <c r="AR323" i="1" s="1"/>
  <c r="AI323" i="1"/>
  <c r="AV323" i="1" s="1"/>
  <c r="AM323" i="1"/>
  <c r="AZ323" i="1" s="1"/>
  <c r="AC323" i="1"/>
  <c r="AP323" i="1" s="1"/>
  <c r="AG323" i="1"/>
  <c r="AT323" i="1" s="1"/>
  <c r="AK323" i="1"/>
  <c r="AX323" i="1" s="1"/>
  <c r="AO323" i="1"/>
  <c r="BB323" i="1" s="1"/>
  <c r="BE323" i="1"/>
  <c r="AJ322" i="1"/>
  <c r="AW322" i="1" s="1"/>
  <c r="F322" i="1"/>
  <c r="AA321" i="1"/>
  <c r="AB321" i="1" s="1"/>
  <c r="AY321" i="1" s="1"/>
  <c r="Y321" i="1"/>
  <c r="Z321" i="1" s="1"/>
  <c r="AW321" i="1" s="1"/>
  <c r="BA320" i="1"/>
  <c r="AY319" i="1"/>
  <c r="H319" i="1"/>
  <c r="AE319" i="1"/>
  <c r="AR319" i="1" s="1"/>
  <c r="AI319" i="1"/>
  <c r="AV319" i="1" s="1"/>
  <c r="AM319" i="1"/>
  <c r="AZ319" i="1" s="1"/>
  <c r="AC319" i="1"/>
  <c r="AP319" i="1" s="1"/>
  <c r="AG319" i="1"/>
  <c r="AT319" i="1" s="1"/>
  <c r="AK319" i="1"/>
  <c r="AX319" i="1" s="1"/>
  <c r="AO319" i="1"/>
  <c r="BB319" i="1" s="1"/>
  <c r="BE319" i="1"/>
  <c r="AJ318" i="1"/>
  <c r="AW318" i="1" s="1"/>
  <c r="F318" i="1"/>
  <c r="AA317" i="1"/>
  <c r="AB317" i="1" s="1"/>
  <c r="AY317" i="1" s="1"/>
  <c r="Y317" i="1"/>
  <c r="Z317" i="1" s="1"/>
  <c r="AW317" i="1" s="1"/>
  <c r="BA316" i="1"/>
  <c r="H315" i="1"/>
  <c r="AE315" i="1"/>
  <c r="AR315" i="1" s="1"/>
  <c r="AI315" i="1"/>
  <c r="AM315" i="1"/>
  <c r="AZ315" i="1" s="1"/>
  <c r="AC315" i="1"/>
  <c r="AP315" i="1" s="1"/>
  <c r="AG315" i="1"/>
  <c r="AT315" i="1" s="1"/>
  <c r="AK315" i="1"/>
  <c r="AO315" i="1"/>
  <c r="BB315" i="1" s="1"/>
  <c r="BE315" i="1"/>
  <c r="E314" i="1"/>
  <c r="F313" i="1"/>
  <c r="AY312" i="1"/>
  <c r="Z312" i="1"/>
  <c r="AW312" i="1" s="1"/>
  <c r="F311" i="1"/>
  <c r="BA310" i="1"/>
  <c r="T310" i="1"/>
  <c r="AQ310" i="1" s="1"/>
  <c r="X310" i="1"/>
  <c r="AU310" i="1" s="1"/>
  <c r="V310" i="1"/>
  <c r="AS310" i="1" s="1"/>
  <c r="AA307" i="1"/>
  <c r="AB307" i="1" s="1"/>
  <c r="Y307" i="1"/>
  <c r="Z307" i="1" s="1"/>
  <c r="AE307" i="1"/>
  <c r="AR307" i="1" s="1"/>
  <c r="AI307" i="1"/>
  <c r="AM307" i="1"/>
  <c r="AZ307" i="1" s="1"/>
  <c r="AC307" i="1"/>
  <c r="AP307" i="1" s="1"/>
  <c r="AG307" i="1"/>
  <c r="AT307" i="1" s="1"/>
  <c r="AK307" i="1"/>
  <c r="AX307" i="1" s="1"/>
  <c r="AO307" i="1"/>
  <c r="BB307" i="1" s="1"/>
  <c r="BE307" i="1"/>
  <c r="AJ307" i="1"/>
  <c r="AW307" i="1" s="1"/>
  <c r="AF307" i="1"/>
  <c r="AS307" i="1" s="1"/>
  <c r="AN307" i="1"/>
  <c r="BD307" i="1"/>
  <c r="G304" i="1"/>
  <c r="E303" i="1"/>
  <c r="G291" i="1"/>
  <c r="I290" i="1"/>
  <c r="G289" i="1"/>
  <c r="I288" i="1"/>
  <c r="G275" i="1"/>
  <c r="I274" i="1"/>
  <c r="G273" i="1"/>
  <c r="I272" i="1"/>
  <c r="AL314" i="1"/>
  <c r="AA314" i="1"/>
  <c r="AC312" i="1"/>
  <c r="AP312" i="1" s="1"/>
  <c r="AG312" i="1"/>
  <c r="AT312" i="1" s="1"/>
  <c r="AK312" i="1"/>
  <c r="AX312" i="1" s="1"/>
  <c r="AO312" i="1"/>
  <c r="BB312" i="1" s="1"/>
  <c r="BE312" i="1"/>
  <c r="AL310" i="1"/>
  <c r="AA310" i="1"/>
  <c r="AB310" i="1" s="1"/>
  <c r="AU308" i="1"/>
  <c r="AA308" i="1"/>
  <c r="AB308" i="1" s="1"/>
  <c r="AY308" i="1" s="1"/>
  <c r="Y308" i="1"/>
  <c r="Z308" i="1" s="1"/>
  <c r="AW308" i="1" s="1"/>
  <c r="BA307" i="1"/>
  <c r="AE306" i="1"/>
  <c r="AR306" i="1" s="1"/>
  <c r="AI306" i="1"/>
  <c r="AM306" i="1"/>
  <c r="AZ306" i="1" s="1"/>
  <c r="AC306" i="1"/>
  <c r="AP306" i="1" s="1"/>
  <c r="AG306" i="1"/>
  <c r="AT306" i="1" s="1"/>
  <c r="AK306" i="1"/>
  <c r="AO306" i="1"/>
  <c r="BB306" i="1" s="1"/>
  <c r="BE306" i="1"/>
  <c r="AU304" i="1"/>
  <c r="AA304" i="1"/>
  <c r="AB304" i="1" s="1"/>
  <c r="Y304" i="1"/>
  <c r="Z304" i="1" s="1"/>
  <c r="BA303" i="1"/>
  <c r="AQ302" i="1"/>
  <c r="AE302" i="1"/>
  <c r="AR302" i="1" s="1"/>
  <c r="AI302" i="1"/>
  <c r="AM302" i="1"/>
  <c r="AZ302" i="1" s="1"/>
  <c r="AC302" i="1"/>
  <c r="AP302" i="1" s="1"/>
  <c r="AG302" i="1"/>
  <c r="AT302" i="1" s="1"/>
  <c r="AK302" i="1"/>
  <c r="AO302" i="1"/>
  <c r="BB302" i="1" s="1"/>
  <c r="BE302" i="1"/>
  <c r="AJ301" i="1"/>
  <c r="AW301" i="1" s="1"/>
  <c r="AU300" i="1"/>
  <c r="AA300" i="1"/>
  <c r="AB300" i="1" s="1"/>
  <c r="Y300" i="1"/>
  <c r="Z300" i="1" s="1"/>
  <c r="BD299" i="1"/>
  <c r="AN299" i="1"/>
  <c r="BA299" i="1" s="1"/>
  <c r="AQ298" i="1"/>
  <c r="AE298" i="1"/>
  <c r="AR298" i="1" s="1"/>
  <c r="AI298" i="1"/>
  <c r="AM298" i="1"/>
  <c r="AZ298" i="1" s="1"/>
  <c r="AC298" i="1"/>
  <c r="AP298" i="1" s="1"/>
  <c r="AG298" i="1"/>
  <c r="AT298" i="1" s="1"/>
  <c r="AK298" i="1"/>
  <c r="AO298" i="1"/>
  <c r="BB298" i="1" s="1"/>
  <c r="BE298" i="1"/>
  <c r="AJ297" i="1"/>
  <c r="AU296" i="1"/>
  <c r="AA296" i="1"/>
  <c r="AB296" i="1" s="1"/>
  <c r="Y296" i="1"/>
  <c r="Z296" i="1" s="1"/>
  <c r="BD295" i="1"/>
  <c r="AN295" i="1"/>
  <c r="BA295" i="1" s="1"/>
  <c r="AC294" i="1"/>
  <c r="AP294" i="1" s="1"/>
  <c r="AG294" i="1"/>
  <c r="AT294" i="1" s="1"/>
  <c r="AK294" i="1"/>
  <c r="AO294" i="1"/>
  <c r="BB294" i="1" s="1"/>
  <c r="BE294" i="1"/>
  <c r="AJ293" i="1"/>
  <c r="AE293" i="1"/>
  <c r="AR293" i="1" s="1"/>
  <c r="AA292" i="1"/>
  <c r="AB292" i="1" s="1"/>
  <c r="AY292" i="1" s="1"/>
  <c r="Y292" i="1"/>
  <c r="Z292" i="1" s="1"/>
  <c r="AW292" i="1" s="1"/>
  <c r="BD291" i="1"/>
  <c r="AN291" i="1"/>
  <c r="BA291" i="1" s="1"/>
  <c r="AQ290" i="1"/>
  <c r="AC290" i="1"/>
  <c r="AP290" i="1" s="1"/>
  <c r="AG290" i="1"/>
  <c r="AT290" i="1" s="1"/>
  <c r="AK290" i="1"/>
  <c r="AO290" i="1"/>
  <c r="BB290" i="1" s="1"/>
  <c r="BE290" i="1"/>
  <c r="AJ289" i="1"/>
  <c r="AE289" i="1"/>
  <c r="AR289" i="1" s="1"/>
  <c r="AU288" i="1"/>
  <c r="AA288" i="1"/>
  <c r="AB288" i="1" s="1"/>
  <c r="Y288" i="1"/>
  <c r="Z288" i="1" s="1"/>
  <c r="BD287" i="1"/>
  <c r="AN287" i="1"/>
  <c r="BA287" i="1" s="1"/>
  <c r="AQ286" i="1"/>
  <c r="AC286" i="1"/>
  <c r="AP286" i="1" s="1"/>
  <c r="AG286" i="1"/>
  <c r="AT286" i="1" s="1"/>
  <c r="AK286" i="1"/>
  <c r="AO286" i="1"/>
  <c r="BB286" i="1" s="1"/>
  <c r="BE286" i="1"/>
  <c r="AJ285" i="1"/>
  <c r="AE285" i="1"/>
  <c r="AR285" i="1" s="1"/>
  <c r="AU284" i="1"/>
  <c r="AA284" i="1"/>
  <c r="AB284" i="1" s="1"/>
  <c r="AY284" i="1" s="1"/>
  <c r="Y284" i="1"/>
  <c r="Z284" i="1" s="1"/>
  <c r="BD283" i="1"/>
  <c r="AN283" i="1"/>
  <c r="BA283" i="1" s="1"/>
  <c r="AQ282" i="1"/>
  <c r="AC282" i="1"/>
  <c r="AP282" i="1" s="1"/>
  <c r="AG282" i="1"/>
  <c r="AT282" i="1" s="1"/>
  <c r="AK282" i="1"/>
  <c r="AO282" i="1"/>
  <c r="BB282" i="1" s="1"/>
  <c r="BE282" i="1"/>
  <c r="AJ281" i="1"/>
  <c r="AE281" i="1"/>
  <c r="AR281" i="1" s="1"/>
  <c r="AU280" i="1"/>
  <c r="AA280" i="1"/>
  <c r="AB280" i="1" s="1"/>
  <c r="Y280" i="1"/>
  <c r="Z280" i="1" s="1"/>
  <c r="BD279" i="1"/>
  <c r="AN279" i="1"/>
  <c r="BA279" i="1" s="1"/>
  <c r="AC278" i="1"/>
  <c r="AP278" i="1" s="1"/>
  <c r="AG278" i="1"/>
  <c r="AT278" i="1" s="1"/>
  <c r="AK278" i="1"/>
  <c r="AO278" i="1"/>
  <c r="BB278" i="1" s="1"/>
  <c r="BE278" i="1"/>
  <c r="AJ277" i="1"/>
  <c r="AE277" i="1"/>
  <c r="AR277" i="1" s="1"/>
  <c r="AA276" i="1"/>
  <c r="AB276" i="1" s="1"/>
  <c r="AY276" i="1" s="1"/>
  <c r="Y276" i="1"/>
  <c r="Z276" i="1" s="1"/>
  <c r="AW276" i="1" s="1"/>
  <c r="BD275" i="1"/>
  <c r="AN275" i="1"/>
  <c r="BA275" i="1" s="1"/>
  <c r="AQ274" i="1"/>
  <c r="AC274" i="1"/>
  <c r="AP274" i="1" s="1"/>
  <c r="AG274" i="1"/>
  <c r="AT274" i="1" s="1"/>
  <c r="AK274" i="1"/>
  <c r="AO274" i="1"/>
  <c r="BB274" i="1" s="1"/>
  <c r="BE274" i="1"/>
  <c r="AJ273" i="1"/>
  <c r="AE273" i="1"/>
  <c r="AR273" i="1" s="1"/>
  <c r="AU272" i="1"/>
  <c r="AA272" i="1"/>
  <c r="AB272" i="1" s="1"/>
  <c r="AY272" i="1" s="1"/>
  <c r="Y272" i="1"/>
  <c r="Z272" i="1" s="1"/>
  <c r="BD271" i="1"/>
  <c r="AN271" i="1"/>
  <c r="BA271" i="1" s="1"/>
  <c r="AQ270" i="1"/>
  <c r="AC270" i="1"/>
  <c r="AP270" i="1" s="1"/>
  <c r="AG270" i="1"/>
  <c r="AT270" i="1" s="1"/>
  <c r="AK270" i="1"/>
  <c r="AO270" i="1"/>
  <c r="BB270" i="1" s="1"/>
  <c r="BE270" i="1"/>
  <c r="AJ269" i="1"/>
  <c r="AE269" i="1"/>
  <c r="AR269" i="1" s="1"/>
  <c r="AU268" i="1"/>
  <c r="AA268" i="1"/>
  <c r="AB268" i="1" s="1"/>
  <c r="AY268" i="1" s="1"/>
  <c r="Y268" i="1"/>
  <c r="Z268" i="1" s="1"/>
  <c r="BD267" i="1"/>
  <c r="AN267" i="1"/>
  <c r="BA267" i="1" s="1"/>
  <c r="AQ266" i="1"/>
  <c r="AC266" i="1"/>
  <c r="AP266" i="1" s="1"/>
  <c r="AG266" i="1"/>
  <c r="AT266" i="1" s="1"/>
  <c r="AK266" i="1"/>
  <c r="AO266" i="1"/>
  <c r="BB266" i="1" s="1"/>
  <c r="BE266" i="1"/>
  <c r="AJ265" i="1"/>
  <c r="AE265" i="1"/>
  <c r="AR265" i="1" s="1"/>
  <c r="AU264" i="1"/>
  <c r="AA264" i="1"/>
  <c r="AB264" i="1" s="1"/>
  <c r="Y264" i="1"/>
  <c r="Z264" i="1" s="1"/>
  <c r="AU263" i="1"/>
  <c r="AQ262" i="1"/>
  <c r="AU261" i="1"/>
  <c r="AQ260" i="1"/>
  <c r="AU259" i="1"/>
  <c r="AQ258" i="1"/>
  <c r="AU257" i="1"/>
  <c r="AQ256" i="1"/>
  <c r="AU255" i="1"/>
  <c r="AQ254" i="1"/>
  <c r="T252" i="1"/>
  <c r="X252" i="1"/>
  <c r="AB252" i="1"/>
  <c r="AY252" i="1" s="1"/>
  <c r="Z252" i="1"/>
  <c r="V252" i="1"/>
  <c r="F252" i="1"/>
  <c r="AZ250" i="1"/>
  <c r="AE250" i="1"/>
  <c r="AR250" i="1" s="1"/>
  <c r="AK250" i="1"/>
  <c r="AX250" i="1" s="1"/>
  <c r="AC250" i="1"/>
  <c r="AP250" i="1" s="1"/>
  <c r="AH250" i="1"/>
  <c r="AM250" i="1"/>
  <c r="AD250" i="1"/>
  <c r="AI250" i="1"/>
  <c r="AV250" i="1" s="1"/>
  <c r="AO250" i="1"/>
  <c r="BB250" i="1" s="1"/>
  <c r="BE250" i="1"/>
  <c r="AR248" i="1"/>
  <c r="T244" i="1"/>
  <c r="AQ244" i="1" s="1"/>
  <c r="X244" i="1"/>
  <c r="AB244" i="1"/>
  <c r="AY244" i="1" s="1"/>
  <c r="Z244" i="1"/>
  <c r="V244" i="1"/>
  <c r="F244" i="1"/>
  <c r="AZ242" i="1"/>
  <c r="AE242" i="1"/>
  <c r="AR242" i="1" s="1"/>
  <c r="AK242" i="1"/>
  <c r="AX242" i="1" s="1"/>
  <c r="AC242" i="1"/>
  <c r="AP242" i="1" s="1"/>
  <c r="AH242" i="1"/>
  <c r="AM242" i="1"/>
  <c r="AD242" i="1"/>
  <c r="AI242" i="1"/>
  <c r="AV242" i="1" s="1"/>
  <c r="AO242" i="1"/>
  <c r="BB242" i="1" s="1"/>
  <c r="BE242" i="1"/>
  <c r="AP239" i="1"/>
  <c r="D239" i="1"/>
  <c r="S239" i="1"/>
  <c r="D235" i="1"/>
  <c r="S235" i="1"/>
  <c r="AP235" i="1" s="1"/>
  <c r="F233" i="1"/>
  <c r="F227" i="1"/>
  <c r="F223" i="1"/>
  <c r="F219" i="1"/>
  <c r="F216" i="1"/>
  <c r="F214" i="1"/>
  <c r="F212" i="1"/>
  <c r="F210" i="1"/>
  <c r="H208" i="1"/>
  <c r="AE299" i="1"/>
  <c r="AR299" i="1" s="1"/>
  <c r="AI299" i="1"/>
  <c r="AM299" i="1"/>
  <c r="AZ299" i="1" s="1"/>
  <c r="AC299" i="1"/>
  <c r="AP299" i="1" s="1"/>
  <c r="AG299" i="1"/>
  <c r="AT299" i="1" s="1"/>
  <c r="AK299" i="1"/>
  <c r="AO299" i="1"/>
  <c r="BB299" i="1" s="1"/>
  <c r="BE299" i="1"/>
  <c r="AU297" i="1"/>
  <c r="AA297" i="1"/>
  <c r="AB297" i="1" s="1"/>
  <c r="AY297" i="1" s="1"/>
  <c r="Y297" i="1"/>
  <c r="Z297" i="1" s="1"/>
  <c r="AC295" i="1"/>
  <c r="AP295" i="1" s="1"/>
  <c r="AG295" i="1"/>
  <c r="AT295" i="1" s="1"/>
  <c r="AK295" i="1"/>
  <c r="AO295" i="1"/>
  <c r="BB295" i="1" s="1"/>
  <c r="BE295" i="1"/>
  <c r="AU293" i="1"/>
  <c r="AA293" i="1"/>
  <c r="AB293" i="1" s="1"/>
  <c r="AY293" i="1" s="1"/>
  <c r="Y293" i="1"/>
  <c r="Z293" i="1" s="1"/>
  <c r="AC291" i="1"/>
  <c r="AP291" i="1" s="1"/>
  <c r="AG291" i="1"/>
  <c r="AT291" i="1" s="1"/>
  <c r="AK291" i="1"/>
  <c r="AO291" i="1"/>
  <c r="BB291" i="1" s="1"/>
  <c r="BE291" i="1"/>
  <c r="AU289" i="1"/>
  <c r="AA289" i="1"/>
  <c r="AB289" i="1" s="1"/>
  <c r="AY289" i="1" s="1"/>
  <c r="Y289" i="1"/>
  <c r="Z289" i="1" s="1"/>
  <c r="AC287" i="1"/>
  <c r="AP287" i="1" s="1"/>
  <c r="AG287" i="1"/>
  <c r="AT287" i="1" s="1"/>
  <c r="AK287" i="1"/>
  <c r="AO287" i="1"/>
  <c r="BB287" i="1" s="1"/>
  <c r="BE287" i="1"/>
  <c r="AU285" i="1"/>
  <c r="AA285" i="1"/>
  <c r="AB285" i="1" s="1"/>
  <c r="AY285" i="1" s="1"/>
  <c r="Y285" i="1"/>
  <c r="Z285" i="1" s="1"/>
  <c r="AC283" i="1"/>
  <c r="AP283" i="1" s="1"/>
  <c r="AG283" i="1"/>
  <c r="AT283" i="1" s="1"/>
  <c r="AK283" i="1"/>
  <c r="AO283" i="1"/>
  <c r="BB283" i="1" s="1"/>
  <c r="BE283" i="1"/>
  <c r="AU281" i="1"/>
  <c r="AA281" i="1"/>
  <c r="AB281" i="1" s="1"/>
  <c r="Y281" i="1"/>
  <c r="Z281" i="1" s="1"/>
  <c r="AC279" i="1"/>
  <c r="AP279" i="1" s="1"/>
  <c r="AG279" i="1"/>
  <c r="AT279" i="1" s="1"/>
  <c r="AK279" i="1"/>
  <c r="AO279" i="1"/>
  <c r="BB279" i="1" s="1"/>
  <c r="BE279" i="1"/>
  <c r="AU277" i="1"/>
  <c r="AA277" i="1"/>
  <c r="AB277" i="1" s="1"/>
  <c r="Y277" i="1"/>
  <c r="Z277" i="1" s="1"/>
  <c r="AC275" i="1"/>
  <c r="AP275" i="1" s="1"/>
  <c r="AG275" i="1"/>
  <c r="AT275" i="1" s="1"/>
  <c r="AK275" i="1"/>
  <c r="AO275" i="1"/>
  <c r="BB275" i="1" s="1"/>
  <c r="BE275" i="1"/>
  <c r="AU273" i="1"/>
  <c r="AA273" i="1"/>
  <c r="AB273" i="1" s="1"/>
  <c r="AY273" i="1" s="1"/>
  <c r="Y273" i="1"/>
  <c r="Z273" i="1" s="1"/>
  <c r="AC271" i="1"/>
  <c r="AP271" i="1" s="1"/>
  <c r="AG271" i="1"/>
  <c r="AT271" i="1" s="1"/>
  <c r="AK271" i="1"/>
  <c r="AO271" i="1"/>
  <c r="BB271" i="1" s="1"/>
  <c r="BE271" i="1"/>
  <c r="AU269" i="1"/>
  <c r="AA269" i="1"/>
  <c r="AB269" i="1" s="1"/>
  <c r="Y269" i="1"/>
  <c r="Z269" i="1" s="1"/>
  <c r="AC267" i="1"/>
  <c r="AP267" i="1" s="1"/>
  <c r="AG267" i="1"/>
  <c r="AT267" i="1" s="1"/>
  <c r="AK267" i="1"/>
  <c r="AO267" i="1"/>
  <c r="BB267" i="1" s="1"/>
  <c r="BE267" i="1"/>
  <c r="AW266" i="1"/>
  <c r="AA265" i="1"/>
  <c r="AB265" i="1" s="1"/>
  <c r="Y265" i="1"/>
  <c r="Z265" i="1" s="1"/>
  <c r="F263" i="1"/>
  <c r="AA262" i="1"/>
  <c r="AB262" i="1" s="1"/>
  <c r="AY262" i="1" s="1"/>
  <c r="Y262" i="1"/>
  <c r="Z262" i="1" s="1"/>
  <c r="AW262" i="1" s="1"/>
  <c r="F261" i="1"/>
  <c r="AA260" i="1"/>
  <c r="AB260" i="1" s="1"/>
  <c r="AY260" i="1" s="1"/>
  <c r="Y260" i="1"/>
  <c r="Z260" i="1" s="1"/>
  <c r="AW260" i="1" s="1"/>
  <c r="F259" i="1"/>
  <c r="AW258" i="1"/>
  <c r="AA258" i="1"/>
  <c r="AB258" i="1" s="1"/>
  <c r="AY258" i="1" s="1"/>
  <c r="Y258" i="1"/>
  <c r="Z258" i="1" s="1"/>
  <c r="F257" i="1"/>
  <c r="AA256" i="1"/>
  <c r="AB256" i="1" s="1"/>
  <c r="AY256" i="1" s="1"/>
  <c r="Y256" i="1"/>
  <c r="Z256" i="1" s="1"/>
  <c r="AW256" i="1" s="1"/>
  <c r="F255" i="1"/>
  <c r="AW254" i="1"/>
  <c r="AA254" i="1"/>
  <c r="AB254" i="1" s="1"/>
  <c r="AY254" i="1" s="1"/>
  <c r="Y254" i="1"/>
  <c r="Z254" i="1" s="1"/>
  <c r="AA253" i="1"/>
  <c r="Y253" i="1"/>
  <c r="AQ252" i="1"/>
  <c r="AF251" i="1"/>
  <c r="AJ251" i="1"/>
  <c r="AN251" i="1"/>
  <c r="BD251" i="1"/>
  <c r="BH251" i="1"/>
  <c r="BI251" i="1" s="1"/>
  <c r="AD251" i="1"/>
  <c r="AI251" i="1"/>
  <c r="AV251" i="1" s="1"/>
  <c r="AO251" i="1"/>
  <c r="BE251" i="1"/>
  <c r="AG251" i="1"/>
  <c r="AT251" i="1" s="1"/>
  <c r="AL251" i="1"/>
  <c r="AC251" i="1"/>
  <c r="AH251" i="1"/>
  <c r="AM251" i="1"/>
  <c r="BM251" i="1"/>
  <c r="BN251" i="1" s="1"/>
  <c r="H250" i="1"/>
  <c r="D249" i="1"/>
  <c r="S249" i="1"/>
  <c r="AF243" i="1"/>
  <c r="AJ243" i="1"/>
  <c r="AN243" i="1"/>
  <c r="BD243" i="1"/>
  <c r="BH243" i="1"/>
  <c r="BI243" i="1" s="1"/>
  <c r="AD243" i="1"/>
  <c r="AI243" i="1"/>
  <c r="AV243" i="1" s="1"/>
  <c r="AO243" i="1"/>
  <c r="BE243" i="1"/>
  <c r="AG243" i="1"/>
  <c r="AT243" i="1" s="1"/>
  <c r="AL243" i="1"/>
  <c r="AC243" i="1"/>
  <c r="AH243" i="1"/>
  <c r="AM243" i="1"/>
  <c r="AZ243" i="1" s="1"/>
  <c r="BM243" i="1"/>
  <c r="BN243" i="1" s="1"/>
  <c r="H242" i="1"/>
  <c r="D241" i="1"/>
  <c r="S241" i="1"/>
  <c r="AP241" i="1" s="1"/>
  <c r="D238" i="1"/>
  <c r="S238" i="1"/>
  <c r="AP238" i="1" s="1"/>
  <c r="G234" i="1"/>
  <c r="F230" i="1"/>
  <c r="F226" i="1"/>
  <c r="F222" i="1"/>
  <c r="F218" i="1"/>
  <c r="H209" i="1"/>
  <c r="H205" i="1"/>
  <c r="AC314" i="1"/>
  <c r="AP314" i="1" s="1"/>
  <c r="AG314" i="1"/>
  <c r="AT314" i="1" s="1"/>
  <c r="AK314" i="1"/>
  <c r="AX314" i="1" s="1"/>
  <c r="AO314" i="1"/>
  <c r="BB314" i="1" s="1"/>
  <c r="BE314" i="1"/>
  <c r="BA313" i="1"/>
  <c r="AS312" i="1"/>
  <c r="AC310" i="1"/>
  <c r="AP310" i="1" s="1"/>
  <c r="AG310" i="1"/>
  <c r="AT310" i="1" s="1"/>
  <c r="AK310" i="1"/>
  <c r="AX310" i="1" s="1"/>
  <c r="AO310" i="1"/>
  <c r="BB310" i="1" s="1"/>
  <c r="BE310" i="1"/>
  <c r="BA309" i="1"/>
  <c r="AQ308" i="1"/>
  <c r="AE308" i="1"/>
  <c r="AR308" i="1" s="1"/>
  <c r="AI308" i="1"/>
  <c r="AM308" i="1"/>
  <c r="AZ308" i="1" s="1"/>
  <c r="AC308" i="1"/>
  <c r="AP308" i="1" s="1"/>
  <c r="AG308" i="1"/>
  <c r="AT308" i="1" s="1"/>
  <c r="AK308" i="1"/>
  <c r="AO308" i="1"/>
  <c r="BB308" i="1" s="1"/>
  <c r="BE308" i="1"/>
  <c r="AA306" i="1"/>
  <c r="AB306" i="1" s="1"/>
  <c r="AY306" i="1" s="1"/>
  <c r="Y306" i="1"/>
  <c r="Z306" i="1" s="1"/>
  <c r="AW306" i="1" s="1"/>
  <c r="BA305" i="1"/>
  <c r="AY304" i="1"/>
  <c r="AQ304" i="1"/>
  <c r="AE304" i="1"/>
  <c r="AR304" i="1" s="1"/>
  <c r="AI304" i="1"/>
  <c r="AV304" i="1" s="1"/>
  <c r="AM304" i="1"/>
  <c r="AZ304" i="1" s="1"/>
  <c r="AC304" i="1"/>
  <c r="AP304" i="1" s="1"/>
  <c r="AG304" i="1"/>
  <c r="AT304" i="1" s="1"/>
  <c r="AK304" i="1"/>
  <c r="AX304" i="1" s="1"/>
  <c r="AO304" i="1"/>
  <c r="BB304" i="1" s="1"/>
  <c r="BE304" i="1"/>
  <c r="AU302" i="1"/>
  <c r="AA302" i="1"/>
  <c r="AB302" i="1" s="1"/>
  <c r="AY302" i="1" s="1"/>
  <c r="Y302" i="1"/>
  <c r="Z302" i="1" s="1"/>
  <c r="AW302" i="1" s="1"/>
  <c r="BD301" i="1"/>
  <c r="AN301" i="1"/>
  <c r="BA301" i="1" s="1"/>
  <c r="AY300" i="1"/>
  <c r="AQ300" i="1"/>
  <c r="AE300" i="1"/>
  <c r="AR300" i="1" s="1"/>
  <c r="AI300" i="1"/>
  <c r="AM300" i="1"/>
  <c r="AZ300" i="1" s="1"/>
  <c r="AC300" i="1"/>
  <c r="AP300" i="1" s="1"/>
  <c r="AG300" i="1"/>
  <c r="AT300" i="1" s="1"/>
  <c r="AK300" i="1"/>
  <c r="AX300" i="1" s="1"/>
  <c r="AO300" i="1"/>
  <c r="BB300" i="1" s="1"/>
  <c r="BE300" i="1"/>
  <c r="AJ299" i="1"/>
  <c r="AU298" i="1"/>
  <c r="AA298" i="1"/>
  <c r="AB298" i="1" s="1"/>
  <c r="AY298" i="1" s="1"/>
  <c r="Y298" i="1"/>
  <c r="Z298" i="1" s="1"/>
  <c r="AW298" i="1" s="1"/>
  <c r="BD297" i="1"/>
  <c r="AN297" i="1"/>
  <c r="BA297" i="1" s="1"/>
  <c r="AY296" i="1"/>
  <c r="AQ296" i="1"/>
  <c r="AC296" i="1"/>
  <c r="AP296" i="1" s="1"/>
  <c r="AG296" i="1"/>
  <c r="AT296" i="1" s="1"/>
  <c r="AK296" i="1"/>
  <c r="AX296" i="1" s="1"/>
  <c r="AO296" i="1"/>
  <c r="BB296" i="1" s="1"/>
  <c r="BE296" i="1"/>
  <c r="AJ295" i="1"/>
  <c r="AE295" i="1"/>
  <c r="AR295" i="1" s="1"/>
  <c r="AA294" i="1"/>
  <c r="AB294" i="1" s="1"/>
  <c r="AY294" i="1" s="1"/>
  <c r="Y294" i="1"/>
  <c r="Z294" i="1" s="1"/>
  <c r="AW294" i="1" s="1"/>
  <c r="BD293" i="1"/>
  <c r="AN293" i="1"/>
  <c r="BA293" i="1" s="1"/>
  <c r="AC292" i="1"/>
  <c r="AP292" i="1" s="1"/>
  <c r="AG292" i="1"/>
  <c r="AT292" i="1" s="1"/>
  <c r="AK292" i="1"/>
  <c r="AO292" i="1"/>
  <c r="BB292" i="1" s="1"/>
  <c r="BE292" i="1"/>
  <c r="AJ291" i="1"/>
  <c r="AE291" i="1"/>
  <c r="AR291" i="1" s="1"/>
  <c r="AU290" i="1"/>
  <c r="AA290" i="1"/>
  <c r="AB290" i="1" s="1"/>
  <c r="AY290" i="1" s="1"/>
  <c r="Y290" i="1"/>
  <c r="Z290" i="1" s="1"/>
  <c r="AW290" i="1" s="1"/>
  <c r="BD289" i="1"/>
  <c r="AN289" i="1"/>
  <c r="BA289" i="1" s="1"/>
  <c r="AY288" i="1"/>
  <c r="AQ288" i="1"/>
  <c r="AC288" i="1"/>
  <c r="AP288" i="1" s="1"/>
  <c r="AG288" i="1"/>
  <c r="AT288" i="1" s="1"/>
  <c r="AK288" i="1"/>
  <c r="AX288" i="1" s="1"/>
  <c r="AO288" i="1"/>
  <c r="BB288" i="1" s="1"/>
  <c r="BE288" i="1"/>
  <c r="AJ287" i="1"/>
  <c r="AE287" i="1"/>
  <c r="AR287" i="1" s="1"/>
  <c r="AU286" i="1"/>
  <c r="AA286" i="1"/>
  <c r="AB286" i="1" s="1"/>
  <c r="AY286" i="1" s="1"/>
  <c r="Y286" i="1"/>
  <c r="Z286" i="1" s="1"/>
  <c r="AW286" i="1" s="1"/>
  <c r="BD285" i="1"/>
  <c r="AN285" i="1"/>
  <c r="BA285" i="1" s="1"/>
  <c r="AQ284" i="1"/>
  <c r="AC284" i="1"/>
  <c r="AP284" i="1" s="1"/>
  <c r="AG284" i="1"/>
  <c r="AT284" i="1" s="1"/>
  <c r="AK284" i="1"/>
  <c r="AO284" i="1"/>
  <c r="BB284" i="1" s="1"/>
  <c r="BE284" i="1"/>
  <c r="AJ283" i="1"/>
  <c r="AE283" i="1"/>
  <c r="AR283" i="1" s="1"/>
  <c r="AU282" i="1"/>
  <c r="AA282" i="1"/>
  <c r="AB282" i="1" s="1"/>
  <c r="AY282" i="1" s="1"/>
  <c r="Y282" i="1"/>
  <c r="Z282" i="1" s="1"/>
  <c r="AW282" i="1" s="1"/>
  <c r="BD281" i="1"/>
  <c r="AN281" i="1"/>
  <c r="BA281" i="1" s="1"/>
  <c r="AY280" i="1"/>
  <c r="AQ280" i="1"/>
  <c r="AC280" i="1"/>
  <c r="AP280" i="1" s="1"/>
  <c r="AG280" i="1"/>
  <c r="AT280" i="1" s="1"/>
  <c r="AK280" i="1"/>
  <c r="AX280" i="1" s="1"/>
  <c r="AO280" i="1"/>
  <c r="BB280" i="1" s="1"/>
  <c r="BE280" i="1"/>
  <c r="AJ279" i="1"/>
  <c r="AE279" i="1"/>
  <c r="AR279" i="1" s="1"/>
  <c r="AA278" i="1"/>
  <c r="AB278" i="1" s="1"/>
  <c r="AY278" i="1" s="1"/>
  <c r="Y278" i="1"/>
  <c r="Z278" i="1" s="1"/>
  <c r="AW278" i="1" s="1"/>
  <c r="BD277" i="1"/>
  <c r="AN277" i="1"/>
  <c r="BA277" i="1" s="1"/>
  <c r="AC276" i="1"/>
  <c r="AP276" i="1" s="1"/>
  <c r="AG276" i="1"/>
  <c r="AT276" i="1" s="1"/>
  <c r="AK276" i="1"/>
  <c r="AO276" i="1"/>
  <c r="BB276" i="1" s="1"/>
  <c r="BE276" i="1"/>
  <c r="AJ275" i="1"/>
  <c r="AE275" i="1"/>
  <c r="AR275" i="1" s="1"/>
  <c r="AU274" i="1"/>
  <c r="AA274" i="1"/>
  <c r="AB274" i="1" s="1"/>
  <c r="AY274" i="1" s="1"/>
  <c r="Y274" i="1"/>
  <c r="Z274" i="1" s="1"/>
  <c r="AW274" i="1" s="1"/>
  <c r="BD273" i="1"/>
  <c r="AN273" i="1"/>
  <c r="BA273" i="1" s="1"/>
  <c r="AQ272" i="1"/>
  <c r="AC272" i="1"/>
  <c r="AP272" i="1" s="1"/>
  <c r="AG272" i="1"/>
  <c r="AT272" i="1" s="1"/>
  <c r="AK272" i="1"/>
  <c r="AO272" i="1"/>
  <c r="BB272" i="1" s="1"/>
  <c r="BE272" i="1"/>
  <c r="AJ271" i="1"/>
  <c r="AE271" i="1"/>
  <c r="AR271" i="1" s="1"/>
  <c r="AU270" i="1"/>
  <c r="AA270" i="1"/>
  <c r="AB270" i="1" s="1"/>
  <c r="AY270" i="1" s="1"/>
  <c r="Y270" i="1"/>
  <c r="Z270" i="1" s="1"/>
  <c r="AW270" i="1" s="1"/>
  <c r="BD269" i="1"/>
  <c r="AN269" i="1"/>
  <c r="BA269" i="1" s="1"/>
  <c r="AQ268" i="1"/>
  <c r="AC268" i="1"/>
  <c r="AP268" i="1" s="1"/>
  <c r="AG268" i="1"/>
  <c r="AT268" i="1" s="1"/>
  <c r="AK268" i="1"/>
  <c r="AO268" i="1"/>
  <c r="BB268" i="1" s="1"/>
  <c r="BE268" i="1"/>
  <c r="AJ267" i="1"/>
  <c r="AE267" i="1"/>
  <c r="AR267" i="1" s="1"/>
  <c r="AU266" i="1"/>
  <c r="AA266" i="1"/>
  <c r="AB266" i="1" s="1"/>
  <c r="AY266" i="1" s="1"/>
  <c r="Y266" i="1"/>
  <c r="Z266" i="1" s="1"/>
  <c r="BD265" i="1"/>
  <c r="AN265" i="1"/>
  <c r="BA265" i="1" s="1"/>
  <c r="AY264" i="1"/>
  <c r="AQ264" i="1"/>
  <c r="AC264" i="1"/>
  <c r="AP264" i="1" s="1"/>
  <c r="AG264" i="1"/>
  <c r="AT264" i="1" s="1"/>
  <c r="AK264" i="1"/>
  <c r="AX264" i="1" s="1"/>
  <c r="AO264" i="1"/>
  <c r="BB264" i="1" s="1"/>
  <c r="BE264" i="1"/>
  <c r="AQ263" i="1"/>
  <c r="AU262" i="1"/>
  <c r="AQ261" i="1"/>
  <c r="AU260" i="1"/>
  <c r="AQ259" i="1"/>
  <c r="AU258" i="1"/>
  <c r="AQ257" i="1"/>
  <c r="AU256" i="1"/>
  <c r="AQ255" i="1"/>
  <c r="AU254" i="1"/>
  <c r="AR252" i="1"/>
  <c r="AP249" i="1"/>
  <c r="T248" i="1"/>
  <c r="AQ248" i="1" s="1"/>
  <c r="X248" i="1"/>
  <c r="AB248" i="1"/>
  <c r="AY248" i="1" s="1"/>
  <c r="Z248" i="1"/>
  <c r="V248" i="1"/>
  <c r="F248" i="1"/>
  <c r="AE246" i="1"/>
  <c r="AR246" i="1" s="1"/>
  <c r="AK246" i="1"/>
  <c r="AX246" i="1" s="1"/>
  <c r="AC246" i="1"/>
  <c r="AP246" i="1" s="1"/>
  <c r="AH246" i="1"/>
  <c r="AM246" i="1"/>
  <c r="AZ246" i="1" s="1"/>
  <c r="AD246" i="1"/>
  <c r="AI246" i="1"/>
  <c r="AV246" i="1" s="1"/>
  <c r="AO246" i="1"/>
  <c r="BB246" i="1" s="1"/>
  <c r="BE246" i="1"/>
  <c r="AR244" i="1"/>
  <c r="D237" i="1"/>
  <c r="S237" i="1"/>
  <c r="AP237" i="1" s="1"/>
  <c r="F231" i="1"/>
  <c r="F229" i="1"/>
  <c r="F225" i="1"/>
  <c r="F221" i="1"/>
  <c r="F217" i="1"/>
  <c r="F215" i="1"/>
  <c r="F213" i="1"/>
  <c r="F211" i="1"/>
  <c r="H206" i="1"/>
  <c r="H203" i="1"/>
  <c r="AQ301" i="1"/>
  <c r="AE301" i="1"/>
  <c r="AR301" i="1" s="1"/>
  <c r="AI301" i="1"/>
  <c r="AV301" i="1" s="1"/>
  <c r="AM301" i="1"/>
  <c r="AZ301" i="1" s="1"/>
  <c r="AC301" i="1"/>
  <c r="AP301" i="1" s="1"/>
  <c r="AG301" i="1"/>
  <c r="AT301" i="1" s="1"/>
  <c r="AK301" i="1"/>
  <c r="AO301" i="1"/>
  <c r="BB301" i="1" s="1"/>
  <c r="BE301" i="1"/>
  <c r="AW300" i="1"/>
  <c r="AH299" i="1"/>
  <c r="AU299" i="1" s="1"/>
  <c r="AA299" i="1"/>
  <c r="AB299" i="1" s="1"/>
  <c r="AY299" i="1" s="1"/>
  <c r="Y299" i="1"/>
  <c r="Z299" i="1" s="1"/>
  <c r="BA298" i="1"/>
  <c r="AQ297" i="1"/>
  <c r="AE297" i="1"/>
  <c r="AR297" i="1" s="1"/>
  <c r="AI297" i="1"/>
  <c r="AV297" i="1" s="1"/>
  <c r="AM297" i="1"/>
  <c r="AZ297" i="1" s="1"/>
  <c r="AC297" i="1"/>
  <c r="AP297" i="1" s="1"/>
  <c r="AG297" i="1"/>
  <c r="AT297" i="1" s="1"/>
  <c r="AK297" i="1"/>
  <c r="AX297" i="1" s="1"/>
  <c r="AO297" i="1"/>
  <c r="BB297" i="1" s="1"/>
  <c r="BE297" i="1"/>
  <c r="AW296" i="1"/>
  <c r="AH295" i="1"/>
  <c r="AU295" i="1" s="1"/>
  <c r="AA295" i="1"/>
  <c r="AB295" i="1" s="1"/>
  <c r="AY295" i="1" s="1"/>
  <c r="Y295" i="1"/>
  <c r="Z295" i="1" s="1"/>
  <c r="AQ293" i="1"/>
  <c r="AC293" i="1"/>
  <c r="AP293" i="1" s="1"/>
  <c r="AG293" i="1"/>
  <c r="AT293" i="1" s="1"/>
  <c r="AK293" i="1"/>
  <c r="AO293" i="1"/>
  <c r="BB293" i="1" s="1"/>
  <c r="BE293" i="1"/>
  <c r="AH291" i="1"/>
  <c r="AU291" i="1" s="1"/>
  <c r="AA291" i="1"/>
  <c r="AB291" i="1" s="1"/>
  <c r="AY291" i="1" s="1"/>
  <c r="Y291" i="1"/>
  <c r="Z291" i="1" s="1"/>
  <c r="AQ289" i="1"/>
  <c r="AC289" i="1"/>
  <c r="AP289" i="1" s="1"/>
  <c r="AG289" i="1"/>
  <c r="AT289" i="1" s="1"/>
  <c r="AK289" i="1"/>
  <c r="AO289" i="1"/>
  <c r="BB289" i="1" s="1"/>
  <c r="BE289" i="1"/>
  <c r="AW288" i="1"/>
  <c r="AH287" i="1"/>
  <c r="AU287" i="1" s="1"/>
  <c r="AA287" i="1"/>
  <c r="AB287" i="1" s="1"/>
  <c r="AY287" i="1" s="1"/>
  <c r="Y287" i="1"/>
  <c r="Z287" i="1" s="1"/>
  <c r="AQ285" i="1"/>
  <c r="AC285" i="1"/>
  <c r="AP285" i="1" s="1"/>
  <c r="AG285" i="1"/>
  <c r="AT285" i="1" s="1"/>
  <c r="AK285" i="1"/>
  <c r="AO285" i="1"/>
  <c r="BB285" i="1" s="1"/>
  <c r="BE285" i="1"/>
  <c r="AW284" i="1"/>
  <c r="AH283" i="1"/>
  <c r="AU283" i="1" s="1"/>
  <c r="AA283" i="1"/>
  <c r="AB283" i="1" s="1"/>
  <c r="AY283" i="1" s="1"/>
  <c r="Y283" i="1"/>
  <c r="Z283" i="1" s="1"/>
  <c r="AY281" i="1"/>
  <c r="AQ281" i="1"/>
  <c r="AC281" i="1"/>
  <c r="AP281" i="1" s="1"/>
  <c r="AG281" i="1"/>
  <c r="AT281" i="1" s="1"/>
  <c r="AK281" i="1"/>
  <c r="AX281" i="1" s="1"/>
  <c r="AO281" i="1"/>
  <c r="BB281" i="1" s="1"/>
  <c r="BE281" i="1"/>
  <c r="AW280" i="1"/>
  <c r="AH279" i="1"/>
  <c r="AU279" i="1" s="1"/>
  <c r="AA279" i="1"/>
  <c r="AB279" i="1" s="1"/>
  <c r="AY279" i="1" s="1"/>
  <c r="Y279" i="1"/>
  <c r="Z279" i="1" s="1"/>
  <c r="AY277" i="1"/>
  <c r="AQ277" i="1"/>
  <c r="AC277" i="1"/>
  <c r="AP277" i="1" s="1"/>
  <c r="AG277" i="1"/>
  <c r="AT277" i="1" s="1"/>
  <c r="AK277" i="1"/>
  <c r="AX277" i="1" s="1"/>
  <c r="AO277" i="1"/>
  <c r="BB277" i="1" s="1"/>
  <c r="BE277" i="1"/>
  <c r="AH275" i="1"/>
  <c r="AU275" i="1" s="1"/>
  <c r="AA275" i="1"/>
  <c r="AB275" i="1" s="1"/>
  <c r="AY275" i="1" s="1"/>
  <c r="Y275" i="1"/>
  <c r="Z275" i="1" s="1"/>
  <c r="AQ273" i="1"/>
  <c r="AC273" i="1"/>
  <c r="AP273" i="1" s="1"/>
  <c r="AG273" i="1"/>
  <c r="AT273" i="1" s="1"/>
  <c r="AK273" i="1"/>
  <c r="AO273" i="1"/>
  <c r="BB273" i="1" s="1"/>
  <c r="BE273" i="1"/>
  <c r="AW272" i="1"/>
  <c r="AH271" i="1"/>
  <c r="AU271" i="1" s="1"/>
  <c r="AA271" i="1"/>
  <c r="AB271" i="1" s="1"/>
  <c r="AY271" i="1" s="1"/>
  <c r="Y271" i="1"/>
  <c r="Z271" i="1" s="1"/>
  <c r="AY269" i="1"/>
  <c r="AQ269" i="1"/>
  <c r="AC269" i="1"/>
  <c r="AP269" i="1" s="1"/>
  <c r="AG269" i="1"/>
  <c r="AT269" i="1" s="1"/>
  <c r="AK269" i="1"/>
  <c r="AX269" i="1" s="1"/>
  <c r="AO269" i="1"/>
  <c r="BB269" i="1" s="1"/>
  <c r="BE269" i="1"/>
  <c r="AW268" i="1"/>
  <c r="AH267" i="1"/>
  <c r="AU267" i="1" s="1"/>
  <c r="AA267" i="1"/>
  <c r="AB267" i="1" s="1"/>
  <c r="AY267" i="1" s="1"/>
  <c r="Y267" i="1"/>
  <c r="Z267" i="1" s="1"/>
  <c r="AY265" i="1"/>
  <c r="AC265" i="1"/>
  <c r="AP265" i="1" s="1"/>
  <c r="AG265" i="1"/>
  <c r="AT265" i="1" s="1"/>
  <c r="AK265" i="1"/>
  <c r="AX265" i="1" s="1"/>
  <c r="AO265" i="1"/>
  <c r="BB265" i="1" s="1"/>
  <c r="BE265" i="1"/>
  <c r="AW264" i="1"/>
  <c r="AW263" i="1"/>
  <c r="AA263" i="1"/>
  <c r="AB263" i="1" s="1"/>
  <c r="AY263" i="1" s="1"/>
  <c r="Y263" i="1"/>
  <c r="Z263" i="1" s="1"/>
  <c r="F262" i="1"/>
  <c r="AA261" i="1"/>
  <c r="AB261" i="1" s="1"/>
  <c r="AY261" i="1" s="1"/>
  <c r="Y261" i="1"/>
  <c r="Z261" i="1" s="1"/>
  <c r="AW261" i="1" s="1"/>
  <c r="F260" i="1"/>
  <c r="AW259" i="1"/>
  <c r="AA259" i="1"/>
  <c r="AB259" i="1" s="1"/>
  <c r="AY259" i="1" s="1"/>
  <c r="Y259" i="1"/>
  <c r="Z259" i="1" s="1"/>
  <c r="F258" i="1"/>
  <c r="AA257" i="1"/>
  <c r="AB257" i="1" s="1"/>
  <c r="AY257" i="1" s="1"/>
  <c r="Y257" i="1"/>
  <c r="Z257" i="1" s="1"/>
  <c r="AW257" i="1" s="1"/>
  <c r="F256" i="1"/>
  <c r="AA255" i="1"/>
  <c r="AB255" i="1" s="1"/>
  <c r="AY255" i="1" s="1"/>
  <c r="Y255" i="1"/>
  <c r="Z255" i="1" s="1"/>
  <c r="AW255" i="1" s="1"/>
  <c r="F254" i="1"/>
  <c r="D253" i="1"/>
  <c r="S253" i="1"/>
  <c r="BB251" i="1"/>
  <c r="AF247" i="1"/>
  <c r="AJ247" i="1"/>
  <c r="AN247" i="1"/>
  <c r="BD247" i="1"/>
  <c r="BH247" i="1"/>
  <c r="BI247" i="1" s="1"/>
  <c r="AD247" i="1"/>
  <c r="AI247" i="1"/>
  <c r="AV247" i="1" s="1"/>
  <c r="AO247" i="1"/>
  <c r="BB247" i="1" s="1"/>
  <c r="BE247" i="1"/>
  <c r="AG247" i="1"/>
  <c r="AT247" i="1" s="1"/>
  <c r="AL247" i="1"/>
  <c r="AC247" i="1"/>
  <c r="AH247" i="1"/>
  <c r="AM247" i="1"/>
  <c r="BM247" i="1"/>
  <c r="BN247" i="1" s="1"/>
  <c r="H246" i="1"/>
  <c r="D245" i="1"/>
  <c r="S245" i="1"/>
  <c r="BB243" i="1"/>
  <c r="D240" i="1"/>
  <c r="S240" i="1"/>
  <c r="AP236" i="1"/>
  <c r="D236" i="1"/>
  <c r="S236" i="1"/>
  <c r="F232" i="1"/>
  <c r="F228" i="1"/>
  <c r="F224" i="1"/>
  <c r="F220" i="1"/>
  <c r="H207" i="1"/>
  <c r="H204" i="1"/>
  <c r="F202" i="1"/>
  <c r="F201" i="1"/>
  <c r="F200" i="1"/>
  <c r="F199" i="1"/>
  <c r="F198" i="1"/>
  <c r="F197" i="1"/>
  <c r="F196" i="1"/>
  <c r="F195" i="1"/>
  <c r="F194" i="1"/>
  <c r="F193" i="1"/>
  <c r="T250" i="1"/>
  <c r="X250" i="1"/>
  <c r="AB250" i="1"/>
  <c r="AY250" i="1" s="1"/>
  <c r="AF249" i="1"/>
  <c r="AJ249" i="1"/>
  <c r="AN249" i="1"/>
  <c r="BD249" i="1"/>
  <c r="BH249" i="1"/>
  <c r="BI249" i="1" s="1"/>
  <c r="T246" i="1"/>
  <c r="X246" i="1"/>
  <c r="AB246" i="1"/>
  <c r="AY246" i="1" s="1"/>
  <c r="AF245" i="1"/>
  <c r="AJ245" i="1"/>
  <c r="AN245" i="1"/>
  <c r="BD245" i="1"/>
  <c r="BH245" i="1"/>
  <c r="BI245" i="1" s="1"/>
  <c r="T242" i="1"/>
  <c r="X242" i="1"/>
  <c r="AB242" i="1"/>
  <c r="AY242" i="1" s="1"/>
  <c r="AF241" i="1"/>
  <c r="AJ241" i="1"/>
  <c r="AN241" i="1"/>
  <c r="BD241" i="1"/>
  <c r="BH241" i="1"/>
  <c r="BI241" i="1" s="1"/>
  <c r="AD240" i="1"/>
  <c r="AH240" i="1"/>
  <c r="AL240" i="1"/>
  <c r="AF240" i="1"/>
  <c r="AJ240" i="1"/>
  <c r="AN240" i="1"/>
  <c r="BD240" i="1"/>
  <c r="BH240" i="1"/>
  <c r="BI240" i="1" s="1"/>
  <c r="AD239" i="1"/>
  <c r="AH239" i="1"/>
  <c r="AL239" i="1"/>
  <c r="AF239" i="1"/>
  <c r="AJ239" i="1"/>
  <c r="AN239" i="1"/>
  <c r="BD239" i="1"/>
  <c r="BH239" i="1"/>
  <c r="BI239" i="1" s="1"/>
  <c r="AD238" i="1"/>
  <c r="AH238" i="1"/>
  <c r="AL238" i="1"/>
  <c r="AF238" i="1"/>
  <c r="AJ238" i="1"/>
  <c r="AN238" i="1"/>
  <c r="BD238" i="1"/>
  <c r="BH238" i="1"/>
  <c r="BI238" i="1" s="1"/>
  <c r="AD237" i="1"/>
  <c r="AH237" i="1"/>
  <c r="AL237" i="1"/>
  <c r="AF237" i="1"/>
  <c r="AJ237" i="1"/>
  <c r="AN237" i="1"/>
  <c r="BD237" i="1"/>
  <c r="BH237" i="1"/>
  <c r="BI237" i="1" s="1"/>
  <c r="AD236" i="1"/>
  <c r="AH236" i="1"/>
  <c r="AL236" i="1"/>
  <c r="AF236" i="1"/>
  <c r="AJ236" i="1"/>
  <c r="AN236" i="1"/>
  <c r="BD236" i="1"/>
  <c r="BH236" i="1"/>
  <c r="BI236" i="1" s="1"/>
  <c r="AD235" i="1"/>
  <c r="AH235" i="1"/>
  <c r="AL235" i="1"/>
  <c r="AF235" i="1"/>
  <c r="AJ235" i="1"/>
  <c r="AN235" i="1"/>
  <c r="BD235" i="1"/>
  <c r="BH235" i="1"/>
  <c r="BI235" i="1" s="1"/>
  <c r="AD234" i="1"/>
  <c r="AH234" i="1"/>
  <c r="AL234" i="1"/>
  <c r="AF234" i="1"/>
  <c r="AJ234" i="1"/>
  <c r="AN234" i="1"/>
  <c r="BD234" i="1"/>
  <c r="BH234" i="1"/>
  <c r="BI234" i="1" s="1"/>
  <c r="AD233" i="1"/>
  <c r="AH233" i="1"/>
  <c r="AL233" i="1"/>
  <c r="AF233" i="1"/>
  <c r="AJ233" i="1"/>
  <c r="AN233" i="1"/>
  <c r="BD233" i="1"/>
  <c r="BH233" i="1"/>
  <c r="BI233" i="1" s="1"/>
  <c r="AD232" i="1"/>
  <c r="AH232" i="1"/>
  <c r="AL232" i="1"/>
  <c r="AF232" i="1"/>
  <c r="AJ232" i="1"/>
  <c r="AN232" i="1"/>
  <c r="BD232" i="1"/>
  <c r="BH232" i="1"/>
  <c r="BI232" i="1" s="1"/>
  <c r="AD231" i="1"/>
  <c r="AH231" i="1"/>
  <c r="AL231" i="1"/>
  <c r="AF231" i="1"/>
  <c r="AJ231" i="1"/>
  <c r="AN231" i="1"/>
  <c r="BD231" i="1"/>
  <c r="BH231" i="1"/>
  <c r="BI231" i="1" s="1"/>
  <c r="AD230" i="1"/>
  <c r="AH230" i="1"/>
  <c r="AL230" i="1"/>
  <c r="AF230" i="1"/>
  <c r="AJ230" i="1"/>
  <c r="AN230" i="1"/>
  <c r="BD230" i="1"/>
  <c r="BH230" i="1"/>
  <c r="BI230" i="1" s="1"/>
  <c r="AD229" i="1"/>
  <c r="AH229" i="1"/>
  <c r="AL229" i="1"/>
  <c r="AF229" i="1"/>
  <c r="AJ229" i="1"/>
  <c r="AN229" i="1"/>
  <c r="BD229" i="1"/>
  <c r="BH229" i="1"/>
  <c r="BI229" i="1" s="1"/>
  <c r="AT228" i="1"/>
  <c r="AD228" i="1"/>
  <c r="AH228" i="1"/>
  <c r="AL228" i="1"/>
  <c r="AF228" i="1"/>
  <c r="AJ228" i="1"/>
  <c r="AN228" i="1"/>
  <c r="BD228" i="1"/>
  <c r="BH228" i="1"/>
  <c r="BI228" i="1" s="1"/>
  <c r="AT227" i="1"/>
  <c r="AD227" i="1"/>
  <c r="AH227" i="1"/>
  <c r="AL227" i="1"/>
  <c r="AF227" i="1"/>
  <c r="AJ227" i="1"/>
  <c r="AN227" i="1"/>
  <c r="BD227" i="1"/>
  <c r="BH227" i="1"/>
  <c r="BI227" i="1" s="1"/>
  <c r="AT226" i="1"/>
  <c r="AD226" i="1"/>
  <c r="AH226" i="1"/>
  <c r="AL226" i="1"/>
  <c r="AF226" i="1"/>
  <c r="AJ226" i="1"/>
  <c r="AN226" i="1"/>
  <c r="BD226" i="1"/>
  <c r="BH226" i="1"/>
  <c r="BI226" i="1" s="1"/>
  <c r="AT225" i="1"/>
  <c r="AD225" i="1"/>
  <c r="AH225" i="1"/>
  <c r="AL225" i="1"/>
  <c r="AF225" i="1"/>
  <c r="AJ225" i="1"/>
  <c r="AN225" i="1"/>
  <c r="BD225" i="1"/>
  <c r="BH225" i="1"/>
  <c r="BI225" i="1" s="1"/>
  <c r="AT224" i="1"/>
  <c r="AD224" i="1"/>
  <c r="AH224" i="1"/>
  <c r="AL224" i="1"/>
  <c r="AF224" i="1"/>
  <c r="AJ224" i="1"/>
  <c r="AN224" i="1"/>
  <c r="BD224" i="1"/>
  <c r="BH224" i="1"/>
  <c r="BI224" i="1" s="1"/>
  <c r="AT223" i="1"/>
  <c r="AD223" i="1"/>
  <c r="AH223" i="1"/>
  <c r="AL223" i="1"/>
  <c r="AF223" i="1"/>
  <c r="AJ223" i="1"/>
  <c r="AN223" i="1"/>
  <c r="BD223" i="1"/>
  <c r="BH223" i="1"/>
  <c r="BI223" i="1" s="1"/>
  <c r="AT222" i="1"/>
  <c r="AD222" i="1"/>
  <c r="AH222" i="1"/>
  <c r="AL222" i="1"/>
  <c r="AF222" i="1"/>
  <c r="AJ222" i="1"/>
  <c r="AN222" i="1"/>
  <c r="BD222" i="1"/>
  <c r="BH222" i="1"/>
  <c r="BI222" i="1" s="1"/>
  <c r="AT221" i="1"/>
  <c r="AD221" i="1"/>
  <c r="AH221" i="1"/>
  <c r="AL221" i="1"/>
  <c r="AF221" i="1"/>
  <c r="AJ221" i="1"/>
  <c r="AN221" i="1"/>
  <c r="BD221" i="1"/>
  <c r="BH221" i="1"/>
  <c r="BI221" i="1" s="1"/>
  <c r="AT220" i="1"/>
  <c r="AD220" i="1"/>
  <c r="AH220" i="1"/>
  <c r="AL220" i="1"/>
  <c r="AF220" i="1"/>
  <c r="AJ220" i="1"/>
  <c r="AN220" i="1"/>
  <c r="BD220" i="1"/>
  <c r="BH220" i="1"/>
  <c r="BI220" i="1" s="1"/>
  <c r="AT219" i="1"/>
  <c r="AD219" i="1"/>
  <c r="AH219" i="1"/>
  <c r="AL219" i="1"/>
  <c r="AF219" i="1"/>
  <c r="AJ219" i="1"/>
  <c r="AN219" i="1"/>
  <c r="BD219" i="1"/>
  <c r="BH219" i="1"/>
  <c r="BI219" i="1" s="1"/>
  <c r="AT218" i="1"/>
  <c r="AD218" i="1"/>
  <c r="AH218" i="1"/>
  <c r="AL218" i="1"/>
  <c r="AF218" i="1"/>
  <c r="AJ218" i="1"/>
  <c r="AN218" i="1"/>
  <c r="BD218" i="1"/>
  <c r="BH218" i="1"/>
  <c r="BI218" i="1" s="1"/>
  <c r="AT217" i="1"/>
  <c r="AD217" i="1"/>
  <c r="AH217" i="1"/>
  <c r="AL217" i="1"/>
  <c r="AF217" i="1"/>
  <c r="AJ217" i="1"/>
  <c r="AN217" i="1"/>
  <c r="BD217" i="1"/>
  <c r="BH217" i="1"/>
  <c r="BI217" i="1" s="1"/>
  <c r="AT216" i="1"/>
  <c r="AD216" i="1"/>
  <c r="AH216" i="1"/>
  <c r="AL216" i="1"/>
  <c r="AF216" i="1"/>
  <c r="AJ216" i="1"/>
  <c r="AN216" i="1"/>
  <c r="BD216" i="1"/>
  <c r="BH216" i="1"/>
  <c r="BI216" i="1" s="1"/>
  <c r="AT215" i="1"/>
  <c r="AD215" i="1"/>
  <c r="AH215" i="1"/>
  <c r="AL215" i="1"/>
  <c r="AF215" i="1"/>
  <c r="AJ215" i="1"/>
  <c r="AN215" i="1"/>
  <c r="BD215" i="1"/>
  <c r="BH215" i="1"/>
  <c r="BI215" i="1" s="1"/>
  <c r="AT214" i="1"/>
  <c r="AD214" i="1"/>
  <c r="AH214" i="1"/>
  <c r="AL214" i="1"/>
  <c r="AF214" i="1"/>
  <c r="AJ214" i="1"/>
  <c r="AN214" i="1"/>
  <c r="BD214" i="1"/>
  <c r="BH214" i="1"/>
  <c r="BI214" i="1" s="1"/>
  <c r="AT213" i="1"/>
  <c r="AD213" i="1"/>
  <c r="AH213" i="1"/>
  <c r="AL213" i="1"/>
  <c r="AF213" i="1"/>
  <c r="AJ213" i="1"/>
  <c r="AN213" i="1"/>
  <c r="BD213" i="1"/>
  <c r="BH213" i="1"/>
  <c r="BI213" i="1" s="1"/>
  <c r="AT212" i="1"/>
  <c r="AD212" i="1"/>
  <c r="AH212" i="1"/>
  <c r="AL212" i="1"/>
  <c r="AF212" i="1"/>
  <c r="AJ212" i="1"/>
  <c r="AN212" i="1"/>
  <c r="BD212" i="1"/>
  <c r="BH212" i="1"/>
  <c r="BI212" i="1" s="1"/>
  <c r="AT211" i="1"/>
  <c r="AD211" i="1"/>
  <c r="AH211" i="1"/>
  <c r="AL211" i="1"/>
  <c r="AF211" i="1"/>
  <c r="AJ211" i="1"/>
  <c r="AN211" i="1"/>
  <c r="BD211" i="1"/>
  <c r="BH211" i="1"/>
  <c r="BI211" i="1" s="1"/>
  <c r="AT210" i="1"/>
  <c r="AD210" i="1"/>
  <c r="AH210" i="1"/>
  <c r="AL210" i="1"/>
  <c r="AF210" i="1"/>
  <c r="AJ210" i="1"/>
  <c r="AN210" i="1"/>
  <c r="BD210" i="1"/>
  <c r="BH210" i="1"/>
  <c r="BI210" i="1" s="1"/>
  <c r="AT209" i="1"/>
  <c r="AD209" i="1"/>
  <c r="AH209" i="1"/>
  <c r="AL209" i="1"/>
  <c r="AF209" i="1"/>
  <c r="AJ209" i="1"/>
  <c r="AN209" i="1"/>
  <c r="BD209" i="1"/>
  <c r="BH209" i="1"/>
  <c r="BI209" i="1" s="1"/>
  <c r="AT208" i="1"/>
  <c r="AD208" i="1"/>
  <c r="AH208" i="1"/>
  <c r="AL208" i="1"/>
  <c r="AF208" i="1"/>
  <c r="AJ208" i="1"/>
  <c r="AN208" i="1"/>
  <c r="BD208" i="1"/>
  <c r="BH208" i="1"/>
  <c r="BI208" i="1" s="1"/>
  <c r="AT207" i="1"/>
  <c r="AD207" i="1"/>
  <c r="AH207" i="1"/>
  <c r="AL207" i="1"/>
  <c r="AF207" i="1"/>
  <c r="AJ207" i="1"/>
  <c r="AN207" i="1"/>
  <c r="BD207" i="1"/>
  <c r="BH207" i="1"/>
  <c r="BI207" i="1" s="1"/>
  <c r="AT206" i="1"/>
  <c r="AD206" i="1"/>
  <c r="AH206" i="1"/>
  <c r="AL206" i="1"/>
  <c r="AF206" i="1"/>
  <c r="AJ206" i="1"/>
  <c r="AN206" i="1"/>
  <c r="BD206" i="1"/>
  <c r="BH206" i="1"/>
  <c r="BI206" i="1" s="1"/>
  <c r="AT205" i="1"/>
  <c r="AD205" i="1"/>
  <c r="AH205" i="1"/>
  <c r="AL205" i="1"/>
  <c r="AF205" i="1"/>
  <c r="AJ205" i="1"/>
  <c r="AN205" i="1"/>
  <c r="BD205" i="1"/>
  <c r="BH205" i="1"/>
  <c r="BI205" i="1" s="1"/>
  <c r="AT204" i="1"/>
  <c r="AD204" i="1"/>
  <c r="AH204" i="1"/>
  <c r="AL204" i="1"/>
  <c r="AF204" i="1"/>
  <c r="AJ204" i="1"/>
  <c r="AN204" i="1"/>
  <c r="BA204" i="1" s="1"/>
  <c r="BD204" i="1"/>
  <c r="BH204" i="1"/>
  <c r="BI204" i="1" s="1"/>
  <c r="AT203" i="1"/>
  <c r="AD203" i="1"/>
  <c r="AH203" i="1"/>
  <c r="AL203" i="1"/>
  <c r="AF203" i="1"/>
  <c r="AJ203" i="1"/>
  <c r="AN203" i="1"/>
  <c r="BA203" i="1" s="1"/>
  <c r="BD203" i="1"/>
  <c r="BH203" i="1"/>
  <c r="BI203" i="1" s="1"/>
  <c r="BM202" i="1"/>
  <c r="BN202" i="1" s="1"/>
  <c r="BE201" i="1"/>
  <c r="AO201" i="1"/>
  <c r="BB201" i="1" s="1"/>
  <c r="V201" i="1"/>
  <c r="BM200" i="1"/>
  <c r="BN200" i="1" s="1"/>
  <c r="BE199" i="1"/>
  <c r="AO199" i="1"/>
  <c r="BB199" i="1" s="1"/>
  <c r="V199" i="1"/>
  <c r="BM198" i="1"/>
  <c r="BN198" i="1" s="1"/>
  <c r="BE197" i="1"/>
  <c r="AO197" i="1"/>
  <c r="BB197" i="1" s="1"/>
  <c r="V197" i="1"/>
  <c r="BM196" i="1"/>
  <c r="BN196" i="1" s="1"/>
  <c r="BE195" i="1"/>
  <c r="AO195" i="1"/>
  <c r="BB195" i="1" s="1"/>
  <c r="V195" i="1"/>
  <c r="BM194" i="1"/>
  <c r="BN194" i="1" s="1"/>
  <c r="BE193" i="1"/>
  <c r="AO193" i="1"/>
  <c r="BB193" i="1" s="1"/>
  <c r="V193" i="1"/>
  <c r="AX192" i="1"/>
  <c r="AP192" i="1"/>
  <c r="AR191" i="1"/>
  <c r="AF191" i="1"/>
  <c r="AJ191" i="1"/>
  <c r="AN191" i="1"/>
  <c r="BD191" i="1"/>
  <c r="BH191" i="1"/>
  <c r="BI191" i="1" s="1"/>
  <c r="AG191" i="1"/>
  <c r="AT191" i="1" s="1"/>
  <c r="AL191" i="1"/>
  <c r="AC191" i="1"/>
  <c r="AH191" i="1"/>
  <c r="AM191" i="1"/>
  <c r="AZ191" i="1" s="1"/>
  <c r="BM191" i="1"/>
  <c r="BN191" i="1" s="1"/>
  <c r="AD191" i="1"/>
  <c r="AI191" i="1"/>
  <c r="AV191" i="1" s="1"/>
  <c r="AO191" i="1"/>
  <c r="BB191" i="1" s="1"/>
  <c r="BE191" i="1"/>
  <c r="G190" i="1"/>
  <c r="D189" i="1"/>
  <c r="S189" i="1"/>
  <c r="AP189" i="1" s="1"/>
  <c r="AV188" i="1"/>
  <c r="D185" i="1"/>
  <c r="S185" i="1"/>
  <c r="AP185" i="1" s="1"/>
  <c r="BE263" i="1"/>
  <c r="AO263" i="1"/>
  <c r="BB263" i="1" s="1"/>
  <c r="AK263" i="1"/>
  <c r="AX263" i="1" s="1"/>
  <c r="AG263" i="1"/>
  <c r="AT263" i="1" s="1"/>
  <c r="BE262" i="1"/>
  <c r="AO262" i="1"/>
  <c r="BB262" i="1" s="1"/>
  <c r="AK262" i="1"/>
  <c r="AX262" i="1" s="1"/>
  <c r="AG262" i="1"/>
  <c r="AT262" i="1" s="1"/>
  <c r="BE261" i="1"/>
  <c r="AO261" i="1"/>
  <c r="BB261" i="1" s="1"/>
  <c r="AK261" i="1"/>
  <c r="AG261" i="1"/>
  <c r="AT261" i="1" s="1"/>
  <c r="BE260" i="1"/>
  <c r="AO260" i="1"/>
  <c r="BB260" i="1" s="1"/>
  <c r="AK260" i="1"/>
  <c r="AX260" i="1" s="1"/>
  <c r="AG260" i="1"/>
  <c r="AT260" i="1" s="1"/>
  <c r="BE259" i="1"/>
  <c r="AO259" i="1"/>
  <c r="BB259" i="1" s="1"/>
  <c r="AK259" i="1"/>
  <c r="AG259" i="1"/>
  <c r="AT259" i="1" s="1"/>
  <c r="BE258" i="1"/>
  <c r="AO258" i="1"/>
  <c r="BB258" i="1" s="1"/>
  <c r="AK258" i="1"/>
  <c r="AX258" i="1" s="1"/>
  <c r="AG258" i="1"/>
  <c r="AT258" i="1" s="1"/>
  <c r="BE257" i="1"/>
  <c r="AO257" i="1"/>
  <c r="BB257" i="1" s="1"/>
  <c r="AK257" i="1"/>
  <c r="AX257" i="1" s="1"/>
  <c r="AG257" i="1"/>
  <c r="AT257" i="1" s="1"/>
  <c r="BE256" i="1"/>
  <c r="AO256" i="1"/>
  <c r="BB256" i="1" s="1"/>
  <c r="AK256" i="1"/>
  <c r="AG256" i="1"/>
  <c r="AT256" i="1" s="1"/>
  <c r="BE255" i="1"/>
  <c r="AO255" i="1"/>
  <c r="BB255" i="1" s="1"/>
  <c r="AK255" i="1"/>
  <c r="AX255" i="1" s="1"/>
  <c r="AG255" i="1"/>
  <c r="AT255" i="1" s="1"/>
  <c r="BE254" i="1"/>
  <c r="AO254" i="1"/>
  <c r="BB254" i="1" s="1"/>
  <c r="AK254" i="1"/>
  <c r="AG254" i="1"/>
  <c r="AT254" i="1" s="1"/>
  <c r="BM253" i="1"/>
  <c r="BN253" i="1" s="1"/>
  <c r="BE253" i="1"/>
  <c r="AO253" i="1"/>
  <c r="BB253" i="1" s="1"/>
  <c r="AK253" i="1"/>
  <c r="AX253" i="1" s="1"/>
  <c r="AG253" i="1"/>
  <c r="AT253" i="1" s="1"/>
  <c r="AC253" i="1"/>
  <c r="AK252" i="1"/>
  <c r="AX252" i="1" s="1"/>
  <c r="AF252" i="1"/>
  <c r="AS252" i="1" s="1"/>
  <c r="AJ252" i="1"/>
  <c r="AW252" i="1" s="1"/>
  <c r="AN252" i="1"/>
  <c r="BA252" i="1" s="1"/>
  <c r="BD252" i="1"/>
  <c r="BH252" i="1"/>
  <c r="BI252" i="1" s="1"/>
  <c r="AZ251" i="1"/>
  <c r="BE249" i="1"/>
  <c r="AO249" i="1"/>
  <c r="BB249" i="1" s="1"/>
  <c r="AI249" i="1"/>
  <c r="AV249" i="1" s="1"/>
  <c r="AD249" i="1"/>
  <c r="AK248" i="1"/>
  <c r="AX248" i="1" s="1"/>
  <c r="AF248" i="1"/>
  <c r="AJ248" i="1"/>
  <c r="AW248" i="1" s="1"/>
  <c r="AN248" i="1"/>
  <c r="BA248" i="1" s="1"/>
  <c r="BD248" i="1"/>
  <c r="BH248" i="1"/>
  <c r="BI248" i="1" s="1"/>
  <c r="AZ247" i="1"/>
  <c r="BE245" i="1"/>
  <c r="AO245" i="1"/>
  <c r="BB245" i="1" s="1"/>
  <c r="AI245" i="1"/>
  <c r="AV245" i="1" s="1"/>
  <c r="AD245" i="1"/>
  <c r="AK244" i="1"/>
  <c r="AX244" i="1" s="1"/>
  <c r="AF244" i="1"/>
  <c r="AJ244" i="1"/>
  <c r="AW244" i="1" s="1"/>
  <c r="AN244" i="1"/>
  <c r="BA244" i="1" s="1"/>
  <c r="BD244" i="1"/>
  <c r="BH244" i="1"/>
  <c r="BI244" i="1" s="1"/>
  <c r="BE241" i="1"/>
  <c r="AO241" i="1"/>
  <c r="BB241" i="1" s="1"/>
  <c r="AI241" i="1"/>
  <c r="AV241" i="1" s="1"/>
  <c r="AD241" i="1"/>
  <c r="AM240" i="1"/>
  <c r="AZ240" i="1" s="1"/>
  <c r="AE240" i="1"/>
  <c r="AR240" i="1" s="1"/>
  <c r="AM239" i="1"/>
  <c r="AZ239" i="1" s="1"/>
  <c r="AE239" i="1"/>
  <c r="AR239" i="1" s="1"/>
  <c r="AM238" i="1"/>
  <c r="AZ238" i="1" s="1"/>
  <c r="AE238" i="1"/>
  <c r="AR238" i="1" s="1"/>
  <c r="AM237" i="1"/>
  <c r="AZ237" i="1" s="1"/>
  <c r="AE237" i="1"/>
  <c r="AR237" i="1" s="1"/>
  <c r="AM236" i="1"/>
  <c r="AZ236" i="1" s="1"/>
  <c r="AE236" i="1"/>
  <c r="AR236" i="1" s="1"/>
  <c r="AM235" i="1"/>
  <c r="AZ235" i="1" s="1"/>
  <c r="AE235" i="1"/>
  <c r="AR235" i="1" s="1"/>
  <c r="AM234" i="1"/>
  <c r="AE234" i="1"/>
  <c r="AR234" i="1" s="1"/>
  <c r="AZ234" i="1"/>
  <c r="AM233" i="1"/>
  <c r="AE233" i="1"/>
  <c r="AR233" i="1" s="1"/>
  <c r="AZ233" i="1"/>
  <c r="AM232" i="1"/>
  <c r="AZ232" i="1" s="1"/>
  <c r="AE232" i="1"/>
  <c r="AR232" i="1" s="1"/>
  <c r="AM231" i="1"/>
  <c r="AZ231" i="1" s="1"/>
  <c r="AE231" i="1"/>
  <c r="AR231" i="1" s="1"/>
  <c r="AM230" i="1"/>
  <c r="AZ230" i="1" s="1"/>
  <c r="AE230" i="1"/>
  <c r="AR230" i="1" s="1"/>
  <c r="AR229" i="1"/>
  <c r="AZ229" i="1"/>
  <c r="AR228" i="1"/>
  <c r="AZ228" i="1"/>
  <c r="AR227" i="1"/>
  <c r="AZ227" i="1"/>
  <c r="AR226" i="1"/>
  <c r="AZ226" i="1"/>
  <c r="AR225" i="1"/>
  <c r="AZ225" i="1"/>
  <c r="AR224" i="1"/>
  <c r="AZ224" i="1"/>
  <c r="AR223" i="1"/>
  <c r="AZ223" i="1"/>
  <c r="AR222" i="1"/>
  <c r="AZ222" i="1"/>
  <c r="AR221" i="1"/>
  <c r="AZ221" i="1"/>
  <c r="AR220" i="1"/>
  <c r="AZ220" i="1"/>
  <c r="AR219" i="1"/>
  <c r="AZ219" i="1"/>
  <c r="AR218" i="1"/>
  <c r="AZ218" i="1"/>
  <c r="AR217" i="1"/>
  <c r="AZ217" i="1"/>
  <c r="AR216" i="1"/>
  <c r="AZ216" i="1"/>
  <c r="AR215" i="1"/>
  <c r="AZ215" i="1"/>
  <c r="AR214" i="1"/>
  <c r="AZ214" i="1"/>
  <c r="AR213" i="1"/>
  <c r="AZ213" i="1"/>
  <c r="AR212" i="1"/>
  <c r="AZ212" i="1"/>
  <c r="AR211" i="1"/>
  <c r="AZ211" i="1"/>
  <c r="AR210" i="1"/>
  <c r="AZ210" i="1"/>
  <c r="AR209" i="1"/>
  <c r="AZ209" i="1"/>
  <c r="AR208" i="1"/>
  <c r="AZ208" i="1"/>
  <c r="AR207" i="1"/>
  <c r="AZ207" i="1"/>
  <c r="AR206" i="1"/>
  <c r="AZ206" i="1"/>
  <c r="AR205" i="1"/>
  <c r="AZ205" i="1"/>
  <c r="AR204" i="1"/>
  <c r="AZ204" i="1"/>
  <c r="AR203" i="1"/>
  <c r="AZ203" i="1"/>
  <c r="AD202" i="1"/>
  <c r="AH202" i="1"/>
  <c r="AL202" i="1"/>
  <c r="AE202" i="1"/>
  <c r="AR202" i="1" s="1"/>
  <c r="AI202" i="1"/>
  <c r="AV202" i="1" s="1"/>
  <c r="AM202" i="1"/>
  <c r="AZ202" i="1" s="1"/>
  <c r="AF202" i="1"/>
  <c r="AJ202" i="1"/>
  <c r="AN202" i="1"/>
  <c r="BA202" i="1" s="1"/>
  <c r="BD202" i="1"/>
  <c r="BH202" i="1"/>
  <c r="BI202" i="1" s="1"/>
  <c r="AD200" i="1"/>
  <c r="AH200" i="1"/>
  <c r="AL200" i="1"/>
  <c r="AE200" i="1"/>
  <c r="AR200" i="1" s="1"/>
  <c r="AI200" i="1"/>
  <c r="AV200" i="1" s="1"/>
  <c r="AM200" i="1"/>
  <c r="AZ200" i="1" s="1"/>
  <c r="AF200" i="1"/>
  <c r="AJ200" i="1"/>
  <c r="AN200" i="1"/>
  <c r="BA200" i="1" s="1"/>
  <c r="BD200" i="1"/>
  <c r="BH200" i="1"/>
  <c r="BI200" i="1" s="1"/>
  <c r="AD198" i="1"/>
  <c r="AH198" i="1"/>
  <c r="AL198" i="1"/>
  <c r="AE198" i="1"/>
  <c r="AR198" i="1" s="1"/>
  <c r="AI198" i="1"/>
  <c r="AV198" i="1" s="1"/>
  <c r="AM198" i="1"/>
  <c r="AZ198" i="1" s="1"/>
  <c r="AF198" i="1"/>
  <c r="AJ198" i="1"/>
  <c r="AN198" i="1"/>
  <c r="BA198" i="1" s="1"/>
  <c r="BD198" i="1"/>
  <c r="BH198" i="1"/>
  <c r="BI198" i="1" s="1"/>
  <c r="AD196" i="1"/>
  <c r="AH196" i="1"/>
  <c r="AL196" i="1"/>
  <c r="AE196" i="1"/>
  <c r="AR196" i="1" s="1"/>
  <c r="AI196" i="1"/>
  <c r="AV196" i="1" s="1"/>
  <c r="AM196" i="1"/>
  <c r="AZ196" i="1" s="1"/>
  <c r="AF196" i="1"/>
  <c r="AS196" i="1" s="1"/>
  <c r="AJ196" i="1"/>
  <c r="AN196" i="1"/>
  <c r="BA196" i="1" s="1"/>
  <c r="BD196" i="1"/>
  <c r="BH196" i="1"/>
  <c r="BI196" i="1" s="1"/>
  <c r="AD194" i="1"/>
  <c r="AH194" i="1"/>
  <c r="AL194" i="1"/>
  <c r="AE194" i="1"/>
  <c r="AR194" i="1" s="1"/>
  <c r="AI194" i="1"/>
  <c r="AV194" i="1" s="1"/>
  <c r="AM194" i="1"/>
  <c r="AZ194" i="1" s="1"/>
  <c r="AF194" i="1"/>
  <c r="AJ194" i="1"/>
  <c r="AN194" i="1"/>
  <c r="BA194" i="1" s="1"/>
  <c r="BD194" i="1"/>
  <c r="BH194" i="1"/>
  <c r="BI194" i="1" s="1"/>
  <c r="G191" i="1"/>
  <c r="T188" i="1"/>
  <c r="X188" i="1"/>
  <c r="AB188" i="1"/>
  <c r="AY188" i="1" s="1"/>
  <c r="Z188" i="1"/>
  <c r="V188" i="1"/>
  <c r="E188" i="1"/>
  <c r="AP184" i="1"/>
  <c r="D184" i="1"/>
  <c r="S184" i="1"/>
  <c r="AP233" i="1"/>
  <c r="AP229" i="1"/>
  <c r="AP225" i="1"/>
  <c r="AP217" i="1"/>
  <c r="AP213" i="1"/>
  <c r="AP209" i="1"/>
  <c r="BA208" i="1"/>
  <c r="BA207" i="1"/>
  <c r="AX207" i="1"/>
  <c r="AP207" i="1"/>
  <c r="BA206" i="1"/>
  <c r="AX206" i="1"/>
  <c r="AP206" i="1"/>
  <c r="BA205" i="1"/>
  <c r="AX205" i="1"/>
  <c r="AP205" i="1"/>
  <c r="AX204" i="1"/>
  <c r="AP204" i="1"/>
  <c r="AX203" i="1"/>
  <c r="AP203" i="1"/>
  <c r="BE202" i="1"/>
  <c r="AO202" i="1"/>
  <c r="BB202" i="1" s="1"/>
  <c r="V202" i="1"/>
  <c r="BM201" i="1"/>
  <c r="BN201" i="1" s="1"/>
  <c r="BE200" i="1"/>
  <c r="AO200" i="1"/>
  <c r="BB200" i="1" s="1"/>
  <c r="V200" i="1"/>
  <c r="BM199" i="1"/>
  <c r="BN199" i="1" s="1"/>
  <c r="BE198" i="1"/>
  <c r="AO198" i="1"/>
  <c r="BB198" i="1" s="1"/>
  <c r="V198" i="1"/>
  <c r="BM197" i="1"/>
  <c r="BN197" i="1" s="1"/>
  <c r="BE196" i="1"/>
  <c r="AO196" i="1"/>
  <c r="BB196" i="1" s="1"/>
  <c r="V196" i="1"/>
  <c r="BM195" i="1"/>
  <c r="BN195" i="1" s="1"/>
  <c r="BE194" i="1"/>
  <c r="AO194" i="1"/>
  <c r="BB194" i="1" s="1"/>
  <c r="V194" i="1"/>
  <c r="BM193" i="1"/>
  <c r="BN193" i="1" s="1"/>
  <c r="AT189" i="1"/>
  <c r="AQ188" i="1"/>
  <c r="D187" i="1"/>
  <c r="S187" i="1"/>
  <c r="AP187" i="1" s="1"/>
  <c r="AM296" i="1"/>
  <c r="AZ296" i="1" s="1"/>
  <c r="AI296" i="1"/>
  <c r="AM295" i="1"/>
  <c r="AZ295" i="1" s="1"/>
  <c r="AI295" i="1"/>
  <c r="AV295" i="1" s="1"/>
  <c r="AM294" i="1"/>
  <c r="AZ294" i="1" s="1"/>
  <c r="AI294" i="1"/>
  <c r="AM293" i="1"/>
  <c r="AZ293" i="1" s="1"/>
  <c r="AI293" i="1"/>
  <c r="AV293" i="1" s="1"/>
  <c r="AM292" i="1"/>
  <c r="AZ292" i="1" s="1"/>
  <c r="AI292" i="1"/>
  <c r="AM291" i="1"/>
  <c r="AZ291" i="1" s="1"/>
  <c r="AI291" i="1"/>
  <c r="AV291" i="1" s="1"/>
  <c r="AM290" i="1"/>
  <c r="AZ290" i="1" s="1"/>
  <c r="AI290" i="1"/>
  <c r="AV290" i="1" s="1"/>
  <c r="AM289" i="1"/>
  <c r="AZ289" i="1" s="1"/>
  <c r="AI289" i="1"/>
  <c r="AV289" i="1" s="1"/>
  <c r="AM288" i="1"/>
  <c r="AZ288" i="1" s="1"/>
  <c r="AI288" i="1"/>
  <c r="AV288" i="1" s="1"/>
  <c r="AM287" i="1"/>
  <c r="AZ287" i="1" s="1"/>
  <c r="AI287" i="1"/>
  <c r="AM286" i="1"/>
  <c r="AZ286" i="1" s="1"/>
  <c r="AI286" i="1"/>
  <c r="AM285" i="1"/>
  <c r="AZ285" i="1" s="1"/>
  <c r="AI285" i="1"/>
  <c r="AV285" i="1" s="1"/>
  <c r="AM284" i="1"/>
  <c r="AZ284" i="1" s="1"/>
  <c r="AI284" i="1"/>
  <c r="AV284" i="1" s="1"/>
  <c r="AM283" i="1"/>
  <c r="AZ283" i="1" s="1"/>
  <c r="AI283" i="1"/>
  <c r="AV283" i="1" s="1"/>
  <c r="AM282" i="1"/>
  <c r="AZ282" i="1" s="1"/>
  <c r="AI282" i="1"/>
  <c r="AM281" i="1"/>
  <c r="AZ281" i="1" s="1"/>
  <c r="AI281" i="1"/>
  <c r="AV281" i="1" s="1"/>
  <c r="AM280" i="1"/>
  <c r="AZ280" i="1" s="1"/>
  <c r="AI280" i="1"/>
  <c r="AM279" i="1"/>
  <c r="AZ279" i="1" s="1"/>
  <c r="AI279" i="1"/>
  <c r="AV279" i="1" s="1"/>
  <c r="AM278" i="1"/>
  <c r="AZ278" i="1" s="1"/>
  <c r="AI278" i="1"/>
  <c r="AV278" i="1" s="1"/>
  <c r="AM277" i="1"/>
  <c r="AZ277" i="1" s="1"/>
  <c r="AI277" i="1"/>
  <c r="AV277" i="1" s="1"/>
  <c r="AM276" i="1"/>
  <c r="AZ276" i="1" s="1"/>
  <c r="AI276" i="1"/>
  <c r="AM275" i="1"/>
  <c r="AZ275" i="1" s="1"/>
  <c r="AI275" i="1"/>
  <c r="AV275" i="1" s="1"/>
  <c r="AM274" i="1"/>
  <c r="AZ274" i="1" s="1"/>
  <c r="AI274" i="1"/>
  <c r="AM273" i="1"/>
  <c r="AZ273" i="1" s="1"/>
  <c r="AI273" i="1"/>
  <c r="AV273" i="1" s="1"/>
  <c r="AM272" i="1"/>
  <c r="AZ272" i="1" s="1"/>
  <c r="AI272" i="1"/>
  <c r="AV272" i="1" s="1"/>
  <c r="AM271" i="1"/>
  <c r="AZ271" i="1" s="1"/>
  <c r="AI271" i="1"/>
  <c r="AM270" i="1"/>
  <c r="AZ270" i="1" s="1"/>
  <c r="AI270" i="1"/>
  <c r="AV270" i="1" s="1"/>
  <c r="AM269" i="1"/>
  <c r="AZ269" i="1" s="1"/>
  <c r="AI269" i="1"/>
  <c r="AV269" i="1" s="1"/>
  <c r="AM268" i="1"/>
  <c r="AZ268" i="1" s="1"/>
  <c r="AI268" i="1"/>
  <c r="AV268" i="1" s="1"/>
  <c r="AM267" i="1"/>
  <c r="AZ267" i="1" s="1"/>
  <c r="AI267" i="1"/>
  <c r="AV267" i="1" s="1"/>
  <c r="AM266" i="1"/>
  <c r="AZ266" i="1" s="1"/>
  <c r="AI266" i="1"/>
  <c r="AM265" i="1"/>
  <c r="AZ265" i="1" s="1"/>
  <c r="AI265" i="1"/>
  <c r="AV265" i="1" s="1"/>
  <c r="AM264" i="1"/>
  <c r="AZ264" i="1" s="1"/>
  <c r="AI264" i="1"/>
  <c r="AM263" i="1"/>
  <c r="AZ263" i="1" s="1"/>
  <c r="AI263" i="1"/>
  <c r="AV263" i="1" s="1"/>
  <c r="AM262" i="1"/>
  <c r="AZ262" i="1" s="1"/>
  <c r="AI262" i="1"/>
  <c r="AM261" i="1"/>
  <c r="AZ261" i="1" s="1"/>
  <c r="AI261" i="1"/>
  <c r="AV261" i="1" s="1"/>
  <c r="AM260" i="1"/>
  <c r="AZ260" i="1" s="1"/>
  <c r="AI260" i="1"/>
  <c r="AV260" i="1" s="1"/>
  <c r="AM259" i="1"/>
  <c r="AZ259" i="1" s="1"/>
  <c r="AI259" i="1"/>
  <c r="AV259" i="1" s="1"/>
  <c r="AM258" i="1"/>
  <c r="AZ258" i="1" s="1"/>
  <c r="AI258" i="1"/>
  <c r="AV258" i="1" s="1"/>
  <c r="AM257" i="1"/>
  <c r="AZ257" i="1" s="1"/>
  <c r="AI257" i="1"/>
  <c r="AM256" i="1"/>
  <c r="AZ256" i="1" s="1"/>
  <c r="AI256" i="1"/>
  <c r="AV256" i="1" s="1"/>
  <c r="AM255" i="1"/>
  <c r="AZ255" i="1" s="1"/>
  <c r="AI255" i="1"/>
  <c r="AM254" i="1"/>
  <c r="AZ254" i="1" s="1"/>
  <c r="AI254" i="1"/>
  <c r="AV254" i="1" s="1"/>
  <c r="AM253" i="1"/>
  <c r="AZ253" i="1" s="1"/>
  <c r="AI253" i="1"/>
  <c r="AV253" i="1" s="1"/>
  <c r="BM252" i="1"/>
  <c r="BN252" i="1" s="1"/>
  <c r="AM252" i="1"/>
  <c r="AZ252" i="1" s="1"/>
  <c r="AH252" i="1"/>
  <c r="AC252" i="1"/>
  <c r="AP252" i="1" s="1"/>
  <c r="S251" i="1"/>
  <c r="E251" i="1"/>
  <c r="Z250" i="1"/>
  <c r="AF250" i="1"/>
  <c r="AS250" i="1" s="1"/>
  <c r="AJ250" i="1"/>
  <c r="AW250" i="1" s="1"/>
  <c r="AN250" i="1"/>
  <c r="BA250" i="1" s="1"/>
  <c r="BD250" i="1"/>
  <c r="BH250" i="1"/>
  <c r="BI250" i="1" s="1"/>
  <c r="AL249" i="1"/>
  <c r="AG249" i="1"/>
  <c r="AT249" i="1" s="1"/>
  <c r="AZ249" i="1"/>
  <c r="BM248" i="1"/>
  <c r="BN248" i="1" s="1"/>
  <c r="AM248" i="1"/>
  <c r="AZ248" i="1" s="1"/>
  <c r="AH248" i="1"/>
  <c r="AU248" i="1" s="1"/>
  <c r="AC248" i="1"/>
  <c r="AP248" i="1" s="1"/>
  <c r="S247" i="1"/>
  <c r="E247" i="1"/>
  <c r="Z246" i="1"/>
  <c r="AF246" i="1"/>
  <c r="AS246" i="1" s="1"/>
  <c r="AJ246" i="1"/>
  <c r="AN246" i="1"/>
  <c r="BA246" i="1" s="1"/>
  <c r="BD246" i="1"/>
  <c r="BH246" i="1"/>
  <c r="BI246" i="1" s="1"/>
  <c r="AL245" i="1"/>
  <c r="AG245" i="1"/>
  <c r="AT245" i="1" s="1"/>
  <c r="AZ245" i="1"/>
  <c r="BM244" i="1"/>
  <c r="BN244" i="1" s="1"/>
  <c r="AM244" i="1"/>
  <c r="AZ244" i="1" s="1"/>
  <c r="AH244" i="1"/>
  <c r="AU244" i="1" s="1"/>
  <c r="AC244" i="1"/>
  <c r="AP244" i="1" s="1"/>
  <c r="S243" i="1"/>
  <c r="E243" i="1"/>
  <c r="Z242" i="1"/>
  <c r="AF242" i="1"/>
  <c r="AS242" i="1" s="1"/>
  <c r="AJ242" i="1"/>
  <c r="AN242" i="1"/>
  <c r="BA242" i="1" s="1"/>
  <c r="BD242" i="1"/>
  <c r="BH242" i="1"/>
  <c r="BI242" i="1" s="1"/>
  <c r="AL241" i="1"/>
  <c r="AG241" i="1"/>
  <c r="AT241" i="1" s="1"/>
  <c r="AZ241" i="1"/>
  <c r="AI240" i="1"/>
  <c r="AV240" i="1" s="1"/>
  <c r="AI239" i="1"/>
  <c r="AV239" i="1" s="1"/>
  <c r="AI238" i="1"/>
  <c r="AV238" i="1" s="1"/>
  <c r="AI237" i="1"/>
  <c r="AV237" i="1" s="1"/>
  <c r="AI236" i="1"/>
  <c r="AV236" i="1" s="1"/>
  <c r="AI235" i="1"/>
  <c r="AV235" i="1" s="1"/>
  <c r="AI234" i="1"/>
  <c r="AV234" i="1" s="1"/>
  <c r="S234" i="1"/>
  <c r="AI233" i="1"/>
  <c r="AV233" i="1" s="1"/>
  <c r="S233" i="1"/>
  <c r="AI232" i="1"/>
  <c r="AV232" i="1" s="1"/>
  <c r="S232" i="1"/>
  <c r="AP232" i="1" s="1"/>
  <c r="AI231" i="1"/>
  <c r="AV231" i="1" s="1"/>
  <c r="S231" i="1"/>
  <c r="AI230" i="1"/>
  <c r="AV230" i="1" s="1"/>
  <c r="S230" i="1"/>
  <c r="AI229" i="1"/>
  <c r="AV229" i="1" s="1"/>
  <c r="S229" i="1"/>
  <c r="AI228" i="1"/>
  <c r="AV228" i="1" s="1"/>
  <c r="S228" i="1"/>
  <c r="AP228" i="1" s="1"/>
  <c r="AI227" i="1"/>
  <c r="AV227" i="1" s="1"/>
  <c r="S227" i="1"/>
  <c r="AI226" i="1"/>
  <c r="AV226" i="1" s="1"/>
  <c r="S226" i="1"/>
  <c r="AI225" i="1"/>
  <c r="AV225" i="1" s="1"/>
  <c r="S225" i="1"/>
  <c r="AI224" i="1"/>
  <c r="AV224" i="1" s="1"/>
  <c r="S224" i="1"/>
  <c r="AP224" i="1" s="1"/>
  <c r="AI223" i="1"/>
  <c r="AV223" i="1" s="1"/>
  <c r="S223" i="1"/>
  <c r="AI222" i="1"/>
  <c r="AV222" i="1" s="1"/>
  <c r="S222" i="1"/>
  <c r="AI221" i="1"/>
  <c r="AV221" i="1" s="1"/>
  <c r="S221" i="1"/>
  <c r="AP221" i="1" s="1"/>
  <c r="AI220" i="1"/>
  <c r="AV220" i="1" s="1"/>
  <c r="S220" i="1"/>
  <c r="AP220" i="1" s="1"/>
  <c r="AI219" i="1"/>
  <c r="AV219" i="1" s="1"/>
  <c r="S219" i="1"/>
  <c r="AI218" i="1"/>
  <c r="AV218" i="1" s="1"/>
  <c r="S218" i="1"/>
  <c r="AI217" i="1"/>
  <c r="AV217" i="1" s="1"/>
  <c r="S217" i="1"/>
  <c r="S216" i="1"/>
  <c r="S215" i="1"/>
  <c r="AP215" i="1" s="1"/>
  <c r="S214" i="1"/>
  <c r="S213" i="1"/>
  <c r="S212" i="1"/>
  <c r="S211" i="1"/>
  <c r="AP211" i="1" s="1"/>
  <c r="S210" i="1"/>
  <c r="S209" i="1"/>
  <c r="V208" i="1"/>
  <c r="Z208" i="1"/>
  <c r="T208" i="1"/>
  <c r="X208" i="1"/>
  <c r="AB208" i="1"/>
  <c r="V207" i="1"/>
  <c r="Z207" i="1"/>
  <c r="T207" i="1"/>
  <c r="X207" i="1"/>
  <c r="AB207" i="1"/>
  <c r="V206" i="1"/>
  <c r="Z206" i="1"/>
  <c r="T206" i="1"/>
  <c r="X206" i="1"/>
  <c r="AB206" i="1"/>
  <c r="V205" i="1"/>
  <c r="Z205" i="1"/>
  <c r="T205" i="1"/>
  <c r="X205" i="1"/>
  <c r="AB205" i="1"/>
  <c r="AV204" i="1"/>
  <c r="V204" i="1"/>
  <c r="Z204" i="1"/>
  <c r="T204" i="1"/>
  <c r="X204" i="1"/>
  <c r="AB204" i="1"/>
  <c r="V203" i="1"/>
  <c r="Z203" i="1"/>
  <c r="T203" i="1"/>
  <c r="X203" i="1"/>
  <c r="AB203" i="1"/>
  <c r="AD201" i="1"/>
  <c r="AH201" i="1"/>
  <c r="AL201" i="1"/>
  <c r="AE201" i="1"/>
  <c r="AR201" i="1" s="1"/>
  <c r="AI201" i="1"/>
  <c r="AV201" i="1" s="1"/>
  <c r="AM201" i="1"/>
  <c r="AZ201" i="1" s="1"/>
  <c r="AF201" i="1"/>
  <c r="AS201" i="1" s="1"/>
  <c r="AJ201" i="1"/>
  <c r="AN201" i="1"/>
  <c r="BA201" i="1" s="1"/>
  <c r="BD201" i="1"/>
  <c r="BH201" i="1"/>
  <c r="BI201" i="1" s="1"/>
  <c r="AD199" i="1"/>
  <c r="AH199" i="1"/>
  <c r="AL199" i="1"/>
  <c r="AE199" i="1"/>
  <c r="AR199" i="1" s="1"/>
  <c r="AI199" i="1"/>
  <c r="AV199" i="1" s="1"/>
  <c r="AM199" i="1"/>
  <c r="AZ199" i="1" s="1"/>
  <c r="AF199" i="1"/>
  <c r="AS199" i="1" s="1"/>
  <c r="AJ199" i="1"/>
  <c r="AN199" i="1"/>
  <c r="BA199" i="1" s="1"/>
  <c r="BD199" i="1"/>
  <c r="BH199" i="1"/>
  <c r="BI199" i="1" s="1"/>
  <c r="AD197" i="1"/>
  <c r="AH197" i="1"/>
  <c r="AL197" i="1"/>
  <c r="AE197" i="1"/>
  <c r="AR197" i="1" s="1"/>
  <c r="AI197" i="1"/>
  <c r="AV197" i="1" s="1"/>
  <c r="AM197" i="1"/>
  <c r="AZ197" i="1" s="1"/>
  <c r="AF197" i="1"/>
  <c r="AJ197" i="1"/>
  <c r="AN197" i="1"/>
  <c r="BA197" i="1" s="1"/>
  <c r="BD197" i="1"/>
  <c r="BH197" i="1"/>
  <c r="BI197" i="1" s="1"/>
  <c r="AD195" i="1"/>
  <c r="AH195" i="1"/>
  <c r="AL195" i="1"/>
  <c r="AE195" i="1"/>
  <c r="AR195" i="1" s="1"/>
  <c r="AI195" i="1"/>
  <c r="AV195" i="1" s="1"/>
  <c r="AM195" i="1"/>
  <c r="AZ195" i="1" s="1"/>
  <c r="AF195" i="1"/>
  <c r="AJ195" i="1"/>
  <c r="AN195" i="1"/>
  <c r="BA195" i="1" s="1"/>
  <c r="BD195" i="1"/>
  <c r="BH195" i="1"/>
  <c r="BI195" i="1" s="1"/>
  <c r="AD193" i="1"/>
  <c r="AH193" i="1"/>
  <c r="AL193" i="1"/>
  <c r="AE193" i="1"/>
  <c r="AR193" i="1" s="1"/>
  <c r="AI193" i="1"/>
  <c r="AV193" i="1" s="1"/>
  <c r="AM193" i="1"/>
  <c r="AZ193" i="1" s="1"/>
  <c r="AF193" i="1"/>
  <c r="AS193" i="1" s="1"/>
  <c r="AJ193" i="1"/>
  <c r="AN193" i="1"/>
  <c r="BA193" i="1" s="1"/>
  <c r="BD193" i="1"/>
  <c r="BH193" i="1"/>
  <c r="BI193" i="1" s="1"/>
  <c r="T192" i="1"/>
  <c r="AQ192" i="1" s="1"/>
  <c r="X192" i="1"/>
  <c r="Z192" i="1"/>
  <c r="V192" i="1"/>
  <c r="AS192" i="1" s="1"/>
  <c r="AB192" i="1"/>
  <c r="G192" i="1"/>
  <c r="AC190" i="1"/>
  <c r="AP190" i="1" s="1"/>
  <c r="AH190" i="1"/>
  <c r="AM190" i="1"/>
  <c r="AZ190" i="1" s="1"/>
  <c r="AD190" i="1"/>
  <c r="AI190" i="1"/>
  <c r="AV190" i="1" s="1"/>
  <c r="AO190" i="1"/>
  <c r="BB190" i="1" s="1"/>
  <c r="BE190" i="1"/>
  <c r="AE190" i="1"/>
  <c r="AR190" i="1" s="1"/>
  <c r="AK190" i="1"/>
  <c r="AX190" i="1" s="1"/>
  <c r="AP186" i="1"/>
  <c r="D186" i="1"/>
  <c r="S186" i="1"/>
  <c r="F160" i="1"/>
  <c r="AP181" i="1"/>
  <c r="AP177" i="1"/>
  <c r="AP173" i="1"/>
  <c r="V171" i="1"/>
  <c r="AS171" i="1" s="1"/>
  <c r="X171" i="1"/>
  <c r="AP171" i="1"/>
  <c r="V168" i="1"/>
  <c r="Z168" i="1"/>
  <c r="T168" i="1"/>
  <c r="BA168" i="1"/>
  <c r="AB168" i="1"/>
  <c r="F168" i="1"/>
  <c r="V167" i="1"/>
  <c r="AS167" i="1" s="1"/>
  <c r="Z167" i="1"/>
  <c r="AW167" i="1" s="1"/>
  <c r="X167" i="1"/>
  <c r="T167" i="1"/>
  <c r="BA167" i="1"/>
  <c r="D166" i="1"/>
  <c r="S166" i="1"/>
  <c r="AD164" i="1"/>
  <c r="AH164" i="1"/>
  <c r="AL164" i="1"/>
  <c r="AE164" i="1"/>
  <c r="AR164" i="1" s="1"/>
  <c r="AJ164" i="1"/>
  <c r="AO164" i="1"/>
  <c r="BB164" i="1" s="1"/>
  <c r="BE164" i="1"/>
  <c r="AF164" i="1"/>
  <c r="AK164" i="1"/>
  <c r="AX164" i="1" s="1"/>
  <c r="AG164" i="1"/>
  <c r="AT164" i="1" s="1"/>
  <c r="AM164" i="1"/>
  <c r="AZ164" i="1" s="1"/>
  <c r="BH164" i="1"/>
  <c r="BI164" i="1" s="1"/>
  <c r="E163" i="1"/>
  <c r="D162" i="1"/>
  <c r="S162" i="1"/>
  <c r="AD160" i="1"/>
  <c r="AH160" i="1"/>
  <c r="AU160" i="1" s="1"/>
  <c r="AL160" i="1"/>
  <c r="AE160" i="1"/>
  <c r="AR160" i="1" s="1"/>
  <c r="AJ160" i="1"/>
  <c r="AO160" i="1"/>
  <c r="BB160" i="1" s="1"/>
  <c r="BE160" i="1"/>
  <c r="AF160" i="1"/>
  <c r="AK160" i="1"/>
  <c r="AX160" i="1" s="1"/>
  <c r="AG160" i="1"/>
  <c r="AT160" i="1" s="1"/>
  <c r="AM160" i="1"/>
  <c r="BH160" i="1"/>
  <c r="BI160" i="1" s="1"/>
  <c r="E159" i="1"/>
  <c r="E158" i="1"/>
  <c r="AB202" i="1"/>
  <c r="X202" i="1"/>
  <c r="T202" i="1"/>
  <c r="AB201" i="1"/>
  <c r="X201" i="1"/>
  <c r="T201" i="1"/>
  <c r="AB200" i="1"/>
  <c r="X200" i="1"/>
  <c r="T200" i="1"/>
  <c r="AB199" i="1"/>
  <c r="X199" i="1"/>
  <c r="T199" i="1"/>
  <c r="AB198" i="1"/>
  <c r="X198" i="1"/>
  <c r="T198" i="1"/>
  <c r="AB197" i="1"/>
  <c r="X197" i="1"/>
  <c r="T197" i="1"/>
  <c r="AB196" i="1"/>
  <c r="X196" i="1"/>
  <c r="T196" i="1"/>
  <c r="AB195" i="1"/>
  <c r="X195" i="1"/>
  <c r="T195" i="1"/>
  <c r="AB194" i="1"/>
  <c r="X194" i="1"/>
  <c r="T194" i="1"/>
  <c r="AB193" i="1"/>
  <c r="X193" i="1"/>
  <c r="T193" i="1"/>
  <c r="BH192" i="1"/>
  <c r="BI192" i="1" s="1"/>
  <c r="BD192" i="1"/>
  <c r="AN192" i="1"/>
  <c r="BA192" i="1" s="1"/>
  <c r="AJ192" i="1"/>
  <c r="S191" i="1"/>
  <c r="AF190" i="1"/>
  <c r="AS190" i="1" s="1"/>
  <c r="AJ190" i="1"/>
  <c r="AW190" i="1" s="1"/>
  <c r="AN190" i="1"/>
  <c r="BA190" i="1" s="1"/>
  <c r="BD190" i="1"/>
  <c r="BH190" i="1"/>
  <c r="BI190" i="1" s="1"/>
  <c r="AL189" i="1"/>
  <c r="AZ189" i="1"/>
  <c r="BM188" i="1"/>
  <c r="BN188" i="1" s="1"/>
  <c r="AM188" i="1"/>
  <c r="AZ188" i="1" s="1"/>
  <c r="AH188" i="1"/>
  <c r="AU188" i="1" s="1"/>
  <c r="S183" i="1"/>
  <c r="AP183" i="1" s="1"/>
  <c r="S182" i="1"/>
  <c r="S181" i="1"/>
  <c r="S180" i="1"/>
  <c r="S179" i="1"/>
  <c r="AP179" i="1" s="1"/>
  <c r="S178" i="1"/>
  <c r="S177" i="1"/>
  <c r="S176" i="1"/>
  <c r="S175" i="1"/>
  <c r="AP175" i="1" s="1"/>
  <c r="S174" i="1"/>
  <c r="S173" i="1"/>
  <c r="S172" i="1"/>
  <c r="BA171" i="1"/>
  <c r="AB171" i="1"/>
  <c r="T171" i="1"/>
  <c r="AR170" i="1"/>
  <c r="F169" i="1"/>
  <c r="X168" i="1"/>
  <c r="Y165" i="1"/>
  <c r="AV165" i="1" s="1"/>
  <c r="BM164" i="1"/>
  <c r="BN164" i="1" s="1"/>
  <c r="V164" i="1"/>
  <c r="Z164" i="1"/>
  <c r="T164" i="1"/>
  <c r="AB164" i="1"/>
  <c r="F164" i="1"/>
  <c r="V163" i="1"/>
  <c r="Z163" i="1"/>
  <c r="AW163" i="1" s="1"/>
  <c r="X163" i="1"/>
  <c r="T163" i="1"/>
  <c r="BA163" i="1"/>
  <c r="Y161" i="1"/>
  <c r="AV161" i="1" s="1"/>
  <c r="BM160" i="1"/>
  <c r="BN160" i="1" s="1"/>
  <c r="V160" i="1"/>
  <c r="Z160" i="1"/>
  <c r="T160" i="1"/>
  <c r="AB160" i="1"/>
  <c r="AT159" i="1"/>
  <c r="V159" i="1"/>
  <c r="AS159" i="1" s="1"/>
  <c r="Z159" i="1"/>
  <c r="AW159" i="1" s="1"/>
  <c r="X159" i="1"/>
  <c r="T159" i="1"/>
  <c r="BA159" i="1"/>
  <c r="T190" i="1"/>
  <c r="X190" i="1"/>
  <c r="AB190" i="1"/>
  <c r="AY190" i="1" s="1"/>
  <c r="AF189" i="1"/>
  <c r="AJ189" i="1"/>
  <c r="AN189" i="1"/>
  <c r="BD189" i="1"/>
  <c r="BH189" i="1"/>
  <c r="BI189" i="1" s="1"/>
  <c r="AF188" i="1"/>
  <c r="AS188" i="1" s="1"/>
  <c r="AJ188" i="1"/>
  <c r="AW188" i="1" s="1"/>
  <c r="AN188" i="1"/>
  <c r="BA188" i="1" s="1"/>
  <c r="BD188" i="1"/>
  <c r="BH188" i="1"/>
  <c r="BI188" i="1" s="1"/>
  <c r="AF187" i="1"/>
  <c r="AJ187" i="1"/>
  <c r="AN187" i="1"/>
  <c r="BD187" i="1"/>
  <c r="BH187" i="1"/>
  <c r="BI187" i="1" s="1"/>
  <c r="AD187" i="1"/>
  <c r="AH187" i="1"/>
  <c r="AL187" i="1"/>
  <c r="AF186" i="1"/>
  <c r="AJ186" i="1"/>
  <c r="AN186" i="1"/>
  <c r="BD186" i="1"/>
  <c r="BH186" i="1"/>
  <c r="BI186" i="1" s="1"/>
  <c r="AD186" i="1"/>
  <c r="AH186" i="1"/>
  <c r="AL186" i="1"/>
  <c r="AF185" i="1"/>
  <c r="AJ185" i="1"/>
  <c r="AN185" i="1"/>
  <c r="BD185" i="1"/>
  <c r="BH185" i="1"/>
  <c r="BI185" i="1" s="1"/>
  <c r="AD185" i="1"/>
  <c r="AH185" i="1"/>
  <c r="AL185" i="1"/>
  <c r="AF184" i="1"/>
  <c r="AJ184" i="1"/>
  <c r="AN184" i="1"/>
  <c r="BD184" i="1"/>
  <c r="BH184" i="1"/>
  <c r="BI184" i="1" s="1"/>
  <c r="AD184" i="1"/>
  <c r="AH184" i="1"/>
  <c r="AL184" i="1"/>
  <c r="AF183" i="1"/>
  <c r="AJ183" i="1"/>
  <c r="AN183" i="1"/>
  <c r="BD183" i="1"/>
  <c r="BH183" i="1"/>
  <c r="BI183" i="1" s="1"/>
  <c r="AD183" i="1"/>
  <c r="AH183" i="1"/>
  <c r="AL183" i="1"/>
  <c r="AF182" i="1"/>
  <c r="AJ182" i="1"/>
  <c r="AN182" i="1"/>
  <c r="BD182" i="1"/>
  <c r="BH182" i="1"/>
  <c r="BI182" i="1" s="1"/>
  <c r="AD182" i="1"/>
  <c r="AH182" i="1"/>
  <c r="AL182" i="1"/>
  <c r="AF181" i="1"/>
  <c r="AJ181" i="1"/>
  <c r="AN181" i="1"/>
  <c r="BD181" i="1"/>
  <c r="BH181" i="1"/>
  <c r="BI181" i="1" s="1"/>
  <c r="AD181" i="1"/>
  <c r="AH181" i="1"/>
  <c r="AL181" i="1"/>
  <c r="AF180" i="1"/>
  <c r="AJ180" i="1"/>
  <c r="AN180" i="1"/>
  <c r="BD180" i="1"/>
  <c r="BH180" i="1"/>
  <c r="BI180" i="1" s="1"/>
  <c r="AD180" i="1"/>
  <c r="AH180" i="1"/>
  <c r="AL180" i="1"/>
  <c r="AF179" i="1"/>
  <c r="AJ179" i="1"/>
  <c r="AN179" i="1"/>
  <c r="BD179" i="1"/>
  <c r="BH179" i="1"/>
  <c r="BI179" i="1" s="1"/>
  <c r="AD179" i="1"/>
  <c r="AH179" i="1"/>
  <c r="AL179" i="1"/>
  <c r="AF178" i="1"/>
  <c r="AJ178" i="1"/>
  <c r="AN178" i="1"/>
  <c r="BD178" i="1"/>
  <c r="BH178" i="1"/>
  <c r="BI178" i="1" s="1"/>
  <c r="AD178" i="1"/>
  <c r="AH178" i="1"/>
  <c r="AL178" i="1"/>
  <c r="AF177" i="1"/>
  <c r="AJ177" i="1"/>
  <c r="AN177" i="1"/>
  <c r="BD177" i="1"/>
  <c r="BH177" i="1"/>
  <c r="BI177" i="1" s="1"/>
  <c r="AD177" i="1"/>
  <c r="AH177" i="1"/>
  <c r="AL177" i="1"/>
  <c r="AF176" i="1"/>
  <c r="AJ176" i="1"/>
  <c r="AN176" i="1"/>
  <c r="BD176" i="1"/>
  <c r="BH176" i="1"/>
  <c r="BI176" i="1" s="1"/>
  <c r="AD176" i="1"/>
  <c r="AH176" i="1"/>
  <c r="AL176" i="1"/>
  <c r="AF175" i="1"/>
  <c r="AJ175" i="1"/>
  <c r="AN175" i="1"/>
  <c r="BD175" i="1"/>
  <c r="BH175" i="1"/>
  <c r="BI175" i="1" s="1"/>
  <c r="AD175" i="1"/>
  <c r="AH175" i="1"/>
  <c r="AL175" i="1"/>
  <c r="AT174" i="1"/>
  <c r="AF174" i="1"/>
  <c r="AJ174" i="1"/>
  <c r="AN174" i="1"/>
  <c r="BD174" i="1"/>
  <c r="BH174" i="1"/>
  <c r="BI174" i="1" s="1"/>
  <c r="AD174" i="1"/>
  <c r="AH174" i="1"/>
  <c r="AL174" i="1"/>
  <c r="AT173" i="1"/>
  <c r="AF173" i="1"/>
  <c r="AJ173" i="1"/>
  <c r="AN173" i="1"/>
  <c r="BD173" i="1"/>
  <c r="BH173" i="1"/>
  <c r="BI173" i="1" s="1"/>
  <c r="AD173" i="1"/>
  <c r="AH173" i="1"/>
  <c r="AL173" i="1"/>
  <c r="AT172" i="1"/>
  <c r="AF172" i="1"/>
  <c r="AJ172" i="1"/>
  <c r="AN172" i="1"/>
  <c r="BD172" i="1"/>
  <c r="BH172" i="1"/>
  <c r="BI172" i="1" s="1"/>
  <c r="AD172" i="1"/>
  <c r="AH172" i="1"/>
  <c r="AL172" i="1"/>
  <c r="Y171" i="1"/>
  <c r="AV171" i="1" s="1"/>
  <c r="BD168" i="1"/>
  <c r="AR166" i="1"/>
  <c r="F165" i="1"/>
  <c r="AN164" i="1"/>
  <c r="BA164" i="1" s="1"/>
  <c r="X164" i="1"/>
  <c r="AS163" i="1"/>
  <c r="AR162" i="1"/>
  <c r="F161" i="1"/>
  <c r="AN160" i="1"/>
  <c r="BA160" i="1" s="1"/>
  <c r="AZ156" i="1"/>
  <c r="F155" i="1"/>
  <c r="Z202" i="1"/>
  <c r="Z201" i="1"/>
  <c r="Z200" i="1"/>
  <c r="Z199" i="1"/>
  <c r="Z198" i="1"/>
  <c r="Z197" i="1"/>
  <c r="Z196" i="1"/>
  <c r="Z195" i="1"/>
  <c r="Z194" i="1"/>
  <c r="Z193" i="1"/>
  <c r="AL192" i="1"/>
  <c r="AY192" i="1" s="1"/>
  <c r="AH192" i="1"/>
  <c r="AU192" i="1" s="1"/>
  <c r="BE189" i="1"/>
  <c r="AO189" i="1"/>
  <c r="BB189" i="1" s="1"/>
  <c r="AI189" i="1"/>
  <c r="AV189" i="1" s="1"/>
  <c r="AD189" i="1"/>
  <c r="AK188" i="1"/>
  <c r="AX188" i="1" s="1"/>
  <c r="AE188" i="1"/>
  <c r="AR188" i="1" s="1"/>
  <c r="AM187" i="1"/>
  <c r="AE187" i="1"/>
  <c r="AR187" i="1" s="1"/>
  <c r="AZ187" i="1"/>
  <c r="AM186" i="1"/>
  <c r="AE186" i="1"/>
  <c r="AR186" i="1" s="1"/>
  <c r="AZ186" i="1"/>
  <c r="AM185" i="1"/>
  <c r="AZ185" i="1" s="1"/>
  <c r="AE185" i="1"/>
  <c r="AR185" i="1" s="1"/>
  <c r="AM184" i="1"/>
  <c r="AZ184" i="1" s="1"/>
  <c r="AE184" i="1"/>
  <c r="AR184" i="1" s="1"/>
  <c r="AM183" i="1"/>
  <c r="AZ183" i="1" s="1"/>
  <c r="AE183" i="1"/>
  <c r="AR183" i="1" s="1"/>
  <c r="E183" i="1"/>
  <c r="AM182" i="1"/>
  <c r="AZ182" i="1" s="1"/>
  <c r="AE182" i="1"/>
  <c r="AR182" i="1" s="1"/>
  <c r="E182" i="1"/>
  <c r="AM181" i="1"/>
  <c r="AZ181" i="1" s="1"/>
  <c r="AE181" i="1"/>
  <c r="AR181" i="1" s="1"/>
  <c r="E181" i="1"/>
  <c r="AM180" i="1"/>
  <c r="AZ180" i="1" s="1"/>
  <c r="AE180" i="1"/>
  <c r="AR180" i="1" s="1"/>
  <c r="E180" i="1"/>
  <c r="AM179" i="1"/>
  <c r="AZ179" i="1" s="1"/>
  <c r="AE179" i="1"/>
  <c r="AR179" i="1" s="1"/>
  <c r="E179" i="1"/>
  <c r="AM178" i="1"/>
  <c r="AZ178" i="1" s="1"/>
  <c r="AE178" i="1"/>
  <c r="AR178" i="1" s="1"/>
  <c r="E178" i="1"/>
  <c r="AM177" i="1"/>
  <c r="AZ177" i="1" s="1"/>
  <c r="AE177" i="1"/>
  <c r="AR177" i="1" s="1"/>
  <c r="E177" i="1"/>
  <c r="AM176" i="1"/>
  <c r="AZ176" i="1" s="1"/>
  <c r="AE176" i="1"/>
  <c r="AR176" i="1" s="1"/>
  <c r="E176" i="1"/>
  <c r="AR175" i="1"/>
  <c r="AZ175" i="1"/>
  <c r="E175" i="1"/>
  <c r="AR174" i="1"/>
  <c r="AZ174" i="1"/>
  <c r="E174" i="1"/>
  <c r="AR173" i="1"/>
  <c r="AZ173" i="1"/>
  <c r="E173" i="1"/>
  <c r="AR172" i="1"/>
  <c r="AZ172" i="1"/>
  <c r="E172" i="1"/>
  <c r="AZ171" i="1"/>
  <c r="E171" i="1"/>
  <c r="D170" i="1"/>
  <c r="S170" i="1"/>
  <c r="AW169" i="1"/>
  <c r="AP168" i="1"/>
  <c r="AD168" i="1"/>
  <c r="AH168" i="1"/>
  <c r="AU168" i="1" s="1"/>
  <c r="AL168" i="1"/>
  <c r="AY168" i="1" s="1"/>
  <c r="AE168" i="1"/>
  <c r="AR168" i="1" s="1"/>
  <c r="AJ168" i="1"/>
  <c r="AW168" i="1" s="1"/>
  <c r="AO168" i="1"/>
  <c r="BB168" i="1" s="1"/>
  <c r="BE168" i="1"/>
  <c r="AF168" i="1"/>
  <c r="AS168" i="1" s="1"/>
  <c r="AK168" i="1"/>
  <c r="AX168" i="1" s="1"/>
  <c r="AG168" i="1"/>
  <c r="AT168" i="1" s="1"/>
  <c r="AM168" i="1"/>
  <c r="AZ168" i="1" s="1"/>
  <c r="BH168" i="1"/>
  <c r="BI168" i="1" s="1"/>
  <c r="E167" i="1"/>
  <c r="BD164" i="1"/>
  <c r="AI164" i="1"/>
  <c r="AV164" i="1" s="1"/>
  <c r="BD160" i="1"/>
  <c r="AI160" i="1"/>
  <c r="AV160" i="1" s="1"/>
  <c r="AZ160" i="1"/>
  <c r="F157" i="1"/>
  <c r="E156" i="1"/>
  <c r="V155" i="1"/>
  <c r="AS155" i="1" s="1"/>
  <c r="Z155" i="1"/>
  <c r="AW155" i="1" s="1"/>
  <c r="X155" i="1"/>
  <c r="T155" i="1"/>
  <c r="BA155" i="1"/>
  <c r="AB155" i="1"/>
  <c r="V156" i="1"/>
  <c r="Z156" i="1"/>
  <c r="AD156" i="1"/>
  <c r="AH156" i="1"/>
  <c r="AU156" i="1" s="1"/>
  <c r="AL156" i="1"/>
  <c r="I136" i="1"/>
  <c r="BA134" i="1"/>
  <c r="Z134" i="1"/>
  <c r="V134" i="1"/>
  <c r="AB134" i="1"/>
  <c r="AY134" i="1" s="1"/>
  <c r="T134" i="1"/>
  <c r="AQ134" i="1" s="1"/>
  <c r="X134" i="1"/>
  <c r="BE170" i="1"/>
  <c r="AO170" i="1"/>
  <c r="BB170" i="1" s="1"/>
  <c r="AJ170" i="1"/>
  <c r="V169" i="1"/>
  <c r="Z169" i="1"/>
  <c r="AD169" i="1"/>
  <c r="AQ169" i="1" s="1"/>
  <c r="AH169" i="1"/>
  <c r="AU169" i="1" s="1"/>
  <c r="AL169" i="1"/>
  <c r="AY169" i="1" s="1"/>
  <c r="AX167" i="1"/>
  <c r="BE166" i="1"/>
  <c r="AO166" i="1"/>
  <c r="BB166" i="1" s="1"/>
  <c r="AJ166" i="1"/>
  <c r="V165" i="1"/>
  <c r="Z165" i="1"/>
  <c r="AW165" i="1" s="1"/>
  <c r="AD165" i="1"/>
  <c r="AQ165" i="1" s="1"/>
  <c r="AH165" i="1"/>
  <c r="AU165" i="1" s="1"/>
  <c r="AL165" i="1"/>
  <c r="AY165" i="1" s="1"/>
  <c r="AX163" i="1"/>
  <c r="BE162" i="1"/>
  <c r="AO162" i="1"/>
  <c r="BB162" i="1" s="1"/>
  <c r="AJ162" i="1"/>
  <c r="V161" i="1"/>
  <c r="Z161" i="1"/>
  <c r="AW161" i="1" s="1"/>
  <c r="AD161" i="1"/>
  <c r="AQ161" i="1" s="1"/>
  <c r="AH161" i="1"/>
  <c r="AU161" i="1" s="1"/>
  <c r="AL161" i="1"/>
  <c r="AY161" i="1" s="1"/>
  <c r="AX159" i="1"/>
  <c r="BE158" i="1"/>
  <c r="AO158" i="1"/>
  <c r="BB158" i="1" s="1"/>
  <c r="AJ158" i="1"/>
  <c r="V157" i="1"/>
  <c r="Z157" i="1"/>
  <c r="AW157" i="1" s="1"/>
  <c r="AD157" i="1"/>
  <c r="AQ157" i="1" s="1"/>
  <c r="AH157" i="1"/>
  <c r="AU157" i="1" s="1"/>
  <c r="AL157" i="1"/>
  <c r="AY157" i="1" s="1"/>
  <c r="BH156" i="1"/>
  <c r="BI156" i="1" s="1"/>
  <c r="AM156" i="1"/>
  <c r="AG156" i="1"/>
  <c r="AT156" i="1" s="1"/>
  <c r="AB156" i="1"/>
  <c r="AX155" i="1"/>
  <c r="BH154" i="1"/>
  <c r="BI154" i="1" s="1"/>
  <c r="AK154" i="1"/>
  <c r="AX154" i="1" s="1"/>
  <c r="BH153" i="1"/>
  <c r="BI153" i="1" s="1"/>
  <c r="AK153" i="1"/>
  <c r="AX153" i="1" s="1"/>
  <c r="BH152" i="1"/>
  <c r="BI152" i="1" s="1"/>
  <c r="AK152" i="1"/>
  <c r="AX152" i="1" s="1"/>
  <c r="BH151" i="1"/>
  <c r="BI151" i="1" s="1"/>
  <c r="AK151" i="1"/>
  <c r="AX151" i="1" s="1"/>
  <c r="BH150" i="1"/>
  <c r="BI150" i="1" s="1"/>
  <c r="AK150" i="1"/>
  <c r="AX150" i="1" s="1"/>
  <c r="BH149" i="1"/>
  <c r="BI149" i="1" s="1"/>
  <c r="AK149" i="1"/>
  <c r="AX149" i="1" s="1"/>
  <c r="G138" i="1"/>
  <c r="E137" i="1"/>
  <c r="H135" i="1"/>
  <c r="K132" i="1"/>
  <c r="AP170" i="1"/>
  <c r="AD170" i="1"/>
  <c r="AH170" i="1"/>
  <c r="AL170" i="1"/>
  <c r="AP166" i="1"/>
  <c r="AD166" i="1"/>
  <c r="AH166" i="1"/>
  <c r="AL166" i="1"/>
  <c r="AP162" i="1"/>
  <c r="AD162" i="1"/>
  <c r="AH162" i="1"/>
  <c r="AL162" i="1"/>
  <c r="S158" i="1"/>
  <c r="AP158" i="1" s="1"/>
  <c r="AD158" i="1"/>
  <c r="AH158" i="1"/>
  <c r="AL158" i="1"/>
  <c r="BA156" i="1"/>
  <c r="AK156" i="1"/>
  <c r="AX156" i="1" s="1"/>
  <c r="AF156" i="1"/>
  <c r="AS156" i="1" s="1"/>
  <c r="G154" i="1"/>
  <c r="AD154" i="1"/>
  <c r="AQ154" i="1" s="1"/>
  <c r="AH154" i="1"/>
  <c r="AU154" i="1" s="1"/>
  <c r="AL154" i="1"/>
  <c r="AY154" i="1" s="1"/>
  <c r="AE154" i="1"/>
  <c r="AR154" i="1" s="1"/>
  <c r="AI154" i="1"/>
  <c r="AV154" i="1" s="1"/>
  <c r="AM154" i="1"/>
  <c r="AZ154" i="1" s="1"/>
  <c r="G153" i="1"/>
  <c r="AD153" i="1"/>
  <c r="AH153" i="1"/>
  <c r="AL153" i="1"/>
  <c r="AE153" i="1"/>
  <c r="AR153" i="1" s="1"/>
  <c r="AI153" i="1"/>
  <c r="AV153" i="1" s="1"/>
  <c r="AM153" i="1"/>
  <c r="AZ153" i="1" s="1"/>
  <c r="G152" i="1"/>
  <c r="AD152" i="1"/>
  <c r="AH152" i="1"/>
  <c r="AL152" i="1"/>
  <c r="AE152" i="1"/>
  <c r="AR152" i="1" s="1"/>
  <c r="AI152" i="1"/>
  <c r="AV152" i="1" s="1"/>
  <c r="AM152" i="1"/>
  <c r="AZ152" i="1" s="1"/>
  <c r="G151" i="1"/>
  <c r="AD151" i="1"/>
  <c r="AH151" i="1"/>
  <c r="AL151" i="1"/>
  <c r="AE151" i="1"/>
  <c r="AR151" i="1" s="1"/>
  <c r="AI151" i="1"/>
  <c r="AV151" i="1" s="1"/>
  <c r="AM151" i="1"/>
  <c r="AZ151" i="1" s="1"/>
  <c r="G150" i="1"/>
  <c r="AD150" i="1"/>
  <c r="AQ150" i="1" s="1"/>
  <c r="AH150" i="1"/>
  <c r="AU150" i="1" s="1"/>
  <c r="AL150" i="1"/>
  <c r="AY150" i="1" s="1"/>
  <c r="AE150" i="1"/>
  <c r="AR150" i="1" s="1"/>
  <c r="AI150" i="1"/>
  <c r="AV150" i="1" s="1"/>
  <c r="AM150" i="1"/>
  <c r="AZ150" i="1" s="1"/>
  <c r="G149" i="1"/>
  <c r="AD149" i="1"/>
  <c r="AQ149" i="1" s="1"/>
  <c r="AH149" i="1"/>
  <c r="AU149" i="1" s="1"/>
  <c r="AL149" i="1"/>
  <c r="AE149" i="1"/>
  <c r="AR149" i="1" s="1"/>
  <c r="AI149" i="1"/>
  <c r="AV149" i="1" s="1"/>
  <c r="AM149" i="1"/>
  <c r="AZ149" i="1" s="1"/>
  <c r="G139" i="1"/>
  <c r="AX138" i="1"/>
  <c r="I131" i="1"/>
  <c r="G130" i="1"/>
  <c r="AD171" i="1"/>
  <c r="AQ171" i="1" s="1"/>
  <c r="AH171" i="1"/>
  <c r="AL171" i="1"/>
  <c r="AY171" i="1" s="1"/>
  <c r="BH170" i="1"/>
  <c r="BI170" i="1" s="1"/>
  <c r="AM170" i="1"/>
  <c r="AZ170" i="1" s="1"/>
  <c r="AG170" i="1"/>
  <c r="AT170" i="1" s="1"/>
  <c r="BA169" i="1"/>
  <c r="AK169" i="1"/>
  <c r="AX169" i="1" s="1"/>
  <c r="AF169" i="1"/>
  <c r="AS169" i="1" s="1"/>
  <c r="AP167" i="1"/>
  <c r="AD167" i="1"/>
  <c r="AQ167" i="1" s="1"/>
  <c r="AH167" i="1"/>
  <c r="AU167" i="1" s="1"/>
  <c r="AL167" i="1"/>
  <c r="AY167" i="1" s="1"/>
  <c r="BH166" i="1"/>
  <c r="BI166" i="1" s="1"/>
  <c r="AM166" i="1"/>
  <c r="AZ166" i="1" s="1"/>
  <c r="AG166" i="1"/>
  <c r="AT166" i="1" s="1"/>
  <c r="BA165" i="1"/>
  <c r="AK165" i="1"/>
  <c r="AX165" i="1" s="1"/>
  <c r="AF165" i="1"/>
  <c r="AS165" i="1" s="1"/>
  <c r="AP163" i="1"/>
  <c r="AD163" i="1"/>
  <c r="AH163" i="1"/>
  <c r="AL163" i="1"/>
  <c r="AY163" i="1" s="1"/>
  <c r="BH162" i="1"/>
  <c r="BI162" i="1" s="1"/>
  <c r="AM162" i="1"/>
  <c r="AZ162" i="1" s="1"/>
  <c r="AG162" i="1"/>
  <c r="AT162" i="1" s="1"/>
  <c r="BA161" i="1"/>
  <c r="AK161" i="1"/>
  <c r="AX161" i="1" s="1"/>
  <c r="AF161" i="1"/>
  <c r="AP159" i="1"/>
  <c r="AD159" i="1"/>
  <c r="AH159" i="1"/>
  <c r="AU159" i="1" s="1"/>
  <c r="AL159" i="1"/>
  <c r="AY159" i="1" s="1"/>
  <c r="BH158" i="1"/>
  <c r="BI158" i="1" s="1"/>
  <c r="AM158" i="1"/>
  <c r="AZ158" i="1" s="1"/>
  <c r="AG158" i="1"/>
  <c r="AT158" i="1" s="1"/>
  <c r="BA157" i="1"/>
  <c r="AK157" i="1"/>
  <c r="AX157" i="1" s="1"/>
  <c r="AF157" i="1"/>
  <c r="BE156" i="1"/>
  <c r="AO156" i="1"/>
  <c r="BB156" i="1" s="1"/>
  <c r="AJ156" i="1"/>
  <c r="AE156" i="1"/>
  <c r="AR156" i="1" s="1"/>
  <c r="T156" i="1"/>
  <c r="AP155" i="1"/>
  <c r="AD155" i="1"/>
  <c r="AH155" i="1"/>
  <c r="AL155" i="1"/>
  <c r="AY155" i="1" s="1"/>
  <c r="BE154" i="1"/>
  <c r="AO154" i="1"/>
  <c r="BB154" i="1" s="1"/>
  <c r="AG154" i="1"/>
  <c r="AT154" i="1" s="1"/>
  <c r="BE153" i="1"/>
  <c r="AO153" i="1"/>
  <c r="BB153" i="1" s="1"/>
  <c r="AG153" i="1"/>
  <c r="AT153" i="1" s="1"/>
  <c r="BE152" i="1"/>
  <c r="AO152" i="1"/>
  <c r="BB152" i="1" s="1"/>
  <c r="AG152" i="1"/>
  <c r="AT152" i="1" s="1"/>
  <c r="BE151" i="1"/>
  <c r="AO151" i="1"/>
  <c r="BB151" i="1" s="1"/>
  <c r="AG151" i="1"/>
  <c r="AT151" i="1" s="1"/>
  <c r="BE150" i="1"/>
  <c r="AO150" i="1"/>
  <c r="BB150" i="1" s="1"/>
  <c r="AG150" i="1"/>
  <c r="AT150" i="1" s="1"/>
  <c r="BE149" i="1"/>
  <c r="AO149" i="1"/>
  <c r="BB149" i="1" s="1"/>
  <c r="AG149" i="1"/>
  <c r="AT149" i="1" s="1"/>
  <c r="AX148" i="1"/>
  <c r="V148" i="1"/>
  <c r="G148" i="1"/>
  <c r="AF148" i="1"/>
  <c r="AJ148" i="1"/>
  <c r="AN148" i="1"/>
  <c r="BA148" i="1" s="1"/>
  <c r="BD148" i="1"/>
  <c r="BH148" i="1"/>
  <c r="BI148" i="1" s="1"/>
  <c r="AD148" i="1"/>
  <c r="AQ148" i="1" s="1"/>
  <c r="AH148" i="1"/>
  <c r="AU148" i="1" s="1"/>
  <c r="AL148" i="1"/>
  <c r="AY148" i="1" s="1"/>
  <c r="AE148" i="1"/>
  <c r="AR148" i="1" s="1"/>
  <c r="AI148" i="1"/>
  <c r="AV148" i="1" s="1"/>
  <c r="AM148" i="1"/>
  <c r="AZ148" i="1" s="1"/>
  <c r="AX147" i="1"/>
  <c r="V147" i="1"/>
  <c r="G147" i="1"/>
  <c r="AF147" i="1"/>
  <c r="AS147" i="1" s="1"/>
  <c r="AJ147" i="1"/>
  <c r="AN147" i="1"/>
  <c r="BA147" i="1" s="1"/>
  <c r="BD147" i="1"/>
  <c r="BH147" i="1"/>
  <c r="BI147" i="1" s="1"/>
  <c r="AD147" i="1"/>
  <c r="AH147" i="1"/>
  <c r="AL147" i="1"/>
  <c r="AY147" i="1" s="1"/>
  <c r="AE147" i="1"/>
  <c r="AR147" i="1" s="1"/>
  <c r="AI147" i="1"/>
  <c r="AV147" i="1" s="1"/>
  <c r="AM147" i="1"/>
  <c r="AZ147" i="1" s="1"/>
  <c r="AX146" i="1"/>
  <c r="V146" i="1"/>
  <c r="G146" i="1"/>
  <c r="AF146" i="1"/>
  <c r="AJ146" i="1"/>
  <c r="AN146" i="1"/>
  <c r="BA146" i="1" s="1"/>
  <c r="BD146" i="1"/>
  <c r="BH146" i="1"/>
  <c r="BI146" i="1" s="1"/>
  <c r="AD146" i="1"/>
  <c r="AQ146" i="1" s="1"/>
  <c r="AH146" i="1"/>
  <c r="AU146" i="1" s="1"/>
  <c r="AL146" i="1"/>
  <c r="AY146" i="1" s="1"/>
  <c r="AE146" i="1"/>
  <c r="AR146" i="1" s="1"/>
  <c r="AI146" i="1"/>
  <c r="AV146" i="1" s="1"/>
  <c r="AM146" i="1"/>
  <c r="AZ146" i="1" s="1"/>
  <c r="AX145" i="1"/>
  <c r="V145" i="1"/>
  <c r="G145" i="1"/>
  <c r="AF145" i="1"/>
  <c r="AS145" i="1" s="1"/>
  <c r="AJ145" i="1"/>
  <c r="AN145" i="1"/>
  <c r="BA145" i="1" s="1"/>
  <c r="BD145" i="1"/>
  <c r="BH145" i="1"/>
  <c r="BI145" i="1" s="1"/>
  <c r="AD145" i="1"/>
  <c r="AH145" i="1"/>
  <c r="AL145" i="1"/>
  <c r="AE145" i="1"/>
  <c r="AR145" i="1" s="1"/>
  <c r="AI145" i="1"/>
  <c r="AV145" i="1" s="1"/>
  <c r="AM145" i="1"/>
  <c r="AZ145" i="1" s="1"/>
  <c r="AX144" i="1"/>
  <c r="V144" i="1"/>
  <c r="G144" i="1"/>
  <c r="AF144" i="1"/>
  <c r="AJ144" i="1"/>
  <c r="AN144" i="1"/>
  <c r="BA144" i="1" s="1"/>
  <c r="BD144" i="1"/>
  <c r="BH144" i="1"/>
  <c r="BI144" i="1" s="1"/>
  <c r="AD144" i="1"/>
  <c r="AQ144" i="1" s="1"/>
  <c r="AH144" i="1"/>
  <c r="AU144" i="1" s="1"/>
  <c r="AL144" i="1"/>
  <c r="AY144" i="1" s="1"/>
  <c r="AE144" i="1"/>
  <c r="AR144" i="1" s="1"/>
  <c r="AI144" i="1"/>
  <c r="AV144" i="1" s="1"/>
  <c r="AM144" i="1"/>
  <c r="AZ144" i="1" s="1"/>
  <c r="AX143" i="1"/>
  <c r="V143" i="1"/>
  <c r="G143" i="1"/>
  <c r="AF143" i="1"/>
  <c r="AS143" i="1" s="1"/>
  <c r="AJ143" i="1"/>
  <c r="AN143" i="1"/>
  <c r="BA143" i="1" s="1"/>
  <c r="BD143" i="1"/>
  <c r="BH143" i="1"/>
  <c r="BI143" i="1" s="1"/>
  <c r="AD143" i="1"/>
  <c r="AH143" i="1"/>
  <c r="AL143" i="1"/>
  <c r="AE143" i="1"/>
  <c r="AR143" i="1" s="1"/>
  <c r="AI143" i="1"/>
  <c r="AV143" i="1" s="1"/>
  <c r="AM143" i="1"/>
  <c r="AZ143" i="1" s="1"/>
  <c r="AX142" i="1"/>
  <c r="V142" i="1"/>
  <c r="G142" i="1"/>
  <c r="AF142" i="1"/>
  <c r="AJ142" i="1"/>
  <c r="AN142" i="1"/>
  <c r="BA142" i="1" s="1"/>
  <c r="BD142" i="1"/>
  <c r="BH142" i="1"/>
  <c r="BI142" i="1" s="1"/>
  <c r="AD142" i="1"/>
  <c r="AQ142" i="1" s="1"/>
  <c r="AH142" i="1"/>
  <c r="AU142" i="1" s="1"/>
  <c r="AL142" i="1"/>
  <c r="AY142" i="1" s="1"/>
  <c r="AE142" i="1"/>
  <c r="AR142" i="1" s="1"/>
  <c r="AI142" i="1"/>
  <c r="AV142" i="1" s="1"/>
  <c r="AM142" i="1"/>
  <c r="AZ142" i="1" s="1"/>
  <c r="AX141" i="1"/>
  <c r="V141" i="1"/>
  <c r="G141" i="1"/>
  <c r="AF141" i="1"/>
  <c r="AS141" i="1" s="1"/>
  <c r="AJ141" i="1"/>
  <c r="AN141" i="1"/>
  <c r="BA141" i="1" s="1"/>
  <c r="BD141" i="1"/>
  <c r="BH141" i="1"/>
  <c r="BI141" i="1" s="1"/>
  <c r="AD141" i="1"/>
  <c r="AQ141" i="1" s="1"/>
  <c r="AH141" i="1"/>
  <c r="AU141" i="1" s="1"/>
  <c r="AL141" i="1"/>
  <c r="AY141" i="1" s="1"/>
  <c r="AE141" i="1"/>
  <c r="AR141" i="1" s="1"/>
  <c r="AI141" i="1"/>
  <c r="AV141" i="1" s="1"/>
  <c r="AM141" i="1"/>
  <c r="AZ141" i="1" s="1"/>
  <c r="AX140" i="1"/>
  <c r="V140" i="1"/>
  <c r="G140" i="1"/>
  <c r="AF140" i="1"/>
  <c r="AJ140" i="1"/>
  <c r="AN140" i="1"/>
  <c r="BA140" i="1" s="1"/>
  <c r="BD140" i="1"/>
  <c r="BH140" i="1"/>
  <c r="BI140" i="1" s="1"/>
  <c r="AD140" i="1"/>
  <c r="AQ140" i="1" s="1"/>
  <c r="AH140" i="1"/>
  <c r="AU140" i="1" s="1"/>
  <c r="AL140" i="1"/>
  <c r="AY140" i="1" s="1"/>
  <c r="AE140" i="1"/>
  <c r="AR140" i="1" s="1"/>
  <c r="AI140" i="1"/>
  <c r="AV140" i="1" s="1"/>
  <c r="AM140" i="1"/>
  <c r="AZ140" i="1" s="1"/>
  <c r="AX139" i="1"/>
  <c r="G134" i="1"/>
  <c r="G129" i="1"/>
  <c r="AM139" i="1"/>
  <c r="AZ139" i="1" s="1"/>
  <c r="AI139" i="1"/>
  <c r="AV139" i="1" s="1"/>
  <c r="AE139" i="1"/>
  <c r="AR139" i="1" s="1"/>
  <c r="AM138" i="1"/>
  <c r="AZ138" i="1" s="1"/>
  <c r="AI138" i="1"/>
  <c r="AV138" i="1" s="1"/>
  <c r="AE138" i="1"/>
  <c r="AR138" i="1" s="1"/>
  <c r="AM137" i="1"/>
  <c r="AZ137" i="1" s="1"/>
  <c r="AH137" i="1"/>
  <c r="S137" i="1"/>
  <c r="AL136" i="1"/>
  <c r="AF136" i="1"/>
  <c r="AA136" i="1"/>
  <c r="AB136" i="1" s="1"/>
  <c r="V136" i="1"/>
  <c r="Z135" i="1"/>
  <c r="AW135" i="1" s="1"/>
  <c r="AC134" i="1"/>
  <c r="AP134" i="1" s="1"/>
  <c r="AG134" i="1"/>
  <c r="AT134" i="1" s="1"/>
  <c r="AK134" i="1"/>
  <c r="AX134" i="1" s="1"/>
  <c r="AO134" i="1"/>
  <c r="BB134" i="1" s="1"/>
  <c r="BE134" i="1"/>
  <c r="AJ133" i="1"/>
  <c r="AW133" i="1" s="1"/>
  <c r="AH132" i="1"/>
  <c r="AU132" i="1" s="1"/>
  <c r="Y132" i="1"/>
  <c r="Z132" i="1" s="1"/>
  <c r="AA132" i="1"/>
  <c r="AB132" i="1" s="1"/>
  <c r="BA131" i="1"/>
  <c r="AC130" i="1"/>
  <c r="AP130" i="1" s="1"/>
  <c r="AG130" i="1"/>
  <c r="AT130" i="1" s="1"/>
  <c r="AK130" i="1"/>
  <c r="AO130" i="1"/>
  <c r="BB130" i="1" s="1"/>
  <c r="BE130" i="1"/>
  <c r="AE130" i="1"/>
  <c r="AR130" i="1" s="1"/>
  <c r="AI130" i="1"/>
  <c r="AV130" i="1" s="1"/>
  <c r="AM130" i="1"/>
  <c r="AZ130" i="1" s="1"/>
  <c r="AJ129" i="1"/>
  <c r="H128" i="1"/>
  <c r="AL127" i="1"/>
  <c r="AT126" i="1"/>
  <c r="Z126" i="1"/>
  <c r="AW126" i="1" s="1"/>
  <c r="H126" i="1"/>
  <c r="BM125" i="1"/>
  <c r="BN125" i="1" s="1"/>
  <c r="V125" i="1"/>
  <c r="Z125" i="1"/>
  <c r="AB125" i="1"/>
  <c r="T125" i="1"/>
  <c r="BA125" i="1"/>
  <c r="F125" i="1"/>
  <c r="G123" i="1"/>
  <c r="Z154" i="1"/>
  <c r="AW154" i="1" s="1"/>
  <c r="Z153" i="1"/>
  <c r="AW153" i="1" s="1"/>
  <c r="Z152" i="1"/>
  <c r="AW152" i="1" s="1"/>
  <c r="Z151" i="1"/>
  <c r="AW151" i="1" s="1"/>
  <c r="Z150" i="1"/>
  <c r="AW150" i="1" s="1"/>
  <c r="Z149" i="1"/>
  <c r="AW149" i="1" s="1"/>
  <c r="Z148" i="1"/>
  <c r="Z147" i="1"/>
  <c r="Z146" i="1"/>
  <c r="Z145" i="1"/>
  <c r="Z144" i="1"/>
  <c r="Z143" i="1"/>
  <c r="Z142" i="1"/>
  <c r="Z141" i="1"/>
  <c r="Z140" i="1"/>
  <c r="AL139" i="1"/>
  <c r="AY139" i="1" s="1"/>
  <c r="AH139" i="1"/>
  <c r="AD139" i="1"/>
  <c r="Z139" i="1"/>
  <c r="AL138" i="1"/>
  <c r="AY138" i="1" s="1"/>
  <c r="AH138" i="1"/>
  <c r="AD138" i="1"/>
  <c r="Z138" i="1"/>
  <c r="AL137" i="1"/>
  <c r="AA137" i="1"/>
  <c r="AJ136" i="1"/>
  <c r="X135" i="1"/>
  <c r="AU135" i="1" s="1"/>
  <c r="T135" i="1"/>
  <c r="AQ135" i="1" s="1"/>
  <c r="AC135" i="1"/>
  <c r="AP135" i="1" s="1"/>
  <c r="AG135" i="1"/>
  <c r="AT135" i="1" s="1"/>
  <c r="AK135" i="1"/>
  <c r="AX135" i="1" s="1"/>
  <c r="AO135" i="1"/>
  <c r="BB135" i="1" s="1"/>
  <c r="BE135" i="1"/>
  <c r="AM134" i="1"/>
  <c r="AZ134" i="1" s="1"/>
  <c r="AH134" i="1"/>
  <c r="AU134" i="1" s="1"/>
  <c r="Y133" i="1"/>
  <c r="Z133" i="1" s="1"/>
  <c r="AA133" i="1"/>
  <c r="AB133" i="1" s="1"/>
  <c r="AY133" i="1" s="1"/>
  <c r="BD132" i="1"/>
  <c r="AN132" i="1"/>
  <c r="BA132" i="1" s="1"/>
  <c r="AQ131" i="1"/>
  <c r="AC131" i="1"/>
  <c r="AP131" i="1" s="1"/>
  <c r="AG131" i="1"/>
  <c r="AT131" i="1" s="1"/>
  <c r="AK131" i="1"/>
  <c r="AO131" i="1"/>
  <c r="BB131" i="1" s="1"/>
  <c r="BE131" i="1"/>
  <c r="AE131" i="1"/>
  <c r="AR131" i="1" s="1"/>
  <c r="AI131" i="1"/>
  <c r="AM131" i="1"/>
  <c r="AZ131" i="1" s="1"/>
  <c r="Y129" i="1"/>
  <c r="Z129" i="1" s="1"/>
  <c r="AA129" i="1"/>
  <c r="AB129" i="1" s="1"/>
  <c r="AY129" i="1" s="1"/>
  <c r="X125" i="1"/>
  <c r="AC136" i="1"/>
  <c r="AP136" i="1" s="1"/>
  <c r="AG136" i="1"/>
  <c r="AT136" i="1" s="1"/>
  <c r="AK136" i="1"/>
  <c r="AX136" i="1" s="1"/>
  <c r="AO136" i="1"/>
  <c r="BB136" i="1" s="1"/>
  <c r="BE136" i="1"/>
  <c r="AS134" i="1"/>
  <c r="BA133" i="1"/>
  <c r="CA133" i="1"/>
  <c r="BZ133" i="1" s="1"/>
  <c r="BY133" i="1" s="1"/>
  <c r="BX133" i="1" s="1"/>
  <c r="BW133" i="1" s="1"/>
  <c r="BV133" i="1" s="1"/>
  <c r="BU133" i="1" s="1"/>
  <c r="BT133" i="1" s="1"/>
  <c r="BS133" i="1" s="1"/>
  <c r="AY132" i="1"/>
  <c r="AC132" i="1"/>
  <c r="AP132" i="1" s="1"/>
  <c r="AG132" i="1"/>
  <c r="AT132" i="1" s="1"/>
  <c r="AK132" i="1"/>
  <c r="AX132" i="1" s="1"/>
  <c r="AO132" i="1"/>
  <c r="BB132" i="1" s="1"/>
  <c r="BE132" i="1"/>
  <c r="AE132" i="1"/>
  <c r="AR132" i="1" s="1"/>
  <c r="AI132" i="1"/>
  <c r="AM132" i="1"/>
  <c r="AZ132" i="1" s="1"/>
  <c r="Y130" i="1"/>
  <c r="Z130" i="1" s="1"/>
  <c r="AW130" i="1" s="1"/>
  <c r="AA130" i="1"/>
  <c r="AB130" i="1" s="1"/>
  <c r="AY130" i="1" s="1"/>
  <c r="BA129" i="1"/>
  <c r="AC127" i="1"/>
  <c r="AP127" i="1" s="1"/>
  <c r="AG127" i="1"/>
  <c r="AT127" i="1" s="1"/>
  <c r="AK127" i="1"/>
  <c r="AO127" i="1"/>
  <c r="BB127" i="1" s="1"/>
  <c r="BE127" i="1"/>
  <c r="AE127" i="1"/>
  <c r="AR127" i="1" s="1"/>
  <c r="AI127" i="1"/>
  <c r="AV127" i="1" s="1"/>
  <c r="AM127" i="1"/>
  <c r="AZ127" i="1" s="1"/>
  <c r="AF127" i="1"/>
  <c r="AS127" i="1" s="1"/>
  <c r="AJ127" i="1"/>
  <c r="AW127" i="1" s="1"/>
  <c r="AN127" i="1"/>
  <c r="BA127" i="1" s="1"/>
  <c r="BD127" i="1"/>
  <c r="F124" i="1"/>
  <c r="BH139" i="1"/>
  <c r="BI139" i="1" s="1"/>
  <c r="BD139" i="1"/>
  <c r="AN139" i="1"/>
  <c r="BA139" i="1" s="1"/>
  <c r="AJ139" i="1"/>
  <c r="BH138" i="1"/>
  <c r="BI138" i="1" s="1"/>
  <c r="BD138" i="1"/>
  <c r="AN138" i="1"/>
  <c r="BA138" i="1" s="1"/>
  <c r="AJ138" i="1"/>
  <c r="AC137" i="1"/>
  <c r="AG137" i="1"/>
  <c r="AT137" i="1" s="1"/>
  <c r="AK137" i="1"/>
  <c r="AX137" i="1" s="1"/>
  <c r="AO137" i="1"/>
  <c r="BB137" i="1" s="1"/>
  <c r="BE137" i="1"/>
  <c r="AM136" i="1"/>
  <c r="AZ136" i="1" s="1"/>
  <c r="AH136" i="1"/>
  <c r="BA136" i="1"/>
  <c r="V135" i="1"/>
  <c r="AS135" i="1" s="1"/>
  <c r="AW134" i="1"/>
  <c r="AC133" i="1"/>
  <c r="AP133" i="1" s="1"/>
  <c r="AG133" i="1"/>
  <c r="AT133" i="1" s="1"/>
  <c r="AK133" i="1"/>
  <c r="AO133" i="1"/>
  <c r="BB133" i="1" s="1"/>
  <c r="BE133" i="1"/>
  <c r="AE133" i="1"/>
  <c r="AR133" i="1" s="1"/>
  <c r="AI133" i="1"/>
  <c r="AV133" i="1" s="1"/>
  <c r="AM133" i="1"/>
  <c r="AZ133" i="1" s="1"/>
  <c r="AJ132" i="1"/>
  <c r="Y131" i="1"/>
  <c r="Z131" i="1" s="1"/>
  <c r="AW131" i="1" s="1"/>
  <c r="AA131" i="1"/>
  <c r="AB131" i="1" s="1"/>
  <c r="AY131" i="1" s="1"/>
  <c r="BA130" i="1"/>
  <c r="AC129" i="1"/>
  <c r="AP129" i="1" s="1"/>
  <c r="AG129" i="1"/>
  <c r="AT129" i="1" s="1"/>
  <c r="AK129" i="1"/>
  <c r="AO129" i="1"/>
  <c r="BB129" i="1" s="1"/>
  <c r="BE129" i="1"/>
  <c r="AE129" i="1"/>
  <c r="AR129" i="1" s="1"/>
  <c r="AI129" i="1"/>
  <c r="AV129" i="1" s="1"/>
  <c r="AM129" i="1"/>
  <c r="AZ129" i="1" s="1"/>
  <c r="AC128" i="1"/>
  <c r="AP128" i="1" s="1"/>
  <c r="AG128" i="1"/>
  <c r="AT128" i="1" s="1"/>
  <c r="AK128" i="1"/>
  <c r="AO128" i="1"/>
  <c r="BB128" i="1" s="1"/>
  <c r="BE128" i="1"/>
  <c r="AE128" i="1"/>
  <c r="AR128" i="1" s="1"/>
  <c r="AI128" i="1"/>
  <c r="AV128" i="1" s="1"/>
  <c r="AM128" i="1"/>
  <c r="AZ128" i="1" s="1"/>
  <c r="AF128" i="1"/>
  <c r="AJ128" i="1"/>
  <c r="AW128" i="1" s="1"/>
  <c r="AN128" i="1"/>
  <c r="BA128" i="1" s="1"/>
  <c r="BD128" i="1"/>
  <c r="H127" i="1"/>
  <c r="AD125" i="1"/>
  <c r="AQ125" i="1" s="1"/>
  <c r="AH125" i="1"/>
  <c r="AL125" i="1"/>
  <c r="AY125" i="1" s="1"/>
  <c r="AG125" i="1"/>
  <c r="AT125" i="1" s="1"/>
  <c r="AM125" i="1"/>
  <c r="AZ125" i="1" s="1"/>
  <c r="BH125" i="1"/>
  <c r="BI125" i="1" s="1"/>
  <c r="AE125" i="1"/>
  <c r="AR125" i="1" s="1"/>
  <c r="AJ125" i="1"/>
  <c r="AO125" i="1"/>
  <c r="BB125" i="1" s="1"/>
  <c r="BE125" i="1"/>
  <c r="AF125" i="1"/>
  <c r="AK125" i="1"/>
  <c r="AX125" i="1" s="1"/>
  <c r="V124" i="1"/>
  <c r="Z124" i="1"/>
  <c r="AW124" i="1" s="1"/>
  <c r="BA124" i="1"/>
  <c r="AX123" i="1"/>
  <c r="AR122" i="1"/>
  <c r="V122" i="1"/>
  <c r="Z122" i="1"/>
  <c r="T122" i="1"/>
  <c r="X122" i="1"/>
  <c r="AB122" i="1"/>
  <c r="AD122" i="1"/>
  <c r="AH122" i="1"/>
  <c r="AL122" i="1"/>
  <c r="AF122" i="1"/>
  <c r="AS122" i="1" s="1"/>
  <c r="AJ122" i="1"/>
  <c r="AW122" i="1" s="1"/>
  <c r="AN122" i="1"/>
  <c r="BA122" i="1" s="1"/>
  <c r="BD122" i="1"/>
  <c r="BH122" i="1"/>
  <c r="BI122" i="1" s="1"/>
  <c r="AC122" i="1"/>
  <c r="AP122" i="1" s="1"/>
  <c r="AK122" i="1"/>
  <c r="AX122" i="1" s="1"/>
  <c r="BM122" i="1"/>
  <c r="BN122" i="1" s="1"/>
  <c r="BE121" i="1"/>
  <c r="AI121" i="1"/>
  <c r="AV121" i="1" s="1"/>
  <c r="AR120" i="1"/>
  <c r="V120" i="1"/>
  <c r="Z120" i="1"/>
  <c r="T120" i="1"/>
  <c r="X120" i="1"/>
  <c r="AB120" i="1"/>
  <c r="AD120" i="1"/>
  <c r="AQ120" i="1" s="1"/>
  <c r="AH120" i="1"/>
  <c r="AL120" i="1"/>
  <c r="AF120" i="1"/>
  <c r="AS120" i="1" s="1"/>
  <c r="AJ120" i="1"/>
  <c r="AW120" i="1" s="1"/>
  <c r="AN120" i="1"/>
  <c r="BD120" i="1"/>
  <c r="BH120" i="1"/>
  <c r="BI120" i="1" s="1"/>
  <c r="AC120" i="1"/>
  <c r="AP120" i="1" s="1"/>
  <c r="AK120" i="1"/>
  <c r="AX120" i="1" s="1"/>
  <c r="BM120" i="1"/>
  <c r="BN120" i="1" s="1"/>
  <c r="BE119" i="1"/>
  <c r="AI119" i="1"/>
  <c r="AV119" i="1" s="1"/>
  <c r="AR118" i="1"/>
  <c r="V118" i="1"/>
  <c r="Z118" i="1"/>
  <c r="T118" i="1"/>
  <c r="X118" i="1"/>
  <c r="AB118" i="1"/>
  <c r="AD118" i="1"/>
  <c r="AH118" i="1"/>
  <c r="AU118" i="1" s="1"/>
  <c r="AL118" i="1"/>
  <c r="AF118" i="1"/>
  <c r="AS118" i="1" s="1"/>
  <c r="AJ118" i="1"/>
  <c r="AW118" i="1" s="1"/>
  <c r="AN118" i="1"/>
  <c r="BD118" i="1"/>
  <c r="BH118" i="1"/>
  <c r="BI118" i="1" s="1"/>
  <c r="AC118" i="1"/>
  <c r="AP118" i="1" s="1"/>
  <c r="AK118" i="1"/>
  <c r="AX118" i="1" s="1"/>
  <c r="BM118" i="1"/>
  <c r="BN118" i="1" s="1"/>
  <c r="BE117" i="1"/>
  <c r="AI117" i="1"/>
  <c r="AV117" i="1" s="1"/>
  <c r="AR116" i="1"/>
  <c r="V116" i="1"/>
  <c r="Z116" i="1"/>
  <c r="T116" i="1"/>
  <c r="X116" i="1"/>
  <c r="AB116" i="1"/>
  <c r="AD116" i="1"/>
  <c r="AH116" i="1"/>
  <c r="AL116" i="1"/>
  <c r="AY116" i="1" s="1"/>
  <c r="AF116" i="1"/>
  <c r="AS116" i="1" s="1"/>
  <c r="AJ116" i="1"/>
  <c r="AW116" i="1" s="1"/>
  <c r="AN116" i="1"/>
  <c r="BD116" i="1"/>
  <c r="BH116" i="1"/>
  <c r="BI116" i="1" s="1"/>
  <c r="AC116" i="1"/>
  <c r="AP116" i="1" s="1"/>
  <c r="AK116" i="1"/>
  <c r="AX116" i="1" s="1"/>
  <c r="BM116" i="1"/>
  <c r="BN116" i="1" s="1"/>
  <c r="BE115" i="1"/>
  <c r="AI115" i="1"/>
  <c r="AV115" i="1" s="1"/>
  <c r="BA115" i="1"/>
  <c r="AR114" i="1"/>
  <c r="V114" i="1"/>
  <c r="Z114" i="1"/>
  <c r="T114" i="1"/>
  <c r="X114" i="1"/>
  <c r="AB114" i="1"/>
  <c r="AD114" i="1"/>
  <c r="AH114" i="1"/>
  <c r="AU114" i="1" s="1"/>
  <c r="AL114" i="1"/>
  <c r="AF114" i="1"/>
  <c r="AS114" i="1" s="1"/>
  <c r="AJ114" i="1"/>
  <c r="AW114" i="1" s="1"/>
  <c r="AN114" i="1"/>
  <c r="BA114" i="1" s="1"/>
  <c r="BD114" i="1"/>
  <c r="BH114" i="1"/>
  <c r="BI114" i="1" s="1"/>
  <c r="AC114" i="1"/>
  <c r="AP114" i="1" s="1"/>
  <c r="AK114" i="1"/>
  <c r="AX114" i="1" s="1"/>
  <c r="BM114" i="1"/>
  <c r="BN114" i="1" s="1"/>
  <c r="BE113" i="1"/>
  <c r="AI113" i="1"/>
  <c r="AV113" i="1" s="1"/>
  <c r="AR112" i="1"/>
  <c r="V112" i="1"/>
  <c r="Z112" i="1"/>
  <c r="T112" i="1"/>
  <c r="X112" i="1"/>
  <c r="AB112" i="1"/>
  <c r="AD112" i="1"/>
  <c r="AH112" i="1"/>
  <c r="AL112" i="1"/>
  <c r="AY112" i="1" s="1"/>
  <c r="AF112" i="1"/>
  <c r="AS112" i="1" s="1"/>
  <c r="AJ112" i="1"/>
  <c r="AW112" i="1" s="1"/>
  <c r="AN112" i="1"/>
  <c r="BA112" i="1" s="1"/>
  <c r="BD112" i="1"/>
  <c r="BH112" i="1"/>
  <c r="BI112" i="1" s="1"/>
  <c r="AC112" i="1"/>
  <c r="AP112" i="1" s="1"/>
  <c r="AK112" i="1"/>
  <c r="AX112" i="1" s="1"/>
  <c r="BM112" i="1"/>
  <c r="BN112" i="1" s="1"/>
  <c r="BE111" i="1"/>
  <c r="AI111" i="1"/>
  <c r="AV111" i="1" s="1"/>
  <c r="AR110" i="1"/>
  <c r="V110" i="1"/>
  <c r="Z110" i="1"/>
  <c r="T110" i="1"/>
  <c r="X110" i="1"/>
  <c r="AB110" i="1"/>
  <c r="AD110" i="1"/>
  <c r="AH110" i="1"/>
  <c r="AL110" i="1"/>
  <c r="AF110" i="1"/>
  <c r="AS110" i="1" s="1"/>
  <c r="AJ110" i="1"/>
  <c r="AW110" i="1" s="1"/>
  <c r="AN110" i="1"/>
  <c r="BD110" i="1"/>
  <c r="BH110" i="1"/>
  <c r="BI110" i="1" s="1"/>
  <c r="AC110" i="1"/>
  <c r="AP110" i="1" s="1"/>
  <c r="AK110" i="1"/>
  <c r="AX110" i="1" s="1"/>
  <c r="BM110" i="1"/>
  <c r="BN110" i="1" s="1"/>
  <c r="BE109" i="1"/>
  <c r="AI109" i="1"/>
  <c r="AV109" i="1" s="1"/>
  <c r="AR108" i="1"/>
  <c r="V108" i="1"/>
  <c r="Z108" i="1"/>
  <c r="T108" i="1"/>
  <c r="X108" i="1"/>
  <c r="AB108" i="1"/>
  <c r="AD108" i="1"/>
  <c r="AQ108" i="1" s="1"/>
  <c r="AH108" i="1"/>
  <c r="AL108" i="1"/>
  <c r="AF108" i="1"/>
  <c r="AS108" i="1" s="1"/>
  <c r="AJ108" i="1"/>
  <c r="AW108" i="1" s="1"/>
  <c r="AN108" i="1"/>
  <c r="BD108" i="1"/>
  <c r="BH108" i="1"/>
  <c r="BI108" i="1" s="1"/>
  <c r="AC108" i="1"/>
  <c r="AP108" i="1" s="1"/>
  <c r="AK108" i="1"/>
  <c r="AX108" i="1" s="1"/>
  <c r="BM108" i="1"/>
  <c r="BN108" i="1" s="1"/>
  <c r="AI107" i="1"/>
  <c r="AV107" i="1" s="1"/>
  <c r="V106" i="1"/>
  <c r="Z106" i="1"/>
  <c r="T106" i="1"/>
  <c r="X106" i="1"/>
  <c r="AB106" i="1"/>
  <c r="F106" i="1"/>
  <c r="AZ105" i="1"/>
  <c r="V104" i="1"/>
  <c r="Z104" i="1"/>
  <c r="T104" i="1"/>
  <c r="X104" i="1"/>
  <c r="AB104" i="1"/>
  <c r="F104" i="1"/>
  <c r="AZ103" i="1"/>
  <c r="AF102" i="1"/>
  <c r="AJ102" i="1"/>
  <c r="AN102" i="1"/>
  <c r="AD102" i="1"/>
  <c r="AI102" i="1"/>
  <c r="AV102" i="1" s="1"/>
  <c r="AO102" i="1"/>
  <c r="AG102" i="1"/>
  <c r="AT102" i="1" s="1"/>
  <c r="AL102" i="1"/>
  <c r="BD102" i="1"/>
  <c r="BH102" i="1"/>
  <c r="BI102" i="1" s="1"/>
  <c r="AC102" i="1"/>
  <c r="AM102" i="1"/>
  <c r="AZ102" i="1" s="1"/>
  <c r="BE102" i="1"/>
  <c r="AE102" i="1"/>
  <c r="AR102" i="1" s="1"/>
  <c r="AH102" i="1"/>
  <c r="BM102" i="1"/>
  <c r="BN102" i="1" s="1"/>
  <c r="AV99" i="1"/>
  <c r="D98" i="1"/>
  <c r="S98" i="1"/>
  <c r="AA128" i="1"/>
  <c r="AB128" i="1" s="1"/>
  <c r="AY128" i="1" s="1"/>
  <c r="AA127" i="1"/>
  <c r="AB127" i="1" s="1"/>
  <c r="AA126" i="1"/>
  <c r="AP124" i="1"/>
  <c r="AD123" i="1"/>
  <c r="AH123" i="1"/>
  <c r="AU123" i="1" s="1"/>
  <c r="AL123" i="1"/>
  <c r="AY123" i="1" s="1"/>
  <c r="AE123" i="1"/>
  <c r="AR123" i="1" s="1"/>
  <c r="AJ123" i="1"/>
  <c r="AO123" i="1"/>
  <c r="BB123" i="1" s="1"/>
  <c r="BE123" i="1"/>
  <c r="AM122" i="1"/>
  <c r="F122" i="1"/>
  <c r="AM120" i="1"/>
  <c r="AZ120" i="1" s="1"/>
  <c r="F120" i="1"/>
  <c r="AM118" i="1"/>
  <c r="F118" i="1"/>
  <c r="AM116" i="1"/>
  <c r="AZ116" i="1" s="1"/>
  <c r="F116" i="1"/>
  <c r="AM114" i="1"/>
  <c r="F114" i="1"/>
  <c r="AM112" i="1"/>
  <c r="AZ112" i="1" s="1"/>
  <c r="F112" i="1"/>
  <c r="AM110" i="1"/>
  <c r="F110" i="1"/>
  <c r="F108" i="1"/>
  <c r="F103" i="1"/>
  <c r="F99" i="1"/>
  <c r="AP98" i="1"/>
  <c r="AZ122" i="1"/>
  <c r="V121" i="1"/>
  <c r="Z121" i="1"/>
  <c r="T121" i="1"/>
  <c r="X121" i="1"/>
  <c r="AB121" i="1"/>
  <c r="AD121" i="1"/>
  <c r="AH121" i="1"/>
  <c r="AL121" i="1"/>
  <c r="AF121" i="1"/>
  <c r="AS121" i="1" s="1"/>
  <c r="AJ121" i="1"/>
  <c r="AW121" i="1" s="1"/>
  <c r="AN121" i="1"/>
  <c r="BA121" i="1" s="1"/>
  <c r="BD121" i="1"/>
  <c r="BH121" i="1"/>
  <c r="BI121" i="1" s="1"/>
  <c r="AC121" i="1"/>
  <c r="AP121" i="1" s="1"/>
  <c r="AK121" i="1"/>
  <c r="AX121" i="1" s="1"/>
  <c r="BM121" i="1"/>
  <c r="BN121" i="1" s="1"/>
  <c r="BA120" i="1"/>
  <c r="V119" i="1"/>
  <c r="Z119" i="1"/>
  <c r="T119" i="1"/>
  <c r="X119" i="1"/>
  <c r="AB119" i="1"/>
  <c r="AD119" i="1"/>
  <c r="AH119" i="1"/>
  <c r="AL119" i="1"/>
  <c r="AY119" i="1" s="1"/>
  <c r="AF119" i="1"/>
  <c r="AS119" i="1" s="1"/>
  <c r="AJ119" i="1"/>
  <c r="AW119" i="1" s="1"/>
  <c r="AN119" i="1"/>
  <c r="BA119" i="1" s="1"/>
  <c r="BD119" i="1"/>
  <c r="BH119" i="1"/>
  <c r="BI119" i="1" s="1"/>
  <c r="AC119" i="1"/>
  <c r="AP119" i="1" s="1"/>
  <c r="AK119" i="1"/>
  <c r="AX119" i="1" s="1"/>
  <c r="BM119" i="1"/>
  <c r="BN119" i="1" s="1"/>
  <c r="AZ118" i="1"/>
  <c r="BA118" i="1"/>
  <c r="V117" i="1"/>
  <c r="Z117" i="1"/>
  <c r="T117" i="1"/>
  <c r="X117" i="1"/>
  <c r="AB117" i="1"/>
  <c r="AD117" i="1"/>
  <c r="AH117" i="1"/>
  <c r="AL117" i="1"/>
  <c r="AF117" i="1"/>
  <c r="AS117" i="1" s="1"/>
  <c r="AJ117" i="1"/>
  <c r="AW117" i="1" s="1"/>
  <c r="AN117" i="1"/>
  <c r="BA117" i="1" s="1"/>
  <c r="BD117" i="1"/>
  <c r="BH117" i="1"/>
  <c r="BI117" i="1" s="1"/>
  <c r="AC117" i="1"/>
  <c r="AP117" i="1" s="1"/>
  <c r="AK117" i="1"/>
  <c r="AX117" i="1" s="1"/>
  <c r="BM117" i="1"/>
  <c r="BN117" i="1" s="1"/>
  <c r="BA116" i="1"/>
  <c r="V115" i="1"/>
  <c r="Z115" i="1"/>
  <c r="T115" i="1"/>
  <c r="X115" i="1"/>
  <c r="AB115" i="1"/>
  <c r="AD115" i="1"/>
  <c r="AH115" i="1"/>
  <c r="AL115" i="1"/>
  <c r="AY115" i="1" s="1"/>
  <c r="AF115" i="1"/>
  <c r="AS115" i="1" s="1"/>
  <c r="AJ115" i="1"/>
  <c r="AW115" i="1" s="1"/>
  <c r="AN115" i="1"/>
  <c r="BD115" i="1"/>
  <c r="BH115" i="1"/>
  <c r="BI115" i="1" s="1"/>
  <c r="AC115" i="1"/>
  <c r="AP115" i="1" s="1"/>
  <c r="AK115" i="1"/>
  <c r="AX115" i="1" s="1"/>
  <c r="BM115" i="1"/>
  <c r="BN115" i="1" s="1"/>
  <c r="AZ114" i="1"/>
  <c r="V113" i="1"/>
  <c r="Z113" i="1"/>
  <c r="T113" i="1"/>
  <c r="X113" i="1"/>
  <c r="AB113" i="1"/>
  <c r="AD113" i="1"/>
  <c r="AH113" i="1"/>
  <c r="AU113" i="1" s="1"/>
  <c r="AL113" i="1"/>
  <c r="AF113" i="1"/>
  <c r="AS113" i="1" s="1"/>
  <c r="AJ113" i="1"/>
  <c r="AW113" i="1" s="1"/>
  <c r="AN113" i="1"/>
  <c r="BA113" i="1" s="1"/>
  <c r="BD113" i="1"/>
  <c r="BH113" i="1"/>
  <c r="BI113" i="1" s="1"/>
  <c r="AC113" i="1"/>
  <c r="AP113" i="1" s="1"/>
  <c r="AK113" i="1"/>
  <c r="AX113" i="1" s="1"/>
  <c r="BM113" i="1"/>
  <c r="BN113" i="1" s="1"/>
  <c r="V111" i="1"/>
  <c r="Z111" i="1"/>
  <c r="T111" i="1"/>
  <c r="X111" i="1"/>
  <c r="AB111" i="1"/>
  <c r="AD111" i="1"/>
  <c r="AQ111" i="1" s="1"/>
  <c r="AH111" i="1"/>
  <c r="AL111" i="1"/>
  <c r="AF111" i="1"/>
  <c r="AS111" i="1" s="1"/>
  <c r="AJ111" i="1"/>
  <c r="AW111" i="1" s="1"/>
  <c r="AN111" i="1"/>
  <c r="BA111" i="1" s="1"/>
  <c r="BD111" i="1"/>
  <c r="BH111" i="1"/>
  <c r="BI111" i="1" s="1"/>
  <c r="AC111" i="1"/>
  <c r="AP111" i="1" s="1"/>
  <c r="AK111" i="1"/>
  <c r="AX111" i="1" s="1"/>
  <c r="BM111" i="1"/>
  <c r="BN111" i="1" s="1"/>
  <c r="AZ110" i="1"/>
  <c r="BA110" i="1"/>
  <c r="V109" i="1"/>
  <c r="Z109" i="1"/>
  <c r="T109" i="1"/>
  <c r="X109" i="1"/>
  <c r="AB109" i="1"/>
  <c r="AD109" i="1"/>
  <c r="AH109" i="1"/>
  <c r="AL109" i="1"/>
  <c r="AF109" i="1"/>
  <c r="AS109" i="1" s="1"/>
  <c r="AJ109" i="1"/>
  <c r="AW109" i="1" s="1"/>
  <c r="AN109" i="1"/>
  <c r="BA109" i="1" s="1"/>
  <c r="BD109" i="1"/>
  <c r="BH109" i="1"/>
  <c r="BI109" i="1" s="1"/>
  <c r="AC109" i="1"/>
  <c r="AP109" i="1" s="1"/>
  <c r="AK109" i="1"/>
  <c r="AX109" i="1" s="1"/>
  <c r="BM109" i="1"/>
  <c r="BN109" i="1" s="1"/>
  <c r="AZ108" i="1"/>
  <c r="BA108" i="1"/>
  <c r="V107" i="1"/>
  <c r="Z107" i="1"/>
  <c r="T107" i="1"/>
  <c r="X107" i="1"/>
  <c r="AB107" i="1"/>
  <c r="AD107" i="1"/>
  <c r="AQ107" i="1" s="1"/>
  <c r="AH107" i="1"/>
  <c r="AL107" i="1"/>
  <c r="AF107" i="1"/>
  <c r="AS107" i="1" s="1"/>
  <c r="AJ107" i="1"/>
  <c r="AW107" i="1" s="1"/>
  <c r="AN107" i="1"/>
  <c r="BA107" i="1" s="1"/>
  <c r="BD107" i="1"/>
  <c r="BH107" i="1"/>
  <c r="BI107" i="1" s="1"/>
  <c r="AC107" i="1"/>
  <c r="AP107" i="1" s="1"/>
  <c r="AK107" i="1"/>
  <c r="AX107" i="1" s="1"/>
  <c r="BM107" i="1"/>
  <c r="BN107" i="1" s="1"/>
  <c r="AZ106" i="1"/>
  <c r="V105" i="1"/>
  <c r="Z105" i="1"/>
  <c r="T105" i="1"/>
  <c r="X105" i="1"/>
  <c r="AB105" i="1"/>
  <c r="F105" i="1"/>
  <c r="AZ104" i="1"/>
  <c r="F101" i="1"/>
  <c r="AD95" i="1"/>
  <c r="AI95" i="1"/>
  <c r="AV95" i="1" s="1"/>
  <c r="AO95" i="1"/>
  <c r="BB95" i="1" s="1"/>
  <c r="BE95" i="1"/>
  <c r="AE95" i="1"/>
  <c r="AR95" i="1" s="1"/>
  <c r="AK95" i="1"/>
  <c r="AX95" i="1" s="1"/>
  <c r="AG95" i="1"/>
  <c r="AT95" i="1" s="1"/>
  <c r="AT124" i="1"/>
  <c r="T124" i="1"/>
  <c r="AA124" i="1"/>
  <c r="AB124" i="1" s="1"/>
  <c r="AD124" i="1"/>
  <c r="AQ124" i="1" s="1"/>
  <c r="AH124" i="1"/>
  <c r="AU124" i="1" s="1"/>
  <c r="AL124" i="1"/>
  <c r="AY124" i="1" s="1"/>
  <c r="AF124" i="1"/>
  <c r="AK124" i="1"/>
  <c r="AX124" i="1" s="1"/>
  <c r="BH123" i="1"/>
  <c r="BI123" i="1" s="1"/>
  <c r="BA123" i="1"/>
  <c r="AM123" i="1"/>
  <c r="AZ123" i="1" s="1"/>
  <c r="AF123" i="1"/>
  <c r="V123" i="1"/>
  <c r="Z123" i="1"/>
  <c r="T123" i="1"/>
  <c r="AG122" i="1"/>
  <c r="AT122" i="1" s="1"/>
  <c r="AM121" i="1"/>
  <c r="AZ121" i="1" s="1"/>
  <c r="F121" i="1"/>
  <c r="AG120" i="1"/>
  <c r="AT120" i="1" s="1"/>
  <c r="AM119" i="1"/>
  <c r="AZ119" i="1" s="1"/>
  <c r="F119" i="1"/>
  <c r="AG118" i="1"/>
  <c r="AT118" i="1" s="1"/>
  <c r="AM117" i="1"/>
  <c r="AZ117" i="1" s="1"/>
  <c r="F117" i="1"/>
  <c r="AG116" i="1"/>
  <c r="AT116" i="1" s="1"/>
  <c r="AM115" i="1"/>
  <c r="AZ115" i="1" s="1"/>
  <c r="F115" i="1"/>
  <c r="AG114" i="1"/>
  <c r="AT114" i="1" s="1"/>
  <c r="AM113" i="1"/>
  <c r="AZ113" i="1" s="1"/>
  <c r="F113" i="1"/>
  <c r="AG112" i="1"/>
  <c r="AT112" i="1" s="1"/>
  <c r="AM111" i="1"/>
  <c r="AZ111" i="1" s="1"/>
  <c r="F111" i="1"/>
  <c r="AG110" i="1"/>
  <c r="AT110" i="1" s="1"/>
  <c r="AM109" i="1"/>
  <c r="AZ109" i="1" s="1"/>
  <c r="F109" i="1"/>
  <c r="AG108" i="1"/>
  <c r="AT108" i="1" s="1"/>
  <c r="AM107" i="1"/>
  <c r="AZ107" i="1" s="1"/>
  <c r="F107" i="1"/>
  <c r="AP106" i="1"/>
  <c r="AP104" i="1"/>
  <c r="AR103" i="1"/>
  <c r="AF100" i="1"/>
  <c r="AJ100" i="1"/>
  <c r="AN100" i="1"/>
  <c r="BD100" i="1"/>
  <c r="BH100" i="1"/>
  <c r="BI100" i="1" s="1"/>
  <c r="AG100" i="1"/>
  <c r="AT100" i="1" s="1"/>
  <c r="AL100" i="1"/>
  <c r="AD100" i="1"/>
  <c r="AI100" i="1"/>
  <c r="AV100" i="1" s="1"/>
  <c r="AO100" i="1"/>
  <c r="BB100" i="1" s="1"/>
  <c r="BE100" i="1"/>
  <c r="AE100" i="1"/>
  <c r="AR100" i="1" s="1"/>
  <c r="BM100" i="1"/>
  <c r="BN100" i="1" s="1"/>
  <c r="AH100" i="1"/>
  <c r="AK100" i="1"/>
  <c r="AX100" i="1" s="1"/>
  <c r="BA95" i="1"/>
  <c r="AT94" i="1"/>
  <c r="H91" i="1"/>
  <c r="G92" i="1"/>
  <c r="D90" i="1"/>
  <c r="S90" i="1"/>
  <c r="AZ87" i="1"/>
  <c r="AD87" i="1"/>
  <c r="AI87" i="1"/>
  <c r="AV87" i="1" s="1"/>
  <c r="AO87" i="1"/>
  <c r="BB87" i="1" s="1"/>
  <c r="BE87" i="1"/>
  <c r="AE87" i="1"/>
  <c r="AR87" i="1" s="1"/>
  <c r="AK87" i="1"/>
  <c r="AX87" i="1" s="1"/>
  <c r="AT86" i="1"/>
  <c r="E80" i="1"/>
  <c r="E72" i="1"/>
  <c r="BM106" i="1"/>
  <c r="BN106" i="1" s="1"/>
  <c r="AK106" i="1"/>
  <c r="AX106" i="1" s="1"/>
  <c r="BM105" i="1"/>
  <c r="BN105" i="1" s="1"/>
  <c r="AK105" i="1"/>
  <c r="AX105" i="1" s="1"/>
  <c r="BM104" i="1"/>
  <c r="BN104" i="1" s="1"/>
  <c r="AK104" i="1"/>
  <c r="AX104" i="1" s="1"/>
  <c r="BM103" i="1"/>
  <c r="BN103" i="1" s="1"/>
  <c r="AK103" i="1"/>
  <c r="AX103" i="1" s="1"/>
  <c r="BB102" i="1"/>
  <c r="T97" i="1"/>
  <c r="AQ97" i="1" s="1"/>
  <c r="X97" i="1"/>
  <c r="AB97" i="1"/>
  <c r="AY97" i="1" s="1"/>
  <c r="Z97" i="1"/>
  <c r="V97" i="1"/>
  <c r="F97" i="1"/>
  <c r="AX96" i="1"/>
  <c r="AF96" i="1"/>
  <c r="AJ96" i="1"/>
  <c r="AN96" i="1"/>
  <c r="BD96" i="1"/>
  <c r="BH96" i="1"/>
  <c r="BI96" i="1" s="1"/>
  <c r="AG96" i="1"/>
  <c r="AT96" i="1" s="1"/>
  <c r="AL96" i="1"/>
  <c r="AC96" i="1"/>
  <c r="AH96" i="1"/>
  <c r="AM96" i="1"/>
  <c r="AZ96" i="1" s="1"/>
  <c r="BM96" i="1"/>
  <c r="BN96" i="1" s="1"/>
  <c r="AD96" i="1"/>
  <c r="AI96" i="1"/>
  <c r="AV96" i="1" s="1"/>
  <c r="AO96" i="1"/>
  <c r="BB96" i="1" s="1"/>
  <c r="BE96" i="1"/>
  <c r="G95" i="1"/>
  <c r="AR93" i="1"/>
  <c r="T89" i="1"/>
  <c r="AQ89" i="1" s="1"/>
  <c r="X89" i="1"/>
  <c r="AB89" i="1"/>
  <c r="AY89" i="1" s="1"/>
  <c r="Z89" i="1"/>
  <c r="V89" i="1"/>
  <c r="F89" i="1"/>
  <c r="AX88" i="1"/>
  <c r="AF88" i="1"/>
  <c r="AJ88" i="1"/>
  <c r="AN88" i="1"/>
  <c r="BD88" i="1"/>
  <c r="BH88" i="1"/>
  <c r="BI88" i="1" s="1"/>
  <c r="AG88" i="1"/>
  <c r="AT88" i="1" s="1"/>
  <c r="AL88" i="1"/>
  <c r="AC88" i="1"/>
  <c r="AH88" i="1"/>
  <c r="AM88" i="1"/>
  <c r="BM88" i="1"/>
  <c r="BN88" i="1" s="1"/>
  <c r="AD88" i="1"/>
  <c r="AI88" i="1"/>
  <c r="AV88" i="1" s="1"/>
  <c r="AO88" i="1"/>
  <c r="BB88" i="1" s="1"/>
  <c r="BE88" i="1"/>
  <c r="AG87" i="1"/>
  <c r="AT87" i="1" s="1"/>
  <c r="G87" i="1"/>
  <c r="AR85" i="1"/>
  <c r="E78" i="1"/>
  <c r="AV103" i="1"/>
  <c r="V103" i="1"/>
  <c r="Z103" i="1"/>
  <c r="T103" i="1"/>
  <c r="X103" i="1"/>
  <c r="AB103" i="1"/>
  <c r="D102" i="1"/>
  <c r="S102" i="1"/>
  <c r="AE101" i="1"/>
  <c r="AR101" i="1" s="1"/>
  <c r="AK101" i="1"/>
  <c r="AX101" i="1" s="1"/>
  <c r="AC101" i="1"/>
  <c r="AP101" i="1" s="1"/>
  <c r="AH101" i="1"/>
  <c r="AU101" i="1" s="1"/>
  <c r="AM101" i="1"/>
  <c r="AZ101" i="1" s="1"/>
  <c r="D100" i="1"/>
  <c r="S100" i="1"/>
  <c r="AE99" i="1"/>
  <c r="AR99" i="1" s="1"/>
  <c r="AK99" i="1"/>
  <c r="AX99" i="1" s="1"/>
  <c r="G96" i="1"/>
  <c r="AP94" i="1"/>
  <c r="D94" i="1"/>
  <c r="S94" i="1"/>
  <c r="AD91" i="1"/>
  <c r="AI91" i="1"/>
  <c r="AV91" i="1" s="1"/>
  <c r="AO91" i="1"/>
  <c r="BB91" i="1" s="1"/>
  <c r="BE91" i="1"/>
  <c r="AE91" i="1"/>
  <c r="AR91" i="1" s="1"/>
  <c r="AK91" i="1"/>
  <c r="AX91" i="1" s="1"/>
  <c r="G88" i="1"/>
  <c r="D86" i="1"/>
  <c r="S86" i="1"/>
  <c r="AP86" i="1" s="1"/>
  <c r="T83" i="1"/>
  <c r="X83" i="1"/>
  <c r="AB83" i="1"/>
  <c r="BA83" i="1"/>
  <c r="Z83" i="1"/>
  <c r="V83" i="1"/>
  <c r="D82" i="1"/>
  <c r="S82" i="1"/>
  <c r="E76" i="1"/>
  <c r="AT106" i="1"/>
  <c r="AD106" i="1"/>
  <c r="AQ106" i="1" s="1"/>
  <c r="AH106" i="1"/>
  <c r="AU106" i="1" s="1"/>
  <c r="AL106" i="1"/>
  <c r="AY106" i="1" s="1"/>
  <c r="AF106" i="1"/>
  <c r="AS106" i="1" s="1"/>
  <c r="AJ106" i="1"/>
  <c r="AW106" i="1" s="1"/>
  <c r="AN106" i="1"/>
  <c r="BA106" i="1" s="1"/>
  <c r="BD106" i="1"/>
  <c r="BH106" i="1"/>
  <c r="BI106" i="1" s="1"/>
  <c r="AT105" i="1"/>
  <c r="AD105" i="1"/>
  <c r="AH105" i="1"/>
  <c r="AL105" i="1"/>
  <c r="AF105" i="1"/>
  <c r="AS105" i="1" s="1"/>
  <c r="AJ105" i="1"/>
  <c r="AW105" i="1" s="1"/>
  <c r="AN105" i="1"/>
  <c r="BA105" i="1" s="1"/>
  <c r="BD105" i="1"/>
  <c r="BH105" i="1"/>
  <c r="BI105" i="1" s="1"/>
  <c r="AT104" i="1"/>
  <c r="AD104" i="1"/>
  <c r="AH104" i="1"/>
  <c r="AL104" i="1"/>
  <c r="AY104" i="1" s="1"/>
  <c r="AF104" i="1"/>
  <c r="AS104" i="1" s="1"/>
  <c r="AJ104" i="1"/>
  <c r="AW104" i="1" s="1"/>
  <c r="AN104" i="1"/>
  <c r="BA104" i="1" s="1"/>
  <c r="BD104" i="1"/>
  <c r="BH104" i="1"/>
  <c r="BI104" i="1" s="1"/>
  <c r="AT103" i="1"/>
  <c r="AD103" i="1"/>
  <c r="AH103" i="1"/>
  <c r="AU103" i="1" s="1"/>
  <c r="AL103" i="1"/>
  <c r="AF103" i="1"/>
  <c r="AS103" i="1" s="1"/>
  <c r="AJ103" i="1"/>
  <c r="AW103" i="1" s="1"/>
  <c r="AN103" i="1"/>
  <c r="BA103" i="1" s="1"/>
  <c r="BD103" i="1"/>
  <c r="BH103" i="1"/>
  <c r="BI103" i="1" s="1"/>
  <c r="AL101" i="1"/>
  <c r="T101" i="1"/>
  <c r="AQ101" i="1" s="1"/>
  <c r="X101" i="1"/>
  <c r="AB101" i="1"/>
  <c r="Z101" i="1"/>
  <c r="AL99" i="1"/>
  <c r="AY99" i="1" s="1"/>
  <c r="T99" i="1"/>
  <c r="AQ99" i="1" s="1"/>
  <c r="X99" i="1"/>
  <c r="AB99" i="1"/>
  <c r="Z99" i="1"/>
  <c r="AR97" i="1"/>
  <c r="T93" i="1"/>
  <c r="AQ93" i="1" s="1"/>
  <c r="X93" i="1"/>
  <c r="AB93" i="1"/>
  <c r="AY93" i="1" s="1"/>
  <c r="Z93" i="1"/>
  <c r="V93" i="1"/>
  <c r="F93" i="1"/>
  <c r="AX92" i="1"/>
  <c r="AF92" i="1"/>
  <c r="AJ92" i="1"/>
  <c r="AN92" i="1"/>
  <c r="BD92" i="1"/>
  <c r="BH92" i="1"/>
  <c r="BI92" i="1" s="1"/>
  <c r="AG92" i="1"/>
  <c r="AT92" i="1" s="1"/>
  <c r="AL92" i="1"/>
  <c r="AC92" i="1"/>
  <c r="AH92" i="1"/>
  <c r="AM92" i="1"/>
  <c r="AZ92" i="1" s="1"/>
  <c r="BM92" i="1"/>
  <c r="BN92" i="1" s="1"/>
  <c r="AD92" i="1"/>
  <c r="AI92" i="1"/>
  <c r="AV92" i="1" s="1"/>
  <c r="AO92" i="1"/>
  <c r="BB92" i="1" s="1"/>
  <c r="BE92" i="1"/>
  <c r="AG91" i="1"/>
  <c r="AT91" i="1" s="1"/>
  <c r="AR89" i="1"/>
  <c r="T85" i="1"/>
  <c r="AQ85" i="1" s="1"/>
  <c r="X85" i="1"/>
  <c r="AB85" i="1"/>
  <c r="AY85" i="1" s="1"/>
  <c r="Z85" i="1"/>
  <c r="V85" i="1"/>
  <c r="F85" i="1"/>
  <c r="AC83" i="1"/>
  <c r="AP83" i="1" s="1"/>
  <c r="AG83" i="1"/>
  <c r="AT83" i="1" s="1"/>
  <c r="AK83" i="1"/>
  <c r="AX83" i="1" s="1"/>
  <c r="AO83" i="1"/>
  <c r="BB83" i="1" s="1"/>
  <c r="BE83" i="1"/>
  <c r="AH83" i="1"/>
  <c r="AU83" i="1" s="1"/>
  <c r="AI83" i="1"/>
  <c r="AV83" i="1" s="1"/>
  <c r="AD83" i="1"/>
  <c r="AQ83" i="1" s="1"/>
  <c r="AL83" i="1"/>
  <c r="E74" i="1"/>
  <c r="AF99" i="1"/>
  <c r="AS99" i="1" s="1"/>
  <c r="AJ99" i="1"/>
  <c r="AN99" i="1"/>
  <c r="BA99" i="1" s="1"/>
  <c r="BD99" i="1"/>
  <c r="BH99" i="1"/>
  <c r="BI99" i="1" s="1"/>
  <c r="AL98" i="1"/>
  <c r="AZ98" i="1"/>
  <c r="AM97" i="1"/>
  <c r="AZ97" i="1" s="1"/>
  <c r="AH97" i="1"/>
  <c r="AC97" i="1"/>
  <c r="AP97" i="1" s="1"/>
  <c r="S96" i="1"/>
  <c r="AF95" i="1"/>
  <c r="AS95" i="1" s="1"/>
  <c r="AJ95" i="1"/>
  <c r="AW95" i="1" s="1"/>
  <c r="AN95" i="1"/>
  <c r="BD95" i="1"/>
  <c r="BH95" i="1"/>
  <c r="BI95" i="1" s="1"/>
  <c r="AL94" i="1"/>
  <c r="AZ94" i="1"/>
  <c r="AM93" i="1"/>
  <c r="AH93" i="1"/>
  <c r="AC93" i="1"/>
  <c r="AP93" i="1" s="1"/>
  <c r="S92" i="1"/>
  <c r="AF91" i="1"/>
  <c r="AS91" i="1" s="1"/>
  <c r="AJ91" i="1"/>
  <c r="AW91" i="1" s="1"/>
  <c r="AN91" i="1"/>
  <c r="BA91" i="1" s="1"/>
  <c r="BD91" i="1"/>
  <c r="BH91" i="1"/>
  <c r="BI91" i="1" s="1"/>
  <c r="AL90" i="1"/>
  <c r="AZ90" i="1"/>
  <c r="AM89" i="1"/>
  <c r="AH89" i="1"/>
  <c r="AC89" i="1"/>
  <c r="AP89" i="1" s="1"/>
  <c r="S88" i="1"/>
  <c r="AF87" i="1"/>
  <c r="AS87" i="1" s="1"/>
  <c r="AJ87" i="1"/>
  <c r="AW87" i="1" s="1"/>
  <c r="AN87" i="1"/>
  <c r="BA87" i="1" s="1"/>
  <c r="BD87" i="1"/>
  <c r="BH87" i="1"/>
  <c r="BI87" i="1" s="1"/>
  <c r="AL86" i="1"/>
  <c r="AZ86" i="1"/>
  <c r="AM85" i="1"/>
  <c r="AH85" i="1"/>
  <c r="AC85" i="1"/>
  <c r="AP85" i="1" s="1"/>
  <c r="AF83" i="1"/>
  <c r="AS83" i="1" s="1"/>
  <c r="AC82" i="1"/>
  <c r="AG82" i="1"/>
  <c r="AT82" i="1" s="1"/>
  <c r="AK82" i="1"/>
  <c r="AX82" i="1" s="1"/>
  <c r="AO82" i="1"/>
  <c r="BB82" i="1" s="1"/>
  <c r="BE82" i="1"/>
  <c r="AE80" i="1"/>
  <c r="AR80" i="1" s="1"/>
  <c r="AI80" i="1"/>
  <c r="AV80" i="1" s="1"/>
  <c r="AM80" i="1"/>
  <c r="AZ80" i="1" s="1"/>
  <c r="AC80" i="1"/>
  <c r="AP80" i="1" s="1"/>
  <c r="AG80" i="1"/>
  <c r="AT80" i="1" s="1"/>
  <c r="AK80" i="1"/>
  <c r="AX80" i="1" s="1"/>
  <c r="AO80" i="1"/>
  <c r="BB80" i="1" s="1"/>
  <c r="BE80" i="1"/>
  <c r="AZ78" i="1"/>
  <c r="AE78" i="1"/>
  <c r="AR78" i="1" s="1"/>
  <c r="AI78" i="1"/>
  <c r="AV78" i="1" s="1"/>
  <c r="AM78" i="1"/>
  <c r="AC78" i="1"/>
  <c r="AP78" i="1" s="1"/>
  <c r="AG78" i="1"/>
  <c r="AT78" i="1" s="1"/>
  <c r="AK78" i="1"/>
  <c r="AX78" i="1" s="1"/>
  <c r="AO78" i="1"/>
  <c r="BB78" i="1" s="1"/>
  <c r="BE78" i="1"/>
  <c r="AZ76" i="1"/>
  <c r="AE76" i="1"/>
  <c r="AR76" i="1" s="1"/>
  <c r="AI76" i="1"/>
  <c r="AV76" i="1" s="1"/>
  <c r="AM76" i="1"/>
  <c r="AC76" i="1"/>
  <c r="AP76" i="1" s="1"/>
  <c r="AG76" i="1"/>
  <c r="AT76" i="1" s="1"/>
  <c r="AK76" i="1"/>
  <c r="AX76" i="1" s="1"/>
  <c r="AO76" i="1"/>
  <c r="BB76" i="1" s="1"/>
  <c r="BE76" i="1"/>
  <c r="AE74" i="1"/>
  <c r="AR74" i="1" s="1"/>
  <c r="AI74" i="1"/>
  <c r="AV74" i="1" s="1"/>
  <c r="AM74" i="1"/>
  <c r="AZ74" i="1" s="1"/>
  <c r="AC74" i="1"/>
  <c r="AP74" i="1" s="1"/>
  <c r="AG74" i="1"/>
  <c r="AT74" i="1" s="1"/>
  <c r="AK74" i="1"/>
  <c r="AX74" i="1" s="1"/>
  <c r="AO74" i="1"/>
  <c r="BB74" i="1" s="1"/>
  <c r="BE74" i="1"/>
  <c r="AC72" i="1"/>
  <c r="AP72" i="1" s="1"/>
  <c r="AG72" i="1"/>
  <c r="AT72" i="1" s="1"/>
  <c r="AK72" i="1"/>
  <c r="AX72" i="1" s="1"/>
  <c r="AO72" i="1"/>
  <c r="BB72" i="1" s="1"/>
  <c r="BE72" i="1"/>
  <c r="F71" i="1"/>
  <c r="BB67" i="1"/>
  <c r="AF98" i="1"/>
  <c r="AJ98" i="1"/>
  <c r="AN98" i="1"/>
  <c r="BD98" i="1"/>
  <c r="BH98" i="1"/>
  <c r="BI98" i="1" s="1"/>
  <c r="T95" i="1"/>
  <c r="X95" i="1"/>
  <c r="AB95" i="1"/>
  <c r="AY95" i="1" s="1"/>
  <c r="AF94" i="1"/>
  <c r="AJ94" i="1"/>
  <c r="AN94" i="1"/>
  <c r="BD94" i="1"/>
  <c r="BH94" i="1"/>
  <c r="BI94" i="1" s="1"/>
  <c r="AZ93" i="1"/>
  <c r="T91" i="1"/>
  <c r="X91" i="1"/>
  <c r="AB91" i="1"/>
  <c r="AY91" i="1" s="1"/>
  <c r="AF90" i="1"/>
  <c r="AJ90" i="1"/>
  <c r="AN90" i="1"/>
  <c r="BD90" i="1"/>
  <c r="BH90" i="1"/>
  <c r="BI90" i="1" s="1"/>
  <c r="AZ89" i="1"/>
  <c r="T87" i="1"/>
  <c r="X87" i="1"/>
  <c r="AB87" i="1"/>
  <c r="AY87" i="1" s="1"/>
  <c r="AF86" i="1"/>
  <c r="AJ86" i="1"/>
  <c r="AN86" i="1"/>
  <c r="BD86" i="1"/>
  <c r="BH86" i="1"/>
  <c r="BI86" i="1" s="1"/>
  <c r="AZ85" i="1"/>
  <c r="E84" i="1"/>
  <c r="AZ83" i="1"/>
  <c r="E81" i="1"/>
  <c r="E79" i="1"/>
  <c r="E77" i="1"/>
  <c r="E75" i="1"/>
  <c r="AU73" i="1"/>
  <c r="E73" i="1"/>
  <c r="E68" i="1"/>
  <c r="AF101" i="1"/>
  <c r="AS101" i="1" s="1"/>
  <c r="AJ101" i="1"/>
  <c r="AW101" i="1" s="1"/>
  <c r="AN101" i="1"/>
  <c r="BA101" i="1" s="1"/>
  <c r="BD101" i="1"/>
  <c r="BH101" i="1"/>
  <c r="BI101" i="1" s="1"/>
  <c r="AZ100" i="1"/>
  <c r="BM99" i="1"/>
  <c r="BN99" i="1" s="1"/>
  <c r="AM99" i="1"/>
  <c r="AZ99" i="1" s="1"/>
  <c r="AH99" i="1"/>
  <c r="AU99" i="1" s="1"/>
  <c r="AC99" i="1"/>
  <c r="AP99" i="1" s="1"/>
  <c r="BE98" i="1"/>
  <c r="AO98" i="1"/>
  <c r="BB98" i="1" s="1"/>
  <c r="AI98" i="1"/>
  <c r="AV98" i="1" s="1"/>
  <c r="AD98" i="1"/>
  <c r="AK97" i="1"/>
  <c r="AX97" i="1" s="1"/>
  <c r="AF97" i="1"/>
  <c r="AJ97" i="1"/>
  <c r="AW97" i="1" s="1"/>
  <c r="AN97" i="1"/>
  <c r="BA97" i="1" s="1"/>
  <c r="BD97" i="1"/>
  <c r="BH97" i="1"/>
  <c r="BI97" i="1" s="1"/>
  <c r="BM95" i="1"/>
  <c r="BN95" i="1" s="1"/>
  <c r="AM95" i="1"/>
  <c r="AZ95" i="1" s="1"/>
  <c r="AH95" i="1"/>
  <c r="AC95" i="1"/>
  <c r="AP95" i="1" s="1"/>
  <c r="BE94" i="1"/>
  <c r="AO94" i="1"/>
  <c r="BB94" i="1" s="1"/>
  <c r="AI94" i="1"/>
  <c r="AV94" i="1" s="1"/>
  <c r="AD94" i="1"/>
  <c r="AK93" i="1"/>
  <c r="AX93" i="1" s="1"/>
  <c r="AF93" i="1"/>
  <c r="AS93" i="1" s="1"/>
  <c r="AJ93" i="1"/>
  <c r="AW93" i="1" s="1"/>
  <c r="AN93" i="1"/>
  <c r="BA93" i="1" s="1"/>
  <c r="BD93" i="1"/>
  <c r="BH93" i="1"/>
  <c r="BI93" i="1" s="1"/>
  <c r="BM91" i="1"/>
  <c r="BN91" i="1" s="1"/>
  <c r="AM91" i="1"/>
  <c r="AZ91" i="1" s="1"/>
  <c r="AH91" i="1"/>
  <c r="AU91" i="1" s="1"/>
  <c r="AC91" i="1"/>
  <c r="AP91" i="1" s="1"/>
  <c r="BE90" i="1"/>
  <c r="AO90" i="1"/>
  <c r="BB90" i="1" s="1"/>
  <c r="AI90" i="1"/>
  <c r="AV90" i="1" s="1"/>
  <c r="AD90" i="1"/>
  <c r="AK89" i="1"/>
  <c r="AX89" i="1" s="1"/>
  <c r="AF89" i="1"/>
  <c r="AJ89" i="1"/>
  <c r="AW89" i="1" s="1"/>
  <c r="AN89" i="1"/>
  <c r="BA89" i="1" s="1"/>
  <c r="BD89" i="1"/>
  <c r="BH89" i="1"/>
  <c r="BI89" i="1" s="1"/>
  <c r="AZ88" i="1"/>
  <c r="BM87" i="1"/>
  <c r="BN87" i="1" s="1"/>
  <c r="AM87" i="1"/>
  <c r="AH87" i="1"/>
  <c r="AU87" i="1" s="1"/>
  <c r="AC87" i="1"/>
  <c r="AP87" i="1" s="1"/>
  <c r="BE86" i="1"/>
  <c r="AO86" i="1"/>
  <c r="BB86" i="1" s="1"/>
  <c r="AI86" i="1"/>
  <c r="AV86" i="1" s="1"/>
  <c r="AD86" i="1"/>
  <c r="AK85" i="1"/>
  <c r="AX85" i="1" s="1"/>
  <c r="AF85" i="1"/>
  <c r="S84" i="1"/>
  <c r="AC84" i="1"/>
  <c r="AG84" i="1"/>
  <c r="AT84" i="1" s="1"/>
  <c r="AK84" i="1"/>
  <c r="AX84" i="1" s="1"/>
  <c r="AO84" i="1"/>
  <c r="BB84" i="1" s="1"/>
  <c r="BE84" i="1"/>
  <c r="E83" i="1"/>
  <c r="AI82" i="1"/>
  <c r="AV82" i="1" s="1"/>
  <c r="AZ82" i="1"/>
  <c r="AZ81" i="1"/>
  <c r="AC81" i="1"/>
  <c r="AP81" i="1" s="1"/>
  <c r="AG81" i="1"/>
  <c r="AT81" i="1" s="1"/>
  <c r="AK81" i="1"/>
  <c r="AX81" i="1" s="1"/>
  <c r="AO81" i="1"/>
  <c r="BB81" i="1" s="1"/>
  <c r="BE81" i="1"/>
  <c r="AL80" i="1"/>
  <c r="AE79" i="1"/>
  <c r="AR79" i="1" s="1"/>
  <c r="AI79" i="1"/>
  <c r="AV79" i="1" s="1"/>
  <c r="AM79" i="1"/>
  <c r="AZ79" i="1" s="1"/>
  <c r="AC79" i="1"/>
  <c r="AP79" i="1" s="1"/>
  <c r="AG79" i="1"/>
  <c r="AT79" i="1" s="1"/>
  <c r="AK79" i="1"/>
  <c r="AX79" i="1" s="1"/>
  <c r="AO79" i="1"/>
  <c r="BB79" i="1" s="1"/>
  <c r="BE79" i="1"/>
  <c r="AL78" i="1"/>
  <c r="AY78" i="1" s="1"/>
  <c r="AE77" i="1"/>
  <c r="AR77" i="1" s="1"/>
  <c r="AI77" i="1"/>
  <c r="AV77" i="1" s="1"/>
  <c r="AM77" i="1"/>
  <c r="AZ77" i="1" s="1"/>
  <c r="AC77" i="1"/>
  <c r="AP77" i="1" s="1"/>
  <c r="AG77" i="1"/>
  <c r="AT77" i="1" s="1"/>
  <c r="AK77" i="1"/>
  <c r="AX77" i="1" s="1"/>
  <c r="AO77" i="1"/>
  <c r="BB77" i="1" s="1"/>
  <c r="BE77" i="1"/>
  <c r="AL76" i="1"/>
  <c r="AE75" i="1"/>
  <c r="AR75" i="1" s="1"/>
  <c r="AI75" i="1"/>
  <c r="AV75" i="1" s="1"/>
  <c r="AM75" i="1"/>
  <c r="AZ75" i="1" s="1"/>
  <c r="AC75" i="1"/>
  <c r="AP75" i="1" s="1"/>
  <c r="AG75" i="1"/>
  <c r="AT75" i="1" s="1"/>
  <c r="AK75" i="1"/>
  <c r="AX75" i="1" s="1"/>
  <c r="AO75" i="1"/>
  <c r="BB75" i="1" s="1"/>
  <c r="BE75" i="1"/>
  <c r="AL74" i="1"/>
  <c r="AQ73" i="1"/>
  <c r="AC73" i="1"/>
  <c r="AP73" i="1" s="1"/>
  <c r="AG73" i="1"/>
  <c r="AT73" i="1" s="1"/>
  <c r="AK73" i="1"/>
  <c r="AX73" i="1" s="1"/>
  <c r="AO73" i="1"/>
  <c r="BB73" i="1" s="1"/>
  <c r="BE73" i="1"/>
  <c r="AL72" i="1"/>
  <c r="E67" i="1"/>
  <c r="AC70" i="1"/>
  <c r="AP70" i="1" s="1"/>
  <c r="AF70" i="1"/>
  <c r="AS70" i="1" s="1"/>
  <c r="AJ70" i="1"/>
  <c r="AN70" i="1"/>
  <c r="BA70" i="1" s="1"/>
  <c r="BD70" i="1"/>
  <c r="AC67" i="1"/>
  <c r="AG67" i="1"/>
  <c r="AT67" i="1" s="1"/>
  <c r="AK67" i="1"/>
  <c r="AX67" i="1" s="1"/>
  <c r="AO67" i="1"/>
  <c r="BE67" i="1"/>
  <c r="AH67" i="1"/>
  <c r="AM67" i="1"/>
  <c r="AZ67" i="1" s="1"/>
  <c r="BA64" i="1"/>
  <c r="T64" i="1"/>
  <c r="AQ64" i="1" s="1"/>
  <c r="X64" i="1"/>
  <c r="AU64" i="1" s="1"/>
  <c r="V64" i="1"/>
  <c r="Y62" i="1"/>
  <c r="Z62" i="1" s="1"/>
  <c r="AA62" i="1"/>
  <c r="AB62" i="1" s="1"/>
  <c r="AC62" i="1"/>
  <c r="AP62" i="1" s="1"/>
  <c r="AG62" i="1"/>
  <c r="AT62" i="1" s="1"/>
  <c r="AK62" i="1"/>
  <c r="AO62" i="1"/>
  <c r="BB62" i="1" s="1"/>
  <c r="BE62" i="1"/>
  <c r="AE62" i="1"/>
  <c r="AR62" i="1" s="1"/>
  <c r="AF62" i="1"/>
  <c r="AL62" i="1"/>
  <c r="AY62" i="1" s="1"/>
  <c r="AI62" i="1"/>
  <c r="AV62" i="1" s="1"/>
  <c r="AN62" i="1"/>
  <c r="BA62" i="1" s="1"/>
  <c r="BD62" i="1"/>
  <c r="AU60" i="1"/>
  <c r="BA79" i="1"/>
  <c r="BA75" i="1"/>
  <c r="AM70" i="1"/>
  <c r="AZ70" i="1" s="1"/>
  <c r="AH70" i="1"/>
  <c r="AU70" i="1" s="1"/>
  <c r="BA69" i="1"/>
  <c r="Z69" i="1"/>
  <c r="AJ67" i="1"/>
  <c r="AD67" i="1"/>
  <c r="AN65" i="1"/>
  <c r="AD65" i="1"/>
  <c r="AQ65" i="1" s="1"/>
  <c r="F65" i="1"/>
  <c r="AY64" i="1"/>
  <c r="Z64" i="1"/>
  <c r="AW64" i="1" s="1"/>
  <c r="AF63" i="1"/>
  <c r="AS63" i="1" s="1"/>
  <c r="F63" i="1"/>
  <c r="AM62" i="1"/>
  <c r="AZ62" i="1" s="1"/>
  <c r="Y60" i="1"/>
  <c r="Z60" i="1" s="1"/>
  <c r="AA60" i="1"/>
  <c r="AB60" i="1" s="1"/>
  <c r="AY60" i="1" s="1"/>
  <c r="AS60" i="1"/>
  <c r="J59" i="1"/>
  <c r="G58" i="1"/>
  <c r="BH85" i="1"/>
  <c r="BI85" i="1" s="1"/>
  <c r="BD85" i="1"/>
  <c r="AN85" i="1"/>
  <c r="BA85" i="1" s="1"/>
  <c r="AJ85" i="1"/>
  <c r="AW85" i="1" s="1"/>
  <c r="BH84" i="1"/>
  <c r="BI84" i="1" s="1"/>
  <c r="BD84" i="1"/>
  <c r="AN84" i="1"/>
  <c r="AJ84" i="1"/>
  <c r="BH83" i="1"/>
  <c r="BI83" i="1" s="1"/>
  <c r="BD83" i="1"/>
  <c r="AN83" i="1"/>
  <c r="AJ83" i="1"/>
  <c r="AW83" i="1" s="1"/>
  <c r="BH82" i="1"/>
  <c r="BI82" i="1" s="1"/>
  <c r="BD82" i="1"/>
  <c r="AN82" i="1"/>
  <c r="AJ82" i="1"/>
  <c r="BH81" i="1"/>
  <c r="BI81" i="1" s="1"/>
  <c r="BD81" i="1"/>
  <c r="AN81" i="1"/>
  <c r="BA81" i="1" s="1"/>
  <c r="AJ81" i="1"/>
  <c r="AW81" i="1" s="1"/>
  <c r="AB81" i="1"/>
  <c r="AY81" i="1" s="1"/>
  <c r="X81" i="1"/>
  <c r="AU81" i="1" s="1"/>
  <c r="BH80" i="1"/>
  <c r="BI80" i="1" s="1"/>
  <c r="BD80" i="1"/>
  <c r="AN80" i="1"/>
  <c r="BA80" i="1" s="1"/>
  <c r="AJ80" i="1"/>
  <c r="AB80" i="1"/>
  <c r="X80" i="1"/>
  <c r="AU80" i="1" s="1"/>
  <c r="BH79" i="1"/>
  <c r="BI79" i="1" s="1"/>
  <c r="BD79" i="1"/>
  <c r="AN79" i="1"/>
  <c r="AJ79" i="1"/>
  <c r="AB79" i="1"/>
  <c r="AY79" i="1" s="1"/>
  <c r="X79" i="1"/>
  <c r="AU79" i="1" s="1"/>
  <c r="BH78" i="1"/>
  <c r="BI78" i="1" s="1"/>
  <c r="BD78" i="1"/>
  <c r="AN78" i="1"/>
  <c r="BA78" i="1" s="1"/>
  <c r="AJ78" i="1"/>
  <c r="AW78" i="1" s="1"/>
  <c r="AB78" i="1"/>
  <c r="X78" i="1"/>
  <c r="AU78" i="1" s="1"/>
  <c r="BH77" i="1"/>
  <c r="BI77" i="1" s="1"/>
  <c r="BD77" i="1"/>
  <c r="AN77" i="1"/>
  <c r="BA77" i="1" s="1"/>
  <c r="AJ77" i="1"/>
  <c r="AB77" i="1"/>
  <c r="AY77" i="1" s="1"/>
  <c r="X77" i="1"/>
  <c r="AU77" i="1" s="1"/>
  <c r="BH76" i="1"/>
  <c r="BI76" i="1" s="1"/>
  <c r="BD76" i="1"/>
  <c r="AN76" i="1"/>
  <c r="BA76" i="1" s="1"/>
  <c r="AJ76" i="1"/>
  <c r="AB76" i="1"/>
  <c r="X76" i="1"/>
  <c r="AU76" i="1" s="1"/>
  <c r="BH75" i="1"/>
  <c r="BI75" i="1" s="1"/>
  <c r="BD75" i="1"/>
  <c r="AN75" i="1"/>
  <c r="AJ75" i="1"/>
  <c r="AB75" i="1"/>
  <c r="AY75" i="1" s="1"/>
  <c r="X75" i="1"/>
  <c r="AU75" i="1" s="1"/>
  <c r="BH74" i="1"/>
  <c r="BI74" i="1" s="1"/>
  <c r="BD74" i="1"/>
  <c r="AN74" i="1"/>
  <c r="BA74" i="1" s="1"/>
  <c r="AJ74" i="1"/>
  <c r="AB74" i="1"/>
  <c r="X74" i="1"/>
  <c r="AU74" i="1" s="1"/>
  <c r="BH73" i="1"/>
  <c r="BI73" i="1" s="1"/>
  <c r="BD73" i="1"/>
  <c r="AN73" i="1"/>
  <c r="BA73" i="1" s="1"/>
  <c r="AJ73" i="1"/>
  <c r="AW73" i="1" s="1"/>
  <c r="AF73" i="1"/>
  <c r="AS73" i="1" s="1"/>
  <c r="AB73" i="1"/>
  <c r="AY73" i="1" s="1"/>
  <c r="X73" i="1"/>
  <c r="BH72" i="1"/>
  <c r="BI72" i="1" s="1"/>
  <c r="BD72" i="1"/>
  <c r="AN72" i="1"/>
  <c r="BA72" i="1" s="1"/>
  <c r="AJ72" i="1"/>
  <c r="AF72" i="1"/>
  <c r="AB72" i="1"/>
  <c r="X72" i="1"/>
  <c r="AU72" i="1" s="1"/>
  <c r="BD71" i="1"/>
  <c r="AN71" i="1"/>
  <c r="AJ71" i="1"/>
  <c r="AL70" i="1"/>
  <c r="AG70" i="1"/>
  <c r="AT70" i="1" s="1"/>
  <c r="Z70" i="1"/>
  <c r="T70" i="1"/>
  <c r="AQ70" i="1" s="1"/>
  <c r="Y70" i="1"/>
  <c r="AV70" i="1" s="1"/>
  <c r="AA70" i="1"/>
  <c r="AB70" i="1" s="1"/>
  <c r="BD69" i="1"/>
  <c r="V69" i="1"/>
  <c r="AS69" i="1" s="1"/>
  <c r="AY68" i="1"/>
  <c r="AS68" i="1"/>
  <c r="BD67" i="1"/>
  <c r="AI67" i="1"/>
  <c r="AV67" i="1" s="1"/>
  <c r="AW66" i="1"/>
  <c r="E64" i="1"/>
  <c r="AN63" i="1"/>
  <c r="BA63" i="1" s="1"/>
  <c r="AB63" i="1"/>
  <c r="AY63" i="1" s="1"/>
  <c r="Z63" i="1"/>
  <c r="AJ62" i="1"/>
  <c r="AW62" i="1" s="1"/>
  <c r="E62" i="1"/>
  <c r="I55" i="1"/>
  <c r="G54" i="1"/>
  <c r="AM73" i="1"/>
  <c r="AZ73" i="1" s="1"/>
  <c r="AI73" i="1"/>
  <c r="AV73" i="1" s="1"/>
  <c r="AM72" i="1"/>
  <c r="AZ72" i="1" s="1"/>
  <c r="AI72" i="1"/>
  <c r="AV72" i="1" s="1"/>
  <c r="S71" i="1"/>
  <c r="AK70" i="1"/>
  <c r="AX70" i="1" s="1"/>
  <c r="AE70" i="1"/>
  <c r="AR70" i="1" s="1"/>
  <c r="E70" i="1"/>
  <c r="AU69" i="1"/>
  <c r="AA69" i="1"/>
  <c r="AB69" i="1" s="1"/>
  <c r="AY69" i="1" s="1"/>
  <c r="G69" i="1"/>
  <c r="AC69" i="1"/>
  <c r="AP69" i="1" s="1"/>
  <c r="AG69" i="1"/>
  <c r="AT69" i="1" s="1"/>
  <c r="AK69" i="1"/>
  <c r="AX69" i="1" s="1"/>
  <c r="AO69" i="1"/>
  <c r="BB69" i="1" s="1"/>
  <c r="BE69" i="1"/>
  <c r="AE69" i="1"/>
  <c r="AR69" i="1" s="1"/>
  <c r="AJ69" i="1"/>
  <c r="AW69" i="1" s="1"/>
  <c r="BA68" i="1"/>
  <c r="T68" i="1"/>
  <c r="AQ68" i="1" s="1"/>
  <c r="X68" i="1"/>
  <c r="AU68" i="1" s="1"/>
  <c r="AN67" i="1"/>
  <c r="AF67" i="1"/>
  <c r="S67" i="1"/>
  <c r="BA66" i="1"/>
  <c r="V66" i="1"/>
  <c r="T66" i="1"/>
  <c r="AQ66" i="1" s="1"/>
  <c r="X66" i="1"/>
  <c r="AU66" i="1" s="1"/>
  <c r="H66" i="1"/>
  <c r="AC65" i="1"/>
  <c r="AP65" i="1" s="1"/>
  <c r="AG65" i="1"/>
  <c r="AT65" i="1" s="1"/>
  <c r="AK65" i="1"/>
  <c r="AX65" i="1" s="1"/>
  <c r="AO65" i="1"/>
  <c r="BB65" i="1" s="1"/>
  <c r="BE65" i="1"/>
  <c r="AE65" i="1"/>
  <c r="AR65" i="1" s="1"/>
  <c r="AJ65" i="1"/>
  <c r="AH65" i="1"/>
  <c r="AU65" i="1" s="1"/>
  <c r="AM65" i="1"/>
  <c r="AZ65" i="1" s="1"/>
  <c r="AC63" i="1"/>
  <c r="AP63" i="1" s="1"/>
  <c r="AG63" i="1"/>
  <c r="AT63" i="1" s="1"/>
  <c r="AK63" i="1"/>
  <c r="AX63" i="1" s="1"/>
  <c r="AO63" i="1"/>
  <c r="BB63" i="1" s="1"/>
  <c r="BE63" i="1"/>
  <c r="AH63" i="1"/>
  <c r="AU63" i="1" s="1"/>
  <c r="AM63" i="1"/>
  <c r="AZ63" i="1" s="1"/>
  <c r="AE63" i="1"/>
  <c r="AR63" i="1" s="1"/>
  <c r="AJ63" i="1"/>
  <c r="AW63" i="1" s="1"/>
  <c r="AH62" i="1"/>
  <c r="AU62" i="1" s="1"/>
  <c r="BA61" i="1"/>
  <c r="G61" i="1"/>
  <c r="E60" i="1"/>
  <c r="BA59" i="1"/>
  <c r="AQ58" i="1"/>
  <c r="AC58" i="1"/>
  <c r="AP58" i="1" s="1"/>
  <c r="AG58" i="1"/>
  <c r="AT58" i="1" s="1"/>
  <c r="AK58" i="1"/>
  <c r="AO58" i="1"/>
  <c r="BB58" i="1" s="1"/>
  <c r="BE58" i="1"/>
  <c r="AE58" i="1"/>
  <c r="AR58" i="1" s="1"/>
  <c r="AI58" i="1"/>
  <c r="AM58" i="1"/>
  <c r="AZ58" i="1" s="1"/>
  <c r="AU56" i="1"/>
  <c r="Y56" i="1"/>
  <c r="Z56" i="1" s="1"/>
  <c r="AA56" i="1"/>
  <c r="AB56" i="1" s="1"/>
  <c r="BA55" i="1"/>
  <c r="AQ54" i="1"/>
  <c r="AC54" i="1"/>
  <c r="AP54" i="1" s="1"/>
  <c r="AG54" i="1"/>
  <c r="AT54" i="1" s="1"/>
  <c r="AK54" i="1"/>
  <c r="AO54" i="1"/>
  <c r="BB54" i="1" s="1"/>
  <c r="BE54" i="1"/>
  <c r="AE54" i="1"/>
  <c r="AR54" i="1" s="1"/>
  <c r="AI54" i="1"/>
  <c r="AM54" i="1"/>
  <c r="AZ54" i="1" s="1"/>
  <c r="AU52" i="1"/>
  <c r="Y52" i="1"/>
  <c r="Z52" i="1" s="1"/>
  <c r="AA52" i="1"/>
  <c r="AB52" i="1" s="1"/>
  <c r="AY52" i="1" s="1"/>
  <c r="F51" i="1"/>
  <c r="Y50" i="1"/>
  <c r="Z50" i="1" s="1"/>
  <c r="AW50" i="1" s="1"/>
  <c r="AA50" i="1"/>
  <c r="AB50" i="1" s="1"/>
  <c r="AY50" i="1" s="1"/>
  <c r="F49" i="1"/>
  <c r="Y48" i="1"/>
  <c r="Z48" i="1" s="1"/>
  <c r="AW48" i="1" s="1"/>
  <c r="AA48" i="1"/>
  <c r="AB48" i="1" s="1"/>
  <c r="AY48" i="1" s="1"/>
  <c r="F47" i="1"/>
  <c r="F46" i="1"/>
  <c r="F44" i="1"/>
  <c r="F40" i="1"/>
  <c r="AC66" i="1"/>
  <c r="AP66" i="1" s="1"/>
  <c r="AG66" i="1"/>
  <c r="AT66" i="1" s="1"/>
  <c r="AK66" i="1"/>
  <c r="AO66" i="1"/>
  <c r="BB66" i="1" s="1"/>
  <c r="BE66" i="1"/>
  <c r="BA65" i="1"/>
  <c r="AS64" i="1"/>
  <c r="Y61" i="1"/>
  <c r="Z61" i="1" s="1"/>
  <c r="AW61" i="1" s="1"/>
  <c r="AA61" i="1"/>
  <c r="AB61" i="1" s="1"/>
  <c r="BD60" i="1"/>
  <c r="AN60" i="1"/>
  <c r="BA60" i="1" s="1"/>
  <c r="AC59" i="1"/>
  <c r="AP59" i="1" s="1"/>
  <c r="AG59" i="1"/>
  <c r="AT59" i="1" s="1"/>
  <c r="AK59" i="1"/>
  <c r="AO59" i="1"/>
  <c r="BB59" i="1" s="1"/>
  <c r="BE59" i="1"/>
  <c r="AE59" i="1"/>
  <c r="AR59" i="1" s="1"/>
  <c r="AI59" i="1"/>
  <c r="AM59" i="1"/>
  <c r="AZ59" i="1" s="1"/>
  <c r="AJ58" i="1"/>
  <c r="AU57" i="1"/>
  <c r="Y57" i="1"/>
  <c r="Z57" i="1" s="1"/>
  <c r="AW57" i="1" s="1"/>
  <c r="AA57" i="1"/>
  <c r="AB57" i="1" s="1"/>
  <c r="BD56" i="1"/>
  <c r="AN56" i="1"/>
  <c r="BA56" i="1" s="1"/>
  <c r="AC55" i="1"/>
  <c r="AP55" i="1" s="1"/>
  <c r="AG55" i="1"/>
  <c r="AT55" i="1" s="1"/>
  <c r="AK55" i="1"/>
  <c r="AO55" i="1"/>
  <c r="BB55" i="1" s="1"/>
  <c r="BE55" i="1"/>
  <c r="AE55" i="1"/>
  <c r="AR55" i="1" s="1"/>
  <c r="AI55" i="1"/>
  <c r="AM55" i="1"/>
  <c r="AZ55" i="1" s="1"/>
  <c r="AJ54" i="1"/>
  <c r="Y53" i="1"/>
  <c r="Z53" i="1" s="1"/>
  <c r="AW53" i="1" s="1"/>
  <c r="AA53" i="1"/>
  <c r="AB53" i="1" s="1"/>
  <c r="AY53" i="1" s="1"/>
  <c r="BD52" i="1"/>
  <c r="AN52" i="1"/>
  <c r="BA52" i="1"/>
  <c r="AQ51" i="1"/>
  <c r="AU50" i="1"/>
  <c r="BA50" i="1"/>
  <c r="AQ49" i="1"/>
  <c r="BA48" i="1"/>
  <c r="F41" i="1"/>
  <c r="AC60" i="1"/>
  <c r="AP60" i="1" s="1"/>
  <c r="AG60" i="1"/>
  <c r="AT60" i="1" s="1"/>
  <c r="AK60" i="1"/>
  <c r="AO60" i="1"/>
  <c r="BB60" i="1" s="1"/>
  <c r="BE60" i="1"/>
  <c r="AE60" i="1"/>
  <c r="AR60" i="1" s="1"/>
  <c r="AI60" i="1"/>
  <c r="AM60" i="1"/>
  <c r="AZ60" i="1" s="1"/>
  <c r="AU58" i="1"/>
  <c r="Y58" i="1"/>
  <c r="Z58" i="1" s="1"/>
  <c r="AA58" i="1"/>
  <c r="AB58" i="1" s="1"/>
  <c r="AY58" i="1" s="1"/>
  <c r="BA57" i="1"/>
  <c r="AY56" i="1"/>
  <c r="AQ56" i="1"/>
  <c r="AC56" i="1"/>
  <c r="AP56" i="1" s="1"/>
  <c r="AG56" i="1"/>
  <c r="AT56" i="1" s="1"/>
  <c r="AK56" i="1"/>
  <c r="AX56" i="1" s="1"/>
  <c r="AO56" i="1"/>
  <c r="BB56" i="1" s="1"/>
  <c r="BE56" i="1"/>
  <c r="AE56" i="1"/>
  <c r="AR56" i="1" s="1"/>
  <c r="AI56" i="1"/>
  <c r="AV56" i="1" s="1"/>
  <c r="AM56" i="1"/>
  <c r="AZ56" i="1" s="1"/>
  <c r="AU54" i="1"/>
  <c r="Y54" i="1"/>
  <c r="Z54" i="1" s="1"/>
  <c r="AA54" i="1"/>
  <c r="AB54" i="1" s="1"/>
  <c r="AY54" i="1" s="1"/>
  <c r="BA53" i="1"/>
  <c r="AQ52" i="1"/>
  <c r="AC52" i="1"/>
  <c r="AP52" i="1" s="1"/>
  <c r="AG52" i="1"/>
  <c r="AT52" i="1" s="1"/>
  <c r="AK52" i="1"/>
  <c r="AO52" i="1"/>
  <c r="BB52" i="1" s="1"/>
  <c r="BE52" i="1"/>
  <c r="AE52" i="1"/>
  <c r="AR52" i="1" s="1"/>
  <c r="AI52" i="1"/>
  <c r="AM52" i="1"/>
  <c r="AZ52" i="1" s="1"/>
  <c r="Y51" i="1"/>
  <c r="Z51" i="1" s="1"/>
  <c r="AW51" i="1" s="1"/>
  <c r="AA51" i="1"/>
  <c r="AB51" i="1" s="1"/>
  <c r="AY51" i="1" s="1"/>
  <c r="F50" i="1"/>
  <c r="Y49" i="1"/>
  <c r="Z49" i="1" s="1"/>
  <c r="AW49" i="1" s="1"/>
  <c r="AA49" i="1"/>
  <c r="AB49" i="1" s="1"/>
  <c r="AY49" i="1" s="1"/>
  <c r="F48" i="1"/>
  <c r="Y47" i="1"/>
  <c r="Z47" i="1" s="1"/>
  <c r="AW47" i="1" s="1"/>
  <c r="AA47" i="1"/>
  <c r="AB47" i="1" s="1"/>
  <c r="AY47" i="1" s="1"/>
  <c r="F42" i="1"/>
  <c r="Y68" i="1"/>
  <c r="AC68" i="1"/>
  <c r="AP68" i="1" s="1"/>
  <c r="AG68" i="1"/>
  <c r="AT68" i="1" s="1"/>
  <c r="AK68" i="1"/>
  <c r="AX68" i="1" s="1"/>
  <c r="AO68" i="1"/>
  <c r="BB68" i="1" s="1"/>
  <c r="BE68" i="1"/>
  <c r="AL66" i="1"/>
  <c r="AF66" i="1"/>
  <c r="AA66" i="1"/>
  <c r="AB66" i="1" s="1"/>
  <c r="Z65" i="1"/>
  <c r="AC64" i="1"/>
  <c r="AP64" i="1" s="1"/>
  <c r="AG64" i="1"/>
  <c r="AT64" i="1" s="1"/>
  <c r="AK64" i="1"/>
  <c r="AX64" i="1" s="1"/>
  <c r="AO64" i="1"/>
  <c r="BB64" i="1" s="1"/>
  <c r="BE64" i="1"/>
  <c r="AY61" i="1"/>
  <c r="AC61" i="1"/>
  <c r="AP61" i="1" s="1"/>
  <c r="AG61" i="1"/>
  <c r="AT61" i="1" s="1"/>
  <c r="AK61" i="1"/>
  <c r="AX61" i="1" s="1"/>
  <c r="AO61" i="1"/>
  <c r="BB61" i="1" s="1"/>
  <c r="BE61" i="1"/>
  <c r="AE61" i="1"/>
  <c r="AR61" i="1" s="1"/>
  <c r="AI61" i="1"/>
  <c r="AV61" i="1" s="1"/>
  <c r="AM61" i="1"/>
  <c r="AZ61" i="1" s="1"/>
  <c r="AJ60" i="1"/>
  <c r="AH59" i="1"/>
  <c r="AU59" i="1" s="1"/>
  <c r="Y59" i="1"/>
  <c r="Z59" i="1" s="1"/>
  <c r="AW59" i="1" s="1"/>
  <c r="AA59" i="1"/>
  <c r="AB59" i="1" s="1"/>
  <c r="AY59" i="1" s="1"/>
  <c r="BD58" i="1"/>
  <c r="AN58" i="1"/>
  <c r="AF58" i="1"/>
  <c r="AS58" i="1" s="1"/>
  <c r="BA58" i="1"/>
  <c r="AY57" i="1"/>
  <c r="AQ57" i="1"/>
  <c r="H57" i="1"/>
  <c r="AC57" i="1"/>
  <c r="AP57" i="1" s="1"/>
  <c r="AG57" i="1"/>
  <c r="AT57" i="1" s="1"/>
  <c r="AK57" i="1"/>
  <c r="AX57" i="1" s="1"/>
  <c r="AO57" i="1"/>
  <c r="BB57" i="1" s="1"/>
  <c r="BE57" i="1"/>
  <c r="AE57" i="1"/>
  <c r="AR57" i="1" s="1"/>
  <c r="AI57" i="1"/>
  <c r="AM57" i="1"/>
  <c r="AZ57" i="1" s="1"/>
  <c r="AJ56" i="1"/>
  <c r="AW56" i="1" s="1"/>
  <c r="F56" i="1"/>
  <c r="AH55" i="1"/>
  <c r="AU55" i="1" s="1"/>
  <c r="Y55" i="1"/>
  <c r="Z55" i="1" s="1"/>
  <c r="AW55" i="1" s="1"/>
  <c r="AA55" i="1"/>
  <c r="AB55" i="1" s="1"/>
  <c r="AY55" i="1" s="1"/>
  <c r="BD54" i="1"/>
  <c r="AN54" i="1"/>
  <c r="BA54" i="1" s="1"/>
  <c r="AF54" i="1"/>
  <c r="AS54" i="1" s="1"/>
  <c r="H53" i="1"/>
  <c r="AC53" i="1"/>
  <c r="AP53" i="1" s="1"/>
  <c r="AG53" i="1"/>
  <c r="AT53" i="1" s="1"/>
  <c r="AK53" i="1"/>
  <c r="AO53" i="1"/>
  <c r="BB53" i="1" s="1"/>
  <c r="BE53" i="1"/>
  <c r="AE53" i="1"/>
  <c r="AR53" i="1" s="1"/>
  <c r="AI53" i="1"/>
  <c r="AV53" i="1" s="1"/>
  <c r="AM53" i="1"/>
  <c r="AZ53" i="1" s="1"/>
  <c r="AJ52" i="1"/>
  <c r="F52" i="1"/>
  <c r="AU51" i="1"/>
  <c r="BA51" i="1"/>
  <c r="AQ50" i="1"/>
  <c r="AU49" i="1"/>
  <c r="BA49" i="1"/>
  <c r="BA47" i="1"/>
  <c r="G45" i="1"/>
  <c r="G43" i="1"/>
  <c r="F39" i="1"/>
  <c r="AM51" i="1"/>
  <c r="AZ51" i="1" s="1"/>
  <c r="AI51" i="1"/>
  <c r="AE51" i="1"/>
  <c r="AR51" i="1" s="1"/>
  <c r="AM50" i="1"/>
  <c r="AZ50" i="1" s="1"/>
  <c r="AI50" i="1"/>
  <c r="AE50" i="1"/>
  <c r="AR50" i="1" s="1"/>
  <c r="AM49" i="1"/>
  <c r="AZ49" i="1" s="1"/>
  <c r="AI49" i="1"/>
  <c r="AV49" i="1" s="1"/>
  <c r="AE49" i="1"/>
  <c r="AR49" i="1" s="1"/>
  <c r="AM48" i="1"/>
  <c r="AZ48" i="1" s="1"/>
  <c r="AI48" i="1"/>
  <c r="AE48" i="1"/>
  <c r="AR48" i="1" s="1"/>
  <c r="AM47" i="1"/>
  <c r="AZ47" i="1" s="1"/>
  <c r="AI47" i="1"/>
  <c r="AE47" i="1"/>
  <c r="AR47" i="1" s="1"/>
  <c r="AM46" i="1"/>
  <c r="AZ46" i="1" s="1"/>
  <c r="AI46" i="1"/>
  <c r="AV46" i="1" s="1"/>
  <c r="AE46" i="1"/>
  <c r="AR46" i="1" s="1"/>
  <c r="AA46" i="1"/>
  <c r="S46" i="1"/>
  <c r="AP46" i="1" s="1"/>
  <c r="AK45" i="1"/>
  <c r="AX45" i="1" s="1"/>
  <c r="AE45" i="1"/>
  <c r="AR45" i="1" s="1"/>
  <c r="AF45" i="1"/>
  <c r="AS45" i="1" s="1"/>
  <c r="AJ45" i="1"/>
  <c r="AW45" i="1" s="1"/>
  <c r="AN45" i="1"/>
  <c r="BA45" i="1" s="1"/>
  <c r="BD45" i="1"/>
  <c r="BH45" i="1"/>
  <c r="BI45" i="1" s="1"/>
  <c r="AL44" i="1"/>
  <c r="AZ44" i="1"/>
  <c r="AM43" i="1"/>
  <c r="AH43" i="1"/>
  <c r="AC43" i="1"/>
  <c r="AP43" i="1" s="1"/>
  <c r="BE42" i="1"/>
  <c r="AO42" i="1"/>
  <c r="BB42" i="1" s="1"/>
  <c r="AI42" i="1"/>
  <c r="AV42" i="1" s="1"/>
  <c r="S42" i="1"/>
  <c r="S41" i="1"/>
  <c r="S40" i="1"/>
  <c r="S39" i="1"/>
  <c r="AW38" i="1"/>
  <c r="AL46" i="1"/>
  <c r="AH46" i="1"/>
  <c r="AD46" i="1"/>
  <c r="BE45" i="1"/>
  <c r="AO45" i="1"/>
  <c r="BB45" i="1" s="1"/>
  <c r="AI45" i="1"/>
  <c r="AV45" i="1" s="1"/>
  <c r="T45" i="1"/>
  <c r="AQ45" i="1" s="1"/>
  <c r="X45" i="1"/>
  <c r="AB45" i="1"/>
  <c r="AY45" i="1" s="1"/>
  <c r="AF44" i="1"/>
  <c r="AJ44" i="1"/>
  <c r="AN44" i="1"/>
  <c r="BD44" i="1"/>
  <c r="BH44" i="1"/>
  <c r="BI44" i="1" s="1"/>
  <c r="V43" i="1"/>
  <c r="AZ43" i="1"/>
  <c r="AF42" i="1"/>
  <c r="AJ42" i="1"/>
  <c r="AN42" i="1"/>
  <c r="BD42" i="1"/>
  <c r="BH42" i="1"/>
  <c r="BI42" i="1" s="1"/>
  <c r="AF41" i="1"/>
  <c r="AJ41" i="1"/>
  <c r="AN41" i="1"/>
  <c r="BD41" i="1"/>
  <c r="BH41" i="1"/>
  <c r="BI41" i="1" s="1"/>
  <c r="AD41" i="1"/>
  <c r="AH41" i="1"/>
  <c r="AL41" i="1"/>
  <c r="AF40" i="1"/>
  <c r="AJ40" i="1"/>
  <c r="AN40" i="1"/>
  <c r="BD40" i="1"/>
  <c r="BH40" i="1"/>
  <c r="BI40" i="1" s="1"/>
  <c r="AD40" i="1"/>
  <c r="AH40" i="1"/>
  <c r="AL40" i="1"/>
  <c r="AF39" i="1"/>
  <c r="AJ39" i="1"/>
  <c r="AN39" i="1"/>
  <c r="BD39" i="1"/>
  <c r="BH39" i="1"/>
  <c r="BI39" i="1" s="1"/>
  <c r="AD39" i="1"/>
  <c r="AH39" i="1"/>
  <c r="AL39" i="1"/>
  <c r="G37" i="1"/>
  <c r="AF37" i="1"/>
  <c r="AS37" i="1" s="1"/>
  <c r="AC37" i="1"/>
  <c r="AP37" i="1" s="1"/>
  <c r="AH37" i="1"/>
  <c r="AL37" i="1"/>
  <c r="AE37" i="1"/>
  <c r="AR37" i="1" s="1"/>
  <c r="AK37" i="1"/>
  <c r="AX37" i="1" s="1"/>
  <c r="AG37" i="1"/>
  <c r="AT37" i="1" s="1"/>
  <c r="AN37" i="1"/>
  <c r="BH37" i="1"/>
  <c r="BI37" i="1" s="1"/>
  <c r="AI37" i="1"/>
  <c r="AV37" i="1" s="1"/>
  <c r="AO37" i="1"/>
  <c r="BB37" i="1" s="1"/>
  <c r="BD37" i="1"/>
  <c r="BM37" i="1"/>
  <c r="BN37" i="1" s="1"/>
  <c r="AJ37" i="1"/>
  <c r="AW37" i="1" s="1"/>
  <c r="BE37" i="1"/>
  <c r="BE51" i="1"/>
  <c r="AO51" i="1"/>
  <c r="BB51" i="1" s="1"/>
  <c r="AK51" i="1"/>
  <c r="AX51" i="1" s="1"/>
  <c r="AG51" i="1"/>
  <c r="AT51" i="1" s="1"/>
  <c r="BE50" i="1"/>
  <c r="AO50" i="1"/>
  <c r="BB50" i="1" s="1"/>
  <c r="AK50" i="1"/>
  <c r="AX50" i="1" s="1"/>
  <c r="AG50" i="1"/>
  <c r="AT50" i="1" s="1"/>
  <c r="BE49" i="1"/>
  <c r="AO49" i="1"/>
  <c r="BB49" i="1" s="1"/>
  <c r="AK49" i="1"/>
  <c r="AX49" i="1" s="1"/>
  <c r="AG49" i="1"/>
  <c r="AT49" i="1" s="1"/>
  <c r="BE48" i="1"/>
  <c r="AO48" i="1"/>
  <c r="BB48" i="1" s="1"/>
  <c r="AK48" i="1"/>
  <c r="AX48" i="1" s="1"/>
  <c r="AG48" i="1"/>
  <c r="AT48" i="1" s="1"/>
  <c r="BE47" i="1"/>
  <c r="AO47" i="1"/>
  <c r="BB47" i="1" s="1"/>
  <c r="AK47" i="1"/>
  <c r="AX47" i="1" s="1"/>
  <c r="AG47" i="1"/>
  <c r="AT47" i="1" s="1"/>
  <c r="BM46" i="1"/>
  <c r="BN46" i="1" s="1"/>
  <c r="BE46" i="1"/>
  <c r="AO46" i="1"/>
  <c r="BB46" i="1" s="1"/>
  <c r="AK46" i="1"/>
  <c r="AG46" i="1"/>
  <c r="AT46" i="1" s="1"/>
  <c r="BM45" i="1"/>
  <c r="BN45" i="1" s="1"/>
  <c r="AM45" i="1"/>
  <c r="AZ45" i="1" s="1"/>
  <c r="AH45" i="1"/>
  <c r="AC45" i="1"/>
  <c r="AP45" i="1" s="1"/>
  <c r="BE44" i="1"/>
  <c r="AO44" i="1"/>
  <c r="BB44" i="1" s="1"/>
  <c r="AI44" i="1"/>
  <c r="AV44" i="1" s="1"/>
  <c r="AD44" i="1"/>
  <c r="S44" i="1"/>
  <c r="AK43" i="1"/>
  <c r="AX43" i="1" s="1"/>
  <c r="AF43" i="1"/>
  <c r="AJ43" i="1"/>
  <c r="AW43" i="1" s="1"/>
  <c r="AN43" i="1"/>
  <c r="BA43" i="1" s="1"/>
  <c r="BD43" i="1"/>
  <c r="BH43" i="1"/>
  <c r="BI43" i="1" s="1"/>
  <c r="AL42" i="1"/>
  <c r="AG42" i="1"/>
  <c r="AT42" i="1" s="1"/>
  <c r="AZ42" i="1"/>
  <c r="AM41" i="1"/>
  <c r="AZ41" i="1" s="1"/>
  <c r="AE41" i="1"/>
  <c r="AR41" i="1" s="1"/>
  <c r="AM40" i="1"/>
  <c r="AZ40" i="1" s="1"/>
  <c r="AE40" i="1"/>
  <c r="AR40" i="1" s="1"/>
  <c r="AM39" i="1"/>
  <c r="AE39" i="1"/>
  <c r="AR39" i="1" s="1"/>
  <c r="AZ39" i="1"/>
  <c r="T43" i="1"/>
  <c r="AQ43" i="1" s="1"/>
  <c r="X43" i="1"/>
  <c r="AB43" i="1"/>
  <c r="AY43" i="1" s="1"/>
  <c r="AP41" i="1"/>
  <c r="AP39" i="1"/>
  <c r="AF34" i="1"/>
  <c r="AJ34" i="1"/>
  <c r="AN34" i="1"/>
  <c r="BD34" i="1"/>
  <c r="BH34" i="1"/>
  <c r="BI34" i="1" s="1"/>
  <c r="AG34" i="1"/>
  <c r="AT34" i="1" s="1"/>
  <c r="AL34" i="1"/>
  <c r="AE34" i="1"/>
  <c r="AR34" i="1" s="1"/>
  <c r="AM34" i="1"/>
  <c r="AZ34" i="1" s="1"/>
  <c r="AC34" i="1"/>
  <c r="AI34" i="1"/>
  <c r="AV34" i="1" s="1"/>
  <c r="BE34" i="1"/>
  <c r="V38" i="1"/>
  <c r="Z38" i="1"/>
  <c r="E38" i="1"/>
  <c r="AD38" i="1"/>
  <c r="AQ38" i="1" s="1"/>
  <c r="AH38" i="1"/>
  <c r="AU38" i="1" s="1"/>
  <c r="AL38" i="1"/>
  <c r="AY38" i="1" s="1"/>
  <c r="BA37" i="1"/>
  <c r="AZ36" i="1"/>
  <c r="AO34" i="1"/>
  <c r="BB34" i="1" s="1"/>
  <c r="S34" i="1"/>
  <c r="AP32" i="1"/>
  <c r="AV35" i="1"/>
  <c r="D35" i="1"/>
  <c r="S35" i="1"/>
  <c r="AP35" i="1" s="1"/>
  <c r="BM34" i="1"/>
  <c r="BN34" i="1" s="1"/>
  <c r="AK34" i="1"/>
  <c r="AX34" i="1" s="1"/>
  <c r="E34" i="1"/>
  <c r="BH38" i="1"/>
  <c r="BI38" i="1" s="1"/>
  <c r="BD38" i="1"/>
  <c r="AK38" i="1"/>
  <c r="AX38" i="1" s="1"/>
  <c r="AF38" i="1"/>
  <c r="AH34" i="1"/>
  <c r="AM32" i="1"/>
  <c r="AZ32" i="1" s="1"/>
  <c r="AG32" i="1"/>
  <c r="AT32" i="1" s="1"/>
  <c r="AR31" i="1"/>
  <c r="T30" i="1"/>
  <c r="AQ30" i="1" s="1"/>
  <c r="X30" i="1"/>
  <c r="AB30" i="1"/>
  <c r="Z30" i="1"/>
  <c r="V30" i="1"/>
  <c r="G30" i="1"/>
  <c r="AK29" i="1"/>
  <c r="AX29" i="1" s="1"/>
  <c r="F28" i="1"/>
  <c r="F27" i="1"/>
  <c r="F25" i="1"/>
  <c r="T37" i="1"/>
  <c r="AQ37" i="1" s="1"/>
  <c r="X37" i="1"/>
  <c r="AB37" i="1"/>
  <c r="D36" i="1"/>
  <c r="S36" i="1"/>
  <c r="AE35" i="1"/>
  <c r="AR35" i="1" s="1"/>
  <c r="AK35" i="1"/>
  <c r="AX35" i="1" s="1"/>
  <c r="BE33" i="1"/>
  <c r="AI33" i="1"/>
  <c r="AV33" i="1" s="1"/>
  <c r="F33" i="1"/>
  <c r="AF33" i="1"/>
  <c r="AS33" i="1" s="1"/>
  <c r="AJ33" i="1"/>
  <c r="AW33" i="1" s="1"/>
  <c r="AN33" i="1"/>
  <c r="BA33" i="1" s="1"/>
  <c r="BD33" i="1"/>
  <c r="BH33" i="1"/>
  <c r="BI33" i="1" s="1"/>
  <c r="AC33" i="1"/>
  <c r="AP33" i="1" s="1"/>
  <c r="AH33" i="1"/>
  <c r="AM33" i="1"/>
  <c r="AZ33" i="1" s="1"/>
  <c r="BM33" i="1"/>
  <c r="BN33" i="1" s="1"/>
  <c r="AL32" i="1"/>
  <c r="AE32" i="1"/>
  <c r="AR32" i="1" s="1"/>
  <c r="D32" i="1"/>
  <c r="S32" i="1"/>
  <c r="S31" i="1"/>
  <c r="AX30" i="1"/>
  <c r="BB30" i="1"/>
  <c r="AE28" i="1"/>
  <c r="AR28" i="1" s="1"/>
  <c r="AK28" i="1"/>
  <c r="AX28" i="1" s="1"/>
  <c r="AC28" i="1"/>
  <c r="AH28" i="1"/>
  <c r="AM28" i="1"/>
  <c r="F26" i="1"/>
  <c r="AP31" i="1"/>
  <c r="BB31" i="1"/>
  <c r="F31" i="1"/>
  <c r="AZ28" i="1"/>
  <c r="AF36" i="1"/>
  <c r="AJ36" i="1"/>
  <c r="AN36" i="1"/>
  <c r="BD36" i="1"/>
  <c r="BH36" i="1"/>
  <c r="BI36" i="1" s="1"/>
  <c r="AD36" i="1"/>
  <c r="AI36" i="1"/>
  <c r="AV36" i="1" s="1"/>
  <c r="AO36" i="1"/>
  <c r="BB36" i="1" s="1"/>
  <c r="BE36" i="1"/>
  <c r="AZ35" i="1"/>
  <c r="AL33" i="1"/>
  <c r="AY33" i="1" s="1"/>
  <c r="T33" i="1"/>
  <c r="AQ33" i="1" s="1"/>
  <c r="X33" i="1"/>
  <c r="AB33" i="1"/>
  <c r="AD32" i="1"/>
  <c r="G29" i="1"/>
  <c r="AF29" i="1"/>
  <c r="AS29" i="1" s="1"/>
  <c r="AJ29" i="1"/>
  <c r="AW29" i="1" s="1"/>
  <c r="AN29" i="1"/>
  <c r="BA29" i="1" s="1"/>
  <c r="BD29" i="1"/>
  <c r="BH29" i="1"/>
  <c r="BI29" i="1" s="1"/>
  <c r="AD29" i="1"/>
  <c r="AI29" i="1"/>
  <c r="AV29" i="1" s="1"/>
  <c r="AO29" i="1"/>
  <c r="BB29" i="1" s="1"/>
  <c r="BE29" i="1"/>
  <c r="AG29" i="1"/>
  <c r="AT29" i="1" s="1"/>
  <c r="AL29" i="1"/>
  <c r="AC29" i="1"/>
  <c r="AP29" i="1" s="1"/>
  <c r="AH29" i="1"/>
  <c r="AM29" i="1"/>
  <c r="BM29" i="1"/>
  <c r="BN29" i="1" s="1"/>
  <c r="AF35" i="1"/>
  <c r="AJ35" i="1"/>
  <c r="AN35" i="1"/>
  <c r="BD35" i="1"/>
  <c r="BH35" i="1"/>
  <c r="BI35" i="1" s="1"/>
  <c r="BE32" i="1"/>
  <c r="AO32" i="1"/>
  <c r="BB32" i="1" s="1"/>
  <c r="AI32" i="1"/>
  <c r="AV32" i="1" s="1"/>
  <c r="AK31" i="1"/>
  <c r="AX31" i="1" s="1"/>
  <c r="AF31" i="1"/>
  <c r="AJ31" i="1"/>
  <c r="AN31" i="1"/>
  <c r="BA31" i="1" s="1"/>
  <c r="BD31" i="1"/>
  <c r="BH31" i="1"/>
  <c r="BI31" i="1" s="1"/>
  <c r="AL30" i="1"/>
  <c r="AY30" i="1" s="1"/>
  <c r="BE28" i="1"/>
  <c r="AO28" i="1"/>
  <c r="BB28" i="1" s="1"/>
  <c r="AI28" i="1"/>
  <c r="AV28" i="1" s="1"/>
  <c r="S28" i="1"/>
  <c r="AF27" i="1"/>
  <c r="AJ27" i="1"/>
  <c r="AN27" i="1"/>
  <c r="BD27" i="1"/>
  <c r="BH27" i="1"/>
  <c r="BI27" i="1" s="1"/>
  <c r="AD27" i="1"/>
  <c r="AH27" i="1"/>
  <c r="AL27" i="1"/>
  <c r="AT26" i="1"/>
  <c r="AF26" i="1"/>
  <c r="AJ26" i="1"/>
  <c r="AN26" i="1"/>
  <c r="BD26" i="1"/>
  <c r="BH26" i="1"/>
  <c r="BI26" i="1" s="1"/>
  <c r="AD26" i="1"/>
  <c r="AH26" i="1"/>
  <c r="AL26" i="1"/>
  <c r="AT25" i="1"/>
  <c r="AF25" i="1"/>
  <c r="AJ25" i="1"/>
  <c r="AN25" i="1"/>
  <c r="BA25" i="1" s="1"/>
  <c r="BD25" i="1"/>
  <c r="BH25" i="1"/>
  <c r="BI25" i="1" s="1"/>
  <c r="AD25" i="1"/>
  <c r="AH25" i="1"/>
  <c r="AL25" i="1"/>
  <c r="AT24" i="1"/>
  <c r="E24" i="1"/>
  <c r="AT22" i="1"/>
  <c r="V22" i="1"/>
  <c r="AS22" i="1" s="1"/>
  <c r="Z22" i="1"/>
  <c r="AW22" i="1" s="1"/>
  <c r="X22" i="1"/>
  <c r="T22" i="1"/>
  <c r="BA22" i="1"/>
  <c r="D21" i="1"/>
  <c r="S21" i="1"/>
  <c r="AF30" i="1"/>
  <c r="AJ30" i="1"/>
  <c r="AW30" i="1" s="1"/>
  <c r="AN30" i="1"/>
  <c r="BA30" i="1" s="1"/>
  <c r="BD30" i="1"/>
  <c r="BH30" i="1"/>
  <c r="BI30" i="1" s="1"/>
  <c r="AZ29" i="1"/>
  <c r="AR27" i="1"/>
  <c r="AZ27" i="1"/>
  <c r="AR26" i="1"/>
  <c r="AZ26" i="1"/>
  <c r="AR25" i="1"/>
  <c r="AZ25" i="1"/>
  <c r="AZ24" i="1"/>
  <c r="AZ23" i="1"/>
  <c r="F20" i="1"/>
  <c r="E19" i="1"/>
  <c r="AU17" i="1"/>
  <c r="AX24" i="1"/>
  <c r="AP24" i="1"/>
  <c r="AF23" i="1"/>
  <c r="AJ23" i="1"/>
  <c r="AN23" i="1"/>
  <c r="BD23" i="1"/>
  <c r="BH23" i="1"/>
  <c r="BI23" i="1" s="1"/>
  <c r="AC23" i="1"/>
  <c r="AP23" i="1" s="1"/>
  <c r="AG23" i="1"/>
  <c r="AT23" i="1" s="1"/>
  <c r="AK23" i="1"/>
  <c r="AX23" i="1" s="1"/>
  <c r="AO23" i="1"/>
  <c r="BB23" i="1" s="1"/>
  <c r="BE23" i="1"/>
  <c r="BM23" i="1"/>
  <c r="BN23" i="1" s="1"/>
  <c r="AD23" i="1"/>
  <c r="AH23" i="1"/>
  <c r="AL23" i="1"/>
  <c r="AS18" i="1"/>
  <c r="I18" i="1"/>
  <c r="AF32" i="1"/>
  <c r="AJ32" i="1"/>
  <c r="AN32" i="1"/>
  <c r="BA32" i="1" s="1"/>
  <c r="BD32" i="1"/>
  <c r="BH32" i="1"/>
  <c r="BI32" i="1" s="1"/>
  <c r="AZ31" i="1"/>
  <c r="BM30" i="1"/>
  <c r="BN30" i="1" s="1"/>
  <c r="AM30" i="1"/>
  <c r="AZ30" i="1" s="1"/>
  <c r="AH30" i="1"/>
  <c r="AC30" i="1"/>
  <c r="AP30" i="1" s="1"/>
  <c r="T29" i="1"/>
  <c r="X29" i="1"/>
  <c r="AB29" i="1"/>
  <c r="AF28" i="1"/>
  <c r="AJ28" i="1"/>
  <c r="AN28" i="1"/>
  <c r="BD28" i="1"/>
  <c r="BH28" i="1"/>
  <c r="BI28" i="1" s="1"/>
  <c r="S27" i="1"/>
  <c r="AV26" i="1"/>
  <c r="S26" i="1"/>
  <c r="AP26" i="1" s="1"/>
  <c r="T25" i="1"/>
  <c r="X25" i="1"/>
  <c r="AB25" i="1"/>
  <c r="V25" i="1"/>
  <c r="Z25" i="1"/>
  <c r="T24" i="1"/>
  <c r="X24" i="1"/>
  <c r="AB24" i="1"/>
  <c r="V24" i="1"/>
  <c r="AS24" i="1" s="1"/>
  <c r="Z24" i="1"/>
  <c r="T23" i="1"/>
  <c r="X23" i="1"/>
  <c r="AB23" i="1"/>
  <c r="BA23" i="1"/>
  <c r="V23" i="1"/>
  <c r="Z23" i="1"/>
  <c r="F23" i="1"/>
  <c r="E22" i="1"/>
  <c r="AL24" i="1"/>
  <c r="AH24" i="1"/>
  <c r="AD24" i="1"/>
  <c r="AX22" i="1"/>
  <c r="V20" i="1"/>
  <c r="Z20" i="1"/>
  <c r="AW20" i="1" s="1"/>
  <c r="AD20" i="1"/>
  <c r="AQ20" i="1" s="1"/>
  <c r="AH20" i="1"/>
  <c r="AU20" i="1" s="1"/>
  <c r="AL20" i="1"/>
  <c r="AY20" i="1" s="1"/>
  <c r="BH19" i="1"/>
  <c r="BI19" i="1" s="1"/>
  <c r="AM19" i="1"/>
  <c r="AZ19" i="1" s="1"/>
  <c r="AG19" i="1"/>
  <c r="AT19" i="1" s="1"/>
  <c r="AB19" i="1"/>
  <c r="E16" i="1"/>
  <c r="AP21" i="1"/>
  <c r="AD21" i="1"/>
  <c r="AH21" i="1"/>
  <c r="AL21" i="1"/>
  <c r="BA19" i="1"/>
  <c r="AK19" i="1"/>
  <c r="AX19" i="1" s="1"/>
  <c r="AF19" i="1"/>
  <c r="V18" i="1"/>
  <c r="Z18" i="1"/>
  <c r="AW18" i="1" s="1"/>
  <c r="Y17" i="1"/>
  <c r="AV17" i="1" s="1"/>
  <c r="AA17" i="1"/>
  <c r="AB17" i="1" s="1"/>
  <c r="H15" i="1"/>
  <c r="BH24" i="1"/>
  <c r="BI24" i="1" s="1"/>
  <c r="BD24" i="1"/>
  <c r="AN24" i="1"/>
  <c r="BA24" i="1" s="1"/>
  <c r="AJ24" i="1"/>
  <c r="AP22" i="1"/>
  <c r="AD22" i="1"/>
  <c r="AQ22" i="1" s="1"/>
  <c r="AH22" i="1"/>
  <c r="AU22" i="1" s="1"/>
  <c r="AL22" i="1"/>
  <c r="AY22" i="1" s="1"/>
  <c r="BH21" i="1"/>
  <c r="BI21" i="1" s="1"/>
  <c r="AM21" i="1"/>
  <c r="AZ21" i="1" s="1"/>
  <c r="AG21" i="1"/>
  <c r="AT21" i="1" s="1"/>
  <c r="BA20" i="1"/>
  <c r="AK20" i="1"/>
  <c r="AX20" i="1" s="1"/>
  <c r="AF20" i="1"/>
  <c r="BE19" i="1"/>
  <c r="AO19" i="1"/>
  <c r="BB19" i="1" s="1"/>
  <c r="AJ19" i="1"/>
  <c r="AP18" i="1"/>
  <c r="BA17" i="1"/>
  <c r="V17" i="1"/>
  <c r="AC17" i="1"/>
  <c r="AP17" i="1" s="1"/>
  <c r="AG17" i="1"/>
  <c r="AT17" i="1" s="1"/>
  <c r="AK17" i="1"/>
  <c r="AX17" i="1" s="1"/>
  <c r="AE17" i="1"/>
  <c r="AR17" i="1" s="1"/>
  <c r="AJ17" i="1"/>
  <c r="AO17" i="1"/>
  <c r="BB17" i="1" s="1"/>
  <c r="BE17" i="1"/>
  <c r="AF17" i="1"/>
  <c r="AS17" i="1" s="1"/>
  <c r="AL17" i="1"/>
  <c r="AY17" i="1" s="1"/>
  <c r="AA16" i="1"/>
  <c r="AB16" i="1" s="1"/>
  <c r="AY16" i="1" s="1"/>
  <c r="Y16" i="1"/>
  <c r="Z16" i="1" s="1"/>
  <c r="AW16" i="1" s="1"/>
  <c r="V19" i="1"/>
  <c r="Z19" i="1"/>
  <c r="AD19" i="1"/>
  <c r="AQ19" i="1" s="1"/>
  <c r="AH19" i="1"/>
  <c r="AU19" i="1" s="1"/>
  <c r="AL19" i="1"/>
  <c r="J17" i="1"/>
  <c r="G11" i="1"/>
  <c r="AE14" i="1"/>
  <c r="AR14" i="1" s="1"/>
  <c r="AI14" i="1"/>
  <c r="AM14" i="1"/>
  <c r="AZ14" i="1" s="1"/>
  <c r="AC14" i="1"/>
  <c r="AP14" i="1" s="1"/>
  <c r="AG14" i="1"/>
  <c r="AT14" i="1" s="1"/>
  <c r="AK14" i="1"/>
  <c r="AO14" i="1"/>
  <c r="BB14" i="1" s="1"/>
  <c r="BE14" i="1"/>
  <c r="AA12" i="1"/>
  <c r="AB12" i="1" s="1"/>
  <c r="Y12" i="1"/>
  <c r="Z12" i="1" s="1"/>
  <c r="AW12" i="1" s="1"/>
  <c r="AC10" i="1"/>
  <c r="AP10" i="1" s="1"/>
  <c r="AG10" i="1"/>
  <c r="AT10" i="1" s="1"/>
  <c r="AK10" i="1"/>
  <c r="AO10" i="1"/>
  <c r="BB10" i="1" s="1"/>
  <c r="BE10" i="1"/>
  <c r="G8" i="1"/>
  <c r="AE15" i="1"/>
  <c r="AR15" i="1" s="1"/>
  <c r="AI15" i="1"/>
  <c r="AM15" i="1"/>
  <c r="AZ15" i="1" s="1"/>
  <c r="AC15" i="1"/>
  <c r="AP15" i="1" s="1"/>
  <c r="AG15" i="1"/>
  <c r="AT15" i="1" s="1"/>
  <c r="AK15" i="1"/>
  <c r="AO15" i="1"/>
  <c r="BB15" i="1" s="1"/>
  <c r="BE15" i="1"/>
  <c r="AJ14" i="1"/>
  <c r="AU13" i="1"/>
  <c r="AA13" i="1"/>
  <c r="AB13" i="1" s="1"/>
  <c r="AY13" i="1" s="1"/>
  <c r="Y13" i="1"/>
  <c r="Z13" i="1" s="1"/>
  <c r="AW13" i="1" s="1"/>
  <c r="AC11" i="1"/>
  <c r="AP11" i="1" s="1"/>
  <c r="AG11" i="1"/>
  <c r="AT11" i="1" s="1"/>
  <c r="AK11" i="1"/>
  <c r="AO11" i="1"/>
  <c r="BB11" i="1" s="1"/>
  <c r="BE11" i="1"/>
  <c r="AE10" i="1"/>
  <c r="AR10" i="1" s="1"/>
  <c r="AL18" i="1"/>
  <c r="AH18" i="1"/>
  <c r="AE16" i="1"/>
  <c r="AR16" i="1" s="1"/>
  <c r="AI16" i="1"/>
  <c r="AM16" i="1"/>
  <c r="AZ16" i="1" s="1"/>
  <c r="AC16" i="1"/>
  <c r="AP16" i="1" s="1"/>
  <c r="AG16" i="1"/>
  <c r="AT16" i="1" s="1"/>
  <c r="AK16" i="1"/>
  <c r="AO16" i="1"/>
  <c r="BB16" i="1" s="1"/>
  <c r="BE16" i="1"/>
  <c r="AJ15" i="1"/>
  <c r="AH14" i="1"/>
  <c r="AU14" i="1" s="1"/>
  <c r="AA14" i="1"/>
  <c r="AB14" i="1" s="1"/>
  <c r="AY14" i="1" s="1"/>
  <c r="Y14" i="1"/>
  <c r="Z14" i="1" s="1"/>
  <c r="BD13" i="1"/>
  <c r="AN13" i="1"/>
  <c r="BA13" i="1" s="1"/>
  <c r="AY12" i="1"/>
  <c r="AQ12" i="1"/>
  <c r="AC12" i="1"/>
  <c r="AP12" i="1" s="1"/>
  <c r="AG12" i="1"/>
  <c r="AT12" i="1" s="1"/>
  <c r="AK12" i="1"/>
  <c r="AX12" i="1" s="1"/>
  <c r="AO12" i="1"/>
  <c r="BB12" i="1" s="1"/>
  <c r="BE12" i="1"/>
  <c r="AJ11" i="1"/>
  <c r="AE11" i="1"/>
  <c r="AR11" i="1" s="1"/>
  <c r="AH10" i="1"/>
  <c r="AU10" i="1" s="1"/>
  <c r="AA10" i="1"/>
  <c r="AB10" i="1" s="1"/>
  <c r="AY10" i="1" s="1"/>
  <c r="Y10" i="1"/>
  <c r="Z10" i="1" s="1"/>
  <c r="AW10" i="1" s="1"/>
  <c r="AH15" i="1"/>
  <c r="AA15" i="1"/>
  <c r="AB15" i="1" s="1"/>
  <c r="AY15" i="1" s="1"/>
  <c r="Y15" i="1"/>
  <c r="Z15" i="1" s="1"/>
  <c r="BD14" i="1"/>
  <c r="AN14" i="1"/>
  <c r="BA14" i="1" s="1"/>
  <c r="AF14" i="1"/>
  <c r="AS14" i="1" s="1"/>
  <c r="J14" i="1"/>
  <c r="H13" i="1"/>
  <c r="AC13" i="1"/>
  <c r="AP13" i="1" s="1"/>
  <c r="AG13" i="1"/>
  <c r="AT13" i="1" s="1"/>
  <c r="AK13" i="1"/>
  <c r="AO13" i="1"/>
  <c r="BB13" i="1" s="1"/>
  <c r="BE13" i="1"/>
  <c r="F12" i="1"/>
  <c r="AU11" i="1"/>
  <c r="AA11" i="1"/>
  <c r="AB11" i="1" s="1"/>
  <c r="AY11" i="1" s="1"/>
  <c r="Y11" i="1"/>
  <c r="Z11" i="1" s="1"/>
  <c r="BD10" i="1"/>
  <c r="AN10" i="1"/>
  <c r="BA10" i="1" s="1"/>
  <c r="AF10" i="1"/>
  <c r="AS10" i="1" s="1"/>
  <c r="J10" i="1"/>
  <c r="D9" i="1"/>
  <c r="S9" i="1"/>
  <c r="AP9" i="1" s="1"/>
  <c r="H7" i="1"/>
  <c r="BM9" i="1"/>
  <c r="BN9" i="1" s="1"/>
  <c r="BE9" i="1"/>
  <c r="S8" i="1"/>
  <c r="AP8" i="1" s="1"/>
  <c r="AK6" i="1"/>
  <c r="AX6" i="1" s="1"/>
  <c r="AD9" i="1"/>
  <c r="AH9" i="1"/>
  <c r="AL9" i="1"/>
  <c r="AF9" i="1"/>
  <c r="AJ9" i="1"/>
  <c r="AN9" i="1"/>
  <c r="AD8" i="1"/>
  <c r="AH8" i="1"/>
  <c r="AL8" i="1"/>
  <c r="AF8" i="1"/>
  <c r="AJ8" i="1"/>
  <c r="AN8" i="1"/>
  <c r="BD8" i="1"/>
  <c r="BH8" i="1"/>
  <c r="BI8" i="1" s="1"/>
  <c r="AE7" i="1"/>
  <c r="AR7" i="1" s="1"/>
  <c r="AK7" i="1"/>
  <c r="AX7" i="1" s="1"/>
  <c r="AC7" i="1"/>
  <c r="AP7" i="1" s="1"/>
  <c r="AH7" i="1"/>
  <c r="AM7" i="1"/>
  <c r="AZ7" i="1" s="1"/>
  <c r="BD7" i="1"/>
  <c r="D6" i="1"/>
  <c r="S6" i="1"/>
  <c r="AE5" i="1"/>
  <c r="AR5" i="1" s="1"/>
  <c r="AK5" i="1"/>
  <c r="AX5" i="1" s="1"/>
  <c r="AT4" i="1"/>
  <c r="AM13" i="1"/>
  <c r="AZ13" i="1" s="1"/>
  <c r="AI13" i="1"/>
  <c r="AV13" i="1" s="1"/>
  <c r="AM12" i="1"/>
  <c r="AZ12" i="1" s="1"/>
  <c r="AI12" i="1"/>
  <c r="AV12" i="1" s="1"/>
  <c r="AM11" i="1"/>
  <c r="AZ11" i="1" s="1"/>
  <c r="AI11" i="1"/>
  <c r="AV11" i="1" s="1"/>
  <c r="AM10" i="1"/>
  <c r="AZ10" i="1" s="1"/>
  <c r="AI10" i="1"/>
  <c r="AV10" i="1" s="1"/>
  <c r="AM9" i="1"/>
  <c r="AZ9" i="1" s="1"/>
  <c r="AE9" i="1"/>
  <c r="AR9" i="1" s="1"/>
  <c r="AM8" i="1"/>
  <c r="AZ8" i="1" s="1"/>
  <c r="AE8" i="1"/>
  <c r="AR8" i="1" s="1"/>
  <c r="AL7" i="1"/>
  <c r="T7" i="1"/>
  <c r="AQ7" i="1" s="1"/>
  <c r="X7" i="1"/>
  <c r="AB7" i="1"/>
  <c r="Z7" i="1"/>
  <c r="BM6" i="1"/>
  <c r="BN6" i="1" s="1"/>
  <c r="AL5" i="1"/>
  <c r="T5" i="1"/>
  <c r="AQ5" i="1" s="1"/>
  <c r="X5" i="1"/>
  <c r="AB5" i="1"/>
  <c r="Z5" i="1"/>
  <c r="AI7" i="1"/>
  <c r="AV7" i="1" s="1"/>
  <c r="AF6" i="1"/>
  <c r="AJ6" i="1"/>
  <c r="AN6" i="1"/>
  <c r="BD6" i="1"/>
  <c r="BH6" i="1"/>
  <c r="BI6" i="1" s="1"/>
  <c r="AG6" i="1"/>
  <c r="AT6" i="1" s="1"/>
  <c r="AL6" i="1"/>
  <c r="AD6" i="1"/>
  <c r="AI6" i="1"/>
  <c r="AV6" i="1" s="1"/>
  <c r="AO6" i="1"/>
  <c r="BB6" i="1" s="1"/>
  <c r="BE6" i="1"/>
  <c r="BE5" i="1"/>
  <c r="AI5" i="1"/>
  <c r="AV5" i="1" s="1"/>
  <c r="F5" i="1"/>
  <c r="D4" i="1"/>
  <c r="S4" i="1"/>
  <c r="AP4" i="1" s="1"/>
  <c r="AF5" i="1"/>
  <c r="AS5" i="1" s="1"/>
  <c r="AJ5" i="1"/>
  <c r="AN5" i="1"/>
  <c r="BA5" i="1" s="1"/>
  <c r="BD5" i="1"/>
  <c r="BH5" i="1"/>
  <c r="BI5" i="1" s="1"/>
  <c r="AL4" i="1"/>
  <c r="AZ4" i="1"/>
  <c r="AF4" i="1"/>
  <c r="AJ4" i="1"/>
  <c r="AN4" i="1"/>
  <c r="BD4" i="1"/>
  <c r="BH4" i="1"/>
  <c r="BI4" i="1" s="1"/>
  <c r="E3" i="1"/>
  <c r="AF7" i="1"/>
  <c r="AS7" i="1" s="1"/>
  <c r="AJ7" i="1"/>
  <c r="AW7" i="1" s="1"/>
  <c r="AN7" i="1"/>
  <c r="BA7" i="1" s="1"/>
  <c r="AZ6" i="1"/>
  <c r="BM5" i="1"/>
  <c r="BN5" i="1" s="1"/>
  <c r="AM5" i="1"/>
  <c r="AZ5" i="1" s="1"/>
  <c r="AH5" i="1"/>
  <c r="AU5" i="1" s="1"/>
  <c r="AC5" i="1"/>
  <c r="AP5" i="1" s="1"/>
  <c r="BE4" i="1"/>
  <c r="AO4" i="1"/>
  <c r="BB4" i="1" s="1"/>
  <c r="AI4" i="1"/>
  <c r="AV4" i="1" s="1"/>
  <c r="AD4" i="1"/>
  <c r="BH3" i="1"/>
  <c r="BI3" i="1" s="1"/>
  <c r="BD3" i="1"/>
  <c r="AN3" i="1"/>
  <c r="BA3" i="1" s="1"/>
  <c r="AJ3" i="1"/>
  <c r="AW3" i="1" s="1"/>
  <c r="AB3" i="1"/>
  <c r="AY3" i="1" s="1"/>
  <c r="X3" i="1"/>
  <c r="AU3" i="1" s="1"/>
  <c r="D921" i="8"/>
  <c r="D918" i="8"/>
  <c r="D913" i="8"/>
  <c r="D911" i="8"/>
  <c r="D908" i="8"/>
  <c r="D905" i="8"/>
  <c r="D902" i="8"/>
  <c r="D897" i="8"/>
  <c r="V895" i="8"/>
  <c r="Z895" i="8" s="1"/>
  <c r="W895" i="8"/>
  <c r="AA895" i="8" s="1"/>
  <c r="U895" i="8"/>
  <c r="D880" i="8"/>
  <c r="E878" i="8"/>
  <c r="D872" i="8"/>
  <c r="E870" i="8"/>
  <c r="G863" i="8"/>
  <c r="D861" i="8"/>
  <c r="D858" i="8"/>
  <c r="D852" i="8"/>
  <c r="G847" i="8"/>
  <c r="D845" i="8"/>
  <c r="D842" i="8"/>
  <c r="D919" i="8"/>
  <c r="Y917" i="8"/>
  <c r="D916" i="8"/>
  <c r="Y912" i="8"/>
  <c r="D903" i="8"/>
  <c r="D900" i="8"/>
  <c r="D894" i="8"/>
  <c r="D892" i="8"/>
  <c r="D890" i="8"/>
  <c r="D888" i="8"/>
  <c r="D886" i="8"/>
  <c r="D883" i="8"/>
  <c r="D881" i="8"/>
  <c r="D875" i="8"/>
  <c r="D867" i="8"/>
  <c r="D865" i="8"/>
  <c r="D862" i="8"/>
  <c r="D856" i="8"/>
  <c r="G851" i="8"/>
  <c r="D849" i="8"/>
  <c r="D846" i="8"/>
  <c r="D922" i="8"/>
  <c r="D920" i="8"/>
  <c r="D917" i="8"/>
  <c r="Y915" i="8"/>
  <c r="D914" i="8"/>
  <c r="D912" i="8"/>
  <c r="D909" i="8"/>
  <c r="D906" i="8"/>
  <c r="D901" i="8"/>
  <c r="D898" i="8"/>
  <c r="D896" i="8"/>
  <c r="X895" i="8"/>
  <c r="AB895" i="8" s="1"/>
  <c r="Y887" i="8"/>
  <c r="D884" i="8"/>
  <c r="E882" i="8"/>
  <c r="D876" i="8"/>
  <c r="E874" i="8"/>
  <c r="D868" i="8"/>
  <c r="E866" i="8"/>
  <c r="D860" i="8"/>
  <c r="G855" i="8"/>
  <c r="D853" i="8"/>
  <c r="D850" i="8"/>
  <c r="D844" i="8"/>
  <c r="D915" i="8"/>
  <c r="Y911" i="8"/>
  <c r="D910" i="8"/>
  <c r="Y908" i="8"/>
  <c r="D907" i="8"/>
  <c r="D904" i="8"/>
  <c r="D899" i="8"/>
  <c r="D895" i="8"/>
  <c r="D893" i="8"/>
  <c r="D891" i="8"/>
  <c r="D889" i="8"/>
  <c r="D887" i="8"/>
  <c r="D885" i="8"/>
  <c r="D879" i="8"/>
  <c r="D871" i="8"/>
  <c r="G859" i="8"/>
  <c r="D857" i="8"/>
  <c r="D854" i="8"/>
  <c r="D848" i="8"/>
  <c r="G843" i="8"/>
  <c r="Y921" i="8"/>
  <c r="Y916" i="8"/>
  <c r="Y914" i="8"/>
  <c r="Y904" i="8"/>
  <c r="U897" i="8"/>
  <c r="U894" i="8"/>
  <c r="U893" i="8"/>
  <c r="U892" i="8"/>
  <c r="U891" i="8"/>
  <c r="U890" i="8"/>
  <c r="U886" i="8"/>
  <c r="W884" i="8"/>
  <c r="AA884" i="8" s="1"/>
  <c r="U881" i="8"/>
  <c r="W880" i="8"/>
  <c r="AA880" i="8" s="1"/>
  <c r="U877" i="8"/>
  <c r="W876" i="8"/>
  <c r="AA876" i="8" s="1"/>
  <c r="U873" i="8"/>
  <c r="W872" i="8"/>
  <c r="AA872" i="8" s="1"/>
  <c r="U869" i="8"/>
  <c r="W868" i="8"/>
  <c r="AA868" i="8" s="1"/>
  <c r="U865" i="8"/>
  <c r="W864" i="8"/>
  <c r="AA864" i="8" s="1"/>
  <c r="X864" i="8"/>
  <c r="AB864" i="8" s="1"/>
  <c r="U863" i="8"/>
  <c r="W860" i="8"/>
  <c r="AA860" i="8" s="1"/>
  <c r="X860" i="8"/>
  <c r="AB860" i="8" s="1"/>
  <c r="U859" i="8"/>
  <c r="W856" i="8"/>
  <c r="AA856" i="8" s="1"/>
  <c r="X856" i="8"/>
  <c r="AB856" i="8" s="1"/>
  <c r="U855" i="8"/>
  <c r="W852" i="8"/>
  <c r="AA852" i="8" s="1"/>
  <c r="U851" i="8"/>
  <c r="W848" i="8"/>
  <c r="AA848" i="8" s="1"/>
  <c r="X848" i="8"/>
  <c r="AB848" i="8" s="1"/>
  <c r="U847" i="8"/>
  <c r="W844" i="8"/>
  <c r="AA844" i="8" s="1"/>
  <c r="X844" i="8"/>
  <c r="AB844" i="8" s="1"/>
  <c r="U843" i="8"/>
  <c r="F797" i="8"/>
  <c r="Y794" i="8"/>
  <c r="E793" i="8"/>
  <c r="Y790" i="8"/>
  <c r="E789" i="8"/>
  <c r="Y786" i="8"/>
  <c r="E785" i="8"/>
  <c r="Y782" i="8"/>
  <c r="E781" i="8"/>
  <c r="E777" i="8"/>
  <c r="E771" i="8"/>
  <c r="E763" i="8"/>
  <c r="W759" i="8"/>
  <c r="AA759" i="8" s="1"/>
  <c r="U759" i="8"/>
  <c r="V759" i="8"/>
  <c r="Z759" i="8" s="1"/>
  <c r="W755" i="8"/>
  <c r="AA755" i="8" s="1"/>
  <c r="U755" i="8"/>
  <c r="V755" i="8"/>
  <c r="Z755" i="8" s="1"/>
  <c r="W751" i="8"/>
  <c r="AA751" i="8" s="1"/>
  <c r="U751" i="8"/>
  <c r="V751" i="8"/>
  <c r="Z751" i="8" s="1"/>
  <c r="W747" i="8"/>
  <c r="AA747" i="8" s="1"/>
  <c r="U747" i="8"/>
  <c r="V747" i="8"/>
  <c r="Z747" i="8" s="1"/>
  <c r="W743" i="8"/>
  <c r="AA743" i="8" s="1"/>
  <c r="U743" i="8"/>
  <c r="V743" i="8"/>
  <c r="Z743" i="8" s="1"/>
  <c r="U920" i="8"/>
  <c r="U913" i="8"/>
  <c r="U903" i="8"/>
  <c r="U901" i="8"/>
  <c r="U899" i="8"/>
  <c r="U896" i="8"/>
  <c r="U889" i="8"/>
  <c r="U888" i="8"/>
  <c r="U885" i="8"/>
  <c r="Y864" i="8"/>
  <c r="W922" i="8"/>
  <c r="AA922" i="8" s="1"/>
  <c r="W921" i="8"/>
  <c r="AA921" i="8" s="1"/>
  <c r="W920" i="8"/>
  <c r="AA920" i="8" s="1"/>
  <c r="W919" i="8"/>
  <c r="AA919" i="8" s="1"/>
  <c r="W918" i="8"/>
  <c r="AA918" i="8" s="1"/>
  <c r="W917" i="8"/>
  <c r="AA917" i="8" s="1"/>
  <c r="W916" i="8"/>
  <c r="AA916" i="8" s="1"/>
  <c r="W915" i="8"/>
  <c r="AA915" i="8" s="1"/>
  <c r="W914" i="8"/>
  <c r="AA914" i="8" s="1"/>
  <c r="W913" i="8"/>
  <c r="AA913" i="8" s="1"/>
  <c r="W912" i="8"/>
  <c r="AA912" i="8" s="1"/>
  <c r="W911" i="8"/>
  <c r="AA911" i="8" s="1"/>
  <c r="W910" i="8"/>
  <c r="AA910" i="8" s="1"/>
  <c r="W909" i="8"/>
  <c r="AA909" i="8" s="1"/>
  <c r="W908" i="8"/>
  <c r="AA908" i="8" s="1"/>
  <c r="W907" i="8"/>
  <c r="AA907" i="8" s="1"/>
  <c r="W906" i="8"/>
  <c r="AA906" i="8" s="1"/>
  <c r="W905" i="8"/>
  <c r="AA905" i="8" s="1"/>
  <c r="W904" i="8"/>
  <c r="AA904" i="8" s="1"/>
  <c r="W903" i="8"/>
  <c r="AA903" i="8" s="1"/>
  <c r="W902" i="8"/>
  <c r="AA902" i="8" s="1"/>
  <c r="W901" i="8"/>
  <c r="AA901" i="8" s="1"/>
  <c r="W900" i="8"/>
  <c r="AA900" i="8" s="1"/>
  <c r="W899" i="8"/>
  <c r="AA899" i="8" s="1"/>
  <c r="W898" i="8"/>
  <c r="AA898" i="8" s="1"/>
  <c r="W897" i="8"/>
  <c r="AA897" i="8" s="1"/>
  <c r="W896" i="8"/>
  <c r="AA896" i="8" s="1"/>
  <c r="W894" i="8"/>
  <c r="AA894" i="8" s="1"/>
  <c r="W893" i="8"/>
  <c r="AA893" i="8" s="1"/>
  <c r="W892" i="8"/>
  <c r="AA892" i="8" s="1"/>
  <c r="W891" i="8"/>
  <c r="AA891" i="8" s="1"/>
  <c r="W890" i="8"/>
  <c r="AA890" i="8" s="1"/>
  <c r="W889" i="8"/>
  <c r="AA889" i="8" s="1"/>
  <c r="W888" i="8"/>
  <c r="AA888" i="8" s="1"/>
  <c r="W887" i="8"/>
  <c r="AA887" i="8" s="1"/>
  <c r="W886" i="8"/>
  <c r="AA886" i="8" s="1"/>
  <c r="W885" i="8"/>
  <c r="AA885" i="8" s="1"/>
  <c r="V884" i="8"/>
  <c r="Z884" i="8" s="1"/>
  <c r="U882" i="8"/>
  <c r="W881" i="8"/>
  <c r="AA881" i="8" s="1"/>
  <c r="V880" i="8"/>
  <c r="Z880" i="8" s="1"/>
  <c r="U878" i="8"/>
  <c r="W877" i="8"/>
  <c r="AA877" i="8" s="1"/>
  <c r="V876" i="8"/>
  <c r="Z876" i="8" s="1"/>
  <c r="U874" i="8"/>
  <c r="W873" i="8"/>
  <c r="AA873" i="8" s="1"/>
  <c r="V872" i="8"/>
  <c r="Z872" i="8" s="1"/>
  <c r="U870" i="8"/>
  <c r="W869" i="8"/>
  <c r="AA869" i="8" s="1"/>
  <c r="V868" i="8"/>
  <c r="Z868" i="8" s="1"/>
  <c r="U866" i="8"/>
  <c r="W865" i="8"/>
  <c r="AA865" i="8" s="1"/>
  <c r="V864" i="8"/>
  <c r="Z864" i="8" s="1"/>
  <c r="U862" i="8"/>
  <c r="V860" i="8"/>
  <c r="Z860" i="8" s="1"/>
  <c r="U858" i="8"/>
  <c r="V856" i="8"/>
  <c r="Z856" i="8" s="1"/>
  <c r="U854" i="8"/>
  <c r="V852" i="8"/>
  <c r="Z852" i="8" s="1"/>
  <c r="U850" i="8"/>
  <c r="V848" i="8"/>
  <c r="Z848" i="8" s="1"/>
  <c r="U846" i="8"/>
  <c r="V844" i="8"/>
  <c r="Z844" i="8" s="1"/>
  <c r="U842" i="8"/>
  <c r="U841" i="8"/>
  <c r="V841" i="8"/>
  <c r="Z841" i="8" s="1"/>
  <c r="U840" i="8"/>
  <c r="V840" i="8"/>
  <c r="Z840" i="8" s="1"/>
  <c r="U839" i="8"/>
  <c r="V839" i="8"/>
  <c r="Z839" i="8" s="1"/>
  <c r="U838" i="8"/>
  <c r="V838" i="8"/>
  <c r="Z838" i="8" s="1"/>
  <c r="U837" i="8"/>
  <c r="V837" i="8"/>
  <c r="Z837" i="8" s="1"/>
  <c r="U836" i="8"/>
  <c r="V836" i="8"/>
  <c r="Z836" i="8" s="1"/>
  <c r="U835" i="8"/>
  <c r="V835" i="8"/>
  <c r="Z835" i="8" s="1"/>
  <c r="U834" i="8"/>
  <c r="V834" i="8"/>
  <c r="Z834" i="8" s="1"/>
  <c r="U833" i="8"/>
  <c r="V833" i="8"/>
  <c r="Z833" i="8" s="1"/>
  <c r="U832" i="8"/>
  <c r="V832" i="8"/>
  <c r="Z832" i="8" s="1"/>
  <c r="U831" i="8"/>
  <c r="V831" i="8"/>
  <c r="Z831" i="8" s="1"/>
  <c r="U830" i="8"/>
  <c r="V830" i="8"/>
  <c r="Z830" i="8" s="1"/>
  <c r="U829" i="8"/>
  <c r="V829" i="8"/>
  <c r="Z829" i="8" s="1"/>
  <c r="U828" i="8"/>
  <c r="V828" i="8"/>
  <c r="Z828" i="8" s="1"/>
  <c r="U827" i="8"/>
  <c r="V827" i="8"/>
  <c r="Z827" i="8" s="1"/>
  <c r="U826" i="8"/>
  <c r="V826" i="8"/>
  <c r="Z826" i="8" s="1"/>
  <c r="U825" i="8"/>
  <c r="V825" i="8"/>
  <c r="Z825" i="8" s="1"/>
  <c r="U824" i="8"/>
  <c r="V824" i="8"/>
  <c r="Z824" i="8" s="1"/>
  <c r="U823" i="8"/>
  <c r="V823" i="8"/>
  <c r="Z823" i="8" s="1"/>
  <c r="U822" i="8"/>
  <c r="V822" i="8"/>
  <c r="Z822" i="8" s="1"/>
  <c r="U821" i="8"/>
  <c r="V821" i="8"/>
  <c r="Z821" i="8" s="1"/>
  <c r="U820" i="8"/>
  <c r="V820" i="8"/>
  <c r="Z820" i="8" s="1"/>
  <c r="U819" i="8"/>
  <c r="V819" i="8"/>
  <c r="Z819" i="8" s="1"/>
  <c r="U818" i="8"/>
  <c r="V818" i="8"/>
  <c r="Z818" i="8" s="1"/>
  <c r="U817" i="8"/>
  <c r="V817" i="8"/>
  <c r="Z817" i="8" s="1"/>
  <c r="U816" i="8"/>
  <c r="V816" i="8"/>
  <c r="Z816" i="8" s="1"/>
  <c r="U815" i="8"/>
  <c r="V815" i="8"/>
  <c r="Z815" i="8" s="1"/>
  <c r="U814" i="8"/>
  <c r="V814" i="8"/>
  <c r="Z814" i="8" s="1"/>
  <c r="U813" i="8"/>
  <c r="V813" i="8"/>
  <c r="Z813" i="8" s="1"/>
  <c r="U812" i="8"/>
  <c r="V812" i="8"/>
  <c r="Z812" i="8" s="1"/>
  <c r="U811" i="8"/>
  <c r="V811" i="8"/>
  <c r="Z811" i="8" s="1"/>
  <c r="U810" i="8"/>
  <c r="V810" i="8"/>
  <c r="Z810" i="8" s="1"/>
  <c r="U809" i="8"/>
  <c r="V809" i="8"/>
  <c r="Z809" i="8" s="1"/>
  <c r="U808" i="8"/>
  <c r="V808" i="8"/>
  <c r="Z808" i="8" s="1"/>
  <c r="U807" i="8"/>
  <c r="V807" i="8"/>
  <c r="Z807" i="8" s="1"/>
  <c r="U806" i="8"/>
  <c r="V806" i="8"/>
  <c r="Z806" i="8" s="1"/>
  <c r="U805" i="8"/>
  <c r="V805" i="8"/>
  <c r="Z805" i="8" s="1"/>
  <c r="U804" i="8"/>
  <c r="V804" i="8"/>
  <c r="Z804" i="8" s="1"/>
  <c r="U803" i="8"/>
  <c r="V803" i="8"/>
  <c r="Z803" i="8" s="1"/>
  <c r="U802" i="8"/>
  <c r="V802" i="8"/>
  <c r="Z802" i="8" s="1"/>
  <c r="U801" i="8"/>
  <c r="V801" i="8"/>
  <c r="Z801" i="8" s="1"/>
  <c r="U800" i="8"/>
  <c r="V800" i="8"/>
  <c r="Z800" i="8" s="1"/>
  <c r="U799" i="8"/>
  <c r="V799" i="8"/>
  <c r="Z799" i="8" s="1"/>
  <c r="U798" i="8"/>
  <c r="V798" i="8"/>
  <c r="Z798" i="8" s="1"/>
  <c r="Y797" i="8"/>
  <c r="E796" i="8"/>
  <c r="Y793" i="8"/>
  <c r="E792" i="8"/>
  <c r="Y789" i="8"/>
  <c r="E788" i="8"/>
  <c r="Y785" i="8"/>
  <c r="E784" i="8"/>
  <c r="Y781" i="8"/>
  <c r="E780" i="8"/>
  <c r="E776" i="8"/>
  <c r="E774" i="8"/>
  <c r="E770" i="8"/>
  <c r="E768" i="8"/>
  <c r="E766" i="8"/>
  <c r="E762" i="8"/>
  <c r="W756" i="8"/>
  <c r="AA756" i="8" s="1"/>
  <c r="U756" i="8"/>
  <c r="V756" i="8"/>
  <c r="Z756" i="8" s="1"/>
  <c r="W752" i="8"/>
  <c r="AA752" i="8" s="1"/>
  <c r="U752" i="8"/>
  <c r="V752" i="8"/>
  <c r="Z752" i="8" s="1"/>
  <c r="W748" i="8"/>
  <c r="AA748" i="8" s="1"/>
  <c r="U748" i="8"/>
  <c r="V748" i="8"/>
  <c r="Z748" i="8" s="1"/>
  <c r="W744" i="8"/>
  <c r="AA744" i="8" s="1"/>
  <c r="U744" i="8"/>
  <c r="V744" i="8"/>
  <c r="Z744" i="8" s="1"/>
  <c r="W740" i="8"/>
  <c r="AA740" i="8" s="1"/>
  <c r="U740" i="8"/>
  <c r="V740" i="8"/>
  <c r="Z740" i="8" s="1"/>
  <c r="K739" i="8"/>
  <c r="W739" i="8"/>
  <c r="AA739" i="8" s="1"/>
  <c r="U739" i="8"/>
  <c r="V739" i="8"/>
  <c r="Z739" i="8" s="1"/>
  <c r="K738" i="8"/>
  <c r="W738" i="8"/>
  <c r="AA738" i="8" s="1"/>
  <c r="BW738" i="8"/>
  <c r="BV738" i="8" s="1"/>
  <c r="BU738" i="8" s="1"/>
  <c r="BT738" i="8" s="1"/>
  <c r="BS738" i="8" s="1"/>
  <c r="BR738" i="8" s="1"/>
  <c r="BQ738" i="8" s="1"/>
  <c r="BP738" i="8" s="1"/>
  <c r="BO738" i="8" s="1"/>
  <c r="BN738" i="8" s="1"/>
  <c r="BM738" i="8" s="1"/>
  <c r="U738" i="8"/>
  <c r="V738" i="8"/>
  <c r="Z738" i="8" s="1"/>
  <c r="K737" i="8"/>
  <c r="W737" i="8"/>
  <c r="AA737" i="8" s="1"/>
  <c r="U737" i="8"/>
  <c r="V737" i="8"/>
  <c r="Z737" i="8" s="1"/>
  <c r="K736" i="8"/>
  <c r="BW736" i="8" s="1"/>
  <c r="BV736" i="8" s="1"/>
  <c r="BU736" i="8" s="1"/>
  <c r="BT736" i="8" s="1"/>
  <c r="BS736" i="8" s="1"/>
  <c r="BR736" i="8" s="1"/>
  <c r="BQ736" i="8" s="1"/>
  <c r="BP736" i="8" s="1"/>
  <c r="BO736" i="8" s="1"/>
  <c r="BN736" i="8" s="1"/>
  <c r="BM736" i="8" s="1"/>
  <c r="W736" i="8"/>
  <c r="AA736" i="8" s="1"/>
  <c r="U736" i="8"/>
  <c r="V736" i="8"/>
  <c r="Z736" i="8" s="1"/>
  <c r="K735" i="8"/>
  <c r="W735" i="8"/>
  <c r="AA735" i="8" s="1"/>
  <c r="U735" i="8"/>
  <c r="V735" i="8"/>
  <c r="Z735" i="8" s="1"/>
  <c r="K734" i="8"/>
  <c r="BW734" i="8" s="1"/>
  <c r="BV734" i="8" s="1"/>
  <c r="BU734" i="8" s="1"/>
  <c r="BT734" i="8" s="1"/>
  <c r="BS734" i="8" s="1"/>
  <c r="BR734" i="8" s="1"/>
  <c r="BQ734" i="8" s="1"/>
  <c r="BP734" i="8" s="1"/>
  <c r="BO734" i="8" s="1"/>
  <c r="BN734" i="8" s="1"/>
  <c r="BM734" i="8" s="1"/>
  <c r="W734" i="8"/>
  <c r="AA734" i="8" s="1"/>
  <c r="U734" i="8"/>
  <c r="V734" i="8"/>
  <c r="Z734" i="8" s="1"/>
  <c r="K733" i="8"/>
  <c r="W733" i="8"/>
  <c r="AA733" i="8" s="1"/>
  <c r="U733" i="8"/>
  <c r="V733" i="8"/>
  <c r="Z733" i="8" s="1"/>
  <c r="K732" i="8"/>
  <c r="W732" i="8"/>
  <c r="AA732" i="8" s="1"/>
  <c r="BW732" i="8"/>
  <c r="BV732" i="8" s="1"/>
  <c r="BU732" i="8" s="1"/>
  <c r="BT732" i="8" s="1"/>
  <c r="BS732" i="8" s="1"/>
  <c r="BR732" i="8" s="1"/>
  <c r="BQ732" i="8" s="1"/>
  <c r="BP732" i="8" s="1"/>
  <c r="BO732" i="8" s="1"/>
  <c r="BN732" i="8" s="1"/>
  <c r="BM732" i="8" s="1"/>
  <c r="U732" i="8"/>
  <c r="V732" i="8"/>
  <c r="Z732" i="8" s="1"/>
  <c r="K731" i="8"/>
  <c r="W731" i="8"/>
  <c r="AA731" i="8" s="1"/>
  <c r="U731" i="8"/>
  <c r="V731" i="8"/>
  <c r="Z731" i="8" s="1"/>
  <c r="K730" i="8"/>
  <c r="W730" i="8"/>
  <c r="AA730" i="8" s="1"/>
  <c r="BW730" i="8"/>
  <c r="BV730" i="8" s="1"/>
  <c r="BU730" i="8" s="1"/>
  <c r="BT730" i="8" s="1"/>
  <c r="BS730" i="8" s="1"/>
  <c r="BR730" i="8" s="1"/>
  <c r="BQ730" i="8" s="1"/>
  <c r="BP730" i="8" s="1"/>
  <c r="BO730" i="8" s="1"/>
  <c r="BN730" i="8" s="1"/>
  <c r="BM730" i="8" s="1"/>
  <c r="U730" i="8"/>
  <c r="V730" i="8"/>
  <c r="Z730" i="8" s="1"/>
  <c r="K729" i="8"/>
  <c r="W729" i="8"/>
  <c r="AA729" i="8" s="1"/>
  <c r="U729" i="8"/>
  <c r="V729" i="8"/>
  <c r="Z729" i="8" s="1"/>
  <c r="K728" i="8"/>
  <c r="BW728" i="8" s="1"/>
  <c r="BV728" i="8" s="1"/>
  <c r="BU728" i="8" s="1"/>
  <c r="BT728" i="8" s="1"/>
  <c r="BS728" i="8" s="1"/>
  <c r="BR728" i="8" s="1"/>
  <c r="BQ728" i="8" s="1"/>
  <c r="BP728" i="8" s="1"/>
  <c r="BO728" i="8" s="1"/>
  <c r="BN728" i="8" s="1"/>
  <c r="BM728" i="8" s="1"/>
  <c r="W728" i="8"/>
  <c r="AA728" i="8" s="1"/>
  <c r="U728" i="8"/>
  <c r="V728" i="8"/>
  <c r="Z728" i="8" s="1"/>
  <c r="K727" i="8"/>
  <c r="W727" i="8"/>
  <c r="AA727" i="8" s="1"/>
  <c r="U727" i="8"/>
  <c r="V727" i="8"/>
  <c r="Z727" i="8" s="1"/>
  <c r="K726" i="8"/>
  <c r="BW726" i="8" s="1"/>
  <c r="BV726" i="8" s="1"/>
  <c r="BU726" i="8" s="1"/>
  <c r="BT726" i="8" s="1"/>
  <c r="BS726" i="8" s="1"/>
  <c r="BR726" i="8" s="1"/>
  <c r="BQ726" i="8" s="1"/>
  <c r="BP726" i="8" s="1"/>
  <c r="BO726" i="8" s="1"/>
  <c r="BN726" i="8" s="1"/>
  <c r="BM726" i="8" s="1"/>
  <c r="W726" i="8"/>
  <c r="AA726" i="8" s="1"/>
  <c r="U726" i="8"/>
  <c r="V726" i="8"/>
  <c r="Z726" i="8" s="1"/>
  <c r="K725" i="8"/>
  <c r="W725" i="8"/>
  <c r="AA725" i="8" s="1"/>
  <c r="U725" i="8"/>
  <c r="V725" i="8"/>
  <c r="Z725" i="8" s="1"/>
  <c r="K724" i="8"/>
  <c r="W724" i="8"/>
  <c r="AA724" i="8" s="1"/>
  <c r="BW724" i="8"/>
  <c r="BV724" i="8" s="1"/>
  <c r="BU724" i="8" s="1"/>
  <c r="BT724" i="8" s="1"/>
  <c r="BS724" i="8" s="1"/>
  <c r="BR724" i="8" s="1"/>
  <c r="BQ724" i="8" s="1"/>
  <c r="BP724" i="8" s="1"/>
  <c r="BO724" i="8" s="1"/>
  <c r="BN724" i="8" s="1"/>
  <c r="BM724" i="8" s="1"/>
  <c r="U724" i="8"/>
  <c r="V724" i="8"/>
  <c r="Z724" i="8" s="1"/>
  <c r="U905" i="8"/>
  <c r="V917" i="8"/>
  <c r="Z917" i="8" s="1"/>
  <c r="V915" i="8"/>
  <c r="Z915" i="8" s="1"/>
  <c r="V912" i="8"/>
  <c r="Z912" i="8" s="1"/>
  <c r="V911" i="8"/>
  <c r="Z911" i="8" s="1"/>
  <c r="V908" i="8"/>
  <c r="Z908" i="8" s="1"/>
  <c r="V887" i="8"/>
  <c r="Z887" i="8" s="1"/>
  <c r="U883" i="8"/>
  <c r="U879" i="8"/>
  <c r="C877" i="8"/>
  <c r="U875" i="8"/>
  <c r="C873" i="8"/>
  <c r="U871" i="8"/>
  <c r="C869" i="8"/>
  <c r="U867" i="8"/>
  <c r="C864" i="8"/>
  <c r="U861" i="8"/>
  <c r="U857" i="8"/>
  <c r="U853" i="8"/>
  <c r="U849" i="8"/>
  <c r="U845" i="8"/>
  <c r="D841" i="8"/>
  <c r="D840" i="8"/>
  <c r="D839" i="8"/>
  <c r="D838" i="8"/>
  <c r="D837" i="8"/>
  <c r="D836" i="8"/>
  <c r="D835" i="8"/>
  <c r="D834" i="8"/>
  <c r="D833" i="8"/>
  <c r="D832" i="8"/>
  <c r="D831" i="8"/>
  <c r="D830" i="8"/>
  <c r="D829" i="8"/>
  <c r="D828" i="8"/>
  <c r="D827" i="8"/>
  <c r="D826" i="8"/>
  <c r="D825" i="8"/>
  <c r="D824" i="8"/>
  <c r="D823" i="8"/>
  <c r="D822" i="8"/>
  <c r="D821" i="8"/>
  <c r="D820" i="8"/>
  <c r="D819" i="8"/>
  <c r="D818" i="8"/>
  <c r="D817" i="8"/>
  <c r="D816" i="8"/>
  <c r="D815" i="8"/>
  <c r="D814" i="8"/>
  <c r="D813" i="8"/>
  <c r="D812" i="8"/>
  <c r="D811" i="8"/>
  <c r="D810" i="8"/>
  <c r="D809" i="8"/>
  <c r="D808" i="8"/>
  <c r="D807" i="8"/>
  <c r="D806" i="8"/>
  <c r="D805" i="8"/>
  <c r="D804" i="8"/>
  <c r="D803" i="8"/>
  <c r="D802" i="8"/>
  <c r="D801" i="8"/>
  <c r="D800" i="8"/>
  <c r="D799" i="8"/>
  <c r="D798" i="8"/>
  <c r="Y796" i="8"/>
  <c r="E795" i="8"/>
  <c r="Y792" i="8"/>
  <c r="E791" i="8"/>
  <c r="Y788" i="8"/>
  <c r="E787" i="8"/>
  <c r="Y784" i="8"/>
  <c r="E783" i="8"/>
  <c r="E779" i="8"/>
  <c r="E775" i="8"/>
  <c r="Y774" i="8"/>
  <c r="E773" i="8"/>
  <c r="E769" i="8"/>
  <c r="Y768" i="8"/>
  <c r="E767" i="8"/>
  <c r="Y766" i="8"/>
  <c r="E765" i="8"/>
  <c r="E761" i="8"/>
  <c r="W757" i="8"/>
  <c r="AA757" i="8" s="1"/>
  <c r="U757" i="8"/>
  <c r="V757" i="8"/>
  <c r="Z757" i="8" s="1"/>
  <c r="W753" i="8"/>
  <c r="AA753" i="8" s="1"/>
  <c r="U753" i="8"/>
  <c r="V753" i="8"/>
  <c r="Z753" i="8" s="1"/>
  <c r="W749" i="8"/>
  <c r="AA749" i="8" s="1"/>
  <c r="U749" i="8"/>
  <c r="V749" i="8"/>
  <c r="Z749" i="8" s="1"/>
  <c r="W745" i="8"/>
  <c r="AA745" i="8" s="1"/>
  <c r="U745" i="8"/>
  <c r="V745" i="8"/>
  <c r="Z745" i="8" s="1"/>
  <c r="W741" i="8"/>
  <c r="AA741" i="8" s="1"/>
  <c r="U741" i="8"/>
  <c r="V741" i="8"/>
  <c r="Z741" i="8" s="1"/>
  <c r="Y860" i="8"/>
  <c r="Y856" i="8"/>
  <c r="Y852" i="8"/>
  <c r="Y848" i="8"/>
  <c r="Y844" i="8"/>
  <c r="Y795" i="8"/>
  <c r="E794" i="8"/>
  <c r="Y791" i="8"/>
  <c r="E790" i="8"/>
  <c r="Y787" i="8"/>
  <c r="E786" i="8"/>
  <c r="Y783" i="8"/>
  <c r="E782" i="8"/>
  <c r="E778" i="8"/>
  <c r="E772" i="8"/>
  <c r="E764" i="8"/>
  <c r="E760" i="8"/>
  <c r="W758" i="8"/>
  <c r="AA758" i="8" s="1"/>
  <c r="U758" i="8"/>
  <c r="V758" i="8"/>
  <c r="Z758" i="8" s="1"/>
  <c r="W754" i="8"/>
  <c r="AA754" i="8" s="1"/>
  <c r="U754" i="8"/>
  <c r="V754" i="8"/>
  <c r="Z754" i="8" s="1"/>
  <c r="W750" i="8"/>
  <c r="AA750" i="8" s="1"/>
  <c r="U750" i="8"/>
  <c r="V750" i="8"/>
  <c r="Z750" i="8" s="1"/>
  <c r="W746" i="8"/>
  <c r="AA746" i="8" s="1"/>
  <c r="U746" i="8"/>
  <c r="V746" i="8"/>
  <c r="Z746" i="8" s="1"/>
  <c r="W742" i="8"/>
  <c r="AA742" i="8" s="1"/>
  <c r="U742" i="8"/>
  <c r="V742" i="8"/>
  <c r="Z742" i="8" s="1"/>
  <c r="X757" i="8"/>
  <c r="AB757" i="8" s="1"/>
  <c r="X756" i="8"/>
  <c r="AB756" i="8" s="1"/>
  <c r="X754" i="8"/>
  <c r="AB754" i="8" s="1"/>
  <c r="X753" i="8"/>
  <c r="AB753" i="8" s="1"/>
  <c r="X752" i="8"/>
  <c r="AB752" i="8" s="1"/>
  <c r="X751" i="8"/>
  <c r="AB751" i="8" s="1"/>
  <c r="X749" i="8"/>
  <c r="AB749" i="8" s="1"/>
  <c r="X748" i="8"/>
  <c r="AB748" i="8" s="1"/>
  <c r="X747" i="8"/>
  <c r="AB747" i="8" s="1"/>
  <c r="X746" i="8"/>
  <c r="AB746" i="8" s="1"/>
  <c r="X745" i="8"/>
  <c r="AB745" i="8" s="1"/>
  <c r="X744" i="8"/>
  <c r="AB744" i="8" s="1"/>
  <c r="X743" i="8"/>
  <c r="AB743" i="8" s="1"/>
  <c r="X742" i="8"/>
  <c r="AB742" i="8" s="1"/>
  <c r="X740" i="8"/>
  <c r="AB740" i="8" s="1"/>
  <c r="X739" i="8"/>
  <c r="AB739" i="8" s="1"/>
  <c r="X738" i="8"/>
  <c r="AB738" i="8" s="1"/>
  <c r="X737" i="8"/>
  <c r="AB737" i="8" s="1"/>
  <c r="X735" i="8"/>
  <c r="AB735" i="8" s="1"/>
  <c r="X734" i="8"/>
  <c r="AB734" i="8" s="1"/>
  <c r="X733" i="8"/>
  <c r="AB733" i="8" s="1"/>
  <c r="X732" i="8"/>
  <c r="AB732" i="8" s="1"/>
  <c r="X731" i="8"/>
  <c r="AB731" i="8" s="1"/>
  <c r="X730" i="8"/>
  <c r="AB730" i="8" s="1"/>
  <c r="X729" i="8"/>
  <c r="AB729" i="8" s="1"/>
  <c r="X727" i="8"/>
  <c r="AB727" i="8" s="1"/>
  <c r="X726" i="8"/>
  <c r="AB726" i="8" s="1"/>
  <c r="X725" i="8"/>
  <c r="AB725" i="8" s="1"/>
  <c r="X724" i="8"/>
  <c r="AB724" i="8" s="1"/>
  <c r="W722" i="8"/>
  <c r="AA722" i="8" s="1"/>
  <c r="V722" i="8"/>
  <c r="Z722" i="8" s="1"/>
  <c r="D719" i="8"/>
  <c r="W718" i="8"/>
  <c r="AA718" i="8" s="1"/>
  <c r="V718" i="8"/>
  <c r="Z718" i="8" s="1"/>
  <c r="D715" i="8"/>
  <c r="W714" i="8"/>
  <c r="AA714" i="8" s="1"/>
  <c r="V714" i="8"/>
  <c r="Z714" i="8" s="1"/>
  <c r="D711" i="8"/>
  <c r="W710" i="8"/>
  <c r="AA710" i="8" s="1"/>
  <c r="V710" i="8"/>
  <c r="Z710" i="8" s="1"/>
  <c r="D707" i="8"/>
  <c r="W706" i="8"/>
  <c r="AA706" i="8" s="1"/>
  <c r="V706" i="8"/>
  <c r="Z706" i="8" s="1"/>
  <c r="D703" i="8"/>
  <c r="W702" i="8"/>
  <c r="AA702" i="8" s="1"/>
  <c r="V702" i="8"/>
  <c r="Z702" i="8" s="1"/>
  <c r="D699" i="8"/>
  <c r="W698" i="8"/>
  <c r="AA698" i="8" s="1"/>
  <c r="V698" i="8"/>
  <c r="Z698" i="8" s="1"/>
  <c r="D695" i="8"/>
  <c r="W694" i="8"/>
  <c r="AA694" i="8" s="1"/>
  <c r="V694" i="8"/>
  <c r="Z694" i="8" s="1"/>
  <c r="D691" i="8"/>
  <c r="W690" i="8"/>
  <c r="AA690" i="8" s="1"/>
  <c r="V690" i="8"/>
  <c r="Z690" i="8" s="1"/>
  <c r="D687" i="8"/>
  <c r="W686" i="8"/>
  <c r="AA686" i="8" s="1"/>
  <c r="V686" i="8"/>
  <c r="Z686" i="8" s="1"/>
  <c r="D683" i="8"/>
  <c r="W682" i="8"/>
  <c r="AA682" i="8" s="1"/>
  <c r="V682" i="8"/>
  <c r="Z682" i="8" s="1"/>
  <c r="D679" i="8"/>
  <c r="W678" i="8"/>
  <c r="AA678" i="8" s="1"/>
  <c r="V678" i="8"/>
  <c r="Z678" i="8" s="1"/>
  <c r="D675" i="8"/>
  <c r="W674" i="8"/>
  <c r="AA674" i="8" s="1"/>
  <c r="V674" i="8"/>
  <c r="Z674" i="8" s="1"/>
  <c r="D671" i="8"/>
  <c r="W670" i="8"/>
  <c r="AA670" i="8" s="1"/>
  <c r="V670" i="8"/>
  <c r="Z670" i="8" s="1"/>
  <c r="D667" i="8"/>
  <c r="W666" i="8"/>
  <c r="AA666" i="8" s="1"/>
  <c r="V666" i="8"/>
  <c r="Z666" i="8" s="1"/>
  <c r="D663" i="8"/>
  <c r="W662" i="8"/>
  <c r="AA662" i="8" s="1"/>
  <c r="V662" i="8"/>
  <c r="Z662" i="8" s="1"/>
  <c r="D659" i="8"/>
  <c r="W658" i="8"/>
  <c r="AA658" i="8" s="1"/>
  <c r="V658" i="8"/>
  <c r="Z658" i="8" s="1"/>
  <c r="D655" i="8"/>
  <c r="W654" i="8"/>
  <c r="AA654" i="8" s="1"/>
  <c r="V654" i="8"/>
  <c r="Z654" i="8" s="1"/>
  <c r="D623" i="8"/>
  <c r="D617" i="8"/>
  <c r="G612" i="8"/>
  <c r="V797" i="8"/>
  <c r="Z797" i="8" s="1"/>
  <c r="V796" i="8"/>
  <c r="Z796" i="8" s="1"/>
  <c r="V795" i="8"/>
  <c r="Z795" i="8" s="1"/>
  <c r="V794" i="8"/>
  <c r="Z794" i="8" s="1"/>
  <c r="V793" i="8"/>
  <c r="Z793" i="8" s="1"/>
  <c r="V792" i="8"/>
  <c r="Z792" i="8" s="1"/>
  <c r="V791" i="8"/>
  <c r="Z791" i="8" s="1"/>
  <c r="V790" i="8"/>
  <c r="Z790" i="8" s="1"/>
  <c r="V789" i="8"/>
  <c r="Z789" i="8" s="1"/>
  <c r="V788" i="8"/>
  <c r="Z788" i="8" s="1"/>
  <c r="V787" i="8"/>
  <c r="Z787" i="8" s="1"/>
  <c r="V786" i="8"/>
  <c r="Z786" i="8" s="1"/>
  <c r="V785" i="8"/>
  <c r="Z785" i="8" s="1"/>
  <c r="V784" i="8"/>
  <c r="Z784" i="8" s="1"/>
  <c r="V783" i="8"/>
  <c r="Z783" i="8" s="1"/>
  <c r="V782" i="8"/>
  <c r="Z782" i="8" s="1"/>
  <c r="V781" i="8"/>
  <c r="Z781" i="8" s="1"/>
  <c r="V780" i="8"/>
  <c r="Z780" i="8" s="1"/>
  <c r="V779" i="8"/>
  <c r="Z779" i="8" s="1"/>
  <c r="V778" i="8"/>
  <c r="Z778" i="8" s="1"/>
  <c r="V777" i="8"/>
  <c r="Z777" i="8" s="1"/>
  <c r="V776" i="8"/>
  <c r="Z776" i="8" s="1"/>
  <c r="V775" i="8"/>
  <c r="Z775" i="8" s="1"/>
  <c r="V774" i="8"/>
  <c r="Z774" i="8" s="1"/>
  <c r="V773" i="8"/>
  <c r="Z773" i="8" s="1"/>
  <c r="V772" i="8"/>
  <c r="Z772" i="8" s="1"/>
  <c r="V771" i="8"/>
  <c r="Z771" i="8" s="1"/>
  <c r="V770" i="8"/>
  <c r="Z770" i="8" s="1"/>
  <c r="V769" i="8"/>
  <c r="Z769" i="8" s="1"/>
  <c r="V768" i="8"/>
  <c r="Z768" i="8" s="1"/>
  <c r="V767" i="8"/>
  <c r="Z767" i="8" s="1"/>
  <c r="V766" i="8"/>
  <c r="Z766" i="8" s="1"/>
  <c r="V765" i="8"/>
  <c r="Z765" i="8" s="1"/>
  <c r="V764" i="8"/>
  <c r="Z764" i="8" s="1"/>
  <c r="V763" i="8"/>
  <c r="Z763" i="8" s="1"/>
  <c r="V762" i="8"/>
  <c r="Z762" i="8" s="1"/>
  <c r="V761" i="8"/>
  <c r="Z761" i="8" s="1"/>
  <c r="V760" i="8"/>
  <c r="Z760" i="8" s="1"/>
  <c r="W723" i="8"/>
  <c r="AA723" i="8" s="1"/>
  <c r="D720" i="8"/>
  <c r="W719" i="8"/>
  <c r="AA719" i="8" s="1"/>
  <c r="V719" i="8"/>
  <c r="Z719" i="8" s="1"/>
  <c r="D716" i="8"/>
  <c r="W715" i="8"/>
  <c r="AA715" i="8" s="1"/>
  <c r="V715" i="8"/>
  <c r="Z715" i="8" s="1"/>
  <c r="D712" i="8"/>
  <c r="W711" i="8"/>
  <c r="AA711" i="8" s="1"/>
  <c r="V711" i="8"/>
  <c r="Z711" i="8" s="1"/>
  <c r="D708" i="8"/>
  <c r="W707" i="8"/>
  <c r="AA707" i="8" s="1"/>
  <c r="V707" i="8"/>
  <c r="Z707" i="8" s="1"/>
  <c r="D704" i="8"/>
  <c r="W703" i="8"/>
  <c r="AA703" i="8" s="1"/>
  <c r="V703" i="8"/>
  <c r="Z703" i="8" s="1"/>
  <c r="D700" i="8"/>
  <c r="W699" i="8"/>
  <c r="AA699" i="8" s="1"/>
  <c r="V699" i="8"/>
  <c r="Z699" i="8" s="1"/>
  <c r="D696" i="8"/>
  <c r="W695" i="8"/>
  <c r="AA695" i="8" s="1"/>
  <c r="V695" i="8"/>
  <c r="Z695" i="8" s="1"/>
  <c r="D692" i="8"/>
  <c r="W691" i="8"/>
  <c r="AA691" i="8" s="1"/>
  <c r="V691" i="8"/>
  <c r="Z691" i="8" s="1"/>
  <c r="D688" i="8"/>
  <c r="W687" i="8"/>
  <c r="AA687" i="8" s="1"/>
  <c r="V687" i="8"/>
  <c r="Z687" i="8" s="1"/>
  <c r="D684" i="8"/>
  <c r="W683" i="8"/>
  <c r="AA683" i="8" s="1"/>
  <c r="V683" i="8"/>
  <c r="Z683" i="8" s="1"/>
  <c r="D680" i="8"/>
  <c r="W679" i="8"/>
  <c r="AA679" i="8" s="1"/>
  <c r="V679" i="8"/>
  <c r="Z679" i="8" s="1"/>
  <c r="D676" i="8"/>
  <c r="W675" i="8"/>
  <c r="AA675" i="8" s="1"/>
  <c r="V675" i="8"/>
  <c r="Z675" i="8" s="1"/>
  <c r="D672" i="8"/>
  <c r="W671" i="8"/>
  <c r="AA671" i="8" s="1"/>
  <c r="V671" i="8"/>
  <c r="Z671" i="8" s="1"/>
  <c r="D668" i="8"/>
  <c r="W667" i="8"/>
  <c r="AA667" i="8" s="1"/>
  <c r="V667" i="8"/>
  <c r="Z667" i="8" s="1"/>
  <c r="D664" i="8"/>
  <c r="W663" i="8"/>
  <c r="AA663" i="8" s="1"/>
  <c r="V663" i="8"/>
  <c r="Z663" i="8" s="1"/>
  <c r="D660" i="8"/>
  <c r="W659" i="8"/>
  <c r="AA659" i="8" s="1"/>
  <c r="V659" i="8"/>
  <c r="Z659" i="8" s="1"/>
  <c r="D656" i="8"/>
  <c r="W655" i="8"/>
  <c r="AA655" i="8" s="1"/>
  <c r="V655" i="8"/>
  <c r="Z655" i="8" s="1"/>
  <c r="D653" i="8"/>
  <c r="D651" i="8"/>
  <c r="D649" i="8"/>
  <c r="D647" i="8"/>
  <c r="D645" i="8"/>
  <c r="D643" i="8"/>
  <c r="D641" i="8"/>
  <c r="D639" i="8"/>
  <c r="D637" i="8"/>
  <c r="D635" i="8"/>
  <c r="D633" i="8"/>
  <c r="D631" i="8"/>
  <c r="D629" i="8"/>
  <c r="D627" i="8"/>
  <c r="D621" i="8"/>
  <c r="G616" i="8"/>
  <c r="D611" i="8"/>
  <c r="U780" i="8"/>
  <c r="U779" i="8"/>
  <c r="U778" i="8"/>
  <c r="U777" i="8"/>
  <c r="U776" i="8"/>
  <c r="U775" i="8"/>
  <c r="U773" i="8"/>
  <c r="U772" i="8"/>
  <c r="U771" i="8"/>
  <c r="U770" i="8"/>
  <c r="U769" i="8"/>
  <c r="U767" i="8"/>
  <c r="U765" i="8"/>
  <c r="U764" i="8"/>
  <c r="U763" i="8"/>
  <c r="U762" i="8"/>
  <c r="U761" i="8"/>
  <c r="U760" i="8"/>
  <c r="X721" i="8"/>
  <c r="AB721" i="8" s="1"/>
  <c r="D721" i="8"/>
  <c r="W720" i="8"/>
  <c r="AA720" i="8" s="1"/>
  <c r="V720" i="8"/>
  <c r="Z720" i="8" s="1"/>
  <c r="D717" i="8"/>
  <c r="W716" i="8"/>
  <c r="AA716" i="8" s="1"/>
  <c r="V716" i="8"/>
  <c r="Z716" i="8" s="1"/>
  <c r="X713" i="8"/>
  <c r="AB713" i="8" s="1"/>
  <c r="D713" i="8"/>
  <c r="W712" i="8"/>
  <c r="AA712" i="8" s="1"/>
  <c r="V712" i="8"/>
  <c r="Z712" i="8" s="1"/>
  <c r="X709" i="8"/>
  <c r="AB709" i="8" s="1"/>
  <c r="D709" i="8"/>
  <c r="W708" i="8"/>
  <c r="AA708" i="8" s="1"/>
  <c r="V708" i="8"/>
  <c r="Z708" i="8" s="1"/>
  <c r="X705" i="8"/>
  <c r="AB705" i="8" s="1"/>
  <c r="D705" i="8"/>
  <c r="W704" i="8"/>
  <c r="AA704" i="8" s="1"/>
  <c r="V704" i="8"/>
  <c r="Z704" i="8" s="1"/>
  <c r="D701" i="8"/>
  <c r="W700" i="8"/>
  <c r="AA700" i="8" s="1"/>
  <c r="V700" i="8"/>
  <c r="Z700" i="8" s="1"/>
  <c r="X697" i="8"/>
  <c r="AB697" i="8" s="1"/>
  <c r="D697" i="8"/>
  <c r="W696" i="8"/>
  <c r="AA696" i="8" s="1"/>
  <c r="V696" i="8"/>
  <c r="Z696" i="8" s="1"/>
  <c r="D693" i="8"/>
  <c r="W692" i="8"/>
  <c r="AA692" i="8" s="1"/>
  <c r="V692" i="8"/>
  <c r="Z692" i="8" s="1"/>
  <c r="X689" i="8"/>
  <c r="AB689" i="8" s="1"/>
  <c r="D689" i="8"/>
  <c r="W688" i="8"/>
  <c r="AA688" i="8" s="1"/>
  <c r="V688" i="8"/>
  <c r="Z688" i="8" s="1"/>
  <c r="D685" i="8"/>
  <c r="W684" i="8"/>
  <c r="AA684" i="8" s="1"/>
  <c r="V684" i="8"/>
  <c r="Z684" i="8" s="1"/>
  <c r="D681" i="8"/>
  <c r="W680" i="8"/>
  <c r="AA680" i="8" s="1"/>
  <c r="V680" i="8"/>
  <c r="Z680" i="8" s="1"/>
  <c r="D677" i="8"/>
  <c r="W676" i="8"/>
  <c r="AA676" i="8" s="1"/>
  <c r="V676" i="8"/>
  <c r="Z676" i="8" s="1"/>
  <c r="D673" i="8"/>
  <c r="W672" i="8"/>
  <c r="AA672" i="8" s="1"/>
  <c r="V672" i="8"/>
  <c r="Z672" i="8" s="1"/>
  <c r="X669" i="8"/>
  <c r="AB669" i="8" s="1"/>
  <c r="D669" i="8"/>
  <c r="W668" i="8"/>
  <c r="AA668" i="8" s="1"/>
  <c r="V668" i="8"/>
  <c r="Z668" i="8" s="1"/>
  <c r="X665" i="8"/>
  <c r="AB665" i="8" s="1"/>
  <c r="D665" i="8"/>
  <c r="W664" i="8"/>
  <c r="AA664" i="8" s="1"/>
  <c r="V664" i="8"/>
  <c r="Z664" i="8" s="1"/>
  <c r="D661" i="8"/>
  <c r="W660" i="8"/>
  <c r="AA660" i="8" s="1"/>
  <c r="V660" i="8"/>
  <c r="Z660" i="8" s="1"/>
  <c r="D657" i="8"/>
  <c r="W656" i="8"/>
  <c r="AA656" i="8" s="1"/>
  <c r="V656" i="8"/>
  <c r="Z656" i="8" s="1"/>
  <c r="U651" i="8"/>
  <c r="V651" i="8"/>
  <c r="Z651" i="8" s="1"/>
  <c r="W651" i="8"/>
  <c r="AA651" i="8" s="1"/>
  <c r="U649" i="8"/>
  <c r="V649" i="8"/>
  <c r="Z649" i="8" s="1"/>
  <c r="W649" i="8"/>
  <c r="AA649" i="8" s="1"/>
  <c r="U647" i="8"/>
  <c r="V647" i="8"/>
  <c r="Z647" i="8" s="1"/>
  <c r="W647" i="8"/>
  <c r="AA647" i="8" s="1"/>
  <c r="U645" i="8"/>
  <c r="V645" i="8"/>
  <c r="Z645" i="8" s="1"/>
  <c r="W645" i="8"/>
  <c r="AA645" i="8" s="1"/>
  <c r="U643" i="8"/>
  <c r="V643" i="8"/>
  <c r="Z643" i="8" s="1"/>
  <c r="W643" i="8"/>
  <c r="AA643" i="8" s="1"/>
  <c r="U641" i="8"/>
  <c r="V641" i="8"/>
  <c r="Z641" i="8" s="1"/>
  <c r="W641" i="8"/>
  <c r="AA641" i="8" s="1"/>
  <c r="U639" i="8"/>
  <c r="V639" i="8"/>
  <c r="Z639" i="8" s="1"/>
  <c r="W639" i="8"/>
  <c r="AA639" i="8" s="1"/>
  <c r="U637" i="8"/>
  <c r="V637" i="8"/>
  <c r="Z637" i="8" s="1"/>
  <c r="W637" i="8"/>
  <c r="AA637" i="8" s="1"/>
  <c r="U635" i="8"/>
  <c r="V635" i="8"/>
  <c r="Z635" i="8" s="1"/>
  <c r="W635" i="8"/>
  <c r="AA635" i="8" s="1"/>
  <c r="U633" i="8"/>
  <c r="V633" i="8"/>
  <c r="Z633" i="8" s="1"/>
  <c r="W633" i="8"/>
  <c r="AA633" i="8" s="1"/>
  <c r="U631" i="8"/>
  <c r="V631" i="8"/>
  <c r="Z631" i="8" s="1"/>
  <c r="W631" i="8"/>
  <c r="AA631" i="8" s="1"/>
  <c r="U629" i="8"/>
  <c r="V629" i="8"/>
  <c r="Z629" i="8" s="1"/>
  <c r="W629" i="8"/>
  <c r="AA629" i="8" s="1"/>
  <c r="U627" i="8"/>
  <c r="V627" i="8"/>
  <c r="Z627" i="8" s="1"/>
  <c r="W627" i="8"/>
  <c r="AA627" i="8" s="1"/>
  <c r="D625" i="8"/>
  <c r="G620" i="8"/>
  <c r="D615" i="8"/>
  <c r="I759" i="8"/>
  <c r="I758" i="8"/>
  <c r="I757" i="8"/>
  <c r="I756" i="8"/>
  <c r="I755" i="8"/>
  <c r="I754" i="8"/>
  <c r="I753" i="8"/>
  <c r="I752" i="8"/>
  <c r="I751" i="8"/>
  <c r="I750" i="8"/>
  <c r="I749" i="8"/>
  <c r="I748" i="8"/>
  <c r="I747" i="8"/>
  <c r="I746" i="8"/>
  <c r="I745" i="8"/>
  <c r="I744" i="8"/>
  <c r="I743" i="8"/>
  <c r="I742" i="8"/>
  <c r="I741" i="8"/>
  <c r="I740" i="8"/>
  <c r="F723" i="8"/>
  <c r="D722" i="8"/>
  <c r="W721" i="8"/>
  <c r="AA721" i="8" s="1"/>
  <c r="V721" i="8"/>
  <c r="Z721" i="8" s="1"/>
  <c r="D718" i="8"/>
  <c r="W717" i="8"/>
  <c r="AA717" i="8" s="1"/>
  <c r="V717" i="8"/>
  <c r="Z717" i="8" s="1"/>
  <c r="D714" i="8"/>
  <c r="W713" i="8"/>
  <c r="AA713" i="8" s="1"/>
  <c r="V713" i="8"/>
  <c r="Z713" i="8" s="1"/>
  <c r="D710" i="8"/>
  <c r="W709" i="8"/>
  <c r="AA709" i="8" s="1"/>
  <c r="V709" i="8"/>
  <c r="Z709" i="8" s="1"/>
  <c r="D706" i="8"/>
  <c r="W705" i="8"/>
  <c r="AA705" i="8" s="1"/>
  <c r="V705" i="8"/>
  <c r="Z705" i="8" s="1"/>
  <c r="D702" i="8"/>
  <c r="W701" i="8"/>
  <c r="AA701" i="8" s="1"/>
  <c r="V701" i="8"/>
  <c r="Z701" i="8" s="1"/>
  <c r="D698" i="8"/>
  <c r="W697" i="8"/>
  <c r="AA697" i="8" s="1"/>
  <c r="V697" i="8"/>
  <c r="Z697" i="8" s="1"/>
  <c r="D694" i="8"/>
  <c r="W693" i="8"/>
  <c r="AA693" i="8" s="1"/>
  <c r="V693" i="8"/>
  <c r="Z693" i="8" s="1"/>
  <c r="D690" i="8"/>
  <c r="W689" i="8"/>
  <c r="AA689" i="8" s="1"/>
  <c r="V689" i="8"/>
  <c r="Z689" i="8" s="1"/>
  <c r="D686" i="8"/>
  <c r="W685" i="8"/>
  <c r="AA685" i="8" s="1"/>
  <c r="V685" i="8"/>
  <c r="Z685" i="8" s="1"/>
  <c r="D682" i="8"/>
  <c r="W681" i="8"/>
  <c r="AA681" i="8" s="1"/>
  <c r="V681" i="8"/>
  <c r="Z681" i="8" s="1"/>
  <c r="D678" i="8"/>
  <c r="W677" i="8"/>
  <c r="AA677" i="8" s="1"/>
  <c r="V677" i="8"/>
  <c r="Z677" i="8" s="1"/>
  <c r="D674" i="8"/>
  <c r="W673" i="8"/>
  <c r="AA673" i="8" s="1"/>
  <c r="V673" i="8"/>
  <c r="Z673" i="8" s="1"/>
  <c r="D670" i="8"/>
  <c r="W669" i="8"/>
  <c r="AA669" i="8" s="1"/>
  <c r="V669" i="8"/>
  <c r="Z669" i="8" s="1"/>
  <c r="D666" i="8"/>
  <c r="W665" i="8"/>
  <c r="AA665" i="8" s="1"/>
  <c r="V665" i="8"/>
  <c r="Z665" i="8" s="1"/>
  <c r="D662" i="8"/>
  <c r="W661" i="8"/>
  <c r="AA661" i="8" s="1"/>
  <c r="V661" i="8"/>
  <c r="Z661" i="8" s="1"/>
  <c r="D658" i="8"/>
  <c r="W657" i="8"/>
  <c r="AA657" i="8" s="1"/>
  <c r="V657" i="8"/>
  <c r="Z657" i="8" s="1"/>
  <c r="D654" i="8"/>
  <c r="G624" i="8"/>
  <c r="D619" i="8"/>
  <c r="D613" i="8"/>
  <c r="V653" i="8"/>
  <c r="Z653" i="8" s="1"/>
  <c r="V652" i="8"/>
  <c r="Z652" i="8" s="1"/>
  <c r="X652" i="8"/>
  <c r="AB652" i="8" s="1"/>
  <c r="C652" i="8"/>
  <c r="X650" i="8"/>
  <c r="AB650" i="8" s="1"/>
  <c r="C650" i="8"/>
  <c r="X648" i="8"/>
  <c r="AB648" i="8" s="1"/>
  <c r="C648" i="8"/>
  <c r="X646" i="8"/>
  <c r="AB646" i="8" s="1"/>
  <c r="C646" i="8"/>
  <c r="X644" i="8"/>
  <c r="AB644" i="8" s="1"/>
  <c r="C644" i="8"/>
  <c r="X642" i="8"/>
  <c r="AB642" i="8" s="1"/>
  <c r="C642" i="8"/>
  <c r="X640" i="8"/>
  <c r="AB640" i="8" s="1"/>
  <c r="C640" i="8"/>
  <c r="C638" i="8"/>
  <c r="X636" i="8"/>
  <c r="AB636" i="8" s="1"/>
  <c r="C636" i="8"/>
  <c r="X634" i="8"/>
  <c r="AB634" i="8" s="1"/>
  <c r="C634" i="8"/>
  <c r="X632" i="8"/>
  <c r="AB632" i="8" s="1"/>
  <c r="C632" i="8"/>
  <c r="C630" i="8"/>
  <c r="X628" i="8"/>
  <c r="AB628" i="8" s="1"/>
  <c r="C628" i="8"/>
  <c r="U626" i="8"/>
  <c r="U622" i="8"/>
  <c r="U618" i="8"/>
  <c r="U614" i="8"/>
  <c r="D610" i="8"/>
  <c r="D609" i="8"/>
  <c r="D608" i="8"/>
  <c r="D607" i="8"/>
  <c r="D606" i="8"/>
  <c r="D605" i="8"/>
  <c r="D604" i="8"/>
  <c r="D603" i="8"/>
  <c r="D602" i="8"/>
  <c r="D601" i="8"/>
  <c r="D600" i="8"/>
  <c r="D599" i="8"/>
  <c r="D598" i="8"/>
  <c r="D597" i="8"/>
  <c r="D596" i="8"/>
  <c r="D595" i="8"/>
  <c r="D594" i="8"/>
  <c r="D593" i="8"/>
  <c r="D592" i="8"/>
  <c r="D591" i="8"/>
  <c r="D590" i="8"/>
  <c r="D589" i="8"/>
  <c r="D588" i="8"/>
  <c r="D587" i="8"/>
  <c r="D586" i="8"/>
  <c r="D585" i="8"/>
  <c r="D584" i="8"/>
  <c r="D583" i="8"/>
  <c r="D582" i="8"/>
  <c r="D581" i="8"/>
  <c r="D580" i="8"/>
  <c r="D579" i="8"/>
  <c r="D578" i="8"/>
  <c r="D577" i="8"/>
  <c r="D576" i="8"/>
  <c r="D575" i="8"/>
  <c r="D574" i="8"/>
  <c r="D573" i="8"/>
  <c r="D572" i="8"/>
  <c r="D571" i="8"/>
  <c r="D570" i="8"/>
  <c r="D569" i="8"/>
  <c r="D568" i="8"/>
  <c r="D567" i="8"/>
  <c r="D566" i="8"/>
  <c r="D565" i="8"/>
  <c r="D564" i="8"/>
  <c r="D563" i="8"/>
  <c r="D562" i="8"/>
  <c r="D561" i="8"/>
  <c r="D560" i="8"/>
  <c r="D515" i="8"/>
  <c r="Y625" i="8"/>
  <c r="Y621" i="8"/>
  <c r="Y617" i="8"/>
  <c r="Y613" i="8"/>
  <c r="H518" i="8"/>
  <c r="X651" i="8"/>
  <c r="AB651" i="8" s="1"/>
  <c r="Y650" i="8"/>
  <c r="Y648" i="8"/>
  <c r="Y646" i="8"/>
  <c r="X645" i="8"/>
  <c r="AB645" i="8" s="1"/>
  <c r="Y644" i="8"/>
  <c r="Y642" i="8"/>
  <c r="X641" i="8"/>
  <c r="AB641" i="8" s="1"/>
  <c r="Y640" i="8"/>
  <c r="X639" i="8"/>
  <c r="AB639" i="8" s="1"/>
  <c r="Y638" i="8"/>
  <c r="X637" i="8"/>
  <c r="AB637" i="8" s="1"/>
  <c r="Y636" i="8"/>
  <c r="Y634" i="8"/>
  <c r="X633" i="8"/>
  <c r="AB633" i="8" s="1"/>
  <c r="Y632" i="8"/>
  <c r="X631" i="8"/>
  <c r="AB631" i="8" s="1"/>
  <c r="Y630" i="8"/>
  <c r="Y628" i="8"/>
  <c r="X627" i="8"/>
  <c r="AB627" i="8" s="1"/>
  <c r="V626" i="8"/>
  <c r="Z626" i="8" s="1"/>
  <c r="W625" i="8"/>
  <c r="AA625" i="8" s="1"/>
  <c r="X625" i="8"/>
  <c r="AB625" i="8" s="1"/>
  <c r="U624" i="8"/>
  <c r="V622" i="8"/>
  <c r="Z622" i="8" s="1"/>
  <c r="W621" i="8"/>
  <c r="AA621" i="8" s="1"/>
  <c r="X621" i="8"/>
  <c r="AB621" i="8" s="1"/>
  <c r="U620" i="8"/>
  <c r="V618" i="8"/>
  <c r="Z618" i="8" s="1"/>
  <c r="W617" i="8"/>
  <c r="AA617" i="8" s="1"/>
  <c r="X617" i="8"/>
  <c r="AB617" i="8" s="1"/>
  <c r="U616" i="8"/>
  <c r="V614" i="8"/>
  <c r="Z614" i="8" s="1"/>
  <c r="W613" i="8"/>
  <c r="AA613" i="8" s="1"/>
  <c r="X613" i="8"/>
  <c r="AB613" i="8" s="1"/>
  <c r="U612" i="8"/>
  <c r="W650" i="8"/>
  <c r="AA650" i="8" s="1"/>
  <c r="W648" i="8"/>
  <c r="AA648" i="8" s="1"/>
  <c r="W646" i="8"/>
  <c r="AA646" i="8" s="1"/>
  <c r="W644" i="8"/>
  <c r="AA644" i="8" s="1"/>
  <c r="W642" i="8"/>
  <c r="AA642" i="8" s="1"/>
  <c r="W640" i="8"/>
  <c r="AA640" i="8" s="1"/>
  <c r="W638" i="8"/>
  <c r="AA638" i="8" s="1"/>
  <c r="W636" i="8"/>
  <c r="AA636" i="8" s="1"/>
  <c r="W634" i="8"/>
  <c r="AA634" i="8" s="1"/>
  <c r="W632" i="8"/>
  <c r="AA632" i="8" s="1"/>
  <c r="W630" i="8"/>
  <c r="AA630" i="8" s="1"/>
  <c r="W628" i="8"/>
  <c r="AA628" i="8" s="1"/>
  <c r="C626" i="8"/>
  <c r="V625" i="8"/>
  <c r="Z625" i="8" s="1"/>
  <c r="U623" i="8"/>
  <c r="C622" i="8"/>
  <c r="V621" i="8"/>
  <c r="Z621" i="8" s="1"/>
  <c r="U619" i="8"/>
  <c r="C618" i="8"/>
  <c r="V617" i="8"/>
  <c r="Z617" i="8" s="1"/>
  <c r="U615" i="8"/>
  <c r="C614" i="8"/>
  <c r="V613" i="8"/>
  <c r="Z613" i="8" s="1"/>
  <c r="U611" i="8"/>
  <c r="V610" i="8"/>
  <c r="Z610" i="8" s="1"/>
  <c r="U610" i="8"/>
  <c r="V609" i="8"/>
  <c r="Z609" i="8" s="1"/>
  <c r="U609" i="8"/>
  <c r="V608" i="8"/>
  <c r="Z608" i="8" s="1"/>
  <c r="U608" i="8"/>
  <c r="V607" i="8"/>
  <c r="Z607" i="8" s="1"/>
  <c r="U607" i="8"/>
  <c r="V606" i="8"/>
  <c r="Z606" i="8" s="1"/>
  <c r="U606" i="8"/>
  <c r="V605" i="8"/>
  <c r="Z605" i="8" s="1"/>
  <c r="U605" i="8"/>
  <c r="V604" i="8"/>
  <c r="Z604" i="8" s="1"/>
  <c r="U604" i="8"/>
  <c r="V603" i="8"/>
  <c r="Z603" i="8" s="1"/>
  <c r="U603" i="8"/>
  <c r="V602" i="8"/>
  <c r="Z602" i="8" s="1"/>
  <c r="U602" i="8"/>
  <c r="V601" i="8"/>
  <c r="Z601" i="8" s="1"/>
  <c r="U601" i="8"/>
  <c r="V600" i="8"/>
  <c r="Z600" i="8" s="1"/>
  <c r="U600" i="8"/>
  <c r="V599" i="8"/>
  <c r="Z599" i="8" s="1"/>
  <c r="U599" i="8"/>
  <c r="V598" i="8"/>
  <c r="Z598" i="8" s="1"/>
  <c r="U598" i="8"/>
  <c r="V597" i="8"/>
  <c r="Z597" i="8" s="1"/>
  <c r="U597" i="8"/>
  <c r="V596" i="8"/>
  <c r="Z596" i="8" s="1"/>
  <c r="U596" i="8"/>
  <c r="V595" i="8"/>
  <c r="Z595" i="8" s="1"/>
  <c r="U595" i="8"/>
  <c r="V594" i="8"/>
  <c r="Z594" i="8" s="1"/>
  <c r="U594" i="8"/>
  <c r="V593" i="8"/>
  <c r="Z593" i="8" s="1"/>
  <c r="U593" i="8"/>
  <c r="V592" i="8"/>
  <c r="Z592" i="8" s="1"/>
  <c r="U592" i="8"/>
  <c r="V591" i="8"/>
  <c r="Z591" i="8" s="1"/>
  <c r="U591" i="8"/>
  <c r="V590" i="8"/>
  <c r="Z590" i="8" s="1"/>
  <c r="U590" i="8"/>
  <c r="V589" i="8"/>
  <c r="Z589" i="8" s="1"/>
  <c r="U589" i="8"/>
  <c r="V588" i="8"/>
  <c r="Z588" i="8" s="1"/>
  <c r="U588" i="8"/>
  <c r="V587" i="8"/>
  <c r="Z587" i="8" s="1"/>
  <c r="U587" i="8"/>
  <c r="V586" i="8"/>
  <c r="Z586" i="8" s="1"/>
  <c r="U586" i="8"/>
  <c r="V585" i="8"/>
  <c r="Z585" i="8" s="1"/>
  <c r="U585" i="8"/>
  <c r="V584" i="8"/>
  <c r="Z584" i="8" s="1"/>
  <c r="U584" i="8"/>
  <c r="V583" i="8"/>
  <c r="Z583" i="8" s="1"/>
  <c r="U583" i="8"/>
  <c r="V582" i="8"/>
  <c r="Z582" i="8" s="1"/>
  <c r="U582" i="8"/>
  <c r="V581" i="8"/>
  <c r="Z581" i="8" s="1"/>
  <c r="U581" i="8"/>
  <c r="V580" i="8"/>
  <c r="Z580" i="8" s="1"/>
  <c r="U580" i="8"/>
  <c r="V579" i="8"/>
  <c r="Z579" i="8" s="1"/>
  <c r="U579" i="8"/>
  <c r="V578" i="8"/>
  <c r="Z578" i="8" s="1"/>
  <c r="U578" i="8"/>
  <c r="V577" i="8"/>
  <c r="Z577" i="8" s="1"/>
  <c r="U577" i="8"/>
  <c r="V576" i="8"/>
  <c r="Z576" i="8" s="1"/>
  <c r="U576" i="8"/>
  <c r="V575" i="8"/>
  <c r="Z575" i="8" s="1"/>
  <c r="U575" i="8"/>
  <c r="V574" i="8"/>
  <c r="Z574" i="8" s="1"/>
  <c r="U574" i="8"/>
  <c r="V573" i="8"/>
  <c r="Z573" i="8" s="1"/>
  <c r="U573" i="8"/>
  <c r="V572" i="8"/>
  <c r="Z572" i="8" s="1"/>
  <c r="U572" i="8"/>
  <c r="V571" i="8"/>
  <c r="Z571" i="8" s="1"/>
  <c r="U571" i="8"/>
  <c r="V570" i="8"/>
  <c r="Z570" i="8" s="1"/>
  <c r="U570" i="8"/>
  <c r="V569" i="8"/>
  <c r="Z569" i="8" s="1"/>
  <c r="U569" i="8"/>
  <c r="V568" i="8"/>
  <c r="Z568" i="8" s="1"/>
  <c r="U568" i="8"/>
  <c r="V567" i="8"/>
  <c r="Z567" i="8" s="1"/>
  <c r="U567" i="8"/>
  <c r="V566" i="8"/>
  <c r="Z566" i="8" s="1"/>
  <c r="U566" i="8"/>
  <c r="V565" i="8"/>
  <c r="Z565" i="8" s="1"/>
  <c r="U565" i="8"/>
  <c r="V564" i="8"/>
  <c r="Z564" i="8" s="1"/>
  <c r="U564" i="8"/>
  <c r="V563" i="8"/>
  <c r="Z563" i="8" s="1"/>
  <c r="U563" i="8"/>
  <c r="V562" i="8"/>
  <c r="Z562" i="8" s="1"/>
  <c r="U562" i="8"/>
  <c r="V561" i="8"/>
  <c r="Z561" i="8" s="1"/>
  <c r="U561" i="8"/>
  <c r="V560" i="8"/>
  <c r="Z560" i="8" s="1"/>
  <c r="U560" i="8"/>
  <c r="U559" i="8"/>
  <c r="U558" i="8"/>
  <c r="U557" i="8"/>
  <c r="U556" i="8"/>
  <c r="U555" i="8"/>
  <c r="U554" i="8"/>
  <c r="U553" i="8"/>
  <c r="U552" i="8"/>
  <c r="U551" i="8"/>
  <c r="U550" i="8"/>
  <c r="U549" i="8"/>
  <c r="U548" i="8"/>
  <c r="U547" i="8"/>
  <c r="U546" i="8"/>
  <c r="U545" i="8"/>
  <c r="U544" i="8"/>
  <c r="U543" i="8"/>
  <c r="U542" i="8"/>
  <c r="U541" i="8"/>
  <c r="U540" i="8"/>
  <c r="U539" i="8"/>
  <c r="U538" i="8"/>
  <c r="U537" i="8"/>
  <c r="U536" i="8"/>
  <c r="U535" i="8"/>
  <c r="U534" i="8"/>
  <c r="U533" i="8"/>
  <c r="U532" i="8"/>
  <c r="U531" i="8"/>
  <c r="U530" i="8"/>
  <c r="U529" i="8"/>
  <c r="U528" i="8"/>
  <c r="U527" i="8"/>
  <c r="U526" i="8"/>
  <c r="U525" i="8"/>
  <c r="U524" i="8"/>
  <c r="U523" i="8"/>
  <c r="U522" i="8"/>
  <c r="U521" i="8"/>
  <c r="U520" i="8"/>
  <c r="U519" i="8"/>
  <c r="V518" i="8"/>
  <c r="Z518" i="8" s="1"/>
  <c r="U516" i="8"/>
  <c r="W515" i="8"/>
  <c r="AA515" i="8" s="1"/>
  <c r="U514" i="8"/>
  <c r="C514" i="8"/>
  <c r="W513" i="8"/>
  <c r="AA513" i="8" s="1"/>
  <c r="X511" i="8"/>
  <c r="AB511" i="8" s="1"/>
  <c r="U510" i="8"/>
  <c r="C510" i="8"/>
  <c r="W509" i="8"/>
  <c r="AA509" i="8" s="1"/>
  <c r="X507" i="8"/>
  <c r="AB507" i="8" s="1"/>
  <c r="U506" i="8"/>
  <c r="C506" i="8"/>
  <c r="W505" i="8"/>
  <c r="AA505" i="8" s="1"/>
  <c r="U502" i="8"/>
  <c r="C502" i="8"/>
  <c r="W501" i="8"/>
  <c r="AA501" i="8" s="1"/>
  <c r="F447" i="8"/>
  <c r="F445" i="8"/>
  <c r="F443" i="8"/>
  <c r="F441" i="8"/>
  <c r="F439" i="8"/>
  <c r="F437" i="8"/>
  <c r="F435" i="8"/>
  <c r="F433" i="8"/>
  <c r="F431" i="8"/>
  <c r="F429" i="8"/>
  <c r="F427" i="8"/>
  <c r="F425" i="8"/>
  <c r="F423" i="8"/>
  <c r="F421" i="8"/>
  <c r="F419" i="8"/>
  <c r="F417" i="8"/>
  <c r="F415" i="8"/>
  <c r="Y414" i="8"/>
  <c r="E411" i="8"/>
  <c r="G410" i="8"/>
  <c r="Y406" i="8"/>
  <c r="E403" i="8"/>
  <c r="G402" i="8"/>
  <c r="W396" i="8"/>
  <c r="AA396" i="8" s="1"/>
  <c r="V396" i="8"/>
  <c r="Z396" i="8" s="1"/>
  <c r="U396" i="8"/>
  <c r="X396" i="8"/>
  <c r="AB396" i="8" s="1"/>
  <c r="D559" i="8"/>
  <c r="D558" i="8"/>
  <c r="D557" i="8"/>
  <c r="D556" i="8"/>
  <c r="D555" i="8"/>
  <c r="D554" i="8"/>
  <c r="D553" i="8"/>
  <c r="D552" i="8"/>
  <c r="D551" i="8"/>
  <c r="D550" i="8"/>
  <c r="D549" i="8"/>
  <c r="D548" i="8"/>
  <c r="D547" i="8"/>
  <c r="D546" i="8"/>
  <c r="D545" i="8"/>
  <c r="D544" i="8"/>
  <c r="D543" i="8"/>
  <c r="D542" i="8"/>
  <c r="D541" i="8"/>
  <c r="D540" i="8"/>
  <c r="D539" i="8"/>
  <c r="D538" i="8"/>
  <c r="D537" i="8"/>
  <c r="D536" i="8"/>
  <c r="D535" i="8"/>
  <c r="D534" i="8"/>
  <c r="D533" i="8"/>
  <c r="D532" i="8"/>
  <c r="D531" i="8"/>
  <c r="D530" i="8"/>
  <c r="D529" i="8"/>
  <c r="D528" i="8"/>
  <c r="D527" i="8"/>
  <c r="D526" i="8"/>
  <c r="D525" i="8"/>
  <c r="D524" i="8"/>
  <c r="D523" i="8"/>
  <c r="D522" i="8"/>
  <c r="D521" i="8"/>
  <c r="D520" i="8"/>
  <c r="D519" i="8"/>
  <c r="U517" i="8"/>
  <c r="F517" i="8"/>
  <c r="W516" i="8"/>
  <c r="AA516" i="8" s="1"/>
  <c r="D516" i="8"/>
  <c r="X514" i="8"/>
  <c r="AB514" i="8" s="1"/>
  <c r="U513" i="8"/>
  <c r="C513" i="8"/>
  <c r="W512" i="8"/>
  <c r="AA512" i="8" s="1"/>
  <c r="V511" i="8"/>
  <c r="Z511" i="8" s="1"/>
  <c r="X510" i="8"/>
  <c r="AB510" i="8" s="1"/>
  <c r="U509" i="8"/>
  <c r="C509" i="8"/>
  <c r="W508" i="8"/>
  <c r="AA508" i="8" s="1"/>
  <c r="V507" i="8"/>
  <c r="Z507" i="8" s="1"/>
  <c r="X506" i="8"/>
  <c r="AB506" i="8" s="1"/>
  <c r="U505" i="8"/>
  <c r="C505" i="8"/>
  <c r="W504" i="8"/>
  <c r="AA504" i="8" s="1"/>
  <c r="V503" i="8"/>
  <c r="Z503" i="8" s="1"/>
  <c r="U501" i="8"/>
  <c r="C501" i="8"/>
  <c r="W500" i="8"/>
  <c r="AA500" i="8" s="1"/>
  <c r="V499" i="8"/>
  <c r="Z499" i="8" s="1"/>
  <c r="W499" i="8"/>
  <c r="AA499" i="8" s="1"/>
  <c r="V498" i="8"/>
  <c r="Z498" i="8" s="1"/>
  <c r="W498" i="8"/>
  <c r="AA498" i="8" s="1"/>
  <c r="V497" i="8"/>
  <c r="Z497" i="8" s="1"/>
  <c r="W497" i="8"/>
  <c r="AA497" i="8" s="1"/>
  <c r="V496" i="8"/>
  <c r="Z496" i="8" s="1"/>
  <c r="W496" i="8"/>
  <c r="AA496" i="8" s="1"/>
  <c r="V495" i="8"/>
  <c r="Z495" i="8" s="1"/>
  <c r="W495" i="8"/>
  <c r="AA495" i="8" s="1"/>
  <c r="V494" i="8"/>
  <c r="Z494" i="8" s="1"/>
  <c r="W494" i="8"/>
  <c r="AA494" i="8" s="1"/>
  <c r="V493" i="8"/>
  <c r="Z493" i="8" s="1"/>
  <c r="W493" i="8"/>
  <c r="AA493" i="8" s="1"/>
  <c r="V492" i="8"/>
  <c r="Z492" i="8" s="1"/>
  <c r="W492" i="8"/>
  <c r="AA492" i="8" s="1"/>
  <c r="V491" i="8"/>
  <c r="Z491" i="8" s="1"/>
  <c r="W491" i="8"/>
  <c r="AA491" i="8" s="1"/>
  <c r="V490" i="8"/>
  <c r="Z490" i="8" s="1"/>
  <c r="W490" i="8"/>
  <c r="AA490" i="8" s="1"/>
  <c r="V489" i="8"/>
  <c r="Z489" i="8" s="1"/>
  <c r="W489" i="8"/>
  <c r="AA489" i="8" s="1"/>
  <c r="V488" i="8"/>
  <c r="Z488" i="8" s="1"/>
  <c r="W488" i="8"/>
  <c r="AA488" i="8" s="1"/>
  <c r="V487" i="8"/>
  <c r="Z487" i="8" s="1"/>
  <c r="W487" i="8"/>
  <c r="AA487" i="8" s="1"/>
  <c r="V486" i="8"/>
  <c r="Z486" i="8" s="1"/>
  <c r="W486" i="8"/>
  <c r="AA486" i="8" s="1"/>
  <c r="V485" i="8"/>
  <c r="Z485" i="8" s="1"/>
  <c r="W485" i="8"/>
  <c r="AA485" i="8" s="1"/>
  <c r="V484" i="8"/>
  <c r="Z484" i="8" s="1"/>
  <c r="W484" i="8"/>
  <c r="AA484" i="8" s="1"/>
  <c r="V483" i="8"/>
  <c r="Z483" i="8" s="1"/>
  <c r="W483" i="8"/>
  <c r="AA483" i="8" s="1"/>
  <c r="V482" i="8"/>
  <c r="Z482" i="8" s="1"/>
  <c r="W482" i="8"/>
  <c r="AA482" i="8" s="1"/>
  <c r="V481" i="8"/>
  <c r="Z481" i="8" s="1"/>
  <c r="W481" i="8"/>
  <c r="AA481" i="8" s="1"/>
  <c r="V480" i="8"/>
  <c r="Z480" i="8" s="1"/>
  <c r="W480" i="8"/>
  <c r="AA480" i="8" s="1"/>
  <c r="Y447" i="8"/>
  <c r="Y445" i="8"/>
  <c r="Y443" i="8"/>
  <c r="Y441" i="8"/>
  <c r="Y439" i="8"/>
  <c r="Y437" i="8"/>
  <c r="Y435" i="8"/>
  <c r="Y433" i="8"/>
  <c r="Y431" i="8"/>
  <c r="Y429" i="8"/>
  <c r="Y427" i="8"/>
  <c r="Y425" i="8"/>
  <c r="Y423" i="8"/>
  <c r="Y421" i="8"/>
  <c r="Y419" i="8"/>
  <c r="Y417" i="8"/>
  <c r="Y415" i="8"/>
  <c r="Y412" i="8"/>
  <c r="E409" i="8"/>
  <c r="G408" i="8"/>
  <c r="Y404" i="8"/>
  <c r="E401" i="8"/>
  <c r="G400" i="8"/>
  <c r="W393" i="8"/>
  <c r="AA393" i="8" s="1"/>
  <c r="V393" i="8"/>
  <c r="Z393" i="8" s="1"/>
  <c r="U393" i="8"/>
  <c r="X393" i="8"/>
  <c r="AB393" i="8" s="1"/>
  <c r="W391" i="8"/>
  <c r="AA391" i="8" s="1"/>
  <c r="V391" i="8"/>
  <c r="Z391" i="8" s="1"/>
  <c r="U391" i="8"/>
  <c r="X391" i="8"/>
  <c r="AB391" i="8" s="1"/>
  <c r="W387" i="8"/>
  <c r="AA387" i="8" s="1"/>
  <c r="V387" i="8"/>
  <c r="Z387" i="8" s="1"/>
  <c r="U387" i="8"/>
  <c r="X387" i="8"/>
  <c r="AB387" i="8" s="1"/>
  <c r="W385" i="8"/>
  <c r="AA385" i="8" s="1"/>
  <c r="V385" i="8"/>
  <c r="Z385" i="8" s="1"/>
  <c r="U385" i="8"/>
  <c r="C512" i="8"/>
  <c r="C508" i="8"/>
  <c r="C504" i="8"/>
  <c r="C500" i="8"/>
  <c r="F448" i="8"/>
  <c r="F446" i="8"/>
  <c r="F444" i="8"/>
  <c r="F442" i="8"/>
  <c r="F440" i="8"/>
  <c r="F438" i="8"/>
  <c r="F436" i="8"/>
  <c r="F434" i="8"/>
  <c r="F432" i="8"/>
  <c r="F430" i="8"/>
  <c r="F428" i="8"/>
  <c r="F426" i="8"/>
  <c r="F424" i="8"/>
  <c r="F422" i="8"/>
  <c r="F420" i="8"/>
  <c r="F418" i="8"/>
  <c r="F416" i="8"/>
  <c r="G414" i="8"/>
  <c r="Y410" i="8"/>
  <c r="E407" i="8"/>
  <c r="G406" i="8"/>
  <c r="Y402" i="8"/>
  <c r="W399" i="8"/>
  <c r="AA399" i="8" s="1"/>
  <c r="V399" i="8"/>
  <c r="Z399" i="8" s="1"/>
  <c r="U399" i="8"/>
  <c r="X399" i="8"/>
  <c r="AB399" i="8" s="1"/>
  <c r="W395" i="8"/>
  <c r="AA395" i="8" s="1"/>
  <c r="V395" i="8"/>
  <c r="Z395" i="8" s="1"/>
  <c r="U395" i="8"/>
  <c r="X395" i="8"/>
  <c r="AB395" i="8" s="1"/>
  <c r="W389" i="8"/>
  <c r="AA389" i="8" s="1"/>
  <c r="V389" i="8"/>
  <c r="Z389" i="8" s="1"/>
  <c r="U389" i="8"/>
  <c r="X389" i="8"/>
  <c r="AB389" i="8" s="1"/>
  <c r="Y386" i="8"/>
  <c r="F386" i="8"/>
  <c r="W384" i="8"/>
  <c r="AA384" i="8" s="1"/>
  <c r="V384" i="8"/>
  <c r="Z384" i="8" s="1"/>
  <c r="U384" i="8"/>
  <c r="X384" i="8"/>
  <c r="AB384" i="8" s="1"/>
  <c r="E383" i="8"/>
  <c r="W518" i="8"/>
  <c r="AA518" i="8" s="1"/>
  <c r="U515" i="8"/>
  <c r="U511" i="8"/>
  <c r="C511" i="8"/>
  <c r="U507" i="8"/>
  <c r="C507" i="8"/>
  <c r="U503" i="8"/>
  <c r="C503" i="8"/>
  <c r="Y479" i="8"/>
  <c r="Y478" i="8"/>
  <c r="Y477" i="8"/>
  <c r="Y476" i="8"/>
  <c r="Y475" i="8"/>
  <c r="Y474" i="8"/>
  <c r="Y473" i="8"/>
  <c r="Y472" i="8"/>
  <c r="Y471" i="8"/>
  <c r="Y470" i="8"/>
  <c r="Y469" i="8"/>
  <c r="Y468" i="8"/>
  <c r="Y467" i="8"/>
  <c r="Y466" i="8"/>
  <c r="Y465" i="8"/>
  <c r="Y464" i="8"/>
  <c r="Y463" i="8"/>
  <c r="Y462" i="8"/>
  <c r="Y461" i="8"/>
  <c r="Y460" i="8"/>
  <c r="Y459" i="8"/>
  <c r="Y458" i="8"/>
  <c r="Y457" i="8"/>
  <c r="Y456" i="8"/>
  <c r="Y455" i="8"/>
  <c r="Y454" i="8"/>
  <c r="Y453" i="8"/>
  <c r="Y452" i="8"/>
  <c r="Y451" i="8"/>
  <c r="Y450" i="8"/>
  <c r="Y449" i="8"/>
  <c r="Y448" i="8"/>
  <c r="Y446" i="8"/>
  <c r="Y444" i="8"/>
  <c r="Y442" i="8"/>
  <c r="Y440" i="8"/>
  <c r="Y438" i="8"/>
  <c r="Y436" i="8"/>
  <c r="Y434" i="8"/>
  <c r="Y432" i="8"/>
  <c r="Y430" i="8"/>
  <c r="Y428" i="8"/>
  <c r="Y426" i="8"/>
  <c r="Y424" i="8"/>
  <c r="Y422" i="8"/>
  <c r="Y420" i="8"/>
  <c r="Y418" i="8"/>
  <c r="Y416" i="8"/>
  <c r="E413" i="8"/>
  <c r="G412" i="8"/>
  <c r="Y408" i="8"/>
  <c r="E405" i="8"/>
  <c r="G404" i="8"/>
  <c r="Y400" i="8"/>
  <c r="W397" i="8"/>
  <c r="AA397" i="8" s="1"/>
  <c r="V397" i="8"/>
  <c r="Z397" i="8" s="1"/>
  <c r="U397" i="8"/>
  <c r="X397" i="8"/>
  <c r="AB397" i="8" s="1"/>
  <c r="W392" i="8"/>
  <c r="AA392" i="8" s="1"/>
  <c r="V392" i="8"/>
  <c r="Z392" i="8" s="1"/>
  <c r="U392" i="8"/>
  <c r="W388" i="8"/>
  <c r="AA388" i="8" s="1"/>
  <c r="V388" i="8"/>
  <c r="Z388" i="8" s="1"/>
  <c r="U388" i="8"/>
  <c r="X388" i="8"/>
  <c r="AB388" i="8" s="1"/>
  <c r="W383" i="8"/>
  <c r="AA383" i="8" s="1"/>
  <c r="V383" i="8"/>
  <c r="Z383" i="8" s="1"/>
  <c r="U383" i="8"/>
  <c r="X383" i="8"/>
  <c r="AB383" i="8" s="1"/>
  <c r="W413" i="8"/>
  <c r="AA413" i="8" s="1"/>
  <c r="W411" i="8"/>
  <c r="AA411" i="8" s="1"/>
  <c r="W409" i="8"/>
  <c r="AA409" i="8" s="1"/>
  <c r="W407" i="8"/>
  <c r="AA407" i="8" s="1"/>
  <c r="W405" i="8"/>
  <c r="AA405" i="8" s="1"/>
  <c r="W403" i="8"/>
  <c r="AA403" i="8" s="1"/>
  <c r="W401" i="8"/>
  <c r="AA401" i="8" s="1"/>
  <c r="W398" i="8"/>
  <c r="AA398" i="8" s="1"/>
  <c r="V398" i="8"/>
  <c r="Z398" i="8" s="1"/>
  <c r="W394" i="8"/>
  <c r="AA394" i="8" s="1"/>
  <c r="V394" i="8"/>
  <c r="Z394" i="8" s="1"/>
  <c r="W390" i="8"/>
  <c r="AA390" i="8" s="1"/>
  <c r="V390" i="8"/>
  <c r="Z390" i="8" s="1"/>
  <c r="W386" i="8"/>
  <c r="AA386" i="8" s="1"/>
  <c r="V386" i="8"/>
  <c r="Z386" i="8" s="1"/>
  <c r="D381" i="8"/>
  <c r="W380" i="8"/>
  <c r="AA380" i="8" s="1"/>
  <c r="X380" i="8"/>
  <c r="AB380" i="8" s="1"/>
  <c r="V380" i="8"/>
  <c r="Z380" i="8" s="1"/>
  <c r="W378" i="8"/>
  <c r="AA378" i="8" s="1"/>
  <c r="V378" i="8"/>
  <c r="Z378" i="8" s="1"/>
  <c r="D362" i="8"/>
  <c r="D353" i="8"/>
  <c r="G348" i="8"/>
  <c r="D346" i="8"/>
  <c r="C499" i="8"/>
  <c r="C498" i="8"/>
  <c r="C497" i="8"/>
  <c r="C496" i="8"/>
  <c r="C495" i="8"/>
  <c r="C494" i="8"/>
  <c r="C493" i="8"/>
  <c r="C492" i="8"/>
  <c r="C491" i="8"/>
  <c r="C490" i="8"/>
  <c r="C489" i="8"/>
  <c r="C488" i="8"/>
  <c r="C487" i="8"/>
  <c r="C486" i="8"/>
  <c r="C485" i="8"/>
  <c r="C484" i="8"/>
  <c r="C483" i="8"/>
  <c r="C482" i="8"/>
  <c r="C481" i="8"/>
  <c r="C480" i="8"/>
  <c r="W479" i="8"/>
  <c r="AA479" i="8" s="1"/>
  <c r="C479" i="8"/>
  <c r="W478" i="8"/>
  <c r="AA478" i="8" s="1"/>
  <c r="C478" i="8"/>
  <c r="W477" i="8"/>
  <c r="AA477" i="8" s="1"/>
  <c r="C477" i="8"/>
  <c r="W476" i="8"/>
  <c r="AA476" i="8" s="1"/>
  <c r="C476" i="8"/>
  <c r="W475" i="8"/>
  <c r="AA475" i="8" s="1"/>
  <c r="C475" i="8"/>
  <c r="W474" i="8"/>
  <c r="AA474" i="8" s="1"/>
  <c r="C474" i="8"/>
  <c r="W473" i="8"/>
  <c r="AA473" i="8" s="1"/>
  <c r="C473" i="8"/>
  <c r="W472" i="8"/>
  <c r="AA472" i="8" s="1"/>
  <c r="C472" i="8"/>
  <c r="W471" i="8"/>
  <c r="AA471" i="8" s="1"/>
  <c r="C471" i="8"/>
  <c r="W470" i="8"/>
  <c r="AA470" i="8" s="1"/>
  <c r="C470" i="8"/>
  <c r="W469" i="8"/>
  <c r="AA469" i="8" s="1"/>
  <c r="C469" i="8"/>
  <c r="W468" i="8"/>
  <c r="AA468" i="8" s="1"/>
  <c r="C468" i="8"/>
  <c r="W467" i="8"/>
  <c r="AA467" i="8" s="1"/>
  <c r="C467" i="8"/>
  <c r="W466" i="8"/>
  <c r="AA466" i="8" s="1"/>
  <c r="C466" i="8"/>
  <c r="W465" i="8"/>
  <c r="AA465" i="8" s="1"/>
  <c r="C465" i="8"/>
  <c r="W464" i="8"/>
  <c r="AA464" i="8" s="1"/>
  <c r="C464" i="8"/>
  <c r="W463" i="8"/>
  <c r="AA463" i="8" s="1"/>
  <c r="C463" i="8"/>
  <c r="W462" i="8"/>
  <c r="AA462" i="8" s="1"/>
  <c r="C462" i="8"/>
  <c r="W461" i="8"/>
  <c r="AA461" i="8" s="1"/>
  <c r="C461" i="8"/>
  <c r="W460" i="8"/>
  <c r="AA460" i="8" s="1"/>
  <c r="C460" i="8"/>
  <c r="W459" i="8"/>
  <c r="AA459" i="8" s="1"/>
  <c r="C459" i="8"/>
  <c r="W458" i="8"/>
  <c r="AA458" i="8" s="1"/>
  <c r="C458" i="8"/>
  <c r="W457" i="8"/>
  <c r="AA457" i="8" s="1"/>
  <c r="C457" i="8"/>
  <c r="W456" i="8"/>
  <c r="AA456" i="8" s="1"/>
  <c r="C456" i="8"/>
  <c r="W455" i="8"/>
  <c r="AA455" i="8" s="1"/>
  <c r="C455" i="8"/>
  <c r="W454" i="8"/>
  <c r="AA454" i="8" s="1"/>
  <c r="C454" i="8"/>
  <c r="W453" i="8"/>
  <c r="AA453" i="8" s="1"/>
  <c r="C453" i="8"/>
  <c r="W452" i="8"/>
  <c r="AA452" i="8" s="1"/>
  <c r="C452" i="8"/>
  <c r="W451" i="8"/>
  <c r="AA451" i="8" s="1"/>
  <c r="C451" i="8"/>
  <c r="W450" i="8"/>
  <c r="AA450" i="8" s="1"/>
  <c r="C450" i="8"/>
  <c r="W449" i="8"/>
  <c r="AA449" i="8" s="1"/>
  <c r="C449" i="8"/>
  <c r="Y413" i="8"/>
  <c r="Y411" i="8"/>
  <c r="Y409" i="8"/>
  <c r="Y407" i="8"/>
  <c r="Y405" i="8"/>
  <c r="Y403" i="8"/>
  <c r="Y401" i="8"/>
  <c r="D382" i="8"/>
  <c r="W381" i="8"/>
  <c r="AA381" i="8" s="1"/>
  <c r="X381" i="8"/>
  <c r="AB381" i="8" s="1"/>
  <c r="V381" i="8"/>
  <c r="Z381" i="8" s="1"/>
  <c r="D376" i="8"/>
  <c r="D374" i="8"/>
  <c r="Y373" i="8"/>
  <c r="D373" i="8"/>
  <c r="Y372" i="8"/>
  <c r="D372" i="8"/>
  <c r="Y371" i="8"/>
  <c r="D371" i="8"/>
  <c r="Y370" i="8"/>
  <c r="D370" i="8"/>
  <c r="Y369" i="8"/>
  <c r="D369" i="8"/>
  <c r="Y368" i="8"/>
  <c r="D368" i="8"/>
  <c r="Y367" i="8"/>
  <c r="D367" i="8"/>
  <c r="Y366" i="8"/>
  <c r="D366" i="8"/>
  <c r="U364" i="8"/>
  <c r="V364" i="8"/>
  <c r="Z364" i="8" s="1"/>
  <c r="W364" i="8"/>
  <c r="AA364" i="8" s="1"/>
  <c r="D357" i="8"/>
  <c r="G352" i="8"/>
  <c r="D350" i="8"/>
  <c r="D341" i="8"/>
  <c r="V448" i="8"/>
  <c r="Z448" i="8" s="1"/>
  <c r="V447" i="8"/>
  <c r="Z447" i="8" s="1"/>
  <c r="V446" i="8"/>
  <c r="Z446" i="8" s="1"/>
  <c r="V445" i="8"/>
  <c r="Z445" i="8" s="1"/>
  <c r="V444" i="8"/>
  <c r="Z444" i="8" s="1"/>
  <c r="V443" i="8"/>
  <c r="Z443" i="8" s="1"/>
  <c r="V442" i="8"/>
  <c r="Z442" i="8" s="1"/>
  <c r="V441" i="8"/>
  <c r="Z441" i="8" s="1"/>
  <c r="V440" i="8"/>
  <c r="Z440" i="8" s="1"/>
  <c r="V439" i="8"/>
  <c r="Z439" i="8" s="1"/>
  <c r="V438" i="8"/>
  <c r="Z438" i="8" s="1"/>
  <c r="V437" i="8"/>
  <c r="Z437" i="8" s="1"/>
  <c r="V436" i="8"/>
  <c r="Z436" i="8" s="1"/>
  <c r="V435" i="8"/>
  <c r="Z435" i="8" s="1"/>
  <c r="V434" i="8"/>
  <c r="Z434" i="8" s="1"/>
  <c r="V433" i="8"/>
  <c r="Z433" i="8" s="1"/>
  <c r="V432" i="8"/>
  <c r="Z432" i="8" s="1"/>
  <c r="V431" i="8"/>
  <c r="Z431" i="8" s="1"/>
  <c r="V430" i="8"/>
  <c r="Z430" i="8" s="1"/>
  <c r="V429" i="8"/>
  <c r="Z429" i="8" s="1"/>
  <c r="V428" i="8"/>
  <c r="Z428" i="8" s="1"/>
  <c r="V427" i="8"/>
  <c r="Z427" i="8" s="1"/>
  <c r="V426" i="8"/>
  <c r="Z426" i="8" s="1"/>
  <c r="V425" i="8"/>
  <c r="Z425" i="8" s="1"/>
  <c r="V424" i="8"/>
  <c r="Z424" i="8" s="1"/>
  <c r="V423" i="8"/>
  <c r="Z423" i="8" s="1"/>
  <c r="V422" i="8"/>
  <c r="Z422" i="8" s="1"/>
  <c r="V421" i="8"/>
  <c r="Z421" i="8" s="1"/>
  <c r="V420" i="8"/>
  <c r="Z420" i="8" s="1"/>
  <c r="V419" i="8"/>
  <c r="Z419" i="8" s="1"/>
  <c r="V418" i="8"/>
  <c r="Z418" i="8" s="1"/>
  <c r="V417" i="8"/>
  <c r="Z417" i="8" s="1"/>
  <c r="V416" i="8"/>
  <c r="Z416" i="8" s="1"/>
  <c r="V415" i="8"/>
  <c r="Z415" i="8" s="1"/>
  <c r="W414" i="8"/>
  <c r="AA414" i="8" s="1"/>
  <c r="X413" i="8"/>
  <c r="AB413" i="8" s="1"/>
  <c r="W412" i="8"/>
  <c r="AA412" i="8" s="1"/>
  <c r="X411" i="8"/>
  <c r="AB411" i="8" s="1"/>
  <c r="W410" i="8"/>
  <c r="AA410" i="8" s="1"/>
  <c r="X409" i="8"/>
  <c r="AB409" i="8" s="1"/>
  <c r="W408" i="8"/>
  <c r="AA408" i="8" s="1"/>
  <c r="X407" i="8"/>
  <c r="AB407" i="8" s="1"/>
  <c r="W406" i="8"/>
  <c r="AA406" i="8" s="1"/>
  <c r="X405" i="8"/>
  <c r="AB405" i="8" s="1"/>
  <c r="W404" i="8"/>
  <c r="AA404" i="8" s="1"/>
  <c r="X403" i="8"/>
  <c r="AB403" i="8" s="1"/>
  <c r="W402" i="8"/>
  <c r="AA402" i="8" s="1"/>
  <c r="X401" i="8"/>
  <c r="AB401" i="8" s="1"/>
  <c r="W400" i="8"/>
  <c r="AA400" i="8" s="1"/>
  <c r="Y398" i="8"/>
  <c r="Y394" i="8"/>
  <c r="Y390" i="8"/>
  <c r="W382" i="8"/>
  <c r="AA382" i="8" s="1"/>
  <c r="V382" i="8"/>
  <c r="Z382" i="8" s="1"/>
  <c r="D379" i="8"/>
  <c r="Y378" i="8"/>
  <c r="D377" i="8"/>
  <c r="W376" i="8"/>
  <c r="AA376" i="8" s="1"/>
  <c r="X376" i="8"/>
  <c r="AB376" i="8" s="1"/>
  <c r="V376" i="8"/>
  <c r="Z376" i="8" s="1"/>
  <c r="W363" i="8"/>
  <c r="AA363" i="8" s="1"/>
  <c r="U363" i="8"/>
  <c r="V363" i="8"/>
  <c r="Z363" i="8" s="1"/>
  <c r="D361" i="8"/>
  <c r="G356" i="8"/>
  <c r="D354" i="8"/>
  <c r="D345" i="8"/>
  <c r="G340" i="8"/>
  <c r="V413" i="8"/>
  <c r="Z413" i="8" s="1"/>
  <c r="V411" i="8"/>
  <c r="Z411" i="8" s="1"/>
  <c r="V409" i="8"/>
  <c r="Z409" i="8" s="1"/>
  <c r="V407" i="8"/>
  <c r="Z407" i="8" s="1"/>
  <c r="V405" i="8"/>
  <c r="Z405" i="8" s="1"/>
  <c r="V403" i="8"/>
  <c r="Z403" i="8" s="1"/>
  <c r="V401" i="8"/>
  <c r="Z401" i="8" s="1"/>
  <c r="E399" i="8"/>
  <c r="X398" i="8"/>
  <c r="AB398" i="8" s="1"/>
  <c r="H398" i="8"/>
  <c r="I397" i="8"/>
  <c r="D396" i="8"/>
  <c r="E395" i="8"/>
  <c r="H394" i="8"/>
  <c r="I393" i="8"/>
  <c r="D392" i="8"/>
  <c r="E391" i="8"/>
  <c r="X390" i="8"/>
  <c r="AB390" i="8" s="1"/>
  <c r="H390" i="8"/>
  <c r="I389" i="8"/>
  <c r="D388" i="8"/>
  <c r="E387" i="8"/>
  <c r="X386" i="8"/>
  <c r="AB386" i="8" s="1"/>
  <c r="I385" i="8"/>
  <c r="D384" i="8"/>
  <c r="Y380" i="8"/>
  <c r="D380" i="8"/>
  <c r="W379" i="8"/>
  <c r="AA379" i="8" s="1"/>
  <c r="X379" i="8"/>
  <c r="AB379" i="8" s="1"/>
  <c r="V379" i="8"/>
  <c r="Z379" i="8" s="1"/>
  <c r="D378" i="8"/>
  <c r="W377" i="8"/>
  <c r="AA377" i="8" s="1"/>
  <c r="X377" i="8"/>
  <c r="AB377" i="8" s="1"/>
  <c r="V377" i="8"/>
  <c r="Z377" i="8" s="1"/>
  <c r="D375" i="8"/>
  <c r="W365" i="8"/>
  <c r="AA365" i="8" s="1"/>
  <c r="U365" i="8"/>
  <c r="V365" i="8"/>
  <c r="Z365" i="8" s="1"/>
  <c r="G360" i="8"/>
  <c r="D358" i="8"/>
  <c r="D349" i="8"/>
  <c r="G344" i="8"/>
  <c r="D342" i="8"/>
  <c r="V375" i="8"/>
  <c r="Z375" i="8" s="1"/>
  <c r="V374" i="8"/>
  <c r="Z374" i="8" s="1"/>
  <c r="V373" i="8"/>
  <c r="Z373" i="8" s="1"/>
  <c r="V372" i="8"/>
  <c r="Z372" i="8" s="1"/>
  <c r="V371" i="8"/>
  <c r="Z371" i="8" s="1"/>
  <c r="V370" i="8"/>
  <c r="Z370" i="8" s="1"/>
  <c r="V369" i="8"/>
  <c r="Z369" i="8" s="1"/>
  <c r="V368" i="8"/>
  <c r="Z368" i="8" s="1"/>
  <c r="V367" i="8"/>
  <c r="Z367" i="8" s="1"/>
  <c r="V366" i="8"/>
  <c r="Z366" i="8" s="1"/>
  <c r="X365" i="8"/>
  <c r="AB365" i="8" s="1"/>
  <c r="C365" i="8"/>
  <c r="X363" i="8"/>
  <c r="AB363" i="8" s="1"/>
  <c r="C363" i="8"/>
  <c r="V361" i="8"/>
  <c r="Z361" i="8" s="1"/>
  <c r="U359" i="8"/>
  <c r="V357" i="8"/>
  <c r="Z357" i="8" s="1"/>
  <c r="U355" i="8"/>
  <c r="V353" i="8"/>
  <c r="Z353" i="8" s="1"/>
  <c r="U351" i="8"/>
  <c r="V349" i="8"/>
  <c r="Z349" i="8" s="1"/>
  <c r="U347" i="8"/>
  <c r="V345" i="8"/>
  <c r="Z345" i="8" s="1"/>
  <c r="U343" i="8"/>
  <c r="V341" i="8"/>
  <c r="Z341" i="8" s="1"/>
  <c r="U339" i="8"/>
  <c r="C288" i="8"/>
  <c r="Y285" i="8"/>
  <c r="V284" i="8"/>
  <c r="Z284" i="8" s="1"/>
  <c r="C280" i="8"/>
  <c r="Y277" i="8"/>
  <c r="V276" i="8"/>
  <c r="Z276" i="8" s="1"/>
  <c r="E364" i="8"/>
  <c r="U362" i="8"/>
  <c r="U358" i="8"/>
  <c r="U354" i="8"/>
  <c r="U350" i="8"/>
  <c r="U346" i="8"/>
  <c r="U342" i="8"/>
  <c r="Y338" i="8"/>
  <c r="V337" i="8"/>
  <c r="Z337" i="8" s="1"/>
  <c r="U337" i="8"/>
  <c r="V336" i="8"/>
  <c r="Z336" i="8" s="1"/>
  <c r="U336" i="8"/>
  <c r="V335" i="8"/>
  <c r="Z335" i="8" s="1"/>
  <c r="U335" i="8"/>
  <c r="V334" i="8"/>
  <c r="Z334" i="8" s="1"/>
  <c r="U334" i="8"/>
  <c r="V333" i="8"/>
  <c r="Z333" i="8" s="1"/>
  <c r="U333" i="8"/>
  <c r="V332" i="8"/>
  <c r="Z332" i="8" s="1"/>
  <c r="U332" i="8"/>
  <c r="V331" i="8"/>
  <c r="Z331" i="8" s="1"/>
  <c r="U331" i="8"/>
  <c r="V330" i="8"/>
  <c r="Z330" i="8" s="1"/>
  <c r="U330" i="8"/>
  <c r="V329" i="8"/>
  <c r="Z329" i="8" s="1"/>
  <c r="U329" i="8"/>
  <c r="V328" i="8"/>
  <c r="Z328" i="8" s="1"/>
  <c r="U328" i="8"/>
  <c r="V327" i="8"/>
  <c r="Z327" i="8" s="1"/>
  <c r="U327" i="8"/>
  <c r="V326" i="8"/>
  <c r="Z326" i="8" s="1"/>
  <c r="U326" i="8"/>
  <c r="V325" i="8"/>
  <c r="Z325" i="8" s="1"/>
  <c r="U325" i="8"/>
  <c r="V324" i="8"/>
  <c r="Z324" i="8" s="1"/>
  <c r="U324" i="8"/>
  <c r="V323" i="8"/>
  <c r="Z323" i="8" s="1"/>
  <c r="U323" i="8"/>
  <c r="V322" i="8"/>
  <c r="Z322" i="8" s="1"/>
  <c r="U322" i="8"/>
  <c r="V321" i="8"/>
  <c r="Z321" i="8" s="1"/>
  <c r="U321" i="8"/>
  <c r="V320" i="8"/>
  <c r="Z320" i="8" s="1"/>
  <c r="U320" i="8"/>
  <c r="V319" i="8"/>
  <c r="Z319" i="8" s="1"/>
  <c r="U319" i="8"/>
  <c r="V318" i="8"/>
  <c r="Z318" i="8" s="1"/>
  <c r="U318" i="8"/>
  <c r="V317" i="8"/>
  <c r="Z317" i="8" s="1"/>
  <c r="U317" i="8"/>
  <c r="V316" i="8"/>
  <c r="Z316" i="8" s="1"/>
  <c r="U316" i="8"/>
  <c r="V315" i="8"/>
  <c r="Z315" i="8" s="1"/>
  <c r="U315" i="8"/>
  <c r="V314" i="8"/>
  <c r="Z314" i="8" s="1"/>
  <c r="U314" i="8"/>
  <c r="V313" i="8"/>
  <c r="Z313" i="8" s="1"/>
  <c r="U313" i="8"/>
  <c r="V312" i="8"/>
  <c r="Z312" i="8" s="1"/>
  <c r="U312" i="8"/>
  <c r="V311" i="8"/>
  <c r="Z311" i="8" s="1"/>
  <c r="U311" i="8"/>
  <c r="V310" i="8"/>
  <c r="Z310" i="8" s="1"/>
  <c r="U310" i="8"/>
  <c r="V309" i="8"/>
  <c r="Z309" i="8" s="1"/>
  <c r="U309" i="8"/>
  <c r="V308" i="8"/>
  <c r="Z308" i="8" s="1"/>
  <c r="U308" i="8"/>
  <c r="V307" i="8"/>
  <c r="Z307" i="8" s="1"/>
  <c r="U307" i="8"/>
  <c r="V306" i="8"/>
  <c r="Z306" i="8" s="1"/>
  <c r="U306" i="8"/>
  <c r="V305" i="8"/>
  <c r="Z305" i="8" s="1"/>
  <c r="U305" i="8"/>
  <c r="Y303" i="8"/>
  <c r="C303" i="8"/>
  <c r="Y299" i="8"/>
  <c r="C299" i="8"/>
  <c r="Y295" i="8"/>
  <c r="C295" i="8"/>
  <c r="Y291" i="8"/>
  <c r="C291" i="8"/>
  <c r="X375" i="8"/>
  <c r="AB375" i="8" s="1"/>
  <c r="X364" i="8"/>
  <c r="AB364" i="8" s="1"/>
  <c r="Y361" i="8"/>
  <c r="Y357" i="8"/>
  <c r="Y353" i="8"/>
  <c r="Y349" i="8"/>
  <c r="Y345" i="8"/>
  <c r="Y341" i="8"/>
  <c r="F338" i="8"/>
  <c r="D337" i="8"/>
  <c r="D336" i="8"/>
  <c r="D335" i="8"/>
  <c r="D334" i="8"/>
  <c r="D333" i="8"/>
  <c r="D332" i="8"/>
  <c r="D331" i="8"/>
  <c r="D330" i="8"/>
  <c r="D329" i="8"/>
  <c r="D328" i="8"/>
  <c r="D327" i="8"/>
  <c r="D326" i="8"/>
  <c r="D325" i="8"/>
  <c r="D324" i="8"/>
  <c r="D323" i="8"/>
  <c r="D322" i="8"/>
  <c r="X321" i="8"/>
  <c r="AB321" i="8" s="1"/>
  <c r="D321" i="8"/>
  <c r="X320" i="8"/>
  <c r="AB320" i="8" s="1"/>
  <c r="D320" i="8"/>
  <c r="X319" i="8"/>
  <c r="AB319" i="8" s="1"/>
  <c r="D319" i="8"/>
  <c r="X318" i="8"/>
  <c r="AB318" i="8" s="1"/>
  <c r="D318" i="8"/>
  <c r="X317" i="8"/>
  <c r="AB317" i="8" s="1"/>
  <c r="D317" i="8"/>
  <c r="X316" i="8"/>
  <c r="AB316" i="8" s="1"/>
  <c r="D316" i="8"/>
  <c r="X315" i="8"/>
  <c r="AB315" i="8" s="1"/>
  <c r="D315" i="8"/>
  <c r="D314" i="8"/>
  <c r="X313" i="8"/>
  <c r="AB313" i="8" s="1"/>
  <c r="D313" i="8"/>
  <c r="X312" i="8"/>
  <c r="AB312" i="8" s="1"/>
  <c r="D312" i="8"/>
  <c r="X311" i="8"/>
  <c r="AB311" i="8" s="1"/>
  <c r="D311" i="8"/>
  <c r="X310" i="8"/>
  <c r="AB310" i="8" s="1"/>
  <c r="D310" i="8"/>
  <c r="X309" i="8"/>
  <c r="AB309" i="8" s="1"/>
  <c r="D309" i="8"/>
  <c r="X308" i="8"/>
  <c r="AB308" i="8" s="1"/>
  <c r="D308" i="8"/>
  <c r="X307" i="8"/>
  <c r="AB307" i="8" s="1"/>
  <c r="D307" i="8"/>
  <c r="X306" i="8"/>
  <c r="AB306" i="8" s="1"/>
  <c r="D306" i="8"/>
  <c r="X305" i="8"/>
  <c r="AB305" i="8" s="1"/>
  <c r="C305" i="8"/>
  <c r="W302" i="8"/>
  <c r="AA302" i="8" s="1"/>
  <c r="V302" i="8"/>
  <c r="Z302" i="8" s="1"/>
  <c r="X302" i="8"/>
  <c r="AB302" i="8" s="1"/>
  <c r="W298" i="8"/>
  <c r="AA298" i="8" s="1"/>
  <c r="V298" i="8"/>
  <c r="Z298" i="8" s="1"/>
  <c r="X298" i="8"/>
  <c r="AB298" i="8" s="1"/>
  <c r="W294" i="8"/>
  <c r="AA294" i="8" s="1"/>
  <c r="V294" i="8"/>
  <c r="Z294" i="8" s="1"/>
  <c r="X294" i="8"/>
  <c r="AB294" i="8" s="1"/>
  <c r="Y289" i="8"/>
  <c r="V288" i="8"/>
  <c r="Z288" i="8" s="1"/>
  <c r="C284" i="8"/>
  <c r="Y281" i="8"/>
  <c r="V280" i="8"/>
  <c r="Z280" i="8" s="1"/>
  <c r="V362" i="8"/>
  <c r="Z362" i="8" s="1"/>
  <c r="W361" i="8"/>
  <c r="AA361" i="8" s="1"/>
  <c r="X361" i="8"/>
  <c r="AB361" i="8" s="1"/>
  <c r="U360" i="8"/>
  <c r="C359" i="8"/>
  <c r="V358" i="8"/>
  <c r="Z358" i="8" s="1"/>
  <c r="W357" i="8"/>
  <c r="AA357" i="8" s="1"/>
  <c r="X357" i="8"/>
  <c r="AB357" i="8" s="1"/>
  <c r="U356" i="8"/>
  <c r="C355" i="8"/>
  <c r="V354" i="8"/>
  <c r="Z354" i="8" s="1"/>
  <c r="W353" i="8"/>
  <c r="AA353" i="8" s="1"/>
  <c r="X353" i="8"/>
  <c r="AB353" i="8" s="1"/>
  <c r="U352" i="8"/>
  <c r="C351" i="8"/>
  <c r="V350" i="8"/>
  <c r="Z350" i="8" s="1"/>
  <c r="W349" i="8"/>
  <c r="AA349" i="8" s="1"/>
  <c r="U348" i="8"/>
  <c r="C347" i="8"/>
  <c r="V346" i="8"/>
  <c r="Z346" i="8" s="1"/>
  <c r="W345" i="8"/>
  <c r="AA345" i="8" s="1"/>
  <c r="U344" i="8"/>
  <c r="C343" i="8"/>
  <c r="V342" i="8"/>
  <c r="Z342" i="8" s="1"/>
  <c r="W341" i="8"/>
  <c r="AA341" i="8" s="1"/>
  <c r="X341" i="8"/>
  <c r="AB341" i="8" s="1"/>
  <c r="U340" i="8"/>
  <c r="C339" i="8"/>
  <c r="V338" i="8"/>
  <c r="Z338" i="8" s="1"/>
  <c r="W337" i="8"/>
  <c r="AA337" i="8" s="1"/>
  <c r="W336" i="8"/>
  <c r="AA336" i="8" s="1"/>
  <c r="W335" i="8"/>
  <c r="AA335" i="8" s="1"/>
  <c r="W334" i="8"/>
  <c r="AA334" i="8" s="1"/>
  <c r="W333" i="8"/>
  <c r="AA333" i="8" s="1"/>
  <c r="W332" i="8"/>
  <c r="AA332" i="8" s="1"/>
  <c r="W331" i="8"/>
  <c r="AA331" i="8" s="1"/>
  <c r="W330" i="8"/>
  <c r="AA330" i="8" s="1"/>
  <c r="W329" i="8"/>
  <c r="AA329" i="8" s="1"/>
  <c r="W328" i="8"/>
  <c r="AA328" i="8" s="1"/>
  <c r="W327" i="8"/>
  <c r="AA327" i="8" s="1"/>
  <c r="W326" i="8"/>
  <c r="AA326" i="8" s="1"/>
  <c r="W325" i="8"/>
  <c r="AA325" i="8" s="1"/>
  <c r="W324" i="8"/>
  <c r="AA324" i="8" s="1"/>
  <c r="W323" i="8"/>
  <c r="AA323" i="8" s="1"/>
  <c r="W322" i="8"/>
  <c r="AA322" i="8" s="1"/>
  <c r="W321" i="8"/>
  <c r="AA321" i="8" s="1"/>
  <c r="W320" i="8"/>
  <c r="AA320" i="8" s="1"/>
  <c r="W319" i="8"/>
  <c r="AA319" i="8" s="1"/>
  <c r="W318" i="8"/>
  <c r="AA318" i="8" s="1"/>
  <c r="W317" i="8"/>
  <c r="AA317" i="8" s="1"/>
  <c r="W316" i="8"/>
  <c r="AA316" i="8" s="1"/>
  <c r="W315" i="8"/>
  <c r="AA315" i="8" s="1"/>
  <c r="W314" i="8"/>
  <c r="AA314" i="8" s="1"/>
  <c r="W313" i="8"/>
  <c r="AA313" i="8" s="1"/>
  <c r="W312" i="8"/>
  <c r="AA312" i="8" s="1"/>
  <c r="W311" i="8"/>
  <c r="AA311" i="8" s="1"/>
  <c r="W310" i="8"/>
  <c r="AA310" i="8" s="1"/>
  <c r="W309" i="8"/>
  <c r="AA309" i="8" s="1"/>
  <c r="W308" i="8"/>
  <c r="AA308" i="8" s="1"/>
  <c r="W307" i="8"/>
  <c r="AA307" i="8" s="1"/>
  <c r="W306" i="8"/>
  <c r="AA306" i="8" s="1"/>
  <c r="W305" i="8"/>
  <c r="AA305" i="8" s="1"/>
  <c r="V304" i="8"/>
  <c r="Z304" i="8" s="1"/>
  <c r="V300" i="8"/>
  <c r="Z300" i="8" s="1"/>
  <c r="V296" i="8"/>
  <c r="Z296" i="8" s="1"/>
  <c r="V292" i="8"/>
  <c r="Z292" i="8" s="1"/>
  <c r="W304" i="8"/>
  <c r="AA304" i="8" s="1"/>
  <c r="U301" i="8"/>
  <c r="C301" i="8"/>
  <c r="W300" i="8"/>
  <c r="AA300" i="8" s="1"/>
  <c r="U297" i="8"/>
  <c r="C297" i="8"/>
  <c r="W296" i="8"/>
  <c r="AA296" i="8" s="1"/>
  <c r="U293" i="8"/>
  <c r="C293" i="8"/>
  <c r="W292" i="8"/>
  <c r="AA292" i="8" s="1"/>
  <c r="C290" i="8"/>
  <c r="W288" i="8"/>
  <c r="AA288" i="8" s="1"/>
  <c r="U287" i="8"/>
  <c r="C286" i="8"/>
  <c r="W284" i="8"/>
  <c r="AA284" i="8" s="1"/>
  <c r="U283" i="8"/>
  <c r="C282" i="8"/>
  <c r="W280" i="8"/>
  <c r="AA280" i="8" s="1"/>
  <c r="U279" i="8"/>
  <c r="C278" i="8"/>
  <c r="W276" i="8"/>
  <c r="AA276" i="8" s="1"/>
  <c r="U275" i="8"/>
  <c r="C274" i="8"/>
  <c r="W272" i="8"/>
  <c r="AA272" i="8" s="1"/>
  <c r="U271" i="8"/>
  <c r="C270" i="8"/>
  <c r="W268" i="8"/>
  <c r="AA268" i="8" s="1"/>
  <c r="U267" i="8"/>
  <c r="C266" i="8"/>
  <c r="W264" i="8"/>
  <c r="AA264" i="8" s="1"/>
  <c r="U263" i="8"/>
  <c r="C262" i="8"/>
  <c r="X244" i="8"/>
  <c r="AB244" i="8" s="1"/>
  <c r="X242" i="8"/>
  <c r="AB242" i="8" s="1"/>
  <c r="X238" i="8"/>
  <c r="AB238" i="8" s="1"/>
  <c r="U304" i="8"/>
  <c r="C304" i="8"/>
  <c r="W303" i="8"/>
  <c r="AA303" i="8" s="1"/>
  <c r="X301" i="8"/>
  <c r="AB301" i="8" s="1"/>
  <c r="U300" i="8"/>
  <c r="C300" i="8"/>
  <c r="W299" i="8"/>
  <c r="AA299" i="8" s="1"/>
  <c r="X297" i="8"/>
  <c r="AB297" i="8" s="1"/>
  <c r="U296" i="8"/>
  <c r="C296" i="8"/>
  <c r="W295" i="8"/>
  <c r="AA295" i="8" s="1"/>
  <c r="X293" i="8"/>
  <c r="AB293" i="8" s="1"/>
  <c r="U292" i="8"/>
  <c r="C292" i="8"/>
  <c r="W291" i="8"/>
  <c r="AA291" i="8" s="1"/>
  <c r="W289" i="8"/>
  <c r="AA289" i="8" s="1"/>
  <c r="U288" i="8"/>
  <c r="C287" i="8"/>
  <c r="W285" i="8"/>
  <c r="AA285" i="8" s="1"/>
  <c r="U284" i="8"/>
  <c r="C283" i="8"/>
  <c r="W281" i="8"/>
  <c r="AA281" i="8" s="1"/>
  <c r="U280" i="8"/>
  <c r="C279" i="8"/>
  <c r="W277" i="8"/>
  <c r="AA277" i="8" s="1"/>
  <c r="U276" i="8"/>
  <c r="C275" i="8"/>
  <c r="W273" i="8"/>
  <c r="AA273" i="8" s="1"/>
  <c r="Y272" i="8"/>
  <c r="C271" i="8"/>
  <c r="W269" i="8"/>
  <c r="AA269" i="8" s="1"/>
  <c r="Y268" i="8"/>
  <c r="C267" i="8"/>
  <c r="W265" i="8"/>
  <c r="AA265" i="8" s="1"/>
  <c r="U264" i="8"/>
  <c r="C263" i="8"/>
  <c r="W245" i="8"/>
  <c r="AA245" i="8" s="1"/>
  <c r="U245" i="8"/>
  <c r="V245" i="8"/>
  <c r="Z245" i="8" s="1"/>
  <c r="F244" i="8"/>
  <c r="W243" i="8"/>
  <c r="AA243" i="8" s="1"/>
  <c r="U243" i="8"/>
  <c r="V243" i="8"/>
  <c r="Z243" i="8" s="1"/>
  <c r="F242" i="8"/>
  <c r="W241" i="8"/>
  <c r="AA241" i="8" s="1"/>
  <c r="U241" i="8"/>
  <c r="V241" i="8"/>
  <c r="Z241" i="8" s="1"/>
  <c r="F240" i="8"/>
  <c r="W239" i="8"/>
  <c r="AA239" i="8" s="1"/>
  <c r="U239" i="8"/>
  <c r="V239" i="8"/>
  <c r="Z239" i="8" s="1"/>
  <c r="F238" i="8"/>
  <c r="W237" i="8"/>
  <c r="AA237" i="8" s="1"/>
  <c r="U237" i="8"/>
  <c r="V237" i="8"/>
  <c r="Z237" i="8" s="1"/>
  <c r="C276" i="8"/>
  <c r="U273" i="8"/>
  <c r="C272" i="8"/>
  <c r="U269" i="8"/>
  <c r="C268" i="8"/>
  <c r="U265" i="8"/>
  <c r="C264" i="8"/>
  <c r="D261" i="8"/>
  <c r="D260" i="8"/>
  <c r="D259" i="8"/>
  <c r="D258" i="8"/>
  <c r="D257" i="8"/>
  <c r="D256" i="8"/>
  <c r="D255" i="8"/>
  <c r="D254" i="8"/>
  <c r="D253" i="8"/>
  <c r="D252" i="8"/>
  <c r="D251" i="8"/>
  <c r="D250" i="8"/>
  <c r="D249" i="8"/>
  <c r="D248" i="8"/>
  <c r="D247" i="8"/>
  <c r="D246" i="8"/>
  <c r="X245" i="8"/>
  <c r="AB245" i="8" s="1"/>
  <c r="X239" i="8"/>
  <c r="AB239" i="8" s="1"/>
  <c r="X237" i="8"/>
  <c r="AB237" i="8" s="1"/>
  <c r="U302" i="8"/>
  <c r="C302" i="8"/>
  <c r="U298" i="8"/>
  <c r="C298" i="8"/>
  <c r="U294" i="8"/>
  <c r="C294" i="8"/>
  <c r="C289" i="8"/>
  <c r="Y286" i="8"/>
  <c r="C285" i="8"/>
  <c r="Y282" i="8"/>
  <c r="C281" i="8"/>
  <c r="Y278" i="8"/>
  <c r="C277" i="8"/>
  <c r="Y274" i="8"/>
  <c r="C273" i="8"/>
  <c r="Y270" i="8"/>
  <c r="C269" i="8"/>
  <c r="Y266" i="8"/>
  <c r="C265" i="8"/>
  <c r="Y262" i="8"/>
  <c r="Y261" i="8"/>
  <c r="Y260" i="8"/>
  <c r="Y259" i="8"/>
  <c r="Y258" i="8"/>
  <c r="Y257" i="8"/>
  <c r="Y256" i="8"/>
  <c r="Y255" i="8"/>
  <c r="Y254" i="8"/>
  <c r="Y253" i="8"/>
  <c r="Y252" i="8"/>
  <c r="Y251" i="8"/>
  <c r="Y250" i="8"/>
  <c r="Y249" i="8"/>
  <c r="Y248" i="8"/>
  <c r="Y247" i="8"/>
  <c r="Y246" i="8"/>
  <c r="F245" i="8"/>
  <c r="W244" i="8"/>
  <c r="AA244" i="8" s="1"/>
  <c r="V244" i="8"/>
  <c r="Z244" i="8" s="1"/>
  <c r="U244" i="8"/>
  <c r="F243" i="8"/>
  <c r="W242" i="8"/>
  <c r="AA242" i="8" s="1"/>
  <c r="V242" i="8"/>
  <c r="Z242" i="8" s="1"/>
  <c r="U242" i="8"/>
  <c r="F241" i="8"/>
  <c r="W240" i="8"/>
  <c r="AA240" i="8" s="1"/>
  <c r="V240" i="8"/>
  <c r="Z240" i="8" s="1"/>
  <c r="U240" i="8"/>
  <c r="F239" i="8"/>
  <c r="W238" i="8"/>
  <c r="AA238" i="8" s="1"/>
  <c r="V238" i="8"/>
  <c r="Z238" i="8" s="1"/>
  <c r="U238" i="8"/>
  <c r="F237" i="8"/>
  <c r="X236" i="8"/>
  <c r="AB236" i="8" s="1"/>
  <c r="C235" i="8"/>
  <c r="U234" i="8"/>
  <c r="W233" i="8"/>
  <c r="AA233" i="8" s="1"/>
  <c r="X232" i="8"/>
  <c r="AB232" i="8" s="1"/>
  <c r="C231" i="8"/>
  <c r="U230" i="8"/>
  <c r="C228" i="8"/>
  <c r="W227" i="8"/>
  <c r="AA227" i="8" s="1"/>
  <c r="U226" i="8"/>
  <c r="C224" i="8"/>
  <c r="W223" i="8"/>
  <c r="AA223" i="8" s="1"/>
  <c r="U222" i="8"/>
  <c r="C220" i="8"/>
  <c r="W219" i="8"/>
  <c r="AA219" i="8" s="1"/>
  <c r="U218" i="8"/>
  <c r="C216" i="8"/>
  <c r="W215" i="8"/>
  <c r="AA215" i="8" s="1"/>
  <c r="U214" i="8"/>
  <c r="C212" i="8"/>
  <c r="W211" i="8"/>
  <c r="AA211" i="8" s="1"/>
  <c r="U210" i="8"/>
  <c r="C208" i="8"/>
  <c r="W207" i="8"/>
  <c r="AA207" i="8" s="1"/>
  <c r="U206" i="8"/>
  <c r="F197" i="8"/>
  <c r="W196" i="8"/>
  <c r="AA196" i="8" s="1"/>
  <c r="U196" i="8"/>
  <c r="V196" i="8"/>
  <c r="Z196" i="8" s="1"/>
  <c r="X235" i="8"/>
  <c r="AB235" i="8" s="1"/>
  <c r="C234" i="8"/>
  <c r="U233" i="8"/>
  <c r="C230" i="8"/>
  <c r="C229" i="8"/>
  <c r="U227" i="8"/>
  <c r="C225" i="8"/>
  <c r="U223" i="8"/>
  <c r="C221" i="8"/>
  <c r="U219" i="8"/>
  <c r="C217" i="8"/>
  <c r="U215" i="8"/>
  <c r="C213" i="8"/>
  <c r="U211" i="8"/>
  <c r="C209" i="8"/>
  <c r="U207" i="8"/>
  <c r="V235" i="8"/>
  <c r="Z235" i="8" s="1"/>
  <c r="W235" i="8"/>
  <c r="AA235" i="8" s="1"/>
  <c r="C233" i="8"/>
  <c r="V231" i="8"/>
  <c r="Z231" i="8" s="1"/>
  <c r="W231" i="8"/>
  <c r="AA231" i="8" s="1"/>
  <c r="W229" i="8"/>
  <c r="AA229" i="8" s="1"/>
  <c r="Y228" i="8"/>
  <c r="C226" i="8"/>
  <c r="W225" i="8"/>
  <c r="AA225" i="8" s="1"/>
  <c r="Y224" i="8"/>
  <c r="C222" i="8"/>
  <c r="W221" i="8"/>
  <c r="AA221" i="8" s="1"/>
  <c r="Y220" i="8"/>
  <c r="C218" i="8"/>
  <c r="W217" i="8"/>
  <c r="AA217" i="8" s="1"/>
  <c r="Y216" i="8"/>
  <c r="C214" i="8"/>
  <c r="W213" i="8"/>
  <c r="AA213" i="8" s="1"/>
  <c r="Y212" i="8"/>
  <c r="C210" i="8"/>
  <c r="W209" i="8"/>
  <c r="AA209" i="8" s="1"/>
  <c r="Y208" i="8"/>
  <c r="C206" i="8"/>
  <c r="V205" i="8"/>
  <c r="Z205" i="8" s="1"/>
  <c r="W205" i="8"/>
  <c r="AA205" i="8" s="1"/>
  <c r="W197" i="8"/>
  <c r="AA197" i="8" s="1"/>
  <c r="V197" i="8"/>
  <c r="Z197" i="8" s="1"/>
  <c r="U197" i="8"/>
  <c r="F196" i="8"/>
  <c r="C236" i="8"/>
  <c r="C232" i="8"/>
  <c r="C227" i="8"/>
  <c r="Y225" i="8"/>
  <c r="C223" i="8"/>
  <c r="Y221" i="8"/>
  <c r="C219" i="8"/>
  <c r="Y217" i="8"/>
  <c r="C215" i="8"/>
  <c r="Y213" i="8"/>
  <c r="C211" i="8"/>
  <c r="Y209" i="8"/>
  <c r="C207" i="8"/>
  <c r="Y205" i="8"/>
  <c r="Y204" i="8"/>
  <c r="Y203" i="8"/>
  <c r="Y202" i="8"/>
  <c r="Y201" i="8"/>
  <c r="Y200" i="8"/>
  <c r="Y199" i="8"/>
  <c r="Y198" i="8"/>
  <c r="C205" i="8"/>
  <c r="C204" i="8"/>
  <c r="C203" i="8"/>
  <c r="C202" i="8"/>
  <c r="C201" i="8"/>
  <c r="C200" i="8"/>
  <c r="C199" i="8"/>
  <c r="C198" i="8"/>
  <c r="X195" i="8"/>
  <c r="AB195" i="8" s="1"/>
  <c r="C194" i="8"/>
  <c r="W193" i="8"/>
  <c r="AA193" i="8" s="1"/>
  <c r="U192" i="8"/>
  <c r="C190" i="8"/>
  <c r="W189" i="8"/>
  <c r="AA189" i="8" s="1"/>
  <c r="U188" i="8"/>
  <c r="C186" i="8"/>
  <c r="W185" i="8"/>
  <c r="AA185" i="8" s="1"/>
  <c r="U184" i="8"/>
  <c r="C182" i="8"/>
  <c r="U180" i="8"/>
  <c r="C178" i="8"/>
  <c r="D160" i="8"/>
  <c r="G159" i="8"/>
  <c r="Y193" i="8"/>
  <c r="C191" i="8"/>
  <c r="Y189" i="8"/>
  <c r="C187" i="8"/>
  <c r="Y185" i="8"/>
  <c r="C183" i="8"/>
  <c r="Y181" i="8"/>
  <c r="C179" i="8"/>
  <c r="Y177" i="8"/>
  <c r="Y176" i="8"/>
  <c r="Y167" i="8"/>
  <c r="Y194" i="8"/>
  <c r="C192" i="8"/>
  <c r="W191" i="8"/>
  <c r="AA191" i="8" s="1"/>
  <c r="Y190" i="8"/>
  <c r="C188" i="8"/>
  <c r="W187" i="8"/>
  <c r="AA187" i="8" s="1"/>
  <c r="Y186" i="8"/>
  <c r="C184" i="8"/>
  <c r="W183" i="8"/>
  <c r="AA183" i="8" s="1"/>
  <c r="Y182" i="8"/>
  <c r="C180" i="8"/>
  <c r="W179" i="8"/>
  <c r="AA179" i="8" s="1"/>
  <c r="Y178" i="8"/>
  <c r="Y175" i="8"/>
  <c r="Y174" i="8"/>
  <c r="Y173" i="8"/>
  <c r="Y172" i="8"/>
  <c r="Y171" i="8"/>
  <c r="Y170" i="8"/>
  <c r="Y169" i="8"/>
  <c r="Y168" i="8"/>
  <c r="D164" i="8"/>
  <c r="G163" i="8"/>
  <c r="C195" i="8"/>
  <c r="C193" i="8"/>
  <c r="U191" i="8"/>
  <c r="C189" i="8"/>
  <c r="U187" i="8"/>
  <c r="C185" i="8"/>
  <c r="U183" i="8"/>
  <c r="C181" i="8"/>
  <c r="U179" i="8"/>
  <c r="Y166" i="8"/>
  <c r="V164" i="8"/>
  <c r="Z164" i="8" s="1"/>
  <c r="Y162" i="8"/>
  <c r="V160" i="8"/>
  <c r="Z160" i="8" s="1"/>
  <c r="Y158" i="8"/>
  <c r="Y148" i="8"/>
  <c r="Y144" i="8"/>
  <c r="Y140" i="8"/>
  <c r="Y136" i="8"/>
  <c r="W132" i="8"/>
  <c r="AA132" i="8" s="1"/>
  <c r="U132" i="8"/>
  <c r="V132" i="8"/>
  <c r="Z132" i="8" s="1"/>
  <c r="F123" i="8"/>
  <c r="W181" i="8"/>
  <c r="AA181" i="8" s="1"/>
  <c r="W180" i="8"/>
  <c r="AA180" i="8" s="1"/>
  <c r="C177" i="8"/>
  <c r="W176" i="8"/>
  <c r="AA176" i="8" s="1"/>
  <c r="C176" i="8"/>
  <c r="C175" i="8"/>
  <c r="C174" i="8"/>
  <c r="C173" i="8"/>
  <c r="C172" i="8"/>
  <c r="C171" i="8"/>
  <c r="C170" i="8"/>
  <c r="C169" i="8"/>
  <c r="C168" i="8"/>
  <c r="E167" i="8"/>
  <c r="W166" i="8"/>
  <c r="AA166" i="8" s="1"/>
  <c r="X166" i="8"/>
  <c r="AB166" i="8" s="1"/>
  <c r="U165" i="8"/>
  <c r="W162" i="8"/>
  <c r="AA162" i="8" s="1"/>
  <c r="X162" i="8"/>
  <c r="AB162" i="8" s="1"/>
  <c r="U161" i="8"/>
  <c r="W158" i="8"/>
  <c r="AA158" i="8" s="1"/>
  <c r="U157" i="8"/>
  <c r="V157" i="8"/>
  <c r="Z157" i="8" s="1"/>
  <c r="U156" i="8"/>
  <c r="V156" i="8"/>
  <c r="Z156" i="8" s="1"/>
  <c r="U155" i="8"/>
  <c r="V155" i="8"/>
  <c r="Z155" i="8" s="1"/>
  <c r="U154" i="8"/>
  <c r="V154" i="8"/>
  <c r="Z154" i="8" s="1"/>
  <c r="U153" i="8"/>
  <c r="V153" i="8"/>
  <c r="Z153" i="8" s="1"/>
  <c r="U152" i="8"/>
  <c r="V152" i="8"/>
  <c r="Z152" i="8" s="1"/>
  <c r="U151" i="8"/>
  <c r="V151" i="8"/>
  <c r="Z151" i="8" s="1"/>
  <c r="Y147" i="8"/>
  <c r="Y143" i="8"/>
  <c r="Y139" i="8"/>
  <c r="Y135" i="8"/>
  <c r="W131" i="8"/>
  <c r="AA131" i="8" s="1"/>
  <c r="U131" i="8"/>
  <c r="V131" i="8"/>
  <c r="Z131" i="8" s="1"/>
  <c r="F122" i="8"/>
  <c r="Y164" i="8"/>
  <c r="Y160" i="8"/>
  <c r="D157" i="8"/>
  <c r="D156" i="8"/>
  <c r="D155" i="8"/>
  <c r="D154" i="8"/>
  <c r="D153" i="8"/>
  <c r="D152" i="8"/>
  <c r="Y150" i="8"/>
  <c r="Y146" i="8"/>
  <c r="Y142" i="8"/>
  <c r="Y138" i="8"/>
  <c r="Y134" i="8"/>
  <c r="F133" i="8"/>
  <c r="C166" i="8"/>
  <c r="V165" i="8"/>
  <c r="Z165" i="8" s="1"/>
  <c r="F165" i="8"/>
  <c r="W164" i="8"/>
  <c r="AA164" i="8" s="1"/>
  <c r="X164" i="8"/>
  <c r="AB164" i="8" s="1"/>
  <c r="U163" i="8"/>
  <c r="C162" i="8"/>
  <c r="V161" i="8"/>
  <c r="Z161" i="8" s="1"/>
  <c r="F161" i="8"/>
  <c r="W160" i="8"/>
  <c r="AA160" i="8" s="1"/>
  <c r="U159" i="8"/>
  <c r="C158" i="8"/>
  <c r="W157" i="8"/>
  <c r="AA157" i="8" s="1"/>
  <c r="W156" i="8"/>
  <c r="AA156" i="8" s="1"/>
  <c r="W155" i="8"/>
  <c r="AA155" i="8" s="1"/>
  <c r="W154" i="8"/>
  <c r="AA154" i="8" s="1"/>
  <c r="W153" i="8"/>
  <c r="AA153" i="8" s="1"/>
  <c r="W152" i="8"/>
  <c r="AA152" i="8" s="1"/>
  <c r="W151" i="8"/>
  <c r="AA151" i="8" s="1"/>
  <c r="Y149" i="8"/>
  <c r="Y145" i="8"/>
  <c r="Y141" i="8"/>
  <c r="Y137" i="8"/>
  <c r="W133" i="8"/>
  <c r="AA133" i="8" s="1"/>
  <c r="U133" i="8"/>
  <c r="V133" i="8"/>
  <c r="Z133" i="8" s="1"/>
  <c r="D151" i="8"/>
  <c r="D150" i="8"/>
  <c r="D149" i="8"/>
  <c r="D148" i="8"/>
  <c r="D147" i="8"/>
  <c r="D146" i="8"/>
  <c r="D145" i="8"/>
  <c r="D144" i="8"/>
  <c r="D143" i="8"/>
  <c r="D142" i="8"/>
  <c r="D141" i="8"/>
  <c r="D140" i="8"/>
  <c r="D139" i="8"/>
  <c r="D138" i="8"/>
  <c r="D137" i="8"/>
  <c r="D136" i="8"/>
  <c r="D135" i="8"/>
  <c r="W134" i="8"/>
  <c r="AA134" i="8" s="1"/>
  <c r="E134" i="8"/>
  <c r="X130" i="8"/>
  <c r="AB130" i="8" s="1"/>
  <c r="D130" i="8"/>
  <c r="W129" i="8"/>
  <c r="AA129" i="8" s="1"/>
  <c r="V129" i="8"/>
  <c r="Z129" i="8" s="1"/>
  <c r="X126" i="8"/>
  <c r="AB126" i="8" s="1"/>
  <c r="D126" i="8"/>
  <c r="W125" i="8"/>
  <c r="AA125" i="8" s="1"/>
  <c r="V125" i="8"/>
  <c r="Z125" i="8" s="1"/>
  <c r="V115" i="8"/>
  <c r="Z115" i="8" s="1"/>
  <c r="W115" i="8"/>
  <c r="AA115" i="8" s="1"/>
  <c r="U115" i="8"/>
  <c r="Y114" i="8"/>
  <c r="W113" i="8"/>
  <c r="AA113" i="8" s="1"/>
  <c r="V113" i="8"/>
  <c r="Z113" i="8" s="1"/>
  <c r="U113" i="8"/>
  <c r="F112" i="8"/>
  <c r="W130" i="8"/>
  <c r="AA130" i="8" s="1"/>
  <c r="V130" i="8"/>
  <c r="Z130" i="8" s="1"/>
  <c r="D127" i="8"/>
  <c r="W126" i="8"/>
  <c r="AA126" i="8" s="1"/>
  <c r="V126" i="8"/>
  <c r="Z126" i="8" s="1"/>
  <c r="D121" i="8"/>
  <c r="W112" i="8"/>
  <c r="AA112" i="8" s="1"/>
  <c r="V112" i="8"/>
  <c r="Z112" i="8" s="1"/>
  <c r="U112" i="8"/>
  <c r="F111" i="8"/>
  <c r="V150" i="8"/>
  <c r="Z150" i="8" s="1"/>
  <c r="V149" i="8"/>
  <c r="Z149" i="8" s="1"/>
  <c r="V148" i="8"/>
  <c r="Z148" i="8" s="1"/>
  <c r="V147" i="8"/>
  <c r="Z147" i="8" s="1"/>
  <c r="V146" i="8"/>
  <c r="Z146" i="8" s="1"/>
  <c r="V145" i="8"/>
  <c r="Z145" i="8" s="1"/>
  <c r="V144" i="8"/>
  <c r="Z144" i="8" s="1"/>
  <c r="V143" i="8"/>
  <c r="Z143" i="8" s="1"/>
  <c r="V142" i="8"/>
  <c r="Z142" i="8" s="1"/>
  <c r="V141" i="8"/>
  <c r="Z141" i="8" s="1"/>
  <c r="V140" i="8"/>
  <c r="Z140" i="8" s="1"/>
  <c r="V139" i="8"/>
  <c r="Z139" i="8" s="1"/>
  <c r="V138" i="8"/>
  <c r="Z138" i="8" s="1"/>
  <c r="V137" i="8"/>
  <c r="Z137" i="8" s="1"/>
  <c r="V136" i="8"/>
  <c r="Z136" i="8" s="1"/>
  <c r="V135" i="8"/>
  <c r="Z135" i="8" s="1"/>
  <c r="X133" i="8"/>
  <c r="AB133" i="8" s="1"/>
  <c r="X132" i="8"/>
  <c r="AB132" i="8" s="1"/>
  <c r="X131" i="8"/>
  <c r="AB131" i="8" s="1"/>
  <c r="D128" i="8"/>
  <c r="W127" i="8"/>
  <c r="AA127" i="8" s="1"/>
  <c r="V127" i="8"/>
  <c r="Z127" i="8" s="1"/>
  <c r="D124" i="8"/>
  <c r="W123" i="8"/>
  <c r="AA123" i="8" s="1"/>
  <c r="V123" i="8"/>
  <c r="Z123" i="8" s="1"/>
  <c r="W122" i="8"/>
  <c r="AA122" i="8" s="1"/>
  <c r="X122" i="8"/>
  <c r="AB122" i="8" s="1"/>
  <c r="V122" i="8"/>
  <c r="Z122" i="8" s="1"/>
  <c r="W121" i="8"/>
  <c r="AA121" i="8" s="1"/>
  <c r="X121" i="8"/>
  <c r="AB121" i="8" s="1"/>
  <c r="V121" i="8"/>
  <c r="Z121" i="8" s="1"/>
  <c r="D120" i="8"/>
  <c r="D119" i="8"/>
  <c r="D118" i="8"/>
  <c r="D117" i="8"/>
  <c r="W111" i="8"/>
  <c r="AA111" i="8" s="1"/>
  <c r="V111" i="8"/>
  <c r="Z111" i="8" s="1"/>
  <c r="U111" i="8"/>
  <c r="F110" i="8"/>
  <c r="E132" i="8"/>
  <c r="E131" i="8"/>
  <c r="Y129" i="8"/>
  <c r="X129" i="8"/>
  <c r="AB129" i="8" s="1"/>
  <c r="D129" i="8"/>
  <c r="W128" i="8"/>
  <c r="AA128" i="8" s="1"/>
  <c r="V128" i="8"/>
  <c r="Z128" i="8" s="1"/>
  <c r="Y125" i="8"/>
  <c r="X125" i="8"/>
  <c r="AB125" i="8" s="1"/>
  <c r="D125" i="8"/>
  <c r="W124" i="8"/>
  <c r="AA124" i="8" s="1"/>
  <c r="V124" i="8"/>
  <c r="Z124" i="8" s="1"/>
  <c r="Y116" i="8"/>
  <c r="D115" i="8"/>
  <c r="F113" i="8"/>
  <c r="W110" i="8"/>
  <c r="AA110" i="8" s="1"/>
  <c r="V110" i="8"/>
  <c r="Z110" i="8" s="1"/>
  <c r="U110" i="8"/>
  <c r="V120" i="8"/>
  <c r="Z120" i="8" s="1"/>
  <c r="V119" i="8"/>
  <c r="Z119" i="8" s="1"/>
  <c r="V118" i="8"/>
  <c r="Z118" i="8" s="1"/>
  <c r="V117" i="8"/>
  <c r="Z117" i="8" s="1"/>
  <c r="W116" i="8"/>
  <c r="AA116" i="8" s="1"/>
  <c r="E116" i="8"/>
  <c r="E114" i="8"/>
  <c r="V107" i="8"/>
  <c r="Z107" i="8" s="1"/>
  <c r="W107" i="8"/>
  <c r="AA107" i="8" s="1"/>
  <c r="U107" i="8"/>
  <c r="D106" i="8"/>
  <c r="F100" i="8"/>
  <c r="X108" i="8"/>
  <c r="AB108" i="8" s="1"/>
  <c r="D108" i="8"/>
  <c r="D105" i="8"/>
  <c r="Y104" i="8"/>
  <c r="F101" i="8"/>
  <c r="X120" i="8"/>
  <c r="AB120" i="8" s="1"/>
  <c r="X119" i="8"/>
  <c r="AB119" i="8" s="1"/>
  <c r="X118" i="8"/>
  <c r="AB118" i="8" s="1"/>
  <c r="X117" i="8"/>
  <c r="AB117" i="8" s="1"/>
  <c r="D109" i="8"/>
  <c r="W108" i="8"/>
  <c r="AA108" i="8" s="1"/>
  <c r="V108" i="8"/>
  <c r="Z108" i="8" s="1"/>
  <c r="U106" i="8"/>
  <c r="W106" i="8"/>
  <c r="AA106" i="8" s="1"/>
  <c r="V105" i="8"/>
  <c r="Z105" i="8" s="1"/>
  <c r="W105" i="8"/>
  <c r="AA105" i="8" s="1"/>
  <c r="U105" i="8"/>
  <c r="F102" i="8"/>
  <c r="X115" i="8"/>
  <c r="AB115" i="8" s="1"/>
  <c r="X113" i="8"/>
  <c r="AB113" i="8" s="1"/>
  <c r="X112" i="8"/>
  <c r="AB112" i="8" s="1"/>
  <c r="X111" i="8"/>
  <c r="AB111" i="8" s="1"/>
  <c r="X110" i="8"/>
  <c r="AB110" i="8" s="1"/>
  <c r="W109" i="8"/>
  <c r="AA109" i="8" s="1"/>
  <c r="V109" i="8"/>
  <c r="Z109" i="8" s="1"/>
  <c r="D107" i="8"/>
  <c r="V106" i="8"/>
  <c r="Z106" i="8" s="1"/>
  <c r="F103" i="8"/>
  <c r="F99" i="8"/>
  <c r="E104" i="8"/>
  <c r="W103" i="8"/>
  <c r="AA103" i="8" s="1"/>
  <c r="W102" i="8"/>
  <c r="AA102" i="8" s="1"/>
  <c r="W101" i="8"/>
  <c r="AA101" i="8" s="1"/>
  <c r="W100" i="8"/>
  <c r="AA100" i="8" s="1"/>
  <c r="W99" i="8"/>
  <c r="AA99" i="8" s="1"/>
  <c r="Y97" i="8"/>
  <c r="C97" i="8"/>
  <c r="V96" i="8"/>
  <c r="Z96" i="8" s="1"/>
  <c r="W96" i="8"/>
  <c r="AA96" i="8" s="1"/>
  <c r="Y93" i="8"/>
  <c r="C93" i="8"/>
  <c r="V92" i="8"/>
  <c r="Z92" i="8" s="1"/>
  <c r="W92" i="8"/>
  <c r="AA92" i="8" s="1"/>
  <c r="C88" i="8"/>
  <c r="Y98" i="8"/>
  <c r="C98" i="8"/>
  <c r="Y94" i="8"/>
  <c r="C94" i="8"/>
  <c r="Y103" i="8"/>
  <c r="Y102" i="8"/>
  <c r="Y101" i="8"/>
  <c r="Y100" i="8"/>
  <c r="Y99" i="8"/>
  <c r="V98" i="8"/>
  <c r="Z98" i="8" s="1"/>
  <c r="W98" i="8"/>
  <c r="AA98" i="8" s="1"/>
  <c r="Y95" i="8"/>
  <c r="C95" i="8"/>
  <c r="V94" i="8"/>
  <c r="Z94" i="8" s="1"/>
  <c r="W94" i="8"/>
  <c r="AA94" i="8" s="1"/>
  <c r="U88" i="8"/>
  <c r="V88" i="8"/>
  <c r="Z88" i="8" s="1"/>
  <c r="X107" i="8"/>
  <c r="AB107" i="8" s="1"/>
  <c r="X105" i="8"/>
  <c r="AB105" i="8" s="1"/>
  <c r="V103" i="8"/>
  <c r="Z103" i="8" s="1"/>
  <c r="V102" i="8"/>
  <c r="Z102" i="8" s="1"/>
  <c r="X102" i="8"/>
  <c r="AB102" i="8" s="1"/>
  <c r="V101" i="8"/>
  <c r="Z101" i="8" s="1"/>
  <c r="X101" i="8"/>
  <c r="AB101" i="8" s="1"/>
  <c r="V100" i="8"/>
  <c r="Z100" i="8" s="1"/>
  <c r="X100" i="8"/>
  <c r="AB100" i="8" s="1"/>
  <c r="V99" i="8"/>
  <c r="Z99" i="8" s="1"/>
  <c r="X99" i="8"/>
  <c r="AB99" i="8" s="1"/>
  <c r="Y96" i="8"/>
  <c r="C96" i="8"/>
  <c r="V95" i="8"/>
  <c r="Z95" i="8" s="1"/>
  <c r="W95" i="8"/>
  <c r="AA95" i="8" s="1"/>
  <c r="Y92" i="8"/>
  <c r="C92" i="8"/>
  <c r="Y91" i="8"/>
  <c r="C91" i="8"/>
  <c r="V90" i="8"/>
  <c r="Z90" i="8" s="1"/>
  <c r="W90" i="8"/>
  <c r="AA90" i="8" s="1"/>
  <c r="Y87" i="8"/>
  <c r="C87" i="8"/>
  <c r="V86" i="8"/>
  <c r="Z86" i="8" s="1"/>
  <c r="W86" i="8"/>
  <c r="AA86" i="8" s="1"/>
  <c r="Y83" i="8"/>
  <c r="C83" i="8"/>
  <c r="V82" i="8"/>
  <c r="Z82" i="8" s="1"/>
  <c r="W82" i="8"/>
  <c r="AA82" i="8" s="1"/>
  <c r="Y79" i="8"/>
  <c r="C79" i="8"/>
  <c r="V78" i="8"/>
  <c r="Z78" i="8" s="1"/>
  <c r="W78" i="8"/>
  <c r="AA78" i="8" s="1"/>
  <c r="E73" i="8"/>
  <c r="Y84" i="8"/>
  <c r="C84" i="8"/>
  <c r="Y80" i="8"/>
  <c r="C80" i="8"/>
  <c r="U77" i="8"/>
  <c r="Y76" i="8"/>
  <c r="V76" i="8"/>
  <c r="Z76" i="8" s="1"/>
  <c r="W76" i="8"/>
  <c r="AA76" i="8" s="1"/>
  <c r="X76" i="8"/>
  <c r="AB76" i="8" s="1"/>
  <c r="E72" i="8"/>
  <c r="Y89" i="8"/>
  <c r="C89" i="8"/>
  <c r="W88" i="8"/>
  <c r="AA88" i="8" s="1"/>
  <c r="Y85" i="8"/>
  <c r="C85" i="8"/>
  <c r="V84" i="8"/>
  <c r="Z84" i="8" s="1"/>
  <c r="W84" i="8"/>
  <c r="AA84" i="8" s="1"/>
  <c r="Y81" i="8"/>
  <c r="C81" i="8"/>
  <c r="V80" i="8"/>
  <c r="Z80" i="8" s="1"/>
  <c r="W80" i="8"/>
  <c r="AA80" i="8" s="1"/>
  <c r="W77" i="8"/>
  <c r="AA77" i="8" s="1"/>
  <c r="C77" i="8"/>
  <c r="W74" i="8"/>
  <c r="AA74" i="8" s="1"/>
  <c r="X74" i="8"/>
  <c r="AB74" i="8" s="1"/>
  <c r="W70" i="8"/>
  <c r="AA70" i="8" s="1"/>
  <c r="X70" i="8"/>
  <c r="AB70" i="8" s="1"/>
  <c r="Y90" i="8"/>
  <c r="C90" i="8"/>
  <c r="V89" i="8"/>
  <c r="Z89" i="8" s="1"/>
  <c r="W89" i="8"/>
  <c r="AA89" i="8" s="1"/>
  <c r="Y86" i="8"/>
  <c r="C86" i="8"/>
  <c r="V85" i="8"/>
  <c r="Z85" i="8" s="1"/>
  <c r="W85" i="8"/>
  <c r="AA85" i="8" s="1"/>
  <c r="Y82" i="8"/>
  <c r="C82" i="8"/>
  <c r="V81" i="8"/>
  <c r="Z81" i="8" s="1"/>
  <c r="W81" i="8"/>
  <c r="AA81" i="8" s="1"/>
  <c r="Y78" i="8"/>
  <c r="C78" i="8"/>
  <c r="V77" i="8"/>
  <c r="Z77" i="8" s="1"/>
  <c r="D76" i="8"/>
  <c r="E75" i="8"/>
  <c r="E74" i="8"/>
  <c r="Y71" i="8"/>
  <c r="E68" i="8"/>
  <c r="D66" i="8"/>
  <c r="C63" i="8"/>
  <c r="Y58" i="8"/>
  <c r="W57" i="8"/>
  <c r="AA57" i="8" s="1"/>
  <c r="V57" i="8"/>
  <c r="Z57" i="8" s="1"/>
  <c r="C53" i="8"/>
  <c r="E49" i="8"/>
  <c r="E39" i="8"/>
  <c r="X75" i="8"/>
  <c r="AB75" i="8" s="1"/>
  <c r="U74" i="8"/>
  <c r="W73" i="8"/>
  <c r="AA73" i="8" s="1"/>
  <c r="V73" i="8"/>
  <c r="Z73" i="8" s="1"/>
  <c r="V72" i="8"/>
  <c r="Z72" i="8" s="1"/>
  <c r="E71" i="8"/>
  <c r="U70" i="8"/>
  <c r="V68" i="8"/>
  <c r="Z68" i="8" s="1"/>
  <c r="E67" i="8"/>
  <c r="E61" i="8"/>
  <c r="V71" i="8"/>
  <c r="Z71" i="8" s="1"/>
  <c r="E70" i="8"/>
  <c r="X67" i="8"/>
  <c r="AB67" i="8" s="1"/>
  <c r="V67" i="8"/>
  <c r="Z67" i="8" s="1"/>
  <c r="E65" i="8"/>
  <c r="U62" i="8"/>
  <c r="V62" i="8"/>
  <c r="Z62" i="8" s="1"/>
  <c r="W62" i="8"/>
  <c r="AA62" i="8" s="1"/>
  <c r="V61" i="8"/>
  <c r="Z61" i="8" s="1"/>
  <c r="C57" i="8"/>
  <c r="Y54" i="8"/>
  <c r="W53" i="8"/>
  <c r="AA53" i="8" s="1"/>
  <c r="V53" i="8"/>
  <c r="Z53" i="8" s="1"/>
  <c r="Y40" i="8"/>
  <c r="V75" i="8"/>
  <c r="Z75" i="8" s="1"/>
  <c r="V74" i="8"/>
  <c r="Z74" i="8" s="1"/>
  <c r="V70" i="8"/>
  <c r="Z70" i="8" s="1"/>
  <c r="E69" i="8"/>
  <c r="U66" i="8"/>
  <c r="V66" i="8"/>
  <c r="Z66" i="8" s="1"/>
  <c r="W66" i="8"/>
  <c r="AA66" i="8" s="1"/>
  <c r="V65" i="8"/>
  <c r="Z65" i="8" s="1"/>
  <c r="D64" i="8"/>
  <c r="D62" i="8"/>
  <c r="Y60" i="8"/>
  <c r="C60" i="8"/>
  <c r="Y47" i="8"/>
  <c r="Y45" i="8"/>
  <c r="E41" i="8"/>
  <c r="U63" i="8"/>
  <c r="W58" i="8"/>
  <c r="AA58" i="8" s="1"/>
  <c r="C58" i="8"/>
  <c r="Y55" i="8"/>
  <c r="W54" i="8"/>
  <c r="AA54" i="8" s="1"/>
  <c r="C54" i="8"/>
  <c r="Y51" i="8"/>
  <c r="X50" i="8"/>
  <c r="AB50" i="8" s="1"/>
  <c r="E47" i="8"/>
  <c r="E45" i="8"/>
  <c r="Y44" i="8"/>
  <c r="U43" i="8"/>
  <c r="X43" i="8"/>
  <c r="AB43" i="8" s="1"/>
  <c r="F40" i="8"/>
  <c r="U37" i="8"/>
  <c r="X37" i="8"/>
  <c r="AB37" i="8" s="1"/>
  <c r="G33" i="8"/>
  <c r="U64" i="8"/>
  <c r="W63" i="8"/>
  <c r="AA63" i="8" s="1"/>
  <c r="W59" i="8"/>
  <c r="AA59" i="8" s="1"/>
  <c r="C59" i="8"/>
  <c r="V58" i="8"/>
  <c r="Z58" i="8" s="1"/>
  <c r="U56" i="8"/>
  <c r="W55" i="8"/>
  <c r="AA55" i="8" s="1"/>
  <c r="C55" i="8"/>
  <c r="V54" i="8"/>
  <c r="Z54" i="8" s="1"/>
  <c r="U52" i="8"/>
  <c r="W51" i="8"/>
  <c r="AA51" i="8" s="1"/>
  <c r="C51" i="8"/>
  <c r="W50" i="8"/>
  <c r="AA50" i="8" s="1"/>
  <c r="U50" i="8"/>
  <c r="X49" i="8"/>
  <c r="AB49" i="8" s="1"/>
  <c r="I48" i="8"/>
  <c r="F44" i="8"/>
  <c r="E43" i="8"/>
  <c r="Y42" i="8"/>
  <c r="U65" i="8"/>
  <c r="V63" i="8"/>
  <c r="Z63" i="8" s="1"/>
  <c r="U61" i="8"/>
  <c r="W60" i="8"/>
  <c r="AA60" i="8" s="1"/>
  <c r="U57" i="8"/>
  <c r="W56" i="8"/>
  <c r="AA56" i="8" s="1"/>
  <c r="C56" i="8"/>
  <c r="U53" i="8"/>
  <c r="W52" i="8"/>
  <c r="AA52" i="8" s="1"/>
  <c r="C52" i="8"/>
  <c r="E50" i="8"/>
  <c r="Y49" i="8"/>
  <c r="I46" i="8"/>
  <c r="X45" i="8"/>
  <c r="AB45" i="8" s="1"/>
  <c r="F42" i="8"/>
  <c r="Y41" i="8"/>
  <c r="E35" i="8"/>
  <c r="V48" i="8"/>
  <c r="Z48" i="8" s="1"/>
  <c r="W48" i="8"/>
  <c r="AA48" i="8" s="1"/>
  <c r="V46" i="8"/>
  <c r="Z46" i="8" s="1"/>
  <c r="W46" i="8"/>
  <c r="AA46" i="8" s="1"/>
  <c r="V44" i="8"/>
  <c r="Z44" i="8" s="1"/>
  <c r="W44" i="8"/>
  <c r="AA44" i="8" s="1"/>
  <c r="V42" i="8"/>
  <c r="Z42" i="8" s="1"/>
  <c r="W42" i="8"/>
  <c r="AA42" i="8" s="1"/>
  <c r="V40" i="8"/>
  <c r="Z40" i="8" s="1"/>
  <c r="W40" i="8"/>
  <c r="AA40" i="8" s="1"/>
  <c r="X39" i="8"/>
  <c r="AB39" i="8" s="1"/>
  <c r="V39" i="8"/>
  <c r="Z39" i="8" s="1"/>
  <c r="E38" i="8"/>
  <c r="V35" i="8"/>
  <c r="Z35" i="8" s="1"/>
  <c r="E34" i="8"/>
  <c r="D32" i="8"/>
  <c r="U21" i="8"/>
  <c r="V21" i="8"/>
  <c r="Z21" i="8" s="1"/>
  <c r="E37" i="8"/>
  <c r="V32" i="8"/>
  <c r="Z32" i="8" s="1"/>
  <c r="U19" i="8"/>
  <c r="V19" i="8"/>
  <c r="Z19" i="8" s="1"/>
  <c r="V49" i="8"/>
  <c r="Z49" i="8" s="1"/>
  <c r="W49" i="8"/>
  <c r="AA49" i="8" s="1"/>
  <c r="V47" i="8"/>
  <c r="Z47" i="8" s="1"/>
  <c r="W47" i="8"/>
  <c r="AA47" i="8" s="1"/>
  <c r="V45" i="8"/>
  <c r="Z45" i="8" s="1"/>
  <c r="W45" i="8"/>
  <c r="AA45" i="8" s="1"/>
  <c r="V43" i="8"/>
  <c r="Z43" i="8" s="1"/>
  <c r="W43" i="8"/>
  <c r="AA43" i="8" s="1"/>
  <c r="V41" i="8"/>
  <c r="Z41" i="8" s="1"/>
  <c r="W41" i="8"/>
  <c r="AA41" i="8" s="1"/>
  <c r="V37" i="8"/>
  <c r="Z37" i="8" s="1"/>
  <c r="E36" i="8"/>
  <c r="V33" i="8"/>
  <c r="Z33" i="8" s="1"/>
  <c r="W33" i="8"/>
  <c r="AA33" i="8" s="1"/>
  <c r="W32" i="8"/>
  <c r="AA32" i="8" s="1"/>
  <c r="U31" i="8"/>
  <c r="V31" i="8"/>
  <c r="Z31" i="8" s="1"/>
  <c r="W31" i="8"/>
  <c r="AA31" i="8" s="1"/>
  <c r="U30" i="8"/>
  <c r="V30" i="8"/>
  <c r="Z30" i="8" s="1"/>
  <c r="W30" i="8"/>
  <c r="AA30" i="8" s="1"/>
  <c r="U29" i="8"/>
  <c r="V29" i="8"/>
  <c r="Z29" i="8" s="1"/>
  <c r="W29" i="8"/>
  <c r="AA29" i="8" s="1"/>
  <c r="U28" i="8"/>
  <c r="V28" i="8"/>
  <c r="Z28" i="8" s="1"/>
  <c r="W28" i="8"/>
  <c r="AA28" i="8" s="1"/>
  <c r="V16" i="8"/>
  <c r="Z16" i="8" s="1"/>
  <c r="W16" i="8"/>
  <c r="AA16" i="8" s="1"/>
  <c r="U16" i="8"/>
  <c r="W39" i="8"/>
  <c r="AA39" i="8" s="1"/>
  <c r="W38" i="8"/>
  <c r="AA38" i="8" s="1"/>
  <c r="W37" i="8"/>
  <c r="AA37" i="8" s="1"/>
  <c r="W36" i="8"/>
  <c r="AA36" i="8" s="1"/>
  <c r="W35" i="8"/>
  <c r="AA35" i="8" s="1"/>
  <c r="W34" i="8"/>
  <c r="AA34" i="8" s="1"/>
  <c r="X31" i="8"/>
  <c r="AB31" i="8" s="1"/>
  <c r="F31" i="8"/>
  <c r="X30" i="8"/>
  <c r="AB30" i="8" s="1"/>
  <c r="D30" i="8"/>
  <c r="D29" i="8"/>
  <c r="X28" i="8"/>
  <c r="AB28" i="8" s="1"/>
  <c r="D28" i="8"/>
  <c r="C27" i="8"/>
  <c r="Y26" i="8"/>
  <c r="V26" i="8"/>
  <c r="Z26" i="8" s="1"/>
  <c r="W26" i="8"/>
  <c r="AA26" i="8" s="1"/>
  <c r="X26" i="8"/>
  <c r="AB26" i="8" s="1"/>
  <c r="I25" i="8"/>
  <c r="V25" i="8"/>
  <c r="Z25" i="8" s="1"/>
  <c r="W25" i="8"/>
  <c r="AA25" i="8" s="1"/>
  <c r="U25" i="8"/>
  <c r="V23" i="8"/>
  <c r="Z23" i="8" s="1"/>
  <c r="W23" i="8"/>
  <c r="AA23" i="8" s="1"/>
  <c r="U23" i="8"/>
  <c r="X23" i="8"/>
  <c r="AB23" i="8" s="1"/>
  <c r="X27" i="8"/>
  <c r="AB27" i="8" s="1"/>
  <c r="F26" i="8"/>
  <c r="D24" i="8"/>
  <c r="U20" i="8"/>
  <c r="V20" i="8"/>
  <c r="Z20" i="8" s="1"/>
  <c r="U18" i="8"/>
  <c r="V18" i="8"/>
  <c r="Z18" i="8" s="1"/>
  <c r="X33" i="8"/>
  <c r="AB33" i="8" s="1"/>
  <c r="U32" i="8"/>
  <c r="Y27" i="8"/>
  <c r="W27" i="8"/>
  <c r="AA27" i="8" s="1"/>
  <c r="V27" i="8"/>
  <c r="Z27" i="8" s="1"/>
  <c r="V24" i="8"/>
  <c r="Z24" i="8" s="1"/>
  <c r="W24" i="8"/>
  <c r="AA24" i="8" s="1"/>
  <c r="U24" i="8"/>
  <c r="E23" i="8"/>
  <c r="D22" i="8"/>
  <c r="U8" i="8"/>
  <c r="W8" i="8"/>
  <c r="AA8" i="8" s="1"/>
  <c r="V22" i="8"/>
  <c r="Z22" i="8" s="1"/>
  <c r="W22" i="8"/>
  <c r="AA22" i="8" s="1"/>
  <c r="X22" i="8"/>
  <c r="AB22" i="8" s="1"/>
  <c r="G21" i="8"/>
  <c r="G20" i="8"/>
  <c r="G19" i="8"/>
  <c r="F18" i="8"/>
  <c r="D17" i="8"/>
  <c r="U9" i="8"/>
  <c r="W9" i="8"/>
  <c r="AA9" i="8" s="1"/>
  <c r="W21" i="8"/>
  <c r="AA21" i="8" s="1"/>
  <c r="W20" i="8"/>
  <c r="AA20" i="8" s="1"/>
  <c r="W19" i="8"/>
  <c r="AA19" i="8" s="1"/>
  <c r="W18" i="8"/>
  <c r="AA18" i="8" s="1"/>
  <c r="V17" i="8"/>
  <c r="Z17" i="8" s="1"/>
  <c r="W17" i="8"/>
  <c r="AA17" i="8" s="1"/>
  <c r="D14" i="8"/>
  <c r="Y11" i="8"/>
  <c r="X10" i="8"/>
  <c r="AB10" i="8" s="1"/>
  <c r="V10" i="8"/>
  <c r="Z10" i="8" s="1"/>
  <c r="D15" i="8"/>
  <c r="V14" i="8"/>
  <c r="Z14" i="8" s="1"/>
  <c r="W14" i="8"/>
  <c r="AA14" i="8" s="1"/>
  <c r="X16" i="8"/>
  <c r="AB16" i="8" s="1"/>
  <c r="D16" i="8"/>
  <c r="V15" i="8"/>
  <c r="Z15" i="8" s="1"/>
  <c r="W15" i="8"/>
  <c r="AA15" i="8" s="1"/>
  <c r="V5" i="8"/>
  <c r="Z5" i="8" s="1"/>
  <c r="W5" i="8"/>
  <c r="AA5" i="8" s="1"/>
  <c r="U5" i="8"/>
  <c r="X5" i="8"/>
  <c r="AB5" i="8" s="1"/>
  <c r="Y12" i="8"/>
  <c r="W11" i="8"/>
  <c r="AA11" i="8" s="1"/>
  <c r="C11" i="8"/>
  <c r="W10" i="8"/>
  <c r="AA10" i="8" s="1"/>
  <c r="U10" i="8"/>
  <c r="U13" i="8"/>
  <c r="W12" i="8"/>
  <c r="AA12" i="8" s="1"/>
  <c r="C12" i="8"/>
  <c r="V11" i="8"/>
  <c r="Z11" i="8" s="1"/>
  <c r="E10" i="8"/>
  <c r="Y7" i="8"/>
  <c r="W7" i="8"/>
  <c r="AA7" i="8" s="1"/>
  <c r="V7" i="8"/>
  <c r="Z7" i="8" s="1"/>
  <c r="X7" i="8"/>
  <c r="AB7" i="8" s="1"/>
  <c r="C13" i="8"/>
  <c r="D9" i="8"/>
  <c r="D8" i="8"/>
  <c r="D6" i="8"/>
  <c r="E4" i="8"/>
  <c r="X9" i="8"/>
  <c r="AB9" i="8" s="1"/>
  <c r="X8" i="8"/>
  <c r="AB8" i="8" s="1"/>
  <c r="C7" i="8"/>
  <c r="E5" i="8"/>
  <c r="V9" i="8"/>
  <c r="Z9" i="8" s="1"/>
  <c r="V8" i="8"/>
  <c r="Z8" i="8" s="1"/>
  <c r="E3" i="8"/>
  <c r="W6" i="8"/>
  <c r="AA6" i="8" s="1"/>
  <c r="U3" i="8"/>
  <c r="V3" i="8"/>
  <c r="Z3" i="8" s="1"/>
  <c r="W4" i="8"/>
  <c r="AA4" i="8" s="1"/>
  <c r="AX130" i="1" l="1"/>
  <c r="AS160" i="1"/>
  <c r="BC258" i="1"/>
  <c r="BC263" i="1"/>
  <c r="BA398" i="1"/>
  <c r="BA402" i="1"/>
  <c r="BA426" i="1"/>
  <c r="BA430" i="1"/>
  <c r="BA434" i="1"/>
  <c r="AY851" i="1"/>
  <c r="AY867" i="1"/>
  <c r="AS3" i="1"/>
  <c r="V15" i="1"/>
  <c r="AS15" i="1" s="1"/>
  <c r="T15" i="1"/>
  <c r="AQ15" i="1" s="1"/>
  <c r="X15" i="1"/>
  <c r="T47" i="1"/>
  <c r="AQ47" i="1" s="1"/>
  <c r="V47" i="1"/>
  <c r="V53" i="1"/>
  <c r="X53" i="1"/>
  <c r="AU53" i="1" s="1"/>
  <c r="T53" i="1"/>
  <c r="AQ53" i="1" s="1"/>
  <c r="T80" i="1"/>
  <c r="V80" i="1"/>
  <c r="Z80" i="1"/>
  <c r="T72" i="1"/>
  <c r="V72" i="1"/>
  <c r="Z72" i="1"/>
  <c r="T130" i="1"/>
  <c r="AQ130" i="1" s="1"/>
  <c r="V130" i="1"/>
  <c r="AS130" i="1" s="1"/>
  <c r="X130" i="1"/>
  <c r="AU130" i="1" s="1"/>
  <c r="Z136" i="1"/>
  <c r="X136" i="1"/>
  <c r="T136" i="1"/>
  <c r="AQ136" i="1" s="1"/>
  <c r="AX183" i="1"/>
  <c r="T265" i="1"/>
  <c r="AQ265" i="1" s="1"/>
  <c r="V265" i="1"/>
  <c r="X276" i="1"/>
  <c r="AU276" i="1" s="1"/>
  <c r="T276" i="1"/>
  <c r="AQ276" i="1" s="1"/>
  <c r="V276" i="1"/>
  <c r="AS276" i="1" s="1"/>
  <c r="Z353" i="1"/>
  <c r="T353" i="1"/>
  <c r="AQ353" i="1" s="1"/>
  <c r="V353" i="1"/>
  <c r="Z519" i="1"/>
  <c r="V519" i="1"/>
  <c r="AS519" i="1" s="1"/>
  <c r="BC519" i="1" s="1"/>
  <c r="BF519" i="1" s="1"/>
  <c r="V602" i="1"/>
  <c r="X602" i="1"/>
  <c r="AU602" i="1" s="1"/>
  <c r="T602" i="1"/>
  <c r="V606" i="1"/>
  <c r="X606" i="1"/>
  <c r="AU606" i="1" s="1"/>
  <c r="BC606" i="1" s="1"/>
  <c r="BF606" i="1" s="1"/>
  <c r="T606" i="1"/>
  <c r="V610" i="1"/>
  <c r="X610" i="1"/>
  <c r="AU610" i="1" s="1"/>
  <c r="T610" i="1"/>
  <c r="V614" i="1"/>
  <c r="X614" i="1"/>
  <c r="AU614" i="1" s="1"/>
  <c r="T614" i="1"/>
  <c r="V618" i="1"/>
  <c r="X618" i="1"/>
  <c r="AU618" i="1" s="1"/>
  <c r="T618" i="1"/>
  <c r="V622" i="1"/>
  <c r="X622" i="1"/>
  <c r="AU622" i="1" s="1"/>
  <c r="BC622" i="1" s="1"/>
  <c r="BF622" i="1" s="1"/>
  <c r="T622" i="1"/>
  <c r="V626" i="1"/>
  <c r="X626" i="1"/>
  <c r="AU626" i="1" s="1"/>
  <c r="T626" i="1"/>
  <c r="V630" i="1"/>
  <c r="X630" i="1"/>
  <c r="AU630" i="1" s="1"/>
  <c r="T630" i="1"/>
  <c r="V634" i="1"/>
  <c r="X634" i="1"/>
  <c r="T634" i="1"/>
  <c r="AS651" i="1"/>
  <c r="T709" i="1"/>
  <c r="AQ709" i="1" s="1"/>
  <c r="X709" i="1"/>
  <c r="BA594" i="1"/>
  <c r="T594" i="1"/>
  <c r="X594" i="1"/>
  <c r="V847" i="1"/>
  <c r="AS847" i="1" s="1"/>
  <c r="X847" i="1"/>
  <c r="T847" i="1"/>
  <c r="V827" i="1"/>
  <c r="X827" i="1"/>
  <c r="T827" i="1"/>
  <c r="V837" i="1"/>
  <c r="AS837" i="1" s="1"/>
  <c r="X837" i="1"/>
  <c r="T837" i="1"/>
  <c r="V598" i="1"/>
  <c r="AS598" i="1" s="1"/>
  <c r="T598" i="1"/>
  <c r="AQ598" i="1" s="1"/>
  <c r="X598" i="1"/>
  <c r="AV729" i="1"/>
  <c r="V815" i="1"/>
  <c r="X815" i="1"/>
  <c r="T815" i="1"/>
  <c r="AQ837" i="1"/>
  <c r="V641" i="1"/>
  <c r="AS641" i="1" s="1"/>
  <c r="T641" i="1"/>
  <c r="BA641" i="1"/>
  <c r="X641" i="1"/>
  <c r="AU641" i="1" s="1"/>
  <c r="V893" i="1"/>
  <c r="X893" i="1"/>
  <c r="T893" i="1"/>
  <c r="AP847" i="1"/>
  <c r="AX849" i="1"/>
  <c r="AX902" i="1"/>
  <c r="V801" i="1"/>
  <c r="X801" i="1"/>
  <c r="T801" i="1"/>
  <c r="AQ827" i="1"/>
  <c r="V849" i="1"/>
  <c r="X849" i="1"/>
  <c r="T849" i="1"/>
  <c r="V889" i="1"/>
  <c r="AS889" i="1" s="1"/>
  <c r="X889" i="1"/>
  <c r="T889" i="1"/>
  <c r="V825" i="1"/>
  <c r="AS825" i="1" s="1"/>
  <c r="X825" i="1"/>
  <c r="T825" i="1"/>
  <c r="AQ825" i="1" s="1"/>
  <c r="V885" i="1"/>
  <c r="X885" i="1"/>
  <c r="T885" i="1"/>
  <c r="V897" i="1"/>
  <c r="X897" i="1"/>
  <c r="T897" i="1"/>
  <c r="V909" i="1"/>
  <c r="X909" i="1"/>
  <c r="T909" i="1"/>
  <c r="BC3" i="1"/>
  <c r="BF3" i="1" s="1"/>
  <c r="AW19" i="1"/>
  <c r="AY23" i="1"/>
  <c r="AV48" i="1"/>
  <c r="AS72" i="1"/>
  <c r="AU89" i="1"/>
  <c r="AQ103" i="1"/>
  <c r="AU104" i="1"/>
  <c r="AY105" i="1"/>
  <c r="AS123" i="1"/>
  <c r="AU109" i="1"/>
  <c r="AQ119" i="1"/>
  <c r="AU121" i="1"/>
  <c r="AY108" i="1"/>
  <c r="AU110" i="1"/>
  <c r="AQ112" i="1"/>
  <c r="AQ116" i="1"/>
  <c r="AY120" i="1"/>
  <c r="AP137" i="1"/>
  <c r="AW136" i="1"/>
  <c r="AW140" i="1"/>
  <c r="AS157" i="1"/>
  <c r="AQ159" i="1"/>
  <c r="AU193" i="1"/>
  <c r="AU201" i="1"/>
  <c r="AV255" i="1"/>
  <c r="BC255" i="1" s="1"/>
  <c r="BF255" i="1" s="1"/>
  <c r="AV257" i="1"/>
  <c r="AV271" i="1"/>
  <c r="AV287" i="1"/>
  <c r="AS248" i="1"/>
  <c r="AX254" i="1"/>
  <c r="BC254" i="1" s="1"/>
  <c r="BF254" i="1" s="1"/>
  <c r="AX256" i="1"/>
  <c r="AX259" i="1"/>
  <c r="BC259" i="1" s="1"/>
  <c r="BF259" i="1" s="1"/>
  <c r="AX261" i="1"/>
  <c r="AX293" i="1"/>
  <c r="AX272" i="1"/>
  <c r="AV300" i="1"/>
  <c r="AP350" i="1"/>
  <c r="AV338" i="1"/>
  <c r="AU343" i="1"/>
  <c r="AW353" i="1"/>
  <c r="AX305" i="1"/>
  <c r="AS353" i="1"/>
  <c r="AP394" i="1"/>
  <c r="BA439" i="1"/>
  <c r="BA447" i="1"/>
  <c r="BA455" i="1"/>
  <c r="BA463" i="1"/>
  <c r="BA471" i="1"/>
  <c r="AW519" i="1"/>
  <c r="AY481" i="1"/>
  <c r="AS566" i="1"/>
  <c r="AY533" i="1"/>
  <c r="AU801" i="1"/>
  <c r="AU825" i="1"/>
  <c r="AU837" i="1"/>
  <c r="AU849" i="1"/>
  <c r="AU885" i="1"/>
  <c r="AU889" i="1"/>
  <c r="AU893" i="1"/>
  <c r="AU897" i="1"/>
  <c r="AU909" i="1"/>
  <c r="AS893" i="1"/>
  <c r="BC639" i="1"/>
  <c r="BF639" i="1" s="1"/>
  <c r="AQ641" i="1"/>
  <c r="BC647" i="1"/>
  <c r="BF647" i="1" s="1"/>
  <c r="BC649" i="1"/>
  <c r="BF649" i="1" s="1"/>
  <c r="BC651" i="1"/>
  <c r="BF651" i="1" s="1"/>
  <c r="BC732" i="1"/>
  <c r="BF732" i="1" s="1"/>
  <c r="BC736" i="1"/>
  <c r="BF736" i="1" s="1"/>
  <c r="BC740" i="1"/>
  <c r="BF740" i="1" s="1"/>
  <c r="BC744" i="1"/>
  <c r="BF744" i="1" s="1"/>
  <c r="BC748" i="1"/>
  <c r="BF748" i="1" s="1"/>
  <c r="BC752" i="1"/>
  <c r="BF752" i="1" s="1"/>
  <c r="BC756" i="1"/>
  <c r="BF756" i="1" s="1"/>
  <c r="BC760" i="1"/>
  <c r="BF760" i="1" s="1"/>
  <c r="AS849" i="1"/>
  <c r="AQ602" i="1"/>
  <c r="AQ606" i="1"/>
  <c r="AQ610" i="1"/>
  <c r="AQ614" i="1"/>
  <c r="AQ618" i="1"/>
  <c r="AQ622" i="1"/>
  <c r="AQ626" i="1"/>
  <c r="AQ630" i="1"/>
  <c r="AS634" i="1"/>
  <c r="AS885" i="1"/>
  <c r="BA15" i="1"/>
  <c r="AU12" i="1"/>
  <c r="AV22" i="1"/>
  <c r="AP47" i="1"/>
  <c r="AS56" i="1"/>
  <c r="V48" i="1"/>
  <c r="AS48" i="1" s="1"/>
  <c r="T48" i="1"/>
  <c r="AQ48" i="1" s="1"/>
  <c r="X48" i="1"/>
  <c r="AU48" i="1" s="1"/>
  <c r="BC48" i="1" s="1"/>
  <c r="BF48" i="1" s="1"/>
  <c r="T79" i="1"/>
  <c r="AQ79" i="1" s="1"/>
  <c r="Z79" i="1"/>
  <c r="AW79" i="1" s="1"/>
  <c r="BC79" i="1" s="1"/>
  <c r="BF79" i="1" s="1"/>
  <c r="V79" i="1"/>
  <c r="AS80" i="1"/>
  <c r="T75" i="1"/>
  <c r="AQ75" i="1" s="1"/>
  <c r="V75" i="1"/>
  <c r="Z75" i="1"/>
  <c r="AW75" i="1" s="1"/>
  <c r="BC75" i="1" s="1"/>
  <c r="BF75" i="1" s="1"/>
  <c r="T128" i="1"/>
  <c r="AQ128" i="1" s="1"/>
  <c r="V128" i="1"/>
  <c r="X143" i="1"/>
  <c r="T143" i="1"/>
  <c r="X145" i="1"/>
  <c r="T145" i="1"/>
  <c r="V152" i="1"/>
  <c r="AS152" i="1" s="1"/>
  <c r="T152" i="1"/>
  <c r="AB152" i="1"/>
  <c r="AY152" i="1" s="1"/>
  <c r="X152" i="1"/>
  <c r="AU152" i="1" s="1"/>
  <c r="AS297" i="1"/>
  <c r="X265" i="1"/>
  <c r="AU265" i="1" s="1"/>
  <c r="X278" i="1"/>
  <c r="AU278" i="1" s="1"/>
  <c r="T278" i="1"/>
  <c r="AQ278" i="1" s="1"/>
  <c r="V278" i="1"/>
  <c r="AS278" i="1" s="1"/>
  <c r="V341" i="1"/>
  <c r="X341" i="1"/>
  <c r="AU341" i="1" s="1"/>
  <c r="T341" i="1"/>
  <c r="AQ341" i="1" s="1"/>
  <c r="V321" i="1"/>
  <c r="X321" i="1"/>
  <c r="T321" i="1"/>
  <c r="AQ321" i="1" s="1"/>
  <c r="T327" i="1"/>
  <c r="AQ327" i="1" s="1"/>
  <c r="V327" i="1"/>
  <c r="AS327" i="1" s="1"/>
  <c r="X327" i="1"/>
  <c r="AU327" i="1" s="1"/>
  <c r="Z524" i="1"/>
  <c r="AW524" i="1" s="1"/>
  <c r="V524" i="1"/>
  <c r="AS524" i="1" s="1"/>
  <c r="AU321" i="1"/>
  <c r="AS325" i="1"/>
  <c r="AX654" i="1"/>
  <c r="T689" i="1"/>
  <c r="X689" i="1"/>
  <c r="AQ810" i="1"/>
  <c r="AQ832" i="1"/>
  <c r="V635" i="1"/>
  <c r="AS635" i="1" s="1"/>
  <c r="X635" i="1"/>
  <c r="T635" i="1"/>
  <c r="AQ635" i="1" s="1"/>
  <c r="BC635" i="1" s="1"/>
  <c r="BF635" i="1" s="1"/>
  <c r="AB635" i="1"/>
  <c r="BA635" i="1"/>
  <c r="AQ815" i="1"/>
  <c r="AP709" i="1"/>
  <c r="V797" i="1"/>
  <c r="X797" i="1"/>
  <c r="AU797" i="1" s="1"/>
  <c r="T797" i="1"/>
  <c r="AV713" i="1"/>
  <c r="AS764" i="1"/>
  <c r="AX767" i="1"/>
  <c r="V771" i="1"/>
  <c r="AS771" i="1" s="1"/>
  <c r="T771" i="1"/>
  <c r="X771" i="1"/>
  <c r="AX775" i="1"/>
  <c r="V809" i="1"/>
  <c r="AS809" i="1" s="1"/>
  <c r="X809" i="1"/>
  <c r="AU809" i="1" s="1"/>
  <c r="T809" i="1"/>
  <c r="AB825" i="1"/>
  <c r="V853" i="1"/>
  <c r="X853" i="1"/>
  <c r="AU853" i="1" s="1"/>
  <c r="T853" i="1"/>
  <c r="AQ853" i="1" s="1"/>
  <c r="T721" i="1"/>
  <c r="X721" i="1"/>
  <c r="AS768" i="1"/>
  <c r="AB827" i="1"/>
  <c r="AY827" i="1" s="1"/>
  <c r="AP833" i="1"/>
  <c r="V835" i="1"/>
  <c r="X835" i="1"/>
  <c r="T835" i="1"/>
  <c r="AQ835" i="1" s="1"/>
  <c r="AB837" i="1"/>
  <c r="AB853" i="1"/>
  <c r="T681" i="1"/>
  <c r="AQ681" i="1" s="1"/>
  <c r="X681" i="1"/>
  <c r="AU681" i="1" s="1"/>
  <c r="V823" i="1"/>
  <c r="X823" i="1"/>
  <c r="T823" i="1"/>
  <c r="AQ823" i="1" s="1"/>
  <c r="AX918" i="1"/>
  <c r="V843" i="1"/>
  <c r="X843" i="1"/>
  <c r="T843" i="1"/>
  <c r="V869" i="1"/>
  <c r="X869" i="1"/>
  <c r="AU869" i="1" s="1"/>
  <c r="T869" i="1"/>
  <c r="AQ869" i="1" s="1"/>
  <c r="AP885" i="1"/>
  <c r="V905" i="1"/>
  <c r="AS905" i="1" s="1"/>
  <c r="X905" i="1"/>
  <c r="AU905" i="1" s="1"/>
  <c r="T905" i="1"/>
  <c r="AP909" i="1"/>
  <c r="AX914" i="1"/>
  <c r="AX777" i="1"/>
  <c r="AP809" i="1"/>
  <c r="AP827" i="1"/>
  <c r="AP893" i="1"/>
  <c r="V913" i="1"/>
  <c r="AS913" i="1" s="1"/>
  <c r="X913" i="1"/>
  <c r="AU913" i="1" s="1"/>
  <c r="T913" i="1"/>
  <c r="AX791" i="1"/>
  <c r="AP797" i="1"/>
  <c r="AB875" i="1"/>
  <c r="AY875" i="1" s="1"/>
  <c r="AX13" i="1"/>
  <c r="AU15" i="1"/>
  <c r="AX16" i="1"/>
  <c r="AV16" i="1"/>
  <c r="AU24" i="1"/>
  <c r="AU30" i="1"/>
  <c r="AU23" i="1"/>
  <c r="AS23" i="1"/>
  <c r="BA35" i="1"/>
  <c r="AS38" i="1"/>
  <c r="AP34" i="1"/>
  <c r="AV47" i="1"/>
  <c r="AV51" i="1"/>
  <c r="AW52" i="1"/>
  <c r="AS66" i="1"/>
  <c r="AW72" i="1"/>
  <c r="AS97" i="1"/>
  <c r="AW99" i="1"/>
  <c r="AU105" i="1"/>
  <c r="AS124" i="1"/>
  <c r="AY107" i="1"/>
  <c r="AY111" i="1"/>
  <c r="AQ115" i="1"/>
  <c r="AU117" i="1"/>
  <c r="AU122" i="1"/>
  <c r="AW125" i="1"/>
  <c r="AW138" i="1"/>
  <c r="AW139" i="1"/>
  <c r="AS136" i="1"/>
  <c r="AS140" i="1"/>
  <c r="AS142" i="1"/>
  <c r="AU143" i="1"/>
  <c r="AS144" i="1"/>
  <c r="AU145" i="1"/>
  <c r="AS146" i="1"/>
  <c r="AS148" i="1"/>
  <c r="AQ155" i="1"/>
  <c r="AW156" i="1"/>
  <c r="AU163" i="1"/>
  <c r="AU171" i="1"/>
  <c r="AQ152" i="1"/>
  <c r="AY156" i="1"/>
  <c r="AQ168" i="1"/>
  <c r="AW164" i="1"/>
  <c r="AQ190" i="1"/>
  <c r="AS197" i="1"/>
  <c r="AW242" i="1"/>
  <c r="AU252" i="1"/>
  <c r="AS244" i="1"/>
  <c r="AP253" i="1"/>
  <c r="AX273" i="1"/>
  <c r="AX289" i="1"/>
  <c r="AX292" i="1"/>
  <c r="AX308" i="1"/>
  <c r="AV308" i="1"/>
  <c r="AV302" i="1"/>
  <c r="AX315" i="1"/>
  <c r="AV315" i="1"/>
  <c r="AW330" i="1"/>
  <c r="AX339" i="1"/>
  <c r="AP354" i="1"/>
  <c r="AP362" i="1"/>
  <c r="AW365" i="1"/>
  <c r="AX349" i="1"/>
  <c r="AX303" i="1"/>
  <c r="AV303" i="1"/>
  <c r="AW311" i="1"/>
  <c r="AU364" i="1"/>
  <c r="AU368" i="1"/>
  <c r="AY353" i="1"/>
  <c r="AP398" i="1"/>
  <c r="AP402" i="1"/>
  <c r="AP406" i="1"/>
  <c r="AP410" i="1"/>
  <c r="AP414" i="1"/>
  <c r="AP418" i="1"/>
  <c r="AP422" i="1"/>
  <c r="AP426" i="1"/>
  <c r="AP430" i="1"/>
  <c r="AP434" i="1"/>
  <c r="BA396" i="1"/>
  <c r="BA400" i="1"/>
  <c r="BA404" i="1"/>
  <c r="BA420" i="1"/>
  <c r="BA424" i="1"/>
  <c r="BA428" i="1"/>
  <c r="BA436" i="1"/>
  <c r="BA444" i="1"/>
  <c r="BA448" i="1"/>
  <c r="BA452" i="1"/>
  <c r="BA460" i="1"/>
  <c r="BA464" i="1"/>
  <c r="BA468" i="1"/>
  <c r="AY490" i="1"/>
  <c r="AQ498" i="1"/>
  <c r="AP501" i="1"/>
  <c r="AY502" i="1"/>
  <c r="AQ515" i="1"/>
  <c r="AP518" i="1"/>
  <c r="AY519" i="1"/>
  <c r="AQ531" i="1"/>
  <c r="AW548" i="1"/>
  <c r="AW556" i="1"/>
  <c r="AW576" i="1"/>
  <c r="AP499" i="1"/>
  <c r="AW546" i="1"/>
  <c r="AW554" i="1"/>
  <c r="AY538" i="1"/>
  <c r="AQ541" i="1"/>
  <c r="AP565" i="1"/>
  <c r="AY539" i="1"/>
  <c r="AU598" i="1"/>
  <c r="AY599" i="1"/>
  <c r="BC659" i="1"/>
  <c r="AY825" i="1"/>
  <c r="AY829" i="1"/>
  <c r="AY837" i="1"/>
  <c r="AY853" i="1"/>
  <c r="AY635" i="1"/>
  <c r="AW675" i="1"/>
  <c r="BC675" i="1" s="1"/>
  <c r="BF675" i="1" s="1"/>
  <c r="AW683" i="1"/>
  <c r="AW723" i="1"/>
  <c r="BC731" i="1"/>
  <c r="BF731" i="1" s="1"/>
  <c r="BC735" i="1"/>
  <c r="BF735" i="1" s="1"/>
  <c r="BC739" i="1"/>
  <c r="BF739" i="1" s="1"/>
  <c r="BC743" i="1"/>
  <c r="BF743" i="1" s="1"/>
  <c r="BC747" i="1"/>
  <c r="BF747" i="1" s="1"/>
  <c r="BC751" i="1"/>
  <c r="BF751" i="1" s="1"/>
  <c r="BC755" i="1"/>
  <c r="BF755" i="1" s="1"/>
  <c r="BC759" i="1"/>
  <c r="BF759" i="1" s="1"/>
  <c r="AS797" i="1"/>
  <c r="AS801" i="1"/>
  <c r="AS823" i="1"/>
  <c r="AS827" i="1"/>
  <c r="AS835" i="1"/>
  <c r="AS853" i="1"/>
  <c r="AS909" i="1"/>
  <c r="AU634" i="1"/>
  <c r="AU689" i="1"/>
  <c r="AU721" i="1"/>
  <c r="AS897" i="1"/>
  <c r="T13" i="1"/>
  <c r="AQ13" i="1" s="1"/>
  <c r="V13" i="1"/>
  <c r="AS13" i="1" s="1"/>
  <c r="BC13" i="1" s="1"/>
  <c r="BF13" i="1" s="1"/>
  <c r="BA16" i="1"/>
  <c r="T16" i="1"/>
  <c r="AQ16" i="1" s="1"/>
  <c r="V16" i="1"/>
  <c r="AS16" i="1" s="1"/>
  <c r="X16" i="1"/>
  <c r="AU16" i="1" s="1"/>
  <c r="BC16" i="1" s="1"/>
  <c r="BF16" i="1" s="1"/>
  <c r="AB18" i="1"/>
  <c r="X18" i="1"/>
  <c r="AU18" i="1" s="1"/>
  <c r="BA18" i="1"/>
  <c r="T18" i="1"/>
  <c r="AQ18" i="1" s="1"/>
  <c r="AP20" i="1"/>
  <c r="X47" i="1"/>
  <c r="AU47" i="1" s="1"/>
  <c r="AQ72" i="1"/>
  <c r="T76" i="1"/>
  <c r="AQ76" i="1" s="1"/>
  <c r="Z76" i="1"/>
  <c r="V76" i="1"/>
  <c r="AS76" i="1" s="1"/>
  <c r="AQ80" i="1"/>
  <c r="AS78" i="1"/>
  <c r="AQ81" i="1"/>
  <c r="V151" i="1"/>
  <c r="X151" i="1"/>
  <c r="AU151" i="1" s="1"/>
  <c r="BC151" i="1" s="1"/>
  <c r="BF151" i="1" s="1"/>
  <c r="T151" i="1"/>
  <c r="AB151" i="1"/>
  <c r="AY151" i="1" s="1"/>
  <c r="T126" i="1"/>
  <c r="AQ126" i="1" s="1"/>
  <c r="V126" i="1"/>
  <c r="AS126" i="1" s="1"/>
  <c r="X147" i="1"/>
  <c r="AU147" i="1" s="1"/>
  <c r="T147" i="1"/>
  <c r="AP160" i="1"/>
  <c r="AB143" i="1"/>
  <c r="AY143" i="1" s="1"/>
  <c r="AS151" i="1"/>
  <c r="V153" i="1"/>
  <c r="AS153" i="1" s="1"/>
  <c r="AB153" i="1"/>
  <c r="X153" i="1"/>
  <c r="AU153" i="1" s="1"/>
  <c r="T153" i="1"/>
  <c r="AQ153" i="1" s="1"/>
  <c r="BA278" i="1"/>
  <c r="X294" i="1"/>
  <c r="AU294" i="1" s="1"/>
  <c r="T294" i="1"/>
  <c r="AQ294" i="1" s="1"/>
  <c r="V294" i="1"/>
  <c r="AS294" i="1"/>
  <c r="T267" i="1"/>
  <c r="AQ267" i="1" s="1"/>
  <c r="V267" i="1"/>
  <c r="AS267" i="1" s="1"/>
  <c r="V315" i="1"/>
  <c r="AS315" i="1" s="1"/>
  <c r="BC315" i="1" s="1"/>
  <c r="BF315" i="1" s="1"/>
  <c r="X315" i="1"/>
  <c r="AU315" i="1" s="1"/>
  <c r="T315" i="1"/>
  <c r="AQ315" i="1" s="1"/>
  <c r="X323" i="1"/>
  <c r="AU323" i="1" s="1"/>
  <c r="V323" i="1"/>
  <c r="AS323" i="1" s="1"/>
  <c r="T323" i="1"/>
  <c r="AQ323" i="1" s="1"/>
  <c r="AP388" i="1"/>
  <c r="BA294" i="1"/>
  <c r="AS300" i="1"/>
  <c r="AP381" i="1"/>
  <c r="Z498" i="1"/>
  <c r="AW498" i="1" s="1"/>
  <c r="V498" i="1"/>
  <c r="AS498" i="1" s="1"/>
  <c r="BC498" i="1" s="1"/>
  <c r="BF498" i="1" s="1"/>
  <c r="AS329" i="1"/>
  <c r="BA598" i="1"/>
  <c r="V483" i="1"/>
  <c r="AS483" i="1" s="1"/>
  <c r="Z483" i="1"/>
  <c r="AW483" i="1" s="1"/>
  <c r="AV593" i="1"/>
  <c r="V604" i="1"/>
  <c r="X604" i="1"/>
  <c r="AU604" i="1" s="1"/>
  <c r="T604" i="1"/>
  <c r="AQ604" i="1" s="1"/>
  <c r="BC604" i="1" s="1"/>
  <c r="BF604" i="1" s="1"/>
  <c r="V608" i="1"/>
  <c r="X608" i="1"/>
  <c r="AU608" i="1" s="1"/>
  <c r="T608" i="1"/>
  <c r="AQ608" i="1" s="1"/>
  <c r="BC608" i="1" s="1"/>
  <c r="BF608" i="1" s="1"/>
  <c r="V612" i="1"/>
  <c r="X612" i="1"/>
  <c r="AU612" i="1" s="1"/>
  <c r="T612" i="1"/>
  <c r="AQ612" i="1" s="1"/>
  <c r="V616" i="1"/>
  <c r="X616" i="1"/>
  <c r="AU616" i="1" s="1"/>
  <c r="T616" i="1"/>
  <c r="AQ616" i="1" s="1"/>
  <c r="V620" i="1"/>
  <c r="X620" i="1"/>
  <c r="AU620" i="1" s="1"/>
  <c r="T620" i="1"/>
  <c r="AQ620" i="1" s="1"/>
  <c r="BC620" i="1" s="1"/>
  <c r="BF620" i="1" s="1"/>
  <c r="V624" i="1"/>
  <c r="X624" i="1"/>
  <c r="AU624" i="1" s="1"/>
  <c r="T624" i="1"/>
  <c r="AQ624" i="1" s="1"/>
  <c r="BC624" i="1" s="1"/>
  <c r="BF624" i="1" s="1"/>
  <c r="V628" i="1"/>
  <c r="X628" i="1"/>
  <c r="AU628" i="1" s="1"/>
  <c r="T628" i="1"/>
  <c r="AQ628" i="1" s="1"/>
  <c r="V632" i="1"/>
  <c r="X632" i="1"/>
  <c r="AU632" i="1" s="1"/>
  <c r="T632" i="1"/>
  <c r="AQ632" i="1" s="1"/>
  <c r="AP641" i="1"/>
  <c r="AX645" i="1"/>
  <c r="BC645" i="1" s="1"/>
  <c r="BF645" i="1" s="1"/>
  <c r="Z531" i="1"/>
  <c r="AW531" i="1" s="1"/>
  <c r="V531" i="1"/>
  <c r="AS531" i="1" s="1"/>
  <c r="T713" i="1"/>
  <c r="AQ713" i="1" s="1"/>
  <c r="X713" i="1"/>
  <c r="AU713" i="1" s="1"/>
  <c r="AQ806" i="1"/>
  <c r="AV666" i="1"/>
  <c r="AV678" i="1"/>
  <c r="T729" i="1"/>
  <c r="AQ729" i="1" s="1"/>
  <c r="X729" i="1"/>
  <c r="AU729" i="1" s="1"/>
  <c r="AQ771" i="1"/>
  <c r="AB815" i="1"/>
  <c r="AY815" i="1" s="1"/>
  <c r="AP594" i="1"/>
  <c r="AX642" i="1"/>
  <c r="AX547" i="1"/>
  <c r="AX855" i="1"/>
  <c r="AX683" i="1"/>
  <c r="V779" i="1"/>
  <c r="AS779" i="1" s="1"/>
  <c r="T779" i="1"/>
  <c r="AQ779" i="1" s="1"/>
  <c r="BC779" i="1" s="1"/>
  <c r="BF779" i="1" s="1"/>
  <c r="X779" i="1"/>
  <c r="V793" i="1"/>
  <c r="AS793" i="1" s="1"/>
  <c r="X793" i="1"/>
  <c r="AU793" i="1" s="1"/>
  <c r="T793" i="1"/>
  <c r="AQ803" i="1"/>
  <c r="V829" i="1"/>
  <c r="X829" i="1"/>
  <c r="AU829" i="1" s="1"/>
  <c r="T829" i="1"/>
  <c r="AQ829" i="1" s="1"/>
  <c r="AQ843" i="1"/>
  <c r="AB847" i="1"/>
  <c r="AY847" i="1" s="1"/>
  <c r="AP849" i="1"/>
  <c r="V805" i="1"/>
  <c r="AS805" i="1" s="1"/>
  <c r="X805" i="1"/>
  <c r="AU805" i="1" s="1"/>
  <c r="T805" i="1"/>
  <c r="AQ885" i="1"/>
  <c r="AQ889" i="1"/>
  <c r="AQ893" i="1"/>
  <c r="AQ897" i="1"/>
  <c r="AQ905" i="1"/>
  <c r="AQ909" i="1"/>
  <c r="AQ913" i="1"/>
  <c r="T669" i="1"/>
  <c r="AQ669" i="1" s="1"/>
  <c r="X669" i="1"/>
  <c r="AU669" i="1" s="1"/>
  <c r="AV712" i="1"/>
  <c r="AX769" i="1"/>
  <c r="V790" i="1"/>
  <c r="AS790" i="1" s="1"/>
  <c r="T790" i="1"/>
  <c r="AQ790" i="1" s="1"/>
  <c r="X790" i="1"/>
  <c r="AU790" i="1" s="1"/>
  <c r="V921" i="1"/>
  <c r="X921" i="1"/>
  <c r="AU921" i="1" s="1"/>
  <c r="T921" i="1"/>
  <c r="AQ921" i="1" s="1"/>
  <c r="V783" i="1"/>
  <c r="AS783" i="1" s="1"/>
  <c r="T783" i="1"/>
  <c r="AQ783" i="1" s="1"/>
  <c r="BC783" i="1" s="1"/>
  <c r="BF783" i="1" s="1"/>
  <c r="X783" i="1"/>
  <c r="AQ887" i="1"/>
  <c r="V917" i="1"/>
  <c r="X917" i="1"/>
  <c r="AU917" i="1" s="1"/>
  <c r="T917" i="1"/>
  <c r="AQ917" i="1" s="1"/>
  <c r="AS780" i="1"/>
  <c r="AX825" i="1"/>
  <c r="AB831" i="1"/>
  <c r="AY831" i="1" s="1"/>
  <c r="AB839" i="1"/>
  <c r="AY839" i="1" s="1"/>
  <c r="V863" i="1"/>
  <c r="AS863" i="1" s="1"/>
  <c r="X863" i="1"/>
  <c r="T863" i="1"/>
  <c r="V875" i="1"/>
  <c r="X875" i="1"/>
  <c r="T875" i="1"/>
  <c r="AQ875" i="1" s="1"/>
  <c r="AX886" i="1"/>
  <c r="AX898" i="1"/>
  <c r="AQ907" i="1"/>
  <c r="AX865" i="1"/>
  <c r="AX882" i="1"/>
  <c r="AX894" i="1"/>
  <c r="AP905" i="1"/>
  <c r="AP917" i="1"/>
  <c r="AW15" i="1"/>
  <c r="AY18" i="1"/>
  <c r="AS43" i="1"/>
  <c r="BC49" i="1"/>
  <c r="AV50" i="1"/>
  <c r="BC50" i="1" s="1"/>
  <c r="BF50" i="1" s="1"/>
  <c r="AW60" i="1"/>
  <c r="AV52" i="1"/>
  <c r="AX60" i="1"/>
  <c r="AW76" i="1"/>
  <c r="AW80" i="1"/>
  <c r="AS85" i="1"/>
  <c r="AU95" i="1"/>
  <c r="AP82" i="1"/>
  <c r="AY83" i="1"/>
  <c r="AS128" i="1"/>
  <c r="AU136" i="1"/>
  <c r="AQ143" i="1"/>
  <c r="AQ145" i="1"/>
  <c r="AQ147" i="1"/>
  <c r="AQ163" i="1"/>
  <c r="AY149" i="1"/>
  <c r="AQ151" i="1"/>
  <c r="AY153" i="1"/>
  <c r="BC188" i="1"/>
  <c r="BF188" i="1" s="1"/>
  <c r="AW160" i="1"/>
  <c r="AS195" i="1"/>
  <c r="AY195" i="1"/>
  <c r="AU197" i="1"/>
  <c r="AV262" i="1"/>
  <c r="BC262" i="1" s="1"/>
  <c r="BF262" i="1" s="1"/>
  <c r="AV264" i="1"/>
  <c r="AV266" i="1"/>
  <c r="AV274" i="1"/>
  <c r="AV276" i="1"/>
  <c r="AV280" i="1"/>
  <c r="AV282" i="1"/>
  <c r="AV286" i="1"/>
  <c r="AV292" i="1"/>
  <c r="AV294" i="1"/>
  <c r="AV296" i="1"/>
  <c r="AS198" i="1"/>
  <c r="AX285" i="1"/>
  <c r="AX301" i="1"/>
  <c r="AX276" i="1"/>
  <c r="AV307" i="1"/>
  <c r="AX327" i="1"/>
  <c r="BC331" i="1"/>
  <c r="BF331" i="1" s="1"/>
  <c r="AW338" i="1"/>
  <c r="AW343" i="1"/>
  <c r="AP358" i="1"/>
  <c r="AX322" i="1"/>
  <c r="AX334" i="1"/>
  <c r="AW303" i="1"/>
  <c r="AP344" i="1"/>
  <c r="AU355" i="1"/>
  <c r="AU359" i="1"/>
  <c r="AY361" i="1"/>
  <c r="AQ390" i="1"/>
  <c r="AW390" i="1"/>
  <c r="AQ486" i="1"/>
  <c r="AQ494" i="1"/>
  <c r="AP497" i="1"/>
  <c r="AQ510" i="1"/>
  <c r="AP514" i="1"/>
  <c r="AY524" i="1"/>
  <c r="AY531" i="1"/>
  <c r="AW544" i="1"/>
  <c r="AU570" i="1"/>
  <c r="AP495" i="1"/>
  <c r="AP511" i="1"/>
  <c r="AS546" i="1"/>
  <c r="AS554" i="1"/>
  <c r="AS570" i="1"/>
  <c r="AS578" i="1"/>
  <c r="AQ538" i="1"/>
  <c r="AU562" i="1"/>
  <c r="AU578" i="1"/>
  <c r="AY574" i="1"/>
  <c r="AU594" i="1"/>
  <c r="AY598" i="1"/>
  <c r="AU771" i="1"/>
  <c r="AU779" i="1"/>
  <c r="AU783" i="1"/>
  <c r="AU815" i="1"/>
  <c r="AU823" i="1"/>
  <c r="AU827" i="1"/>
  <c r="AU835" i="1"/>
  <c r="AU843" i="1"/>
  <c r="AU847" i="1"/>
  <c r="AU863" i="1"/>
  <c r="AU875" i="1"/>
  <c r="AS829" i="1"/>
  <c r="AS843" i="1"/>
  <c r="AS921" i="1"/>
  <c r="AU635" i="1"/>
  <c r="BC636" i="1"/>
  <c r="BF636" i="1" s="1"/>
  <c r="BC638" i="1"/>
  <c r="BF638" i="1" s="1"/>
  <c r="BC640" i="1"/>
  <c r="BF640" i="1" s="1"/>
  <c r="BC642" i="1"/>
  <c r="BF642" i="1" s="1"/>
  <c r="BC644" i="1"/>
  <c r="BF644" i="1" s="1"/>
  <c r="BC646" i="1"/>
  <c r="BF646" i="1" s="1"/>
  <c r="BC648" i="1"/>
  <c r="BF648" i="1" s="1"/>
  <c r="BC652" i="1"/>
  <c r="BF652" i="1" s="1"/>
  <c r="BC654" i="1"/>
  <c r="BF654" i="1" s="1"/>
  <c r="AS664" i="1"/>
  <c r="AS680" i="1"/>
  <c r="AS696" i="1"/>
  <c r="BC730" i="1"/>
  <c r="BF730" i="1" s="1"/>
  <c r="BC734" i="1"/>
  <c r="BF734" i="1" s="1"/>
  <c r="BC738" i="1"/>
  <c r="BF738" i="1" s="1"/>
  <c r="BC742" i="1"/>
  <c r="BF742" i="1" s="1"/>
  <c r="BC746" i="1"/>
  <c r="BF746" i="1" s="1"/>
  <c r="BC750" i="1"/>
  <c r="BF750" i="1" s="1"/>
  <c r="BC754" i="1"/>
  <c r="BF754" i="1" s="1"/>
  <c r="BC758" i="1"/>
  <c r="BF758" i="1" s="1"/>
  <c r="BC786" i="1"/>
  <c r="BF786" i="1" s="1"/>
  <c r="AS917" i="1"/>
  <c r="AS602" i="1"/>
  <c r="AS604" i="1"/>
  <c r="AS606" i="1"/>
  <c r="AS608" i="1"/>
  <c r="AS610" i="1"/>
  <c r="AS612" i="1"/>
  <c r="AS614" i="1"/>
  <c r="AS616" i="1"/>
  <c r="AS618" i="1"/>
  <c r="AS620" i="1"/>
  <c r="AS622" i="1"/>
  <c r="AS624" i="1"/>
  <c r="AS626" i="1"/>
  <c r="AS628" i="1"/>
  <c r="AS630" i="1"/>
  <c r="AS632" i="1"/>
  <c r="AQ634" i="1"/>
  <c r="AQ689" i="1"/>
  <c r="AU709" i="1"/>
  <c r="AQ721" i="1"/>
  <c r="AS815" i="1"/>
  <c r="AS869" i="1"/>
  <c r="AS875" i="1"/>
  <c r="AU700" i="1"/>
  <c r="AQ10" i="1"/>
  <c r="AV41" i="1"/>
  <c r="AX8" i="1"/>
  <c r="AS47" i="1"/>
  <c r="BC47" i="1" s="1"/>
  <c r="BF47" i="1" s="1"/>
  <c r="AS53" i="1"/>
  <c r="AS75" i="1"/>
  <c r="T62" i="1"/>
  <c r="AQ62" i="1" s="1"/>
  <c r="V62" i="1"/>
  <c r="AS62" i="1" s="1"/>
  <c r="T77" i="1"/>
  <c r="AQ77" i="1" s="1"/>
  <c r="Z77" i="1"/>
  <c r="AW77" i="1" s="1"/>
  <c r="V77" i="1"/>
  <c r="AS77" i="1" s="1"/>
  <c r="BC77" i="1" s="1"/>
  <c r="BF77" i="1" s="1"/>
  <c r="AS79" i="1"/>
  <c r="X61" i="1"/>
  <c r="AU61" i="1" s="1"/>
  <c r="V61" i="1"/>
  <c r="AS61" i="1" s="1"/>
  <c r="T61" i="1"/>
  <c r="AQ61" i="1" s="1"/>
  <c r="T74" i="1"/>
  <c r="AQ74" i="1" s="1"/>
  <c r="Z74" i="1"/>
  <c r="AW74" i="1" s="1"/>
  <c r="V74" i="1"/>
  <c r="AS74" i="1" s="1"/>
  <c r="AB135" i="1"/>
  <c r="AY135" i="1" s="1"/>
  <c r="BC135" i="1" s="1"/>
  <c r="BF135" i="1" s="1"/>
  <c r="AP152" i="1"/>
  <c r="X128" i="1"/>
  <c r="AU128" i="1" s="1"/>
  <c r="AS154" i="1"/>
  <c r="V139" i="1"/>
  <c r="AS139" i="1" s="1"/>
  <c r="T139" i="1"/>
  <c r="AQ139" i="1" s="1"/>
  <c r="X139" i="1"/>
  <c r="AU139" i="1" s="1"/>
  <c r="AV169" i="1"/>
  <c r="V138" i="1"/>
  <c r="AS138" i="1" s="1"/>
  <c r="X138" i="1"/>
  <c r="AU138" i="1" s="1"/>
  <c r="T138" i="1"/>
  <c r="AQ138" i="1" s="1"/>
  <c r="AB145" i="1"/>
  <c r="AY145" i="1" s="1"/>
  <c r="AX202" i="1"/>
  <c r="AP143" i="1"/>
  <c r="AX158" i="1"/>
  <c r="AS273" i="1"/>
  <c r="AU307" i="1"/>
  <c r="BA276" i="1"/>
  <c r="X292" i="1"/>
  <c r="AU292" i="1" s="1"/>
  <c r="T292" i="1"/>
  <c r="AQ292" i="1" s="1"/>
  <c r="V292" i="1"/>
  <c r="AS292" i="1" s="1"/>
  <c r="AS265" i="1"/>
  <c r="V306" i="1"/>
  <c r="X306" i="1"/>
  <c r="AU306" i="1" s="1"/>
  <c r="T306" i="1"/>
  <c r="AQ306" i="1" s="1"/>
  <c r="AS306" i="1"/>
  <c r="V322" i="1"/>
  <c r="AS322" i="1" s="1"/>
  <c r="BC322" i="1" s="1"/>
  <c r="BF322" i="1" s="1"/>
  <c r="T322" i="1"/>
  <c r="AQ322" i="1" s="1"/>
  <c r="AS341" i="1"/>
  <c r="Z486" i="1"/>
  <c r="AW486" i="1" s="1"/>
  <c r="V486" i="1"/>
  <c r="AS486" i="1" s="1"/>
  <c r="BC486" i="1" s="1"/>
  <c r="BF486" i="1" s="1"/>
  <c r="T320" i="1"/>
  <c r="AQ320" i="1" s="1"/>
  <c r="V320" i="1"/>
  <c r="AS320" i="1" s="1"/>
  <c r="X320" i="1"/>
  <c r="AU320" i="1" s="1"/>
  <c r="AS321" i="1"/>
  <c r="AQ357" i="1"/>
  <c r="AP370" i="1"/>
  <c r="AP386" i="1"/>
  <c r="X353" i="1"/>
  <c r="AU353" i="1" s="1"/>
  <c r="BC353" i="1" s="1"/>
  <c r="BF353" i="1" s="1"/>
  <c r="Z506" i="1"/>
  <c r="AW506" i="1" s="1"/>
  <c r="V506" i="1"/>
  <c r="AS506" i="1" s="1"/>
  <c r="BC506" i="1" s="1"/>
  <c r="BF506" i="1" s="1"/>
  <c r="Z502" i="1"/>
  <c r="AW502" i="1" s="1"/>
  <c r="V502" i="1"/>
  <c r="AS502" i="1" s="1"/>
  <c r="BC502" i="1" s="1"/>
  <c r="BF502" i="1" s="1"/>
  <c r="V585" i="1"/>
  <c r="AS585" i="1" s="1"/>
  <c r="BC585" i="1" s="1"/>
  <c r="BF585" i="1" s="1"/>
  <c r="T585" i="1"/>
  <c r="AQ585" i="1" s="1"/>
  <c r="AQ594" i="1"/>
  <c r="AX605" i="1"/>
  <c r="AX609" i="1"/>
  <c r="AX613" i="1"/>
  <c r="AX617" i="1"/>
  <c r="AX621" i="1"/>
  <c r="AX625" i="1"/>
  <c r="AX633" i="1"/>
  <c r="AX641" i="1"/>
  <c r="T657" i="1"/>
  <c r="AQ657" i="1" s="1"/>
  <c r="X657" i="1"/>
  <c r="AU657" i="1" s="1"/>
  <c r="AB602" i="1"/>
  <c r="AY602" i="1" s="1"/>
  <c r="AB606" i="1"/>
  <c r="AY606" i="1" s="1"/>
  <c r="AB610" i="1"/>
  <c r="AY610" i="1" s="1"/>
  <c r="AB614" i="1"/>
  <c r="AY614" i="1" s="1"/>
  <c r="AB618" i="1"/>
  <c r="AY618" i="1" s="1"/>
  <c r="AB622" i="1"/>
  <c r="AY622" i="1" s="1"/>
  <c r="AB626" i="1"/>
  <c r="AY626" i="1" s="1"/>
  <c r="AB630" i="1"/>
  <c r="AY630" i="1" s="1"/>
  <c r="AB634" i="1"/>
  <c r="AY634" i="1" s="1"/>
  <c r="BC634" i="1" s="1"/>
  <c r="BF634" i="1" s="1"/>
  <c r="AX650" i="1"/>
  <c r="BC650" i="1" s="1"/>
  <c r="BF650" i="1" s="1"/>
  <c r="AX785" i="1"/>
  <c r="AQ852" i="1"/>
  <c r="V637" i="1"/>
  <c r="AS637" i="1" s="1"/>
  <c r="T637" i="1"/>
  <c r="AQ637" i="1" s="1"/>
  <c r="BA637" i="1"/>
  <c r="X637" i="1"/>
  <c r="AU637" i="1" s="1"/>
  <c r="V653" i="1"/>
  <c r="AS653" i="1" s="1"/>
  <c r="T653" i="1"/>
  <c r="AQ653" i="1" s="1"/>
  <c r="BA653" i="1"/>
  <c r="X653" i="1"/>
  <c r="AU653" i="1" s="1"/>
  <c r="T701" i="1"/>
  <c r="AQ701" i="1" s="1"/>
  <c r="X701" i="1"/>
  <c r="AU701" i="1" s="1"/>
  <c r="AQ793" i="1"/>
  <c r="AQ797" i="1"/>
  <c r="AQ801" i="1"/>
  <c r="AQ805" i="1"/>
  <c r="AQ809" i="1"/>
  <c r="AP598" i="1"/>
  <c r="AS643" i="1"/>
  <c r="BC643" i="1" s="1"/>
  <c r="BF643" i="1" s="1"/>
  <c r="AP729" i="1"/>
  <c r="V813" i="1"/>
  <c r="AS813" i="1" s="1"/>
  <c r="X813" i="1"/>
  <c r="AU813" i="1" s="1"/>
  <c r="T813" i="1"/>
  <c r="AQ813" i="1" s="1"/>
  <c r="AP815" i="1"/>
  <c r="AP708" i="1"/>
  <c r="V767" i="1"/>
  <c r="AS767" i="1" s="1"/>
  <c r="T767" i="1"/>
  <c r="AQ767" i="1" s="1"/>
  <c r="BC767" i="1" s="1"/>
  <c r="BF767" i="1" s="1"/>
  <c r="X767" i="1"/>
  <c r="AU767" i="1" s="1"/>
  <c r="AX771" i="1"/>
  <c r="V775" i="1"/>
  <c r="AS775" i="1" s="1"/>
  <c r="T775" i="1"/>
  <c r="AQ775" i="1" s="1"/>
  <c r="BC775" i="1" s="1"/>
  <c r="BF775" i="1" s="1"/>
  <c r="X775" i="1"/>
  <c r="AU775" i="1" s="1"/>
  <c r="V785" i="1"/>
  <c r="AS785" i="1" s="1"/>
  <c r="T785" i="1"/>
  <c r="AQ785" i="1" s="1"/>
  <c r="X785" i="1"/>
  <c r="AU785" i="1" s="1"/>
  <c r="V819" i="1"/>
  <c r="AS819" i="1" s="1"/>
  <c r="X819" i="1"/>
  <c r="AU819" i="1" s="1"/>
  <c r="T819" i="1"/>
  <c r="AQ819" i="1" s="1"/>
  <c r="AP825" i="1"/>
  <c r="V833" i="1"/>
  <c r="AS833" i="1" s="1"/>
  <c r="X833" i="1"/>
  <c r="AU833" i="1" s="1"/>
  <c r="T833" i="1"/>
  <c r="AQ833" i="1" s="1"/>
  <c r="AQ846" i="1"/>
  <c r="AQ849" i="1"/>
  <c r="V851" i="1"/>
  <c r="AS851" i="1" s="1"/>
  <c r="X851" i="1"/>
  <c r="AU851" i="1" s="1"/>
  <c r="T851" i="1"/>
  <c r="AQ851" i="1" s="1"/>
  <c r="V867" i="1"/>
  <c r="AS867" i="1" s="1"/>
  <c r="X867" i="1"/>
  <c r="AU867" i="1" s="1"/>
  <c r="T867" i="1"/>
  <c r="AQ867" i="1" s="1"/>
  <c r="AQ918" i="1"/>
  <c r="AP689" i="1"/>
  <c r="AP829" i="1"/>
  <c r="V831" i="1"/>
  <c r="AS831" i="1" s="1"/>
  <c r="X831" i="1"/>
  <c r="AU831" i="1" s="1"/>
  <c r="T831" i="1"/>
  <c r="AQ831" i="1" s="1"/>
  <c r="AB833" i="1"/>
  <c r="AY833" i="1" s="1"/>
  <c r="AP835" i="1"/>
  <c r="AP837" i="1"/>
  <c r="V839" i="1"/>
  <c r="AS839" i="1" s="1"/>
  <c r="X839" i="1"/>
  <c r="AU839" i="1" s="1"/>
  <c r="T839" i="1"/>
  <c r="AQ839" i="1" s="1"/>
  <c r="AQ847" i="1"/>
  <c r="AP853" i="1"/>
  <c r="V855" i="1"/>
  <c r="AS855" i="1" s="1"/>
  <c r="X855" i="1"/>
  <c r="AU855" i="1" s="1"/>
  <c r="T855" i="1"/>
  <c r="AQ855" i="1" s="1"/>
  <c r="AQ863" i="1"/>
  <c r="V871" i="1"/>
  <c r="AS871" i="1" s="1"/>
  <c r="X871" i="1"/>
  <c r="AU871" i="1" s="1"/>
  <c r="T871" i="1"/>
  <c r="AB885" i="1"/>
  <c r="AY885" i="1" s="1"/>
  <c r="AB889" i="1"/>
  <c r="AY889" i="1" s="1"/>
  <c r="AB893" i="1"/>
  <c r="AY893" i="1" s="1"/>
  <c r="AB897" i="1"/>
  <c r="AY897" i="1" s="1"/>
  <c r="AB909" i="1"/>
  <c r="AY909" i="1" s="1"/>
  <c r="AX765" i="1"/>
  <c r="V859" i="1"/>
  <c r="AS859" i="1" s="1"/>
  <c r="X859" i="1"/>
  <c r="AU859" i="1" s="1"/>
  <c r="T859" i="1"/>
  <c r="AQ859" i="1" s="1"/>
  <c r="AQ871" i="1"/>
  <c r="V881" i="1"/>
  <c r="AS881" i="1" s="1"/>
  <c r="X881" i="1"/>
  <c r="AU881" i="1" s="1"/>
  <c r="T881" i="1"/>
  <c r="AQ881" i="1" s="1"/>
  <c r="AP889" i="1"/>
  <c r="AP913" i="1"/>
  <c r="V824" i="1"/>
  <c r="AS824" i="1" s="1"/>
  <c r="T824" i="1"/>
  <c r="AQ824" i="1" s="1"/>
  <c r="X824" i="1"/>
  <c r="AU824" i="1" s="1"/>
  <c r="AP851" i="1"/>
  <c r="AX781" i="1"/>
  <c r="AP793" i="1"/>
  <c r="AP843" i="1"/>
  <c r="AQ883" i="1"/>
  <c r="AQ895" i="1"/>
  <c r="V901" i="1"/>
  <c r="AS901" i="1" s="1"/>
  <c r="X901" i="1"/>
  <c r="AU901" i="1" s="1"/>
  <c r="T901" i="1"/>
  <c r="AQ901" i="1" s="1"/>
  <c r="AP921" i="1"/>
  <c r="V789" i="1"/>
  <c r="AS789" i="1" s="1"/>
  <c r="X789" i="1"/>
  <c r="AU789" i="1" s="1"/>
  <c r="T789" i="1"/>
  <c r="AQ789" i="1" s="1"/>
  <c r="AX807" i="1"/>
  <c r="AP813" i="1"/>
  <c r="AP819" i="1"/>
  <c r="AB871" i="1"/>
  <c r="AY871" i="1" s="1"/>
  <c r="AX922" i="1"/>
  <c r="BC51" i="1"/>
  <c r="BC150" i="1"/>
  <c r="BC154" i="1"/>
  <c r="BC261" i="1"/>
  <c r="BO733" i="1"/>
  <c r="BP733" i="1"/>
  <c r="BO737" i="1"/>
  <c r="BP737" i="1"/>
  <c r="BO741" i="1"/>
  <c r="BP741" i="1"/>
  <c r="BO745" i="1"/>
  <c r="BP745" i="1"/>
  <c r="BO749" i="1"/>
  <c r="BP749" i="1"/>
  <c r="BO753" i="1"/>
  <c r="BP753" i="1"/>
  <c r="BP757" i="1"/>
  <c r="BO757" i="1"/>
  <c r="BO761" i="1"/>
  <c r="BP761" i="1"/>
  <c r="BC765" i="1"/>
  <c r="BF765" i="1" s="1"/>
  <c r="BC769" i="1"/>
  <c r="BF769" i="1" s="1"/>
  <c r="BC773" i="1"/>
  <c r="BF773" i="1" s="1"/>
  <c r="BC777" i="1"/>
  <c r="BF777" i="1" s="1"/>
  <c r="BC781" i="1"/>
  <c r="BF781" i="1" s="1"/>
  <c r="BP3" i="1"/>
  <c r="BO3" i="1"/>
  <c r="BC140" i="1"/>
  <c r="BF140" i="1" s="1"/>
  <c r="BC149" i="1"/>
  <c r="BC256" i="1"/>
  <c r="BC260" i="1"/>
  <c r="BO639" i="1"/>
  <c r="BP639" i="1"/>
  <c r="BO647" i="1"/>
  <c r="BP647" i="1"/>
  <c r="BO649" i="1"/>
  <c r="BP649" i="1"/>
  <c r="BO651" i="1"/>
  <c r="BP651" i="1"/>
  <c r="BO732" i="1"/>
  <c r="BP732" i="1"/>
  <c r="BO736" i="1"/>
  <c r="BP736" i="1"/>
  <c r="BO740" i="1"/>
  <c r="BP740" i="1"/>
  <c r="BO744" i="1"/>
  <c r="BP744" i="1"/>
  <c r="BO748" i="1"/>
  <c r="BP748" i="1"/>
  <c r="BO752" i="1"/>
  <c r="BP752" i="1"/>
  <c r="BO756" i="1"/>
  <c r="BP756" i="1"/>
  <c r="BO760" i="1"/>
  <c r="BP760" i="1"/>
  <c r="BC764" i="1"/>
  <c r="BF764" i="1" s="1"/>
  <c r="BC768" i="1"/>
  <c r="BF768" i="1" s="1"/>
  <c r="BC772" i="1"/>
  <c r="BF772" i="1" s="1"/>
  <c r="BC776" i="1"/>
  <c r="BF776" i="1" s="1"/>
  <c r="BC780" i="1"/>
  <c r="BF780" i="1" s="1"/>
  <c r="BC784" i="1"/>
  <c r="BF784" i="1" s="1"/>
  <c r="BO731" i="1"/>
  <c r="BP731" i="1"/>
  <c r="BO735" i="1"/>
  <c r="BP735" i="1"/>
  <c r="BO739" i="1"/>
  <c r="BP739" i="1"/>
  <c r="BO743" i="1"/>
  <c r="BP743" i="1"/>
  <c r="BO747" i="1"/>
  <c r="BP747" i="1"/>
  <c r="BO751" i="1"/>
  <c r="BP751" i="1"/>
  <c r="BO755" i="1"/>
  <c r="BP755" i="1"/>
  <c r="BO759" i="1"/>
  <c r="BP759" i="1"/>
  <c r="BC763" i="1"/>
  <c r="BF763" i="1" s="1"/>
  <c r="BC771" i="1"/>
  <c r="BF771" i="1" s="1"/>
  <c r="BP188" i="1"/>
  <c r="BO188" i="1"/>
  <c r="BC257" i="1"/>
  <c r="BO636" i="1"/>
  <c r="BP636" i="1"/>
  <c r="BO638" i="1"/>
  <c r="BP638" i="1"/>
  <c r="BO640" i="1"/>
  <c r="BP640" i="1"/>
  <c r="BO642" i="1"/>
  <c r="BP642" i="1"/>
  <c r="BO644" i="1"/>
  <c r="BP644" i="1"/>
  <c r="BO646" i="1"/>
  <c r="BP646" i="1"/>
  <c r="BO648" i="1"/>
  <c r="BP648" i="1"/>
  <c r="BO652" i="1"/>
  <c r="BP652" i="1"/>
  <c r="BO654" i="1"/>
  <c r="BP654" i="1"/>
  <c r="BO730" i="1"/>
  <c r="BP730" i="1"/>
  <c r="BO734" i="1"/>
  <c r="BP734" i="1"/>
  <c r="BO738" i="1"/>
  <c r="BP738" i="1"/>
  <c r="BO742" i="1"/>
  <c r="BP742" i="1"/>
  <c r="BO746" i="1"/>
  <c r="BP746" i="1"/>
  <c r="BO750" i="1"/>
  <c r="BP750" i="1"/>
  <c r="BO754" i="1"/>
  <c r="BP754" i="1"/>
  <c r="BO758" i="1"/>
  <c r="BP758" i="1"/>
  <c r="BC762" i="1"/>
  <c r="BF762" i="1" s="1"/>
  <c r="BC766" i="1"/>
  <c r="BF766" i="1" s="1"/>
  <c r="BC770" i="1"/>
  <c r="BF770" i="1" s="1"/>
  <c r="BC774" i="1"/>
  <c r="BF774" i="1" s="1"/>
  <c r="BC778" i="1"/>
  <c r="BF778" i="1" s="1"/>
  <c r="BC782" i="1"/>
  <c r="BF782" i="1" s="1"/>
  <c r="BO786" i="1"/>
  <c r="BP786" i="1"/>
  <c r="G5" i="1"/>
  <c r="F3" i="1"/>
  <c r="AY5" i="1"/>
  <c r="BF12" i="1"/>
  <c r="BC12" i="1"/>
  <c r="H11" i="1"/>
  <c r="AS20" i="1"/>
  <c r="AS19" i="1"/>
  <c r="AQ24" i="1"/>
  <c r="F22" i="1"/>
  <c r="AW23" i="1"/>
  <c r="F24" i="1"/>
  <c r="AY25" i="1"/>
  <c r="T28" i="1"/>
  <c r="AQ28" i="1" s="1"/>
  <c r="X28" i="1"/>
  <c r="AB28" i="1"/>
  <c r="AY28" i="1" s="1"/>
  <c r="Z28" i="1"/>
  <c r="V28" i="1"/>
  <c r="AU29" i="1"/>
  <c r="BA28" i="1"/>
  <c r="G26" i="1"/>
  <c r="AU33" i="1"/>
  <c r="E36" i="1"/>
  <c r="H30" i="1"/>
  <c r="T44" i="1"/>
  <c r="X44" i="1"/>
  <c r="AU44" i="1" s="1"/>
  <c r="AB44" i="1"/>
  <c r="Z44" i="1"/>
  <c r="BA44" i="1"/>
  <c r="V44" i="1"/>
  <c r="AU45" i="1"/>
  <c r="AX46" i="1"/>
  <c r="AU37" i="1"/>
  <c r="AU43" i="1"/>
  <c r="T46" i="1"/>
  <c r="X46" i="1"/>
  <c r="AB46" i="1"/>
  <c r="AY46" i="1" s="1"/>
  <c r="BA46" i="1"/>
  <c r="V46" i="1"/>
  <c r="AS46" i="1" s="1"/>
  <c r="Z46" i="1"/>
  <c r="AW46" i="1" s="1"/>
  <c r="H43" i="1"/>
  <c r="H45" i="1"/>
  <c r="Z68" i="1"/>
  <c r="AW68" i="1" s="1"/>
  <c r="AV68" i="1"/>
  <c r="G50" i="1"/>
  <c r="AV60" i="1"/>
  <c r="AW54" i="1"/>
  <c r="G46" i="1"/>
  <c r="G49" i="1"/>
  <c r="AV58" i="1"/>
  <c r="AX58" i="1"/>
  <c r="AW65" i="1"/>
  <c r="H58" i="1"/>
  <c r="G65" i="1"/>
  <c r="BC73" i="1"/>
  <c r="BF73" i="1" s="1"/>
  <c r="AY80" i="1"/>
  <c r="T84" i="1"/>
  <c r="AQ84" i="1" s="1"/>
  <c r="X84" i="1"/>
  <c r="AU84" i="1" s="1"/>
  <c r="AB84" i="1"/>
  <c r="AY84" i="1" s="1"/>
  <c r="BA84" i="1"/>
  <c r="Z84" i="1"/>
  <c r="V84" i="1"/>
  <c r="AS84" i="1" s="1"/>
  <c r="BC99" i="1"/>
  <c r="BF99" i="1" s="1"/>
  <c r="F68" i="1"/>
  <c r="F79" i="1"/>
  <c r="AU85" i="1"/>
  <c r="T92" i="1"/>
  <c r="X92" i="1"/>
  <c r="AB92" i="1"/>
  <c r="AY92" i="1" s="1"/>
  <c r="V92" i="1"/>
  <c r="Z92" i="1"/>
  <c r="BA92" i="1"/>
  <c r="AU93" i="1"/>
  <c r="AY101" i="1"/>
  <c r="AQ105" i="1"/>
  <c r="BC105" i="1" s="1"/>
  <c r="BF105" i="1" s="1"/>
  <c r="T82" i="1"/>
  <c r="AQ82" i="1" s="1"/>
  <c r="X82" i="1"/>
  <c r="AU82" i="1" s="1"/>
  <c r="AB82" i="1"/>
  <c r="AY82" i="1" s="1"/>
  <c r="BA82" i="1"/>
  <c r="V82" i="1"/>
  <c r="AS82" i="1" s="1"/>
  <c r="Z82" i="1"/>
  <c r="E94" i="1"/>
  <c r="T100" i="1"/>
  <c r="X100" i="1"/>
  <c r="AB100" i="1"/>
  <c r="V100" i="1"/>
  <c r="BA100" i="1"/>
  <c r="Z100" i="1"/>
  <c r="BC101" i="1"/>
  <c r="BF101" i="1" s="1"/>
  <c r="E102" i="1"/>
  <c r="G89" i="1"/>
  <c r="T90" i="1"/>
  <c r="X90" i="1"/>
  <c r="AU90" i="1" s="1"/>
  <c r="AB90" i="1"/>
  <c r="Z90" i="1"/>
  <c r="BA90" i="1"/>
  <c r="V90" i="1"/>
  <c r="AS90" i="1" s="1"/>
  <c r="H92" i="1"/>
  <c r="AY100" i="1"/>
  <c r="G101" i="1"/>
  <c r="AU107" i="1"/>
  <c r="AQ109" i="1"/>
  <c r="AY113" i="1"/>
  <c r="AU115" i="1"/>
  <c r="AQ117" i="1"/>
  <c r="AY121" i="1"/>
  <c r="G112" i="1"/>
  <c r="G120" i="1"/>
  <c r="T98" i="1"/>
  <c r="X98" i="1"/>
  <c r="AU98" i="1" s="1"/>
  <c r="AB98" i="1"/>
  <c r="Z98" i="1"/>
  <c r="V98" i="1"/>
  <c r="AS98" i="1" s="1"/>
  <c r="BC98" i="1" s="1"/>
  <c r="BF98" i="1" s="1"/>
  <c r="BA98" i="1"/>
  <c r="AP102" i="1"/>
  <c r="AQ110" i="1"/>
  <c r="AU112" i="1"/>
  <c r="AY114" i="1"/>
  <c r="AQ118" i="1"/>
  <c r="AU120" i="1"/>
  <c r="AY122" i="1"/>
  <c r="AU125" i="1"/>
  <c r="AW132" i="1"/>
  <c r="AV132" i="1"/>
  <c r="G125" i="1"/>
  <c r="BA137" i="1"/>
  <c r="T137" i="1"/>
  <c r="AQ137" i="1" s="1"/>
  <c r="X137" i="1"/>
  <c r="Z137" i="1"/>
  <c r="AW137" i="1" s="1"/>
  <c r="V137" i="1"/>
  <c r="AS137" i="1" s="1"/>
  <c r="AB137" i="1"/>
  <c r="H134" i="1"/>
  <c r="AW141" i="1"/>
  <c r="BC141" i="1" s="1"/>
  <c r="BF141" i="1" s="1"/>
  <c r="AW142" i="1"/>
  <c r="BC142" i="1" s="1"/>
  <c r="BF142" i="1" s="1"/>
  <c r="AW143" i="1"/>
  <c r="AW144" i="1"/>
  <c r="BC144" i="1" s="1"/>
  <c r="BF144" i="1" s="1"/>
  <c r="AW145" i="1"/>
  <c r="AW146" i="1"/>
  <c r="BC146" i="1" s="1"/>
  <c r="BF146" i="1" s="1"/>
  <c r="AW147" i="1"/>
  <c r="AW148" i="1"/>
  <c r="BC148" i="1" s="1"/>
  <c r="BF148" i="1" s="1"/>
  <c r="BF150" i="1"/>
  <c r="BF154" i="1"/>
  <c r="BC159" i="1"/>
  <c r="BF159" i="1" s="1"/>
  <c r="J131" i="1"/>
  <c r="I135" i="1"/>
  <c r="F137" i="1"/>
  <c r="BC165" i="1"/>
  <c r="BF165" i="1" s="1"/>
  <c r="J136" i="1"/>
  <c r="F156" i="1"/>
  <c r="G157" i="1"/>
  <c r="BC168" i="1"/>
  <c r="F175" i="1"/>
  <c r="G164" i="1"/>
  <c r="T172" i="1"/>
  <c r="AQ172" i="1" s="1"/>
  <c r="X172" i="1"/>
  <c r="AB172" i="1"/>
  <c r="V172" i="1"/>
  <c r="Z172" i="1"/>
  <c r="AW172" i="1" s="1"/>
  <c r="BA172" i="1"/>
  <c r="T174" i="1"/>
  <c r="AQ174" i="1" s="1"/>
  <c r="X174" i="1"/>
  <c r="AB174" i="1"/>
  <c r="V174" i="1"/>
  <c r="Z174" i="1"/>
  <c r="AW174" i="1" s="1"/>
  <c r="BA174" i="1"/>
  <c r="T176" i="1"/>
  <c r="X176" i="1"/>
  <c r="AB176" i="1"/>
  <c r="V176" i="1"/>
  <c r="AS176" i="1" s="1"/>
  <c r="Z176" i="1"/>
  <c r="BA176" i="1"/>
  <c r="T178" i="1"/>
  <c r="X178" i="1"/>
  <c r="AU178" i="1" s="1"/>
  <c r="AB178" i="1"/>
  <c r="V178" i="1"/>
  <c r="Z178" i="1"/>
  <c r="BA178" i="1"/>
  <c r="T180" i="1"/>
  <c r="X180" i="1"/>
  <c r="AB180" i="1"/>
  <c r="V180" i="1"/>
  <c r="AS180" i="1" s="1"/>
  <c r="Z180" i="1"/>
  <c r="BA180" i="1"/>
  <c r="T182" i="1"/>
  <c r="X182" i="1"/>
  <c r="AU182" i="1" s="1"/>
  <c r="AB182" i="1"/>
  <c r="V182" i="1"/>
  <c r="Z182" i="1"/>
  <c r="BA182" i="1"/>
  <c r="F158" i="1"/>
  <c r="E162" i="1"/>
  <c r="AS164" i="1"/>
  <c r="E166" i="1"/>
  <c r="Z171" i="1"/>
  <c r="AW171" i="1" s="1"/>
  <c r="AQ193" i="1"/>
  <c r="AU195" i="1"/>
  <c r="AY197" i="1"/>
  <c r="AW199" i="1"/>
  <c r="AQ201" i="1"/>
  <c r="V210" i="1"/>
  <c r="Z210" i="1"/>
  <c r="T210" i="1"/>
  <c r="X210" i="1"/>
  <c r="AB210" i="1"/>
  <c r="BA210" i="1"/>
  <c r="V212" i="1"/>
  <c r="Z212" i="1"/>
  <c r="T212" i="1"/>
  <c r="X212" i="1"/>
  <c r="AB212" i="1"/>
  <c r="BA212" i="1"/>
  <c r="V214" i="1"/>
  <c r="Z214" i="1"/>
  <c r="T214" i="1"/>
  <c r="X214" i="1"/>
  <c r="AB214" i="1"/>
  <c r="BA214" i="1"/>
  <c r="V216" i="1"/>
  <c r="Z216" i="1"/>
  <c r="T216" i="1"/>
  <c r="X216" i="1"/>
  <c r="AB216" i="1"/>
  <c r="BA216" i="1"/>
  <c r="V219" i="1"/>
  <c r="Z219" i="1"/>
  <c r="T219" i="1"/>
  <c r="X219" i="1"/>
  <c r="AB219" i="1"/>
  <c r="BA219" i="1"/>
  <c r="V223" i="1"/>
  <c r="Z223" i="1"/>
  <c r="T223" i="1"/>
  <c r="X223" i="1"/>
  <c r="AB223" i="1"/>
  <c r="BA223" i="1"/>
  <c r="V227" i="1"/>
  <c r="Z227" i="1"/>
  <c r="T227" i="1"/>
  <c r="X227" i="1"/>
  <c r="AB227" i="1"/>
  <c r="BA227" i="1"/>
  <c r="V231" i="1"/>
  <c r="Z231" i="1"/>
  <c r="T231" i="1"/>
  <c r="X231" i="1"/>
  <c r="AB231" i="1"/>
  <c r="BA231" i="1"/>
  <c r="F243" i="1"/>
  <c r="BC244" i="1"/>
  <c r="BF244" i="1" s="1"/>
  <c r="F251" i="1"/>
  <c r="BC252" i="1"/>
  <c r="BF252" i="1" s="1"/>
  <c r="AQ194" i="1"/>
  <c r="AU196" i="1"/>
  <c r="AY198" i="1"/>
  <c r="AW200" i="1"/>
  <c r="AQ202" i="1"/>
  <c r="BF256" i="1"/>
  <c r="BF257" i="1"/>
  <c r="BF258" i="1"/>
  <c r="BF260" i="1"/>
  <c r="BF261" i="1"/>
  <c r="BF263" i="1"/>
  <c r="E189" i="1"/>
  <c r="AW203" i="1"/>
  <c r="AQ203" i="1"/>
  <c r="AY204" i="1"/>
  <c r="AW205" i="1"/>
  <c r="AQ205" i="1"/>
  <c r="AY206" i="1"/>
  <c r="AW207" i="1"/>
  <c r="AQ207" i="1"/>
  <c r="AY208" i="1"/>
  <c r="AY210" i="1"/>
  <c r="AY212" i="1"/>
  <c r="AY214" i="1"/>
  <c r="AY216" i="1"/>
  <c r="AW219" i="1"/>
  <c r="AQ219" i="1"/>
  <c r="AW223" i="1"/>
  <c r="AQ223" i="1"/>
  <c r="AW227" i="1"/>
  <c r="AQ227" i="1"/>
  <c r="AY231" i="1"/>
  <c r="V240" i="1"/>
  <c r="AS240" i="1" s="1"/>
  <c r="Z240" i="1"/>
  <c r="T240" i="1"/>
  <c r="X240" i="1"/>
  <c r="AB240" i="1"/>
  <c r="BA240" i="1"/>
  <c r="I246" i="1"/>
  <c r="AP247" i="1"/>
  <c r="E253" i="1"/>
  <c r="G256" i="1"/>
  <c r="G260" i="1"/>
  <c r="I206" i="1"/>
  <c r="G213" i="1"/>
  <c r="G217" i="1"/>
  <c r="G225" i="1"/>
  <c r="G231" i="1"/>
  <c r="AW275" i="1"/>
  <c r="AW291" i="1"/>
  <c r="BC308" i="1"/>
  <c r="BF308" i="1" s="1"/>
  <c r="I205" i="1"/>
  <c r="G218" i="1"/>
  <c r="G226" i="1"/>
  <c r="E238" i="1"/>
  <c r="E241" i="1"/>
  <c r="I250" i="1"/>
  <c r="AP251" i="1"/>
  <c r="G255" i="1"/>
  <c r="G259" i="1"/>
  <c r="G263" i="1"/>
  <c r="G210" i="1"/>
  <c r="G214" i="1"/>
  <c r="G219" i="1"/>
  <c r="G227" i="1"/>
  <c r="AQ242" i="1"/>
  <c r="AQ250" i="1"/>
  <c r="AW273" i="1"/>
  <c r="BC273" i="1" s="1"/>
  <c r="BF273" i="1" s="1"/>
  <c r="AX274" i="1"/>
  <c r="AW289" i="1"/>
  <c r="BC289" i="1" s="1"/>
  <c r="BF289" i="1" s="1"/>
  <c r="AX290" i="1"/>
  <c r="AX302" i="1"/>
  <c r="J272" i="1"/>
  <c r="J274" i="1"/>
  <c r="J288" i="1"/>
  <c r="J290" i="1"/>
  <c r="H304" i="1"/>
  <c r="BF319" i="1"/>
  <c r="BC319" i="1"/>
  <c r="I319" i="1"/>
  <c r="I331" i="1"/>
  <c r="I339" i="1"/>
  <c r="G349" i="1"/>
  <c r="G361" i="1"/>
  <c r="BC334" i="1"/>
  <c r="BF334" i="1" s="1"/>
  <c r="BA314" i="1"/>
  <c r="T314" i="1"/>
  <c r="AQ314" i="1" s="1"/>
  <c r="X314" i="1"/>
  <c r="AU314" i="1" s="1"/>
  <c r="V314" i="1"/>
  <c r="AS314" i="1" s="1"/>
  <c r="Z314" i="1"/>
  <c r="AW314" i="1" s="1"/>
  <c r="AB314" i="1"/>
  <c r="AX317" i="1"/>
  <c r="AV317" i="1"/>
  <c r="AW332" i="1"/>
  <c r="AX333" i="1"/>
  <c r="AV333" i="1"/>
  <c r="BC348" i="1"/>
  <c r="BF348" i="1" s="1"/>
  <c r="AY364" i="1"/>
  <c r="BC364" i="1" s="1"/>
  <c r="BF364" i="1" s="1"/>
  <c r="AU365" i="1"/>
  <c r="AY368" i="1"/>
  <c r="BC368" i="1" s="1"/>
  <c r="BF368" i="1" s="1"/>
  <c r="J276" i="1"/>
  <c r="J278" i="1"/>
  <c r="J292" i="1"/>
  <c r="J294" i="1"/>
  <c r="L300" i="1"/>
  <c r="CB300" i="1" s="1"/>
  <c r="CA300" i="1" s="1"/>
  <c r="BZ300" i="1" s="1"/>
  <c r="BY300" i="1" s="1"/>
  <c r="BX300" i="1" s="1"/>
  <c r="BW300" i="1" s="1"/>
  <c r="BV300" i="1" s="1"/>
  <c r="BU300" i="1" s="1"/>
  <c r="BT300" i="1" s="1"/>
  <c r="BS300" i="1" s="1"/>
  <c r="H302" i="1"/>
  <c r="AX320" i="1"/>
  <c r="AV320" i="1"/>
  <c r="AX336" i="1"/>
  <c r="AV336" i="1"/>
  <c r="BC343" i="1"/>
  <c r="BF343" i="1" s="1"/>
  <c r="BC347" i="1"/>
  <c r="BF347" i="1" s="1"/>
  <c r="H328" i="1"/>
  <c r="H332" i="1"/>
  <c r="H336" i="1"/>
  <c r="H340" i="1"/>
  <c r="H359" i="1"/>
  <c r="F363" i="1"/>
  <c r="F364" i="1"/>
  <c r="F365" i="1"/>
  <c r="F366" i="1"/>
  <c r="F367" i="1"/>
  <c r="F368" i="1"/>
  <c r="AS370" i="1"/>
  <c r="AU372" i="1"/>
  <c r="AS374" i="1"/>
  <c r="AU376" i="1"/>
  <c r="AS378" i="1"/>
  <c r="AU380" i="1"/>
  <c r="AS382" i="1"/>
  <c r="AU384" i="1"/>
  <c r="AS386" i="1"/>
  <c r="AU388" i="1"/>
  <c r="BC390" i="1"/>
  <c r="BF390" i="1" s="1"/>
  <c r="J321" i="1"/>
  <c r="H343" i="1"/>
  <c r="H347" i="1"/>
  <c r="F356" i="1"/>
  <c r="AY369" i="1"/>
  <c r="AS371" i="1"/>
  <c r="AW373" i="1"/>
  <c r="AU375" i="1"/>
  <c r="AY377" i="1"/>
  <c r="AS379" i="1"/>
  <c r="AW381" i="1"/>
  <c r="AU383" i="1"/>
  <c r="AY385" i="1"/>
  <c r="AS387" i="1"/>
  <c r="AW389" i="1"/>
  <c r="F350" i="1"/>
  <c r="G390" i="1"/>
  <c r="G397" i="1"/>
  <c r="G429" i="1"/>
  <c r="G444" i="1"/>
  <c r="AP445" i="1"/>
  <c r="G460" i="1"/>
  <c r="AP461" i="1"/>
  <c r="G476" i="1"/>
  <c r="AP477" i="1"/>
  <c r="J479" i="1"/>
  <c r="F526" i="1"/>
  <c r="G372" i="1"/>
  <c r="G396" i="1"/>
  <c r="G400" i="1"/>
  <c r="G404" i="1"/>
  <c r="G408" i="1"/>
  <c r="G412" i="1"/>
  <c r="G416" i="1"/>
  <c r="G420" i="1"/>
  <c r="G424" i="1"/>
  <c r="G428" i="1"/>
  <c r="G432" i="1"/>
  <c r="G435" i="1"/>
  <c r="AP440" i="1"/>
  <c r="G451" i="1"/>
  <c r="AP456" i="1"/>
  <c r="G467" i="1"/>
  <c r="AP472" i="1"/>
  <c r="AP480" i="1"/>
  <c r="F484" i="1"/>
  <c r="AP489" i="1"/>
  <c r="BA493" i="1"/>
  <c r="T493" i="1"/>
  <c r="AQ493" i="1" s="1"/>
  <c r="X493" i="1"/>
  <c r="AU493" i="1" s="1"/>
  <c r="AB493" i="1"/>
  <c r="AY493" i="1" s="1"/>
  <c r="Z493" i="1"/>
  <c r="V493" i="1"/>
  <c r="AS493" i="1" s="1"/>
  <c r="BA497" i="1"/>
  <c r="T497" i="1"/>
  <c r="AQ497" i="1" s="1"/>
  <c r="X497" i="1"/>
  <c r="AU497" i="1" s="1"/>
  <c r="AB497" i="1"/>
  <c r="AY497" i="1" s="1"/>
  <c r="Z497" i="1"/>
  <c r="AW497" i="1" s="1"/>
  <c r="BC497" i="1" s="1"/>
  <c r="BF497" i="1" s="1"/>
  <c r="V497" i="1"/>
  <c r="AS497" i="1" s="1"/>
  <c r="BA501" i="1"/>
  <c r="T501" i="1"/>
  <c r="AQ501" i="1" s="1"/>
  <c r="X501" i="1"/>
  <c r="AU501" i="1" s="1"/>
  <c r="AB501" i="1"/>
  <c r="AY501" i="1" s="1"/>
  <c r="Z501" i="1"/>
  <c r="V501" i="1"/>
  <c r="AS501" i="1" s="1"/>
  <c r="BA505" i="1"/>
  <c r="T505" i="1"/>
  <c r="AQ505" i="1" s="1"/>
  <c r="X505" i="1"/>
  <c r="AU505" i="1" s="1"/>
  <c r="AB505" i="1"/>
  <c r="AY505" i="1" s="1"/>
  <c r="Z505" i="1"/>
  <c r="V505" i="1"/>
  <c r="AS505" i="1" s="1"/>
  <c r="BA509" i="1"/>
  <c r="T509" i="1"/>
  <c r="AQ509" i="1" s="1"/>
  <c r="X509" i="1"/>
  <c r="AU509" i="1" s="1"/>
  <c r="AB509" i="1"/>
  <c r="AY509" i="1" s="1"/>
  <c r="Z509" i="1"/>
  <c r="V509" i="1"/>
  <c r="AS509" i="1" s="1"/>
  <c r="BA514" i="1"/>
  <c r="T514" i="1"/>
  <c r="AQ514" i="1" s="1"/>
  <c r="X514" i="1"/>
  <c r="AU514" i="1" s="1"/>
  <c r="AB514" i="1"/>
  <c r="AY514" i="1" s="1"/>
  <c r="Z514" i="1"/>
  <c r="AW514" i="1" s="1"/>
  <c r="BC514" i="1" s="1"/>
  <c r="BF514" i="1" s="1"/>
  <c r="V514" i="1"/>
  <c r="AS514" i="1" s="1"/>
  <c r="BA518" i="1"/>
  <c r="T518" i="1"/>
  <c r="AQ518" i="1" s="1"/>
  <c r="X518" i="1"/>
  <c r="AU518" i="1" s="1"/>
  <c r="AB518" i="1"/>
  <c r="AY518" i="1" s="1"/>
  <c r="Z518" i="1"/>
  <c r="V518" i="1"/>
  <c r="AS518" i="1" s="1"/>
  <c r="BA522" i="1"/>
  <c r="T522" i="1"/>
  <c r="AQ522" i="1" s="1"/>
  <c r="X522" i="1"/>
  <c r="AU522" i="1" s="1"/>
  <c r="AB522" i="1"/>
  <c r="AY522" i="1" s="1"/>
  <c r="Z522" i="1"/>
  <c r="V522" i="1"/>
  <c r="AS522" i="1" s="1"/>
  <c r="AP534" i="1"/>
  <c r="BA535" i="1"/>
  <c r="T535" i="1"/>
  <c r="AQ535" i="1" s="1"/>
  <c r="X535" i="1"/>
  <c r="AU535" i="1" s="1"/>
  <c r="AB535" i="1"/>
  <c r="AY535" i="1" s="1"/>
  <c r="Z535" i="1"/>
  <c r="V535" i="1"/>
  <c r="AS535" i="1" s="1"/>
  <c r="F539" i="1"/>
  <c r="BC570" i="1"/>
  <c r="BF570" i="1" s="1"/>
  <c r="G386" i="1"/>
  <c r="G399" i="1"/>
  <c r="G423" i="1"/>
  <c r="G446" i="1"/>
  <c r="AP447" i="1"/>
  <c r="G462" i="1"/>
  <c r="AP463" i="1"/>
  <c r="G478" i="1"/>
  <c r="F485" i="1"/>
  <c r="BC490" i="1"/>
  <c r="BF490" i="1" s="1"/>
  <c r="F501" i="1"/>
  <c r="F522" i="1"/>
  <c r="F529" i="1"/>
  <c r="F535" i="1"/>
  <c r="G384" i="1"/>
  <c r="G441" i="1"/>
  <c r="G449" i="1"/>
  <c r="G457" i="1"/>
  <c r="G465" i="1"/>
  <c r="G473" i="1"/>
  <c r="AP478" i="1"/>
  <c r="AQ479" i="1"/>
  <c r="AQ484" i="1"/>
  <c r="F486" i="1"/>
  <c r="AQ488" i="1"/>
  <c r="F490" i="1"/>
  <c r="AQ492" i="1"/>
  <c r="F494" i="1"/>
  <c r="AQ496" i="1"/>
  <c r="F498" i="1"/>
  <c r="AQ500" i="1"/>
  <c r="F502" i="1"/>
  <c r="AQ504" i="1"/>
  <c r="F506" i="1"/>
  <c r="AQ508" i="1"/>
  <c r="F510" i="1"/>
  <c r="AP512" i="1"/>
  <c r="AY513" i="1"/>
  <c r="AP516" i="1"/>
  <c r="AY517" i="1"/>
  <c r="AP520" i="1"/>
  <c r="AY521" i="1"/>
  <c r="AP525" i="1"/>
  <c r="BA526" i="1"/>
  <c r="T526" i="1"/>
  <c r="AQ526" i="1" s="1"/>
  <c r="X526" i="1"/>
  <c r="AU526" i="1" s="1"/>
  <c r="AB526" i="1"/>
  <c r="AY526" i="1" s="1"/>
  <c r="Z526" i="1"/>
  <c r="V526" i="1"/>
  <c r="AS526" i="1" s="1"/>
  <c r="F531" i="1"/>
  <c r="BC541" i="1"/>
  <c r="T547" i="1"/>
  <c r="X547" i="1"/>
  <c r="AU547" i="1" s="1"/>
  <c r="AB547" i="1"/>
  <c r="V547" i="1"/>
  <c r="BA547" i="1"/>
  <c r="Z547" i="1"/>
  <c r="E555" i="1"/>
  <c r="E563" i="1"/>
  <c r="G574" i="1"/>
  <c r="G582" i="1"/>
  <c r="G544" i="1"/>
  <c r="T549" i="1"/>
  <c r="X549" i="1"/>
  <c r="AB549" i="1"/>
  <c r="V549" i="1"/>
  <c r="BA549" i="1"/>
  <c r="Z549" i="1"/>
  <c r="AY550" i="1"/>
  <c r="E557" i="1"/>
  <c r="AU572" i="1"/>
  <c r="G576" i="1"/>
  <c r="T581" i="1"/>
  <c r="X581" i="1"/>
  <c r="AB581" i="1"/>
  <c r="V581" i="1"/>
  <c r="BA581" i="1"/>
  <c r="Z581" i="1"/>
  <c r="AY582" i="1"/>
  <c r="AY542" i="1"/>
  <c r="AQ547" i="1"/>
  <c r="T559" i="1"/>
  <c r="AQ559" i="1" s="1"/>
  <c r="X559" i="1"/>
  <c r="AU559" i="1" s="1"/>
  <c r="AB559" i="1"/>
  <c r="V559" i="1"/>
  <c r="BA559" i="1"/>
  <c r="Z559" i="1"/>
  <c r="G562" i="1"/>
  <c r="T567" i="1"/>
  <c r="AQ567" i="1" s="1"/>
  <c r="X567" i="1"/>
  <c r="AU567" i="1" s="1"/>
  <c r="AB567" i="1"/>
  <c r="V567" i="1"/>
  <c r="BA567" i="1"/>
  <c r="Z567" i="1"/>
  <c r="G570" i="1"/>
  <c r="AU574" i="1"/>
  <c r="E575" i="1"/>
  <c r="AU581" i="1"/>
  <c r="AU582" i="1"/>
  <c r="AU544" i="1"/>
  <c r="G548" i="1"/>
  <c r="AS549" i="1"/>
  <c r="E561" i="1"/>
  <c r="T569" i="1"/>
  <c r="X569" i="1"/>
  <c r="AU569" i="1" s="1"/>
  <c r="AB569" i="1"/>
  <c r="AY569" i="1" s="1"/>
  <c r="V569" i="1"/>
  <c r="Z569" i="1"/>
  <c r="AP569" i="1"/>
  <c r="BA569" i="1"/>
  <c r="AU576" i="1"/>
  <c r="G580" i="1"/>
  <c r="AS581" i="1"/>
  <c r="BC655" i="1"/>
  <c r="BC671" i="1"/>
  <c r="BF671" i="1" s="1"/>
  <c r="BC687" i="1"/>
  <c r="BC703" i="1"/>
  <c r="BC719" i="1"/>
  <c r="AW796" i="1"/>
  <c r="BC796" i="1" s="1"/>
  <c r="BF796" i="1" s="1"/>
  <c r="AW836" i="1"/>
  <c r="BC836" i="1" s="1"/>
  <c r="BF836" i="1" s="1"/>
  <c r="AW852" i="1"/>
  <c r="BC852" i="1" s="1"/>
  <c r="BF852" i="1" s="1"/>
  <c r="AW873" i="1"/>
  <c r="BC873" i="1" s="1"/>
  <c r="BF873" i="1" s="1"/>
  <c r="AW877" i="1"/>
  <c r="BC877" i="1" s="1"/>
  <c r="BF877" i="1" s="1"/>
  <c r="AW890" i="1"/>
  <c r="BC890" i="1" s="1"/>
  <c r="BF890" i="1" s="1"/>
  <c r="AW891" i="1"/>
  <c r="BC891" i="1" s="1"/>
  <c r="BF891" i="1" s="1"/>
  <c r="AW897" i="1"/>
  <c r="AW909" i="1"/>
  <c r="AW914" i="1"/>
  <c r="BC914" i="1" s="1"/>
  <c r="BF914" i="1" s="1"/>
  <c r="AX591" i="1"/>
  <c r="BC591" i="1" s="1"/>
  <c r="BF591" i="1" s="1"/>
  <c r="G597" i="1"/>
  <c r="BF655" i="1"/>
  <c r="BF659" i="1"/>
  <c r="BF687" i="1"/>
  <c r="BF703" i="1"/>
  <c r="BF719" i="1"/>
  <c r="AW815" i="1"/>
  <c r="AW819" i="1"/>
  <c r="AW839" i="1"/>
  <c r="AW845" i="1"/>
  <c r="BC845" i="1" s="1"/>
  <c r="BF845" i="1" s="1"/>
  <c r="AW848" i="1"/>
  <c r="BC848" i="1" s="1"/>
  <c r="BF848" i="1" s="1"/>
  <c r="AW853" i="1"/>
  <c r="AW858" i="1"/>
  <c r="BC858" i="1" s="1"/>
  <c r="BF858" i="1" s="1"/>
  <c r="AW872" i="1"/>
  <c r="BC872" i="1" s="1"/>
  <c r="BF872" i="1" s="1"/>
  <c r="AW885" i="1"/>
  <c r="AW892" i="1"/>
  <c r="BC892" i="1" s="1"/>
  <c r="BF892" i="1" s="1"/>
  <c r="G600" i="1"/>
  <c r="AW603" i="1"/>
  <c r="H603" i="1"/>
  <c r="AW607" i="1"/>
  <c r="BC607" i="1" s="1"/>
  <c r="BF607" i="1" s="1"/>
  <c r="H607" i="1"/>
  <c r="AW611" i="1"/>
  <c r="H611" i="1"/>
  <c r="AW615" i="1"/>
  <c r="H615" i="1"/>
  <c r="AW619" i="1"/>
  <c r="H619" i="1"/>
  <c r="AW623" i="1"/>
  <c r="BC623" i="1" s="1"/>
  <c r="BF623" i="1" s="1"/>
  <c r="H623" i="1"/>
  <c r="AW627" i="1"/>
  <c r="H627" i="1"/>
  <c r="AW631" i="1"/>
  <c r="H631" i="1"/>
  <c r="AW788" i="1"/>
  <c r="BC788" i="1" s="1"/>
  <c r="BF788" i="1" s="1"/>
  <c r="AW794" i="1"/>
  <c r="BC794" i="1" s="1"/>
  <c r="BF794" i="1" s="1"/>
  <c r="AW799" i="1"/>
  <c r="BC799" i="1" s="1"/>
  <c r="BF799" i="1" s="1"/>
  <c r="AW802" i="1"/>
  <c r="BC802" i="1" s="1"/>
  <c r="BF802" i="1" s="1"/>
  <c r="AW804" i="1"/>
  <c r="BC804" i="1" s="1"/>
  <c r="BF804" i="1" s="1"/>
  <c r="AW817" i="1"/>
  <c r="BC817" i="1" s="1"/>
  <c r="BF817" i="1" s="1"/>
  <c r="AW854" i="1"/>
  <c r="BC854" i="1" s="1"/>
  <c r="BF854" i="1" s="1"/>
  <c r="AW857" i="1"/>
  <c r="BC857" i="1" s="1"/>
  <c r="BF857" i="1" s="1"/>
  <c r="AW860" i="1"/>
  <c r="BC860" i="1" s="1"/>
  <c r="BF860" i="1" s="1"/>
  <c r="AW871" i="1"/>
  <c r="AW886" i="1"/>
  <c r="BC886" i="1" s="1"/>
  <c r="BF886" i="1" s="1"/>
  <c r="AW896" i="1"/>
  <c r="BC896" i="1" s="1"/>
  <c r="BF896" i="1" s="1"/>
  <c r="AW899" i="1"/>
  <c r="BC899" i="1" s="1"/>
  <c r="BF899" i="1" s="1"/>
  <c r="AW902" i="1"/>
  <c r="BC902" i="1" s="1"/>
  <c r="BF902" i="1" s="1"/>
  <c r="AW920" i="1"/>
  <c r="BC920" i="1" s="1"/>
  <c r="BF920" i="1" s="1"/>
  <c r="G591" i="1"/>
  <c r="AQ664" i="1"/>
  <c r="BC664" i="1" s="1"/>
  <c r="BF664" i="1" s="1"/>
  <c r="AW665" i="1"/>
  <c r="E667" i="1"/>
  <c r="F668" i="1"/>
  <c r="AQ680" i="1"/>
  <c r="BC680" i="1" s="1"/>
  <c r="BF680" i="1" s="1"/>
  <c r="AW681" i="1"/>
  <c r="E683" i="1"/>
  <c r="F684" i="1"/>
  <c r="AQ696" i="1"/>
  <c r="BC696" i="1" s="1"/>
  <c r="BF696" i="1" s="1"/>
  <c r="AW697" i="1"/>
  <c r="E699" i="1"/>
  <c r="F700" i="1"/>
  <c r="AQ712" i="1"/>
  <c r="BC712" i="1" s="1"/>
  <c r="BF712" i="1" s="1"/>
  <c r="AW713" i="1"/>
  <c r="E715" i="1"/>
  <c r="F716" i="1"/>
  <c r="AQ728" i="1"/>
  <c r="BC728" i="1" s="1"/>
  <c r="BF728" i="1" s="1"/>
  <c r="AW729" i="1"/>
  <c r="F670" i="1"/>
  <c r="G763" i="1"/>
  <c r="G765" i="1"/>
  <c r="G767" i="1"/>
  <c r="G769" i="1"/>
  <c r="G771" i="1"/>
  <c r="G773" i="1"/>
  <c r="G775" i="1"/>
  <c r="G777" i="1"/>
  <c r="G779" i="1"/>
  <c r="G781" i="1"/>
  <c r="G783" i="1"/>
  <c r="G785" i="1"/>
  <c r="H798" i="1"/>
  <c r="H814" i="1"/>
  <c r="H824" i="1"/>
  <c r="H840" i="1"/>
  <c r="H856" i="1"/>
  <c r="H872" i="1"/>
  <c r="H891" i="1"/>
  <c r="H907" i="1"/>
  <c r="F662" i="1"/>
  <c r="H886" i="1"/>
  <c r="H894" i="1"/>
  <c r="H902" i="1"/>
  <c r="H910" i="1"/>
  <c r="H918" i="1"/>
  <c r="G643" i="1"/>
  <c r="G651" i="1"/>
  <c r="F682" i="1"/>
  <c r="G730" i="1"/>
  <c r="G732" i="1"/>
  <c r="G734" i="1"/>
  <c r="G736" i="1"/>
  <c r="G738" i="1"/>
  <c r="G740" i="1"/>
  <c r="G742" i="1"/>
  <c r="G744" i="1"/>
  <c r="G746" i="1"/>
  <c r="G748" i="1"/>
  <c r="G750" i="1"/>
  <c r="G752" i="1"/>
  <c r="G754" i="1"/>
  <c r="G756" i="1"/>
  <c r="G758" i="1"/>
  <c r="G760" i="1"/>
  <c r="G762" i="1"/>
  <c r="G764" i="1"/>
  <c r="G766" i="1"/>
  <c r="G768" i="1"/>
  <c r="G770" i="1"/>
  <c r="G772" i="1"/>
  <c r="G774" i="1"/>
  <c r="G776" i="1"/>
  <c r="G778" i="1"/>
  <c r="G780" i="1"/>
  <c r="G782" i="1"/>
  <c r="G784" i="1"/>
  <c r="G786" i="1"/>
  <c r="H796" i="1"/>
  <c r="H812" i="1"/>
  <c r="H818" i="1"/>
  <c r="H834" i="1"/>
  <c r="H850" i="1"/>
  <c r="H866" i="1"/>
  <c r="H889" i="1"/>
  <c r="H905" i="1"/>
  <c r="H921" i="1"/>
  <c r="F661" i="1"/>
  <c r="F693" i="1"/>
  <c r="F721" i="1"/>
  <c r="H787" i="1"/>
  <c r="H795" i="1"/>
  <c r="H803" i="1"/>
  <c r="H811" i="1"/>
  <c r="G12" i="1"/>
  <c r="I13" i="1"/>
  <c r="K14" i="1"/>
  <c r="K17" i="1"/>
  <c r="BC22" i="1"/>
  <c r="BF22" i="1" s="1"/>
  <c r="F16" i="1"/>
  <c r="G20" i="1"/>
  <c r="AU25" i="1"/>
  <c r="BC33" i="1"/>
  <c r="G27" i="1"/>
  <c r="G28" i="1"/>
  <c r="BC38" i="1"/>
  <c r="BF38" i="1" s="1"/>
  <c r="AQ44" i="1"/>
  <c r="T40" i="1"/>
  <c r="AQ40" i="1" s="1"/>
  <c r="X40" i="1"/>
  <c r="AB40" i="1"/>
  <c r="V40" i="1"/>
  <c r="AS40" i="1" s="1"/>
  <c r="Z40" i="1"/>
  <c r="AW40" i="1" s="1"/>
  <c r="BA40" i="1"/>
  <c r="T42" i="1"/>
  <c r="AQ42" i="1" s="1"/>
  <c r="X42" i="1"/>
  <c r="AU42" i="1" s="1"/>
  <c r="AB42" i="1"/>
  <c r="Z42" i="1"/>
  <c r="AP42" i="1"/>
  <c r="BA42" i="1"/>
  <c r="V42" i="1"/>
  <c r="AS42" i="1" s="1"/>
  <c r="I57" i="1"/>
  <c r="BC61" i="1"/>
  <c r="BF61" i="1" s="1"/>
  <c r="BF56" i="1"/>
  <c r="BC56" i="1"/>
  <c r="G41" i="1"/>
  <c r="BC63" i="1"/>
  <c r="BF63" i="1" s="1"/>
  <c r="BA67" i="1"/>
  <c r="AB67" i="1"/>
  <c r="AY67" i="1" s="1"/>
  <c r="T67" i="1"/>
  <c r="AQ67" i="1" s="1"/>
  <c r="Z67" i="1"/>
  <c r="V67" i="1"/>
  <c r="X67" i="1"/>
  <c r="AU67" i="1" s="1"/>
  <c r="H54" i="1"/>
  <c r="K59" i="1"/>
  <c r="F67" i="1"/>
  <c r="BC81" i="1"/>
  <c r="BF81" i="1" s="1"/>
  <c r="F83" i="1"/>
  <c r="AQ90" i="1"/>
  <c r="F77" i="1"/>
  <c r="G71" i="1"/>
  <c r="BF78" i="1"/>
  <c r="BC78" i="1"/>
  <c r="AY90" i="1"/>
  <c r="AY98" i="1"/>
  <c r="BF83" i="1"/>
  <c r="BC83" i="1"/>
  <c r="G85" i="1"/>
  <c r="AW92" i="1"/>
  <c r="G93" i="1"/>
  <c r="E82" i="1"/>
  <c r="E100" i="1"/>
  <c r="H87" i="1"/>
  <c r="G97" i="1"/>
  <c r="E90" i="1"/>
  <c r="AU100" i="1"/>
  <c r="AW100" i="1"/>
  <c r="BC106" i="1"/>
  <c r="BF106" i="1" s="1"/>
  <c r="AQ95" i="1"/>
  <c r="BC107" i="1"/>
  <c r="BF107" i="1" s="1"/>
  <c r="BC115" i="1"/>
  <c r="BF115" i="1" s="1"/>
  <c r="G99" i="1"/>
  <c r="G103" i="1"/>
  <c r="G110" i="1"/>
  <c r="G118" i="1"/>
  <c r="BC124" i="1"/>
  <c r="BF124" i="1" s="1"/>
  <c r="E98" i="1"/>
  <c r="BC112" i="1"/>
  <c r="BF112" i="1" s="1"/>
  <c r="BC120" i="1"/>
  <c r="BF120" i="1" s="1"/>
  <c r="G124" i="1"/>
  <c r="AY137" i="1"/>
  <c r="H123" i="1"/>
  <c r="BC134" i="1"/>
  <c r="BF134" i="1" s="1"/>
  <c r="AU137" i="1"/>
  <c r="BF149" i="1"/>
  <c r="H149" i="1"/>
  <c r="H150" i="1"/>
  <c r="H151" i="1"/>
  <c r="H152" i="1"/>
  <c r="H153" i="1"/>
  <c r="H154" i="1"/>
  <c r="H138" i="1"/>
  <c r="BC169" i="1"/>
  <c r="BF169" i="1" s="1"/>
  <c r="BF168" i="1"/>
  <c r="F171" i="1"/>
  <c r="F174" i="1"/>
  <c r="AS172" i="1"/>
  <c r="AS174" i="1"/>
  <c r="AY176" i="1"/>
  <c r="AQ178" i="1"/>
  <c r="AW178" i="1"/>
  <c r="AY180" i="1"/>
  <c r="AQ182" i="1"/>
  <c r="AW182" i="1"/>
  <c r="AW192" i="1"/>
  <c r="AY160" i="1"/>
  <c r="AY164" i="1"/>
  <c r="T186" i="1"/>
  <c r="AQ186" i="1" s="1"/>
  <c r="X186" i="1"/>
  <c r="AU186" i="1" s="1"/>
  <c r="AB186" i="1"/>
  <c r="V186" i="1"/>
  <c r="Z186" i="1"/>
  <c r="AW186" i="1" s="1"/>
  <c r="BA186" i="1"/>
  <c r="AW193" i="1"/>
  <c r="AQ195" i="1"/>
  <c r="AY199" i="1"/>
  <c r="AW201" i="1"/>
  <c r="V218" i="1"/>
  <c r="Z218" i="1"/>
  <c r="T218" i="1"/>
  <c r="X218" i="1"/>
  <c r="AB218" i="1"/>
  <c r="AY218" i="1" s="1"/>
  <c r="BA218" i="1"/>
  <c r="V222" i="1"/>
  <c r="Z222" i="1"/>
  <c r="T222" i="1"/>
  <c r="X222" i="1"/>
  <c r="AB222" i="1"/>
  <c r="AY222" i="1" s="1"/>
  <c r="BA222" i="1"/>
  <c r="V226" i="1"/>
  <c r="Z226" i="1"/>
  <c r="T226" i="1"/>
  <c r="X226" i="1"/>
  <c r="AB226" i="1"/>
  <c r="AY226" i="1" s="1"/>
  <c r="BA226" i="1"/>
  <c r="V230" i="1"/>
  <c r="Z230" i="1"/>
  <c r="AW230" i="1" s="1"/>
  <c r="T230" i="1"/>
  <c r="X230" i="1"/>
  <c r="AU230" i="1" s="1"/>
  <c r="AB230" i="1"/>
  <c r="BA230" i="1"/>
  <c r="V234" i="1"/>
  <c r="Z234" i="1"/>
  <c r="T234" i="1"/>
  <c r="AQ234" i="1" s="1"/>
  <c r="X234" i="1"/>
  <c r="AU234" i="1" s="1"/>
  <c r="AB234" i="1"/>
  <c r="BA234" i="1"/>
  <c r="T243" i="1"/>
  <c r="AQ243" i="1" s="1"/>
  <c r="X243" i="1"/>
  <c r="AU243" i="1" s="1"/>
  <c r="AB243" i="1"/>
  <c r="V243" i="1"/>
  <c r="Z243" i="1"/>
  <c r="AW243" i="1" s="1"/>
  <c r="BA243" i="1"/>
  <c r="T251" i="1"/>
  <c r="X251" i="1"/>
  <c r="AB251" i="1"/>
  <c r="V251" i="1"/>
  <c r="Z251" i="1"/>
  <c r="BA251" i="1"/>
  <c r="T187" i="1"/>
  <c r="X187" i="1"/>
  <c r="AU187" i="1" s="1"/>
  <c r="AB187" i="1"/>
  <c r="AY187" i="1" s="1"/>
  <c r="V187" i="1"/>
  <c r="Z187" i="1"/>
  <c r="BA187" i="1"/>
  <c r="AP210" i="1"/>
  <c r="AP212" i="1"/>
  <c r="AP214" i="1"/>
  <c r="AP216" i="1"/>
  <c r="AP218" i="1"/>
  <c r="AP222" i="1"/>
  <c r="AP226" i="1"/>
  <c r="AP230" i="1"/>
  <c r="F188" i="1"/>
  <c r="AW194" i="1"/>
  <c r="AQ196" i="1"/>
  <c r="AU198" i="1"/>
  <c r="AS200" i="1"/>
  <c r="AY200" i="1"/>
  <c r="AW202" i="1"/>
  <c r="H190" i="1"/>
  <c r="AP191" i="1"/>
  <c r="AS203" i="1"/>
  <c r="AU204" i="1"/>
  <c r="AS205" i="1"/>
  <c r="AU206" i="1"/>
  <c r="AS207" i="1"/>
  <c r="AU208" i="1"/>
  <c r="AU210" i="1"/>
  <c r="AU212" i="1"/>
  <c r="AU214" i="1"/>
  <c r="AU216" i="1"/>
  <c r="AU218" i="1"/>
  <c r="AS219" i="1"/>
  <c r="AU222" i="1"/>
  <c r="AS223" i="1"/>
  <c r="AU226" i="1"/>
  <c r="AS227" i="1"/>
  <c r="AQ230" i="1"/>
  <c r="AU231" i="1"/>
  <c r="AW234" i="1"/>
  <c r="AY240" i="1"/>
  <c r="G193" i="1"/>
  <c r="G195" i="1"/>
  <c r="G197" i="1"/>
  <c r="G199" i="1"/>
  <c r="G201" i="1"/>
  <c r="I204" i="1"/>
  <c r="G220" i="1"/>
  <c r="G228" i="1"/>
  <c r="V236" i="1"/>
  <c r="AS236" i="1" s="1"/>
  <c r="Z236" i="1"/>
  <c r="T236" i="1"/>
  <c r="X236" i="1"/>
  <c r="AB236" i="1"/>
  <c r="AY236" i="1" s="1"/>
  <c r="BA236" i="1"/>
  <c r="E240" i="1"/>
  <c r="T245" i="1"/>
  <c r="AQ245" i="1" s="1"/>
  <c r="X245" i="1"/>
  <c r="AU245" i="1" s="1"/>
  <c r="AB245" i="1"/>
  <c r="V245" i="1"/>
  <c r="Z245" i="1"/>
  <c r="BA245" i="1"/>
  <c r="AQ246" i="1"/>
  <c r="BC272" i="1"/>
  <c r="BF272" i="1" s="1"/>
  <c r="AW279" i="1"/>
  <c r="BF288" i="1"/>
  <c r="BC288" i="1"/>
  <c r="AW295" i="1"/>
  <c r="AW299" i="1"/>
  <c r="BF304" i="1"/>
  <c r="BC304" i="1"/>
  <c r="AP234" i="1"/>
  <c r="AS243" i="1"/>
  <c r="T249" i="1"/>
  <c r="X249" i="1"/>
  <c r="AU249" i="1" s="1"/>
  <c r="AB249" i="1"/>
  <c r="AY249" i="1" s="1"/>
  <c r="V249" i="1"/>
  <c r="AS249" i="1" s="1"/>
  <c r="Z249" i="1"/>
  <c r="AW249" i="1" s="1"/>
  <c r="BA249" i="1"/>
  <c r="AY251" i="1"/>
  <c r="V235" i="1"/>
  <c r="Z235" i="1"/>
  <c r="T235" i="1"/>
  <c r="X235" i="1"/>
  <c r="AU235" i="1" s="1"/>
  <c r="AB235" i="1"/>
  <c r="AY235" i="1" s="1"/>
  <c r="BA235" i="1"/>
  <c r="V239" i="1"/>
  <c r="Z239" i="1"/>
  <c r="T239" i="1"/>
  <c r="X239" i="1"/>
  <c r="AU239" i="1" s="1"/>
  <c r="AB239" i="1"/>
  <c r="AY239" i="1" s="1"/>
  <c r="BA239" i="1"/>
  <c r="AP245" i="1"/>
  <c r="AW277" i="1"/>
  <c r="BC277" i="1" s="1"/>
  <c r="BF277" i="1" s="1"/>
  <c r="AX278" i="1"/>
  <c r="AW293" i="1"/>
  <c r="BC293" i="1" s="1"/>
  <c r="BF293" i="1" s="1"/>
  <c r="AX294" i="1"/>
  <c r="AW297" i="1"/>
  <c r="AX298" i="1"/>
  <c r="AV298" i="1"/>
  <c r="AY310" i="1"/>
  <c r="AY314" i="1"/>
  <c r="F303" i="1"/>
  <c r="BC307" i="1"/>
  <c r="BF307" i="1" s="1"/>
  <c r="G318" i="1"/>
  <c r="I323" i="1"/>
  <c r="G330" i="1"/>
  <c r="G338" i="1"/>
  <c r="G353" i="1"/>
  <c r="H269" i="1"/>
  <c r="H271" i="1"/>
  <c r="H285" i="1"/>
  <c r="H287" i="1"/>
  <c r="H306" i="1"/>
  <c r="BC318" i="1"/>
  <c r="BF318" i="1" s="1"/>
  <c r="J264" i="1"/>
  <c r="J266" i="1"/>
  <c r="J280" i="1"/>
  <c r="J282" i="1"/>
  <c r="J296" i="1"/>
  <c r="J298" i="1"/>
  <c r="F301" i="1"/>
  <c r="H308" i="1"/>
  <c r="F310" i="1"/>
  <c r="AW328" i="1"/>
  <c r="AX329" i="1"/>
  <c r="AV329" i="1"/>
  <c r="BC352" i="1"/>
  <c r="BF352" i="1" s="1"/>
  <c r="BC356" i="1"/>
  <c r="BF356" i="1" s="1"/>
  <c r="AY365" i="1"/>
  <c r="AU366" i="1"/>
  <c r="G309" i="1"/>
  <c r="AX324" i="1"/>
  <c r="AV324" i="1"/>
  <c r="AX340" i="1"/>
  <c r="AV340" i="1"/>
  <c r="AY345" i="1"/>
  <c r="BC351" i="1"/>
  <c r="BF351" i="1" s="1"/>
  <c r="BA354" i="1"/>
  <c r="T354" i="1"/>
  <c r="AQ354" i="1" s="1"/>
  <c r="X354" i="1"/>
  <c r="AU354" i="1" s="1"/>
  <c r="Z354" i="1"/>
  <c r="AW354" i="1" s="1"/>
  <c r="V354" i="1"/>
  <c r="AS354" i="1" s="1"/>
  <c r="AB354" i="1"/>
  <c r="AY354" i="1" s="1"/>
  <c r="BC359" i="1"/>
  <c r="BF359" i="1" s="1"/>
  <c r="T362" i="1"/>
  <c r="AQ362" i="1" s="1"/>
  <c r="X362" i="1"/>
  <c r="AU362" i="1" s="1"/>
  <c r="Z362" i="1"/>
  <c r="AW362" i="1" s="1"/>
  <c r="BA362" i="1"/>
  <c r="V362" i="1"/>
  <c r="AS362" i="1" s="1"/>
  <c r="AB362" i="1"/>
  <c r="F354" i="1"/>
  <c r="AY370" i="1"/>
  <c r="AW372" i="1"/>
  <c r="AY374" i="1"/>
  <c r="AW376" i="1"/>
  <c r="AY378" i="1"/>
  <c r="AW380" i="1"/>
  <c r="AY382" i="1"/>
  <c r="AW384" i="1"/>
  <c r="AY386" i="1"/>
  <c r="AW388" i="1"/>
  <c r="H320" i="1"/>
  <c r="F346" i="1"/>
  <c r="AU369" i="1"/>
  <c r="AY371" i="1"/>
  <c r="AS373" i="1"/>
  <c r="AW375" i="1"/>
  <c r="AU377" i="1"/>
  <c r="AY379" i="1"/>
  <c r="AS381" i="1"/>
  <c r="AW383" i="1"/>
  <c r="AU385" i="1"/>
  <c r="AY387" i="1"/>
  <c r="AS389" i="1"/>
  <c r="H316" i="1"/>
  <c r="F344" i="1"/>
  <c r="F348" i="1"/>
  <c r="T391" i="1"/>
  <c r="AQ391" i="1" s="1"/>
  <c r="X391" i="1"/>
  <c r="AB391" i="1"/>
  <c r="V391" i="1"/>
  <c r="AS391" i="1" s="1"/>
  <c r="Z391" i="1"/>
  <c r="AW391" i="1" s="1"/>
  <c r="T393" i="1"/>
  <c r="AQ393" i="1" s="1"/>
  <c r="X393" i="1"/>
  <c r="AB393" i="1"/>
  <c r="V393" i="1"/>
  <c r="AS393" i="1" s="1"/>
  <c r="Z393" i="1"/>
  <c r="AW393" i="1" s="1"/>
  <c r="T395" i="1"/>
  <c r="AQ395" i="1" s="1"/>
  <c r="X395" i="1"/>
  <c r="AB395" i="1"/>
  <c r="V395" i="1"/>
  <c r="AS395" i="1" s="1"/>
  <c r="Z395" i="1"/>
  <c r="AW395" i="1" s="1"/>
  <c r="T397" i="1"/>
  <c r="AQ397" i="1" s="1"/>
  <c r="X397" i="1"/>
  <c r="AB397" i="1"/>
  <c r="V397" i="1"/>
  <c r="AS397" i="1" s="1"/>
  <c r="Z397" i="1"/>
  <c r="AW397" i="1" s="1"/>
  <c r="T399" i="1"/>
  <c r="AQ399" i="1" s="1"/>
  <c r="X399" i="1"/>
  <c r="AB399" i="1"/>
  <c r="V399" i="1"/>
  <c r="AS399" i="1" s="1"/>
  <c r="Z399" i="1"/>
  <c r="AW399" i="1" s="1"/>
  <c r="T401" i="1"/>
  <c r="AQ401" i="1" s="1"/>
  <c r="X401" i="1"/>
  <c r="AB401" i="1"/>
  <c r="V401" i="1"/>
  <c r="AS401" i="1" s="1"/>
  <c r="Z401" i="1"/>
  <c r="AW401" i="1" s="1"/>
  <c r="T403" i="1"/>
  <c r="AQ403" i="1" s="1"/>
  <c r="X403" i="1"/>
  <c r="AB403" i="1"/>
  <c r="V403" i="1"/>
  <c r="AS403" i="1" s="1"/>
  <c r="Z403" i="1"/>
  <c r="AW403" i="1" s="1"/>
  <c r="T405" i="1"/>
  <c r="AQ405" i="1" s="1"/>
  <c r="X405" i="1"/>
  <c r="AB405" i="1"/>
  <c r="V405" i="1"/>
  <c r="AS405" i="1" s="1"/>
  <c r="Z405" i="1"/>
  <c r="AW405" i="1" s="1"/>
  <c r="T407" i="1"/>
  <c r="AQ407" i="1" s="1"/>
  <c r="X407" i="1"/>
  <c r="AB407" i="1"/>
  <c r="V407" i="1"/>
  <c r="AS407" i="1" s="1"/>
  <c r="Z407" i="1"/>
  <c r="AW407" i="1" s="1"/>
  <c r="T409" i="1"/>
  <c r="AQ409" i="1" s="1"/>
  <c r="X409" i="1"/>
  <c r="AB409" i="1"/>
  <c r="V409" i="1"/>
  <c r="AS409" i="1" s="1"/>
  <c r="Z409" i="1"/>
  <c r="AW409" i="1" s="1"/>
  <c r="T411" i="1"/>
  <c r="AQ411" i="1" s="1"/>
  <c r="X411" i="1"/>
  <c r="AB411" i="1"/>
  <c r="V411" i="1"/>
  <c r="AS411" i="1" s="1"/>
  <c r="Z411" i="1"/>
  <c r="AW411" i="1" s="1"/>
  <c r="T413" i="1"/>
  <c r="AQ413" i="1" s="1"/>
  <c r="X413" i="1"/>
  <c r="AB413" i="1"/>
  <c r="V413" i="1"/>
  <c r="AS413" i="1" s="1"/>
  <c r="Z413" i="1"/>
  <c r="AW413" i="1" s="1"/>
  <c r="T415" i="1"/>
  <c r="AQ415" i="1" s="1"/>
  <c r="X415" i="1"/>
  <c r="AB415" i="1"/>
  <c r="V415" i="1"/>
  <c r="AS415" i="1" s="1"/>
  <c r="Z415" i="1"/>
  <c r="AW415" i="1" s="1"/>
  <c r="T417" i="1"/>
  <c r="AQ417" i="1" s="1"/>
  <c r="X417" i="1"/>
  <c r="AB417" i="1"/>
  <c r="V417" i="1"/>
  <c r="AS417" i="1" s="1"/>
  <c r="Z417" i="1"/>
  <c r="AW417" i="1" s="1"/>
  <c r="T419" i="1"/>
  <c r="AQ419" i="1" s="1"/>
  <c r="X419" i="1"/>
  <c r="AB419" i="1"/>
  <c r="V419" i="1"/>
  <c r="AS419" i="1" s="1"/>
  <c r="Z419" i="1"/>
  <c r="AW419" i="1" s="1"/>
  <c r="T421" i="1"/>
  <c r="AQ421" i="1" s="1"/>
  <c r="X421" i="1"/>
  <c r="AB421" i="1"/>
  <c r="V421" i="1"/>
  <c r="AS421" i="1" s="1"/>
  <c r="Z421" i="1"/>
  <c r="AW421" i="1" s="1"/>
  <c r="T423" i="1"/>
  <c r="AQ423" i="1" s="1"/>
  <c r="X423" i="1"/>
  <c r="AB423" i="1"/>
  <c r="V423" i="1"/>
  <c r="AS423" i="1" s="1"/>
  <c r="Z423" i="1"/>
  <c r="AW423" i="1" s="1"/>
  <c r="T425" i="1"/>
  <c r="AQ425" i="1" s="1"/>
  <c r="X425" i="1"/>
  <c r="AB425" i="1"/>
  <c r="V425" i="1"/>
  <c r="AS425" i="1" s="1"/>
  <c r="Z425" i="1"/>
  <c r="AW425" i="1" s="1"/>
  <c r="T427" i="1"/>
  <c r="AQ427" i="1" s="1"/>
  <c r="X427" i="1"/>
  <c r="AB427" i="1"/>
  <c r="V427" i="1"/>
  <c r="AS427" i="1" s="1"/>
  <c r="Z427" i="1"/>
  <c r="AW427" i="1" s="1"/>
  <c r="T429" i="1"/>
  <c r="AQ429" i="1" s="1"/>
  <c r="X429" i="1"/>
  <c r="AB429" i="1"/>
  <c r="V429" i="1"/>
  <c r="AS429" i="1" s="1"/>
  <c r="Z429" i="1"/>
  <c r="AW429" i="1" s="1"/>
  <c r="T431" i="1"/>
  <c r="AQ431" i="1" s="1"/>
  <c r="X431" i="1"/>
  <c r="AB431" i="1"/>
  <c r="V431" i="1"/>
  <c r="AS431" i="1" s="1"/>
  <c r="Z431" i="1"/>
  <c r="AW431" i="1" s="1"/>
  <c r="T433" i="1"/>
  <c r="AQ433" i="1" s="1"/>
  <c r="X433" i="1"/>
  <c r="AB433" i="1"/>
  <c r="V433" i="1"/>
  <c r="AS433" i="1" s="1"/>
  <c r="Z433" i="1"/>
  <c r="AW433" i="1" s="1"/>
  <c r="T435" i="1"/>
  <c r="AQ435" i="1" s="1"/>
  <c r="X435" i="1"/>
  <c r="AB435" i="1"/>
  <c r="V435" i="1"/>
  <c r="Z435" i="1"/>
  <c r="AW435" i="1" s="1"/>
  <c r="T437" i="1"/>
  <c r="AQ437" i="1" s="1"/>
  <c r="X437" i="1"/>
  <c r="AU437" i="1" s="1"/>
  <c r="AB437" i="1"/>
  <c r="V437" i="1"/>
  <c r="Z437" i="1"/>
  <c r="T439" i="1"/>
  <c r="X439" i="1"/>
  <c r="AU439" i="1" s="1"/>
  <c r="AB439" i="1"/>
  <c r="V439" i="1"/>
  <c r="Z439" i="1"/>
  <c r="T441" i="1"/>
  <c r="X441" i="1"/>
  <c r="AB441" i="1"/>
  <c r="AY441" i="1" s="1"/>
  <c r="V441" i="1"/>
  <c r="Z441" i="1"/>
  <c r="T443" i="1"/>
  <c r="X443" i="1"/>
  <c r="AU443" i="1" s="1"/>
  <c r="AB443" i="1"/>
  <c r="AY443" i="1" s="1"/>
  <c r="V443" i="1"/>
  <c r="Z443" i="1"/>
  <c r="T445" i="1"/>
  <c r="X445" i="1"/>
  <c r="AU445" i="1" s="1"/>
  <c r="AB445" i="1"/>
  <c r="V445" i="1"/>
  <c r="AS445" i="1" s="1"/>
  <c r="Z445" i="1"/>
  <c r="T447" i="1"/>
  <c r="X447" i="1"/>
  <c r="AB447" i="1"/>
  <c r="V447" i="1"/>
  <c r="AS447" i="1" s="1"/>
  <c r="Z447" i="1"/>
  <c r="T449" i="1"/>
  <c r="AQ449" i="1" s="1"/>
  <c r="X449" i="1"/>
  <c r="AB449" i="1"/>
  <c r="AY449" i="1" s="1"/>
  <c r="V449" i="1"/>
  <c r="AS449" i="1" s="1"/>
  <c r="Z449" i="1"/>
  <c r="AW449" i="1" s="1"/>
  <c r="T451" i="1"/>
  <c r="AQ451" i="1" s="1"/>
  <c r="X451" i="1"/>
  <c r="AB451" i="1"/>
  <c r="V451" i="1"/>
  <c r="Z451" i="1"/>
  <c r="AW451" i="1" s="1"/>
  <c r="T453" i="1"/>
  <c r="AQ453" i="1" s="1"/>
  <c r="X453" i="1"/>
  <c r="AU453" i="1" s="1"/>
  <c r="AB453" i="1"/>
  <c r="V453" i="1"/>
  <c r="Z453" i="1"/>
  <c r="AW453" i="1" s="1"/>
  <c r="T455" i="1"/>
  <c r="AQ455" i="1" s="1"/>
  <c r="X455" i="1"/>
  <c r="AU455" i="1" s="1"/>
  <c r="AB455" i="1"/>
  <c r="V455" i="1"/>
  <c r="Z455" i="1"/>
  <c r="T457" i="1"/>
  <c r="X457" i="1"/>
  <c r="AB457" i="1"/>
  <c r="AY457" i="1" s="1"/>
  <c r="V457" i="1"/>
  <c r="Z457" i="1"/>
  <c r="T459" i="1"/>
  <c r="X459" i="1"/>
  <c r="AU459" i="1" s="1"/>
  <c r="AB459" i="1"/>
  <c r="AY459" i="1" s="1"/>
  <c r="V459" i="1"/>
  <c r="Z459" i="1"/>
  <c r="T461" i="1"/>
  <c r="X461" i="1"/>
  <c r="AB461" i="1"/>
  <c r="V461" i="1"/>
  <c r="AS461" i="1" s="1"/>
  <c r="Z461" i="1"/>
  <c r="T463" i="1"/>
  <c r="X463" i="1"/>
  <c r="AB463" i="1"/>
  <c r="V463" i="1"/>
  <c r="AS463" i="1" s="1"/>
  <c r="Z463" i="1"/>
  <c r="T465" i="1"/>
  <c r="AQ465" i="1" s="1"/>
  <c r="X465" i="1"/>
  <c r="AB465" i="1"/>
  <c r="AY465" i="1" s="1"/>
  <c r="V465" i="1"/>
  <c r="AS465" i="1" s="1"/>
  <c r="Z465" i="1"/>
  <c r="AW465" i="1" s="1"/>
  <c r="T467" i="1"/>
  <c r="AQ467" i="1" s="1"/>
  <c r="X467" i="1"/>
  <c r="AB467" i="1"/>
  <c r="V467" i="1"/>
  <c r="Z467" i="1"/>
  <c r="AW467" i="1" s="1"/>
  <c r="T469" i="1"/>
  <c r="AQ469" i="1" s="1"/>
  <c r="X469" i="1"/>
  <c r="AU469" i="1" s="1"/>
  <c r="AB469" i="1"/>
  <c r="V469" i="1"/>
  <c r="Z469" i="1"/>
  <c r="T471" i="1"/>
  <c r="AQ471" i="1" s="1"/>
  <c r="X471" i="1"/>
  <c r="AU471" i="1" s="1"/>
  <c r="AB471" i="1"/>
  <c r="V471" i="1"/>
  <c r="AS471" i="1" s="1"/>
  <c r="Z471" i="1"/>
  <c r="AW471" i="1" s="1"/>
  <c r="T473" i="1"/>
  <c r="X473" i="1"/>
  <c r="AB473" i="1"/>
  <c r="AY473" i="1" s="1"/>
  <c r="V473" i="1"/>
  <c r="Z473" i="1"/>
  <c r="T475" i="1"/>
  <c r="X475" i="1"/>
  <c r="AB475" i="1"/>
  <c r="AY475" i="1" s="1"/>
  <c r="V475" i="1"/>
  <c r="Z475" i="1"/>
  <c r="T477" i="1"/>
  <c r="X477" i="1"/>
  <c r="AB477" i="1"/>
  <c r="V477" i="1"/>
  <c r="AS477" i="1" s="1"/>
  <c r="Z477" i="1"/>
  <c r="AW493" i="1"/>
  <c r="AW501" i="1"/>
  <c r="AW505" i="1"/>
  <c r="AW509" i="1"/>
  <c r="AW518" i="1"/>
  <c r="AW522" i="1"/>
  <c r="AW526" i="1"/>
  <c r="AW535" i="1"/>
  <c r="G382" i="1"/>
  <c r="I394" i="1"/>
  <c r="G401" i="1"/>
  <c r="G433" i="1"/>
  <c r="AW437" i="1"/>
  <c r="AU441" i="1"/>
  <c r="AY445" i="1"/>
  <c r="G448" i="1"/>
  <c r="AP449" i="1"/>
  <c r="AU457" i="1"/>
  <c r="AY461" i="1"/>
  <c r="G464" i="1"/>
  <c r="AP465" i="1"/>
  <c r="AW469" i="1"/>
  <c r="AU473" i="1"/>
  <c r="AY477" i="1"/>
  <c r="F512" i="1"/>
  <c r="F516" i="1"/>
  <c r="F520" i="1"/>
  <c r="BA397" i="1"/>
  <c r="BA401" i="1"/>
  <c r="BA405" i="1"/>
  <c r="BA409" i="1"/>
  <c r="BA413" i="1"/>
  <c r="BA417" i="1"/>
  <c r="BA421" i="1"/>
  <c r="BA425" i="1"/>
  <c r="BA429" i="1"/>
  <c r="BA433" i="1"/>
  <c r="AP436" i="1"/>
  <c r="BA441" i="1"/>
  <c r="G447" i="1"/>
  <c r="AP452" i="1"/>
  <c r="BA457" i="1"/>
  <c r="G463" i="1"/>
  <c r="AP468" i="1"/>
  <c r="BA473" i="1"/>
  <c r="BA480" i="1"/>
  <c r="T480" i="1"/>
  <c r="AQ480" i="1" s="1"/>
  <c r="X480" i="1"/>
  <c r="AU480" i="1" s="1"/>
  <c r="AB480" i="1"/>
  <c r="AY480" i="1" s="1"/>
  <c r="Z480" i="1"/>
  <c r="AW480" i="1" s="1"/>
  <c r="V480" i="1"/>
  <c r="AS480" i="1" s="1"/>
  <c r="BA489" i="1"/>
  <c r="T489" i="1"/>
  <c r="AQ489" i="1" s="1"/>
  <c r="X489" i="1"/>
  <c r="AU489" i="1" s="1"/>
  <c r="AB489" i="1"/>
  <c r="AY489" i="1" s="1"/>
  <c r="Z489" i="1"/>
  <c r="AW489" i="1" s="1"/>
  <c r="V489" i="1"/>
  <c r="AS489" i="1" s="1"/>
  <c r="F527" i="1"/>
  <c r="BA534" i="1"/>
  <c r="T534" i="1"/>
  <c r="AQ534" i="1" s="1"/>
  <c r="X534" i="1"/>
  <c r="AU534" i="1" s="1"/>
  <c r="AB534" i="1"/>
  <c r="AY534" i="1" s="1"/>
  <c r="Z534" i="1"/>
  <c r="AW534" i="1" s="1"/>
  <c r="V534" i="1"/>
  <c r="AS534" i="1" s="1"/>
  <c r="BC546" i="1"/>
  <c r="BF546" i="1" s="1"/>
  <c r="BC554" i="1"/>
  <c r="BF554" i="1" s="1"/>
  <c r="BC566" i="1"/>
  <c r="BF566" i="1" s="1"/>
  <c r="G378" i="1"/>
  <c r="I393" i="1"/>
  <c r="G403" i="1"/>
  <c r="G427" i="1"/>
  <c r="AP435" i="1"/>
  <c r="AS435" i="1"/>
  <c r="AQ439" i="1"/>
  <c r="AW439" i="1"/>
  <c r="AY447" i="1"/>
  <c r="G450" i="1"/>
  <c r="AP451" i="1"/>
  <c r="AS451" i="1"/>
  <c r="AW455" i="1"/>
  <c r="AY463" i="1"/>
  <c r="G466" i="1"/>
  <c r="AP467" i="1"/>
  <c r="AS467" i="1"/>
  <c r="AU475" i="1"/>
  <c r="F497" i="1"/>
  <c r="F518" i="1"/>
  <c r="BC530" i="1"/>
  <c r="BF530" i="1" s="1"/>
  <c r="BF536" i="1"/>
  <c r="BC536" i="1"/>
  <c r="G376" i="1"/>
  <c r="G398" i="1"/>
  <c r="G402" i="1"/>
  <c r="G406" i="1"/>
  <c r="G410" i="1"/>
  <c r="G414" i="1"/>
  <c r="G418" i="1"/>
  <c r="G422" i="1"/>
  <c r="G426" i="1"/>
  <c r="G430" i="1"/>
  <c r="G434" i="1"/>
  <c r="AP442" i="1"/>
  <c r="AP450" i="1"/>
  <c r="AP458" i="1"/>
  <c r="AP466" i="1"/>
  <c r="AP474" i="1"/>
  <c r="F481" i="1"/>
  <c r="AY484" i="1"/>
  <c r="AY488" i="1"/>
  <c r="AY492" i="1"/>
  <c r="AY496" i="1"/>
  <c r="AY500" i="1"/>
  <c r="AY504" i="1"/>
  <c r="AY508" i="1"/>
  <c r="BA512" i="1"/>
  <c r="T512" i="1"/>
  <c r="AQ512" i="1" s="1"/>
  <c r="X512" i="1"/>
  <c r="AU512" i="1" s="1"/>
  <c r="AB512" i="1"/>
  <c r="AY512" i="1" s="1"/>
  <c r="Z512" i="1"/>
  <c r="AW512" i="1" s="1"/>
  <c r="V512" i="1"/>
  <c r="AS512" i="1" s="1"/>
  <c r="BA516" i="1"/>
  <c r="T516" i="1"/>
  <c r="AQ516" i="1" s="1"/>
  <c r="X516" i="1"/>
  <c r="AU516" i="1" s="1"/>
  <c r="AB516" i="1"/>
  <c r="AY516" i="1" s="1"/>
  <c r="Z516" i="1"/>
  <c r="AW516" i="1" s="1"/>
  <c r="V516" i="1"/>
  <c r="AS516" i="1" s="1"/>
  <c r="BA520" i="1"/>
  <c r="T520" i="1"/>
  <c r="AQ520" i="1" s="1"/>
  <c r="X520" i="1"/>
  <c r="AU520" i="1" s="1"/>
  <c r="AB520" i="1"/>
  <c r="AY520" i="1" s="1"/>
  <c r="Z520" i="1"/>
  <c r="AW520" i="1" s="1"/>
  <c r="V520" i="1"/>
  <c r="AS520" i="1" s="1"/>
  <c r="BA525" i="1"/>
  <c r="T525" i="1"/>
  <c r="AQ525" i="1" s="1"/>
  <c r="X525" i="1"/>
  <c r="AU525" i="1" s="1"/>
  <c r="AB525" i="1"/>
  <c r="AY525" i="1" s="1"/>
  <c r="V525" i="1"/>
  <c r="AS525" i="1" s="1"/>
  <c r="Z525" i="1"/>
  <c r="AW525" i="1" s="1"/>
  <c r="AS527" i="1"/>
  <c r="BA537" i="1"/>
  <c r="T537" i="1"/>
  <c r="AQ537" i="1" s="1"/>
  <c r="X537" i="1"/>
  <c r="AU537" i="1" s="1"/>
  <c r="AB537" i="1"/>
  <c r="AY537" i="1" s="1"/>
  <c r="V537" i="1"/>
  <c r="AS537" i="1" s="1"/>
  <c r="Z537" i="1"/>
  <c r="AW537" i="1" s="1"/>
  <c r="E547" i="1"/>
  <c r="AY559" i="1"/>
  <c r="AY567" i="1"/>
  <c r="T571" i="1"/>
  <c r="X571" i="1"/>
  <c r="AB571" i="1"/>
  <c r="V571" i="1"/>
  <c r="AS571" i="1" s="1"/>
  <c r="BA571" i="1"/>
  <c r="Z571" i="1"/>
  <c r="T579" i="1"/>
  <c r="AQ579" i="1" s="1"/>
  <c r="X579" i="1"/>
  <c r="AU579" i="1" s="1"/>
  <c r="AB579" i="1"/>
  <c r="V579" i="1"/>
  <c r="AS579" i="1" s="1"/>
  <c r="BA579" i="1"/>
  <c r="Z579" i="1"/>
  <c r="I585" i="1"/>
  <c r="K586" i="1"/>
  <c r="G589" i="1"/>
  <c r="BC539" i="1"/>
  <c r="BF539" i="1" s="1"/>
  <c r="G542" i="1"/>
  <c r="E549" i="1"/>
  <c r="AU564" i="1"/>
  <c r="G568" i="1"/>
  <c r="AQ569" i="1"/>
  <c r="AW569" i="1"/>
  <c r="BC572" i="1"/>
  <c r="BF572" i="1" s="1"/>
  <c r="T573" i="1"/>
  <c r="X573" i="1"/>
  <c r="AU573" i="1" s="1"/>
  <c r="AB573" i="1"/>
  <c r="AY573" i="1" s="1"/>
  <c r="V573" i="1"/>
  <c r="BA573" i="1"/>
  <c r="Z573" i="1"/>
  <c r="E581" i="1"/>
  <c r="BC584" i="1"/>
  <c r="BF584" i="1" s="1"/>
  <c r="AY547" i="1"/>
  <c r="T551" i="1"/>
  <c r="X551" i="1"/>
  <c r="AU551" i="1" s="1"/>
  <c r="AB551" i="1"/>
  <c r="AY551" i="1" s="1"/>
  <c r="V551" i="1"/>
  <c r="BA551" i="1"/>
  <c r="Z551" i="1"/>
  <c r="AW551" i="1" s="1"/>
  <c r="G554" i="1"/>
  <c r="AU558" i="1"/>
  <c r="E559" i="1"/>
  <c r="E567" i="1"/>
  <c r="AQ571" i="1"/>
  <c r="BC574" i="1"/>
  <c r="BF574" i="1" s="1"/>
  <c r="T543" i="1"/>
  <c r="X543" i="1"/>
  <c r="AU543" i="1" s="1"/>
  <c r="AB543" i="1"/>
  <c r="AY543" i="1" s="1"/>
  <c r="V543" i="1"/>
  <c r="Z543" i="1"/>
  <c r="AW543" i="1" s="1"/>
  <c r="BA543" i="1"/>
  <c r="BC544" i="1"/>
  <c r="T545" i="1"/>
  <c r="AQ545" i="1" s="1"/>
  <c r="X545" i="1"/>
  <c r="AU545" i="1" s="1"/>
  <c r="AB545" i="1"/>
  <c r="V545" i="1"/>
  <c r="AS545" i="1" s="1"/>
  <c r="Z545" i="1"/>
  <c r="AW545" i="1" s="1"/>
  <c r="AP545" i="1"/>
  <c r="BA545" i="1"/>
  <c r="AU552" i="1"/>
  <c r="G556" i="1"/>
  <c r="E569" i="1"/>
  <c r="BC576" i="1"/>
  <c r="T577" i="1"/>
  <c r="AQ577" i="1" s="1"/>
  <c r="X577" i="1"/>
  <c r="AU577" i="1" s="1"/>
  <c r="AB577" i="1"/>
  <c r="V577" i="1"/>
  <c r="AS577" i="1" s="1"/>
  <c r="Z577" i="1"/>
  <c r="AW577" i="1" s="1"/>
  <c r="AP577" i="1"/>
  <c r="BA577" i="1"/>
  <c r="AP567" i="1"/>
  <c r="AX596" i="1"/>
  <c r="BC596" i="1" s="1"/>
  <c r="BF596" i="1" s="1"/>
  <c r="BC603" i="1"/>
  <c r="BC611" i="1"/>
  <c r="BF611" i="1" s="1"/>
  <c r="BC615" i="1"/>
  <c r="BC619" i="1"/>
  <c r="BC627" i="1"/>
  <c r="BF627" i="1" s="1"/>
  <c r="BC631" i="1"/>
  <c r="BC691" i="1"/>
  <c r="BF691" i="1" s="1"/>
  <c r="BC707" i="1"/>
  <c r="BF707" i="1" s="1"/>
  <c r="BC723" i="1"/>
  <c r="BF723" i="1" s="1"/>
  <c r="AW801" i="1"/>
  <c r="BC801" i="1" s="1"/>
  <c r="BF801" i="1" s="1"/>
  <c r="AW810" i="1"/>
  <c r="BC810" i="1" s="1"/>
  <c r="BF810" i="1" s="1"/>
  <c r="AW843" i="1"/>
  <c r="BC843" i="1" s="1"/>
  <c r="BF843" i="1" s="1"/>
  <c r="AW856" i="1"/>
  <c r="BC856" i="1" s="1"/>
  <c r="BF856" i="1" s="1"/>
  <c r="AW879" i="1"/>
  <c r="BC879" i="1" s="1"/>
  <c r="BF879" i="1" s="1"/>
  <c r="AW883" i="1"/>
  <c r="BC883" i="1" s="1"/>
  <c r="BF883" i="1" s="1"/>
  <c r="AW888" i="1"/>
  <c r="BC888" i="1" s="1"/>
  <c r="BF888" i="1" s="1"/>
  <c r="AW904" i="1"/>
  <c r="BC904" i="1" s="1"/>
  <c r="BF904" i="1" s="1"/>
  <c r="AW907" i="1"/>
  <c r="BC907" i="1" s="1"/>
  <c r="BF907" i="1" s="1"/>
  <c r="AW916" i="1"/>
  <c r="BC916" i="1" s="1"/>
  <c r="BF916" i="1" s="1"/>
  <c r="AP579" i="1"/>
  <c r="G593" i="1"/>
  <c r="AW805" i="1"/>
  <c r="AW808" i="1"/>
  <c r="BC808" i="1" s="1"/>
  <c r="BF808" i="1" s="1"/>
  <c r="AW821" i="1"/>
  <c r="BC821" i="1" s="1"/>
  <c r="BF821" i="1" s="1"/>
  <c r="AW825" i="1"/>
  <c r="AW829" i="1"/>
  <c r="AW844" i="1"/>
  <c r="BC844" i="1" s="1"/>
  <c r="BF844" i="1" s="1"/>
  <c r="AW861" i="1"/>
  <c r="BC861" i="1" s="1"/>
  <c r="BF861" i="1" s="1"/>
  <c r="AW880" i="1"/>
  <c r="BC880" i="1" s="1"/>
  <c r="BF880" i="1" s="1"/>
  <c r="AW882" i="1"/>
  <c r="BC882" i="1" s="1"/>
  <c r="BF882" i="1" s="1"/>
  <c r="AW894" i="1"/>
  <c r="BC894" i="1" s="1"/>
  <c r="BF894" i="1" s="1"/>
  <c r="AW901" i="1"/>
  <c r="AW912" i="1"/>
  <c r="BC912" i="1" s="1"/>
  <c r="BF912" i="1" s="1"/>
  <c r="AW917" i="1"/>
  <c r="AW922" i="1"/>
  <c r="BC922" i="1" s="1"/>
  <c r="BF922" i="1" s="1"/>
  <c r="AP571" i="1"/>
  <c r="H587" i="1"/>
  <c r="AX594" i="1"/>
  <c r="BC594" i="1" s="1"/>
  <c r="BF594" i="1" s="1"/>
  <c r="AW604" i="1"/>
  <c r="H604" i="1"/>
  <c r="AW608" i="1"/>
  <c r="H608" i="1"/>
  <c r="AW612" i="1"/>
  <c r="H612" i="1"/>
  <c r="AW616" i="1"/>
  <c r="H616" i="1"/>
  <c r="AW620" i="1"/>
  <c r="H620" i="1"/>
  <c r="AW624" i="1"/>
  <c r="H624" i="1"/>
  <c r="AW628" i="1"/>
  <c r="H628" i="1"/>
  <c r="AW632" i="1"/>
  <c r="H632" i="1"/>
  <c r="AW634" i="1"/>
  <c r="H634" i="1"/>
  <c r="AY661" i="1"/>
  <c r="AY669" i="1"/>
  <c r="AY677" i="1"/>
  <c r="AY685" i="1"/>
  <c r="AY693" i="1"/>
  <c r="AY701" i="1"/>
  <c r="AY709" i="1"/>
  <c r="AY717" i="1"/>
  <c r="AY725" i="1"/>
  <c r="AW807" i="1"/>
  <c r="BC807" i="1" s="1"/>
  <c r="BF807" i="1" s="1"/>
  <c r="AW811" i="1"/>
  <c r="BC811" i="1" s="1"/>
  <c r="BF811" i="1" s="1"/>
  <c r="AW814" i="1"/>
  <c r="AW828" i="1"/>
  <c r="BC828" i="1" s="1"/>
  <c r="BF828" i="1" s="1"/>
  <c r="AW831" i="1"/>
  <c r="AW834" i="1"/>
  <c r="BC834" i="1" s="1"/>
  <c r="BF834" i="1" s="1"/>
  <c r="AW846" i="1"/>
  <c r="BC846" i="1" s="1"/>
  <c r="BF846" i="1" s="1"/>
  <c r="AW849" i="1"/>
  <c r="BC849" i="1" s="1"/>
  <c r="BF849" i="1" s="1"/>
  <c r="AW863" i="1"/>
  <c r="AW866" i="1"/>
  <c r="BC866" i="1" s="1"/>
  <c r="BF866" i="1" s="1"/>
  <c r="AW868" i="1"/>
  <c r="BC868" i="1" s="1"/>
  <c r="BF868" i="1" s="1"/>
  <c r="AW874" i="1"/>
  <c r="BC874" i="1" s="1"/>
  <c r="BF874" i="1" s="1"/>
  <c r="AW910" i="1"/>
  <c r="BC910" i="1" s="1"/>
  <c r="BF910" i="1" s="1"/>
  <c r="AP547" i="1"/>
  <c r="AX597" i="1"/>
  <c r="BC597" i="1" s="1"/>
  <c r="BF597" i="1" s="1"/>
  <c r="AQ660" i="1"/>
  <c r="BC660" i="1" s="1"/>
  <c r="BF660" i="1" s="1"/>
  <c r="AW661" i="1"/>
  <c r="E663" i="1"/>
  <c r="F664" i="1"/>
  <c r="AQ676" i="1"/>
  <c r="BC676" i="1" s="1"/>
  <c r="AW677" i="1"/>
  <c r="BC677" i="1" s="1"/>
  <c r="BF677" i="1" s="1"/>
  <c r="E679" i="1"/>
  <c r="F680" i="1"/>
  <c r="AQ692" i="1"/>
  <c r="BC692" i="1" s="1"/>
  <c r="BF692" i="1" s="1"/>
  <c r="AW693" i="1"/>
  <c r="E695" i="1"/>
  <c r="F696" i="1"/>
  <c r="AQ708" i="1"/>
  <c r="BC708" i="1" s="1"/>
  <c r="AW709" i="1"/>
  <c r="E711" i="1"/>
  <c r="F712" i="1"/>
  <c r="AQ724" i="1"/>
  <c r="BC724" i="1" s="1"/>
  <c r="BF724" i="1" s="1"/>
  <c r="AW725" i="1"/>
  <c r="E727" i="1"/>
  <c r="F728" i="1"/>
  <c r="G637" i="1"/>
  <c r="G645" i="1"/>
  <c r="G653" i="1"/>
  <c r="F665" i="1"/>
  <c r="F690" i="1"/>
  <c r="F710" i="1"/>
  <c r="F717" i="1"/>
  <c r="F726" i="1"/>
  <c r="H802" i="1"/>
  <c r="H828" i="1"/>
  <c r="H844" i="1"/>
  <c r="H860" i="1"/>
  <c r="H876" i="1"/>
  <c r="H895" i="1"/>
  <c r="H911" i="1"/>
  <c r="G642" i="1"/>
  <c r="G650" i="1"/>
  <c r="F658" i="1"/>
  <c r="F677" i="1"/>
  <c r="F685" i="1"/>
  <c r="F702" i="1"/>
  <c r="F714" i="1"/>
  <c r="H789" i="1"/>
  <c r="H797" i="1"/>
  <c r="H805" i="1"/>
  <c r="H813" i="1"/>
  <c r="H815" i="1"/>
  <c r="H823" i="1"/>
  <c r="H831" i="1"/>
  <c r="H839" i="1"/>
  <c r="H847" i="1"/>
  <c r="H855" i="1"/>
  <c r="H863" i="1"/>
  <c r="H871" i="1"/>
  <c r="H879" i="1"/>
  <c r="F674" i="1"/>
  <c r="F694" i="1"/>
  <c r="F701" i="1"/>
  <c r="F709" i="1"/>
  <c r="F729" i="1"/>
  <c r="H800" i="1"/>
  <c r="H822" i="1"/>
  <c r="H838" i="1"/>
  <c r="H854" i="1"/>
  <c r="H870" i="1"/>
  <c r="H893" i="1"/>
  <c r="H909" i="1"/>
  <c r="G636" i="1"/>
  <c r="G644" i="1"/>
  <c r="G652" i="1"/>
  <c r="H821" i="1"/>
  <c r="H829" i="1"/>
  <c r="H837" i="1"/>
  <c r="H845" i="1"/>
  <c r="H853" i="1"/>
  <c r="H861" i="1"/>
  <c r="H869" i="1"/>
  <c r="H877" i="1"/>
  <c r="H884" i="1"/>
  <c r="H892" i="1"/>
  <c r="H900" i="1"/>
  <c r="H908" i="1"/>
  <c r="H916" i="1"/>
  <c r="K10" i="1"/>
  <c r="AQ4" i="1"/>
  <c r="T4" i="1"/>
  <c r="X4" i="1"/>
  <c r="AU4" i="1" s="1"/>
  <c r="AB4" i="1"/>
  <c r="Z4" i="1"/>
  <c r="AW4" i="1" s="1"/>
  <c r="V4" i="1"/>
  <c r="AS4" i="1" s="1"/>
  <c r="BA4" i="1"/>
  <c r="AY7" i="1"/>
  <c r="T6" i="1"/>
  <c r="AQ6" i="1" s="1"/>
  <c r="X6" i="1"/>
  <c r="AU6" i="1" s="1"/>
  <c r="AB6" i="1"/>
  <c r="AY6" i="1" s="1"/>
  <c r="V6" i="1"/>
  <c r="AS6" i="1" s="1"/>
  <c r="BA6" i="1"/>
  <c r="Z6" i="1"/>
  <c r="AW6" i="1" s="1"/>
  <c r="AU7" i="1"/>
  <c r="I7" i="1"/>
  <c r="AW11" i="1"/>
  <c r="BC11" i="1" s="1"/>
  <c r="BF11" i="1" s="1"/>
  <c r="AX11" i="1"/>
  <c r="AX15" i="1"/>
  <c r="AV15" i="1"/>
  <c r="Z17" i="1"/>
  <c r="AY24" i="1"/>
  <c r="G23" i="1"/>
  <c r="T27" i="1"/>
  <c r="AQ27" i="1" s="1"/>
  <c r="X27" i="1"/>
  <c r="AU27" i="1" s="1"/>
  <c r="AB27" i="1"/>
  <c r="AY27" i="1" s="1"/>
  <c r="V27" i="1"/>
  <c r="Z27" i="1"/>
  <c r="AW28" i="1"/>
  <c r="AQ23" i="1"/>
  <c r="BC23" i="1" s="1"/>
  <c r="BF23" i="1" s="1"/>
  <c r="F19" i="1"/>
  <c r="V21" i="1"/>
  <c r="AS21" i="1" s="1"/>
  <c r="Z21" i="1"/>
  <c r="AW21" i="1" s="1"/>
  <c r="AB21" i="1"/>
  <c r="X21" i="1"/>
  <c r="AU21" i="1" s="1"/>
  <c r="T21" i="1"/>
  <c r="AQ21" i="1" s="1"/>
  <c r="BA21" i="1"/>
  <c r="AQ25" i="1"/>
  <c r="AW25" i="1"/>
  <c r="AW27" i="1"/>
  <c r="AY29" i="1"/>
  <c r="H29" i="1"/>
  <c r="AU28" i="1"/>
  <c r="T31" i="1"/>
  <c r="AQ31" i="1" s="1"/>
  <c r="X31" i="1"/>
  <c r="AU31" i="1" s="1"/>
  <c r="AB31" i="1"/>
  <c r="AY31" i="1" s="1"/>
  <c r="V31" i="1"/>
  <c r="AS31" i="1" s="1"/>
  <c r="Z31" i="1"/>
  <c r="T32" i="1"/>
  <c r="AQ32" i="1" s="1"/>
  <c r="X32" i="1"/>
  <c r="AU32" i="1" s="1"/>
  <c r="AB32" i="1"/>
  <c r="AY32" i="1" s="1"/>
  <c r="V32" i="1"/>
  <c r="AS32" i="1" s="1"/>
  <c r="Z32" i="1"/>
  <c r="AW32" i="1" s="1"/>
  <c r="BF33" i="1"/>
  <c r="G25" i="1"/>
  <c r="AP27" i="1"/>
  <c r="F34" i="1"/>
  <c r="T35" i="1"/>
  <c r="AQ35" i="1" s="1"/>
  <c r="X35" i="1"/>
  <c r="AU35" i="1" s="1"/>
  <c r="AB35" i="1"/>
  <c r="AY35" i="1" s="1"/>
  <c r="Z35" i="1"/>
  <c r="AW35" i="1" s="1"/>
  <c r="V35" i="1"/>
  <c r="T34" i="1"/>
  <c r="AQ34" i="1" s="1"/>
  <c r="X34" i="1"/>
  <c r="AB34" i="1"/>
  <c r="V34" i="1"/>
  <c r="AS34" i="1" s="1"/>
  <c r="BA34" i="1"/>
  <c r="Z34" i="1"/>
  <c r="AW34" i="1" s="1"/>
  <c r="F38" i="1"/>
  <c r="AP40" i="1"/>
  <c r="AY40" i="1"/>
  <c r="AW44" i="1"/>
  <c r="AQ46" i="1"/>
  <c r="G39" i="1"/>
  <c r="I53" i="1"/>
  <c r="G56" i="1"/>
  <c r="AV57" i="1"/>
  <c r="BC57" i="1" s="1"/>
  <c r="BF57" i="1" s="1"/>
  <c r="BC64" i="1"/>
  <c r="BF64" i="1" s="1"/>
  <c r="AY66" i="1"/>
  <c r="G42" i="1"/>
  <c r="G48" i="1"/>
  <c r="AX52" i="1"/>
  <c r="BC52" i="1" s="1"/>
  <c r="BF52" i="1" s="1"/>
  <c r="BC60" i="1"/>
  <c r="BF60" i="1" s="1"/>
  <c r="AV59" i="1"/>
  <c r="AX59" i="1"/>
  <c r="AX66" i="1"/>
  <c r="BC66" i="1" s="1"/>
  <c r="BF66" i="1" s="1"/>
  <c r="G44" i="1"/>
  <c r="G47" i="1"/>
  <c r="G51" i="1"/>
  <c r="H61" i="1"/>
  <c r="BC65" i="1"/>
  <c r="BF65" i="1" s="1"/>
  <c r="AS67" i="1"/>
  <c r="BC69" i="1"/>
  <c r="BF69" i="1" s="1"/>
  <c r="T71" i="1"/>
  <c r="AQ71" i="1" s="1"/>
  <c r="X71" i="1"/>
  <c r="AU71" i="1" s="1"/>
  <c r="AB71" i="1"/>
  <c r="AY71" i="1" s="1"/>
  <c r="BA71" i="1"/>
  <c r="V71" i="1"/>
  <c r="AS71" i="1" s="1"/>
  <c r="Z71" i="1"/>
  <c r="AW71" i="1" s="1"/>
  <c r="AP71" i="1"/>
  <c r="F62" i="1"/>
  <c r="F64" i="1"/>
  <c r="AW82" i="1"/>
  <c r="BC82" i="1" s="1"/>
  <c r="BF82" i="1" s="1"/>
  <c r="AW84" i="1"/>
  <c r="AW67" i="1"/>
  <c r="AX62" i="1"/>
  <c r="AP67" i="1"/>
  <c r="AY76" i="1"/>
  <c r="AS89" i="1"/>
  <c r="BC89" i="1" s="1"/>
  <c r="BF89" i="1" s="1"/>
  <c r="F75" i="1"/>
  <c r="T88" i="1"/>
  <c r="AQ88" i="1" s="1"/>
  <c r="X88" i="1"/>
  <c r="AU88" i="1" s="1"/>
  <c r="AB88" i="1"/>
  <c r="V88" i="1"/>
  <c r="AS88" i="1" s="1"/>
  <c r="Z88" i="1"/>
  <c r="AW88" i="1" s="1"/>
  <c r="BA88" i="1"/>
  <c r="T96" i="1"/>
  <c r="X96" i="1"/>
  <c r="AU96" i="1" s="1"/>
  <c r="AB96" i="1"/>
  <c r="AY96" i="1" s="1"/>
  <c r="V96" i="1"/>
  <c r="Z96" i="1"/>
  <c r="AW96" i="1" s="1"/>
  <c r="BA96" i="1"/>
  <c r="AU97" i="1"/>
  <c r="BC97" i="1" s="1"/>
  <c r="BF97" i="1" s="1"/>
  <c r="AU92" i="1"/>
  <c r="AS92" i="1"/>
  <c r="AY103" i="1"/>
  <c r="BC103" i="1" s="1"/>
  <c r="BF103" i="1" s="1"/>
  <c r="AQ104" i="1"/>
  <c r="BC104" i="1" s="1"/>
  <c r="BF104" i="1" s="1"/>
  <c r="T86" i="1"/>
  <c r="AQ86" i="1" s="1"/>
  <c r="X86" i="1"/>
  <c r="AU86" i="1" s="1"/>
  <c r="AB86" i="1"/>
  <c r="Z86" i="1"/>
  <c r="AW86" i="1" s="1"/>
  <c r="BA86" i="1"/>
  <c r="V86" i="1"/>
  <c r="AS86" i="1" s="1"/>
  <c r="H88" i="1"/>
  <c r="AQ91" i="1"/>
  <c r="BC91" i="1" s="1"/>
  <c r="BF91" i="1" s="1"/>
  <c r="F78" i="1"/>
  <c r="AP88" i="1"/>
  <c r="AS96" i="1"/>
  <c r="F72" i="1"/>
  <c r="AP90" i="1"/>
  <c r="I91" i="1"/>
  <c r="AS100" i="1"/>
  <c r="AP100" i="1"/>
  <c r="G105" i="1"/>
  <c r="AY109" i="1"/>
  <c r="BC109" i="1" s="1"/>
  <c r="BF109" i="1" s="1"/>
  <c r="AU111" i="1"/>
  <c r="BC111" i="1" s="1"/>
  <c r="BF111" i="1" s="1"/>
  <c r="AQ113" i="1"/>
  <c r="BC113" i="1" s="1"/>
  <c r="BF113" i="1" s="1"/>
  <c r="AY117" i="1"/>
  <c r="BC117" i="1" s="1"/>
  <c r="BF117" i="1" s="1"/>
  <c r="AU119" i="1"/>
  <c r="AQ121" i="1"/>
  <c r="BC121" i="1" s="1"/>
  <c r="BF121" i="1" s="1"/>
  <c r="G116" i="1"/>
  <c r="G104" i="1"/>
  <c r="AU108" i="1"/>
  <c r="AY110" i="1"/>
  <c r="BC114" i="1"/>
  <c r="BF114" i="1" s="1"/>
  <c r="AQ114" i="1"/>
  <c r="AU116" i="1"/>
  <c r="AY118" i="1"/>
  <c r="BC118" i="1" s="1"/>
  <c r="BF118" i="1" s="1"/>
  <c r="AQ122" i="1"/>
  <c r="BC122" i="1" s="1"/>
  <c r="BF122" i="1" s="1"/>
  <c r="AX133" i="1"/>
  <c r="BC133" i="1" s="1"/>
  <c r="BF133" i="1" s="1"/>
  <c r="BC137" i="1"/>
  <c r="BF137" i="1" s="1"/>
  <c r="AX127" i="1"/>
  <c r="BC132" i="1"/>
  <c r="BF132" i="1" s="1"/>
  <c r="AV131" i="1"/>
  <c r="AX131" i="1"/>
  <c r="AY127" i="1"/>
  <c r="AW129" i="1"/>
  <c r="AY136" i="1"/>
  <c r="BC136" i="1" s="1"/>
  <c r="BF136" i="1" s="1"/>
  <c r="H140" i="1"/>
  <c r="H141" i="1"/>
  <c r="H142" i="1"/>
  <c r="H143" i="1"/>
  <c r="H144" i="1"/>
  <c r="H145" i="1"/>
  <c r="H146" i="1"/>
  <c r="H147" i="1"/>
  <c r="H148" i="1"/>
  <c r="AU155" i="1"/>
  <c r="BC155" i="1" s="1"/>
  <c r="BF155" i="1" s="1"/>
  <c r="AS161" i="1"/>
  <c r="BC167" i="1"/>
  <c r="BF167" i="1" s="1"/>
  <c r="H130" i="1"/>
  <c r="L132" i="1"/>
  <c r="CB132" i="1" s="1"/>
  <c r="CA132" i="1" s="1"/>
  <c r="BZ132" i="1" s="1"/>
  <c r="BY132" i="1" s="1"/>
  <c r="BX132" i="1" s="1"/>
  <c r="BW132" i="1" s="1"/>
  <c r="BV132" i="1" s="1"/>
  <c r="BU132" i="1" s="1"/>
  <c r="BT132" i="1" s="1"/>
  <c r="BS132" i="1" s="1"/>
  <c r="BC157" i="1"/>
  <c r="BF157" i="1" s="1"/>
  <c r="V170" i="1"/>
  <c r="AS170" i="1" s="1"/>
  <c r="Z170" i="1"/>
  <c r="AW170" i="1" s="1"/>
  <c r="AB170" i="1"/>
  <c r="AY170" i="1" s="1"/>
  <c r="X170" i="1"/>
  <c r="AU170" i="1" s="1"/>
  <c r="T170" i="1"/>
  <c r="BA170" i="1"/>
  <c r="F173" i="1"/>
  <c r="G161" i="1"/>
  <c r="G165" i="1"/>
  <c r="AY172" i="1"/>
  <c r="AY174" i="1"/>
  <c r="AU176" i="1"/>
  <c r="AY177" i="1"/>
  <c r="AS178" i="1"/>
  <c r="AU180" i="1"/>
  <c r="AS182" i="1"/>
  <c r="AW183" i="1"/>
  <c r="AS186" i="1"/>
  <c r="AQ187" i="1"/>
  <c r="AW187" i="1"/>
  <c r="G169" i="1"/>
  <c r="T173" i="1"/>
  <c r="AQ173" i="1" s="1"/>
  <c r="X173" i="1"/>
  <c r="AU173" i="1" s="1"/>
  <c r="AB173" i="1"/>
  <c r="AY173" i="1" s="1"/>
  <c r="V173" i="1"/>
  <c r="Z173" i="1"/>
  <c r="AW173" i="1" s="1"/>
  <c r="BA173" i="1"/>
  <c r="T175" i="1"/>
  <c r="AQ175" i="1" s="1"/>
  <c r="X175" i="1"/>
  <c r="AU175" i="1" s="1"/>
  <c r="AB175" i="1"/>
  <c r="AY175" i="1" s="1"/>
  <c r="V175" i="1"/>
  <c r="AS175" i="1" s="1"/>
  <c r="Z175" i="1"/>
  <c r="AW175" i="1" s="1"/>
  <c r="BA175" i="1"/>
  <c r="T177" i="1"/>
  <c r="AQ177" i="1" s="1"/>
  <c r="X177" i="1"/>
  <c r="AU177" i="1" s="1"/>
  <c r="AB177" i="1"/>
  <c r="V177" i="1"/>
  <c r="AS177" i="1" s="1"/>
  <c r="Z177" i="1"/>
  <c r="AW177" i="1" s="1"/>
  <c r="BA177" i="1"/>
  <c r="T179" i="1"/>
  <c r="AQ179" i="1" s="1"/>
  <c r="X179" i="1"/>
  <c r="AU179" i="1" s="1"/>
  <c r="AB179" i="1"/>
  <c r="AY179" i="1" s="1"/>
  <c r="V179" i="1"/>
  <c r="Z179" i="1"/>
  <c r="AW179" i="1" s="1"/>
  <c r="BA179" i="1"/>
  <c r="T181" i="1"/>
  <c r="AQ181" i="1" s="1"/>
  <c r="X181" i="1"/>
  <c r="AU181" i="1" s="1"/>
  <c r="AB181" i="1"/>
  <c r="AY181" i="1" s="1"/>
  <c r="V181" i="1"/>
  <c r="AS181" i="1" s="1"/>
  <c r="Z181" i="1"/>
  <c r="AW181" i="1" s="1"/>
  <c r="BA181" i="1"/>
  <c r="T183" i="1"/>
  <c r="AQ183" i="1" s="1"/>
  <c r="X183" i="1"/>
  <c r="AU183" i="1" s="1"/>
  <c r="AB183" i="1"/>
  <c r="AY183" i="1" s="1"/>
  <c r="V183" i="1"/>
  <c r="Z183" i="1"/>
  <c r="BA183" i="1"/>
  <c r="AU164" i="1"/>
  <c r="BC171" i="1"/>
  <c r="BF171" i="1" s="1"/>
  <c r="E186" i="1"/>
  <c r="AU190" i="1"/>
  <c r="AY193" i="1"/>
  <c r="AW195" i="1"/>
  <c r="AQ197" i="1"/>
  <c r="AU199" i="1"/>
  <c r="AY201" i="1"/>
  <c r="V209" i="1"/>
  <c r="AS209" i="1" s="1"/>
  <c r="Z209" i="1"/>
  <c r="AW209" i="1" s="1"/>
  <c r="T209" i="1"/>
  <c r="AQ209" i="1" s="1"/>
  <c r="X209" i="1"/>
  <c r="AB209" i="1"/>
  <c r="AY209" i="1" s="1"/>
  <c r="BA209" i="1"/>
  <c r="V211" i="1"/>
  <c r="AS211" i="1" s="1"/>
  <c r="Z211" i="1"/>
  <c r="AW211" i="1" s="1"/>
  <c r="T211" i="1"/>
  <c r="AQ211" i="1" s="1"/>
  <c r="X211" i="1"/>
  <c r="AB211" i="1"/>
  <c r="BA211" i="1"/>
  <c r="V213" i="1"/>
  <c r="AS213" i="1" s="1"/>
  <c r="Z213" i="1"/>
  <c r="AW213" i="1" s="1"/>
  <c r="T213" i="1"/>
  <c r="AQ213" i="1" s="1"/>
  <c r="X213" i="1"/>
  <c r="AB213" i="1"/>
  <c r="BA213" i="1"/>
  <c r="V215" i="1"/>
  <c r="AS215" i="1" s="1"/>
  <c r="Z215" i="1"/>
  <c r="AW215" i="1" s="1"/>
  <c r="T215" i="1"/>
  <c r="AQ215" i="1" s="1"/>
  <c r="X215" i="1"/>
  <c r="AB215" i="1"/>
  <c r="BA215" i="1"/>
  <c r="V217" i="1"/>
  <c r="AS217" i="1" s="1"/>
  <c r="Z217" i="1"/>
  <c r="AW217" i="1" s="1"/>
  <c r="T217" i="1"/>
  <c r="AQ217" i="1" s="1"/>
  <c r="X217" i="1"/>
  <c r="AB217" i="1"/>
  <c r="AY217" i="1" s="1"/>
  <c r="BA217" i="1"/>
  <c r="V221" i="1"/>
  <c r="AS221" i="1" s="1"/>
  <c r="Z221" i="1"/>
  <c r="AW221" i="1" s="1"/>
  <c r="T221" i="1"/>
  <c r="AQ221" i="1" s="1"/>
  <c r="X221" i="1"/>
  <c r="AB221" i="1"/>
  <c r="AY221" i="1" s="1"/>
  <c r="BA221" i="1"/>
  <c r="V225" i="1"/>
  <c r="AS225" i="1" s="1"/>
  <c r="Z225" i="1"/>
  <c r="AW225" i="1" s="1"/>
  <c r="T225" i="1"/>
  <c r="AQ225" i="1" s="1"/>
  <c r="X225" i="1"/>
  <c r="AB225" i="1"/>
  <c r="AY225" i="1" s="1"/>
  <c r="BA225" i="1"/>
  <c r="V229" i="1"/>
  <c r="AS229" i="1" s="1"/>
  <c r="Z229" i="1"/>
  <c r="AW229" i="1" s="1"/>
  <c r="T229" i="1"/>
  <c r="AQ229" i="1" s="1"/>
  <c r="X229" i="1"/>
  <c r="AB229" i="1"/>
  <c r="AY229" i="1" s="1"/>
  <c r="BA229" i="1"/>
  <c r="V233" i="1"/>
  <c r="AS233" i="1" s="1"/>
  <c r="Z233" i="1"/>
  <c r="AW233" i="1" s="1"/>
  <c r="T233" i="1"/>
  <c r="AQ233" i="1" s="1"/>
  <c r="X233" i="1"/>
  <c r="AB233" i="1"/>
  <c r="AY233" i="1" s="1"/>
  <c r="BA233" i="1"/>
  <c r="AY245" i="1"/>
  <c r="AW246" i="1"/>
  <c r="F247" i="1"/>
  <c r="BC248" i="1"/>
  <c r="BF248" i="1" s="1"/>
  <c r="E187" i="1"/>
  <c r="T184" i="1"/>
  <c r="AQ184" i="1" s="1"/>
  <c r="X184" i="1"/>
  <c r="AU184" i="1" s="1"/>
  <c r="AB184" i="1"/>
  <c r="AY184" i="1" s="1"/>
  <c r="V184" i="1"/>
  <c r="AS184" i="1" s="1"/>
  <c r="Z184" i="1"/>
  <c r="AW184" i="1" s="1"/>
  <c r="BA184" i="1"/>
  <c r="AS194" i="1"/>
  <c r="AY194" i="1"/>
  <c r="AW196" i="1"/>
  <c r="AQ198" i="1"/>
  <c r="AU200" i="1"/>
  <c r="AS202" i="1"/>
  <c r="AY202" i="1"/>
  <c r="AQ249" i="1"/>
  <c r="T185" i="1"/>
  <c r="AQ185" i="1" s="1"/>
  <c r="X185" i="1"/>
  <c r="AB185" i="1"/>
  <c r="AY185" i="1" s="1"/>
  <c r="V185" i="1"/>
  <c r="AS185" i="1" s="1"/>
  <c r="Z185" i="1"/>
  <c r="AW185" i="1" s="1"/>
  <c r="BA185" i="1"/>
  <c r="BC192" i="1"/>
  <c r="BF192" i="1" s="1"/>
  <c r="AY203" i="1"/>
  <c r="AW204" i="1"/>
  <c r="AQ204" i="1"/>
  <c r="AY205" i="1"/>
  <c r="AW206" i="1"/>
  <c r="BC206" i="1" s="1"/>
  <c r="BF206" i="1" s="1"/>
  <c r="AQ206" i="1"/>
  <c r="AY207" i="1"/>
  <c r="AW208" i="1"/>
  <c r="AQ208" i="1"/>
  <c r="AW210" i="1"/>
  <c r="AQ210" i="1"/>
  <c r="AY211" i="1"/>
  <c r="AW212" i="1"/>
  <c r="AQ212" i="1"/>
  <c r="AY213" i="1"/>
  <c r="AW214" i="1"/>
  <c r="AQ214" i="1"/>
  <c r="AY215" i="1"/>
  <c r="AW216" i="1"/>
  <c r="AQ216" i="1"/>
  <c r="AW218" i="1"/>
  <c r="AQ218" i="1"/>
  <c r="AY219" i="1"/>
  <c r="AW222" i="1"/>
  <c r="AQ222" i="1"/>
  <c r="AY223" i="1"/>
  <c r="AW226" i="1"/>
  <c r="AQ226" i="1"/>
  <c r="AY227" i="1"/>
  <c r="AS230" i="1"/>
  <c r="AW231" i="1"/>
  <c r="AQ231" i="1"/>
  <c r="AS234" i="1"/>
  <c r="AW235" i="1"/>
  <c r="AQ235" i="1"/>
  <c r="AU236" i="1"/>
  <c r="AW239" i="1"/>
  <c r="AQ239" i="1"/>
  <c r="AU240" i="1"/>
  <c r="AW245" i="1"/>
  <c r="E236" i="1"/>
  <c r="AP240" i="1"/>
  <c r="E245" i="1"/>
  <c r="G254" i="1"/>
  <c r="G258" i="1"/>
  <c r="G262" i="1"/>
  <c r="BF297" i="1"/>
  <c r="BC297" i="1"/>
  <c r="I203" i="1"/>
  <c r="G211" i="1"/>
  <c r="G215" i="1"/>
  <c r="G221" i="1"/>
  <c r="G229" i="1"/>
  <c r="V237" i="1"/>
  <c r="AS237" i="1" s="1"/>
  <c r="Z237" i="1"/>
  <c r="AW237" i="1" s="1"/>
  <c r="T237" i="1"/>
  <c r="AQ237" i="1" s="1"/>
  <c r="X237" i="1"/>
  <c r="AB237" i="1"/>
  <c r="AY237" i="1" s="1"/>
  <c r="BA237" i="1"/>
  <c r="AW267" i="1"/>
  <c r="AX268" i="1"/>
  <c r="BC268" i="1" s="1"/>
  <c r="BF268" i="1" s="1"/>
  <c r="BF276" i="1"/>
  <c r="BC276" i="1"/>
  <c r="AW283" i="1"/>
  <c r="AX284" i="1"/>
  <c r="BC284" i="1" s="1"/>
  <c r="BF284" i="1" s="1"/>
  <c r="BF292" i="1"/>
  <c r="BC292" i="1"/>
  <c r="BC314" i="1"/>
  <c r="BF314" i="1" s="1"/>
  <c r="I209" i="1"/>
  <c r="G222" i="1"/>
  <c r="G230" i="1"/>
  <c r="I242" i="1"/>
  <c r="AP243" i="1"/>
  <c r="E249" i="1"/>
  <c r="AQ251" i="1"/>
  <c r="AW251" i="1"/>
  <c r="G257" i="1"/>
  <c r="G261" i="1"/>
  <c r="AX267" i="1"/>
  <c r="AX271" i="1"/>
  <c r="AX275" i="1"/>
  <c r="BC275" i="1" s="1"/>
  <c r="BF275" i="1" s="1"/>
  <c r="AX279" i="1"/>
  <c r="AX283" i="1"/>
  <c r="AX287" i="1"/>
  <c r="AX291" i="1"/>
  <c r="BC291" i="1" s="1"/>
  <c r="BF291" i="1" s="1"/>
  <c r="AX295" i="1"/>
  <c r="AX299" i="1"/>
  <c r="AV299" i="1"/>
  <c r="BC299" i="1" s="1"/>
  <c r="BF299" i="1" s="1"/>
  <c r="I208" i="1"/>
  <c r="G212" i="1"/>
  <c r="G216" i="1"/>
  <c r="G223" i="1"/>
  <c r="G233" i="1"/>
  <c r="E235" i="1"/>
  <c r="E239" i="1"/>
  <c r="AU242" i="1"/>
  <c r="G244" i="1"/>
  <c r="AU250" i="1"/>
  <c r="G252" i="1"/>
  <c r="AW265" i="1"/>
  <c r="BC265" i="1" s="1"/>
  <c r="BF265" i="1" s="1"/>
  <c r="AX266" i="1"/>
  <c r="BC266" i="1" s="1"/>
  <c r="BF266" i="1" s="1"/>
  <c r="BC274" i="1"/>
  <c r="BF274" i="1" s="1"/>
  <c r="AW281" i="1"/>
  <c r="BC281" i="1" s="1"/>
  <c r="BF281" i="1" s="1"/>
  <c r="AX282" i="1"/>
  <c r="BC282" i="1" s="1"/>
  <c r="BF282" i="1" s="1"/>
  <c r="BC290" i="1"/>
  <c r="BF290" i="1" s="1"/>
  <c r="BC302" i="1"/>
  <c r="BF302" i="1" s="1"/>
  <c r="H273" i="1"/>
  <c r="H275" i="1"/>
  <c r="H289" i="1"/>
  <c r="H291" i="1"/>
  <c r="F314" i="1"/>
  <c r="G322" i="1"/>
  <c r="I327" i="1"/>
  <c r="BC335" i="1"/>
  <c r="BF335" i="1" s="1"/>
  <c r="I335" i="1"/>
  <c r="AV339" i="1"/>
  <c r="BC339" i="1" s="1"/>
  <c r="BF339" i="1" s="1"/>
  <c r="AX350" i="1"/>
  <c r="AW363" i="1"/>
  <c r="AW367" i="1"/>
  <c r="I299" i="1"/>
  <c r="F305" i="1"/>
  <c r="AX326" i="1"/>
  <c r="AV326" i="1"/>
  <c r="BC326" i="1" s="1"/>
  <c r="BF326" i="1" s="1"/>
  <c r="AV330" i="1"/>
  <c r="BC330" i="1" s="1"/>
  <c r="BF330" i="1" s="1"/>
  <c r="AX338" i="1"/>
  <c r="BC338" i="1" s="1"/>
  <c r="BF338" i="1" s="1"/>
  <c r="BA344" i="1"/>
  <c r="V344" i="1"/>
  <c r="AS344" i="1" s="1"/>
  <c r="AB344" i="1"/>
  <c r="AY344" i="1" s="1"/>
  <c r="T344" i="1"/>
  <c r="AQ344" i="1" s="1"/>
  <c r="X344" i="1"/>
  <c r="AU344" i="1" s="1"/>
  <c r="Z344" i="1"/>
  <c r="AW344" i="1" s="1"/>
  <c r="BF303" i="1"/>
  <c r="BC303" i="1"/>
  <c r="F307" i="1"/>
  <c r="BC311" i="1"/>
  <c r="BF311" i="1" s="1"/>
  <c r="BF317" i="1"/>
  <c r="BC317" i="1"/>
  <c r="AW324" i="1"/>
  <c r="AX325" i="1"/>
  <c r="AV325" i="1"/>
  <c r="BC333" i="1"/>
  <c r="BF333" i="1" s="1"/>
  <c r="AW340" i="1"/>
  <c r="AX341" i="1"/>
  <c r="AV341" i="1"/>
  <c r="BC360" i="1"/>
  <c r="BF360" i="1" s="1"/>
  <c r="AY362" i="1"/>
  <c r="AU363" i="1"/>
  <c r="BC363" i="1" s="1"/>
  <c r="BF363" i="1" s="1"/>
  <c r="AY366" i="1"/>
  <c r="AU367" i="1"/>
  <c r="H277" i="1"/>
  <c r="H279" i="1"/>
  <c r="H293" i="1"/>
  <c r="H295" i="1"/>
  <c r="BC305" i="1"/>
  <c r="BF305" i="1" s="1"/>
  <c r="F312" i="1"/>
  <c r="AX328" i="1"/>
  <c r="AV328" i="1"/>
  <c r="BA346" i="1"/>
  <c r="T346" i="1"/>
  <c r="AQ346" i="1" s="1"/>
  <c r="X346" i="1"/>
  <c r="AU346" i="1" s="1"/>
  <c r="Z346" i="1"/>
  <c r="AW346" i="1" s="1"/>
  <c r="V346" i="1"/>
  <c r="AS346" i="1" s="1"/>
  <c r="AB346" i="1"/>
  <c r="AY346" i="1" s="1"/>
  <c r="BC346" i="1" s="1"/>
  <c r="BF346" i="1" s="1"/>
  <c r="AY349" i="1"/>
  <c r="BC349" i="1" s="1"/>
  <c r="BF349" i="1" s="1"/>
  <c r="AY357" i="1"/>
  <c r="J325" i="1"/>
  <c r="J329" i="1"/>
  <c r="J333" i="1"/>
  <c r="J337" i="1"/>
  <c r="J341" i="1"/>
  <c r="F352" i="1"/>
  <c r="AU370" i="1"/>
  <c r="AS372" i="1"/>
  <c r="AU374" i="1"/>
  <c r="AS376" i="1"/>
  <c r="AU378" i="1"/>
  <c r="AS380" i="1"/>
  <c r="AU382" i="1"/>
  <c r="AS384" i="1"/>
  <c r="AU386" i="1"/>
  <c r="AS388" i="1"/>
  <c r="H324" i="1"/>
  <c r="F358" i="1"/>
  <c r="H369" i="1"/>
  <c r="H371" i="1"/>
  <c r="H373" i="1"/>
  <c r="H375" i="1"/>
  <c r="H377" i="1"/>
  <c r="H379" i="1"/>
  <c r="H381" i="1"/>
  <c r="H383" i="1"/>
  <c r="H385" i="1"/>
  <c r="H387" i="1"/>
  <c r="H389" i="1"/>
  <c r="F362" i="1"/>
  <c r="AW369" i="1"/>
  <c r="AU371" i="1"/>
  <c r="AY373" i="1"/>
  <c r="AS375" i="1"/>
  <c r="BC375" i="1" s="1"/>
  <c r="BF375" i="1" s="1"/>
  <c r="AW377" i="1"/>
  <c r="AU379" i="1"/>
  <c r="AY381" i="1"/>
  <c r="AS383" i="1"/>
  <c r="BC383" i="1" s="1"/>
  <c r="BF383" i="1" s="1"/>
  <c r="AW385" i="1"/>
  <c r="AU387" i="1"/>
  <c r="AY389" i="1"/>
  <c r="AY391" i="1"/>
  <c r="AY393" i="1"/>
  <c r="AY395" i="1"/>
  <c r="AY397" i="1"/>
  <c r="AY399" i="1"/>
  <c r="AY401" i="1"/>
  <c r="AY403" i="1"/>
  <c r="AY405" i="1"/>
  <c r="AY407" i="1"/>
  <c r="AY409" i="1"/>
  <c r="AY411" i="1"/>
  <c r="AY413" i="1"/>
  <c r="AY415" i="1"/>
  <c r="AY417" i="1"/>
  <c r="AY419" i="1"/>
  <c r="AY421" i="1"/>
  <c r="AY423" i="1"/>
  <c r="AY425" i="1"/>
  <c r="AY427" i="1"/>
  <c r="AY429" i="1"/>
  <c r="AY431" i="1"/>
  <c r="AY433" i="1"/>
  <c r="H355" i="1"/>
  <c r="G374" i="1"/>
  <c r="G405" i="1"/>
  <c r="G409" i="1"/>
  <c r="G413" i="1"/>
  <c r="G417" i="1"/>
  <c r="G421" i="1"/>
  <c r="G436" i="1"/>
  <c r="AP437" i="1"/>
  <c r="AS437" i="1"/>
  <c r="AQ441" i="1"/>
  <c r="AW441" i="1"/>
  <c r="G452" i="1"/>
  <c r="AP453" i="1"/>
  <c r="AS453" i="1"/>
  <c r="AQ457" i="1"/>
  <c r="AW457" i="1"/>
  <c r="AU461" i="1"/>
  <c r="G468" i="1"/>
  <c r="AP469" i="1"/>
  <c r="AS469" i="1"/>
  <c r="AQ473" i="1"/>
  <c r="AW473" i="1"/>
  <c r="AU477" i="1"/>
  <c r="F482" i="1"/>
  <c r="F525" i="1"/>
  <c r="F532" i="1"/>
  <c r="G388" i="1"/>
  <c r="BA437" i="1"/>
  <c r="G443" i="1"/>
  <c r="AP448" i="1"/>
  <c r="BA453" i="1"/>
  <c r="G459" i="1"/>
  <c r="AP464" i="1"/>
  <c r="BA469" i="1"/>
  <c r="G475" i="1"/>
  <c r="F483" i="1"/>
  <c r="BA485" i="1"/>
  <c r="T485" i="1"/>
  <c r="AQ485" i="1" s="1"/>
  <c r="X485" i="1"/>
  <c r="AU485" i="1" s="1"/>
  <c r="AB485" i="1"/>
  <c r="AY485" i="1" s="1"/>
  <c r="Z485" i="1"/>
  <c r="AW485" i="1" s="1"/>
  <c r="V485" i="1"/>
  <c r="AS485" i="1" s="1"/>
  <c r="F492" i="1"/>
  <c r="F496" i="1"/>
  <c r="F500" i="1"/>
  <c r="F504" i="1"/>
  <c r="F508" i="1"/>
  <c r="F513" i="1"/>
  <c r="F517" i="1"/>
  <c r="F521" i="1"/>
  <c r="AP523" i="1"/>
  <c r="AP528" i="1"/>
  <c r="BA529" i="1"/>
  <c r="T529" i="1"/>
  <c r="AQ529" i="1" s="1"/>
  <c r="X529" i="1"/>
  <c r="AU529" i="1" s="1"/>
  <c r="AB529" i="1"/>
  <c r="AY529" i="1" s="1"/>
  <c r="Z529" i="1"/>
  <c r="AW529" i="1" s="1"/>
  <c r="V529" i="1"/>
  <c r="AS529" i="1" s="1"/>
  <c r="F538" i="1"/>
  <c r="BA540" i="1"/>
  <c r="T540" i="1"/>
  <c r="AQ540" i="1" s="1"/>
  <c r="X540" i="1"/>
  <c r="AU540" i="1" s="1"/>
  <c r="AB540" i="1"/>
  <c r="AY540" i="1" s="1"/>
  <c r="Z540" i="1"/>
  <c r="AW540" i="1" s="1"/>
  <c r="V540" i="1"/>
  <c r="AS540" i="1" s="1"/>
  <c r="BC542" i="1"/>
  <c r="G370" i="1"/>
  <c r="J395" i="1"/>
  <c r="G407" i="1"/>
  <c r="G411" i="1"/>
  <c r="G415" i="1"/>
  <c r="G431" i="1"/>
  <c r="AY435" i="1"/>
  <c r="G438" i="1"/>
  <c r="AP439" i="1"/>
  <c r="AS439" i="1"/>
  <c r="AQ443" i="1"/>
  <c r="AW443" i="1"/>
  <c r="AU447" i="1"/>
  <c r="AY451" i="1"/>
  <c r="G454" i="1"/>
  <c r="AP455" i="1"/>
  <c r="AS455" i="1"/>
  <c r="AQ459" i="1"/>
  <c r="AW459" i="1"/>
  <c r="AU463" i="1"/>
  <c r="AY467" i="1"/>
  <c r="G470" i="1"/>
  <c r="AP471" i="1"/>
  <c r="AQ475" i="1"/>
  <c r="AW475" i="1"/>
  <c r="F480" i="1"/>
  <c r="AQ483" i="1"/>
  <c r="F493" i="1"/>
  <c r="F509" i="1"/>
  <c r="F514" i="1"/>
  <c r="F523" i="1"/>
  <c r="F528" i="1"/>
  <c r="F534" i="1"/>
  <c r="F540" i="1"/>
  <c r="BA395" i="1"/>
  <c r="BA399" i="1"/>
  <c r="BA403" i="1"/>
  <c r="BA407" i="1"/>
  <c r="BA411" i="1"/>
  <c r="BA415" i="1"/>
  <c r="BA419" i="1"/>
  <c r="BA423" i="1"/>
  <c r="BA427" i="1"/>
  <c r="BA431" i="1"/>
  <c r="BA435" i="1"/>
  <c r="G437" i="1"/>
  <c r="BA443" i="1"/>
  <c r="G445" i="1"/>
  <c r="BA451" i="1"/>
  <c r="G453" i="1"/>
  <c r="BA459" i="1"/>
  <c r="G461" i="1"/>
  <c r="BA467" i="1"/>
  <c r="G469" i="1"/>
  <c r="BA475" i="1"/>
  <c r="G477" i="1"/>
  <c r="AP482" i="1"/>
  <c r="BA487" i="1"/>
  <c r="T487" i="1"/>
  <c r="AQ487" i="1" s="1"/>
  <c r="X487" i="1"/>
  <c r="AU487" i="1" s="1"/>
  <c r="AB487" i="1"/>
  <c r="AY487" i="1" s="1"/>
  <c r="Z487" i="1"/>
  <c r="AW487" i="1" s="1"/>
  <c r="V487" i="1"/>
  <c r="AS487" i="1" s="1"/>
  <c r="BA491" i="1"/>
  <c r="T491" i="1"/>
  <c r="AQ491" i="1" s="1"/>
  <c r="X491" i="1"/>
  <c r="AU491" i="1" s="1"/>
  <c r="AB491" i="1"/>
  <c r="AY491" i="1" s="1"/>
  <c r="Z491" i="1"/>
  <c r="AW491" i="1" s="1"/>
  <c r="V491" i="1"/>
  <c r="AS491" i="1" s="1"/>
  <c r="BA495" i="1"/>
  <c r="T495" i="1"/>
  <c r="AQ495" i="1" s="1"/>
  <c r="X495" i="1"/>
  <c r="AU495" i="1" s="1"/>
  <c r="AB495" i="1"/>
  <c r="AY495" i="1" s="1"/>
  <c r="Z495" i="1"/>
  <c r="AW495" i="1" s="1"/>
  <c r="V495" i="1"/>
  <c r="AS495" i="1" s="1"/>
  <c r="BA499" i="1"/>
  <c r="T499" i="1"/>
  <c r="AQ499" i="1" s="1"/>
  <c r="X499" i="1"/>
  <c r="AU499" i="1" s="1"/>
  <c r="AB499" i="1"/>
  <c r="AY499" i="1" s="1"/>
  <c r="Z499" i="1"/>
  <c r="AW499" i="1" s="1"/>
  <c r="V499" i="1"/>
  <c r="AS499" i="1" s="1"/>
  <c r="BA503" i="1"/>
  <c r="T503" i="1"/>
  <c r="AQ503" i="1" s="1"/>
  <c r="X503" i="1"/>
  <c r="AU503" i="1" s="1"/>
  <c r="AB503" i="1"/>
  <c r="AY503" i="1" s="1"/>
  <c r="Z503" i="1"/>
  <c r="AW503" i="1" s="1"/>
  <c r="V503" i="1"/>
  <c r="AS503" i="1" s="1"/>
  <c r="BA507" i="1"/>
  <c r="T507" i="1"/>
  <c r="AQ507" i="1" s="1"/>
  <c r="X507" i="1"/>
  <c r="AU507" i="1" s="1"/>
  <c r="AB507" i="1"/>
  <c r="AY507" i="1" s="1"/>
  <c r="Z507" i="1"/>
  <c r="AW507" i="1" s="1"/>
  <c r="V507" i="1"/>
  <c r="AS507" i="1" s="1"/>
  <c r="BA511" i="1"/>
  <c r="T511" i="1"/>
  <c r="AQ511" i="1" s="1"/>
  <c r="X511" i="1"/>
  <c r="AU511" i="1" s="1"/>
  <c r="AB511" i="1"/>
  <c r="AY511" i="1" s="1"/>
  <c r="V511" i="1"/>
  <c r="AS511" i="1" s="1"/>
  <c r="Z511" i="1"/>
  <c r="AW511" i="1" s="1"/>
  <c r="AS513" i="1"/>
  <c r="AS517" i="1"/>
  <c r="AS521" i="1"/>
  <c r="AQ527" i="1"/>
  <c r="F530" i="1"/>
  <c r="BA532" i="1"/>
  <c r="T532" i="1"/>
  <c r="AQ532" i="1" s="1"/>
  <c r="X532" i="1"/>
  <c r="AU532" i="1" s="1"/>
  <c r="AB532" i="1"/>
  <c r="AY532" i="1" s="1"/>
  <c r="Z532" i="1"/>
  <c r="AW532" i="1" s="1"/>
  <c r="V532" i="1"/>
  <c r="AS532" i="1" s="1"/>
  <c r="F536" i="1"/>
  <c r="E537" i="1"/>
  <c r="BF538" i="1"/>
  <c r="BC538" i="1"/>
  <c r="BF541" i="1"/>
  <c r="G550" i="1"/>
  <c r="AS551" i="1"/>
  <c r="G558" i="1"/>
  <c r="AW559" i="1"/>
  <c r="G566" i="1"/>
  <c r="AW567" i="1"/>
  <c r="E571" i="1"/>
  <c r="BC578" i="1"/>
  <c r="BF578" i="1" s="1"/>
  <c r="E579" i="1"/>
  <c r="G584" i="1"/>
  <c r="AS543" i="1"/>
  <c r="BF544" i="1"/>
  <c r="AU556" i="1"/>
  <c r="BC556" i="1" s="1"/>
  <c r="BF556" i="1" s="1"/>
  <c r="G560" i="1"/>
  <c r="BC564" i="1"/>
  <c r="BF564" i="1" s="1"/>
  <c r="T565" i="1"/>
  <c r="AQ565" i="1" s="1"/>
  <c r="X565" i="1"/>
  <c r="AU565" i="1" s="1"/>
  <c r="AB565" i="1"/>
  <c r="AY565" i="1" s="1"/>
  <c r="V565" i="1"/>
  <c r="BA565" i="1"/>
  <c r="Z565" i="1"/>
  <c r="AW565" i="1" s="1"/>
  <c r="AS569" i="1"/>
  <c r="AU571" i="1"/>
  <c r="E573" i="1"/>
  <c r="BF576" i="1"/>
  <c r="AW587" i="1"/>
  <c r="BC589" i="1"/>
  <c r="BF589" i="1" s="1"/>
  <c r="AY592" i="1"/>
  <c r="AY596" i="1"/>
  <c r="AW547" i="1"/>
  <c r="E551" i="1"/>
  <c r="BC558" i="1"/>
  <c r="BF558" i="1" s="1"/>
  <c r="AY560" i="1"/>
  <c r="AY568" i="1"/>
  <c r="AY571" i="1"/>
  <c r="AY579" i="1"/>
  <c r="T583" i="1"/>
  <c r="AQ583" i="1" s="1"/>
  <c r="X583" i="1"/>
  <c r="AU583" i="1" s="1"/>
  <c r="AB583" i="1"/>
  <c r="AY583" i="1" s="1"/>
  <c r="V583" i="1"/>
  <c r="AS583" i="1" s="1"/>
  <c r="BA583" i="1"/>
  <c r="Z583" i="1"/>
  <c r="AW583" i="1" s="1"/>
  <c r="E543" i="1"/>
  <c r="E545" i="1"/>
  <c r="AY549" i="1"/>
  <c r="T553" i="1"/>
  <c r="X553" i="1"/>
  <c r="AU553" i="1" s="1"/>
  <c r="AB553" i="1"/>
  <c r="AY553" i="1" s="1"/>
  <c r="V553" i="1"/>
  <c r="AS553" i="1" s="1"/>
  <c r="Z553" i="1"/>
  <c r="AP553" i="1"/>
  <c r="BA553" i="1"/>
  <c r="AU560" i="1"/>
  <c r="G564" i="1"/>
  <c r="AS565" i="1"/>
  <c r="AQ573" i="1"/>
  <c r="AW573" i="1"/>
  <c r="E577" i="1"/>
  <c r="AY581" i="1"/>
  <c r="AV586" i="1"/>
  <c r="BC586" i="1" s="1"/>
  <c r="BF586" i="1" s="1"/>
  <c r="AX586" i="1"/>
  <c r="AW601" i="1"/>
  <c r="BC601" i="1" s="1"/>
  <c r="BF601" i="1" s="1"/>
  <c r="AX592" i="1"/>
  <c r="BC592" i="1" s="1"/>
  <c r="BF592" i="1" s="1"/>
  <c r="G598" i="1"/>
  <c r="BC663" i="1"/>
  <c r="BF663" i="1" s="1"/>
  <c r="BC679" i="1"/>
  <c r="BF679" i="1" s="1"/>
  <c r="BC695" i="1"/>
  <c r="BF695" i="1" s="1"/>
  <c r="BC711" i="1"/>
  <c r="BF711" i="1" s="1"/>
  <c r="BC727" i="1"/>
  <c r="BF727" i="1" s="1"/>
  <c r="AW789" i="1"/>
  <c r="AW790" i="1"/>
  <c r="AW806" i="1"/>
  <c r="BC806" i="1" s="1"/>
  <c r="BF806" i="1" s="1"/>
  <c r="AW813" i="1"/>
  <c r="AW827" i="1"/>
  <c r="AW838" i="1"/>
  <c r="BC838" i="1" s="1"/>
  <c r="BF838" i="1" s="1"/>
  <c r="AW875" i="1"/>
  <c r="AW887" i="1"/>
  <c r="BC887" i="1" s="1"/>
  <c r="BF887" i="1" s="1"/>
  <c r="AW898" i="1"/>
  <c r="BC898" i="1" s="1"/>
  <c r="BF898" i="1" s="1"/>
  <c r="AP551" i="1"/>
  <c r="AX599" i="1"/>
  <c r="BC599" i="1" s="1"/>
  <c r="BF599" i="1" s="1"/>
  <c r="H635" i="1"/>
  <c r="AW798" i="1"/>
  <c r="BC798" i="1" s="1"/>
  <c r="BF798" i="1" s="1"/>
  <c r="AW832" i="1"/>
  <c r="BC832" i="1" s="1"/>
  <c r="BF832" i="1" s="1"/>
  <c r="AW837" i="1"/>
  <c r="AW842" i="1"/>
  <c r="BC842" i="1" s="1"/>
  <c r="BF842" i="1" s="1"/>
  <c r="AW851" i="1"/>
  <c r="AW864" i="1"/>
  <c r="BC864" i="1" s="1"/>
  <c r="BF864" i="1" s="1"/>
  <c r="AW893" i="1"/>
  <c r="AW921" i="1"/>
  <c r="G596" i="1"/>
  <c r="AW605" i="1"/>
  <c r="BC605" i="1" s="1"/>
  <c r="BF605" i="1" s="1"/>
  <c r="H605" i="1"/>
  <c r="AW609" i="1"/>
  <c r="BC609" i="1" s="1"/>
  <c r="BF609" i="1" s="1"/>
  <c r="H609" i="1"/>
  <c r="AW613" i="1"/>
  <c r="BC613" i="1" s="1"/>
  <c r="BF613" i="1" s="1"/>
  <c r="H613" i="1"/>
  <c r="AW617" i="1"/>
  <c r="BC617" i="1" s="1"/>
  <c r="BF617" i="1" s="1"/>
  <c r="H617" i="1"/>
  <c r="AW621" i="1"/>
  <c r="BC621" i="1" s="1"/>
  <c r="BF621" i="1" s="1"/>
  <c r="H621" i="1"/>
  <c r="AW625" i="1"/>
  <c r="BC625" i="1" s="1"/>
  <c r="BF625" i="1" s="1"/>
  <c r="H625" i="1"/>
  <c r="AW629" i="1"/>
  <c r="BC629" i="1" s="1"/>
  <c r="BF629" i="1" s="1"/>
  <c r="H629" i="1"/>
  <c r="AW633" i="1"/>
  <c r="BC633" i="1" s="1"/>
  <c r="BF633" i="1" s="1"/>
  <c r="H633" i="1"/>
  <c r="AW792" i="1"/>
  <c r="BC792" i="1" s="1"/>
  <c r="BF792" i="1" s="1"/>
  <c r="AW795" i="1"/>
  <c r="BC795" i="1" s="1"/>
  <c r="BF795" i="1" s="1"/>
  <c r="AW797" i="1"/>
  <c r="AW800" i="1"/>
  <c r="BC800" i="1" s="1"/>
  <c r="BF800" i="1" s="1"/>
  <c r="AW816" i="1"/>
  <c r="BC816" i="1" s="1"/>
  <c r="BF816" i="1" s="1"/>
  <c r="AW820" i="1"/>
  <c r="BC820" i="1" s="1"/>
  <c r="BF820" i="1" s="1"/>
  <c r="AW823" i="1"/>
  <c r="AW859" i="1"/>
  <c r="AW870" i="1"/>
  <c r="BC870" i="1" s="1"/>
  <c r="BF870" i="1" s="1"/>
  <c r="AW876" i="1"/>
  <c r="BC876" i="1" s="1"/>
  <c r="BF876" i="1" s="1"/>
  <c r="AW895" i="1"/>
  <c r="BC895" i="1" s="1"/>
  <c r="BF895" i="1" s="1"/>
  <c r="AW900" i="1"/>
  <c r="BC900" i="1" s="1"/>
  <c r="BF900" i="1" s="1"/>
  <c r="AW903" i="1"/>
  <c r="BC903" i="1" s="1"/>
  <c r="BF903" i="1" s="1"/>
  <c r="I590" i="1"/>
  <c r="AX593" i="1"/>
  <c r="BC593" i="1" s="1"/>
  <c r="BF593" i="1" s="1"/>
  <c r="G599" i="1"/>
  <c r="H601" i="1"/>
  <c r="BF603" i="1"/>
  <c r="BF615" i="1"/>
  <c r="BF619" i="1"/>
  <c r="BF631" i="1"/>
  <c r="AQ656" i="1"/>
  <c r="BC656" i="1" s="1"/>
  <c r="BF656" i="1" s="1"/>
  <c r="AW657" i="1"/>
  <c r="E659" i="1"/>
  <c r="F660" i="1"/>
  <c r="AQ672" i="1"/>
  <c r="BC672" i="1" s="1"/>
  <c r="BF672" i="1" s="1"/>
  <c r="AW673" i="1"/>
  <c r="E675" i="1"/>
  <c r="F676" i="1"/>
  <c r="AQ688" i="1"/>
  <c r="BC688" i="1" s="1"/>
  <c r="BF688" i="1" s="1"/>
  <c r="AW689" i="1"/>
  <c r="E691" i="1"/>
  <c r="F692" i="1"/>
  <c r="AQ704" i="1"/>
  <c r="BC704" i="1" s="1"/>
  <c r="BF704" i="1" s="1"/>
  <c r="AW705" i="1"/>
  <c r="E707" i="1"/>
  <c r="F708" i="1"/>
  <c r="AQ720" i="1"/>
  <c r="BC720" i="1" s="1"/>
  <c r="BF720" i="1" s="1"/>
  <c r="AW721" i="1"/>
  <c r="E723" i="1"/>
  <c r="F724" i="1"/>
  <c r="F686" i="1"/>
  <c r="F705" i="1"/>
  <c r="H790" i="1"/>
  <c r="H806" i="1"/>
  <c r="H816" i="1"/>
  <c r="H832" i="1"/>
  <c r="H848" i="1"/>
  <c r="H864" i="1"/>
  <c r="H883" i="1"/>
  <c r="H899" i="1"/>
  <c r="H915" i="1"/>
  <c r="F697" i="1"/>
  <c r="F725" i="1"/>
  <c r="H882" i="1"/>
  <c r="H890" i="1"/>
  <c r="H898" i="1"/>
  <c r="H906" i="1"/>
  <c r="H914" i="1"/>
  <c r="H922" i="1"/>
  <c r="G639" i="1"/>
  <c r="G647" i="1"/>
  <c r="F657" i="1"/>
  <c r="F718" i="1"/>
  <c r="F722" i="1"/>
  <c r="G731" i="1"/>
  <c r="G733" i="1"/>
  <c r="G735" i="1"/>
  <c r="G737" i="1"/>
  <c r="G739" i="1"/>
  <c r="G741" i="1"/>
  <c r="G743" i="1"/>
  <c r="G745" i="1"/>
  <c r="G747" i="1"/>
  <c r="G749" i="1"/>
  <c r="G751" i="1"/>
  <c r="G753" i="1"/>
  <c r="G755" i="1"/>
  <c r="G757" i="1"/>
  <c r="G759" i="1"/>
  <c r="G761" i="1"/>
  <c r="H788" i="1"/>
  <c r="H804" i="1"/>
  <c r="H826" i="1"/>
  <c r="H842" i="1"/>
  <c r="H858" i="1"/>
  <c r="H874" i="1"/>
  <c r="H881" i="1"/>
  <c r="H897" i="1"/>
  <c r="H913" i="1"/>
  <c r="F706" i="1"/>
  <c r="H791" i="1"/>
  <c r="H799" i="1"/>
  <c r="H807" i="1"/>
  <c r="V8" i="1"/>
  <c r="AS8" i="1" s="1"/>
  <c r="Z8" i="1"/>
  <c r="AW8" i="1" s="1"/>
  <c r="T8" i="1"/>
  <c r="X8" i="1"/>
  <c r="AU8" i="1" s="1"/>
  <c r="AB8" i="1"/>
  <c r="AY8" i="1" s="1"/>
  <c r="BA8" i="1"/>
  <c r="V9" i="1"/>
  <c r="AS9" i="1" s="1"/>
  <c r="Z9" i="1"/>
  <c r="AW9" i="1" s="1"/>
  <c r="T9" i="1"/>
  <c r="AQ9" i="1" s="1"/>
  <c r="X9" i="1"/>
  <c r="AU9" i="1" s="1"/>
  <c r="AB9" i="1"/>
  <c r="AY9" i="1" s="1"/>
  <c r="BA9" i="1"/>
  <c r="AY4" i="1"/>
  <c r="AW5" i="1"/>
  <c r="BC5" i="1" s="1"/>
  <c r="BF5" i="1" s="1"/>
  <c r="E4" i="1"/>
  <c r="E6" i="1"/>
  <c r="BC7" i="1"/>
  <c r="BF7" i="1" s="1"/>
  <c r="AQ8" i="1"/>
  <c r="E9" i="1"/>
  <c r="AP6" i="1"/>
  <c r="AW14" i="1"/>
  <c r="H8" i="1"/>
  <c r="AX10" i="1"/>
  <c r="BC10" i="1" s="1"/>
  <c r="BF10" i="1" s="1"/>
  <c r="AX14" i="1"/>
  <c r="AV14" i="1"/>
  <c r="AY19" i="1"/>
  <c r="AW17" i="1"/>
  <c r="BC17" i="1" s="1"/>
  <c r="BF17" i="1" s="1"/>
  <c r="AW24" i="1"/>
  <c r="I15" i="1"/>
  <c r="AY21" i="1"/>
  <c r="BC20" i="1"/>
  <c r="BF20" i="1" s="1"/>
  <c r="T26" i="1"/>
  <c r="AQ26" i="1" s="1"/>
  <c r="X26" i="1"/>
  <c r="AB26" i="1"/>
  <c r="AY26" i="1" s="1"/>
  <c r="V26" i="1"/>
  <c r="AS26" i="1" s="1"/>
  <c r="Z26" i="1"/>
  <c r="AW26" i="1" s="1"/>
  <c r="BA26" i="1"/>
  <c r="AS28" i="1"/>
  <c r="J18" i="1"/>
  <c r="AS30" i="1"/>
  <c r="BC30" i="1" s="1"/>
  <c r="BF30" i="1" s="1"/>
  <c r="E21" i="1"/>
  <c r="AS25" i="1"/>
  <c r="AU26" i="1"/>
  <c r="AS27" i="1"/>
  <c r="AW31" i="1"/>
  <c r="AS35" i="1"/>
  <c r="AQ29" i="1"/>
  <c r="BA27" i="1"/>
  <c r="G31" i="1"/>
  <c r="AP28" i="1"/>
  <c r="E32" i="1"/>
  <c r="G33" i="1"/>
  <c r="T36" i="1"/>
  <c r="AQ36" i="1" s="1"/>
  <c r="X36" i="1"/>
  <c r="AU36" i="1" s="1"/>
  <c r="AB36" i="1"/>
  <c r="AY36" i="1" s="1"/>
  <c r="V36" i="1"/>
  <c r="AS36" i="1" s="1"/>
  <c r="Z36" i="1"/>
  <c r="AW36" i="1" s="1"/>
  <c r="BA36" i="1"/>
  <c r="AU34" i="1"/>
  <c r="E35" i="1"/>
  <c r="AP36" i="1"/>
  <c r="AY34" i="1"/>
  <c r="AY42" i="1"/>
  <c r="BC45" i="1"/>
  <c r="BF45" i="1" s="1"/>
  <c r="BF49" i="1"/>
  <c r="BF51" i="1"/>
  <c r="AY37" i="1"/>
  <c r="BC37" i="1" s="1"/>
  <c r="BF37" i="1" s="1"/>
  <c r="H37" i="1"/>
  <c r="AU40" i="1"/>
  <c r="AW42" i="1"/>
  <c r="AS44" i="1"/>
  <c r="AU46" i="1"/>
  <c r="T39" i="1"/>
  <c r="AQ39" i="1" s="1"/>
  <c r="X39" i="1"/>
  <c r="AU39" i="1" s="1"/>
  <c r="AB39" i="1"/>
  <c r="AY39" i="1" s="1"/>
  <c r="V39" i="1"/>
  <c r="AS39" i="1" s="1"/>
  <c r="Z39" i="1"/>
  <c r="AW39" i="1" s="1"/>
  <c r="BA39" i="1"/>
  <c r="T41" i="1"/>
  <c r="AQ41" i="1" s="1"/>
  <c r="X41" i="1"/>
  <c r="AU41" i="1" s="1"/>
  <c r="AB41" i="1"/>
  <c r="AY41" i="1" s="1"/>
  <c r="V41" i="1"/>
  <c r="AS41" i="1" s="1"/>
  <c r="Z41" i="1"/>
  <c r="AW41" i="1" s="1"/>
  <c r="BA41" i="1"/>
  <c r="BC43" i="1"/>
  <c r="BF43" i="1" s="1"/>
  <c r="AY44" i="1"/>
  <c r="G52" i="1"/>
  <c r="AX53" i="1"/>
  <c r="BC53" i="1" s="1"/>
  <c r="BF53" i="1" s="1"/>
  <c r="BC68" i="1"/>
  <c r="BF68" i="1" s="1"/>
  <c r="AP44" i="1"/>
  <c r="AV55" i="1"/>
  <c r="AX55" i="1"/>
  <c r="AW58" i="1"/>
  <c r="BC58" i="1" s="1"/>
  <c r="BF58" i="1" s="1"/>
  <c r="G40" i="1"/>
  <c r="AV54" i="1"/>
  <c r="AX54" i="1"/>
  <c r="F60" i="1"/>
  <c r="I66" i="1"/>
  <c r="H69" i="1"/>
  <c r="F70" i="1"/>
  <c r="J55" i="1"/>
  <c r="AY70" i="1"/>
  <c r="G63" i="1"/>
  <c r="AW70" i="1"/>
  <c r="AY72" i="1"/>
  <c r="BC72" i="1" s="1"/>
  <c r="BF72" i="1" s="1"/>
  <c r="AY74" i="1"/>
  <c r="AP84" i="1"/>
  <c r="BC95" i="1"/>
  <c r="BF95" i="1" s="1"/>
  <c r="AQ98" i="1"/>
  <c r="F73" i="1"/>
  <c r="F81" i="1"/>
  <c r="F84" i="1"/>
  <c r="AW90" i="1"/>
  <c r="AW98" i="1"/>
  <c r="BC76" i="1"/>
  <c r="BF76" i="1" s="1"/>
  <c r="BF80" i="1"/>
  <c r="BC80" i="1"/>
  <c r="BC85" i="1"/>
  <c r="BF85" i="1" s="1"/>
  <c r="AY86" i="1"/>
  <c r="BC93" i="1"/>
  <c r="BF93" i="1" s="1"/>
  <c r="F74" i="1"/>
  <c r="AQ92" i="1"/>
  <c r="AP92" i="1"/>
  <c r="F76" i="1"/>
  <c r="E86" i="1"/>
  <c r="T94" i="1"/>
  <c r="AQ94" i="1" s="1"/>
  <c r="X94" i="1"/>
  <c r="AU94" i="1" s="1"/>
  <c r="AB94" i="1"/>
  <c r="AY94" i="1" s="1"/>
  <c r="Z94" i="1"/>
  <c r="AW94" i="1" s="1"/>
  <c r="BA94" i="1"/>
  <c r="V94" i="1"/>
  <c r="AS94" i="1" s="1"/>
  <c r="H96" i="1"/>
  <c r="T102" i="1"/>
  <c r="X102" i="1"/>
  <c r="AU102" i="1" s="1"/>
  <c r="AB102" i="1"/>
  <c r="AY102" i="1" s="1"/>
  <c r="V102" i="1"/>
  <c r="AS102" i="1" s="1"/>
  <c r="Z102" i="1"/>
  <c r="AW102" i="1" s="1"/>
  <c r="BA102" i="1"/>
  <c r="AY88" i="1"/>
  <c r="H95" i="1"/>
  <c r="AQ96" i="1"/>
  <c r="AP96" i="1"/>
  <c r="F80" i="1"/>
  <c r="AQ87" i="1"/>
  <c r="BC87" i="1" s="1"/>
  <c r="BF87" i="1" s="1"/>
  <c r="AQ100" i="1"/>
  <c r="G107" i="1"/>
  <c r="G109" i="1"/>
  <c r="G111" i="1"/>
  <c r="G113" i="1"/>
  <c r="G115" i="1"/>
  <c r="G117" i="1"/>
  <c r="G119" i="1"/>
  <c r="G121" i="1"/>
  <c r="BC119" i="1"/>
  <c r="BF119" i="1" s="1"/>
  <c r="G108" i="1"/>
  <c r="G114" i="1"/>
  <c r="G122" i="1"/>
  <c r="AW123" i="1"/>
  <c r="AQ123" i="1"/>
  <c r="AB126" i="1"/>
  <c r="AY126" i="1" s="1"/>
  <c r="AX126" i="1"/>
  <c r="AQ102" i="1"/>
  <c r="G106" i="1"/>
  <c r="BC108" i="1"/>
  <c r="BF108" i="1" s="1"/>
  <c r="BC116" i="1"/>
  <c r="BF116" i="1" s="1"/>
  <c r="AS125" i="1"/>
  <c r="BC125" i="1" s="1"/>
  <c r="BF125" i="1" s="1"/>
  <c r="I127" i="1"/>
  <c r="AX128" i="1"/>
  <c r="AX129" i="1"/>
  <c r="I126" i="1"/>
  <c r="I128" i="1"/>
  <c r="BC130" i="1"/>
  <c r="BF130" i="1" s="1"/>
  <c r="H129" i="1"/>
  <c r="BC163" i="1"/>
  <c r="BF163" i="1" s="1"/>
  <c r="H139" i="1"/>
  <c r="V158" i="1"/>
  <c r="AS158" i="1" s="1"/>
  <c r="Z158" i="1"/>
  <c r="AW158" i="1" s="1"/>
  <c r="AB158" i="1"/>
  <c r="AY158" i="1" s="1"/>
  <c r="X158" i="1"/>
  <c r="AU158" i="1" s="1"/>
  <c r="T158" i="1"/>
  <c r="AQ158" i="1" s="1"/>
  <c r="BA158" i="1"/>
  <c r="AQ170" i="1"/>
  <c r="BC161" i="1"/>
  <c r="BF161" i="1" s="1"/>
  <c r="AQ156" i="1"/>
  <c r="BC156" i="1" s="1"/>
  <c r="BF156" i="1" s="1"/>
  <c r="F167" i="1"/>
  <c r="E170" i="1"/>
  <c r="F172" i="1"/>
  <c r="F176" i="1"/>
  <c r="F177" i="1"/>
  <c r="F178" i="1"/>
  <c r="F179" i="1"/>
  <c r="F180" i="1"/>
  <c r="F181" i="1"/>
  <c r="F182" i="1"/>
  <c r="F183" i="1"/>
  <c r="G155" i="1"/>
  <c r="AU172" i="1"/>
  <c r="AS173" i="1"/>
  <c r="AU174" i="1"/>
  <c r="AQ176" i="1"/>
  <c r="AW176" i="1"/>
  <c r="AY178" i="1"/>
  <c r="AS179" i="1"/>
  <c r="AQ180" i="1"/>
  <c r="AW180" i="1"/>
  <c r="AY182" i="1"/>
  <c r="AS183" i="1"/>
  <c r="AU185" i="1"/>
  <c r="AY186" i="1"/>
  <c r="AS187" i="1"/>
  <c r="T191" i="1"/>
  <c r="AQ191" i="1" s="1"/>
  <c r="X191" i="1"/>
  <c r="AU191" i="1" s="1"/>
  <c r="AB191" i="1"/>
  <c r="AY191" i="1" s="1"/>
  <c r="V191" i="1"/>
  <c r="AS191" i="1" s="1"/>
  <c r="Z191" i="1"/>
  <c r="AW191" i="1" s="1"/>
  <c r="BA191" i="1"/>
  <c r="F159" i="1"/>
  <c r="AQ160" i="1"/>
  <c r="BC160" i="1" s="1"/>
  <c r="BF160" i="1" s="1"/>
  <c r="V162" i="1"/>
  <c r="AS162" i="1" s="1"/>
  <c r="Z162" i="1"/>
  <c r="AW162" i="1" s="1"/>
  <c r="AB162" i="1"/>
  <c r="AY162" i="1" s="1"/>
  <c r="X162" i="1"/>
  <c r="AU162" i="1" s="1"/>
  <c r="T162" i="1"/>
  <c r="AQ162" i="1" s="1"/>
  <c r="BA162" i="1"/>
  <c r="F163" i="1"/>
  <c r="AQ164" i="1"/>
  <c r="V166" i="1"/>
  <c r="AS166" i="1" s="1"/>
  <c r="Z166" i="1"/>
  <c r="AW166" i="1" s="1"/>
  <c r="AB166" i="1"/>
  <c r="AY166" i="1" s="1"/>
  <c r="X166" i="1"/>
  <c r="AU166" i="1" s="1"/>
  <c r="T166" i="1"/>
  <c r="AQ166" i="1" s="1"/>
  <c r="BA166" i="1"/>
  <c r="G168" i="1"/>
  <c r="AP172" i="1"/>
  <c r="AP174" i="1"/>
  <c r="AP176" i="1"/>
  <c r="AP178" i="1"/>
  <c r="AP180" i="1"/>
  <c r="AP182" i="1"/>
  <c r="G160" i="1"/>
  <c r="BC190" i="1"/>
  <c r="BF190" i="1" s="1"/>
  <c r="H192" i="1"/>
  <c r="AW197" i="1"/>
  <c r="AQ199" i="1"/>
  <c r="BC199" i="1" s="1"/>
  <c r="BF199" i="1" s="1"/>
  <c r="V220" i="1"/>
  <c r="Z220" i="1"/>
  <c r="AW220" i="1" s="1"/>
  <c r="T220" i="1"/>
  <c r="AQ220" i="1" s="1"/>
  <c r="X220" i="1"/>
  <c r="AU220" i="1" s="1"/>
  <c r="AB220" i="1"/>
  <c r="AY220" i="1" s="1"/>
  <c r="BA220" i="1"/>
  <c r="V224" i="1"/>
  <c r="AS224" i="1" s="1"/>
  <c r="Z224" i="1"/>
  <c r="AW224" i="1" s="1"/>
  <c r="T224" i="1"/>
  <c r="AQ224" i="1" s="1"/>
  <c r="X224" i="1"/>
  <c r="AU224" i="1" s="1"/>
  <c r="AB224" i="1"/>
  <c r="AY224" i="1" s="1"/>
  <c r="BA224" i="1"/>
  <c r="V228" i="1"/>
  <c r="AS228" i="1" s="1"/>
  <c r="Z228" i="1"/>
  <c r="AW228" i="1" s="1"/>
  <c r="T228" i="1"/>
  <c r="AQ228" i="1" s="1"/>
  <c r="X228" i="1"/>
  <c r="AU228" i="1" s="1"/>
  <c r="AB228" i="1"/>
  <c r="AY228" i="1" s="1"/>
  <c r="BA228" i="1"/>
  <c r="V232" i="1"/>
  <c r="AS232" i="1" s="1"/>
  <c r="Z232" i="1"/>
  <c r="AW232" i="1" s="1"/>
  <c r="T232" i="1"/>
  <c r="X232" i="1"/>
  <c r="AU232" i="1" s="1"/>
  <c r="AB232" i="1"/>
  <c r="AY232" i="1" s="1"/>
  <c r="BA232" i="1"/>
  <c r="T247" i="1"/>
  <c r="AQ247" i="1" s="1"/>
  <c r="X247" i="1"/>
  <c r="AB247" i="1"/>
  <c r="AY247" i="1" s="1"/>
  <c r="V247" i="1"/>
  <c r="BA247" i="1"/>
  <c r="Z247" i="1"/>
  <c r="AW247" i="1" s="1"/>
  <c r="AP219" i="1"/>
  <c r="BC219" i="1" s="1"/>
  <c r="BF219" i="1" s="1"/>
  <c r="AP223" i="1"/>
  <c r="AP227" i="1"/>
  <c r="AP231" i="1"/>
  <c r="E184" i="1"/>
  <c r="H191" i="1"/>
  <c r="AU194" i="1"/>
  <c r="AY196" i="1"/>
  <c r="AW198" i="1"/>
  <c r="AQ200" i="1"/>
  <c r="BC200" i="1" s="1"/>
  <c r="BF200" i="1" s="1"/>
  <c r="AU202" i="1"/>
  <c r="E185" i="1"/>
  <c r="T189" i="1"/>
  <c r="AQ189" i="1" s="1"/>
  <c r="X189" i="1"/>
  <c r="AU189" i="1" s="1"/>
  <c r="AB189" i="1"/>
  <c r="AY189" i="1" s="1"/>
  <c r="Z189" i="1"/>
  <c r="AW189" i="1" s="1"/>
  <c r="BA189" i="1"/>
  <c r="V189" i="1"/>
  <c r="AS189" i="1" s="1"/>
  <c r="AU203" i="1"/>
  <c r="AS204" i="1"/>
  <c r="AU205" i="1"/>
  <c r="BC205" i="1" s="1"/>
  <c r="BF205" i="1" s="1"/>
  <c r="AS206" i="1"/>
  <c r="AU207" i="1"/>
  <c r="AS208" i="1"/>
  <c r="AU209" i="1"/>
  <c r="AS210" i="1"/>
  <c r="AU211" i="1"/>
  <c r="AS212" i="1"/>
  <c r="AU213" i="1"/>
  <c r="AS214" i="1"/>
  <c r="AU215" i="1"/>
  <c r="AS216" i="1"/>
  <c r="AU217" i="1"/>
  <c r="AS218" i="1"/>
  <c r="AU219" i="1"/>
  <c r="AS220" i="1"/>
  <c r="AU221" i="1"/>
  <c r="AS222" i="1"/>
  <c r="AU223" i="1"/>
  <c r="AU225" i="1"/>
  <c r="AS226" i="1"/>
  <c r="AU227" i="1"/>
  <c r="AU229" i="1"/>
  <c r="AY230" i="1"/>
  <c r="AS231" i="1"/>
  <c r="AQ232" i="1"/>
  <c r="AU233" i="1"/>
  <c r="AY234" i="1"/>
  <c r="AS235" i="1"/>
  <c r="AW236" i="1"/>
  <c r="AQ236" i="1"/>
  <c r="AU237" i="1"/>
  <c r="AS239" i="1"/>
  <c r="AW240" i="1"/>
  <c r="AQ240" i="1"/>
  <c r="AS245" i="1"/>
  <c r="G194" i="1"/>
  <c r="G196" i="1"/>
  <c r="G198" i="1"/>
  <c r="G200" i="1"/>
  <c r="G202" i="1"/>
  <c r="I207" i="1"/>
  <c r="G224" i="1"/>
  <c r="G232" i="1"/>
  <c r="AU247" i="1"/>
  <c r="AS247" i="1"/>
  <c r="BA253" i="1"/>
  <c r="V253" i="1"/>
  <c r="AS253" i="1" s="1"/>
  <c r="Z253" i="1"/>
  <c r="AW253" i="1" s="1"/>
  <c r="AB253" i="1"/>
  <c r="AY253" i="1" s="1"/>
  <c r="T253" i="1"/>
  <c r="AQ253" i="1" s="1"/>
  <c r="X253" i="1"/>
  <c r="AU253" i="1" s="1"/>
  <c r="BC301" i="1"/>
  <c r="BF301" i="1" s="1"/>
  <c r="E237" i="1"/>
  <c r="AU246" i="1"/>
  <c r="G248" i="1"/>
  <c r="BC264" i="1"/>
  <c r="BF264" i="1" s="1"/>
  <c r="AW271" i="1"/>
  <c r="BC271" i="1" s="1"/>
  <c r="BF271" i="1" s="1"/>
  <c r="BC280" i="1"/>
  <c r="BF280" i="1" s="1"/>
  <c r="AW287" i="1"/>
  <c r="BC287" i="1" s="1"/>
  <c r="BF287" i="1" s="1"/>
  <c r="BC296" i="1"/>
  <c r="BF296" i="1" s="1"/>
  <c r="BC300" i="1"/>
  <c r="BF300" i="1" s="1"/>
  <c r="BC310" i="1"/>
  <c r="BF310" i="1" s="1"/>
  <c r="H234" i="1"/>
  <c r="V238" i="1"/>
  <c r="AS238" i="1" s="1"/>
  <c r="Z238" i="1"/>
  <c r="AW238" i="1" s="1"/>
  <c r="T238" i="1"/>
  <c r="AQ238" i="1" s="1"/>
  <c r="X238" i="1"/>
  <c r="AU238" i="1" s="1"/>
  <c r="AB238" i="1"/>
  <c r="AY238" i="1" s="1"/>
  <c r="BA238" i="1"/>
  <c r="T241" i="1"/>
  <c r="AQ241" i="1" s="1"/>
  <c r="X241" i="1"/>
  <c r="AU241" i="1" s="1"/>
  <c r="AB241" i="1"/>
  <c r="AY241" i="1" s="1"/>
  <c r="V241" i="1"/>
  <c r="AS241" i="1" s="1"/>
  <c r="Z241" i="1"/>
  <c r="AW241" i="1" s="1"/>
  <c r="BA241" i="1"/>
  <c r="AY243" i="1"/>
  <c r="AU251" i="1"/>
  <c r="AS251" i="1"/>
  <c r="BC242" i="1"/>
  <c r="BF242" i="1" s="1"/>
  <c r="BC250" i="1"/>
  <c r="BF250" i="1" s="1"/>
  <c r="AW269" i="1"/>
  <c r="BC269" i="1" s="1"/>
  <c r="BF269" i="1" s="1"/>
  <c r="AX270" i="1"/>
  <c r="BC270" i="1" s="1"/>
  <c r="BF270" i="1" s="1"/>
  <c r="BC278" i="1"/>
  <c r="BF278" i="1" s="1"/>
  <c r="AW285" i="1"/>
  <c r="BC285" i="1" s="1"/>
  <c r="BF285" i="1" s="1"/>
  <c r="AX286" i="1"/>
  <c r="BC286" i="1" s="1"/>
  <c r="BF286" i="1" s="1"/>
  <c r="BC294" i="1"/>
  <c r="BF294" i="1" s="1"/>
  <c r="BC298" i="1"/>
  <c r="BF298" i="1" s="1"/>
  <c r="AX306" i="1"/>
  <c r="AV306" i="1"/>
  <c r="BC312" i="1"/>
  <c r="BF312" i="1" s="1"/>
  <c r="G311" i="1"/>
  <c r="G313" i="1"/>
  <c r="I315" i="1"/>
  <c r="G326" i="1"/>
  <c r="G334" i="1"/>
  <c r="G345" i="1"/>
  <c r="G357" i="1"/>
  <c r="J268" i="1"/>
  <c r="J270" i="1"/>
  <c r="J284" i="1"/>
  <c r="J286" i="1"/>
  <c r="BC309" i="1"/>
  <c r="BF309" i="1" s="1"/>
  <c r="BC345" i="1"/>
  <c r="BF345" i="1" s="1"/>
  <c r="BC357" i="1"/>
  <c r="BF357" i="1" s="1"/>
  <c r="BC361" i="1"/>
  <c r="BF361" i="1" s="1"/>
  <c r="H265" i="1"/>
  <c r="H267" i="1"/>
  <c r="H281" i="1"/>
  <c r="H283" i="1"/>
  <c r="H297" i="1"/>
  <c r="BC313" i="1"/>
  <c r="BF313" i="1" s="1"/>
  <c r="AW320" i="1"/>
  <c r="BC320" i="1" s="1"/>
  <c r="BF320" i="1" s="1"/>
  <c r="AX321" i="1"/>
  <c r="AV321" i="1"/>
  <c r="BC329" i="1"/>
  <c r="BF329" i="1" s="1"/>
  <c r="AW336" i="1"/>
  <c r="BC336" i="1" s="1"/>
  <c r="BF336" i="1" s="1"/>
  <c r="AX337" i="1"/>
  <c r="BC337" i="1" s="1"/>
  <c r="BF337" i="1" s="1"/>
  <c r="AY363" i="1"/>
  <c r="AY367" i="1"/>
  <c r="AX316" i="1"/>
  <c r="AV316" i="1"/>
  <c r="BC324" i="1"/>
  <c r="BF324" i="1" s="1"/>
  <c r="AX332" i="1"/>
  <c r="AV332" i="1"/>
  <c r="BC340" i="1"/>
  <c r="BF340" i="1" s="1"/>
  <c r="BA342" i="1"/>
  <c r="T342" i="1"/>
  <c r="AQ342" i="1" s="1"/>
  <c r="X342" i="1"/>
  <c r="AU342" i="1" s="1"/>
  <c r="Z342" i="1"/>
  <c r="AW342" i="1" s="1"/>
  <c r="V342" i="1"/>
  <c r="AS342" i="1" s="1"/>
  <c r="AB342" i="1"/>
  <c r="AY342" i="1" s="1"/>
  <c r="BA350" i="1"/>
  <c r="T350" i="1"/>
  <c r="AQ350" i="1" s="1"/>
  <c r="X350" i="1"/>
  <c r="AU350" i="1" s="1"/>
  <c r="Z350" i="1"/>
  <c r="AW350" i="1" s="1"/>
  <c r="V350" i="1"/>
  <c r="AS350" i="1" s="1"/>
  <c r="AB350" i="1"/>
  <c r="AY350" i="1" s="1"/>
  <c r="BF355" i="1"/>
  <c r="BC355" i="1"/>
  <c r="BA358" i="1"/>
  <c r="T358" i="1"/>
  <c r="AQ358" i="1" s="1"/>
  <c r="X358" i="1"/>
  <c r="AU358" i="1" s="1"/>
  <c r="Z358" i="1"/>
  <c r="AW358" i="1" s="1"/>
  <c r="V358" i="1"/>
  <c r="AS358" i="1" s="1"/>
  <c r="AB358" i="1"/>
  <c r="AY358" i="1" s="1"/>
  <c r="AW370" i="1"/>
  <c r="AY372" i="1"/>
  <c r="AW374" i="1"/>
  <c r="AY376" i="1"/>
  <c r="AW378" i="1"/>
  <c r="AY380" i="1"/>
  <c r="AW382" i="1"/>
  <c r="AY384" i="1"/>
  <c r="AW386" i="1"/>
  <c r="AY388" i="1"/>
  <c r="J317" i="1"/>
  <c r="F342" i="1"/>
  <c r="H351" i="1"/>
  <c r="F360" i="1"/>
  <c r="AS369" i="1"/>
  <c r="AW371" i="1"/>
  <c r="AU373" i="1"/>
  <c r="AY375" i="1"/>
  <c r="AS377" i="1"/>
  <c r="AW379" i="1"/>
  <c r="AU381" i="1"/>
  <c r="AY383" i="1"/>
  <c r="AS385" i="1"/>
  <c r="AW387" i="1"/>
  <c r="AU389" i="1"/>
  <c r="AU391" i="1"/>
  <c r="AU393" i="1"/>
  <c r="AS394" i="1"/>
  <c r="AU395" i="1"/>
  <c r="AU397" i="1"/>
  <c r="AU399" i="1"/>
  <c r="AU401" i="1"/>
  <c r="AU403" i="1"/>
  <c r="AU405" i="1"/>
  <c r="AU407" i="1"/>
  <c r="AU409" i="1"/>
  <c r="AS410" i="1"/>
  <c r="AU411" i="1"/>
  <c r="AU413" i="1"/>
  <c r="AU415" i="1"/>
  <c r="AU417" i="1"/>
  <c r="AU419" i="1"/>
  <c r="AU421" i="1"/>
  <c r="AU423" i="1"/>
  <c r="AU425" i="1"/>
  <c r="AS426" i="1"/>
  <c r="AU427" i="1"/>
  <c r="AU429" i="1"/>
  <c r="AU431" i="1"/>
  <c r="AU433" i="1"/>
  <c r="T392" i="1"/>
  <c r="AQ392" i="1" s="1"/>
  <c r="X392" i="1"/>
  <c r="AU392" i="1" s="1"/>
  <c r="AB392" i="1"/>
  <c r="AY392" i="1" s="1"/>
  <c r="V392" i="1"/>
  <c r="AS392" i="1" s="1"/>
  <c r="Z392" i="1"/>
  <c r="AW392" i="1" s="1"/>
  <c r="T394" i="1"/>
  <c r="AQ394" i="1" s="1"/>
  <c r="X394" i="1"/>
  <c r="AU394" i="1" s="1"/>
  <c r="AB394" i="1"/>
  <c r="AY394" i="1" s="1"/>
  <c r="V394" i="1"/>
  <c r="Z394" i="1"/>
  <c r="AW394" i="1" s="1"/>
  <c r="T396" i="1"/>
  <c r="AQ396" i="1" s="1"/>
  <c r="X396" i="1"/>
  <c r="AU396" i="1" s="1"/>
  <c r="AB396" i="1"/>
  <c r="AY396" i="1" s="1"/>
  <c r="V396" i="1"/>
  <c r="AS396" i="1" s="1"/>
  <c r="Z396" i="1"/>
  <c r="AW396" i="1" s="1"/>
  <c r="T398" i="1"/>
  <c r="AQ398" i="1" s="1"/>
  <c r="X398" i="1"/>
  <c r="AU398" i="1" s="1"/>
  <c r="AB398" i="1"/>
  <c r="AY398" i="1" s="1"/>
  <c r="V398" i="1"/>
  <c r="AS398" i="1" s="1"/>
  <c r="Z398" i="1"/>
  <c r="AW398" i="1" s="1"/>
  <c r="T400" i="1"/>
  <c r="AQ400" i="1" s="1"/>
  <c r="X400" i="1"/>
  <c r="AU400" i="1" s="1"/>
  <c r="AB400" i="1"/>
  <c r="AY400" i="1" s="1"/>
  <c r="V400" i="1"/>
  <c r="AS400" i="1" s="1"/>
  <c r="Z400" i="1"/>
  <c r="AW400" i="1" s="1"/>
  <c r="T402" i="1"/>
  <c r="AQ402" i="1" s="1"/>
  <c r="X402" i="1"/>
  <c r="AU402" i="1" s="1"/>
  <c r="AB402" i="1"/>
  <c r="AY402" i="1" s="1"/>
  <c r="V402" i="1"/>
  <c r="AS402" i="1" s="1"/>
  <c r="Z402" i="1"/>
  <c r="AW402" i="1" s="1"/>
  <c r="T404" i="1"/>
  <c r="AQ404" i="1" s="1"/>
  <c r="X404" i="1"/>
  <c r="AU404" i="1" s="1"/>
  <c r="AB404" i="1"/>
  <c r="AY404" i="1" s="1"/>
  <c r="V404" i="1"/>
  <c r="AS404" i="1" s="1"/>
  <c r="Z404" i="1"/>
  <c r="AW404" i="1" s="1"/>
  <c r="T406" i="1"/>
  <c r="AQ406" i="1" s="1"/>
  <c r="X406" i="1"/>
  <c r="AU406" i="1" s="1"/>
  <c r="AB406" i="1"/>
  <c r="AY406" i="1" s="1"/>
  <c r="V406" i="1"/>
  <c r="AS406" i="1" s="1"/>
  <c r="Z406" i="1"/>
  <c r="AW406" i="1" s="1"/>
  <c r="T408" i="1"/>
  <c r="AQ408" i="1" s="1"/>
  <c r="X408" i="1"/>
  <c r="AU408" i="1" s="1"/>
  <c r="AB408" i="1"/>
  <c r="AY408" i="1" s="1"/>
  <c r="V408" i="1"/>
  <c r="AS408" i="1" s="1"/>
  <c r="Z408" i="1"/>
  <c r="AW408" i="1" s="1"/>
  <c r="T410" i="1"/>
  <c r="AQ410" i="1" s="1"/>
  <c r="X410" i="1"/>
  <c r="AU410" i="1" s="1"/>
  <c r="AB410" i="1"/>
  <c r="AY410" i="1" s="1"/>
  <c r="V410" i="1"/>
  <c r="Z410" i="1"/>
  <c r="AW410" i="1" s="1"/>
  <c r="T412" i="1"/>
  <c r="AQ412" i="1" s="1"/>
  <c r="X412" i="1"/>
  <c r="AU412" i="1" s="1"/>
  <c r="AB412" i="1"/>
  <c r="AY412" i="1" s="1"/>
  <c r="V412" i="1"/>
  <c r="AS412" i="1" s="1"/>
  <c r="Z412" i="1"/>
  <c r="AW412" i="1" s="1"/>
  <c r="T414" i="1"/>
  <c r="AQ414" i="1" s="1"/>
  <c r="X414" i="1"/>
  <c r="AU414" i="1" s="1"/>
  <c r="AB414" i="1"/>
  <c r="AY414" i="1" s="1"/>
  <c r="V414" i="1"/>
  <c r="AS414" i="1" s="1"/>
  <c r="Z414" i="1"/>
  <c r="AW414" i="1" s="1"/>
  <c r="T416" i="1"/>
  <c r="AQ416" i="1" s="1"/>
  <c r="X416" i="1"/>
  <c r="AU416" i="1" s="1"/>
  <c r="AB416" i="1"/>
  <c r="AY416" i="1" s="1"/>
  <c r="V416" i="1"/>
  <c r="AS416" i="1" s="1"/>
  <c r="Z416" i="1"/>
  <c r="AW416" i="1" s="1"/>
  <c r="T418" i="1"/>
  <c r="AQ418" i="1" s="1"/>
  <c r="X418" i="1"/>
  <c r="AU418" i="1" s="1"/>
  <c r="AB418" i="1"/>
  <c r="AY418" i="1" s="1"/>
  <c r="V418" i="1"/>
  <c r="AS418" i="1" s="1"/>
  <c r="Z418" i="1"/>
  <c r="AW418" i="1" s="1"/>
  <c r="T420" i="1"/>
  <c r="AQ420" i="1" s="1"/>
  <c r="X420" i="1"/>
  <c r="AU420" i="1" s="1"/>
  <c r="AB420" i="1"/>
  <c r="AY420" i="1" s="1"/>
  <c r="V420" i="1"/>
  <c r="AS420" i="1" s="1"/>
  <c r="Z420" i="1"/>
  <c r="AW420" i="1" s="1"/>
  <c r="T422" i="1"/>
  <c r="AQ422" i="1" s="1"/>
  <c r="X422" i="1"/>
  <c r="AU422" i="1" s="1"/>
  <c r="AB422" i="1"/>
  <c r="AY422" i="1" s="1"/>
  <c r="V422" i="1"/>
  <c r="AS422" i="1" s="1"/>
  <c r="Z422" i="1"/>
  <c r="AW422" i="1" s="1"/>
  <c r="T424" i="1"/>
  <c r="AQ424" i="1" s="1"/>
  <c r="X424" i="1"/>
  <c r="AU424" i="1" s="1"/>
  <c r="AB424" i="1"/>
  <c r="AY424" i="1" s="1"/>
  <c r="V424" i="1"/>
  <c r="AS424" i="1" s="1"/>
  <c r="Z424" i="1"/>
  <c r="AW424" i="1" s="1"/>
  <c r="T426" i="1"/>
  <c r="AQ426" i="1" s="1"/>
  <c r="X426" i="1"/>
  <c r="AU426" i="1" s="1"/>
  <c r="AB426" i="1"/>
  <c r="AY426" i="1" s="1"/>
  <c r="V426" i="1"/>
  <c r="Z426" i="1"/>
  <c r="AW426" i="1" s="1"/>
  <c r="T428" i="1"/>
  <c r="AQ428" i="1" s="1"/>
  <c r="X428" i="1"/>
  <c r="AU428" i="1" s="1"/>
  <c r="AB428" i="1"/>
  <c r="AY428" i="1" s="1"/>
  <c r="V428" i="1"/>
  <c r="AS428" i="1" s="1"/>
  <c r="Z428" i="1"/>
  <c r="AW428" i="1" s="1"/>
  <c r="T430" i="1"/>
  <c r="AQ430" i="1" s="1"/>
  <c r="X430" i="1"/>
  <c r="AU430" i="1" s="1"/>
  <c r="AB430" i="1"/>
  <c r="AY430" i="1" s="1"/>
  <c r="V430" i="1"/>
  <c r="AS430" i="1" s="1"/>
  <c r="Z430" i="1"/>
  <c r="AW430" i="1" s="1"/>
  <c r="T432" i="1"/>
  <c r="AQ432" i="1" s="1"/>
  <c r="X432" i="1"/>
  <c r="AU432" i="1" s="1"/>
  <c r="AB432" i="1"/>
  <c r="AY432" i="1" s="1"/>
  <c r="V432" i="1"/>
  <c r="AS432" i="1" s="1"/>
  <c r="Z432" i="1"/>
  <c r="AW432" i="1" s="1"/>
  <c r="T434" i="1"/>
  <c r="AQ434" i="1" s="1"/>
  <c r="X434" i="1"/>
  <c r="AU434" i="1" s="1"/>
  <c r="AB434" i="1"/>
  <c r="AY434" i="1" s="1"/>
  <c r="V434" i="1"/>
  <c r="AS434" i="1" s="1"/>
  <c r="Z434" i="1"/>
  <c r="AW434" i="1" s="1"/>
  <c r="T436" i="1"/>
  <c r="AQ436" i="1" s="1"/>
  <c r="X436" i="1"/>
  <c r="AB436" i="1"/>
  <c r="AY436" i="1" s="1"/>
  <c r="V436" i="1"/>
  <c r="AS436" i="1" s="1"/>
  <c r="Z436" i="1"/>
  <c r="AW436" i="1" s="1"/>
  <c r="T438" i="1"/>
  <c r="AQ438" i="1" s="1"/>
  <c r="X438" i="1"/>
  <c r="AU438" i="1" s="1"/>
  <c r="AB438" i="1"/>
  <c r="AY438" i="1" s="1"/>
  <c r="V438" i="1"/>
  <c r="AS438" i="1" s="1"/>
  <c r="Z438" i="1"/>
  <c r="AW438" i="1" s="1"/>
  <c r="T440" i="1"/>
  <c r="X440" i="1"/>
  <c r="AU440" i="1" s="1"/>
  <c r="AB440" i="1"/>
  <c r="AY440" i="1" s="1"/>
  <c r="V440" i="1"/>
  <c r="AS440" i="1" s="1"/>
  <c r="Z440" i="1"/>
  <c r="T442" i="1"/>
  <c r="AQ442" i="1" s="1"/>
  <c r="X442" i="1"/>
  <c r="AB442" i="1"/>
  <c r="AY442" i="1" s="1"/>
  <c r="V442" i="1"/>
  <c r="AS442" i="1" s="1"/>
  <c r="Z442" i="1"/>
  <c r="AW442" i="1" s="1"/>
  <c r="T444" i="1"/>
  <c r="AQ444" i="1" s="1"/>
  <c r="X444" i="1"/>
  <c r="AU444" i="1" s="1"/>
  <c r="AB444" i="1"/>
  <c r="AY444" i="1" s="1"/>
  <c r="V444" i="1"/>
  <c r="AS444" i="1" s="1"/>
  <c r="Z444" i="1"/>
  <c r="AW444" i="1" s="1"/>
  <c r="T446" i="1"/>
  <c r="AQ446" i="1" s="1"/>
  <c r="X446" i="1"/>
  <c r="AU446" i="1" s="1"/>
  <c r="AB446" i="1"/>
  <c r="AY446" i="1" s="1"/>
  <c r="V446" i="1"/>
  <c r="AS446" i="1" s="1"/>
  <c r="Z446" i="1"/>
  <c r="AW446" i="1" s="1"/>
  <c r="T448" i="1"/>
  <c r="AQ448" i="1" s="1"/>
  <c r="X448" i="1"/>
  <c r="AU448" i="1" s="1"/>
  <c r="AB448" i="1"/>
  <c r="AY448" i="1" s="1"/>
  <c r="V448" i="1"/>
  <c r="AS448" i="1" s="1"/>
  <c r="Z448" i="1"/>
  <c r="AW448" i="1" s="1"/>
  <c r="T450" i="1"/>
  <c r="AQ450" i="1" s="1"/>
  <c r="X450" i="1"/>
  <c r="AU450" i="1" s="1"/>
  <c r="AB450" i="1"/>
  <c r="AY450" i="1" s="1"/>
  <c r="V450" i="1"/>
  <c r="AS450" i="1" s="1"/>
  <c r="Z450" i="1"/>
  <c r="AW450" i="1" s="1"/>
  <c r="T452" i="1"/>
  <c r="AQ452" i="1" s="1"/>
  <c r="X452" i="1"/>
  <c r="AB452" i="1"/>
  <c r="AY452" i="1" s="1"/>
  <c r="V452" i="1"/>
  <c r="AS452" i="1" s="1"/>
  <c r="Z452" i="1"/>
  <c r="AW452" i="1" s="1"/>
  <c r="T454" i="1"/>
  <c r="AQ454" i="1" s="1"/>
  <c r="X454" i="1"/>
  <c r="AU454" i="1" s="1"/>
  <c r="AB454" i="1"/>
  <c r="AY454" i="1" s="1"/>
  <c r="V454" i="1"/>
  <c r="Z454" i="1"/>
  <c r="AW454" i="1" s="1"/>
  <c r="T456" i="1"/>
  <c r="AQ456" i="1" s="1"/>
  <c r="X456" i="1"/>
  <c r="AU456" i="1" s="1"/>
  <c r="AB456" i="1"/>
  <c r="AY456" i="1" s="1"/>
  <c r="V456" i="1"/>
  <c r="AS456" i="1" s="1"/>
  <c r="Z456" i="1"/>
  <c r="T458" i="1"/>
  <c r="AQ458" i="1" s="1"/>
  <c r="X458" i="1"/>
  <c r="AU458" i="1" s="1"/>
  <c r="AB458" i="1"/>
  <c r="AY458" i="1" s="1"/>
  <c r="V458" i="1"/>
  <c r="AS458" i="1" s="1"/>
  <c r="Z458" i="1"/>
  <c r="AW458" i="1" s="1"/>
  <c r="T460" i="1"/>
  <c r="AQ460" i="1" s="1"/>
  <c r="X460" i="1"/>
  <c r="AU460" i="1" s="1"/>
  <c r="AB460" i="1"/>
  <c r="AY460" i="1" s="1"/>
  <c r="V460" i="1"/>
  <c r="AS460" i="1" s="1"/>
  <c r="Z460" i="1"/>
  <c r="AW460" i="1" s="1"/>
  <c r="T462" i="1"/>
  <c r="AQ462" i="1" s="1"/>
  <c r="X462" i="1"/>
  <c r="AU462" i="1" s="1"/>
  <c r="AB462" i="1"/>
  <c r="AY462" i="1" s="1"/>
  <c r="V462" i="1"/>
  <c r="Z462" i="1"/>
  <c r="AW462" i="1" s="1"/>
  <c r="T464" i="1"/>
  <c r="AQ464" i="1" s="1"/>
  <c r="X464" i="1"/>
  <c r="AU464" i="1" s="1"/>
  <c r="AB464" i="1"/>
  <c r="V464" i="1"/>
  <c r="AS464" i="1" s="1"/>
  <c r="Z464" i="1"/>
  <c r="AW464" i="1" s="1"/>
  <c r="T466" i="1"/>
  <c r="AQ466" i="1" s="1"/>
  <c r="X466" i="1"/>
  <c r="AB466" i="1"/>
  <c r="AY466" i="1" s="1"/>
  <c r="V466" i="1"/>
  <c r="AS466" i="1" s="1"/>
  <c r="Z466" i="1"/>
  <c r="AW466" i="1" s="1"/>
  <c r="T468" i="1"/>
  <c r="AQ468" i="1" s="1"/>
  <c r="X468" i="1"/>
  <c r="AB468" i="1"/>
  <c r="AY468" i="1" s="1"/>
  <c r="V468" i="1"/>
  <c r="AS468" i="1" s="1"/>
  <c r="Z468" i="1"/>
  <c r="AW468" i="1" s="1"/>
  <c r="T470" i="1"/>
  <c r="AQ470" i="1" s="1"/>
  <c r="X470" i="1"/>
  <c r="AU470" i="1" s="1"/>
  <c r="AB470" i="1"/>
  <c r="AY470" i="1" s="1"/>
  <c r="V470" i="1"/>
  <c r="AS470" i="1" s="1"/>
  <c r="Z470" i="1"/>
  <c r="AW470" i="1" s="1"/>
  <c r="T472" i="1"/>
  <c r="X472" i="1"/>
  <c r="AU472" i="1" s="1"/>
  <c r="AB472" i="1"/>
  <c r="AY472" i="1" s="1"/>
  <c r="V472" i="1"/>
  <c r="AS472" i="1" s="1"/>
  <c r="Z472" i="1"/>
  <c r="AW472" i="1" s="1"/>
  <c r="T474" i="1"/>
  <c r="AQ474" i="1" s="1"/>
  <c r="X474" i="1"/>
  <c r="AB474" i="1"/>
  <c r="AY474" i="1" s="1"/>
  <c r="V474" i="1"/>
  <c r="AS474" i="1" s="1"/>
  <c r="Z474" i="1"/>
  <c r="AW474" i="1" s="1"/>
  <c r="T476" i="1"/>
  <c r="AQ476" i="1" s="1"/>
  <c r="X476" i="1"/>
  <c r="AU476" i="1" s="1"/>
  <c r="AB476" i="1"/>
  <c r="AY476" i="1" s="1"/>
  <c r="V476" i="1"/>
  <c r="AS476" i="1" s="1"/>
  <c r="Z476" i="1"/>
  <c r="AW476" i="1" s="1"/>
  <c r="T478" i="1"/>
  <c r="AQ478" i="1" s="1"/>
  <c r="X478" i="1"/>
  <c r="AU478" i="1" s="1"/>
  <c r="AB478" i="1"/>
  <c r="AY478" i="1" s="1"/>
  <c r="V478" i="1"/>
  <c r="Z478" i="1"/>
  <c r="AW478" i="1" s="1"/>
  <c r="I392" i="1"/>
  <c r="BA406" i="1"/>
  <c r="BA410" i="1"/>
  <c r="BA414" i="1"/>
  <c r="BA418" i="1"/>
  <c r="BA422" i="1"/>
  <c r="G425" i="1"/>
  <c r="AY437" i="1"/>
  <c r="BA438" i="1"/>
  <c r="G440" i="1"/>
  <c r="AP441" i="1"/>
  <c r="AS441" i="1"/>
  <c r="AQ445" i="1"/>
  <c r="AW445" i="1"/>
  <c r="AU449" i="1"/>
  <c r="AY453" i="1"/>
  <c r="BA454" i="1"/>
  <c r="G456" i="1"/>
  <c r="AP457" i="1"/>
  <c r="AS457" i="1"/>
  <c r="AQ461" i="1"/>
  <c r="AW461" i="1"/>
  <c r="AU465" i="1"/>
  <c r="AY469" i="1"/>
  <c r="BA470" i="1"/>
  <c r="G472" i="1"/>
  <c r="AP473" i="1"/>
  <c r="AS473" i="1"/>
  <c r="AQ477" i="1"/>
  <c r="AW477" i="1"/>
  <c r="F487" i="1"/>
  <c r="F491" i="1"/>
  <c r="F495" i="1"/>
  <c r="F499" i="1"/>
  <c r="F503" i="1"/>
  <c r="F507" i="1"/>
  <c r="F511" i="1"/>
  <c r="G380" i="1"/>
  <c r="AU436" i="1"/>
  <c r="G439" i="1"/>
  <c r="AQ440" i="1"/>
  <c r="AW440" i="1"/>
  <c r="AP444" i="1"/>
  <c r="BA449" i="1"/>
  <c r="AU452" i="1"/>
  <c r="G455" i="1"/>
  <c r="AW456" i="1"/>
  <c r="AP460" i="1"/>
  <c r="AY464" i="1"/>
  <c r="BA465" i="1"/>
  <c r="AU468" i="1"/>
  <c r="G471" i="1"/>
  <c r="AQ472" i="1"/>
  <c r="AP476" i="1"/>
  <c r="F488" i="1"/>
  <c r="BF493" i="1"/>
  <c r="BC493" i="1"/>
  <c r="BF501" i="1"/>
  <c r="BC501" i="1"/>
  <c r="BC505" i="1"/>
  <c r="BF505" i="1" s="1"/>
  <c r="BF509" i="1"/>
  <c r="BC509" i="1"/>
  <c r="BF518" i="1"/>
  <c r="BC518" i="1"/>
  <c r="BC522" i="1"/>
  <c r="BF522" i="1" s="1"/>
  <c r="BA523" i="1"/>
  <c r="T523" i="1"/>
  <c r="AQ523" i="1" s="1"/>
  <c r="X523" i="1"/>
  <c r="AU523" i="1" s="1"/>
  <c r="AB523" i="1"/>
  <c r="AY523" i="1" s="1"/>
  <c r="Z523" i="1"/>
  <c r="AW523" i="1" s="1"/>
  <c r="V523" i="1"/>
  <c r="AS523" i="1" s="1"/>
  <c r="BA528" i="1"/>
  <c r="T528" i="1"/>
  <c r="AQ528" i="1" s="1"/>
  <c r="X528" i="1"/>
  <c r="AU528" i="1" s="1"/>
  <c r="AB528" i="1"/>
  <c r="AY528" i="1" s="1"/>
  <c r="Z528" i="1"/>
  <c r="AW528" i="1" s="1"/>
  <c r="V528" i="1"/>
  <c r="AS528" i="1" s="1"/>
  <c r="F533" i="1"/>
  <c r="BC535" i="1"/>
  <c r="BF535" i="1" s="1"/>
  <c r="BC582" i="1"/>
  <c r="BF582" i="1" s="1"/>
  <c r="I391" i="1"/>
  <c r="BA408" i="1"/>
  <c r="BA412" i="1"/>
  <c r="BA416" i="1"/>
  <c r="G419" i="1"/>
  <c r="BA432" i="1"/>
  <c r="AU435" i="1"/>
  <c r="AY439" i="1"/>
  <c r="BA440" i="1"/>
  <c r="G442" i="1"/>
  <c r="AP443" i="1"/>
  <c r="AS443" i="1"/>
  <c r="AQ447" i="1"/>
  <c r="AW447" i="1"/>
  <c r="AU451" i="1"/>
  <c r="AY455" i="1"/>
  <c r="BA456" i="1"/>
  <c r="G458" i="1"/>
  <c r="AP459" i="1"/>
  <c r="AS459" i="1"/>
  <c r="AQ463" i="1"/>
  <c r="AW463" i="1"/>
  <c r="AU467" i="1"/>
  <c r="AY471" i="1"/>
  <c r="BA472" i="1"/>
  <c r="G474" i="1"/>
  <c r="AP475" i="1"/>
  <c r="AS475" i="1"/>
  <c r="BF481" i="1"/>
  <c r="BC481" i="1"/>
  <c r="AY483" i="1"/>
  <c r="F489" i="1"/>
  <c r="BC494" i="1"/>
  <c r="BF494" i="1" s="1"/>
  <c r="F505" i="1"/>
  <c r="BC510" i="1"/>
  <c r="BF510" i="1" s="1"/>
  <c r="BC515" i="1"/>
  <c r="BF515" i="1" s="1"/>
  <c r="AP438" i="1"/>
  <c r="AU442" i="1"/>
  <c r="AP446" i="1"/>
  <c r="AP454" i="1"/>
  <c r="AS454" i="1"/>
  <c r="AP462" i="1"/>
  <c r="AS462" i="1"/>
  <c r="AU466" i="1"/>
  <c r="AP470" i="1"/>
  <c r="AU474" i="1"/>
  <c r="AS478" i="1"/>
  <c r="BC479" i="1"/>
  <c r="BF479" i="1" s="1"/>
  <c r="BA482" i="1"/>
  <c r="T482" i="1"/>
  <c r="AQ482" i="1" s="1"/>
  <c r="X482" i="1"/>
  <c r="AU482" i="1" s="1"/>
  <c r="AB482" i="1"/>
  <c r="AY482" i="1" s="1"/>
  <c r="Z482" i="1"/>
  <c r="AW482" i="1" s="1"/>
  <c r="V482" i="1"/>
  <c r="AS482" i="1" s="1"/>
  <c r="AS484" i="1"/>
  <c r="AS488" i="1"/>
  <c r="AS492" i="1"/>
  <c r="AS496" i="1"/>
  <c r="AS500" i="1"/>
  <c r="AS504" i="1"/>
  <c r="AS508" i="1"/>
  <c r="AQ513" i="1"/>
  <c r="BC513" i="1" s="1"/>
  <c r="BF513" i="1" s="1"/>
  <c r="F515" i="1"/>
  <c r="AQ517" i="1"/>
  <c r="F519" i="1"/>
  <c r="AQ521" i="1"/>
  <c r="BC521" i="1" s="1"/>
  <c r="BF521" i="1" s="1"/>
  <c r="F524" i="1"/>
  <c r="BC526" i="1"/>
  <c r="BF526" i="1" s="1"/>
  <c r="AY527" i="1"/>
  <c r="AP537" i="1"/>
  <c r="F541" i="1"/>
  <c r="AS562" i="1"/>
  <c r="BC562" i="1" s="1"/>
  <c r="BF562" i="1" s="1"/>
  <c r="AQ551" i="1"/>
  <c r="T555" i="1"/>
  <c r="AQ555" i="1" s="1"/>
  <c r="X555" i="1"/>
  <c r="AU555" i="1" s="1"/>
  <c r="AB555" i="1"/>
  <c r="V555" i="1"/>
  <c r="AS555" i="1" s="1"/>
  <c r="BA555" i="1"/>
  <c r="Z555" i="1"/>
  <c r="AW555" i="1" s="1"/>
  <c r="AS559" i="1"/>
  <c r="T563" i="1"/>
  <c r="AQ563" i="1" s="1"/>
  <c r="X563" i="1"/>
  <c r="AU563" i="1" s="1"/>
  <c r="AB563" i="1"/>
  <c r="AY563" i="1" s="1"/>
  <c r="V563" i="1"/>
  <c r="AS563" i="1" s="1"/>
  <c r="BA563" i="1"/>
  <c r="Z563" i="1"/>
  <c r="AW563" i="1" s="1"/>
  <c r="AS567" i="1"/>
  <c r="G588" i="1"/>
  <c r="BC590" i="1"/>
  <c r="BF590" i="1" s="1"/>
  <c r="BC533" i="1"/>
  <c r="BF533" i="1" s="1"/>
  <c r="BF542" i="1"/>
  <c r="AQ543" i="1"/>
  <c r="BC543" i="1" s="1"/>
  <c r="BF543" i="1" s="1"/>
  <c r="AY545" i="1"/>
  <c r="AU548" i="1"/>
  <c r="BC548" i="1" s="1"/>
  <c r="BF548" i="1" s="1"/>
  <c r="G552" i="1"/>
  <c r="AQ553" i="1"/>
  <c r="AW553" i="1"/>
  <c r="T557" i="1"/>
  <c r="AQ557" i="1" s="1"/>
  <c r="X557" i="1"/>
  <c r="AU557" i="1" s="1"/>
  <c r="AB557" i="1"/>
  <c r="V557" i="1"/>
  <c r="AS557" i="1" s="1"/>
  <c r="BA557" i="1"/>
  <c r="Z557" i="1"/>
  <c r="AW557" i="1" s="1"/>
  <c r="E565" i="1"/>
  <c r="AY577" i="1"/>
  <c r="AU580" i="1"/>
  <c r="BC580" i="1" s="1"/>
  <c r="BF580" i="1" s="1"/>
  <c r="BF588" i="1"/>
  <c r="BC588" i="1"/>
  <c r="AY600" i="1"/>
  <c r="G546" i="1"/>
  <c r="AS547" i="1"/>
  <c r="AU549" i="1"/>
  <c r="AU550" i="1"/>
  <c r="BC550" i="1" s="1"/>
  <c r="BF550" i="1" s="1"/>
  <c r="AY552" i="1"/>
  <c r="BC552" i="1" s="1"/>
  <c r="BF552" i="1" s="1"/>
  <c r="AY555" i="1"/>
  <c r="AW571" i="1"/>
  <c r="T575" i="1"/>
  <c r="AQ575" i="1" s="1"/>
  <c r="X575" i="1"/>
  <c r="AU575" i="1" s="1"/>
  <c r="AB575" i="1"/>
  <c r="AY575" i="1" s="1"/>
  <c r="V575" i="1"/>
  <c r="AS575" i="1" s="1"/>
  <c r="BA575" i="1"/>
  <c r="Z575" i="1"/>
  <c r="AW575" i="1" s="1"/>
  <c r="G578" i="1"/>
  <c r="AW579" i="1"/>
  <c r="E583" i="1"/>
  <c r="AV587" i="1"/>
  <c r="BC587" i="1" s="1"/>
  <c r="BF587" i="1" s="1"/>
  <c r="AX587" i="1"/>
  <c r="AQ549" i="1"/>
  <c r="AW549" i="1"/>
  <c r="E553" i="1"/>
  <c r="AY557" i="1"/>
  <c r="BC560" i="1"/>
  <c r="BF560" i="1" s="1"/>
  <c r="T561" i="1"/>
  <c r="AQ561" i="1" s="1"/>
  <c r="X561" i="1"/>
  <c r="AU561" i="1" s="1"/>
  <c r="AB561" i="1"/>
  <c r="AY561" i="1" s="1"/>
  <c r="V561" i="1"/>
  <c r="AS561" i="1" s="1"/>
  <c r="Z561" i="1"/>
  <c r="AW561" i="1" s="1"/>
  <c r="AP561" i="1"/>
  <c r="BA561" i="1"/>
  <c r="AU568" i="1"/>
  <c r="BC568" i="1" s="1"/>
  <c r="BF568" i="1" s="1"/>
  <c r="G572" i="1"/>
  <c r="AS573" i="1"/>
  <c r="AQ581" i="1"/>
  <c r="BC581" i="1" s="1"/>
  <c r="BF581" i="1" s="1"/>
  <c r="AW581" i="1"/>
  <c r="AP559" i="1"/>
  <c r="AP575" i="1"/>
  <c r="G594" i="1"/>
  <c r="BC667" i="1"/>
  <c r="BF667" i="1" s="1"/>
  <c r="BF676" i="1"/>
  <c r="BC683" i="1"/>
  <c r="BF683" i="1" s="1"/>
  <c r="BC699" i="1"/>
  <c r="BF699" i="1" s="1"/>
  <c r="BF708" i="1"/>
  <c r="BC715" i="1"/>
  <c r="BF715" i="1" s="1"/>
  <c r="AW793" i="1"/>
  <c r="AW822" i="1"/>
  <c r="BC822" i="1" s="1"/>
  <c r="BF822" i="1" s="1"/>
  <c r="AW841" i="1"/>
  <c r="BC841" i="1" s="1"/>
  <c r="BF841" i="1" s="1"/>
  <c r="AW905" i="1"/>
  <c r="AW915" i="1"/>
  <c r="BC915" i="1" s="1"/>
  <c r="BF915" i="1" s="1"/>
  <c r="AX595" i="1"/>
  <c r="BC595" i="1" s="1"/>
  <c r="BF595" i="1" s="1"/>
  <c r="V658" i="1"/>
  <c r="AS658" i="1" s="1"/>
  <c r="Z658" i="1"/>
  <c r="AW658" i="1" s="1"/>
  <c r="AB658" i="1"/>
  <c r="AY658" i="1" s="1"/>
  <c r="X658" i="1"/>
  <c r="AU658" i="1" s="1"/>
  <c r="T658" i="1"/>
  <c r="AQ658" i="1" s="1"/>
  <c r="BA658" i="1"/>
  <c r="V662" i="1"/>
  <c r="AS662" i="1" s="1"/>
  <c r="Z662" i="1"/>
  <c r="AW662" i="1" s="1"/>
  <c r="AB662" i="1"/>
  <c r="AY662" i="1" s="1"/>
  <c r="X662" i="1"/>
  <c r="AU662" i="1" s="1"/>
  <c r="T662" i="1"/>
  <c r="AQ662" i="1" s="1"/>
  <c r="BA662" i="1"/>
  <c r="V666" i="1"/>
  <c r="AS666" i="1" s="1"/>
  <c r="Z666" i="1"/>
  <c r="AW666" i="1" s="1"/>
  <c r="AB666" i="1"/>
  <c r="AY666" i="1" s="1"/>
  <c r="X666" i="1"/>
  <c r="AU666" i="1" s="1"/>
  <c r="T666" i="1"/>
  <c r="AQ666" i="1" s="1"/>
  <c r="BA666" i="1"/>
  <c r="V670" i="1"/>
  <c r="AS670" i="1" s="1"/>
  <c r="Z670" i="1"/>
  <c r="AW670" i="1" s="1"/>
  <c r="AB670" i="1"/>
  <c r="AY670" i="1" s="1"/>
  <c r="X670" i="1"/>
  <c r="AU670" i="1" s="1"/>
  <c r="T670" i="1"/>
  <c r="AQ670" i="1" s="1"/>
  <c r="BA670" i="1"/>
  <c r="V674" i="1"/>
  <c r="AS674" i="1" s="1"/>
  <c r="Z674" i="1"/>
  <c r="AW674" i="1" s="1"/>
  <c r="AB674" i="1"/>
  <c r="AY674" i="1" s="1"/>
  <c r="X674" i="1"/>
  <c r="AU674" i="1" s="1"/>
  <c r="T674" i="1"/>
  <c r="AQ674" i="1" s="1"/>
  <c r="BA674" i="1"/>
  <c r="V678" i="1"/>
  <c r="AS678" i="1" s="1"/>
  <c r="Z678" i="1"/>
  <c r="AW678" i="1" s="1"/>
  <c r="AB678" i="1"/>
  <c r="AY678" i="1" s="1"/>
  <c r="X678" i="1"/>
  <c r="AU678" i="1" s="1"/>
  <c r="T678" i="1"/>
  <c r="AQ678" i="1" s="1"/>
  <c r="BA678" i="1"/>
  <c r="V682" i="1"/>
  <c r="AS682" i="1" s="1"/>
  <c r="Z682" i="1"/>
  <c r="AW682" i="1" s="1"/>
  <c r="AB682" i="1"/>
  <c r="AY682" i="1" s="1"/>
  <c r="X682" i="1"/>
  <c r="AU682" i="1" s="1"/>
  <c r="T682" i="1"/>
  <c r="AQ682" i="1" s="1"/>
  <c r="BA682" i="1"/>
  <c r="V686" i="1"/>
  <c r="AS686" i="1" s="1"/>
  <c r="Z686" i="1"/>
  <c r="AW686" i="1" s="1"/>
  <c r="AB686" i="1"/>
  <c r="AY686" i="1" s="1"/>
  <c r="X686" i="1"/>
  <c r="AU686" i="1" s="1"/>
  <c r="T686" i="1"/>
  <c r="AQ686" i="1" s="1"/>
  <c r="BA686" i="1"/>
  <c r="V690" i="1"/>
  <c r="AS690" i="1" s="1"/>
  <c r="Z690" i="1"/>
  <c r="AW690" i="1" s="1"/>
  <c r="AB690" i="1"/>
  <c r="AY690" i="1" s="1"/>
  <c r="X690" i="1"/>
  <c r="AU690" i="1" s="1"/>
  <c r="T690" i="1"/>
  <c r="AQ690" i="1" s="1"/>
  <c r="BA690" i="1"/>
  <c r="V694" i="1"/>
  <c r="AS694" i="1" s="1"/>
  <c r="Z694" i="1"/>
  <c r="AW694" i="1" s="1"/>
  <c r="AB694" i="1"/>
  <c r="AY694" i="1" s="1"/>
  <c r="X694" i="1"/>
  <c r="AU694" i="1" s="1"/>
  <c r="T694" i="1"/>
  <c r="AQ694" i="1" s="1"/>
  <c r="BA694" i="1"/>
  <c r="V698" i="1"/>
  <c r="AS698" i="1" s="1"/>
  <c r="Z698" i="1"/>
  <c r="AW698" i="1" s="1"/>
  <c r="AB698" i="1"/>
  <c r="AY698" i="1" s="1"/>
  <c r="X698" i="1"/>
  <c r="AU698" i="1" s="1"/>
  <c r="T698" i="1"/>
  <c r="AQ698" i="1" s="1"/>
  <c r="BA698" i="1"/>
  <c r="V702" i="1"/>
  <c r="AS702" i="1" s="1"/>
  <c r="Z702" i="1"/>
  <c r="AW702" i="1" s="1"/>
  <c r="AB702" i="1"/>
  <c r="AY702" i="1" s="1"/>
  <c r="X702" i="1"/>
  <c r="AU702" i="1" s="1"/>
  <c r="T702" i="1"/>
  <c r="AQ702" i="1" s="1"/>
  <c r="BA702" i="1"/>
  <c r="V706" i="1"/>
  <c r="AS706" i="1" s="1"/>
  <c r="Z706" i="1"/>
  <c r="AW706" i="1" s="1"/>
  <c r="AB706" i="1"/>
  <c r="AY706" i="1" s="1"/>
  <c r="X706" i="1"/>
  <c r="AU706" i="1" s="1"/>
  <c r="T706" i="1"/>
  <c r="AQ706" i="1" s="1"/>
  <c r="BA706" i="1"/>
  <c r="V710" i="1"/>
  <c r="AS710" i="1" s="1"/>
  <c r="Z710" i="1"/>
  <c r="AW710" i="1" s="1"/>
  <c r="AB710" i="1"/>
  <c r="AY710" i="1" s="1"/>
  <c r="X710" i="1"/>
  <c r="AU710" i="1" s="1"/>
  <c r="T710" i="1"/>
  <c r="AQ710" i="1" s="1"/>
  <c r="BA710" i="1"/>
  <c r="V714" i="1"/>
  <c r="AS714" i="1" s="1"/>
  <c r="Z714" i="1"/>
  <c r="AW714" i="1" s="1"/>
  <c r="AB714" i="1"/>
  <c r="AY714" i="1" s="1"/>
  <c r="X714" i="1"/>
  <c r="AU714" i="1" s="1"/>
  <c r="T714" i="1"/>
  <c r="AQ714" i="1" s="1"/>
  <c r="BA714" i="1"/>
  <c r="V718" i="1"/>
  <c r="AS718" i="1" s="1"/>
  <c r="Z718" i="1"/>
  <c r="AW718" i="1" s="1"/>
  <c r="AB718" i="1"/>
  <c r="AY718" i="1" s="1"/>
  <c r="X718" i="1"/>
  <c r="AU718" i="1" s="1"/>
  <c r="T718" i="1"/>
  <c r="AQ718" i="1" s="1"/>
  <c r="BA718" i="1"/>
  <c r="V722" i="1"/>
  <c r="AS722" i="1" s="1"/>
  <c r="Z722" i="1"/>
  <c r="AW722" i="1" s="1"/>
  <c r="AB722" i="1"/>
  <c r="AY722" i="1" s="1"/>
  <c r="X722" i="1"/>
  <c r="AU722" i="1" s="1"/>
  <c r="T722" i="1"/>
  <c r="AQ722" i="1" s="1"/>
  <c r="BA722" i="1"/>
  <c r="V726" i="1"/>
  <c r="AS726" i="1" s="1"/>
  <c r="Z726" i="1"/>
  <c r="AW726" i="1" s="1"/>
  <c r="AB726" i="1"/>
  <c r="AY726" i="1" s="1"/>
  <c r="X726" i="1"/>
  <c r="AU726" i="1" s="1"/>
  <c r="T726" i="1"/>
  <c r="AQ726" i="1" s="1"/>
  <c r="BA726" i="1"/>
  <c r="AW787" i="1"/>
  <c r="BC787" i="1" s="1"/>
  <c r="BF787" i="1" s="1"/>
  <c r="AW791" i="1"/>
  <c r="BC791" i="1" s="1"/>
  <c r="BF791" i="1" s="1"/>
  <c r="AW803" i="1"/>
  <c r="BC803" i="1" s="1"/>
  <c r="BF803" i="1" s="1"/>
  <c r="AW824" i="1"/>
  <c r="AW840" i="1"/>
  <c r="BC840" i="1" s="1"/>
  <c r="BF840" i="1" s="1"/>
  <c r="AW855" i="1"/>
  <c r="AW869" i="1"/>
  <c r="AW878" i="1"/>
  <c r="BC878" i="1" s="1"/>
  <c r="BF878" i="1" s="1"/>
  <c r="AW881" i="1"/>
  <c r="AW913" i="1"/>
  <c r="AW919" i="1"/>
  <c r="BC919" i="1" s="1"/>
  <c r="BF919" i="1" s="1"/>
  <c r="AP555" i="1"/>
  <c r="G592" i="1"/>
  <c r="AX598" i="1"/>
  <c r="AX600" i="1"/>
  <c r="BC600" i="1" s="1"/>
  <c r="BF600" i="1" s="1"/>
  <c r="AW602" i="1"/>
  <c r="H602" i="1"/>
  <c r="AW606" i="1"/>
  <c r="H606" i="1"/>
  <c r="AW610" i="1"/>
  <c r="H610" i="1"/>
  <c r="AW614" i="1"/>
  <c r="H614" i="1"/>
  <c r="AW618" i="1"/>
  <c r="H618" i="1"/>
  <c r="AW622" i="1"/>
  <c r="H622" i="1"/>
  <c r="AW626" i="1"/>
  <c r="H626" i="1"/>
  <c r="AW630" i="1"/>
  <c r="H630" i="1"/>
  <c r="AY657" i="1"/>
  <c r="AY665" i="1"/>
  <c r="AY673" i="1"/>
  <c r="AY681" i="1"/>
  <c r="AY689" i="1"/>
  <c r="AY697" i="1"/>
  <c r="AY705" i="1"/>
  <c r="AY713" i="1"/>
  <c r="AY721" i="1"/>
  <c r="AY729" i="1"/>
  <c r="AW809" i="1"/>
  <c r="AW812" i="1"/>
  <c r="BC812" i="1" s="1"/>
  <c r="BF812" i="1" s="1"/>
  <c r="AW818" i="1"/>
  <c r="BC818" i="1" s="1"/>
  <c r="BF818" i="1" s="1"/>
  <c r="AW826" i="1"/>
  <c r="BC826" i="1" s="1"/>
  <c r="BF826" i="1" s="1"/>
  <c r="AW830" i="1"/>
  <c r="BC830" i="1" s="1"/>
  <c r="BF830" i="1" s="1"/>
  <c r="AW833" i="1"/>
  <c r="AW835" i="1"/>
  <c r="AW847" i="1"/>
  <c r="AW850" i="1"/>
  <c r="BC850" i="1" s="1"/>
  <c r="BF850" i="1" s="1"/>
  <c r="AW862" i="1"/>
  <c r="BC862" i="1" s="1"/>
  <c r="BF862" i="1" s="1"/>
  <c r="AW865" i="1"/>
  <c r="BC865" i="1" s="1"/>
  <c r="BF865" i="1" s="1"/>
  <c r="AW867" i="1"/>
  <c r="AW884" i="1"/>
  <c r="BC884" i="1" s="1"/>
  <c r="BF884" i="1" s="1"/>
  <c r="AW889" i="1"/>
  <c r="AW906" i="1"/>
  <c r="BC906" i="1" s="1"/>
  <c r="BF906" i="1" s="1"/>
  <c r="AW908" i="1"/>
  <c r="BC908" i="1" s="1"/>
  <c r="BF908" i="1" s="1"/>
  <c r="AW911" i="1"/>
  <c r="BC911" i="1" s="1"/>
  <c r="BF911" i="1" s="1"/>
  <c r="AW918" i="1"/>
  <c r="BC918" i="1" s="1"/>
  <c r="BF918" i="1" s="1"/>
  <c r="BC814" i="1"/>
  <c r="BF814" i="1" s="1"/>
  <c r="G595" i="1"/>
  <c r="E655" i="1"/>
  <c r="F656" i="1"/>
  <c r="AQ668" i="1"/>
  <c r="BC668" i="1" s="1"/>
  <c r="BF668" i="1" s="1"/>
  <c r="AW669" i="1"/>
  <c r="E671" i="1"/>
  <c r="F672" i="1"/>
  <c r="AQ684" i="1"/>
  <c r="BC684" i="1" s="1"/>
  <c r="BF684" i="1" s="1"/>
  <c r="AW685" i="1"/>
  <c r="BC685" i="1" s="1"/>
  <c r="BF685" i="1" s="1"/>
  <c r="E687" i="1"/>
  <c r="F688" i="1"/>
  <c r="AQ700" i="1"/>
  <c r="BC700" i="1" s="1"/>
  <c r="BF700" i="1" s="1"/>
  <c r="AW701" i="1"/>
  <c r="E703" i="1"/>
  <c r="F704" i="1"/>
  <c r="AQ716" i="1"/>
  <c r="BC716" i="1" s="1"/>
  <c r="BF716" i="1" s="1"/>
  <c r="AW717" i="1"/>
  <c r="BC717" i="1" s="1"/>
  <c r="BF717" i="1" s="1"/>
  <c r="E719" i="1"/>
  <c r="F720" i="1"/>
  <c r="G641" i="1"/>
  <c r="G649" i="1"/>
  <c r="F678" i="1"/>
  <c r="H794" i="1"/>
  <c r="H810" i="1"/>
  <c r="H820" i="1"/>
  <c r="H836" i="1"/>
  <c r="H852" i="1"/>
  <c r="H868" i="1"/>
  <c r="H887" i="1"/>
  <c r="H903" i="1"/>
  <c r="H919" i="1"/>
  <c r="G638" i="1"/>
  <c r="G646" i="1"/>
  <c r="G654" i="1"/>
  <c r="H793" i="1"/>
  <c r="H801" i="1"/>
  <c r="H809" i="1"/>
  <c r="H819" i="1"/>
  <c r="H827" i="1"/>
  <c r="H835" i="1"/>
  <c r="H843" i="1"/>
  <c r="H851" i="1"/>
  <c r="H859" i="1"/>
  <c r="H867" i="1"/>
  <c r="H875" i="1"/>
  <c r="F669" i="1"/>
  <c r="F689" i="1"/>
  <c r="F713" i="1"/>
  <c r="H792" i="1"/>
  <c r="H808" i="1"/>
  <c r="H830" i="1"/>
  <c r="H846" i="1"/>
  <c r="H862" i="1"/>
  <c r="H878" i="1"/>
  <c r="H885" i="1"/>
  <c r="H901" i="1"/>
  <c r="H917" i="1"/>
  <c r="G640" i="1"/>
  <c r="G648" i="1"/>
  <c r="F666" i="1"/>
  <c r="F673" i="1"/>
  <c r="F681" i="1"/>
  <c r="F698" i="1"/>
  <c r="H817" i="1"/>
  <c r="H825" i="1"/>
  <c r="H833" i="1"/>
  <c r="H841" i="1"/>
  <c r="H849" i="1"/>
  <c r="H857" i="1"/>
  <c r="H865" i="1"/>
  <c r="H873" i="1"/>
  <c r="H880" i="1"/>
  <c r="H888" i="1"/>
  <c r="H896" i="1"/>
  <c r="H904" i="1"/>
  <c r="H912" i="1"/>
  <c r="H920" i="1"/>
  <c r="F5" i="8"/>
  <c r="F4" i="8"/>
  <c r="E6" i="8"/>
  <c r="E8" i="8"/>
  <c r="E9" i="8"/>
  <c r="Y13" i="8"/>
  <c r="Y10" i="8"/>
  <c r="Y9" i="8"/>
  <c r="E17" i="8"/>
  <c r="Y32" i="8"/>
  <c r="Y18" i="8"/>
  <c r="Y25" i="8"/>
  <c r="J25" i="8"/>
  <c r="E29" i="8"/>
  <c r="E30" i="8"/>
  <c r="Y29" i="8"/>
  <c r="Y31" i="8"/>
  <c r="F37" i="8"/>
  <c r="F35" i="8"/>
  <c r="F10" i="8"/>
  <c r="F23" i="8"/>
  <c r="Y16" i="8"/>
  <c r="Y28" i="8"/>
  <c r="Y30" i="8"/>
  <c r="D56" i="8"/>
  <c r="Y61" i="8"/>
  <c r="F3" i="8"/>
  <c r="D7" i="8"/>
  <c r="D13" i="8"/>
  <c r="D12" i="8"/>
  <c r="D11" i="8"/>
  <c r="E14" i="8"/>
  <c r="H21" i="8"/>
  <c r="Y20" i="8"/>
  <c r="G26" i="8"/>
  <c r="Y23" i="8"/>
  <c r="G31" i="8"/>
  <c r="Y3" i="8"/>
  <c r="Y5" i="8"/>
  <c r="E16" i="8"/>
  <c r="E15" i="8"/>
  <c r="G18" i="8"/>
  <c r="H19" i="8"/>
  <c r="H20" i="8"/>
  <c r="Y8" i="8"/>
  <c r="E22" i="8"/>
  <c r="Y24" i="8"/>
  <c r="E24" i="8"/>
  <c r="D27" i="8"/>
  <c r="E28" i="8"/>
  <c r="F36" i="8"/>
  <c r="Y21" i="8"/>
  <c r="F50" i="8"/>
  <c r="F34" i="8"/>
  <c r="J46" i="8"/>
  <c r="Y57" i="8"/>
  <c r="F43" i="8"/>
  <c r="J48" i="8"/>
  <c r="Y50" i="8"/>
  <c r="D55" i="8"/>
  <c r="D59" i="8"/>
  <c r="D58" i="8"/>
  <c r="Y63" i="8"/>
  <c r="F41" i="8"/>
  <c r="Y62" i="8"/>
  <c r="F70" i="8"/>
  <c r="F61" i="8"/>
  <c r="F71" i="8"/>
  <c r="F39" i="8"/>
  <c r="F74" i="8"/>
  <c r="E76" i="8"/>
  <c r="D85" i="8"/>
  <c r="D84" i="8"/>
  <c r="D91" i="8"/>
  <c r="D96" i="8"/>
  <c r="D98" i="8"/>
  <c r="D88" i="8"/>
  <c r="F104" i="8"/>
  <c r="G102" i="8"/>
  <c r="E106" i="8"/>
  <c r="G113" i="8"/>
  <c r="E129" i="8"/>
  <c r="F132" i="8"/>
  <c r="Y111" i="8"/>
  <c r="E124" i="8"/>
  <c r="E130" i="8"/>
  <c r="E138" i="8"/>
  <c r="E142" i="8"/>
  <c r="E146" i="8"/>
  <c r="E150" i="8"/>
  <c r="G161" i="8"/>
  <c r="D162" i="8"/>
  <c r="Y163" i="8"/>
  <c r="G165" i="8"/>
  <c r="D166" i="8"/>
  <c r="E152" i="8"/>
  <c r="E153" i="8"/>
  <c r="E154" i="8"/>
  <c r="E155" i="8"/>
  <c r="E156" i="8"/>
  <c r="E157" i="8"/>
  <c r="Y161" i="8"/>
  <c r="D168" i="8"/>
  <c r="D172" i="8"/>
  <c r="D176" i="8"/>
  <c r="Y132" i="8"/>
  <c r="Y179" i="8"/>
  <c r="Y187" i="8"/>
  <c r="H163" i="8"/>
  <c r="D184" i="8"/>
  <c r="D192" i="8"/>
  <c r="D191" i="8"/>
  <c r="H159" i="8"/>
  <c r="D186" i="8"/>
  <c r="Y188" i="8"/>
  <c r="D194" i="8"/>
  <c r="D211" i="8"/>
  <c r="D223" i="8"/>
  <c r="D236" i="8"/>
  <c r="D206" i="8"/>
  <c r="D214" i="8"/>
  <c r="D233" i="8"/>
  <c r="Y207" i="8"/>
  <c r="D221" i="8"/>
  <c r="Y223" i="8"/>
  <c r="D230" i="8"/>
  <c r="Y206" i="8"/>
  <c r="D212" i="8"/>
  <c r="Y214" i="8"/>
  <c r="D220" i="8"/>
  <c r="Y222" i="8"/>
  <c r="D228" i="8"/>
  <c r="Y230" i="8"/>
  <c r="Y238" i="8"/>
  <c r="Y242" i="8"/>
  <c r="D277" i="8"/>
  <c r="D294" i="8"/>
  <c r="Y269" i="8"/>
  <c r="D272" i="8"/>
  <c r="Y264" i="8"/>
  <c r="D271" i="8"/>
  <c r="D279" i="8"/>
  <c r="D287" i="8"/>
  <c r="Y292" i="8"/>
  <c r="D304" i="8"/>
  <c r="Y271" i="8"/>
  <c r="Y279" i="8"/>
  <c r="Y287" i="8"/>
  <c r="D293" i="8"/>
  <c r="D301" i="8"/>
  <c r="D351" i="8"/>
  <c r="Y352" i="8"/>
  <c r="D359" i="8"/>
  <c r="Y360" i="8"/>
  <c r="E306" i="8"/>
  <c r="E310" i="8"/>
  <c r="E314" i="8"/>
  <c r="E315" i="8"/>
  <c r="E319" i="8"/>
  <c r="D295" i="8"/>
  <c r="Y305" i="8"/>
  <c r="Y307" i="8"/>
  <c r="Y309" i="8"/>
  <c r="Y311" i="8"/>
  <c r="Y313" i="8"/>
  <c r="Y315" i="8"/>
  <c r="Y317" i="8"/>
  <c r="Y319" i="8"/>
  <c r="Y321" i="8"/>
  <c r="Y323" i="8"/>
  <c r="Y325" i="8"/>
  <c r="Y327" i="8"/>
  <c r="Y329" i="8"/>
  <c r="Y331" i="8"/>
  <c r="Y333" i="8"/>
  <c r="Y335" i="8"/>
  <c r="Y337" i="8"/>
  <c r="Y354" i="8"/>
  <c r="Y362" i="8"/>
  <c r="D288" i="8"/>
  <c r="Y343" i="8"/>
  <c r="F387" i="8"/>
  <c r="I390" i="8"/>
  <c r="E396" i="8"/>
  <c r="J397" i="8"/>
  <c r="E345" i="8"/>
  <c r="E354" i="8"/>
  <c r="Y363" i="8"/>
  <c r="E377" i="8"/>
  <c r="E368" i="8"/>
  <c r="E372" i="8"/>
  <c r="D449" i="8"/>
  <c r="D451" i="8"/>
  <c r="D453" i="8"/>
  <c r="D455" i="8"/>
  <c r="D457" i="8"/>
  <c r="D459" i="8"/>
  <c r="D461" i="8"/>
  <c r="D463" i="8"/>
  <c r="D465" i="8"/>
  <c r="D467" i="8"/>
  <c r="D469" i="8"/>
  <c r="D471" i="8"/>
  <c r="D473" i="8"/>
  <c r="D475" i="8"/>
  <c r="D477" i="8"/>
  <c r="D479" i="8"/>
  <c r="D482" i="8"/>
  <c r="D486" i="8"/>
  <c r="D490" i="8"/>
  <c r="D494" i="8"/>
  <c r="D498" i="8"/>
  <c r="H412" i="8"/>
  <c r="D507" i="8"/>
  <c r="Y507" i="8"/>
  <c r="Y389" i="8"/>
  <c r="H414" i="8"/>
  <c r="G422" i="8"/>
  <c r="G430" i="8"/>
  <c r="G438" i="8"/>
  <c r="G446" i="8"/>
  <c r="D508" i="8"/>
  <c r="Y385" i="8"/>
  <c r="H408" i="8"/>
  <c r="Y517" i="8"/>
  <c r="E519" i="8"/>
  <c r="E521" i="8"/>
  <c r="E523" i="8"/>
  <c r="E525" i="8"/>
  <c r="E527" i="8"/>
  <c r="E529" i="8"/>
  <c r="E531" i="8"/>
  <c r="E533" i="8"/>
  <c r="E535" i="8"/>
  <c r="E537" i="8"/>
  <c r="E539" i="8"/>
  <c r="E541" i="8"/>
  <c r="E543" i="8"/>
  <c r="E545" i="8"/>
  <c r="E547" i="8"/>
  <c r="E549" i="8"/>
  <c r="E551" i="8"/>
  <c r="E553" i="8"/>
  <c r="E555" i="8"/>
  <c r="E557" i="8"/>
  <c r="E559" i="8"/>
  <c r="H402" i="8"/>
  <c r="F411" i="8"/>
  <c r="G421" i="8"/>
  <c r="G429" i="8"/>
  <c r="G437" i="8"/>
  <c r="G445" i="8"/>
  <c r="D502" i="8"/>
  <c r="Y502" i="8"/>
  <c r="D514" i="8"/>
  <c r="Y514" i="8"/>
  <c r="Y521" i="8"/>
  <c r="Y525" i="8"/>
  <c r="Y529" i="8"/>
  <c r="Y533" i="8"/>
  <c r="Y537" i="8"/>
  <c r="Y541" i="8"/>
  <c r="Y545" i="8"/>
  <c r="Y549" i="8"/>
  <c r="Y553" i="8"/>
  <c r="Y557" i="8"/>
  <c r="Y611" i="8"/>
  <c r="D626" i="8"/>
  <c r="Y624" i="8"/>
  <c r="E560" i="8"/>
  <c r="E561" i="8"/>
  <c r="E562" i="8"/>
  <c r="E563" i="8"/>
  <c r="E564" i="8"/>
  <c r="E565" i="8"/>
  <c r="E566" i="8"/>
  <c r="E567" i="8"/>
  <c r="E568" i="8"/>
  <c r="E569" i="8"/>
  <c r="E570" i="8"/>
  <c r="E571" i="8"/>
  <c r="E572" i="8"/>
  <c r="E573" i="8"/>
  <c r="E574" i="8"/>
  <c r="E575" i="8"/>
  <c r="E576" i="8"/>
  <c r="E577" i="8"/>
  <c r="E578" i="8"/>
  <c r="E579" i="8"/>
  <c r="E580" i="8"/>
  <c r="E581" i="8"/>
  <c r="E582" i="8"/>
  <c r="E583" i="8"/>
  <c r="E584" i="8"/>
  <c r="E585" i="8"/>
  <c r="E586" i="8"/>
  <c r="E587" i="8"/>
  <c r="E588" i="8"/>
  <c r="E589" i="8"/>
  <c r="E590" i="8"/>
  <c r="E591" i="8"/>
  <c r="E592" i="8"/>
  <c r="E593" i="8"/>
  <c r="E594" i="8"/>
  <c r="E595" i="8"/>
  <c r="E596" i="8"/>
  <c r="E597" i="8"/>
  <c r="E598" i="8"/>
  <c r="E599" i="8"/>
  <c r="E600" i="8"/>
  <c r="E601" i="8"/>
  <c r="E602" i="8"/>
  <c r="E603" i="8"/>
  <c r="E604" i="8"/>
  <c r="E605" i="8"/>
  <c r="E606" i="8"/>
  <c r="E607" i="8"/>
  <c r="E608" i="8"/>
  <c r="E609" i="8"/>
  <c r="E610" i="8"/>
  <c r="Y622" i="8"/>
  <c r="D632" i="8"/>
  <c r="D636" i="8"/>
  <c r="E613" i="8"/>
  <c r="E619" i="8"/>
  <c r="E658" i="8"/>
  <c r="E666" i="8"/>
  <c r="E674" i="8"/>
  <c r="E682" i="8"/>
  <c r="E690" i="8"/>
  <c r="E698" i="8"/>
  <c r="E706" i="8"/>
  <c r="E714" i="8"/>
  <c r="E722" i="8"/>
  <c r="J744" i="8"/>
  <c r="J748" i="8"/>
  <c r="J752" i="8"/>
  <c r="J756" i="8"/>
  <c r="H620" i="8"/>
  <c r="E657" i="8"/>
  <c r="E681" i="8"/>
  <c r="E705" i="8"/>
  <c r="E709" i="8"/>
  <c r="E713" i="8"/>
  <c r="E717" i="8"/>
  <c r="Y763" i="8"/>
  <c r="Y769" i="8"/>
  <c r="Y773" i="8"/>
  <c r="Y776" i="8"/>
  <c r="Y780" i="8"/>
  <c r="E611" i="8"/>
  <c r="E621" i="8"/>
  <c r="E627" i="8"/>
  <c r="E629" i="8"/>
  <c r="E631" i="8"/>
  <c r="E633" i="8"/>
  <c r="E635" i="8"/>
  <c r="E637" i="8"/>
  <c r="E639" i="8"/>
  <c r="E641" i="8"/>
  <c r="E643" i="8"/>
  <c r="E645" i="8"/>
  <c r="E647" i="8"/>
  <c r="E649" i="8"/>
  <c r="E651" i="8"/>
  <c r="E653" i="8"/>
  <c r="E668" i="8"/>
  <c r="E684" i="8"/>
  <c r="E700" i="8"/>
  <c r="E716" i="8"/>
  <c r="E659" i="8"/>
  <c r="E675" i="8"/>
  <c r="E691" i="8"/>
  <c r="E707" i="8"/>
  <c r="F786" i="8"/>
  <c r="F794" i="8"/>
  <c r="Y745" i="8"/>
  <c r="Y753" i="8"/>
  <c r="F761" i="8"/>
  <c r="F769" i="8"/>
  <c r="F783" i="8"/>
  <c r="F791" i="8"/>
  <c r="D864" i="8"/>
  <c r="D873" i="8"/>
  <c r="Y883" i="8"/>
  <c r="L724" i="8"/>
  <c r="Y725" i="8"/>
  <c r="L726" i="8"/>
  <c r="Y727" i="8"/>
  <c r="L728" i="8"/>
  <c r="Y729" i="8"/>
  <c r="L730" i="8"/>
  <c r="Y731" i="8"/>
  <c r="L732" i="8"/>
  <c r="Y733" i="8"/>
  <c r="L734" i="8"/>
  <c r="Y735" i="8"/>
  <c r="L736" i="8"/>
  <c r="Y737" i="8"/>
  <c r="L738" i="8"/>
  <c r="Y739" i="8"/>
  <c r="Y744" i="8"/>
  <c r="Y752" i="8"/>
  <c r="F762" i="8"/>
  <c r="F774" i="8"/>
  <c r="F776" i="8"/>
  <c r="F784" i="8"/>
  <c r="F792" i="8"/>
  <c r="Y799" i="8"/>
  <c r="Y801" i="8"/>
  <c r="Y803" i="8"/>
  <c r="Y805" i="8"/>
  <c r="Y807" i="8"/>
  <c r="Y809" i="8"/>
  <c r="Y811" i="8"/>
  <c r="Y813" i="8"/>
  <c r="Y815" i="8"/>
  <c r="Y817" i="8"/>
  <c r="Y819" i="8"/>
  <c r="Y821" i="8"/>
  <c r="Y823" i="8"/>
  <c r="Y825" i="8"/>
  <c r="Y827" i="8"/>
  <c r="Y829" i="8"/>
  <c r="Y831" i="8"/>
  <c r="Y833" i="8"/>
  <c r="Y835" i="8"/>
  <c r="Y837" i="8"/>
  <c r="Y839" i="8"/>
  <c r="Y841" i="8"/>
  <c r="Y842" i="8"/>
  <c r="Y858" i="8"/>
  <c r="Y866" i="8"/>
  <c r="Y870" i="8"/>
  <c r="Y874" i="8"/>
  <c r="Y878" i="8"/>
  <c r="Y882" i="8"/>
  <c r="Y896" i="8"/>
  <c r="Y913" i="8"/>
  <c r="Y743" i="8"/>
  <c r="Y751" i="8"/>
  <c r="F763" i="8"/>
  <c r="F777" i="8"/>
  <c r="F785" i="8"/>
  <c r="F793" i="8"/>
  <c r="Y851" i="8"/>
  <c r="Y863" i="8"/>
  <c r="Y865" i="8"/>
  <c r="Y881" i="8"/>
  <c r="Y891" i="8"/>
  <c r="Y897" i="8"/>
  <c r="E904" i="8"/>
  <c r="E907" i="8"/>
  <c r="H855" i="8"/>
  <c r="E884" i="8"/>
  <c r="E909" i="8"/>
  <c r="E865" i="8"/>
  <c r="E900" i="8"/>
  <c r="E903" i="8"/>
  <c r="E916" i="8"/>
  <c r="E872" i="8"/>
  <c r="E921" i="8"/>
  <c r="Y19" i="8"/>
  <c r="F38" i="8"/>
  <c r="G42" i="8"/>
  <c r="Y53" i="8"/>
  <c r="Y65" i="8"/>
  <c r="G44" i="8"/>
  <c r="Y52" i="8"/>
  <c r="Y64" i="8"/>
  <c r="Y37" i="8"/>
  <c r="Y43" i="8"/>
  <c r="F45" i="8"/>
  <c r="F47" i="8"/>
  <c r="D54" i="8"/>
  <c r="E62" i="8"/>
  <c r="F65" i="8"/>
  <c r="F67" i="8"/>
  <c r="Y74" i="8"/>
  <c r="F75" i="8"/>
  <c r="D90" i="8"/>
  <c r="D81" i="8"/>
  <c r="D79" i="8"/>
  <c r="D83" i="8"/>
  <c r="D87" i="8"/>
  <c r="D92" i="8"/>
  <c r="D95" i="8"/>
  <c r="Y106" i="8"/>
  <c r="E109" i="8"/>
  <c r="G101" i="8"/>
  <c r="E105" i="8"/>
  <c r="G100" i="8"/>
  <c r="E125" i="8"/>
  <c r="F131" i="8"/>
  <c r="E128" i="8"/>
  <c r="E127" i="8"/>
  <c r="G112" i="8"/>
  <c r="E135" i="8"/>
  <c r="E139" i="8"/>
  <c r="E143" i="8"/>
  <c r="E147" i="8"/>
  <c r="E151" i="8"/>
  <c r="Y133" i="8"/>
  <c r="D158" i="8"/>
  <c r="Y159" i="8"/>
  <c r="G133" i="8"/>
  <c r="Y153" i="8"/>
  <c r="Y155" i="8"/>
  <c r="Y157" i="8"/>
  <c r="Y165" i="8"/>
  <c r="F167" i="8"/>
  <c r="D169" i="8"/>
  <c r="D173" i="8"/>
  <c r="D181" i="8"/>
  <c r="D189" i="8"/>
  <c r="Y191" i="8"/>
  <c r="D183" i="8"/>
  <c r="D178" i="8"/>
  <c r="Y180" i="8"/>
  <c r="D215" i="8"/>
  <c r="D227" i="8"/>
  <c r="D222" i="8"/>
  <c r="D209" i="8"/>
  <c r="Y211" i="8"/>
  <c r="D225" i="8"/>
  <c r="Y227" i="8"/>
  <c r="Y196" i="8"/>
  <c r="G197" i="8"/>
  <c r="D231" i="8"/>
  <c r="Y234" i="8"/>
  <c r="G237" i="8"/>
  <c r="G241" i="8"/>
  <c r="G245" i="8"/>
  <c r="D265" i="8"/>
  <c r="D281" i="8"/>
  <c r="Y294" i="8"/>
  <c r="D298" i="8"/>
  <c r="Y273" i="8"/>
  <c r="D276" i="8"/>
  <c r="Y237" i="8"/>
  <c r="G238" i="8"/>
  <c r="Y241" i="8"/>
  <c r="G242" i="8"/>
  <c r="Y280" i="8"/>
  <c r="Y288" i="8"/>
  <c r="D300" i="8"/>
  <c r="Y304" i="8"/>
  <c r="D266" i="8"/>
  <c r="D274" i="8"/>
  <c r="D282" i="8"/>
  <c r="D290" i="8"/>
  <c r="Y293" i="8"/>
  <c r="Y301" i="8"/>
  <c r="E307" i="8"/>
  <c r="E311" i="8"/>
  <c r="E316" i="8"/>
  <c r="E320" i="8"/>
  <c r="D299" i="8"/>
  <c r="Y342" i="8"/>
  <c r="Y350" i="8"/>
  <c r="F364" i="8"/>
  <c r="Y339" i="8"/>
  <c r="D363" i="8"/>
  <c r="D365" i="8"/>
  <c r="E375" i="8"/>
  <c r="E378" i="8"/>
  <c r="E380" i="8"/>
  <c r="E388" i="8"/>
  <c r="J389" i="8"/>
  <c r="F399" i="8"/>
  <c r="H340" i="8"/>
  <c r="H356" i="8"/>
  <c r="E361" i="8"/>
  <c r="E341" i="8"/>
  <c r="E350" i="8"/>
  <c r="E357" i="8"/>
  <c r="E369" i="8"/>
  <c r="E373" i="8"/>
  <c r="E382" i="8"/>
  <c r="D483" i="8"/>
  <c r="D487" i="8"/>
  <c r="D491" i="8"/>
  <c r="D495" i="8"/>
  <c r="D499" i="8"/>
  <c r="E346" i="8"/>
  <c r="E353" i="8"/>
  <c r="E362" i="8"/>
  <c r="Y383" i="8"/>
  <c r="Y392" i="8"/>
  <c r="H404" i="8"/>
  <c r="F413" i="8"/>
  <c r="D503" i="8"/>
  <c r="Y503" i="8"/>
  <c r="F383" i="8"/>
  <c r="H406" i="8"/>
  <c r="G416" i="8"/>
  <c r="G424" i="8"/>
  <c r="G432" i="8"/>
  <c r="G440" i="8"/>
  <c r="G448" i="8"/>
  <c r="D512" i="8"/>
  <c r="Y391" i="8"/>
  <c r="Y393" i="8"/>
  <c r="H400" i="8"/>
  <c r="F409" i="8"/>
  <c r="D509" i="8"/>
  <c r="Y509" i="8"/>
  <c r="E516" i="8"/>
  <c r="F403" i="8"/>
  <c r="G415" i="8"/>
  <c r="G423" i="8"/>
  <c r="G431" i="8"/>
  <c r="G439" i="8"/>
  <c r="G447" i="8"/>
  <c r="D510" i="8"/>
  <c r="Y510" i="8"/>
  <c r="Y520" i="8"/>
  <c r="Y524" i="8"/>
  <c r="Y528" i="8"/>
  <c r="Y532" i="8"/>
  <c r="Y536" i="8"/>
  <c r="Y540" i="8"/>
  <c r="Y544" i="8"/>
  <c r="Y548" i="8"/>
  <c r="Y552" i="8"/>
  <c r="Y556" i="8"/>
  <c r="Y561" i="8"/>
  <c r="Y563" i="8"/>
  <c r="Y565" i="8"/>
  <c r="Y567" i="8"/>
  <c r="Y569" i="8"/>
  <c r="Y571" i="8"/>
  <c r="Y573" i="8"/>
  <c r="Y575" i="8"/>
  <c r="Y577" i="8"/>
  <c r="Y579" i="8"/>
  <c r="Y581" i="8"/>
  <c r="Y583" i="8"/>
  <c r="Y585" i="8"/>
  <c r="Y587" i="8"/>
  <c r="Y589" i="8"/>
  <c r="Y591" i="8"/>
  <c r="Y593" i="8"/>
  <c r="Y595" i="8"/>
  <c r="Y597" i="8"/>
  <c r="Y599" i="8"/>
  <c r="Y601" i="8"/>
  <c r="Y603" i="8"/>
  <c r="Y605" i="8"/>
  <c r="Y607" i="8"/>
  <c r="Y609" i="8"/>
  <c r="D614" i="8"/>
  <c r="Y615" i="8"/>
  <c r="Y612" i="8"/>
  <c r="Y618" i="8"/>
  <c r="D628" i="8"/>
  <c r="D642" i="8"/>
  <c r="D646" i="8"/>
  <c r="D650" i="8"/>
  <c r="H624" i="8"/>
  <c r="G723" i="8"/>
  <c r="J740" i="8"/>
  <c r="J743" i="8"/>
  <c r="J747" i="8"/>
  <c r="J751" i="8"/>
  <c r="J755" i="8"/>
  <c r="J759" i="8"/>
  <c r="Y629" i="8"/>
  <c r="Y633" i="8"/>
  <c r="Y637" i="8"/>
  <c r="Y641" i="8"/>
  <c r="Y645" i="8"/>
  <c r="Y649" i="8"/>
  <c r="E677" i="8"/>
  <c r="E697" i="8"/>
  <c r="E701" i="8"/>
  <c r="Y762" i="8"/>
  <c r="Y772" i="8"/>
  <c r="Y775" i="8"/>
  <c r="Y779" i="8"/>
  <c r="H616" i="8"/>
  <c r="E664" i="8"/>
  <c r="E680" i="8"/>
  <c r="E696" i="8"/>
  <c r="E712" i="8"/>
  <c r="E617" i="8"/>
  <c r="E623" i="8"/>
  <c r="E655" i="8"/>
  <c r="E671" i="8"/>
  <c r="E687" i="8"/>
  <c r="E703" i="8"/>
  <c r="E719" i="8"/>
  <c r="Y746" i="8"/>
  <c r="Y754" i="8"/>
  <c r="F760" i="8"/>
  <c r="F772" i="8"/>
  <c r="F778" i="8"/>
  <c r="F767" i="8"/>
  <c r="F775" i="8"/>
  <c r="E798" i="8"/>
  <c r="E799" i="8"/>
  <c r="E800" i="8"/>
  <c r="E801" i="8"/>
  <c r="E802" i="8"/>
  <c r="E803" i="8"/>
  <c r="E804" i="8"/>
  <c r="E805" i="8"/>
  <c r="E806" i="8"/>
  <c r="E807" i="8"/>
  <c r="E808" i="8"/>
  <c r="E809" i="8"/>
  <c r="E810" i="8"/>
  <c r="E811" i="8"/>
  <c r="E812" i="8"/>
  <c r="E813" i="8"/>
  <c r="E814" i="8"/>
  <c r="E815" i="8"/>
  <c r="E816" i="8"/>
  <c r="E817" i="8"/>
  <c r="E818" i="8"/>
  <c r="E819" i="8"/>
  <c r="E820" i="8"/>
  <c r="E821" i="8"/>
  <c r="E822" i="8"/>
  <c r="E823" i="8"/>
  <c r="E824" i="8"/>
  <c r="E825" i="8"/>
  <c r="E826" i="8"/>
  <c r="E827" i="8"/>
  <c r="E828" i="8"/>
  <c r="E829" i="8"/>
  <c r="E830" i="8"/>
  <c r="E831" i="8"/>
  <c r="E832" i="8"/>
  <c r="E833" i="8"/>
  <c r="E834" i="8"/>
  <c r="E835" i="8"/>
  <c r="E836" i="8"/>
  <c r="E837" i="8"/>
  <c r="E838" i="8"/>
  <c r="E839" i="8"/>
  <c r="E840" i="8"/>
  <c r="Y845" i="8"/>
  <c r="Y853" i="8"/>
  <c r="Y861" i="8"/>
  <c r="Y867" i="8"/>
  <c r="Y875" i="8"/>
  <c r="Y854" i="8"/>
  <c r="Y885" i="8"/>
  <c r="Y899" i="8"/>
  <c r="Y920" i="8"/>
  <c r="Y847" i="8"/>
  <c r="Y859" i="8"/>
  <c r="Y877" i="8"/>
  <c r="Y892" i="8"/>
  <c r="E848" i="8"/>
  <c r="E854" i="8"/>
  <c r="E857" i="8"/>
  <c r="E910" i="8"/>
  <c r="E868" i="8"/>
  <c r="E876" i="8"/>
  <c r="E912" i="8"/>
  <c r="E914" i="8"/>
  <c r="E881" i="8"/>
  <c r="E919" i="8"/>
  <c r="E842" i="8"/>
  <c r="E845" i="8"/>
  <c r="E852" i="8"/>
  <c r="E858" i="8"/>
  <c r="E861" i="8"/>
  <c r="E897" i="8"/>
  <c r="Y56" i="8"/>
  <c r="D60" i="8"/>
  <c r="E64" i="8"/>
  <c r="F49" i="8"/>
  <c r="D53" i="8"/>
  <c r="F68" i="8"/>
  <c r="D82" i="8"/>
  <c r="D86" i="8"/>
  <c r="D77" i="8"/>
  <c r="D89" i="8"/>
  <c r="F73" i="8"/>
  <c r="D94" i="8"/>
  <c r="D93" i="8"/>
  <c r="D97" i="8"/>
  <c r="Y105" i="8"/>
  <c r="E108" i="8"/>
  <c r="F114" i="8"/>
  <c r="E117" i="8"/>
  <c r="E118" i="8"/>
  <c r="E119" i="8"/>
  <c r="E120" i="8"/>
  <c r="G111" i="8"/>
  <c r="E121" i="8"/>
  <c r="Y113" i="8"/>
  <c r="Y115" i="8"/>
  <c r="E126" i="8"/>
  <c r="F134" i="8"/>
  <c r="E136" i="8"/>
  <c r="E140" i="8"/>
  <c r="E144" i="8"/>
  <c r="E148" i="8"/>
  <c r="Y131" i="8"/>
  <c r="Y151" i="8"/>
  <c r="D170" i="8"/>
  <c r="D174" i="8"/>
  <c r="D177" i="8"/>
  <c r="G123" i="8"/>
  <c r="Y183" i="8"/>
  <c r="D193" i="8"/>
  <c r="D195" i="8"/>
  <c r="D180" i="8"/>
  <c r="D188" i="8"/>
  <c r="D182" i="8"/>
  <c r="Y184" i="8"/>
  <c r="D190" i="8"/>
  <c r="Y192" i="8"/>
  <c r="D198" i="8"/>
  <c r="D199" i="8"/>
  <c r="D200" i="8"/>
  <c r="D201" i="8"/>
  <c r="D202" i="8"/>
  <c r="D203" i="8"/>
  <c r="D204" i="8"/>
  <c r="D205" i="8"/>
  <c r="D210" i="8"/>
  <c r="D213" i="8"/>
  <c r="Y215" i="8"/>
  <c r="D229" i="8"/>
  <c r="Y233" i="8"/>
  <c r="D208" i="8"/>
  <c r="Y210" i="8"/>
  <c r="D216" i="8"/>
  <c r="Y218" i="8"/>
  <c r="D224" i="8"/>
  <c r="Y226" i="8"/>
  <c r="D235" i="8"/>
  <c r="Y240" i="8"/>
  <c r="Y244" i="8"/>
  <c r="D269" i="8"/>
  <c r="D285" i="8"/>
  <c r="Y298" i="8"/>
  <c r="D302" i="8"/>
  <c r="D264" i="8"/>
  <c r="D267" i="8"/>
  <c r="D275" i="8"/>
  <c r="D283" i="8"/>
  <c r="D296" i="8"/>
  <c r="Y300" i="8"/>
  <c r="D262" i="8"/>
  <c r="Y267" i="8"/>
  <c r="Y275" i="8"/>
  <c r="Y283" i="8"/>
  <c r="D297" i="8"/>
  <c r="D339" i="8"/>
  <c r="Y340" i="8"/>
  <c r="D355" i="8"/>
  <c r="Y356" i="8"/>
  <c r="D305" i="8"/>
  <c r="E308" i="8"/>
  <c r="E312" i="8"/>
  <c r="E317" i="8"/>
  <c r="E321" i="8"/>
  <c r="G338" i="8"/>
  <c r="D303" i="8"/>
  <c r="Y306" i="8"/>
  <c r="Y308" i="8"/>
  <c r="Y310" i="8"/>
  <c r="Y312" i="8"/>
  <c r="Y314" i="8"/>
  <c r="Y316" i="8"/>
  <c r="Y318" i="8"/>
  <c r="Y320" i="8"/>
  <c r="Y322" i="8"/>
  <c r="Y324" i="8"/>
  <c r="Y326" i="8"/>
  <c r="Y328" i="8"/>
  <c r="Y330" i="8"/>
  <c r="Y332" i="8"/>
  <c r="Y334" i="8"/>
  <c r="Y336" i="8"/>
  <c r="D280" i="8"/>
  <c r="E342" i="8"/>
  <c r="E349" i="8"/>
  <c r="E358" i="8"/>
  <c r="Y365" i="8"/>
  <c r="E384" i="8"/>
  <c r="J385" i="8"/>
  <c r="F391" i="8"/>
  <c r="I394" i="8"/>
  <c r="E379" i="8"/>
  <c r="H352" i="8"/>
  <c r="E366" i="8"/>
  <c r="E370" i="8"/>
  <c r="E374" i="8"/>
  <c r="E376" i="8"/>
  <c r="D450" i="8"/>
  <c r="D452" i="8"/>
  <c r="D454" i="8"/>
  <c r="D456" i="8"/>
  <c r="D458" i="8"/>
  <c r="D460" i="8"/>
  <c r="D462" i="8"/>
  <c r="D464" i="8"/>
  <c r="D466" i="8"/>
  <c r="D468" i="8"/>
  <c r="D470" i="8"/>
  <c r="D472" i="8"/>
  <c r="D474" i="8"/>
  <c r="D476" i="8"/>
  <c r="D478" i="8"/>
  <c r="D480" i="8"/>
  <c r="D484" i="8"/>
  <c r="D488" i="8"/>
  <c r="D492" i="8"/>
  <c r="D496" i="8"/>
  <c r="H348" i="8"/>
  <c r="Y397" i="8"/>
  <c r="F405" i="8"/>
  <c r="Y515" i="8"/>
  <c r="Y384" i="8"/>
  <c r="F407" i="8"/>
  <c r="G418" i="8"/>
  <c r="G426" i="8"/>
  <c r="G434" i="8"/>
  <c r="G442" i="8"/>
  <c r="D500" i="8"/>
  <c r="Y387" i="8"/>
  <c r="F401" i="8"/>
  <c r="D501" i="8"/>
  <c r="Y501" i="8"/>
  <c r="E520" i="8"/>
  <c r="E522" i="8"/>
  <c r="E524" i="8"/>
  <c r="E526" i="8"/>
  <c r="E528" i="8"/>
  <c r="E530" i="8"/>
  <c r="E532" i="8"/>
  <c r="E534" i="8"/>
  <c r="E536" i="8"/>
  <c r="E538" i="8"/>
  <c r="E540" i="8"/>
  <c r="E542" i="8"/>
  <c r="E544" i="8"/>
  <c r="E546" i="8"/>
  <c r="E548" i="8"/>
  <c r="E550" i="8"/>
  <c r="E552" i="8"/>
  <c r="E554" i="8"/>
  <c r="E556" i="8"/>
  <c r="E558" i="8"/>
  <c r="Y396" i="8"/>
  <c r="G417" i="8"/>
  <c r="G425" i="8"/>
  <c r="G433" i="8"/>
  <c r="G441" i="8"/>
  <c r="D506" i="8"/>
  <c r="Y506" i="8"/>
  <c r="Y516" i="8"/>
  <c r="Y519" i="8"/>
  <c r="Y523" i="8"/>
  <c r="Y527" i="8"/>
  <c r="Y531" i="8"/>
  <c r="Y535" i="8"/>
  <c r="Y539" i="8"/>
  <c r="Y543" i="8"/>
  <c r="Y547" i="8"/>
  <c r="Y551" i="8"/>
  <c r="Y555" i="8"/>
  <c r="Y559" i="8"/>
  <c r="D618" i="8"/>
  <c r="Y619" i="8"/>
  <c r="Y616" i="8"/>
  <c r="I518" i="8"/>
  <c r="Y614" i="8"/>
  <c r="D634" i="8"/>
  <c r="D638" i="8"/>
  <c r="E654" i="8"/>
  <c r="E662" i="8"/>
  <c r="E670" i="8"/>
  <c r="E678" i="8"/>
  <c r="E686" i="8"/>
  <c r="E694" i="8"/>
  <c r="E702" i="8"/>
  <c r="E710" i="8"/>
  <c r="E718" i="8"/>
  <c r="J742" i="8"/>
  <c r="J746" i="8"/>
  <c r="J750" i="8"/>
  <c r="J754" i="8"/>
  <c r="J758" i="8"/>
  <c r="E665" i="8"/>
  <c r="E669" i="8"/>
  <c r="E673" i="8"/>
  <c r="E689" i="8"/>
  <c r="E693" i="8"/>
  <c r="Y761" i="8"/>
  <c r="Y765" i="8"/>
  <c r="Y771" i="8"/>
  <c r="Y778" i="8"/>
  <c r="E660" i="8"/>
  <c r="E676" i="8"/>
  <c r="E692" i="8"/>
  <c r="E708" i="8"/>
  <c r="H612" i="8"/>
  <c r="E667" i="8"/>
  <c r="E683" i="8"/>
  <c r="E699" i="8"/>
  <c r="E715" i="8"/>
  <c r="F782" i="8"/>
  <c r="F790" i="8"/>
  <c r="Y741" i="8"/>
  <c r="Y749" i="8"/>
  <c r="Y757" i="8"/>
  <c r="F765" i="8"/>
  <c r="F773" i="8"/>
  <c r="F787" i="8"/>
  <c r="F795" i="8"/>
  <c r="D869" i="8"/>
  <c r="D877" i="8"/>
  <c r="Y905" i="8"/>
  <c r="BX724" i="8"/>
  <c r="CB724" i="8" s="1"/>
  <c r="Y724" i="8"/>
  <c r="L725" i="8"/>
  <c r="BX726" i="8"/>
  <c r="CB726" i="8" s="1"/>
  <c r="Y726" i="8"/>
  <c r="L727" i="8"/>
  <c r="BX728" i="8"/>
  <c r="CB728" i="8" s="1"/>
  <c r="Y728" i="8"/>
  <c r="L729" i="8"/>
  <c r="BX730" i="8"/>
  <c r="CB730" i="8" s="1"/>
  <c r="Y730" i="8"/>
  <c r="L731" i="8"/>
  <c r="BX732" i="8"/>
  <c r="CB732" i="8" s="1"/>
  <c r="Y732" i="8"/>
  <c r="L733" i="8"/>
  <c r="BX734" i="8"/>
  <c r="CB734" i="8" s="1"/>
  <c r="Y734" i="8"/>
  <c r="L735" i="8"/>
  <c r="BX736" i="8"/>
  <c r="CB736" i="8" s="1"/>
  <c r="Y736" i="8"/>
  <c r="L737" i="8"/>
  <c r="BX738" i="8"/>
  <c r="CB738" i="8" s="1"/>
  <c r="Y738" i="8"/>
  <c r="L739" i="8"/>
  <c r="Y740" i="8"/>
  <c r="Y748" i="8"/>
  <c r="Y756" i="8"/>
  <c r="F766" i="8"/>
  <c r="F768" i="8"/>
  <c r="F770" i="8"/>
  <c r="F780" i="8"/>
  <c r="F788" i="8"/>
  <c r="F796" i="8"/>
  <c r="Y798" i="8"/>
  <c r="Y800" i="8"/>
  <c r="Y802" i="8"/>
  <c r="Y804" i="8"/>
  <c r="Y806" i="8"/>
  <c r="Y808" i="8"/>
  <c r="Y810" i="8"/>
  <c r="Y812" i="8"/>
  <c r="Y814" i="8"/>
  <c r="Y816" i="8"/>
  <c r="Y818" i="8"/>
  <c r="Y820" i="8"/>
  <c r="Y822" i="8"/>
  <c r="Y824" i="8"/>
  <c r="Y826" i="8"/>
  <c r="Y828" i="8"/>
  <c r="Y830" i="8"/>
  <c r="Y832" i="8"/>
  <c r="Y834" i="8"/>
  <c r="Y836" i="8"/>
  <c r="Y838" i="8"/>
  <c r="Y840" i="8"/>
  <c r="Y850" i="8"/>
  <c r="Y888" i="8"/>
  <c r="Y901" i="8"/>
  <c r="Y747" i="8"/>
  <c r="Y755" i="8"/>
  <c r="Y759" i="8"/>
  <c r="F771" i="8"/>
  <c r="F781" i="8"/>
  <c r="F789" i="8"/>
  <c r="Y843" i="8"/>
  <c r="Y855" i="8"/>
  <c r="Y873" i="8"/>
  <c r="Y886" i="8"/>
  <c r="Y893" i="8"/>
  <c r="H843" i="8"/>
  <c r="H859" i="8"/>
  <c r="E879" i="8"/>
  <c r="E915" i="8"/>
  <c r="E896" i="8"/>
  <c r="E898" i="8"/>
  <c r="E901" i="8"/>
  <c r="E917" i="8"/>
  <c r="E920" i="8"/>
  <c r="E922" i="8"/>
  <c r="E846" i="8"/>
  <c r="E849" i="8"/>
  <c r="E856" i="8"/>
  <c r="E862" i="8"/>
  <c r="E875" i="8"/>
  <c r="H847" i="8"/>
  <c r="H863" i="8"/>
  <c r="F870" i="8"/>
  <c r="F878" i="8"/>
  <c r="E902" i="8"/>
  <c r="E905" i="8"/>
  <c r="E908" i="8"/>
  <c r="E911" i="8"/>
  <c r="E913" i="8"/>
  <c r="E32" i="8"/>
  <c r="D52" i="8"/>
  <c r="D51" i="8"/>
  <c r="H33" i="8"/>
  <c r="G40" i="8"/>
  <c r="Y66" i="8"/>
  <c r="F69" i="8"/>
  <c r="D57" i="8"/>
  <c r="Y70" i="8"/>
  <c r="D63" i="8"/>
  <c r="E66" i="8"/>
  <c r="D78" i="8"/>
  <c r="F72" i="8"/>
  <c r="Y77" i="8"/>
  <c r="D80" i="8"/>
  <c r="Y88" i="8"/>
  <c r="G99" i="8"/>
  <c r="G103" i="8"/>
  <c r="E107" i="8"/>
  <c r="Y107" i="8"/>
  <c r="F116" i="8"/>
  <c r="Y110" i="8"/>
  <c r="E115" i="8"/>
  <c r="G110" i="8"/>
  <c r="Y112" i="8"/>
  <c r="E137" i="8"/>
  <c r="E141" i="8"/>
  <c r="E145" i="8"/>
  <c r="E149" i="8"/>
  <c r="G122" i="8"/>
  <c r="Y152" i="8"/>
  <c r="Y154" i="8"/>
  <c r="Y156" i="8"/>
  <c r="D171" i="8"/>
  <c r="D175" i="8"/>
  <c r="D185" i="8"/>
  <c r="E164" i="8"/>
  <c r="D179" i="8"/>
  <c r="D187" i="8"/>
  <c r="E160" i="8"/>
  <c r="D207" i="8"/>
  <c r="D219" i="8"/>
  <c r="D232" i="8"/>
  <c r="G196" i="8"/>
  <c r="Y197" i="8"/>
  <c r="D218" i="8"/>
  <c r="D226" i="8"/>
  <c r="D217" i="8"/>
  <c r="Y219" i="8"/>
  <c r="D234" i="8"/>
  <c r="G239" i="8"/>
  <c r="G243" i="8"/>
  <c r="D273" i="8"/>
  <c r="D289" i="8"/>
  <c r="Y302" i="8"/>
  <c r="E246" i="8"/>
  <c r="E247" i="8"/>
  <c r="E248" i="8"/>
  <c r="E249" i="8"/>
  <c r="E250" i="8"/>
  <c r="E251" i="8"/>
  <c r="E252" i="8"/>
  <c r="E253" i="8"/>
  <c r="E254" i="8"/>
  <c r="E255" i="8"/>
  <c r="E256" i="8"/>
  <c r="E257" i="8"/>
  <c r="E258" i="8"/>
  <c r="E259" i="8"/>
  <c r="E260" i="8"/>
  <c r="E261" i="8"/>
  <c r="Y265" i="8"/>
  <c r="D268" i="8"/>
  <c r="Y239" i="8"/>
  <c r="G240" i="8"/>
  <c r="Y243" i="8"/>
  <c r="G244" i="8"/>
  <c r="Y245" i="8"/>
  <c r="D263" i="8"/>
  <c r="Y276" i="8"/>
  <c r="Y284" i="8"/>
  <c r="D292" i="8"/>
  <c r="Y296" i="8"/>
  <c r="Y263" i="8"/>
  <c r="D270" i="8"/>
  <c r="D278" i="8"/>
  <c r="D286" i="8"/>
  <c r="Y297" i="8"/>
  <c r="D343" i="8"/>
  <c r="Y344" i="8"/>
  <c r="D347" i="8"/>
  <c r="Y348" i="8"/>
  <c r="D284" i="8"/>
  <c r="E309" i="8"/>
  <c r="E313" i="8"/>
  <c r="E318" i="8"/>
  <c r="E322" i="8"/>
  <c r="E323" i="8"/>
  <c r="E324" i="8"/>
  <c r="E325" i="8"/>
  <c r="E326" i="8"/>
  <c r="E327" i="8"/>
  <c r="E328" i="8"/>
  <c r="E329" i="8"/>
  <c r="E330" i="8"/>
  <c r="E331" i="8"/>
  <c r="E332" i="8"/>
  <c r="E333" i="8"/>
  <c r="E334" i="8"/>
  <c r="E335" i="8"/>
  <c r="E336" i="8"/>
  <c r="E337" i="8"/>
  <c r="D291" i="8"/>
  <c r="Y346" i="8"/>
  <c r="Y358" i="8"/>
  <c r="Y347" i="8"/>
  <c r="Y351" i="8"/>
  <c r="Y355" i="8"/>
  <c r="Y359" i="8"/>
  <c r="H344" i="8"/>
  <c r="H360" i="8"/>
  <c r="E392" i="8"/>
  <c r="J393" i="8"/>
  <c r="F395" i="8"/>
  <c r="I398" i="8"/>
  <c r="Y364" i="8"/>
  <c r="E367" i="8"/>
  <c r="E371" i="8"/>
  <c r="D481" i="8"/>
  <c r="D485" i="8"/>
  <c r="D489" i="8"/>
  <c r="D493" i="8"/>
  <c r="D497" i="8"/>
  <c r="E381" i="8"/>
  <c r="Y388" i="8"/>
  <c r="D511" i="8"/>
  <c r="Y511" i="8"/>
  <c r="G386" i="8"/>
  <c r="Y395" i="8"/>
  <c r="Y399" i="8"/>
  <c r="G420" i="8"/>
  <c r="G428" i="8"/>
  <c r="G436" i="8"/>
  <c r="G444" i="8"/>
  <c r="D504" i="8"/>
  <c r="D505" i="8"/>
  <c r="Y505" i="8"/>
  <c r="D513" i="8"/>
  <c r="Y513" i="8"/>
  <c r="G517" i="8"/>
  <c r="H410" i="8"/>
  <c r="G419" i="8"/>
  <c r="G427" i="8"/>
  <c r="G435" i="8"/>
  <c r="G443" i="8"/>
  <c r="Y522" i="8"/>
  <c r="Y526" i="8"/>
  <c r="Y530" i="8"/>
  <c r="Y534" i="8"/>
  <c r="Y538" i="8"/>
  <c r="Y542" i="8"/>
  <c r="Y546" i="8"/>
  <c r="Y550" i="8"/>
  <c r="Y554" i="8"/>
  <c r="Y558" i="8"/>
  <c r="Y560" i="8"/>
  <c r="Y562" i="8"/>
  <c r="Y564" i="8"/>
  <c r="Y566" i="8"/>
  <c r="Y568" i="8"/>
  <c r="Y570" i="8"/>
  <c r="Y572" i="8"/>
  <c r="Y574" i="8"/>
  <c r="Y576" i="8"/>
  <c r="Y578" i="8"/>
  <c r="Y580" i="8"/>
  <c r="Y582" i="8"/>
  <c r="Y584" i="8"/>
  <c r="Y586" i="8"/>
  <c r="Y588" i="8"/>
  <c r="Y590" i="8"/>
  <c r="Y592" i="8"/>
  <c r="Y594" i="8"/>
  <c r="Y596" i="8"/>
  <c r="Y598" i="8"/>
  <c r="Y600" i="8"/>
  <c r="Y602" i="8"/>
  <c r="Y604" i="8"/>
  <c r="Y606" i="8"/>
  <c r="Y608" i="8"/>
  <c r="Y610" i="8"/>
  <c r="D622" i="8"/>
  <c r="Y623" i="8"/>
  <c r="Y620" i="8"/>
  <c r="E515" i="8"/>
  <c r="Y626" i="8"/>
  <c r="D630" i="8"/>
  <c r="D640" i="8"/>
  <c r="D644" i="8"/>
  <c r="D648" i="8"/>
  <c r="D652" i="8"/>
  <c r="J741" i="8"/>
  <c r="J745" i="8"/>
  <c r="J749" i="8"/>
  <c r="J753" i="8"/>
  <c r="J757" i="8"/>
  <c r="E615" i="8"/>
  <c r="E625" i="8"/>
  <c r="Y627" i="8"/>
  <c r="Y631" i="8"/>
  <c r="Y635" i="8"/>
  <c r="Y639" i="8"/>
  <c r="Y643" i="8"/>
  <c r="Y647" i="8"/>
  <c r="Y651" i="8"/>
  <c r="E661" i="8"/>
  <c r="E685" i="8"/>
  <c r="E721" i="8"/>
  <c r="Y760" i="8"/>
  <c r="Y764" i="8"/>
  <c r="Y767" i="8"/>
  <c r="Y770" i="8"/>
  <c r="Y777" i="8"/>
  <c r="E656" i="8"/>
  <c r="E672" i="8"/>
  <c r="E688" i="8"/>
  <c r="E704" i="8"/>
  <c r="E720" i="8"/>
  <c r="E663" i="8"/>
  <c r="E679" i="8"/>
  <c r="E695" i="8"/>
  <c r="E711" i="8"/>
  <c r="Y742" i="8"/>
  <c r="Y750" i="8"/>
  <c r="Y758" i="8"/>
  <c r="F764" i="8"/>
  <c r="F779" i="8"/>
  <c r="E841" i="8"/>
  <c r="Y849" i="8"/>
  <c r="Y857" i="8"/>
  <c r="Y871" i="8"/>
  <c r="Y879" i="8"/>
  <c r="BW725" i="8"/>
  <c r="BV725" i="8" s="1"/>
  <c r="BU725" i="8" s="1"/>
  <c r="BT725" i="8" s="1"/>
  <c r="BS725" i="8" s="1"/>
  <c r="BR725" i="8" s="1"/>
  <c r="BQ725" i="8" s="1"/>
  <c r="BP725" i="8" s="1"/>
  <c r="BO725" i="8" s="1"/>
  <c r="BN725" i="8" s="1"/>
  <c r="BM725" i="8" s="1"/>
  <c r="BX725" i="8" s="1"/>
  <c r="CB725" i="8" s="1"/>
  <c r="BW727" i="8"/>
  <c r="BV727" i="8" s="1"/>
  <c r="BU727" i="8" s="1"/>
  <c r="BT727" i="8" s="1"/>
  <c r="BS727" i="8" s="1"/>
  <c r="BR727" i="8" s="1"/>
  <c r="BQ727" i="8" s="1"/>
  <c r="BP727" i="8" s="1"/>
  <c r="BO727" i="8" s="1"/>
  <c r="BN727" i="8" s="1"/>
  <c r="BM727" i="8" s="1"/>
  <c r="BX727" i="8" s="1"/>
  <c r="CB727" i="8" s="1"/>
  <c r="BW729" i="8"/>
  <c r="BV729" i="8" s="1"/>
  <c r="BU729" i="8" s="1"/>
  <c r="BT729" i="8" s="1"/>
  <c r="BS729" i="8" s="1"/>
  <c r="BR729" i="8" s="1"/>
  <c r="BQ729" i="8" s="1"/>
  <c r="BP729" i="8" s="1"/>
  <c r="BO729" i="8" s="1"/>
  <c r="BN729" i="8" s="1"/>
  <c r="BM729" i="8" s="1"/>
  <c r="BX729" i="8" s="1"/>
  <c r="CB729" i="8" s="1"/>
  <c r="BW731" i="8"/>
  <c r="BV731" i="8" s="1"/>
  <c r="BU731" i="8" s="1"/>
  <c r="BT731" i="8" s="1"/>
  <c r="BS731" i="8" s="1"/>
  <c r="BR731" i="8" s="1"/>
  <c r="BQ731" i="8" s="1"/>
  <c r="BP731" i="8" s="1"/>
  <c r="BO731" i="8" s="1"/>
  <c r="BN731" i="8" s="1"/>
  <c r="BM731" i="8" s="1"/>
  <c r="BX731" i="8" s="1"/>
  <c r="CB731" i="8" s="1"/>
  <c r="BW733" i="8"/>
  <c r="BV733" i="8" s="1"/>
  <c r="BU733" i="8" s="1"/>
  <c r="BT733" i="8" s="1"/>
  <c r="BS733" i="8" s="1"/>
  <c r="BR733" i="8" s="1"/>
  <c r="BQ733" i="8" s="1"/>
  <c r="BP733" i="8" s="1"/>
  <c r="BO733" i="8" s="1"/>
  <c r="BN733" i="8" s="1"/>
  <c r="BM733" i="8" s="1"/>
  <c r="BX733" i="8" s="1"/>
  <c r="CB733" i="8" s="1"/>
  <c r="BW735" i="8"/>
  <c r="BV735" i="8" s="1"/>
  <c r="BU735" i="8" s="1"/>
  <c r="BT735" i="8" s="1"/>
  <c r="BS735" i="8" s="1"/>
  <c r="BR735" i="8" s="1"/>
  <c r="BQ735" i="8" s="1"/>
  <c r="BP735" i="8" s="1"/>
  <c r="BO735" i="8" s="1"/>
  <c r="BN735" i="8" s="1"/>
  <c r="BM735" i="8" s="1"/>
  <c r="BX735" i="8" s="1"/>
  <c r="CB735" i="8" s="1"/>
  <c r="BW737" i="8"/>
  <c r="BV737" i="8" s="1"/>
  <c r="BU737" i="8" s="1"/>
  <c r="BT737" i="8" s="1"/>
  <c r="BS737" i="8" s="1"/>
  <c r="BR737" i="8" s="1"/>
  <c r="BQ737" i="8" s="1"/>
  <c r="BP737" i="8" s="1"/>
  <c r="BO737" i="8" s="1"/>
  <c r="BN737" i="8" s="1"/>
  <c r="BM737" i="8" s="1"/>
  <c r="BX737" i="8" s="1"/>
  <c r="CB737" i="8" s="1"/>
  <c r="BW739" i="8"/>
  <c r="BV739" i="8" s="1"/>
  <c r="BU739" i="8" s="1"/>
  <c r="BT739" i="8" s="1"/>
  <c r="BS739" i="8" s="1"/>
  <c r="BR739" i="8" s="1"/>
  <c r="BQ739" i="8" s="1"/>
  <c r="BP739" i="8" s="1"/>
  <c r="BO739" i="8" s="1"/>
  <c r="BN739" i="8" s="1"/>
  <c r="BM739" i="8" s="1"/>
  <c r="BX739" i="8" s="1"/>
  <c r="CB739" i="8" s="1"/>
  <c r="Y846" i="8"/>
  <c r="Y862" i="8"/>
  <c r="Y889" i="8"/>
  <c r="Y903" i="8"/>
  <c r="G797" i="8"/>
  <c r="Y869" i="8"/>
  <c r="Y890" i="8"/>
  <c r="Y894" i="8"/>
  <c r="E871" i="8"/>
  <c r="E885" i="8"/>
  <c r="E887" i="8"/>
  <c r="E889" i="8"/>
  <c r="E891" i="8"/>
  <c r="E893" i="8"/>
  <c r="E895" i="8"/>
  <c r="E899" i="8"/>
  <c r="E844" i="8"/>
  <c r="E850" i="8"/>
  <c r="E853" i="8"/>
  <c r="E860" i="8"/>
  <c r="F866" i="8"/>
  <c r="F874" i="8"/>
  <c r="F882" i="8"/>
  <c r="E906" i="8"/>
  <c r="H851" i="8"/>
  <c r="E867" i="8"/>
  <c r="E883" i="8"/>
  <c r="E886" i="8"/>
  <c r="E888" i="8"/>
  <c r="E890" i="8"/>
  <c r="E892" i="8"/>
  <c r="E894" i="8"/>
  <c r="E880" i="8"/>
  <c r="Y895" i="8"/>
  <c r="E918" i="8"/>
  <c r="A2" i="1"/>
  <c r="BC785" i="1" l="1"/>
  <c r="BF785" i="1" s="1"/>
  <c r="BO331" i="1"/>
  <c r="BP331" i="1"/>
  <c r="BO645" i="1"/>
  <c r="BP645" i="1"/>
  <c r="BO635" i="1"/>
  <c r="BP635" i="1"/>
  <c r="BC138" i="1"/>
  <c r="BF138" i="1" s="1"/>
  <c r="BC628" i="1"/>
  <c r="BF628" i="1" s="1"/>
  <c r="BC612" i="1"/>
  <c r="BF612" i="1" s="1"/>
  <c r="BC614" i="1"/>
  <c r="BF614" i="1" s="1"/>
  <c r="BO643" i="1"/>
  <c r="BP643" i="1"/>
  <c r="BC653" i="1"/>
  <c r="BF653" i="1" s="1"/>
  <c r="BC637" i="1"/>
  <c r="BF637" i="1" s="1"/>
  <c r="BP650" i="1"/>
  <c r="BR650" i="1" s="1"/>
  <c r="BO650" i="1"/>
  <c r="BC139" i="1"/>
  <c r="BF139" i="1" s="1"/>
  <c r="BC531" i="1"/>
  <c r="BF531" i="1" s="1"/>
  <c r="BC632" i="1"/>
  <c r="BF632" i="1" s="1"/>
  <c r="BP632" i="1" s="1"/>
  <c r="BC616" i="1"/>
  <c r="BF616" i="1" s="1"/>
  <c r="BC323" i="1"/>
  <c r="BF323" i="1" s="1"/>
  <c r="BC153" i="1"/>
  <c r="BF153" i="1" s="1"/>
  <c r="BC18" i="1"/>
  <c r="BF18" i="1" s="1"/>
  <c r="BO18" i="1" s="1"/>
  <c r="BC524" i="1"/>
  <c r="BF524" i="1" s="1"/>
  <c r="BC327" i="1"/>
  <c r="BF327" i="1" s="1"/>
  <c r="BC152" i="1"/>
  <c r="BF152" i="1" s="1"/>
  <c r="BC835" i="1"/>
  <c r="BF835" i="1" s="1"/>
  <c r="BO835" i="1" s="1"/>
  <c r="BC626" i="1"/>
  <c r="BF626" i="1" s="1"/>
  <c r="BC618" i="1"/>
  <c r="BF618" i="1" s="1"/>
  <c r="BC610" i="1"/>
  <c r="BF610" i="1" s="1"/>
  <c r="BC602" i="1"/>
  <c r="BF602" i="1" s="1"/>
  <c r="BO602" i="1" s="1"/>
  <c r="BC824" i="1"/>
  <c r="BF824" i="1" s="1"/>
  <c r="BC128" i="1"/>
  <c r="BF128" i="1" s="1"/>
  <c r="BC126" i="1"/>
  <c r="BF126" i="1" s="1"/>
  <c r="BC790" i="1"/>
  <c r="BF790" i="1" s="1"/>
  <c r="BO790" i="1" s="1"/>
  <c r="BC46" i="1"/>
  <c r="BF46" i="1" s="1"/>
  <c r="BC825" i="1"/>
  <c r="BF825" i="1" s="1"/>
  <c r="BC279" i="1"/>
  <c r="BF279" i="1" s="1"/>
  <c r="BC729" i="1"/>
  <c r="BF729" i="1" s="1"/>
  <c r="BP729" i="1" s="1"/>
  <c r="BC713" i="1"/>
  <c r="BF713" i="1" s="1"/>
  <c r="BC697" i="1"/>
  <c r="BF697" i="1" s="1"/>
  <c r="BC681" i="1"/>
  <c r="BF681" i="1" s="1"/>
  <c r="BC665" i="1"/>
  <c r="BF665" i="1" s="1"/>
  <c r="BP665" i="1" s="1"/>
  <c r="BC871" i="1"/>
  <c r="BF871" i="1" s="1"/>
  <c r="BC885" i="1"/>
  <c r="BF885" i="1" s="1"/>
  <c r="BC815" i="1"/>
  <c r="BF815" i="1" s="1"/>
  <c r="BC897" i="1"/>
  <c r="BF897" i="1" s="1"/>
  <c r="BO897" i="1" s="1"/>
  <c r="BC207" i="1"/>
  <c r="BF207" i="1" s="1"/>
  <c r="BC145" i="1"/>
  <c r="BF145" i="1" s="1"/>
  <c r="BC19" i="1"/>
  <c r="BF19" i="1" s="1"/>
  <c r="BC889" i="1"/>
  <c r="BF889" i="1" s="1"/>
  <c r="BP889" i="1" s="1"/>
  <c r="BC833" i="1"/>
  <c r="BF833" i="1" s="1"/>
  <c r="BC869" i="1"/>
  <c r="BF869" i="1" s="1"/>
  <c r="BC726" i="1"/>
  <c r="BF726" i="1" s="1"/>
  <c r="BC718" i="1"/>
  <c r="BF718" i="1" s="1"/>
  <c r="BO718" i="1" s="1"/>
  <c r="BC710" i="1"/>
  <c r="BF710" i="1" s="1"/>
  <c r="BC702" i="1"/>
  <c r="BF702" i="1" s="1"/>
  <c r="BC694" i="1"/>
  <c r="BF694" i="1" s="1"/>
  <c r="BC686" i="1"/>
  <c r="BF686" i="1" s="1"/>
  <c r="BO686" i="1" s="1"/>
  <c r="BC678" i="1"/>
  <c r="BF678" i="1" s="1"/>
  <c r="BC670" i="1"/>
  <c r="BF670" i="1" s="1"/>
  <c r="BC662" i="1"/>
  <c r="BF662" i="1" s="1"/>
  <c r="BC793" i="1"/>
  <c r="BF793" i="1" s="1"/>
  <c r="BP793" i="1" s="1"/>
  <c r="BC557" i="1"/>
  <c r="BF557" i="1" s="1"/>
  <c r="BC563" i="1"/>
  <c r="BF563" i="1" s="1"/>
  <c r="BC483" i="1"/>
  <c r="BF483" i="1" s="1"/>
  <c r="BC385" i="1"/>
  <c r="BF385" i="1" s="1"/>
  <c r="BP385" i="1" s="1"/>
  <c r="BC377" i="1"/>
  <c r="BF377" i="1" s="1"/>
  <c r="BC369" i="1"/>
  <c r="BF369" i="1" s="1"/>
  <c r="BC358" i="1"/>
  <c r="BF358" i="1" s="1"/>
  <c r="BC84" i="1"/>
  <c r="BF84" i="1" s="1"/>
  <c r="BP84" i="1" s="1"/>
  <c r="BC70" i="1"/>
  <c r="BF70" i="1" s="1"/>
  <c r="BC859" i="1"/>
  <c r="BF859" i="1" s="1"/>
  <c r="BC851" i="1"/>
  <c r="BF851" i="1" s="1"/>
  <c r="BC827" i="1"/>
  <c r="BF827" i="1" s="1"/>
  <c r="BP827" i="1" s="1"/>
  <c r="BC789" i="1"/>
  <c r="BF789" i="1" s="1"/>
  <c r="BC527" i="1"/>
  <c r="BF527" i="1" s="1"/>
  <c r="BC503" i="1"/>
  <c r="BF503" i="1" s="1"/>
  <c r="BC495" i="1"/>
  <c r="BF495" i="1" s="1"/>
  <c r="BP495" i="1" s="1"/>
  <c r="BC487" i="1"/>
  <c r="BF487" i="1" s="1"/>
  <c r="BC529" i="1"/>
  <c r="BF529" i="1" s="1"/>
  <c r="BC485" i="1"/>
  <c r="BF485" i="1" s="1"/>
  <c r="BC362" i="1"/>
  <c r="BF362" i="1" s="1"/>
  <c r="BO362" i="1" s="1"/>
  <c r="BC204" i="1"/>
  <c r="BF204" i="1" s="1"/>
  <c r="BC131" i="1"/>
  <c r="BF131" i="1" s="1"/>
  <c r="BC59" i="1"/>
  <c r="BF59" i="1" s="1"/>
  <c r="BC31" i="1"/>
  <c r="BF31" i="1" s="1"/>
  <c r="BP31" i="1" s="1"/>
  <c r="BC21" i="1"/>
  <c r="BF21" i="1" s="1"/>
  <c r="BC15" i="1"/>
  <c r="BF15" i="1" s="1"/>
  <c r="BC901" i="1"/>
  <c r="BF901" i="1" s="1"/>
  <c r="BC295" i="1"/>
  <c r="BF295" i="1" s="1"/>
  <c r="BO295" i="1" s="1"/>
  <c r="BC203" i="1"/>
  <c r="BF203" i="1" s="1"/>
  <c r="BC508" i="1"/>
  <c r="BF508" i="1" s="1"/>
  <c r="BC500" i="1"/>
  <c r="BF500" i="1" s="1"/>
  <c r="BC492" i="1"/>
  <c r="BF492" i="1" s="1"/>
  <c r="BO492" i="1" s="1"/>
  <c r="BC484" i="1"/>
  <c r="BF484" i="1" s="1"/>
  <c r="BC382" i="1"/>
  <c r="BF382" i="1" s="1"/>
  <c r="BC374" i="1"/>
  <c r="BF374" i="1" s="1"/>
  <c r="BC365" i="1"/>
  <c r="BF365" i="1" s="1"/>
  <c r="BP365" i="1" s="1"/>
  <c r="BC110" i="1"/>
  <c r="BF110" i="1" s="1"/>
  <c r="BC641" i="1"/>
  <c r="BF641" i="1" s="1"/>
  <c r="BC809" i="1"/>
  <c r="BF809" i="1" s="1"/>
  <c r="BC630" i="1"/>
  <c r="BF630" i="1" s="1"/>
  <c r="BP630" i="1" s="1"/>
  <c r="BC598" i="1"/>
  <c r="BF598" i="1" s="1"/>
  <c r="BC913" i="1"/>
  <c r="BF913" i="1" s="1"/>
  <c r="BC855" i="1"/>
  <c r="BF855" i="1" s="1"/>
  <c r="BC905" i="1"/>
  <c r="BF905" i="1" s="1"/>
  <c r="BO905" i="1" s="1"/>
  <c r="BC549" i="1"/>
  <c r="BF549" i="1" s="1"/>
  <c r="BC517" i="1"/>
  <c r="BF517" i="1" s="1"/>
  <c r="BC332" i="1"/>
  <c r="BF332" i="1" s="1"/>
  <c r="BC316" i="1"/>
  <c r="BF316" i="1" s="1"/>
  <c r="BO316" i="1" s="1"/>
  <c r="BC321" i="1"/>
  <c r="BF321" i="1" s="1"/>
  <c r="BC306" i="1"/>
  <c r="BF306" i="1" s="1"/>
  <c r="BC227" i="1"/>
  <c r="BF227" i="1" s="1"/>
  <c r="BC164" i="1"/>
  <c r="BF164" i="1" s="1"/>
  <c r="BO164" i="1" s="1"/>
  <c r="BC54" i="1"/>
  <c r="BF54" i="1" s="1"/>
  <c r="BC55" i="1"/>
  <c r="BF55" i="1" s="1"/>
  <c r="BC29" i="1"/>
  <c r="BF29" i="1" s="1"/>
  <c r="BC24" i="1"/>
  <c r="BF24" i="1" s="1"/>
  <c r="BP24" i="1" s="1"/>
  <c r="BC14" i="1"/>
  <c r="BF14" i="1" s="1"/>
  <c r="BC721" i="1"/>
  <c r="BF721" i="1" s="1"/>
  <c r="BC705" i="1"/>
  <c r="BF705" i="1" s="1"/>
  <c r="BC689" i="1"/>
  <c r="BF689" i="1" s="1"/>
  <c r="BO689" i="1" s="1"/>
  <c r="BC673" i="1"/>
  <c r="BF673" i="1" s="1"/>
  <c r="BC657" i="1"/>
  <c r="BF657" i="1" s="1"/>
  <c r="BC823" i="1"/>
  <c r="BF823" i="1" s="1"/>
  <c r="BC797" i="1"/>
  <c r="BF797" i="1" s="1"/>
  <c r="BP797" i="1" s="1"/>
  <c r="BC921" i="1"/>
  <c r="BF921" i="1" s="1"/>
  <c r="BC813" i="1"/>
  <c r="BF813" i="1" s="1"/>
  <c r="BC328" i="1"/>
  <c r="BF328" i="1" s="1"/>
  <c r="BC367" i="1"/>
  <c r="BF367" i="1" s="1"/>
  <c r="BP367" i="1" s="1"/>
  <c r="BC283" i="1"/>
  <c r="BF283" i="1" s="1"/>
  <c r="BC267" i="1"/>
  <c r="BF267" i="1" s="1"/>
  <c r="BC129" i="1"/>
  <c r="BF129" i="1" s="1"/>
  <c r="BC62" i="1"/>
  <c r="BF62" i="1" s="1"/>
  <c r="BO62" i="1" s="1"/>
  <c r="BC246" i="1"/>
  <c r="BF246" i="1" s="1"/>
  <c r="BC187" i="1"/>
  <c r="BF187" i="1" s="1"/>
  <c r="BC839" i="1"/>
  <c r="BF839" i="1" s="1"/>
  <c r="BC147" i="1"/>
  <c r="BF147" i="1" s="1"/>
  <c r="BP147" i="1" s="1"/>
  <c r="BC143" i="1"/>
  <c r="BF143" i="1" s="1"/>
  <c r="BC701" i="1"/>
  <c r="BF701" i="1" s="1"/>
  <c r="BC669" i="1"/>
  <c r="BF669" i="1" s="1"/>
  <c r="BC867" i="1"/>
  <c r="BF867" i="1" s="1"/>
  <c r="BO867" i="1" s="1"/>
  <c r="BC847" i="1"/>
  <c r="BF847" i="1" s="1"/>
  <c r="BC881" i="1"/>
  <c r="BF881" i="1" s="1"/>
  <c r="BC420" i="1"/>
  <c r="BF420" i="1" s="1"/>
  <c r="BC404" i="1"/>
  <c r="BF404" i="1" s="1"/>
  <c r="BP404" i="1" s="1"/>
  <c r="BC342" i="1"/>
  <c r="BF342" i="1" s="1"/>
  <c r="BC253" i="1"/>
  <c r="BF253" i="1" s="1"/>
  <c r="BC224" i="1"/>
  <c r="BF224" i="1" s="1"/>
  <c r="BC74" i="1"/>
  <c r="BF74" i="1" s="1"/>
  <c r="BO74" i="1" s="1"/>
  <c r="BC28" i="1"/>
  <c r="BF28" i="1" s="1"/>
  <c r="BC893" i="1"/>
  <c r="BF893" i="1" s="1"/>
  <c r="BC837" i="1"/>
  <c r="BF837" i="1" s="1"/>
  <c r="BC875" i="1"/>
  <c r="BF875" i="1" s="1"/>
  <c r="BP875" i="1" s="1"/>
  <c r="BC573" i="1"/>
  <c r="BF573" i="1" s="1"/>
  <c r="BC507" i="1"/>
  <c r="BF507" i="1" s="1"/>
  <c r="BC499" i="1"/>
  <c r="BF499" i="1" s="1"/>
  <c r="BC491" i="1"/>
  <c r="BF491" i="1" s="1"/>
  <c r="BO491" i="1" s="1"/>
  <c r="BC341" i="1"/>
  <c r="BF341" i="1" s="1"/>
  <c r="BC325" i="1"/>
  <c r="BF325" i="1" s="1"/>
  <c r="BC344" i="1"/>
  <c r="BF344" i="1" s="1"/>
  <c r="BC249" i="1"/>
  <c r="BF249" i="1" s="1"/>
  <c r="BO249" i="1" s="1"/>
  <c r="BC229" i="1"/>
  <c r="BF229" i="1" s="1"/>
  <c r="BC221" i="1"/>
  <c r="BF221" i="1" s="1"/>
  <c r="BC215" i="1"/>
  <c r="BF215" i="1" s="1"/>
  <c r="BC211" i="1"/>
  <c r="BF211" i="1" s="1"/>
  <c r="BO211" i="1" s="1"/>
  <c r="BC127" i="1"/>
  <c r="BF127" i="1" s="1"/>
  <c r="BC86" i="1"/>
  <c r="BF86" i="1" s="1"/>
  <c r="BC35" i="1"/>
  <c r="BF35" i="1" s="1"/>
  <c r="BC725" i="1"/>
  <c r="BF725" i="1" s="1"/>
  <c r="BO725" i="1" s="1"/>
  <c r="BC709" i="1"/>
  <c r="BF709" i="1" s="1"/>
  <c r="BC693" i="1"/>
  <c r="BF693" i="1" s="1"/>
  <c r="BC661" i="1"/>
  <c r="BF661" i="1" s="1"/>
  <c r="BC863" i="1"/>
  <c r="BF863" i="1" s="1"/>
  <c r="BO863" i="1" s="1"/>
  <c r="BC831" i="1"/>
  <c r="BF831" i="1" s="1"/>
  <c r="BC917" i="1"/>
  <c r="BF917" i="1" s="1"/>
  <c r="BC829" i="1"/>
  <c r="BF829" i="1" s="1"/>
  <c r="BC805" i="1"/>
  <c r="BF805" i="1" s="1"/>
  <c r="BP805" i="1" s="1"/>
  <c r="BC389" i="1"/>
  <c r="BF389" i="1" s="1"/>
  <c r="BC381" i="1"/>
  <c r="BF381" i="1" s="1"/>
  <c r="BC373" i="1"/>
  <c r="BF373" i="1" s="1"/>
  <c r="BC366" i="1"/>
  <c r="BF366" i="1" s="1"/>
  <c r="BP366" i="1" s="1"/>
  <c r="BC853" i="1"/>
  <c r="BF853" i="1" s="1"/>
  <c r="BC819" i="1"/>
  <c r="BF819" i="1" s="1"/>
  <c r="BC909" i="1"/>
  <c r="BF909" i="1" s="1"/>
  <c r="BC504" i="1"/>
  <c r="BF504" i="1" s="1"/>
  <c r="BP504" i="1" s="1"/>
  <c r="BC496" i="1"/>
  <c r="BF496" i="1" s="1"/>
  <c r="BC488" i="1"/>
  <c r="BF488" i="1" s="1"/>
  <c r="BC387" i="1"/>
  <c r="BF387" i="1" s="1"/>
  <c r="BC379" i="1"/>
  <c r="BF379" i="1" s="1"/>
  <c r="BP379" i="1" s="1"/>
  <c r="BC371" i="1"/>
  <c r="BF371" i="1" s="1"/>
  <c r="BC386" i="1"/>
  <c r="BF386" i="1" s="1"/>
  <c r="BC378" i="1"/>
  <c r="BF378" i="1" s="1"/>
  <c r="BC370" i="1"/>
  <c r="BF370" i="1" s="1"/>
  <c r="BP370" i="1" s="1"/>
  <c r="BO918" i="1"/>
  <c r="BP918" i="1"/>
  <c r="BP862" i="1"/>
  <c r="BO862" i="1"/>
  <c r="BO812" i="1"/>
  <c r="BP812" i="1"/>
  <c r="BO869" i="1"/>
  <c r="BP869" i="1"/>
  <c r="BO726" i="1"/>
  <c r="BP726" i="1"/>
  <c r="BP718" i="1"/>
  <c r="BO702" i="1"/>
  <c r="BP702" i="1"/>
  <c r="BP686" i="1"/>
  <c r="BO670" i="1"/>
  <c r="BP670" i="1"/>
  <c r="BO915" i="1"/>
  <c r="BP915" i="1"/>
  <c r="BO699" i="1"/>
  <c r="BP699" i="1"/>
  <c r="BO628" i="1"/>
  <c r="BP628" i="1"/>
  <c r="BO606" i="1"/>
  <c r="BP606" i="1"/>
  <c r="BP550" i="1"/>
  <c r="BO550" i="1"/>
  <c r="BP563" i="1"/>
  <c r="BO563" i="1"/>
  <c r="BP483" i="1"/>
  <c r="BO483" i="1"/>
  <c r="BC432" i="1"/>
  <c r="BF432" i="1" s="1"/>
  <c r="BC408" i="1"/>
  <c r="BF408" i="1" s="1"/>
  <c r="BC400" i="1"/>
  <c r="BF400" i="1" s="1"/>
  <c r="BC392" i="1"/>
  <c r="BF392" i="1" s="1"/>
  <c r="BP313" i="1"/>
  <c r="BO313" i="1"/>
  <c r="BO312" i="1"/>
  <c r="BP312" i="1"/>
  <c r="BO294" i="1"/>
  <c r="BP294" i="1"/>
  <c r="BC241" i="1"/>
  <c r="BF241" i="1" s="1"/>
  <c r="BO310" i="1"/>
  <c r="BP310" i="1"/>
  <c r="BC228" i="1"/>
  <c r="BF228" i="1" s="1"/>
  <c r="BC220" i="1"/>
  <c r="BF220" i="1" s="1"/>
  <c r="BC166" i="1"/>
  <c r="BF166" i="1" s="1"/>
  <c r="BO156" i="1"/>
  <c r="BP156" i="1"/>
  <c r="BP111" i="1"/>
  <c r="BO111" i="1"/>
  <c r="BC94" i="1"/>
  <c r="BF94" i="1" s="1"/>
  <c r="BP70" i="1"/>
  <c r="BO70" i="1"/>
  <c r="BP45" i="1"/>
  <c r="BO45" i="1"/>
  <c r="BP900" i="1"/>
  <c r="BO900" i="1"/>
  <c r="BO859" i="1"/>
  <c r="BP859" i="1"/>
  <c r="BO851" i="1"/>
  <c r="BP851" i="1"/>
  <c r="BO898" i="1"/>
  <c r="BP898" i="1"/>
  <c r="BP789" i="1"/>
  <c r="BO789" i="1"/>
  <c r="BO601" i="1"/>
  <c r="BP601" i="1"/>
  <c r="BP503" i="1"/>
  <c r="BO503" i="1"/>
  <c r="BP487" i="1"/>
  <c r="BO487" i="1"/>
  <c r="BP485" i="1"/>
  <c r="BO485" i="1"/>
  <c r="BP362" i="1"/>
  <c r="BP911" i="1"/>
  <c r="BO911" i="1"/>
  <c r="BO884" i="1"/>
  <c r="BP884" i="1"/>
  <c r="BO850" i="1"/>
  <c r="BP850" i="1"/>
  <c r="BP830" i="1"/>
  <c r="BO830" i="1"/>
  <c r="BO809" i="1"/>
  <c r="BP809" i="1"/>
  <c r="BO630" i="1"/>
  <c r="BO598" i="1"/>
  <c r="BP598" i="1"/>
  <c r="BO913" i="1"/>
  <c r="BP913" i="1"/>
  <c r="BO855" i="1"/>
  <c r="BP855" i="1"/>
  <c r="BO791" i="1"/>
  <c r="BP791" i="1"/>
  <c r="BO624" i="1"/>
  <c r="BP624" i="1"/>
  <c r="BO614" i="1"/>
  <c r="BP614" i="1"/>
  <c r="BO604" i="1"/>
  <c r="BP604" i="1"/>
  <c r="BP568" i="1"/>
  <c r="BO568" i="1"/>
  <c r="BP560" i="1"/>
  <c r="BO560" i="1"/>
  <c r="BP549" i="1"/>
  <c r="BO549" i="1"/>
  <c r="BP548" i="1"/>
  <c r="BO548" i="1"/>
  <c r="BP533" i="1"/>
  <c r="BO533" i="1"/>
  <c r="BP562" i="1"/>
  <c r="BO562" i="1"/>
  <c r="BP526" i="1"/>
  <c r="BO526" i="1"/>
  <c r="BP517" i="1"/>
  <c r="BO517" i="1"/>
  <c r="BP479" i="1"/>
  <c r="BO479" i="1"/>
  <c r="BC430" i="1"/>
  <c r="BF430" i="1" s="1"/>
  <c r="BC422" i="1"/>
  <c r="BF422" i="1" s="1"/>
  <c r="BC414" i="1"/>
  <c r="BF414" i="1" s="1"/>
  <c r="BC406" i="1"/>
  <c r="BF406" i="1" s="1"/>
  <c r="BC398" i="1"/>
  <c r="BF398" i="1" s="1"/>
  <c r="BO332" i="1"/>
  <c r="BP332" i="1"/>
  <c r="BP316" i="1"/>
  <c r="BO337" i="1"/>
  <c r="BP337" i="1"/>
  <c r="BO321" i="1"/>
  <c r="BP321" i="1"/>
  <c r="BO349" i="1"/>
  <c r="BP349" i="1"/>
  <c r="BO315" i="1"/>
  <c r="BP315" i="1"/>
  <c r="BO306" i="1"/>
  <c r="BP306" i="1"/>
  <c r="BO286" i="1"/>
  <c r="BP286" i="1"/>
  <c r="BO269" i="1"/>
  <c r="BP269" i="1"/>
  <c r="BO300" i="1"/>
  <c r="BP300" i="1"/>
  <c r="BO160" i="1"/>
  <c r="BP160" i="1"/>
  <c r="BC184" i="1"/>
  <c r="BF184" i="1" s="1"/>
  <c r="BC158" i="1"/>
  <c r="BF158" i="1" s="1"/>
  <c r="BO135" i="1"/>
  <c r="BP135" i="1"/>
  <c r="BO125" i="1"/>
  <c r="BP125" i="1"/>
  <c r="BO77" i="1"/>
  <c r="BP77" i="1"/>
  <c r="BO54" i="1"/>
  <c r="BP54" i="1"/>
  <c r="BO55" i="1"/>
  <c r="BP55" i="1"/>
  <c r="BC41" i="1"/>
  <c r="BF41" i="1" s="1"/>
  <c r="BP29" i="1"/>
  <c r="BO29" i="1"/>
  <c r="BP30" i="1"/>
  <c r="BO30" i="1"/>
  <c r="BC26" i="1"/>
  <c r="BF26" i="1" s="1"/>
  <c r="BO24" i="1"/>
  <c r="BO14" i="1"/>
  <c r="BP14" i="1"/>
  <c r="BC8" i="1"/>
  <c r="BF8" i="1" s="1"/>
  <c r="BP721" i="1"/>
  <c r="BO721" i="1"/>
  <c r="BP705" i="1"/>
  <c r="BO705" i="1"/>
  <c r="BP689" i="1"/>
  <c r="BP673" i="1"/>
  <c r="BO673" i="1"/>
  <c r="BP657" i="1"/>
  <c r="BO657" i="1"/>
  <c r="BO593" i="1"/>
  <c r="BP593" i="1"/>
  <c r="BP895" i="1"/>
  <c r="BO895" i="1"/>
  <c r="BO823" i="1"/>
  <c r="BP823" i="1"/>
  <c r="BO797" i="1"/>
  <c r="BO633" i="1"/>
  <c r="BP633" i="1"/>
  <c r="BO625" i="1"/>
  <c r="BP625" i="1"/>
  <c r="BO617" i="1"/>
  <c r="BP617" i="1"/>
  <c r="BO609" i="1"/>
  <c r="BP609" i="1"/>
  <c r="BO921" i="1"/>
  <c r="BP921" i="1"/>
  <c r="BO842" i="1"/>
  <c r="BP842" i="1"/>
  <c r="BP887" i="1"/>
  <c r="BO887" i="1"/>
  <c r="BP813" i="1"/>
  <c r="BO813" i="1"/>
  <c r="BO727" i="1"/>
  <c r="BP727" i="1"/>
  <c r="BO663" i="1"/>
  <c r="BP663" i="1"/>
  <c r="BC583" i="1"/>
  <c r="BF583" i="1" s="1"/>
  <c r="BC532" i="1"/>
  <c r="BF532" i="1" s="1"/>
  <c r="BC540" i="1"/>
  <c r="BF540" i="1" s="1"/>
  <c r="BO328" i="1"/>
  <c r="BP328" i="1"/>
  <c r="BO367" i="1"/>
  <c r="BO360" i="1"/>
  <c r="BP360" i="1"/>
  <c r="BO333" i="1"/>
  <c r="BP333" i="1"/>
  <c r="BO335" i="1"/>
  <c r="BP335" i="1"/>
  <c r="BO281" i="1"/>
  <c r="BP281" i="1"/>
  <c r="BO283" i="1"/>
  <c r="BP283" i="1"/>
  <c r="BO267" i="1"/>
  <c r="BP267" i="1"/>
  <c r="BC237" i="1"/>
  <c r="BF237" i="1" s="1"/>
  <c r="BC185" i="1"/>
  <c r="BF185" i="1" s="1"/>
  <c r="BC183" i="1"/>
  <c r="BF183" i="1" s="1"/>
  <c r="BC179" i="1"/>
  <c r="BF179" i="1" s="1"/>
  <c r="BC175" i="1"/>
  <c r="BF175" i="1" s="1"/>
  <c r="BO155" i="1"/>
  <c r="BP155" i="1"/>
  <c r="BO129" i="1"/>
  <c r="BP129" i="1"/>
  <c r="BO132" i="1"/>
  <c r="BP132" i="1"/>
  <c r="BO133" i="1"/>
  <c r="BP133" i="1"/>
  <c r="BP117" i="1"/>
  <c r="BO117" i="1"/>
  <c r="BP89" i="1"/>
  <c r="BO89" i="1"/>
  <c r="BO60" i="1"/>
  <c r="BP60" i="1"/>
  <c r="BC34" i="1"/>
  <c r="BF34" i="1" s="1"/>
  <c r="BP866" i="1"/>
  <c r="BO866" i="1"/>
  <c r="BO834" i="1"/>
  <c r="BP834" i="1"/>
  <c r="BP811" i="1"/>
  <c r="BO811" i="1"/>
  <c r="BO922" i="1"/>
  <c r="BP922" i="1"/>
  <c r="BO894" i="1"/>
  <c r="BP894" i="1"/>
  <c r="BO844" i="1"/>
  <c r="BP844" i="1"/>
  <c r="BO808" i="1"/>
  <c r="BP808" i="1"/>
  <c r="BP916" i="1"/>
  <c r="BO916" i="1"/>
  <c r="BP883" i="1"/>
  <c r="BO883" i="1"/>
  <c r="BP810" i="1"/>
  <c r="BO810" i="1"/>
  <c r="BO691" i="1"/>
  <c r="BP691" i="1"/>
  <c r="BC433" i="1"/>
  <c r="BF433" i="1" s="1"/>
  <c r="BC425" i="1"/>
  <c r="BF425" i="1" s="1"/>
  <c r="BC417" i="1"/>
  <c r="BF417" i="1" s="1"/>
  <c r="BC409" i="1"/>
  <c r="BF409" i="1" s="1"/>
  <c r="BC401" i="1"/>
  <c r="BF401" i="1" s="1"/>
  <c r="BC393" i="1"/>
  <c r="BF393" i="1" s="1"/>
  <c r="BC354" i="1"/>
  <c r="BF354" i="1" s="1"/>
  <c r="BO323" i="1"/>
  <c r="BP323" i="1"/>
  <c r="BO277" i="1"/>
  <c r="BP277" i="1"/>
  <c r="BC239" i="1"/>
  <c r="BF239" i="1" s="1"/>
  <c r="BP246" i="1"/>
  <c r="BO246" i="1"/>
  <c r="BP187" i="1"/>
  <c r="BO187" i="1"/>
  <c r="BO896" i="1"/>
  <c r="BP896" i="1"/>
  <c r="BO857" i="1"/>
  <c r="BP857" i="1"/>
  <c r="BP802" i="1"/>
  <c r="BO802" i="1"/>
  <c r="BO858" i="1"/>
  <c r="BP858" i="1"/>
  <c r="BO839" i="1"/>
  <c r="BP839" i="1"/>
  <c r="BP914" i="1"/>
  <c r="BO914" i="1"/>
  <c r="BP890" i="1"/>
  <c r="BO890" i="1"/>
  <c r="BP836" i="1"/>
  <c r="BO836" i="1"/>
  <c r="BP364" i="1"/>
  <c r="BO364" i="1"/>
  <c r="BO289" i="1"/>
  <c r="BP289" i="1"/>
  <c r="BP143" i="1"/>
  <c r="BO143" i="1"/>
  <c r="BP701" i="1"/>
  <c r="BO701" i="1"/>
  <c r="BP669" i="1"/>
  <c r="BO669" i="1"/>
  <c r="BP826" i="1"/>
  <c r="BO826" i="1"/>
  <c r="BO840" i="1"/>
  <c r="BP840" i="1"/>
  <c r="BC722" i="1"/>
  <c r="BF722" i="1" s="1"/>
  <c r="BC698" i="1"/>
  <c r="BF698" i="1" s="1"/>
  <c r="BC690" i="1"/>
  <c r="BF690" i="1" s="1"/>
  <c r="BC666" i="1"/>
  <c r="BF666" i="1" s="1"/>
  <c r="BC658" i="1"/>
  <c r="BF658" i="1" s="1"/>
  <c r="BO715" i="1"/>
  <c r="BP715" i="1"/>
  <c r="BO634" i="1"/>
  <c r="BP634" i="1"/>
  <c r="BO612" i="1"/>
  <c r="BP612" i="1"/>
  <c r="BP524" i="1"/>
  <c r="BO524" i="1"/>
  <c r="BC428" i="1"/>
  <c r="BF428" i="1" s="1"/>
  <c r="BC412" i="1"/>
  <c r="BF412" i="1" s="1"/>
  <c r="BO342" i="1"/>
  <c r="BP342" i="1"/>
  <c r="BO361" i="1"/>
  <c r="BP361" i="1"/>
  <c r="BO285" i="1"/>
  <c r="BP285" i="1"/>
  <c r="BO271" i="1"/>
  <c r="BP271" i="1"/>
  <c r="BO253" i="1"/>
  <c r="BP253" i="1"/>
  <c r="BO200" i="1"/>
  <c r="BP200" i="1"/>
  <c r="BP190" i="1"/>
  <c r="BO190" i="1"/>
  <c r="BP87" i="1"/>
  <c r="BO87" i="1"/>
  <c r="BP37" i="1"/>
  <c r="BO37" i="1"/>
  <c r="BO17" i="1"/>
  <c r="BP17" i="1"/>
  <c r="BO704" i="1"/>
  <c r="BP704" i="1"/>
  <c r="BO672" i="1"/>
  <c r="BP672" i="1"/>
  <c r="BO876" i="1"/>
  <c r="BP876" i="1"/>
  <c r="BO795" i="1"/>
  <c r="BP795" i="1"/>
  <c r="BO837" i="1"/>
  <c r="BP837" i="1"/>
  <c r="BO875" i="1"/>
  <c r="BO711" i="1"/>
  <c r="BP711" i="1"/>
  <c r="BP573" i="1"/>
  <c r="BO573" i="1"/>
  <c r="BP507" i="1"/>
  <c r="BO507" i="1"/>
  <c r="BP491" i="1"/>
  <c r="BP498" i="1"/>
  <c r="BO498" i="1"/>
  <c r="BO341" i="1"/>
  <c r="BP341" i="1"/>
  <c r="BO325" i="1"/>
  <c r="BP325" i="1"/>
  <c r="BO344" i="1"/>
  <c r="BP344" i="1"/>
  <c r="BO338" i="1"/>
  <c r="BP338" i="1"/>
  <c r="BO302" i="1"/>
  <c r="BP302" i="1"/>
  <c r="BO274" i="1"/>
  <c r="BP274" i="1"/>
  <c r="BP249" i="1"/>
  <c r="BP229" i="1"/>
  <c r="BO229" i="1"/>
  <c r="BP221" i="1"/>
  <c r="BO221" i="1"/>
  <c r="BP215" i="1"/>
  <c r="BO215" i="1"/>
  <c r="BP211" i="1"/>
  <c r="BO127" i="1"/>
  <c r="BP127" i="1"/>
  <c r="BP122" i="1"/>
  <c r="BO122" i="1"/>
  <c r="BP113" i="1"/>
  <c r="BO113" i="1"/>
  <c r="BP86" i="1"/>
  <c r="BO86" i="1"/>
  <c r="BO79" i="1"/>
  <c r="BP79" i="1"/>
  <c r="BP69" i="1"/>
  <c r="BO69" i="1"/>
  <c r="BP66" i="1"/>
  <c r="BO66" i="1"/>
  <c r="BO52" i="1"/>
  <c r="BP52" i="1"/>
  <c r="BO64" i="1"/>
  <c r="BP64" i="1"/>
  <c r="BP35" i="1"/>
  <c r="BO35" i="1"/>
  <c r="BP23" i="1"/>
  <c r="BO23" i="1"/>
  <c r="BP725" i="1"/>
  <c r="BP709" i="1"/>
  <c r="BO709" i="1"/>
  <c r="BP677" i="1"/>
  <c r="BO677" i="1"/>
  <c r="BP661" i="1"/>
  <c r="BO661" i="1"/>
  <c r="BO910" i="1"/>
  <c r="BP910" i="1"/>
  <c r="BO831" i="1"/>
  <c r="BP831" i="1"/>
  <c r="BO807" i="1"/>
  <c r="BP807" i="1"/>
  <c r="BO594" i="1"/>
  <c r="BP594" i="1"/>
  <c r="BO917" i="1"/>
  <c r="BP917" i="1"/>
  <c r="BP882" i="1"/>
  <c r="BO882" i="1"/>
  <c r="BO829" i="1"/>
  <c r="BP829" i="1"/>
  <c r="BO805" i="1"/>
  <c r="BO907" i="1"/>
  <c r="BP907" i="1"/>
  <c r="BP879" i="1"/>
  <c r="BO879" i="1"/>
  <c r="BP801" i="1"/>
  <c r="BO801" i="1"/>
  <c r="BO596" i="1"/>
  <c r="BP596" i="1"/>
  <c r="BP539" i="1"/>
  <c r="BO539" i="1"/>
  <c r="BP566" i="1"/>
  <c r="BO566" i="1"/>
  <c r="BC431" i="1"/>
  <c r="BF431" i="1" s="1"/>
  <c r="BC423" i="1"/>
  <c r="BF423" i="1" s="1"/>
  <c r="BC415" i="1"/>
  <c r="BF415" i="1" s="1"/>
  <c r="BC407" i="1"/>
  <c r="BF407" i="1" s="1"/>
  <c r="BC399" i="1"/>
  <c r="BF399" i="1" s="1"/>
  <c r="BC391" i="1"/>
  <c r="BF391" i="1" s="1"/>
  <c r="BP389" i="1"/>
  <c r="BO389" i="1"/>
  <c r="BP381" i="1"/>
  <c r="BO381" i="1"/>
  <c r="BP373" i="1"/>
  <c r="BO373" i="1"/>
  <c r="BO352" i="1"/>
  <c r="BP352" i="1"/>
  <c r="BC236" i="1"/>
  <c r="BF236" i="1" s="1"/>
  <c r="BP920" i="1"/>
  <c r="BO920" i="1"/>
  <c r="BO886" i="1"/>
  <c r="BP886" i="1"/>
  <c r="BP854" i="1"/>
  <c r="BO854" i="1"/>
  <c r="BO799" i="1"/>
  <c r="BP799" i="1"/>
  <c r="BO892" i="1"/>
  <c r="BP892" i="1"/>
  <c r="BO853" i="1"/>
  <c r="BP853" i="1"/>
  <c r="BO819" i="1"/>
  <c r="BP819" i="1"/>
  <c r="BP909" i="1"/>
  <c r="BO909" i="1"/>
  <c r="BO877" i="1"/>
  <c r="BP877" i="1"/>
  <c r="BP796" i="1"/>
  <c r="BO796" i="1"/>
  <c r="BO504" i="1"/>
  <c r="BP496" i="1"/>
  <c r="BO496" i="1"/>
  <c r="BP488" i="1"/>
  <c r="BO488" i="1"/>
  <c r="BP490" i="1"/>
  <c r="BO490" i="1"/>
  <c r="BP387" i="1"/>
  <c r="BO387" i="1"/>
  <c r="BP371" i="1"/>
  <c r="BO371" i="1"/>
  <c r="BP386" i="1"/>
  <c r="BO386" i="1"/>
  <c r="BP378" i="1"/>
  <c r="BO378" i="1"/>
  <c r="BP347" i="1"/>
  <c r="BO347" i="1"/>
  <c r="BO348" i="1"/>
  <c r="BP348" i="1"/>
  <c r="BP146" i="1"/>
  <c r="BO146" i="1"/>
  <c r="BP142" i="1"/>
  <c r="BO142" i="1"/>
  <c r="BO75" i="1"/>
  <c r="BP75" i="1"/>
  <c r="BP717" i="1"/>
  <c r="BO717" i="1"/>
  <c r="BP685" i="1"/>
  <c r="BO685" i="1"/>
  <c r="BO908" i="1"/>
  <c r="BP908" i="1"/>
  <c r="BO847" i="1"/>
  <c r="BP847" i="1"/>
  <c r="BP881" i="1"/>
  <c r="BO881" i="1"/>
  <c r="BO787" i="1"/>
  <c r="BP787" i="1"/>
  <c r="BC714" i="1"/>
  <c r="BF714" i="1" s="1"/>
  <c r="BC706" i="1"/>
  <c r="BF706" i="1" s="1"/>
  <c r="BC682" i="1"/>
  <c r="BF682" i="1" s="1"/>
  <c r="BC674" i="1"/>
  <c r="BF674" i="1" s="1"/>
  <c r="BO841" i="1"/>
  <c r="BP841" i="1"/>
  <c r="BO683" i="1"/>
  <c r="BP683" i="1"/>
  <c r="BO622" i="1"/>
  <c r="BP622" i="1"/>
  <c r="BP581" i="1"/>
  <c r="BO581" i="1"/>
  <c r="BO590" i="1"/>
  <c r="BP590" i="1"/>
  <c r="BP494" i="1"/>
  <c r="BO494" i="1"/>
  <c r="BP420" i="1"/>
  <c r="BO420" i="1"/>
  <c r="BO404" i="1"/>
  <c r="BC396" i="1"/>
  <c r="BF396" i="1" s="1"/>
  <c r="BO336" i="1"/>
  <c r="BP336" i="1"/>
  <c r="BO345" i="1"/>
  <c r="BP345" i="1"/>
  <c r="BP250" i="1"/>
  <c r="BO250" i="1"/>
  <c r="BO296" i="1"/>
  <c r="BP296" i="1"/>
  <c r="BP205" i="1"/>
  <c r="BO205" i="1"/>
  <c r="BP224" i="1"/>
  <c r="BO224" i="1"/>
  <c r="BO130" i="1"/>
  <c r="BP130" i="1"/>
  <c r="BP98" i="1"/>
  <c r="BO98" i="1"/>
  <c r="BP5" i="1"/>
  <c r="BO5" i="1"/>
  <c r="BO720" i="1"/>
  <c r="BP720" i="1"/>
  <c r="BO688" i="1"/>
  <c r="BP688" i="1"/>
  <c r="BO656" i="1"/>
  <c r="BP656" i="1"/>
  <c r="BO820" i="1"/>
  <c r="BP820" i="1"/>
  <c r="BO893" i="1"/>
  <c r="BP893" i="1"/>
  <c r="BO599" i="1"/>
  <c r="BP599" i="1"/>
  <c r="BP806" i="1"/>
  <c r="BO806" i="1"/>
  <c r="BO586" i="1"/>
  <c r="BP586" i="1"/>
  <c r="BP558" i="1"/>
  <c r="BO558" i="1"/>
  <c r="BP499" i="1"/>
  <c r="BO499" i="1"/>
  <c r="BP693" i="1"/>
  <c r="BO693" i="1"/>
  <c r="BO716" i="1"/>
  <c r="BP716" i="1"/>
  <c r="BO700" i="1"/>
  <c r="BP700" i="1"/>
  <c r="BO684" i="1"/>
  <c r="BP684" i="1"/>
  <c r="BO668" i="1"/>
  <c r="BP668" i="1"/>
  <c r="BO906" i="1"/>
  <c r="BP906" i="1"/>
  <c r="BO865" i="1"/>
  <c r="BP865" i="1"/>
  <c r="BP835" i="1"/>
  <c r="BP818" i="1"/>
  <c r="BO818" i="1"/>
  <c r="BO626" i="1"/>
  <c r="BP626" i="1"/>
  <c r="BO618" i="1"/>
  <c r="BP618" i="1"/>
  <c r="BO610" i="1"/>
  <c r="BP610" i="1"/>
  <c r="BO878" i="1"/>
  <c r="BP878" i="1"/>
  <c r="BO824" i="1"/>
  <c r="BP824" i="1"/>
  <c r="BO595" i="1"/>
  <c r="BP595" i="1"/>
  <c r="BO822" i="1"/>
  <c r="BP822" i="1"/>
  <c r="BO632" i="1"/>
  <c r="BO620" i="1"/>
  <c r="BP620" i="1"/>
  <c r="BO608" i="1"/>
  <c r="BP608" i="1"/>
  <c r="BO587" i="1"/>
  <c r="BP587" i="1"/>
  <c r="BP552" i="1"/>
  <c r="BO552" i="1"/>
  <c r="BP580" i="1"/>
  <c r="BO580" i="1"/>
  <c r="BP543" i="1"/>
  <c r="BO543" i="1"/>
  <c r="BP521" i="1"/>
  <c r="BO521" i="1"/>
  <c r="BP513" i="1"/>
  <c r="BO513" i="1"/>
  <c r="BP515" i="1"/>
  <c r="BO515" i="1"/>
  <c r="BP582" i="1"/>
  <c r="BO582" i="1"/>
  <c r="BC434" i="1"/>
  <c r="BF434" i="1" s="1"/>
  <c r="BC426" i="1"/>
  <c r="BF426" i="1" s="1"/>
  <c r="BC418" i="1"/>
  <c r="BF418" i="1" s="1"/>
  <c r="BC410" i="1"/>
  <c r="BF410" i="1" s="1"/>
  <c r="BC402" i="1"/>
  <c r="BF402" i="1" s="1"/>
  <c r="BC394" i="1"/>
  <c r="BF394" i="1" s="1"/>
  <c r="BC350" i="1"/>
  <c r="BF350" i="1" s="1"/>
  <c r="BO320" i="1"/>
  <c r="BP320" i="1"/>
  <c r="BO357" i="1"/>
  <c r="BP357" i="1"/>
  <c r="BP309" i="1"/>
  <c r="BO309" i="1"/>
  <c r="BO298" i="1"/>
  <c r="BP298" i="1"/>
  <c r="BO278" i="1"/>
  <c r="BP278" i="1"/>
  <c r="BP242" i="1"/>
  <c r="BO242" i="1"/>
  <c r="BO287" i="1"/>
  <c r="BP287" i="1"/>
  <c r="BO264" i="1"/>
  <c r="BP264" i="1"/>
  <c r="BC232" i="1"/>
  <c r="BF232" i="1" s="1"/>
  <c r="BC189" i="1"/>
  <c r="BF189" i="1" s="1"/>
  <c r="BO199" i="1"/>
  <c r="BP199" i="1"/>
  <c r="BC170" i="1"/>
  <c r="BF170" i="1" s="1"/>
  <c r="BO128" i="1"/>
  <c r="BP128" i="1"/>
  <c r="BO126" i="1"/>
  <c r="BP126" i="1"/>
  <c r="BP119" i="1"/>
  <c r="BO119" i="1"/>
  <c r="BP95" i="1"/>
  <c r="BO95" i="1"/>
  <c r="BO72" i="1"/>
  <c r="BP72" i="1"/>
  <c r="BO58" i="1"/>
  <c r="BP58" i="1"/>
  <c r="BO68" i="1"/>
  <c r="BP68" i="1"/>
  <c r="BC39" i="1"/>
  <c r="BF39" i="1" s="1"/>
  <c r="BO10" i="1"/>
  <c r="BP10" i="1"/>
  <c r="BO16" i="1"/>
  <c r="BP16" i="1"/>
  <c r="BC9" i="1"/>
  <c r="BF9" i="1" s="1"/>
  <c r="BO903" i="1"/>
  <c r="BP903" i="1"/>
  <c r="BO870" i="1"/>
  <c r="BP870" i="1"/>
  <c r="BO816" i="1"/>
  <c r="BP816" i="1"/>
  <c r="BP792" i="1"/>
  <c r="BO792" i="1"/>
  <c r="BO629" i="1"/>
  <c r="BP629" i="1"/>
  <c r="BO621" i="1"/>
  <c r="BP621" i="1"/>
  <c r="BO613" i="1"/>
  <c r="BP613" i="1"/>
  <c r="BO605" i="1"/>
  <c r="BP605" i="1"/>
  <c r="BO864" i="1"/>
  <c r="BP864" i="1"/>
  <c r="BO832" i="1"/>
  <c r="BP832" i="1"/>
  <c r="BO838" i="1"/>
  <c r="BP838" i="1"/>
  <c r="BP790" i="1"/>
  <c r="BO695" i="1"/>
  <c r="BP695" i="1"/>
  <c r="BO592" i="1"/>
  <c r="BP592" i="1"/>
  <c r="BC565" i="1"/>
  <c r="BF565" i="1" s="1"/>
  <c r="BP519" i="1"/>
  <c r="BO519" i="1"/>
  <c r="BP383" i="1"/>
  <c r="BO383" i="1"/>
  <c r="BP375" i="1"/>
  <c r="BO375" i="1"/>
  <c r="BO346" i="1"/>
  <c r="BP346" i="1"/>
  <c r="BP363" i="1"/>
  <c r="BO363" i="1"/>
  <c r="BO330" i="1"/>
  <c r="BP330" i="1"/>
  <c r="BO339" i="1"/>
  <c r="BP339" i="1"/>
  <c r="BO327" i="1"/>
  <c r="BP327" i="1"/>
  <c r="BO290" i="1"/>
  <c r="BP290" i="1"/>
  <c r="BO266" i="1"/>
  <c r="BP266" i="1"/>
  <c r="BO291" i="1"/>
  <c r="BP291" i="1"/>
  <c r="BO275" i="1"/>
  <c r="BP275" i="1"/>
  <c r="BC181" i="1"/>
  <c r="BF181" i="1" s="1"/>
  <c r="BC177" i="1"/>
  <c r="BF177" i="1" s="1"/>
  <c r="BP118" i="1"/>
  <c r="BO118" i="1"/>
  <c r="BP121" i="1"/>
  <c r="BO121" i="1"/>
  <c r="BP91" i="1"/>
  <c r="BO91" i="1"/>
  <c r="BP104" i="1"/>
  <c r="BO104" i="1"/>
  <c r="BP97" i="1"/>
  <c r="BO97" i="1"/>
  <c r="BO57" i="1"/>
  <c r="BP57" i="1"/>
  <c r="BO46" i="1"/>
  <c r="BP46" i="1"/>
  <c r="BC32" i="1"/>
  <c r="BF32" i="1" s="1"/>
  <c r="BO11" i="1"/>
  <c r="BP11" i="1"/>
  <c r="BC4" i="1"/>
  <c r="BF4" i="1" s="1"/>
  <c r="BO874" i="1"/>
  <c r="BP874" i="1"/>
  <c r="BO849" i="1"/>
  <c r="BP849" i="1"/>
  <c r="BO828" i="1"/>
  <c r="BP828" i="1"/>
  <c r="BO912" i="1"/>
  <c r="BP912" i="1"/>
  <c r="BO880" i="1"/>
  <c r="BP880" i="1"/>
  <c r="BO825" i="1"/>
  <c r="BP825" i="1"/>
  <c r="BP904" i="1"/>
  <c r="BO904" i="1"/>
  <c r="BP856" i="1"/>
  <c r="BO856" i="1"/>
  <c r="BO723" i="1"/>
  <c r="BP723" i="1"/>
  <c r="BC429" i="1"/>
  <c r="BF429" i="1" s="1"/>
  <c r="BC421" i="1"/>
  <c r="BF421" i="1" s="1"/>
  <c r="BC413" i="1"/>
  <c r="BF413" i="1" s="1"/>
  <c r="BC405" i="1"/>
  <c r="BF405" i="1" s="1"/>
  <c r="BC397" i="1"/>
  <c r="BF397" i="1" s="1"/>
  <c r="BP351" i="1"/>
  <c r="BO351" i="1"/>
  <c r="BO318" i="1"/>
  <c r="BP318" i="1"/>
  <c r="BO307" i="1"/>
  <c r="BP307" i="1"/>
  <c r="BO293" i="1"/>
  <c r="BP293" i="1"/>
  <c r="BC235" i="1"/>
  <c r="BF235" i="1" s="1"/>
  <c r="BO279" i="1"/>
  <c r="BP279" i="1"/>
  <c r="BC186" i="1"/>
  <c r="BF186" i="1" s="1"/>
  <c r="BP134" i="1"/>
  <c r="BO134" i="1"/>
  <c r="BP115" i="1"/>
  <c r="BO115" i="1"/>
  <c r="BP81" i="1"/>
  <c r="BO81" i="1"/>
  <c r="BO61" i="1"/>
  <c r="BP61" i="1"/>
  <c r="BP713" i="1"/>
  <c r="BO713" i="1"/>
  <c r="BP697" i="1"/>
  <c r="BO697" i="1"/>
  <c r="BP681" i="1"/>
  <c r="BO681" i="1"/>
  <c r="BO902" i="1"/>
  <c r="BP902" i="1"/>
  <c r="BO871" i="1"/>
  <c r="BP871" i="1"/>
  <c r="BO817" i="1"/>
  <c r="BP817" i="1"/>
  <c r="BP794" i="1"/>
  <c r="BO794" i="1"/>
  <c r="BO885" i="1"/>
  <c r="BP885" i="1"/>
  <c r="BO848" i="1"/>
  <c r="BP848" i="1"/>
  <c r="BO815" i="1"/>
  <c r="BP815" i="1"/>
  <c r="BP873" i="1"/>
  <c r="BO873" i="1"/>
  <c r="BP368" i="1"/>
  <c r="BO368" i="1"/>
  <c r="BO273" i="1"/>
  <c r="BP273" i="1"/>
  <c r="BP207" i="1"/>
  <c r="BO207" i="1"/>
  <c r="BP145" i="1"/>
  <c r="BO145" i="1"/>
  <c r="BP141" i="1"/>
  <c r="BO141" i="1"/>
  <c r="BO73" i="1"/>
  <c r="BP73" i="1"/>
  <c r="BO19" i="1"/>
  <c r="BP19" i="1"/>
  <c r="BO889" i="1"/>
  <c r="BO833" i="1"/>
  <c r="BP833" i="1"/>
  <c r="BO600" i="1"/>
  <c r="BP600" i="1"/>
  <c r="BO919" i="1"/>
  <c r="BP919" i="1"/>
  <c r="BO803" i="1"/>
  <c r="BP803" i="1"/>
  <c r="BO710" i="1"/>
  <c r="BP710" i="1"/>
  <c r="BO694" i="1"/>
  <c r="BP694" i="1"/>
  <c r="BO678" i="1"/>
  <c r="BP678" i="1"/>
  <c r="BO662" i="1"/>
  <c r="BP662" i="1"/>
  <c r="BO667" i="1"/>
  <c r="BP667" i="1"/>
  <c r="BO616" i="1"/>
  <c r="BP616" i="1"/>
  <c r="BP557" i="1"/>
  <c r="BO557" i="1"/>
  <c r="BP510" i="1"/>
  <c r="BO510" i="1"/>
  <c r="BC424" i="1"/>
  <c r="BF424" i="1" s="1"/>
  <c r="BC416" i="1"/>
  <c r="BF416" i="1" s="1"/>
  <c r="BO358" i="1"/>
  <c r="BP358" i="1"/>
  <c r="BO353" i="1"/>
  <c r="BP353" i="1"/>
  <c r="BO270" i="1"/>
  <c r="BP270" i="1"/>
  <c r="BC238" i="1"/>
  <c r="BF238" i="1" s="1"/>
  <c r="BC162" i="1"/>
  <c r="BF162" i="1" s="1"/>
  <c r="BO53" i="1"/>
  <c r="BP53" i="1"/>
  <c r="BO800" i="1"/>
  <c r="BP800" i="1"/>
  <c r="BO798" i="1"/>
  <c r="BP798" i="1"/>
  <c r="BO679" i="1"/>
  <c r="BP679" i="1"/>
  <c r="BP527" i="1"/>
  <c r="BO527" i="1"/>
  <c r="BC511" i="1"/>
  <c r="BF511" i="1" s="1"/>
  <c r="BP529" i="1"/>
  <c r="BO529" i="1"/>
  <c r="BO305" i="1"/>
  <c r="BP305" i="1"/>
  <c r="BO326" i="1"/>
  <c r="BP326" i="1"/>
  <c r="BO282" i="1"/>
  <c r="BP282" i="1"/>
  <c r="BO265" i="1"/>
  <c r="BP265" i="1"/>
  <c r="BO299" i="1"/>
  <c r="BP299" i="1"/>
  <c r="BO284" i="1"/>
  <c r="BP284" i="1"/>
  <c r="BO268" i="1"/>
  <c r="BP268" i="1"/>
  <c r="BP204" i="1"/>
  <c r="BO204" i="1"/>
  <c r="BC233" i="1"/>
  <c r="BF233" i="1" s="1"/>
  <c r="BC225" i="1"/>
  <c r="BF225" i="1" s="1"/>
  <c r="BC217" i="1"/>
  <c r="BF217" i="1" s="1"/>
  <c r="BC213" i="1"/>
  <c r="BF213" i="1" s="1"/>
  <c r="BC209" i="1"/>
  <c r="BF209" i="1" s="1"/>
  <c r="BC173" i="1"/>
  <c r="BF173" i="1" s="1"/>
  <c r="BO136" i="1"/>
  <c r="BP136" i="1"/>
  <c r="BO131" i="1"/>
  <c r="BP131" i="1"/>
  <c r="BP109" i="1"/>
  <c r="BO109" i="1"/>
  <c r="BP103" i="1"/>
  <c r="BO103" i="1"/>
  <c r="BP82" i="1"/>
  <c r="BO82" i="1"/>
  <c r="BO59" i="1"/>
  <c r="BP59" i="1"/>
  <c r="BO31" i="1"/>
  <c r="BO21" i="1"/>
  <c r="BP21" i="1"/>
  <c r="BO15" i="1"/>
  <c r="BP15" i="1"/>
  <c r="BO597" i="1"/>
  <c r="BP597" i="1"/>
  <c r="BO868" i="1"/>
  <c r="BP868" i="1"/>
  <c r="BO846" i="1"/>
  <c r="BP846" i="1"/>
  <c r="BO901" i="1"/>
  <c r="BP901" i="1"/>
  <c r="BO861" i="1"/>
  <c r="BP861" i="1"/>
  <c r="BO821" i="1"/>
  <c r="BP821" i="1"/>
  <c r="BP888" i="1"/>
  <c r="BO888" i="1"/>
  <c r="BO843" i="1"/>
  <c r="BP843" i="1"/>
  <c r="BO707" i="1"/>
  <c r="BP707" i="1"/>
  <c r="BC427" i="1"/>
  <c r="BF427" i="1" s="1"/>
  <c r="BC419" i="1"/>
  <c r="BF419" i="1" s="1"/>
  <c r="BC411" i="1"/>
  <c r="BF411" i="1" s="1"/>
  <c r="BC403" i="1"/>
  <c r="BF403" i="1" s="1"/>
  <c r="BC395" i="1"/>
  <c r="BF395" i="1" s="1"/>
  <c r="BP359" i="1"/>
  <c r="BO359" i="1"/>
  <c r="BO272" i="1"/>
  <c r="BP272" i="1"/>
  <c r="BP203" i="1"/>
  <c r="BO203" i="1"/>
  <c r="BO728" i="1"/>
  <c r="BP728" i="1"/>
  <c r="BO712" i="1"/>
  <c r="BP712" i="1"/>
  <c r="BO696" i="1"/>
  <c r="BP696" i="1"/>
  <c r="BO680" i="1"/>
  <c r="BP680" i="1"/>
  <c r="BO664" i="1"/>
  <c r="BP664" i="1"/>
  <c r="BO899" i="1"/>
  <c r="BP899" i="1"/>
  <c r="BP860" i="1"/>
  <c r="BO860" i="1"/>
  <c r="BP804" i="1"/>
  <c r="BO804" i="1"/>
  <c r="BO788" i="1"/>
  <c r="BP788" i="1"/>
  <c r="BO872" i="1"/>
  <c r="BP872" i="1"/>
  <c r="BP845" i="1"/>
  <c r="BO845" i="1"/>
  <c r="BO591" i="1"/>
  <c r="BP591" i="1"/>
  <c r="BP891" i="1"/>
  <c r="BO891" i="1"/>
  <c r="BP852" i="1"/>
  <c r="BO852" i="1"/>
  <c r="BP508" i="1"/>
  <c r="BO508" i="1"/>
  <c r="BP500" i="1"/>
  <c r="BO500" i="1"/>
  <c r="BP492" i="1"/>
  <c r="BP484" i="1"/>
  <c r="BO484" i="1"/>
  <c r="BP506" i="1"/>
  <c r="BO506" i="1"/>
  <c r="BP382" i="1"/>
  <c r="BO382" i="1"/>
  <c r="BP374" i="1"/>
  <c r="BO374" i="1"/>
  <c r="BO322" i="1"/>
  <c r="BP322" i="1"/>
  <c r="BO308" i="1"/>
  <c r="BP308" i="1"/>
  <c r="BP148" i="1"/>
  <c r="BO148" i="1"/>
  <c r="BP144" i="1"/>
  <c r="BO144" i="1"/>
  <c r="BP110" i="1"/>
  <c r="BO110" i="1"/>
  <c r="I880" i="1"/>
  <c r="G681" i="1"/>
  <c r="G666" i="1"/>
  <c r="I901" i="1"/>
  <c r="G713" i="1"/>
  <c r="G669" i="1"/>
  <c r="I810" i="1"/>
  <c r="G678" i="1"/>
  <c r="F703" i="1"/>
  <c r="G672" i="1"/>
  <c r="BP814" i="1"/>
  <c r="BO814" i="1"/>
  <c r="I626" i="1"/>
  <c r="I610" i="1"/>
  <c r="BC559" i="1"/>
  <c r="BF559" i="1" s="1"/>
  <c r="F583" i="1"/>
  <c r="H552" i="1"/>
  <c r="G515" i="1"/>
  <c r="BC462" i="1"/>
  <c r="BF462" i="1" s="1"/>
  <c r="G505" i="1"/>
  <c r="G489" i="1"/>
  <c r="BP481" i="1"/>
  <c r="BO481" i="1"/>
  <c r="H458" i="1"/>
  <c r="BC443" i="1"/>
  <c r="BF443" i="1" s="1"/>
  <c r="J391" i="1"/>
  <c r="BP535" i="1"/>
  <c r="BO535" i="1"/>
  <c r="BP522" i="1"/>
  <c r="BO522" i="1"/>
  <c r="BP514" i="1"/>
  <c r="BO514" i="1"/>
  <c r="BP505" i="1"/>
  <c r="BO505" i="1"/>
  <c r="BP497" i="1"/>
  <c r="BO497" i="1"/>
  <c r="BC460" i="1"/>
  <c r="BF460" i="1" s="1"/>
  <c r="H455" i="1"/>
  <c r="H456" i="1"/>
  <c r="BC441" i="1"/>
  <c r="BF441" i="1" s="1"/>
  <c r="J392" i="1"/>
  <c r="BP355" i="1"/>
  <c r="BO355" i="1"/>
  <c r="I297" i="1"/>
  <c r="I281" i="1"/>
  <c r="I265" i="1"/>
  <c r="K284" i="1"/>
  <c r="K268" i="1"/>
  <c r="H313" i="1"/>
  <c r="BO280" i="1"/>
  <c r="BP280" i="1"/>
  <c r="BP227" i="1"/>
  <c r="BO227" i="1"/>
  <c r="BP219" i="1"/>
  <c r="BO219" i="1"/>
  <c r="BC180" i="1"/>
  <c r="BF180" i="1" s="1"/>
  <c r="BC172" i="1"/>
  <c r="BF172" i="1" s="1"/>
  <c r="G159" i="1"/>
  <c r="G182" i="1"/>
  <c r="G180" i="1"/>
  <c r="G178" i="1"/>
  <c r="G176" i="1"/>
  <c r="F170" i="1"/>
  <c r="I129" i="1"/>
  <c r="BP116" i="1"/>
  <c r="BO116" i="1"/>
  <c r="H121" i="1"/>
  <c r="H117" i="1"/>
  <c r="H113" i="1"/>
  <c r="H109" i="1"/>
  <c r="BC96" i="1"/>
  <c r="BF96" i="1" s="1"/>
  <c r="BP85" i="1"/>
  <c r="BO85" i="1"/>
  <c r="BO76" i="1"/>
  <c r="BP76" i="1"/>
  <c r="G70" i="1"/>
  <c r="H52" i="1"/>
  <c r="BO48" i="1"/>
  <c r="BP48" i="1"/>
  <c r="H33" i="1"/>
  <c r="G718" i="1"/>
  <c r="I890" i="1"/>
  <c r="G725" i="1"/>
  <c r="I915" i="1"/>
  <c r="I883" i="1"/>
  <c r="G686" i="1"/>
  <c r="F707" i="1"/>
  <c r="G676" i="1"/>
  <c r="I601" i="1"/>
  <c r="I633" i="1"/>
  <c r="I617" i="1"/>
  <c r="H596" i="1"/>
  <c r="I635" i="1"/>
  <c r="BC553" i="1"/>
  <c r="BF553" i="1" s="1"/>
  <c r="F545" i="1"/>
  <c r="F551" i="1"/>
  <c r="BP576" i="1"/>
  <c r="BO576" i="1"/>
  <c r="BP564" i="1"/>
  <c r="BO564" i="1"/>
  <c r="H558" i="1"/>
  <c r="H461" i="1"/>
  <c r="G534" i="1"/>
  <c r="G528" i="1"/>
  <c r="G509" i="1"/>
  <c r="G493" i="1"/>
  <c r="BC471" i="1"/>
  <c r="BF471" i="1" s="1"/>
  <c r="BC455" i="1"/>
  <c r="BF455" i="1" s="1"/>
  <c r="BC439" i="1"/>
  <c r="BF439" i="1" s="1"/>
  <c r="H431" i="1"/>
  <c r="H411" i="1"/>
  <c r="BC464" i="1"/>
  <c r="BF464" i="1" s="1"/>
  <c r="H459" i="1"/>
  <c r="H421" i="1"/>
  <c r="H413" i="1"/>
  <c r="H405" i="1"/>
  <c r="I355" i="1"/>
  <c r="I324" i="1"/>
  <c r="BC388" i="1"/>
  <c r="BF388" i="1" s="1"/>
  <c r="BC380" i="1"/>
  <c r="BF380" i="1" s="1"/>
  <c r="BC372" i="1"/>
  <c r="BF372" i="1" s="1"/>
  <c r="K341" i="1"/>
  <c r="K333" i="1"/>
  <c r="K325" i="1"/>
  <c r="G312" i="1"/>
  <c r="I295" i="1"/>
  <c r="I279" i="1"/>
  <c r="BO317" i="1"/>
  <c r="BP317" i="1"/>
  <c r="J299" i="1"/>
  <c r="G314" i="1"/>
  <c r="I289" i="1"/>
  <c r="I273" i="1"/>
  <c r="H244" i="1"/>
  <c r="F235" i="1"/>
  <c r="H223" i="1"/>
  <c r="H212" i="1"/>
  <c r="F249" i="1"/>
  <c r="BO314" i="1"/>
  <c r="BP314" i="1"/>
  <c r="BO297" i="1"/>
  <c r="BP297" i="1"/>
  <c r="H258" i="1"/>
  <c r="F236" i="1"/>
  <c r="BC208" i="1"/>
  <c r="BF208" i="1" s="1"/>
  <c r="BC198" i="1"/>
  <c r="BF198" i="1" s="1"/>
  <c r="BC197" i="1"/>
  <c r="BF197" i="1" s="1"/>
  <c r="F186" i="1"/>
  <c r="H169" i="1"/>
  <c r="H165" i="1"/>
  <c r="BO167" i="1"/>
  <c r="BP167" i="1"/>
  <c r="BO152" i="1"/>
  <c r="BP152" i="1"/>
  <c r="I147" i="1"/>
  <c r="I145" i="1"/>
  <c r="I143" i="1"/>
  <c r="I141" i="1"/>
  <c r="BO137" i="1"/>
  <c r="BP137" i="1"/>
  <c r="BP114" i="1"/>
  <c r="BO114" i="1"/>
  <c r="H104" i="1"/>
  <c r="H116" i="1"/>
  <c r="BC100" i="1"/>
  <c r="BF100" i="1" s="1"/>
  <c r="G78" i="1"/>
  <c r="I88" i="1"/>
  <c r="G75" i="1"/>
  <c r="H51" i="1"/>
  <c r="H44" i="1"/>
  <c r="H56" i="1"/>
  <c r="BC27" i="1"/>
  <c r="BF27" i="1" s="1"/>
  <c r="H23" i="1"/>
  <c r="I916" i="1"/>
  <c r="I900" i="1"/>
  <c r="I884" i="1"/>
  <c r="I870" i="1"/>
  <c r="G709" i="1"/>
  <c r="G694" i="1"/>
  <c r="I879" i="1"/>
  <c r="G702" i="1"/>
  <c r="G677" i="1"/>
  <c r="I802" i="1"/>
  <c r="G717" i="1"/>
  <c r="G690" i="1"/>
  <c r="F727" i="1"/>
  <c r="G696" i="1"/>
  <c r="F663" i="1"/>
  <c r="BC547" i="1"/>
  <c r="BF547" i="1" s="1"/>
  <c r="I624" i="1"/>
  <c r="I608" i="1"/>
  <c r="BC579" i="1"/>
  <c r="BF579" i="1" s="1"/>
  <c r="H556" i="1"/>
  <c r="F559" i="1"/>
  <c r="BO584" i="1"/>
  <c r="BP584" i="1"/>
  <c r="BP572" i="1"/>
  <c r="BO572" i="1"/>
  <c r="F549" i="1"/>
  <c r="BC466" i="1"/>
  <c r="BF466" i="1" s="1"/>
  <c r="BP530" i="1"/>
  <c r="BO530" i="1"/>
  <c r="BP502" i="1"/>
  <c r="BO502" i="1"/>
  <c r="BP486" i="1"/>
  <c r="BO486" i="1"/>
  <c r="H403" i="1"/>
  <c r="H378" i="1"/>
  <c r="G527" i="1"/>
  <c r="BC468" i="1"/>
  <c r="BF468" i="1" s="1"/>
  <c r="H463" i="1"/>
  <c r="BC436" i="1"/>
  <c r="BF436" i="1" s="1"/>
  <c r="BC465" i="1"/>
  <c r="BF465" i="1" s="1"/>
  <c r="BC449" i="1"/>
  <c r="BF449" i="1" s="1"/>
  <c r="G344" i="1"/>
  <c r="G354" i="1"/>
  <c r="H309" i="1"/>
  <c r="BO356" i="1"/>
  <c r="BP356" i="1"/>
  <c r="G310" i="1"/>
  <c r="G301" i="1"/>
  <c r="K296" i="1"/>
  <c r="K280" i="1"/>
  <c r="K264" i="1"/>
  <c r="I306" i="1"/>
  <c r="I285" i="1"/>
  <c r="I269" i="1"/>
  <c r="BC245" i="1"/>
  <c r="BF245" i="1" s="1"/>
  <c r="BC234" i="1"/>
  <c r="BF234" i="1" s="1"/>
  <c r="H220" i="1"/>
  <c r="H201" i="1"/>
  <c r="H197" i="1"/>
  <c r="H193" i="1"/>
  <c r="BC196" i="1"/>
  <c r="BF196" i="1" s="1"/>
  <c r="G188" i="1"/>
  <c r="BC218" i="1"/>
  <c r="BF218" i="1" s="1"/>
  <c r="BC210" i="1"/>
  <c r="BF210" i="1" s="1"/>
  <c r="G171" i="1"/>
  <c r="BO149" i="1"/>
  <c r="BP149" i="1"/>
  <c r="I123" i="1"/>
  <c r="F98" i="1"/>
  <c r="H118" i="1"/>
  <c r="H103" i="1"/>
  <c r="H85" i="1"/>
  <c r="BO78" i="1"/>
  <c r="BP78" i="1"/>
  <c r="H71" i="1"/>
  <c r="G83" i="1"/>
  <c r="G67" i="1"/>
  <c r="BP63" i="1"/>
  <c r="BO63" i="1"/>
  <c r="BO56" i="1"/>
  <c r="BP56" i="1"/>
  <c r="H28" i="1"/>
  <c r="H20" i="1"/>
  <c r="I787" i="1"/>
  <c r="G693" i="1"/>
  <c r="I921" i="1"/>
  <c r="I818" i="1"/>
  <c r="G682" i="1"/>
  <c r="G662" i="1"/>
  <c r="I891" i="1"/>
  <c r="I824" i="1"/>
  <c r="F699" i="1"/>
  <c r="G668" i="1"/>
  <c r="I619" i="1"/>
  <c r="I603" i="1"/>
  <c r="BO703" i="1"/>
  <c r="BP703" i="1"/>
  <c r="BO687" i="1"/>
  <c r="BP687" i="1"/>
  <c r="BO671" i="1"/>
  <c r="BP671" i="1"/>
  <c r="BO655" i="1"/>
  <c r="BP655" i="1"/>
  <c r="H548" i="1"/>
  <c r="H562" i="1"/>
  <c r="H582" i="1"/>
  <c r="F555" i="1"/>
  <c r="BC512" i="1"/>
  <c r="BF512" i="1" s="1"/>
  <c r="G502" i="1"/>
  <c r="G486" i="1"/>
  <c r="BC478" i="1"/>
  <c r="BF478" i="1" s="1"/>
  <c r="BC463" i="1"/>
  <c r="BF463" i="1" s="1"/>
  <c r="BC447" i="1"/>
  <c r="BF447" i="1" s="1"/>
  <c r="BC489" i="1"/>
  <c r="BF489" i="1" s="1"/>
  <c r="BC480" i="1"/>
  <c r="BF480" i="1" s="1"/>
  <c r="BC472" i="1"/>
  <c r="BF472" i="1" s="1"/>
  <c r="H467" i="1"/>
  <c r="H432" i="1"/>
  <c r="H424" i="1"/>
  <c r="H416" i="1"/>
  <c r="H408" i="1"/>
  <c r="H400" i="1"/>
  <c r="H372" i="1"/>
  <c r="H397" i="1"/>
  <c r="I347" i="1"/>
  <c r="BP390" i="1"/>
  <c r="BO390" i="1"/>
  <c r="G368" i="1"/>
  <c r="I359" i="1"/>
  <c r="BP343" i="1"/>
  <c r="BO343" i="1"/>
  <c r="J339" i="1"/>
  <c r="J331" i="1"/>
  <c r="J319" i="1"/>
  <c r="H227" i="1"/>
  <c r="H214" i="1"/>
  <c r="BC251" i="1"/>
  <c r="BF251" i="1" s="1"/>
  <c r="H260" i="1"/>
  <c r="F253" i="1"/>
  <c r="BO263" i="1"/>
  <c r="BP263" i="1"/>
  <c r="BO259" i="1"/>
  <c r="BP259" i="1"/>
  <c r="BO255" i="1"/>
  <c r="BP255" i="1"/>
  <c r="BC202" i="1"/>
  <c r="BF202" i="1" s="1"/>
  <c r="BC194" i="1"/>
  <c r="BF194" i="1" s="1"/>
  <c r="F166" i="1"/>
  <c r="G156" i="1"/>
  <c r="BP165" i="1"/>
  <c r="BO165" i="1"/>
  <c r="BO159" i="1"/>
  <c r="BP159" i="1"/>
  <c r="H125" i="1"/>
  <c r="I43" i="1"/>
  <c r="I30" i="1"/>
  <c r="H26" i="1"/>
  <c r="G22" i="1"/>
  <c r="BO782" i="1"/>
  <c r="BP782" i="1"/>
  <c r="BP766" i="1"/>
  <c r="BO766" i="1"/>
  <c r="BR754" i="1"/>
  <c r="BR746" i="1"/>
  <c r="BR738" i="1"/>
  <c r="BR730" i="1"/>
  <c r="BR654" i="1"/>
  <c r="BR646" i="1"/>
  <c r="BR642" i="1"/>
  <c r="BR638" i="1"/>
  <c r="BR188" i="1"/>
  <c r="BP771" i="1"/>
  <c r="BO771" i="1"/>
  <c r="BQ759" i="1"/>
  <c r="BQ751" i="1"/>
  <c r="BQ743" i="1"/>
  <c r="BQ735" i="1"/>
  <c r="BP780" i="1"/>
  <c r="BO780" i="1"/>
  <c r="BO764" i="1"/>
  <c r="BP764" i="1"/>
  <c r="BQ756" i="1"/>
  <c r="BQ748" i="1"/>
  <c r="BQ740" i="1"/>
  <c r="BQ732" i="1"/>
  <c r="BR649" i="1"/>
  <c r="BR645" i="1"/>
  <c r="BO781" i="1"/>
  <c r="BP781" i="1"/>
  <c r="BO765" i="1"/>
  <c r="BP765" i="1"/>
  <c r="BR757" i="1"/>
  <c r="BQ749" i="1"/>
  <c r="BQ741" i="1"/>
  <c r="BQ733" i="1"/>
  <c r="I920" i="1"/>
  <c r="I904" i="1"/>
  <c r="I873" i="1"/>
  <c r="I857" i="1"/>
  <c r="I825" i="1"/>
  <c r="H648" i="1"/>
  <c r="I917" i="1"/>
  <c r="I885" i="1"/>
  <c r="I792" i="1"/>
  <c r="I875" i="1"/>
  <c r="I859" i="1"/>
  <c r="I809" i="1"/>
  <c r="H646" i="1"/>
  <c r="I919" i="1"/>
  <c r="I852" i="1"/>
  <c r="I820" i="1"/>
  <c r="H649" i="1"/>
  <c r="F719" i="1"/>
  <c r="G688" i="1"/>
  <c r="F655" i="1"/>
  <c r="I630" i="1"/>
  <c r="I614" i="1"/>
  <c r="BC555" i="1"/>
  <c r="BF555" i="1" s="1"/>
  <c r="BO708" i="1"/>
  <c r="BP708" i="1"/>
  <c r="BO676" i="1"/>
  <c r="BP676" i="1"/>
  <c r="H594" i="1"/>
  <c r="BC561" i="1"/>
  <c r="BF561" i="1" s="1"/>
  <c r="F553" i="1"/>
  <c r="BP556" i="1"/>
  <c r="BO556" i="1"/>
  <c r="BP542" i="1"/>
  <c r="BO542" i="1"/>
  <c r="BC537" i="1"/>
  <c r="BF537" i="1" s="1"/>
  <c r="G519" i="1"/>
  <c r="BC470" i="1"/>
  <c r="BF470" i="1" s="1"/>
  <c r="BC438" i="1"/>
  <c r="BF438" i="1" s="1"/>
  <c r="H442" i="1"/>
  <c r="G533" i="1"/>
  <c r="H380" i="1"/>
  <c r="G507" i="1"/>
  <c r="G499" i="1"/>
  <c r="G491" i="1"/>
  <c r="H440" i="1"/>
  <c r="H425" i="1"/>
  <c r="K317" i="1"/>
  <c r="H357" i="1"/>
  <c r="H345" i="1"/>
  <c r="H334" i="1"/>
  <c r="J315" i="1"/>
  <c r="H248" i="1"/>
  <c r="H232" i="1"/>
  <c r="J207" i="1"/>
  <c r="H200" i="1"/>
  <c r="H196" i="1"/>
  <c r="H160" i="1"/>
  <c r="BC178" i="1"/>
  <c r="BF178" i="1" s="1"/>
  <c r="H168" i="1"/>
  <c r="BP161" i="1"/>
  <c r="BO161" i="1"/>
  <c r="I139" i="1"/>
  <c r="J128" i="1"/>
  <c r="J127" i="1"/>
  <c r="BC123" i="1"/>
  <c r="BF123" i="1" s="1"/>
  <c r="H114" i="1"/>
  <c r="I96" i="1"/>
  <c r="F86" i="1"/>
  <c r="BC92" i="1"/>
  <c r="BF92" i="1" s="1"/>
  <c r="G81" i="1"/>
  <c r="J66" i="1"/>
  <c r="BO51" i="1"/>
  <c r="BP51" i="1"/>
  <c r="BO47" i="1"/>
  <c r="BP47" i="1"/>
  <c r="BC36" i="1"/>
  <c r="BF36" i="1" s="1"/>
  <c r="F32" i="1"/>
  <c r="H31" i="1"/>
  <c r="J15" i="1"/>
  <c r="BC6" i="1"/>
  <c r="BF6" i="1" s="1"/>
  <c r="F9" i="1"/>
  <c r="I874" i="1"/>
  <c r="I842" i="1"/>
  <c r="H761" i="1"/>
  <c r="H757" i="1"/>
  <c r="H753" i="1"/>
  <c r="H749" i="1"/>
  <c r="H745" i="1"/>
  <c r="H741" i="1"/>
  <c r="H737" i="1"/>
  <c r="H733" i="1"/>
  <c r="H639" i="1"/>
  <c r="I898" i="1"/>
  <c r="I899" i="1"/>
  <c r="I864" i="1"/>
  <c r="I832" i="1"/>
  <c r="F723" i="1"/>
  <c r="G692" i="1"/>
  <c r="F659" i="1"/>
  <c r="BO631" i="1"/>
  <c r="BP631" i="1"/>
  <c r="BO623" i="1"/>
  <c r="BP623" i="1"/>
  <c r="BO615" i="1"/>
  <c r="BP615" i="1"/>
  <c r="BO607" i="1"/>
  <c r="BP607" i="1"/>
  <c r="I621" i="1"/>
  <c r="I605" i="1"/>
  <c r="H564" i="1"/>
  <c r="F573" i="1"/>
  <c r="F579" i="1"/>
  <c r="BP574" i="1"/>
  <c r="BO574" i="1"/>
  <c r="H566" i="1"/>
  <c r="BP541" i="1"/>
  <c r="BO541" i="1"/>
  <c r="F537" i="1"/>
  <c r="H469" i="1"/>
  <c r="H437" i="1"/>
  <c r="H470" i="1"/>
  <c r="H454" i="1"/>
  <c r="H438" i="1"/>
  <c r="K395" i="1"/>
  <c r="BC523" i="1"/>
  <c r="BF523" i="1" s="1"/>
  <c r="G517" i="1"/>
  <c r="G508" i="1"/>
  <c r="G500" i="1"/>
  <c r="G492" i="1"/>
  <c r="G483" i="1"/>
  <c r="G532" i="1"/>
  <c r="BC469" i="1"/>
  <c r="BF469" i="1" s="1"/>
  <c r="BC453" i="1"/>
  <c r="BF453" i="1" s="1"/>
  <c r="BC437" i="1"/>
  <c r="BF437" i="1" s="1"/>
  <c r="I389" i="1"/>
  <c r="I385" i="1"/>
  <c r="I381" i="1"/>
  <c r="I377" i="1"/>
  <c r="I373" i="1"/>
  <c r="I369" i="1"/>
  <c r="G305" i="1"/>
  <c r="H252" i="1"/>
  <c r="H257" i="1"/>
  <c r="H230" i="1"/>
  <c r="J209" i="1"/>
  <c r="H229" i="1"/>
  <c r="H215" i="1"/>
  <c r="J203" i="1"/>
  <c r="F245" i="1"/>
  <c r="F187" i="1"/>
  <c r="G247" i="1"/>
  <c r="BC90" i="1"/>
  <c r="BF90" i="1" s="1"/>
  <c r="BC67" i="1"/>
  <c r="BF67" i="1" s="1"/>
  <c r="G62" i="1"/>
  <c r="H47" i="1"/>
  <c r="H42" i="1"/>
  <c r="H25" i="1"/>
  <c r="J7" i="1"/>
  <c r="I908" i="1"/>
  <c r="I892" i="1"/>
  <c r="H652" i="1"/>
  <c r="H636" i="1"/>
  <c r="I893" i="1"/>
  <c r="I871" i="1"/>
  <c r="I855" i="1"/>
  <c r="I839" i="1"/>
  <c r="I823" i="1"/>
  <c r="I813" i="1"/>
  <c r="I797" i="1"/>
  <c r="H642" i="1"/>
  <c r="I895" i="1"/>
  <c r="I860" i="1"/>
  <c r="I828" i="1"/>
  <c r="H645" i="1"/>
  <c r="G712" i="1"/>
  <c r="F679" i="1"/>
  <c r="I628" i="1"/>
  <c r="I612" i="1"/>
  <c r="BC571" i="1"/>
  <c r="BF571" i="1" s="1"/>
  <c r="BC577" i="1"/>
  <c r="BF577" i="1" s="1"/>
  <c r="F569" i="1"/>
  <c r="F567" i="1"/>
  <c r="H554" i="1"/>
  <c r="F581" i="1"/>
  <c r="L586" i="1"/>
  <c r="CB586" i="1" s="1"/>
  <c r="CA586" i="1" s="1"/>
  <c r="BZ586" i="1" s="1"/>
  <c r="BY586" i="1" s="1"/>
  <c r="BX586" i="1" s="1"/>
  <c r="BW586" i="1" s="1"/>
  <c r="BV586" i="1" s="1"/>
  <c r="BU586" i="1" s="1"/>
  <c r="BT586" i="1" s="1"/>
  <c r="BS586" i="1" s="1"/>
  <c r="F547" i="1"/>
  <c r="G481" i="1"/>
  <c r="BC474" i="1"/>
  <c r="BF474" i="1" s="1"/>
  <c r="BC442" i="1"/>
  <c r="BF442" i="1" s="1"/>
  <c r="H430" i="1"/>
  <c r="H422" i="1"/>
  <c r="H414" i="1"/>
  <c r="H406" i="1"/>
  <c r="H398" i="1"/>
  <c r="G518" i="1"/>
  <c r="G497" i="1"/>
  <c r="BC467" i="1"/>
  <c r="BF467" i="1" s="1"/>
  <c r="BC451" i="1"/>
  <c r="BF451" i="1" s="1"/>
  <c r="BC435" i="1"/>
  <c r="BF435" i="1" s="1"/>
  <c r="BP546" i="1"/>
  <c r="BO546" i="1"/>
  <c r="G520" i="1"/>
  <c r="G512" i="1"/>
  <c r="H464" i="1"/>
  <c r="H448" i="1"/>
  <c r="H401" i="1"/>
  <c r="H382" i="1"/>
  <c r="I320" i="1"/>
  <c r="H353" i="1"/>
  <c r="H330" i="1"/>
  <c r="I190" i="1"/>
  <c r="BC230" i="1"/>
  <c r="BF230" i="1" s="1"/>
  <c r="BC216" i="1"/>
  <c r="BF216" i="1" s="1"/>
  <c r="BC195" i="1"/>
  <c r="BF195" i="1" s="1"/>
  <c r="BO168" i="1"/>
  <c r="BP168" i="1"/>
  <c r="I153" i="1"/>
  <c r="I151" i="1"/>
  <c r="I149" i="1"/>
  <c r="H124" i="1"/>
  <c r="BP112" i="1"/>
  <c r="BO112" i="1"/>
  <c r="BP107" i="1"/>
  <c r="BO107" i="1"/>
  <c r="H97" i="1"/>
  <c r="H93" i="1"/>
  <c r="H41" i="1"/>
  <c r="J57" i="1"/>
  <c r="BP38" i="1"/>
  <c r="BO38" i="1"/>
  <c r="H27" i="1"/>
  <c r="J13" i="1"/>
  <c r="I795" i="1"/>
  <c r="I812" i="1"/>
  <c r="H786" i="1"/>
  <c r="H782" i="1"/>
  <c r="H778" i="1"/>
  <c r="H774" i="1"/>
  <c r="H770" i="1"/>
  <c r="H766" i="1"/>
  <c r="H762" i="1"/>
  <c r="H758" i="1"/>
  <c r="H754" i="1"/>
  <c r="H750" i="1"/>
  <c r="H746" i="1"/>
  <c r="H742" i="1"/>
  <c r="H738" i="1"/>
  <c r="H734" i="1"/>
  <c r="H730" i="1"/>
  <c r="H651" i="1"/>
  <c r="I902" i="1"/>
  <c r="I907" i="1"/>
  <c r="I872" i="1"/>
  <c r="H785" i="1"/>
  <c r="H781" i="1"/>
  <c r="H777" i="1"/>
  <c r="H773" i="1"/>
  <c r="H769" i="1"/>
  <c r="H765" i="1"/>
  <c r="F715" i="1"/>
  <c r="G684" i="1"/>
  <c r="I623" i="1"/>
  <c r="I607" i="1"/>
  <c r="BO719" i="1"/>
  <c r="BP719" i="1"/>
  <c r="H597" i="1"/>
  <c r="BC569" i="1"/>
  <c r="BF569" i="1" s="1"/>
  <c r="F561" i="1"/>
  <c r="F575" i="1"/>
  <c r="H576" i="1"/>
  <c r="H544" i="1"/>
  <c r="BC516" i="1"/>
  <c r="BF516" i="1" s="1"/>
  <c r="G506" i="1"/>
  <c r="G490" i="1"/>
  <c r="H473" i="1"/>
  <c r="H457" i="1"/>
  <c r="H441" i="1"/>
  <c r="H384" i="1"/>
  <c r="G529" i="1"/>
  <c r="H462" i="1"/>
  <c r="H446" i="1"/>
  <c r="H399" i="1"/>
  <c r="BP570" i="1"/>
  <c r="BO570" i="1"/>
  <c r="BC456" i="1"/>
  <c r="BF456" i="1" s="1"/>
  <c r="H451" i="1"/>
  <c r="BC477" i="1"/>
  <c r="BF477" i="1" s="1"/>
  <c r="BC461" i="1"/>
  <c r="BF461" i="1" s="1"/>
  <c r="BC445" i="1"/>
  <c r="BF445" i="1" s="1"/>
  <c r="G356" i="1"/>
  <c r="G367" i="1"/>
  <c r="G365" i="1"/>
  <c r="G363" i="1"/>
  <c r="I340" i="1"/>
  <c r="I332" i="1"/>
  <c r="K292" i="1"/>
  <c r="K276" i="1"/>
  <c r="BR331" i="1"/>
  <c r="K290" i="1"/>
  <c r="K274" i="1"/>
  <c r="H259" i="1"/>
  <c r="J250" i="1"/>
  <c r="F241" i="1"/>
  <c r="H226" i="1"/>
  <c r="J205" i="1"/>
  <c r="H231" i="1"/>
  <c r="H217" i="1"/>
  <c r="J206" i="1"/>
  <c r="BC247" i="1"/>
  <c r="BF247" i="1" s="1"/>
  <c r="F189" i="1"/>
  <c r="BO262" i="1"/>
  <c r="BP262" i="1"/>
  <c r="BO258" i="1"/>
  <c r="BP258" i="1"/>
  <c r="BO254" i="1"/>
  <c r="BP254" i="1"/>
  <c r="BP252" i="1"/>
  <c r="BO252" i="1"/>
  <c r="BP244" i="1"/>
  <c r="BO244" i="1"/>
  <c r="BC201" i="1"/>
  <c r="BF201" i="1" s="1"/>
  <c r="BC193" i="1"/>
  <c r="BF193" i="1" s="1"/>
  <c r="G158" i="1"/>
  <c r="H157" i="1"/>
  <c r="K136" i="1"/>
  <c r="J135" i="1"/>
  <c r="I134" i="1"/>
  <c r="BC102" i="1"/>
  <c r="BF102" i="1" s="1"/>
  <c r="H120" i="1"/>
  <c r="F102" i="1"/>
  <c r="F94" i="1"/>
  <c r="G68" i="1"/>
  <c r="I58" i="1"/>
  <c r="F36" i="1"/>
  <c r="G24" i="1"/>
  <c r="BP18" i="1"/>
  <c r="BO12" i="1"/>
  <c r="BP12" i="1"/>
  <c r="BO778" i="1"/>
  <c r="BP778" i="1"/>
  <c r="BO762" i="1"/>
  <c r="BP762" i="1"/>
  <c r="BQ754" i="1"/>
  <c r="BQ746" i="1"/>
  <c r="BQ738" i="1"/>
  <c r="BQ730" i="1"/>
  <c r="BQ654" i="1"/>
  <c r="BQ650" i="1"/>
  <c r="BQ646" i="1"/>
  <c r="BQ642" i="1"/>
  <c r="BQ638" i="1"/>
  <c r="BO783" i="1"/>
  <c r="BP783" i="1"/>
  <c r="BO767" i="1"/>
  <c r="BP767" i="1"/>
  <c r="BR755" i="1"/>
  <c r="BR747" i="1"/>
  <c r="BR739" i="1"/>
  <c r="BR731" i="1"/>
  <c r="BO776" i="1"/>
  <c r="BP776" i="1"/>
  <c r="BR760" i="1"/>
  <c r="BR752" i="1"/>
  <c r="BR744" i="1"/>
  <c r="BR736" i="1"/>
  <c r="BQ649" i="1"/>
  <c r="BQ645" i="1"/>
  <c r="BP777" i="1"/>
  <c r="BO777" i="1"/>
  <c r="BR761" i="1"/>
  <c r="BR753" i="1"/>
  <c r="BR745" i="1"/>
  <c r="BR737" i="1"/>
  <c r="BR635" i="1"/>
  <c r="I888" i="1"/>
  <c r="I841" i="1"/>
  <c r="G698" i="1"/>
  <c r="G673" i="1"/>
  <c r="I862" i="1"/>
  <c r="I830" i="1"/>
  <c r="G689" i="1"/>
  <c r="I843" i="1"/>
  <c r="I827" i="1"/>
  <c r="I793" i="1"/>
  <c r="I887" i="1"/>
  <c r="I794" i="1"/>
  <c r="G704" i="1"/>
  <c r="F671" i="1"/>
  <c r="H595" i="1"/>
  <c r="I618" i="1"/>
  <c r="I602" i="1"/>
  <c r="H572" i="1"/>
  <c r="H578" i="1"/>
  <c r="H546" i="1"/>
  <c r="BO588" i="1"/>
  <c r="BP588" i="1"/>
  <c r="F565" i="1"/>
  <c r="G524" i="1"/>
  <c r="BC446" i="1"/>
  <c r="BF446" i="1" s="1"/>
  <c r="BC475" i="1"/>
  <c r="BF475" i="1" s="1"/>
  <c r="BP518" i="1"/>
  <c r="BO518" i="1"/>
  <c r="BP509" i="1"/>
  <c r="BO509" i="1"/>
  <c r="BP501" i="1"/>
  <c r="BO501" i="1"/>
  <c r="BP493" i="1"/>
  <c r="BO493" i="1"/>
  <c r="BC476" i="1"/>
  <c r="BF476" i="1" s="1"/>
  <c r="H471" i="1"/>
  <c r="BC444" i="1"/>
  <c r="BF444" i="1" s="1"/>
  <c r="H439" i="1"/>
  <c r="BC473" i="1"/>
  <c r="BF473" i="1" s="1"/>
  <c r="BP377" i="1"/>
  <c r="BO377" i="1"/>
  <c r="BP369" i="1"/>
  <c r="BO369" i="1"/>
  <c r="I351" i="1"/>
  <c r="BO340" i="1"/>
  <c r="BP340" i="1"/>
  <c r="BO324" i="1"/>
  <c r="BP324" i="1"/>
  <c r="BO329" i="1"/>
  <c r="BP329" i="1"/>
  <c r="I283" i="1"/>
  <c r="I267" i="1"/>
  <c r="K286" i="1"/>
  <c r="K270" i="1"/>
  <c r="H311" i="1"/>
  <c r="BO301" i="1"/>
  <c r="BP301" i="1"/>
  <c r="I191" i="1"/>
  <c r="BC231" i="1"/>
  <c r="BF231" i="1" s="1"/>
  <c r="BC223" i="1"/>
  <c r="BF223" i="1" s="1"/>
  <c r="BP206" i="1"/>
  <c r="BO206" i="1"/>
  <c r="I192" i="1"/>
  <c r="BC176" i="1"/>
  <c r="BF176" i="1" s="1"/>
  <c r="G183" i="1"/>
  <c r="G181" i="1"/>
  <c r="G179" i="1"/>
  <c r="G177" i="1"/>
  <c r="G172" i="1"/>
  <c r="G167" i="1"/>
  <c r="BO163" i="1"/>
  <c r="BP163" i="1"/>
  <c r="BP108" i="1"/>
  <c r="BO108" i="1"/>
  <c r="H119" i="1"/>
  <c r="H115" i="1"/>
  <c r="H111" i="1"/>
  <c r="H107" i="1"/>
  <c r="G80" i="1"/>
  <c r="BP93" i="1"/>
  <c r="BO93" i="1"/>
  <c r="BO80" i="1"/>
  <c r="BP80" i="1"/>
  <c r="K55" i="1"/>
  <c r="G60" i="1"/>
  <c r="H40" i="1"/>
  <c r="BP43" i="1"/>
  <c r="BO43" i="1"/>
  <c r="BO50" i="1"/>
  <c r="BP50" i="1"/>
  <c r="F35" i="1"/>
  <c r="BP28" i="1"/>
  <c r="BO28" i="1"/>
  <c r="K18" i="1"/>
  <c r="BO20" i="1"/>
  <c r="BP20" i="1"/>
  <c r="BP7" i="1"/>
  <c r="BO7" i="1"/>
  <c r="I799" i="1"/>
  <c r="G706" i="1"/>
  <c r="I897" i="1"/>
  <c r="I804" i="1"/>
  <c r="G722" i="1"/>
  <c r="G657" i="1"/>
  <c r="I914" i="1"/>
  <c r="I882" i="1"/>
  <c r="G697" i="1"/>
  <c r="I806" i="1"/>
  <c r="G705" i="1"/>
  <c r="G708" i="1"/>
  <c r="F675" i="1"/>
  <c r="H599" i="1"/>
  <c r="J590" i="1"/>
  <c r="I625" i="1"/>
  <c r="I609" i="1"/>
  <c r="F577" i="1"/>
  <c r="F543" i="1"/>
  <c r="BO589" i="1"/>
  <c r="BP589" i="1"/>
  <c r="H584" i="1"/>
  <c r="F571" i="1"/>
  <c r="G536" i="1"/>
  <c r="G530" i="1"/>
  <c r="BC482" i="1"/>
  <c r="BF482" i="1" s="1"/>
  <c r="H477" i="1"/>
  <c r="H445" i="1"/>
  <c r="G540" i="1"/>
  <c r="G523" i="1"/>
  <c r="G514" i="1"/>
  <c r="H415" i="1"/>
  <c r="H407" i="1"/>
  <c r="H370" i="1"/>
  <c r="H475" i="1"/>
  <c r="BC448" i="1"/>
  <c r="BF448" i="1" s="1"/>
  <c r="H443" i="1"/>
  <c r="H468" i="1"/>
  <c r="H452" i="1"/>
  <c r="H436" i="1"/>
  <c r="H417" i="1"/>
  <c r="H409" i="1"/>
  <c r="H374" i="1"/>
  <c r="G362" i="1"/>
  <c r="G358" i="1"/>
  <c r="BC384" i="1"/>
  <c r="BF384" i="1" s="1"/>
  <c r="BC376" i="1"/>
  <c r="BF376" i="1" s="1"/>
  <c r="G352" i="1"/>
  <c r="K337" i="1"/>
  <c r="K329" i="1"/>
  <c r="I293" i="1"/>
  <c r="I277" i="1"/>
  <c r="BP311" i="1"/>
  <c r="BO311" i="1"/>
  <c r="BO303" i="1"/>
  <c r="BP303" i="1"/>
  <c r="I291" i="1"/>
  <c r="I275" i="1"/>
  <c r="F239" i="1"/>
  <c r="H233" i="1"/>
  <c r="H216" i="1"/>
  <c r="J208" i="1"/>
  <c r="BC243" i="1"/>
  <c r="BF243" i="1" s="1"/>
  <c r="BO292" i="1"/>
  <c r="BP292" i="1"/>
  <c r="BO276" i="1"/>
  <c r="BP276" i="1"/>
  <c r="H262" i="1"/>
  <c r="H254" i="1"/>
  <c r="BP171" i="1"/>
  <c r="BO171" i="1"/>
  <c r="H161" i="1"/>
  <c r="G173" i="1"/>
  <c r="I130" i="1"/>
  <c r="I148" i="1"/>
  <c r="I146" i="1"/>
  <c r="I144" i="1"/>
  <c r="I142" i="1"/>
  <c r="I140" i="1"/>
  <c r="H105" i="1"/>
  <c r="G72" i="1"/>
  <c r="BC88" i="1"/>
  <c r="BF88" i="1" s="1"/>
  <c r="BP65" i="1"/>
  <c r="BO65" i="1"/>
  <c r="J53" i="1"/>
  <c r="G38" i="1"/>
  <c r="G34" i="1"/>
  <c r="BC25" i="1"/>
  <c r="BF25" i="1" s="1"/>
  <c r="G19" i="1"/>
  <c r="L10" i="1"/>
  <c r="CB10" i="1" s="1"/>
  <c r="CA10" i="1" s="1"/>
  <c r="BZ10" i="1" s="1"/>
  <c r="BY10" i="1" s="1"/>
  <c r="BX10" i="1" s="1"/>
  <c r="BW10" i="1" s="1"/>
  <c r="BV10" i="1" s="1"/>
  <c r="BU10" i="1" s="1"/>
  <c r="BT10" i="1" s="1"/>
  <c r="BS10" i="1" s="1"/>
  <c r="I877" i="1"/>
  <c r="I861" i="1"/>
  <c r="I845" i="1"/>
  <c r="I829" i="1"/>
  <c r="I854" i="1"/>
  <c r="I822" i="1"/>
  <c r="G729" i="1"/>
  <c r="G701" i="1"/>
  <c r="G674" i="1"/>
  <c r="G714" i="1"/>
  <c r="G685" i="1"/>
  <c r="G658" i="1"/>
  <c r="G726" i="1"/>
  <c r="G710" i="1"/>
  <c r="G665" i="1"/>
  <c r="G728" i="1"/>
  <c r="F695" i="1"/>
  <c r="G664" i="1"/>
  <c r="I632" i="1"/>
  <c r="I616" i="1"/>
  <c r="H593" i="1"/>
  <c r="H542" i="1"/>
  <c r="BC450" i="1"/>
  <c r="BF450" i="1" s="1"/>
  <c r="BP536" i="1"/>
  <c r="BO536" i="1"/>
  <c r="H466" i="1"/>
  <c r="H450" i="1"/>
  <c r="H427" i="1"/>
  <c r="J393" i="1"/>
  <c r="BC452" i="1"/>
  <c r="BF452" i="1" s="1"/>
  <c r="H447" i="1"/>
  <c r="G348" i="1"/>
  <c r="I316" i="1"/>
  <c r="I308" i="1"/>
  <c r="K298" i="1"/>
  <c r="K282" i="1"/>
  <c r="K266" i="1"/>
  <c r="I287" i="1"/>
  <c r="I271" i="1"/>
  <c r="G303" i="1"/>
  <c r="BO304" i="1"/>
  <c r="BP304" i="1"/>
  <c r="BO288" i="1"/>
  <c r="BP288" i="1"/>
  <c r="F240" i="1"/>
  <c r="H228" i="1"/>
  <c r="J204" i="1"/>
  <c r="H199" i="1"/>
  <c r="H195" i="1"/>
  <c r="BC191" i="1"/>
  <c r="BF191" i="1" s="1"/>
  <c r="BC226" i="1"/>
  <c r="BF226" i="1" s="1"/>
  <c r="BC214" i="1"/>
  <c r="BF214" i="1" s="1"/>
  <c r="G174" i="1"/>
  <c r="BP169" i="1"/>
  <c r="BO169" i="1"/>
  <c r="I138" i="1"/>
  <c r="BP124" i="1"/>
  <c r="BO124" i="1"/>
  <c r="H110" i="1"/>
  <c r="F90" i="1"/>
  <c r="I87" i="1"/>
  <c r="F82" i="1"/>
  <c r="BP83" i="1"/>
  <c r="BO83" i="1"/>
  <c r="CA59" i="1"/>
  <c r="BZ59" i="1" s="1"/>
  <c r="BY59" i="1" s="1"/>
  <c r="BX59" i="1" s="1"/>
  <c r="BW59" i="1" s="1"/>
  <c r="BV59" i="1" s="1"/>
  <c r="BU59" i="1" s="1"/>
  <c r="BT59" i="1" s="1"/>
  <c r="BS59" i="1" s="1"/>
  <c r="L59" i="1"/>
  <c r="CB59" i="1" s="1"/>
  <c r="BC42" i="1"/>
  <c r="BF42" i="1" s="1"/>
  <c r="BO22" i="1"/>
  <c r="BP22" i="1"/>
  <c r="I811" i="1"/>
  <c r="G721" i="1"/>
  <c r="G661" i="1"/>
  <c r="I905" i="1"/>
  <c r="I866" i="1"/>
  <c r="I834" i="1"/>
  <c r="I918" i="1"/>
  <c r="I886" i="1"/>
  <c r="I840" i="1"/>
  <c r="I814" i="1"/>
  <c r="G670" i="1"/>
  <c r="G700" i="1"/>
  <c r="F667" i="1"/>
  <c r="H591" i="1"/>
  <c r="I627" i="1"/>
  <c r="I611" i="1"/>
  <c r="BO675" i="1"/>
  <c r="BP675" i="1"/>
  <c r="BO659" i="1"/>
  <c r="BP659" i="1"/>
  <c r="H580" i="1"/>
  <c r="H570" i="1"/>
  <c r="F557" i="1"/>
  <c r="BO585" i="1"/>
  <c r="BP585" i="1"/>
  <c r="BC520" i="1"/>
  <c r="BF520" i="1" s="1"/>
  <c r="G510" i="1"/>
  <c r="G494" i="1"/>
  <c r="H478" i="1"/>
  <c r="G539" i="1"/>
  <c r="BC534" i="1"/>
  <c r="BF534" i="1" s="1"/>
  <c r="G484" i="1"/>
  <c r="BC440" i="1"/>
  <c r="BF440" i="1" s="1"/>
  <c r="H435" i="1"/>
  <c r="H428" i="1"/>
  <c r="H420" i="1"/>
  <c r="H412" i="1"/>
  <c r="H404" i="1"/>
  <c r="H396" i="1"/>
  <c r="G526" i="1"/>
  <c r="H476" i="1"/>
  <c r="H460" i="1"/>
  <c r="H444" i="1"/>
  <c r="H429" i="1"/>
  <c r="H390" i="1"/>
  <c r="G350" i="1"/>
  <c r="I343" i="1"/>
  <c r="BO334" i="1"/>
  <c r="BP334" i="1"/>
  <c r="H361" i="1"/>
  <c r="H349" i="1"/>
  <c r="BQ331" i="1"/>
  <c r="BO319" i="1"/>
  <c r="BP319" i="1"/>
  <c r="H219" i="1"/>
  <c r="H210" i="1"/>
  <c r="H256" i="1"/>
  <c r="J246" i="1"/>
  <c r="BO261" i="1"/>
  <c r="BP261" i="1"/>
  <c r="BO257" i="1"/>
  <c r="BP257" i="1"/>
  <c r="G137" i="1"/>
  <c r="K131" i="1"/>
  <c r="BO154" i="1"/>
  <c r="BP154" i="1"/>
  <c r="H101" i="1"/>
  <c r="H89" i="1"/>
  <c r="BP101" i="1"/>
  <c r="BO101" i="1"/>
  <c r="BP105" i="1"/>
  <c r="BO105" i="1"/>
  <c r="H46" i="1"/>
  <c r="I45" i="1"/>
  <c r="I11" i="1"/>
  <c r="H5" i="1"/>
  <c r="BR786" i="1"/>
  <c r="BO774" i="1"/>
  <c r="BP774" i="1"/>
  <c r="BR758" i="1"/>
  <c r="BR750" i="1"/>
  <c r="BR742" i="1"/>
  <c r="BR734" i="1"/>
  <c r="BR652" i="1"/>
  <c r="BR648" i="1"/>
  <c r="BR644" i="1"/>
  <c r="BR640" i="1"/>
  <c r="BR636" i="1"/>
  <c r="BO779" i="1"/>
  <c r="BP779" i="1"/>
  <c r="BO763" i="1"/>
  <c r="BP763" i="1"/>
  <c r="BQ755" i="1"/>
  <c r="BQ747" i="1"/>
  <c r="BQ739" i="1"/>
  <c r="BQ731" i="1"/>
  <c r="BO772" i="1"/>
  <c r="BP772" i="1"/>
  <c r="BQ760" i="1"/>
  <c r="BQ752" i="1"/>
  <c r="BQ744" i="1"/>
  <c r="BQ736" i="1"/>
  <c r="BR651" i="1"/>
  <c r="BR647" i="1"/>
  <c r="BR643" i="1"/>
  <c r="BR639" i="1"/>
  <c r="BP140" i="1"/>
  <c r="BO140" i="1"/>
  <c r="BQ3" i="1"/>
  <c r="BP773" i="1"/>
  <c r="BO773" i="1"/>
  <c r="BQ761" i="1"/>
  <c r="BQ753" i="1"/>
  <c r="BQ745" i="1"/>
  <c r="BQ737" i="1"/>
  <c r="BQ635" i="1"/>
  <c r="I912" i="1"/>
  <c r="I896" i="1"/>
  <c r="I865" i="1"/>
  <c r="I849" i="1"/>
  <c r="I833" i="1"/>
  <c r="I817" i="1"/>
  <c r="H640" i="1"/>
  <c r="I878" i="1"/>
  <c r="I846" i="1"/>
  <c r="I808" i="1"/>
  <c r="I867" i="1"/>
  <c r="I851" i="1"/>
  <c r="I835" i="1"/>
  <c r="I819" i="1"/>
  <c r="I801" i="1"/>
  <c r="H654" i="1"/>
  <c r="H638" i="1"/>
  <c r="I903" i="1"/>
  <c r="I868" i="1"/>
  <c r="I836" i="1"/>
  <c r="H641" i="1"/>
  <c r="G720" i="1"/>
  <c r="F687" i="1"/>
  <c r="G656" i="1"/>
  <c r="I622" i="1"/>
  <c r="I606" i="1"/>
  <c r="H592" i="1"/>
  <c r="BO724" i="1"/>
  <c r="BP724" i="1"/>
  <c r="BO692" i="1"/>
  <c r="BP692" i="1"/>
  <c r="BO660" i="1"/>
  <c r="BP660" i="1"/>
  <c r="BC575" i="1"/>
  <c r="BF575" i="1" s="1"/>
  <c r="H588" i="1"/>
  <c r="G541" i="1"/>
  <c r="BC454" i="1"/>
  <c r="BF454" i="1" s="1"/>
  <c r="H474" i="1"/>
  <c r="BC459" i="1"/>
  <c r="BF459" i="1" s="1"/>
  <c r="H419" i="1"/>
  <c r="G488" i="1"/>
  <c r="G511" i="1"/>
  <c r="G503" i="1"/>
  <c r="G495" i="1"/>
  <c r="G487" i="1"/>
  <c r="H472" i="1"/>
  <c r="BC457" i="1"/>
  <c r="BF457" i="1" s="1"/>
  <c r="G360" i="1"/>
  <c r="G342" i="1"/>
  <c r="H326" i="1"/>
  <c r="I234" i="1"/>
  <c r="F237" i="1"/>
  <c r="H224" i="1"/>
  <c r="H202" i="1"/>
  <c r="H198" i="1"/>
  <c r="H194" i="1"/>
  <c r="F185" i="1"/>
  <c r="F184" i="1"/>
  <c r="BC182" i="1"/>
  <c r="BF182" i="1" s="1"/>
  <c r="BC174" i="1"/>
  <c r="BF174" i="1" s="1"/>
  <c r="G163" i="1"/>
  <c r="H155" i="1"/>
  <c r="BO151" i="1"/>
  <c r="BP151" i="1"/>
  <c r="J126" i="1"/>
  <c r="H106" i="1"/>
  <c r="H122" i="1"/>
  <c r="H108" i="1"/>
  <c r="I95" i="1"/>
  <c r="G76" i="1"/>
  <c r="G74" i="1"/>
  <c r="G84" i="1"/>
  <c r="G73" i="1"/>
  <c r="H63" i="1"/>
  <c r="I69" i="1"/>
  <c r="BC44" i="1"/>
  <c r="BF44" i="1" s="1"/>
  <c r="I37" i="1"/>
  <c r="BO49" i="1"/>
  <c r="BP49" i="1"/>
  <c r="F21" i="1"/>
  <c r="I8" i="1"/>
  <c r="F6" i="1"/>
  <c r="F4" i="1"/>
  <c r="I807" i="1"/>
  <c r="I791" i="1"/>
  <c r="I913" i="1"/>
  <c r="I881" i="1"/>
  <c r="I858" i="1"/>
  <c r="I826" i="1"/>
  <c r="I788" i="1"/>
  <c r="H759" i="1"/>
  <c r="H755" i="1"/>
  <c r="H751" i="1"/>
  <c r="H747" i="1"/>
  <c r="H743" i="1"/>
  <c r="H739" i="1"/>
  <c r="H735" i="1"/>
  <c r="H731" i="1"/>
  <c r="H647" i="1"/>
  <c r="I922" i="1"/>
  <c r="I906" i="1"/>
  <c r="I848" i="1"/>
  <c r="I816" i="1"/>
  <c r="I790" i="1"/>
  <c r="G724" i="1"/>
  <c r="F691" i="1"/>
  <c r="G660" i="1"/>
  <c r="BO627" i="1"/>
  <c r="BP627" i="1"/>
  <c r="BO619" i="1"/>
  <c r="BP619" i="1"/>
  <c r="BO611" i="1"/>
  <c r="BP611" i="1"/>
  <c r="BO603" i="1"/>
  <c r="BP603" i="1"/>
  <c r="I629" i="1"/>
  <c r="I613" i="1"/>
  <c r="BC551" i="1"/>
  <c r="BF551" i="1" s="1"/>
  <c r="H598" i="1"/>
  <c r="H560" i="1"/>
  <c r="BP544" i="1"/>
  <c r="BO544" i="1"/>
  <c r="BP578" i="1"/>
  <c r="BO578" i="1"/>
  <c r="H550" i="1"/>
  <c r="BP538" i="1"/>
  <c r="BO538" i="1"/>
  <c r="H453" i="1"/>
  <c r="BP531" i="1"/>
  <c r="BO531" i="1"/>
  <c r="G480" i="1"/>
  <c r="G538" i="1"/>
  <c r="BC528" i="1"/>
  <c r="BF528" i="1" s="1"/>
  <c r="G521" i="1"/>
  <c r="G513" i="1"/>
  <c r="G504" i="1"/>
  <c r="G496" i="1"/>
  <c r="H388" i="1"/>
  <c r="G525" i="1"/>
  <c r="G482" i="1"/>
  <c r="I387" i="1"/>
  <c r="I383" i="1"/>
  <c r="I379" i="1"/>
  <c r="I375" i="1"/>
  <c r="I371" i="1"/>
  <c r="G307" i="1"/>
  <c r="J335" i="1"/>
  <c r="J327" i="1"/>
  <c r="H322" i="1"/>
  <c r="H261" i="1"/>
  <c r="J242" i="1"/>
  <c r="H222" i="1"/>
  <c r="H221" i="1"/>
  <c r="H211" i="1"/>
  <c r="BC240" i="1"/>
  <c r="BF240" i="1" s="1"/>
  <c r="BO192" i="1"/>
  <c r="BP192" i="1"/>
  <c r="BP248" i="1"/>
  <c r="BO248" i="1"/>
  <c r="BP157" i="1"/>
  <c r="BO157" i="1"/>
  <c r="J91" i="1"/>
  <c r="G64" i="1"/>
  <c r="BC71" i="1"/>
  <c r="BF71" i="1" s="1"/>
  <c r="I61" i="1"/>
  <c r="H48" i="1"/>
  <c r="H39" i="1"/>
  <c r="BC40" i="1"/>
  <c r="BF40" i="1" s="1"/>
  <c r="BP33" i="1"/>
  <c r="BO33" i="1"/>
  <c r="I29" i="1"/>
  <c r="I869" i="1"/>
  <c r="I853" i="1"/>
  <c r="I837" i="1"/>
  <c r="I821" i="1"/>
  <c r="H644" i="1"/>
  <c r="I909" i="1"/>
  <c r="I838" i="1"/>
  <c r="I800" i="1"/>
  <c r="I863" i="1"/>
  <c r="I847" i="1"/>
  <c r="I831" i="1"/>
  <c r="I815" i="1"/>
  <c r="I805" i="1"/>
  <c r="I789" i="1"/>
  <c r="H650" i="1"/>
  <c r="I911" i="1"/>
  <c r="I876" i="1"/>
  <c r="I844" i="1"/>
  <c r="H653" i="1"/>
  <c r="H637" i="1"/>
  <c r="F711" i="1"/>
  <c r="G680" i="1"/>
  <c r="I634" i="1"/>
  <c r="I620" i="1"/>
  <c r="I604" i="1"/>
  <c r="I587" i="1"/>
  <c r="BC567" i="1"/>
  <c r="BF567" i="1" s="1"/>
  <c r="BC545" i="1"/>
  <c r="BF545" i="1" s="1"/>
  <c r="H568" i="1"/>
  <c r="H589" i="1"/>
  <c r="J585" i="1"/>
  <c r="BC458" i="1"/>
  <c r="BF458" i="1" s="1"/>
  <c r="H434" i="1"/>
  <c r="H426" i="1"/>
  <c r="H418" i="1"/>
  <c r="H410" i="1"/>
  <c r="H402" i="1"/>
  <c r="H376" i="1"/>
  <c r="BP554" i="1"/>
  <c r="BO554" i="1"/>
  <c r="G516" i="1"/>
  <c r="H433" i="1"/>
  <c r="J394" i="1"/>
  <c r="G346" i="1"/>
  <c r="H338" i="1"/>
  <c r="J323" i="1"/>
  <c r="H318" i="1"/>
  <c r="BC222" i="1"/>
  <c r="BF222" i="1" s="1"/>
  <c r="BC212" i="1"/>
  <c r="BF212" i="1" s="1"/>
  <c r="I154" i="1"/>
  <c r="I152" i="1"/>
  <c r="I150" i="1"/>
  <c r="BO153" i="1"/>
  <c r="BP153" i="1"/>
  <c r="BP120" i="1"/>
  <c r="BO120" i="1"/>
  <c r="H99" i="1"/>
  <c r="BP106" i="1"/>
  <c r="BO106" i="1"/>
  <c r="F100" i="1"/>
  <c r="G77" i="1"/>
  <c r="I54" i="1"/>
  <c r="G16" i="1"/>
  <c r="L17" i="1"/>
  <c r="CB17" i="1" s="1"/>
  <c r="CA17" i="1" s="1"/>
  <c r="BZ17" i="1" s="1"/>
  <c r="BY17" i="1" s="1"/>
  <c r="BX17" i="1" s="1"/>
  <c r="BW17" i="1" s="1"/>
  <c r="BV17" i="1" s="1"/>
  <c r="BU17" i="1" s="1"/>
  <c r="BT17" i="1" s="1"/>
  <c r="BS17" i="1" s="1"/>
  <c r="L14" i="1"/>
  <c r="CB14" i="1" s="1"/>
  <c r="CA14" i="1" s="1"/>
  <c r="BZ14" i="1" s="1"/>
  <c r="BY14" i="1" s="1"/>
  <c r="BX14" i="1" s="1"/>
  <c r="BW14" i="1" s="1"/>
  <c r="BV14" i="1" s="1"/>
  <c r="BU14" i="1" s="1"/>
  <c r="BT14" i="1" s="1"/>
  <c r="BS14" i="1" s="1"/>
  <c r="H12" i="1"/>
  <c r="I803" i="1"/>
  <c r="I889" i="1"/>
  <c r="I850" i="1"/>
  <c r="I796" i="1"/>
  <c r="H784" i="1"/>
  <c r="H780" i="1"/>
  <c r="H776" i="1"/>
  <c r="H772" i="1"/>
  <c r="H768" i="1"/>
  <c r="H764" i="1"/>
  <c r="H760" i="1"/>
  <c r="H756" i="1"/>
  <c r="H752" i="1"/>
  <c r="H748" i="1"/>
  <c r="H744" i="1"/>
  <c r="H740" i="1"/>
  <c r="H736" i="1"/>
  <c r="H732" i="1"/>
  <c r="H643" i="1"/>
  <c r="I910" i="1"/>
  <c r="I894" i="1"/>
  <c r="I856" i="1"/>
  <c r="I798" i="1"/>
  <c r="H783" i="1"/>
  <c r="H779" i="1"/>
  <c r="H775" i="1"/>
  <c r="H771" i="1"/>
  <c r="H767" i="1"/>
  <c r="H763" i="1"/>
  <c r="G716" i="1"/>
  <c r="F683" i="1"/>
  <c r="I631" i="1"/>
  <c r="I615" i="1"/>
  <c r="H600" i="1"/>
  <c r="H574" i="1"/>
  <c r="F563" i="1"/>
  <c r="G531" i="1"/>
  <c r="BC525" i="1"/>
  <c r="BF525" i="1" s="1"/>
  <c r="G498" i="1"/>
  <c r="H465" i="1"/>
  <c r="H449" i="1"/>
  <c r="G535" i="1"/>
  <c r="G522" i="1"/>
  <c r="G501" i="1"/>
  <c r="G485" i="1"/>
  <c r="H423" i="1"/>
  <c r="H386" i="1"/>
  <c r="K479" i="1"/>
  <c r="K321" i="1"/>
  <c r="G366" i="1"/>
  <c r="G364" i="1"/>
  <c r="I336" i="1"/>
  <c r="I328" i="1"/>
  <c r="I302" i="1"/>
  <c r="K294" i="1"/>
  <c r="K278" i="1"/>
  <c r="I304" i="1"/>
  <c r="K288" i="1"/>
  <c r="K272" i="1"/>
  <c r="H263" i="1"/>
  <c r="H255" i="1"/>
  <c r="F238" i="1"/>
  <c r="H218" i="1"/>
  <c r="H225" i="1"/>
  <c r="H213" i="1"/>
  <c r="BO260" i="1"/>
  <c r="BP260" i="1"/>
  <c r="BO256" i="1"/>
  <c r="BP256" i="1"/>
  <c r="G251" i="1"/>
  <c r="G243" i="1"/>
  <c r="F162" i="1"/>
  <c r="H164" i="1"/>
  <c r="G175" i="1"/>
  <c r="BO150" i="1"/>
  <c r="BP150" i="1"/>
  <c r="H112" i="1"/>
  <c r="I92" i="1"/>
  <c r="G79" i="1"/>
  <c r="BP99" i="1"/>
  <c r="BO99" i="1"/>
  <c r="H65" i="1"/>
  <c r="H49" i="1"/>
  <c r="H50" i="1"/>
  <c r="BO13" i="1"/>
  <c r="BP13" i="1"/>
  <c r="G3" i="1"/>
  <c r="BQ786" i="1"/>
  <c r="BO770" i="1"/>
  <c r="BP770" i="1"/>
  <c r="BQ758" i="1"/>
  <c r="BQ750" i="1"/>
  <c r="BQ742" i="1"/>
  <c r="BQ734" i="1"/>
  <c r="BQ652" i="1"/>
  <c r="BQ648" i="1"/>
  <c r="BQ644" i="1"/>
  <c r="BQ640" i="1"/>
  <c r="BQ636" i="1"/>
  <c r="BQ188" i="1"/>
  <c r="BP775" i="1"/>
  <c r="BO775" i="1"/>
  <c r="BR759" i="1"/>
  <c r="BR751" i="1"/>
  <c r="BR743" i="1"/>
  <c r="BR735" i="1"/>
  <c r="BO784" i="1"/>
  <c r="BP784" i="1"/>
  <c r="BP768" i="1"/>
  <c r="BO768" i="1"/>
  <c r="BR756" i="1"/>
  <c r="BR748" i="1"/>
  <c r="BR740" i="1"/>
  <c r="BR732" i="1"/>
  <c r="BQ651" i="1"/>
  <c r="BQ647" i="1"/>
  <c r="BQ643" i="1"/>
  <c r="BQ639" i="1"/>
  <c r="BR3" i="1"/>
  <c r="BO785" i="1"/>
  <c r="BP785" i="1"/>
  <c r="BO769" i="1"/>
  <c r="BP769" i="1"/>
  <c r="BQ757" i="1"/>
  <c r="BR749" i="1"/>
  <c r="BR741" i="1"/>
  <c r="BR733" i="1"/>
  <c r="G874" i="8"/>
  <c r="G866" i="8"/>
  <c r="G764" i="8"/>
  <c r="F721" i="8"/>
  <c r="F685" i="8"/>
  <c r="F661" i="8"/>
  <c r="I410" i="8"/>
  <c r="E505" i="8"/>
  <c r="H444" i="8"/>
  <c r="H436" i="8"/>
  <c r="H428" i="8"/>
  <c r="H420" i="8"/>
  <c r="F371" i="8"/>
  <c r="E343" i="8"/>
  <c r="E292" i="8"/>
  <c r="H240" i="8"/>
  <c r="E273" i="8"/>
  <c r="H243" i="8"/>
  <c r="H239" i="8"/>
  <c r="H196" i="8"/>
  <c r="G116" i="8"/>
  <c r="E57" i="8"/>
  <c r="F32" i="8"/>
  <c r="F911" i="8"/>
  <c r="F908" i="8"/>
  <c r="F902" i="8"/>
  <c r="I863" i="8"/>
  <c r="I847" i="8"/>
  <c r="G780" i="8"/>
  <c r="G770" i="8"/>
  <c r="G768" i="8"/>
  <c r="G766" i="8"/>
  <c r="AM735" i="8"/>
  <c r="AL735" i="8" s="1"/>
  <c r="AK735" i="8" s="1"/>
  <c r="AJ735" i="8" s="1"/>
  <c r="AI735" i="8" s="1"/>
  <c r="AH735" i="8" s="1"/>
  <c r="AG735" i="8" s="1"/>
  <c r="AF735" i="8" s="1"/>
  <c r="AE735" i="8" s="1"/>
  <c r="AD735" i="8" s="1"/>
  <c r="AC735" i="8" s="1"/>
  <c r="AN735" i="8" s="1"/>
  <c r="AY735" i="8"/>
  <c r="AX735" i="8" s="1"/>
  <c r="AW735" i="8" s="1"/>
  <c r="AV735" i="8" s="1"/>
  <c r="AU735" i="8" s="1"/>
  <c r="AT735" i="8" s="1"/>
  <c r="AS735" i="8" s="1"/>
  <c r="AR735" i="8" s="1"/>
  <c r="AQ735" i="8" s="1"/>
  <c r="AP735" i="8" s="1"/>
  <c r="AO735" i="8" s="1"/>
  <c r="AZ735" i="8" s="1"/>
  <c r="BZ735" i="8" s="1"/>
  <c r="BK735" i="8"/>
  <c r="BJ735" i="8" s="1"/>
  <c r="BI735" i="8" s="1"/>
  <c r="BH735" i="8" s="1"/>
  <c r="BG735" i="8" s="1"/>
  <c r="BF735" i="8" s="1"/>
  <c r="BE735" i="8" s="1"/>
  <c r="BD735" i="8" s="1"/>
  <c r="BC735" i="8" s="1"/>
  <c r="BB735" i="8" s="1"/>
  <c r="BA735" i="8" s="1"/>
  <c r="BL735" i="8" s="1"/>
  <c r="CA735" i="8" s="1"/>
  <c r="AM727" i="8"/>
  <c r="AL727" i="8" s="1"/>
  <c r="AK727" i="8" s="1"/>
  <c r="AJ727" i="8" s="1"/>
  <c r="AI727" i="8" s="1"/>
  <c r="AH727" i="8" s="1"/>
  <c r="AG727" i="8" s="1"/>
  <c r="AF727" i="8" s="1"/>
  <c r="AE727" i="8" s="1"/>
  <c r="AD727" i="8" s="1"/>
  <c r="AC727" i="8" s="1"/>
  <c r="AN727" i="8" s="1"/>
  <c r="AY727" i="8"/>
  <c r="AX727" i="8" s="1"/>
  <c r="AW727" i="8" s="1"/>
  <c r="AV727" i="8" s="1"/>
  <c r="AU727" i="8" s="1"/>
  <c r="AT727" i="8" s="1"/>
  <c r="AS727" i="8" s="1"/>
  <c r="AR727" i="8" s="1"/>
  <c r="AQ727" i="8" s="1"/>
  <c r="AP727" i="8" s="1"/>
  <c r="AO727" i="8" s="1"/>
  <c r="AZ727" i="8" s="1"/>
  <c r="BZ727" i="8" s="1"/>
  <c r="BK727" i="8"/>
  <c r="BJ727" i="8" s="1"/>
  <c r="BI727" i="8" s="1"/>
  <c r="BH727" i="8" s="1"/>
  <c r="BG727" i="8" s="1"/>
  <c r="BF727" i="8" s="1"/>
  <c r="BE727" i="8" s="1"/>
  <c r="BD727" i="8" s="1"/>
  <c r="BC727" i="8" s="1"/>
  <c r="BB727" i="8" s="1"/>
  <c r="BA727" i="8" s="1"/>
  <c r="BL727" i="8" s="1"/>
  <c r="CA727" i="8" s="1"/>
  <c r="G795" i="8"/>
  <c r="G782" i="8"/>
  <c r="F715" i="8"/>
  <c r="F699" i="8"/>
  <c r="F683" i="8"/>
  <c r="F667" i="8"/>
  <c r="F708" i="8"/>
  <c r="F692" i="8"/>
  <c r="F676" i="8"/>
  <c r="F660" i="8"/>
  <c r="F693" i="8"/>
  <c r="F689" i="8"/>
  <c r="F673" i="8"/>
  <c r="F669" i="8"/>
  <c r="F665" i="8"/>
  <c r="K758" i="8"/>
  <c r="K754" i="8"/>
  <c r="K750" i="8"/>
  <c r="K746" i="8"/>
  <c r="K742" i="8"/>
  <c r="F718" i="8"/>
  <c r="F710" i="8"/>
  <c r="F702" i="8"/>
  <c r="F694" i="8"/>
  <c r="F686" i="8"/>
  <c r="F678" i="8"/>
  <c r="F670" i="8"/>
  <c r="F662" i="8"/>
  <c r="F654" i="8"/>
  <c r="E618" i="8"/>
  <c r="F558" i="8"/>
  <c r="F556" i="8"/>
  <c r="F554" i="8"/>
  <c r="F552" i="8"/>
  <c r="F550" i="8"/>
  <c r="F548" i="8"/>
  <c r="F546" i="8"/>
  <c r="F544" i="8"/>
  <c r="F542" i="8"/>
  <c r="F540" i="8"/>
  <c r="F538" i="8"/>
  <c r="F536" i="8"/>
  <c r="F534" i="8"/>
  <c r="F532" i="8"/>
  <c r="F530" i="8"/>
  <c r="F528" i="8"/>
  <c r="F526" i="8"/>
  <c r="F524" i="8"/>
  <c r="F522" i="8"/>
  <c r="F520" i="8"/>
  <c r="I348" i="8"/>
  <c r="F366" i="8"/>
  <c r="F379" i="8"/>
  <c r="J394" i="8"/>
  <c r="F384" i="8"/>
  <c r="F321" i="8"/>
  <c r="F317" i="8"/>
  <c r="F312" i="8"/>
  <c r="F308" i="8"/>
  <c r="E269" i="8"/>
  <c r="E208" i="8"/>
  <c r="E205" i="8"/>
  <c r="E204" i="8"/>
  <c r="E203" i="8"/>
  <c r="E202" i="8"/>
  <c r="E201" i="8"/>
  <c r="E200" i="8"/>
  <c r="E199" i="8"/>
  <c r="E198" i="8"/>
  <c r="E193" i="8"/>
  <c r="E174" i="8"/>
  <c r="E170" i="8"/>
  <c r="G134" i="8"/>
  <c r="F126" i="8"/>
  <c r="G73" i="8"/>
  <c r="F897" i="8"/>
  <c r="F861" i="8"/>
  <c r="F858" i="8"/>
  <c r="F852" i="8"/>
  <c r="F845" i="8"/>
  <c r="F842" i="8"/>
  <c r="F881" i="8"/>
  <c r="G778" i="8"/>
  <c r="G772" i="8"/>
  <c r="G760" i="8"/>
  <c r="K759" i="8"/>
  <c r="K755" i="8"/>
  <c r="K751" i="8"/>
  <c r="K747" i="8"/>
  <c r="K743" i="8"/>
  <c r="K740" i="8"/>
  <c r="E614" i="8"/>
  <c r="E510" i="8"/>
  <c r="I404" i="8"/>
  <c r="E495" i="8"/>
  <c r="E491" i="8"/>
  <c r="E487" i="8"/>
  <c r="E483" i="8"/>
  <c r="F388" i="8"/>
  <c r="F380" i="8"/>
  <c r="F378" i="8"/>
  <c r="F375" i="8"/>
  <c r="F320" i="8"/>
  <c r="F316" i="8"/>
  <c r="F311" i="8"/>
  <c r="F307" i="8"/>
  <c r="H238" i="8"/>
  <c r="E265" i="8"/>
  <c r="E227" i="8"/>
  <c r="E215" i="8"/>
  <c r="F127" i="8"/>
  <c r="F128" i="8"/>
  <c r="G131" i="8"/>
  <c r="F125" i="8"/>
  <c r="H101" i="8"/>
  <c r="E92" i="8"/>
  <c r="G38" i="8"/>
  <c r="G793" i="8"/>
  <c r="G792" i="8"/>
  <c r="AM738" i="8"/>
  <c r="AL738" i="8" s="1"/>
  <c r="AK738" i="8" s="1"/>
  <c r="AJ738" i="8" s="1"/>
  <c r="AI738" i="8" s="1"/>
  <c r="AH738" i="8" s="1"/>
  <c r="AG738" i="8" s="1"/>
  <c r="AF738" i="8" s="1"/>
  <c r="AE738" i="8" s="1"/>
  <c r="AD738" i="8" s="1"/>
  <c r="AC738" i="8" s="1"/>
  <c r="AN738" i="8" s="1"/>
  <c r="AY738" i="8"/>
  <c r="AX738" i="8" s="1"/>
  <c r="AW738" i="8" s="1"/>
  <c r="AV738" i="8" s="1"/>
  <c r="AU738" i="8" s="1"/>
  <c r="AT738" i="8" s="1"/>
  <c r="AS738" i="8" s="1"/>
  <c r="AR738" i="8" s="1"/>
  <c r="AQ738" i="8" s="1"/>
  <c r="AP738" i="8" s="1"/>
  <c r="AO738" i="8" s="1"/>
  <c r="AZ738" i="8" s="1"/>
  <c r="BZ738" i="8" s="1"/>
  <c r="BK738" i="8"/>
  <c r="BJ738" i="8" s="1"/>
  <c r="BI738" i="8" s="1"/>
  <c r="BH738" i="8" s="1"/>
  <c r="BG738" i="8" s="1"/>
  <c r="BF738" i="8" s="1"/>
  <c r="BE738" i="8" s="1"/>
  <c r="BD738" i="8" s="1"/>
  <c r="BC738" i="8" s="1"/>
  <c r="BB738" i="8" s="1"/>
  <c r="BA738" i="8" s="1"/>
  <c r="BL738" i="8" s="1"/>
  <c r="CA738" i="8" s="1"/>
  <c r="AM730" i="8"/>
  <c r="AL730" i="8" s="1"/>
  <c r="AK730" i="8" s="1"/>
  <c r="AJ730" i="8" s="1"/>
  <c r="AI730" i="8" s="1"/>
  <c r="AH730" i="8" s="1"/>
  <c r="AG730" i="8" s="1"/>
  <c r="AF730" i="8" s="1"/>
  <c r="AE730" i="8" s="1"/>
  <c r="AD730" i="8" s="1"/>
  <c r="AC730" i="8" s="1"/>
  <c r="AN730" i="8" s="1"/>
  <c r="AY730" i="8"/>
  <c r="AX730" i="8" s="1"/>
  <c r="AW730" i="8" s="1"/>
  <c r="AV730" i="8" s="1"/>
  <c r="AU730" i="8" s="1"/>
  <c r="AT730" i="8" s="1"/>
  <c r="AS730" i="8" s="1"/>
  <c r="AR730" i="8" s="1"/>
  <c r="AQ730" i="8" s="1"/>
  <c r="AP730" i="8" s="1"/>
  <c r="AO730" i="8" s="1"/>
  <c r="AZ730" i="8" s="1"/>
  <c r="BZ730" i="8" s="1"/>
  <c r="BK730" i="8"/>
  <c r="BJ730" i="8" s="1"/>
  <c r="BI730" i="8" s="1"/>
  <c r="BH730" i="8" s="1"/>
  <c r="BG730" i="8" s="1"/>
  <c r="BF730" i="8" s="1"/>
  <c r="BE730" i="8" s="1"/>
  <c r="BD730" i="8" s="1"/>
  <c r="BC730" i="8" s="1"/>
  <c r="BB730" i="8" s="1"/>
  <c r="BA730" i="8" s="1"/>
  <c r="BL730" i="8" s="1"/>
  <c r="CA730" i="8" s="1"/>
  <c r="E864" i="8"/>
  <c r="G769" i="8"/>
  <c r="G794" i="8"/>
  <c r="E626" i="8"/>
  <c r="E514" i="8"/>
  <c r="I402" i="8"/>
  <c r="E508" i="8"/>
  <c r="I414" i="8"/>
  <c r="E498" i="8"/>
  <c r="E494" i="8"/>
  <c r="E490" i="8"/>
  <c r="E486" i="8"/>
  <c r="E482" i="8"/>
  <c r="E479" i="8"/>
  <c r="E477" i="8"/>
  <c r="E475" i="8"/>
  <c r="E473" i="8"/>
  <c r="E471" i="8"/>
  <c r="E469" i="8"/>
  <c r="E467" i="8"/>
  <c r="E465" i="8"/>
  <c r="E463" i="8"/>
  <c r="E461" i="8"/>
  <c r="E459" i="8"/>
  <c r="E457" i="8"/>
  <c r="E455" i="8"/>
  <c r="E453" i="8"/>
  <c r="E451" i="8"/>
  <c r="E449" i="8"/>
  <c r="F377" i="8"/>
  <c r="F354" i="8"/>
  <c r="F345" i="8"/>
  <c r="K397" i="8"/>
  <c r="G387" i="8"/>
  <c r="E359" i="8"/>
  <c r="E294" i="8"/>
  <c r="E223" i="8"/>
  <c r="H161" i="8"/>
  <c r="F150" i="8"/>
  <c r="F146" i="8"/>
  <c r="F142" i="8"/>
  <c r="F138" i="8"/>
  <c r="G74" i="8"/>
  <c r="G39" i="8"/>
  <c r="G71" i="8"/>
  <c r="G61" i="8"/>
  <c r="G70" i="8"/>
  <c r="G36" i="8"/>
  <c r="F28" i="8"/>
  <c r="E27" i="8"/>
  <c r="F15" i="8"/>
  <c r="F16" i="8"/>
  <c r="I21" i="8"/>
  <c r="E11" i="8"/>
  <c r="E12" i="8"/>
  <c r="F30" i="8"/>
  <c r="F29" i="8"/>
  <c r="K25" i="8"/>
  <c r="F17" i="8"/>
  <c r="F6" i="8"/>
  <c r="F906" i="8"/>
  <c r="F887" i="8"/>
  <c r="F885" i="8"/>
  <c r="G882" i="8"/>
  <c r="F918" i="8"/>
  <c r="F880" i="8"/>
  <c r="F890" i="8"/>
  <c r="F883" i="8"/>
  <c r="F867" i="8"/>
  <c r="I851" i="8"/>
  <c r="F860" i="8"/>
  <c r="F853" i="8"/>
  <c r="F850" i="8"/>
  <c r="F844" i="8"/>
  <c r="F895" i="8"/>
  <c r="F893" i="8"/>
  <c r="F889" i="8"/>
  <c r="F871" i="8"/>
  <c r="F841" i="8"/>
  <c r="E622" i="8"/>
  <c r="F367" i="8"/>
  <c r="E291" i="8"/>
  <c r="F337" i="8"/>
  <c r="F336" i="8"/>
  <c r="F335" i="8"/>
  <c r="F334" i="8"/>
  <c r="F333" i="8"/>
  <c r="F332" i="8"/>
  <c r="F331" i="8"/>
  <c r="F330" i="8"/>
  <c r="F329" i="8"/>
  <c r="F328" i="8"/>
  <c r="F327" i="8"/>
  <c r="F326" i="8"/>
  <c r="F325" i="8"/>
  <c r="F324" i="8"/>
  <c r="F323" i="8"/>
  <c r="F322" i="8"/>
  <c r="F318" i="8"/>
  <c r="F313" i="8"/>
  <c r="F309" i="8"/>
  <c r="E284" i="8"/>
  <c r="E286" i="8"/>
  <c r="E278" i="8"/>
  <c r="E270" i="8"/>
  <c r="E268" i="8"/>
  <c r="E234" i="8"/>
  <c r="E217" i="8"/>
  <c r="E219" i="8"/>
  <c r="F164" i="8"/>
  <c r="E185" i="8"/>
  <c r="F149" i="8"/>
  <c r="F145" i="8"/>
  <c r="F141" i="8"/>
  <c r="F137" i="8"/>
  <c r="F107" i="8"/>
  <c r="G69" i="8"/>
  <c r="F913" i="8"/>
  <c r="F905" i="8"/>
  <c r="F875" i="8"/>
  <c r="F862" i="8"/>
  <c r="F856" i="8"/>
  <c r="F849" i="8"/>
  <c r="F846" i="8"/>
  <c r="F920" i="8"/>
  <c r="F917" i="8"/>
  <c r="F915" i="8"/>
  <c r="F879" i="8"/>
  <c r="I859" i="8"/>
  <c r="I843" i="8"/>
  <c r="G789" i="8"/>
  <c r="AM733" i="8"/>
  <c r="AL733" i="8" s="1"/>
  <c r="AK733" i="8" s="1"/>
  <c r="AJ733" i="8" s="1"/>
  <c r="AI733" i="8" s="1"/>
  <c r="AH733" i="8" s="1"/>
  <c r="AG733" i="8" s="1"/>
  <c r="AF733" i="8" s="1"/>
  <c r="AE733" i="8" s="1"/>
  <c r="AD733" i="8" s="1"/>
  <c r="AC733" i="8" s="1"/>
  <c r="AN733" i="8" s="1"/>
  <c r="AY733" i="8"/>
  <c r="AX733" i="8" s="1"/>
  <c r="AW733" i="8" s="1"/>
  <c r="AV733" i="8" s="1"/>
  <c r="AU733" i="8" s="1"/>
  <c r="AT733" i="8" s="1"/>
  <c r="AS733" i="8" s="1"/>
  <c r="AR733" i="8" s="1"/>
  <c r="AQ733" i="8" s="1"/>
  <c r="AP733" i="8" s="1"/>
  <c r="AO733" i="8" s="1"/>
  <c r="AZ733" i="8" s="1"/>
  <c r="BZ733" i="8" s="1"/>
  <c r="BK733" i="8"/>
  <c r="BJ733" i="8" s="1"/>
  <c r="BI733" i="8" s="1"/>
  <c r="BH733" i="8" s="1"/>
  <c r="BG733" i="8" s="1"/>
  <c r="BF733" i="8" s="1"/>
  <c r="BE733" i="8" s="1"/>
  <c r="BD733" i="8" s="1"/>
  <c r="BC733" i="8" s="1"/>
  <c r="BB733" i="8" s="1"/>
  <c r="BA733" i="8" s="1"/>
  <c r="BL733" i="8" s="1"/>
  <c r="CA733" i="8" s="1"/>
  <c r="AM725" i="8"/>
  <c r="AL725" i="8" s="1"/>
  <c r="AK725" i="8" s="1"/>
  <c r="AJ725" i="8" s="1"/>
  <c r="AI725" i="8" s="1"/>
  <c r="AH725" i="8" s="1"/>
  <c r="AG725" i="8" s="1"/>
  <c r="AF725" i="8" s="1"/>
  <c r="AE725" i="8" s="1"/>
  <c r="AD725" i="8" s="1"/>
  <c r="AC725" i="8" s="1"/>
  <c r="AN725" i="8" s="1"/>
  <c r="AY725" i="8"/>
  <c r="AX725" i="8" s="1"/>
  <c r="AW725" i="8" s="1"/>
  <c r="AV725" i="8" s="1"/>
  <c r="AU725" i="8" s="1"/>
  <c r="AT725" i="8" s="1"/>
  <c r="AS725" i="8" s="1"/>
  <c r="AR725" i="8" s="1"/>
  <c r="AQ725" i="8" s="1"/>
  <c r="AP725" i="8" s="1"/>
  <c r="AO725" i="8" s="1"/>
  <c r="AZ725" i="8" s="1"/>
  <c r="BZ725" i="8" s="1"/>
  <c r="BK725" i="8"/>
  <c r="BJ725" i="8" s="1"/>
  <c r="BI725" i="8" s="1"/>
  <c r="BH725" i="8" s="1"/>
  <c r="BG725" i="8" s="1"/>
  <c r="BF725" i="8" s="1"/>
  <c r="BE725" i="8" s="1"/>
  <c r="BD725" i="8" s="1"/>
  <c r="BC725" i="8" s="1"/>
  <c r="BB725" i="8" s="1"/>
  <c r="BA725" i="8" s="1"/>
  <c r="BL725" i="8" s="1"/>
  <c r="CA725" i="8" s="1"/>
  <c r="G787" i="8"/>
  <c r="J518" i="8"/>
  <c r="E506" i="8"/>
  <c r="E501" i="8"/>
  <c r="G401" i="8"/>
  <c r="H442" i="8"/>
  <c r="H434" i="8"/>
  <c r="H426" i="8"/>
  <c r="H418" i="8"/>
  <c r="G405" i="8"/>
  <c r="E496" i="8"/>
  <c r="E492" i="8"/>
  <c r="E488" i="8"/>
  <c r="E484" i="8"/>
  <c r="E480" i="8"/>
  <c r="E478" i="8"/>
  <c r="E476" i="8"/>
  <c r="E474" i="8"/>
  <c r="E472" i="8"/>
  <c r="E470" i="8"/>
  <c r="E468" i="8"/>
  <c r="E466" i="8"/>
  <c r="E464" i="8"/>
  <c r="E462" i="8"/>
  <c r="E460" i="8"/>
  <c r="E458" i="8"/>
  <c r="E456" i="8"/>
  <c r="E454" i="8"/>
  <c r="E452" i="8"/>
  <c r="E450" i="8"/>
  <c r="F358" i="8"/>
  <c r="F349" i="8"/>
  <c r="F342" i="8"/>
  <c r="E280" i="8"/>
  <c r="H338" i="8"/>
  <c r="E305" i="8"/>
  <c r="E355" i="8"/>
  <c r="E262" i="8"/>
  <c r="E235" i="8"/>
  <c r="E229" i="8"/>
  <c r="E190" i="8"/>
  <c r="E188" i="8"/>
  <c r="H111" i="8"/>
  <c r="E89" i="8"/>
  <c r="F919" i="8"/>
  <c r="F912" i="8"/>
  <c r="F876" i="8"/>
  <c r="F868" i="8"/>
  <c r="F840" i="8"/>
  <c r="F839" i="8"/>
  <c r="F838" i="8"/>
  <c r="F837" i="8"/>
  <c r="F836" i="8"/>
  <c r="F835" i="8"/>
  <c r="F834" i="8"/>
  <c r="F833" i="8"/>
  <c r="F832" i="8"/>
  <c r="F831" i="8"/>
  <c r="F830" i="8"/>
  <c r="F829" i="8"/>
  <c r="F828" i="8"/>
  <c r="F827" i="8"/>
  <c r="F826" i="8"/>
  <c r="F825" i="8"/>
  <c r="F824" i="8"/>
  <c r="F823" i="8"/>
  <c r="F822" i="8"/>
  <c r="F821" i="8"/>
  <c r="F820" i="8"/>
  <c r="F819" i="8"/>
  <c r="F818" i="8"/>
  <c r="F817" i="8"/>
  <c r="F816" i="8"/>
  <c r="F815" i="8"/>
  <c r="F814" i="8"/>
  <c r="F813" i="8"/>
  <c r="F812" i="8"/>
  <c r="F811" i="8"/>
  <c r="F810" i="8"/>
  <c r="F809" i="8"/>
  <c r="F808" i="8"/>
  <c r="F807" i="8"/>
  <c r="F806" i="8"/>
  <c r="F805" i="8"/>
  <c r="F804" i="8"/>
  <c r="F803" i="8"/>
  <c r="F802" i="8"/>
  <c r="F801" i="8"/>
  <c r="F800" i="8"/>
  <c r="F799" i="8"/>
  <c r="F798" i="8"/>
  <c r="F623" i="8"/>
  <c r="F617" i="8"/>
  <c r="I616" i="8"/>
  <c r="H447" i="8"/>
  <c r="H439" i="8"/>
  <c r="H431" i="8"/>
  <c r="H423" i="8"/>
  <c r="H415" i="8"/>
  <c r="F516" i="8"/>
  <c r="E512" i="8"/>
  <c r="I406" i="8"/>
  <c r="G364" i="8"/>
  <c r="E300" i="8"/>
  <c r="E276" i="8"/>
  <c r="E225" i="8"/>
  <c r="E178" i="8"/>
  <c r="E183" i="8"/>
  <c r="G167" i="8"/>
  <c r="H133" i="8"/>
  <c r="F109" i="8"/>
  <c r="E87" i="8"/>
  <c r="E83" i="8"/>
  <c r="E79" i="8"/>
  <c r="G67" i="8"/>
  <c r="G65" i="8"/>
  <c r="F62" i="8"/>
  <c r="E54" i="8"/>
  <c r="G47" i="8"/>
  <c r="G45" i="8"/>
  <c r="H44" i="8"/>
  <c r="F872" i="8"/>
  <c r="F907" i="8"/>
  <c r="F904" i="8"/>
  <c r="G785" i="8"/>
  <c r="G784" i="8"/>
  <c r="AM736" i="8"/>
  <c r="AL736" i="8" s="1"/>
  <c r="AK736" i="8" s="1"/>
  <c r="AJ736" i="8" s="1"/>
  <c r="AI736" i="8" s="1"/>
  <c r="AH736" i="8" s="1"/>
  <c r="AG736" i="8" s="1"/>
  <c r="AF736" i="8" s="1"/>
  <c r="AE736" i="8" s="1"/>
  <c r="AD736" i="8" s="1"/>
  <c r="AC736" i="8" s="1"/>
  <c r="AN736" i="8" s="1"/>
  <c r="BY736" i="8" s="1"/>
  <c r="AY736" i="8"/>
  <c r="AX736" i="8" s="1"/>
  <c r="AW736" i="8" s="1"/>
  <c r="AV736" i="8" s="1"/>
  <c r="AU736" i="8" s="1"/>
  <c r="AT736" i="8" s="1"/>
  <c r="AS736" i="8" s="1"/>
  <c r="AR736" i="8" s="1"/>
  <c r="AQ736" i="8" s="1"/>
  <c r="AP736" i="8" s="1"/>
  <c r="AO736" i="8" s="1"/>
  <c r="AZ736" i="8" s="1"/>
  <c r="BZ736" i="8" s="1"/>
  <c r="BK736" i="8"/>
  <c r="BJ736" i="8" s="1"/>
  <c r="BI736" i="8" s="1"/>
  <c r="BH736" i="8" s="1"/>
  <c r="BG736" i="8" s="1"/>
  <c r="BF736" i="8" s="1"/>
  <c r="BE736" i="8" s="1"/>
  <c r="BD736" i="8" s="1"/>
  <c r="BC736" i="8" s="1"/>
  <c r="BB736" i="8" s="1"/>
  <c r="BA736" i="8" s="1"/>
  <c r="BL736" i="8" s="1"/>
  <c r="CA736" i="8" s="1"/>
  <c r="AM728" i="8"/>
  <c r="AL728" i="8" s="1"/>
  <c r="AK728" i="8" s="1"/>
  <c r="AJ728" i="8" s="1"/>
  <c r="AI728" i="8" s="1"/>
  <c r="AH728" i="8" s="1"/>
  <c r="AG728" i="8" s="1"/>
  <c r="AF728" i="8" s="1"/>
  <c r="AE728" i="8" s="1"/>
  <c r="AD728" i="8" s="1"/>
  <c r="AC728" i="8" s="1"/>
  <c r="AN728" i="8" s="1"/>
  <c r="BY728" i="8" s="1"/>
  <c r="AY728" i="8"/>
  <c r="AX728" i="8" s="1"/>
  <c r="AW728" i="8" s="1"/>
  <c r="AV728" i="8" s="1"/>
  <c r="AU728" i="8" s="1"/>
  <c r="AT728" i="8" s="1"/>
  <c r="AS728" i="8" s="1"/>
  <c r="AR728" i="8" s="1"/>
  <c r="AQ728" i="8" s="1"/>
  <c r="AP728" i="8" s="1"/>
  <c r="AO728" i="8" s="1"/>
  <c r="AZ728" i="8" s="1"/>
  <c r="BZ728" i="8" s="1"/>
  <c r="BK728" i="8"/>
  <c r="BJ728" i="8" s="1"/>
  <c r="BI728" i="8" s="1"/>
  <c r="BH728" i="8" s="1"/>
  <c r="BG728" i="8" s="1"/>
  <c r="BF728" i="8" s="1"/>
  <c r="BE728" i="8" s="1"/>
  <c r="BD728" i="8" s="1"/>
  <c r="BC728" i="8" s="1"/>
  <c r="BB728" i="8" s="1"/>
  <c r="BA728" i="8" s="1"/>
  <c r="BL728" i="8" s="1"/>
  <c r="CA728" i="8" s="1"/>
  <c r="G761" i="8"/>
  <c r="G786" i="8"/>
  <c r="F621" i="8"/>
  <c r="F611" i="8"/>
  <c r="E502" i="8"/>
  <c r="I412" i="8"/>
  <c r="F396" i="8"/>
  <c r="J390" i="8"/>
  <c r="E288" i="8"/>
  <c r="E295" i="8"/>
  <c r="E351" i="8"/>
  <c r="E301" i="8"/>
  <c r="E293" i="8"/>
  <c r="E304" i="8"/>
  <c r="E287" i="8"/>
  <c r="E279" i="8"/>
  <c r="E271" i="8"/>
  <c r="E228" i="8"/>
  <c r="E230" i="8"/>
  <c r="E221" i="8"/>
  <c r="E233" i="8"/>
  <c r="E211" i="8"/>
  <c r="E194" i="8"/>
  <c r="E192" i="8"/>
  <c r="I163" i="8"/>
  <c r="E176" i="8"/>
  <c r="E172" i="8"/>
  <c r="E168" i="8"/>
  <c r="F157" i="8"/>
  <c r="F156" i="8"/>
  <c r="F155" i="8"/>
  <c r="F154" i="8"/>
  <c r="F153" i="8"/>
  <c r="F152" i="8"/>
  <c r="F130" i="8"/>
  <c r="F124" i="8"/>
  <c r="F106" i="8"/>
  <c r="E59" i="8"/>
  <c r="E55" i="8"/>
  <c r="F14" i="8"/>
  <c r="E13" i="8"/>
  <c r="E7" i="8"/>
  <c r="G3" i="8"/>
  <c r="G23" i="8"/>
  <c r="G779" i="8"/>
  <c r="F625" i="8"/>
  <c r="F615" i="8"/>
  <c r="E652" i="8"/>
  <c r="E648" i="8"/>
  <c r="E644" i="8"/>
  <c r="E640" i="8"/>
  <c r="E630" i="8"/>
  <c r="H443" i="8"/>
  <c r="H435" i="8"/>
  <c r="H427" i="8"/>
  <c r="H419" i="8"/>
  <c r="H517" i="8"/>
  <c r="E504" i="8"/>
  <c r="H386" i="8"/>
  <c r="E511" i="8"/>
  <c r="F381" i="8"/>
  <c r="E497" i="8"/>
  <c r="E493" i="8"/>
  <c r="E489" i="8"/>
  <c r="E485" i="8"/>
  <c r="E481" i="8"/>
  <c r="G395" i="8"/>
  <c r="K393" i="8"/>
  <c r="I360" i="8"/>
  <c r="I344" i="8"/>
  <c r="E263" i="8"/>
  <c r="E226" i="8"/>
  <c r="E207" i="8"/>
  <c r="F160" i="8"/>
  <c r="H122" i="8"/>
  <c r="H103" i="8"/>
  <c r="H99" i="8"/>
  <c r="E80" i="8"/>
  <c r="E78" i="8"/>
  <c r="E63" i="8"/>
  <c r="H40" i="8"/>
  <c r="I33" i="8"/>
  <c r="E51" i="8"/>
  <c r="F922" i="8"/>
  <c r="F901" i="8"/>
  <c r="F898" i="8"/>
  <c r="F896" i="8"/>
  <c r="G781" i="8"/>
  <c r="G771" i="8"/>
  <c r="G796" i="8"/>
  <c r="AM739" i="8"/>
  <c r="AL739" i="8" s="1"/>
  <c r="AK739" i="8" s="1"/>
  <c r="AJ739" i="8" s="1"/>
  <c r="AI739" i="8" s="1"/>
  <c r="AH739" i="8" s="1"/>
  <c r="AG739" i="8" s="1"/>
  <c r="AF739" i="8" s="1"/>
  <c r="AE739" i="8" s="1"/>
  <c r="AD739" i="8" s="1"/>
  <c r="AC739" i="8" s="1"/>
  <c r="AN739" i="8" s="1"/>
  <c r="BY739" i="8" s="1"/>
  <c r="AY739" i="8"/>
  <c r="AX739" i="8" s="1"/>
  <c r="AW739" i="8" s="1"/>
  <c r="AV739" i="8" s="1"/>
  <c r="AU739" i="8" s="1"/>
  <c r="AT739" i="8" s="1"/>
  <c r="AS739" i="8" s="1"/>
  <c r="AR739" i="8" s="1"/>
  <c r="AQ739" i="8" s="1"/>
  <c r="AP739" i="8" s="1"/>
  <c r="AO739" i="8" s="1"/>
  <c r="AZ739" i="8" s="1"/>
  <c r="BZ739" i="8" s="1"/>
  <c r="BK739" i="8"/>
  <c r="BJ739" i="8" s="1"/>
  <c r="BI739" i="8" s="1"/>
  <c r="BH739" i="8" s="1"/>
  <c r="BG739" i="8" s="1"/>
  <c r="BF739" i="8" s="1"/>
  <c r="BE739" i="8" s="1"/>
  <c r="BD739" i="8" s="1"/>
  <c r="BC739" i="8" s="1"/>
  <c r="BB739" i="8" s="1"/>
  <c r="BA739" i="8" s="1"/>
  <c r="BL739" i="8" s="1"/>
  <c r="CA739" i="8" s="1"/>
  <c r="AM731" i="8"/>
  <c r="AL731" i="8" s="1"/>
  <c r="AK731" i="8" s="1"/>
  <c r="AJ731" i="8" s="1"/>
  <c r="AI731" i="8" s="1"/>
  <c r="AH731" i="8" s="1"/>
  <c r="AG731" i="8" s="1"/>
  <c r="AF731" i="8" s="1"/>
  <c r="AE731" i="8" s="1"/>
  <c r="AD731" i="8" s="1"/>
  <c r="AC731" i="8" s="1"/>
  <c r="AN731" i="8" s="1"/>
  <c r="BY731" i="8" s="1"/>
  <c r="AY731" i="8"/>
  <c r="AX731" i="8" s="1"/>
  <c r="AW731" i="8" s="1"/>
  <c r="AV731" i="8" s="1"/>
  <c r="AU731" i="8" s="1"/>
  <c r="AT731" i="8" s="1"/>
  <c r="AS731" i="8" s="1"/>
  <c r="AR731" i="8" s="1"/>
  <c r="AQ731" i="8" s="1"/>
  <c r="AP731" i="8" s="1"/>
  <c r="AO731" i="8" s="1"/>
  <c r="AZ731" i="8" s="1"/>
  <c r="BZ731" i="8" s="1"/>
  <c r="BK731" i="8"/>
  <c r="BJ731" i="8" s="1"/>
  <c r="BI731" i="8" s="1"/>
  <c r="BH731" i="8" s="1"/>
  <c r="BG731" i="8" s="1"/>
  <c r="BF731" i="8" s="1"/>
  <c r="BE731" i="8" s="1"/>
  <c r="BD731" i="8" s="1"/>
  <c r="BC731" i="8" s="1"/>
  <c r="BB731" i="8" s="1"/>
  <c r="BA731" i="8" s="1"/>
  <c r="BL731" i="8" s="1"/>
  <c r="CA731" i="8" s="1"/>
  <c r="E877" i="8"/>
  <c r="E869" i="8"/>
  <c r="G773" i="8"/>
  <c r="G765" i="8"/>
  <c r="H441" i="8"/>
  <c r="H433" i="8"/>
  <c r="H425" i="8"/>
  <c r="H417" i="8"/>
  <c r="G407" i="8"/>
  <c r="F376" i="8"/>
  <c r="F374" i="8"/>
  <c r="E339" i="8"/>
  <c r="E297" i="8"/>
  <c r="E283" i="8"/>
  <c r="E275" i="8"/>
  <c r="E267" i="8"/>
  <c r="E264" i="8"/>
  <c r="E224" i="8"/>
  <c r="E213" i="8"/>
  <c r="E182" i="8"/>
  <c r="E180" i="8"/>
  <c r="F121" i="8"/>
  <c r="F120" i="8"/>
  <c r="F119" i="8"/>
  <c r="F118" i="8"/>
  <c r="F117" i="8"/>
  <c r="E77" i="8"/>
  <c r="F914" i="8"/>
  <c r="F910" i="8"/>
  <c r="F857" i="8"/>
  <c r="F854" i="8"/>
  <c r="F848" i="8"/>
  <c r="G775" i="8"/>
  <c r="G767" i="8"/>
  <c r="F719" i="8"/>
  <c r="F703" i="8"/>
  <c r="F687" i="8"/>
  <c r="F671" i="8"/>
  <c r="F655" i="8"/>
  <c r="F712" i="8"/>
  <c r="F696" i="8"/>
  <c r="F680" i="8"/>
  <c r="F664" i="8"/>
  <c r="F701" i="8"/>
  <c r="F697" i="8"/>
  <c r="F677" i="8"/>
  <c r="G409" i="8"/>
  <c r="G383" i="8"/>
  <c r="E503" i="8"/>
  <c r="F382" i="8"/>
  <c r="F373" i="8"/>
  <c r="E299" i="8"/>
  <c r="H245" i="8"/>
  <c r="H241" i="8"/>
  <c r="H237" i="8"/>
  <c r="E209" i="8"/>
  <c r="E189" i="8"/>
  <c r="E181" i="8"/>
  <c r="E158" i="8"/>
  <c r="F105" i="8"/>
  <c r="F921" i="8"/>
  <c r="F916" i="8"/>
  <c r="F903" i="8"/>
  <c r="F900" i="8"/>
  <c r="F865" i="8"/>
  <c r="F909" i="8"/>
  <c r="G777" i="8"/>
  <c r="G763" i="8"/>
  <c r="G776" i="8"/>
  <c r="G774" i="8"/>
  <c r="G762" i="8"/>
  <c r="BY735" i="8"/>
  <c r="AM734" i="8"/>
  <c r="AL734" i="8" s="1"/>
  <c r="AK734" i="8" s="1"/>
  <c r="AJ734" i="8" s="1"/>
  <c r="AI734" i="8" s="1"/>
  <c r="AH734" i="8" s="1"/>
  <c r="AG734" i="8" s="1"/>
  <c r="AF734" i="8" s="1"/>
  <c r="AE734" i="8" s="1"/>
  <c r="AD734" i="8" s="1"/>
  <c r="AC734" i="8" s="1"/>
  <c r="AN734" i="8" s="1"/>
  <c r="BY734" i="8" s="1"/>
  <c r="AY734" i="8"/>
  <c r="AX734" i="8" s="1"/>
  <c r="AW734" i="8" s="1"/>
  <c r="AV734" i="8" s="1"/>
  <c r="AU734" i="8" s="1"/>
  <c r="AT734" i="8" s="1"/>
  <c r="AS734" i="8" s="1"/>
  <c r="AR734" i="8" s="1"/>
  <c r="AQ734" i="8" s="1"/>
  <c r="AP734" i="8" s="1"/>
  <c r="AO734" i="8" s="1"/>
  <c r="AZ734" i="8" s="1"/>
  <c r="BZ734" i="8" s="1"/>
  <c r="BK734" i="8"/>
  <c r="BJ734" i="8" s="1"/>
  <c r="BI734" i="8" s="1"/>
  <c r="BH734" i="8" s="1"/>
  <c r="BG734" i="8" s="1"/>
  <c r="BF734" i="8" s="1"/>
  <c r="BE734" i="8" s="1"/>
  <c r="BD734" i="8" s="1"/>
  <c r="BC734" i="8" s="1"/>
  <c r="BB734" i="8" s="1"/>
  <c r="BA734" i="8" s="1"/>
  <c r="BL734" i="8" s="1"/>
  <c r="CA734" i="8" s="1"/>
  <c r="BY727" i="8"/>
  <c r="AM726" i="8"/>
  <c r="AL726" i="8" s="1"/>
  <c r="AK726" i="8" s="1"/>
  <c r="AJ726" i="8" s="1"/>
  <c r="AI726" i="8" s="1"/>
  <c r="AH726" i="8" s="1"/>
  <c r="AG726" i="8" s="1"/>
  <c r="AF726" i="8" s="1"/>
  <c r="AE726" i="8" s="1"/>
  <c r="AD726" i="8" s="1"/>
  <c r="AC726" i="8" s="1"/>
  <c r="AN726" i="8" s="1"/>
  <c r="BY726" i="8" s="1"/>
  <c r="AY726" i="8"/>
  <c r="AX726" i="8" s="1"/>
  <c r="AW726" i="8" s="1"/>
  <c r="AV726" i="8" s="1"/>
  <c r="AU726" i="8" s="1"/>
  <c r="AT726" i="8" s="1"/>
  <c r="AS726" i="8" s="1"/>
  <c r="AR726" i="8" s="1"/>
  <c r="AQ726" i="8" s="1"/>
  <c r="AP726" i="8" s="1"/>
  <c r="AO726" i="8" s="1"/>
  <c r="AZ726" i="8" s="1"/>
  <c r="BZ726" i="8" s="1"/>
  <c r="BK726" i="8"/>
  <c r="BJ726" i="8" s="1"/>
  <c r="BI726" i="8" s="1"/>
  <c r="BH726" i="8" s="1"/>
  <c r="BG726" i="8" s="1"/>
  <c r="BF726" i="8" s="1"/>
  <c r="BE726" i="8" s="1"/>
  <c r="BD726" i="8" s="1"/>
  <c r="BC726" i="8" s="1"/>
  <c r="BB726" i="8" s="1"/>
  <c r="BA726" i="8" s="1"/>
  <c r="BL726" i="8" s="1"/>
  <c r="CA726" i="8" s="1"/>
  <c r="G791" i="8"/>
  <c r="F707" i="8"/>
  <c r="F691" i="8"/>
  <c r="F675" i="8"/>
  <c r="F659" i="8"/>
  <c r="F716" i="8"/>
  <c r="F700" i="8"/>
  <c r="F684" i="8"/>
  <c r="F668" i="8"/>
  <c r="F653" i="8"/>
  <c r="I620" i="8"/>
  <c r="F619" i="8"/>
  <c r="F613" i="8"/>
  <c r="E636" i="8"/>
  <c r="E632" i="8"/>
  <c r="H445" i="8"/>
  <c r="H437" i="8"/>
  <c r="H429" i="8"/>
  <c r="H421" i="8"/>
  <c r="F559" i="8"/>
  <c r="F557" i="8"/>
  <c r="F555" i="8"/>
  <c r="F553" i="8"/>
  <c r="F551" i="8"/>
  <c r="F549" i="8"/>
  <c r="F547" i="8"/>
  <c r="F545" i="8"/>
  <c r="F543" i="8"/>
  <c r="F541" i="8"/>
  <c r="F539" i="8"/>
  <c r="F537" i="8"/>
  <c r="F535" i="8"/>
  <c r="F533" i="8"/>
  <c r="F531" i="8"/>
  <c r="F529" i="8"/>
  <c r="F527" i="8"/>
  <c r="F525" i="8"/>
  <c r="F523" i="8"/>
  <c r="F521" i="8"/>
  <c r="F519" i="8"/>
  <c r="H446" i="8"/>
  <c r="H438" i="8"/>
  <c r="H430" i="8"/>
  <c r="H422" i="8"/>
  <c r="F372" i="8"/>
  <c r="E272" i="8"/>
  <c r="E220" i="8"/>
  <c r="E214" i="8"/>
  <c r="E236" i="8"/>
  <c r="E186" i="8"/>
  <c r="I159" i="8"/>
  <c r="E184" i="8"/>
  <c r="E166" i="8"/>
  <c r="G132" i="8"/>
  <c r="F129" i="8"/>
  <c r="H113" i="8"/>
  <c r="H102" i="8"/>
  <c r="E88" i="8"/>
  <c r="E98" i="8"/>
  <c r="E96" i="8"/>
  <c r="E91" i="8"/>
  <c r="E84" i="8"/>
  <c r="F76" i="8"/>
  <c r="G41" i="8"/>
  <c r="K48" i="8"/>
  <c r="G43" i="8"/>
  <c r="F24" i="8"/>
  <c r="H31" i="8"/>
  <c r="H26" i="8"/>
  <c r="E56" i="8"/>
  <c r="G10" i="8"/>
  <c r="G35" i="8"/>
  <c r="G37" i="8"/>
  <c r="F894" i="8"/>
  <c r="F892" i="8"/>
  <c r="F888" i="8"/>
  <c r="F886" i="8"/>
  <c r="F899" i="8"/>
  <c r="F891" i="8"/>
  <c r="H797" i="8"/>
  <c r="F711" i="8"/>
  <c r="F695" i="8"/>
  <c r="F679" i="8"/>
  <c r="F663" i="8"/>
  <c r="F720" i="8"/>
  <c r="F704" i="8"/>
  <c r="F688" i="8"/>
  <c r="F672" i="8"/>
  <c r="F656" i="8"/>
  <c r="K757" i="8"/>
  <c r="K753" i="8"/>
  <c r="K749" i="8"/>
  <c r="K745" i="8"/>
  <c r="K741" i="8"/>
  <c r="F515" i="8"/>
  <c r="E513" i="8"/>
  <c r="J398" i="8"/>
  <c r="F392" i="8"/>
  <c r="E347" i="8"/>
  <c r="H244" i="8"/>
  <c r="F261" i="8"/>
  <c r="F260" i="8"/>
  <c r="F259" i="8"/>
  <c r="F258" i="8"/>
  <c r="F257" i="8"/>
  <c r="F256" i="8"/>
  <c r="F255" i="8"/>
  <c r="F254" i="8"/>
  <c r="F253" i="8"/>
  <c r="F252" i="8"/>
  <c r="F251" i="8"/>
  <c r="F250" i="8"/>
  <c r="F249" i="8"/>
  <c r="F248" i="8"/>
  <c r="F247" i="8"/>
  <c r="F246" i="8"/>
  <c r="E289" i="8"/>
  <c r="E218" i="8"/>
  <c r="E232" i="8"/>
  <c r="E187" i="8"/>
  <c r="E179" i="8"/>
  <c r="E175" i="8"/>
  <c r="E171" i="8"/>
  <c r="H110" i="8"/>
  <c r="F115" i="8"/>
  <c r="G72" i="8"/>
  <c r="F66" i="8"/>
  <c r="E52" i="8"/>
  <c r="G878" i="8"/>
  <c r="G870" i="8"/>
  <c r="G788" i="8"/>
  <c r="BY738" i="8"/>
  <c r="AM737" i="8"/>
  <c r="AL737" i="8" s="1"/>
  <c r="AK737" i="8" s="1"/>
  <c r="AJ737" i="8" s="1"/>
  <c r="AI737" i="8" s="1"/>
  <c r="AH737" i="8" s="1"/>
  <c r="AG737" i="8" s="1"/>
  <c r="AF737" i="8" s="1"/>
  <c r="AE737" i="8" s="1"/>
  <c r="AD737" i="8" s="1"/>
  <c r="AC737" i="8" s="1"/>
  <c r="AN737" i="8" s="1"/>
  <c r="BY737" i="8" s="1"/>
  <c r="AY737" i="8"/>
  <c r="AX737" i="8" s="1"/>
  <c r="AW737" i="8" s="1"/>
  <c r="AV737" i="8" s="1"/>
  <c r="AU737" i="8" s="1"/>
  <c r="AT737" i="8" s="1"/>
  <c r="AS737" i="8" s="1"/>
  <c r="AR737" i="8" s="1"/>
  <c r="AQ737" i="8" s="1"/>
  <c r="AP737" i="8" s="1"/>
  <c r="AO737" i="8" s="1"/>
  <c r="AZ737" i="8" s="1"/>
  <c r="BZ737" i="8" s="1"/>
  <c r="BK737" i="8"/>
  <c r="BJ737" i="8" s="1"/>
  <c r="BI737" i="8" s="1"/>
  <c r="BH737" i="8" s="1"/>
  <c r="BG737" i="8" s="1"/>
  <c r="BF737" i="8" s="1"/>
  <c r="BE737" i="8" s="1"/>
  <c r="BD737" i="8" s="1"/>
  <c r="BC737" i="8" s="1"/>
  <c r="BB737" i="8" s="1"/>
  <c r="BA737" i="8" s="1"/>
  <c r="BL737" i="8" s="1"/>
  <c r="CA737" i="8" s="1"/>
  <c r="BY730" i="8"/>
  <c r="AM729" i="8"/>
  <c r="AL729" i="8" s="1"/>
  <c r="AK729" i="8" s="1"/>
  <c r="AJ729" i="8" s="1"/>
  <c r="AI729" i="8" s="1"/>
  <c r="AH729" i="8" s="1"/>
  <c r="AG729" i="8" s="1"/>
  <c r="AF729" i="8" s="1"/>
  <c r="AE729" i="8" s="1"/>
  <c r="AD729" i="8" s="1"/>
  <c r="AC729" i="8" s="1"/>
  <c r="AN729" i="8" s="1"/>
  <c r="BY729" i="8" s="1"/>
  <c r="AY729" i="8"/>
  <c r="AX729" i="8" s="1"/>
  <c r="AW729" i="8" s="1"/>
  <c r="AV729" i="8" s="1"/>
  <c r="AU729" i="8" s="1"/>
  <c r="AT729" i="8" s="1"/>
  <c r="AS729" i="8" s="1"/>
  <c r="AR729" i="8" s="1"/>
  <c r="AQ729" i="8" s="1"/>
  <c r="AP729" i="8" s="1"/>
  <c r="AO729" i="8" s="1"/>
  <c r="AZ729" i="8" s="1"/>
  <c r="BZ729" i="8" s="1"/>
  <c r="BK729" i="8"/>
  <c r="BJ729" i="8" s="1"/>
  <c r="BI729" i="8" s="1"/>
  <c r="BH729" i="8" s="1"/>
  <c r="BG729" i="8" s="1"/>
  <c r="BF729" i="8" s="1"/>
  <c r="BE729" i="8" s="1"/>
  <c r="BD729" i="8" s="1"/>
  <c r="BC729" i="8" s="1"/>
  <c r="BB729" i="8" s="1"/>
  <c r="BA729" i="8" s="1"/>
  <c r="BL729" i="8" s="1"/>
  <c r="CA729" i="8" s="1"/>
  <c r="G790" i="8"/>
  <c r="I612" i="8"/>
  <c r="E638" i="8"/>
  <c r="E634" i="8"/>
  <c r="E500" i="8"/>
  <c r="F370" i="8"/>
  <c r="I352" i="8"/>
  <c r="G391" i="8"/>
  <c r="K385" i="8"/>
  <c r="E303" i="8"/>
  <c r="E296" i="8"/>
  <c r="E302" i="8"/>
  <c r="E285" i="8"/>
  <c r="E216" i="8"/>
  <c r="E210" i="8"/>
  <c r="E195" i="8"/>
  <c r="H123" i="8"/>
  <c r="E177" i="8"/>
  <c r="F148" i="8"/>
  <c r="F144" i="8"/>
  <c r="F140" i="8"/>
  <c r="F136" i="8"/>
  <c r="G114" i="8"/>
  <c r="F108" i="8"/>
  <c r="E97" i="8"/>
  <c r="E93" i="8"/>
  <c r="E94" i="8"/>
  <c r="E86" i="8"/>
  <c r="E82" i="8"/>
  <c r="G68" i="8"/>
  <c r="E53" i="8"/>
  <c r="G49" i="8"/>
  <c r="F64" i="8"/>
  <c r="E60" i="8"/>
  <c r="H723" i="8"/>
  <c r="I624" i="8"/>
  <c r="E650" i="8"/>
  <c r="E646" i="8"/>
  <c r="E642" i="8"/>
  <c r="E628" i="8"/>
  <c r="G403" i="8"/>
  <c r="E509" i="8"/>
  <c r="I400" i="8"/>
  <c r="H448" i="8"/>
  <c r="H440" i="8"/>
  <c r="H432" i="8"/>
  <c r="H424" i="8"/>
  <c r="H416" i="8"/>
  <c r="G413" i="8"/>
  <c r="F362" i="8"/>
  <c r="F353" i="8"/>
  <c r="F346" i="8"/>
  <c r="E499" i="8"/>
  <c r="F369" i="8"/>
  <c r="F357" i="8"/>
  <c r="F350" i="8"/>
  <c r="F341" i="8"/>
  <c r="F361" i="8"/>
  <c r="I356" i="8"/>
  <c r="I340" i="8"/>
  <c r="G399" i="8"/>
  <c r="K389" i="8"/>
  <c r="E365" i="8"/>
  <c r="E363" i="8"/>
  <c r="E290" i="8"/>
  <c r="E282" i="8"/>
  <c r="E274" i="8"/>
  <c r="E266" i="8"/>
  <c r="H242" i="8"/>
  <c r="E298" i="8"/>
  <c r="E281" i="8"/>
  <c r="E231" i="8"/>
  <c r="H197" i="8"/>
  <c r="E222" i="8"/>
  <c r="E173" i="8"/>
  <c r="E169" i="8"/>
  <c r="F151" i="8"/>
  <c r="F147" i="8"/>
  <c r="F143" i="8"/>
  <c r="F139" i="8"/>
  <c r="F135" i="8"/>
  <c r="H112" i="8"/>
  <c r="H100" i="8"/>
  <c r="E95" i="8"/>
  <c r="E81" i="8"/>
  <c r="E90" i="8"/>
  <c r="G75" i="8"/>
  <c r="H42" i="8"/>
  <c r="F884" i="8"/>
  <c r="I855" i="8"/>
  <c r="BY733" i="8"/>
  <c r="AM732" i="8"/>
  <c r="AL732" i="8" s="1"/>
  <c r="AK732" i="8" s="1"/>
  <c r="AJ732" i="8" s="1"/>
  <c r="AI732" i="8" s="1"/>
  <c r="AH732" i="8" s="1"/>
  <c r="AG732" i="8" s="1"/>
  <c r="AF732" i="8" s="1"/>
  <c r="AE732" i="8" s="1"/>
  <c r="AD732" i="8" s="1"/>
  <c r="AC732" i="8" s="1"/>
  <c r="AN732" i="8" s="1"/>
  <c r="BY732" i="8" s="1"/>
  <c r="AY732" i="8"/>
  <c r="AX732" i="8" s="1"/>
  <c r="AW732" i="8" s="1"/>
  <c r="AV732" i="8" s="1"/>
  <c r="AU732" i="8" s="1"/>
  <c r="AT732" i="8" s="1"/>
  <c r="AS732" i="8" s="1"/>
  <c r="AR732" i="8" s="1"/>
  <c r="AQ732" i="8" s="1"/>
  <c r="AP732" i="8" s="1"/>
  <c r="AO732" i="8" s="1"/>
  <c r="AZ732" i="8" s="1"/>
  <c r="BZ732" i="8" s="1"/>
  <c r="BK732" i="8"/>
  <c r="BJ732" i="8" s="1"/>
  <c r="BI732" i="8" s="1"/>
  <c r="BH732" i="8" s="1"/>
  <c r="BG732" i="8" s="1"/>
  <c r="BF732" i="8" s="1"/>
  <c r="BE732" i="8" s="1"/>
  <c r="BD732" i="8" s="1"/>
  <c r="BC732" i="8" s="1"/>
  <c r="BB732" i="8" s="1"/>
  <c r="BA732" i="8" s="1"/>
  <c r="BL732" i="8" s="1"/>
  <c r="CA732" i="8" s="1"/>
  <c r="BY725" i="8"/>
  <c r="AM724" i="8"/>
  <c r="AL724" i="8" s="1"/>
  <c r="AK724" i="8" s="1"/>
  <c r="AJ724" i="8" s="1"/>
  <c r="AI724" i="8" s="1"/>
  <c r="AH724" i="8" s="1"/>
  <c r="AG724" i="8" s="1"/>
  <c r="AF724" i="8" s="1"/>
  <c r="AE724" i="8" s="1"/>
  <c r="AD724" i="8" s="1"/>
  <c r="AC724" i="8" s="1"/>
  <c r="AN724" i="8" s="1"/>
  <c r="BY724" i="8" s="1"/>
  <c r="AY724" i="8"/>
  <c r="AX724" i="8" s="1"/>
  <c r="AW724" i="8" s="1"/>
  <c r="AV724" i="8" s="1"/>
  <c r="AU724" i="8" s="1"/>
  <c r="AT724" i="8" s="1"/>
  <c r="AS724" i="8" s="1"/>
  <c r="AR724" i="8" s="1"/>
  <c r="AQ724" i="8" s="1"/>
  <c r="AP724" i="8" s="1"/>
  <c r="AO724" i="8" s="1"/>
  <c r="AZ724" i="8" s="1"/>
  <c r="BZ724" i="8" s="1"/>
  <c r="BK724" i="8"/>
  <c r="BJ724" i="8" s="1"/>
  <c r="BI724" i="8" s="1"/>
  <c r="BH724" i="8" s="1"/>
  <c r="BG724" i="8" s="1"/>
  <c r="BF724" i="8" s="1"/>
  <c r="BE724" i="8" s="1"/>
  <c r="BD724" i="8" s="1"/>
  <c r="BC724" i="8" s="1"/>
  <c r="BB724" i="8" s="1"/>
  <c r="BA724" i="8" s="1"/>
  <c r="BL724" i="8" s="1"/>
  <c r="CA724" i="8" s="1"/>
  <c r="E873" i="8"/>
  <c r="G783" i="8"/>
  <c r="F651" i="8"/>
  <c r="F649" i="8"/>
  <c r="F647" i="8"/>
  <c r="F645" i="8"/>
  <c r="F643" i="8"/>
  <c r="F641" i="8"/>
  <c r="F639" i="8"/>
  <c r="F637" i="8"/>
  <c r="F635" i="8"/>
  <c r="F633" i="8"/>
  <c r="F631" i="8"/>
  <c r="F629" i="8"/>
  <c r="F627" i="8"/>
  <c r="F717" i="8"/>
  <c r="F713" i="8"/>
  <c r="F709" i="8"/>
  <c r="F705" i="8"/>
  <c r="F681" i="8"/>
  <c r="F657" i="8"/>
  <c r="K756" i="8"/>
  <c r="K752" i="8"/>
  <c r="K748" i="8"/>
  <c r="K744" i="8"/>
  <c r="F722" i="8"/>
  <c r="F714" i="8"/>
  <c r="F706" i="8"/>
  <c r="F698" i="8"/>
  <c r="F690" i="8"/>
  <c r="F682" i="8"/>
  <c r="F674" i="8"/>
  <c r="F666" i="8"/>
  <c r="F658" i="8"/>
  <c r="F610" i="8"/>
  <c r="F609" i="8"/>
  <c r="F608" i="8"/>
  <c r="F607" i="8"/>
  <c r="F606" i="8"/>
  <c r="F605" i="8"/>
  <c r="F604" i="8"/>
  <c r="F603" i="8"/>
  <c r="F602" i="8"/>
  <c r="F601" i="8"/>
  <c r="F600" i="8"/>
  <c r="F599" i="8"/>
  <c r="F598" i="8"/>
  <c r="F597" i="8"/>
  <c r="F596" i="8"/>
  <c r="F595" i="8"/>
  <c r="F594" i="8"/>
  <c r="F593" i="8"/>
  <c r="F592" i="8"/>
  <c r="F591" i="8"/>
  <c r="F590" i="8"/>
  <c r="F589" i="8"/>
  <c r="F588" i="8"/>
  <c r="F587" i="8"/>
  <c r="F586" i="8"/>
  <c r="F585" i="8"/>
  <c r="F584" i="8"/>
  <c r="F583" i="8"/>
  <c r="F582" i="8"/>
  <c r="F581" i="8"/>
  <c r="F580" i="8"/>
  <c r="F579" i="8"/>
  <c r="F578" i="8"/>
  <c r="F577" i="8"/>
  <c r="F576" i="8"/>
  <c r="F575" i="8"/>
  <c r="F574" i="8"/>
  <c r="F573" i="8"/>
  <c r="F572" i="8"/>
  <c r="F571" i="8"/>
  <c r="F570" i="8"/>
  <c r="F569" i="8"/>
  <c r="F568" i="8"/>
  <c r="F567" i="8"/>
  <c r="F566" i="8"/>
  <c r="F565" i="8"/>
  <c r="F564" i="8"/>
  <c r="F563" i="8"/>
  <c r="F562" i="8"/>
  <c r="F561" i="8"/>
  <c r="F560" i="8"/>
  <c r="G411" i="8"/>
  <c r="I408" i="8"/>
  <c r="E507" i="8"/>
  <c r="F368" i="8"/>
  <c r="F319" i="8"/>
  <c r="F315" i="8"/>
  <c r="F314" i="8"/>
  <c r="F310" i="8"/>
  <c r="F306" i="8"/>
  <c r="E277" i="8"/>
  <c r="E212" i="8"/>
  <c r="E206" i="8"/>
  <c r="E191" i="8"/>
  <c r="H165" i="8"/>
  <c r="E162" i="8"/>
  <c r="G104" i="8"/>
  <c r="E85" i="8"/>
  <c r="E58" i="8"/>
  <c r="K46" i="8"/>
  <c r="G34" i="8"/>
  <c r="G50" i="8"/>
  <c r="F22" i="8"/>
  <c r="I20" i="8"/>
  <c r="I19" i="8"/>
  <c r="H18" i="8"/>
  <c r="F9" i="8"/>
  <c r="F8" i="8"/>
  <c r="G4" i="8"/>
  <c r="G5" i="8"/>
  <c r="J33" i="2"/>
  <c r="M15" i="2"/>
  <c r="I11" i="2"/>
  <c r="O7" i="2"/>
  <c r="N7" i="2"/>
  <c r="M7" i="2"/>
  <c r="L7" i="2"/>
  <c r="K7" i="2"/>
  <c r="J7" i="2"/>
  <c r="J26" i="2" s="1"/>
  <c r="I7" i="2"/>
  <c r="O6" i="2"/>
  <c r="N6" i="2"/>
  <c r="M6" i="2"/>
  <c r="M25" i="2" s="1"/>
  <c r="L6" i="2"/>
  <c r="K6" i="2"/>
  <c r="J6" i="2"/>
  <c r="I6" i="2"/>
  <c r="I25" i="2" s="1"/>
  <c r="O5" i="2"/>
  <c r="O24" i="2" s="1"/>
  <c r="N5" i="2"/>
  <c r="M5" i="2"/>
  <c r="L5" i="2"/>
  <c r="L24" i="2" s="1"/>
  <c r="K5" i="2"/>
  <c r="K24" i="2" s="1"/>
  <c r="J5" i="2"/>
  <c r="I5" i="2"/>
  <c r="I13" i="2" s="1"/>
  <c r="O4" i="2"/>
  <c r="O23" i="2" s="1"/>
  <c r="N4" i="2"/>
  <c r="M4" i="2"/>
  <c r="L4" i="2"/>
  <c r="L12" i="2" s="1"/>
  <c r="K4" i="2"/>
  <c r="K23" i="2" s="1"/>
  <c r="J4" i="2"/>
  <c r="I4" i="2"/>
  <c r="O3" i="2"/>
  <c r="O11" i="2" s="1"/>
  <c r="N3" i="2"/>
  <c r="N22" i="2" s="1"/>
  <c r="M3" i="2"/>
  <c r="L3" i="2"/>
  <c r="K3" i="2"/>
  <c r="K11" i="2" s="1"/>
  <c r="J3" i="2"/>
  <c r="I3" i="2"/>
  <c r="C47" i="3"/>
  <c r="H46" i="3"/>
  <c r="C46" i="3"/>
  <c r="C45" i="3"/>
  <c r="C44" i="3"/>
  <c r="C43" i="3"/>
  <c r="C42" i="3"/>
  <c r="C41" i="3"/>
  <c r="C38" i="3"/>
  <c r="C37" i="3"/>
  <c r="M36" i="3"/>
  <c r="C36" i="3"/>
  <c r="G35" i="3"/>
  <c r="C35" i="3"/>
  <c r="C34" i="3"/>
  <c r="C33" i="3"/>
  <c r="C32" i="3"/>
  <c r="O27" i="3"/>
  <c r="O46" i="3" s="1"/>
  <c r="N27" i="3"/>
  <c r="N46" i="3" s="1"/>
  <c r="M27" i="3"/>
  <c r="M46" i="3" s="1"/>
  <c r="L27" i="3"/>
  <c r="L46" i="3" s="1"/>
  <c r="K27" i="3"/>
  <c r="K46" i="3" s="1"/>
  <c r="J27" i="3"/>
  <c r="J46" i="3" s="1"/>
  <c r="I27" i="3"/>
  <c r="I46" i="3" s="1"/>
  <c r="H27" i="3"/>
  <c r="G27" i="3"/>
  <c r="G46" i="3" s="1"/>
  <c r="F27" i="3"/>
  <c r="F46" i="3" s="1"/>
  <c r="O26" i="3"/>
  <c r="O45" i="3" s="1"/>
  <c r="N26" i="3"/>
  <c r="N45" i="3" s="1"/>
  <c r="M26" i="3"/>
  <c r="M45" i="3" s="1"/>
  <c r="L26" i="3"/>
  <c r="L45" i="3" s="1"/>
  <c r="K26" i="3"/>
  <c r="K45" i="3" s="1"/>
  <c r="J26" i="3"/>
  <c r="J45" i="3" s="1"/>
  <c r="I26" i="3"/>
  <c r="I45" i="3" s="1"/>
  <c r="H26" i="3"/>
  <c r="H45" i="3" s="1"/>
  <c r="G26" i="3"/>
  <c r="G45" i="3" s="1"/>
  <c r="F26" i="3"/>
  <c r="F45" i="3" s="1"/>
  <c r="O25" i="3"/>
  <c r="O44" i="3" s="1"/>
  <c r="N25" i="3"/>
  <c r="N44" i="3" s="1"/>
  <c r="M25" i="3"/>
  <c r="M44" i="3" s="1"/>
  <c r="L25" i="3"/>
  <c r="L44" i="3" s="1"/>
  <c r="K25" i="3"/>
  <c r="K44" i="3" s="1"/>
  <c r="J25" i="3"/>
  <c r="J44" i="3" s="1"/>
  <c r="I25" i="3"/>
  <c r="I44" i="3" s="1"/>
  <c r="H25" i="3"/>
  <c r="H44" i="3" s="1"/>
  <c r="G25" i="3"/>
  <c r="G44" i="3" s="1"/>
  <c r="F25" i="3"/>
  <c r="F44" i="3" s="1"/>
  <c r="O24" i="3"/>
  <c r="O43" i="3" s="1"/>
  <c r="N24" i="3"/>
  <c r="N43" i="3" s="1"/>
  <c r="M24" i="3"/>
  <c r="M43" i="3" s="1"/>
  <c r="L24" i="3"/>
  <c r="L43" i="3" s="1"/>
  <c r="K24" i="3"/>
  <c r="K43" i="3" s="1"/>
  <c r="J24" i="3"/>
  <c r="J43" i="3" s="1"/>
  <c r="I24" i="3"/>
  <c r="I43" i="3" s="1"/>
  <c r="H24" i="3"/>
  <c r="H43" i="3" s="1"/>
  <c r="G24" i="3"/>
  <c r="G43" i="3" s="1"/>
  <c r="F24" i="3"/>
  <c r="F43" i="3" s="1"/>
  <c r="O23" i="3"/>
  <c r="O42" i="3" s="1"/>
  <c r="N23" i="3"/>
  <c r="N42" i="3" s="1"/>
  <c r="M23" i="3"/>
  <c r="M42" i="3" s="1"/>
  <c r="L23" i="3"/>
  <c r="L42" i="3" s="1"/>
  <c r="K23" i="3"/>
  <c r="K42" i="3" s="1"/>
  <c r="J23" i="3"/>
  <c r="J42" i="3" s="1"/>
  <c r="I23" i="3"/>
  <c r="I42" i="3" s="1"/>
  <c r="H23" i="3"/>
  <c r="H42" i="3" s="1"/>
  <c r="G23" i="3"/>
  <c r="G42" i="3" s="1"/>
  <c r="F23" i="3"/>
  <c r="F42" i="3" s="1"/>
  <c r="O18" i="3"/>
  <c r="O37" i="3" s="1"/>
  <c r="N18" i="3"/>
  <c r="N37" i="3" s="1"/>
  <c r="M18" i="3"/>
  <c r="M37" i="3" s="1"/>
  <c r="L18" i="3"/>
  <c r="L37" i="3" s="1"/>
  <c r="K18" i="3"/>
  <c r="K37" i="3" s="1"/>
  <c r="J18" i="3"/>
  <c r="J37" i="3" s="1"/>
  <c r="I18" i="3"/>
  <c r="I37" i="3" s="1"/>
  <c r="H18" i="3"/>
  <c r="H37" i="3" s="1"/>
  <c r="G18" i="3"/>
  <c r="G37" i="3" s="1"/>
  <c r="F18" i="3"/>
  <c r="F37" i="3" s="1"/>
  <c r="O17" i="3"/>
  <c r="O36" i="3" s="1"/>
  <c r="N17" i="3"/>
  <c r="N36" i="3" s="1"/>
  <c r="M17" i="3"/>
  <c r="L17" i="3"/>
  <c r="L36" i="3" s="1"/>
  <c r="K17" i="3"/>
  <c r="K36" i="3" s="1"/>
  <c r="J17" i="3"/>
  <c r="J36" i="3" s="1"/>
  <c r="I17" i="3"/>
  <c r="I36" i="3" s="1"/>
  <c r="H17" i="3"/>
  <c r="H36" i="3" s="1"/>
  <c r="G17" i="3"/>
  <c r="G36" i="3" s="1"/>
  <c r="F17" i="3"/>
  <c r="F36" i="3" s="1"/>
  <c r="O16" i="3"/>
  <c r="O35" i="3" s="1"/>
  <c r="N16" i="3"/>
  <c r="N35" i="3" s="1"/>
  <c r="M16" i="3"/>
  <c r="M35" i="3" s="1"/>
  <c r="L16" i="3"/>
  <c r="L35" i="3" s="1"/>
  <c r="K16" i="3"/>
  <c r="K35" i="3" s="1"/>
  <c r="J16" i="3"/>
  <c r="J35" i="3" s="1"/>
  <c r="I16" i="3"/>
  <c r="I35" i="3" s="1"/>
  <c r="H16" i="3"/>
  <c r="H35" i="3" s="1"/>
  <c r="G16" i="3"/>
  <c r="F16" i="3"/>
  <c r="F35" i="3" s="1"/>
  <c r="O15" i="3"/>
  <c r="O34" i="3" s="1"/>
  <c r="N15" i="3"/>
  <c r="N34" i="3" s="1"/>
  <c r="M15" i="3"/>
  <c r="M34" i="3" s="1"/>
  <c r="L15" i="3"/>
  <c r="L34" i="3" s="1"/>
  <c r="K15" i="3"/>
  <c r="K34" i="3" s="1"/>
  <c r="J15" i="3"/>
  <c r="J34" i="3" s="1"/>
  <c r="I15" i="3"/>
  <c r="I34" i="3" s="1"/>
  <c r="H15" i="3"/>
  <c r="H34" i="3" s="1"/>
  <c r="G15" i="3"/>
  <c r="G34" i="3" s="1"/>
  <c r="F15" i="3"/>
  <c r="F34" i="3" s="1"/>
  <c r="O14" i="3"/>
  <c r="O33" i="3" s="1"/>
  <c r="N14" i="3"/>
  <c r="N33" i="3" s="1"/>
  <c r="M14" i="3"/>
  <c r="M33" i="3" s="1"/>
  <c r="L14" i="3"/>
  <c r="L33" i="3" s="1"/>
  <c r="K14" i="3"/>
  <c r="K33" i="3" s="1"/>
  <c r="J14" i="3"/>
  <c r="J33" i="3" s="1"/>
  <c r="I14" i="3"/>
  <c r="I33" i="3" s="1"/>
  <c r="H14" i="3"/>
  <c r="H33" i="3" s="1"/>
  <c r="G14" i="3"/>
  <c r="G33" i="3" s="1"/>
  <c r="F14" i="3"/>
  <c r="F33" i="3" s="1"/>
  <c r="T2" i="8"/>
  <c r="S2" i="8"/>
  <c r="R2" i="8"/>
  <c r="P2" i="8"/>
  <c r="O2" i="8"/>
  <c r="N2" i="8"/>
  <c r="M2" i="8"/>
  <c r="B2" i="8"/>
  <c r="C2" i="8" s="1"/>
  <c r="A2" i="8"/>
  <c r="Q2" i="8" s="1"/>
  <c r="BL2" i="1"/>
  <c r="BK2" i="1"/>
  <c r="BJ2" i="1"/>
  <c r="BG2" i="1"/>
  <c r="BH2" i="1" s="1"/>
  <c r="BI2" i="1" s="1"/>
  <c r="R2" i="1"/>
  <c r="Q2" i="1"/>
  <c r="P2" i="1"/>
  <c r="O2" i="1"/>
  <c r="N2" i="1"/>
  <c r="W2" i="1" s="1"/>
  <c r="M2" i="1"/>
  <c r="U2" i="1" s="1"/>
  <c r="C2" i="1"/>
  <c r="D2" i="1" s="1"/>
  <c r="B2" i="1"/>
  <c r="B15" i="11"/>
  <c r="B8" i="11"/>
  <c r="B1" i="11"/>
  <c r="BP138" i="1" l="1"/>
  <c r="BR138" i="1" s="1"/>
  <c r="BO138" i="1"/>
  <c r="BQ138" i="1" s="1"/>
  <c r="N34" i="2"/>
  <c r="N33" i="2"/>
  <c r="K34" i="2"/>
  <c r="I22" i="2"/>
  <c r="M22" i="2"/>
  <c r="L25" i="2"/>
  <c r="K13" i="2"/>
  <c r="O30" i="2"/>
  <c r="BO385" i="1"/>
  <c r="BO365" i="1"/>
  <c r="BP295" i="1"/>
  <c r="BO827" i="1"/>
  <c r="BO84" i="1"/>
  <c r="BO793" i="1"/>
  <c r="BP897" i="1"/>
  <c r="BO665" i="1"/>
  <c r="BO729" i="1"/>
  <c r="BP602" i="1"/>
  <c r="BP74" i="1"/>
  <c r="BO366" i="1"/>
  <c r="BP863" i="1"/>
  <c r="BP62" i="1"/>
  <c r="BP905" i="1"/>
  <c r="BO637" i="1"/>
  <c r="BQ637" i="1" s="1"/>
  <c r="BP637" i="1"/>
  <c r="BR637" i="1" s="1"/>
  <c r="BO495" i="1"/>
  <c r="BO370" i="1"/>
  <c r="BO379" i="1"/>
  <c r="BP867" i="1"/>
  <c r="BO147" i="1"/>
  <c r="BP164" i="1"/>
  <c r="BO641" i="1"/>
  <c r="BQ641" i="1" s="1"/>
  <c r="BP641" i="1"/>
  <c r="BR641" i="1" s="1"/>
  <c r="BP139" i="1"/>
  <c r="BR139" i="1" s="1"/>
  <c r="BO139" i="1"/>
  <c r="BQ139" i="1" s="1"/>
  <c r="BO653" i="1"/>
  <c r="BQ653" i="1" s="1"/>
  <c r="BP653" i="1"/>
  <c r="BR653" i="1" s="1"/>
  <c r="I65" i="1"/>
  <c r="H79" i="1"/>
  <c r="I112" i="1"/>
  <c r="G162" i="1"/>
  <c r="H251" i="1"/>
  <c r="I225" i="1"/>
  <c r="L288" i="1"/>
  <c r="CB288" i="1" s="1"/>
  <c r="CA288" i="1" s="1"/>
  <c r="BZ288" i="1" s="1"/>
  <c r="BY288" i="1" s="1"/>
  <c r="BX288" i="1" s="1"/>
  <c r="BW288" i="1" s="1"/>
  <c r="BV288" i="1" s="1"/>
  <c r="BU288" i="1" s="1"/>
  <c r="BT288" i="1" s="1"/>
  <c r="BS288" i="1" s="1"/>
  <c r="H501" i="1"/>
  <c r="J798" i="1"/>
  <c r="H516" i="1"/>
  <c r="G711" i="1"/>
  <c r="J837" i="1"/>
  <c r="I261" i="1"/>
  <c r="K327" i="1"/>
  <c r="J8" i="1"/>
  <c r="BR49" i="1"/>
  <c r="BP44" i="1"/>
  <c r="BO44" i="1"/>
  <c r="I63" i="1"/>
  <c r="H488" i="1"/>
  <c r="BR785" i="1"/>
  <c r="BR784" i="1"/>
  <c r="BR770" i="1"/>
  <c r="I50" i="1"/>
  <c r="H175" i="1"/>
  <c r="BR260" i="1"/>
  <c r="I263" i="1"/>
  <c r="H366" i="1"/>
  <c r="L479" i="1"/>
  <c r="CB479" i="1" s="1"/>
  <c r="CA479" i="1" s="1"/>
  <c r="BZ479" i="1" s="1"/>
  <c r="BY479" i="1" s="1"/>
  <c r="BX479" i="1" s="1"/>
  <c r="BW479" i="1" s="1"/>
  <c r="BV479" i="1" s="1"/>
  <c r="BU479" i="1" s="1"/>
  <c r="BT479" i="1" s="1"/>
  <c r="BS479" i="1" s="1"/>
  <c r="H535" i="1"/>
  <c r="BP525" i="1"/>
  <c r="BO525" i="1"/>
  <c r="G563" i="1"/>
  <c r="I783" i="1"/>
  <c r="J889" i="1"/>
  <c r="J54" i="1"/>
  <c r="G100" i="1"/>
  <c r="I99" i="1"/>
  <c r="BQ153" i="1"/>
  <c r="BP222" i="1"/>
  <c r="BO222" i="1"/>
  <c r="H346" i="1"/>
  <c r="I433" i="1"/>
  <c r="BR554" i="1"/>
  <c r="I402" i="1"/>
  <c r="I418" i="1"/>
  <c r="I434" i="1"/>
  <c r="BP545" i="1"/>
  <c r="BO545" i="1"/>
  <c r="J604" i="1"/>
  <c r="J634" i="1"/>
  <c r="I653" i="1"/>
  <c r="J876" i="1"/>
  <c r="I650" i="1"/>
  <c r="J805" i="1"/>
  <c r="J831" i="1"/>
  <c r="J863" i="1"/>
  <c r="J838" i="1"/>
  <c r="I644" i="1"/>
  <c r="J869" i="1"/>
  <c r="BQ33" i="1"/>
  <c r="I39" i="1"/>
  <c r="J61" i="1"/>
  <c r="BQ248" i="1"/>
  <c r="BP240" i="1"/>
  <c r="BO240" i="1"/>
  <c r="I221" i="1"/>
  <c r="K242" i="1"/>
  <c r="H538" i="1"/>
  <c r="BQ531" i="1"/>
  <c r="BQ538" i="1"/>
  <c r="BQ578" i="1"/>
  <c r="BP551" i="1"/>
  <c r="BO551" i="1"/>
  <c r="BQ611" i="1"/>
  <c r="BQ627" i="1"/>
  <c r="G691" i="1"/>
  <c r="J922" i="1"/>
  <c r="J858" i="1"/>
  <c r="G21" i="1"/>
  <c r="J37" i="1"/>
  <c r="H84" i="1"/>
  <c r="BR151" i="1"/>
  <c r="H163" i="1"/>
  <c r="I194" i="1"/>
  <c r="I326" i="1"/>
  <c r="I472" i="1"/>
  <c r="I419" i="1"/>
  <c r="BP454" i="1"/>
  <c r="BO454" i="1"/>
  <c r="BR692" i="1"/>
  <c r="I592" i="1"/>
  <c r="J622" i="1"/>
  <c r="I641" i="1"/>
  <c r="J868" i="1"/>
  <c r="I638" i="1"/>
  <c r="J801" i="1"/>
  <c r="J835" i="1"/>
  <c r="I640" i="1"/>
  <c r="J833" i="1"/>
  <c r="J865" i="1"/>
  <c r="J912" i="1"/>
  <c r="BQ773" i="1"/>
  <c r="BR772" i="1"/>
  <c r="BR779" i="1"/>
  <c r="BR774" i="1"/>
  <c r="J45" i="1"/>
  <c r="BQ105" i="1"/>
  <c r="BR154" i="1"/>
  <c r="BR261" i="1"/>
  <c r="I256" i="1"/>
  <c r="BP440" i="1"/>
  <c r="BO440" i="1"/>
  <c r="H539" i="1"/>
  <c r="H494" i="1"/>
  <c r="BP520" i="1"/>
  <c r="BO520" i="1"/>
  <c r="I580" i="1"/>
  <c r="BQ675" i="1"/>
  <c r="G667" i="1"/>
  <c r="J918" i="1"/>
  <c r="G82" i="1"/>
  <c r="BQ124" i="1"/>
  <c r="BQ169" i="1"/>
  <c r="BP214" i="1"/>
  <c r="BO214" i="1"/>
  <c r="K204" i="1"/>
  <c r="G240" i="1"/>
  <c r="BQ304" i="1"/>
  <c r="J271" i="1"/>
  <c r="L266" i="1"/>
  <c r="CB266" i="1" s="1"/>
  <c r="CA266" i="1" s="1"/>
  <c r="BZ266" i="1" s="1"/>
  <c r="BY266" i="1" s="1"/>
  <c r="BX266" i="1" s="1"/>
  <c r="BW266" i="1" s="1"/>
  <c r="BV266" i="1" s="1"/>
  <c r="BU266" i="1" s="1"/>
  <c r="BT266" i="1" s="1"/>
  <c r="BS266" i="1" s="1"/>
  <c r="L298" i="1"/>
  <c r="CB298" i="1" s="1"/>
  <c r="CA298" i="1" s="1"/>
  <c r="BZ298" i="1" s="1"/>
  <c r="BY298" i="1" s="1"/>
  <c r="BX298" i="1" s="1"/>
  <c r="BW298" i="1" s="1"/>
  <c r="BV298" i="1" s="1"/>
  <c r="BU298" i="1" s="1"/>
  <c r="BT298" i="1" s="1"/>
  <c r="BS298" i="1" s="1"/>
  <c r="J316" i="1"/>
  <c r="I447" i="1"/>
  <c r="BP450" i="1"/>
  <c r="BO450" i="1"/>
  <c r="G695" i="1"/>
  <c r="H38" i="1"/>
  <c r="BQ65" i="1"/>
  <c r="H72" i="1"/>
  <c r="BR171" i="1"/>
  <c r="BQ292" i="1"/>
  <c r="BQ311" i="1"/>
  <c r="BP376" i="1"/>
  <c r="BO376" i="1"/>
  <c r="BP448" i="1"/>
  <c r="BO448" i="1"/>
  <c r="I370" i="1"/>
  <c r="I415" i="1"/>
  <c r="H523" i="1"/>
  <c r="I445" i="1"/>
  <c r="BR589" i="1"/>
  <c r="J625" i="1"/>
  <c r="I599" i="1"/>
  <c r="H708" i="1"/>
  <c r="J806" i="1"/>
  <c r="J882" i="1"/>
  <c r="H657" i="1"/>
  <c r="J804" i="1"/>
  <c r="H706" i="1"/>
  <c r="BQ7" i="1"/>
  <c r="L18" i="1"/>
  <c r="CB18" i="1" s="1"/>
  <c r="CA18" i="1"/>
  <c r="BZ18" i="1" s="1"/>
  <c r="BY18" i="1" s="1"/>
  <c r="BX18" i="1" s="1"/>
  <c r="BW18" i="1" s="1"/>
  <c r="BV18" i="1" s="1"/>
  <c r="BU18" i="1" s="1"/>
  <c r="BT18" i="1" s="1"/>
  <c r="BS18" i="1" s="1"/>
  <c r="BQ43" i="1"/>
  <c r="BR80" i="1"/>
  <c r="BR163" i="1"/>
  <c r="H172" i="1"/>
  <c r="H179" i="1"/>
  <c r="H183" i="1"/>
  <c r="J192" i="1"/>
  <c r="BP231" i="1"/>
  <c r="BO231" i="1"/>
  <c r="BQ301" i="1"/>
  <c r="L270" i="1"/>
  <c r="CB270" i="1" s="1"/>
  <c r="CA270" i="1" s="1"/>
  <c r="BZ270" i="1" s="1"/>
  <c r="BY270" i="1" s="1"/>
  <c r="BX270" i="1" s="1"/>
  <c r="BW270" i="1" s="1"/>
  <c r="BV270" i="1" s="1"/>
  <c r="BU270" i="1" s="1"/>
  <c r="BT270" i="1" s="1"/>
  <c r="BS270" i="1" s="1"/>
  <c r="J267" i="1"/>
  <c r="BQ329" i="1"/>
  <c r="BQ340" i="1"/>
  <c r="BR369" i="1"/>
  <c r="BR385" i="1"/>
  <c r="BP444" i="1"/>
  <c r="BO444" i="1"/>
  <c r="BQ493" i="1"/>
  <c r="BQ509" i="1"/>
  <c r="BP475" i="1"/>
  <c r="BO475" i="1"/>
  <c r="G565" i="1"/>
  <c r="J618" i="1"/>
  <c r="J794" i="1"/>
  <c r="J793" i="1"/>
  <c r="J843" i="1"/>
  <c r="H673" i="1"/>
  <c r="J841" i="1"/>
  <c r="BR776" i="1"/>
  <c r="BR783" i="1"/>
  <c r="BR762" i="1"/>
  <c r="BR12" i="1"/>
  <c r="H24" i="1"/>
  <c r="J134" i="1"/>
  <c r="L136" i="1"/>
  <c r="CB136" i="1" s="1"/>
  <c r="CA136" i="1" s="1"/>
  <c r="BZ136" i="1" s="1"/>
  <c r="BY136" i="1" s="1"/>
  <c r="BX136" i="1" s="1"/>
  <c r="BW136" i="1" s="1"/>
  <c r="BV136" i="1" s="1"/>
  <c r="BU136" i="1" s="1"/>
  <c r="BT136" i="1" s="1"/>
  <c r="BS136" i="1" s="1"/>
  <c r="BR244" i="1"/>
  <c r="BQ254" i="1"/>
  <c r="BQ262" i="1"/>
  <c r="H365" i="1"/>
  <c r="BP477" i="1"/>
  <c r="BO477" i="1"/>
  <c r="BQ570" i="1"/>
  <c r="H506" i="1"/>
  <c r="I544" i="1"/>
  <c r="I597" i="1"/>
  <c r="J607" i="1"/>
  <c r="H684" i="1"/>
  <c r="I773" i="1"/>
  <c r="I781" i="1"/>
  <c r="J872" i="1"/>
  <c r="J902" i="1"/>
  <c r="I730" i="1"/>
  <c r="I738" i="1"/>
  <c r="I746" i="1"/>
  <c r="I754" i="1"/>
  <c r="I762" i="1"/>
  <c r="I770" i="1"/>
  <c r="I778" i="1"/>
  <c r="J795" i="1"/>
  <c r="K57" i="1"/>
  <c r="BQ107" i="1"/>
  <c r="J151" i="1"/>
  <c r="BR168" i="1"/>
  <c r="BP230" i="1"/>
  <c r="BO230" i="1"/>
  <c r="J320" i="1"/>
  <c r="I401" i="1"/>
  <c r="I464" i="1"/>
  <c r="BP451" i="1"/>
  <c r="BO451" i="1"/>
  <c r="BP442" i="1"/>
  <c r="BO442" i="1"/>
  <c r="G581" i="1"/>
  <c r="G567" i="1"/>
  <c r="BP577" i="1"/>
  <c r="BO577" i="1"/>
  <c r="J628" i="1"/>
  <c r="H712" i="1"/>
  <c r="J828" i="1"/>
  <c r="J895" i="1"/>
  <c r="J797" i="1"/>
  <c r="J823" i="1"/>
  <c r="J855" i="1"/>
  <c r="J893" i="1"/>
  <c r="I652" i="1"/>
  <c r="J908" i="1"/>
  <c r="I47" i="1"/>
  <c r="BP67" i="1"/>
  <c r="BO67" i="1"/>
  <c r="J369" i="1"/>
  <c r="J377" i="1"/>
  <c r="J385" i="1"/>
  <c r="BP437" i="1"/>
  <c r="BO437" i="1"/>
  <c r="L395" i="1"/>
  <c r="CB395" i="1" s="1"/>
  <c r="CA395" i="1"/>
  <c r="BZ395" i="1" s="1"/>
  <c r="BY395" i="1" s="1"/>
  <c r="BX395" i="1" s="1"/>
  <c r="BW395" i="1" s="1"/>
  <c r="BV395" i="1" s="1"/>
  <c r="BU395" i="1" s="1"/>
  <c r="BT395" i="1" s="1"/>
  <c r="BS395" i="1" s="1"/>
  <c r="G537" i="1"/>
  <c r="J621" i="1"/>
  <c r="BR615" i="1"/>
  <c r="BR631" i="1"/>
  <c r="H692" i="1"/>
  <c r="J832" i="1"/>
  <c r="I639" i="1"/>
  <c r="I737" i="1"/>
  <c r="I745" i="1"/>
  <c r="I753" i="1"/>
  <c r="I761" i="1"/>
  <c r="J874" i="1"/>
  <c r="BP6" i="1"/>
  <c r="BO6" i="1"/>
  <c r="I31" i="1"/>
  <c r="BR47" i="1"/>
  <c r="K66" i="1"/>
  <c r="BP92" i="1"/>
  <c r="BO92" i="1"/>
  <c r="K127" i="1"/>
  <c r="J139" i="1"/>
  <c r="I160" i="1"/>
  <c r="I232" i="1"/>
  <c r="I345" i="1"/>
  <c r="L317" i="1"/>
  <c r="CB317" i="1" s="1"/>
  <c r="CA317" i="1" s="1"/>
  <c r="BZ317" i="1" s="1"/>
  <c r="BY317" i="1" s="1"/>
  <c r="BX317" i="1" s="1"/>
  <c r="BW317" i="1" s="1"/>
  <c r="BV317" i="1" s="1"/>
  <c r="BU317" i="1" s="1"/>
  <c r="BT317" i="1" s="1"/>
  <c r="BS317" i="1" s="1"/>
  <c r="I440" i="1"/>
  <c r="I380" i="1"/>
  <c r="I442" i="1"/>
  <c r="BQ556" i="1"/>
  <c r="BP561" i="1"/>
  <c r="BO561" i="1"/>
  <c r="BQ676" i="1"/>
  <c r="J614" i="1"/>
  <c r="J820" i="1"/>
  <c r="J919" i="1"/>
  <c r="J809" i="1"/>
  <c r="I648" i="1"/>
  <c r="J857" i="1"/>
  <c r="J904" i="1"/>
  <c r="BR765" i="1"/>
  <c r="BR764" i="1"/>
  <c r="BQ771" i="1"/>
  <c r="BR782" i="1"/>
  <c r="J43" i="1"/>
  <c r="BR159" i="1"/>
  <c r="H156" i="1"/>
  <c r="BO194" i="1"/>
  <c r="BP194" i="1"/>
  <c r="BR259" i="1"/>
  <c r="G253" i="1"/>
  <c r="BP251" i="1"/>
  <c r="BO251" i="1"/>
  <c r="I227" i="1"/>
  <c r="BR343" i="1"/>
  <c r="J347" i="1"/>
  <c r="I372" i="1"/>
  <c r="I408" i="1"/>
  <c r="I424" i="1"/>
  <c r="I467" i="1"/>
  <c r="BP447" i="1"/>
  <c r="BO447" i="1"/>
  <c r="BR655" i="1"/>
  <c r="BR687" i="1"/>
  <c r="J603" i="1"/>
  <c r="H668" i="1"/>
  <c r="J824" i="1"/>
  <c r="H662" i="1"/>
  <c r="J818" i="1"/>
  <c r="H693" i="1"/>
  <c r="BR56" i="1"/>
  <c r="H171" i="1"/>
  <c r="BP245" i="1"/>
  <c r="BO245" i="1"/>
  <c r="J285" i="1"/>
  <c r="L264" i="1"/>
  <c r="CB264" i="1" s="1"/>
  <c r="CA264" i="1" s="1"/>
  <c r="BZ264" i="1" s="1"/>
  <c r="BY264" i="1" s="1"/>
  <c r="BX264" i="1" s="1"/>
  <c r="BW264" i="1" s="1"/>
  <c r="BV264" i="1" s="1"/>
  <c r="BU264" i="1" s="1"/>
  <c r="BT264" i="1" s="1"/>
  <c r="BS264" i="1" s="1"/>
  <c r="L296" i="1"/>
  <c r="CB296" i="1" s="1"/>
  <c r="CA296" i="1" s="1"/>
  <c r="BZ296" i="1" s="1"/>
  <c r="BY296" i="1" s="1"/>
  <c r="BX296" i="1" s="1"/>
  <c r="BW296" i="1" s="1"/>
  <c r="BV296" i="1" s="1"/>
  <c r="BU296" i="1" s="1"/>
  <c r="BT296" i="1" s="1"/>
  <c r="BS296" i="1" s="1"/>
  <c r="H310" i="1"/>
  <c r="I309" i="1"/>
  <c r="H344" i="1"/>
  <c r="I403" i="1"/>
  <c r="BR502" i="1"/>
  <c r="G549" i="1"/>
  <c r="BR584" i="1"/>
  <c r="H717" i="1"/>
  <c r="H677" i="1"/>
  <c r="J879" i="1"/>
  <c r="H709" i="1"/>
  <c r="J884" i="1"/>
  <c r="J916" i="1"/>
  <c r="BP27" i="1"/>
  <c r="BO27" i="1"/>
  <c r="I44" i="1"/>
  <c r="H75" i="1"/>
  <c r="H78" i="1"/>
  <c r="BR137" i="1"/>
  <c r="J143" i="1"/>
  <c r="J147" i="1"/>
  <c r="BR167" i="1"/>
  <c r="BO197" i="1"/>
  <c r="BP197" i="1"/>
  <c r="G236" i="1"/>
  <c r="BQ297" i="1"/>
  <c r="G249" i="1"/>
  <c r="I223" i="1"/>
  <c r="I244" i="1"/>
  <c r="J289" i="1"/>
  <c r="J279" i="1"/>
  <c r="H312" i="1"/>
  <c r="L333" i="1"/>
  <c r="CB333" i="1" s="1"/>
  <c r="CA333" i="1" s="1"/>
  <c r="BZ333" i="1" s="1"/>
  <c r="BY333" i="1" s="1"/>
  <c r="BX333" i="1" s="1"/>
  <c r="BW333" i="1" s="1"/>
  <c r="BV333" i="1" s="1"/>
  <c r="BU333" i="1" s="1"/>
  <c r="BT333" i="1" s="1"/>
  <c r="BS333" i="1" s="1"/>
  <c r="BP380" i="1"/>
  <c r="BO380" i="1"/>
  <c r="I411" i="1"/>
  <c r="BP455" i="1"/>
  <c r="BO455" i="1"/>
  <c r="H534" i="1"/>
  <c r="BQ576" i="1"/>
  <c r="J601" i="1"/>
  <c r="G707" i="1"/>
  <c r="BQ48" i="1"/>
  <c r="BR85" i="1"/>
  <c r="H176" i="1"/>
  <c r="H180" i="1"/>
  <c r="H159" i="1"/>
  <c r="BQ219" i="1"/>
  <c r="BR280" i="1"/>
  <c r="I456" i="1"/>
  <c r="BQ497" i="1"/>
  <c r="BQ514" i="1"/>
  <c r="BQ535" i="1"/>
  <c r="BP443" i="1"/>
  <c r="BO443" i="1"/>
  <c r="BR481" i="1"/>
  <c r="H505" i="1"/>
  <c r="BP559" i="1"/>
  <c r="BO559" i="1"/>
  <c r="BR110" i="1"/>
  <c r="BR148" i="1"/>
  <c r="BQ322" i="1"/>
  <c r="BR374" i="1"/>
  <c r="BR506" i="1"/>
  <c r="BR492" i="1"/>
  <c r="BR508" i="1"/>
  <c r="BR891" i="1"/>
  <c r="BR845" i="1"/>
  <c r="BQ788" i="1"/>
  <c r="BR860" i="1"/>
  <c r="BQ664" i="1"/>
  <c r="BQ696" i="1"/>
  <c r="BQ728" i="1"/>
  <c r="BQ272" i="1"/>
  <c r="BR359" i="1"/>
  <c r="BP419" i="1"/>
  <c r="BO419" i="1"/>
  <c r="BR843" i="1"/>
  <c r="BR821" i="1"/>
  <c r="BR901" i="1"/>
  <c r="BR868" i="1"/>
  <c r="BR15" i="1"/>
  <c r="BQ31" i="1"/>
  <c r="BQ82" i="1"/>
  <c r="BQ109" i="1"/>
  <c r="BR136" i="1"/>
  <c r="BP213" i="1"/>
  <c r="BO213" i="1"/>
  <c r="BQ204" i="1"/>
  <c r="BR284" i="1"/>
  <c r="BR265" i="1"/>
  <c r="BR326" i="1"/>
  <c r="BQ529" i="1"/>
  <c r="BP511" i="1"/>
  <c r="BO511" i="1"/>
  <c r="BQ679" i="1"/>
  <c r="BQ798" i="1"/>
  <c r="BQ53" i="1"/>
  <c r="BP238" i="1"/>
  <c r="BO238" i="1"/>
  <c r="BQ353" i="1"/>
  <c r="BP424" i="1"/>
  <c r="BO424" i="1"/>
  <c r="BR557" i="1"/>
  <c r="BQ667" i="1"/>
  <c r="BQ662" i="1"/>
  <c r="BQ694" i="1"/>
  <c r="BQ803" i="1"/>
  <c r="BQ600" i="1"/>
  <c r="BQ889" i="1"/>
  <c r="BQ73" i="1"/>
  <c r="BR145" i="1"/>
  <c r="BQ273" i="1"/>
  <c r="BR873" i="1"/>
  <c r="BQ815" i="1"/>
  <c r="BQ885" i="1"/>
  <c r="BQ817" i="1"/>
  <c r="BQ902" i="1"/>
  <c r="BR681" i="1"/>
  <c r="BR713" i="1"/>
  <c r="BQ61" i="1"/>
  <c r="BR115" i="1"/>
  <c r="BR279" i="1"/>
  <c r="BQ293" i="1"/>
  <c r="BQ318" i="1"/>
  <c r="BP405" i="1"/>
  <c r="BO405" i="1"/>
  <c r="BR723" i="1"/>
  <c r="BQ904" i="1"/>
  <c r="BR880" i="1"/>
  <c r="BR828" i="1"/>
  <c r="BR874" i="1"/>
  <c r="BQ11" i="1"/>
  <c r="BR57" i="1"/>
  <c r="BQ104" i="1"/>
  <c r="BQ121" i="1"/>
  <c r="BP177" i="1"/>
  <c r="BO177" i="1"/>
  <c r="BR291" i="1"/>
  <c r="BR290" i="1"/>
  <c r="BR339" i="1"/>
  <c r="BQ363" i="1"/>
  <c r="BQ375" i="1"/>
  <c r="BQ519" i="1"/>
  <c r="BQ592" i="1"/>
  <c r="BR790" i="1"/>
  <c r="BQ832" i="1"/>
  <c r="BQ605" i="1"/>
  <c r="BQ621" i="1"/>
  <c r="BR792" i="1"/>
  <c r="BQ870" i="1"/>
  <c r="BR16" i="1"/>
  <c r="BP39" i="1"/>
  <c r="BO39" i="1"/>
  <c r="BQ58" i="1"/>
  <c r="BR95" i="1"/>
  <c r="BQ126" i="1"/>
  <c r="BR199" i="1"/>
  <c r="BR264" i="1"/>
  <c r="BQ242" i="1"/>
  <c r="BR298" i="1"/>
  <c r="BR357" i="1"/>
  <c r="BO350" i="1"/>
  <c r="BP350" i="1"/>
  <c r="BP418" i="1"/>
  <c r="BO418" i="1"/>
  <c r="BR582" i="1"/>
  <c r="BR513" i="1"/>
  <c r="BR543" i="1"/>
  <c r="BR552" i="1"/>
  <c r="BQ608" i="1"/>
  <c r="BQ632" i="1"/>
  <c r="BQ595" i="1"/>
  <c r="BQ878" i="1"/>
  <c r="BQ610" i="1"/>
  <c r="BQ626" i="1"/>
  <c r="BR835" i="1"/>
  <c r="BQ906" i="1"/>
  <c r="BQ684" i="1"/>
  <c r="BQ716" i="1"/>
  <c r="BR499" i="1"/>
  <c r="BQ586" i="1"/>
  <c r="CC586" i="1"/>
  <c r="BQ599" i="1"/>
  <c r="BQ820" i="1"/>
  <c r="BQ688" i="1"/>
  <c r="BR5" i="1"/>
  <c r="BR98" i="1"/>
  <c r="BR224" i="1"/>
  <c r="BQ296" i="1"/>
  <c r="BQ345" i="1"/>
  <c r="BQ404" i="1"/>
  <c r="BQ494" i="1"/>
  <c r="BQ581" i="1"/>
  <c r="BR683" i="1"/>
  <c r="BO674" i="1"/>
  <c r="BP674" i="1"/>
  <c r="BR787" i="1"/>
  <c r="BR847" i="1"/>
  <c r="BQ685" i="1"/>
  <c r="BR75" i="1"/>
  <c r="BQ146" i="1"/>
  <c r="BQ347" i="1"/>
  <c r="BQ378" i="1"/>
  <c r="BQ371" i="1"/>
  <c r="BQ387" i="1"/>
  <c r="BQ488" i="1"/>
  <c r="BQ504" i="1"/>
  <c r="BR877" i="1"/>
  <c r="BR819" i="1"/>
  <c r="BR892" i="1"/>
  <c r="BQ854" i="1"/>
  <c r="BQ920" i="1"/>
  <c r="BQ352" i="1"/>
  <c r="BR373" i="1"/>
  <c r="BR389" i="1"/>
  <c r="BP415" i="1"/>
  <c r="BO415" i="1"/>
  <c r="BR566" i="1"/>
  <c r="BQ596" i="1"/>
  <c r="BR879" i="1"/>
  <c r="BQ805" i="1"/>
  <c r="BR882" i="1"/>
  <c r="BQ594" i="1"/>
  <c r="BQ831" i="1"/>
  <c r="BQ910" i="1"/>
  <c r="BR677" i="1"/>
  <c r="BR725" i="1"/>
  <c r="BR35" i="1"/>
  <c r="BQ52" i="1"/>
  <c r="BR69" i="1"/>
  <c r="BR86" i="1"/>
  <c r="BR122" i="1"/>
  <c r="BR211" i="1"/>
  <c r="BR221" i="1"/>
  <c r="BR249" i="1"/>
  <c r="BQ302" i="1"/>
  <c r="BQ344" i="1"/>
  <c r="BQ341" i="1"/>
  <c r="BR491" i="1"/>
  <c r="BR573" i="1"/>
  <c r="BQ875" i="1"/>
  <c r="BQ795" i="1"/>
  <c r="BQ672" i="1"/>
  <c r="BQ17" i="1"/>
  <c r="CC17" i="1"/>
  <c r="BR87" i="1"/>
  <c r="BQ200" i="1"/>
  <c r="BQ271" i="1"/>
  <c r="BQ361" i="1"/>
  <c r="BP428" i="1"/>
  <c r="BO428" i="1"/>
  <c r="BQ612" i="1"/>
  <c r="BQ715" i="1"/>
  <c r="BO698" i="1"/>
  <c r="BP698" i="1"/>
  <c r="BQ826" i="1"/>
  <c r="BQ669" i="1"/>
  <c r="BQ143" i="1"/>
  <c r="BR289" i="1"/>
  <c r="BQ836" i="1"/>
  <c r="BQ914" i="1"/>
  <c r="BR858" i="1"/>
  <c r="BR857" i="1"/>
  <c r="BQ187" i="1"/>
  <c r="BP239" i="1"/>
  <c r="BO239" i="1"/>
  <c r="BQ323" i="1"/>
  <c r="BP409" i="1"/>
  <c r="BO409" i="1"/>
  <c r="BR691" i="1"/>
  <c r="BQ883" i="1"/>
  <c r="BR808" i="1"/>
  <c r="BR894" i="1"/>
  <c r="BQ811" i="1"/>
  <c r="BQ866" i="1"/>
  <c r="BQ60" i="1"/>
  <c r="BR89" i="1"/>
  <c r="BQ133" i="1"/>
  <c r="CC133" i="1"/>
  <c r="CE133" i="1" s="1"/>
  <c r="BQ129" i="1"/>
  <c r="BP179" i="1"/>
  <c r="BO179" i="1"/>
  <c r="BR267" i="1"/>
  <c r="BR281" i="1"/>
  <c r="BR333" i="1"/>
  <c r="BQ367" i="1"/>
  <c r="BP540" i="1"/>
  <c r="BO540" i="1"/>
  <c r="BQ663" i="1"/>
  <c r="BR813" i="1"/>
  <c r="BQ842" i="1"/>
  <c r="BQ609" i="1"/>
  <c r="BQ625" i="1"/>
  <c r="BQ797" i="1"/>
  <c r="BR895" i="1"/>
  <c r="BR657" i="1"/>
  <c r="BR689" i="1"/>
  <c r="BR721" i="1"/>
  <c r="BQ24" i="1"/>
  <c r="BR30" i="1"/>
  <c r="BR55" i="1"/>
  <c r="BR77" i="1"/>
  <c r="BR135" i="1"/>
  <c r="BR160" i="1"/>
  <c r="CD300" i="1"/>
  <c r="BR300" i="1"/>
  <c r="BR286" i="1"/>
  <c r="BR315" i="1"/>
  <c r="BR321" i="1"/>
  <c r="BR316" i="1"/>
  <c r="BP398" i="1"/>
  <c r="BO398" i="1"/>
  <c r="BP430" i="1"/>
  <c r="BO430" i="1"/>
  <c r="BR517" i="1"/>
  <c r="BR562" i="1"/>
  <c r="BR548" i="1"/>
  <c r="BR560" i="1"/>
  <c r="BQ604" i="1"/>
  <c r="BQ624" i="1"/>
  <c r="BQ791" i="1"/>
  <c r="BQ913" i="1"/>
  <c r="BQ630" i="1"/>
  <c r="BR830" i="1"/>
  <c r="BQ884" i="1"/>
  <c r="BR362" i="1"/>
  <c r="BR487" i="1"/>
  <c r="BQ601" i="1"/>
  <c r="BQ898" i="1"/>
  <c r="BQ859" i="1"/>
  <c r="BR45" i="1"/>
  <c r="BQ111" i="1"/>
  <c r="BO166" i="1"/>
  <c r="BP166" i="1"/>
  <c r="BQ310" i="1"/>
  <c r="BR312" i="1"/>
  <c r="BP392" i="1"/>
  <c r="BO392" i="1"/>
  <c r="BQ483" i="1"/>
  <c r="BQ550" i="1"/>
  <c r="BR628" i="1"/>
  <c r="BR915" i="1"/>
  <c r="BR686" i="1"/>
  <c r="BR718" i="1"/>
  <c r="BR869" i="1"/>
  <c r="BQ862" i="1"/>
  <c r="BQ120" i="1"/>
  <c r="J154" i="1"/>
  <c r="I318" i="1"/>
  <c r="I338" i="1"/>
  <c r="BR33" i="1"/>
  <c r="I48" i="1"/>
  <c r="K91" i="1"/>
  <c r="BR248" i="1"/>
  <c r="BR531" i="1"/>
  <c r="BR603" i="1"/>
  <c r="J791" i="1"/>
  <c r="H76" i="1"/>
  <c r="I108" i="1"/>
  <c r="I106" i="1"/>
  <c r="BQ151" i="1"/>
  <c r="G184" i="1"/>
  <c r="I202" i="1"/>
  <c r="G237" i="1"/>
  <c r="H360" i="1"/>
  <c r="H487" i="1"/>
  <c r="H503" i="1"/>
  <c r="BP575" i="1"/>
  <c r="BO575" i="1"/>
  <c r="BQ692" i="1"/>
  <c r="G687" i="1"/>
  <c r="J867" i="1"/>
  <c r="J846" i="1"/>
  <c r="BR773" i="1"/>
  <c r="BQ772" i="1"/>
  <c r="BQ779" i="1"/>
  <c r="BQ774" i="1"/>
  <c r="I5" i="1"/>
  <c r="BR105" i="1"/>
  <c r="I89" i="1"/>
  <c r="BQ154" i="1"/>
  <c r="H137" i="1"/>
  <c r="BQ261" i="1"/>
  <c r="I219" i="1"/>
  <c r="I361" i="1"/>
  <c r="J343" i="1"/>
  <c r="I390" i="1"/>
  <c r="I444" i="1"/>
  <c r="I476" i="1"/>
  <c r="I396" i="1"/>
  <c r="I412" i="1"/>
  <c r="I428" i="1"/>
  <c r="H484" i="1"/>
  <c r="BR585" i="1"/>
  <c r="BR659" i="1"/>
  <c r="J611" i="1"/>
  <c r="I591" i="1"/>
  <c r="H700" i="1"/>
  <c r="J814" i="1"/>
  <c r="J886" i="1"/>
  <c r="H721" i="1"/>
  <c r="BR22" i="1"/>
  <c r="G90" i="1"/>
  <c r="BR124" i="1"/>
  <c r="BR169" i="1"/>
  <c r="BP226" i="1"/>
  <c r="BO226" i="1"/>
  <c r="I199" i="1"/>
  <c r="BR288" i="1"/>
  <c r="BP452" i="1"/>
  <c r="BO452" i="1"/>
  <c r="I427" i="1"/>
  <c r="I466" i="1"/>
  <c r="J616" i="1"/>
  <c r="H664" i="1"/>
  <c r="H728" i="1"/>
  <c r="H710" i="1"/>
  <c r="H658" i="1"/>
  <c r="H714" i="1"/>
  <c r="H701" i="1"/>
  <c r="J829" i="1"/>
  <c r="J861" i="1"/>
  <c r="BP25" i="1"/>
  <c r="BO25" i="1"/>
  <c r="BR65" i="1"/>
  <c r="J142" i="1"/>
  <c r="J146" i="1"/>
  <c r="I254" i="1"/>
  <c r="BR276" i="1"/>
  <c r="BP243" i="1"/>
  <c r="BO243" i="1"/>
  <c r="I216" i="1"/>
  <c r="G239" i="1"/>
  <c r="J291" i="1"/>
  <c r="BR311" i="1"/>
  <c r="J293" i="1"/>
  <c r="L337" i="1"/>
  <c r="CB337" i="1" s="1"/>
  <c r="CA337" i="1" s="1"/>
  <c r="BZ337" i="1" s="1"/>
  <c r="BY337" i="1" s="1"/>
  <c r="BX337" i="1" s="1"/>
  <c r="BW337" i="1" s="1"/>
  <c r="BV337" i="1" s="1"/>
  <c r="BU337" i="1" s="1"/>
  <c r="BT337" i="1" s="1"/>
  <c r="BS337" i="1" s="1"/>
  <c r="BP384" i="1"/>
  <c r="BO384" i="1"/>
  <c r="H362" i="1"/>
  <c r="I409" i="1"/>
  <c r="I436" i="1"/>
  <c r="I468" i="1"/>
  <c r="H540" i="1"/>
  <c r="H530" i="1"/>
  <c r="G571" i="1"/>
  <c r="BQ589" i="1"/>
  <c r="G577" i="1"/>
  <c r="BR7" i="1"/>
  <c r="G35" i="1"/>
  <c r="BR43" i="1"/>
  <c r="H60" i="1"/>
  <c r="BQ80" i="1"/>
  <c r="H80" i="1"/>
  <c r="I111" i="1"/>
  <c r="I119" i="1"/>
  <c r="BQ163" i="1"/>
  <c r="BQ206" i="1"/>
  <c r="J191" i="1"/>
  <c r="BR324" i="1"/>
  <c r="BQ377" i="1"/>
  <c r="BP473" i="1"/>
  <c r="BO473" i="1"/>
  <c r="BR493" i="1"/>
  <c r="BR509" i="1"/>
  <c r="BP446" i="1"/>
  <c r="BO446" i="1"/>
  <c r="I546" i="1"/>
  <c r="I572" i="1"/>
  <c r="G671" i="1"/>
  <c r="J830" i="1"/>
  <c r="BQ776" i="1"/>
  <c r="BQ783" i="1"/>
  <c r="BQ762" i="1"/>
  <c r="BQ12" i="1"/>
  <c r="J58" i="1"/>
  <c r="G94" i="1"/>
  <c r="I120" i="1"/>
  <c r="K135" i="1"/>
  <c r="BO193" i="1"/>
  <c r="BP193" i="1"/>
  <c r="BQ252" i="1"/>
  <c r="BR258" i="1"/>
  <c r="K206" i="1"/>
  <c r="I231" i="1"/>
  <c r="I226" i="1"/>
  <c r="K250" i="1"/>
  <c r="L274" i="1"/>
  <c r="CB274" i="1" s="1"/>
  <c r="CA274" i="1" s="1"/>
  <c r="BZ274" i="1" s="1"/>
  <c r="BY274" i="1" s="1"/>
  <c r="BX274" i="1" s="1"/>
  <c r="BW274" i="1" s="1"/>
  <c r="BV274" i="1" s="1"/>
  <c r="BU274" i="1" s="1"/>
  <c r="BT274" i="1" s="1"/>
  <c r="BS274" i="1" s="1"/>
  <c r="L292" i="1"/>
  <c r="CB292" i="1" s="1"/>
  <c r="CA292" i="1" s="1"/>
  <c r="BZ292" i="1" s="1"/>
  <c r="BY292" i="1" s="1"/>
  <c r="BX292" i="1" s="1"/>
  <c r="BW292" i="1" s="1"/>
  <c r="BV292" i="1" s="1"/>
  <c r="BU292" i="1" s="1"/>
  <c r="BT292" i="1" s="1"/>
  <c r="BS292" i="1" s="1"/>
  <c r="J340" i="1"/>
  <c r="H356" i="1"/>
  <c r="BR570" i="1"/>
  <c r="I446" i="1"/>
  <c r="H529" i="1"/>
  <c r="I441" i="1"/>
  <c r="I473" i="1"/>
  <c r="I765" i="1"/>
  <c r="I786" i="1"/>
  <c r="I27" i="1"/>
  <c r="I93" i="1"/>
  <c r="BR107" i="1"/>
  <c r="I124" i="1"/>
  <c r="BQ168" i="1"/>
  <c r="J190" i="1"/>
  <c r="H512" i="1"/>
  <c r="BQ546" i="1"/>
  <c r="BP467" i="1"/>
  <c r="BO467" i="1"/>
  <c r="H518" i="1"/>
  <c r="I406" i="1"/>
  <c r="I422" i="1"/>
  <c r="BP474" i="1"/>
  <c r="BO474" i="1"/>
  <c r="G547" i="1"/>
  <c r="BP571" i="1"/>
  <c r="BO571" i="1"/>
  <c r="I25" i="1"/>
  <c r="BP90" i="1"/>
  <c r="BO90" i="1"/>
  <c r="G187" i="1"/>
  <c r="K203" i="1"/>
  <c r="I229" i="1"/>
  <c r="I230" i="1"/>
  <c r="I252" i="1"/>
  <c r="BP453" i="1"/>
  <c r="BO453" i="1"/>
  <c r="H483" i="1"/>
  <c r="H500" i="1"/>
  <c r="H517" i="1"/>
  <c r="I454" i="1"/>
  <c r="I437" i="1"/>
  <c r="I566" i="1"/>
  <c r="G579" i="1"/>
  <c r="I564" i="1"/>
  <c r="BQ615" i="1"/>
  <c r="BQ631" i="1"/>
  <c r="J899" i="1"/>
  <c r="K15" i="1"/>
  <c r="BQ47" i="1"/>
  <c r="I168" i="1"/>
  <c r="I196" i="1"/>
  <c r="I334" i="1"/>
  <c r="H491" i="1"/>
  <c r="H507" i="1"/>
  <c r="H533" i="1"/>
  <c r="BP438" i="1"/>
  <c r="BO438" i="1"/>
  <c r="BP537" i="1"/>
  <c r="BO537" i="1"/>
  <c r="BR556" i="1"/>
  <c r="I594" i="1"/>
  <c r="BR708" i="1"/>
  <c r="G655" i="1"/>
  <c r="G719" i="1"/>
  <c r="J875" i="1"/>
  <c r="J885" i="1"/>
  <c r="BQ765" i="1"/>
  <c r="BQ764" i="1"/>
  <c r="BR771" i="1"/>
  <c r="BQ782" i="1"/>
  <c r="I26" i="1"/>
  <c r="BQ159" i="1"/>
  <c r="BO202" i="1"/>
  <c r="BP202" i="1"/>
  <c r="BQ259" i="1"/>
  <c r="K319" i="1"/>
  <c r="K339" i="1"/>
  <c r="BQ390" i="1"/>
  <c r="BP472" i="1"/>
  <c r="BO472" i="1"/>
  <c r="BP463" i="1"/>
  <c r="BO463" i="1"/>
  <c r="H502" i="1"/>
  <c r="G555" i="1"/>
  <c r="I562" i="1"/>
  <c r="BQ655" i="1"/>
  <c r="BQ687" i="1"/>
  <c r="I20" i="1"/>
  <c r="BQ56" i="1"/>
  <c r="H67" i="1"/>
  <c r="I71" i="1"/>
  <c r="I85" i="1"/>
  <c r="I118" i="1"/>
  <c r="J123" i="1"/>
  <c r="H188" i="1"/>
  <c r="I197" i="1"/>
  <c r="BR356" i="1"/>
  <c r="BP449" i="1"/>
  <c r="BO449" i="1"/>
  <c r="I463" i="1"/>
  <c r="BQ486" i="1"/>
  <c r="BQ530" i="1"/>
  <c r="BQ584" i="1"/>
  <c r="I556" i="1"/>
  <c r="J624" i="1"/>
  <c r="G663" i="1"/>
  <c r="G727" i="1"/>
  <c r="I56" i="1"/>
  <c r="I51" i="1"/>
  <c r="J88" i="1"/>
  <c r="BP100" i="1"/>
  <c r="BO100" i="1"/>
  <c r="I104" i="1"/>
  <c r="BQ137" i="1"/>
  <c r="BQ167" i="1"/>
  <c r="I169" i="1"/>
  <c r="BO198" i="1"/>
  <c r="BP198" i="1"/>
  <c r="I258" i="1"/>
  <c r="BR314" i="1"/>
  <c r="BR317" i="1"/>
  <c r="BP388" i="1"/>
  <c r="BO388" i="1"/>
  <c r="J355" i="1"/>
  <c r="I413" i="1"/>
  <c r="I459" i="1"/>
  <c r="BP471" i="1"/>
  <c r="BO471" i="1"/>
  <c r="H509" i="1"/>
  <c r="I558" i="1"/>
  <c r="BR576" i="1"/>
  <c r="G545" i="1"/>
  <c r="I596" i="1"/>
  <c r="J633" i="1"/>
  <c r="H676" i="1"/>
  <c r="H686" i="1"/>
  <c r="J915" i="1"/>
  <c r="J890" i="1"/>
  <c r="I52" i="1"/>
  <c r="BR76" i="1"/>
  <c r="BP96" i="1"/>
  <c r="BO96" i="1"/>
  <c r="I113" i="1"/>
  <c r="I121" i="1"/>
  <c r="J129" i="1"/>
  <c r="BR219" i="1"/>
  <c r="BQ280" i="1"/>
  <c r="L268" i="1"/>
  <c r="CB268" i="1" s="1"/>
  <c r="CA268" i="1" s="1"/>
  <c r="BZ268" i="1" s="1"/>
  <c r="BY268" i="1" s="1"/>
  <c r="BX268" i="1" s="1"/>
  <c r="BW268" i="1" s="1"/>
  <c r="BV268" i="1" s="1"/>
  <c r="BU268" i="1" s="1"/>
  <c r="BT268" i="1" s="1"/>
  <c r="BS268" i="1" s="1"/>
  <c r="J265" i="1"/>
  <c r="J297" i="1"/>
  <c r="K392" i="1"/>
  <c r="BR497" i="1"/>
  <c r="BR514" i="1"/>
  <c r="BR535" i="1"/>
  <c r="BP462" i="1"/>
  <c r="BO462" i="1"/>
  <c r="I552" i="1"/>
  <c r="J610" i="1"/>
  <c r="BQ814" i="1"/>
  <c r="J810" i="1"/>
  <c r="H713" i="1"/>
  <c r="H666" i="1"/>
  <c r="J880" i="1"/>
  <c r="BQ144" i="1"/>
  <c r="BR308" i="1"/>
  <c r="BQ365" i="1"/>
  <c r="BQ382" i="1"/>
  <c r="BQ484" i="1"/>
  <c r="BQ500" i="1"/>
  <c r="BQ852" i="1"/>
  <c r="BR591" i="1"/>
  <c r="BR872" i="1"/>
  <c r="BQ804" i="1"/>
  <c r="BR899" i="1"/>
  <c r="BR680" i="1"/>
  <c r="BR712" i="1"/>
  <c r="BQ203" i="1"/>
  <c r="BR295" i="1"/>
  <c r="BP395" i="1"/>
  <c r="BO395" i="1"/>
  <c r="BP427" i="1"/>
  <c r="BO427" i="1"/>
  <c r="BQ843" i="1"/>
  <c r="BQ821" i="1"/>
  <c r="BQ901" i="1"/>
  <c r="BQ868" i="1"/>
  <c r="BQ15" i="1"/>
  <c r="BR31" i="1"/>
  <c r="BR82" i="1"/>
  <c r="BR109" i="1"/>
  <c r="BQ136" i="1"/>
  <c r="BP217" i="1"/>
  <c r="BO217" i="1"/>
  <c r="BR204" i="1"/>
  <c r="BQ284" i="1"/>
  <c r="BQ265" i="1"/>
  <c r="BQ326" i="1"/>
  <c r="BR529" i="1"/>
  <c r="BQ527" i="1"/>
  <c r="BQ827" i="1"/>
  <c r="BR800" i="1"/>
  <c r="BQ84" i="1"/>
  <c r="BR270" i="1"/>
  <c r="BR358" i="1"/>
  <c r="BQ510" i="1"/>
  <c r="BR616" i="1"/>
  <c r="BQ793" i="1"/>
  <c r="BR678" i="1"/>
  <c r="BR710" i="1"/>
  <c r="BR919" i="1"/>
  <c r="BR833" i="1"/>
  <c r="BR19" i="1"/>
  <c r="BQ141" i="1"/>
  <c r="BQ207" i="1"/>
  <c r="BQ368" i="1"/>
  <c r="BR897" i="1"/>
  <c r="BR848" i="1"/>
  <c r="BQ794" i="1"/>
  <c r="BR871" i="1"/>
  <c r="BQ665" i="1"/>
  <c r="BQ697" i="1"/>
  <c r="BQ729" i="1"/>
  <c r="BQ81" i="1"/>
  <c r="BQ134" i="1"/>
  <c r="BQ279" i="1"/>
  <c r="BR307" i="1"/>
  <c r="BQ351" i="1"/>
  <c r="BP413" i="1"/>
  <c r="BO413" i="1"/>
  <c r="BQ723" i="1"/>
  <c r="BR904" i="1"/>
  <c r="BQ880" i="1"/>
  <c r="BQ828" i="1"/>
  <c r="BQ874" i="1"/>
  <c r="BP32" i="1"/>
  <c r="BO32" i="1"/>
  <c r="BQ57" i="1"/>
  <c r="BR104" i="1"/>
  <c r="BR121" i="1"/>
  <c r="BP181" i="1"/>
  <c r="BO181" i="1"/>
  <c r="BQ291" i="1"/>
  <c r="BQ290" i="1"/>
  <c r="BQ339" i="1"/>
  <c r="BR363" i="1"/>
  <c r="BR375" i="1"/>
  <c r="BR519" i="1"/>
  <c r="BR695" i="1"/>
  <c r="BR838" i="1"/>
  <c r="BR864" i="1"/>
  <c r="BR613" i="1"/>
  <c r="BR629" i="1"/>
  <c r="BR816" i="1"/>
  <c r="BR903" i="1"/>
  <c r="BQ16" i="1"/>
  <c r="BR68" i="1"/>
  <c r="BR72" i="1"/>
  <c r="BQ119" i="1"/>
  <c r="BR128" i="1"/>
  <c r="BQ199" i="1"/>
  <c r="BQ264" i="1"/>
  <c r="BR242" i="1"/>
  <c r="BQ298" i="1"/>
  <c r="BQ357" i="1"/>
  <c r="BP394" i="1"/>
  <c r="BO394" i="1"/>
  <c r="BP426" i="1"/>
  <c r="BO426" i="1"/>
  <c r="BQ515" i="1"/>
  <c r="BQ521" i="1"/>
  <c r="BQ580" i="1"/>
  <c r="BR587" i="1"/>
  <c r="BR620" i="1"/>
  <c r="BR822" i="1"/>
  <c r="BR824" i="1"/>
  <c r="BR602" i="1"/>
  <c r="BR618" i="1"/>
  <c r="BQ818" i="1"/>
  <c r="BR865" i="1"/>
  <c r="BR668" i="1"/>
  <c r="BR700" i="1"/>
  <c r="BQ693" i="1"/>
  <c r="BQ558" i="1"/>
  <c r="BQ806" i="1"/>
  <c r="BR893" i="1"/>
  <c r="BR656" i="1"/>
  <c r="BR720" i="1"/>
  <c r="BR74" i="1"/>
  <c r="BR130" i="1"/>
  <c r="BQ205" i="1"/>
  <c r="BQ250" i="1"/>
  <c r="BR336" i="1"/>
  <c r="BR404" i="1"/>
  <c r="BR494" i="1"/>
  <c r="BR581" i="1"/>
  <c r="BQ683" i="1"/>
  <c r="BO682" i="1"/>
  <c r="BP682" i="1"/>
  <c r="BQ787" i="1"/>
  <c r="BQ847" i="1"/>
  <c r="BR685" i="1"/>
  <c r="BQ75" i="1"/>
  <c r="BR146" i="1"/>
  <c r="BR347" i="1"/>
  <c r="BR378" i="1"/>
  <c r="BR371" i="1"/>
  <c r="BR387" i="1"/>
  <c r="BR488" i="1"/>
  <c r="BR504" i="1"/>
  <c r="BQ877" i="1"/>
  <c r="BQ819" i="1"/>
  <c r="BQ892" i="1"/>
  <c r="BR854" i="1"/>
  <c r="BR920" i="1"/>
  <c r="BQ366" i="1"/>
  <c r="BQ381" i="1"/>
  <c r="BP391" i="1"/>
  <c r="BO391" i="1"/>
  <c r="BP423" i="1"/>
  <c r="BO423" i="1"/>
  <c r="BQ539" i="1"/>
  <c r="BQ801" i="1"/>
  <c r="BR907" i="1"/>
  <c r="BR829" i="1"/>
  <c r="BR917" i="1"/>
  <c r="BR807" i="1"/>
  <c r="BR863" i="1"/>
  <c r="BQ661" i="1"/>
  <c r="BQ709" i="1"/>
  <c r="BQ23" i="1"/>
  <c r="BR64" i="1"/>
  <c r="BQ66" i="1"/>
  <c r="BR79" i="1"/>
  <c r="BQ113" i="1"/>
  <c r="BR127" i="1"/>
  <c r="BQ215" i="1"/>
  <c r="BQ229" i="1"/>
  <c r="BR274" i="1"/>
  <c r="BR338" i="1"/>
  <c r="BR325" i="1"/>
  <c r="BQ498" i="1"/>
  <c r="BQ507" i="1"/>
  <c r="BR711" i="1"/>
  <c r="BR837" i="1"/>
  <c r="BR876" i="1"/>
  <c r="BR704" i="1"/>
  <c r="BQ37" i="1"/>
  <c r="BQ190" i="1"/>
  <c r="BR253" i="1"/>
  <c r="BR285" i="1"/>
  <c r="BR342" i="1"/>
  <c r="BQ524" i="1"/>
  <c r="BR634" i="1"/>
  <c r="BO658" i="1"/>
  <c r="BP658" i="1"/>
  <c r="BO722" i="1"/>
  <c r="BP722" i="1"/>
  <c r="BR826" i="1"/>
  <c r="BR669" i="1"/>
  <c r="BR143" i="1"/>
  <c r="BQ289" i="1"/>
  <c r="BR836" i="1"/>
  <c r="BR914" i="1"/>
  <c r="BQ858" i="1"/>
  <c r="BQ857" i="1"/>
  <c r="BR187" i="1"/>
  <c r="BR277" i="1"/>
  <c r="BO354" i="1"/>
  <c r="BP354" i="1"/>
  <c r="BP417" i="1"/>
  <c r="BO417" i="1"/>
  <c r="BQ691" i="1"/>
  <c r="BR883" i="1"/>
  <c r="BQ808" i="1"/>
  <c r="BQ894" i="1"/>
  <c r="BR811" i="1"/>
  <c r="BR866" i="1"/>
  <c r="BR62" i="1"/>
  <c r="BQ117" i="1"/>
  <c r="CD132" i="1"/>
  <c r="BR132" i="1"/>
  <c r="BR155" i="1"/>
  <c r="BP183" i="1"/>
  <c r="BO183" i="1"/>
  <c r="BQ267" i="1"/>
  <c r="BQ281" i="1"/>
  <c r="BQ333" i="1"/>
  <c r="BR367" i="1"/>
  <c r="BP532" i="1"/>
  <c r="BO532" i="1"/>
  <c r="BR727" i="1"/>
  <c r="BQ887" i="1"/>
  <c r="BR921" i="1"/>
  <c r="BR617" i="1"/>
  <c r="BR633" i="1"/>
  <c r="BR823" i="1"/>
  <c r="BR593" i="1"/>
  <c r="BQ673" i="1"/>
  <c r="BQ705" i="1"/>
  <c r="BP8" i="1"/>
  <c r="BO8" i="1"/>
  <c r="BR24" i="1"/>
  <c r="BQ29" i="1"/>
  <c r="BQ55" i="1"/>
  <c r="BQ77" i="1"/>
  <c r="BQ135" i="1"/>
  <c r="BQ160" i="1"/>
  <c r="BQ300" i="1"/>
  <c r="CC300" i="1"/>
  <c r="BQ286" i="1"/>
  <c r="BQ315" i="1"/>
  <c r="BQ321" i="1"/>
  <c r="BQ316" i="1"/>
  <c r="BP406" i="1"/>
  <c r="BO406" i="1"/>
  <c r="BQ479" i="1"/>
  <c r="BQ526" i="1"/>
  <c r="BQ533" i="1"/>
  <c r="BQ549" i="1"/>
  <c r="BQ568" i="1"/>
  <c r="BR614" i="1"/>
  <c r="BR905" i="1"/>
  <c r="BR855" i="1"/>
  <c r="BR598" i="1"/>
  <c r="BR809" i="1"/>
  <c r="BR850" i="1"/>
  <c r="BQ911" i="1"/>
  <c r="BQ485" i="1"/>
  <c r="BQ503" i="1"/>
  <c r="BQ789" i="1"/>
  <c r="BR851" i="1"/>
  <c r="BQ900" i="1"/>
  <c r="BQ70" i="1"/>
  <c r="BR111" i="1"/>
  <c r="BP220" i="1"/>
  <c r="BO220" i="1"/>
  <c r="BP241" i="1"/>
  <c r="BO241" i="1"/>
  <c r="BQ312" i="1"/>
  <c r="BP400" i="1"/>
  <c r="BO400" i="1"/>
  <c r="BR483" i="1"/>
  <c r="BR550" i="1"/>
  <c r="BQ628" i="1"/>
  <c r="BQ915" i="1"/>
  <c r="BQ686" i="1"/>
  <c r="BQ718" i="1"/>
  <c r="BQ869" i="1"/>
  <c r="BR862" i="1"/>
  <c r="BQ784" i="1"/>
  <c r="BQ260" i="1"/>
  <c r="G238" i="1"/>
  <c r="L278" i="1"/>
  <c r="CB278" i="1" s="1"/>
  <c r="CA278" i="1" s="1"/>
  <c r="BZ278" i="1" s="1"/>
  <c r="BY278" i="1" s="1"/>
  <c r="BX278" i="1" s="1"/>
  <c r="BW278" i="1" s="1"/>
  <c r="BV278" i="1" s="1"/>
  <c r="BU278" i="1" s="1"/>
  <c r="BT278" i="1" s="1"/>
  <c r="BS278" i="1" s="1"/>
  <c r="J302" i="1"/>
  <c r="J336" i="1"/>
  <c r="I465" i="1"/>
  <c r="H531" i="1"/>
  <c r="J150" i="1"/>
  <c r="BP458" i="1"/>
  <c r="BO458" i="1"/>
  <c r="I589" i="1"/>
  <c r="BP567" i="1"/>
  <c r="BO567" i="1"/>
  <c r="BO71" i="1"/>
  <c r="BP71" i="1"/>
  <c r="J375" i="1"/>
  <c r="J383" i="1"/>
  <c r="H482" i="1"/>
  <c r="H504" i="1"/>
  <c r="H521" i="1"/>
  <c r="BR538" i="1"/>
  <c r="I560" i="1"/>
  <c r="BR619" i="1"/>
  <c r="H724" i="1"/>
  <c r="J816" i="1"/>
  <c r="I647" i="1"/>
  <c r="I743" i="1"/>
  <c r="I751" i="1"/>
  <c r="I759" i="1"/>
  <c r="J826" i="1"/>
  <c r="BP459" i="1"/>
  <c r="BO459" i="1"/>
  <c r="BR769" i="1"/>
  <c r="BQ768" i="1"/>
  <c r="BQ775" i="1"/>
  <c r="BR13" i="1"/>
  <c r="I49" i="1"/>
  <c r="BQ99" i="1"/>
  <c r="J92" i="1"/>
  <c r="BR150" i="1"/>
  <c r="BR256" i="1"/>
  <c r="I255" i="1"/>
  <c r="H364" i="1"/>
  <c r="H498" i="1"/>
  <c r="I574" i="1"/>
  <c r="G683" i="1"/>
  <c r="J894" i="1"/>
  <c r="H16" i="1"/>
  <c r="H77" i="1"/>
  <c r="BR106" i="1"/>
  <c r="BR120" i="1"/>
  <c r="K394" i="1"/>
  <c r="I376" i="1"/>
  <c r="I410" i="1"/>
  <c r="I426" i="1"/>
  <c r="K585" i="1"/>
  <c r="J620" i="1"/>
  <c r="H680" i="1"/>
  <c r="I637" i="1"/>
  <c r="J911" i="1"/>
  <c r="J789" i="1"/>
  <c r="J847" i="1"/>
  <c r="J800" i="1"/>
  <c r="J909" i="1"/>
  <c r="J821" i="1"/>
  <c r="J29" i="1"/>
  <c r="BP40" i="1"/>
  <c r="BO40" i="1"/>
  <c r="BQ157" i="1"/>
  <c r="BR192" i="1"/>
  <c r="I211" i="1"/>
  <c r="I222" i="1"/>
  <c r="H307" i="1"/>
  <c r="I388" i="1"/>
  <c r="BQ544" i="1"/>
  <c r="I598" i="1"/>
  <c r="BQ603" i="1"/>
  <c r="BQ619" i="1"/>
  <c r="J906" i="1"/>
  <c r="J881" i="1"/>
  <c r="G4" i="1"/>
  <c r="BQ49" i="1"/>
  <c r="J95" i="1"/>
  <c r="K126" i="1"/>
  <c r="BP174" i="1"/>
  <c r="BO174" i="1"/>
  <c r="I198" i="1"/>
  <c r="J234" i="1"/>
  <c r="BP457" i="1"/>
  <c r="BO457" i="1"/>
  <c r="H541" i="1"/>
  <c r="BR660" i="1"/>
  <c r="BR724" i="1"/>
  <c r="J606" i="1"/>
  <c r="H656" i="1"/>
  <c r="H720" i="1"/>
  <c r="J903" i="1"/>
  <c r="I654" i="1"/>
  <c r="J819" i="1"/>
  <c r="J808" i="1"/>
  <c r="J878" i="1"/>
  <c r="J896" i="1"/>
  <c r="BQ140" i="1"/>
  <c r="BR763" i="1"/>
  <c r="BQ101" i="1"/>
  <c r="BR257" i="1"/>
  <c r="BR319" i="1"/>
  <c r="BR334" i="1"/>
  <c r="H526" i="1"/>
  <c r="H510" i="1"/>
  <c r="BQ585" i="1"/>
  <c r="I570" i="1"/>
  <c r="BQ659" i="1"/>
  <c r="J834" i="1"/>
  <c r="J905" i="1"/>
  <c r="BQ22" i="1"/>
  <c r="BQ83" i="1"/>
  <c r="J87" i="1"/>
  <c r="J138" i="1"/>
  <c r="H174" i="1"/>
  <c r="BP191" i="1"/>
  <c r="BO191" i="1"/>
  <c r="I228" i="1"/>
  <c r="BQ288" i="1"/>
  <c r="H303" i="1"/>
  <c r="J287" i="1"/>
  <c r="L282" i="1"/>
  <c r="CB282" i="1" s="1"/>
  <c r="CA282" i="1" s="1"/>
  <c r="BZ282" i="1" s="1"/>
  <c r="BY282" i="1" s="1"/>
  <c r="BX282" i="1" s="1"/>
  <c r="BW282" i="1" s="1"/>
  <c r="BV282" i="1" s="1"/>
  <c r="BU282" i="1" s="1"/>
  <c r="BT282" i="1" s="1"/>
  <c r="BS282" i="1" s="1"/>
  <c r="J308" i="1"/>
  <c r="H348" i="1"/>
  <c r="BQ536" i="1"/>
  <c r="I542" i="1"/>
  <c r="J822" i="1"/>
  <c r="K53" i="1"/>
  <c r="BP88" i="1"/>
  <c r="BO88" i="1"/>
  <c r="I105" i="1"/>
  <c r="J130" i="1"/>
  <c r="I161" i="1"/>
  <c r="BQ276" i="1"/>
  <c r="BR303" i="1"/>
  <c r="I475" i="1"/>
  <c r="I407" i="1"/>
  <c r="H514" i="1"/>
  <c r="I477" i="1"/>
  <c r="I584" i="1"/>
  <c r="J609" i="1"/>
  <c r="K590" i="1"/>
  <c r="H705" i="1"/>
  <c r="H697" i="1"/>
  <c r="J914" i="1"/>
  <c r="H722" i="1"/>
  <c r="J897" i="1"/>
  <c r="J799" i="1"/>
  <c r="BR20" i="1"/>
  <c r="BQ28" i="1"/>
  <c r="BR50" i="1"/>
  <c r="BQ93" i="1"/>
  <c r="BQ108" i="1"/>
  <c r="H167" i="1"/>
  <c r="H177" i="1"/>
  <c r="H181" i="1"/>
  <c r="BP176" i="1"/>
  <c r="BO176" i="1"/>
  <c r="BR206" i="1"/>
  <c r="I311" i="1"/>
  <c r="L286" i="1"/>
  <c r="CB286" i="1" s="1"/>
  <c r="CA286" i="1" s="1"/>
  <c r="BZ286" i="1" s="1"/>
  <c r="BY286" i="1" s="1"/>
  <c r="BX286" i="1" s="1"/>
  <c r="BW286" i="1" s="1"/>
  <c r="BV286" i="1" s="1"/>
  <c r="BU286" i="1" s="1"/>
  <c r="BT286" i="1" s="1"/>
  <c r="BS286" i="1" s="1"/>
  <c r="J283" i="1"/>
  <c r="BQ324" i="1"/>
  <c r="J351" i="1"/>
  <c r="BR377" i="1"/>
  <c r="I471" i="1"/>
  <c r="BQ501" i="1"/>
  <c r="BQ518" i="1"/>
  <c r="H524" i="1"/>
  <c r="BR588" i="1"/>
  <c r="J602" i="1"/>
  <c r="I595" i="1"/>
  <c r="H704" i="1"/>
  <c r="J887" i="1"/>
  <c r="J827" i="1"/>
  <c r="H689" i="1"/>
  <c r="J862" i="1"/>
  <c r="H698" i="1"/>
  <c r="J888" i="1"/>
  <c r="BQ777" i="1"/>
  <c r="BR767" i="1"/>
  <c r="BR778" i="1"/>
  <c r="BR18" i="1"/>
  <c r="CD18" i="1"/>
  <c r="BP102" i="1"/>
  <c r="BO102" i="1"/>
  <c r="I157" i="1"/>
  <c r="BO201" i="1"/>
  <c r="BP201" i="1"/>
  <c r="BR252" i="1"/>
  <c r="BQ258" i="1"/>
  <c r="G189" i="1"/>
  <c r="I259" i="1"/>
  <c r="H363" i="1"/>
  <c r="H367" i="1"/>
  <c r="BP445" i="1"/>
  <c r="BO445" i="1"/>
  <c r="I451" i="1"/>
  <c r="H490" i="1"/>
  <c r="BP516" i="1"/>
  <c r="BO516" i="1"/>
  <c r="I576" i="1"/>
  <c r="G561" i="1"/>
  <c r="BR719" i="1"/>
  <c r="J623" i="1"/>
  <c r="I769" i="1"/>
  <c r="I777" i="1"/>
  <c r="J907" i="1"/>
  <c r="I651" i="1"/>
  <c r="I734" i="1"/>
  <c r="I742" i="1"/>
  <c r="I750" i="1"/>
  <c r="I758" i="1"/>
  <c r="I766" i="1"/>
  <c r="I774" i="1"/>
  <c r="J812" i="1"/>
  <c r="K13" i="1"/>
  <c r="BQ38" i="1"/>
  <c r="BQ112" i="1"/>
  <c r="J149" i="1"/>
  <c r="J153" i="1"/>
  <c r="BO195" i="1"/>
  <c r="BP195" i="1"/>
  <c r="I353" i="1"/>
  <c r="I382" i="1"/>
  <c r="I448" i="1"/>
  <c r="BR546" i="1"/>
  <c r="H481" i="1"/>
  <c r="J612" i="1"/>
  <c r="I645" i="1"/>
  <c r="J860" i="1"/>
  <c r="I642" i="1"/>
  <c r="J813" i="1"/>
  <c r="J839" i="1"/>
  <c r="J871" i="1"/>
  <c r="I636" i="1"/>
  <c r="J892" i="1"/>
  <c r="I257" i="1"/>
  <c r="J373" i="1"/>
  <c r="J381" i="1"/>
  <c r="J389" i="1"/>
  <c r="BP469" i="1"/>
  <c r="BO469" i="1"/>
  <c r="BQ541" i="1"/>
  <c r="BQ574" i="1"/>
  <c r="G573" i="1"/>
  <c r="J605" i="1"/>
  <c r="BR607" i="1"/>
  <c r="BR623" i="1"/>
  <c r="J864" i="1"/>
  <c r="J898" i="1"/>
  <c r="I733" i="1"/>
  <c r="I741" i="1"/>
  <c r="I749" i="1"/>
  <c r="I757" i="1"/>
  <c r="J842" i="1"/>
  <c r="G32" i="1"/>
  <c r="BR51" i="1"/>
  <c r="G86" i="1"/>
  <c r="I114" i="1"/>
  <c r="K128" i="1"/>
  <c r="BQ161" i="1"/>
  <c r="BP178" i="1"/>
  <c r="BO178" i="1"/>
  <c r="K207" i="1"/>
  <c r="I248" i="1"/>
  <c r="I357" i="1"/>
  <c r="I425" i="1"/>
  <c r="BP470" i="1"/>
  <c r="BO470" i="1"/>
  <c r="BQ542" i="1"/>
  <c r="BQ708" i="1"/>
  <c r="J630" i="1"/>
  <c r="H688" i="1"/>
  <c r="I649" i="1"/>
  <c r="J852" i="1"/>
  <c r="I646" i="1"/>
  <c r="J792" i="1"/>
  <c r="J917" i="1"/>
  <c r="J825" i="1"/>
  <c r="J873" i="1"/>
  <c r="J920" i="1"/>
  <c r="BR781" i="1"/>
  <c r="BQ780" i="1"/>
  <c r="BQ766" i="1"/>
  <c r="H22" i="1"/>
  <c r="J30" i="1"/>
  <c r="I125" i="1"/>
  <c r="BQ165" i="1"/>
  <c r="BR255" i="1"/>
  <c r="BR263" i="1"/>
  <c r="I260" i="1"/>
  <c r="I214" i="1"/>
  <c r="J359" i="1"/>
  <c r="BR390" i="1"/>
  <c r="I397" i="1"/>
  <c r="I400" i="1"/>
  <c r="I416" i="1"/>
  <c r="I432" i="1"/>
  <c r="BP480" i="1"/>
  <c r="BO480" i="1"/>
  <c r="BP478" i="1"/>
  <c r="BO478" i="1"/>
  <c r="BR671" i="1"/>
  <c r="BR703" i="1"/>
  <c r="J619" i="1"/>
  <c r="J891" i="1"/>
  <c r="H682" i="1"/>
  <c r="J921" i="1"/>
  <c r="J787" i="1"/>
  <c r="BQ63" i="1"/>
  <c r="H83" i="1"/>
  <c r="BR78" i="1"/>
  <c r="BR149" i="1"/>
  <c r="BP210" i="1"/>
  <c r="BO210" i="1"/>
  <c r="BO196" i="1"/>
  <c r="BP196" i="1"/>
  <c r="I220" i="1"/>
  <c r="J269" i="1"/>
  <c r="J306" i="1"/>
  <c r="L280" i="1"/>
  <c r="CB280" i="1" s="1"/>
  <c r="CA280" i="1" s="1"/>
  <c r="BZ280" i="1" s="1"/>
  <c r="BY280" i="1" s="1"/>
  <c r="BX280" i="1" s="1"/>
  <c r="BW280" i="1" s="1"/>
  <c r="BV280" i="1" s="1"/>
  <c r="BU280" i="1" s="1"/>
  <c r="BT280" i="1" s="1"/>
  <c r="BS280" i="1" s="1"/>
  <c r="H301" i="1"/>
  <c r="BQ356" i="1"/>
  <c r="H354" i="1"/>
  <c r="BP465" i="1"/>
  <c r="BO465" i="1"/>
  <c r="BP468" i="1"/>
  <c r="BO468" i="1"/>
  <c r="I378" i="1"/>
  <c r="BR486" i="1"/>
  <c r="BR530" i="1"/>
  <c r="BQ572" i="1"/>
  <c r="G559" i="1"/>
  <c r="BP579" i="1"/>
  <c r="BO579" i="1"/>
  <c r="H696" i="1"/>
  <c r="H690" i="1"/>
  <c r="J802" i="1"/>
  <c r="H702" i="1"/>
  <c r="H694" i="1"/>
  <c r="J870" i="1"/>
  <c r="J900" i="1"/>
  <c r="BQ114" i="1"/>
  <c r="J141" i="1"/>
  <c r="J145" i="1"/>
  <c r="BR152" i="1"/>
  <c r="BP208" i="1"/>
  <c r="BO208" i="1"/>
  <c r="BQ314" i="1"/>
  <c r="I212" i="1"/>
  <c r="G235" i="1"/>
  <c r="J273" i="1"/>
  <c r="H314" i="1"/>
  <c r="BQ317" i="1"/>
  <c r="J295" i="1"/>
  <c r="L325" i="1"/>
  <c r="CB325" i="1" s="1"/>
  <c r="CA325" i="1" s="1"/>
  <c r="BZ325" i="1" s="1"/>
  <c r="BY325" i="1" s="1"/>
  <c r="BX325" i="1" s="1"/>
  <c r="BW325" i="1" s="1"/>
  <c r="BV325" i="1" s="1"/>
  <c r="BU325" i="1" s="1"/>
  <c r="BT325" i="1" s="1"/>
  <c r="BS325" i="1" s="1"/>
  <c r="L341" i="1"/>
  <c r="CB341" i="1" s="1"/>
  <c r="CA341" i="1" s="1"/>
  <c r="BZ341" i="1" s="1"/>
  <c r="BY341" i="1" s="1"/>
  <c r="BX341" i="1" s="1"/>
  <c r="BW341" i="1" s="1"/>
  <c r="BV341" i="1" s="1"/>
  <c r="BU341" i="1" s="1"/>
  <c r="BT341" i="1" s="1"/>
  <c r="BS341" i="1" s="1"/>
  <c r="CD341" i="1" s="1"/>
  <c r="CF341" i="1" s="1"/>
  <c r="BP464" i="1"/>
  <c r="BO464" i="1"/>
  <c r="I431" i="1"/>
  <c r="BQ564" i="1"/>
  <c r="G551" i="1"/>
  <c r="BP553" i="1"/>
  <c r="BO553" i="1"/>
  <c r="I33" i="1"/>
  <c r="BQ76" i="1"/>
  <c r="BQ116" i="1"/>
  <c r="H178" i="1"/>
  <c r="H182" i="1"/>
  <c r="BP172" i="1"/>
  <c r="BO172" i="1"/>
  <c r="BQ227" i="1"/>
  <c r="BQ355" i="1"/>
  <c r="BP441" i="1"/>
  <c r="BO441" i="1"/>
  <c r="I455" i="1"/>
  <c r="BQ505" i="1"/>
  <c r="BQ522" i="1"/>
  <c r="I458" i="1"/>
  <c r="H489" i="1"/>
  <c r="H515" i="1"/>
  <c r="G583" i="1"/>
  <c r="BR814" i="1"/>
  <c r="G703" i="1"/>
  <c r="BR144" i="1"/>
  <c r="BQ308" i="1"/>
  <c r="BR365" i="1"/>
  <c r="BR382" i="1"/>
  <c r="BR484" i="1"/>
  <c r="BR500" i="1"/>
  <c r="BR852" i="1"/>
  <c r="BQ591" i="1"/>
  <c r="BQ872" i="1"/>
  <c r="BR804" i="1"/>
  <c r="BQ899" i="1"/>
  <c r="BQ680" i="1"/>
  <c r="BQ712" i="1"/>
  <c r="BR203" i="1"/>
  <c r="BQ295" i="1"/>
  <c r="BP403" i="1"/>
  <c r="BO403" i="1"/>
  <c r="BR707" i="1"/>
  <c r="BQ888" i="1"/>
  <c r="BR861" i="1"/>
  <c r="BR846" i="1"/>
  <c r="BR597" i="1"/>
  <c r="BR21" i="1"/>
  <c r="BR59" i="1"/>
  <c r="CD59" i="1"/>
  <c r="BQ103" i="1"/>
  <c r="BR131" i="1"/>
  <c r="BP173" i="1"/>
  <c r="BO173" i="1"/>
  <c r="BP225" i="1"/>
  <c r="BO225" i="1"/>
  <c r="BR268" i="1"/>
  <c r="BR299" i="1"/>
  <c r="BR282" i="1"/>
  <c r="BR305" i="1"/>
  <c r="BQ495" i="1"/>
  <c r="BR527" i="1"/>
  <c r="BR827" i="1"/>
  <c r="BQ800" i="1"/>
  <c r="BR84" i="1"/>
  <c r="BQ270" i="1"/>
  <c r="BQ358" i="1"/>
  <c r="BR510" i="1"/>
  <c r="BQ616" i="1"/>
  <c r="BR793" i="1"/>
  <c r="BQ678" i="1"/>
  <c r="BQ710" i="1"/>
  <c r="BQ919" i="1"/>
  <c r="BQ833" i="1"/>
  <c r="BQ19" i="1"/>
  <c r="BR141" i="1"/>
  <c r="BR207" i="1"/>
  <c r="BR368" i="1"/>
  <c r="BQ897" i="1"/>
  <c r="BQ848" i="1"/>
  <c r="BR794" i="1"/>
  <c r="BQ871" i="1"/>
  <c r="BR665" i="1"/>
  <c r="BR697" i="1"/>
  <c r="BR729" i="1"/>
  <c r="BR81" i="1"/>
  <c r="BR134" i="1"/>
  <c r="BP235" i="1"/>
  <c r="BO235" i="1"/>
  <c r="BQ307" i="1"/>
  <c r="BR351" i="1"/>
  <c r="BP421" i="1"/>
  <c r="BO421" i="1"/>
  <c r="BQ856" i="1"/>
  <c r="BR825" i="1"/>
  <c r="BR912" i="1"/>
  <c r="BR849" i="1"/>
  <c r="BP4" i="1"/>
  <c r="BO4" i="1"/>
  <c r="BR46" i="1"/>
  <c r="BQ97" i="1"/>
  <c r="BQ91" i="1"/>
  <c r="BQ118" i="1"/>
  <c r="BR275" i="1"/>
  <c r="BR266" i="1"/>
  <c r="BR327" i="1"/>
  <c r="BR330" i="1"/>
  <c r="BR346" i="1"/>
  <c r="BQ383" i="1"/>
  <c r="BP565" i="1"/>
  <c r="BO565" i="1"/>
  <c r="BQ695" i="1"/>
  <c r="BQ838" i="1"/>
  <c r="BQ864" i="1"/>
  <c r="BQ613" i="1"/>
  <c r="BQ629" i="1"/>
  <c r="BQ816" i="1"/>
  <c r="BQ903" i="1"/>
  <c r="BR10" i="1"/>
  <c r="CD10" i="1"/>
  <c r="CF10" i="1" s="1"/>
  <c r="BQ68" i="1"/>
  <c r="BQ72" i="1"/>
  <c r="BR119" i="1"/>
  <c r="BQ128" i="1"/>
  <c r="BP189" i="1"/>
  <c r="BO189" i="1"/>
  <c r="BR287" i="1"/>
  <c r="BR278" i="1"/>
  <c r="BQ309" i="1"/>
  <c r="BR320" i="1"/>
  <c r="BP402" i="1"/>
  <c r="BO402" i="1"/>
  <c r="BP434" i="1"/>
  <c r="BO434" i="1"/>
  <c r="BR515" i="1"/>
  <c r="BR521" i="1"/>
  <c r="BR580" i="1"/>
  <c r="BQ587" i="1"/>
  <c r="BQ620" i="1"/>
  <c r="BQ822" i="1"/>
  <c r="BQ824" i="1"/>
  <c r="BQ602" i="1"/>
  <c r="BQ618" i="1"/>
  <c r="BR818" i="1"/>
  <c r="BQ865" i="1"/>
  <c r="BQ668" i="1"/>
  <c r="BQ700" i="1"/>
  <c r="BR693" i="1"/>
  <c r="BR558" i="1"/>
  <c r="BR806" i="1"/>
  <c r="BQ893" i="1"/>
  <c r="BQ656" i="1"/>
  <c r="BQ720" i="1"/>
  <c r="BQ74" i="1"/>
  <c r="BQ130" i="1"/>
  <c r="BR205" i="1"/>
  <c r="BR250" i="1"/>
  <c r="BQ336" i="1"/>
  <c r="BQ420" i="1"/>
  <c r="BR590" i="1"/>
  <c r="BR622" i="1"/>
  <c r="BR841" i="1"/>
  <c r="BO706" i="1"/>
  <c r="BP706" i="1"/>
  <c r="BQ881" i="1"/>
  <c r="BR908" i="1"/>
  <c r="BQ717" i="1"/>
  <c r="BQ142" i="1"/>
  <c r="BR348" i="1"/>
  <c r="BQ370" i="1"/>
  <c r="BQ386" i="1"/>
  <c r="BQ379" i="1"/>
  <c r="BQ490" i="1"/>
  <c r="BQ496" i="1"/>
  <c r="BQ796" i="1"/>
  <c r="BQ909" i="1"/>
  <c r="BR853" i="1"/>
  <c r="BR799" i="1"/>
  <c r="BR886" i="1"/>
  <c r="BP236" i="1"/>
  <c r="BO236" i="1"/>
  <c r="BR366" i="1"/>
  <c r="BR381" i="1"/>
  <c r="BP399" i="1"/>
  <c r="BO399" i="1"/>
  <c r="BP431" i="1"/>
  <c r="BO431" i="1"/>
  <c r="BR539" i="1"/>
  <c r="BR801" i="1"/>
  <c r="BQ907" i="1"/>
  <c r="BQ829" i="1"/>
  <c r="BQ917" i="1"/>
  <c r="BQ807" i="1"/>
  <c r="BQ863" i="1"/>
  <c r="BR661" i="1"/>
  <c r="BR709" i="1"/>
  <c r="BR23" i="1"/>
  <c r="BQ64" i="1"/>
  <c r="BR66" i="1"/>
  <c r="BQ79" i="1"/>
  <c r="BR113" i="1"/>
  <c r="BQ127" i="1"/>
  <c r="BR215" i="1"/>
  <c r="BR229" i="1"/>
  <c r="BQ274" i="1"/>
  <c r="BQ338" i="1"/>
  <c r="BQ325" i="1"/>
  <c r="BR498" i="1"/>
  <c r="BR507" i="1"/>
  <c r="BQ711" i="1"/>
  <c r="BQ837" i="1"/>
  <c r="BQ876" i="1"/>
  <c r="BQ704" i="1"/>
  <c r="BR37" i="1"/>
  <c r="BR190" i="1"/>
  <c r="BQ253" i="1"/>
  <c r="BQ285" i="1"/>
  <c r="BQ342" i="1"/>
  <c r="BR524" i="1"/>
  <c r="BQ634" i="1"/>
  <c r="BO666" i="1"/>
  <c r="BP666" i="1"/>
  <c r="BR840" i="1"/>
  <c r="BR867" i="1"/>
  <c r="BQ701" i="1"/>
  <c r="BQ147" i="1"/>
  <c r="BQ364" i="1"/>
  <c r="BQ890" i="1"/>
  <c r="BR839" i="1"/>
  <c r="BQ802" i="1"/>
  <c r="BR896" i="1"/>
  <c r="BQ246" i="1"/>
  <c r="BQ277" i="1"/>
  <c r="BP393" i="1"/>
  <c r="BO393" i="1"/>
  <c r="BP425" i="1"/>
  <c r="BO425" i="1"/>
  <c r="BQ810" i="1"/>
  <c r="BQ916" i="1"/>
  <c r="BR844" i="1"/>
  <c r="BR922" i="1"/>
  <c r="BR834" i="1"/>
  <c r="BP34" i="1"/>
  <c r="BO34" i="1"/>
  <c r="BQ62" i="1"/>
  <c r="BR117" i="1"/>
  <c r="BQ132" i="1"/>
  <c r="CC132" i="1"/>
  <c r="CE132" i="1" s="1"/>
  <c r="BQ155" i="1"/>
  <c r="BP185" i="1"/>
  <c r="BO185" i="1"/>
  <c r="BR283" i="1"/>
  <c r="BR335" i="1"/>
  <c r="BR360" i="1"/>
  <c r="BR328" i="1"/>
  <c r="BP583" i="1"/>
  <c r="BO583" i="1"/>
  <c r="BQ727" i="1"/>
  <c r="BR887" i="1"/>
  <c r="BQ921" i="1"/>
  <c r="BQ617" i="1"/>
  <c r="BQ633" i="1"/>
  <c r="BQ823" i="1"/>
  <c r="BQ593" i="1"/>
  <c r="BR673" i="1"/>
  <c r="BR705" i="1"/>
  <c r="BR14" i="1"/>
  <c r="CD14" i="1"/>
  <c r="CF14" i="1" s="1"/>
  <c r="BP26" i="1"/>
  <c r="BO26" i="1"/>
  <c r="BR29" i="1"/>
  <c r="BR54" i="1"/>
  <c r="BR125" i="1"/>
  <c r="BO158" i="1"/>
  <c r="BP158" i="1"/>
  <c r="BR164" i="1"/>
  <c r="BR269" i="1"/>
  <c r="BR306" i="1"/>
  <c r="BR349" i="1"/>
  <c r="BR337" i="1"/>
  <c r="BR332" i="1"/>
  <c r="BP414" i="1"/>
  <c r="BO414" i="1"/>
  <c r="BR479" i="1"/>
  <c r="BR526" i="1"/>
  <c r="BR533" i="1"/>
  <c r="BR549" i="1"/>
  <c r="BR568" i="1"/>
  <c r="BQ614" i="1"/>
  <c r="BQ905" i="1"/>
  <c r="BQ855" i="1"/>
  <c r="BQ598" i="1"/>
  <c r="BQ809" i="1"/>
  <c r="BQ850" i="1"/>
  <c r="BR911" i="1"/>
  <c r="BR485" i="1"/>
  <c r="BR503" i="1"/>
  <c r="BR789" i="1"/>
  <c r="BQ851" i="1"/>
  <c r="BR900" i="1"/>
  <c r="BR70" i="1"/>
  <c r="BR156" i="1"/>
  <c r="BP228" i="1"/>
  <c r="BO228" i="1"/>
  <c r="BR294" i="1"/>
  <c r="BQ313" i="1"/>
  <c r="BP408" i="1"/>
  <c r="BO408" i="1"/>
  <c r="BQ563" i="1"/>
  <c r="BR606" i="1"/>
  <c r="BR699" i="1"/>
  <c r="BR670" i="1"/>
  <c r="BR702" i="1"/>
  <c r="BR726" i="1"/>
  <c r="BR812" i="1"/>
  <c r="BR918" i="1"/>
  <c r="BQ785" i="1"/>
  <c r="BQ770" i="1"/>
  <c r="H3" i="1"/>
  <c r="I423" i="1"/>
  <c r="J615" i="1"/>
  <c r="I763" i="1"/>
  <c r="I771" i="1"/>
  <c r="I779" i="1"/>
  <c r="I643" i="1"/>
  <c r="I736" i="1"/>
  <c r="I744" i="1"/>
  <c r="I752" i="1"/>
  <c r="I760" i="1"/>
  <c r="I768" i="1"/>
  <c r="I776" i="1"/>
  <c r="I784" i="1"/>
  <c r="J850" i="1"/>
  <c r="J803" i="1"/>
  <c r="BQ106" i="1"/>
  <c r="BR578" i="1"/>
  <c r="J613" i="1"/>
  <c r="H660" i="1"/>
  <c r="I735" i="1"/>
  <c r="BQ769" i="1"/>
  <c r="BR768" i="1"/>
  <c r="BR775" i="1"/>
  <c r="BQ13" i="1"/>
  <c r="BR99" i="1"/>
  <c r="BQ150" i="1"/>
  <c r="I164" i="1"/>
  <c r="H243" i="1"/>
  <c r="BQ256" i="1"/>
  <c r="I213" i="1"/>
  <c r="I218" i="1"/>
  <c r="L272" i="1"/>
  <c r="CB272" i="1" s="1"/>
  <c r="CA272" i="1" s="1"/>
  <c r="BZ272" i="1" s="1"/>
  <c r="BY272" i="1" s="1"/>
  <c r="BX272" i="1" s="1"/>
  <c r="BW272" i="1" s="1"/>
  <c r="BV272" i="1" s="1"/>
  <c r="BU272" i="1" s="1"/>
  <c r="BT272" i="1" s="1"/>
  <c r="BS272" i="1" s="1"/>
  <c r="J304" i="1"/>
  <c r="L294" i="1"/>
  <c r="CB294" i="1" s="1"/>
  <c r="CA294" i="1" s="1"/>
  <c r="BZ294" i="1" s="1"/>
  <c r="BY294" i="1" s="1"/>
  <c r="BX294" i="1" s="1"/>
  <c r="BW294" i="1" s="1"/>
  <c r="BV294" i="1" s="1"/>
  <c r="BU294" i="1" s="1"/>
  <c r="BT294" i="1" s="1"/>
  <c r="BS294" i="1" s="1"/>
  <c r="J328" i="1"/>
  <c r="L321" i="1"/>
  <c r="CB321" i="1" s="1"/>
  <c r="CA321" i="1" s="1"/>
  <c r="BZ321" i="1" s="1"/>
  <c r="BY321" i="1" s="1"/>
  <c r="BX321" i="1" s="1"/>
  <c r="BW321" i="1" s="1"/>
  <c r="BV321" i="1" s="1"/>
  <c r="BU321" i="1" s="1"/>
  <c r="BT321" i="1" s="1"/>
  <c r="BS321" i="1" s="1"/>
  <c r="I386" i="1"/>
  <c r="H485" i="1"/>
  <c r="H522" i="1"/>
  <c r="I449" i="1"/>
  <c r="I600" i="1"/>
  <c r="J631" i="1"/>
  <c r="H716" i="1"/>
  <c r="I767" i="1"/>
  <c r="I775" i="1"/>
  <c r="J856" i="1"/>
  <c r="J910" i="1"/>
  <c r="I732" i="1"/>
  <c r="I740" i="1"/>
  <c r="I748" i="1"/>
  <c r="I756" i="1"/>
  <c r="I764" i="1"/>
  <c r="I772" i="1"/>
  <c r="I780" i="1"/>
  <c r="J796" i="1"/>
  <c r="I12" i="1"/>
  <c r="BR153" i="1"/>
  <c r="J152" i="1"/>
  <c r="BP212" i="1"/>
  <c r="BO212" i="1"/>
  <c r="K323" i="1"/>
  <c r="BQ554" i="1"/>
  <c r="I568" i="1"/>
  <c r="J587" i="1"/>
  <c r="J844" i="1"/>
  <c r="J815" i="1"/>
  <c r="J853" i="1"/>
  <c r="H64" i="1"/>
  <c r="BR157" i="1"/>
  <c r="BQ192" i="1"/>
  <c r="I322" i="1"/>
  <c r="K335" i="1"/>
  <c r="J371" i="1"/>
  <c r="J379" i="1"/>
  <c r="J387" i="1"/>
  <c r="H525" i="1"/>
  <c r="H496" i="1"/>
  <c r="H513" i="1"/>
  <c r="BP528" i="1"/>
  <c r="BO528" i="1"/>
  <c r="H480" i="1"/>
  <c r="I453" i="1"/>
  <c r="I550" i="1"/>
  <c r="BR544" i="1"/>
  <c r="J629" i="1"/>
  <c r="BR611" i="1"/>
  <c r="BR627" i="1"/>
  <c r="J790" i="1"/>
  <c r="J848" i="1"/>
  <c r="I731" i="1"/>
  <c r="I739" i="1"/>
  <c r="I747" i="1"/>
  <c r="I755" i="1"/>
  <c r="J788" i="1"/>
  <c r="J913" i="1"/>
  <c r="J807" i="1"/>
  <c r="G6" i="1"/>
  <c r="J69" i="1"/>
  <c r="H73" i="1"/>
  <c r="H74" i="1"/>
  <c r="I122" i="1"/>
  <c r="I155" i="1"/>
  <c r="BP182" i="1"/>
  <c r="BO182" i="1"/>
  <c r="G185" i="1"/>
  <c r="I224" i="1"/>
  <c r="H342" i="1"/>
  <c r="H495" i="1"/>
  <c r="H511" i="1"/>
  <c r="I474" i="1"/>
  <c r="I588" i="1"/>
  <c r="BQ660" i="1"/>
  <c r="BQ724" i="1"/>
  <c r="J836" i="1"/>
  <c r="J851" i="1"/>
  <c r="J817" i="1"/>
  <c r="J849" i="1"/>
  <c r="BR140" i="1"/>
  <c r="BQ763" i="1"/>
  <c r="J11" i="1"/>
  <c r="I46" i="1"/>
  <c r="BR101" i="1"/>
  <c r="I101" i="1"/>
  <c r="L131" i="1"/>
  <c r="CB131" i="1" s="1"/>
  <c r="CA131" i="1" s="1"/>
  <c r="BZ131" i="1" s="1"/>
  <c r="BY131" i="1" s="1"/>
  <c r="BX131" i="1" s="1"/>
  <c r="BW131" i="1" s="1"/>
  <c r="BV131" i="1" s="1"/>
  <c r="BU131" i="1" s="1"/>
  <c r="BT131" i="1" s="1"/>
  <c r="BS131" i="1" s="1"/>
  <c r="BQ257" i="1"/>
  <c r="K246" i="1"/>
  <c r="I210" i="1"/>
  <c r="BQ319" i="1"/>
  <c r="I349" i="1"/>
  <c r="BQ334" i="1"/>
  <c r="H350" i="1"/>
  <c r="I429" i="1"/>
  <c r="I460" i="1"/>
  <c r="I404" i="1"/>
  <c r="I420" i="1"/>
  <c r="I435" i="1"/>
  <c r="BP534" i="1"/>
  <c r="BO534" i="1"/>
  <c r="I478" i="1"/>
  <c r="G557" i="1"/>
  <c r="BR675" i="1"/>
  <c r="J627" i="1"/>
  <c r="H670" i="1"/>
  <c r="J840" i="1"/>
  <c r="J866" i="1"/>
  <c r="H661" i="1"/>
  <c r="J811" i="1"/>
  <c r="BP42" i="1"/>
  <c r="BO42" i="1"/>
  <c r="BR83" i="1"/>
  <c r="I110" i="1"/>
  <c r="I195" i="1"/>
  <c r="BR304" i="1"/>
  <c r="K393" i="1"/>
  <c r="I450" i="1"/>
  <c r="BR536" i="1"/>
  <c r="I593" i="1"/>
  <c r="J632" i="1"/>
  <c r="H665" i="1"/>
  <c r="H726" i="1"/>
  <c r="H685" i="1"/>
  <c r="H674" i="1"/>
  <c r="H729" i="1"/>
  <c r="J854" i="1"/>
  <c r="J845" i="1"/>
  <c r="J877" i="1"/>
  <c r="H19" i="1"/>
  <c r="H34" i="1"/>
  <c r="J140" i="1"/>
  <c r="J144" i="1"/>
  <c r="J148" i="1"/>
  <c r="H173" i="1"/>
  <c r="BQ171" i="1"/>
  <c r="I262" i="1"/>
  <c r="BR292" i="1"/>
  <c r="K208" i="1"/>
  <c r="I233" i="1"/>
  <c r="J275" i="1"/>
  <c r="BQ303" i="1"/>
  <c r="J277" i="1"/>
  <c r="L329" i="1"/>
  <c r="CB329" i="1" s="1"/>
  <c r="CA329" i="1" s="1"/>
  <c r="BZ329" i="1" s="1"/>
  <c r="BY329" i="1" s="1"/>
  <c r="BX329" i="1" s="1"/>
  <c r="BW329" i="1" s="1"/>
  <c r="BV329" i="1" s="1"/>
  <c r="BU329" i="1" s="1"/>
  <c r="BT329" i="1" s="1"/>
  <c r="BS329" i="1" s="1"/>
  <c r="H352" i="1"/>
  <c r="H358" i="1"/>
  <c r="I374" i="1"/>
  <c r="I417" i="1"/>
  <c r="I452" i="1"/>
  <c r="I443" i="1"/>
  <c r="BP482" i="1"/>
  <c r="BO482" i="1"/>
  <c r="H536" i="1"/>
  <c r="G543" i="1"/>
  <c r="G675" i="1"/>
  <c r="BQ20" i="1"/>
  <c r="BR28" i="1"/>
  <c r="BQ50" i="1"/>
  <c r="I40" i="1"/>
  <c r="L55" i="1"/>
  <c r="CB55" i="1" s="1"/>
  <c r="CA55" i="1" s="1"/>
  <c r="BZ55" i="1" s="1"/>
  <c r="BY55" i="1" s="1"/>
  <c r="BX55" i="1" s="1"/>
  <c r="BW55" i="1" s="1"/>
  <c r="BV55" i="1" s="1"/>
  <c r="BU55" i="1" s="1"/>
  <c r="BT55" i="1" s="1"/>
  <c r="BS55" i="1" s="1"/>
  <c r="BR93" i="1"/>
  <c r="I107" i="1"/>
  <c r="I115" i="1"/>
  <c r="BR108" i="1"/>
  <c r="BP223" i="1"/>
  <c r="BO223" i="1"/>
  <c r="BR301" i="1"/>
  <c r="BR329" i="1"/>
  <c r="BR340" i="1"/>
  <c r="BQ369" i="1"/>
  <c r="BQ385" i="1"/>
  <c r="I439" i="1"/>
  <c r="BP476" i="1"/>
  <c r="BO476" i="1"/>
  <c r="BR501" i="1"/>
  <c r="BR518" i="1"/>
  <c r="BQ588" i="1"/>
  <c r="I578" i="1"/>
  <c r="BR777" i="1"/>
  <c r="BQ767" i="1"/>
  <c r="BQ778" i="1"/>
  <c r="BQ18" i="1"/>
  <c r="CC18" i="1"/>
  <c r="CE18" i="1" s="1"/>
  <c r="G36" i="1"/>
  <c r="H68" i="1"/>
  <c r="G102" i="1"/>
  <c r="H158" i="1"/>
  <c r="BQ244" i="1"/>
  <c r="BR254" i="1"/>
  <c r="BR262" i="1"/>
  <c r="BP247" i="1"/>
  <c r="BO247" i="1"/>
  <c r="I217" i="1"/>
  <c r="K205" i="1"/>
  <c r="G241" i="1"/>
  <c r="L290" i="1"/>
  <c r="CB290" i="1" s="1"/>
  <c r="CA290" i="1" s="1"/>
  <c r="BZ290" i="1" s="1"/>
  <c r="BY290" i="1" s="1"/>
  <c r="BX290" i="1" s="1"/>
  <c r="BW290" i="1" s="1"/>
  <c r="BV290" i="1" s="1"/>
  <c r="BU290" i="1" s="1"/>
  <c r="BT290" i="1" s="1"/>
  <c r="BS290" i="1" s="1"/>
  <c r="L276" i="1"/>
  <c r="CB276" i="1" s="1"/>
  <c r="CA276" i="1" s="1"/>
  <c r="BZ276" i="1" s="1"/>
  <c r="BY276" i="1" s="1"/>
  <c r="BX276" i="1" s="1"/>
  <c r="BW276" i="1" s="1"/>
  <c r="BV276" i="1" s="1"/>
  <c r="BU276" i="1" s="1"/>
  <c r="BT276" i="1" s="1"/>
  <c r="BS276" i="1" s="1"/>
  <c r="J332" i="1"/>
  <c r="BP461" i="1"/>
  <c r="BO461" i="1"/>
  <c r="BP456" i="1"/>
  <c r="BO456" i="1"/>
  <c r="I399" i="1"/>
  <c r="I462" i="1"/>
  <c r="I384" i="1"/>
  <c r="I457" i="1"/>
  <c r="G575" i="1"/>
  <c r="BP569" i="1"/>
  <c r="BO569" i="1"/>
  <c r="BQ719" i="1"/>
  <c r="G715" i="1"/>
  <c r="I785" i="1"/>
  <c r="I782" i="1"/>
  <c r="BR38" i="1"/>
  <c r="I41" i="1"/>
  <c r="I97" i="1"/>
  <c r="BR112" i="1"/>
  <c r="BP216" i="1"/>
  <c r="BO216" i="1"/>
  <c r="I330" i="1"/>
  <c r="H520" i="1"/>
  <c r="BP435" i="1"/>
  <c r="BO435" i="1"/>
  <c r="H497" i="1"/>
  <c r="I398" i="1"/>
  <c r="I414" i="1"/>
  <c r="I430" i="1"/>
  <c r="I554" i="1"/>
  <c r="G569" i="1"/>
  <c r="G679" i="1"/>
  <c r="K7" i="1"/>
  <c r="I42" i="1"/>
  <c r="H62" i="1"/>
  <c r="H247" i="1"/>
  <c r="G245" i="1"/>
  <c r="I215" i="1"/>
  <c r="K209" i="1"/>
  <c r="H305" i="1"/>
  <c r="H532" i="1"/>
  <c r="H492" i="1"/>
  <c r="H508" i="1"/>
  <c r="BP523" i="1"/>
  <c r="BO523" i="1"/>
  <c r="I438" i="1"/>
  <c r="I470" i="1"/>
  <c r="I469" i="1"/>
  <c r="BR541" i="1"/>
  <c r="BR574" i="1"/>
  <c r="BQ607" i="1"/>
  <c r="BQ623" i="1"/>
  <c r="G659" i="1"/>
  <c r="G723" i="1"/>
  <c r="G9" i="1"/>
  <c r="BP36" i="1"/>
  <c r="BO36" i="1"/>
  <c r="BQ51" i="1"/>
  <c r="H81" i="1"/>
  <c r="J96" i="1"/>
  <c r="BO123" i="1"/>
  <c r="BP123" i="1"/>
  <c r="BR161" i="1"/>
  <c r="I200" i="1"/>
  <c r="K315" i="1"/>
  <c r="H499" i="1"/>
  <c r="H519" i="1"/>
  <c r="BR542" i="1"/>
  <c r="G553" i="1"/>
  <c r="BR676" i="1"/>
  <c r="BP555" i="1"/>
  <c r="BO555" i="1"/>
  <c r="J859" i="1"/>
  <c r="BQ781" i="1"/>
  <c r="BR780" i="1"/>
  <c r="BR766" i="1"/>
  <c r="BR165" i="1"/>
  <c r="G166" i="1"/>
  <c r="BQ255" i="1"/>
  <c r="BQ263" i="1"/>
  <c r="K331" i="1"/>
  <c r="BQ343" i="1"/>
  <c r="H368" i="1"/>
  <c r="BP489" i="1"/>
  <c r="BO489" i="1"/>
  <c r="H486" i="1"/>
  <c r="BP512" i="1"/>
  <c r="BO512" i="1"/>
  <c r="I582" i="1"/>
  <c r="I548" i="1"/>
  <c r="BQ671" i="1"/>
  <c r="BQ703" i="1"/>
  <c r="G699" i="1"/>
  <c r="I28" i="1"/>
  <c r="BR63" i="1"/>
  <c r="BQ78" i="1"/>
  <c r="I103" i="1"/>
  <c r="G98" i="1"/>
  <c r="BQ149" i="1"/>
  <c r="BP218" i="1"/>
  <c r="BO218" i="1"/>
  <c r="I193" i="1"/>
  <c r="I201" i="1"/>
  <c r="BP234" i="1"/>
  <c r="BO234" i="1"/>
  <c r="BP436" i="1"/>
  <c r="BO436" i="1"/>
  <c r="H527" i="1"/>
  <c r="BQ502" i="1"/>
  <c r="BP466" i="1"/>
  <c r="BO466" i="1"/>
  <c r="BR572" i="1"/>
  <c r="J608" i="1"/>
  <c r="BP547" i="1"/>
  <c r="BO547" i="1"/>
  <c r="I23" i="1"/>
  <c r="I116" i="1"/>
  <c r="BR114" i="1"/>
  <c r="BQ152" i="1"/>
  <c r="I165" i="1"/>
  <c r="G186" i="1"/>
  <c r="BR297" i="1"/>
  <c r="K299" i="1"/>
  <c r="BP372" i="1"/>
  <c r="BO372" i="1"/>
  <c r="J324" i="1"/>
  <c r="I405" i="1"/>
  <c r="I421" i="1"/>
  <c r="BP439" i="1"/>
  <c r="BO439" i="1"/>
  <c r="H493" i="1"/>
  <c r="H528" i="1"/>
  <c r="I461" i="1"/>
  <c r="BR564" i="1"/>
  <c r="J635" i="1"/>
  <c r="J617" i="1"/>
  <c r="J883" i="1"/>
  <c r="H725" i="1"/>
  <c r="H718" i="1"/>
  <c r="BR48" i="1"/>
  <c r="H70" i="1"/>
  <c r="BQ85" i="1"/>
  <c r="I109" i="1"/>
  <c r="I117" i="1"/>
  <c r="BR116" i="1"/>
  <c r="G170" i="1"/>
  <c r="BP180" i="1"/>
  <c r="BO180" i="1"/>
  <c r="BR227" i="1"/>
  <c r="I313" i="1"/>
  <c r="L284" i="1"/>
  <c r="CB284" i="1" s="1"/>
  <c r="CA284" i="1" s="1"/>
  <c r="BZ284" i="1" s="1"/>
  <c r="BY284" i="1" s="1"/>
  <c r="BX284" i="1" s="1"/>
  <c r="BW284" i="1" s="1"/>
  <c r="BV284" i="1" s="1"/>
  <c r="BU284" i="1" s="1"/>
  <c r="BT284" i="1" s="1"/>
  <c r="BS284" i="1" s="1"/>
  <c r="J281" i="1"/>
  <c r="BR355" i="1"/>
  <c r="BP460" i="1"/>
  <c r="BO460" i="1"/>
  <c r="BR505" i="1"/>
  <c r="BR522" i="1"/>
  <c r="K391" i="1"/>
  <c r="BQ481" i="1"/>
  <c r="J626" i="1"/>
  <c r="H672" i="1"/>
  <c r="H678" i="1"/>
  <c r="H669" i="1"/>
  <c r="J901" i="1"/>
  <c r="H681" i="1"/>
  <c r="BQ110" i="1"/>
  <c r="BQ148" i="1"/>
  <c r="BR322" i="1"/>
  <c r="BQ374" i="1"/>
  <c r="BQ506" i="1"/>
  <c r="BQ492" i="1"/>
  <c r="BQ508" i="1"/>
  <c r="BQ891" i="1"/>
  <c r="BQ845" i="1"/>
  <c r="BR788" i="1"/>
  <c r="BQ860" i="1"/>
  <c r="BR664" i="1"/>
  <c r="BR696" i="1"/>
  <c r="BR728" i="1"/>
  <c r="BR272" i="1"/>
  <c r="BQ359" i="1"/>
  <c r="BP411" i="1"/>
  <c r="BO411" i="1"/>
  <c r="BQ707" i="1"/>
  <c r="BR888" i="1"/>
  <c r="BQ861" i="1"/>
  <c r="BQ846" i="1"/>
  <c r="BQ597" i="1"/>
  <c r="BQ21" i="1"/>
  <c r="BQ59" i="1"/>
  <c r="CC59" i="1"/>
  <c r="BR103" i="1"/>
  <c r="BQ131" i="1"/>
  <c r="BP209" i="1"/>
  <c r="BO209" i="1"/>
  <c r="BP233" i="1"/>
  <c r="BO233" i="1"/>
  <c r="BQ268" i="1"/>
  <c r="BQ299" i="1"/>
  <c r="BQ282" i="1"/>
  <c r="BQ305" i="1"/>
  <c r="BR495" i="1"/>
  <c r="BR679" i="1"/>
  <c r="BR798" i="1"/>
  <c r="BR53" i="1"/>
  <c r="BO162" i="1"/>
  <c r="BP162" i="1"/>
  <c r="BR353" i="1"/>
  <c r="BP416" i="1"/>
  <c r="BO416" i="1"/>
  <c r="BQ557" i="1"/>
  <c r="BR667" i="1"/>
  <c r="BR662" i="1"/>
  <c r="BR694" i="1"/>
  <c r="BR803" i="1"/>
  <c r="BR600" i="1"/>
  <c r="BR889" i="1"/>
  <c r="BR73" i="1"/>
  <c r="BQ145" i="1"/>
  <c r="BR273" i="1"/>
  <c r="BQ873" i="1"/>
  <c r="BR815" i="1"/>
  <c r="BR885" i="1"/>
  <c r="BR817" i="1"/>
  <c r="BR902" i="1"/>
  <c r="BQ681" i="1"/>
  <c r="BQ713" i="1"/>
  <c r="BR61" i="1"/>
  <c r="BQ115" i="1"/>
  <c r="BP186" i="1"/>
  <c r="BO186" i="1"/>
  <c r="BR293" i="1"/>
  <c r="BR318" i="1"/>
  <c r="BP397" i="1"/>
  <c r="BO397" i="1"/>
  <c r="BP429" i="1"/>
  <c r="BO429" i="1"/>
  <c r="BR856" i="1"/>
  <c r="BQ825" i="1"/>
  <c r="BQ912" i="1"/>
  <c r="BQ849" i="1"/>
  <c r="BR11" i="1"/>
  <c r="BQ46" i="1"/>
  <c r="BR97" i="1"/>
  <c r="BR91" i="1"/>
  <c r="BR118" i="1"/>
  <c r="BQ275" i="1"/>
  <c r="BQ266" i="1"/>
  <c r="BQ327" i="1"/>
  <c r="BQ330" i="1"/>
  <c r="BQ346" i="1"/>
  <c r="BR383" i="1"/>
  <c r="BR592" i="1"/>
  <c r="BQ790" i="1"/>
  <c r="BR832" i="1"/>
  <c r="BR605" i="1"/>
  <c r="BR621" i="1"/>
  <c r="BQ792" i="1"/>
  <c r="BR870" i="1"/>
  <c r="BO9" i="1"/>
  <c r="BP9" i="1"/>
  <c r="BQ10" i="1"/>
  <c r="CC10" i="1"/>
  <c r="BR58" i="1"/>
  <c r="BQ95" i="1"/>
  <c r="BR126" i="1"/>
  <c r="BO170" i="1"/>
  <c r="BP170" i="1"/>
  <c r="BP232" i="1"/>
  <c r="BO232" i="1"/>
  <c r="BQ287" i="1"/>
  <c r="BQ278" i="1"/>
  <c r="BR309" i="1"/>
  <c r="BQ320" i="1"/>
  <c r="BP410" i="1"/>
  <c r="BO410" i="1"/>
  <c r="BQ582" i="1"/>
  <c r="BQ513" i="1"/>
  <c r="BQ543" i="1"/>
  <c r="BQ552" i="1"/>
  <c r="BR608" i="1"/>
  <c r="BR632" i="1"/>
  <c r="BR595" i="1"/>
  <c r="BR878" i="1"/>
  <c r="BR610" i="1"/>
  <c r="BR626" i="1"/>
  <c r="BQ835" i="1"/>
  <c r="BR906" i="1"/>
  <c r="BR684" i="1"/>
  <c r="BR716" i="1"/>
  <c r="BQ499" i="1"/>
  <c r="BR586" i="1"/>
  <c r="CD586" i="1"/>
  <c r="CF586" i="1" s="1"/>
  <c r="BR599" i="1"/>
  <c r="BR820" i="1"/>
  <c r="BR688" i="1"/>
  <c r="BQ5" i="1"/>
  <c r="BQ98" i="1"/>
  <c r="BQ224" i="1"/>
  <c r="BR296" i="1"/>
  <c r="BR345" i="1"/>
  <c r="BP396" i="1"/>
  <c r="BO396" i="1"/>
  <c r="BR420" i="1"/>
  <c r="BQ590" i="1"/>
  <c r="BQ622" i="1"/>
  <c r="BQ841" i="1"/>
  <c r="BO714" i="1"/>
  <c r="BP714" i="1"/>
  <c r="BR881" i="1"/>
  <c r="BQ908" i="1"/>
  <c r="BR717" i="1"/>
  <c r="BR142" i="1"/>
  <c r="BQ348" i="1"/>
  <c r="BR370" i="1"/>
  <c r="BR386" i="1"/>
  <c r="BR379" i="1"/>
  <c r="BR490" i="1"/>
  <c r="BR496" i="1"/>
  <c r="BR796" i="1"/>
  <c r="BR909" i="1"/>
  <c r="BQ853" i="1"/>
  <c r="BQ799" i="1"/>
  <c r="BQ886" i="1"/>
  <c r="BR352" i="1"/>
  <c r="BQ373" i="1"/>
  <c r="BQ389" i="1"/>
  <c r="BP407" i="1"/>
  <c r="BO407" i="1"/>
  <c r="BQ566" i="1"/>
  <c r="BR596" i="1"/>
  <c r="BQ879" i="1"/>
  <c r="BR805" i="1"/>
  <c r="BQ882" i="1"/>
  <c r="BR594" i="1"/>
  <c r="BR831" i="1"/>
  <c r="BR910" i="1"/>
  <c r="BQ677" i="1"/>
  <c r="BQ725" i="1"/>
  <c r="BQ35" i="1"/>
  <c r="BR52" i="1"/>
  <c r="BQ69" i="1"/>
  <c r="BQ86" i="1"/>
  <c r="BQ122" i="1"/>
  <c r="BQ211" i="1"/>
  <c r="BQ221" i="1"/>
  <c r="BQ249" i="1"/>
  <c r="BR302" i="1"/>
  <c r="BR344" i="1"/>
  <c r="BR341" i="1"/>
  <c r="BQ491" i="1"/>
  <c r="BQ573" i="1"/>
  <c r="BR875" i="1"/>
  <c r="BR795" i="1"/>
  <c r="BR672" i="1"/>
  <c r="BR17" i="1"/>
  <c r="CD17" i="1"/>
  <c r="CF17" i="1" s="1"/>
  <c r="BQ87" i="1"/>
  <c r="BR200" i="1"/>
  <c r="BR271" i="1"/>
  <c r="BR361" i="1"/>
  <c r="BP412" i="1"/>
  <c r="BO412" i="1"/>
  <c r="BR612" i="1"/>
  <c r="BR715" i="1"/>
  <c r="BO690" i="1"/>
  <c r="BP690" i="1"/>
  <c r="BQ840" i="1"/>
  <c r="BQ867" i="1"/>
  <c r="BR701" i="1"/>
  <c r="BR147" i="1"/>
  <c r="BR364" i="1"/>
  <c r="BR890" i="1"/>
  <c r="BQ839" i="1"/>
  <c r="BR802" i="1"/>
  <c r="BQ896" i="1"/>
  <c r="BR246" i="1"/>
  <c r="BR323" i="1"/>
  <c r="BP401" i="1"/>
  <c r="BO401" i="1"/>
  <c r="BP433" i="1"/>
  <c r="BO433" i="1"/>
  <c r="BR810" i="1"/>
  <c r="BR916" i="1"/>
  <c r="BQ844" i="1"/>
  <c r="BQ922" i="1"/>
  <c r="BQ834" i="1"/>
  <c r="BR60" i="1"/>
  <c r="BQ89" i="1"/>
  <c r="CD133" i="1"/>
  <c r="BR133" i="1"/>
  <c r="BR129" i="1"/>
  <c r="BP175" i="1"/>
  <c r="BO175" i="1"/>
  <c r="BP237" i="1"/>
  <c r="BO237" i="1"/>
  <c r="BQ283" i="1"/>
  <c r="BQ335" i="1"/>
  <c r="BQ360" i="1"/>
  <c r="BQ328" i="1"/>
  <c r="BR663" i="1"/>
  <c r="BQ813" i="1"/>
  <c r="BR842" i="1"/>
  <c r="BR609" i="1"/>
  <c r="BR625" i="1"/>
  <c r="BR797" i="1"/>
  <c r="BQ895" i="1"/>
  <c r="BQ657" i="1"/>
  <c r="BQ689" i="1"/>
  <c r="BQ721" i="1"/>
  <c r="BQ14" i="1"/>
  <c r="CC14" i="1"/>
  <c r="BQ30" i="1"/>
  <c r="BP41" i="1"/>
  <c r="BO41" i="1"/>
  <c r="BQ54" i="1"/>
  <c r="BQ125" i="1"/>
  <c r="BP184" i="1"/>
  <c r="BO184" i="1"/>
  <c r="BQ164" i="1"/>
  <c r="BQ269" i="1"/>
  <c r="BQ306" i="1"/>
  <c r="BQ349" i="1"/>
  <c r="BQ337" i="1"/>
  <c r="BQ332" i="1"/>
  <c r="BP422" i="1"/>
  <c r="BO422" i="1"/>
  <c r="BQ517" i="1"/>
  <c r="BQ562" i="1"/>
  <c r="BQ548" i="1"/>
  <c r="BQ560" i="1"/>
  <c r="BR604" i="1"/>
  <c r="BR624" i="1"/>
  <c r="BR791" i="1"/>
  <c r="BR913" i="1"/>
  <c r="BR630" i="1"/>
  <c r="BQ830" i="1"/>
  <c r="BR884" i="1"/>
  <c r="BQ362" i="1"/>
  <c r="BQ487" i="1"/>
  <c r="BR601" i="1"/>
  <c r="BR898" i="1"/>
  <c r="BR859" i="1"/>
  <c r="BQ45" i="1"/>
  <c r="BP94" i="1"/>
  <c r="BO94" i="1"/>
  <c r="BQ156" i="1"/>
  <c r="BR310" i="1"/>
  <c r="BQ294" i="1"/>
  <c r="BR313" i="1"/>
  <c r="BP432" i="1"/>
  <c r="BO432" i="1"/>
  <c r="BR563" i="1"/>
  <c r="BQ606" i="1"/>
  <c r="BQ699" i="1"/>
  <c r="BQ670" i="1"/>
  <c r="BQ702" i="1"/>
  <c r="BQ726" i="1"/>
  <c r="BQ812" i="1"/>
  <c r="BQ918" i="1"/>
  <c r="H50" i="8"/>
  <c r="L46" i="8"/>
  <c r="BW46" i="8"/>
  <c r="BV46" i="8" s="1"/>
  <c r="BU46" i="8" s="1"/>
  <c r="BT46" i="8" s="1"/>
  <c r="BS46" i="8" s="1"/>
  <c r="BR46" i="8" s="1"/>
  <c r="BQ46" i="8" s="1"/>
  <c r="BP46" i="8" s="1"/>
  <c r="BO46" i="8" s="1"/>
  <c r="BN46" i="8" s="1"/>
  <c r="BM46" i="8" s="1"/>
  <c r="BX46" i="8" s="1"/>
  <c r="CB46" i="8" s="1"/>
  <c r="F191" i="8"/>
  <c r="F206" i="8"/>
  <c r="F212" i="8"/>
  <c r="F507" i="8"/>
  <c r="G560" i="8"/>
  <c r="G561" i="8"/>
  <c r="G562" i="8"/>
  <c r="G563" i="8"/>
  <c r="G564" i="8"/>
  <c r="G565" i="8"/>
  <c r="G566" i="8"/>
  <c r="G567" i="8"/>
  <c r="G568" i="8"/>
  <c r="G569" i="8"/>
  <c r="G570" i="8"/>
  <c r="G571" i="8"/>
  <c r="G572" i="8"/>
  <c r="G573" i="8"/>
  <c r="G574" i="8"/>
  <c r="G575" i="8"/>
  <c r="G576" i="8"/>
  <c r="G577" i="8"/>
  <c r="G578" i="8"/>
  <c r="G579" i="8"/>
  <c r="G580" i="8"/>
  <c r="G581" i="8"/>
  <c r="G582" i="8"/>
  <c r="G583" i="8"/>
  <c r="G584" i="8"/>
  <c r="G585" i="8"/>
  <c r="G586" i="8"/>
  <c r="G587" i="8"/>
  <c r="G588" i="8"/>
  <c r="G589" i="8"/>
  <c r="G590" i="8"/>
  <c r="G591" i="8"/>
  <c r="G592" i="8"/>
  <c r="G593" i="8"/>
  <c r="G594" i="8"/>
  <c r="G595" i="8"/>
  <c r="G596" i="8"/>
  <c r="G597" i="8"/>
  <c r="G598" i="8"/>
  <c r="G599" i="8"/>
  <c r="G600" i="8"/>
  <c r="G601" i="8"/>
  <c r="G602" i="8"/>
  <c r="G603" i="8"/>
  <c r="G604" i="8"/>
  <c r="G605" i="8"/>
  <c r="G606" i="8"/>
  <c r="G607" i="8"/>
  <c r="G608" i="8"/>
  <c r="G609" i="8"/>
  <c r="G610" i="8"/>
  <c r="F90" i="8"/>
  <c r="F81" i="8"/>
  <c r="F95" i="8"/>
  <c r="H34" i="8"/>
  <c r="G368" i="8"/>
  <c r="H411" i="8"/>
  <c r="L744" i="8"/>
  <c r="BW744" i="8"/>
  <c r="BV744" i="8" s="1"/>
  <c r="BU744" i="8" s="1"/>
  <c r="BT744" i="8" s="1"/>
  <c r="BS744" i="8" s="1"/>
  <c r="BR744" i="8" s="1"/>
  <c r="BQ744" i="8" s="1"/>
  <c r="BP744" i="8" s="1"/>
  <c r="BO744" i="8" s="1"/>
  <c r="BN744" i="8" s="1"/>
  <c r="BM744" i="8" s="1"/>
  <c r="BX744" i="8" s="1"/>
  <c r="CB744" i="8" s="1"/>
  <c r="L748" i="8"/>
  <c r="BW748" i="8"/>
  <c r="BV748" i="8" s="1"/>
  <c r="BU748" i="8" s="1"/>
  <c r="BT748" i="8" s="1"/>
  <c r="BS748" i="8" s="1"/>
  <c r="BR748" i="8" s="1"/>
  <c r="BQ748" i="8" s="1"/>
  <c r="BP748" i="8" s="1"/>
  <c r="BO748" i="8" s="1"/>
  <c r="BN748" i="8" s="1"/>
  <c r="BM748" i="8" s="1"/>
  <c r="BX748" i="8" s="1"/>
  <c r="CB748" i="8" s="1"/>
  <c r="L752" i="8"/>
  <c r="BW752" i="8"/>
  <c r="BV752" i="8" s="1"/>
  <c r="BU752" i="8" s="1"/>
  <c r="BT752" i="8" s="1"/>
  <c r="BS752" i="8" s="1"/>
  <c r="BR752" i="8" s="1"/>
  <c r="BQ752" i="8" s="1"/>
  <c r="BP752" i="8" s="1"/>
  <c r="BO752" i="8" s="1"/>
  <c r="BN752" i="8" s="1"/>
  <c r="BM752" i="8" s="1"/>
  <c r="BX752" i="8" s="1"/>
  <c r="CB752" i="8" s="1"/>
  <c r="L756" i="8"/>
  <c r="BW756" i="8"/>
  <c r="BV756" i="8" s="1"/>
  <c r="BU756" i="8" s="1"/>
  <c r="BT756" i="8" s="1"/>
  <c r="BS756" i="8" s="1"/>
  <c r="BR756" i="8" s="1"/>
  <c r="BQ756" i="8" s="1"/>
  <c r="BP756" i="8" s="1"/>
  <c r="BO756" i="8" s="1"/>
  <c r="BN756" i="8" s="1"/>
  <c r="BM756" i="8" s="1"/>
  <c r="BX756" i="8" s="1"/>
  <c r="CB756" i="8" s="1"/>
  <c r="H5" i="8"/>
  <c r="I18" i="8"/>
  <c r="F58" i="8"/>
  <c r="F162" i="8"/>
  <c r="F277" i="8"/>
  <c r="J408" i="8"/>
  <c r="G658" i="8"/>
  <c r="G666" i="8"/>
  <c r="G674" i="8"/>
  <c r="G682" i="8"/>
  <c r="G690" i="8"/>
  <c r="G698" i="8"/>
  <c r="G706" i="8"/>
  <c r="G714" i="8"/>
  <c r="G722" i="8"/>
  <c r="G657" i="8"/>
  <c r="G681" i="8"/>
  <c r="G705" i="8"/>
  <c r="G709" i="8"/>
  <c r="G713" i="8"/>
  <c r="G717" i="8"/>
  <c r="F873" i="8"/>
  <c r="I42" i="8"/>
  <c r="I197" i="8"/>
  <c r="I416" i="8"/>
  <c r="I424" i="8"/>
  <c r="I432" i="8"/>
  <c r="I440" i="8"/>
  <c r="I448" i="8"/>
  <c r="J400" i="8"/>
  <c r="G108" i="8"/>
  <c r="F303" i="8"/>
  <c r="G370" i="8"/>
  <c r="F500" i="8"/>
  <c r="G66" i="8"/>
  <c r="G115" i="8"/>
  <c r="I244" i="8"/>
  <c r="F347" i="8"/>
  <c r="H10" i="8"/>
  <c r="H41" i="8"/>
  <c r="G76" i="8"/>
  <c r="I102" i="8"/>
  <c r="I113" i="8"/>
  <c r="H132" i="8"/>
  <c r="F166" i="8"/>
  <c r="G372" i="8"/>
  <c r="I422" i="8"/>
  <c r="I430" i="8"/>
  <c r="I438" i="8"/>
  <c r="I446" i="8"/>
  <c r="G519" i="8"/>
  <c r="G521" i="8"/>
  <c r="G523" i="8"/>
  <c r="G525" i="8"/>
  <c r="G527" i="8"/>
  <c r="G529" i="8"/>
  <c r="G531" i="8"/>
  <c r="G533" i="8"/>
  <c r="G535" i="8"/>
  <c r="G537" i="8"/>
  <c r="G539" i="8"/>
  <c r="G541" i="8"/>
  <c r="G543" i="8"/>
  <c r="G545" i="8"/>
  <c r="G547" i="8"/>
  <c r="G549" i="8"/>
  <c r="G551" i="8"/>
  <c r="G553" i="8"/>
  <c r="G555" i="8"/>
  <c r="G557" i="8"/>
  <c r="G559" i="8"/>
  <c r="G613" i="8"/>
  <c r="G619" i="8"/>
  <c r="H762" i="8"/>
  <c r="H774" i="8"/>
  <c r="H776" i="8"/>
  <c r="G865" i="8"/>
  <c r="G105" i="8"/>
  <c r="G373" i="8"/>
  <c r="F503" i="8"/>
  <c r="H383" i="8"/>
  <c r="H409" i="8"/>
  <c r="G910" i="8"/>
  <c r="G914" i="8"/>
  <c r="H765" i="8"/>
  <c r="H773" i="8"/>
  <c r="F51" i="8"/>
  <c r="I40" i="8"/>
  <c r="F63" i="8"/>
  <c r="F263" i="8"/>
  <c r="I517" i="8"/>
  <c r="H23" i="8"/>
  <c r="G106" i="8"/>
  <c r="G152" i="8"/>
  <c r="G153" i="8"/>
  <c r="G154" i="8"/>
  <c r="G155" i="8"/>
  <c r="G156" i="8"/>
  <c r="G157" i="8"/>
  <c r="F288" i="8"/>
  <c r="K390" i="8"/>
  <c r="G396" i="8"/>
  <c r="H761" i="8"/>
  <c r="H784" i="8"/>
  <c r="H785" i="8"/>
  <c r="G904" i="8"/>
  <c r="G907" i="8"/>
  <c r="G62" i="8"/>
  <c r="F79" i="8"/>
  <c r="F83" i="8"/>
  <c r="F87" i="8"/>
  <c r="I133" i="8"/>
  <c r="F276" i="8"/>
  <c r="J406" i="8"/>
  <c r="G617" i="8"/>
  <c r="G623" i="8"/>
  <c r="G868" i="8"/>
  <c r="G912" i="8"/>
  <c r="G919" i="8"/>
  <c r="I111" i="8"/>
  <c r="F235" i="8"/>
  <c r="H787" i="8"/>
  <c r="H789" i="8"/>
  <c r="J843" i="8"/>
  <c r="J859" i="8"/>
  <c r="G915" i="8"/>
  <c r="G917" i="8"/>
  <c r="G920" i="8"/>
  <c r="G905" i="8"/>
  <c r="G913" i="8"/>
  <c r="F268" i="8"/>
  <c r="G367" i="8"/>
  <c r="G29" i="8"/>
  <c r="G30" i="8"/>
  <c r="G345" i="8"/>
  <c r="G354" i="8"/>
  <c r="F449" i="8"/>
  <c r="F451" i="8"/>
  <c r="F453" i="8"/>
  <c r="F455" i="8"/>
  <c r="F457" i="8"/>
  <c r="F459" i="8"/>
  <c r="F461" i="8"/>
  <c r="F463" i="8"/>
  <c r="F465" i="8"/>
  <c r="F467" i="8"/>
  <c r="F469" i="8"/>
  <c r="F471" i="8"/>
  <c r="F473" i="8"/>
  <c r="F475" i="8"/>
  <c r="F477" i="8"/>
  <c r="F479" i="8"/>
  <c r="F482" i="8"/>
  <c r="F486" i="8"/>
  <c r="F490" i="8"/>
  <c r="F494" i="8"/>
  <c r="F498" i="8"/>
  <c r="F626" i="8"/>
  <c r="H792" i="8"/>
  <c r="H793" i="8"/>
  <c r="G375" i="8"/>
  <c r="G378" i="8"/>
  <c r="G380" i="8"/>
  <c r="J404" i="8"/>
  <c r="F510" i="8"/>
  <c r="G881" i="8"/>
  <c r="H73" i="8"/>
  <c r="G379" i="8"/>
  <c r="G366" i="8"/>
  <c r="F618" i="8"/>
  <c r="G660" i="8"/>
  <c r="G676" i="8"/>
  <c r="G692" i="8"/>
  <c r="G708" i="8"/>
  <c r="G667" i="8"/>
  <c r="G683" i="8"/>
  <c r="G699" i="8"/>
  <c r="G715" i="8"/>
  <c r="H782" i="8"/>
  <c r="H866" i="8"/>
  <c r="H874" i="8"/>
  <c r="I100" i="8"/>
  <c r="G135" i="8"/>
  <c r="G143" i="8"/>
  <c r="G151" i="8"/>
  <c r="F281" i="8"/>
  <c r="F628" i="8"/>
  <c r="F642" i="8"/>
  <c r="F646" i="8"/>
  <c r="F650" i="8"/>
  <c r="J624" i="8"/>
  <c r="I723" i="8"/>
  <c r="G64" i="8"/>
  <c r="F634" i="8"/>
  <c r="F638" i="8"/>
  <c r="H788" i="8"/>
  <c r="F171" i="8"/>
  <c r="F175" i="8"/>
  <c r="F179" i="8"/>
  <c r="F187" i="8"/>
  <c r="F232" i="8"/>
  <c r="F218" i="8"/>
  <c r="F513" i="8"/>
  <c r="H37" i="8"/>
  <c r="H35" i="8"/>
  <c r="F56" i="8"/>
  <c r="I26" i="8"/>
  <c r="I31" i="8"/>
  <c r="F84" i="8"/>
  <c r="F91" i="8"/>
  <c r="F96" i="8"/>
  <c r="F98" i="8"/>
  <c r="F88" i="8"/>
  <c r="G129" i="8"/>
  <c r="F184" i="8"/>
  <c r="J159" i="8"/>
  <c r="F186" i="8"/>
  <c r="I421" i="8"/>
  <c r="I429" i="8"/>
  <c r="I437" i="8"/>
  <c r="I445" i="8"/>
  <c r="H763" i="8"/>
  <c r="H777" i="8"/>
  <c r="F181" i="8"/>
  <c r="F189" i="8"/>
  <c r="G677" i="8"/>
  <c r="G697" i="8"/>
  <c r="G701" i="8"/>
  <c r="G848" i="8"/>
  <c r="G854" i="8"/>
  <c r="G857" i="8"/>
  <c r="F77" i="8"/>
  <c r="G117" i="8"/>
  <c r="G118" i="8"/>
  <c r="G119" i="8"/>
  <c r="G120" i="8"/>
  <c r="G121" i="8"/>
  <c r="F180" i="8"/>
  <c r="F182" i="8"/>
  <c r="G374" i="8"/>
  <c r="G376" i="8"/>
  <c r="H407" i="8"/>
  <c r="H796" i="8"/>
  <c r="F78" i="8"/>
  <c r="F80" i="8"/>
  <c r="I99" i="8"/>
  <c r="I103" i="8"/>
  <c r="J344" i="8"/>
  <c r="J360" i="8"/>
  <c r="L393" i="8"/>
  <c r="BW393" i="8"/>
  <c r="BV393" i="8" s="1"/>
  <c r="BU393" i="8" s="1"/>
  <c r="BT393" i="8" s="1"/>
  <c r="BS393" i="8" s="1"/>
  <c r="BR393" i="8" s="1"/>
  <c r="BQ393" i="8" s="1"/>
  <c r="BP393" i="8" s="1"/>
  <c r="BO393" i="8" s="1"/>
  <c r="BN393" i="8" s="1"/>
  <c r="BM393" i="8" s="1"/>
  <c r="BX393" i="8" s="1"/>
  <c r="CB393" i="8" s="1"/>
  <c r="H395" i="8"/>
  <c r="I419" i="8"/>
  <c r="I427" i="8"/>
  <c r="I435" i="8"/>
  <c r="I443" i="8"/>
  <c r="F630" i="8"/>
  <c r="F640" i="8"/>
  <c r="F644" i="8"/>
  <c r="F648" i="8"/>
  <c r="F652" i="8"/>
  <c r="F13" i="8"/>
  <c r="G14" i="8"/>
  <c r="G124" i="8"/>
  <c r="G130" i="8"/>
  <c r="F168" i="8"/>
  <c r="F172" i="8"/>
  <c r="F176" i="8"/>
  <c r="J163" i="8"/>
  <c r="F192" i="8"/>
  <c r="F194" i="8"/>
  <c r="F211" i="8"/>
  <c r="F233" i="8"/>
  <c r="F221" i="8"/>
  <c r="F271" i="8"/>
  <c r="F279" i="8"/>
  <c r="F287" i="8"/>
  <c r="F351" i="8"/>
  <c r="J412" i="8"/>
  <c r="F502" i="8"/>
  <c r="G109" i="8"/>
  <c r="H167" i="8"/>
  <c r="F183" i="8"/>
  <c r="F178" i="8"/>
  <c r="I415" i="8"/>
  <c r="I423" i="8"/>
  <c r="I431" i="8"/>
  <c r="I439" i="8"/>
  <c r="I447" i="8"/>
  <c r="G798" i="8"/>
  <c r="G799" i="8"/>
  <c r="G800" i="8"/>
  <c r="G801" i="8"/>
  <c r="G802" i="8"/>
  <c r="G803" i="8"/>
  <c r="G804" i="8"/>
  <c r="G805" i="8"/>
  <c r="G806" i="8"/>
  <c r="G807" i="8"/>
  <c r="G808" i="8"/>
  <c r="G809" i="8"/>
  <c r="G810" i="8"/>
  <c r="G811" i="8"/>
  <c r="G812" i="8"/>
  <c r="G813" i="8"/>
  <c r="G814" i="8"/>
  <c r="G815" i="8"/>
  <c r="G816" i="8"/>
  <c r="G817" i="8"/>
  <c r="G818" i="8"/>
  <c r="G819" i="8"/>
  <c r="G820" i="8"/>
  <c r="G821" i="8"/>
  <c r="G822" i="8"/>
  <c r="G823" i="8"/>
  <c r="G824" i="8"/>
  <c r="G825" i="8"/>
  <c r="G826" i="8"/>
  <c r="G827" i="8"/>
  <c r="G828" i="8"/>
  <c r="G829" i="8"/>
  <c r="G830" i="8"/>
  <c r="G831" i="8"/>
  <c r="G832" i="8"/>
  <c r="G833" i="8"/>
  <c r="G834" i="8"/>
  <c r="G835" i="8"/>
  <c r="G836" i="8"/>
  <c r="G837" i="8"/>
  <c r="G838" i="8"/>
  <c r="G839" i="8"/>
  <c r="G840" i="8"/>
  <c r="F89" i="8"/>
  <c r="F262" i="8"/>
  <c r="F355" i="8"/>
  <c r="G846" i="8"/>
  <c r="G849" i="8"/>
  <c r="G856" i="8"/>
  <c r="G862" i="8"/>
  <c r="H69" i="8"/>
  <c r="G107" i="8"/>
  <c r="G137" i="8"/>
  <c r="G141" i="8"/>
  <c r="G145" i="8"/>
  <c r="G149" i="8"/>
  <c r="F622" i="8"/>
  <c r="G871" i="8"/>
  <c r="G889" i="8"/>
  <c r="G893" i="8"/>
  <c r="G895" i="8"/>
  <c r="J851" i="8"/>
  <c r="G867" i="8"/>
  <c r="G883" i="8"/>
  <c r="G890" i="8"/>
  <c r="G880" i="8"/>
  <c r="F294" i="8"/>
  <c r="F359" i="8"/>
  <c r="G377" i="8"/>
  <c r="F508" i="8"/>
  <c r="F514" i="8"/>
  <c r="H38" i="8"/>
  <c r="F265" i="8"/>
  <c r="F614" i="8"/>
  <c r="G126" i="8"/>
  <c r="F170" i="8"/>
  <c r="F174" i="8"/>
  <c r="F193" i="8"/>
  <c r="F198" i="8"/>
  <c r="F199" i="8"/>
  <c r="F200" i="8"/>
  <c r="F201" i="8"/>
  <c r="F202" i="8"/>
  <c r="F203" i="8"/>
  <c r="F204" i="8"/>
  <c r="F205" i="8"/>
  <c r="F208" i="8"/>
  <c r="G520" i="8"/>
  <c r="G522" i="8"/>
  <c r="G524" i="8"/>
  <c r="G526" i="8"/>
  <c r="G528" i="8"/>
  <c r="G530" i="8"/>
  <c r="G532" i="8"/>
  <c r="G534" i="8"/>
  <c r="G536" i="8"/>
  <c r="G538" i="8"/>
  <c r="G540" i="8"/>
  <c r="G542" i="8"/>
  <c r="G544" i="8"/>
  <c r="G546" i="8"/>
  <c r="G548" i="8"/>
  <c r="G550" i="8"/>
  <c r="G552" i="8"/>
  <c r="G554" i="8"/>
  <c r="G556" i="8"/>
  <c r="G558" i="8"/>
  <c r="H795" i="8"/>
  <c r="J847" i="8"/>
  <c r="J863" i="8"/>
  <c r="G902" i="8"/>
  <c r="G908" i="8"/>
  <c r="G911" i="8"/>
  <c r="F273" i="8"/>
  <c r="H764" i="8"/>
  <c r="G8" i="8"/>
  <c r="G9" i="8"/>
  <c r="J19" i="8"/>
  <c r="J20" i="8"/>
  <c r="G22" i="8"/>
  <c r="I165" i="8"/>
  <c r="G306" i="8"/>
  <c r="G314" i="8"/>
  <c r="G319" i="8"/>
  <c r="G627" i="8"/>
  <c r="G629" i="8"/>
  <c r="G631" i="8"/>
  <c r="G635" i="8"/>
  <c r="G637" i="8"/>
  <c r="G639" i="8"/>
  <c r="G641" i="8"/>
  <c r="G643" i="8"/>
  <c r="G645" i="8"/>
  <c r="G647" i="8"/>
  <c r="G649" i="8"/>
  <c r="G651" i="8"/>
  <c r="H783" i="8"/>
  <c r="F298" i="8"/>
  <c r="F266" i="8"/>
  <c r="F274" i="8"/>
  <c r="F282" i="8"/>
  <c r="F290" i="8"/>
  <c r="F363" i="8"/>
  <c r="F365" i="8"/>
  <c r="L389" i="8"/>
  <c r="BW389" i="8"/>
  <c r="BV389" i="8" s="1"/>
  <c r="BU389" i="8" s="1"/>
  <c r="BT389" i="8" s="1"/>
  <c r="BS389" i="8" s="1"/>
  <c r="BR389" i="8" s="1"/>
  <c r="BQ389" i="8" s="1"/>
  <c r="BP389" i="8" s="1"/>
  <c r="BO389" i="8" s="1"/>
  <c r="BN389" i="8" s="1"/>
  <c r="BM389" i="8" s="1"/>
  <c r="BX389" i="8" s="1"/>
  <c r="CB389" i="8" s="1"/>
  <c r="H399" i="8"/>
  <c r="J340" i="8"/>
  <c r="J356" i="8"/>
  <c r="F499" i="8"/>
  <c r="H413" i="8"/>
  <c r="H49" i="8"/>
  <c r="H114" i="8"/>
  <c r="F285" i="8"/>
  <c r="J612" i="8"/>
  <c r="F289" i="8"/>
  <c r="G246" i="8"/>
  <c r="G247" i="8"/>
  <c r="G248" i="8"/>
  <c r="G249" i="8"/>
  <c r="G250" i="8"/>
  <c r="G251" i="8"/>
  <c r="G252" i="8"/>
  <c r="G253" i="8"/>
  <c r="G254" i="8"/>
  <c r="G255" i="8"/>
  <c r="G256" i="8"/>
  <c r="G257" i="8"/>
  <c r="G258" i="8"/>
  <c r="G259" i="8"/>
  <c r="G260" i="8"/>
  <c r="G261" i="8"/>
  <c r="G515" i="8"/>
  <c r="I797" i="8"/>
  <c r="G891" i="8"/>
  <c r="G899" i="8"/>
  <c r="G886" i="8"/>
  <c r="G888" i="8"/>
  <c r="G892" i="8"/>
  <c r="G894" i="8"/>
  <c r="F236" i="8"/>
  <c r="F214" i="8"/>
  <c r="F272" i="8"/>
  <c r="G653" i="8"/>
  <c r="G668" i="8"/>
  <c r="G684" i="8"/>
  <c r="G700" i="8"/>
  <c r="G716" i="8"/>
  <c r="G659" i="8"/>
  <c r="G675" i="8"/>
  <c r="G691" i="8"/>
  <c r="G707" i="8"/>
  <c r="G909" i="8"/>
  <c r="G900" i="8"/>
  <c r="G903" i="8"/>
  <c r="G916" i="8"/>
  <c r="G921" i="8"/>
  <c r="F209" i="8"/>
  <c r="I237" i="8"/>
  <c r="I241" i="8"/>
  <c r="I245" i="8"/>
  <c r="G382" i="8"/>
  <c r="G664" i="8"/>
  <c r="G680" i="8"/>
  <c r="G696" i="8"/>
  <c r="G712" i="8"/>
  <c r="G655" i="8"/>
  <c r="G671" i="8"/>
  <c r="G687" i="8"/>
  <c r="G703" i="8"/>
  <c r="G719" i="8"/>
  <c r="H767" i="8"/>
  <c r="H775" i="8"/>
  <c r="F213" i="8"/>
  <c r="F264" i="8"/>
  <c r="F267" i="8"/>
  <c r="F275" i="8"/>
  <c r="F283" i="8"/>
  <c r="F339" i="8"/>
  <c r="I122" i="8"/>
  <c r="F207" i="8"/>
  <c r="F226" i="8"/>
  <c r="F481" i="8"/>
  <c r="F485" i="8"/>
  <c r="F489" i="8"/>
  <c r="F493" i="8"/>
  <c r="F497" i="8"/>
  <c r="F511" i="8"/>
  <c r="G615" i="8"/>
  <c r="G625" i="8"/>
  <c r="H779" i="8"/>
  <c r="H3" i="8"/>
  <c r="F7" i="8"/>
  <c r="F230" i="8"/>
  <c r="F228" i="8"/>
  <c r="F304" i="8"/>
  <c r="F293" i="8"/>
  <c r="F301" i="8"/>
  <c r="I44" i="8"/>
  <c r="H45" i="8"/>
  <c r="H47" i="8"/>
  <c r="F225" i="8"/>
  <c r="F300" i="8"/>
  <c r="H364" i="8"/>
  <c r="G516" i="8"/>
  <c r="G876" i="8"/>
  <c r="F188" i="8"/>
  <c r="F190" i="8"/>
  <c r="F305" i="8"/>
  <c r="I338" i="8"/>
  <c r="F450" i="8"/>
  <c r="F452" i="8"/>
  <c r="F454" i="8"/>
  <c r="F456" i="8"/>
  <c r="F458" i="8"/>
  <c r="F460" i="8"/>
  <c r="F462" i="8"/>
  <c r="F464" i="8"/>
  <c r="F466" i="8"/>
  <c r="F468" i="8"/>
  <c r="F470" i="8"/>
  <c r="F472" i="8"/>
  <c r="F474" i="8"/>
  <c r="F476" i="8"/>
  <c r="F478" i="8"/>
  <c r="F480" i="8"/>
  <c r="F484" i="8"/>
  <c r="F488" i="8"/>
  <c r="F492" i="8"/>
  <c r="F496" i="8"/>
  <c r="H405" i="8"/>
  <c r="H401" i="8"/>
  <c r="F501" i="8"/>
  <c r="F506" i="8"/>
  <c r="K518" i="8"/>
  <c r="F185" i="8"/>
  <c r="F219" i="8"/>
  <c r="F217" i="8"/>
  <c r="F270" i="8"/>
  <c r="F278" i="8"/>
  <c r="F286" i="8"/>
  <c r="G309" i="8"/>
  <c r="G313" i="8"/>
  <c r="G318" i="8"/>
  <c r="G322" i="8"/>
  <c r="G323" i="8"/>
  <c r="G324" i="8"/>
  <c r="G325" i="8"/>
  <c r="G326" i="8"/>
  <c r="G327" i="8"/>
  <c r="G328" i="8"/>
  <c r="G329" i="8"/>
  <c r="G330" i="8"/>
  <c r="G331" i="8"/>
  <c r="G332" i="8"/>
  <c r="G333" i="8"/>
  <c r="G334" i="8"/>
  <c r="G335" i="8"/>
  <c r="G336" i="8"/>
  <c r="G337" i="8"/>
  <c r="G844" i="8"/>
  <c r="G850" i="8"/>
  <c r="G853" i="8"/>
  <c r="G860" i="8"/>
  <c r="G918" i="8"/>
  <c r="G885" i="8"/>
  <c r="G887" i="8"/>
  <c r="G906" i="8"/>
  <c r="G6" i="8"/>
  <c r="F12" i="8"/>
  <c r="F11" i="8"/>
  <c r="G16" i="8"/>
  <c r="G15" i="8"/>
  <c r="H39" i="8"/>
  <c r="G138" i="8"/>
  <c r="G142" i="8"/>
  <c r="G146" i="8"/>
  <c r="G150" i="8"/>
  <c r="I161" i="8"/>
  <c r="J402" i="8"/>
  <c r="F864" i="8"/>
  <c r="I101" i="8"/>
  <c r="H131" i="8"/>
  <c r="I238" i="8"/>
  <c r="G307" i="8"/>
  <c r="G311" i="8"/>
  <c r="G316" i="8"/>
  <c r="G320" i="8"/>
  <c r="G897" i="8"/>
  <c r="L742" i="8"/>
  <c r="BW742" i="8"/>
  <c r="BV742" i="8" s="1"/>
  <c r="BU742" i="8" s="1"/>
  <c r="BT742" i="8" s="1"/>
  <c r="BS742" i="8" s="1"/>
  <c r="BR742" i="8" s="1"/>
  <c r="BQ742" i="8" s="1"/>
  <c r="BP742" i="8" s="1"/>
  <c r="BO742" i="8" s="1"/>
  <c r="BN742" i="8" s="1"/>
  <c r="BM742" i="8" s="1"/>
  <c r="BX742" i="8" s="1"/>
  <c r="CB742" i="8" s="1"/>
  <c r="L746" i="8"/>
  <c r="BW746" i="8"/>
  <c r="BV746" i="8" s="1"/>
  <c r="BU746" i="8" s="1"/>
  <c r="BT746" i="8" s="1"/>
  <c r="BS746" i="8" s="1"/>
  <c r="BR746" i="8" s="1"/>
  <c r="BQ746" i="8" s="1"/>
  <c r="BP746" i="8" s="1"/>
  <c r="BO746" i="8" s="1"/>
  <c r="BN746" i="8" s="1"/>
  <c r="BM746" i="8" s="1"/>
  <c r="BX746" i="8" s="1"/>
  <c r="CB746" i="8" s="1"/>
  <c r="L750" i="8"/>
  <c r="BW750" i="8"/>
  <c r="BV750" i="8" s="1"/>
  <c r="BU750" i="8" s="1"/>
  <c r="BT750" i="8" s="1"/>
  <c r="BS750" i="8" s="1"/>
  <c r="BR750" i="8" s="1"/>
  <c r="BQ750" i="8" s="1"/>
  <c r="BP750" i="8" s="1"/>
  <c r="BO750" i="8" s="1"/>
  <c r="BN750" i="8" s="1"/>
  <c r="BM750" i="8" s="1"/>
  <c r="BX750" i="8" s="1"/>
  <c r="CB750" i="8" s="1"/>
  <c r="L754" i="8"/>
  <c r="BW754" i="8"/>
  <c r="BV754" i="8" s="1"/>
  <c r="BU754" i="8" s="1"/>
  <c r="BT754" i="8" s="1"/>
  <c r="BS754" i="8" s="1"/>
  <c r="BR754" i="8" s="1"/>
  <c r="BQ754" i="8" s="1"/>
  <c r="BP754" i="8" s="1"/>
  <c r="BO754" i="8" s="1"/>
  <c r="BN754" i="8" s="1"/>
  <c r="BM754" i="8" s="1"/>
  <c r="BX754" i="8" s="1"/>
  <c r="CB754" i="8" s="1"/>
  <c r="L758" i="8"/>
  <c r="BW758" i="8"/>
  <c r="BV758" i="8" s="1"/>
  <c r="BU758" i="8" s="1"/>
  <c r="BT758" i="8" s="1"/>
  <c r="BS758" i="8" s="1"/>
  <c r="BR758" i="8" s="1"/>
  <c r="BQ758" i="8" s="1"/>
  <c r="BP758" i="8" s="1"/>
  <c r="BO758" i="8" s="1"/>
  <c r="BN758" i="8" s="1"/>
  <c r="BM758" i="8" s="1"/>
  <c r="BX758" i="8" s="1"/>
  <c r="CB758" i="8" s="1"/>
  <c r="H766" i="8"/>
  <c r="H768" i="8"/>
  <c r="H770" i="8"/>
  <c r="H780" i="8"/>
  <c r="G32" i="8"/>
  <c r="F57" i="8"/>
  <c r="H116" i="8"/>
  <c r="I196" i="8"/>
  <c r="I240" i="8"/>
  <c r="F343" i="8"/>
  <c r="G371" i="8"/>
  <c r="F505" i="8"/>
  <c r="F85" i="8"/>
  <c r="G310" i="8"/>
  <c r="G315" i="8"/>
  <c r="G633" i="8"/>
  <c r="I112" i="8"/>
  <c r="G139" i="8"/>
  <c r="G147" i="8"/>
  <c r="H4" i="8"/>
  <c r="H104" i="8"/>
  <c r="J855" i="8"/>
  <c r="G884" i="8"/>
  <c r="H75" i="8"/>
  <c r="F169" i="8"/>
  <c r="F173" i="8"/>
  <c r="F222" i="8"/>
  <c r="F231" i="8"/>
  <c r="I242" i="8"/>
  <c r="G361" i="8"/>
  <c r="G341" i="8"/>
  <c r="G350" i="8"/>
  <c r="G357" i="8"/>
  <c r="G369" i="8"/>
  <c r="G346" i="8"/>
  <c r="G353" i="8"/>
  <c r="G362" i="8"/>
  <c r="F509" i="8"/>
  <c r="H403" i="8"/>
  <c r="F60" i="8"/>
  <c r="F53" i="8"/>
  <c r="H68" i="8"/>
  <c r="F82" i="8"/>
  <c r="F86" i="8"/>
  <c r="F94" i="8"/>
  <c r="F93" i="8"/>
  <c r="F97" i="8"/>
  <c r="G136" i="8"/>
  <c r="G140" i="8"/>
  <c r="G144" i="8"/>
  <c r="G148" i="8"/>
  <c r="F177" i="8"/>
  <c r="I123" i="8"/>
  <c r="F195" i="8"/>
  <c r="F210" i="8"/>
  <c r="F216" i="8"/>
  <c r="F302" i="8"/>
  <c r="F296" i="8"/>
  <c r="L385" i="8"/>
  <c r="BW385" i="8"/>
  <c r="BV385" i="8" s="1"/>
  <c r="BU385" i="8" s="1"/>
  <c r="BT385" i="8" s="1"/>
  <c r="BS385" i="8" s="1"/>
  <c r="BR385" i="8" s="1"/>
  <c r="BQ385" i="8" s="1"/>
  <c r="BP385" i="8" s="1"/>
  <c r="BO385" i="8" s="1"/>
  <c r="BN385" i="8" s="1"/>
  <c r="BM385" i="8" s="1"/>
  <c r="BX385" i="8" s="1"/>
  <c r="CB385" i="8" s="1"/>
  <c r="H391" i="8"/>
  <c r="J352" i="8"/>
  <c r="H790" i="8"/>
  <c r="H870" i="8"/>
  <c r="H878" i="8"/>
  <c r="F52" i="8"/>
  <c r="H72" i="8"/>
  <c r="I110" i="8"/>
  <c r="G392" i="8"/>
  <c r="K398" i="8"/>
  <c r="L741" i="8"/>
  <c r="BW741" i="8"/>
  <c r="BV741" i="8" s="1"/>
  <c r="BU741" i="8" s="1"/>
  <c r="BT741" i="8" s="1"/>
  <c r="BS741" i="8" s="1"/>
  <c r="BR741" i="8" s="1"/>
  <c r="BQ741" i="8" s="1"/>
  <c r="BP741" i="8" s="1"/>
  <c r="BO741" i="8" s="1"/>
  <c r="BN741" i="8" s="1"/>
  <c r="BM741" i="8" s="1"/>
  <c r="BX741" i="8" s="1"/>
  <c r="CB741" i="8" s="1"/>
  <c r="L745" i="8"/>
  <c r="BW745" i="8"/>
  <c r="BV745" i="8" s="1"/>
  <c r="BU745" i="8" s="1"/>
  <c r="BT745" i="8" s="1"/>
  <c r="BS745" i="8" s="1"/>
  <c r="BR745" i="8" s="1"/>
  <c r="BQ745" i="8" s="1"/>
  <c r="BP745" i="8" s="1"/>
  <c r="BO745" i="8" s="1"/>
  <c r="BN745" i="8" s="1"/>
  <c r="BM745" i="8" s="1"/>
  <c r="BX745" i="8" s="1"/>
  <c r="CB745" i="8" s="1"/>
  <c r="L749" i="8"/>
  <c r="BW749" i="8"/>
  <c r="BV749" i="8" s="1"/>
  <c r="BU749" i="8" s="1"/>
  <c r="BT749" i="8" s="1"/>
  <c r="BS749" i="8" s="1"/>
  <c r="BR749" i="8" s="1"/>
  <c r="BQ749" i="8" s="1"/>
  <c r="BP749" i="8" s="1"/>
  <c r="BO749" i="8" s="1"/>
  <c r="BN749" i="8" s="1"/>
  <c r="BM749" i="8" s="1"/>
  <c r="BX749" i="8" s="1"/>
  <c r="CB749" i="8" s="1"/>
  <c r="L753" i="8"/>
  <c r="BW753" i="8"/>
  <c r="BV753" i="8" s="1"/>
  <c r="BU753" i="8" s="1"/>
  <c r="BT753" i="8" s="1"/>
  <c r="BS753" i="8" s="1"/>
  <c r="BR753" i="8" s="1"/>
  <c r="BQ753" i="8" s="1"/>
  <c r="BP753" i="8" s="1"/>
  <c r="BO753" i="8" s="1"/>
  <c r="BN753" i="8" s="1"/>
  <c r="BM753" i="8" s="1"/>
  <c r="BX753" i="8" s="1"/>
  <c r="CB753" i="8" s="1"/>
  <c r="L757" i="8"/>
  <c r="BW757" i="8"/>
  <c r="BV757" i="8" s="1"/>
  <c r="BU757" i="8" s="1"/>
  <c r="BT757" i="8" s="1"/>
  <c r="BS757" i="8" s="1"/>
  <c r="BR757" i="8" s="1"/>
  <c r="BQ757" i="8" s="1"/>
  <c r="BP757" i="8" s="1"/>
  <c r="BO757" i="8" s="1"/>
  <c r="BN757" i="8" s="1"/>
  <c r="BM757" i="8" s="1"/>
  <c r="BX757" i="8" s="1"/>
  <c r="CB757" i="8" s="1"/>
  <c r="G656" i="8"/>
  <c r="G672" i="8"/>
  <c r="G688" i="8"/>
  <c r="G704" i="8"/>
  <c r="G720" i="8"/>
  <c r="G663" i="8"/>
  <c r="G679" i="8"/>
  <c r="G695" i="8"/>
  <c r="G711" i="8"/>
  <c r="G24" i="8"/>
  <c r="H43" i="8"/>
  <c r="L48" i="8"/>
  <c r="BW48" i="8"/>
  <c r="BV48" i="8" s="1"/>
  <c r="BU48" i="8" s="1"/>
  <c r="BT48" i="8" s="1"/>
  <c r="BS48" i="8" s="1"/>
  <c r="BR48" i="8" s="1"/>
  <c r="BQ48" i="8" s="1"/>
  <c r="BP48" i="8" s="1"/>
  <c r="BO48" i="8" s="1"/>
  <c r="BN48" i="8" s="1"/>
  <c r="BM48" i="8" s="1"/>
  <c r="BX48" i="8" s="1"/>
  <c r="CB48" i="8" s="1"/>
  <c r="F220" i="8"/>
  <c r="F632" i="8"/>
  <c r="F636" i="8"/>
  <c r="J620" i="8"/>
  <c r="H791" i="8"/>
  <c r="F158" i="8"/>
  <c r="F299" i="8"/>
  <c r="F224" i="8"/>
  <c r="F297" i="8"/>
  <c r="I417" i="8"/>
  <c r="I425" i="8"/>
  <c r="I433" i="8"/>
  <c r="I441" i="8"/>
  <c r="F869" i="8"/>
  <c r="F877" i="8"/>
  <c r="H771" i="8"/>
  <c r="H781" i="8"/>
  <c r="G896" i="8"/>
  <c r="G898" i="8"/>
  <c r="G901" i="8"/>
  <c r="G922" i="8"/>
  <c r="J33" i="8"/>
  <c r="G160" i="8"/>
  <c r="G381" i="8"/>
  <c r="I386" i="8"/>
  <c r="F504" i="8"/>
  <c r="F55" i="8"/>
  <c r="F59" i="8"/>
  <c r="F295" i="8"/>
  <c r="G611" i="8"/>
  <c r="G621" i="8"/>
  <c r="H786" i="8"/>
  <c r="G872" i="8"/>
  <c r="F54" i="8"/>
  <c r="H65" i="8"/>
  <c r="H67" i="8"/>
  <c r="F512" i="8"/>
  <c r="J616" i="8"/>
  <c r="F229" i="8"/>
  <c r="F280" i="8"/>
  <c r="G342" i="8"/>
  <c r="G349" i="8"/>
  <c r="G358" i="8"/>
  <c r="I418" i="8"/>
  <c r="I426" i="8"/>
  <c r="I434" i="8"/>
  <c r="I442" i="8"/>
  <c r="G879" i="8"/>
  <c r="G875" i="8"/>
  <c r="G164" i="8"/>
  <c r="F234" i="8"/>
  <c r="F284" i="8"/>
  <c r="F291" i="8"/>
  <c r="G841" i="8"/>
  <c r="H882" i="8"/>
  <c r="G17" i="8"/>
  <c r="L25" i="8"/>
  <c r="BW25" i="8"/>
  <c r="BV25" i="8" s="1"/>
  <c r="BU25" i="8" s="1"/>
  <c r="BT25" i="8" s="1"/>
  <c r="BS25" i="8" s="1"/>
  <c r="BR25" i="8" s="1"/>
  <c r="BQ25" i="8" s="1"/>
  <c r="BP25" i="8" s="1"/>
  <c r="BO25" i="8" s="1"/>
  <c r="BN25" i="8" s="1"/>
  <c r="BM25" i="8" s="1"/>
  <c r="BX25" i="8" s="1"/>
  <c r="CB25" i="8" s="1"/>
  <c r="J21" i="8"/>
  <c r="F27" i="8"/>
  <c r="G28" i="8"/>
  <c r="H36" i="8"/>
  <c r="H70" i="8"/>
  <c r="H61" i="8"/>
  <c r="H71" i="8"/>
  <c r="H74" i="8"/>
  <c r="F223" i="8"/>
  <c r="H387" i="8"/>
  <c r="L397" i="8"/>
  <c r="BW397" i="8"/>
  <c r="BV397" i="8" s="1"/>
  <c r="BU397" i="8" s="1"/>
  <c r="BT397" i="8" s="1"/>
  <c r="BS397" i="8" s="1"/>
  <c r="BR397" i="8" s="1"/>
  <c r="BQ397" i="8" s="1"/>
  <c r="BP397" i="8" s="1"/>
  <c r="BO397" i="8" s="1"/>
  <c r="BN397" i="8" s="1"/>
  <c r="BM397" i="8" s="1"/>
  <c r="BX397" i="8" s="1"/>
  <c r="CB397" i="8" s="1"/>
  <c r="J414" i="8"/>
  <c r="H794" i="8"/>
  <c r="H769" i="8"/>
  <c r="F92" i="8"/>
  <c r="G125" i="8"/>
  <c r="G128" i="8"/>
  <c r="G127" i="8"/>
  <c r="F215" i="8"/>
  <c r="F227" i="8"/>
  <c r="G388" i="8"/>
  <c r="F483" i="8"/>
  <c r="F487" i="8"/>
  <c r="F491" i="8"/>
  <c r="F495" i="8"/>
  <c r="L740" i="8"/>
  <c r="BW740" i="8"/>
  <c r="BV740" i="8" s="1"/>
  <c r="BU740" i="8" s="1"/>
  <c r="BT740" i="8" s="1"/>
  <c r="BS740" i="8" s="1"/>
  <c r="BR740" i="8" s="1"/>
  <c r="BQ740" i="8" s="1"/>
  <c r="BP740" i="8" s="1"/>
  <c r="BO740" i="8" s="1"/>
  <c r="BN740" i="8" s="1"/>
  <c r="BM740" i="8" s="1"/>
  <c r="BX740" i="8" s="1"/>
  <c r="CB740" i="8" s="1"/>
  <c r="L743" i="8"/>
  <c r="BW743" i="8"/>
  <c r="BV743" i="8" s="1"/>
  <c r="BU743" i="8" s="1"/>
  <c r="BT743" i="8" s="1"/>
  <c r="BS743" i="8" s="1"/>
  <c r="BR743" i="8" s="1"/>
  <c r="BQ743" i="8" s="1"/>
  <c r="BP743" i="8" s="1"/>
  <c r="BO743" i="8" s="1"/>
  <c r="BN743" i="8" s="1"/>
  <c r="BM743" i="8" s="1"/>
  <c r="BX743" i="8" s="1"/>
  <c r="CB743" i="8" s="1"/>
  <c r="L747" i="8"/>
  <c r="BW747" i="8"/>
  <c r="BV747" i="8" s="1"/>
  <c r="BU747" i="8" s="1"/>
  <c r="BT747" i="8" s="1"/>
  <c r="BS747" i="8" s="1"/>
  <c r="BR747" i="8" s="1"/>
  <c r="BQ747" i="8" s="1"/>
  <c r="BP747" i="8" s="1"/>
  <c r="BO747" i="8" s="1"/>
  <c r="BN747" i="8" s="1"/>
  <c r="BM747" i="8" s="1"/>
  <c r="BX747" i="8" s="1"/>
  <c r="CB747" i="8" s="1"/>
  <c r="L751" i="8"/>
  <c r="BW751" i="8"/>
  <c r="BV751" i="8" s="1"/>
  <c r="BU751" i="8" s="1"/>
  <c r="BT751" i="8" s="1"/>
  <c r="BS751" i="8" s="1"/>
  <c r="BR751" i="8" s="1"/>
  <c r="BQ751" i="8" s="1"/>
  <c r="BP751" i="8" s="1"/>
  <c r="BO751" i="8" s="1"/>
  <c r="BN751" i="8" s="1"/>
  <c r="BM751" i="8" s="1"/>
  <c r="BX751" i="8" s="1"/>
  <c r="CB751" i="8" s="1"/>
  <c r="L755" i="8"/>
  <c r="BW755" i="8"/>
  <c r="BV755" i="8" s="1"/>
  <c r="BU755" i="8" s="1"/>
  <c r="BT755" i="8" s="1"/>
  <c r="BS755" i="8" s="1"/>
  <c r="BR755" i="8" s="1"/>
  <c r="BQ755" i="8" s="1"/>
  <c r="BP755" i="8" s="1"/>
  <c r="BO755" i="8" s="1"/>
  <c r="BN755" i="8" s="1"/>
  <c r="BM755" i="8" s="1"/>
  <c r="BX755" i="8" s="1"/>
  <c r="CB755" i="8" s="1"/>
  <c r="L759" i="8"/>
  <c r="BW759" i="8"/>
  <c r="BV759" i="8" s="1"/>
  <c r="BU759" i="8" s="1"/>
  <c r="BT759" i="8" s="1"/>
  <c r="BS759" i="8" s="1"/>
  <c r="BR759" i="8" s="1"/>
  <c r="BQ759" i="8" s="1"/>
  <c r="BP759" i="8" s="1"/>
  <c r="BO759" i="8" s="1"/>
  <c r="BN759" i="8" s="1"/>
  <c r="BM759" i="8" s="1"/>
  <c r="BX759" i="8" s="1"/>
  <c r="CB759" i="8" s="1"/>
  <c r="H760" i="8"/>
  <c r="H772" i="8"/>
  <c r="H778" i="8"/>
  <c r="G842" i="8"/>
  <c r="G845" i="8"/>
  <c r="G852" i="8"/>
  <c r="G858" i="8"/>
  <c r="G861" i="8"/>
  <c r="H134" i="8"/>
  <c r="F269" i="8"/>
  <c r="G308" i="8"/>
  <c r="G312" i="8"/>
  <c r="G317" i="8"/>
  <c r="G321" i="8"/>
  <c r="G384" i="8"/>
  <c r="K394" i="8"/>
  <c r="J348" i="8"/>
  <c r="G654" i="8"/>
  <c r="G662" i="8"/>
  <c r="G670" i="8"/>
  <c r="G678" i="8"/>
  <c r="G686" i="8"/>
  <c r="G694" i="8"/>
  <c r="G702" i="8"/>
  <c r="G710" i="8"/>
  <c r="G718" i="8"/>
  <c r="G665" i="8"/>
  <c r="G669" i="8"/>
  <c r="G673" i="8"/>
  <c r="G689" i="8"/>
  <c r="G693" i="8"/>
  <c r="I239" i="8"/>
  <c r="I243" i="8"/>
  <c r="F292" i="8"/>
  <c r="I420" i="8"/>
  <c r="I428" i="8"/>
  <c r="I436" i="8"/>
  <c r="I444" i="8"/>
  <c r="J410" i="8"/>
  <c r="G661" i="8"/>
  <c r="G685" i="8"/>
  <c r="G721" i="8"/>
  <c r="J23" i="2"/>
  <c r="N23" i="2"/>
  <c r="I26" i="2"/>
  <c r="M26" i="2"/>
  <c r="M11" i="2"/>
  <c r="O13" i="2"/>
  <c r="I24" i="2"/>
  <c r="L31" i="2"/>
  <c r="J12" i="2"/>
  <c r="L14" i="2"/>
  <c r="I32" i="2"/>
  <c r="J14" i="2"/>
  <c r="N14" i="2"/>
  <c r="K15" i="2"/>
  <c r="O15" i="2"/>
  <c r="N12" i="2"/>
  <c r="I15" i="2"/>
  <c r="L23" i="2"/>
  <c r="M24" i="2"/>
  <c r="K30" i="2"/>
  <c r="M32" i="2"/>
  <c r="O34" i="2"/>
  <c r="AA2" i="1"/>
  <c r="X2" i="8"/>
  <c r="AB2" i="8" s="1"/>
  <c r="Y2" i="1"/>
  <c r="E2" i="1"/>
  <c r="AC2" i="1"/>
  <c r="AK2" i="1"/>
  <c r="AX2" i="1" s="1"/>
  <c r="AD2" i="1"/>
  <c r="AH2" i="1"/>
  <c r="AL2" i="1"/>
  <c r="S2" i="1"/>
  <c r="AE2" i="1"/>
  <c r="AR2" i="1" s="1"/>
  <c r="AI2" i="1"/>
  <c r="AM2" i="1"/>
  <c r="AZ2" i="1" s="1"/>
  <c r="AG2" i="1"/>
  <c r="AT2" i="1" s="1"/>
  <c r="AO2" i="1"/>
  <c r="BB2" i="1" s="1"/>
  <c r="BE2" i="1"/>
  <c r="BM2" i="1"/>
  <c r="BN2" i="1" s="1"/>
  <c r="AF2" i="1"/>
  <c r="AJ2" i="1"/>
  <c r="AN2" i="1"/>
  <c r="BD2" i="1"/>
  <c r="W2" i="8"/>
  <c r="AA2" i="8" s="1"/>
  <c r="V2" i="8"/>
  <c r="Z2" i="8" s="1"/>
  <c r="U2" i="8"/>
  <c r="D2" i="8"/>
  <c r="L11" i="2"/>
  <c r="L22" i="2"/>
  <c r="L30" i="2"/>
  <c r="I12" i="2"/>
  <c r="I23" i="2"/>
  <c r="I31" i="2"/>
  <c r="M12" i="2"/>
  <c r="M23" i="2"/>
  <c r="M31" i="2"/>
  <c r="J13" i="2"/>
  <c r="J24" i="2"/>
  <c r="J32" i="2"/>
  <c r="J25" i="2"/>
  <c r="N13" i="2"/>
  <c r="N39" i="2" s="1"/>
  <c r="N24" i="2"/>
  <c r="N32" i="2"/>
  <c r="N25" i="2"/>
  <c r="K14" i="2"/>
  <c r="K40" i="2" s="1"/>
  <c r="K25" i="2"/>
  <c r="K33" i="2"/>
  <c r="O14" i="2"/>
  <c r="O25" i="2"/>
  <c r="O33" i="2"/>
  <c r="L15" i="2"/>
  <c r="L26" i="2"/>
  <c r="L34" i="2"/>
  <c r="N26" i="2"/>
  <c r="J22" i="2"/>
  <c r="J11" i="2"/>
  <c r="N11" i="2"/>
  <c r="K12" i="2"/>
  <c r="O12" i="2"/>
  <c r="L13" i="2"/>
  <c r="I14" i="2"/>
  <c r="M14" i="2"/>
  <c r="J15" i="2"/>
  <c r="N15" i="2"/>
  <c r="K22" i="2"/>
  <c r="O22" i="2"/>
  <c r="K26" i="2"/>
  <c r="O26" i="2"/>
  <c r="M13" i="2"/>
  <c r="I30" i="2"/>
  <c r="M30" i="2"/>
  <c r="J31" i="2"/>
  <c r="N31" i="2"/>
  <c r="K32" i="2"/>
  <c r="O32" i="2"/>
  <c r="L33" i="2"/>
  <c r="I34" i="2"/>
  <c r="M34" i="2"/>
  <c r="J30" i="2"/>
  <c r="N30" i="2"/>
  <c r="K31" i="2"/>
  <c r="O31" i="2"/>
  <c r="L32" i="2"/>
  <c r="I33" i="2"/>
  <c r="M33" i="2"/>
  <c r="J34" i="2"/>
  <c r="CD136" i="1" l="1"/>
  <c r="CF136" i="1" s="1"/>
  <c r="CC136" i="1"/>
  <c r="CE136" i="1" s="1"/>
  <c r="AV2" i="1"/>
  <c r="CF18" i="1"/>
  <c r="CE586" i="1"/>
  <c r="CE14" i="1"/>
  <c r="CF59" i="1"/>
  <c r="CE17" i="1"/>
  <c r="CE10" i="1"/>
  <c r="CE59" i="1"/>
  <c r="CE300" i="1"/>
  <c r="CC284" i="1"/>
  <c r="CE284" i="1" s="1"/>
  <c r="CD284" i="1"/>
  <c r="CF284" i="1" s="1"/>
  <c r="CD290" i="1"/>
  <c r="CF290" i="1" s="1"/>
  <c r="CC290" i="1"/>
  <c r="CE290" i="1" s="1"/>
  <c r="CC321" i="1"/>
  <c r="CE321" i="1" s="1"/>
  <c r="CD321" i="1"/>
  <c r="CF321" i="1" s="1"/>
  <c r="CD272" i="1"/>
  <c r="CF272" i="1" s="1"/>
  <c r="CC272" i="1"/>
  <c r="CE272" i="1" s="1"/>
  <c r="CD268" i="1"/>
  <c r="CF268" i="1" s="1"/>
  <c r="CC268" i="1"/>
  <c r="CE268" i="1" s="1"/>
  <c r="CD264" i="1"/>
  <c r="CF264" i="1" s="1"/>
  <c r="CC264" i="1"/>
  <c r="CE264" i="1" s="1"/>
  <c r="CD298" i="1"/>
  <c r="CF298" i="1" s="1"/>
  <c r="CC298" i="1"/>
  <c r="CE298" i="1" s="1"/>
  <c r="CD280" i="1"/>
  <c r="CF280" i="1" s="1"/>
  <c r="CC280" i="1"/>
  <c r="CE280" i="1" s="1"/>
  <c r="CD131" i="1"/>
  <c r="CF131" i="1" s="1"/>
  <c r="CC131" i="1"/>
  <c r="CE131" i="1" s="1"/>
  <c r="CD292" i="1"/>
  <c r="CF292" i="1" s="1"/>
  <c r="CC292" i="1"/>
  <c r="CE292" i="1" s="1"/>
  <c r="CC337" i="1"/>
  <c r="CE337" i="1" s="1"/>
  <c r="CD337" i="1"/>
  <c r="CF337" i="1" s="1"/>
  <c r="CD266" i="1"/>
  <c r="CF266" i="1" s="1"/>
  <c r="CC266" i="1"/>
  <c r="CE266" i="1" s="1"/>
  <c r="CC288" i="1"/>
  <c r="CE288" i="1" s="1"/>
  <c r="CD288" i="1"/>
  <c r="CF288" i="1" s="1"/>
  <c r="CD294" i="1"/>
  <c r="CF294" i="1" s="1"/>
  <c r="CC294" i="1"/>
  <c r="CE294" i="1" s="1"/>
  <c r="CD282" i="1"/>
  <c r="CF282" i="1" s="1"/>
  <c r="CC282" i="1"/>
  <c r="CE282" i="1" s="1"/>
  <c r="CC278" i="1"/>
  <c r="CE278" i="1" s="1"/>
  <c r="CD278" i="1"/>
  <c r="CF278" i="1" s="1"/>
  <c r="CD274" i="1"/>
  <c r="CF274" i="1" s="1"/>
  <c r="CC274" i="1"/>
  <c r="CE274" i="1" s="1"/>
  <c r="CC333" i="1"/>
  <c r="CE333" i="1" s="1"/>
  <c r="CD333" i="1"/>
  <c r="CF333" i="1" s="1"/>
  <c r="CD317" i="1"/>
  <c r="CF317" i="1" s="1"/>
  <c r="CC317" i="1"/>
  <c r="CE317" i="1" s="1"/>
  <c r="CD270" i="1"/>
  <c r="CF270" i="1" s="1"/>
  <c r="CC270" i="1"/>
  <c r="CE270" i="1" s="1"/>
  <c r="CC276" i="1"/>
  <c r="CE276" i="1" s="1"/>
  <c r="CD276" i="1"/>
  <c r="CF276" i="1" s="1"/>
  <c r="CD55" i="1"/>
  <c r="CF55" i="1" s="1"/>
  <c r="CC55" i="1"/>
  <c r="CE55" i="1" s="1"/>
  <c r="CC329" i="1"/>
  <c r="CE329" i="1" s="1"/>
  <c r="CD329" i="1"/>
  <c r="CF329" i="1" s="1"/>
  <c r="CD325" i="1"/>
  <c r="CF325" i="1" s="1"/>
  <c r="CC325" i="1"/>
  <c r="CE325" i="1" s="1"/>
  <c r="CC286" i="1"/>
  <c r="CE286" i="1" s="1"/>
  <c r="CD286" i="1"/>
  <c r="CF286" i="1" s="1"/>
  <c r="CD296" i="1"/>
  <c r="CF296" i="1" s="1"/>
  <c r="CC296" i="1"/>
  <c r="CE296" i="1" s="1"/>
  <c r="CC479" i="1"/>
  <c r="CE479" i="1" s="1"/>
  <c r="CD479" i="1"/>
  <c r="CF479" i="1" s="1"/>
  <c r="BQ233" i="1"/>
  <c r="BQ512" i="1"/>
  <c r="H659" i="1"/>
  <c r="I305" i="1"/>
  <c r="J215" i="1"/>
  <c r="J42" i="1"/>
  <c r="J554" i="1"/>
  <c r="BQ216" i="1"/>
  <c r="J97" i="1"/>
  <c r="J785" i="1"/>
  <c r="J384" i="1"/>
  <c r="J399" i="1"/>
  <c r="BQ461" i="1"/>
  <c r="J217" i="1"/>
  <c r="H102" i="1"/>
  <c r="J439" i="1"/>
  <c r="J443" i="1"/>
  <c r="J417" i="1"/>
  <c r="J110" i="1"/>
  <c r="H185" i="1"/>
  <c r="I74" i="1"/>
  <c r="K69" i="1"/>
  <c r="J735" i="1"/>
  <c r="BQ401" i="1"/>
  <c r="BR690" i="1"/>
  <c r="BR714" i="1"/>
  <c r="BR170" i="1"/>
  <c r="BQ416" i="1"/>
  <c r="BR162" i="1"/>
  <c r="BQ209" i="1"/>
  <c r="BQ411" i="1"/>
  <c r="I678" i="1"/>
  <c r="L391" i="1"/>
  <c r="CB391" i="1" s="1"/>
  <c r="CA391" i="1" s="1"/>
  <c r="BZ391" i="1" s="1"/>
  <c r="BY391" i="1" s="1"/>
  <c r="BX391" i="1" s="1"/>
  <c r="BW391" i="1" s="1"/>
  <c r="BV391" i="1" s="1"/>
  <c r="BU391" i="1" s="1"/>
  <c r="BT391" i="1" s="1"/>
  <c r="BS391" i="1" s="1"/>
  <c r="J23" i="1"/>
  <c r="H699" i="1"/>
  <c r="J582" i="1"/>
  <c r="H723" i="1"/>
  <c r="L205" i="1"/>
  <c r="CB205" i="1" s="1"/>
  <c r="CA205" i="1" s="1"/>
  <c r="BZ205" i="1" s="1"/>
  <c r="BY205" i="1" s="1"/>
  <c r="BX205" i="1" s="1"/>
  <c r="BW205" i="1" s="1"/>
  <c r="BV205" i="1" s="1"/>
  <c r="BU205" i="1" s="1"/>
  <c r="BT205" i="1" s="1"/>
  <c r="BS205" i="1" s="1"/>
  <c r="BQ247" i="1"/>
  <c r="I158" i="1"/>
  <c r="I68" i="1"/>
  <c r="J578" i="1"/>
  <c r="BQ476" i="1"/>
  <c r="J107" i="1"/>
  <c r="L393" i="1"/>
  <c r="CB393" i="1" s="1"/>
  <c r="CA393" i="1" s="1"/>
  <c r="BZ393" i="1" s="1"/>
  <c r="BY393" i="1" s="1"/>
  <c r="BX393" i="1" s="1"/>
  <c r="BW393" i="1" s="1"/>
  <c r="BV393" i="1" s="1"/>
  <c r="BU393" i="1" s="1"/>
  <c r="BT393" i="1" s="1"/>
  <c r="BS393" i="1" s="1"/>
  <c r="CD393" i="1" s="1"/>
  <c r="CF393" i="1" s="1"/>
  <c r="J195" i="1"/>
  <c r="I670" i="1"/>
  <c r="J478" i="1"/>
  <c r="J435" i="1"/>
  <c r="J404" i="1"/>
  <c r="J429" i="1"/>
  <c r="J224" i="1"/>
  <c r="BQ182" i="1"/>
  <c r="J122" i="1"/>
  <c r="I73" i="1"/>
  <c r="J755" i="1"/>
  <c r="J739" i="1"/>
  <c r="J550" i="1"/>
  <c r="I64" i="1"/>
  <c r="K587" i="1"/>
  <c r="BQ212" i="1"/>
  <c r="J772" i="1"/>
  <c r="J756" i="1"/>
  <c r="J740" i="1"/>
  <c r="J775" i="1"/>
  <c r="J386" i="1"/>
  <c r="K328" i="1"/>
  <c r="K304" i="1"/>
  <c r="J218" i="1"/>
  <c r="J784" i="1"/>
  <c r="J768" i="1"/>
  <c r="J752" i="1"/>
  <c r="J736" i="1"/>
  <c r="J779" i="1"/>
  <c r="J763" i="1"/>
  <c r="J423" i="1"/>
  <c r="BQ408" i="1"/>
  <c r="BR158" i="1"/>
  <c r="BQ26" i="1"/>
  <c r="BQ185" i="1"/>
  <c r="BQ393" i="1"/>
  <c r="BR666" i="1"/>
  <c r="BQ431" i="1"/>
  <c r="BQ236" i="1"/>
  <c r="BR706" i="1"/>
  <c r="BQ402" i="1"/>
  <c r="BQ565" i="1"/>
  <c r="BQ421" i="1"/>
  <c r="BQ173" i="1"/>
  <c r="BQ403" i="1"/>
  <c r="H703" i="1"/>
  <c r="J455" i="1"/>
  <c r="BQ172" i="1"/>
  <c r="BQ553" i="1"/>
  <c r="BQ464" i="1"/>
  <c r="K273" i="1"/>
  <c r="J212" i="1"/>
  <c r="BQ208" i="1"/>
  <c r="I702" i="1"/>
  <c r="I690" i="1"/>
  <c r="BQ579" i="1"/>
  <c r="BQ468" i="1"/>
  <c r="I301" i="1"/>
  <c r="K306" i="1"/>
  <c r="J220" i="1"/>
  <c r="BQ210" i="1"/>
  <c r="BQ478" i="1"/>
  <c r="J432" i="1"/>
  <c r="J400" i="1"/>
  <c r="J214" i="1"/>
  <c r="J646" i="1"/>
  <c r="J649" i="1"/>
  <c r="J425" i="1"/>
  <c r="J248" i="1"/>
  <c r="BQ178" i="1"/>
  <c r="H32" i="1"/>
  <c r="J757" i="1"/>
  <c r="J741" i="1"/>
  <c r="BQ469" i="1"/>
  <c r="J636" i="1"/>
  <c r="J642" i="1"/>
  <c r="J645" i="1"/>
  <c r="J448" i="1"/>
  <c r="J774" i="1"/>
  <c r="J758" i="1"/>
  <c r="J742" i="1"/>
  <c r="J651" i="1"/>
  <c r="J777" i="1"/>
  <c r="BQ516" i="1"/>
  <c r="J451" i="1"/>
  <c r="BR201" i="1"/>
  <c r="BQ102" i="1"/>
  <c r="I698" i="1"/>
  <c r="J471" i="1"/>
  <c r="K351" i="1"/>
  <c r="K283" i="1"/>
  <c r="BQ176" i="1"/>
  <c r="J477" i="1"/>
  <c r="J407" i="1"/>
  <c r="J105" i="1"/>
  <c r="J542" i="1"/>
  <c r="I348" i="1"/>
  <c r="I303" i="1"/>
  <c r="J228" i="1"/>
  <c r="J570" i="1"/>
  <c r="J654" i="1"/>
  <c r="BQ457" i="1"/>
  <c r="J198" i="1"/>
  <c r="J388" i="1"/>
  <c r="J222" i="1"/>
  <c r="BQ40" i="1"/>
  <c r="J637" i="1"/>
  <c r="J426" i="1"/>
  <c r="J376" i="1"/>
  <c r="I77" i="1"/>
  <c r="J574" i="1"/>
  <c r="J751" i="1"/>
  <c r="J647" i="1"/>
  <c r="J560" i="1"/>
  <c r="BQ567" i="1"/>
  <c r="BQ458" i="1"/>
  <c r="K336" i="1"/>
  <c r="BQ400" i="1"/>
  <c r="BQ241" i="1"/>
  <c r="BQ183" i="1"/>
  <c r="BR354" i="1"/>
  <c r="BR658" i="1"/>
  <c r="BQ423" i="1"/>
  <c r="BR682" i="1"/>
  <c r="BQ394" i="1"/>
  <c r="BQ181" i="1"/>
  <c r="BQ32" i="1"/>
  <c r="BQ413" i="1"/>
  <c r="CC395" i="1"/>
  <c r="BQ395" i="1"/>
  <c r="J552" i="1"/>
  <c r="K297" i="1"/>
  <c r="J121" i="1"/>
  <c r="BQ96" i="1"/>
  <c r="J459" i="1"/>
  <c r="K355" i="1"/>
  <c r="BQ100" i="1"/>
  <c r="H727" i="1"/>
  <c r="BQ449" i="1"/>
  <c r="J197" i="1"/>
  <c r="J85" i="1"/>
  <c r="I67" i="1"/>
  <c r="BQ463" i="1"/>
  <c r="BR202" i="1"/>
  <c r="J26" i="1"/>
  <c r="H655" i="1"/>
  <c r="BQ537" i="1"/>
  <c r="J196" i="1"/>
  <c r="J437" i="1"/>
  <c r="J252" i="1"/>
  <c r="J229" i="1"/>
  <c r="H187" i="1"/>
  <c r="J25" i="1"/>
  <c r="J422" i="1"/>
  <c r="J93" i="1"/>
  <c r="J786" i="1"/>
  <c r="J473" i="1"/>
  <c r="K340" i="1"/>
  <c r="J226" i="1"/>
  <c r="L206" i="1"/>
  <c r="CB206" i="1" s="1"/>
  <c r="CA206" i="1"/>
  <c r="BZ206" i="1" s="1"/>
  <c r="BY206" i="1" s="1"/>
  <c r="BX206" i="1" s="1"/>
  <c r="BW206" i="1" s="1"/>
  <c r="BV206" i="1" s="1"/>
  <c r="BU206" i="1" s="1"/>
  <c r="BT206" i="1" s="1"/>
  <c r="BS206" i="1" s="1"/>
  <c r="J572" i="1"/>
  <c r="BQ446" i="1"/>
  <c r="J111" i="1"/>
  <c r="J468" i="1"/>
  <c r="J409" i="1"/>
  <c r="BQ384" i="1"/>
  <c r="K293" i="1"/>
  <c r="K291" i="1"/>
  <c r="J216" i="1"/>
  <c r="I658" i="1"/>
  <c r="J427" i="1"/>
  <c r="BQ226" i="1"/>
  <c r="J428" i="1"/>
  <c r="J396" i="1"/>
  <c r="J444" i="1"/>
  <c r="K343" i="1"/>
  <c r="J219" i="1"/>
  <c r="J89" i="1"/>
  <c r="J5" i="1"/>
  <c r="I360" i="1"/>
  <c r="J202" i="1"/>
  <c r="J108" i="1"/>
  <c r="BR166" i="1"/>
  <c r="BQ398" i="1"/>
  <c r="BQ540" i="1"/>
  <c r="BQ409" i="1"/>
  <c r="BQ239" i="1"/>
  <c r="BR698" i="1"/>
  <c r="CC341" i="1"/>
  <c r="CE341" i="1" s="1"/>
  <c r="BQ418" i="1"/>
  <c r="BQ39" i="1"/>
  <c r="BQ424" i="1"/>
  <c r="BQ238" i="1"/>
  <c r="BQ511" i="1"/>
  <c r="BQ213" i="1"/>
  <c r="BQ419" i="1"/>
  <c r="BQ443" i="1"/>
  <c r="J456" i="1"/>
  <c r="H707" i="1"/>
  <c r="BQ455" i="1"/>
  <c r="BQ380" i="1"/>
  <c r="I312" i="1"/>
  <c r="K289" i="1"/>
  <c r="J223" i="1"/>
  <c r="BR197" i="1"/>
  <c r="I75" i="1"/>
  <c r="BQ27" i="1"/>
  <c r="J403" i="1"/>
  <c r="K285" i="1"/>
  <c r="I662" i="1"/>
  <c r="BQ447" i="1"/>
  <c r="J424" i="1"/>
  <c r="J372" i="1"/>
  <c r="BQ251" i="1"/>
  <c r="J380" i="1"/>
  <c r="J232" i="1"/>
  <c r="BQ92" i="1"/>
  <c r="BQ6" i="1"/>
  <c r="J761" i="1"/>
  <c r="J745" i="1"/>
  <c r="J639" i="1"/>
  <c r="H537" i="1"/>
  <c r="BQ437" i="1"/>
  <c r="BQ67" i="1"/>
  <c r="BQ577" i="1"/>
  <c r="BQ451" i="1"/>
  <c r="J401" i="1"/>
  <c r="BQ230" i="1"/>
  <c r="J778" i="1"/>
  <c r="J762" i="1"/>
  <c r="J746" i="1"/>
  <c r="J730" i="1"/>
  <c r="J773" i="1"/>
  <c r="J544" i="1"/>
  <c r="BQ475" i="1"/>
  <c r="K267" i="1"/>
  <c r="J445" i="1"/>
  <c r="J415" i="1"/>
  <c r="BQ448" i="1"/>
  <c r="H695" i="1"/>
  <c r="J447" i="1"/>
  <c r="K271" i="1"/>
  <c r="BQ214" i="1"/>
  <c r="BQ520" i="1"/>
  <c r="J640" i="1"/>
  <c r="J419" i="1"/>
  <c r="H21" i="1"/>
  <c r="BQ551" i="1"/>
  <c r="J221" i="1"/>
  <c r="J39" i="1"/>
  <c r="J650" i="1"/>
  <c r="J653" i="1"/>
  <c r="J434" i="1"/>
  <c r="J402" i="1"/>
  <c r="J433" i="1"/>
  <c r="BQ222" i="1"/>
  <c r="J99" i="1"/>
  <c r="K54" i="1"/>
  <c r="J783" i="1"/>
  <c r="BQ525" i="1"/>
  <c r="J225" i="1"/>
  <c r="H162" i="1"/>
  <c r="I79" i="1"/>
  <c r="BQ422" i="1"/>
  <c r="BQ175" i="1"/>
  <c r="BQ412" i="1"/>
  <c r="BQ407" i="1"/>
  <c r="BR9" i="1"/>
  <c r="BQ397" i="1"/>
  <c r="K281" i="1"/>
  <c r="I70" i="1"/>
  <c r="J421" i="1"/>
  <c r="K324" i="1"/>
  <c r="H186" i="1"/>
  <c r="J116" i="1"/>
  <c r="BQ436" i="1"/>
  <c r="BQ489" i="1"/>
  <c r="BQ223" i="1"/>
  <c r="J115" i="1"/>
  <c r="J40" i="1"/>
  <c r="H675" i="1"/>
  <c r="J450" i="1"/>
  <c r="BQ42" i="1"/>
  <c r="J210" i="1"/>
  <c r="J101" i="1"/>
  <c r="J155" i="1"/>
  <c r="J747" i="1"/>
  <c r="J731" i="1"/>
  <c r="J453" i="1"/>
  <c r="BQ528" i="1"/>
  <c r="J568" i="1"/>
  <c r="J780" i="1"/>
  <c r="J764" i="1"/>
  <c r="J748" i="1"/>
  <c r="J732" i="1"/>
  <c r="J213" i="1"/>
  <c r="J776" i="1"/>
  <c r="J760" i="1"/>
  <c r="J744" i="1"/>
  <c r="J643" i="1"/>
  <c r="J771" i="1"/>
  <c r="BQ228" i="1"/>
  <c r="BQ414" i="1"/>
  <c r="BQ432" i="1"/>
  <c r="BQ184" i="1"/>
  <c r="BQ237" i="1"/>
  <c r="BQ410" i="1"/>
  <c r="BQ429" i="1"/>
  <c r="BQ186" i="1"/>
  <c r="H170" i="1"/>
  <c r="J117" i="1"/>
  <c r="BQ439" i="1"/>
  <c r="J405" i="1"/>
  <c r="BQ372" i="1"/>
  <c r="BQ466" i="1"/>
  <c r="BQ234" i="1"/>
  <c r="J193" i="1"/>
  <c r="J103" i="1"/>
  <c r="J200" i="1"/>
  <c r="BR123" i="1"/>
  <c r="BQ36" i="1"/>
  <c r="J469" i="1"/>
  <c r="J438" i="1"/>
  <c r="L209" i="1"/>
  <c r="CB209" i="1" s="1"/>
  <c r="CA209" i="1" s="1"/>
  <c r="BZ209" i="1" s="1"/>
  <c r="BY209" i="1" s="1"/>
  <c r="BX209" i="1" s="1"/>
  <c r="BW209" i="1" s="1"/>
  <c r="BV209" i="1" s="1"/>
  <c r="BU209" i="1" s="1"/>
  <c r="BT209" i="1" s="1"/>
  <c r="BS209" i="1" s="1"/>
  <c r="I62" i="1"/>
  <c r="J430" i="1"/>
  <c r="J398" i="1"/>
  <c r="BQ435" i="1"/>
  <c r="J41" i="1"/>
  <c r="J782" i="1"/>
  <c r="H715" i="1"/>
  <c r="BQ569" i="1"/>
  <c r="J457" i="1"/>
  <c r="J462" i="1"/>
  <c r="BQ456" i="1"/>
  <c r="K332" i="1"/>
  <c r="BQ482" i="1"/>
  <c r="J452" i="1"/>
  <c r="J374" i="1"/>
  <c r="I352" i="1"/>
  <c r="K277" i="1"/>
  <c r="K275" i="1"/>
  <c r="L208" i="1"/>
  <c r="CB208" i="1" s="1"/>
  <c r="CA208" i="1" s="1"/>
  <c r="BZ208" i="1" s="1"/>
  <c r="BY208" i="1" s="1"/>
  <c r="BX208" i="1" s="1"/>
  <c r="BW208" i="1" s="1"/>
  <c r="BV208" i="1" s="1"/>
  <c r="BU208" i="1" s="1"/>
  <c r="BT208" i="1" s="1"/>
  <c r="BS208" i="1" s="1"/>
  <c r="I674" i="1"/>
  <c r="I726" i="1"/>
  <c r="K11" i="1"/>
  <c r="J474" i="1"/>
  <c r="BR432" i="1"/>
  <c r="BR184" i="1"/>
  <c r="BR237" i="1"/>
  <c r="BR401" i="1"/>
  <c r="BQ690" i="1"/>
  <c r="BQ714" i="1"/>
  <c r="BR410" i="1"/>
  <c r="BQ170" i="1"/>
  <c r="BR429" i="1"/>
  <c r="BR186" i="1"/>
  <c r="BR416" i="1"/>
  <c r="BQ162" i="1"/>
  <c r="BR209" i="1"/>
  <c r="BR411" i="1"/>
  <c r="K901" i="1"/>
  <c r="K626" i="1"/>
  <c r="I725" i="1"/>
  <c r="K617" i="1"/>
  <c r="I528" i="1"/>
  <c r="BR439" i="1"/>
  <c r="BR372" i="1"/>
  <c r="J165" i="1"/>
  <c r="K608" i="1"/>
  <c r="BR466" i="1"/>
  <c r="I527" i="1"/>
  <c r="BR234" i="1"/>
  <c r="I486" i="1"/>
  <c r="I368" i="1"/>
  <c r="CA331" i="1"/>
  <c r="BZ331" i="1" s="1"/>
  <c r="BY331" i="1" s="1"/>
  <c r="BX331" i="1" s="1"/>
  <c r="BW331" i="1" s="1"/>
  <c r="BV331" i="1" s="1"/>
  <c r="BU331" i="1" s="1"/>
  <c r="BT331" i="1" s="1"/>
  <c r="BS331" i="1" s="1"/>
  <c r="L331" i="1"/>
  <c r="CB331" i="1" s="1"/>
  <c r="K859" i="1"/>
  <c r="I499" i="1"/>
  <c r="BQ123" i="1"/>
  <c r="I81" i="1"/>
  <c r="BR36" i="1"/>
  <c r="I508" i="1"/>
  <c r="I532" i="1"/>
  <c r="H245" i="1"/>
  <c r="L7" i="1"/>
  <c r="CB7" i="1" s="1"/>
  <c r="CA7" i="1" s="1"/>
  <c r="BZ7" i="1" s="1"/>
  <c r="BY7" i="1" s="1"/>
  <c r="BX7" i="1" s="1"/>
  <c r="BW7" i="1" s="1"/>
  <c r="BV7" i="1" s="1"/>
  <c r="BU7" i="1" s="1"/>
  <c r="BT7" i="1" s="1"/>
  <c r="BS7" i="1" s="1"/>
  <c r="H569" i="1"/>
  <c r="BR435" i="1"/>
  <c r="J330" i="1"/>
  <c r="BR569" i="1"/>
  <c r="BR456" i="1"/>
  <c r="BR247" i="1"/>
  <c r="BR476" i="1"/>
  <c r="H543" i="1"/>
  <c r="BR482" i="1"/>
  <c r="J262" i="1"/>
  <c r="I173" i="1"/>
  <c r="K144" i="1"/>
  <c r="I34" i="1"/>
  <c r="K877" i="1"/>
  <c r="K854" i="1"/>
  <c r="K632" i="1"/>
  <c r="K811" i="1"/>
  <c r="K866" i="1"/>
  <c r="L246" i="1"/>
  <c r="CB246" i="1" s="1"/>
  <c r="CA246" i="1" s="1"/>
  <c r="BZ246" i="1" s="1"/>
  <c r="BY246" i="1" s="1"/>
  <c r="BX246" i="1" s="1"/>
  <c r="BW246" i="1" s="1"/>
  <c r="BV246" i="1" s="1"/>
  <c r="BU246" i="1" s="1"/>
  <c r="BT246" i="1" s="1"/>
  <c r="BS246" i="1" s="1"/>
  <c r="K817" i="1"/>
  <c r="K836" i="1"/>
  <c r="I495" i="1"/>
  <c r="BR182" i="1"/>
  <c r="H6" i="1"/>
  <c r="K913" i="1"/>
  <c r="K848" i="1"/>
  <c r="K629" i="1"/>
  <c r="I480" i="1"/>
  <c r="I513" i="1"/>
  <c r="I525" i="1"/>
  <c r="K379" i="1"/>
  <c r="CA335" i="1"/>
  <c r="BZ335" i="1" s="1"/>
  <c r="BY335" i="1" s="1"/>
  <c r="BX335" i="1" s="1"/>
  <c r="BW335" i="1" s="1"/>
  <c r="BV335" i="1" s="1"/>
  <c r="BU335" i="1" s="1"/>
  <c r="BT335" i="1" s="1"/>
  <c r="BS335" i="1" s="1"/>
  <c r="L335" i="1"/>
  <c r="CB335" i="1" s="1"/>
  <c r="K815" i="1"/>
  <c r="BR212" i="1"/>
  <c r="K796" i="1"/>
  <c r="K910" i="1"/>
  <c r="I716" i="1"/>
  <c r="J600" i="1"/>
  <c r="I522" i="1"/>
  <c r="J164" i="1"/>
  <c r="I660" i="1"/>
  <c r="K803" i="1"/>
  <c r="BR408" i="1"/>
  <c r="BQ158" i="1"/>
  <c r="BR26" i="1"/>
  <c r="BR185" i="1"/>
  <c r="BR393" i="1"/>
  <c r="BQ666" i="1"/>
  <c r="BR431" i="1"/>
  <c r="BR236" i="1"/>
  <c r="BQ706" i="1"/>
  <c r="BR402" i="1"/>
  <c r="BR565" i="1"/>
  <c r="BR421" i="1"/>
  <c r="BR173" i="1"/>
  <c r="BR403" i="1"/>
  <c r="H583" i="1"/>
  <c r="I489" i="1"/>
  <c r="BR172" i="1"/>
  <c r="I178" i="1"/>
  <c r="BR553" i="1"/>
  <c r="BR464" i="1"/>
  <c r="BR208" i="1"/>
  <c r="K145" i="1"/>
  <c r="K870" i="1"/>
  <c r="BR579" i="1"/>
  <c r="BR468" i="1"/>
  <c r="I354" i="1"/>
  <c r="BR210" i="1"/>
  <c r="K921" i="1"/>
  <c r="K891" i="1"/>
  <c r="BR478" i="1"/>
  <c r="K30" i="1"/>
  <c r="K873" i="1"/>
  <c r="K917" i="1"/>
  <c r="K630" i="1"/>
  <c r="BR178" i="1"/>
  <c r="L128" i="1"/>
  <c r="CB128" i="1" s="1"/>
  <c r="CA128" i="1" s="1"/>
  <c r="BZ128" i="1" s="1"/>
  <c r="BY128" i="1" s="1"/>
  <c r="BX128" i="1" s="1"/>
  <c r="BW128" i="1" s="1"/>
  <c r="BV128" i="1" s="1"/>
  <c r="BU128" i="1" s="1"/>
  <c r="BT128" i="1" s="1"/>
  <c r="BS128" i="1" s="1"/>
  <c r="H86" i="1"/>
  <c r="K898" i="1"/>
  <c r="K605" i="1"/>
  <c r="BR469" i="1"/>
  <c r="K381" i="1"/>
  <c r="J257" i="1"/>
  <c r="K839" i="1"/>
  <c r="I481" i="1"/>
  <c r="J353" i="1"/>
  <c r="K153" i="1"/>
  <c r="L13" i="1"/>
  <c r="CB13" i="1" s="1"/>
  <c r="CA13" i="1" s="1"/>
  <c r="BZ13" i="1" s="1"/>
  <c r="BY13" i="1" s="1"/>
  <c r="BX13" i="1" s="1"/>
  <c r="BW13" i="1" s="1"/>
  <c r="BV13" i="1" s="1"/>
  <c r="BU13" i="1" s="1"/>
  <c r="BT13" i="1" s="1"/>
  <c r="BS13" i="1" s="1"/>
  <c r="K623" i="1"/>
  <c r="H561" i="1"/>
  <c r="BR516" i="1"/>
  <c r="I367" i="1"/>
  <c r="J259" i="1"/>
  <c r="BQ201" i="1"/>
  <c r="BR102" i="1"/>
  <c r="I689" i="1"/>
  <c r="K887" i="1"/>
  <c r="J595" i="1"/>
  <c r="J311" i="1"/>
  <c r="BR176" i="1"/>
  <c r="I177" i="1"/>
  <c r="K897" i="1"/>
  <c r="K914" i="1"/>
  <c r="I705" i="1"/>
  <c r="K609" i="1"/>
  <c r="J161" i="1"/>
  <c r="L53" i="1"/>
  <c r="CB53" i="1" s="1"/>
  <c r="CA53" i="1" s="1"/>
  <c r="BZ53" i="1" s="1"/>
  <c r="BY53" i="1" s="1"/>
  <c r="BX53" i="1" s="1"/>
  <c r="BW53" i="1" s="1"/>
  <c r="BV53" i="1" s="1"/>
  <c r="BU53" i="1" s="1"/>
  <c r="BT53" i="1" s="1"/>
  <c r="BS53" i="1" s="1"/>
  <c r="I174" i="1"/>
  <c r="K87" i="1"/>
  <c r="K834" i="1"/>
  <c r="I510" i="1"/>
  <c r="K896" i="1"/>
  <c r="K808" i="1"/>
  <c r="I720" i="1"/>
  <c r="K606" i="1"/>
  <c r="BR457" i="1"/>
  <c r="CA126" i="1"/>
  <c r="BZ126" i="1" s="1"/>
  <c r="BY126" i="1" s="1"/>
  <c r="BX126" i="1" s="1"/>
  <c r="BW126" i="1" s="1"/>
  <c r="BV126" i="1" s="1"/>
  <c r="BU126" i="1" s="1"/>
  <c r="BT126" i="1" s="1"/>
  <c r="BS126" i="1" s="1"/>
  <c r="L126" i="1"/>
  <c r="CB126" i="1" s="1"/>
  <c r="K881" i="1"/>
  <c r="J598" i="1"/>
  <c r="BR40" i="1"/>
  <c r="K821" i="1"/>
  <c r="K800" i="1"/>
  <c r="K789" i="1"/>
  <c r="K620" i="1"/>
  <c r="K894" i="1"/>
  <c r="I364" i="1"/>
  <c r="K92" i="1"/>
  <c r="J49" i="1"/>
  <c r="K826" i="1"/>
  <c r="I724" i="1"/>
  <c r="I521" i="1"/>
  <c r="I482" i="1"/>
  <c r="K375" i="1"/>
  <c r="BR567" i="1"/>
  <c r="BR458" i="1"/>
  <c r="I531" i="1"/>
  <c r="BR400" i="1"/>
  <c r="BR241" i="1"/>
  <c r="BR183" i="1"/>
  <c r="CF132" i="1"/>
  <c r="BQ354" i="1"/>
  <c r="BQ658" i="1"/>
  <c r="BR423" i="1"/>
  <c r="BQ682" i="1"/>
  <c r="BR394" i="1"/>
  <c r="BR181" i="1"/>
  <c r="BR32" i="1"/>
  <c r="BR413" i="1"/>
  <c r="BR395" i="1"/>
  <c r="CD395" i="1"/>
  <c r="CF395" i="1" s="1"/>
  <c r="K880" i="1"/>
  <c r="I713" i="1"/>
  <c r="BR96" i="1"/>
  <c r="J52" i="1"/>
  <c r="K915" i="1"/>
  <c r="I676" i="1"/>
  <c r="J596" i="1"/>
  <c r="I509" i="1"/>
  <c r="J258" i="1"/>
  <c r="J169" i="1"/>
  <c r="BR100" i="1"/>
  <c r="J51" i="1"/>
  <c r="K624" i="1"/>
  <c r="BR449" i="1"/>
  <c r="K123" i="1"/>
  <c r="J20" i="1"/>
  <c r="H555" i="1"/>
  <c r="BR463" i="1"/>
  <c r="L319" i="1"/>
  <c r="CB319" i="1" s="1"/>
  <c r="CA319" i="1" s="1"/>
  <c r="BZ319" i="1" s="1"/>
  <c r="BY319" i="1" s="1"/>
  <c r="BX319" i="1" s="1"/>
  <c r="BW319" i="1" s="1"/>
  <c r="BV319" i="1" s="1"/>
  <c r="BU319" i="1" s="1"/>
  <c r="BT319" i="1" s="1"/>
  <c r="BS319" i="1" s="1"/>
  <c r="BQ202" i="1"/>
  <c r="K875" i="1"/>
  <c r="J594" i="1"/>
  <c r="BR537" i="1"/>
  <c r="I533" i="1"/>
  <c r="I491" i="1"/>
  <c r="K899" i="1"/>
  <c r="H579" i="1"/>
  <c r="I517" i="1"/>
  <c r="I483" i="1"/>
  <c r="H547" i="1"/>
  <c r="I518" i="1"/>
  <c r="K190" i="1"/>
  <c r="J124" i="1"/>
  <c r="I529" i="1"/>
  <c r="L135" i="1"/>
  <c r="CB135" i="1" s="1"/>
  <c r="CA135" i="1" s="1"/>
  <c r="BZ135" i="1" s="1"/>
  <c r="BY135" i="1" s="1"/>
  <c r="BX135" i="1" s="1"/>
  <c r="BW135" i="1" s="1"/>
  <c r="BV135" i="1" s="1"/>
  <c r="BU135" i="1" s="1"/>
  <c r="BT135" i="1" s="1"/>
  <c r="BS135" i="1" s="1"/>
  <c r="H94" i="1"/>
  <c r="K830" i="1"/>
  <c r="BR446" i="1"/>
  <c r="K191" i="1"/>
  <c r="I530" i="1"/>
  <c r="BR384" i="1"/>
  <c r="K146" i="1"/>
  <c r="K861" i="1"/>
  <c r="I701" i="1"/>
  <c r="I728" i="1"/>
  <c r="K616" i="1"/>
  <c r="BR226" i="1"/>
  <c r="K886" i="1"/>
  <c r="I700" i="1"/>
  <c r="K611" i="1"/>
  <c r="I137" i="1"/>
  <c r="K867" i="1"/>
  <c r="I503" i="1"/>
  <c r="K791" i="1"/>
  <c r="L91" i="1"/>
  <c r="CB91" i="1" s="1"/>
  <c r="CA91" i="1" s="1"/>
  <c r="BZ91" i="1" s="1"/>
  <c r="BY91" i="1" s="1"/>
  <c r="BX91" i="1" s="1"/>
  <c r="BW91" i="1" s="1"/>
  <c r="BV91" i="1" s="1"/>
  <c r="BU91" i="1" s="1"/>
  <c r="BT91" i="1" s="1"/>
  <c r="BS91" i="1" s="1"/>
  <c r="J318" i="1"/>
  <c r="BQ166" i="1"/>
  <c r="BR398" i="1"/>
  <c r="BR540" i="1"/>
  <c r="BR409" i="1"/>
  <c r="BR239" i="1"/>
  <c r="BQ698" i="1"/>
  <c r="BR418" i="1"/>
  <c r="BR39" i="1"/>
  <c r="BR424" i="1"/>
  <c r="BR238" i="1"/>
  <c r="BR511" i="1"/>
  <c r="BR213" i="1"/>
  <c r="BR419" i="1"/>
  <c r="I505" i="1"/>
  <c r="BR443" i="1"/>
  <c r="I180" i="1"/>
  <c r="BR455" i="1"/>
  <c r="BR380" i="1"/>
  <c r="BQ197" i="1"/>
  <c r="K147" i="1"/>
  <c r="BR27" i="1"/>
  <c r="K884" i="1"/>
  <c r="K879" i="1"/>
  <c r="I717" i="1"/>
  <c r="H549" i="1"/>
  <c r="J309" i="1"/>
  <c r="I171" i="1"/>
  <c r="I693" i="1"/>
  <c r="I668" i="1"/>
  <c r="BR447" i="1"/>
  <c r="BR251" i="1"/>
  <c r="I156" i="1"/>
  <c r="K43" i="1"/>
  <c r="K857" i="1"/>
  <c r="K809" i="1"/>
  <c r="K820" i="1"/>
  <c r="K139" i="1"/>
  <c r="BR92" i="1"/>
  <c r="BR6" i="1"/>
  <c r="I692" i="1"/>
  <c r="BR437" i="1"/>
  <c r="K377" i="1"/>
  <c r="BR67" i="1"/>
  <c r="K908" i="1"/>
  <c r="K893" i="1"/>
  <c r="K823" i="1"/>
  <c r="K895" i="1"/>
  <c r="I712" i="1"/>
  <c r="BR577" i="1"/>
  <c r="H581" i="1"/>
  <c r="BR451" i="1"/>
  <c r="BR230" i="1"/>
  <c r="K151" i="1"/>
  <c r="L57" i="1"/>
  <c r="CB57" i="1" s="1"/>
  <c r="CA57" i="1" s="1"/>
  <c r="BZ57" i="1" s="1"/>
  <c r="BY57" i="1" s="1"/>
  <c r="BX57" i="1" s="1"/>
  <c r="BW57" i="1" s="1"/>
  <c r="BV57" i="1" s="1"/>
  <c r="BU57" i="1" s="1"/>
  <c r="BT57" i="1" s="1"/>
  <c r="BS57" i="1" s="1"/>
  <c r="K872" i="1"/>
  <c r="K607" i="1"/>
  <c r="I365" i="1"/>
  <c r="I24" i="1"/>
  <c r="I673" i="1"/>
  <c r="K793" i="1"/>
  <c r="K618" i="1"/>
  <c r="BR475" i="1"/>
  <c r="K192" i="1"/>
  <c r="I179" i="1"/>
  <c r="K804" i="1"/>
  <c r="K882" i="1"/>
  <c r="I708" i="1"/>
  <c r="K625" i="1"/>
  <c r="BR448" i="1"/>
  <c r="H240" i="1"/>
  <c r="BR214" i="1"/>
  <c r="K918" i="1"/>
  <c r="BR520" i="1"/>
  <c r="I539" i="1"/>
  <c r="J256" i="1"/>
  <c r="K45" i="1"/>
  <c r="K865" i="1"/>
  <c r="K801" i="1"/>
  <c r="K868" i="1"/>
  <c r="K622" i="1"/>
  <c r="J326" i="1"/>
  <c r="I163" i="1"/>
  <c r="I84" i="1"/>
  <c r="K922" i="1"/>
  <c r="BR551" i="1"/>
  <c r="I538" i="1"/>
  <c r="K869" i="1"/>
  <c r="K838" i="1"/>
  <c r="K831" i="1"/>
  <c r="K604" i="1"/>
  <c r="BR222" i="1"/>
  <c r="BR525" i="1"/>
  <c r="J263" i="1"/>
  <c r="I175" i="1"/>
  <c r="J63" i="1"/>
  <c r="L327" i="1"/>
  <c r="CB327" i="1" s="1"/>
  <c r="CA327" i="1" s="1"/>
  <c r="BZ327" i="1" s="1"/>
  <c r="BY327" i="1" s="1"/>
  <c r="BX327" i="1" s="1"/>
  <c r="BW327" i="1" s="1"/>
  <c r="BV327" i="1" s="1"/>
  <c r="BU327" i="1" s="1"/>
  <c r="BT327" i="1" s="1"/>
  <c r="BS327" i="1" s="1"/>
  <c r="K837" i="1"/>
  <c r="I516" i="1"/>
  <c r="I501" i="1"/>
  <c r="BQ41" i="1"/>
  <c r="BQ396" i="1"/>
  <c r="BQ232" i="1"/>
  <c r="BQ460" i="1"/>
  <c r="BQ180" i="1"/>
  <c r="J109" i="1"/>
  <c r="I718" i="1"/>
  <c r="BQ547" i="1"/>
  <c r="J201" i="1"/>
  <c r="BQ218" i="1"/>
  <c r="J28" i="1"/>
  <c r="J548" i="1"/>
  <c r="H166" i="1"/>
  <c r="BQ555" i="1"/>
  <c r="J470" i="1"/>
  <c r="BQ523" i="1"/>
  <c r="H679" i="1"/>
  <c r="J414" i="1"/>
  <c r="J233" i="1"/>
  <c r="BQ534" i="1"/>
  <c r="J420" i="1"/>
  <c r="J460" i="1"/>
  <c r="J767" i="1"/>
  <c r="J449" i="1"/>
  <c r="BQ583" i="1"/>
  <c r="BQ34" i="1"/>
  <c r="BQ425" i="1"/>
  <c r="BQ399" i="1"/>
  <c r="BQ434" i="1"/>
  <c r="BQ189" i="1"/>
  <c r="BQ4" i="1"/>
  <c r="BQ235" i="1"/>
  <c r="BQ225" i="1"/>
  <c r="J458" i="1"/>
  <c r="BQ441" i="1"/>
  <c r="J33" i="1"/>
  <c r="J431" i="1"/>
  <c r="K295" i="1"/>
  <c r="BR196" i="1"/>
  <c r="I682" i="1"/>
  <c r="BQ470" i="1"/>
  <c r="L207" i="1"/>
  <c r="CB207" i="1" s="1"/>
  <c r="CA207" i="1"/>
  <c r="BZ207" i="1" s="1"/>
  <c r="BY207" i="1" s="1"/>
  <c r="BX207" i="1" s="1"/>
  <c r="BW207" i="1" s="1"/>
  <c r="BV207" i="1" s="1"/>
  <c r="BU207" i="1" s="1"/>
  <c r="BT207" i="1" s="1"/>
  <c r="BS207" i="1" s="1"/>
  <c r="J749" i="1"/>
  <c r="J733" i="1"/>
  <c r="J382" i="1"/>
  <c r="BR195" i="1"/>
  <c r="J766" i="1"/>
  <c r="J750" i="1"/>
  <c r="J734" i="1"/>
  <c r="BQ445" i="1"/>
  <c r="L590" i="1"/>
  <c r="CB590" i="1" s="1"/>
  <c r="CA590" i="1"/>
  <c r="BZ590" i="1" s="1"/>
  <c r="BY590" i="1" s="1"/>
  <c r="BX590" i="1" s="1"/>
  <c r="BW590" i="1" s="1"/>
  <c r="BV590" i="1" s="1"/>
  <c r="BU590" i="1" s="1"/>
  <c r="BT590" i="1" s="1"/>
  <c r="BS590" i="1" s="1"/>
  <c r="J475" i="1"/>
  <c r="K130" i="1"/>
  <c r="BQ88" i="1"/>
  <c r="K287" i="1"/>
  <c r="I307" i="1"/>
  <c r="J211" i="1"/>
  <c r="J410" i="1"/>
  <c r="L394" i="1"/>
  <c r="CB394" i="1" s="1"/>
  <c r="CA394" i="1" s="1"/>
  <c r="BZ394" i="1" s="1"/>
  <c r="BY394" i="1" s="1"/>
  <c r="BX394" i="1" s="1"/>
  <c r="BW394" i="1" s="1"/>
  <c r="BV394" i="1" s="1"/>
  <c r="BU394" i="1" s="1"/>
  <c r="BT394" i="1" s="1"/>
  <c r="BS394" i="1" s="1"/>
  <c r="CC394" i="1" s="1"/>
  <c r="CE394" i="1" s="1"/>
  <c r="H683" i="1"/>
  <c r="BQ459" i="1"/>
  <c r="J759" i="1"/>
  <c r="J743" i="1"/>
  <c r="BR71" i="1"/>
  <c r="J465" i="1"/>
  <c r="K302" i="1"/>
  <c r="H238" i="1"/>
  <c r="BQ220" i="1"/>
  <c r="BQ406" i="1"/>
  <c r="BQ8" i="1"/>
  <c r="BQ532" i="1"/>
  <c r="BQ417" i="1"/>
  <c r="BR722" i="1"/>
  <c r="BQ391" i="1"/>
  <c r="BQ426" i="1"/>
  <c r="BQ217" i="1"/>
  <c r="BQ427" i="1"/>
  <c r="I666" i="1"/>
  <c r="BQ462" i="1"/>
  <c r="L392" i="1"/>
  <c r="CB392" i="1" s="1"/>
  <c r="CA392" i="1"/>
  <c r="BZ392" i="1" s="1"/>
  <c r="BY392" i="1" s="1"/>
  <c r="BX392" i="1" s="1"/>
  <c r="BW392" i="1" s="1"/>
  <c r="BV392" i="1" s="1"/>
  <c r="BU392" i="1" s="1"/>
  <c r="BT392" i="1" s="1"/>
  <c r="BS392" i="1" s="1"/>
  <c r="CC392" i="1" s="1"/>
  <c r="CE392" i="1" s="1"/>
  <c r="K265" i="1"/>
  <c r="K129" i="1"/>
  <c r="J113" i="1"/>
  <c r="I686" i="1"/>
  <c r="J558" i="1"/>
  <c r="BQ471" i="1"/>
  <c r="J413" i="1"/>
  <c r="BQ388" i="1"/>
  <c r="BR198" i="1"/>
  <c r="J104" i="1"/>
  <c r="H663" i="1"/>
  <c r="J556" i="1"/>
  <c r="J463" i="1"/>
  <c r="J118" i="1"/>
  <c r="J71" i="1"/>
  <c r="J562" i="1"/>
  <c r="BQ472" i="1"/>
  <c r="H719" i="1"/>
  <c r="BQ438" i="1"/>
  <c r="J564" i="1"/>
  <c r="J566" i="1"/>
  <c r="J454" i="1"/>
  <c r="BQ453" i="1"/>
  <c r="J230" i="1"/>
  <c r="L203" i="1"/>
  <c r="CB203" i="1" s="1"/>
  <c r="CA203" i="1"/>
  <c r="BZ203" i="1" s="1"/>
  <c r="BY203" i="1" s="1"/>
  <c r="BX203" i="1" s="1"/>
  <c r="BW203" i="1" s="1"/>
  <c r="BV203" i="1" s="1"/>
  <c r="BU203" i="1" s="1"/>
  <c r="BT203" i="1" s="1"/>
  <c r="BS203" i="1" s="1"/>
  <c r="BQ90" i="1"/>
  <c r="BQ571" i="1"/>
  <c r="BQ474" i="1"/>
  <c r="J406" i="1"/>
  <c r="BQ467" i="1"/>
  <c r="J27" i="1"/>
  <c r="J765" i="1"/>
  <c r="J441" i="1"/>
  <c r="J446" i="1"/>
  <c r="I356" i="1"/>
  <c r="J231" i="1"/>
  <c r="BR193" i="1"/>
  <c r="J120" i="1"/>
  <c r="K58" i="1"/>
  <c r="H671" i="1"/>
  <c r="J546" i="1"/>
  <c r="BQ473" i="1"/>
  <c r="J119" i="1"/>
  <c r="I80" i="1"/>
  <c r="I60" i="1"/>
  <c r="H35" i="1"/>
  <c r="J436" i="1"/>
  <c r="H239" i="1"/>
  <c r="BQ243" i="1"/>
  <c r="BQ25" i="1"/>
  <c r="I714" i="1"/>
  <c r="I710" i="1"/>
  <c r="J466" i="1"/>
  <c r="BQ452" i="1"/>
  <c r="J199" i="1"/>
  <c r="J412" i="1"/>
  <c r="J476" i="1"/>
  <c r="J390" i="1"/>
  <c r="H687" i="1"/>
  <c r="BQ575" i="1"/>
  <c r="H237" i="1"/>
  <c r="H184" i="1"/>
  <c r="J106" i="1"/>
  <c r="I76" i="1"/>
  <c r="BQ392" i="1"/>
  <c r="BQ430" i="1"/>
  <c r="BQ179" i="1"/>
  <c r="BQ428" i="1"/>
  <c r="BQ415" i="1"/>
  <c r="BR674" i="1"/>
  <c r="BR350" i="1"/>
  <c r="BQ177" i="1"/>
  <c r="BQ405" i="1"/>
  <c r="BQ559" i="1"/>
  <c r="K601" i="1"/>
  <c r="J411" i="1"/>
  <c r="K279" i="1"/>
  <c r="J244" i="1"/>
  <c r="H236" i="1"/>
  <c r="I78" i="1"/>
  <c r="J44" i="1"/>
  <c r="I344" i="1"/>
  <c r="I310" i="1"/>
  <c r="BQ245" i="1"/>
  <c r="J467" i="1"/>
  <c r="J408" i="1"/>
  <c r="K347" i="1"/>
  <c r="J227" i="1"/>
  <c r="BR194" i="1"/>
  <c r="J648" i="1"/>
  <c r="BQ561" i="1"/>
  <c r="J442" i="1"/>
  <c r="J440" i="1"/>
  <c r="J31" i="1"/>
  <c r="J753" i="1"/>
  <c r="J737" i="1"/>
  <c r="J652" i="1"/>
  <c r="BQ442" i="1"/>
  <c r="J464" i="1"/>
  <c r="K320" i="1"/>
  <c r="J770" i="1"/>
  <c r="J754" i="1"/>
  <c r="J738" i="1"/>
  <c r="J781" i="1"/>
  <c r="BQ477" i="1"/>
  <c r="K134" i="1"/>
  <c r="BQ444" i="1"/>
  <c r="BQ231" i="1"/>
  <c r="I706" i="1"/>
  <c r="J370" i="1"/>
  <c r="BQ376" i="1"/>
  <c r="I72" i="1"/>
  <c r="BQ450" i="1"/>
  <c r="K316" i="1"/>
  <c r="L204" i="1"/>
  <c r="CB204" i="1" s="1"/>
  <c r="CA204" i="1" s="1"/>
  <c r="BZ204" i="1" s="1"/>
  <c r="BY204" i="1" s="1"/>
  <c r="BX204" i="1" s="1"/>
  <c r="BW204" i="1" s="1"/>
  <c r="BV204" i="1" s="1"/>
  <c r="BU204" i="1" s="1"/>
  <c r="BT204" i="1" s="1"/>
  <c r="BS204" i="1" s="1"/>
  <c r="H82" i="1"/>
  <c r="H667" i="1"/>
  <c r="J580" i="1"/>
  <c r="BQ440" i="1"/>
  <c r="J638" i="1"/>
  <c r="J641" i="1"/>
  <c r="BQ454" i="1"/>
  <c r="J472" i="1"/>
  <c r="J194" i="1"/>
  <c r="H691" i="1"/>
  <c r="BQ240" i="1"/>
  <c r="K61" i="1"/>
  <c r="J644" i="1"/>
  <c r="BQ545" i="1"/>
  <c r="J418" i="1"/>
  <c r="BQ44" i="1"/>
  <c r="H711" i="1"/>
  <c r="J112" i="1"/>
  <c r="BQ94" i="1"/>
  <c r="BQ433" i="1"/>
  <c r="J461" i="1"/>
  <c r="I314" i="1"/>
  <c r="H235" i="1"/>
  <c r="I694" i="1"/>
  <c r="J378" i="1"/>
  <c r="BQ465" i="1"/>
  <c r="K269" i="1"/>
  <c r="BQ480" i="1"/>
  <c r="J416" i="1"/>
  <c r="J397" i="1"/>
  <c r="K359" i="1"/>
  <c r="J114" i="1"/>
  <c r="J769" i="1"/>
  <c r="J576" i="1"/>
  <c r="I722" i="1"/>
  <c r="K308" i="1"/>
  <c r="BQ191" i="1"/>
  <c r="K138" i="1"/>
  <c r="BQ174" i="1"/>
  <c r="BR94" i="1"/>
  <c r="BR422" i="1"/>
  <c r="BR41" i="1"/>
  <c r="BR175" i="1"/>
  <c r="CF133" i="1"/>
  <c r="BR433" i="1"/>
  <c r="BR412" i="1"/>
  <c r="BR407" i="1"/>
  <c r="BR396" i="1"/>
  <c r="BR232" i="1"/>
  <c r="BQ9" i="1"/>
  <c r="BR397" i="1"/>
  <c r="BR233" i="1"/>
  <c r="I681" i="1"/>
  <c r="I669" i="1"/>
  <c r="I672" i="1"/>
  <c r="BR460" i="1"/>
  <c r="J313" i="1"/>
  <c r="BR180" i="1"/>
  <c r="K883" i="1"/>
  <c r="K635" i="1"/>
  <c r="I493" i="1"/>
  <c r="L299" i="1"/>
  <c r="CB299" i="1" s="1"/>
  <c r="CA299" i="1" s="1"/>
  <c r="BZ299" i="1" s="1"/>
  <c r="BY299" i="1" s="1"/>
  <c r="BX299" i="1" s="1"/>
  <c r="BW299" i="1" s="1"/>
  <c r="BV299" i="1" s="1"/>
  <c r="BU299" i="1" s="1"/>
  <c r="BT299" i="1" s="1"/>
  <c r="BS299" i="1" s="1"/>
  <c r="BR547" i="1"/>
  <c r="BR436" i="1"/>
  <c r="BR218" i="1"/>
  <c r="H98" i="1"/>
  <c r="BR512" i="1"/>
  <c r="BR489" i="1"/>
  <c r="BR555" i="1"/>
  <c r="H553" i="1"/>
  <c r="I519" i="1"/>
  <c r="CA315" i="1"/>
  <c r="BZ315" i="1" s="1"/>
  <c r="BY315" i="1" s="1"/>
  <c r="BX315" i="1" s="1"/>
  <c r="BW315" i="1" s="1"/>
  <c r="BV315" i="1" s="1"/>
  <c r="BU315" i="1" s="1"/>
  <c r="BT315" i="1" s="1"/>
  <c r="BS315" i="1" s="1"/>
  <c r="L315" i="1"/>
  <c r="CB315" i="1" s="1"/>
  <c r="K96" i="1"/>
  <c r="H9" i="1"/>
  <c r="BR523" i="1"/>
  <c r="I492" i="1"/>
  <c r="I247" i="1"/>
  <c r="I497" i="1"/>
  <c r="I520" i="1"/>
  <c r="BR216" i="1"/>
  <c r="H575" i="1"/>
  <c r="BR461" i="1"/>
  <c r="H241" i="1"/>
  <c r="H36" i="1"/>
  <c r="BR223" i="1"/>
  <c r="I536" i="1"/>
  <c r="I358" i="1"/>
  <c r="K148" i="1"/>
  <c r="K140" i="1"/>
  <c r="I19" i="1"/>
  <c r="K845" i="1"/>
  <c r="I729" i="1"/>
  <c r="I685" i="1"/>
  <c r="I665" i="1"/>
  <c r="J593" i="1"/>
  <c r="BR42" i="1"/>
  <c r="I661" i="1"/>
  <c r="K840" i="1"/>
  <c r="K627" i="1"/>
  <c r="H557" i="1"/>
  <c r="BR534" i="1"/>
  <c r="I350" i="1"/>
  <c r="J349" i="1"/>
  <c r="J46" i="1"/>
  <c r="K849" i="1"/>
  <c r="K851" i="1"/>
  <c r="J588" i="1"/>
  <c r="I511" i="1"/>
  <c r="I342" i="1"/>
  <c r="K807" i="1"/>
  <c r="K788" i="1"/>
  <c r="K790" i="1"/>
  <c r="BR528" i="1"/>
  <c r="I496" i="1"/>
  <c r="K387" i="1"/>
  <c r="K371" i="1"/>
  <c r="J322" i="1"/>
  <c r="K853" i="1"/>
  <c r="K844" i="1"/>
  <c r="L323" i="1"/>
  <c r="CB323" i="1" s="1"/>
  <c r="CA323" i="1" s="1"/>
  <c r="BZ323" i="1" s="1"/>
  <c r="BY323" i="1" s="1"/>
  <c r="BX323" i="1" s="1"/>
  <c r="BW323" i="1" s="1"/>
  <c r="BV323" i="1" s="1"/>
  <c r="BU323" i="1" s="1"/>
  <c r="BT323" i="1" s="1"/>
  <c r="BS323" i="1" s="1"/>
  <c r="K152" i="1"/>
  <c r="J12" i="1"/>
  <c r="K856" i="1"/>
  <c r="K631" i="1"/>
  <c r="I485" i="1"/>
  <c r="I243" i="1"/>
  <c r="K613" i="1"/>
  <c r="K850" i="1"/>
  <c r="K615" i="1"/>
  <c r="I3" i="1"/>
  <c r="BR228" i="1"/>
  <c r="BR414" i="1"/>
  <c r="BR583" i="1"/>
  <c r="BR34" i="1"/>
  <c r="BR425" i="1"/>
  <c r="BR399" i="1"/>
  <c r="BR434" i="1"/>
  <c r="BR189" i="1"/>
  <c r="BR4" i="1"/>
  <c r="BR235" i="1"/>
  <c r="BR225" i="1"/>
  <c r="I515" i="1"/>
  <c r="BR441" i="1"/>
  <c r="I182" i="1"/>
  <c r="H551" i="1"/>
  <c r="K141" i="1"/>
  <c r="K900" i="1"/>
  <c r="K802" i="1"/>
  <c r="I696" i="1"/>
  <c r="H559" i="1"/>
  <c r="BR465" i="1"/>
  <c r="BQ196" i="1"/>
  <c r="I83" i="1"/>
  <c r="K787" i="1"/>
  <c r="K619" i="1"/>
  <c r="BR480" i="1"/>
  <c r="J260" i="1"/>
  <c r="J125" i="1"/>
  <c r="I22" i="1"/>
  <c r="K920" i="1"/>
  <c r="K825" i="1"/>
  <c r="K792" i="1"/>
  <c r="K852" i="1"/>
  <c r="I688" i="1"/>
  <c r="BR470" i="1"/>
  <c r="J357" i="1"/>
  <c r="K842" i="1"/>
  <c r="K864" i="1"/>
  <c r="H573" i="1"/>
  <c r="K389" i="1"/>
  <c r="K373" i="1"/>
  <c r="K892" i="1"/>
  <c r="K871" i="1"/>
  <c r="K813" i="1"/>
  <c r="K860" i="1"/>
  <c r="K612" i="1"/>
  <c r="BQ195" i="1"/>
  <c r="K149" i="1"/>
  <c r="K812" i="1"/>
  <c r="K907" i="1"/>
  <c r="I490" i="1"/>
  <c r="BR445" i="1"/>
  <c r="I363" i="1"/>
  <c r="H189" i="1"/>
  <c r="J157" i="1"/>
  <c r="K888" i="1"/>
  <c r="K862" i="1"/>
  <c r="K827" i="1"/>
  <c r="I704" i="1"/>
  <c r="K602" i="1"/>
  <c r="I524" i="1"/>
  <c r="I181" i="1"/>
  <c r="I167" i="1"/>
  <c r="K799" i="1"/>
  <c r="I697" i="1"/>
  <c r="J584" i="1"/>
  <c r="I514" i="1"/>
  <c r="BR88" i="1"/>
  <c r="K822" i="1"/>
  <c r="BR191" i="1"/>
  <c r="K905" i="1"/>
  <c r="I526" i="1"/>
  <c r="K878" i="1"/>
  <c r="K819" i="1"/>
  <c r="K903" i="1"/>
  <c r="I656" i="1"/>
  <c r="I541" i="1"/>
  <c r="K234" i="1"/>
  <c r="BR174" i="1"/>
  <c r="K95" i="1"/>
  <c r="H4" i="1"/>
  <c r="K906" i="1"/>
  <c r="K29" i="1"/>
  <c r="K909" i="1"/>
  <c r="K847" i="1"/>
  <c r="K911" i="1"/>
  <c r="I680" i="1"/>
  <c r="CA585" i="1"/>
  <c r="BZ585" i="1" s="1"/>
  <c r="BY585" i="1" s="1"/>
  <c r="BX585" i="1" s="1"/>
  <c r="BW585" i="1" s="1"/>
  <c r="BV585" i="1" s="1"/>
  <c r="BU585" i="1" s="1"/>
  <c r="BT585" i="1" s="1"/>
  <c r="BS585" i="1" s="1"/>
  <c r="L585" i="1"/>
  <c r="CB585" i="1" s="1"/>
  <c r="I16" i="1"/>
  <c r="I498" i="1"/>
  <c r="J255" i="1"/>
  <c r="BR459" i="1"/>
  <c r="K816" i="1"/>
  <c r="I504" i="1"/>
  <c r="K383" i="1"/>
  <c r="BQ71" i="1"/>
  <c r="J589" i="1"/>
  <c r="K150" i="1"/>
  <c r="BR220" i="1"/>
  <c r="BR406" i="1"/>
  <c r="BR8" i="1"/>
  <c r="BR532" i="1"/>
  <c r="BR417" i="1"/>
  <c r="BQ722" i="1"/>
  <c r="BR391" i="1"/>
  <c r="BR426" i="1"/>
  <c r="BR217" i="1"/>
  <c r="BR427" i="1"/>
  <c r="K810" i="1"/>
  <c r="K610" i="1"/>
  <c r="BR462" i="1"/>
  <c r="K890" i="1"/>
  <c r="K633" i="1"/>
  <c r="H545" i="1"/>
  <c r="BR471" i="1"/>
  <c r="BR388" i="1"/>
  <c r="BQ198" i="1"/>
  <c r="K88" i="1"/>
  <c r="J56" i="1"/>
  <c r="I188" i="1"/>
  <c r="I502" i="1"/>
  <c r="BR472" i="1"/>
  <c r="L339" i="1"/>
  <c r="CB339" i="1" s="1"/>
  <c r="CA339" i="1" s="1"/>
  <c r="BZ339" i="1" s="1"/>
  <c r="BY339" i="1" s="1"/>
  <c r="BX339" i="1" s="1"/>
  <c r="BW339" i="1" s="1"/>
  <c r="BV339" i="1" s="1"/>
  <c r="BU339" i="1" s="1"/>
  <c r="BT339" i="1" s="1"/>
  <c r="BS339" i="1" s="1"/>
  <c r="K885" i="1"/>
  <c r="BR438" i="1"/>
  <c r="I507" i="1"/>
  <c r="J334" i="1"/>
  <c r="J168" i="1"/>
  <c r="CA15" i="1"/>
  <c r="BZ15" i="1" s="1"/>
  <c r="BY15" i="1" s="1"/>
  <c r="BX15" i="1" s="1"/>
  <c r="BW15" i="1" s="1"/>
  <c r="BV15" i="1" s="1"/>
  <c r="BU15" i="1" s="1"/>
  <c r="BT15" i="1" s="1"/>
  <c r="BS15" i="1" s="1"/>
  <c r="L15" i="1"/>
  <c r="CB15" i="1" s="1"/>
  <c r="I500" i="1"/>
  <c r="BR453" i="1"/>
  <c r="BR90" i="1"/>
  <c r="BR571" i="1"/>
  <c r="BR474" i="1"/>
  <c r="BR467" i="1"/>
  <c r="I512" i="1"/>
  <c r="L250" i="1"/>
  <c r="CB250" i="1" s="1"/>
  <c r="CA250" i="1" s="1"/>
  <c r="BZ250" i="1" s="1"/>
  <c r="BY250" i="1" s="1"/>
  <c r="BX250" i="1" s="1"/>
  <c r="BW250" i="1" s="1"/>
  <c r="BV250" i="1" s="1"/>
  <c r="BU250" i="1" s="1"/>
  <c r="BT250" i="1" s="1"/>
  <c r="BS250" i="1" s="1"/>
  <c r="BQ193" i="1"/>
  <c r="BR473" i="1"/>
  <c r="H577" i="1"/>
  <c r="H571" i="1"/>
  <c r="I540" i="1"/>
  <c r="I362" i="1"/>
  <c r="BR243" i="1"/>
  <c r="J254" i="1"/>
  <c r="K142" i="1"/>
  <c r="BR25" i="1"/>
  <c r="K829" i="1"/>
  <c r="I664" i="1"/>
  <c r="BR452" i="1"/>
  <c r="H90" i="1"/>
  <c r="I721" i="1"/>
  <c r="K814" i="1"/>
  <c r="J591" i="1"/>
  <c r="I484" i="1"/>
  <c r="J361" i="1"/>
  <c r="K846" i="1"/>
  <c r="BR575" i="1"/>
  <c r="I487" i="1"/>
  <c r="J48" i="1"/>
  <c r="J338" i="1"/>
  <c r="K154" i="1"/>
  <c r="BR392" i="1"/>
  <c r="BR430" i="1"/>
  <c r="CF300" i="1"/>
  <c r="BR179" i="1"/>
  <c r="BR428" i="1"/>
  <c r="BR415" i="1"/>
  <c r="BQ674" i="1"/>
  <c r="BQ350" i="1"/>
  <c r="BR177" i="1"/>
  <c r="BR405" i="1"/>
  <c r="BR559" i="1"/>
  <c r="I159" i="1"/>
  <c r="I176" i="1"/>
  <c r="I534" i="1"/>
  <c r="H249" i="1"/>
  <c r="K143" i="1"/>
  <c r="K916" i="1"/>
  <c r="I709" i="1"/>
  <c r="I677" i="1"/>
  <c r="BR245" i="1"/>
  <c r="K818" i="1"/>
  <c r="K824" i="1"/>
  <c r="K603" i="1"/>
  <c r="H253" i="1"/>
  <c r="BQ194" i="1"/>
  <c r="K904" i="1"/>
  <c r="K919" i="1"/>
  <c r="K614" i="1"/>
  <c r="BR561" i="1"/>
  <c r="J345" i="1"/>
  <c r="J160" i="1"/>
  <c r="L127" i="1"/>
  <c r="CB127" i="1" s="1"/>
  <c r="CA127" i="1" s="1"/>
  <c r="BZ127" i="1" s="1"/>
  <c r="BY127" i="1" s="1"/>
  <c r="BX127" i="1" s="1"/>
  <c r="BW127" i="1" s="1"/>
  <c r="BV127" i="1" s="1"/>
  <c r="BU127" i="1" s="1"/>
  <c r="BT127" i="1" s="1"/>
  <c r="BS127" i="1" s="1"/>
  <c r="L66" i="1"/>
  <c r="CB66" i="1" s="1"/>
  <c r="CA66" i="1"/>
  <c r="BZ66" i="1" s="1"/>
  <c r="BY66" i="1" s="1"/>
  <c r="BX66" i="1" s="1"/>
  <c r="BW66" i="1" s="1"/>
  <c r="BV66" i="1" s="1"/>
  <c r="BU66" i="1" s="1"/>
  <c r="BT66" i="1" s="1"/>
  <c r="BS66" i="1" s="1"/>
  <c r="K874" i="1"/>
  <c r="K832" i="1"/>
  <c r="K621" i="1"/>
  <c r="K385" i="1"/>
  <c r="K369" i="1"/>
  <c r="J47" i="1"/>
  <c r="K855" i="1"/>
  <c r="K797" i="1"/>
  <c r="K828" i="1"/>
  <c r="K628" i="1"/>
  <c r="H567" i="1"/>
  <c r="BR442" i="1"/>
  <c r="K795" i="1"/>
  <c r="K902" i="1"/>
  <c r="I684" i="1"/>
  <c r="J597" i="1"/>
  <c r="I506" i="1"/>
  <c r="BR477" i="1"/>
  <c r="K841" i="1"/>
  <c r="K843" i="1"/>
  <c r="K794" i="1"/>
  <c r="H565" i="1"/>
  <c r="BR444" i="1"/>
  <c r="BR231" i="1"/>
  <c r="I183" i="1"/>
  <c r="I172" i="1"/>
  <c r="I657" i="1"/>
  <c r="K806" i="1"/>
  <c r="J599" i="1"/>
  <c r="I523" i="1"/>
  <c r="BR376" i="1"/>
  <c r="I38" i="1"/>
  <c r="BR450" i="1"/>
  <c r="I494" i="1"/>
  <c r="BR440" i="1"/>
  <c r="K912" i="1"/>
  <c r="K833" i="1"/>
  <c r="K835" i="1"/>
  <c r="J592" i="1"/>
  <c r="BR454" i="1"/>
  <c r="K37" i="1"/>
  <c r="K858" i="1"/>
  <c r="L242" i="1"/>
  <c r="CB242" i="1" s="1"/>
  <c r="CA242" i="1"/>
  <c r="BZ242" i="1" s="1"/>
  <c r="BY242" i="1" s="1"/>
  <c r="BX242" i="1" s="1"/>
  <c r="BW242" i="1" s="1"/>
  <c r="BV242" i="1" s="1"/>
  <c r="BU242" i="1" s="1"/>
  <c r="BT242" i="1" s="1"/>
  <c r="BS242" i="1" s="1"/>
  <c r="BR240" i="1"/>
  <c r="K863" i="1"/>
  <c r="K805" i="1"/>
  <c r="K876" i="1"/>
  <c r="K634" i="1"/>
  <c r="BR545" i="1"/>
  <c r="I346" i="1"/>
  <c r="H100" i="1"/>
  <c r="K889" i="1"/>
  <c r="H563" i="1"/>
  <c r="I535" i="1"/>
  <c r="I366" i="1"/>
  <c r="J50" i="1"/>
  <c r="I488" i="1"/>
  <c r="BR44" i="1"/>
  <c r="K8" i="1"/>
  <c r="J261" i="1"/>
  <c r="K798" i="1"/>
  <c r="I251" i="1"/>
  <c r="J65" i="1"/>
  <c r="K414" i="8"/>
  <c r="AM397" i="8"/>
  <c r="AL397" i="8" s="1"/>
  <c r="AK397" i="8" s="1"/>
  <c r="AJ397" i="8" s="1"/>
  <c r="AI397" i="8" s="1"/>
  <c r="AH397" i="8" s="1"/>
  <c r="AG397" i="8" s="1"/>
  <c r="AF397" i="8" s="1"/>
  <c r="AE397" i="8" s="1"/>
  <c r="AD397" i="8" s="1"/>
  <c r="AC397" i="8" s="1"/>
  <c r="AN397" i="8" s="1"/>
  <c r="BY397" i="8" s="1"/>
  <c r="AY397" i="8"/>
  <c r="AX397" i="8" s="1"/>
  <c r="AW397" i="8" s="1"/>
  <c r="AV397" i="8" s="1"/>
  <c r="AU397" i="8" s="1"/>
  <c r="AT397" i="8" s="1"/>
  <c r="AS397" i="8" s="1"/>
  <c r="AR397" i="8" s="1"/>
  <c r="AQ397" i="8" s="1"/>
  <c r="AP397" i="8" s="1"/>
  <c r="AO397" i="8" s="1"/>
  <c r="AZ397" i="8" s="1"/>
  <c r="BZ397" i="8" s="1"/>
  <c r="BK397" i="8"/>
  <c r="BJ397" i="8" s="1"/>
  <c r="BI397" i="8" s="1"/>
  <c r="BH397" i="8" s="1"/>
  <c r="BG397" i="8" s="1"/>
  <c r="BF397" i="8" s="1"/>
  <c r="BE397" i="8" s="1"/>
  <c r="BD397" i="8" s="1"/>
  <c r="BC397" i="8" s="1"/>
  <c r="BB397" i="8" s="1"/>
  <c r="BA397" i="8" s="1"/>
  <c r="BL397" i="8" s="1"/>
  <c r="CA397" i="8" s="1"/>
  <c r="I387" i="8"/>
  <c r="G223" i="8"/>
  <c r="I74" i="8"/>
  <c r="I71" i="8"/>
  <c r="I70" i="8"/>
  <c r="I36" i="8"/>
  <c r="H28" i="8"/>
  <c r="H17" i="8"/>
  <c r="G234" i="8"/>
  <c r="J442" i="8"/>
  <c r="J434" i="8"/>
  <c r="J426" i="8"/>
  <c r="J418" i="8"/>
  <c r="I786" i="8"/>
  <c r="H381" i="8"/>
  <c r="K33" i="8"/>
  <c r="I781" i="8"/>
  <c r="I771" i="8"/>
  <c r="J441" i="8"/>
  <c r="J433" i="8"/>
  <c r="J425" i="8"/>
  <c r="J417" i="8"/>
  <c r="I791" i="8"/>
  <c r="AM749" i="8"/>
  <c r="AL749" i="8" s="1"/>
  <c r="AK749" i="8" s="1"/>
  <c r="AJ749" i="8" s="1"/>
  <c r="AI749" i="8" s="1"/>
  <c r="AH749" i="8" s="1"/>
  <c r="AG749" i="8" s="1"/>
  <c r="AF749" i="8" s="1"/>
  <c r="AE749" i="8" s="1"/>
  <c r="AD749" i="8" s="1"/>
  <c r="AC749" i="8" s="1"/>
  <c r="AN749" i="8" s="1"/>
  <c r="BY749" i="8" s="1"/>
  <c r="AY749" i="8"/>
  <c r="AX749" i="8" s="1"/>
  <c r="AW749" i="8" s="1"/>
  <c r="AV749" i="8" s="1"/>
  <c r="AU749" i="8" s="1"/>
  <c r="AT749" i="8" s="1"/>
  <c r="AS749" i="8" s="1"/>
  <c r="AR749" i="8" s="1"/>
  <c r="AQ749" i="8" s="1"/>
  <c r="AP749" i="8" s="1"/>
  <c r="AO749" i="8" s="1"/>
  <c r="AZ749" i="8" s="1"/>
  <c r="BZ749" i="8" s="1"/>
  <c r="BK749" i="8"/>
  <c r="BJ749" i="8" s="1"/>
  <c r="BI749" i="8" s="1"/>
  <c r="BH749" i="8" s="1"/>
  <c r="BG749" i="8" s="1"/>
  <c r="BF749" i="8" s="1"/>
  <c r="BE749" i="8" s="1"/>
  <c r="BD749" i="8" s="1"/>
  <c r="BC749" i="8" s="1"/>
  <c r="BB749" i="8" s="1"/>
  <c r="BA749" i="8" s="1"/>
  <c r="BL749" i="8" s="1"/>
  <c r="CA749" i="8" s="1"/>
  <c r="I878" i="8"/>
  <c r="AM385" i="8"/>
  <c r="AL385" i="8" s="1"/>
  <c r="AK385" i="8" s="1"/>
  <c r="AJ385" i="8" s="1"/>
  <c r="AI385" i="8" s="1"/>
  <c r="AH385" i="8" s="1"/>
  <c r="AG385" i="8" s="1"/>
  <c r="AF385" i="8" s="1"/>
  <c r="AE385" i="8" s="1"/>
  <c r="AD385" i="8" s="1"/>
  <c r="AC385" i="8" s="1"/>
  <c r="AN385" i="8" s="1"/>
  <c r="BY385" i="8" s="1"/>
  <c r="AY385" i="8"/>
  <c r="AX385" i="8" s="1"/>
  <c r="AW385" i="8" s="1"/>
  <c r="AV385" i="8" s="1"/>
  <c r="AU385" i="8" s="1"/>
  <c r="AT385" i="8" s="1"/>
  <c r="AS385" i="8" s="1"/>
  <c r="AR385" i="8" s="1"/>
  <c r="AQ385" i="8" s="1"/>
  <c r="AP385" i="8" s="1"/>
  <c r="AO385" i="8" s="1"/>
  <c r="AZ385" i="8" s="1"/>
  <c r="BZ385" i="8" s="1"/>
  <c r="BK385" i="8"/>
  <c r="BJ385" i="8" s="1"/>
  <c r="BI385" i="8" s="1"/>
  <c r="BH385" i="8" s="1"/>
  <c r="BG385" i="8" s="1"/>
  <c r="BF385" i="8" s="1"/>
  <c r="BE385" i="8" s="1"/>
  <c r="BD385" i="8" s="1"/>
  <c r="BC385" i="8" s="1"/>
  <c r="BB385" i="8" s="1"/>
  <c r="BA385" i="8" s="1"/>
  <c r="BL385" i="8" s="1"/>
  <c r="CA385" i="8" s="1"/>
  <c r="G216" i="8"/>
  <c r="G210" i="8"/>
  <c r="J123" i="8"/>
  <c r="H148" i="8"/>
  <c r="H144" i="8"/>
  <c r="H140" i="8"/>
  <c r="H136" i="8"/>
  <c r="G97" i="8"/>
  <c r="G93" i="8"/>
  <c r="G94" i="8"/>
  <c r="G86" i="8"/>
  <c r="G82" i="8"/>
  <c r="I68" i="8"/>
  <c r="G53" i="8"/>
  <c r="H353" i="8"/>
  <c r="H346" i="8"/>
  <c r="H357" i="8"/>
  <c r="H350" i="8"/>
  <c r="H341" i="8"/>
  <c r="H361" i="8"/>
  <c r="J242" i="8"/>
  <c r="G222" i="8"/>
  <c r="I75" i="8"/>
  <c r="K855" i="8"/>
  <c r="I4" i="8"/>
  <c r="H147" i="8"/>
  <c r="H139" i="8"/>
  <c r="J112" i="8"/>
  <c r="H315" i="8"/>
  <c r="H310" i="8"/>
  <c r="G85" i="8"/>
  <c r="G343" i="8"/>
  <c r="J240" i="8"/>
  <c r="J196" i="8"/>
  <c r="G57" i="8"/>
  <c r="H32" i="8"/>
  <c r="AM758" i="8"/>
  <c r="AL758" i="8" s="1"/>
  <c r="AK758" i="8" s="1"/>
  <c r="AJ758" i="8" s="1"/>
  <c r="AI758" i="8" s="1"/>
  <c r="AH758" i="8" s="1"/>
  <c r="AG758" i="8" s="1"/>
  <c r="AF758" i="8" s="1"/>
  <c r="AE758" i="8" s="1"/>
  <c r="AD758" i="8" s="1"/>
  <c r="AC758" i="8" s="1"/>
  <c r="AN758" i="8" s="1"/>
  <c r="BY758" i="8" s="1"/>
  <c r="AY758" i="8"/>
  <c r="AX758" i="8" s="1"/>
  <c r="AW758" i="8" s="1"/>
  <c r="AV758" i="8" s="1"/>
  <c r="AU758" i="8" s="1"/>
  <c r="AT758" i="8" s="1"/>
  <c r="AS758" i="8" s="1"/>
  <c r="AR758" i="8" s="1"/>
  <c r="AQ758" i="8" s="1"/>
  <c r="AP758" i="8" s="1"/>
  <c r="AO758" i="8" s="1"/>
  <c r="AZ758" i="8" s="1"/>
  <c r="BZ758" i="8" s="1"/>
  <c r="BK758" i="8"/>
  <c r="BJ758" i="8" s="1"/>
  <c r="BI758" i="8" s="1"/>
  <c r="BH758" i="8" s="1"/>
  <c r="BG758" i="8" s="1"/>
  <c r="BF758" i="8" s="1"/>
  <c r="BE758" i="8" s="1"/>
  <c r="BD758" i="8" s="1"/>
  <c r="BC758" i="8" s="1"/>
  <c r="BB758" i="8" s="1"/>
  <c r="BA758" i="8" s="1"/>
  <c r="BL758" i="8" s="1"/>
  <c r="CA758" i="8" s="1"/>
  <c r="AM742" i="8"/>
  <c r="AL742" i="8" s="1"/>
  <c r="AK742" i="8" s="1"/>
  <c r="AJ742" i="8" s="1"/>
  <c r="AI742" i="8" s="1"/>
  <c r="AH742" i="8" s="1"/>
  <c r="AG742" i="8" s="1"/>
  <c r="AF742" i="8" s="1"/>
  <c r="AE742" i="8" s="1"/>
  <c r="AD742" i="8" s="1"/>
  <c r="AC742" i="8" s="1"/>
  <c r="AN742" i="8" s="1"/>
  <c r="BY742" i="8" s="1"/>
  <c r="AY742" i="8"/>
  <c r="AX742" i="8" s="1"/>
  <c r="AW742" i="8" s="1"/>
  <c r="AV742" i="8" s="1"/>
  <c r="AU742" i="8" s="1"/>
  <c r="AT742" i="8" s="1"/>
  <c r="AS742" i="8" s="1"/>
  <c r="AR742" i="8" s="1"/>
  <c r="AQ742" i="8" s="1"/>
  <c r="AP742" i="8" s="1"/>
  <c r="AO742" i="8" s="1"/>
  <c r="AZ742" i="8" s="1"/>
  <c r="BZ742" i="8" s="1"/>
  <c r="BK742" i="8"/>
  <c r="BJ742" i="8" s="1"/>
  <c r="BI742" i="8" s="1"/>
  <c r="BH742" i="8" s="1"/>
  <c r="BG742" i="8" s="1"/>
  <c r="BF742" i="8" s="1"/>
  <c r="BE742" i="8" s="1"/>
  <c r="BD742" i="8" s="1"/>
  <c r="BC742" i="8" s="1"/>
  <c r="BB742" i="8" s="1"/>
  <c r="BA742" i="8" s="1"/>
  <c r="BL742" i="8" s="1"/>
  <c r="CA742" i="8" s="1"/>
  <c r="H897" i="8"/>
  <c r="I131" i="8"/>
  <c r="J161" i="8"/>
  <c r="H15" i="8"/>
  <c r="H16" i="8"/>
  <c r="H6" i="8"/>
  <c r="H887" i="8"/>
  <c r="G501" i="8"/>
  <c r="G496" i="8"/>
  <c r="G492" i="8"/>
  <c r="G488" i="8"/>
  <c r="G484" i="8"/>
  <c r="G480" i="8"/>
  <c r="G478" i="8"/>
  <c r="G476" i="8"/>
  <c r="G474" i="8"/>
  <c r="G472" i="8"/>
  <c r="G470" i="8"/>
  <c r="G468" i="8"/>
  <c r="G466" i="8"/>
  <c r="G464" i="8"/>
  <c r="G462" i="8"/>
  <c r="G460" i="8"/>
  <c r="G458" i="8"/>
  <c r="G456" i="8"/>
  <c r="G454" i="8"/>
  <c r="G452" i="8"/>
  <c r="G450" i="8"/>
  <c r="J338" i="8"/>
  <c r="G305" i="8"/>
  <c r="I364" i="8"/>
  <c r="G300" i="8"/>
  <c r="G304" i="8"/>
  <c r="G230" i="8"/>
  <c r="I779" i="8"/>
  <c r="G497" i="8"/>
  <c r="G493" i="8"/>
  <c r="G489" i="8"/>
  <c r="G485" i="8"/>
  <c r="G481" i="8"/>
  <c r="I775" i="8"/>
  <c r="I767" i="8"/>
  <c r="H719" i="8"/>
  <c r="H703" i="8"/>
  <c r="H687" i="8"/>
  <c r="H671" i="8"/>
  <c r="H655" i="8"/>
  <c r="H712" i="8"/>
  <c r="H696" i="8"/>
  <c r="H680" i="8"/>
  <c r="H664" i="8"/>
  <c r="H382" i="8"/>
  <c r="H707" i="8"/>
  <c r="H691" i="8"/>
  <c r="H675" i="8"/>
  <c r="H659" i="8"/>
  <c r="H716" i="8"/>
  <c r="H700" i="8"/>
  <c r="H684" i="8"/>
  <c r="H668" i="8"/>
  <c r="H653" i="8"/>
  <c r="J797" i="8"/>
  <c r="H261" i="8"/>
  <c r="H260" i="8"/>
  <c r="H259" i="8"/>
  <c r="H258" i="8"/>
  <c r="H257" i="8"/>
  <c r="H256" i="8"/>
  <c r="H255" i="8"/>
  <c r="H254" i="8"/>
  <c r="H253" i="8"/>
  <c r="H252" i="8"/>
  <c r="H251" i="8"/>
  <c r="H250" i="8"/>
  <c r="H249" i="8"/>
  <c r="H248" i="8"/>
  <c r="H247" i="8"/>
  <c r="H246" i="8"/>
  <c r="I114" i="8"/>
  <c r="G499" i="8"/>
  <c r="G290" i="8"/>
  <c r="G514" i="8"/>
  <c r="H890" i="8"/>
  <c r="H895" i="8"/>
  <c r="H893" i="8"/>
  <c r="H889" i="8"/>
  <c r="G502" i="8"/>
  <c r="G194" i="8"/>
  <c r="G652" i="8"/>
  <c r="I407" i="8"/>
  <c r="H913" i="8"/>
  <c r="G63" i="8"/>
  <c r="H914" i="8"/>
  <c r="H910" i="8"/>
  <c r="I409" i="8"/>
  <c r="H105" i="8"/>
  <c r="H66" i="8"/>
  <c r="G873" i="8"/>
  <c r="AM752" i="8"/>
  <c r="AL752" i="8" s="1"/>
  <c r="AK752" i="8" s="1"/>
  <c r="AJ752" i="8" s="1"/>
  <c r="AI752" i="8" s="1"/>
  <c r="AH752" i="8" s="1"/>
  <c r="AG752" i="8" s="1"/>
  <c r="AF752" i="8" s="1"/>
  <c r="AE752" i="8" s="1"/>
  <c r="AD752" i="8" s="1"/>
  <c r="AC752" i="8" s="1"/>
  <c r="AN752" i="8" s="1"/>
  <c r="BY752" i="8" s="1"/>
  <c r="AY752" i="8"/>
  <c r="AX752" i="8" s="1"/>
  <c r="AW752" i="8" s="1"/>
  <c r="AV752" i="8" s="1"/>
  <c r="AU752" i="8" s="1"/>
  <c r="AT752" i="8" s="1"/>
  <c r="AS752" i="8" s="1"/>
  <c r="AR752" i="8" s="1"/>
  <c r="AQ752" i="8" s="1"/>
  <c r="AP752" i="8" s="1"/>
  <c r="AO752" i="8" s="1"/>
  <c r="AZ752" i="8" s="1"/>
  <c r="BZ752" i="8" s="1"/>
  <c r="BK752" i="8"/>
  <c r="BJ752" i="8" s="1"/>
  <c r="BI752" i="8" s="1"/>
  <c r="BH752" i="8" s="1"/>
  <c r="BG752" i="8" s="1"/>
  <c r="BF752" i="8" s="1"/>
  <c r="BE752" i="8" s="1"/>
  <c r="BD752" i="8" s="1"/>
  <c r="BC752" i="8" s="1"/>
  <c r="BB752" i="8" s="1"/>
  <c r="BA752" i="8" s="1"/>
  <c r="BL752" i="8" s="1"/>
  <c r="CA752" i="8" s="1"/>
  <c r="I411" i="8"/>
  <c r="AM46" i="8"/>
  <c r="AL46" i="8" s="1"/>
  <c r="AK46" i="8" s="1"/>
  <c r="AJ46" i="8" s="1"/>
  <c r="AI46" i="8" s="1"/>
  <c r="AH46" i="8" s="1"/>
  <c r="AG46" i="8" s="1"/>
  <c r="AF46" i="8" s="1"/>
  <c r="AE46" i="8" s="1"/>
  <c r="AD46" i="8" s="1"/>
  <c r="AC46" i="8" s="1"/>
  <c r="AN46" i="8" s="1"/>
  <c r="BY46" i="8" s="1"/>
  <c r="AY46" i="8"/>
  <c r="AX46" i="8" s="1"/>
  <c r="AW46" i="8" s="1"/>
  <c r="AV46" i="8" s="1"/>
  <c r="AU46" i="8" s="1"/>
  <c r="AT46" i="8" s="1"/>
  <c r="AS46" i="8" s="1"/>
  <c r="AR46" i="8" s="1"/>
  <c r="AQ46" i="8" s="1"/>
  <c r="AP46" i="8" s="1"/>
  <c r="AO46" i="8" s="1"/>
  <c r="AZ46" i="8" s="1"/>
  <c r="BZ46" i="8" s="1"/>
  <c r="BK46" i="8"/>
  <c r="BJ46" i="8" s="1"/>
  <c r="BI46" i="8" s="1"/>
  <c r="BH46" i="8" s="1"/>
  <c r="BG46" i="8" s="1"/>
  <c r="BF46" i="8" s="1"/>
  <c r="BE46" i="8" s="1"/>
  <c r="BD46" i="8" s="1"/>
  <c r="BC46" i="8" s="1"/>
  <c r="BB46" i="8" s="1"/>
  <c r="BA46" i="8" s="1"/>
  <c r="BL46" i="8" s="1"/>
  <c r="CA46" i="8" s="1"/>
  <c r="H721" i="8"/>
  <c r="H685" i="8"/>
  <c r="H661" i="8"/>
  <c r="J444" i="8"/>
  <c r="J436" i="8"/>
  <c r="J428" i="8"/>
  <c r="J420" i="8"/>
  <c r="G292" i="8"/>
  <c r="H693" i="8"/>
  <c r="H689" i="8"/>
  <c r="H673" i="8"/>
  <c r="H669" i="8"/>
  <c r="H665" i="8"/>
  <c r="H718" i="8"/>
  <c r="H710" i="8"/>
  <c r="H702" i="8"/>
  <c r="H694" i="8"/>
  <c r="H686" i="8"/>
  <c r="H678" i="8"/>
  <c r="H670" i="8"/>
  <c r="H662" i="8"/>
  <c r="H654" i="8"/>
  <c r="L394" i="8"/>
  <c r="BW394" i="8"/>
  <c r="BV394" i="8" s="1"/>
  <c r="BU394" i="8" s="1"/>
  <c r="BT394" i="8" s="1"/>
  <c r="BS394" i="8" s="1"/>
  <c r="BR394" i="8" s="1"/>
  <c r="BQ394" i="8" s="1"/>
  <c r="BP394" i="8" s="1"/>
  <c r="BO394" i="8" s="1"/>
  <c r="BN394" i="8" s="1"/>
  <c r="BM394" i="8" s="1"/>
  <c r="BX394" i="8" s="1"/>
  <c r="CB394" i="8" s="1"/>
  <c r="H384" i="8"/>
  <c r="I134" i="8"/>
  <c r="I778" i="8"/>
  <c r="I772" i="8"/>
  <c r="I760" i="8"/>
  <c r="AM747" i="8"/>
  <c r="AL747" i="8" s="1"/>
  <c r="AK747" i="8" s="1"/>
  <c r="AJ747" i="8" s="1"/>
  <c r="AI747" i="8" s="1"/>
  <c r="AH747" i="8" s="1"/>
  <c r="AG747" i="8" s="1"/>
  <c r="AF747" i="8" s="1"/>
  <c r="AE747" i="8" s="1"/>
  <c r="AD747" i="8" s="1"/>
  <c r="AC747" i="8" s="1"/>
  <c r="AN747" i="8" s="1"/>
  <c r="BY747" i="8" s="1"/>
  <c r="AY747" i="8"/>
  <c r="AX747" i="8" s="1"/>
  <c r="AW747" i="8" s="1"/>
  <c r="AV747" i="8" s="1"/>
  <c r="AU747" i="8" s="1"/>
  <c r="AT747" i="8" s="1"/>
  <c r="AS747" i="8" s="1"/>
  <c r="AR747" i="8" s="1"/>
  <c r="AQ747" i="8" s="1"/>
  <c r="AP747" i="8" s="1"/>
  <c r="AO747" i="8" s="1"/>
  <c r="AZ747" i="8" s="1"/>
  <c r="BZ747" i="8" s="1"/>
  <c r="BK747" i="8"/>
  <c r="BJ747" i="8" s="1"/>
  <c r="BI747" i="8" s="1"/>
  <c r="BH747" i="8" s="1"/>
  <c r="BG747" i="8" s="1"/>
  <c r="BF747" i="8" s="1"/>
  <c r="BE747" i="8" s="1"/>
  <c r="BD747" i="8" s="1"/>
  <c r="BC747" i="8" s="1"/>
  <c r="BB747" i="8" s="1"/>
  <c r="BA747" i="8" s="1"/>
  <c r="BL747" i="8" s="1"/>
  <c r="CA747" i="8" s="1"/>
  <c r="K410" i="8"/>
  <c r="J243" i="8"/>
  <c r="J239" i="8"/>
  <c r="K348" i="8"/>
  <c r="H321" i="8"/>
  <c r="H317" i="8"/>
  <c r="H312" i="8"/>
  <c r="H308" i="8"/>
  <c r="G269" i="8"/>
  <c r="H861" i="8"/>
  <c r="H858" i="8"/>
  <c r="H852" i="8"/>
  <c r="H845" i="8"/>
  <c r="H842" i="8"/>
  <c r="AM759" i="8"/>
  <c r="AL759" i="8" s="1"/>
  <c r="AK759" i="8" s="1"/>
  <c r="AJ759" i="8" s="1"/>
  <c r="AI759" i="8" s="1"/>
  <c r="AH759" i="8" s="1"/>
  <c r="AG759" i="8" s="1"/>
  <c r="AF759" i="8" s="1"/>
  <c r="AE759" i="8" s="1"/>
  <c r="AD759" i="8" s="1"/>
  <c r="AC759" i="8" s="1"/>
  <c r="AN759" i="8" s="1"/>
  <c r="BY759" i="8" s="1"/>
  <c r="AY759" i="8"/>
  <c r="AX759" i="8" s="1"/>
  <c r="AW759" i="8" s="1"/>
  <c r="AV759" i="8" s="1"/>
  <c r="AU759" i="8" s="1"/>
  <c r="AT759" i="8" s="1"/>
  <c r="AS759" i="8" s="1"/>
  <c r="AR759" i="8" s="1"/>
  <c r="AQ759" i="8" s="1"/>
  <c r="AP759" i="8" s="1"/>
  <c r="AO759" i="8" s="1"/>
  <c r="AZ759" i="8" s="1"/>
  <c r="BZ759" i="8" s="1"/>
  <c r="BK759" i="8"/>
  <c r="BJ759" i="8" s="1"/>
  <c r="BI759" i="8" s="1"/>
  <c r="BH759" i="8" s="1"/>
  <c r="BG759" i="8" s="1"/>
  <c r="BF759" i="8" s="1"/>
  <c r="BE759" i="8" s="1"/>
  <c r="BD759" i="8" s="1"/>
  <c r="BC759" i="8" s="1"/>
  <c r="BB759" i="8" s="1"/>
  <c r="BA759" i="8" s="1"/>
  <c r="BL759" i="8" s="1"/>
  <c r="CA759" i="8" s="1"/>
  <c r="AM743" i="8"/>
  <c r="AL743" i="8" s="1"/>
  <c r="AK743" i="8" s="1"/>
  <c r="AJ743" i="8" s="1"/>
  <c r="AI743" i="8" s="1"/>
  <c r="AH743" i="8" s="1"/>
  <c r="AG743" i="8" s="1"/>
  <c r="AF743" i="8" s="1"/>
  <c r="AE743" i="8" s="1"/>
  <c r="AD743" i="8" s="1"/>
  <c r="AC743" i="8" s="1"/>
  <c r="AN743" i="8" s="1"/>
  <c r="BY743" i="8" s="1"/>
  <c r="AY743" i="8"/>
  <c r="AX743" i="8" s="1"/>
  <c r="AW743" i="8" s="1"/>
  <c r="AV743" i="8" s="1"/>
  <c r="AU743" i="8" s="1"/>
  <c r="AT743" i="8" s="1"/>
  <c r="AS743" i="8" s="1"/>
  <c r="AR743" i="8" s="1"/>
  <c r="AQ743" i="8" s="1"/>
  <c r="AP743" i="8" s="1"/>
  <c r="AO743" i="8" s="1"/>
  <c r="AZ743" i="8" s="1"/>
  <c r="BZ743" i="8" s="1"/>
  <c r="BK743" i="8"/>
  <c r="BJ743" i="8" s="1"/>
  <c r="BI743" i="8" s="1"/>
  <c r="BH743" i="8" s="1"/>
  <c r="BG743" i="8" s="1"/>
  <c r="BF743" i="8" s="1"/>
  <c r="BE743" i="8" s="1"/>
  <c r="BD743" i="8" s="1"/>
  <c r="BC743" i="8" s="1"/>
  <c r="BB743" i="8" s="1"/>
  <c r="BA743" i="8" s="1"/>
  <c r="BL743" i="8" s="1"/>
  <c r="CA743" i="8" s="1"/>
  <c r="I61" i="8"/>
  <c r="G27" i="8"/>
  <c r="K21" i="8"/>
  <c r="AM25" i="8"/>
  <c r="AL25" i="8" s="1"/>
  <c r="AK25" i="8" s="1"/>
  <c r="AJ25" i="8" s="1"/>
  <c r="AI25" i="8" s="1"/>
  <c r="AH25" i="8" s="1"/>
  <c r="AG25" i="8" s="1"/>
  <c r="AF25" i="8" s="1"/>
  <c r="AE25" i="8" s="1"/>
  <c r="AD25" i="8" s="1"/>
  <c r="AC25" i="8" s="1"/>
  <c r="AN25" i="8" s="1"/>
  <c r="BY25" i="8" s="1"/>
  <c r="AY25" i="8"/>
  <c r="AX25" i="8" s="1"/>
  <c r="AW25" i="8" s="1"/>
  <c r="AV25" i="8" s="1"/>
  <c r="AU25" i="8" s="1"/>
  <c r="AT25" i="8" s="1"/>
  <c r="AS25" i="8" s="1"/>
  <c r="AR25" i="8" s="1"/>
  <c r="AQ25" i="8" s="1"/>
  <c r="AP25" i="8" s="1"/>
  <c r="AO25" i="8" s="1"/>
  <c r="AZ25" i="8" s="1"/>
  <c r="BZ25" i="8" s="1"/>
  <c r="BK25" i="8"/>
  <c r="BJ25" i="8" s="1"/>
  <c r="BI25" i="8" s="1"/>
  <c r="BH25" i="8" s="1"/>
  <c r="BG25" i="8" s="1"/>
  <c r="BF25" i="8" s="1"/>
  <c r="BE25" i="8" s="1"/>
  <c r="BD25" i="8" s="1"/>
  <c r="BC25" i="8" s="1"/>
  <c r="BB25" i="8" s="1"/>
  <c r="BA25" i="8" s="1"/>
  <c r="BL25" i="8" s="1"/>
  <c r="CA25" i="8" s="1"/>
  <c r="H841" i="8"/>
  <c r="G291" i="8"/>
  <c r="G284" i="8"/>
  <c r="H164" i="8"/>
  <c r="H875" i="8"/>
  <c r="H879" i="8"/>
  <c r="H358" i="8"/>
  <c r="H349" i="8"/>
  <c r="H342" i="8"/>
  <c r="G280" i="8"/>
  <c r="G229" i="8"/>
  <c r="K616" i="8"/>
  <c r="G512" i="8"/>
  <c r="I67" i="8"/>
  <c r="G54" i="8"/>
  <c r="H872" i="8"/>
  <c r="H621" i="8"/>
  <c r="H611" i="8"/>
  <c r="G295" i="8"/>
  <c r="G55" i="8"/>
  <c r="G504" i="8"/>
  <c r="J386" i="8"/>
  <c r="H160" i="8"/>
  <c r="H901" i="8"/>
  <c r="G297" i="8"/>
  <c r="G224" i="8"/>
  <c r="G299" i="8"/>
  <c r="G158" i="8"/>
  <c r="K620" i="8"/>
  <c r="G636" i="8"/>
  <c r="G632" i="8"/>
  <c r="G220" i="8"/>
  <c r="H24" i="8"/>
  <c r="H711" i="8"/>
  <c r="H695" i="8"/>
  <c r="H679" i="8"/>
  <c r="H663" i="8"/>
  <c r="H720" i="8"/>
  <c r="H704" i="8"/>
  <c r="H688" i="8"/>
  <c r="H672" i="8"/>
  <c r="H656" i="8"/>
  <c r="AM745" i="8"/>
  <c r="AL745" i="8" s="1"/>
  <c r="AK745" i="8" s="1"/>
  <c r="AJ745" i="8" s="1"/>
  <c r="AI745" i="8" s="1"/>
  <c r="AH745" i="8" s="1"/>
  <c r="AG745" i="8" s="1"/>
  <c r="AF745" i="8" s="1"/>
  <c r="AE745" i="8" s="1"/>
  <c r="AD745" i="8" s="1"/>
  <c r="AC745" i="8" s="1"/>
  <c r="AN745" i="8" s="1"/>
  <c r="BY745" i="8" s="1"/>
  <c r="AY745" i="8"/>
  <c r="AX745" i="8" s="1"/>
  <c r="AW745" i="8" s="1"/>
  <c r="AV745" i="8" s="1"/>
  <c r="AU745" i="8" s="1"/>
  <c r="AT745" i="8" s="1"/>
  <c r="AS745" i="8" s="1"/>
  <c r="AR745" i="8" s="1"/>
  <c r="AQ745" i="8" s="1"/>
  <c r="AP745" i="8" s="1"/>
  <c r="AO745" i="8" s="1"/>
  <c r="AZ745" i="8" s="1"/>
  <c r="BZ745" i="8" s="1"/>
  <c r="BK745" i="8"/>
  <c r="BJ745" i="8" s="1"/>
  <c r="BI745" i="8" s="1"/>
  <c r="BH745" i="8" s="1"/>
  <c r="BG745" i="8" s="1"/>
  <c r="BF745" i="8" s="1"/>
  <c r="BE745" i="8" s="1"/>
  <c r="BD745" i="8" s="1"/>
  <c r="BC745" i="8" s="1"/>
  <c r="BB745" i="8" s="1"/>
  <c r="BA745" i="8" s="1"/>
  <c r="BL745" i="8" s="1"/>
  <c r="CA745" i="8" s="1"/>
  <c r="I403" i="8"/>
  <c r="AM754" i="8"/>
  <c r="AL754" i="8" s="1"/>
  <c r="AK754" i="8" s="1"/>
  <c r="AJ754" i="8" s="1"/>
  <c r="AI754" i="8" s="1"/>
  <c r="AH754" i="8" s="1"/>
  <c r="AG754" i="8" s="1"/>
  <c r="AF754" i="8" s="1"/>
  <c r="AE754" i="8" s="1"/>
  <c r="AD754" i="8" s="1"/>
  <c r="AC754" i="8" s="1"/>
  <c r="AN754" i="8" s="1"/>
  <c r="BY754" i="8" s="1"/>
  <c r="AY754" i="8"/>
  <c r="AX754" i="8" s="1"/>
  <c r="AW754" i="8" s="1"/>
  <c r="AV754" i="8" s="1"/>
  <c r="AU754" i="8" s="1"/>
  <c r="AT754" i="8" s="1"/>
  <c r="AS754" i="8" s="1"/>
  <c r="AR754" i="8" s="1"/>
  <c r="AQ754" i="8" s="1"/>
  <c r="AP754" i="8" s="1"/>
  <c r="AO754" i="8" s="1"/>
  <c r="AZ754" i="8" s="1"/>
  <c r="BZ754" i="8" s="1"/>
  <c r="BK754" i="8"/>
  <c r="BJ754" i="8" s="1"/>
  <c r="BI754" i="8" s="1"/>
  <c r="BH754" i="8" s="1"/>
  <c r="BG754" i="8" s="1"/>
  <c r="BF754" i="8" s="1"/>
  <c r="BE754" i="8" s="1"/>
  <c r="BD754" i="8" s="1"/>
  <c r="BC754" i="8" s="1"/>
  <c r="BB754" i="8" s="1"/>
  <c r="BA754" i="8" s="1"/>
  <c r="BL754" i="8" s="1"/>
  <c r="CA754" i="8" s="1"/>
  <c r="H320" i="8"/>
  <c r="H316" i="8"/>
  <c r="H311" i="8"/>
  <c r="H307" i="8"/>
  <c r="J238" i="8"/>
  <c r="J101" i="8"/>
  <c r="G864" i="8"/>
  <c r="K402" i="8"/>
  <c r="H150" i="8"/>
  <c r="H146" i="8"/>
  <c r="H142" i="8"/>
  <c r="H138" i="8"/>
  <c r="I39" i="8"/>
  <c r="G11" i="8"/>
  <c r="G12" i="8"/>
  <c r="H860" i="8"/>
  <c r="H853" i="8"/>
  <c r="H850" i="8"/>
  <c r="H844" i="8"/>
  <c r="H337" i="8"/>
  <c r="H336" i="8"/>
  <c r="H335" i="8"/>
  <c r="H334" i="8"/>
  <c r="H333" i="8"/>
  <c r="H332" i="8"/>
  <c r="H331" i="8"/>
  <c r="H330" i="8"/>
  <c r="H329" i="8"/>
  <c r="H328" i="8"/>
  <c r="H327" i="8"/>
  <c r="H326" i="8"/>
  <c r="H325" i="8"/>
  <c r="H324" i="8"/>
  <c r="H323" i="8"/>
  <c r="H322" i="8"/>
  <c r="H318" i="8"/>
  <c r="H313" i="8"/>
  <c r="H309" i="8"/>
  <c r="G286" i="8"/>
  <c r="G278" i="8"/>
  <c r="G270" i="8"/>
  <c r="G217" i="8"/>
  <c r="G219" i="8"/>
  <c r="G185" i="8"/>
  <c r="G190" i="8"/>
  <c r="G188" i="8"/>
  <c r="H876" i="8"/>
  <c r="H516" i="8"/>
  <c r="G225" i="8"/>
  <c r="I47" i="8"/>
  <c r="I45" i="8"/>
  <c r="J44" i="8"/>
  <c r="G301" i="8"/>
  <c r="G293" i="8"/>
  <c r="G228" i="8"/>
  <c r="I3" i="8"/>
  <c r="H625" i="8"/>
  <c r="H615" i="8"/>
  <c r="G226" i="8"/>
  <c r="G207" i="8"/>
  <c r="J122" i="8"/>
  <c r="G339" i="8"/>
  <c r="G283" i="8"/>
  <c r="G275" i="8"/>
  <c r="G267" i="8"/>
  <c r="G264" i="8"/>
  <c r="G213" i="8"/>
  <c r="J245" i="8"/>
  <c r="J241" i="8"/>
  <c r="J237" i="8"/>
  <c r="G209" i="8"/>
  <c r="H909" i="8"/>
  <c r="G272" i="8"/>
  <c r="G214" i="8"/>
  <c r="H515" i="8"/>
  <c r="G289" i="8"/>
  <c r="K612" i="8"/>
  <c r="G285" i="8"/>
  <c r="I49" i="8"/>
  <c r="K356" i="8"/>
  <c r="K340" i="8"/>
  <c r="I399" i="8"/>
  <c r="G298" i="8"/>
  <c r="I783" i="8"/>
  <c r="H651" i="8"/>
  <c r="H649" i="8"/>
  <c r="H647" i="8"/>
  <c r="H645" i="8"/>
  <c r="H643" i="8"/>
  <c r="H641" i="8"/>
  <c r="H639" i="8"/>
  <c r="H637" i="8"/>
  <c r="H635" i="8"/>
  <c r="H631" i="8"/>
  <c r="H629" i="8"/>
  <c r="H627" i="8"/>
  <c r="J165" i="8"/>
  <c r="H22" i="8"/>
  <c r="I764" i="8"/>
  <c r="I795" i="8"/>
  <c r="H558" i="8"/>
  <c r="H556" i="8"/>
  <c r="H554" i="8"/>
  <c r="H552" i="8"/>
  <c r="H550" i="8"/>
  <c r="H548" i="8"/>
  <c r="H546" i="8"/>
  <c r="H544" i="8"/>
  <c r="H542" i="8"/>
  <c r="H540" i="8"/>
  <c r="H538" i="8"/>
  <c r="H536" i="8"/>
  <c r="H534" i="8"/>
  <c r="H532" i="8"/>
  <c r="H530" i="8"/>
  <c r="H528" i="8"/>
  <c r="H526" i="8"/>
  <c r="H524" i="8"/>
  <c r="H522" i="8"/>
  <c r="H520" i="8"/>
  <c r="G174" i="8"/>
  <c r="G170" i="8"/>
  <c r="H126" i="8"/>
  <c r="H377" i="8"/>
  <c r="G294" i="8"/>
  <c r="J447" i="8"/>
  <c r="J439" i="8"/>
  <c r="J431" i="8"/>
  <c r="J423" i="8"/>
  <c r="J415" i="8"/>
  <c r="I167" i="8"/>
  <c r="H109" i="8"/>
  <c r="G176" i="8"/>
  <c r="G172" i="8"/>
  <c r="G168" i="8"/>
  <c r="H130" i="8"/>
  <c r="H124" i="8"/>
  <c r="H14" i="8"/>
  <c r="J443" i="8"/>
  <c r="J435" i="8"/>
  <c r="J427" i="8"/>
  <c r="J419" i="8"/>
  <c r="G232" i="8"/>
  <c r="G510" i="8"/>
  <c r="H905" i="8"/>
  <c r="H920" i="8"/>
  <c r="H915" i="8"/>
  <c r="G235" i="8"/>
  <c r="H919" i="8"/>
  <c r="H912" i="8"/>
  <c r="J133" i="8"/>
  <c r="H907" i="8"/>
  <c r="H106" i="8"/>
  <c r="G503" i="8"/>
  <c r="H76" i="8"/>
  <c r="J197" i="8"/>
  <c r="AM748" i="8"/>
  <c r="AL748" i="8" s="1"/>
  <c r="AK748" i="8" s="1"/>
  <c r="AJ748" i="8" s="1"/>
  <c r="AI748" i="8" s="1"/>
  <c r="AH748" i="8" s="1"/>
  <c r="AG748" i="8" s="1"/>
  <c r="AF748" i="8" s="1"/>
  <c r="AE748" i="8" s="1"/>
  <c r="AD748" i="8" s="1"/>
  <c r="AC748" i="8" s="1"/>
  <c r="AN748" i="8" s="1"/>
  <c r="BY748" i="8" s="1"/>
  <c r="AY748" i="8"/>
  <c r="AX748" i="8" s="1"/>
  <c r="AW748" i="8" s="1"/>
  <c r="AV748" i="8" s="1"/>
  <c r="AU748" i="8" s="1"/>
  <c r="AT748" i="8" s="1"/>
  <c r="AS748" i="8" s="1"/>
  <c r="AR748" i="8" s="1"/>
  <c r="AQ748" i="8" s="1"/>
  <c r="AP748" i="8" s="1"/>
  <c r="AO748" i="8" s="1"/>
  <c r="AZ748" i="8" s="1"/>
  <c r="BZ748" i="8" s="1"/>
  <c r="BK748" i="8"/>
  <c r="BJ748" i="8" s="1"/>
  <c r="BI748" i="8" s="1"/>
  <c r="BH748" i="8" s="1"/>
  <c r="BG748" i="8" s="1"/>
  <c r="BF748" i="8" s="1"/>
  <c r="BE748" i="8" s="1"/>
  <c r="BD748" i="8" s="1"/>
  <c r="BC748" i="8" s="1"/>
  <c r="BB748" i="8" s="1"/>
  <c r="BA748" i="8" s="1"/>
  <c r="BL748" i="8" s="1"/>
  <c r="CA748" i="8" s="1"/>
  <c r="G507" i="8"/>
  <c r="AM755" i="8"/>
  <c r="AL755" i="8" s="1"/>
  <c r="AK755" i="8" s="1"/>
  <c r="AJ755" i="8" s="1"/>
  <c r="AI755" i="8" s="1"/>
  <c r="AH755" i="8" s="1"/>
  <c r="AG755" i="8" s="1"/>
  <c r="AF755" i="8" s="1"/>
  <c r="AE755" i="8" s="1"/>
  <c r="AD755" i="8" s="1"/>
  <c r="AC755" i="8" s="1"/>
  <c r="AN755" i="8" s="1"/>
  <c r="BY755" i="8" s="1"/>
  <c r="AY755" i="8"/>
  <c r="AX755" i="8" s="1"/>
  <c r="AW755" i="8" s="1"/>
  <c r="AV755" i="8" s="1"/>
  <c r="AU755" i="8" s="1"/>
  <c r="AT755" i="8" s="1"/>
  <c r="AS755" i="8" s="1"/>
  <c r="AR755" i="8" s="1"/>
  <c r="AQ755" i="8" s="1"/>
  <c r="AP755" i="8" s="1"/>
  <c r="AO755" i="8" s="1"/>
  <c r="AZ755" i="8" s="1"/>
  <c r="BZ755" i="8" s="1"/>
  <c r="BK755" i="8"/>
  <c r="BJ755" i="8" s="1"/>
  <c r="BI755" i="8" s="1"/>
  <c r="BH755" i="8" s="1"/>
  <c r="BG755" i="8" s="1"/>
  <c r="BF755" i="8" s="1"/>
  <c r="BE755" i="8" s="1"/>
  <c r="BD755" i="8" s="1"/>
  <c r="BC755" i="8" s="1"/>
  <c r="BB755" i="8" s="1"/>
  <c r="BA755" i="8" s="1"/>
  <c r="BL755" i="8" s="1"/>
  <c r="CA755" i="8" s="1"/>
  <c r="AM740" i="8"/>
  <c r="AL740" i="8" s="1"/>
  <c r="AK740" i="8" s="1"/>
  <c r="AJ740" i="8" s="1"/>
  <c r="AI740" i="8" s="1"/>
  <c r="AH740" i="8" s="1"/>
  <c r="AG740" i="8" s="1"/>
  <c r="AF740" i="8" s="1"/>
  <c r="AE740" i="8" s="1"/>
  <c r="AD740" i="8" s="1"/>
  <c r="AC740" i="8" s="1"/>
  <c r="AN740" i="8" s="1"/>
  <c r="BY740" i="8" s="1"/>
  <c r="AY740" i="8"/>
  <c r="AX740" i="8" s="1"/>
  <c r="AW740" i="8" s="1"/>
  <c r="AV740" i="8" s="1"/>
  <c r="AU740" i="8" s="1"/>
  <c r="AT740" i="8" s="1"/>
  <c r="AS740" i="8" s="1"/>
  <c r="AR740" i="8" s="1"/>
  <c r="AQ740" i="8" s="1"/>
  <c r="AP740" i="8" s="1"/>
  <c r="AO740" i="8" s="1"/>
  <c r="AZ740" i="8" s="1"/>
  <c r="BZ740" i="8" s="1"/>
  <c r="BK740" i="8"/>
  <c r="BJ740" i="8" s="1"/>
  <c r="BI740" i="8" s="1"/>
  <c r="BH740" i="8" s="1"/>
  <c r="BG740" i="8" s="1"/>
  <c r="BF740" i="8" s="1"/>
  <c r="BE740" i="8" s="1"/>
  <c r="BD740" i="8" s="1"/>
  <c r="BC740" i="8" s="1"/>
  <c r="BB740" i="8" s="1"/>
  <c r="BA740" i="8" s="1"/>
  <c r="BL740" i="8" s="1"/>
  <c r="CA740" i="8" s="1"/>
  <c r="G495" i="8"/>
  <c r="G491" i="8"/>
  <c r="G487" i="8"/>
  <c r="G483" i="8"/>
  <c r="H388" i="8"/>
  <c r="H127" i="8"/>
  <c r="H128" i="8"/>
  <c r="H125" i="8"/>
  <c r="I769" i="8"/>
  <c r="I794" i="8"/>
  <c r="I882" i="8"/>
  <c r="I65" i="8"/>
  <c r="G59" i="8"/>
  <c r="H922" i="8"/>
  <c r="H898" i="8"/>
  <c r="H896" i="8"/>
  <c r="G877" i="8"/>
  <c r="G869" i="8"/>
  <c r="AM48" i="8"/>
  <c r="AL48" i="8" s="1"/>
  <c r="AK48" i="8" s="1"/>
  <c r="AJ48" i="8" s="1"/>
  <c r="AI48" i="8" s="1"/>
  <c r="AH48" i="8" s="1"/>
  <c r="AG48" i="8" s="1"/>
  <c r="AF48" i="8" s="1"/>
  <c r="AE48" i="8" s="1"/>
  <c r="AD48" i="8" s="1"/>
  <c r="AC48" i="8" s="1"/>
  <c r="AN48" i="8" s="1"/>
  <c r="BY48" i="8" s="1"/>
  <c r="AY48" i="8"/>
  <c r="AX48" i="8" s="1"/>
  <c r="AW48" i="8" s="1"/>
  <c r="AV48" i="8" s="1"/>
  <c r="AU48" i="8" s="1"/>
  <c r="AT48" i="8" s="1"/>
  <c r="AS48" i="8" s="1"/>
  <c r="AR48" i="8" s="1"/>
  <c r="AQ48" i="8" s="1"/>
  <c r="AP48" i="8" s="1"/>
  <c r="AO48" i="8" s="1"/>
  <c r="AZ48" i="8" s="1"/>
  <c r="BZ48" i="8" s="1"/>
  <c r="BK48" i="8"/>
  <c r="BJ48" i="8" s="1"/>
  <c r="BI48" i="8" s="1"/>
  <c r="BH48" i="8" s="1"/>
  <c r="BG48" i="8" s="1"/>
  <c r="BF48" i="8" s="1"/>
  <c r="BE48" i="8" s="1"/>
  <c r="BD48" i="8" s="1"/>
  <c r="BC48" i="8" s="1"/>
  <c r="BB48" i="8" s="1"/>
  <c r="BA48" i="8" s="1"/>
  <c r="BL48" i="8" s="1"/>
  <c r="CA48" i="8" s="1"/>
  <c r="I43" i="8"/>
  <c r="AM757" i="8"/>
  <c r="AL757" i="8" s="1"/>
  <c r="AK757" i="8" s="1"/>
  <c r="AJ757" i="8" s="1"/>
  <c r="AI757" i="8" s="1"/>
  <c r="AH757" i="8" s="1"/>
  <c r="AG757" i="8" s="1"/>
  <c r="AF757" i="8" s="1"/>
  <c r="AE757" i="8" s="1"/>
  <c r="AD757" i="8" s="1"/>
  <c r="AC757" i="8" s="1"/>
  <c r="AN757" i="8" s="1"/>
  <c r="BY757" i="8" s="1"/>
  <c r="AY757" i="8"/>
  <c r="AX757" i="8" s="1"/>
  <c r="AW757" i="8" s="1"/>
  <c r="AV757" i="8" s="1"/>
  <c r="AU757" i="8" s="1"/>
  <c r="AT757" i="8" s="1"/>
  <c r="AS757" i="8" s="1"/>
  <c r="AR757" i="8" s="1"/>
  <c r="AQ757" i="8" s="1"/>
  <c r="AP757" i="8" s="1"/>
  <c r="AO757" i="8" s="1"/>
  <c r="AZ757" i="8" s="1"/>
  <c r="BZ757" i="8" s="1"/>
  <c r="BK757" i="8"/>
  <c r="BJ757" i="8" s="1"/>
  <c r="BI757" i="8" s="1"/>
  <c r="BH757" i="8" s="1"/>
  <c r="BG757" i="8" s="1"/>
  <c r="BF757" i="8" s="1"/>
  <c r="BE757" i="8" s="1"/>
  <c r="BD757" i="8" s="1"/>
  <c r="BC757" i="8" s="1"/>
  <c r="BB757" i="8" s="1"/>
  <c r="BA757" i="8" s="1"/>
  <c r="BL757" i="8" s="1"/>
  <c r="CA757" i="8" s="1"/>
  <c r="AM741" i="8"/>
  <c r="AL741" i="8" s="1"/>
  <c r="AK741" i="8" s="1"/>
  <c r="AJ741" i="8" s="1"/>
  <c r="AI741" i="8" s="1"/>
  <c r="AH741" i="8" s="1"/>
  <c r="AG741" i="8" s="1"/>
  <c r="AF741" i="8" s="1"/>
  <c r="AE741" i="8" s="1"/>
  <c r="AD741" i="8" s="1"/>
  <c r="AC741" i="8" s="1"/>
  <c r="AN741" i="8" s="1"/>
  <c r="BY741" i="8" s="1"/>
  <c r="AY741" i="8"/>
  <c r="AX741" i="8" s="1"/>
  <c r="AW741" i="8" s="1"/>
  <c r="AV741" i="8" s="1"/>
  <c r="AU741" i="8" s="1"/>
  <c r="AT741" i="8" s="1"/>
  <c r="AS741" i="8" s="1"/>
  <c r="AR741" i="8" s="1"/>
  <c r="AQ741" i="8" s="1"/>
  <c r="AP741" i="8" s="1"/>
  <c r="AO741" i="8" s="1"/>
  <c r="AZ741" i="8" s="1"/>
  <c r="BZ741" i="8" s="1"/>
  <c r="BK741" i="8"/>
  <c r="BJ741" i="8" s="1"/>
  <c r="BI741" i="8" s="1"/>
  <c r="BH741" i="8" s="1"/>
  <c r="BG741" i="8" s="1"/>
  <c r="BF741" i="8" s="1"/>
  <c r="BE741" i="8" s="1"/>
  <c r="BD741" i="8" s="1"/>
  <c r="BC741" i="8" s="1"/>
  <c r="BB741" i="8" s="1"/>
  <c r="BA741" i="8" s="1"/>
  <c r="BL741" i="8" s="1"/>
  <c r="CA741" i="8" s="1"/>
  <c r="L398" i="8"/>
  <c r="BW398" i="8"/>
  <c r="BV398" i="8" s="1"/>
  <c r="BU398" i="8" s="1"/>
  <c r="BT398" i="8" s="1"/>
  <c r="BS398" i="8" s="1"/>
  <c r="BR398" i="8" s="1"/>
  <c r="BQ398" i="8" s="1"/>
  <c r="BP398" i="8" s="1"/>
  <c r="BO398" i="8" s="1"/>
  <c r="BN398" i="8" s="1"/>
  <c r="BM398" i="8" s="1"/>
  <c r="BX398" i="8" s="1"/>
  <c r="CB398" i="8" s="1"/>
  <c r="H392" i="8"/>
  <c r="I870" i="8"/>
  <c r="I790" i="8"/>
  <c r="G195" i="8"/>
  <c r="G60" i="8"/>
  <c r="H362" i="8"/>
  <c r="G231" i="8"/>
  <c r="H884" i="8"/>
  <c r="AM750" i="8"/>
  <c r="AL750" i="8" s="1"/>
  <c r="AK750" i="8" s="1"/>
  <c r="AJ750" i="8" s="1"/>
  <c r="AI750" i="8" s="1"/>
  <c r="AH750" i="8" s="1"/>
  <c r="AG750" i="8" s="1"/>
  <c r="AF750" i="8" s="1"/>
  <c r="AE750" i="8" s="1"/>
  <c r="AD750" i="8" s="1"/>
  <c r="AC750" i="8" s="1"/>
  <c r="AN750" i="8" s="1"/>
  <c r="BY750" i="8" s="1"/>
  <c r="AY750" i="8"/>
  <c r="AX750" i="8" s="1"/>
  <c r="AW750" i="8" s="1"/>
  <c r="AV750" i="8" s="1"/>
  <c r="AU750" i="8" s="1"/>
  <c r="AT750" i="8" s="1"/>
  <c r="AS750" i="8" s="1"/>
  <c r="AR750" i="8" s="1"/>
  <c r="AQ750" i="8" s="1"/>
  <c r="AP750" i="8" s="1"/>
  <c r="AO750" i="8" s="1"/>
  <c r="AZ750" i="8" s="1"/>
  <c r="BZ750" i="8" s="1"/>
  <c r="BK750" i="8"/>
  <c r="BJ750" i="8" s="1"/>
  <c r="BI750" i="8" s="1"/>
  <c r="BH750" i="8" s="1"/>
  <c r="BG750" i="8" s="1"/>
  <c r="BF750" i="8" s="1"/>
  <c r="BE750" i="8" s="1"/>
  <c r="BD750" i="8" s="1"/>
  <c r="BC750" i="8" s="1"/>
  <c r="BB750" i="8" s="1"/>
  <c r="BA750" i="8" s="1"/>
  <c r="BL750" i="8" s="1"/>
  <c r="CA750" i="8" s="1"/>
  <c r="H918" i="8"/>
  <c r="BW518" i="8"/>
  <c r="BV518" i="8" s="1"/>
  <c r="BU518" i="8" s="1"/>
  <c r="BT518" i="8" s="1"/>
  <c r="BS518" i="8" s="1"/>
  <c r="BR518" i="8" s="1"/>
  <c r="BQ518" i="8" s="1"/>
  <c r="BP518" i="8" s="1"/>
  <c r="BO518" i="8" s="1"/>
  <c r="BN518" i="8" s="1"/>
  <c r="BM518" i="8" s="1"/>
  <c r="BX518" i="8" s="1"/>
  <c r="CB518" i="8" s="1"/>
  <c r="L518" i="8"/>
  <c r="I401" i="8"/>
  <c r="I405" i="8"/>
  <c r="G7" i="8"/>
  <c r="H921" i="8"/>
  <c r="H899" i="8"/>
  <c r="I413" i="8"/>
  <c r="AM389" i="8"/>
  <c r="AL389" i="8" s="1"/>
  <c r="AK389" i="8" s="1"/>
  <c r="AJ389" i="8" s="1"/>
  <c r="AI389" i="8" s="1"/>
  <c r="AH389" i="8" s="1"/>
  <c r="AG389" i="8" s="1"/>
  <c r="AF389" i="8" s="1"/>
  <c r="AE389" i="8" s="1"/>
  <c r="AD389" i="8" s="1"/>
  <c r="AC389" i="8" s="1"/>
  <c r="AN389" i="8" s="1"/>
  <c r="BY389" i="8" s="1"/>
  <c r="AY389" i="8"/>
  <c r="AX389" i="8" s="1"/>
  <c r="AW389" i="8" s="1"/>
  <c r="AV389" i="8" s="1"/>
  <c r="AU389" i="8" s="1"/>
  <c r="AT389" i="8" s="1"/>
  <c r="AS389" i="8" s="1"/>
  <c r="AR389" i="8" s="1"/>
  <c r="AQ389" i="8" s="1"/>
  <c r="AP389" i="8" s="1"/>
  <c r="AO389" i="8" s="1"/>
  <c r="AZ389" i="8" s="1"/>
  <c r="BZ389" i="8" s="1"/>
  <c r="BK389" i="8"/>
  <c r="BJ389" i="8" s="1"/>
  <c r="BI389" i="8" s="1"/>
  <c r="BH389" i="8" s="1"/>
  <c r="BG389" i="8" s="1"/>
  <c r="BF389" i="8" s="1"/>
  <c r="BE389" i="8" s="1"/>
  <c r="BD389" i="8" s="1"/>
  <c r="BC389" i="8" s="1"/>
  <c r="BB389" i="8" s="1"/>
  <c r="BA389" i="8" s="1"/>
  <c r="BL389" i="8" s="1"/>
  <c r="CA389" i="8" s="1"/>
  <c r="G365" i="8"/>
  <c r="G363" i="8"/>
  <c r="G282" i="8"/>
  <c r="G274" i="8"/>
  <c r="G266" i="8"/>
  <c r="H319" i="8"/>
  <c r="H314" i="8"/>
  <c r="H306" i="8"/>
  <c r="K20" i="8"/>
  <c r="K19" i="8"/>
  <c r="H9" i="8"/>
  <c r="H8" i="8"/>
  <c r="G273" i="8"/>
  <c r="H908" i="8"/>
  <c r="K863" i="8"/>
  <c r="K847" i="8"/>
  <c r="G208" i="8"/>
  <c r="G205" i="8"/>
  <c r="G204" i="8"/>
  <c r="G203" i="8"/>
  <c r="G202" i="8"/>
  <c r="G201" i="8"/>
  <c r="G200" i="8"/>
  <c r="G199" i="8"/>
  <c r="G198" i="8"/>
  <c r="G193" i="8"/>
  <c r="G614" i="8"/>
  <c r="G265" i="8"/>
  <c r="I38" i="8"/>
  <c r="G508" i="8"/>
  <c r="G359" i="8"/>
  <c r="H880" i="8"/>
  <c r="H883" i="8"/>
  <c r="H867" i="8"/>
  <c r="K851" i="8"/>
  <c r="H871" i="8"/>
  <c r="G622" i="8"/>
  <c r="H149" i="8"/>
  <c r="H145" i="8"/>
  <c r="H141" i="8"/>
  <c r="H137" i="8"/>
  <c r="I69" i="8"/>
  <c r="H862" i="8"/>
  <c r="H856" i="8"/>
  <c r="H849" i="8"/>
  <c r="H846" i="8"/>
  <c r="G355" i="8"/>
  <c r="G262" i="8"/>
  <c r="G89" i="8"/>
  <c r="H840" i="8"/>
  <c r="H839" i="8"/>
  <c r="H838" i="8"/>
  <c r="H837" i="8"/>
  <c r="H836" i="8"/>
  <c r="H835" i="8"/>
  <c r="H834" i="8"/>
  <c r="H833" i="8"/>
  <c r="H832" i="8"/>
  <c r="H831" i="8"/>
  <c r="H830" i="8"/>
  <c r="H829" i="8"/>
  <c r="H828" i="8"/>
  <c r="H827" i="8"/>
  <c r="H826" i="8"/>
  <c r="H825" i="8"/>
  <c r="H824" i="8"/>
  <c r="H823" i="8"/>
  <c r="H822" i="8"/>
  <c r="H821" i="8"/>
  <c r="H820" i="8"/>
  <c r="H819" i="8"/>
  <c r="H818" i="8"/>
  <c r="H817" i="8"/>
  <c r="H816" i="8"/>
  <c r="H815" i="8"/>
  <c r="H814" i="8"/>
  <c r="H813" i="8"/>
  <c r="H812" i="8"/>
  <c r="H811" i="8"/>
  <c r="H810" i="8"/>
  <c r="H809" i="8"/>
  <c r="H808" i="8"/>
  <c r="H807" i="8"/>
  <c r="H806" i="8"/>
  <c r="H805" i="8"/>
  <c r="H804" i="8"/>
  <c r="H803" i="8"/>
  <c r="H802" i="8"/>
  <c r="H801" i="8"/>
  <c r="H800" i="8"/>
  <c r="H799" i="8"/>
  <c r="H798" i="8"/>
  <c r="G178" i="8"/>
  <c r="G183" i="8"/>
  <c r="K412" i="8"/>
  <c r="G351" i="8"/>
  <c r="G287" i="8"/>
  <c r="G279" i="8"/>
  <c r="G271" i="8"/>
  <c r="G221" i="8"/>
  <c r="G233" i="8"/>
  <c r="G211" i="8"/>
  <c r="G192" i="8"/>
  <c r="K163" i="8"/>
  <c r="G648" i="8"/>
  <c r="G644" i="8"/>
  <c r="G640" i="8"/>
  <c r="G630" i="8"/>
  <c r="I395" i="8"/>
  <c r="I796" i="8"/>
  <c r="H376" i="8"/>
  <c r="H374" i="8"/>
  <c r="H121" i="8"/>
  <c r="H120" i="8"/>
  <c r="H119" i="8"/>
  <c r="H118" i="8"/>
  <c r="H117" i="8"/>
  <c r="H701" i="8"/>
  <c r="H697" i="8"/>
  <c r="H677" i="8"/>
  <c r="I777" i="8"/>
  <c r="I763" i="8"/>
  <c r="J445" i="8"/>
  <c r="J437" i="8"/>
  <c r="J429" i="8"/>
  <c r="J421" i="8"/>
  <c r="H129" i="8"/>
  <c r="J31" i="8"/>
  <c r="G513" i="8"/>
  <c r="G175" i="8"/>
  <c r="G171" i="8"/>
  <c r="I788" i="8"/>
  <c r="I874" i="8"/>
  <c r="I782" i="8"/>
  <c r="H715" i="8"/>
  <c r="H699" i="8"/>
  <c r="H683" i="8"/>
  <c r="H667" i="8"/>
  <c r="H708" i="8"/>
  <c r="H692" i="8"/>
  <c r="H676" i="8"/>
  <c r="H660" i="8"/>
  <c r="H366" i="8"/>
  <c r="H379" i="8"/>
  <c r="H380" i="8"/>
  <c r="H378" i="8"/>
  <c r="H375" i="8"/>
  <c r="I793" i="8"/>
  <c r="I792" i="8"/>
  <c r="G498" i="8"/>
  <c r="G494" i="8"/>
  <c r="G490" i="8"/>
  <c r="G486" i="8"/>
  <c r="G482" i="8"/>
  <c r="G479" i="8"/>
  <c r="G477" i="8"/>
  <c r="G475" i="8"/>
  <c r="G473" i="8"/>
  <c r="G471" i="8"/>
  <c r="G469" i="8"/>
  <c r="G467" i="8"/>
  <c r="G465" i="8"/>
  <c r="G463" i="8"/>
  <c r="G461" i="8"/>
  <c r="G459" i="8"/>
  <c r="G457" i="8"/>
  <c r="G455" i="8"/>
  <c r="G453" i="8"/>
  <c r="G451" i="8"/>
  <c r="G449" i="8"/>
  <c r="H367" i="8"/>
  <c r="H917" i="8"/>
  <c r="I789" i="8"/>
  <c r="I787" i="8"/>
  <c r="H904" i="8"/>
  <c r="I785" i="8"/>
  <c r="I784" i="8"/>
  <c r="I761" i="8"/>
  <c r="H396" i="8"/>
  <c r="L390" i="8"/>
  <c r="BW390" i="8"/>
  <c r="BV390" i="8" s="1"/>
  <c r="BU390" i="8" s="1"/>
  <c r="BT390" i="8" s="1"/>
  <c r="BS390" i="8" s="1"/>
  <c r="BR390" i="8" s="1"/>
  <c r="BQ390" i="8" s="1"/>
  <c r="BP390" i="8" s="1"/>
  <c r="BO390" i="8" s="1"/>
  <c r="BN390" i="8" s="1"/>
  <c r="BM390" i="8" s="1"/>
  <c r="BX390" i="8" s="1"/>
  <c r="CB390" i="8" s="1"/>
  <c r="J517" i="8"/>
  <c r="I773" i="8"/>
  <c r="I765" i="8"/>
  <c r="H373" i="8"/>
  <c r="I776" i="8"/>
  <c r="I774" i="8"/>
  <c r="I762" i="8"/>
  <c r="H559" i="8"/>
  <c r="H557" i="8"/>
  <c r="H555" i="8"/>
  <c r="H553" i="8"/>
  <c r="H551" i="8"/>
  <c r="H549" i="8"/>
  <c r="H547" i="8"/>
  <c r="H545" i="8"/>
  <c r="H543" i="8"/>
  <c r="H541" i="8"/>
  <c r="H539" i="8"/>
  <c r="H537" i="8"/>
  <c r="H535" i="8"/>
  <c r="H533" i="8"/>
  <c r="H531" i="8"/>
  <c r="H529" i="8"/>
  <c r="H527" i="8"/>
  <c r="H525" i="8"/>
  <c r="H523" i="8"/>
  <c r="H521" i="8"/>
  <c r="H519" i="8"/>
  <c r="J446" i="8"/>
  <c r="J438" i="8"/>
  <c r="J430" i="8"/>
  <c r="J422" i="8"/>
  <c r="H372" i="8"/>
  <c r="I132" i="8"/>
  <c r="I10" i="8"/>
  <c r="H370" i="8"/>
  <c r="H108" i="8"/>
  <c r="J448" i="8"/>
  <c r="J440" i="8"/>
  <c r="J432" i="8"/>
  <c r="J424" i="8"/>
  <c r="J416" i="8"/>
  <c r="H717" i="8"/>
  <c r="H713" i="8"/>
  <c r="H709" i="8"/>
  <c r="H705" i="8"/>
  <c r="H681" i="8"/>
  <c r="H657" i="8"/>
  <c r="H722" i="8"/>
  <c r="H714" i="8"/>
  <c r="H706" i="8"/>
  <c r="H698" i="8"/>
  <c r="H690" i="8"/>
  <c r="H682" i="8"/>
  <c r="H674" i="8"/>
  <c r="H666" i="8"/>
  <c r="H658" i="8"/>
  <c r="AM744" i="8"/>
  <c r="AL744" i="8" s="1"/>
  <c r="AK744" i="8" s="1"/>
  <c r="AJ744" i="8" s="1"/>
  <c r="AI744" i="8" s="1"/>
  <c r="AH744" i="8" s="1"/>
  <c r="AG744" i="8" s="1"/>
  <c r="AF744" i="8" s="1"/>
  <c r="AE744" i="8" s="1"/>
  <c r="AD744" i="8" s="1"/>
  <c r="AC744" i="8" s="1"/>
  <c r="AN744" i="8" s="1"/>
  <c r="BY744" i="8" s="1"/>
  <c r="AY744" i="8"/>
  <c r="AX744" i="8" s="1"/>
  <c r="AW744" i="8" s="1"/>
  <c r="AV744" i="8" s="1"/>
  <c r="AU744" i="8" s="1"/>
  <c r="AT744" i="8" s="1"/>
  <c r="AS744" i="8" s="1"/>
  <c r="AR744" i="8" s="1"/>
  <c r="AQ744" i="8" s="1"/>
  <c r="AP744" i="8" s="1"/>
  <c r="AO744" i="8" s="1"/>
  <c r="AZ744" i="8" s="1"/>
  <c r="BZ744" i="8" s="1"/>
  <c r="BK744" i="8"/>
  <c r="BJ744" i="8" s="1"/>
  <c r="BI744" i="8" s="1"/>
  <c r="BH744" i="8" s="1"/>
  <c r="BG744" i="8" s="1"/>
  <c r="BF744" i="8" s="1"/>
  <c r="BE744" i="8" s="1"/>
  <c r="BD744" i="8" s="1"/>
  <c r="BC744" i="8" s="1"/>
  <c r="BB744" i="8" s="1"/>
  <c r="BA744" i="8" s="1"/>
  <c r="BL744" i="8" s="1"/>
  <c r="CA744" i="8" s="1"/>
  <c r="H368" i="8"/>
  <c r="AM751" i="8"/>
  <c r="AL751" i="8" s="1"/>
  <c r="AK751" i="8" s="1"/>
  <c r="AJ751" i="8" s="1"/>
  <c r="AI751" i="8" s="1"/>
  <c r="AH751" i="8" s="1"/>
  <c r="AG751" i="8" s="1"/>
  <c r="AF751" i="8" s="1"/>
  <c r="AE751" i="8" s="1"/>
  <c r="AD751" i="8" s="1"/>
  <c r="AC751" i="8" s="1"/>
  <c r="AN751" i="8" s="1"/>
  <c r="BY751" i="8" s="1"/>
  <c r="AY751" i="8"/>
  <c r="AX751" i="8" s="1"/>
  <c r="AW751" i="8" s="1"/>
  <c r="AV751" i="8" s="1"/>
  <c r="AU751" i="8" s="1"/>
  <c r="AT751" i="8" s="1"/>
  <c r="AS751" i="8" s="1"/>
  <c r="AR751" i="8" s="1"/>
  <c r="AQ751" i="8" s="1"/>
  <c r="AP751" i="8" s="1"/>
  <c r="AO751" i="8" s="1"/>
  <c r="AZ751" i="8" s="1"/>
  <c r="BZ751" i="8" s="1"/>
  <c r="BK751" i="8"/>
  <c r="BJ751" i="8" s="1"/>
  <c r="BI751" i="8" s="1"/>
  <c r="BH751" i="8" s="1"/>
  <c r="BG751" i="8" s="1"/>
  <c r="BF751" i="8" s="1"/>
  <c r="BE751" i="8" s="1"/>
  <c r="BD751" i="8" s="1"/>
  <c r="BC751" i="8" s="1"/>
  <c r="BB751" i="8" s="1"/>
  <c r="BA751" i="8" s="1"/>
  <c r="BL751" i="8" s="1"/>
  <c r="CA751" i="8" s="1"/>
  <c r="G227" i="8"/>
  <c r="G215" i="8"/>
  <c r="G92" i="8"/>
  <c r="AM753" i="8"/>
  <c r="AL753" i="8" s="1"/>
  <c r="AK753" i="8" s="1"/>
  <c r="AJ753" i="8" s="1"/>
  <c r="AI753" i="8" s="1"/>
  <c r="AH753" i="8" s="1"/>
  <c r="AG753" i="8" s="1"/>
  <c r="AF753" i="8" s="1"/>
  <c r="AE753" i="8" s="1"/>
  <c r="AD753" i="8" s="1"/>
  <c r="AC753" i="8" s="1"/>
  <c r="AN753" i="8" s="1"/>
  <c r="BY753" i="8" s="1"/>
  <c r="AY753" i="8"/>
  <c r="AX753" i="8" s="1"/>
  <c r="AW753" i="8" s="1"/>
  <c r="AV753" i="8" s="1"/>
  <c r="AU753" i="8" s="1"/>
  <c r="AT753" i="8" s="1"/>
  <c r="AS753" i="8" s="1"/>
  <c r="AR753" i="8" s="1"/>
  <c r="AQ753" i="8" s="1"/>
  <c r="AP753" i="8" s="1"/>
  <c r="AO753" i="8" s="1"/>
  <c r="AZ753" i="8" s="1"/>
  <c r="BZ753" i="8" s="1"/>
  <c r="BK753" i="8"/>
  <c r="BJ753" i="8" s="1"/>
  <c r="BI753" i="8" s="1"/>
  <c r="BH753" i="8" s="1"/>
  <c r="BG753" i="8" s="1"/>
  <c r="BF753" i="8" s="1"/>
  <c r="BE753" i="8" s="1"/>
  <c r="BD753" i="8" s="1"/>
  <c r="BC753" i="8" s="1"/>
  <c r="BB753" i="8" s="1"/>
  <c r="BA753" i="8" s="1"/>
  <c r="BL753" i="8" s="1"/>
  <c r="CA753" i="8" s="1"/>
  <c r="J110" i="8"/>
  <c r="I72" i="8"/>
  <c r="G52" i="8"/>
  <c r="K352" i="8"/>
  <c r="I391" i="8"/>
  <c r="G296" i="8"/>
  <c r="G302" i="8"/>
  <c r="G177" i="8"/>
  <c r="G509" i="8"/>
  <c r="H369" i="8"/>
  <c r="G173" i="8"/>
  <c r="G169" i="8"/>
  <c r="I104" i="8"/>
  <c r="H633" i="8"/>
  <c r="G505" i="8"/>
  <c r="H371" i="8"/>
  <c r="I116" i="8"/>
  <c r="I780" i="8"/>
  <c r="I770" i="8"/>
  <c r="I768" i="8"/>
  <c r="I766" i="8"/>
  <c r="AM746" i="8"/>
  <c r="AL746" i="8" s="1"/>
  <c r="AK746" i="8" s="1"/>
  <c r="AJ746" i="8" s="1"/>
  <c r="AI746" i="8" s="1"/>
  <c r="AH746" i="8" s="1"/>
  <c r="AG746" i="8" s="1"/>
  <c r="AF746" i="8" s="1"/>
  <c r="AE746" i="8" s="1"/>
  <c r="AD746" i="8" s="1"/>
  <c r="AC746" i="8" s="1"/>
  <c r="AN746" i="8" s="1"/>
  <c r="BY746" i="8" s="1"/>
  <c r="AY746" i="8"/>
  <c r="AX746" i="8" s="1"/>
  <c r="AW746" i="8" s="1"/>
  <c r="AV746" i="8" s="1"/>
  <c r="AU746" i="8" s="1"/>
  <c r="AT746" i="8" s="1"/>
  <c r="AS746" i="8" s="1"/>
  <c r="AR746" i="8" s="1"/>
  <c r="AQ746" i="8" s="1"/>
  <c r="AP746" i="8" s="1"/>
  <c r="AO746" i="8" s="1"/>
  <c r="AZ746" i="8" s="1"/>
  <c r="BZ746" i="8" s="1"/>
  <c r="BK746" i="8"/>
  <c r="BJ746" i="8" s="1"/>
  <c r="BI746" i="8" s="1"/>
  <c r="BH746" i="8" s="1"/>
  <c r="BG746" i="8" s="1"/>
  <c r="BF746" i="8" s="1"/>
  <c r="BE746" i="8" s="1"/>
  <c r="BD746" i="8" s="1"/>
  <c r="BC746" i="8" s="1"/>
  <c r="BB746" i="8" s="1"/>
  <c r="BA746" i="8" s="1"/>
  <c r="BL746" i="8" s="1"/>
  <c r="CA746" i="8" s="1"/>
  <c r="H906" i="8"/>
  <c r="H885" i="8"/>
  <c r="G506" i="8"/>
  <c r="G511" i="8"/>
  <c r="H916" i="8"/>
  <c r="H903" i="8"/>
  <c r="H900" i="8"/>
  <c r="G236" i="8"/>
  <c r="H894" i="8"/>
  <c r="H892" i="8"/>
  <c r="H888" i="8"/>
  <c r="H886" i="8"/>
  <c r="H891" i="8"/>
  <c r="H911" i="8"/>
  <c r="H902" i="8"/>
  <c r="H107" i="8"/>
  <c r="G13" i="8"/>
  <c r="AM393" i="8"/>
  <c r="AL393" i="8" s="1"/>
  <c r="AK393" i="8" s="1"/>
  <c r="AJ393" i="8" s="1"/>
  <c r="AI393" i="8" s="1"/>
  <c r="AH393" i="8" s="1"/>
  <c r="AG393" i="8" s="1"/>
  <c r="AF393" i="8" s="1"/>
  <c r="AE393" i="8" s="1"/>
  <c r="AD393" i="8" s="1"/>
  <c r="AC393" i="8" s="1"/>
  <c r="AN393" i="8" s="1"/>
  <c r="BY393" i="8" s="1"/>
  <c r="AY393" i="8"/>
  <c r="AX393" i="8" s="1"/>
  <c r="AW393" i="8" s="1"/>
  <c r="AV393" i="8" s="1"/>
  <c r="AU393" i="8" s="1"/>
  <c r="AT393" i="8" s="1"/>
  <c r="AS393" i="8" s="1"/>
  <c r="AR393" i="8" s="1"/>
  <c r="AQ393" i="8" s="1"/>
  <c r="AP393" i="8" s="1"/>
  <c r="AO393" i="8" s="1"/>
  <c r="AZ393" i="8" s="1"/>
  <c r="BZ393" i="8" s="1"/>
  <c r="BK393" i="8"/>
  <c r="BJ393" i="8" s="1"/>
  <c r="BI393" i="8" s="1"/>
  <c r="BH393" i="8" s="1"/>
  <c r="BG393" i="8" s="1"/>
  <c r="BF393" i="8" s="1"/>
  <c r="BE393" i="8" s="1"/>
  <c r="BD393" i="8" s="1"/>
  <c r="BC393" i="8" s="1"/>
  <c r="BB393" i="8" s="1"/>
  <c r="BA393" i="8" s="1"/>
  <c r="BL393" i="8" s="1"/>
  <c r="CA393" i="8" s="1"/>
  <c r="K360" i="8"/>
  <c r="K344" i="8"/>
  <c r="J103" i="8"/>
  <c r="J99" i="8"/>
  <c r="G80" i="8"/>
  <c r="G78" i="8"/>
  <c r="G182" i="8"/>
  <c r="G180" i="8"/>
  <c r="G77" i="8"/>
  <c r="H857" i="8"/>
  <c r="H854" i="8"/>
  <c r="H848" i="8"/>
  <c r="G189" i="8"/>
  <c r="G181" i="8"/>
  <c r="G186" i="8"/>
  <c r="K159" i="8"/>
  <c r="G184" i="8"/>
  <c r="G88" i="8"/>
  <c r="G98" i="8"/>
  <c r="G96" i="8"/>
  <c r="G91" i="8"/>
  <c r="G84" i="8"/>
  <c r="J26" i="8"/>
  <c r="G56" i="8"/>
  <c r="I35" i="8"/>
  <c r="I37" i="8"/>
  <c r="G218" i="8"/>
  <c r="G187" i="8"/>
  <c r="G179" i="8"/>
  <c r="G638" i="8"/>
  <c r="G634" i="8"/>
  <c r="H64" i="8"/>
  <c r="J723" i="8"/>
  <c r="K624" i="8"/>
  <c r="G650" i="8"/>
  <c r="G646" i="8"/>
  <c r="G642" i="8"/>
  <c r="G628" i="8"/>
  <c r="G281" i="8"/>
  <c r="H151" i="8"/>
  <c r="H143" i="8"/>
  <c r="H135" i="8"/>
  <c r="J100" i="8"/>
  <c r="I866" i="8"/>
  <c r="G618" i="8"/>
  <c r="I73" i="8"/>
  <c r="H881" i="8"/>
  <c r="K404" i="8"/>
  <c r="G626" i="8"/>
  <c r="H354" i="8"/>
  <c r="H345" i="8"/>
  <c r="H30" i="8"/>
  <c r="H29" i="8"/>
  <c r="G268" i="8"/>
  <c r="K859" i="8"/>
  <c r="K843" i="8"/>
  <c r="J111" i="8"/>
  <c r="H868" i="8"/>
  <c r="H623" i="8"/>
  <c r="H617" i="8"/>
  <c r="K406" i="8"/>
  <c r="G276" i="8"/>
  <c r="G87" i="8"/>
  <c r="G83" i="8"/>
  <c r="G79" i="8"/>
  <c r="H62" i="8"/>
  <c r="G288" i="8"/>
  <c r="H157" i="8"/>
  <c r="H156" i="8"/>
  <c r="H155" i="8"/>
  <c r="H154" i="8"/>
  <c r="H153" i="8"/>
  <c r="H152" i="8"/>
  <c r="I23" i="8"/>
  <c r="G263" i="8"/>
  <c r="J40" i="8"/>
  <c r="G51" i="8"/>
  <c r="I383" i="8"/>
  <c r="H865" i="8"/>
  <c r="H619" i="8"/>
  <c r="H613" i="8"/>
  <c r="G166" i="8"/>
  <c r="J113" i="8"/>
  <c r="J102" i="8"/>
  <c r="I41" i="8"/>
  <c r="G347" i="8"/>
  <c r="J244" i="8"/>
  <c r="H115" i="8"/>
  <c r="G500" i="8"/>
  <c r="G303" i="8"/>
  <c r="K400" i="8"/>
  <c r="J42" i="8"/>
  <c r="K408" i="8"/>
  <c r="G277" i="8"/>
  <c r="G162" i="8"/>
  <c r="G58" i="8"/>
  <c r="J18" i="8"/>
  <c r="I5" i="8"/>
  <c r="AM756" i="8"/>
  <c r="AL756" i="8" s="1"/>
  <c r="AK756" i="8" s="1"/>
  <c r="AJ756" i="8" s="1"/>
  <c r="AI756" i="8" s="1"/>
  <c r="AH756" i="8" s="1"/>
  <c r="AG756" i="8" s="1"/>
  <c r="AF756" i="8" s="1"/>
  <c r="AE756" i="8" s="1"/>
  <c r="AD756" i="8" s="1"/>
  <c r="AC756" i="8" s="1"/>
  <c r="AN756" i="8" s="1"/>
  <c r="BY756" i="8" s="1"/>
  <c r="AY756" i="8"/>
  <c r="AX756" i="8" s="1"/>
  <c r="AW756" i="8" s="1"/>
  <c r="AV756" i="8" s="1"/>
  <c r="AU756" i="8" s="1"/>
  <c r="AT756" i="8" s="1"/>
  <c r="AS756" i="8" s="1"/>
  <c r="AR756" i="8" s="1"/>
  <c r="AQ756" i="8" s="1"/>
  <c r="AP756" i="8" s="1"/>
  <c r="AO756" i="8" s="1"/>
  <c r="AZ756" i="8" s="1"/>
  <c r="BZ756" i="8" s="1"/>
  <c r="BK756" i="8"/>
  <c r="BJ756" i="8" s="1"/>
  <c r="BI756" i="8" s="1"/>
  <c r="BH756" i="8" s="1"/>
  <c r="BG756" i="8" s="1"/>
  <c r="BF756" i="8" s="1"/>
  <c r="BE756" i="8" s="1"/>
  <c r="BD756" i="8" s="1"/>
  <c r="BC756" i="8" s="1"/>
  <c r="BB756" i="8" s="1"/>
  <c r="BA756" i="8" s="1"/>
  <c r="BL756" i="8" s="1"/>
  <c r="CA756" i="8" s="1"/>
  <c r="I34" i="8"/>
  <c r="G95" i="8"/>
  <c r="G81" i="8"/>
  <c r="G90" i="8"/>
  <c r="H610" i="8"/>
  <c r="H609" i="8"/>
  <c r="H608" i="8"/>
  <c r="H607" i="8"/>
  <c r="H606" i="8"/>
  <c r="H605" i="8"/>
  <c r="H604" i="8"/>
  <c r="H603" i="8"/>
  <c r="H602" i="8"/>
  <c r="H601" i="8"/>
  <c r="H600" i="8"/>
  <c r="H599" i="8"/>
  <c r="H598" i="8"/>
  <c r="H597" i="8"/>
  <c r="H596" i="8"/>
  <c r="H595" i="8"/>
  <c r="H594" i="8"/>
  <c r="H593" i="8"/>
  <c r="H592" i="8"/>
  <c r="H591" i="8"/>
  <c r="H590" i="8"/>
  <c r="H589" i="8"/>
  <c r="H588" i="8"/>
  <c r="H587" i="8"/>
  <c r="H586" i="8"/>
  <c r="H585" i="8"/>
  <c r="H584" i="8"/>
  <c r="H583" i="8"/>
  <c r="H582" i="8"/>
  <c r="H581" i="8"/>
  <c r="H580" i="8"/>
  <c r="H579" i="8"/>
  <c r="H578" i="8"/>
  <c r="H577" i="8"/>
  <c r="H576" i="8"/>
  <c r="H575" i="8"/>
  <c r="H574" i="8"/>
  <c r="H573" i="8"/>
  <c r="H572" i="8"/>
  <c r="H571" i="8"/>
  <c r="H570" i="8"/>
  <c r="H569" i="8"/>
  <c r="H568" i="8"/>
  <c r="H567" i="8"/>
  <c r="H566" i="8"/>
  <c r="H565" i="8"/>
  <c r="H564" i="8"/>
  <c r="H563" i="8"/>
  <c r="H562" i="8"/>
  <c r="H561" i="8"/>
  <c r="H560" i="8"/>
  <c r="G212" i="8"/>
  <c r="G206" i="8"/>
  <c r="G191" i="8"/>
  <c r="I50" i="8"/>
  <c r="M37" i="2"/>
  <c r="M39" i="2"/>
  <c r="I40" i="2"/>
  <c r="N37" i="2"/>
  <c r="O41" i="2"/>
  <c r="J38" i="2"/>
  <c r="N41" i="2"/>
  <c r="L39" i="2"/>
  <c r="J37" i="2"/>
  <c r="I37" i="2"/>
  <c r="M38" i="2"/>
  <c r="I39" i="2"/>
  <c r="J41" i="2"/>
  <c r="I41" i="2"/>
  <c r="N40" i="2"/>
  <c r="M40" i="2"/>
  <c r="K38" i="2"/>
  <c r="O39" i="2"/>
  <c r="K39" i="2"/>
  <c r="L41" i="2"/>
  <c r="I38" i="2"/>
  <c r="N38" i="2"/>
  <c r="J40" i="2"/>
  <c r="K37" i="2"/>
  <c r="L40" i="2"/>
  <c r="Y2" i="8"/>
  <c r="AB2" i="1"/>
  <c r="AY2" i="1" s="1"/>
  <c r="X2" i="1"/>
  <c r="AU2" i="1" s="1"/>
  <c r="T2" i="1"/>
  <c r="AQ2" i="1" s="1"/>
  <c r="Z2" i="1"/>
  <c r="AW2" i="1" s="1"/>
  <c r="V2" i="1"/>
  <c r="AS2" i="1" s="1"/>
  <c r="AP2" i="1"/>
  <c r="J39" i="2"/>
  <c r="E2" i="8"/>
  <c r="BA2" i="1"/>
  <c r="F2" i="1"/>
  <c r="K41" i="2"/>
  <c r="L38" i="2"/>
  <c r="O38" i="2"/>
  <c r="M41" i="2"/>
  <c r="O40" i="2"/>
  <c r="L37" i="2"/>
  <c r="O37" i="2"/>
  <c r="CC391" i="1" l="1"/>
  <c r="CD391" i="1"/>
  <c r="CD319" i="1"/>
  <c r="CF319" i="1" s="1"/>
  <c r="CC319" i="1"/>
  <c r="CE319" i="1" s="1"/>
  <c r="CC246" i="1"/>
  <c r="CE246" i="1" s="1"/>
  <c r="CD246" i="1"/>
  <c r="CF246" i="1" s="1"/>
  <c r="CD127" i="1"/>
  <c r="CF127" i="1" s="1"/>
  <c r="CC127" i="1"/>
  <c r="CE127" i="1" s="1"/>
  <c r="CD327" i="1"/>
  <c r="CF327" i="1" s="1"/>
  <c r="CC327" i="1"/>
  <c r="CE327" i="1" s="1"/>
  <c r="CC209" i="1"/>
  <c r="CE209" i="1" s="1"/>
  <c r="CD209" i="1"/>
  <c r="CF209" i="1" s="1"/>
  <c r="CC250" i="1"/>
  <c r="CE250" i="1" s="1"/>
  <c r="CD250" i="1"/>
  <c r="CF250" i="1" s="1"/>
  <c r="CC208" i="1"/>
  <c r="CE208" i="1" s="1"/>
  <c r="CD208" i="1"/>
  <c r="CF208" i="1" s="1"/>
  <c r="CC57" i="1"/>
  <c r="CE57" i="1" s="1"/>
  <c r="CD57" i="1"/>
  <c r="CF57" i="1" s="1"/>
  <c r="CC7" i="1"/>
  <c r="CE7" i="1" s="1"/>
  <c r="CD7" i="1"/>
  <c r="CF7" i="1" s="1"/>
  <c r="K261" i="1"/>
  <c r="L889" i="1"/>
  <c r="CB889" i="1" s="1"/>
  <c r="CA889" i="1" s="1"/>
  <c r="BZ889" i="1" s="1"/>
  <c r="BY889" i="1" s="1"/>
  <c r="BX889" i="1" s="1"/>
  <c r="BW889" i="1" s="1"/>
  <c r="BV889" i="1" s="1"/>
  <c r="BU889" i="1" s="1"/>
  <c r="BT889" i="1" s="1"/>
  <c r="BS889" i="1" s="1"/>
  <c r="L634" i="1"/>
  <c r="CB634" i="1" s="1"/>
  <c r="CA634" i="1" s="1"/>
  <c r="BZ634" i="1" s="1"/>
  <c r="BY634" i="1" s="1"/>
  <c r="BX634" i="1" s="1"/>
  <c r="BW634" i="1" s="1"/>
  <c r="BV634" i="1" s="1"/>
  <c r="BU634" i="1" s="1"/>
  <c r="BT634" i="1" s="1"/>
  <c r="BS634" i="1" s="1"/>
  <c r="J38" i="1"/>
  <c r="L797" i="1"/>
  <c r="CB797" i="1" s="1"/>
  <c r="CA797" i="1" s="1"/>
  <c r="BZ797" i="1" s="1"/>
  <c r="BY797" i="1" s="1"/>
  <c r="BX797" i="1" s="1"/>
  <c r="BW797" i="1" s="1"/>
  <c r="BV797" i="1" s="1"/>
  <c r="BU797" i="1" s="1"/>
  <c r="BT797" i="1" s="1"/>
  <c r="BS797" i="1" s="1"/>
  <c r="L832" i="1"/>
  <c r="CB832" i="1" s="1"/>
  <c r="CA832" i="1" s="1"/>
  <c r="BZ832" i="1" s="1"/>
  <c r="BY832" i="1" s="1"/>
  <c r="BX832" i="1" s="1"/>
  <c r="BW832" i="1" s="1"/>
  <c r="BV832" i="1" s="1"/>
  <c r="BU832" i="1" s="1"/>
  <c r="BT832" i="1" s="1"/>
  <c r="BS832" i="1" s="1"/>
  <c r="K65" i="1"/>
  <c r="L798" i="1"/>
  <c r="CB798" i="1" s="1"/>
  <c r="CA798" i="1" s="1"/>
  <c r="BZ798" i="1" s="1"/>
  <c r="BY798" i="1" s="1"/>
  <c r="BX798" i="1" s="1"/>
  <c r="BW798" i="1" s="1"/>
  <c r="BV798" i="1" s="1"/>
  <c r="BU798" i="1" s="1"/>
  <c r="BT798" i="1" s="1"/>
  <c r="BS798" i="1" s="1"/>
  <c r="L8" i="1"/>
  <c r="CB8" i="1" s="1"/>
  <c r="CA8" i="1"/>
  <c r="BZ8" i="1" s="1"/>
  <c r="BY8" i="1" s="1"/>
  <c r="BX8" i="1" s="1"/>
  <c r="BW8" i="1" s="1"/>
  <c r="BV8" i="1" s="1"/>
  <c r="BU8" i="1" s="1"/>
  <c r="BT8" i="1" s="1"/>
  <c r="BS8" i="1" s="1"/>
  <c r="J366" i="1"/>
  <c r="L876" i="1"/>
  <c r="CB876" i="1" s="1"/>
  <c r="CA876" i="1" s="1"/>
  <c r="BZ876" i="1" s="1"/>
  <c r="BY876" i="1" s="1"/>
  <c r="BX876" i="1" s="1"/>
  <c r="BW876" i="1" s="1"/>
  <c r="BV876" i="1" s="1"/>
  <c r="BU876" i="1" s="1"/>
  <c r="BT876" i="1" s="1"/>
  <c r="BS876" i="1" s="1"/>
  <c r="L863" i="1"/>
  <c r="CB863" i="1" s="1"/>
  <c r="CA863" i="1" s="1"/>
  <c r="BZ863" i="1" s="1"/>
  <c r="BY863" i="1" s="1"/>
  <c r="BX863" i="1" s="1"/>
  <c r="BW863" i="1" s="1"/>
  <c r="BV863" i="1" s="1"/>
  <c r="BU863" i="1" s="1"/>
  <c r="BT863" i="1" s="1"/>
  <c r="BS863" i="1" s="1"/>
  <c r="CC585" i="1"/>
  <c r="CE585" i="1" s="1"/>
  <c r="CD585" i="1"/>
  <c r="CF585" i="1" s="1"/>
  <c r="L95" i="1"/>
  <c r="CB95" i="1" s="1"/>
  <c r="CA95" i="1"/>
  <c r="BZ95" i="1" s="1"/>
  <c r="BY95" i="1" s="1"/>
  <c r="BX95" i="1" s="1"/>
  <c r="BW95" i="1" s="1"/>
  <c r="BV95" i="1" s="1"/>
  <c r="BU95" i="1" s="1"/>
  <c r="BT95" i="1" s="1"/>
  <c r="BS95" i="1" s="1"/>
  <c r="J656" i="1"/>
  <c r="J526" i="1"/>
  <c r="I189" i="1"/>
  <c r="J688" i="1"/>
  <c r="K125" i="1"/>
  <c r="I559" i="1"/>
  <c r="J515" i="1"/>
  <c r="J3" i="1"/>
  <c r="J665" i="1"/>
  <c r="I36" i="1"/>
  <c r="J497" i="1"/>
  <c r="I9" i="1"/>
  <c r="CC299" i="1"/>
  <c r="CE299" i="1" s="1"/>
  <c r="CD299" i="1"/>
  <c r="CF299" i="1" s="1"/>
  <c r="J669" i="1"/>
  <c r="K580" i="1"/>
  <c r="J72" i="1"/>
  <c r="J76" i="1"/>
  <c r="J80" i="1"/>
  <c r="K564" i="1"/>
  <c r="K556" i="1"/>
  <c r="CC207" i="1"/>
  <c r="CE207" i="1" s="1"/>
  <c r="CD207" i="1"/>
  <c r="CF207" i="1" s="1"/>
  <c r="K548" i="1"/>
  <c r="L837" i="1"/>
  <c r="CB837" i="1" s="1"/>
  <c r="CA837" i="1" s="1"/>
  <c r="BZ837" i="1" s="1"/>
  <c r="BY837" i="1" s="1"/>
  <c r="BX837" i="1" s="1"/>
  <c r="BW837" i="1" s="1"/>
  <c r="BV837" i="1" s="1"/>
  <c r="BU837" i="1" s="1"/>
  <c r="BT837" i="1" s="1"/>
  <c r="BS837" i="1" s="1"/>
  <c r="K63" i="1"/>
  <c r="K263" i="1"/>
  <c r="L831" i="1"/>
  <c r="CB831" i="1" s="1"/>
  <c r="CA831" i="1" s="1"/>
  <c r="BZ831" i="1" s="1"/>
  <c r="BY831" i="1" s="1"/>
  <c r="BX831" i="1" s="1"/>
  <c r="BW831" i="1" s="1"/>
  <c r="BV831" i="1" s="1"/>
  <c r="BU831" i="1" s="1"/>
  <c r="BT831" i="1" s="1"/>
  <c r="BS831" i="1" s="1"/>
  <c r="L869" i="1"/>
  <c r="CB869" i="1" s="1"/>
  <c r="CA869" i="1" s="1"/>
  <c r="BZ869" i="1" s="1"/>
  <c r="BY869" i="1" s="1"/>
  <c r="BX869" i="1" s="1"/>
  <c r="BW869" i="1" s="1"/>
  <c r="BV869" i="1" s="1"/>
  <c r="BU869" i="1" s="1"/>
  <c r="BT869" i="1" s="1"/>
  <c r="BS869" i="1" s="1"/>
  <c r="J84" i="1"/>
  <c r="K326" i="1"/>
  <c r="L868" i="1"/>
  <c r="CB868" i="1" s="1"/>
  <c r="CA868" i="1"/>
  <c r="BZ868" i="1" s="1"/>
  <c r="BY868" i="1" s="1"/>
  <c r="BX868" i="1" s="1"/>
  <c r="BW868" i="1" s="1"/>
  <c r="BV868" i="1" s="1"/>
  <c r="BU868" i="1" s="1"/>
  <c r="BT868" i="1" s="1"/>
  <c r="BS868" i="1" s="1"/>
  <c r="L865" i="1"/>
  <c r="CB865" i="1" s="1"/>
  <c r="CA865" i="1"/>
  <c r="BZ865" i="1" s="1"/>
  <c r="BY865" i="1" s="1"/>
  <c r="BX865" i="1" s="1"/>
  <c r="BW865" i="1" s="1"/>
  <c r="BV865" i="1" s="1"/>
  <c r="BU865" i="1" s="1"/>
  <c r="BT865" i="1" s="1"/>
  <c r="BS865" i="1" s="1"/>
  <c r="K256" i="1"/>
  <c r="L804" i="1"/>
  <c r="CB804" i="1" s="1"/>
  <c r="CA804" i="1" s="1"/>
  <c r="BZ804" i="1" s="1"/>
  <c r="BY804" i="1" s="1"/>
  <c r="BX804" i="1" s="1"/>
  <c r="BW804" i="1" s="1"/>
  <c r="BV804" i="1" s="1"/>
  <c r="BU804" i="1" s="1"/>
  <c r="BT804" i="1" s="1"/>
  <c r="BS804" i="1" s="1"/>
  <c r="L618" i="1"/>
  <c r="CB618" i="1" s="1"/>
  <c r="CA618" i="1" s="1"/>
  <c r="BZ618" i="1" s="1"/>
  <c r="BY618" i="1" s="1"/>
  <c r="BX618" i="1" s="1"/>
  <c r="BW618" i="1" s="1"/>
  <c r="BV618" i="1" s="1"/>
  <c r="BU618" i="1" s="1"/>
  <c r="BT618" i="1" s="1"/>
  <c r="BS618" i="1" s="1"/>
  <c r="J365" i="1"/>
  <c r="L872" i="1"/>
  <c r="CB872" i="1" s="1"/>
  <c r="CA872" i="1"/>
  <c r="BZ872" i="1" s="1"/>
  <c r="BY872" i="1" s="1"/>
  <c r="BX872" i="1" s="1"/>
  <c r="BW872" i="1" s="1"/>
  <c r="BV872" i="1" s="1"/>
  <c r="BU872" i="1" s="1"/>
  <c r="BT872" i="1" s="1"/>
  <c r="BS872" i="1" s="1"/>
  <c r="L151" i="1"/>
  <c r="CB151" i="1" s="1"/>
  <c r="CA151" i="1" s="1"/>
  <c r="BZ151" i="1" s="1"/>
  <c r="BY151" i="1" s="1"/>
  <c r="BX151" i="1" s="1"/>
  <c r="BW151" i="1" s="1"/>
  <c r="BV151" i="1" s="1"/>
  <c r="BU151" i="1" s="1"/>
  <c r="BT151" i="1" s="1"/>
  <c r="BS151" i="1" s="1"/>
  <c r="L895" i="1"/>
  <c r="CB895" i="1" s="1"/>
  <c r="CA895" i="1"/>
  <c r="BZ895" i="1" s="1"/>
  <c r="BY895" i="1" s="1"/>
  <c r="BX895" i="1" s="1"/>
  <c r="BW895" i="1" s="1"/>
  <c r="BV895" i="1" s="1"/>
  <c r="BU895" i="1" s="1"/>
  <c r="BT895" i="1" s="1"/>
  <c r="BS895" i="1" s="1"/>
  <c r="L893" i="1"/>
  <c r="CB893" i="1" s="1"/>
  <c r="CA893" i="1" s="1"/>
  <c r="BZ893" i="1" s="1"/>
  <c r="BY893" i="1" s="1"/>
  <c r="BX893" i="1" s="1"/>
  <c r="BW893" i="1" s="1"/>
  <c r="BV893" i="1" s="1"/>
  <c r="BU893" i="1" s="1"/>
  <c r="BT893" i="1" s="1"/>
  <c r="BS893" i="1" s="1"/>
  <c r="L139" i="1"/>
  <c r="CB139" i="1" s="1"/>
  <c r="CA139" i="1"/>
  <c r="BZ139" i="1" s="1"/>
  <c r="BY139" i="1" s="1"/>
  <c r="BX139" i="1" s="1"/>
  <c r="BW139" i="1" s="1"/>
  <c r="BV139" i="1" s="1"/>
  <c r="BU139" i="1" s="1"/>
  <c r="BT139" i="1" s="1"/>
  <c r="BS139" i="1" s="1"/>
  <c r="L809" i="1"/>
  <c r="CB809" i="1" s="1"/>
  <c r="CA809" i="1" s="1"/>
  <c r="BZ809" i="1" s="1"/>
  <c r="BY809" i="1" s="1"/>
  <c r="BX809" i="1" s="1"/>
  <c r="BW809" i="1" s="1"/>
  <c r="BV809" i="1" s="1"/>
  <c r="BU809" i="1" s="1"/>
  <c r="BT809" i="1" s="1"/>
  <c r="BS809" i="1" s="1"/>
  <c r="J171" i="1"/>
  <c r="L879" i="1"/>
  <c r="CB879" i="1" s="1"/>
  <c r="CA879" i="1"/>
  <c r="BZ879" i="1" s="1"/>
  <c r="BY879" i="1" s="1"/>
  <c r="BX879" i="1" s="1"/>
  <c r="BW879" i="1" s="1"/>
  <c r="BV879" i="1" s="1"/>
  <c r="BU879" i="1" s="1"/>
  <c r="BT879" i="1" s="1"/>
  <c r="BS879" i="1" s="1"/>
  <c r="CD135" i="1"/>
  <c r="CF135" i="1" s="1"/>
  <c r="CC135" i="1"/>
  <c r="CE135" i="1" s="1"/>
  <c r="L875" i="1"/>
  <c r="CB875" i="1" s="1"/>
  <c r="CA875" i="1"/>
  <c r="BZ875" i="1" s="1"/>
  <c r="BY875" i="1" s="1"/>
  <c r="BX875" i="1" s="1"/>
  <c r="BW875" i="1" s="1"/>
  <c r="BV875" i="1" s="1"/>
  <c r="BU875" i="1" s="1"/>
  <c r="BT875" i="1" s="1"/>
  <c r="BS875" i="1" s="1"/>
  <c r="L123" i="1"/>
  <c r="CB123" i="1" s="1"/>
  <c r="CA123" i="1" s="1"/>
  <c r="BZ123" i="1" s="1"/>
  <c r="BY123" i="1" s="1"/>
  <c r="BX123" i="1" s="1"/>
  <c r="BW123" i="1" s="1"/>
  <c r="BV123" i="1" s="1"/>
  <c r="BU123" i="1" s="1"/>
  <c r="BT123" i="1" s="1"/>
  <c r="BS123" i="1" s="1"/>
  <c r="L624" i="1"/>
  <c r="CB624" i="1" s="1"/>
  <c r="CA624" i="1" s="1"/>
  <c r="BZ624" i="1" s="1"/>
  <c r="BY624" i="1" s="1"/>
  <c r="BX624" i="1" s="1"/>
  <c r="BW624" i="1" s="1"/>
  <c r="BV624" i="1" s="1"/>
  <c r="BU624" i="1" s="1"/>
  <c r="BT624" i="1" s="1"/>
  <c r="BS624" i="1" s="1"/>
  <c r="K258" i="1"/>
  <c r="K596" i="1"/>
  <c r="L915" i="1"/>
  <c r="CB915" i="1" s="1"/>
  <c r="CA915" i="1"/>
  <c r="BZ915" i="1" s="1"/>
  <c r="BY915" i="1" s="1"/>
  <c r="BX915" i="1" s="1"/>
  <c r="BW915" i="1" s="1"/>
  <c r="BV915" i="1" s="1"/>
  <c r="BU915" i="1" s="1"/>
  <c r="BT915" i="1" s="1"/>
  <c r="BS915" i="1" s="1"/>
  <c r="L880" i="1"/>
  <c r="CB880" i="1" s="1"/>
  <c r="CA880" i="1" s="1"/>
  <c r="BZ880" i="1" s="1"/>
  <c r="BY880" i="1" s="1"/>
  <c r="BX880" i="1" s="1"/>
  <c r="BW880" i="1" s="1"/>
  <c r="BV880" i="1" s="1"/>
  <c r="BU880" i="1" s="1"/>
  <c r="BT880" i="1" s="1"/>
  <c r="BS880" i="1" s="1"/>
  <c r="J531" i="1"/>
  <c r="J482" i="1"/>
  <c r="J724" i="1"/>
  <c r="J720" i="1"/>
  <c r="K161" i="1"/>
  <c r="J705" i="1"/>
  <c r="J689" i="1"/>
  <c r="I561" i="1"/>
  <c r="CD13" i="1"/>
  <c r="CF13" i="1" s="1"/>
  <c r="CC13" i="1"/>
  <c r="CE13" i="1" s="1"/>
  <c r="I86" i="1"/>
  <c r="L30" i="1"/>
  <c r="CB30" i="1" s="1"/>
  <c r="CA30" i="1" s="1"/>
  <c r="BZ30" i="1" s="1"/>
  <c r="BY30" i="1" s="1"/>
  <c r="BX30" i="1" s="1"/>
  <c r="BW30" i="1" s="1"/>
  <c r="BV30" i="1" s="1"/>
  <c r="BU30" i="1" s="1"/>
  <c r="BT30" i="1" s="1"/>
  <c r="BS30" i="1" s="1"/>
  <c r="I583" i="1"/>
  <c r="J660" i="1"/>
  <c r="J522" i="1"/>
  <c r="J716" i="1"/>
  <c r="J513" i="1"/>
  <c r="I569" i="1"/>
  <c r="I245" i="1"/>
  <c r="J508" i="1"/>
  <c r="J499" i="1"/>
  <c r="CD331" i="1"/>
  <c r="CF331" i="1" s="1"/>
  <c r="CC331" i="1"/>
  <c r="CE331" i="1" s="1"/>
  <c r="J486" i="1"/>
  <c r="J527" i="1"/>
  <c r="J528" i="1"/>
  <c r="J725" i="1"/>
  <c r="L11" i="1"/>
  <c r="CB11" i="1" s="1"/>
  <c r="CA11" i="1" s="1"/>
  <c r="BZ11" i="1" s="1"/>
  <c r="BY11" i="1" s="1"/>
  <c r="BX11" i="1" s="1"/>
  <c r="BW11" i="1" s="1"/>
  <c r="BV11" i="1" s="1"/>
  <c r="BU11" i="1" s="1"/>
  <c r="BT11" i="1" s="1"/>
  <c r="BS11" i="1" s="1"/>
  <c r="J674" i="1"/>
  <c r="L275" i="1"/>
  <c r="CB275" i="1" s="1"/>
  <c r="CA275" i="1" s="1"/>
  <c r="BZ275" i="1" s="1"/>
  <c r="BY275" i="1" s="1"/>
  <c r="BX275" i="1" s="1"/>
  <c r="BW275" i="1" s="1"/>
  <c r="BV275" i="1" s="1"/>
  <c r="BU275" i="1" s="1"/>
  <c r="BT275" i="1" s="1"/>
  <c r="BS275" i="1" s="1"/>
  <c r="J352" i="1"/>
  <c r="K452" i="1"/>
  <c r="L332" i="1"/>
  <c r="CB332" i="1" s="1"/>
  <c r="CA332" i="1" s="1"/>
  <c r="BZ332" i="1" s="1"/>
  <c r="BY332" i="1" s="1"/>
  <c r="BX332" i="1" s="1"/>
  <c r="BW332" i="1" s="1"/>
  <c r="BV332" i="1" s="1"/>
  <c r="BU332" i="1" s="1"/>
  <c r="BT332" i="1" s="1"/>
  <c r="BS332" i="1" s="1"/>
  <c r="K462" i="1"/>
  <c r="K782" i="1"/>
  <c r="K430" i="1"/>
  <c r="K469" i="1"/>
  <c r="K103" i="1"/>
  <c r="K643" i="1"/>
  <c r="K760" i="1"/>
  <c r="K213" i="1"/>
  <c r="K748" i="1"/>
  <c r="K780" i="1"/>
  <c r="K731" i="1"/>
  <c r="K155" i="1"/>
  <c r="K210" i="1"/>
  <c r="K450" i="1"/>
  <c r="K40" i="1"/>
  <c r="I186" i="1"/>
  <c r="K421" i="1"/>
  <c r="L281" i="1"/>
  <c r="CB281" i="1" s="1"/>
  <c r="CA281" i="1" s="1"/>
  <c r="BZ281" i="1" s="1"/>
  <c r="BY281" i="1" s="1"/>
  <c r="BX281" i="1" s="1"/>
  <c r="BW281" i="1" s="1"/>
  <c r="BV281" i="1" s="1"/>
  <c r="BU281" i="1" s="1"/>
  <c r="BT281" i="1" s="1"/>
  <c r="BS281" i="1" s="1"/>
  <c r="L54" i="1"/>
  <c r="CB54" i="1" s="1"/>
  <c r="CA54" i="1" s="1"/>
  <c r="BZ54" i="1" s="1"/>
  <c r="BY54" i="1" s="1"/>
  <c r="BX54" i="1" s="1"/>
  <c r="BW54" i="1" s="1"/>
  <c r="BV54" i="1" s="1"/>
  <c r="BU54" i="1" s="1"/>
  <c r="BT54" i="1" s="1"/>
  <c r="BS54" i="1" s="1"/>
  <c r="K402" i="1"/>
  <c r="K653" i="1"/>
  <c r="K39" i="1"/>
  <c r="K419" i="1"/>
  <c r="L271" i="1"/>
  <c r="CB271" i="1" s="1"/>
  <c r="CA271" i="1" s="1"/>
  <c r="BZ271" i="1" s="1"/>
  <c r="BY271" i="1" s="1"/>
  <c r="BX271" i="1" s="1"/>
  <c r="BW271" i="1" s="1"/>
  <c r="BV271" i="1" s="1"/>
  <c r="BU271" i="1" s="1"/>
  <c r="BT271" i="1" s="1"/>
  <c r="BS271" i="1" s="1"/>
  <c r="I695" i="1"/>
  <c r="K415" i="1"/>
  <c r="L267" i="1"/>
  <c r="CB267" i="1" s="1"/>
  <c r="CA267" i="1" s="1"/>
  <c r="BZ267" i="1" s="1"/>
  <c r="BY267" i="1" s="1"/>
  <c r="BX267" i="1" s="1"/>
  <c r="BW267" i="1" s="1"/>
  <c r="BV267" i="1" s="1"/>
  <c r="BU267" i="1" s="1"/>
  <c r="BT267" i="1" s="1"/>
  <c r="BS267" i="1" s="1"/>
  <c r="K730" i="1"/>
  <c r="K762" i="1"/>
  <c r="I537" i="1"/>
  <c r="K745" i="1"/>
  <c r="K232" i="1"/>
  <c r="K424" i="1"/>
  <c r="J662" i="1"/>
  <c r="K403" i="1"/>
  <c r="K223" i="1"/>
  <c r="J312" i="1"/>
  <c r="K456" i="1"/>
  <c r="K5" i="1"/>
  <c r="K572" i="1"/>
  <c r="K552" i="1"/>
  <c r="K560" i="1"/>
  <c r="J77" i="1"/>
  <c r="K542" i="1"/>
  <c r="J73" i="1"/>
  <c r="J74" i="1"/>
  <c r="K97" i="1"/>
  <c r="CD242" i="1"/>
  <c r="CF242" i="1" s="1"/>
  <c r="CC242" i="1"/>
  <c r="CE242" i="1" s="1"/>
  <c r="L37" i="1"/>
  <c r="CB37" i="1" s="1"/>
  <c r="CA37" i="1" s="1"/>
  <c r="BZ37" i="1" s="1"/>
  <c r="BY37" i="1" s="1"/>
  <c r="BX37" i="1" s="1"/>
  <c r="BW37" i="1" s="1"/>
  <c r="BV37" i="1" s="1"/>
  <c r="BU37" i="1" s="1"/>
  <c r="BT37" i="1" s="1"/>
  <c r="BS37" i="1" s="1"/>
  <c r="K592" i="1"/>
  <c r="L833" i="1"/>
  <c r="CB833" i="1" s="1"/>
  <c r="CA833" i="1" s="1"/>
  <c r="BZ833" i="1" s="1"/>
  <c r="BY833" i="1" s="1"/>
  <c r="BX833" i="1" s="1"/>
  <c r="BW833" i="1" s="1"/>
  <c r="BV833" i="1" s="1"/>
  <c r="BU833" i="1" s="1"/>
  <c r="BT833" i="1" s="1"/>
  <c r="BS833" i="1" s="1"/>
  <c r="K599" i="1"/>
  <c r="J183" i="1"/>
  <c r="L794" i="1"/>
  <c r="CB794" i="1" s="1"/>
  <c r="CA794" i="1" s="1"/>
  <c r="BZ794" i="1" s="1"/>
  <c r="BY794" i="1" s="1"/>
  <c r="BX794" i="1" s="1"/>
  <c r="BW794" i="1" s="1"/>
  <c r="BV794" i="1" s="1"/>
  <c r="BU794" i="1" s="1"/>
  <c r="BT794" i="1" s="1"/>
  <c r="BS794" i="1" s="1"/>
  <c r="L841" i="1"/>
  <c r="CB841" i="1" s="1"/>
  <c r="CA841" i="1" s="1"/>
  <c r="BZ841" i="1" s="1"/>
  <c r="BY841" i="1" s="1"/>
  <c r="BX841" i="1" s="1"/>
  <c r="BW841" i="1" s="1"/>
  <c r="BV841" i="1" s="1"/>
  <c r="BU841" i="1" s="1"/>
  <c r="BT841" i="1" s="1"/>
  <c r="BS841" i="1" s="1"/>
  <c r="L795" i="1"/>
  <c r="CB795" i="1" s="1"/>
  <c r="CA795" i="1" s="1"/>
  <c r="BZ795" i="1" s="1"/>
  <c r="BY795" i="1" s="1"/>
  <c r="BX795" i="1" s="1"/>
  <c r="BW795" i="1" s="1"/>
  <c r="BV795" i="1" s="1"/>
  <c r="BU795" i="1" s="1"/>
  <c r="BT795" i="1" s="1"/>
  <c r="BS795" i="1" s="1"/>
  <c r="L828" i="1"/>
  <c r="CB828" i="1" s="1"/>
  <c r="CA828" i="1" s="1"/>
  <c r="BZ828" i="1" s="1"/>
  <c r="BY828" i="1" s="1"/>
  <c r="BX828" i="1" s="1"/>
  <c r="BW828" i="1" s="1"/>
  <c r="BV828" i="1" s="1"/>
  <c r="BU828" i="1" s="1"/>
  <c r="BT828" i="1" s="1"/>
  <c r="BS828" i="1" s="1"/>
  <c r="L855" i="1"/>
  <c r="CB855" i="1" s="1"/>
  <c r="CA855" i="1" s="1"/>
  <c r="BZ855" i="1" s="1"/>
  <c r="BY855" i="1" s="1"/>
  <c r="BX855" i="1" s="1"/>
  <c r="BW855" i="1" s="1"/>
  <c r="BV855" i="1" s="1"/>
  <c r="BU855" i="1" s="1"/>
  <c r="BT855" i="1" s="1"/>
  <c r="BS855" i="1" s="1"/>
  <c r="L369" i="1"/>
  <c r="CB369" i="1" s="1"/>
  <c r="CA369" i="1"/>
  <c r="BZ369" i="1" s="1"/>
  <c r="BY369" i="1" s="1"/>
  <c r="BX369" i="1" s="1"/>
  <c r="BW369" i="1" s="1"/>
  <c r="BV369" i="1" s="1"/>
  <c r="BU369" i="1" s="1"/>
  <c r="BT369" i="1" s="1"/>
  <c r="BS369" i="1" s="1"/>
  <c r="L621" i="1"/>
  <c r="CB621" i="1" s="1"/>
  <c r="CA621" i="1" s="1"/>
  <c r="BZ621" i="1" s="1"/>
  <c r="BY621" i="1" s="1"/>
  <c r="BX621" i="1" s="1"/>
  <c r="BW621" i="1" s="1"/>
  <c r="BV621" i="1" s="1"/>
  <c r="BU621" i="1" s="1"/>
  <c r="BT621" i="1" s="1"/>
  <c r="BS621" i="1" s="1"/>
  <c r="L874" i="1"/>
  <c r="CB874" i="1" s="1"/>
  <c r="CA874" i="1" s="1"/>
  <c r="BZ874" i="1" s="1"/>
  <c r="BY874" i="1" s="1"/>
  <c r="BX874" i="1" s="1"/>
  <c r="BW874" i="1" s="1"/>
  <c r="BV874" i="1" s="1"/>
  <c r="BU874" i="1" s="1"/>
  <c r="BT874" i="1" s="1"/>
  <c r="BS874" i="1" s="1"/>
  <c r="K345" i="1"/>
  <c r="L614" i="1"/>
  <c r="CB614" i="1" s="1"/>
  <c r="CA614" i="1" s="1"/>
  <c r="BZ614" i="1" s="1"/>
  <c r="BY614" i="1" s="1"/>
  <c r="BX614" i="1" s="1"/>
  <c r="BW614" i="1" s="1"/>
  <c r="BV614" i="1" s="1"/>
  <c r="BU614" i="1" s="1"/>
  <c r="BT614" i="1" s="1"/>
  <c r="BS614" i="1" s="1"/>
  <c r="L904" i="1"/>
  <c r="CB904" i="1" s="1"/>
  <c r="CA904" i="1"/>
  <c r="BZ904" i="1" s="1"/>
  <c r="BY904" i="1" s="1"/>
  <c r="BX904" i="1" s="1"/>
  <c r="BW904" i="1" s="1"/>
  <c r="BV904" i="1" s="1"/>
  <c r="BU904" i="1" s="1"/>
  <c r="BT904" i="1" s="1"/>
  <c r="BS904" i="1" s="1"/>
  <c r="I253" i="1"/>
  <c r="L824" i="1"/>
  <c r="CB824" i="1" s="1"/>
  <c r="CA824" i="1" s="1"/>
  <c r="BZ824" i="1" s="1"/>
  <c r="BY824" i="1" s="1"/>
  <c r="BX824" i="1" s="1"/>
  <c r="BW824" i="1" s="1"/>
  <c r="BV824" i="1" s="1"/>
  <c r="BU824" i="1" s="1"/>
  <c r="BT824" i="1" s="1"/>
  <c r="BS824" i="1" s="1"/>
  <c r="L143" i="1"/>
  <c r="CB143" i="1" s="1"/>
  <c r="CA143" i="1"/>
  <c r="BZ143" i="1" s="1"/>
  <c r="BY143" i="1" s="1"/>
  <c r="BX143" i="1" s="1"/>
  <c r="BW143" i="1" s="1"/>
  <c r="BV143" i="1" s="1"/>
  <c r="BU143" i="1" s="1"/>
  <c r="BT143" i="1" s="1"/>
  <c r="BS143" i="1" s="1"/>
  <c r="J159" i="1"/>
  <c r="J721" i="1"/>
  <c r="J540" i="1"/>
  <c r="I577" i="1"/>
  <c r="J512" i="1"/>
  <c r="J500" i="1"/>
  <c r="K168" i="1"/>
  <c r="J507" i="1"/>
  <c r="I545" i="1"/>
  <c r="J504" i="1"/>
  <c r="J498" i="1"/>
  <c r="CD323" i="1"/>
  <c r="CF323" i="1" s="1"/>
  <c r="CC323" i="1"/>
  <c r="CE323" i="1" s="1"/>
  <c r="J496" i="1"/>
  <c r="J511" i="1"/>
  <c r="J350" i="1"/>
  <c r="I557" i="1"/>
  <c r="J729" i="1"/>
  <c r="J536" i="1"/>
  <c r="J492" i="1"/>
  <c r="CD315" i="1"/>
  <c r="CF315" i="1" s="1"/>
  <c r="CC315" i="1"/>
  <c r="CE315" i="1" s="1"/>
  <c r="I553" i="1"/>
  <c r="I98" i="1"/>
  <c r="K31" i="1"/>
  <c r="J78" i="1"/>
  <c r="CC91" i="1"/>
  <c r="CE91" i="1" s="1"/>
  <c r="CD91" i="1"/>
  <c r="CF91" i="1" s="1"/>
  <c r="L861" i="1"/>
  <c r="CB861" i="1" s="1"/>
  <c r="CA861" i="1"/>
  <c r="BZ861" i="1" s="1"/>
  <c r="BY861" i="1" s="1"/>
  <c r="BX861" i="1" s="1"/>
  <c r="BW861" i="1" s="1"/>
  <c r="BV861" i="1" s="1"/>
  <c r="BU861" i="1" s="1"/>
  <c r="BT861" i="1" s="1"/>
  <c r="BS861" i="1" s="1"/>
  <c r="L830" i="1"/>
  <c r="CB830" i="1" s="1"/>
  <c r="CA830" i="1"/>
  <c r="BZ830" i="1" s="1"/>
  <c r="BY830" i="1" s="1"/>
  <c r="BX830" i="1" s="1"/>
  <c r="BW830" i="1" s="1"/>
  <c r="BV830" i="1" s="1"/>
  <c r="BU830" i="1" s="1"/>
  <c r="BT830" i="1" s="1"/>
  <c r="BS830" i="1" s="1"/>
  <c r="J488" i="1"/>
  <c r="I563" i="1"/>
  <c r="I100" i="1"/>
  <c r="J657" i="1"/>
  <c r="J506" i="1"/>
  <c r="J684" i="1"/>
  <c r="I567" i="1"/>
  <c r="J709" i="1"/>
  <c r="J534" i="1"/>
  <c r="CD392" i="1"/>
  <c r="CF392" i="1" s="1"/>
  <c r="K338" i="1"/>
  <c r="CA846" i="1"/>
  <c r="BZ846" i="1" s="1"/>
  <c r="BY846" i="1" s="1"/>
  <c r="BX846" i="1" s="1"/>
  <c r="BW846" i="1" s="1"/>
  <c r="BV846" i="1" s="1"/>
  <c r="BU846" i="1" s="1"/>
  <c r="BT846" i="1" s="1"/>
  <c r="BS846" i="1" s="1"/>
  <c r="L846" i="1"/>
  <c r="CB846" i="1" s="1"/>
  <c r="CA814" i="1"/>
  <c r="BZ814" i="1" s="1"/>
  <c r="BY814" i="1" s="1"/>
  <c r="BX814" i="1" s="1"/>
  <c r="BW814" i="1" s="1"/>
  <c r="BV814" i="1" s="1"/>
  <c r="BU814" i="1" s="1"/>
  <c r="BT814" i="1" s="1"/>
  <c r="BS814" i="1" s="1"/>
  <c r="L814" i="1"/>
  <c r="CB814" i="1" s="1"/>
  <c r="K254" i="1"/>
  <c r="K334" i="1"/>
  <c r="K56" i="1"/>
  <c r="L633" i="1"/>
  <c r="CB633" i="1" s="1"/>
  <c r="CA633" i="1" s="1"/>
  <c r="BZ633" i="1" s="1"/>
  <c r="BY633" i="1" s="1"/>
  <c r="BX633" i="1" s="1"/>
  <c r="BW633" i="1" s="1"/>
  <c r="BV633" i="1" s="1"/>
  <c r="BU633" i="1" s="1"/>
  <c r="BT633" i="1" s="1"/>
  <c r="BS633" i="1" s="1"/>
  <c r="L810" i="1"/>
  <c r="CB810" i="1" s="1"/>
  <c r="CA810" i="1" s="1"/>
  <c r="BZ810" i="1" s="1"/>
  <c r="BY810" i="1" s="1"/>
  <c r="BX810" i="1" s="1"/>
  <c r="BW810" i="1" s="1"/>
  <c r="BV810" i="1" s="1"/>
  <c r="BU810" i="1" s="1"/>
  <c r="BT810" i="1" s="1"/>
  <c r="BS810" i="1" s="1"/>
  <c r="CF391" i="1"/>
  <c r="K589" i="1"/>
  <c r="L383" i="1"/>
  <c r="CB383" i="1" s="1"/>
  <c r="CA383" i="1"/>
  <c r="BZ383" i="1" s="1"/>
  <c r="BY383" i="1" s="1"/>
  <c r="BX383" i="1" s="1"/>
  <c r="BW383" i="1" s="1"/>
  <c r="BV383" i="1" s="1"/>
  <c r="BU383" i="1" s="1"/>
  <c r="BT383" i="1" s="1"/>
  <c r="BS383" i="1" s="1"/>
  <c r="L816" i="1"/>
  <c r="CB816" i="1" s="1"/>
  <c r="CA816" i="1" s="1"/>
  <c r="BZ816" i="1" s="1"/>
  <c r="BY816" i="1" s="1"/>
  <c r="BX816" i="1" s="1"/>
  <c r="BW816" i="1" s="1"/>
  <c r="BV816" i="1" s="1"/>
  <c r="BU816" i="1" s="1"/>
  <c r="BT816" i="1" s="1"/>
  <c r="BS816" i="1" s="1"/>
  <c r="K255" i="1"/>
  <c r="L847" i="1"/>
  <c r="CB847" i="1" s="1"/>
  <c r="CA847" i="1" s="1"/>
  <c r="BZ847" i="1" s="1"/>
  <c r="BY847" i="1" s="1"/>
  <c r="BX847" i="1" s="1"/>
  <c r="BW847" i="1" s="1"/>
  <c r="BV847" i="1" s="1"/>
  <c r="BU847" i="1" s="1"/>
  <c r="BT847" i="1" s="1"/>
  <c r="BS847" i="1" s="1"/>
  <c r="L903" i="1"/>
  <c r="CB903" i="1" s="1"/>
  <c r="CA903" i="1" s="1"/>
  <c r="BZ903" i="1" s="1"/>
  <c r="BY903" i="1" s="1"/>
  <c r="BX903" i="1" s="1"/>
  <c r="BW903" i="1" s="1"/>
  <c r="BV903" i="1" s="1"/>
  <c r="BU903" i="1" s="1"/>
  <c r="BT903" i="1" s="1"/>
  <c r="BS903" i="1" s="1"/>
  <c r="L878" i="1"/>
  <c r="CB878" i="1" s="1"/>
  <c r="CA878" i="1" s="1"/>
  <c r="BZ878" i="1" s="1"/>
  <c r="BY878" i="1" s="1"/>
  <c r="BX878" i="1" s="1"/>
  <c r="BW878" i="1" s="1"/>
  <c r="BV878" i="1" s="1"/>
  <c r="BU878" i="1" s="1"/>
  <c r="BT878" i="1" s="1"/>
  <c r="BS878" i="1" s="1"/>
  <c r="L905" i="1"/>
  <c r="CB905" i="1" s="1"/>
  <c r="CA905" i="1" s="1"/>
  <c r="BZ905" i="1" s="1"/>
  <c r="BY905" i="1" s="1"/>
  <c r="BX905" i="1" s="1"/>
  <c r="BW905" i="1" s="1"/>
  <c r="BV905" i="1" s="1"/>
  <c r="BU905" i="1" s="1"/>
  <c r="BT905" i="1" s="1"/>
  <c r="BS905" i="1" s="1"/>
  <c r="L822" i="1"/>
  <c r="CB822" i="1" s="1"/>
  <c r="CA822" i="1" s="1"/>
  <c r="BZ822" i="1" s="1"/>
  <c r="BY822" i="1" s="1"/>
  <c r="BX822" i="1" s="1"/>
  <c r="BW822" i="1" s="1"/>
  <c r="BV822" i="1" s="1"/>
  <c r="BU822" i="1" s="1"/>
  <c r="BT822" i="1" s="1"/>
  <c r="BS822" i="1" s="1"/>
  <c r="J167" i="1"/>
  <c r="L862" i="1"/>
  <c r="CB862" i="1" s="1"/>
  <c r="CA862" i="1"/>
  <c r="BZ862" i="1" s="1"/>
  <c r="BY862" i="1" s="1"/>
  <c r="BX862" i="1" s="1"/>
  <c r="BW862" i="1" s="1"/>
  <c r="BV862" i="1" s="1"/>
  <c r="BU862" i="1" s="1"/>
  <c r="BT862" i="1" s="1"/>
  <c r="BS862" i="1" s="1"/>
  <c r="J363" i="1"/>
  <c r="L812" i="1"/>
  <c r="CB812" i="1" s="1"/>
  <c r="CA812" i="1" s="1"/>
  <c r="BZ812" i="1" s="1"/>
  <c r="BY812" i="1" s="1"/>
  <c r="BX812" i="1" s="1"/>
  <c r="BW812" i="1" s="1"/>
  <c r="BV812" i="1" s="1"/>
  <c r="BU812" i="1" s="1"/>
  <c r="BT812" i="1" s="1"/>
  <c r="BS812" i="1" s="1"/>
  <c r="L860" i="1"/>
  <c r="CB860" i="1" s="1"/>
  <c r="CA860" i="1"/>
  <c r="BZ860" i="1" s="1"/>
  <c r="BY860" i="1" s="1"/>
  <c r="BX860" i="1" s="1"/>
  <c r="BW860" i="1" s="1"/>
  <c r="BV860" i="1" s="1"/>
  <c r="BU860" i="1" s="1"/>
  <c r="BT860" i="1" s="1"/>
  <c r="BS860" i="1" s="1"/>
  <c r="L871" i="1"/>
  <c r="CB871" i="1" s="1"/>
  <c r="CA871" i="1" s="1"/>
  <c r="BZ871" i="1" s="1"/>
  <c r="BY871" i="1" s="1"/>
  <c r="BX871" i="1" s="1"/>
  <c r="BW871" i="1" s="1"/>
  <c r="BV871" i="1" s="1"/>
  <c r="BU871" i="1" s="1"/>
  <c r="BT871" i="1" s="1"/>
  <c r="BS871" i="1" s="1"/>
  <c r="L373" i="1"/>
  <c r="CB373" i="1" s="1"/>
  <c r="CA373" i="1" s="1"/>
  <c r="BZ373" i="1" s="1"/>
  <c r="BY373" i="1" s="1"/>
  <c r="BX373" i="1" s="1"/>
  <c r="BW373" i="1" s="1"/>
  <c r="BV373" i="1" s="1"/>
  <c r="BU373" i="1" s="1"/>
  <c r="BT373" i="1" s="1"/>
  <c r="BS373" i="1" s="1"/>
  <c r="L842" i="1"/>
  <c r="CB842" i="1" s="1"/>
  <c r="CA842" i="1" s="1"/>
  <c r="BZ842" i="1" s="1"/>
  <c r="BY842" i="1" s="1"/>
  <c r="BX842" i="1" s="1"/>
  <c r="BW842" i="1" s="1"/>
  <c r="BV842" i="1" s="1"/>
  <c r="BU842" i="1" s="1"/>
  <c r="BT842" i="1" s="1"/>
  <c r="BS842" i="1" s="1"/>
  <c r="L852" i="1"/>
  <c r="CB852" i="1" s="1"/>
  <c r="CA852" i="1" s="1"/>
  <c r="BZ852" i="1" s="1"/>
  <c r="BY852" i="1" s="1"/>
  <c r="BX852" i="1" s="1"/>
  <c r="BW852" i="1" s="1"/>
  <c r="BV852" i="1" s="1"/>
  <c r="BU852" i="1" s="1"/>
  <c r="BT852" i="1" s="1"/>
  <c r="BS852" i="1" s="1"/>
  <c r="L825" i="1"/>
  <c r="CB825" i="1" s="1"/>
  <c r="CA825" i="1" s="1"/>
  <c r="BZ825" i="1" s="1"/>
  <c r="BY825" i="1" s="1"/>
  <c r="BX825" i="1" s="1"/>
  <c r="BW825" i="1" s="1"/>
  <c r="BV825" i="1" s="1"/>
  <c r="BU825" i="1" s="1"/>
  <c r="BT825" i="1" s="1"/>
  <c r="BS825" i="1" s="1"/>
  <c r="J22" i="1"/>
  <c r="K260" i="1"/>
  <c r="L619" i="1"/>
  <c r="CB619" i="1" s="1"/>
  <c r="CA619" i="1" s="1"/>
  <c r="BZ619" i="1" s="1"/>
  <c r="BY619" i="1" s="1"/>
  <c r="BX619" i="1" s="1"/>
  <c r="BW619" i="1" s="1"/>
  <c r="BV619" i="1" s="1"/>
  <c r="BU619" i="1" s="1"/>
  <c r="BT619" i="1" s="1"/>
  <c r="BS619" i="1" s="1"/>
  <c r="J83" i="1"/>
  <c r="L900" i="1"/>
  <c r="CB900" i="1" s="1"/>
  <c r="CA900" i="1"/>
  <c r="BZ900" i="1" s="1"/>
  <c r="BY900" i="1" s="1"/>
  <c r="BX900" i="1" s="1"/>
  <c r="BW900" i="1" s="1"/>
  <c r="BV900" i="1" s="1"/>
  <c r="BU900" i="1" s="1"/>
  <c r="BT900" i="1" s="1"/>
  <c r="BS900" i="1" s="1"/>
  <c r="L615" i="1"/>
  <c r="CB615" i="1" s="1"/>
  <c r="CA615" i="1" s="1"/>
  <c r="BZ615" i="1" s="1"/>
  <c r="BY615" i="1" s="1"/>
  <c r="BX615" i="1" s="1"/>
  <c r="BW615" i="1" s="1"/>
  <c r="BV615" i="1" s="1"/>
  <c r="BU615" i="1" s="1"/>
  <c r="BT615" i="1" s="1"/>
  <c r="BS615" i="1" s="1"/>
  <c r="L613" i="1"/>
  <c r="CB613" i="1" s="1"/>
  <c r="CA613" i="1" s="1"/>
  <c r="BZ613" i="1" s="1"/>
  <c r="BY613" i="1" s="1"/>
  <c r="BX613" i="1" s="1"/>
  <c r="BW613" i="1" s="1"/>
  <c r="BV613" i="1" s="1"/>
  <c r="BU613" i="1" s="1"/>
  <c r="BT613" i="1" s="1"/>
  <c r="BS613" i="1" s="1"/>
  <c r="L856" i="1"/>
  <c r="CB856" i="1" s="1"/>
  <c r="CA856" i="1" s="1"/>
  <c r="BZ856" i="1" s="1"/>
  <c r="BY856" i="1" s="1"/>
  <c r="BX856" i="1" s="1"/>
  <c r="BW856" i="1" s="1"/>
  <c r="BV856" i="1" s="1"/>
  <c r="BU856" i="1" s="1"/>
  <c r="BT856" i="1" s="1"/>
  <c r="BS856" i="1" s="1"/>
  <c r="L152" i="1"/>
  <c r="CB152" i="1" s="1"/>
  <c r="CA152" i="1" s="1"/>
  <c r="BZ152" i="1" s="1"/>
  <c r="BY152" i="1" s="1"/>
  <c r="BX152" i="1" s="1"/>
  <c r="BW152" i="1" s="1"/>
  <c r="BV152" i="1" s="1"/>
  <c r="BU152" i="1" s="1"/>
  <c r="BT152" i="1" s="1"/>
  <c r="BS152" i="1" s="1"/>
  <c r="L844" i="1"/>
  <c r="CB844" i="1" s="1"/>
  <c r="CA844" i="1" s="1"/>
  <c r="BZ844" i="1" s="1"/>
  <c r="BY844" i="1" s="1"/>
  <c r="BX844" i="1" s="1"/>
  <c r="BW844" i="1" s="1"/>
  <c r="BV844" i="1" s="1"/>
  <c r="BU844" i="1" s="1"/>
  <c r="BT844" i="1" s="1"/>
  <c r="BS844" i="1" s="1"/>
  <c r="K322" i="1"/>
  <c r="L387" i="1"/>
  <c r="CB387" i="1" s="1"/>
  <c r="CA387" i="1"/>
  <c r="BZ387" i="1" s="1"/>
  <c r="BY387" i="1" s="1"/>
  <c r="BX387" i="1" s="1"/>
  <c r="BW387" i="1" s="1"/>
  <c r="BV387" i="1" s="1"/>
  <c r="BU387" i="1" s="1"/>
  <c r="BT387" i="1" s="1"/>
  <c r="BS387" i="1" s="1"/>
  <c r="L788" i="1"/>
  <c r="CB788" i="1" s="1"/>
  <c r="CA788" i="1" s="1"/>
  <c r="BZ788" i="1" s="1"/>
  <c r="BY788" i="1" s="1"/>
  <c r="BX788" i="1" s="1"/>
  <c r="BW788" i="1" s="1"/>
  <c r="BV788" i="1" s="1"/>
  <c r="BU788" i="1" s="1"/>
  <c r="BT788" i="1" s="1"/>
  <c r="BS788" i="1" s="1"/>
  <c r="K588" i="1"/>
  <c r="L849" i="1"/>
  <c r="CB849" i="1" s="1"/>
  <c r="CA849" i="1" s="1"/>
  <c r="BZ849" i="1" s="1"/>
  <c r="BY849" i="1" s="1"/>
  <c r="BX849" i="1" s="1"/>
  <c r="BW849" i="1" s="1"/>
  <c r="BV849" i="1" s="1"/>
  <c r="BU849" i="1" s="1"/>
  <c r="BT849" i="1" s="1"/>
  <c r="BS849" i="1" s="1"/>
  <c r="K349" i="1"/>
  <c r="L627" i="1"/>
  <c r="CB627" i="1" s="1"/>
  <c r="CA627" i="1" s="1"/>
  <c r="BZ627" i="1" s="1"/>
  <c r="BY627" i="1" s="1"/>
  <c r="BX627" i="1" s="1"/>
  <c r="BW627" i="1" s="1"/>
  <c r="BV627" i="1" s="1"/>
  <c r="BU627" i="1" s="1"/>
  <c r="BT627" i="1" s="1"/>
  <c r="BS627" i="1" s="1"/>
  <c r="K593" i="1"/>
  <c r="L845" i="1"/>
  <c r="CB845" i="1" s="1"/>
  <c r="CA845" i="1" s="1"/>
  <c r="BZ845" i="1" s="1"/>
  <c r="BY845" i="1" s="1"/>
  <c r="BX845" i="1" s="1"/>
  <c r="BW845" i="1" s="1"/>
  <c r="BV845" i="1" s="1"/>
  <c r="BU845" i="1" s="1"/>
  <c r="BT845" i="1" s="1"/>
  <c r="BS845" i="1" s="1"/>
  <c r="L140" i="1"/>
  <c r="CB140" i="1" s="1"/>
  <c r="CA140" i="1" s="1"/>
  <c r="BZ140" i="1" s="1"/>
  <c r="BY140" i="1" s="1"/>
  <c r="BX140" i="1" s="1"/>
  <c r="BW140" i="1" s="1"/>
  <c r="BV140" i="1" s="1"/>
  <c r="BU140" i="1" s="1"/>
  <c r="BT140" i="1" s="1"/>
  <c r="BS140" i="1" s="1"/>
  <c r="J247" i="1"/>
  <c r="L96" i="1"/>
  <c r="CB96" i="1" s="1"/>
  <c r="CA96" i="1"/>
  <c r="BZ96" i="1" s="1"/>
  <c r="BY96" i="1" s="1"/>
  <c r="BX96" i="1" s="1"/>
  <c r="BW96" i="1" s="1"/>
  <c r="BV96" i="1" s="1"/>
  <c r="BU96" i="1" s="1"/>
  <c r="BT96" i="1" s="1"/>
  <c r="BS96" i="1" s="1"/>
  <c r="L883" i="1"/>
  <c r="CB883" i="1" s="1"/>
  <c r="CA883" i="1"/>
  <c r="BZ883" i="1" s="1"/>
  <c r="BY883" i="1" s="1"/>
  <c r="BX883" i="1" s="1"/>
  <c r="BW883" i="1" s="1"/>
  <c r="BV883" i="1" s="1"/>
  <c r="BU883" i="1" s="1"/>
  <c r="BT883" i="1" s="1"/>
  <c r="BS883" i="1" s="1"/>
  <c r="K313" i="1"/>
  <c r="J722" i="1"/>
  <c r="K769" i="1"/>
  <c r="L359" i="1"/>
  <c r="CB359" i="1" s="1"/>
  <c r="CA359" i="1" s="1"/>
  <c r="BZ359" i="1" s="1"/>
  <c r="BY359" i="1" s="1"/>
  <c r="BX359" i="1" s="1"/>
  <c r="BW359" i="1" s="1"/>
  <c r="BV359" i="1" s="1"/>
  <c r="BU359" i="1" s="1"/>
  <c r="BT359" i="1" s="1"/>
  <c r="BS359" i="1" s="1"/>
  <c r="K416" i="1"/>
  <c r="L269" i="1"/>
  <c r="CB269" i="1" s="1"/>
  <c r="CA269" i="1" s="1"/>
  <c r="BZ269" i="1" s="1"/>
  <c r="BY269" i="1" s="1"/>
  <c r="BX269" i="1" s="1"/>
  <c r="BW269" i="1" s="1"/>
  <c r="BV269" i="1" s="1"/>
  <c r="BU269" i="1" s="1"/>
  <c r="BT269" i="1" s="1"/>
  <c r="BS269" i="1" s="1"/>
  <c r="K378" i="1"/>
  <c r="I235" i="1"/>
  <c r="K461" i="1"/>
  <c r="I711" i="1"/>
  <c r="K418" i="1"/>
  <c r="K644" i="1"/>
  <c r="K194" i="1"/>
  <c r="K638" i="1"/>
  <c r="I82" i="1"/>
  <c r="L316" i="1"/>
  <c r="CB316" i="1" s="1"/>
  <c r="CA316" i="1" s="1"/>
  <c r="BZ316" i="1" s="1"/>
  <c r="BY316" i="1" s="1"/>
  <c r="BX316" i="1" s="1"/>
  <c r="BW316" i="1" s="1"/>
  <c r="BV316" i="1" s="1"/>
  <c r="BU316" i="1" s="1"/>
  <c r="BT316" i="1" s="1"/>
  <c r="BS316" i="1" s="1"/>
  <c r="K370" i="1"/>
  <c r="L134" i="1"/>
  <c r="CB134" i="1" s="1"/>
  <c r="CA134" i="1" s="1"/>
  <c r="BZ134" i="1" s="1"/>
  <c r="BY134" i="1" s="1"/>
  <c r="BX134" i="1" s="1"/>
  <c r="BW134" i="1" s="1"/>
  <c r="BV134" i="1" s="1"/>
  <c r="BU134" i="1" s="1"/>
  <c r="BT134" i="1" s="1"/>
  <c r="BS134" i="1" s="1"/>
  <c r="K781" i="1"/>
  <c r="K754" i="1"/>
  <c r="L320" i="1"/>
  <c r="CB320" i="1" s="1"/>
  <c r="CA320" i="1" s="1"/>
  <c r="BZ320" i="1" s="1"/>
  <c r="BY320" i="1" s="1"/>
  <c r="BX320" i="1" s="1"/>
  <c r="BW320" i="1" s="1"/>
  <c r="BV320" i="1" s="1"/>
  <c r="BU320" i="1" s="1"/>
  <c r="BT320" i="1" s="1"/>
  <c r="BS320" i="1" s="1"/>
  <c r="K737" i="1"/>
  <c r="K442" i="1"/>
  <c r="K648" i="1"/>
  <c r="K227" i="1"/>
  <c r="K408" i="1"/>
  <c r="J344" i="1"/>
  <c r="K244" i="1"/>
  <c r="K411" i="1"/>
  <c r="I184" i="1"/>
  <c r="K390" i="1"/>
  <c r="K412" i="1"/>
  <c r="J710" i="1"/>
  <c r="I239" i="1"/>
  <c r="I35" i="1"/>
  <c r="I671" i="1"/>
  <c r="K120" i="1"/>
  <c r="K231" i="1"/>
  <c r="K446" i="1"/>
  <c r="K765" i="1"/>
  <c r="K230" i="1"/>
  <c r="K454" i="1"/>
  <c r="I719" i="1"/>
  <c r="K562" i="1"/>
  <c r="K118" i="1"/>
  <c r="K104" i="1"/>
  <c r="J686" i="1"/>
  <c r="L129" i="1"/>
  <c r="CB129" i="1" s="1"/>
  <c r="CA129" i="1" s="1"/>
  <c r="BZ129" i="1" s="1"/>
  <c r="BY129" i="1" s="1"/>
  <c r="BX129" i="1" s="1"/>
  <c r="BW129" i="1" s="1"/>
  <c r="BV129" i="1" s="1"/>
  <c r="BU129" i="1" s="1"/>
  <c r="BT129" i="1" s="1"/>
  <c r="BS129" i="1" s="1"/>
  <c r="J666" i="1"/>
  <c r="CE391" i="1"/>
  <c r="L302" i="1"/>
  <c r="CB302" i="1" s="1"/>
  <c r="CA302" i="1" s="1"/>
  <c r="BZ302" i="1" s="1"/>
  <c r="BY302" i="1" s="1"/>
  <c r="BX302" i="1" s="1"/>
  <c r="BW302" i="1" s="1"/>
  <c r="BV302" i="1" s="1"/>
  <c r="BU302" i="1" s="1"/>
  <c r="BT302" i="1" s="1"/>
  <c r="BS302" i="1" s="1"/>
  <c r="K759" i="1"/>
  <c r="I683" i="1"/>
  <c r="K410" i="1"/>
  <c r="J307" i="1"/>
  <c r="K475" i="1"/>
  <c r="K750" i="1"/>
  <c r="K733" i="1"/>
  <c r="J682" i="1"/>
  <c r="L295" i="1"/>
  <c r="CB295" i="1" s="1"/>
  <c r="CA295" i="1" s="1"/>
  <c r="BZ295" i="1" s="1"/>
  <c r="BY295" i="1" s="1"/>
  <c r="BX295" i="1" s="1"/>
  <c r="BW295" i="1" s="1"/>
  <c r="BV295" i="1" s="1"/>
  <c r="BU295" i="1" s="1"/>
  <c r="BT295" i="1" s="1"/>
  <c r="BS295" i="1" s="1"/>
  <c r="K33" i="1"/>
  <c r="K458" i="1"/>
  <c r="K449" i="1"/>
  <c r="K460" i="1"/>
  <c r="K414" i="1"/>
  <c r="K109" i="1"/>
  <c r="J501" i="1"/>
  <c r="J708" i="1"/>
  <c r="L192" i="1"/>
  <c r="CB192" i="1" s="1"/>
  <c r="CA192" i="1" s="1"/>
  <c r="BZ192" i="1" s="1"/>
  <c r="BY192" i="1" s="1"/>
  <c r="BX192" i="1" s="1"/>
  <c r="BW192" i="1" s="1"/>
  <c r="BV192" i="1" s="1"/>
  <c r="BU192" i="1" s="1"/>
  <c r="BT192" i="1" s="1"/>
  <c r="BS192" i="1" s="1"/>
  <c r="J673" i="1"/>
  <c r="L43" i="1"/>
  <c r="CB43" i="1" s="1"/>
  <c r="CA43" i="1" s="1"/>
  <c r="BZ43" i="1" s="1"/>
  <c r="BY43" i="1" s="1"/>
  <c r="BX43" i="1" s="1"/>
  <c r="BW43" i="1" s="1"/>
  <c r="BV43" i="1" s="1"/>
  <c r="BU43" i="1" s="1"/>
  <c r="BT43" i="1" s="1"/>
  <c r="BS43" i="1" s="1"/>
  <c r="J668" i="1"/>
  <c r="I549" i="1"/>
  <c r="J503" i="1"/>
  <c r="J137" i="1"/>
  <c r="J700" i="1"/>
  <c r="J728" i="1"/>
  <c r="L191" i="1"/>
  <c r="CB191" i="1" s="1"/>
  <c r="CA191" i="1" s="1"/>
  <c r="BZ191" i="1" s="1"/>
  <c r="BY191" i="1" s="1"/>
  <c r="BX191" i="1" s="1"/>
  <c r="BW191" i="1" s="1"/>
  <c r="BV191" i="1" s="1"/>
  <c r="BU191" i="1" s="1"/>
  <c r="BT191" i="1" s="1"/>
  <c r="BS191" i="1" s="1"/>
  <c r="K124" i="1"/>
  <c r="J518" i="1"/>
  <c r="J483" i="1"/>
  <c r="I579" i="1"/>
  <c r="J491" i="1"/>
  <c r="I555" i="1"/>
  <c r="L375" i="1"/>
  <c r="CB375" i="1" s="1"/>
  <c r="CA375" i="1" s="1"/>
  <c r="BZ375" i="1" s="1"/>
  <c r="BY375" i="1" s="1"/>
  <c r="BX375" i="1" s="1"/>
  <c r="BW375" i="1" s="1"/>
  <c r="BV375" i="1" s="1"/>
  <c r="BU375" i="1" s="1"/>
  <c r="BT375" i="1" s="1"/>
  <c r="BS375" i="1" s="1"/>
  <c r="L826" i="1"/>
  <c r="CB826" i="1" s="1"/>
  <c r="CA826" i="1" s="1"/>
  <c r="BZ826" i="1" s="1"/>
  <c r="BY826" i="1" s="1"/>
  <c r="BX826" i="1" s="1"/>
  <c r="BW826" i="1" s="1"/>
  <c r="BV826" i="1" s="1"/>
  <c r="BU826" i="1" s="1"/>
  <c r="BT826" i="1" s="1"/>
  <c r="BS826" i="1" s="1"/>
  <c r="L894" i="1"/>
  <c r="CB894" i="1" s="1"/>
  <c r="CA894" i="1" s="1"/>
  <c r="BZ894" i="1" s="1"/>
  <c r="BY894" i="1" s="1"/>
  <c r="BX894" i="1" s="1"/>
  <c r="BW894" i="1" s="1"/>
  <c r="BV894" i="1" s="1"/>
  <c r="BU894" i="1" s="1"/>
  <c r="BT894" i="1" s="1"/>
  <c r="BS894" i="1" s="1"/>
  <c r="L789" i="1"/>
  <c r="CB789" i="1" s="1"/>
  <c r="CA789" i="1" s="1"/>
  <c r="BZ789" i="1" s="1"/>
  <c r="BY789" i="1" s="1"/>
  <c r="BX789" i="1" s="1"/>
  <c r="BW789" i="1" s="1"/>
  <c r="BV789" i="1" s="1"/>
  <c r="BU789" i="1" s="1"/>
  <c r="BT789" i="1" s="1"/>
  <c r="BS789" i="1" s="1"/>
  <c r="L821" i="1"/>
  <c r="CB821" i="1" s="1"/>
  <c r="CA821" i="1" s="1"/>
  <c r="BZ821" i="1" s="1"/>
  <c r="BY821" i="1" s="1"/>
  <c r="BX821" i="1" s="1"/>
  <c r="BW821" i="1" s="1"/>
  <c r="BV821" i="1" s="1"/>
  <c r="BU821" i="1" s="1"/>
  <c r="BT821" i="1" s="1"/>
  <c r="BS821" i="1" s="1"/>
  <c r="K598" i="1"/>
  <c r="L606" i="1"/>
  <c r="CB606" i="1" s="1"/>
  <c r="CA606" i="1" s="1"/>
  <c r="BZ606" i="1" s="1"/>
  <c r="BY606" i="1" s="1"/>
  <c r="BX606" i="1" s="1"/>
  <c r="BW606" i="1" s="1"/>
  <c r="BV606" i="1" s="1"/>
  <c r="BU606" i="1" s="1"/>
  <c r="BT606" i="1" s="1"/>
  <c r="BS606" i="1" s="1"/>
  <c r="L808" i="1"/>
  <c r="CB808" i="1" s="1"/>
  <c r="CA808" i="1" s="1"/>
  <c r="BZ808" i="1" s="1"/>
  <c r="BY808" i="1" s="1"/>
  <c r="BX808" i="1" s="1"/>
  <c r="BW808" i="1" s="1"/>
  <c r="BV808" i="1" s="1"/>
  <c r="BU808" i="1" s="1"/>
  <c r="BT808" i="1" s="1"/>
  <c r="BS808" i="1" s="1"/>
  <c r="L609" i="1"/>
  <c r="CB609" i="1" s="1"/>
  <c r="CA609" i="1" s="1"/>
  <c r="BZ609" i="1" s="1"/>
  <c r="BY609" i="1" s="1"/>
  <c r="BX609" i="1" s="1"/>
  <c r="BW609" i="1" s="1"/>
  <c r="BV609" i="1" s="1"/>
  <c r="BU609" i="1" s="1"/>
  <c r="BT609" i="1" s="1"/>
  <c r="BS609" i="1" s="1"/>
  <c r="L914" i="1"/>
  <c r="CB914" i="1" s="1"/>
  <c r="CA914" i="1" s="1"/>
  <c r="BZ914" i="1" s="1"/>
  <c r="BY914" i="1" s="1"/>
  <c r="BX914" i="1" s="1"/>
  <c r="BW914" i="1" s="1"/>
  <c r="BV914" i="1" s="1"/>
  <c r="BU914" i="1" s="1"/>
  <c r="BT914" i="1" s="1"/>
  <c r="BS914" i="1" s="1"/>
  <c r="J177" i="1"/>
  <c r="K311" i="1"/>
  <c r="L887" i="1"/>
  <c r="CB887" i="1" s="1"/>
  <c r="CA887" i="1" s="1"/>
  <c r="BZ887" i="1" s="1"/>
  <c r="BY887" i="1" s="1"/>
  <c r="BX887" i="1" s="1"/>
  <c r="BW887" i="1" s="1"/>
  <c r="BV887" i="1" s="1"/>
  <c r="BU887" i="1" s="1"/>
  <c r="BT887" i="1" s="1"/>
  <c r="BS887" i="1" s="1"/>
  <c r="K259" i="1"/>
  <c r="CA623" i="1"/>
  <c r="BZ623" i="1" s="1"/>
  <c r="BY623" i="1" s="1"/>
  <c r="BX623" i="1" s="1"/>
  <c r="BW623" i="1" s="1"/>
  <c r="BV623" i="1" s="1"/>
  <c r="BU623" i="1" s="1"/>
  <c r="BT623" i="1" s="1"/>
  <c r="BS623" i="1" s="1"/>
  <c r="L623" i="1"/>
  <c r="CB623" i="1" s="1"/>
  <c r="CA153" i="1"/>
  <c r="BZ153" i="1" s="1"/>
  <c r="BY153" i="1" s="1"/>
  <c r="BX153" i="1" s="1"/>
  <c r="BW153" i="1" s="1"/>
  <c r="BV153" i="1" s="1"/>
  <c r="BU153" i="1" s="1"/>
  <c r="BT153" i="1" s="1"/>
  <c r="BS153" i="1" s="1"/>
  <c r="L153" i="1"/>
  <c r="CB153" i="1" s="1"/>
  <c r="K257" i="1"/>
  <c r="L898" i="1"/>
  <c r="CB898" i="1" s="1"/>
  <c r="CA898" i="1" s="1"/>
  <c r="BZ898" i="1" s="1"/>
  <c r="BY898" i="1" s="1"/>
  <c r="BX898" i="1" s="1"/>
  <c r="BW898" i="1" s="1"/>
  <c r="BV898" i="1" s="1"/>
  <c r="BU898" i="1" s="1"/>
  <c r="BT898" i="1" s="1"/>
  <c r="BS898" i="1" s="1"/>
  <c r="L630" i="1"/>
  <c r="CB630" i="1" s="1"/>
  <c r="CA630" i="1" s="1"/>
  <c r="BZ630" i="1" s="1"/>
  <c r="BY630" i="1" s="1"/>
  <c r="BX630" i="1" s="1"/>
  <c r="BW630" i="1" s="1"/>
  <c r="BV630" i="1" s="1"/>
  <c r="BU630" i="1" s="1"/>
  <c r="BT630" i="1" s="1"/>
  <c r="BS630" i="1" s="1"/>
  <c r="L873" i="1"/>
  <c r="CB873" i="1" s="1"/>
  <c r="CA873" i="1" s="1"/>
  <c r="BZ873" i="1" s="1"/>
  <c r="BY873" i="1" s="1"/>
  <c r="BX873" i="1" s="1"/>
  <c r="BW873" i="1" s="1"/>
  <c r="BV873" i="1" s="1"/>
  <c r="BU873" i="1" s="1"/>
  <c r="BT873" i="1" s="1"/>
  <c r="BS873" i="1" s="1"/>
  <c r="L921" i="1"/>
  <c r="CB921" i="1" s="1"/>
  <c r="CA921" i="1" s="1"/>
  <c r="BZ921" i="1" s="1"/>
  <c r="BY921" i="1" s="1"/>
  <c r="BX921" i="1" s="1"/>
  <c r="BW921" i="1" s="1"/>
  <c r="BV921" i="1" s="1"/>
  <c r="BU921" i="1" s="1"/>
  <c r="BT921" i="1" s="1"/>
  <c r="BS921" i="1" s="1"/>
  <c r="L145" i="1"/>
  <c r="CB145" i="1" s="1"/>
  <c r="CA145" i="1" s="1"/>
  <c r="BZ145" i="1" s="1"/>
  <c r="BY145" i="1" s="1"/>
  <c r="BX145" i="1" s="1"/>
  <c r="BW145" i="1" s="1"/>
  <c r="BV145" i="1" s="1"/>
  <c r="BU145" i="1" s="1"/>
  <c r="BT145" i="1" s="1"/>
  <c r="BS145" i="1" s="1"/>
  <c r="J178" i="1"/>
  <c r="L803" i="1"/>
  <c r="CB803" i="1" s="1"/>
  <c r="CA803" i="1" s="1"/>
  <c r="BZ803" i="1" s="1"/>
  <c r="BY803" i="1" s="1"/>
  <c r="BX803" i="1" s="1"/>
  <c r="BW803" i="1" s="1"/>
  <c r="BV803" i="1" s="1"/>
  <c r="BU803" i="1" s="1"/>
  <c r="BT803" i="1" s="1"/>
  <c r="BS803" i="1" s="1"/>
  <c r="K600" i="1"/>
  <c r="CA910" i="1"/>
  <c r="BZ910" i="1" s="1"/>
  <c r="BY910" i="1" s="1"/>
  <c r="BX910" i="1" s="1"/>
  <c r="BW910" i="1" s="1"/>
  <c r="BV910" i="1" s="1"/>
  <c r="BU910" i="1" s="1"/>
  <c r="BT910" i="1" s="1"/>
  <c r="BS910" i="1" s="1"/>
  <c r="L910" i="1"/>
  <c r="CB910" i="1" s="1"/>
  <c r="CA848" i="1"/>
  <c r="BZ848" i="1" s="1"/>
  <c r="BY848" i="1" s="1"/>
  <c r="BX848" i="1" s="1"/>
  <c r="BW848" i="1" s="1"/>
  <c r="BV848" i="1" s="1"/>
  <c r="BU848" i="1" s="1"/>
  <c r="BT848" i="1" s="1"/>
  <c r="BS848" i="1" s="1"/>
  <c r="L848" i="1"/>
  <c r="CB848" i="1" s="1"/>
  <c r="CA817" i="1"/>
  <c r="BZ817" i="1" s="1"/>
  <c r="BY817" i="1" s="1"/>
  <c r="BX817" i="1" s="1"/>
  <c r="BW817" i="1" s="1"/>
  <c r="BV817" i="1" s="1"/>
  <c r="BU817" i="1" s="1"/>
  <c r="BT817" i="1" s="1"/>
  <c r="BS817" i="1" s="1"/>
  <c r="L817" i="1"/>
  <c r="CB817" i="1" s="1"/>
  <c r="L866" i="1"/>
  <c r="CB866" i="1" s="1"/>
  <c r="CA866" i="1" s="1"/>
  <c r="BZ866" i="1" s="1"/>
  <c r="BY866" i="1" s="1"/>
  <c r="BX866" i="1" s="1"/>
  <c r="BW866" i="1" s="1"/>
  <c r="BV866" i="1" s="1"/>
  <c r="BU866" i="1" s="1"/>
  <c r="BT866" i="1" s="1"/>
  <c r="BS866" i="1" s="1"/>
  <c r="L632" i="1"/>
  <c r="CB632" i="1" s="1"/>
  <c r="CA632" i="1" s="1"/>
  <c r="BZ632" i="1" s="1"/>
  <c r="BY632" i="1" s="1"/>
  <c r="BX632" i="1" s="1"/>
  <c r="BW632" i="1" s="1"/>
  <c r="BV632" i="1" s="1"/>
  <c r="BU632" i="1" s="1"/>
  <c r="BT632" i="1" s="1"/>
  <c r="BS632" i="1" s="1"/>
  <c r="L877" i="1"/>
  <c r="CB877" i="1" s="1"/>
  <c r="CA877" i="1" s="1"/>
  <c r="BZ877" i="1" s="1"/>
  <c r="BY877" i="1" s="1"/>
  <c r="BX877" i="1" s="1"/>
  <c r="BW877" i="1" s="1"/>
  <c r="BV877" i="1" s="1"/>
  <c r="BU877" i="1" s="1"/>
  <c r="BT877" i="1" s="1"/>
  <c r="BS877" i="1" s="1"/>
  <c r="L144" i="1"/>
  <c r="CB144" i="1" s="1"/>
  <c r="CA144" i="1" s="1"/>
  <c r="BZ144" i="1" s="1"/>
  <c r="BY144" i="1" s="1"/>
  <c r="BX144" i="1" s="1"/>
  <c r="BW144" i="1" s="1"/>
  <c r="BV144" i="1" s="1"/>
  <c r="BU144" i="1" s="1"/>
  <c r="BT144" i="1" s="1"/>
  <c r="BS144" i="1" s="1"/>
  <c r="K262" i="1"/>
  <c r="L859" i="1"/>
  <c r="CB859" i="1" s="1"/>
  <c r="CA859" i="1" s="1"/>
  <c r="BZ859" i="1" s="1"/>
  <c r="BY859" i="1" s="1"/>
  <c r="BX859" i="1" s="1"/>
  <c r="BW859" i="1" s="1"/>
  <c r="BV859" i="1" s="1"/>
  <c r="BU859" i="1" s="1"/>
  <c r="BT859" i="1" s="1"/>
  <c r="BS859" i="1" s="1"/>
  <c r="J368" i="1"/>
  <c r="CA617" i="1"/>
  <c r="BZ617" i="1" s="1"/>
  <c r="BY617" i="1" s="1"/>
  <c r="BX617" i="1" s="1"/>
  <c r="BW617" i="1" s="1"/>
  <c r="BV617" i="1" s="1"/>
  <c r="BU617" i="1" s="1"/>
  <c r="BT617" i="1" s="1"/>
  <c r="BS617" i="1" s="1"/>
  <c r="L617" i="1"/>
  <c r="CB617" i="1" s="1"/>
  <c r="CA626" i="1"/>
  <c r="BZ626" i="1" s="1"/>
  <c r="BY626" i="1" s="1"/>
  <c r="BX626" i="1" s="1"/>
  <c r="BW626" i="1" s="1"/>
  <c r="BV626" i="1" s="1"/>
  <c r="BU626" i="1" s="1"/>
  <c r="BT626" i="1" s="1"/>
  <c r="BS626" i="1" s="1"/>
  <c r="L626" i="1"/>
  <c r="CB626" i="1" s="1"/>
  <c r="K568" i="1"/>
  <c r="K101" i="1"/>
  <c r="J79" i="1"/>
  <c r="K99" i="1"/>
  <c r="I21" i="1"/>
  <c r="K202" i="1"/>
  <c r="K219" i="1"/>
  <c r="K444" i="1"/>
  <c r="K428" i="1"/>
  <c r="K427" i="1"/>
  <c r="K216" i="1"/>
  <c r="L293" i="1"/>
  <c r="CB293" i="1" s="1"/>
  <c r="CA293" i="1" s="1"/>
  <c r="BZ293" i="1" s="1"/>
  <c r="BY293" i="1" s="1"/>
  <c r="BX293" i="1" s="1"/>
  <c r="BW293" i="1" s="1"/>
  <c r="BV293" i="1" s="1"/>
  <c r="BU293" i="1" s="1"/>
  <c r="BT293" i="1" s="1"/>
  <c r="BS293" i="1" s="1"/>
  <c r="K409" i="1"/>
  <c r="K111" i="1"/>
  <c r="K226" i="1"/>
  <c r="K473" i="1"/>
  <c r="K93" i="1"/>
  <c r="K25" i="1"/>
  <c r="K229" i="1"/>
  <c r="K437" i="1"/>
  <c r="K26" i="1"/>
  <c r="K85" i="1"/>
  <c r="K459" i="1"/>
  <c r="K121" i="1"/>
  <c r="K751" i="1"/>
  <c r="K426" i="1"/>
  <c r="K388" i="1"/>
  <c r="K570" i="1"/>
  <c r="J303" i="1"/>
  <c r="K407" i="1"/>
  <c r="L351" i="1"/>
  <c r="CB351" i="1" s="1"/>
  <c r="CA351" i="1" s="1"/>
  <c r="BZ351" i="1" s="1"/>
  <c r="BY351" i="1" s="1"/>
  <c r="BX351" i="1" s="1"/>
  <c r="BW351" i="1" s="1"/>
  <c r="BV351" i="1" s="1"/>
  <c r="BU351" i="1" s="1"/>
  <c r="BT351" i="1" s="1"/>
  <c r="BS351" i="1" s="1"/>
  <c r="J698" i="1"/>
  <c r="K651" i="1"/>
  <c r="K758" i="1"/>
  <c r="K448" i="1"/>
  <c r="K642" i="1"/>
  <c r="K757" i="1"/>
  <c r="K425" i="1"/>
  <c r="K646" i="1"/>
  <c r="K400" i="1"/>
  <c r="K220" i="1"/>
  <c r="J301" i="1"/>
  <c r="J702" i="1"/>
  <c r="K212" i="1"/>
  <c r="I703" i="1"/>
  <c r="CC393" i="1"/>
  <c r="CE393" i="1" s="1"/>
  <c r="K763" i="1"/>
  <c r="K736" i="1"/>
  <c r="K768" i="1"/>
  <c r="K218" i="1"/>
  <c r="L328" i="1"/>
  <c r="CB328" i="1" s="1"/>
  <c r="CA328" i="1" s="1"/>
  <c r="BZ328" i="1" s="1"/>
  <c r="BY328" i="1" s="1"/>
  <c r="BX328" i="1" s="1"/>
  <c r="BW328" i="1" s="1"/>
  <c r="BV328" i="1" s="1"/>
  <c r="BU328" i="1" s="1"/>
  <c r="BT328" i="1" s="1"/>
  <c r="BS328" i="1" s="1"/>
  <c r="K775" i="1"/>
  <c r="K756" i="1"/>
  <c r="J64" i="1"/>
  <c r="K739" i="1"/>
  <c r="K429" i="1"/>
  <c r="K435" i="1"/>
  <c r="J670" i="1"/>
  <c r="J68" i="1"/>
  <c r="I723" i="1"/>
  <c r="I699" i="1"/>
  <c r="K735" i="1"/>
  <c r="K110" i="1"/>
  <c r="K443" i="1"/>
  <c r="I102" i="1"/>
  <c r="K384" i="1"/>
  <c r="K554" i="1"/>
  <c r="K215" i="1"/>
  <c r="I659" i="1"/>
  <c r="J251" i="1"/>
  <c r="K50" i="1"/>
  <c r="L805" i="1"/>
  <c r="CB805" i="1" s="1"/>
  <c r="CA805" i="1" s="1"/>
  <c r="BZ805" i="1" s="1"/>
  <c r="BY805" i="1" s="1"/>
  <c r="BX805" i="1" s="1"/>
  <c r="BW805" i="1" s="1"/>
  <c r="BV805" i="1" s="1"/>
  <c r="BU805" i="1" s="1"/>
  <c r="BT805" i="1" s="1"/>
  <c r="BS805" i="1" s="1"/>
  <c r="L858" i="1"/>
  <c r="CB858" i="1" s="1"/>
  <c r="CA858" i="1" s="1"/>
  <c r="BZ858" i="1" s="1"/>
  <c r="BY858" i="1" s="1"/>
  <c r="BX858" i="1" s="1"/>
  <c r="BW858" i="1" s="1"/>
  <c r="BV858" i="1" s="1"/>
  <c r="BU858" i="1" s="1"/>
  <c r="BT858" i="1" s="1"/>
  <c r="BS858" i="1" s="1"/>
  <c r="L835" i="1"/>
  <c r="CB835" i="1" s="1"/>
  <c r="CA835" i="1" s="1"/>
  <c r="BZ835" i="1" s="1"/>
  <c r="BY835" i="1" s="1"/>
  <c r="BX835" i="1" s="1"/>
  <c r="BW835" i="1" s="1"/>
  <c r="BV835" i="1" s="1"/>
  <c r="BU835" i="1" s="1"/>
  <c r="BT835" i="1" s="1"/>
  <c r="BS835" i="1" s="1"/>
  <c r="L912" i="1"/>
  <c r="CB912" i="1" s="1"/>
  <c r="CA912" i="1"/>
  <c r="BZ912" i="1" s="1"/>
  <c r="BY912" i="1" s="1"/>
  <c r="BX912" i="1" s="1"/>
  <c r="BW912" i="1" s="1"/>
  <c r="BV912" i="1" s="1"/>
  <c r="BU912" i="1" s="1"/>
  <c r="BT912" i="1" s="1"/>
  <c r="BS912" i="1" s="1"/>
  <c r="L806" i="1"/>
  <c r="CB806" i="1" s="1"/>
  <c r="CA806" i="1" s="1"/>
  <c r="BZ806" i="1" s="1"/>
  <c r="BY806" i="1" s="1"/>
  <c r="BX806" i="1" s="1"/>
  <c r="BW806" i="1" s="1"/>
  <c r="BV806" i="1" s="1"/>
  <c r="BU806" i="1" s="1"/>
  <c r="BT806" i="1" s="1"/>
  <c r="BS806" i="1" s="1"/>
  <c r="J172" i="1"/>
  <c r="L843" i="1"/>
  <c r="CB843" i="1" s="1"/>
  <c r="CA843" i="1"/>
  <c r="BZ843" i="1" s="1"/>
  <c r="BY843" i="1" s="1"/>
  <c r="BX843" i="1" s="1"/>
  <c r="BW843" i="1" s="1"/>
  <c r="BV843" i="1" s="1"/>
  <c r="BU843" i="1" s="1"/>
  <c r="BT843" i="1" s="1"/>
  <c r="BS843" i="1" s="1"/>
  <c r="K597" i="1"/>
  <c r="L902" i="1"/>
  <c r="CB902" i="1" s="1"/>
  <c r="CA902" i="1" s="1"/>
  <c r="BZ902" i="1" s="1"/>
  <c r="BY902" i="1" s="1"/>
  <c r="BX902" i="1" s="1"/>
  <c r="BW902" i="1" s="1"/>
  <c r="BV902" i="1" s="1"/>
  <c r="BU902" i="1" s="1"/>
  <c r="BT902" i="1" s="1"/>
  <c r="BS902" i="1" s="1"/>
  <c r="L628" i="1"/>
  <c r="CB628" i="1" s="1"/>
  <c r="CA628" i="1" s="1"/>
  <c r="BZ628" i="1" s="1"/>
  <c r="BY628" i="1" s="1"/>
  <c r="BX628" i="1" s="1"/>
  <c r="BW628" i="1" s="1"/>
  <c r="BV628" i="1" s="1"/>
  <c r="BU628" i="1" s="1"/>
  <c r="BT628" i="1" s="1"/>
  <c r="BS628" i="1" s="1"/>
  <c r="K47" i="1"/>
  <c r="L385" i="1"/>
  <c r="CB385" i="1" s="1"/>
  <c r="CA385" i="1"/>
  <c r="BZ385" i="1" s="1"/>
  <c r="BY385" i="1" s="1"/>
  <c r="BX385" i="1" s="1"/>
  <c r="BW385" i="1" s="1"/>
  <c r="BV385" i="1" s="1"/>
  <c r="BU385" i="1" s="1"/>
  <c r="BT385" i="1" s="1"/>
  <c r="BS385" i="1" s="1"/>
  <c r="L919" i="1"/>
  <c r="CB919" i="1" s="1"/>
  <c r="CA919" i="1" s="1"/>
  <c r="BZ919" i="1" s="1"/>
  <c r="BY919" i="1" s="1"/>
  <c r="BX919" i="1" s="1"/>
  <c r="BW919" i="1" s="1"/>
  <c r="BV919" i="1" s="1"/>
  <c r="BU919" i="1" s="1"/>
  <c r="BT919" i="1" s="1"/>
  <c r="BS919" i="1" s="1"/>
  <c r="L916" i="1"/>
  <c r="CB916" i="1" s="1"/>
  <c r="CA916" i="1" s="1"/>
  <c r="BZ916" i="1" s="1"/>
  <c r="BY916" i="1" s="1"/>
  <c r="BX916" i="1" s="1"/>
  <c r="BW916" i="1" s="1"/>
  <c r="BV916" i="1" s="1"/>
  <c r="BU916" i="1" s="1"/>
  <c r="BT916" i="1" s="1"/>
  <c r="BS916" i="1" s="1"/>
  <c r="CC339" i="1"/>
  <c r="CE339" i="1" s="1"/>
  <c r="CD339" i="1"/>
  <c r="CF339" i="1" s="1"/>
  <c r="J502" i="1"/>
  <c r="L29" i="1"/>
  <c r="CB29" i="1" s="1"/>
  <c r="CA29" i="1" s="1"/>
  <c r="BZ29" i="1" s="1"/>
  <c r="BY29" i="1" s="1"/>
  <c r="BX29" i="1" s="1"/>
  <c r="BW29" i="1" s="1"/>
  <c r="BV29" i="1" s="1"/>
  <c r="BU29" i="1" s="1"/>
  <c r="BT29" i="1" s="1"/>
  <c r="BS29" i="1" s="1"/>
  <c r="I4" i="1"/>
  <c r="J541" i="1"/>
  <c r="J514" i="1"/>
  <c r="J697" i="1"/>
  <c r="K157" i="1"/>
  <c r="J696" i="1"/>
  <c r="I551" i="1"/>
  <c r="J342" i="1"/>
  <c r="CC204" i="1"/>
  <c r="CE204" i="1" s="1"/>
  <c r="CD204" i="1"/>
  <c r="CF204" i="1" s="1"/>
  <c r="L601" i="1"/>
  <c r="CB601" i="1" s="1"/>
  <c r="CA601" i="1" s="1"/>
  <c r="BZ601" i="1" s="1"/>
  <c r="BY601" i="1" s="1"/>
  <c r="BX601" i="1" s="1"/>
  <c r="BW601" i="1" s="1"/>
  <c r="BV601" i="1" s="1"/>
  <c r="BU601" i="1" s="1"/>
  <c r="BT601" i="1" s="1"/>
  <c r="BS601" i="1" s="1"/>
  <c r="K566" i="1"/>
  <c r="CD590" i="1"/>
  <c r="CF590" i="1" s="1"/>
  <c r="CC590" i="1"/>
  <c r="CE590" i="1" s="1"/>
  <c r="L922" i="1"/>
  <c r="CB922" i="1" s="1"/>
  <c r="CA922" i="1" s="1"/>
  <c r="BZ922" i="1" s="1"/>
  <c r="BY922" i="1" s="1"/>
  <c r="BX922" i="1" s="1"/>
  <c r="BW922" i="1" s="1"/>
  <c r="BV922" i="1" s="1"/>
  <c r="BU922" i="1" s="1"/>
  <c r="BT922" i="1" s="1"/>
  <c r="BS922" i="1" s="1"/>
  <c r="J163" i="1"/>
  <c r="L622" i="1"/>
  <c r="CB622" i="1" s="1"/>
  <c r="CA622" i="1" s="1"/>
  <c r="BZ622" i="1" s="1"/>
  <c r="BY622" i="1" s="1"/>
  <c r="BX622" i="1" s="1"/>
  <c r="BW622" i="1" s="1"/>
  <c r="BV622" i="1" s="1"/>
  <c r="BU622" i="1" s="1"/>
  <c r="BT622" i="1" s="1"/>
  <c r="BS622" i="1" s="1"/>
  <c r="L801" i="1"/>
  <c r="CB801" i="1" s="1"/>
  <c r="CA801" i="1" s="1"/>
  <c r="BZ801" i="1" s="1"/>
  <c r="BY801" i="1" s="1"/>
  <c r="BX801" i="1" s="1"/>
  <c r="BW801" i="1" s="1"/>
  <c r="BV801" i="1" s="1"/>
  <c r="BU801" i="1" s="1"/>
  <c r="BT801" i="1" s="1"/>
  <c r="BS801" i="1" s="1"/>
  <c r="L918" i="1"/>
  <c r="CB918" i="1" s="1"/>
  <c r="CA918" i="1" s="1"/>
  <c r="BZ918" i="1" s="1"/>
  <c r="BY918" i="1" s="1"/>
  <c r="BX918" i="1" s="1"/>
  <c r="BW918" i="1" s="1"/>
  <c r="BV918" i="1" s="1"/>
  <c r="BU918" i="1" s="1"/>
  <c r="BT918" i="1" s="1"/>
  <c r="BS918" i="1" s="1"/>
  <c r="L625" i="1"/>
  <c r="CB625" i="1" s="1"/>
  <c r="CA625" i="1" s="1"/>
  <c r="BZ625" i="1" s="1"/>
  <c r="BY625" i="1" s="1"/>
  <c r="BX625" i="1" s="1"/>
  <c r="BW625" i="1" s="1"/>
  <c r="BV625" i="1" s="1"/>
  <c r="BU625" i="1" s="1"/>
  <c r="BT625" i="1" s="1"/>
  <c r="BS625" i="1" s="1"/>
  <c r="L882" i="1"/>
  <c r="CB882" i="1" s="1"/>
  <c r="CA882" i="1" s="1"/>
  <c r="BZ882" i="1" s="1"/>
  <c r="BY882" i="1" s="1"/>
  <c r="BX882" i="1" s="1"/>
  <c r="BW882" i="1" s="1"/>
  <c r="BV882" i="1" s="1"/>
  <c r="BU882" i="1" s="1"/>
  <c r="BT882" i="1" s="1"/>
  <c r="BS882" i="1" s="1"/>
  <c r="J179" i="1"/>
  <c r="L793" i="1"/>
  <c r="CB793" i="1" s="1"/>
  <c r="CA793" i="1" s="1"/>
  <c r="BZ793" i="1" s="1"/>
  <c r="BY793" i="1" s="1"/>
  <c r="BX793" i="1" s="1"/>
  <c r="BW793" i="1" s="1"/>
  <c r="BV793" i="1" s="1"/>
  <c r="BU793" i="1" s="1"/>
  <c r="BT793" i="1" s="1"/>
  <c r="BS793" i="1" s="1"/>
  <c r="J24" i="1"/>
  <c r="L607" i="1"/>
  <c r="CB607" i="1" s="1"/>
  <c r="CA607" i="1" s="1"/>
  <c r="BZ607" i="1" s="1"/>
  <c r="BY607" i="1" s="1"/>
  <c r="BX607" i="1" s="1"/>
  <c r="BW607" i="1" s="1"/>
  <c r="BV607" i="1" s="1"/>
  <c r="BU607" i="1" s="1"/>
  <c r="BT607" i="1" s="1"/>
  <c r="BS607" i="1" s="1"/>
  <c r="L820" i="1"/>
  <c r="CB820" i="1" s="1"/>
  <c r="CA820" i="1" s="1"/>
  <c r="BZ820" i="1" s="1"/>
  <c r="BY820" i="1" s="1"/>
  <c r="BX820" i="1" s="1"/>
  <c r="BW820" i="1" s="1"/>
  <c r="BV820" i="1" s="1"/>
  <c r="BU820" i="1" s="1"/>
  <c r="BT820" i="1" s="1"/>
  <c r="BS820" i="1" s="1"/>
  <c r="L857" i="1"/>
  <c r="CB857" i="1" s="1"/>
  <c r="CA857" i="1" s="1"/>
  <c r="BZ857" i="1" s="1"/>
  <c r="BY857" i="1" s="1"/>
  <c r="BX857" i="1" s="1"/>
  <c r="BW857" i="1" s="1"/>
  <c r="BV857" i="1" s="1"/>
  <c r="BU857" i="1" s="1"/>
  <c r="BT857" i="1" s="1"/>
  <c r="BS857" i="1" s="1"/>
  <c r="K309" i="1"/>
  <c r="K318" i="1"/>
  <c r="L791" i="1"/>
  <c r="CB791" i="1" s="1"/>
  <c r="CA791" i="1" s="1"/>
  <c r="BZ791" i="1" s="1"/>
  <c r="BY791" i="1" s="1"/>
  <c r="BX791" i="1" s="1"/>
  <c r="BW791" i="1" s="1"/>
  <c r="BV791" i="1" s="1"/>
  <c r="BU791" i="1" s="1"/>
  <c r="BT791" i="1" s="1"/>
  <c r="BS791" i="1" s="1"/>
  <c r="L867" i="1"/>
  <c r="CB867" i="1" s="1"/>
  <c r="CA867" i="1" s="1"/>
  <c r="BZ867" i="1" s="1"/>
  <c r="BY867" i="1" s="1"/>
  <c r="BX867" i="1" s="1"/>
  <c r="BW867" i="1" s="1"/>
  <c r="BV867" i="1" s="1"/>
  <c r="BU867" i="1" s="1"/>
  <c r="BT867" i="1" s="1"/>
  <c r="BS867" i="1" s="1"/>
  <c r="L611" i="1"/>
  <c r="CB611" i="1" s="1"/>
  <c r="CA611" i="1" s="1"/>
  <c r="BZ611" i="1" s="1"/>
  <c r="BY611" i="1" s="1"/>
  <c r="BX611" i="1" s="1"/>
  <c r="BW611" i="1" s="1"/>
  <c r="BV611" i="1" s="1"/>
  <c r="BU611" i="1" s="1"/>
  <c r="BT611" i="1" s="1"/>
  <c r="BS611" i="1" s="1"/>
  <c r="L886" i="1"/>
  <c r="CB886" i="1" s="1"/>
  <c r="CA886" i="1" s="1"/>
  <c r="BZ886" i="1" s="1"/>
  <c r="BY886" i="1" s="1"/>
  <c r="BX886" i="1" s="1"/>
  <c r="BW886" i="1" s="1"/>
  <c r="BV886" i="1" s="1"/>
  <c r="BU886" i="1" s="1"/>
  <c r="BT886" i="1" s="1"/>
  <c r="BS886" i="1" s="1"/>
  <c r="L616" i="1"/>
  <c r="CB616" i="1" s="1"/>
  <c r="CA616" i="1" s="1"/>
  <c r="BZ616" i="1" s="1"/>
  <c r="BY616" i="1" s="1"/>
  <c r="BX616" i="1" s="1"/>
  <c r="BW616" i="1" s="1"/>
  <c r="BV616" i="1" s="1"/>
  <c r="BU616" i="1" s="1"/>
  <c r="BT616" i="1" s="1"/>
  <c r="BS616" i="1" s="1"/>
  <c r="L899" i="1"/>
  <c r="CB899" i="1" s="1"/>
  <c r="CA899" i="1" s="1"/>
  <c r="BZ899" i="1" s="1"/>
  <c r="BY899" i="1" s="1"/>
  <c r="BX899" i="1" s="1"/>
  <c r="BW899" i="1" s="1"/>
  <c r="BV899" i="1" s="1"/>
  <c r="BU899" i="1" s="1"/>
  <c r="BT899" i="1" s="1"/>
  <c r="BS899" i="1" s="1"/>
  <c r="K594" i="1"/>
  <c r="K51" i="1"/>
  <c r="K52" i="1"/>
  <c r="CD394" i="1"/>
  <c r="CF394" i="1" s="1"/>
  <c r="J521" i="1"/>
  <c r="L92" i="1"/>
  <c r="CB92" i="1" s="1"/>
  <c r="CA92" i="1" s="1"/>
  <c r="BZ92" i="1" s="1"/>
  <c r="BY92" i="1" s="1"/>
  <c r="BX92" i="1" s="1"/>
  <c r="BW92" i="1" s="1"/>
  <c r="BV92" i="1" s="1"/>
  <c r="BU92" i="1" s="1"/>
  <c r="BT92" i="1" s="1"/>
  <c r="BS92" i="1" s="1"/>
  <c r="CD53" i="1"/>
  <c r="CF53" i="1" s="1"/>
  <c r="CC53" i="1"/>
  <c r="CE53" i="1" s="1"/>
  <c r="J481" i="1"/>
  <c r="CD128" i="1"/>
  <c r="CF128" i="1" s="1"/>
  <c r="CC128" i="1"/>
  <c r="CE128" i="1" s="1"/>
  <c r="J354" i="1"/>
  <c r="J489" i="1"/>
  <c r="K164" i="1"/>
  <c r="CD335" i="1"/>
  <c r="CF335" i="1" s="1"/>
  <c r="CC335" i="1"/>
  <c r="CE335" i="1" s="1"/>
  <c r="J525" i="1"/>
  <c r="J480" i="1"/>
  <c r="I6" i="1"/>
  <c r="J495" i="1"/>
  <c r="I543" i="1"/>
  <c r="J532" i="1"/>
  <c r="K165" i="1"/>
  <c r="K474" i="1"/>
  <c r="J726" i="1"/>
  <c r="CA277" i="1"/>
  <c r="BZ277" i="1" s="1"/>
  <c r="BY277" i="1" s="1"/>
  <c r="BX277" i="1" s="1"/>
  <c r="BW277" i="1" s="1"/>
  <c r="BV277" i="1" s="1"/>
  <c r="BU277" i="1" s="1"/>
  <c r="BT277" i="1" s="1"/>
  <c r="BS277" i="1" s="1"/>
  <c r="L277" i="1"/>
  <c r="CB277" i="1" s="1"/>
  <c r="K374" i="1"/>
  <c r="K457" i="1"/>
  <c r="I715" i="1"/>
  <c r="K41" i="1"/>
  <c r="K398" i="1"/>
  <c r="J62" i="1"/>
  <c r="K438" i="1"/>
  <c r="K200" i="1"/>
  <c r="K193" i="1"/>
  <c r="K405" i="1"/>
  <c r="K117" i="1"/>
  <c r="K771" i="1"/>
  <c r="K744" i="1"/>
  <c r="K776" i="1"/>
  <c r="K732" i="1"/>
  <c r="K764" i="1"/>
  <c r="K453" i="1"/>
  <c r="K747" i="1"/>
  <c r="I675" i="1"/>
  <c r="K115" i="1"/>
  <c r="K116" i="1"/>
  <c r="L324" i="1"/>
  <c r="CB324" i="1" s="1"/>
  <c r="CA324" i="1" s="1"/>
  <c r="BZ324" i="1" s="1"/>
  <c r="BY324" i="1" s="1"/>
  <c r="BX324" i="1" s="1"/>
  <c r="BW324" i="1" s="1"/>
  <c r="BV324" i="1" s="1"/>
  <c r="BU324" i="1" s="1"/>
  <c r="BT324" i="1" s="1"/>
  <c r="BS324" i="1" s="1"/>
  <c r="J70" i="1"/>
  <c r="K225" i="1"/>
  <c r="K783" i="1"/>
  <c r="K433" i="1"/>
  <c r="K434" i="1"/>
  <c r="K650" i="1"/>
  <c r="K221" i="1"/>
  <c r="K640" i="1"/>
  <c r="K447" i="1"/>
  <c r="K445" i="1"/>
  <c r="K773" i="1"/>
  <c r="K746" i="1"/>
  <c r="K778" i="1"/>
  <c r="K401" i="1"/>
  <c r="K639" i="1"/>
  <c r="K761" i="1"/>
  <c r="K380" i="1"/>
  <c r="K372" i="1"/>
  <c r="L285" i="1"/>
  <c r="CB285" i="1" s="1"/>
  <c r="CA285" i="1" s="1"/>
  <c r="BZ285" i="1" s="1"/>
  <c r="BY285" i="1" s="1"/>
  <c r="BX285" i="1" s="1"/>
  <c r="BW285" i="1" s="1"/>
  <c r="BV285" i="1" s="1"/>
  <c r="BU285" i="1" s="1"/>
  <c r="BT285" i="1" s="1"/>
  <c r="BS285" i="1" s="1"/>
  <c r="L289" i="1"/>
  <c r="CB289" i="1" s="1"/>
  <c r="CA289" i="1" s="1"/>
  <c r="BZ289" i="1" s="1"/>
  <c r="BY289" i="1" s="1"/>
  <c r="BX289" i="1" s="1"/>
  <c r="BW289" i="1" s="1"/>
  <c r="BV289" i="1" s="1"/>
  <c r="BU289" i="1" s="1"/>
  <c r="BT289" i="1" s="1"/>
  <c r="BS289" i="1" s="1"/>
  <c r="I707" i="1"/>
  <c r="CC206" i="1"/>
  <c r="CE206" i="1" s="1"/>
  <c r="CD206" i="1"/>
  <c r="CF206" i="1" s="1"/>
  <c r="K574" i="1"/>
  <c r="K550" i="1"/>
  <c r="CC205" i="1"/>
  <c r="CE205" i="1" s="1"/>
  <c r="CD205" i="1"/>
  <c r="CF205" i="1" s="1"/>
  <c r="K582" i="1"/>
  <c r="CC66" i="1"/>
  <c r="CE66" i="1" s="1"/>
  <c r="CD66" i="1"/>
  <c r="CF66" i="1" s="1"/>
  <c r="L603" i="1"/>
  <c r="CB603" i="1" s="1"/>
  <c r="CA603" i="1" s="1"/>
  <c r="BZ603" i="1" s="1"/>
  <c r="BY603" i="1" s="1"/>
  <c r="BX603" i="1" s="1"/>
  <c r="BW603" i="1" s="1"/>
  <c r="BV603" i="1" s="1"/>
  <c r="BU603" i="1" s="1"/>
  <c r="BT603" i="1" s="1"/>
  <c r="BS603" i="1" s="1"/>
  <c r="L818" i="1"/>
  <c r="CB818" i="1" s="1"/>
  <c r="CA818" i="1" s="1"/>
  <c r="BZ818" i="1" s="1"/>
  <c r="BY818" i="1" s="1"/>
  <c r="BX818" i="1" s="1"/>
  <c r="BW818" i="1" s="1"/>
  <c r="BV818" i="1" s="1"/>
  <c r="BU818" i="1" s="1"/>
  <c r="BT818" i="1" s="1"/>
  <c r="BS818" i="1" s="1"/>
  <c r="J176" i="1"/>
  <c r="J487" i="1"/>
  <c r="J484" i="1"/>
  <c r="I90" i="1"/>
  <c r="J664" i="1"/>
  <c r="J362" i="1"/>
  <c r="I571" i="1"/>
  <c r="CD15" i="1"/>
  <c r="CF15" i="1" s="1"/>
  <c r="CC15" i="1"/>
  <c r="CE15" i="1" s="1"/>
  <c r="J16" i="1"/>
  <c r="J680" i="1"/>
  <c r="J524" i="1"/>
  <c r="J704" i="1"/>
  <c r="J490" i="1"/>
  <c r="I573" i="1"/>
  <c r="J485" i="1"/>
  <c r="J661" i="1"/>
  <c r="J685" i="1"/>
  <c r="J358" i="1"/>
  <c r="I241" i="1"/>
  <c r="I575" i="1"/>
  <c r="J520" i="1"/>
  <c r="J519" i="1"/>
  <c r="J493" i="1"/>
  <c r="J672" i="1"/>
  <c r="J681" i="1"/>
  <c r="L138" i="1"/>
  <c r="CB138" i="1" s="1"/>
  <c r="CA138" i="1" s="1"/>
  <c r="BZ138" i="1" s="1"/>
  <c r="BY138" i="1" s="1"/>
  <c r="BX138" i="1" s="1"/>
  <c r="BW138" i="1" s="1"/>
  <c r="BV138" i="1" s="1"/>
  <c r="BU138" i="1" s="1"/>
  <c r="BT138" i="1" s="1"/>
  <c r="BS138" i="1" s="1"/>
  <c r="K576" i="1"/>
  <c r="CC203" i="1"/>
  <c r="CE203" i="1" s="1"/>
  <c r="CD203" i="1"/>
  <c r="CF203" i="1" s="1"/>
  <c r="K558" i="1"/>
  <c r="I166" i="1"/>
  <c r="J175" i="1"/>
  <c r="L604" i="1"/>
  <c r="CB604" i="1" s="1"/>
  <c r="CA604" i="1" s="1"/>
  <c r="BZ604" i="1" s="1"/>
  <c r="BY604" i="1" s="1"/>
  <c r="BX604" i="1" s="1"/>
  <c r="BW604" i="1" s="1"/>
  <c r="BV604" i="1" s="1"/>
  <c r="BU604" i="1" s="1"/>
  <c r="BT604" i="1" s="1"/>
  <c r="BS604" i="1" s="1"/>
  <c r="L838" i="1"/>
  <c r="CB838" i="1" s="1"/>
  <c r="CA838" i="1" s="1"/>
  <c r="BZ838" i="1" s="1"/>
  <c r="BY838" i="1" s="1"/>
  <c r="BX838" i="1" s="1"/>
  <c r="BW838" i="1" s="1"/>
  <c r="BV838" i="1" s="1"/>
  <c r="BU838" i="1" s="1"/>
  <c r="BT838" i="1" s="1"/>
  <c r="BS838" i="1" s="1"/>
  <c r="L823" i="1"/>
  <c r="CB823" i="1" s="1"/>
  <c r="CA823" i="1" s="1"/>
  <c r="BZ823" i="1" s="1"/>
  <c r="BY823" i="1" s="1"/>
  <c r="BX823" i="1" s="1"/>
  <c r="BW823" i="1" s="1"/>
  <c r="BV823" i="1" s="1"/>
  <c r="BU823" i="1" s="1"/>
  <c r="BT823" i="1" s="1"/>
  <c r="BS823" i="1" s="1"/>
  <c r="L908" i="1"/>
  <c r="CB908" i="1" s="1"/>
  <c r="CA908" i="1" s="1"/>
  <c r="BZ908" i="1" s="1"/>
  <c r="BY908" i="1" s="1"/>
  <c r="BX908" i="1" s="1"/>
  <c r="BW908" i="1" s="1"/>
  <c r="BV908" i="1" s="1"/>
  <c r="BU908" i="1" s="1"/>
  <c r="BT908" i="1" s="1"/>
  <c r="BS908" i="1" s="1"/>
  <c r="L377" i="1"/>
  <c r="CB377" i="1" s="1"/>
  <c r="CA377" i="1" s="1"/>
  <c r="BZ377" i="1" s="1"/>
  <c r="BY377" i="1" s="1"/>
  <c r="BX377" i="1" s="1"/>
  <c r="BW377" i="1" s="1"/>
  <c r="BV377" i="1" s="1"/>
  <c r="BU377" i="1" s="1"/>
  <c r="BT377" i="1" s="1"/>
  <c r="BS377" i="1" s="1"/>
  <c r="L884" i="1"/>
  <c r="CB884" i="1" s="1"/>
  <c r="CA884" i="1" s="1"/>
  <c r="BZ884" i="1" s="1"/>
  <c r="BY884" i="1" s="1"/>
  <c r="BX884" i="1" s="1"/>
  <c r="BW884" i="1" s="1"/>
  <c r="BV884" i="1" s="1"/>
  <c r="BU884" i="1" s="1"/>
  <c r="BT884" i="1" s="1"/>
  <c r="BS884" i="1" s="1"/>
  <c r="L147" i="1"/>
  <c r="CB147" i="1" s="1"/>
  <c r="CA147" i="1" s="1"/>
  <c r="BZ147" i="1" s="1"/>
  <c r="BY147" i="1" s="1"/>
  <c r="BX147" i="1" s="1"/>
  <c r="BW147" i="1" s="1"/>
  <c r="BV147" i="1" s="1"/>
  <c r="BU147" i="1" s="1"/>
  <c r="BT147" i="1" s="1"/>
  <c r="BS147" i="1" s="1"/>
  <c r="J180" i="1"/>
  <c r="L146" i="1"/>
  <c r="CB146" i="1" s="1"/>
  <c r="CA146" i="1" s="1"/>
  <c r="BZ146" i="1" s="1"/>
  <c r="BY146" i="1" s="1"/>
  <c r="BX146" i="1" s="1"/>
  <c r="BW146" i="1" s="1"/>
  <c r="BV146" i="1" s="1"/>
  <c r="BU146" i="1" s="1"/>
  <c r="BT146" i="1" s="1"/>
  <c r="BS146" i="1" s="1"/>
  <c r="CC126" i="1"/>
  <c r="CE126" i="1" s="1"/>
  <c r="CD126" i="1"/>
  <c r="CF126" i="1" s="1"/>
  <c r="J510" i="1"/>
  <c r="L87" i="1"/>
  <c r="CB87" i="1" s="1"/>
  <c r="CA87" i="1" s="1"/>
  <c r="BZ87" i="1" s="1"/>
  <c r="BY87" i="1" s="1"/>
  <c r="BX87" i="1" s="1"/>
  <c r="BW87" i="1" s="1"/>
  <c r="BV87" i="1" s="1"/>
  <c r="BU87" i="1" s="1"/>
  <c r="BT87" i="1" s="1"/>
  <c r="BS87" i="1" s="1"/>
  <c r="J535" i="1"/>
  <c r="J346" i="1"/>
  <c r="J494" i="1"/>
  <c r="J523" i="1"/>
  <c r="I565" i="1"/>
  <c r="K160" i="1"/>
  <c r="J677" i="1"/>
  <c r="I249" i="1"/>
  <c r="L154" i="1"/>
  <c r="CB154" i="1" s="1"/>
  <c r="CA154" i="1" s="1"/>
  <c r="BZ154" i="1" s="1"/>
  <c r="BY154" i="1" s="1"/>
  <c r="BX154" i="1" s="1"/>
  <c r="BW154" i="1" s="1"/>
  <c r="BV154" i="1" s="1"/>
  <c r="BU154" i="1" s="1"/>
  <c r="BT154" i="1" s="1"/>
  <c r="BS154" i="1" s="1"/>
  <c r="K48" i="1"/>
  <c r="K361" i="1"/>
  <c r="K591" i="1"/>
  <c r="CA829" i="1"/>
  <c r="BZ829" i="1" s="1"/>
  <c r="BY829" i="1" s="1"/>
  <c r="BX829" i="1" s="1"/>
  <c r="BW829" i="1" s="1"/>
  <c r="BV829" i="1" s="1"/>
  <c r="BU829" i="1" s="1"/>
  <c r="BT829" i="1" s="1"/>
  <c r="BS829" i="1" s="1"/>
  <c r="L829" i="1"/>
  <c r="CB829" i="1" s="1"/>
  <c r="L142" i="1"/>
  <c r="CB142" i="1" s="1"/>
  <c r="CA142" i="1" s="1"/>
  <c r="BZ142" i="1" s="1"/>
  <c r="BY142" i="1" s="1"/>
  <c r="BX142" i="1" s="1"/>
  <c r="BW142" i="1" s="1"/>
  <c r="BV142" i="1" s="1"/>
  <c r="BU142" i="1" s="1"/>
  <c r="BT142" i="1" s="1"/>
  <c r="BS142" i="1" s="1"/>
  <c r="L885" i="1"/>
  <c r="CB885" i="1" s="1"/>
  <c r="CA885" i="1" s="1"/>
  <c r="BZ885" i="1" s="1"/>
  <c r="BY885" i="1" s="1"/>
  <c r="BX885" i="1" s="1"/>
  <c r="BW885" i="1" s="1"/>
  <c r="BV885" i="1" s="1"/>
  <c r="BU885" i="1" s="1"/>
  <c r="BT885" i="1" s="1"/>
  <c r="BS885" i="1" s="1"/>
  <c r="J188" i="1"/>
  <c r="L88" i="1"/>
  <c r="CB88" i="1" s="1"/>
  <c r="CA88" i="1" s="1"/>
  <c r="BZ88" i="1" s="1"/>
  <c r="BY88" i="1" s="1"/>
  <c r="BX88" i="1" s="1"/>
  <c r="BW88" i="1" s="1"/>
  <c r="BV88" i="1" s="1"/>
  <c r="BU88" i="1" s="1"/>
  <c r="BT88" i="1" s="1"/>
  <c r="BS88" i="1" s="1"/>
  <c r="L890" i="1"/>
  <c r="CB890" i="1" s="1"/>
  <c r="CA890" i="1" s="1"/>
  <c r="BZ890" i="1" s="1"/>
  <c r="BY890" i="1" s="1"/>
  <c r="BX890" i="1" s="1"/>
  <c r="BW890" i="1" s="1"/>
  <c r="BV890" i="1" s="1"/>
  <c r="BU890" i="1" s="1"/>
  <c r="BT890" i="1" s="1"/>
  <c r="BS890" i="1" s="1"/>
  <c r="L610" i="1"/>
  <c r="CB610" i="1" s="1"/>
  <c r="CA610" i="1" s="1"/>
  <c r="BZ610" i="1" s="1"/>
  <c r="BY610" i="1" s="1"/>
  <c r="BX610" i="1" s="1"/>
  <c r="BW610" i="1" s="1"/>
  <c r="BV610" i="1" s="1"/>
  <c r="BU610" i="1" s="1"/>
  <c r="BT610" i="1" s="1"/>
  <c r="BS610" i="1" s="1"/>
  <c r="L150" i="1"/>
  <c r="CB150" i="1" s="1"/>
  <c r="CA150" i="1" s="1"/>
  <c r="BZ150" i="1" s="1"/>
  <c r="BY150" i="1" s="1"/>
  <c r="BX150" i="1" s="1"/>
  <c r="BW150" i="1" s="1"/>
  <c r="BV150" i="1" s="1"/>
  <c r="BU150" i="1" s="1"/>
  <c r="BT150" i="1" s="1"/>
  <c r="BS150" i="1" s="1"/>
  <c r="L911" i="1"/>
  <c r="CB911" i="1" s="1"/>
  <c r="CA911" i="1" s="1"/>
  <c r="BZ911" i="1" s="1"/>
  <c r="BY911" i="1" s="1"/>
  <c r="BX911" i="1" s="1"/>
  <c r="BW911" i="1" s="1"/>
  <c r="BV911" i="1" s="1"/>
  <c r="BU911" i="1" s="1"/>
  <c r="BT911" i="1" s="1"/>
  <c r="BS911" i="1" s="1"/>
  <c r="L909" i="1"/>
  <c r="CB909" i="1" s="1"/>
  <c r="CA909" i="1" s="1"/>
  <c r="BZ909" i="1" s="1"/>
  <c r="BY909" i="1" s="1"/>
  <c r="BX909" i="1" s="1"/>
  <c r="BW909" i="1" s="1"/>
  <c r="BV909" i="1" s="1"/>
  <c r="BU909" i="1" s="1"/>
  <c r="BT909" i="1" s="1"/>
  <c r="BS909" i="1" s="1"/>
  <c r="L906" i="1"/>
  <c r="CB906" i="1" s="1"/>
  <c r="CA906" i="1" s="1"/>
  <c r="BZ906" i="1" s="1"/>
  <c r="BY906" i="1" s="1"/>
  <c r="BX906" i="1" s="1"/>
  <c r="BW906" i="1" s="1"/>
  <c r="BV906" i="1" s="1"/>
  <c r="BU906" i="1" s="1"/>
  <c r="BT906" i="1" s="1"/>
  <c r="BS906" i="1" s="1"/>
  <c r="L234" i="1"/>
  <c r="CB234" i="1" s="1"/>
  <c r="CA234" i="1" s="1"/>
  <c r="BZ234" i="1" s="1"/>
  <c r="BY234" i="1" s="1"/>
  <c r="BX234" i="1" s="1"/>
  <c r="BW234" i="1" s="1"/>
  <c r="BV234" i="1" s="1"/>
  <c r="BU234" i="1" s="1"/>
  <c r="BT234" i="1" s="1"/>
  <c r="BS234" i="1" s="1"/>
  <c r="L819" i="1"/>
  <c r="CB819" i="1" s="1"/>
  <c r="CA819" i="1" s="1"/>
  <c r="BZ819" i="1" s="1"/>
  <c r="BY819" i="1" s="1"/>
  <c r="BX819" i="1" s="1"/>
  <c r="BW819" i="1" s="1"/>
  <c r="BV819" i="1" s="1"/>
  <c r="BU819" i="1" s="1"/>
  <c r="BT819" i="1" s="1"/>
  <c r="BS819" i="1" s="1"/>
  <c r="K584" i="1"/>
  <c r="L799" i="1"/>
  <c r="CB799" i="1" s="1"/>
  <c r="CA799" i="1" s="1"/>
  <c r="BZ799" i="1" s="1"/>
  <c r="BY799" i="1" s="1"/>
  <c r="BX799" i="1" s="1"/>
  <c r="BW799" i="1" s="1"/>
  <c r="BV799" i="1" s="1"/>
  <c r="BU799" i="1" s="1"/>
  <c r="BT799" i="1" s="1"/>
  <c r="BS799" i="1" s="1"/>
  <c r="J181" i="1"/>
  <c r="CA602" i="1"/>
  <c r="BZ602" i="1" s="1"/>
  <c r="BY602" i="1" s="1"/>
  <c r="BX602" i="1" s="1"/>
  <c r="BW602" i="1" s="1"/>
  <c r="BV602" i="1" s="1"/>
  <c r="BU602" i="1" s="1"/>
  <c r="BT602" i="1" s="1"/>
  <c r="BS602" i="1" s="1"/>
  <c r="L602" i="1"/>
  <c r="CB602" i="1" s="1"/>
  <c r="L827" i="1"/>
  <c r="CB827" i="1" s="1"/>
  <c r="CA827" i="1" s="1"/>
  <c r="BZ827" i="1" s="1"/>
  <c r="BY827" i="1" s="1"/>
  <c r="BX827" i="1" s="1"/>
  <c r="BW827" i="1" s="1"/>
  <c r="BV827" i="1" s="1"/>
  <c r="BU827" i="1" s="1"/>
  <c r="BT827" i="1" s="1"/>
  <c r="BS827" i="1" s="1"/>
  <c r="L888" i="1"/>
  <c r="CB888" i="1" s="1"/>
  <c r="CA888" i="1" s="1"/>
  <c r="BZ888" i="1" s="1"/>
  <c r="BY888" i="1" s="1"/>
  <c r="BX888" i="1" s="1"/>
  <c r="BW888" i="1" s="1"/>
  <c r="BV888" i="1" s="1"/>
  <c r="BU888" i="1" s="1"/>
  <c r="BT888" i="1" s="1"/>
  <c r="BS888" i="1" s="1"/>
  <c r="CA907" i="1"/>
  <c r="BZ907" i="1" s="1"/>
  <c r="BY907" i="1" s="1"/>
  <c r="BX907" i="1" s="1"/>
  <c r="BW907" i="1" s="1"/>
  <c r="BV907" i="1" s="1"/>
  <c r="BU907" i="1" s="1"/>
  <c r="BT907" i="1" s="1"/>
  <c r="BS907" i="1" s="1"/>
  <c r="L907" i="1"/>
  <c r="CB907" i="1" s="1"/>
  <c r="CA149" i="1"/>
  <c r="BZ149" i="1" s="1"/>
  <c r="BY149" i="1" s="1"/>
  <c r="BX149" i="1" s="1"/>
  <c r="BW149" i="1" s="1"/>
  <c r="BV149" i="1" s="1"/>
  <c r="BU149" i="1" s="1"/>
  <c r="BT149" i="1" s="1"/>
  <c r="BS149" i="1" s="1"/>
  <c r="L149" i="1"/>
  <c r="CB149" i="1" s="1"/>
  <c r="CA612" i="1"/>
  <c r="BZ612" i="1" s="1"/>
  <c r="BY612" i="1" s="1"/>
  <c r="BX612" i="1" s="1"/>
  <c r="BW612" i="1" s="1"/>
  <c r="BV612" i="1" s="1"/>
  <c r="BU612" i="1" s="1"/>
  <c r="BT612" i="1" s="1"/>
  <c r="BS612" i="1" s="1"/>
  <c r="L612" i="1"/>
  <c r="CB612" i="1" s="1"/>
  <c r="CA813" i="1"/>
  <c r="BZ813" i="1" s="1"/>
  <c r="BY813" i="1" s="1"/>
  <c r="BX813" i="1" s="1"/>
  <c r="BW813" i="1" s="1"/>
  <c r="BV813" i="1" s="1"/>
  <c r="BU813" i="1" s="1"/>
  <c r="BT813" i="1" s="1"/>
  <c r="BS813" i="1" s="1"/>
  <c r="L813" i="1"/>
  <c r="CB813" i="1" s="1"/>
  <c r="CA892" i="1"/>
  <c r="BZ892" i="1" s="1"/>
  <c r="BY892" i="1" s="1"/>
  <c r="BX892" i="1" s="1"/>
  <c r="BW892" i="1" s="1"/>
  <c r="BV892" i="1" s="1"/>
  <c r="BU892" i="1" s="1"/>
  <c r="BT892" i="1" s="1"/>
  <c r="BS892" i="1" s="1"/>
  <c r="L892" i="1"/>
  <c r="CB892" i="1" s="1"/>
  <c r="L389" i="1"/>
  <c r="CB389" i="1" s="1"/>
  <c r="CA389" i="1" s="1"/>
  <c r="BZ389" i="1" s="1"/>
  <c r="BY389" i="1" s="1"/>
  <c r="BX389" i="1" s="1"/>
  <c r="BW389" i="1" s="1"/>
  <c r="BV389" i="1" s="1"/>
  <c r="BU389" i="1" s="1"/>
  <c r="BT389" i="1" s="1"/>
  <c r="BS389" i="1" s="1"/>
  <c r="L864" i="1"/>
  <c r="CB864" i="1" s="1"/>
  <c r="CA864" i="1" s="1"/>
  <c r="BZ864" i="1" s="1"/>
  <c r="BY864" i="1" s="1"/>
  <c r="BX864" i="1" s="1"/>
  <c r="BW864" i="1" s="1"/>
  <c r="BV864" i="1" s="1"/>
  <c r="BU864" i="1" s="1"/>
  <c r="BT864" i="1" s="1"/>
  <c r="BS864" i="1" s="1"/>
  <c r="K357" i="1"/>
  <c r="L792" i="1"/>
  <c r="CB792" i="1" s="1"/>
  <c r="CA792" i="1" s="1"/>
  <c r="BZ792" i="1" s="1"/>
  <c r="BY792" i="1" s="1"/>
  <c r="BX792" i="1" s="1"/>
  <c r="BW792" i="1" s="1"/>
  <c r="BV792" i="1" s="1"/>
  <c r="BU792" i="1" s="1"/>
  <c r="BT792" i="1" s="1"/>
  <c r="BS792" i="1" s="1"/>
  <c r="L920" i="1"/>
  <c r="CB920" i="1" s="1"/>
  <c r="CA920" i="1" s="1"/>
  <c r="BZ920" i="1" s="1"/>
  <c r="BY920" i="1" s="1"/>
  <c r="BX920" i="1" s="1"/>
  <c r="BW920" i="1" s="1"/>
  <c r="BV920" i="1" s="1"/>
  <c r="BU920" i="1" s="1"/>
  <c r="BT920" i="1" s="1"/>
  <c r="BS920" i="1" s="1"/>
  <c r="L787" i="1"/>
  <c r="CB787" i="1" s="1"/>
  <c r="CA787" i="1" s="1"/>
  <c r="BZ787" i="1" s="1"/>
  <c r="BY787" i="1" s="1"/>
  <c r="BX787" i="1" s="1"/>
  <c r="BW787" i="1" s="1"/>
  <c r="BV787" i="1" s="1"/>
  <c r="BU787" i="1" s="1"/>
  <c r="BT787" i="1" s="1"/>
  <c r="BS787" i="1" s="1"/>
  <c r="L802" i="1"/>
  <c r="CB802" i="1" s="1"/>
  <c r="CA802" i="1" s="1"/>
  <c r="BZ802" i="1" s="1"/>
  <c r="BY802" i="1" s="1"/>
  <c r="BX802" i="1" s="1"/>
  <c r="BW802" i="1" s="1"/>
  <c r="BV802" i="1" s="1"/>
  <c r="BU802" i="1" s="1"/>
  <c r="BT802" i="1" s="1"/>
  <c r="BS802" i="1" s="1"/>
  <c r="L141" i="1"/>
  <c r="CB141" i="1" s="1"/>
  <c r="CA141" i="1" s="1"/>
  <c r="BZ141" i="1" s="1"/>
  <c r="BY141" i="1" s="1"/>
  <c r="BX141" i="1" s="1"/>
  <c r="BW141" i="1" s="1"/>
  <c r="BV141" i="1" s="1"/>
  <c r="BU141" i="1" s="1"/>
  <c r="BT141" i="1" s="1"/>
  <c r="BS141" i="1" s="1"/>
  <c r="J182" i="1"/>
  <c r="L850" i="1"/>
  <c r="CB850" i="1" s="1"/>
  <c r="CA850" i="1" s="1"/>
  <c r="BZ850" i="1" s="1"/>
  <c r="BY850" i="1" s="1"/>
  <c r="BX850" i="1" s="1"/>
  <c r="BW850" i="1" s="1"/>
  <c r="BV850" i="1" s="1"/>
  <c r="BU850" i="1" s="1"/>
  <c r="BT850" i="1" s="1"/>
  <c r="BS850" i="1" s="1"/>
  <c r="J243" i="1"/>
  <c r="CA631" i="1"/>
  <c r="BZ631" i="1" s="1"/>
  <c r="BY631" i="1" s="1"/>
  <c r="BX631" i="1" s="1"/>
  <c r="BW631" i="1" s="1"/>
  <c r="BV631" i="1" s="1"/>
  <c r="BU631" i="1" s="1"/>
  <c r="BT631" i="1" s="1"/>
  <c r="BS631" i="1" s="1"/>
  <c r="L631" i="1"/>
  <c r="CB631" i="1" s="1"/>
  <c r="K12" i="1"/>
  <c r="L853" i="1"/>
  <c r="CB853" i="1" s="1"/>
  <c r="CA853" i="1" s="1"/>
  <c r="BZ853" i="1" s="1"/>
  <c r="BY853" i="1" s="1"/>
  <c r="BX853" i="1" s="1"/>
  <c r="BW853" i="1" s="1"/>
  <c r="BV853" i="1" s="1"/>
  <c r="BU853" i="1" s="1"/>
  <c r="BT853" i="1" s="1"/>
  <c r="BS853" i="1" s="1"/>
  <c r="L371" i="1"/>
  <c r="CB371" i="1" s="1"/>
  <c r="CA371" i="1" s="1"/>
  <c r="BZ371" i="1" s="1"/>
  <c r="BY371" i="1" s="1"/>
  <c r="BX371" i="1" s="1"/>
  <c r="BW371" i="1" s="1"/>
  <c r="BV371" i="1" s="1"/>
  <c r="BU371" i="1" s="1"/>
  <c r="BT371" i="1" s="1"/>
  <c r="BS371" i="1" s="1"/>
  <c r="L790" i="1"/>
  <c r="CB790" i="1" s="1"/>
  <c r="CA790" i="1" s="1"/>
  <c r="BZ790" i="1" s="1"/>
  <c r="BY790" i="1" s="1"/>
  <c r="BX790" i="1" s="1"/>
  <c r="BW790" i="1" s="1"/>
  <c r="BV790" i="1" s="1"/>
  <c r="BU790" i="1" s="1"/>
  <c r="BT790" i="1" s="1"/>
  <c r="BS790" i="1" s="1"/>
  <c r="L807" i="1"/>
  <c r="CB807" i="1" s="1"/>
  <c r="CA807" i="1" s="1"/>
  <c r="BZ807" i="1" s="1"/>
  <c r="BY807" i="1" s="1"/>
  <c r="BX807" i="1" s="1"/>
  <c r="BW807" i="1" s="1"/>
  <c r="BV807" i="1" s="1"/>
  <c r="BU807" i="1" s="1"/>
  <c r="BT807" i="1" s="1"/>
  <c r="BS807" i="1" s="1"/>
  <c r="L851" i="1"/>
  <c r="CB851" i="1" s="1"/>
  <c r="CA851" i="1" s="1"/>
  <c r="BZ851" i="1" s="1"/>
  <c r="BY851" i="1" s="1"/>
  <c r="BX851" i="1" s="1"/>
  <c r="BW851" i="1" s="1"/>
  <c r="BV851" i="1" s="1"/>
  <c r="BU851" i="1" s="1"/>
  <c r="BT851" i="1" s="1"/>
  <c r="BS851" i="1" s="1"/>
  <c r="K46" i="1"/>
  <c r="CA840" i="1"/>
  <c r="BZ840" i="1" s="1"/>
  <c r="BY840" i="1" s="1"/>
  <c r="BX840" i="1" s="1"/>
  <c r="BW840" i="1" s="1"/>
  <c r="BV840" i="1" s="1"/>
  <c r="BU840" i="1" s="1"/>
  <c r="BT840" i="1" s="1"/>
  <c r="BS840" i="1" s="1"/>
  <c r="L840" i="1"/>
  <c r="CB840" i="1" s="1"/>
  <c r="J19" i="1"/>
  <c r="L148" i="1"/>
  <c r="CB148" i="1" s="1"/>
  <c r="CA148" i="1" s="1"/>
  <c r="BZ148" i="1" s="1"/>
  <c r="BY148" i="1" s="1"/>
  <c r="BX148" i="1" s="1"/>
  <c r="BW148" i="1" s="1"/>
  <c r="BV148" i="1" s="1"/>
  <c r="BU148" i="1" s="1"/>
  <c r="BT148" i="1" s="1"/>
  <c r="BS148" i="1" s="1"/>
  <c r="CA635" i="1"/>
  <c r="BZ635" i="1" s="1"/>
  <c r="BY635" i="1" s="1"/>
  <c r="BX635" i="1" s="1"/>
  <c r="BW635" i="1" s="1"/>
  <c r="BV635" i="1" s="1"/>
  <c r="BU635" i="1" s="1"/>
  <c r="BT635" i="1" s="1"/>
  <c r="BS635" i="1" s="1"/>
  <c r="L635" i="1"/>
  <c r="CB635" i="1" s="1"/>
  <c r="CA308" i="1"/>
  <c r="BZ308" i="1" s="1"/>
  <c r="BY308" i="1" s="1"/>
  <c r="BX308" i="1" s="1"/>
  <c r="BW308" i="1" s="1"/>
  <c r="BV308" i="1" s="1"/>
  <c r="BU308" i="1" s="1"/>
  <c r="BT308" i="1" s="1"/>
  <c r="BS308" i="1" s="1"/>
  <c r="L308" i="1"/>
  <c r="CB308" i="1" s="1"/>
  <c r="K114" i="1"/>
  <c r="K397" i="1"/>
  <c r="J694" i="1"/>
  <c r="J314" i="1"/>
  <c r="K112" i="1"/>
  <c r="L61" i="1"/>
  <c r="CB61" i="1" s="1"/>
  <c r="CA61" i="1" s="1"/>
  <c r="BZ61" i="1" s="1"/>
  <c r="BY61" i="1" s="1"/>
  <c r="BX61" i="1" s="1"/>
  <c r="BW61" i="1" s="1"/>
  <c r="BV61" i="1" s="1"/>
  <c r="BU61" i="1" s="1"/>
  <c r="BT61" i="1" s="1"/>
  <c r="BS61" i="1" s="1"/>
  <c r="I691" i="1"/>
  <c r="K472" i="1"/>
  <c r="K641" i="1"/>
  <c r="I667" i="1"/>
  <c r="J706" i="1"/>
  <c r="K738" i="1"/>
  <c r="K770" i="1"/>
  <c r="K464" i="1"/>
  <c r="K652" i="1"/>
  <c r="K753" i="1"/>
  <c r="K440" i="1"/>
  <c r="CA347" i="1"/>
  <c r="BZ347" i="1" s="1"/>
  <c r="BY347" i="1" s="1"/>
  <c r="BX347" i="1" s="1"/>
  <c r="BW347" i="1" s="1"/>
  <c r="BV347" i="1" s="1"/>
  <c r="BU347" i="1" s="1"/>
  <c r="BT347" i="1" s="1"/>
  <c r="BS347" i="1" s="1"/>
  <c r="L347" i="1"/>
  <c r="CB347" i="1" s="1"/>
  <c r="K467" i="1"/>
  <c r="J310" i="1"/>
  <c r="K44" i="1"/>
  <c r="I236" i="1"/>
  <c r="CA279" i="1"/>
  <c r="BZ279" i="1" s="1"/>
  <c r="BY279" i="1" s="1"/>
  <c r="BX279" i="1" s="1"/>
  <c r="BW279" i="1" s="1"/>
  <c r="BV279" i="1" s="1"/>
  <c r="BU279" i="1" s="1"/>
  <c r="BT279" i="1" s="1"/>
  <c r="BS279" i="1" s="1"/>
  <c r="L279" i="1"/>
  <c r="CB279" i="1" s="1"/>
  <c r="K106" i="1"/>
  <c r="I237" i="1"/>
  <c r="I687" i="1"/>
  <c r="K476" i="1"/>
  <c r="K199" i="1"/>
  <c r="K466" i="1"/>
  <c r="J714" i="1"/>
  <c r="K436" i="1"/>
  <c r="J60" i="1"/>
  <c r="K119" i="1"/>
  <c r="K546" i="1"/>
  <c r="L58" i="1"/>
  <c r="CB58" i="1" s="1"/>
  <c r="CA58" i="1" s="1"/>
  <c r="BZ58" i="1" s="1"/>
  <c r="BY58" i="1" s="1"/>
  <c r="BX58" i="1" s="1"/>
  <c r="BW58" i="1" s="1"/>
  <c r="BV58" i="1" s="1"/>
  <c r="BU58" i="1" s="1"/>
  <c r="BT58" i="1" s="1"/>
  <c r="BS58" i="1" s="1"/>
  <c r="J356" i="1"/>
  <c r="K441" i="1"/>
  <c r="K27" i="1"/>
  <c r="K406" i="1"/>
  <c r="K71" i="1"/>
  <c r="K463" i="1"/>
  <c r="I663" i="1"/>
  <c r="K413" i="1"/>
  <c r="K113" i="1"/>
  <c r="CA265" i="1"/>
  <c r="BZ265" i="1" s="1"/>
  <c r="BY265" i="1" s="1"/>
  <c r="BX265" i="1" s="1"/>
  <c r="BW265" i="1" s="1"/>
  <c r="BV265" i="1" s="1"/>
  <c r="BU265" i="1" s="1"/>
  <c r="BT265" i="1" s="1"/>
  <c r="BS265" i="1" s="1"/>
  <c r="L265" i="1"/>
  <c r="CB265" i="1" s="1"/>
  <c r="I238" i="1"/>
  <c r="K465" i="1"/>
  <c r="K743" i="1"/>
  <c r="K211" i="1"/>
  <c r="CA287" i="1"/>
  <c r="BZ287" i="1" s="1"/>
  <c r="BY287" i="1" s="1"/>
  <c r="BX287" i="1" s="1"/>
  <c r="BW287" i="1" s="1"/>
  <c r="BV287" i="1" s="1"/>
  <c r="BU287" i="1" s="1"/>
  <c r="BT287" i="1" s="1"/>
  <c r="BS287" i="1" s="1"/>
  <c r="L287" i="1"/>
  <c r="CB287" i="1" s="1"/>
  <c r="CA130" i="1"/>
  <c r="BZ130" i="1" s="1"/>
  <c r="BY130" i="1" s="1"/>
  <c r="BX130" i="1" s="1"/>
  <c r="BW130" i="1" s="1"/>
  <c r="BV130" i="1" s="1"/>
  <c r="BU130" i="1" s="1"/>
  <c r="BT130" i="1" s="1"/>
  <c r="BS130" i="1" s="1"/>
  <c r="L130" i="1"/>
  <c r="CB130" i="1" s="1"/>
  <c r="K734" i="1"/>
  <c r="K766" i="1"/>
  <c r="K382" i="1"/>
  <c r="K749" i="1"/>
  <c r="K431" i="1"/>
  <c r="K767" i="1"/>
  <c r="K420" i="1"/>
  <c r="K233" i="1"/>
  <c r="I679" i="1"/>
  <c r="K470" i="1"/>
  <c r="K28" i="1"/>
  <c r="K201" i="1"/>
  <c r="J718" i="1"/>
  <c r="J516" i="1"/>
  <c r="J538" i="1"/>
  <c r="L45" i="1"/>
  <c r="CB45" i="1" s="1"/>
  <c r="CA45" i="1" s="1"/>
  <c r="BZ45" i="1" s="1"/>
  <c r="BY45" i="1" s="1"/>
  <c r="BX45" i="1" s="1"/>
  <c r="BW45" i="1" s="1"/>
  <c r="BV45" i="1" s="1"/>
  <c r="BU45" i="1" s="1"/>
  <c r="BT45" i="1" s="1"/>
  <c r="BS45" i="1" s="1"/>
  <c r="J539" i="1"/>
  <c r="I240" i="1"/>
  <c r="I581" i="1"/>
  <c r="J712" i="1"/>
  <c r="J692" i="1"/>
  <c r="J156" i="1"/>
  <c r="J693" i="1"/>
  <c r="J717" i="1"/>
  <c r="J505" i="1"/>
  <c r="J701" i="1"/>
  <c r="J530" i="1"/>
  <c r="I94" i="1"/>
  <c r="J529" i="1"/>
  <c r="L190" i="1"/>
  <c r="CB190" i="1" s="1"/>
  <c r="CA190" i="1" s="1"/>
  <c r="BZ190" i="1" s="1"/>
  <c r="BY190" i="1" s="1"/>
  <c r="BX190" i="1" s="1"/>
  <c r="BW190" i="1" s="1"/>
  <c r="BV190" i="1" s="1"/>
  <c r="BU190" i="1" s="1"/>
  <c r="BT190" i="1" s="1"/>
  <c r="BS190" i="1" s="1"/>
  <c r="I547" i="1"/>
  <c r="J517" i="1"/>
  <c r="J533" i="1"/>
  <c r="K20" i="1"/>
  <c r="K169" i="1"/>
  <c r="J509" i="1"/>
  <c r="J676" i="1"/>
  <c r="J713" i="1"/>
  <c r="K49" i="1"/>
  <c r="J364" i="1"/>
  <c r="CA620" i="1"/>
  <c r="BZ620" i="1" s="1"/>
  <c r="BY620" i="1" s="1"/>
  <c r="BX620" i="1" s="1"/>
  <c r="BW620" i="1" s="1"/>
  <c r="BV620" i="1" s="1"/>
  <c r="BU620" i="1" s="1"/>
  <c r="BT620" i="1" s="1"/>
  <c r="BS620" i="1" s="1"/>
  <c r="L620" i="1"/>
  <c r="CB620" i="1" s="1"/>
  <c r="CA800" i="1"/>
  <c r="BZ800" i="1" s="1"/>
  <c r="BY800" i="1" s="1"/>
  <c r="BX800" i="1" s="1"/>
  <c r="BW800" i="1" s="1"/>
  <c r="BV800" i="1" s="1"/>
  <c r="BU800" i="1" s="1"/>
  <c r="BT800" i="1" s="1"/>
  <c r="BS800" i="1" s="1"/>
  <c r="L800" i="1"/>
  <c r="CB800" i="1" s="1"/>
  <c r="CA881" i="1"/>
  <c r="BZ881" i="1" s="1"/>
  <c r="BY881" i="1" s="1"/>
  <c r="BX881" i="1" s="1"/>
  <c r="BW881" i="1" s="1"/>
  <c r="BV881" i="1" s="1"/>
  <c r="BU881" i="1" s="1"/>
  <c r="BT881" i="1" s="1"/>
  <c r="BS881" i="1" s="1"/>
  <c r="L881" i="1"/>
  <c r="CB881" i="1" s="1"/>
  <c r="CA896" i="1"/>
  <c r="BZ896" i="1" s="1"/>
  <c r="BY896" i="1" s="1"/>
  <c r="BX896" i="1" s="1"/>
  <c r="BW896" i="1" s="1"/>
  <c r="BV896" i="1" s="1"/>
  <c r="BU896" i="1" s="1"/>
  <c r="BT896" i="1" s="1"/>
  <c r="BS896" i="1" s="1"/>
  <c r="L896" i="1"/>
  <c r="CB896" i="1" s="1"/>
  <c r="L834" i="1"/>
  <c r="CB834" i="1" s="1"/>
  <c r="CA834" i="1" s="1"/>
  <c r="BZ834" i="1" s="1"/>
  <c r="BY834" i="1" s="1"/>
  <c r="BX834" i="1" s="1"/>
  <c r="BW834" i="1" s="1"/>
  <c r="BV834" i="1" s="1"/>
  <c r="BU834" i="1" s="1"/>
  <c r="BT834" i="1" s="1"/>
  <c r="BS834" i="1" s="1"/>
  <c r="J174" i="1"/>
  <c r="L897" i="1"/>
  <c r="CB897" i="1" s="1"/>
  <c r="CA897" i="1" s="1"/>
  <c r="BZ897" i="1" s="1"/>
  <c r="BY897" i="1" s="1"/>
  <c r="BX897" i="1" s="1"/>
  <c r="BW897" i="1" s="1"/>
  <c r="BV897" i="1" s="1"/>
  <c r="BU897" i="1" s="1"/>
  <c r="BT897" i="1" s="1"/>
  <c r="BS897" i="1" s="1"/>
  <c r="K595" i="1"/>
  <c r="J367" i="1"/>
  <c r="K353" i="1"/>
  <c r="CA839" i="1"/>
  <c r="BZ839" i="1" s="1"/>
  <c r="BY839" i="1" s="1"/>
  <c r="BX839" i="1" s="1"/>
  <c r="BW839" i="1" s="1"/>
  <c r="BV839" i="1" s="1"/>
  <c r="BU839" i="1" s="1"/>
  <c r="BT839" i="1" s="1"/>
  <c r="BS839" i="1" s="1"/>
  <c r="L839" i="1"/>
  <c r="CB839" i="1" s="1"/>
  <c r="L381" i="1"/>
  <c r="CB381" i="1" s="1"/>
  <c r="CA381" i="1" s="1"/>
  <c r="BZ381" i="1" s="1"/>
  <c r="BY381" i="1" s="1"/>
  <c r="BX381" i="1" s="1"/>
  <c r="BW381" i="1" s="1"/>
  <c r="BV381" i="1" s="1"/>
  <c r="BU381" i="1" s="1"/>
  <c r="BT381" i="1" s="1"/>
  <c r="BS381" i="1" s="1"/>
  <c r="L605" i="1"/>
  <c r="CB605" i="1" s="1"/>
  <c r="CA605" i="1" s="1"/>
  <c r="BZ605" i="1" s="1"/>
  <c r="BY605" i="1" s="1"/>
  <c r="BX605" i="1" s="1"/>
  <c r="BW605" i="1" s="1"/>
  <c r="BV605" i="1" s="1"/>
  <c r="BU605" i="1" s="1"/>
  <c r="BT605" i="1" s="1"/>
  <c r="BS605" i="1" s="1"/>
  <c r="L917" i="1"/>
  <c r="CB917" i="1" s="1"/>
  <c r="CA917" i="1" s="1"/>
  <c r="BZ917" i="1" s="1"/>
  <c r="BY917" i="1" s="1"/>
  <c r="BX917" i="1" s="1"/>
  <c r="BW917" i="1" s="1"/>
  <c r="BV917" i="1" s="1"/>
  <c r="BU917" i="1" s="1"/>
  <c r="BT917" i="1" s="1"/>
  <c r="BS917" i="1" s="1"/>
  <c r="L891" i="1"/>
  <c r="CB891" i="1" s="1"/>
  <c r="CA891" i="1" s="1"/>
  <c r="BZ891" i="1" s="1"/>
  <c r="BY891" i="1" s="1"/>
  <c r="BX891" i="1" s="1"/>
  <c r="BW891" i="1" s="1"/>
  <c r="BV891" i="1" s="1"/>
  <c r="BU891" i="1" s="1"/>
  <c r="BT891" i="1" s="1"/>
  <c r="BS891" i="1" s="1"/>
  <c r="CA870" i="1"/>
  <c r="BZ870" i="1" s="1"/>
  <c r="BY870" i="1" s="1"/>
  <c r="BX870" i="1" s="1"/>
  <c r="BW870" i="1" s="1"/>
  <c r="BV870" i="1" s="1"/>
  <c r="BU870" i="1" s="1"/>
  <c r="BT870" i="1" s="1"/>
  <c r="BS870" i="1" s="1"/>
  <c r="L870" i="1"/>
  <c r="CB870" i="1" s="1"/>
  <c r="CA796" i="1"/>
  <c r="BZ796" i="1" s="1"/>
  <c r="BY796" i="1" s="1"/>
  <c r="BX796" i="1" s="1"/>
  <c r="BW796" i="1" s="1"/>
  <c r="BV796" i="1" s="1"/>
  <c r="BU796" i="1" s="1"/>
  <c r="BT796" i="1" s="1"/>
  <c r="BS796" i="1" s="1"/>
  <c r="L796" i="1"/>
  <c r="CB796" i="1" s="1"/>
  <c r="CA815" i="1"/>
  <c r="BZ815" i="1" s="1"/>
  <c r="BY815" i="1" s="1"/>
  <c r="BX815" i="1" s="1"/>
  <c r="BW815" i="1" s="1"/>
  <c r="BV815" i="1" s="1"/>
  <c r="BU815" i="1" s="1"/>
  <c r="BT815" i="1" s="1"/>
  <c r="BS815" i="1" s="1"/>
  <c r="L815" i="1"/>
  <c r="CB815" i="1" s="1"/>
  <c r="L379" i="1"/>
  <c r="CB379" i="1" s="1"/>
  <c r="CA379" i="1" s="1"/>
  <c r="BZ379" i="1" s="1"/>
  <c r="BY379" i="1" s="1"/>
  <c r="BX379" i="1" s="1"/>
  <c r="BW379" i="1" s="1"/>
  <c r="BV379" i="1" s="1"/>
  <c r="BU379" i="1" s="1"/>
  <c r="BT379" i="1" s="1"/>
  <c r="BS379" i="1" s="1"/>
  <c r="L629" i="1"/>
  <c r="CB629" i="1" s="1"/>
  <c r="CA629" i="1" s="1"/>
  <c r="BZ629" i="1" s="1"/>
  <c r="BY629" i="1" s="1"/>
  <c r="BX629" i="1" s="1"/>
  <c r="BW629" i="1" s="1"/>
  <c r="BV629" i="1" s="1"/>
  <c r="BU629" i="1" s="1"/>
  <c r="BT629" i="1" s="1"/>
  <c r="BS629" i="1" s="1"/>
  <c r="L913" i="1"/>
  <c r="CB913" i="1" s="1"/>
  <c r="CA913" i="1" s="1"/>
  <c r="BZ913" i="1" s="1"/>
  <c r="BY913" i="1" s="1"/>
  <c r="BX913" i="1" s="1"/>
  <c r="BW913" i="1" s="1"/>
  <c r="BV913" i="1" s="1"/>
  <c r="BU913" i="1" s="1"/>
  <c r="BT913" i="1" s="1"/>
  <c r="BS913" i="1" s="1"/>
  <c r="L836" i="1"/>
  <c r="CB836" i="1" s="1"/>
  <c r="CA836" i="1" s="1"/>
  <c r="BZ836" i="1" s="1"/>
  <c r="BY836" i="1" s="1"/>
  <c r="BX836" i="1" s="1"/>
  <c r="BW836" i="1" s="1"/>
  <c r="BV836" i="1" s="1"/>
  <c r="BU836" i="1" s="1"/>
  <c r="BT836" i="1" s="1"/>
  <c r="BS836" i="1" s="1"/>
  <c r="CA811" i="1"/>
  <c r="BZ811" i="1" s="1"/>
  <c r="BY811" i="1" s="1"/>
  <c r="BX811" i="1" s="1"/>
  <c r="BW811" i="1" s="1"/>
  <c r="BV811" i="1" s="1"/>
  <c r="BU811" i="1" s="1"/>
  <c r="BT811" i="1" s="1"/>
  <c r="BS811" i="1" s="1"/>
  <c r="L811" i="1"/>
  <c r="CB811" i="1" s="1"/>
  <c r="CA854" i="1"/>
  <c r="BZ854" i="1" s="1"/>
  <c r="BY854" i="1" s="1"/>
  <c r="BX854" i="1" s="1"/>
  <c r="BW854" i="1" s="1"/>
  <c r="BV854" i="1" s="1"/>
  <c r="BU854" i="1" s="1"/>
  <c r="BT854" i="1" s="1"/>
  <c r="BS854" i="1" s="1"/>
  <c r="L854" i="1"/>
  <c r="CB854" i="1" s="1"/>
  <c r="J34" i="1"/>
  <c r="J173" i="1"/>
  <c r="K330" i="1"/>
  <c r="J81" i="1"/>
  <c r="CA608" i="1"/>
  <c r="BZ608" i="1" s="1"/>
  <c r="BY608" i="1" s="1"/>
  <c r="BX608" i="1" s="1"/>
  <c r="BW608" i="1" s="1"/>
  <c r="BV608" i="1" s="1"/>
  <c r="BU608" i="1" s="1"/>
  <c r="BT608" i="1" s="1"/>
  <c r="BS608" i="1" s="1"/>
  <c r="L608" i="1"/>
  <c r="CB608" i="1" s="1"/>
  <c r="L901" i="1"/>
  <c r="CB901" i="1" s="1"/>
  <c r="CA901" i="1" s="1"/>
  <c r="BZ901" i="1" s="1"/>
  <c r="BY901" i="1" s="1"/>
  <c r="BX901" i="1" s="1"/>
  <c r="BW901" i="1" s="1"/>
  <c r="BV901" i="1" s="1"/>
  <c r="BU901" i="1" s="1"/>
  <c r="BT901" i="1" s="1"/>
  <c r="BS901" i="1" s="1"/>
  <c r="I170" i="1"/>
  <c r="I162" i="1"/>
  <c r="K544" i="1"/>
  <c r="J75" i="1"/>
  <c r="K108" i="1"/>
  <c r="J360" i="1"/>
  <c r="K89" i="1"/>
  <c r="CA343" i="1"/>
  <c r="BZ343" i="1" s="1"/>
  <c r="BY343" i="1" s="1"/>
  <c r="BX343" i="1" s="1"/>
  <c r="BW343" i="1" s="1"/>
  <c r="BV343" i="1" s="1"/>
  <c r="BU343" i="1" s="1"/>
  <c r="BT343" i="1" s="1"/>
  <c r="BS343" i="1" s="1"/>
  <c r="L343" i="1"/>
  <c r="CB343" i="1" s="1"/>
  <c r="K396" i="1"/>
  <c r="J658" i="1"/>
  <c r="CA291" i="1"/>
  <c r="BZ291" i="1" s="1"/>
  <c r="BY291" i="1" s="1"/>
  <c r="BX291" i="1" s="1"/>
  <c r="BW291" i="1" s="1"/>
  <c r="BV291" i="1" s="1"/>
  <c r="BU291" i="1" s="1"/>
  <c r="BT291" i="1" s="1"/>
  <c r="BS291" i="1" s="1"/>
  <c r="L291" i="1"/>
  <c r="CB291" i="1" s="1"/>
  <c r="K468" i="1"/>
  <c r="L340" i="1"/>
  <c r="CB340" i="1" s="1"/>
  <c r="CA340" i="1" s="1"/>
  <c r="BZ340" i="1" s="1"/>
  <c r="BY340" i="1" s="1"/>
  <c r="BX340" i="1" s="1"/>
  <c r="BW340" i="1" s="1"/>
  <c r="BV340" i="1" s="1"/>
  <c r="BU340" i="1" s="1"/>
  <c r="BT340" i="1" s="1"/>
  <c r="BS340" i="1" s="1"/>
  <c r="K786" i="1"/>
  <c r="K422" i="1"/>
  <c r="I187" i="1"/>
  <c r="K252" i="1"/>
  <c r="K196" i="1"/>
  <c r="I655" i="1"/>
  <c r="J67" i="1"/>
  <c r="K197" i="1"/>
  <c r="I727" i="1"/>
  <c r="CA355" i="1"/>
  <c r="BZ355" i="1" s="1"/>
  <c r="BY355" i="1" s="1"/>
  <c r="BX355" i="1" s="1"/>
  <c r="BW355" i="1" s="1"/>
  <c r="BV355" i="1" s="1"/>
  <c r="BU355" i="1" s="1"/>
  <c r="BT355" i="1" s="1"/>
  <c r="BS355" i="1" s="1"/>
  <c r="L355" i="1"/>
  <c r="CB355" i="1" s="1"/>
  <c r="CA297" i="1"/>
  <c r="BZ297" i="1" s="1"/>
  <c r="BY297" i="1" s="1"/>
  <c r="BX297" i="1" s="1"/>
  <c r="BW297" i="1" s="1"/>
  <c r="BV297" i="1" s="1"/>
  <c r="BU297" i="1" s="1"/>
  <c r="BT297" i="1" s="1"/>
  <c r="BS297" i="1" s="1"/>
  <c r="L297" i="1"/>
  <c r="CB297" i="1" s="1"/>
  <c r="CE395" i="1"/>
  <c r="L336" i="1"/>
  <c r="CB336" i="1" s="1"/>
  <c r="CA336" i="1" s="1"/>
  <c r="BZ336" i="1" s="1"/>
  <c r="BY336" i="1" s="1"/>
  <c r="BX336" i="1" s="1"/>
  <c r="BW336" i="1" s="1"/>
  <c r="BV336" i="1" s="1"/>
  <c r="BU336" i="1" s="1"/>
  <c r="BT336" i="1" s="1"/>
  <c r="BS336" i="1" s="1"/>
  <c r="K647" i="1"/>
  <c r="K376" i="1"/>
  <c r="K637" i="1"/>
  <c r="K222" i="1"/>
  <c r="K198" i="1"/>
  <c r="K654" i="1"/>
  <c r="K228" i="1"/>
  <c r="J348" i="1"/>
  <c r="K105" i="1"/>
  <c r="K477" i="1"/>
  <c r="L283" i="1"/>
  <c r="CB283" i="1" s="1"/>
  <c r="CA283" i="1" s="1"/>
  <c r="BZ283" i="1" s="1"/>
  <c r="BY283" i="1" s="1"/>
  <c r="BX283" i="1" s="1"/>
  <c r="BW283" i="1" s="1"/>
  <c r="BV283" i="1" s="1"/>
  <c r="BU283" i="1" s="1"/>
  <c r="BT283" i="1" s="1"/>
  <c r="BS283" i="1" s="1"/>
  <c r="K471" i="1"/>
  <c r="K451" i="1"/>
  <c r="K777" i="1"/>
  <c r="K742" i="1"/>
  <c r="K774" i="1"/>
  <c r="K645" i="1"/>
  <c r="K636" i="1"/>
  <c r="K741" i="1"/>
  <c r="I32" i="1"/>
  <c r="K248" i="1"/>
  <c r="K649" i="1"/>
  <c r="K214" i="1"/>
  <c r="K432" i="1"/>
  <c r="L306" i="1"/>
  <c r="CB306" i="1" s="1"/>
  <c r="CA306" i="1" s="1"/>
  <c r="BZ306" i="1" s="1"/>
  <c r="BY306" i="1" s="1"/>
  <c r="BX306" i="1" s="1"/>
  <c r="BW306" i="1" s="1"/>
  <c r="BV306" i="1" s="1"/>
  <c r="BU306" i="1" s="1"/>
  <c r="BT306" i="1" s="1"/>
  <c r="BS306" i="1" s="1"/>
  <c r="J690" i="1"/>
  <c r="L273" i="1"/>
  <c r="CB273" i="1" s="1"/>
  <c r="CA273" i="1" s="1"/>
  <c r="BZ273" i="1" s="1"/>
  <c r="BY273" i="1" s="1"/>
  <c r="BX273" i="1" s="1"/>
  <c r="BW273" i="1" s="1"/>
  <c r="BV273" i="1" s="1"/>
  <c r="BU273" i="1" s="1"/>
  <c r="BT273" i="1" s="1"/>
  <c r="BS273" i="1" s="1"/>
  <c r="K455" i="1"/>
  <c r="K423" i="1"/>
  <c r="K779" i="1"/>
  <c r="K752" i="1"/>
  <c r="K784" i="1"/>
  <c r="L304" i="1"/>
  <c r="CB304" i="1" s="1"/>
  <c r="CA304" i="1" s="1"/>
  <c r="BZ304" i="1" s="1"/>
  <c r="BY304" i="1" s="1"/>
  <c r="BX304" i="1" s="1"/>
  <c r="BW304" i="1" s="1"/>
  <c r="BV304" i="1" s="1"/>
  <c r="BU304" i="1" s="1"/>
  <c r="BT304" i="1" s="1"/>
  <c r="BS304" i="1" s="1"/>
  <c r="K386" i="1"/>
  <c r="K740" i="1"/>
  <c r="K772" i="1"/>
  <c r="L587" i="1"/>
  <c r="CB587" i="1" s="1"/>
  <c r="CA587" i="1" s="1"/>
  <c r="BZ587" i="1" s="1"/>
  <c r="BY587" i="1" s="1"/>
  <c r="BX587" i="1" s="1"/>
  <c r="BW587" i="1" s="1"/>
  <c r="BV587" i="1" s="1"/>
  <c r="BU587" i="1" s="1"/>
  <c r="BT587" i="1" s="1"/>
  <c r="BS587" i="1" s="1"/>
  <c r="K755" i="1"/>
  <c r="K122" i="1"/>
  <c r="K224" i="1"/>
  <c r="K404" i="1"/>
  <c r="K478" i="1"/>
  <c r="K195" i="1"/>
  <c r="K107" i="1"/>
  <c r="K578" i="1"/>
  <c r="J158" i="1"/>
  <c r="K23" i="1"/>
  <c r="J678" i="1"/>
  <c r="L69" i="1"/>
  <c r="CB69" i="1" s="1"/>
  <c r="CA69" i="1" s="1"/>
  <c r="BZ69" i="1" s="1"/>
  <c r="BY69" i="1" s="1"/>
  <c r="BX69" i="1" s="1"/>
  <c r="BW69" i="1" s="1"/>
  <c r="BV69" i="1" s="1"/>
  <c r="BU69" i="1" s="1"/>
  <c r="BT69" i="1" s="1"/>
  <c r="BS69" i="1" s="1"/>
  <c r="I185" i="1"/>
  <c r="K417" i="1"/>
  <c r="K439" i="1"/>
  <c r="K217" i="1"/>
  <c r="K399" i="1"/>
  <c r="K785" i="1"/>
  <c r="K42" i="1"/>
  <c r="J305" i="1"/>
  <c r="L843" i="8"/>
  <c r="BW843" i="8"/>
  <c r="BV843" i="8" s="1"/>
  <c r="BU843" i="8" s="1"/>
  <c r="BT843" i="8" s="1"/>
  <c r="BS843" i="8" s="1"/>
  <c r="BR843" i="8" s="1"/>
  <c r="BQ843" i="8" s="1"/>
  <c r="BP843" i="8" s="1"/>
  <c r="BO843" i="8" s="1"/>
  <c r="BN843" i="8" s="1"/>
  <c r="BM843" i="8" s="1"/>
  <c r="BX843" i="8" s="1"/>
  <c r="CB843" i="8" s="1"/>
  <c r="J50" i="8"/>
  <c r="H206" i="8"/>
  <c r="I560" i="8"/>
  <c r="I562" i="8"/>
  <c r="I563" i="8"/>
  <c r="I565" i="8"/>
  <c r="I567" i="8"/>
  <c r="I569" i="8"/>
  <c r="I571" i="8"/>
  <c r="I573" i="8"/>
  <c r="I575" i="8"/>
  <c r="I577" i="8"/>
  <c r="I579" i="8"/>
  <c r="I581" i="8"/>
  <c r="I584" i="8"/>
  <c r="I586" i="8"/>
  <c r="I588" i="8"/>
  <c r="I590" i="8"/>
  <c r="I595" i="8"/>
  <c r="H628" i="8"/>
  <c r="H646" i="8"/>
  <c r="H634" i="8"/>
  <c r="K244" i="8"/>
  <c r="I62" i="8"/>
  <c r="I868" i="8"/>
  <c r="I881" i="8"/>
  <c r="H13" i="8"/>
  <c r="I107" i="8"/>
  <c r="J116" i="8"/>
  <c r="H505" i="8"/>
  <c r="H169" i="8"/>
  <c r="H173" i="8"/>
  <c r="H509" i="8"/>
  <c r="H177" i="8"/>
  <c r="J391" i="8"/>
  <c r="L352" i="8"/>
  <c r="BW352" i="8"/>
  <c r="BV352" i="8" s="1"/>
  <c r="BU352" i="8" s="1"/>
  <c r="BT352" i="8" s="1"/>
  <c r="BS352" i="8" s="1"/>
  <c r="BR352" i="8" s="1"/>
  <c r="BQ352" i="8" s="1"/>
  <c r="BP352" i="8" s="1"/>
  <c r="BO352" i="8" s="1"/>
  <c r="BN352" i="8" s="1"/>
  <c r="BM352" i="8" s="1"/>
  <c r="BX352" i="8" s="1"/>
  <c r="CB352" i="8" s="1"/>
  <c r="K110" i="8"/>
  <c r="I658" i="8"/>
  <c r="I666" i="8"/>
  <c r="I674" i="8"/>
  <c r="I682" i="8"/>
  <c r="I690" i="8"/>
  <c r="I698" i="8"/>
  <c r="I706" i="8"/>
  <c r="I714" i="8"/>
  <c r="I722" i="8"/>
  <c r="I657" i="8"/>
  <c r="I681" i="8"/>
  <c r="I705" i="8"/>
  <c r="I709" i="8"/>
  <c r="I713" i="8"/>
  <c r="I717" i="8"/>
  <c r="K416" i="8"/>
  <c r="K424" i="8"/>
  <c r="K432" i="8"/>
  <c r="K440" i="8"/>
  <c r="K448" i="8"/>
  <c r="I108" i="8"/>
  <c r="I370" i="8"/>
  <c r="I372" i="8"/>
  <c r="K422" i="8"/>
  <c r="K430" i="8"/>
  <c r="K438" i="8"/>
  <c r="K446" i="8"/>
  <c r="J762" i="8"/>
  <c r="J774" i="8"/>
  <c r="J776" i="8"/>
  <c r="I373" i="8"/>
  <c r="J765" i="8"/>
  <c r="J773" i="8"/>
  <c r="I880" i="8"/>
  <c r="H7" i="8"/>
  <c r="I362" i="8"/>
  <c r="H60" i="8"/>
  <c r="J790" i="8"/>
  <c r="J870" i="8"/>
  <c r="J43" i="8"/>
  <c r="H503" i="8"/>
  <c r="I907" i="8"/>
  <c r="K133" i="8"/>
  <c r="I912" i="8"/>
  <c r="I919" i="8"/>
  <c r="H235" i="8"/>
  <c r="I915" i="8"/>
  <c r="I920" i="8"/>
  <c r="I905" i="8"/>
  <c r="H510" i="8"/>
  <c r="H232" i="8"/>
  <c r="I14" i="8"/>
  <c r="H168" i="8"/>
  <c r="H172" i="8"/>
  <c r="H176" i="8"/>
  <c r="H170" i="8"/>
  <c r="H174" i="8"/>
  <c r="I520" i="8"/>
  <c r="I522" i="8"/>
  <c r="I524" i="8"/>
  <c r="I526" i="8"/>
  <c r="I528" i="8"/>
  <c r="I530" i="8"/>
  <c r="I532" i="8"/>
  <c r="I534" i="8"/>
  <c r="I536" i="8"/>
  <c r="I538" i="8"/>
  <c r="I540" i="8"/>
  <c r="I542" i="8"/>
  <c r="I544" i="8"/>
  <c r="I546" i="8"/>
  <c r="I548" i="8"/>
  <c r="I550" i="8"/>
  <c r="I552" i="8"/>
  <c r="I554" i="8"/>
  <c r="I556" i="8"/>
  <c r="I558" i="8"/>
  <c r="I22" i="8"/>
  <c r="K165" i="8"/>
  <c r="J399" i="8"/>
  <c r="L340" i="8"/>
  <c r="BW340" i="8"/>
  <c r="BV340" i="8" s="1"/>
  <c r="BU340" i="8" s="1"/>
  <c r="BT340" i="8" s="1"/>
  <c r="BS340" i="8" s="1"/>
  <c r="BR340" i="8" s="1"/>
  <c r="BQ340" i="8" s="1"/>
  <c r="BP340" i="8" s="1"/>
  <c r="BO340" i="8" s="1"/>
  <c r="BN340" i="8" s="1"/>
  <c r="BM340" i="8" s="1"/>
  <c r="BX340" i="8" s="1"/>
  <c r="CB340" i="8" s="1"/>
  <c r="L356" i="8"/>
  <c r="BW356" i="8"/>
  <c r="BV356" i="8" s="1"/>
  <c r="BU356" i="8" s="1"/>
  <c r="BT356" i="8" s="1"/>
  <c r="BS356" i="8" s="1"/>
  <c r="BR356" i="8" s="1"/>
  <c r="BQ356" i="8" s="1"/>
  <c r="BP356" i="8" s="1"/>
  <c r="BO356" i="8" s="1"/>
  <c r="BN356" i="8" s="1"/>
  <c r="BM356" i="8" s="1"/>
  <c r="BX356" i="8" s="1"/>
  <c r="CB356" i="8" s="1"/>
  <c r="J49" i="8"/>
  <c r="L612" i="8"/>
  <c r="BW612" i="8"/>
  <c r="BV612" i="8" s="1"/>
  <c r="BU612" i="8" s="1"/>
  <c r="BT612" i="8" s="1"/>
  <c r="BS612" i="8" s="1"/>
  <c r="BR612" i="8" s="1"/>
  <c r="BQ612" i="8" s="1"/>
  <c r="BP612" i="8" s="1"/>
  <c r="BO612" i="8" s="1"/>
  <c r="BN612" i="8" s="1"/>
  <c r="BM612" i="8" s="1"/>
  <c r="BX612" i="8" s="1"/>
  <c r="CB612" i="8" s="1"/>
  <c r="H214" i="8"/>
  <c r="I909" i="8"/>
  <c r="H209" i="8"/>
  <c r="K237" i="8"/>
  <c r="K241" i="8"/>
  <c r="K245" i="8"/>
  <c r="H213" i="8"/>
  <c r="H339" i="8"/>
  <c r="K122" i="8"/>
  <c r="H207" i="8"/>
  <c r="H226" i="8"/>
  <c r="H228" i="8"/>
  <c r="J45" i="8"/>
  <c r="J47" i="8"/>
  <c r="H225" i="8"/>
  <c r="H188" i="8"/>
  <c r="H190" i="8"/>
  <c r="H185" i="8"/>
  <c r="H219" i="8"/>
  <c r="H217" i="8"/>
  <c r="I309" i="8"/>
  <c r="I313" i="8"/>
  <c r="I318" i="8"/>
  <c r="I322" i="8"/>
  <c r="I323" i="8"/>
  <c r="I324" i="8"/>
  <c r="I325" i="8"/>
  <c r="I326" i="8"/>
  <c r="I327" i="8"/>
  <c r="I328" i="8"/>
  <c r="I329" i="8"/>
  <c r="I330" i="8"/>
  <c r="I331" i="8"/>
  <c r="I332" i="8"/>
  <c r="I333" i="8"/>
  <c r="I334" i="8"/>
  <c r="I335" i="8"/>
  <c r="I336" i="8"/>
  <c r="I337" i="8"/>
  <c r="I138" i="8"/>
  <c r="I142" i="8"/>
  <c r="I146" i="8"/>
  <c r="I150" i="8"/>
  <c r="H864" i="8"/>
  <c r="K101" i="8"/>
  <c r="I307" i="8"/>
  <c r="I311" i="8"/>
  <c r="I316" i="8"/>
  <c r="I320" i="8"/>
  <c r="I872" i="8"/>
  <c r="L21" i="8"/>
  <c r="BW21" i="8"/>
  <c r="BV21" i="8" s="1"/>
  <c r="BU21" i="8" s="1"/>
  <c r="BT21" i="8" s="1"/>
  <c r="BS21" i="8" s="1"/>
  <c r="BR21" i="8" s="1"/>
  <c r="BQ21" i="8" s="1"/>
  <c r="BP21" i="8" s="1"/>
  <c r="BO21" i="8" s="1"/>
  <c r="BN21" i="8" s="1"/>
  <c r="BM21" i="8" s="1"/>
  <c r="BX21" i="8" s="1"/>
  <c r="CB21" i="8" s="1"/>
  <c r="H27" i="8"/>
  <c r="J61" i="8"/>
  <c r="I66" i="8"/>
  <c r="I105" i="8"/>
  <c r="H652" i="8"/>
  <c r="H290" i="8"/>
  <c r="I653" i="8"/>
  <c r="I668" i="8"/>
  <c r="I684" i="8"/>
  <c r="I700" i="8"/>
  <c r="I716" i="8"/>
  <c r="I659" i="8"/>
  <c r="I675" i="8"/>
  <c r="I691" i="8"/>
  <c r="I707" i="8"/>
  <c r="I382" i="8"/>
  <c r="I664" i="8"/>
  <c r="I680" i="8"/>
  <c r="I696" i="8"/>
  <c r="I712" i="8"/>
  <c r="I655" i="8"/>
  <c r="I671" i="8"/>
  <c r="I687" i="8"/>
  <c r="I703" i="8"/>
  <c r="I719" i="8"/>
  <c r="J767" i="8"/>
  <c r="J775" i="8"/>
  <c r="J779" i="8"/>
  <c r="H304" i="8"/>
  <c r="H300" i="8"/>
  <c r="K338" i="8"/>
  <c r="J791" i="8"/>
  <c r="K417" i="8"/>
  <c r="K425" i="8"/>
  <c r="K433" i="8"/>
  <c r="K441" i="8"/>
  <c r="J771" i="8"/>
  <c r="J781" i="8"/>
  <c r="I381" i="8"/>
  <c r="J786" i="8"/>
  <c r="K418" i="8"/>
  <c r="K426" i="8"/>
  <c r="K434" i="8"/>
  <c r="K442" i="8"/>
  <c r="I28" i="8"/>
  <c r="J36" i="8"/>
  <c r="J70" i="8"/>
  <c r="J71" i="8"/>
  <c r="J74" i="8"/>
  <c r="H90" i="8"/>
  <c r="H81" i="8"/>
  <c r="H95" i="8"/>
  <c r="J34" i="8"/>
  <c r="J5" i="8"/>
  <c r="K18" i="8"/>
  <c r="H162" i="8"/>
  <c r="J41" i="8"/>
  <c r="K102" i="8"/>
  <c r="H166" i="8"/>
  <c r="J383" i="8"/>
  <c r="J23" i="8"/>
  <c r="I152" i="8"/>
  <c r="I153" i="8"/>
  <c r="I154" i="8"/>
  <c r="I155" i="8"/>
  <c r="I156" i="8"/>
  <c r="I157" i="8"/>
  <c r="K111" i="8"/>
  <c r="L859" i="8"/>
  <c r="BW859" i="8"/>
  <c r="BV859" i="8" s="1"/>
  <c r="BU859" i="8" s="1"/>
  <c r="BT859" i="8" s="1"/>
  <c r="BS859" i="8" s="1"/>
  <c r="BR859" i="8" s="1"/>
  <c r="BQ859" i="8" s="1"/>
  <c r="BP859" i="8" s="1"/>
  <c r="BO859" i="8" s="1"/>
  <c r="BN859" i="8" s="1"/>
  <c r="BM859" i="8" s="1"/>
  <c r="BX859" i="8" s="1"/>
  <c r="CB859" i="8" s="1"/>
  <c r="H191" i="8"/>
  <c r="H212" i="8"/>
  <c r="I561" i="8"/>
  <c r="I564" i="8"/>
  <c r="I566" i="8"/>
  <c r="I568" i="8"/>
  <c r="I570" i="8"/>
  <c r="I572" i="8"/>
  <c r="I574" i="8"/>
  <c r="I576" i="8"/>
  <c r="I578" i="8"/>
  <c r="I580" i="8"/>
  <c r="I582" i="8"/>
  <c r="I583" i="8"/>
  <c r="I585" i="8"/>
  <c r="I587" i="8"/>
  <c r="I589" i="8"/>
  <c r="I591" i="8"/>
  <c r="I592" i="8"/>
  <c r="I593" i="8"/>
  <c r="I594" i="8"/>
  <c r="I596" i="8"/>
  <c r="I597" i="8"/>
  <c r="I598" i="8"/>
  <c r="I599" i="8"/>
  <c r="I600" i="8"/>
  <c r="I601" i="8"/>
  <c r="I602" i="8"/>
  <c r="I603" i="8"/>
  <c r="I604" i="8"/>
  <c r="I605" i="8"/>
  <c r="I606" i="8"/>
  <c r="I607" i="8"/>
  <c r="I608" i="8"/>
  <c r="I609" i="8"/>
  <c r="I610" i="8"/>
  <c r="H58" i="8"/>
  <c r="H277" i="8"/>
  <c r="L408" i="8"/>
  <c r="BW408" i="8"/>
  <c r="BV408" i="8" s="1"/>
  <c r="BU408" i="8" s="1"/>
  <c r="BT408" i="8" s="1"/>
  <c r="BS408" i="8" s="1"/>
  <c r="BR408" i="8" s="1"/>
  <c r="BQ408" i="8" s="1"/>
  <c r="BP408" i="8" s="1"/>
  <c r="BO408" i="8" s="1"/>
  <c r="BN408" i="8" s="1"/>
  <c r="BM408" i="8" s="1"/>
  <c r="BX408" i="8" s="1"/>
  <c r="CB408" i="8" s="1"/>
  <c r="K42" i="8"/>
  <c r="L400" i="8"/>
  <c r="BW400" i="8"/>
  <c r="BV400" i="8" s="1"/>
  <c r="BU400" i="8" s="1"/>
  <c r="BT400" i="8" s="1"/>
  <c r="BS400" i="8" s="1"/>
  <c r="BR400" i="8" s="1"/>
  <c r="BQ400" i="8" s="1"/>
  <c r="BP400" i="8" s="1"/>
  <c r="BO400" i="8" s="1"/>
  <c r="BN400" i="8" s="1"/>
  <c r="BM400" i="8" s="1"/>
  <c r="BX400" i="8" s="1"/>
  <c r="CB400" i="8" s="1"/>
  <c r="H303" i="8"/>
  <c r="I115" i="8"/>
  <c r="I613" i="8"/>
  <c r="I619" i="8"/>
  <c r="I865" i="8"/>
  <c r="H51" i="8"/>
  <c r="K40" i="8"/>
  <c r="H263" i="8"/>
  <c r="H288" i="8"/>
  <c r="H79" i="8"/>
  <c r="H83" i="8"/>
  <c r="H87" i="8"/>
  <c r="H276" i="8"/>
  <c r="L406" i="8"/>
  <c r="BW406" i="8"/>
  <c r="BV406" i="8" s="1"/>
  <c r="BU406" i="8" s="1"/>
  <c r="BT406" i="8" s="1"/>
  <c r="BS406" i="8" s="1"/>
  <c r="BR406" i="8" s="1"/>
  <c r="BQ406" i="8" s="1"/>
  <c r="BP406" i="8" s="1"/>
  <c r="BO406" i="8" s="1"/>
  <c r="BN406" i="8" s="1"/>
  <c r="BM406" i="8" s="1"/>
  <c r="BX406" i="8" s="1"/>
  <c r="CB406" i="8" s="1"/>
  <c r="I617" i="8"/>
  <c r="I623" i="8"/>
  <c r="H268" i="8"/>
  <c r="I29" i="8"/>
  <c r="I30" i="8"/>
  <c r="I345" i="8"/>
  <c r="I354" i="8"/>
  <c r="L404" i="8"/>
  <c r="BW404" i="8"/>
  <c r="BV404" i="8" s="1"/>
  <c r="BU404" i="8" s="1"/>
  <c r="BT404" i="8" s="1"/>
  <c r="BS404" i="8" s="1"/>
  <c r="BR404" i="8" s="1"/>
  <c r="BQ404" i="8" s="1"/>
  <c r="BP404" i="8" s="1"/>
  <c r="BO404" i="8" s="1"/>
  <c r="BN404" i="8" s="1"/>
  <c r="BM404" i="8" s="1"/>
  <c r="BX404" i="8" s="1"/>
  <c r="CB404" i="8" s="1"/>
  <c r="J73" i="8"/>
  <c r="J866" i="8"/>
  <c r="H281" i="8"/>
  <c r="J37" i="8"/>
  <c r="J35" i="8"/>
  <c r="H56" i="8"/>
  <c r="K26" i="8"/>
  <c r="H84" i="8"/>
  <c r="H91" i="8"/>
  <c r="H96" i="8"/>
  <c r="H98" i="8"/>
  <c r="H88" i="8"/>
  <c r="I848" i="8"/>
  <c r="I854" i="8"/>
  <c r="I857" i="8"/>
  <c r="H77" i="8"/>
  <c r="H78" i="8"/>
  <c r="H80" i="8"/>
  <c r="I902" i="8"/>
  <c r="I911" i="8"/>
  <c r="I891" i="8"/>
  <c r="I886" i="8"/>
  <c r="I888" i="8"/>
  <c r="I892" i="8"/>
  <c r="I894" i="8"/>
  <c r="H236" i="8"/>
  <c r="I900" i="8"/>
  <c r="I903" i="8"/>
  <c r="I916" i="8"/>
  <c r="H511" i="8"/>
  <c r="H506" i="8"/>
  <c r="I885" i="8"/>
  <c r="I906" i="8"/>
  <c r="J104" i="8"/>
  <c r="I368" i="8"/>
  <c r="J10" i="8"/>
  <c r="J132" i="8"/>
  <c r="I519" i="8"/>
  <c r="I521" i="8"/>
  <c r="I523" i="8"/>
  <c r="I525" i="8"/>
  <c r="I527" i="8"/>
  <c r="I529" i="8"/>
  <c r="I531" i="8"/>
  <c r="I533" i="8"/>
  <c r="I535" i="8"/>
  <c r="I537" i="8"/>
  <c r="I539" i="8"/>
  <c r="I541" i="8"/>
  <c r="I543" i="8"/>
  <c r="I545" i="8"/>
  <c r="I547" i="8"/>
  <c r="I549" i="8"/>
  <c r="I551" i="8"/>
  <c r="I553" i="8"/>
  <c r="I555" i="8"/>
  <c r="I557" i="8"/>
  <c r="I559" i="8"/>
  <c r="J761" i="8"/>
  <c r="J784" i="8"/>
  <c r="J785" i="8"/>
  <c r="J787" i="8"/>
  <c r="J789" i="8"/>
  <c r="I367" i="8"/>
  <c r="J792" i="8"/>
  <c r="J793" i="8"/>
  <c r="I375" i="8"/>
  <c r="I378" i="8"/>
  <c r="I380" i="8"/>
  <c r="I379" i="8"/>
  <c r="I366" i="8"/>
  <c r="I660" i="8"/>
  <c r="I676" i="8"/>
  <c r="I692" i="8"/>
  <c r="I708" i="8"/>
  <c r="I667" i="8"/>
  <c r="I683" i="8"/>
  <c r="I699" i="8"/>
  <c r="I715" i="8"/>
  <c r="J782" i="8"/>
  <c r="J874" i="8"/>
  <c r="J788" i="8"/>
  <c r="I129" i="8"/>
  <c r="K421" i="8"/>
  <c r="K429" i="8"/>
  <c r="K437" i="8"/>
  <c r="K445" i="8"/>
  <c r="J763" i="8"/>
  <c r="J777" i="8"/>
  <c r="I677" i="8"/>
  <c r="I697" i="8"/>
  <c r="I701" i="8"/>
  <c r="I117" i="8"/>
  <c r="I118" i="8"/>
  <c r="I119" i="8"/>
  <c r="I120" i="8"/>
  <c r="I121" i="8"/>
  <c r="I374" i="8"/>
  <c r="I376" i="8"/>
  <c r="J796" i="8"/>
  <c r="H271" i="8"/>
  <c r="H279" i="8"/>
  <c r="H287" i="8"/>
  <c r="L412" i="8"/>
  <c r="BW412" i="8"/>
  <c r="BV412" i="8" s="1"/>
  <c r="BU412" i="8" s="1"/>
  <c r="BT412" i="8" s="1"/>
  <c r="BS412" i="8" s="1"/>
  <c r="BR412" i="8" s="1"/>
  <c r="BQ412" i="8" s="1"/>
  <c r="BP412" i="8" s="1"/>
  <c r="BO412" i="8" s="1"/>
  <c r="BN412" i="8" s="1"/>
  <c r="BM412" i="8" s="1"/>
  <c r="BX412" i="8" s="1"/>
  <c r="CB412" i="8" s="1"/>
  <c r="I798" i="8"/>
  <c r="I799" i="8"/>
  <c r="I800" i="8"/>
  <c r="I801" i="8"/>
  <c r="I802" i="8"/>
  <c r="I803" i="8"/>
  <c r="I804" i="8"/>
  <c r="I805" i="8"/>
  <c r="I806" i="8"/>
  <c r="I807" i="8"/>
  <c r="I808" i="8"/>
  <c r="I809" i="8"/>
  <c r="I810" i="8"/>
  <c r="I811" i="8"/>
  <c r="I812" i="8"/>
  <c r="I813" i="8"/>
  <c r="I814" i="8"/>
  <c r="I815" i="8"/>
  <c r="I816" i="8"/>
  <c r="I817" i="8"/>
  <c r="I818" i="8"/>
  <c r="I819" i="8"/>
  <c r="I820" i="8"/>
  <c r="I821" i="8"/>
  <c r="I822" i="8"/>
  <c r="I823" i="8"/>
  <c r="I824" i="8"/>
  <c r="I825" i="8"/>
  <c r="I826" i="8"/>
  <c r="I827" i="8"/>
  <c r="I828" i="8"/>
  <c r="I829" i="8"/>
  <c r="I830" i="8"/>
  <c r="I831" i="8"/>
  <c r="I832" i="8"/>
  <c r="I833" i="8"/>
  <c r="I834" i="8"/>
  <c r="I835" i="8"/>
  <c r="I836" i="8"/>
  <c r="I837" i="8"/>
  <c r="I838" i="8"/>
  <c r="I839" i="8"/>
  <c r="I840" i="8"/>
  <c r="H89" i="8"/>
  <c r="H262" i="8"/>
  <c r="I846" i="8"/>
  <c r="I849" i="8"/>
  <c r="I856" i="8"/>
  <c r="I862" i="8"/>
  <c r="J69" i="8"/>
  <c r="J38" i="8"/>
  <c r="H265" i="8"/>
  <c r="H273" i="8"/>
  <c r="I8" i="8"/>
  <c r="I9" i="8"/>
  <c r="L19" i="8"/>
  <c r="BW19" i="8"/>
  <c r="BV19" i="8" s="1"/>
  <c r="BU19" i="8" s="1"/>
  <c r="BT19" i="8" s="1"/>
  <c r="BS19" i="8" s="1"/>
  <c r="BR19" i="8" s="1"/>
  <c r="BQ19" i="8" s="1"/>
  <c r="BP19" i="8" s="1"/>
  <c r="BO19" i="8" s="1"/>
  <c r="BN19" i="8" s="1"/>
  <c r="BM19" i="8" s="1"/>
  <c r="BX19" i="8" s="1"/>
  <c r="CB19" i="8" s="1"/>
  <c r="L20" i="8"/>
  <c r="BW20" i="8"/>
  <c r="BV20" i="8" s="1"/>
  <c r="BU20" i="8" s="1"/>
  <c r="BT20" i="8" s="1"/>
  <c r="BS20" i="8" s="1"/>
  <c r="BR20" i="8" s="1"/>
  <c r="BQ20" i="8" s="1"/>
  <c r="BP20" i="8" s="1"/>
  <c r="BO20" i="8" s="1"/>
  <c r="BN20" i="8" s="1"/>
  <c r="BM20" i="8" s="1"/>
  <c r="BX20" i="8" s="1"/>
  <c r="CB20" i="8" s="1"/>
  <c r="H266" i="8"/>
  <c r="H274" i="8"/>
  <c r="H282" i="8"/>
  <c r="J413" i="8"/>
  <c r="I899" i="8"/>
  <c r="I921" i="8"/>
  <c r="J405" i="8"/>
  <c r="J401" i="8"/>
  <c r="I884" i="8"/>
  <c r="H231" i="8"/>
  <c r="H195" i="8"/>
  <c r="I392" i="8"/>
  <c r="H507" i="8"/>
  <c r="K197" i="8"/>
  <c r="I515" i="8"/>
  <c r="I656" i="8"/>
  <c r="I672" i="8"/>
  <c r="I688" i="8"/>
  <c r="I704" i="8"/>
  <c r="I720" i="8"/>
  <c r="I663" i="8"/>
  <c r="I679" i="8"/>
  <c r="I695" i="8"/>
  <c r="I711" i="8"/>
  <c r="H299" i="8"/>
  <c r="H297" i="8"/>
  <c r="I160" i="8"/>
  <c r="K386" i="8"/>
  <c r="H55" i="8"/>
  <c r="H295" i="8"/>
  <c r="I611" i="8"/>
  <c r="I621" i="8"/>
  <c r="H54" i="8"/>
  <c r="J67" i="8"/>
  <c r="H280" i="8"/>
  <c r="I342" i="8"/>
  <c r="I349" i="8"/>
  <c r="I358" i="8"/>
  <c r="I164" i="8"/>
  <c r="H284" i="8"/>
  <c r="H291" i="8"/>
  <c r="I841" i="8"/>
  <c r="J760" i="8"/>
  <c r="J772" i="8"/>
  <c r="J778" i="8"/>
  <c r="H873" i="8"/>
  <c r="J409" i="8"/>
  <c r="I910" i="8"/>
  <c r="I914" i="8"/>
  <c r="H63" i="8"/>
  <c r="I913" i="8"/>
  <c r="J407" i="8"/>
  <c r="H194" i="8"/>
  <c r="H502" i="8"/>
  <c r="I889" i="8"/>
  <c r="I893" i="8"/>
  <c r="I895" i="8"/>
  <c r="I890" i="8"/>
  <c r="H514" i="8"/>
  <c r="H499" i="8"/>
  <c r="I246" i="8"/>
  <c r="I247" i="8"/>
  <c r="I248" i="8"/>
  <c r="I249" i="8"/>
  <c r="I250" i="8"/>
  <c r="I251" i="8"/>
  <c r="I252" i="8"/>
  <c r="I253" i="8"/>
  <c r="I254" i="8"/>
  <c r="I255" i="8"/>
  <c r="I256" i="8"/>
  <c r="I257" i="8"/>
  <c r="I258" i="8"/>
  <c r="I259" i="8"/>
  <c r="I260" i="8"/>
  <c r="I261" i="8"/>
  <c r="K797" i="8"/>
  <c r="H481" i="8"/>
  <c r="H485" i="8"/>
  <c r="H489" i="8"/>
  <c r="H493" i="8"/>
  <c r="H497" i="8"/>
  <c r="H230" i="8"/>
  <c r="H305" i="8"/>
  <c r="H450" i="8"/>
  <c r="H452" i="8"/>
  <c r="H454" i="8"/>
  <c r="H456" i="8"/>
  <c r="H458" i="8"/>
  <c r="H460" i="8"/>
  <c r="H462" i="8"/>
  <c r="H464" i="8"/>
  <c r="H466" i="8"/>
  <c r="H468" i="8"/>
  <c r="H470" i="8"/>
  <c r="H472" i="8"/>
  <c r="H474" i="8"/>
  <c r="H476" i="8"/>
  <c r="H478" i="8"/>
  <c r="H480" i="8"/>
  <c r="H484" i="8"/>
  <c r="H488" i="8"/>
  <c r="H492" i="8"/>
  <c r="H496" i="8"/>
  <c r="H501" i="8"/>
  <c r="I887" i="8"/>
  <c r="I16" i="8"/>
  <c r="I15" i="8"/>
  <c r="K161" i="8"/>
  <c r="J131" i="8"/>
  <c r="I897" i="8"/>
  <c r="K240" i="8"/>
  <c r="J75" i="8"/>
  <c r="K242" i="8"/>
  <c r="J878" i="8"/>
  <c r="L33" i="8"/>
  <c r="BW33" i="8"/>
  <c r="BV33" i="8" s="1"/>
  <c r="BU33" i="8" s="1"/>
  <c r="BT33" i="8" s="1"/>
  <c r="BS33" i="8" s="1"/>
  <c r="BR33" i="8" s="1"/>
  <c r="BQ33" i="8" s="1"/>
  <c r="BP33" i="8" s="1"/>
  <c r="BO33" i="8" s="1"/>
  <c r="BN33" i="8" s="1"/>
  <c r="BM33" i="8" s="1"/>
  <c r="BX33" i="8" s="1"/>
  <c r="CB33" i="8" s="1"/>
  <c r="H234" i="8"/>
  <c r="I17" i="8"/>
  <c r="H223" i="8"/>
  <c r="J387" i="8"/>
  <c r="H500" i="8"/>
  <c r="H347" i="8"/>
  <c r="K113" i="8"/>
  <c r="H626" i="8"/>
  <c r="H618" i="8"/>
  <c r="K100" i="8"/>
  <c r="I135" i="8"/>
  <c r="I143" i="8"/>
  <c r="I151" i="8"/>
  <c r="L624" i="8"/>
  <c r="BW624" i="8"/>
  <c r="BV624" i="8" s="1"/>
  <c r="BU624" i="8" s="1"/>
  <c r="BT624" i="8" s="1"/>
  <c r="BS624" i="8" s="1"/>
  <c r="BR624" i="8" s="1"/>
  <c r="BQ624" i="8" s="1"/>
  <c r="BP624" i="8" s="1"/>
  <c r="BO624" i="8" s="1"/>
  <c r="BN624" i="8" s="1"/>
  <c r="BM624" i="8" s="1"/>
  <c r="BX624" i="8" s="1"/>
  <c r="CB624" i="8" s="1"/>
  <c r="K723" i="8"/>
  <c r="I64" i="8"/>
  <c r="H179" i="8"/>
  <c r="H187" i="8"/>
  <c r="H218" i="8"/>
  <c r="H184" i="8"/>
  <c r="L159" i="8"/>
  <c r="BW159" i="8"/>
  <c r="BV159" i="8" s="1"/>
  <c r="BU159" i="8" s="1"/>
  <c r="BT159" i="8" s="1"/>
  <c r="BS159" i="8" s="1"/>
  <c r="BR159" i="8" s="1"/>
  <c r="BQ159" i="8" s="1"/>
  <c r="BP159" i="8" s="1"/>
  <c r="BO159" i="8" s="1"/>
  <c r="BN159" i="8" s="1"/>
  <c r="BM159" i="8" s="1"/>
  <c r="BX159" i="8" s="1"/>
  <c r="CB159" i="8" s="1"/>
  <c r="H186" i="8"/>
  <c r="H181" i="8"/>
  <c r="H189" i="8"/>
  <c r="H180" i="8"/>
  <c r="H182" i="8"/>
  <c r="K99" i="8"/>
  <c r="K103" i="8"/>
  <c r="L344" i="8"/>
  <c r="BW344" i="8"/>
  <c r="BV344" i="8" s="1"/>
  <c r="BU344" i="8" s="1"/>
  <c r="BT344" i="8" s="1"/>
  <c r="BS344" i="8" s="1"/>
  <c r="BR344" i="8" s="1"/>
  <c r="BQ344" i="8" s="1"/>
  <c r="BP344" i="8" s="1"/>
  <c r="BO344" i="8" s="1"/>
  <c r="BN344" i="8" s="1"/>
  <c r="BM344" i="8" s="1"/>
  <c r="BX344" i="8" s="1"/>
  <c r="CB344" i="8" s="1"/>
  <c r="L360" i="8"/>
  <c r="BW360" i="8"/>
  <c r="BV360" i="8" s="1"/>
  <c r="BU360" i="8" s="1"/>
  <c r="BT360" i="8" s="1"/>
  <c r="BS360" i="8" s="1"/>
  <c r="BR360" i="8" s="1"/>
  <c r="BQ360" i="8" s="1"/>
  <c r="BP360" i="8" s="1"/>
  <c r="BO360" i="8" s="1"/>
  <c r="BN360" i="8" s="1"/>
  <c r="BM360" i="8" s="1"/>
  <c r="BX360" i="8" s="1"/>
  <c r="CB360" i="8" s="1"/>
  <c r="H92" i="8"/>
  <c r="AM390" i="8"/>
  <c r="AL390" i="8" s="1"/>
  <c r="AK390" i="8" s="1"/>
  <c r="AJ390" i="8" s="1"/>
  <c r="AI390" i="8" s="1"/>
  <c r="AH390" i="8" s="1"/>
  <c r="AG390" i="8" s="1"/>
  <c r="AF390" i="8" s="1"/>
  <c r="AE390" i="8" s="1"/>
  <c r="AD390" i="8" s="1"/>
  <c r="AC390" i="8" s="1"/>
  <c r="AN390" i="8" s="1"/>
  <c r="BY390" i="8" s="1"/>
  <c r="AY390" i="8"/>
  <c r="AX390" i="8" s="1"/>
  <c r="AW390" i="8" s="1"/>
  <c r="AV390" i="8" s="1"/>
  <c r="AU390" i="8" s="1"/>
  <c r="AT390" i="8" s="1"/>
  <c r="AS390" i="8" s="1"/>
  <c r="AR390" i="8" s="1"/>
  <c r="AQ390" i="8" s="1"/>
  <c r="AP390" i="8" s="1"/>
  <c r="AO390" i="8" s="1"/>
  <c r="AZ390" i="8" s="1"/>
  <c r="BZ390" i="8" s="1"/>
  <c r="BK390" i="8"/>
  <c r="BJ390" i="8" s="1"/>
  <c r="BI390" i="8" s="1"/>
  <c r="BH390" i="8" s="1"/>
  <c r="BG390" i="8" s="1"/>
  <c r="BF390" i="8" s="1"/>
  <c r="BE390" i="8" s="1"/>
  <c r="BD390" i="8" s="1"/>
  <c r="BC390" i="8" s="1"/>
  <c r="BB390" i="8" s="1"/>
  <c r="BA390" i="8" s="1"/>
  <c r="BL390" i="8" s="1"/>
  <c r="CA390" i="8" s="1"/>
  <c r="I396" i="8"/>
  <c r="I904" i="8"/>
  <c r="I917" i="8"/>
  <c r="H449" i="8"/>
  <c r="H451" i="8"/>
  <c r="H453" i="8"/>
  <c r="H455" i="8"/>
  <c r="H457" i="8"/>
  <c r="H459" i="8"/>
  <c r="H461" i="8"/>
  <c r="H463" i="8"/>
  <c r="H465" i="8"/>
  <c r="H467" i="8"/>
  <c r="H469" i="8"/>
  <c r="H471" i="8"/>
  <c r="H473" i="8"/>
  <c r="H475" i="8"/>
  <c r="H477" i="8"/>
  <c r="H479" i="8"/>
  <c r="H482" i="8"/>
  <c r="H486" i="8"/>
  <c r="H490" i="8"/>
  <c r="H494" i="8"/>
  <c r="H498" i="8"/>
  <c r="H171" i="8"/>
  <c r="H175" i="8"/>
  <c r="H513" i="8"/>
  <c r="K31" i="8"/>
  <c r="J395" i="8"/>
  <c r="L163" i="8"/>
  <c r="BW163" i="8"/>
  <c r="BV163" i="8" s="1"/>
  <c r="BU163" i="8" s="1"/>
  <c r="BT163" i="8" s="1"/>
  <c r="BS163" i="8" s="1"/>
  <c r="BR163" i="8" s="1"/>
  <c r="BQ163" i="8" s="1"/>
  <c r="BP163" i="8" s="1"/>
  <c r="BO163" i="8" s="1"/>
  <c r="BN163" i="8" s="1"/>
  <c r="BM163" i="8" s="1"/>
  <c r="BX163" i="8" s="1"/>
  <c r="CB163" i="8" s="1"/>
  <c r="H192" i="8"/>
  <c r="H211" i="8"/>
  <c r="H233" i="8"/>
  <c r="H221" i="8"/>
  <c r="H351" i="8"/>
  <c r="H183" i="8"/>
  <c r="H178" i="8"/>
  <c r="H355" i="8"/>
  <c r="I137" i="8"/>
  <c r="I141" i="8"/>
  <c r="I145" i="8"/>
  <c r="I149" i="8"/>
  <c r="H622" i="8"/>
  <c r="I871" i="8"/>
  <c r="L851" i="8"/>
  <c r="BW851" i="8"/>
  <c r="BV851" i="8" s="1"/>
  <c r="BU851" i="8" s="1"/>
  <c r="BT851" i="8" s="1"/>
  <c r="BS851" i="8" s="1"/>
  <c r="BR851" i="8" s="1"/>
  <c r="BQ851" i="8" s="1"/>
  <c r="BP851" i="8" s="1"/>
  <c r="BO851" i="8" s="1"/>
  <c r="BN851" i="8" s="1"/>
  <c r="BM851" i="8" s="1"/>
  <c r="BX851" i="8" s="1"/>
  <c r="CB851" i="8" s="1"/>
  <c r="H359" i="8"/>
  <c r="H508" i="8"/>
  <c r="H614" i="8"/>
  <c r="H193" i="8"/>
  <c r="H198" i="8"/>
  <c r="H199" i="8"/>
  <c r="H200" i="8"/>
  <c r="H201" i="8"/>
  <c r="H202" i="8"/>
  <c r="H203" i="8"/>
  <c r="H204" i="8"/>
  <c r="H205" i="8"/>
  <c r="H208" i="8"/>
  <c r="L847" i="8"/>
  <c r="BW847" i="8"/>
  <c r="BV847" i="8" s="1"/>
  <c r="BU847" i="8" s="1"/>
  <c r="BT847" i="8" s="1"/>
  <c r="BS847" i="8" s="1"/>
  <c r="BR847" i="8" s="1"/>
  <c r="BQ847" i="8" s="1"/>
  <c r="BP847" i="8" s="1"/>
  <c r="BO847" i="8" s="1"/>
  <c r="BN847" i="8" s="1"/>
  <c r="BM847" i="8" s="1"/>
  <c r="BX847" i="8" s="1"/>
  <c r="CB847" i="8" s="1"/>
  <c r="L863" i="8"/>
  <c r="BW863" i="8"/>
  <c r="BV863" i="8" s="1"/>
  <c r="BU863" i="8" s="1"/>
  <c r="BT863" i="8" s="1"/>
  <c r="BS863" i="8" s="1"/>
  <c r="BR863" i="8" s="1"/>
  <c r="BQ863" i="8" s="1"/>
  <c r="BP863" i="8" s="1"/>
  <c r="BO863" i="8" s="1"/>
  <c r="BN863" i="8" s="1"/>
  <c r="BM863" i="8" s="1"/>
  <c r="BX863" i="8" s="1"/>
  <c r="CB863" i="8" s="1"/>
  <c r="I908" i="8"/>
  <c r="I306" i="8"/>
  <c r="I314" i="8"/>
  <c r="I319" i="8"/>
  <c r="AM518" i="8"/>
  <c r="AL518" i="8" s="1"/>
  <c r="AK518" i="8" s="1"/>
  <c r="AJ518" i="8" s="1"/>
  <c r="AI518" i="8" s="1"/>
  <c r="AH518" i="8" s="1"/>
  <c r="AG518" i="8" s="1"/>
  <c r="AF518" i="8" s="1"/>
  <c r="AE518" i="8" s="1"/>
  <c r="AD518" i="8" s="1"/>
  <c r="AC518" i="8" s="1"/>
  <c r="AN518" i="8" s="1"/>
  <c r="BY518" i="8" s="1"/>
  <c r="AY518" i="8"/>
  <c r="AX518" i="8" s="1"/>
  <c r="AW518" i="8" s="1"/>
  <c r="AV518" i="8" s="1"/>
  <c r="AU518" i="8" s="1"/>
  <c r="AT518" i="8" s="1"/>
  <c r="AS518" i="8" s="1"/>
  <c r="AR518" i="8" s="1"/>
  <c r="AQ518" i="8" s="1"/>
  <c r="AP518" i="8" s="1"/>
  <c r="AO518" i="8" s="1"/>
  <c r="AZ518" i="8" s="1"/>
  <c r="BZ518" i="8" s="1"/>
  <c r="BK518" i="8"/>
  <c r="BJ518" i="8" s="1"/>
  <c r="BI518" i="8" s="1"/>
  <c r="BH518" i="8" s="1"/>
  <c r="BG518" i="8" s="1"/>
  <c r="BF518" i="8" s="1"/>
  <c r="BE518" i="8" s="1"/>
  <c r="BD518" i="8" s="1"/>
  <c r="BC518" i="8" s="1"/>
  <c r="BB518" i="8" s="1"/>
  <c r="BA518" i="8" s="1"/>
  <c r="BL518" i="8" s="1"/>
  <c r="CA518" i="8" s="1"/>
  <c r="I918" i="8"/>
  <c r="AM398" i="8"/>
  <c r="AL398" i="8" s="1"/>
  <c r="AK398" i="8" s="1"/>
  <c r="AJ398" i="8" s="1"/>
  <c r="AI398" i="8" s="1"/>
  <c r="AH398" i="8" s="1"/>
  <c r="AG398" i="8" s="1"/>
  <c r="AF398" i="8" s="1"/>
  <c r="AE398" i="8" s="1"/>
  <c r="AD398" i="8" s="1"/>
  <c r="AC398" i="8" s="1"/>
  <c r="AN398" i="8" s="1"/>
  <c r="BY398" i="8" s="1"/>
  <c r="AY398" i="8"/>
  <c r="AX398" i="8" s="1"/>
  <c r="AW398" i="8" s="1"/>
  <c r="AV398" i="8" s="1"/>
  <c r="AU398" i="8" s="1"/>
  <c r="AT398" i="8" s="1"/>
  <c r="AS398" i="8" s="1"/>
  <c r="AR398" i="8" s="1"/>
  <c r="AQ398" i="8" s="1"/>
  <c r="AP398" i="8" s="1"/>
  <c r="AO398" i="8" s="1"/>
  <c r="AZ398" i="8" s="1"/>
  <c r="BZ398" i="8" s="1"/>
  <c r="BK398" i="8"/>
  <c r="BJ398" i="8" s="1"/>
  <c r="BI398" i="8" s="1"/>
  <c r="BH398" i="8" s="1"/>
  <c r="BG398" i="8" s="1"/>
  <c r="BF398" i="8" s="1"/>
  <c r="BE398" i="8" s="1"/>
  <c r="BD398" i="8" s="1"/>
  <c r="BC398" i="8" s="1"/>
  <c r="BB398" i="8" s="1"/>
  <c r="BA398" i="8" s="1"/>
  <c r="BL398" i="8" s="1"/>
  <c r="CA398" i="8" s="1"/>
  <c r="H59" i="8"/>
  <c r="J65" i="8"/>
  <c r="J882" i="8"/>
  <c r="J794" i="8"/>
  <c r="J769" i="8"/>
  <c r="I125" i="8"/>
  <c r="I128" i="8"/>
  <c r="I127" i="8"/>
  <c r="I76" i="8"/>
  <c r="I516" i="8"/>
  <c r="I876" i="8"/>
  <c r="K238" i="8"/>
  <c r="I24" i="8"/>
  <c r="H220" i="8"/>
  <c r="L620" i="8"/>
  <c r="BW620" i="8"/>
  <c r="BV620" i="8" s="1"/>
  <c r="BU620" i="8" s="1"/>
  <c r="BT620" i="8" s="1"/>
  <c r="BS620" i="8" s="1"/>
  <c r="BR620" i="8" s="1"/>
  <c r="BQ620" i="8" s="1"/>
  <c r="BP620" i="8" s="1"/>
  <c r="BO620" i="8" s="1"/>
  <c r="BN620" i="8" s="1"/>
  <c r="BM620" i="8" s="1"/>
  <c r="BX620" i="8" s="1"/>
  <c r="CB620" i="8" s="1"/>
  <c r="H158" i="8"/>
  <c r="H224" i="8"/>
  <c r="I901" i="8"/>
  <c r="H504" i="8"/>
  <c r="H512" i="8"/>
  <c r="L616" i="8"/>
  <c r="BW616" i="8"/>
  <c r="BV616" i="8" s="1"/>
  <c r="BU616" i="8" s="1"/>
  <c r="BT616" i="8" s="1"/>
  <c r="BS616" i="8" s="1"/>
  <c r="BR616" i="8" s="1"/>
  <c r="BQ616" i="8" s="1"/>
  <c r="BP616" i="8" s="1"/>
  <c r="BO616" i="8" s="1"/>
  <c r="BN616" i="8" s="1"/>
  <c r="BM616" i="8" s="1"/>
  <c r="BX616" i="8" s="1"/>
  <c r="CB616" i="8" s="1"/>
  <c r="H229" i="8"/>
  <c r="I879" i="8"/>
  <c r="I875" i="8"/>
  <c r="I842" i="8"/>
  <c r="I845" i="8"/>
  <c r="I852" i="8"/>
  <c r="I858" i="8"/>
  <c r="I861" i="8"/>
  <c r="H269" i="8"/>
  <c r="L410" i="8"/>
  <c r="BW410" i="8"/>
  <c r="BV410" i="8" s="1"/>
  <c r="BU410" i="8" s="1"/>
  <c r="BT410" i="8" s="1"/>
  <c r="BS410" i="8" s="1"/>
  <c r="BR410" i="8" s="1"/>
  <c r="BQ410" i="8" s="1"/>
  <c r="BP410" i="8" s="1"/>
  <c r="BO410" i="8" s="1"/>
  <c r="BN410" i="8" s="1"/>
  <c r="BM410" i="8" s="1"/>
  <c r="BX410" i="8" s="1"/>
  <c r="CB410" i="8" s="1"/>
  <c r="I384" i="8"/>
  <c r="I654" i="8"/>
  <c r="I662" i="8"/>
  <c r="I670" i="8"/>
  <c r="I678" i="8"/>
  <c r="I686" i="8"/>
  <c r="I694" i="8"/>
  <c r="I702" i="8"/>
  <c r="I710" i="8"/>
  <c r="I718" i="8"/>
  <c r="I665" i="8"/>
  <c r="I669" i="8"/>
  <c r="I673" i="8"/>
  <c r="I689" i="8"/>
  <c r="I693" i="8"/>
  <c r="H292" i="8"/>
  <c r="K420" i="8"/>
  <c r="K428" i="8"/>
  <c r="K436" i="8"/>
  <c r="K444" i="8"/>
  <c r="I661" i="8"/>
  <c r="I685" i="8"/>
  <c r="I721" i="8"/>
  <c r="J411" i="8"/>
  <c r="J114" i="8"/>
  <c r="I6" i="8"/>
  <c r="I32" i="8"/>
  <c r="H57" i="8"/>
  <c r="H85" i="8"/>
  <c r="J4" i="8"/>
  <c r="I361" i="8"/>
  <c r="I341" i="8"/>
  <c r="I350" i="8"/>
  <c r="I357" i="8"/>
  <c r="I346" i="8"/>
  <c r="I353" i="8"/>
  <c r="H53" i="8"/>
  <c r="J68" i="8"/>
  <c r="H82" i="8"/>
  <c r="H86" i="8"/>
  <c r="H94" i="8"/>
  <c r="H93" i="8"/>
  <c r="H97" i="8"/>
  <c r="H642" i="8"/>
  <c r="H650" i="8"/>
  <c r="H638" i="8"/>
  <c r="J766" i="8"/>
  <c r="J768" i="8"/>
  <c r="J770" i="8"/>
  <c r="J780" i="8"/>
  <c r="I371" i="8"/>
  <c r="I633" i="8"/>
  <c r="I369" i="8"/>
  <c r="H302" i="8"/>
  <c r="H296" i="8"/>
  <c r="H52" i="8"/>
  <c r="J72" i="8"/>
  <c r="H215" i="8"/>
  <c r="H227" i="8"/>
  <c r="K517" i="8"/>
  <c r="H630" i="8"/>
  <c r="H640" i="8"/>
  <c r="H644" i="8"/>
  <c r="H648" i="8"/>
  <c r="I867" i="8"/>
  <c r="I883" i="8"/>
  <c r="H363" i="8"/>
  <c r="H365" i="8"/>
  <c r="H869" i="8"/>
  <c r="H877" i="8"/>
  <c r="I896" i="8"/>
  <c r="I898" i="8"/>
  <c r="I922" i="8"/>
  <c r="I388" i="8"/>
  <c r="H483" i="8"/>
  <c r="H487" i="8"/>
  <c r="H491" i="8"/>
  <c r="H495" i="8"/>
  <c r="I106" i="8"/>
  <c r="K419" i="8"/>
  <c r="K427" i="8"/>
  <c r="K435" i="8"/>
  <c r="K443" i="8"/>
  <c r="I124" i="8"/>
  <c r="I130" i="8"/>
  <c r="I109" i="8"/>
  <c r="J167" i="8"/>
  <c r="K415" i="8"/>
  <c r="K423" i="8"/>
  <c r="K431" i="8"/>
  <c r="K439" i="8"/>
  <c r="K447" i="8"/>
  <c r="H294" i="8"/>
  <c r="I377" i="8"/>
  <c r="I126" i="8"/>
  <c r="J795" i="8"/>
  <c r="J764" i="8"/>
  <c r="I627" i="8"/>
  <c r="I629" i="8"/>
  <c r="I631" i="8"/>
  <c r="I635" i="8"/>
  <c r="I637" i="8"/>
  <c r="I639" i="8"/>
  <c r="I641" i="8"/>
  <c r="I643" i="8"/>
  <c r="I645" i="8"/>
  <c r="I647" i="8"/>
  <c r="I649" i="8"/>
  <c r="I651" i="8"/>
  <c r="J783" i="8"/>
  <c r="H298" i="8"/>
  <c r="H285" i="8"/>
  <c r="H289" i="8"/>
  <c r="H272" i="8"/>
  <c r="H264" i="8"/>
  <c r="H267" i="8"/>
  <c r="H275" i="8"/>
  <c r="H283" i="8"/>
  <c r="I615" i="8"/>
  <c r="I625" i="8"/>
  <c r="J3" i="8"/>
  <c r="H293" i="8"/>
  <c r="H301" i="8"/>
  <c r="K44" i="8"/>
  <c r="H270" i="8"/>
  <c r="H278" i="8"/>
  <c r="H286" i="8"/>
  <c r="I844" i="8"/>
  <c r="I850" i="8"/>
  <c r="I853" i="8"/>
  <c r="I860" i="8"/>
  <c r="H12" i="8"/>
  <c r="H11" i="8"/>
  <c r="J39" i="8"/>
  <c r="L402" i="8"/>
  <c r="BW402" i="8"/>
  <c r="BV402" i="8" s="1"/>
  <c r="BU402" i="8" s="1"/>
  <c r="BT402" i="8" s="1"/>
  <c r="BS402" i="8" s="1"/>
  <c r="BR402" i="8" s="1"/>
  <c r="BQ402" i="8" s="1"/>
  <c r="BP402" i="8" s="1"/>
  <c r="BO402" i="8" s="1"/>
  <c r="BN402" i="8" s="1"/>
  <c r="BM402" i="8" s="1"/>
  <c r="BX402" i="8" s="1"/>
  <c r="CB402" i="8" s="1"/>
  <c r="J403" i="8"/>
  <c r="H632" i="8"/>
  <c r="H636" i="8"/>
  <c r="I308" i="8"/>
  <c r="I312" i="8"/>
  <c r="I317" i="8"/>
  <c r="I321" i="8"/>
  <c r="L348" i="8"/>
  <c r="BW348" i="8"/>
  <c r="BV348" i="8" s="1"/>
  <c r="BU348" i="8" s="1"/>
  <c r="BT348" i="8" s="1"/>
  <c r="BS348" i="8" s="1"/>
  <c r="BR348" i="8" s="1"/>
  <c r="BQ348" i="8" s="1"/>
  <c r="BP348" i="8" s="1"/>
  <c r="BO348" i="8" s="1"/>
  <c r="BN348" i="8" s="1"/>
  <c r="BM348" i="8" s="1"/>
  <c r="BX348" i="8" s="1"/>
  <c r="CB348" i="8" s="1"/>
  <c r="K239" i="8"/>
  <c r="K243" i="8"/>
  <c r="J134" i="8"/>
  <c r="AM394" i="8"/>
  <c r="AL394" i="8" s="1"/>
  <c r="AK394" i="8" s="1"/>
  <c r="AJ394" i="8" s="1"/>
  <c r="AI394" i="8" s="1"/>
  <c r="AH394" i="8" s="1"/>
  <c r="AG394" i="8" s="1"/>
  <c r="AF394" i="8" s="1"/>
  <c r="AE394" i="8" s="1"/>
  <c r="AD394" i="8" s="1"/>
  <c r="AC394" i="8" s="1"/>
  <c r="AN394" i="8" s="1"/>
  <c r="BY394" i="8" s="1"/>
  <c r="AY394" i="8"/>
  <c r="AX394" i="8" s="1"/>
  <c r="AW394" i="8" s="1"/>
  <c r="AV394" i="8" s="1"/>
  <c r="AU394" i="8" s="1"/>
  <c r="AT394" i="8" s="1"/>
  <c r="AS394" i="8" s="1"/>
  <c r="AR394" i="8" s="1"/>
  <c r="AQ394" i="8" s="1"/>
  <c r="AP394" i="8" s="1"/>
  <c r="AO394" i="8" s="1"/>
  <c r="AZ394" i="8" s="1"/>
  <c r="BZ394" i="8" s="1"/>
  <c r="BK394" i="8"/>
  <c r="BJ394" i="8" s="1"/>
  <c r="BI394" i="8" s="1"/>
  <c r="BH394" i="8" s="1"/>
  <c r="BG394" i="8" s="1"/>
  <c r="BF394" i="8" s="1"/>
  <c r="BE394" i="8" s="1"/>
  <c r="BD394" i="8" s="1"/>
  <c r="BC394" i="8" s="1"/>
  <c r="BB394" i="8" s="1"/>
  <c r="BA394" i="8" s="1"/>
  <c r="BL394" i="8" s="1"/>
  <c r="CA394" i="8" s="1"/>
  <c r="J364" i="8"/>
  <c r="K196" i="8"/>
  <c r="H343" i="8"/>
  <c r="I310" i="8"/>
  <c r="I315" i="8"/>
  <c r="K112" i="8"/>
  <c r="I139" i="8"/>
  <c r="I147" i="8"/>
  <c r="L855" i="8"/>
  <c r="BW855" i="8"/>
  <c r="BV855" i="8" s="1"/>
  <c r="BU855" i="8" s="1"/>
  <c r="BT855" i="8" s="1"/>
  <c r="BS855" i="8" s="1"/>
  <c r="BR855" i="8" s="1"/>
  <c r="BQ855" i="8" s="1"/>
  <c r="BP855" i="8" s="1"/>
  <c r="BO855" i="8" s="1"/>
  <c r="BN855" i="8" s="1"/>
  <c r="BM855" i="8" s="1"/>
  <c r="BX855" i="8" s="1"/>
  <c r="CB855" i="8" s="1"/>
  <c r="H222" i="8"/>
  <c r="I136" i="8"/>
  <c r="I140" i="8"/>
  <c r="I144" i="8"/>
  <c r="I148" i="8"/>
  <c r="K123" i="8"/>
  <c r="H210" i="8"/>
  <c r="H216" i="8"/>
  <c r="L414" i="8"/>
  <c r="BW414" i="8"/>
  <c r="BV414" i="8" s="1"/>
  <c r="BU414" i="8" s="1"/>
  <c r="BT414" i="8" s="1"/>
  <c r="BS414" i="8" s="1"/>
  <c r="BR414" i="8" s="1"/>
  <c r="BQ414" i="8" s="1"/>
  <c r="BP414" i="8" s="1"/>
  <c r="BO414" i="8" s="1"/>
  <c r="BN414" i="8" s="1"/>
  <c r="BM414" i="8" s="1"/>
  <c r="BX414" i="8" s="1"/>
  <c r="CB414" i="8" s="1"/>
  <c r="G2" i="1"/>
  <c r="F2" i="8"/>
  <c r="BC2" i="1"/>
  <c r="BF2" i="1" s="1"/>
  <c r="CC283" i="1" l="1"/>
  <c r="CE283" i="1" s="1"/>
  <c r="CD283" i="1"/>
  <c r="CF283" i="1" s="1"/>
  <c r="CD897" i="1"/>
  <c r="CF897" i="1" s="1"/>
  <c r="CC897" i="1"/>
  <c r="CE897" i="1" s="1"/>
  <c r="CC141" i="1"/>
  <c r="CE141" i="1" s="1"/>
  <c r="CD141" i="1"/>
  <c r="CF141" i="1" s="1"/>
  <c r="CD792" i="1"/>
  <c r="CF792" i="1" s="1"/>
  <c r="CC792" i="1"/>
  <c r="CE792" i="1" s="1"/>
  <c r="CD389" i="1"/>
  <c r="CF389" i="1" s="1"/>
  <c r="CC389" i="1"/>
  <c r="CE389" i="1" s="1"/>
  <c r="CC827" i="1"/>
  <c r="CE827" i="1" s="1"/>
  <c r="CD827" i="1"/>
  <c r="CF827" i="1" s="1"/>
  <c r="CC799" i="1"/>
  <c r="CE799" i="1" s="1"/>
  <c r="CD799" i="1"/>
  <c r="CF799" i="1" s="1"/>
  <c r="CC154" i="1"/>
  <c r="CE154" i="1" s="1"/>
  <c r="CD154" i="1"/>
  <c r="CF154" i="1" s="1"/>
  <c r="CD884" i="1"/>
  <c r="CF884" i="1" s="1"/>
  <c r="CC884" i="1"/>
  <c r="CE884" i="1" s="1"/>
  <c r="CC138" i="1"/>
  <c r="CE138" i="1" s="1"/>
  <c r="CD138" i="1"/>
  <c r="CF138" i="1" s="1"/>
  <c r="CC899" i="1"/>
  <c r="CE899" i="1" s="1"/>
  <c r="CD899" i="1"/>
  <c r="CF899" i="1" s="1"/>
  <c r="CC867" i="1"/>
  <c r="CE867" i="1" s="1"/>
  <c r="CD867" i="1"/>
  <c r="CF867" i="1" s="1"/>
  <c r="CC857" i="1"/>
  <c r="CE857" i="1" s="1"/>
  <c r="CD857" i="1"/>
  <c r="CF857" i="1" s="1"/>
  <c r="CC793" i="1"/>
  <c r="CE793" i="1" s="1"/>
  <c r="CD793" i="1"/>
  <c r="CF793" i="1" s="1"/>
  <c r="CC918" i="1"/>
  <c r="CE918" i="1" s="1"/>
  <c r="CD918" i="1"/>
  <c r="CF918" i="1" s="1"/>
  <c r="CC922" i="1"/>
  <c r="CE922" i="1" s="1"/>
  <c r="CD922" i="1"/>
  <c r="CF922" i="1" s="1"/>
  <c r="CC601" i="1"/>
  <c r="CE601" i="1" s="1"/>
  <c r="CD601" i="1"/>
  <c r="CF601" i="1" s="1"/>
  <c r="CC916" i="1"/>
  <c r="CE916" i="1" s="1"/>
  <c r="CD916" i="1"/>
  <c r="CF916" i="1" s="1"/>
  <c r="CD866" i="1"/>
  <c r="CF866" i="1" s="1"/>
  <c r="CC866" i="1"/>
  <c r="CE866" i="1" s="1"/>
  <c r="CC921" i="1"/>
  <c r="CE921" i="1" s="1"/>
  <c r="CD921" i="1"/>
  <c r="CF921" i="1" s="1"/>
  <c r="CC134" i="1"/>
  <c r="CE134" i="1" s="1"/>
  <c r="CD134" i="1"/>
  <c r="CF134" i="1" s="1"/>
  <c r="CD269" i="1"/>
  <c r="CF269" i="1" s="1"/>
  <c r="CC269" i="1"/>
  <c r="CE269" i="1" s="1"/>
  <c r="CD152" i="1"/>
  <c r="CF152" i="1" s="1"/>
  <c r="CC152" i="1"/>
  <c r="CE152" i="1" s="1"/>
  <c r="CC812" i="1"/>
  <c r="CE812" i="1" s="1"/>
  <c r="CD812" i="1"/>
  <c r="CF812" i="1" s="1"/>
  <c r="CD824" i="1"/>
  <c r="CF824" i="1" s="1"/>
  <c r="CC824" i="1"/>
  <c r="CE824" i="1" s="1"/>
  <c r="CC614" i="1"/>
  <c r="CE614" i="1" s="1"/>
  <c r="CD614" i="1"/>
  <c r="CF614" i="1" s="1"/>
  <c r="CD795" i="1"/>
  <c r="CF795" i="1" s="1"/>
  <c r="CC795" i="1"/>
  <c r="CE795" i="1" s="1"/>
  <c r="CD281" i="1"/>
  <c r="CF281" i="1" s="1"/>
  <c r="CC281" i="1"/>
  <c r="CE281" i="1" s="1"/>
  <c r="CC880" i="1"/>
  <c r="CE880" i="1" s="1"/>
  <c r="CD880" i="1"/>
  <c r="CF880" i="1" s="1"/>
  <c r="CC804" i="1"/>
  <c r="CE804" i="1" s="1"/>
  <c r="CD804" i="1"/>
  <c r="CF804" i="1" s="1"/>
  <c r="CC869" i="1"/>
  <c r="CE869" i="1" s="1"/>
  <c r="CD869" i="1"/>
  <c r="CF869" i="1" s="1"/>
  <c r="CC837" i="1"/>
  <c r="CE837" i="1" s="1"/>
  <c r="CD837" i="1"/>
  <c r="CF837" i="1" s="1"/>
  <c r="CD832" i="1"/>
  <c r="CF832" i="1" s="1"/>
  <c r="CC832" i="1"/>
  <c r="CE832" i="1" s="1"/>
  <c r="CC889" i="1"/>
  <c r="CE889" i="1" s="1"/>
  <c r="CD889" i="1"/>
  <c r="CF889" i="1" s="1"/>
  <c r="CC836" i="1"/>
  <c r="CE836" i="1" s="1"/>
  <c r="CD836" i="1"/>
  <c r="CF836" i="1" s="1"/>
  <c r="CC891" i="1"/>
  <c r="CE891" i="1" s="1"/>
  <c r="CD891" i="1"/>
  <c r="CF891" i="1" s="1"/>
  <c r="CC190" i="1"/>
  <c r="CE190" i="1" s="1"/>
  <c r="CD190" i="1"/>
  <c r="CF190" i="1" s="1"/>
  <c r="CD148" i="1"/>
  <c r="CF148" i="1" s="1"/>
  <c r="CC148" i="1"/>
  <c r="CE148" i="1" s="1"/>
  <c r="CC802" i="1"/>
  <c r="CE802" i="1" s="1"/>
  <c r="CD802" i="1"/>
  <c r="CF802" i="1" s="1"/>
  <c r="CC87" i="1"/>
  <c r="CE87" i="1" s="1"/>
  <c r="CD87" i="1"/>
  <c r="CF87" i="1" s="1"/>
  <c r="CD146" i="1"/>
  <c r="CF146" i="1" s="1"/>
  <c r="CC146" i="1"/>
  <c r="CE146" i="1" s="1"/>
  <c r="CD377" i="1"/>
  <c r="CF377" i="1" s="1"/>
  <c r="CC377" i="1"/>
  <c r="CE377" i="1" s="1"/>
  <c r="CC616" i="1"/>
  <c r="CE616" i="1" s="1"/>
  <c r="CD616" i="1"/>
  <c r="CF616" i="1" s="1"/>
  <c r="CC791" i="1"/>
  <c r="CE791" i="1" s="1"/>
  <c r="CD791" i="1"/>
  <c r="CF791" i="1" s="1"/>
  <c r="CC820" i="1"/>
  <c r="CE820" i="1" s="1"/>
  <c r="CD820" i="1"/>
  <c r="CF820" i="1" s="1"/>
  <c r="CC801" i="1"/>
  <c r="CE801" i="1" s="1"/>
  <c r="CD801" i="1"/>
  <c r="CF801" i="1" s="1"/>
  <c r="CC919" i="1"/>
  <c r="CE919" i="1" s="1"/>
  <c r="CD919" i="1"/>
  <c r="CF919" i="1" s="1"/>
  <c r="CC628" i="1"/>
  <c r="CE628" i="1" s="1"/>
  <c r="CD628" i="1"/>
  <c r="CF628" i="1" s="1"/>
  <c r="CD805" i="1"/>
  <c r="CF805" i="1" s="1"/>
  <c r="CC805" i="1"/>
  <c r="CE805" i="1" s="1"/>
  <c r="CD873" i="1"/>
  <c r="CF873" i="1" s="1"/>
  <c r="CC873" i="1"/>
  <c r="CE873" i="1" s="1"/>
  <c r="CC821" i="1"/>
  <c r="CE821" i="1" s="1"/>
  <c r="CD821" i="1"/>
  <c r="CF821" i="1" s="1"/>
  <c r="CD43" i="1"/>
  <c r="CF43" i="1" s="1"/>
  <c r="CC43" i="1"/>
  <c r="CE43" i="1" s="1"/>
  <c r="CD320" i="1"/>
  <c r="CF320" i="1" s="1"/>
  <c r="CC320" i="1"/>
  <c r="CE320" i="1" s="1"/>
  <c r="CC845" i="1"/>
  <c r="CE845" i="1" s="1"/>
  <c r="CD845" i="1"/>
  <c r="CF845" i="1" s="1"/>
  <c r="CD849" i="1"/>
  <c r="CF849" i="1" s="1"/>
  <c r="CC849" i="1"/>
  <c r="CE849" i="1" s="1"/>
  <c r="CC856" i="1"/>
  <c r="CE856" i="1" s="1"/>
  <c r="CD856" i="1"/>
  <c r="CF856" i="1" s="1"/>
  <c r="CC871" i="1"/>
  <c r="CE871" i="1" s="1"/>
  <c r="CD871" i="1"/>
  <c r="CF871" i="1" s="1"/>
  <c r="CD847" i="1"/>
  <c r="CF847" i="1" s="1"/>
  <c r="CC847" i="1"/>
  <c r="CE847" i="1" s="1"/>
  <c r="CC841" i="1"/>
  <c r="CE841" i="1" s="1"/>
  <c r="CD841" i="1"/>
  <c r="CF841" i="1" s="1"/>
  <c r="CD833" i="1"/>
  <c r="CF833" i="1" s="1"/>
  <c r="CC833" i="1"/>
  <c r="CE833" i="1" s="1"/>
  <c r="CC275" i="1"/>
  <c r="CE275" i="1" s="1"/>
  <c r="CD275" i="1"/>
  <c r="CF275" i="1" s="1"/>
  <c r="CC624" i="1"/>
  <c r="CE624" i="1" s="1"/>
  <c r="CD624" i="1"/>
  <c r="CF624" i="1" s="1"/>
  <c r="CC831" i="1"/>
  <c r="CE831" i="1" s="1"/>
  <c r="CD831" i="1"/>
  <c r="CF831" i="1" s="1"/>
  <c r="CD863" i="1"/>
  <c r="CF863" i="1" s="1"/>
  <c r="CC863" i="1"/>
  <c r="CE863" i="1" s="1"/>
  <c r="CC797" i="1"/>
  <c r="CE797" i="1" s="1"/>
  <c r="CD797" i="1"/>
  <c r="CF797" i="1" s="1"/>
  <c r="CD69" i="1"/>
  <c r="CF69" i="1" s="1"/>
  <c r="CC69" i="1"/>
  <c r="CE69" i="1" s="1"/>
  <c r="CD304" i="1"/>
  <c r="CF304" i="1" s="1"/>
  <c r="CC304" i="1"/>
  <c r="CE304" i="1" s="1"/>
  <c r="CD901" i="1"/>
  <c r="CF901" i="1" s="1"/>
  <c r="CC901" i="1"/>
  <c r="CE901" i="1" s="1"/>
  <c r="CC381" i="1"/>
  <c r="CE381" i="1" s="1"/>
  <c r="CD381" i="1"/>
  <c r="CF381" i="1" s="1"/>
  <c r="CC834" i="1"/>
  <c r="CE834" i="1" s="1"/>
  <c r="CD834" i="1"/>
  <c r="CF834" i="1" s="1"/>
  <c r="CC790" i="1"/>
  <c r="CE790" i="1" s="1"/>
  <c r="CD790" i="1"/>
  <c r="CF790" i="1" s="1"/>
  <c r="CC850" i="1"/>
  <c r="CE850" i="1" s="1"/>
  <c r="CD850" i="1"/>
  <c r="CF850" i="1" s="1"/>
  <c r="CC787" i="1"/>
  <c r="CE787" i="1" s="1"/>
  <c r="CD787" i="1"/>
  <c r="CF787" i="1" s="1"/>
  <c r="CC819" i="1"/>
  <c r="CE819" i="1" s="1"/>
  <c r="CD819" i="1"/>
  <c r="CF819" i="1" s="1"/>
  <c r="CC909" i="1"/>
  <c r="CE909" i="1" s="1"/>
  <c r="CD909" i="1"/>
  <c r="CF909" i="1" s="1"/>
  <c r="CD88" i="1"/>
  <c r="CF88" i="1" s="1"/>
  <c r="CC88" i="1"/>
  <c r="CE88" i="1" s="1"/>
  <c r="CC142" i="1"/>
  <c r="CE142" i="1" s="1"/>
  <c r="CD142" i="1"/>
  <c r="CF142" i="1" s="1"/>
  <c r="CD92" i="1"/>
  <c r="CF92" i="1" s="1"/>
  <c r="CC92" i="1"/>
  <c r="CE92" i="1" s="1"/>
  <c r="CC886" i="1"/>
  <c r="CE886" i="1" s="1"/>
  <c r="CD886" i="1"/>
  <c r="CF886" i="1" s="1"/>
  <c r="CC607" i="1"/>
  <c r="CE607" i="1" s="1"/>
  <c r="CD607" i="1"/>
  <c r="CF607" i="1" s="1"/>
  <c r="CC882" i="1"/>
  <c r="CE882" i="1" s="1"/>
  <c r="CD882" i="1"/>
  <c r="CF882" i="1" s="1"/>
  <c r="CC622" i="1"/>
  <c r="CE622" i="1" s="1"/>
  <c r="CD622" i="1"/>
  <c r="CF622" i="1" s="1"/>
  <c r="CC902" i="1"/>
  <c r="CE902" i="1" s="1"/>
  <c r="CD902" i="1"/>
  <c r="CF902" i="1" s="1"/>
  <c r="CC835" i="1"/>
  <c r="CE835" i="1" s="1"/>
  <c r="CD835" i="1"/>
  <c r="CF835" i="1" s="1"/>
  <c r="CC328" i="1"/>
  <c r="CE328" i="1" s="1"/>
  <c r="CD328" i="1"/>
  <c r="CF328" i="1" s="1"/>
  <c r="CC826" i="1"/>
  <c r="CE826" i="1" s="1"/>
  <c r="CD826" i="1"/>
  <c r="CF826" i="1" s="1"/>
  <c r="CD191" i="1"/>
  <c r="CF191" i="1" s="1"/>
  <c r="CC191" i="1"/>
  <c r="CE191" i="1" s="1"/>
  <c r="CD129" i="1"/>
  <c r="CF129" i="1" s="1"/>
  <c r="CC129" i="1"/>
  <c r="CE129" i="1" s="1"/>
  <c r="CD316" i="1"/>
  <c r="CF316" i="1" s="1"/>
  <c r="CC316" i="1"/>
  <c r="CE316" i="1" s="1"/>
  <c r="CD359" i="1"/>
  <c r="CF359" i="1" s="1"/>
  <c r="CC359" i="1"/>
  <c r="CE359" i="1" s="1"/>
  <c r="CC613" i="1"/>
  <c r="CE613" i="1" s="1"/>
  <c r="CD613" i="1"/>
  <c r="CF613" i="1" s="1"/>
  <c r="CC825" i="1"/>
  <c r="CE825" i="1" s="1"/>
  <c r="CD825" i="1"/>
  <c r="CF825" i="1" s="1"/>
  <c r="CC874" i="1"/>
  <c r="CE874" i="1" s="1"/>
  <c r="CD874" i="1"/>
  <c r="CF874" i="1" s="1"/>
  <c r="CD855" i="1"/>
  <c r="CF855" i="1" s="1"/>
  <c r="CC855" i="1"/>
  <c r="CE855" i="1" s="1"/>
  <c r="CC794" i="1"/>
  <c r="CE794" i="1" s="1"/>
  <c r="CD794" i="1"/>
  <c r="CF794" i="1" s="1"/>
  <c r="CC271" i="1"/>
  <c r="CE271" i="1" s="1"/>
  <c r="CD271" i="1"/>
  <c r="CF271" i="1" s="1"/>
  <c r="CD332" i="1"/>
  <c r="CF332" i="1" s="1"/>
  <c r="CC332" i="1"/>
  <c r="CE332" i="1" s="1"/>
  <c r="CC876" i="1"/>
  <c r="CE876" i="1" s="1"/>
  <c r="CD876" i="1"/>
  <c r="CF876" i="1" s="1"/>
  <c r="CD798" i="1"/>
  <c r="CF798" i="1" s="1"/>
  <c r="CC798" i="1"/>
  <c r="CE798" i="1" s="1"/>
  <c r="CD273" i="1"/>
  <c r="CF273" i="1" s="1"/>
  <c r="CC273" i="1"/>
  <c r="CE273" i="1" s="1"/>
  <c r="CD587" i="1"/>
  <c r="CF587" i="1" s="1"/>
  <c r="CC587" i="1"/>
  <c r="CE587" i="1" s="1"/>
  <c r="CD306" i="1"/>
  <c r="CF306" i="1" s="1"/>
  <c r="CC306" i="1"/>
  <c r="CE306" i="1" s="1"/>
  <c r="CC379" i="1"/>
  <c r="CE379" i="1" s="1"/>
  <c r="CD379" i="1"/>
  <c r="CF379" i="1" s="1"/>
  <c r="CD336" i="1"/>
  <c r="CF336" i="1" s="1"/>
  <c r="CC336" i="1"/>
  <c r="CE336" i="1" s="1"/>
  <c r="CD45" i="1"/>
  <c r="CF45" i="1" s="1"/>
  <c r="CC45" i="1"/>
  <c r="CE45" i="1" s="1"/>
  <c r="CC371" i="1"/>
  <c r="CE371" i="1" s="1"/>
  <c r="CD371" i="1"/>
  <c r="CF371" i="1" s="1"/>
  <c r="CC920" i="1"/>
  <c r="CE920" i="1" s="1"/>
  <c r="CD920" i="1"/>
  <c r="CF920" i="1" s="1"/>
  <c r="CC888" i="1"/>
  <c r="CE888" i="1" s="1"/>
  <c r="CD888" i="1"/>
  <c r="CF888" i="1" s="1"/>
  <c r="CC234" i="1"/>
  <c r="CE234" i="1" s="1"/>
  <c r="CD234" i="1"/>
  <c r="CF234" i="1" s="1"/>
  <c r="CC911" i="1"/>
  <c r="CE911" i="1" s="1"/>
  <c r="CD911" i="1"/>
  <c r="CF911" i="1" s="1"/>
  <c r="CC147" i="1"/>
  <c r="CE147" i="1" s="1"/>
  <c r="CD147" i="1"/>
  <c r="CF147" i="1" s="1"/>
  <c r="CC818" i="1"/>
  <c r="CE818" i="1" s="1"/>
  <c r="CD818" i="1"/>
  <c r="CF818" i="1" s="1"/>
  <c r="CC611" i="1"/>
  <c r="CE611" i="1" s="1"/>
  <c r="CD611" i="1"/>
  <c r="CF611" i="1" s="1"/>
  <c r="CC625" i="1"/>
  <c r="CE625" i="1" s="1"/>
  <c r="CD625" i="1"/>
  <c r="CF625" i="1" s="1"/>
  <c r="CC806" i="1"/>
  <c r="CE806" i="1" s="1"/>
  <c r="CD806" i="1"/>
  <c r="CF806" i="1" s="1"/>
  <c r="CC144" i="1"/>
  <c r="CE144" i="1" s="1"/>
  <c r="CD144" i="1"/>
  <c r="CF144" i="1" s="1"/>
  <c r="CC145" i="1"/>
  <c r="CE145" i="1" s="1"/>
  <c r="CD145" i="1"/>
  <c r="CF145" i="1" s="1"/>
  <c r="CD375" i="1"/>
  <c r="CF375" i="1" s="1"/>
  <c r="CC375" i="1"/>
  <c r="CE375" i="1" s="1"/>
  <c r="CD192" i="1"/>
  <c r="CF192" i="1" s="1"/>
  <c r="CC192" i="1"/>
  <c r="CE192" i="1" s="1"/>
  <c r="CC627" i="1"/>
  <c r="CE627" i="1" s="1"/>
  <c r="CD627" i="1"/>
  <c r="CF627" i="1" s="1"/>
  <c r="CC788" i="1"/>
  <c r="CE788" i="1" s="1"/>
  <c r="CD788" i="1"/>
  <c r="CF788" i="1" s="1"/>
  <c r="CC844" i="1"/>
  <c r="CE844" i="1" s="1"/>
  <c r="CD844" i="1"/>
  <c r="CF844" i="1" s="1"/>
  <c r="CC615" i="1"/>
  <c r="CE615" i="1" s="1"/>
  <c r="CD615" i="1"/>
  <c r="CF615" i="1" s="1"/>
  <c r="CD619" i="1"/>
  <c r="CF619" i="1" s="1"/>
  <c r="CC619" i="1"/>
  <c r="CE619" i="1" s="1"/>
  <c r="CD816" i="1"/>
  <c r="CF816" i="1" s="1"/>
  <c r="CC816" i="1"/>
  <c r="CE816" i="1" s="1"/>
  <c r="CC621" i="1"/>
  <c r="CE621" i="1" s="1"/>
  <c r="CD621" i="1"/>
  <c r="CF621" i="1" s="1"/>
  <c r="CD828" i="1"/>
  <c r="CF828" i="1" s="1"/>
  <c r="CC828" i="1"/>
  <c r="CE828" i="1" s="1"/>
  <c r="CC267" i="1"/>
  <c r="CE267" i="1" s="1"/>
  <c r="CD267" i="1"/>
  <c r="CF267" i="1" s="1"/>
  <c r="CD54" i="1"/>
  <c r="CF54" i="1" s="1"/>
  <c r="CC54" i="1"/>
  <c r="CE54" i="1" s="1"/>
  <c r="CC11" i="1"/>
  <c r="CE11" i="1" s="1"/>
  <c r="CD11" i="1"/>
  <c r="CF11" i="1" s="1"/>
  <c r="CD151" i="1"/>
  <c r="CF151" i="1" s="1"/>
  <c r="CC151" i="1"/>
  <c r="CE151" i="1" s="1"/>
  <c r="CC618" i="1"/>
  <c r="CE618" i="1" s="1"/>
  <c r="CD618" i="1"/>
  <c r="CF618" i="1" s="1"/>
  <c r="CD634" i="1"/>
  <c r="CF634" i="1" s="1"/>
  <c r="CC634" i="1"/>
  <c r="CE634" i="1" s="1"/>
  <c r="K305" i="1"/>
  <c r="L785" i="1"/>
  <c r="CB785" i="1" s="1"/>
  <c r="CA785" i="1" s="1"/>
  <c r="BZ785" i="1" s="1"/>
  <c r="BY785" i="1" s="1"/>
  <c r="BX785" i="1" s="1"/>
  <c r="BW785" i="1" s="1"/>
  <c r="BV785" i="1" s="1"/>
  <c r="BU785" i="1" s="1"/>
  <c r="BT785" i="1" s="1"/>
  <c r="BS785" i="1" s="1"/>
  <c r="L217" i="1"/>
  <c r="CB217" i="1" s="1"/>
  <c r="CA217" i="1" s="1"/>
  <c r="BZ217" i="1" s="1"/>
  <c r="BY217" i="1" s="1"/>
  <c r="BX217" i="1" s="1"/>
  <c r="BW217" i="1" s="1"/>
  <c r="BV217" i="1" s="1"/>
  <c r="BU217" i="1" s="1"/>
  <c r="BT217" i="1" s="1"/>
  <c r="BS217" i="1" s="1"/>
  <c r="L417" i="1"/>
  <c r="CB417" i="1" s="1"/>
  <c r="CA417" i="1" s="1"/>
  <c r="BZ417" i="1" s="1"/>
  <c r="BY417" i="1" s="1"/>
  <c r="BX417" i="1" s="1"/>
  <c r="BW417" i="1" s="1"/>
  <c r="BV417" i="1" s="1"/>
  <c r="BU417" i="1" s="1"/>
  <c r="BT417" i="1" s="1"/>
  <c r="BS417" i="1" s="1"/>
  <c r="L195" i="1"/>
  <c r="CB195" i="1" s="1"/>
  <c r="CA195" i="1" s="1"/>
  <c r="BZ195" i="1" s="1"/>
  <c r="BY195" i="1" s="1"/>
  <c r="BX195" i="1" s="1"/>
  <c r="BW195" i="1" s="1"/>
  <c r="BV195" i="1" s="1"/>
  <c r="BU195" i="1" s="1"/>
  <c r="BT195" i="1" s="1"/>
  <c r="BS195" i="1" s="1"/>
  <c r="L404" i="1"/>
  <c r="CB404" i="1" s="1"/>
  <c r="CA404" i="1" s="1"/>
  <c r="BZ404" i="1" s="1"/>
  <c r="BY404" i="1" s="1"/>
  <c r="BX404" i="1" s="1"/>
  <c r="BW404" i="1" s="1"/>
  <c r="BV404" i="1" s="1"/>
  <c r="BU404" i="1" s="1"/>
  <c r="BT404" i="1" s="1"/>
  <c r="BS404" i="1" s="1"/>
  <c r="L122" i="1"/>
  <c r="CB122" i="1" s="1"/>
  <c r="CA122" i="1" s="1"/>
  <c r="BZ122" i="1" s="1"/>
  <c r="BY122" i="1" s="1"/>
  <c r="BX122" i="1" s="1"/>
  <c r="BW122" i="1" s="1"/>
  <c r="BV122" i="1" s="1"/>
  <c r="BU122" i="1" s="1"/>
  <c r="BT122" i="1" s="1"/>
  <c r="BS122" i="1" s="1"/>
  <c r="L752" i="1"/>
  <c r="CB752" i="1" s="1"/>
  <c r="CA752" i="1" s="1"/>
  <c r="BZ752" i="1" s="1"/>
  <c r="BY752" i="1" s="1"/>
  <c r="BX752" i="1" s="1"/>
  <c r="BW752" i="1" s="1"/>
  <c r="BV752" i="1" s="1"/>
  <c r="BU752" i="1" s="1"/>
  <c r="BT752" i="1" s="1"/>
  <c r="BS752" i="1" s="1"/>
  <c r="L423" i="1"/>
  <c r="CB423" i="1" s="1"/>
  <c r="CA423" i="1" s="1"/>
  <c r="BZ423" i="1" s="1"/>
  <c r="BY423" i="1" s="1"/>
  <c r="BX423" i="1" s="1"/>
  <c r="BW423" i="1" s="1"/>
  <c r="BV423" i="1" s="1"/>
  <c r="BU423" i="1" s="1"/>
  <c r="BT423" i="1" s="1"/>
  <c r="BS423" i="1" s="1"/>
  <c r="L214" i="1"/>
  <c r="CB214" i="1" s="1"/>
  <c r="CA214" i="1" s="1"/>
  <c r="BZ214" i="1" s="1"/>
  <c r="BY214" i="1" s="1"/>
  <c r="BX214" i="1" s="1"/>
  <c r="BW214" i="1" s="1"/>
  <c r="BV214" i="1" s="1"/>
  <c r="BU214" i="1" s="1"/>
  <c r="BT214" i="1" s="1"/>
  <c r="BS214" i="1" s="1"/>
  <c r="L742" i="1"/>
  <c r="CB742" i="1" s="1"/>
  <c r="CA742" i="1" s="1"/>
  <c r="BZ742" i="1" s="1"/>
  <c r="BY742" i="1" s="1"/>
  <c r="BX742" i="1" s="1"/>
  <c r="BW742" i="1" s="1"/>
  <c r="BV742" i="1" s="1"/>
  <c r="BU742" i="1" s="1"/>
  <c r="BT742" i="1" s="1"/>
  <c r="BS742" i="1" s="1"/>
  <c r="CC291" i="1"/>
  <c r="CE291" i="1" s="1"/>
  <c r="CD291" i="1"/>
  <c r="CF291" i="1" s="1"/>
  <c r="L89" i="1"/>
  <c r="CB89" i="1" s="1"/>
  <c r="CA89" i="1" s="1"/>
  <c r="BZ89" i="1" s="1"/>
  <c r="BY89" i="1" s="1"/>
  <c r="BX89" i="1" s="1"/>
  <c r="BW89" i="1" s="1"/>
  <c r="BV89" i="1" s="1"/>
  <c r="BU89" i="1" s="1"/>
  <c r="BT89" i="1" s="1"/>
  <c r="BS89" i="1" s="1"/>
  <c r="L544" i="1"/>
  <c r="CB544" i="1" s="1"/>
  <c r="CA544" i="1" s="1"/>
  <c r="BZ544" i="1" s="1"/>
  <c r="BY544" i="1" s="1"/>
  <c r="BX544" i="1" s="1"/>
  <c r="BW544" i="1" s="1"/>
  <c r="BV544" i="1" s="1"/>
  <c r="BU544" i="1" s="1"/>
  <c r="BT544" i="1" s="1"/>
  <c r="BS544" i="1" s="1"/>
  <c r="J170" i="1"/>
  <c r="CC913" i="1"/>
  <c r="CE913" i="1" s="1"/>
  <c r="CD913" i="1"/>
  <c r="CF913" i="1" s="1"/>
  <c r="CC839" i="1"/>
  <c r="CE839" i="1" s="1"/>
  <c r="CD839" i="1"/>
  <c r="CF839" i="1" s="1"/>
  <c r="CC620" i="1"/>
  <c r="CE620" i="1" s="1"/>
  <c r="CD620" i="1"/>
  <c r="CF620" i="1" s="1"/>
  <c r="K693" i="1"/>
  <c r="K692" i="1"/>
  <c r="K718" i="1"/>
  <c r="L28" i="1"/>
  <c r="CB28" i="1" s="1"/>
  <c r="CA28" i="1" s="1"/>
  <c r="BZ28" i="1" s="1"/>
  <c r="BY28" i="1" s="1"/>
  <c r="BX28" i="1" s="1"/>
  <c r="BW28" i="1" s="1"/>
  <c r="BV28" i="1" s="1"/>
  <c r="BU28" i="1" s="1"/>
  <c r="BT28" i="1" s="1"/>
  <c r="BS28" i="1" s="1"/>
  <c r="CC347" i="1"/>
  <c r="CE347" i="1" s="1"/>
  <c r="CD347" i="1"/>
  <c r="CF347" i="1" s="1"/>
  <c r="CD308" i="1"/>
  <c r="CF308" i="1" s="1"/>
  <c r="CC308" i="1"/>
  <c r="CE308" i="1" s="1"/>
  <c r="CC840" i="1"/>
  <c r="CE840" i="1" s="1"/>
  <c r="CD840" i="1"/>
  <c r="CF840" i="1" s="1"/>
  <c r="CC631" i="1"/>
  <c r="CE631" i="1" s="1"/>
  <c r="CD631" i="1"/>
  <c r="CF631" i="1" s="1"/>
  <c r="CD892" i="1"/>
  <c r="CF892" i="1" s="1"/>
  <c r="CC892" i="1"/>
  <c r="CE892" i="1" s="1"/>
  <c r="CC907" i="1"/>
  <c r="CE907" i="1" s="1"/>
  <c r="CD907" i="1"/>
  <c r="CF907" i="1" s="1"/>
  <c r="CD150" i="1"/>
  <c r="CF150" i="1" s="1"/>
  <c r="CC150" i="1"/>
  <c r="CE150" i="1" s="1"/>
  <c r="K180" i="1"/>
  <c r="CC908" i="1"/>
  <c r="CE908" i="1" s="1"/>
  <c r="CD908" i="1"/>
  <c r="CF908" i="1" s="1"/>
  <c r="K664" i="1"/>
  <c r="K176" i="1"/>
  <c r="CC603" i="1"/>
  <c r="CE603" i="1" s="1"/>
  <c r="CD603" i="1"/>
  <c r="CF603" i="1" s="1"/>
  <c r="L582" i="1"/>
  <c r="CB582" i="1" s="1"/>
  <c r="CA582" i="1" s="1"/>
  <c r="BZ582" i="1" s="1"/>
  <c r="BY582" i="1" s="1"/>
  <c r="BX582" i="1" s="1"/>
  <c r="BW582" i="1" s="1"/>
  <c r="BV582" i="1" s="1"/>
  <c r="BU582" i="1" s="1"/>
  <c r="BT582" i="1" s="1"/>
  <c r="BS582" i="1" s="1"/>
  <c r="L550" i="1"/>
  <c r="CB550" i="1" s="1"/>
  <c r="CA550" i="1" s="1"/>
  <c r="BZ550" i="1" s="1"/>
  <c r="BY550" i="1" s="1"/>
  <c r="BX550" i="1" s="1"/>
  <c r="BW550" i="1" s="1"/>
  <c r="BV550" i="1" s="1"/>
  <c r="BU550" i="1" s="1"/>
  <c r="BT550" i="1" s="1"/>
  <c r="BS550" i="1" s="1"/>
  <c r="CC324" i="1"/>
  <c r="CE324" i="1" s="1"/>
  <c r="CD324" i="1"/>
  <c r="CF324" i="1" s="1"/>
  <c r="CD385" i="1"/>
  <c r="CF385" i="1" s="1"/>
  <c r="CC385" i="1"/>
  <c r="CE385" i="1" s="1"/>
  <c r="CD912" i="1"/>
  <c r="CF912" i="1" s="1"/>
  <c r="CC912" i="1"/>
  <c r="CE912" i="1" s="1"/>
  <c r="CC351" i="1"/>
  <c r="CE351" i="1" s="1"/>
  <c r="CD351" i="1"/>
  <c r="CF351" i="1" s="1"/>
  <c r="L93" i="1"/>
  <c r="CB93" i="1" s="1"/>
  <c r="CA93" i="1" s="1"/>
  <c r="BZ93" i="1" s="1"/>
  <c r="BY93" i="1" s="1"/>
  <c r="BX93" i="1" s="1"/>
  <c r="BW93" i="1" s="1"/>
  <c r="BV93" i="1" s="1"/>
  <c r="BU93" i="1" s="1"/>
  <c r="BT93" i="1" s="1"/>
  <c r="BS93" i="1" s="1"/>
  <c r="J21" i="1"/>
  <c r="L568" i="1"/>
  <c r="CB568" i="1" s="1"/>
  <c r="CA568" i="1" s="1"/>
  <c r="BZ568" i="1" s="1"/>
  <c r="BY568" i="1" s="1"/>
  <c r="BX568" i="1" s="1"/>
  <c r="BW568" i="1" s="1"/>
  <c r="BV568" i="1" s="1"/>
  <c r="BU568" i="1" s="1"/>
  <c r="BT568" i="1" s="1"/>
  <c r="BS568" i="1" s="1"/>
  <c r="CC859" i="1"/>
  <c r="CE859" i="1" s="1"/>
  <c r="CD859" i="1"/>
  <c r="CF859" i="1" s="1"/>
  <c r="CC817" i="1"/>
  <c r="CE817" i="1" s="1"/>
  <c r="CD817" i="1"/>
  <c r="CF817" i="1" s="1"/>
  <c r="CC803" i="1"/>
  <c r="CE803" i="1" s="1"/>
  <c r="CD803" i="1"/>
  <c r="CF803" i="1" s="1"/>
  <c r="CC153" i="1"/>
  <c r="CE153" i="1" s="1"/>
  <c r="CD153" i="1"/>
  <c r="CF153" i="1" s="1"/>
  <c r="L259" i="1"/>
  <c r="CB259" i="1" s="1"/>
  <c r="CA259" i="1" s="1"/>
  <c r="BZ259" i="1" s="1"/>
  <c r="BY259" i="1" s="1"/>
  <c r="BX259" i="1" s="1"/>
  <c r="BW259" i="1" s="1"/>
  <c r="BV259" i="1" s="1"/>
  <c r="BU259" i="1" s="1"/>
  <c r="BT259" i="1" s="1"/>
  <c r="BS259" i="1" s="1"/>
  <c r="L311" i="1"/>
  <c r="CB311" i="1" s="1"/>
  <c r="CA311" i="1" s="1"/>
  <c r="BZ311" i="1" s="1"/>
  <c r="BY311" i="1" s="1"/>
  <c r="BX311" i="1" s="1"/>
  <c r="BW311" i="1" s="1"/>
  <c r="BV311" i="1" s="1"/>
  <c r="BU311" i="1" s="1"/>
  <c r="BT311" i="1" s="1"/>
  <c r="BS311" i="1" s="1"/>
  <c r="CD808" i="1"/>
  <c r="CF808" i="1" s="1"/>
  <c r="CC808" i="1"/>
  <c r="CE808" i="1" s="1"/>
  <c r="CD295" i="1"/>
  <c r="CF295" i="1" s="1"/>
  <c r="CC295" i="1"/>
  <c r="CE295" i="1" s="1"/>
  <c r="L118" i="1"/>
  <c r="CB118" i="1" s="1"/>
  <c r="CA118" i="1" s="1"/>
  <c r="BZ118" i="1" s="1"/>
  <c r="BY118" i="1" s="1"/>
  <c r="BX118" i="1" s="1"/>
  <c r="BW118" i="1" s="1"/>
  <c r="BV118" i="1" s="1"/>
  <c r="BU118" i="1" s="1"/>
  <c r="BT118" i="1" s="1"/>
  <c r="BS118" i="1" s="1"/>
  <c r="J719" i="1"/>
  <c r="L230" i="1"/>
  <c r="CB230" i="1" s="1"/>
  <c r="CA230" i="1" s="1"/>
  <c r="BZ230" i="1" s="1"/>
  <c r="BY230" i="1" s="1"/>
  <c r="BX230" i="1" s="1"/>
  <c r="BW230" i="1" s="1"/>
  <c r="BV230" i="1" s="1"/>
  <c r="BU230" i="1" s="1"/>
  <c r="BT230" i="1" s="1"/>
  <c r="BS230" i="1" s="1"/>
  <c r="L446" i="1"/>
  <c r="CB446" i="1" s="1"/>
  <c r="CA446" i="1" s="1"/>
  <c r="BZ446" i="1" s="1"/>
  <c r="BY446" i="1" s="1"/>
  <c r="BX446" i="1" s="1"/>
  <c r="BW446" i="1" s="1"/>
  <c r="BV446" i="1" s="1"/>
  <c r="BU446" i="1" s="1"/>
  <c r="BT446" i="1" s="1"/>
  <c r="BS446" i="1" s="1"/>
  <c r="L120" i="1"/>
  <c r="CB120" i="1" s="1"/>
  <c r="CA120" i="1" s="1"/>
  <c r="BZ120" i="1" s="1"/>
  <c r="BY120" i="1" s="1"/>
  <c r="BX120" i="1" s="1"/>
  <c r="BW120" i="1" s="1"/>
  <c r="BV120" i="1" s="1"/>
  <c r="BU120" i="1" s="1"/>
  <c r="BT120" i="1" s="1"/>
  <c r="BS120" i="1" s="1"/>
  <c r="J35" i="1"/>
  <c r="L390" i="1"/>
  <c r="CB390" i="1" s="1"/>
  <c r="CA390" i="1" s="1"/>
  <c r="BZ390" i="1" s="1"/>
  <c r="BY390" i="1" s="1"/>
  <c r="BX390" i="1" s="1"/>
  <c r="BW390" i="1" s="1"/>
  <c r="BV390" i="1" s="1"/>
  <c r="BU390" i="1" s="1"/>
  <c r="BT390" i="1" s="1"/>
  <c r="BS390" i="1" s="1"/>
  <c r="L411" i="1"/>
  <c r="CB411" i="1" s="1"/>
  <c r="CA411" i="1" s="1"/>
  <c r="BZ411" i="1" s="1"/>
  <c r="BY411" i="1" s="1"/>
  <c r="BX411" i="1" s="1"/>
  <c r="BW411" i="1" s="1"/>
  <c r="BV411" i="1" s="1"/>
  <c r="BU411" i="1" s="1"/>
  <c r="BT411" i="1" s="1"/>
  <c r="BS411" i="1" s="1"/>
  <c r="K344" i="1"/>
  <c r="L227" i="1"/>
  <c r="CB227" i="1" s="1"/>
  <c r="CA227" i="1" s="1"/>
  <c r="BZ227" i="1" s="1"/>
  <c r="BY227" i="1" s="1"/>
  <c r="BX227" i="1" s="1"/>
  <c r="BW227" i="1" s="1"/>
  <c r="BV227" i="1" s="1"/>
  <c r="BU227" i="1" s="1"/>
  <c r="BT227" i="1" s="1"/>
  <c r="BS227" i="1" s="1"/>
  <c r="L442" i="1"/>
  <c r="CB442" i="1" s="1"/>
  <c r="CA442" i="1" s="1"/>
  <c r="BZ442" i="1" s="1"/>
  <c r="BY442" i="1" s="1"/>
  <c r="BX442" i="1" s="1"/>
  <c r="BW442" i="1" s="1"/>
  <c r="BV442" i="1" s="1"/>
  <c r="BU442" i="1" s="1"/>
  <c r="BT442" i="1" s="1"/>
  <c r="BS442" i="1" s="1"/>
  <c r="CA781" i="1"/>
  <c r="BZ781" i="1" s="1"/>
  <c r="BY781" i="1" s="1"/>
  <c r="BX781" i="1" s="1"/>
  <c r="BW781" i="1" s="1"/>
  <c r="BV781" i="1" s="1"/>
  <c r="BU781" i="1" s="1"/>
  <c r="BT781" i="1" s="1"/>
  <c r="BS781" i="1" s="1"/>
  <c r="L781" i="1"/>
  <c r="CB781" i="1" s="1"/>
  <c r="L370" i="1"/>
  <c r="CB370" i="1" s="1"/>
  <c r="CA370" i="1" s="1"/>
  <c r="BZ370" i="1" s="1"/>
  <c r="BY370" i="1" s="1"/>
  <c r="BX370" i="1" s="1"/>
  <c r="BW370" i="1" s="1"/>
  <c r="BV370" i="1" s="1"/>
  <c r="BU370" i="1" s="1"/>
  <c r="BT370" i="1" s="1"/>
  <c r="BS370" i="1" s="1"/>
  <c r="J82" i="1"/>
  <c r="CA194" i="1"/>
  <c r="BZ194" i="1" s="1"/>
  <c r="BY194" i="1" s="1"/>
  <c r="BX194" i="1" s="1"/>
  <c r="BW194" i="1" s="1"/>
  <c r="BV194" i="1" s="1"/>
  <c r="BU194" i="1" s="1"/>
  <c r="BT194" i="1" s="1"/>
  <c r="BS194" i="1" s="1"/>
  <c r="L194" i="1"/>
  <c r="CB194" i="1" s="1"/>
  <c r="L418" i="1"/>
  <c r="CB418" i="1" s="1"/>
  <c r="CA418" i="1" s="1"/>
  <c r="BZ418" i="1" s="1"/>
  <c r="BY418" i="1" s="1"/>
  <c r="BX418" i="1" s="1"/>
  <c r="BW418" i="1" s="1"/>
  <c r="BV418" i="1" s="1"/>
  <c r="BU418" i="1" s="1"/>
  <c r="BT418" i="1" s="1"/>
  <c r="BS418" i="1" s="1"/>
  <c r="L461" i="1"/>
  <c r="CB461" i="1" s="1"/>
  <c r="CA461" i="1" s="1"/>
  <c r="BZ461" i="1" s="1"/>
  <c r="BY461" i="1" s="1"/>
  <c r="BX461" i="1" s="1"/>
  <c r="BW461" i="1" s="1"/>
  <c r="BV461" i="1" s="1"/>
  <c r="BU461" i="1" s="1"/>
  <c r="BT461" i="1" s="1"/>
  <c r="BS461" i="1" s="1"/>
  <c r="L378" i="1"/>
  <c r="CB378" i="1" s="1"/>
  <c r="CA378" i="1" s="1"/>
  <c r="BZ378" i="1" s="1"/>
  <c r="BY378" i="1" s="1"/>
  <c r="BX378" i="1" s="1"/>
  <c r="BW378" i="1" s="1"/>
  <c r="BV378" i="1" s="1"/>
  <c r="BU378" i="1" s="1"/>
  <c r="BT378" i="1" s="1"/>
  <c r="BS378" i="1" s="1"/>
  <c r="L416" i="1"/>
  <c r="CB416" i="1" s="1"/>
  <c r="CA416" i="1" s="1"/>
  <c r="BZ416" i="1" s="1"/>
  <c r="BY416" i="1" s="1"/>
  <c r="BX416" i="1" s="1"/>
  <c r="BW416" i="1" s="1"/>
  <c r="BV416" i="1" s="1"/>
  <c r="BU416" i="1" s="1"/>
  <c r="BT416" i="1" s="1"/>
  <c r="BS416" i="1" s="1"/>
  <c r="CA769" i="1"/>
  <c r="BZ769" i="1" s="1"/>
  <c r="BY769" i="1" s="1"/>
  <c r="BX769" i="1" s="1"/>
  <c r="BW769" i="1" s="1"/>
  <c r="BV769" i="1" s="1"/>
  <c r="BU769" i="1" s="1"/>
  <c r="BT769" i="1" s="1"/>
  <c r="BS769" i="1" s="1"/>
  <c r="L769" i="1"/>
  <c r="CB769" i="1" s="1"/>
  <c r="CC140" i="1"/>
  <c r="CE140" i="1" s="1"/>
  <c r="CD140" i="1"/>
  <c r="CF140" i="1" s="1"/>
  <c r="CA593" i="1"/>
  <c r="BZ593" i="1" s="1"/>
  <c r="BY593" i="1" s="1"/>
  <c r="BX593" i="1" s="1"/>
  <c r="BW593" i="1" s="1"/>
  <c r="BV593" i="1" s="1"/>
  <c r="BU593" i="1" s="1"/>
  <c r="BT593" i="1" s="1"/>
  <c r="BS593" i="1" s="1"/>
  <c r="L593" i="1"/>
  <c r="CB593" i="1" s="1"/>
  <c r="CC842" i="1"/>
  <c r="CE842" i="1" s="1"/>
  <c r="CD842" i="1"/>
  <c r="CF842" i="1" s="1"/>
  <c r="CD822" i="1"/>
  <c r="CF822" i="1" s="1"/>
  <c r="CC822" i="1"/>
  <c r="CE822" i="1" s="1"/>
  <c r="CD810" i="1"/>
  <c r="CF810" i="1" s="1"/>
  <c r="CC810" i="1"/>
  <c r="CE810" i="1" s="1"/>
  <c r="CA56" i="1"/>
  <c r="BZ56" i="1" s="1"/>
  <c r="BY56" i="1" s="1"/>
  <c r="BX56" i="1" s="1"/>
  <c r="BW56" i="1" s="1"/>
  <c r="BV56" i="1" s="1"/>
  <c r="BU56" i="1" s="1"/>
  <c r="BT56" i="1" s="1"/>
  <c r="BS56" i="1" s="1"/>
  <c r="L56" i="1"/>
  <c r="CB56" i="1" s="1"/>
  <c r="CA254" i="1"/>
  <c r="BZ254" i="1" s="1"/>
  <c r="BY254" i="1" s="1"/>
  <c r="BX254" i="1" s="1"/>
  <c r="BW254" i="1" s="1"/>
  <c r="BV254" i="1" s="1"/>
  <c r="BU254" i="1" s="1"/>
  <c r="BT254" i="1" s="1"/>
  <c r="BS254" i="1" s="1"/>
  <c r="L254" i="1"/>
  <c r="CB254" i="1" s="1"/>
  <c r="CD861" i="1"/>
  <c r="CF861" i="1" s="1"/>
  <c r="CC861" i="1"/>
  <c r="CE861" i="1" s="1"/>
  <c r="K78" i="1"/>
  <c r="J98" i="1"/>
  <c r="K536" i="1"/>
  <c r="J557" i="1"/>
  <c r="K511" i="1"/>
  <c r="K504" i="1"/>
  <c r="K507" i="1"/>
  <c r="K500" i="1"/>
  <c r="J577" i="1"/>
  <c r="CC143" i="1"/>
  <c r="CE143" i="1" s="1"/>
  <c r="CD143" i="1"/>
  <c r="CF143" i="1" s="1"/>
  <c r="CD369" i="1"/>
  <c r="CF369" i="1" s="1"/>
  <c r="CC369" i="1"/>
  <c r="CE369" i="1" s="1"/>
  <c r="CC37" i="1"/>
  <c r="CE37" i="1" s="1"/>
  <c r="CD37" i="1"/>
  <c r="CF37" i="1" s="1"/>
  <c r="K73" i="1"/>
  <c r="K77" i="1"/>
  <c r="K312" i="1"/>
  <c r="L403" i="1"/>
  <c r="CB403" i="1" s="1"/>
  <c r="CA403" i="1" s="1"/>
  <c r="BZ403" i="1" s="1"/>
  <c r="BY403" i="1" s="1"/>
  <c r="BX403" i="1" s="1"/>
  <c r="BW403" i="1" s="1"/>
  <c r="BV403" i="1" s="1"/>
  <c r="BU403" i="1" s="1"/>
  <c r="BT403" i="1" s="1"/>
  <c r="BS403" i="1" s="1"/>
  <c r="L424" i="1"/>
  <c r="CB424" i="1" s="1"/>
  <c r="CA424" i="1" s="1"/>
  <c r="BZ424" i="1" s="1"/>
  <c r="BY424" i="1" s="1"/>
  <c r="BX424" i="1" s="1"/>
  <c r="BW424" i="1" s="1"/>
  <c r="BV424" i="1" s="1"/>
  <c r="BU424" i="1" s="1"/>
  <c r="BT424" i="1" s="1"/>
  <c r="BS424" i="1" s="1"/>
  <c r="CA745" i="1"/>
  <c r="BZ745" i="1" s="1"/>
  <c r="BY745" i="1" s="1"/>
  <c r="BX745" i="1" s="1"/>
  <c r="BW745" i="1" s="1"/>
  <c r="BV745" i="1" s="1"/>
  <c r="BU745" i="1" s="1"/>
  <c r="BT745" i="1" s="1"/>
  <c r="BS745" i="1" s="1"/>
  <c r="L745" i="1"/>
  <c r="CB745" i="1" s="1"/>
  <c r="CA762" i="1"/>
  <c r="BZ762" i="1" s="1"/>
  <c r="BY762" i="1" s="1"/>
  <c r="BX762" i="1" s="1"/>
  <c r="BW762" i="1" s="1"/>
  <c r="BV762" i="1" s="1"/>
  <c r="BU762" i="1" s="1"/>
  <c r="BT762" i="1" s="1"/>
  <c r="BS762" i="1" s="1"/>
  <c r="L762" i="1"/>
  <c r="CB762" i="1" s="1"/>
  <c r="J695" i="1"/>
  <c r="L419" i="1"/>
  <c r="CB419" i="1" s="1"/>
  <c r="CA419" i="1" s="1"/>
  <c r="BZ419" i="1" s="1"/>
  <c r="BY419" i="1" s="1"/>
  <c r="BX419" i="1" s="1"/>
  <c r="BW419" i="1" s="1"/>
  <c r="BV419" i="1" s="1"/>
  <c r="BU419" i="1" s="1"/>
  <c r="BT419" i="1" s="1"/>
  <c r="BS419" i="1" s="1"/>
  <c r="CA653" i="1"/>
  <c r="BZ653" i="1" s="1"/>
  <c r="BY653" i="1" s="1"/>
  <c r="BX653" i="1" s="1"/>
  <c r="BW653" i="1" s="1"/>
  <c r="BV653" i="1" s="1"/>
  <c r="BU653" i="1" s="1"/>
  <c r="BT653" i="1" s="1"/>
  <c r="BS653" i="1" s="1"/>
  <c r="L653" i="1"/>
  <c r="CB653" i="1" s="1"/>
  <c r="L421" i="1"/>
  <c r="CB421" i="1" s="1"/>
  <c r="CA421" i="1" s="1"/>
  <c r="BZ421" i="1" s="1"/>
  <c r="BY421" i="1" s="1"/>
  <c r="BX421" i="1" s="1"/>
  <c r="BW421" i="1" s="1"/>
  <c r="BV421" i="1" s="1"/>
  <c r="BU421" i="1" s="1"/>
  <c r="BT421" i="1" s="1"/>
  <c r="BS421" i="1" s="1"/>
  <c r="L40" i="1"/>
  <c r="CB40" i="1" s="1"/>
  <c r="CA40" i="1" s="1"/>
  <c r="BZ40" i="1" s="1"/>
  <c r="BY40" i="1" s="1"/>
  <c r="BX40" i="1" s="1"/>
  <c r="BW40" i="1" s="1"/>
  <c r="BV40" i="1" s="1"/>
  <c r="BU40" i="1" s="1"/>
  <c r="BT40" i="1" s="1"/>
  <c r="BS40" i="1" s="1"/>
  <c r="L210" i="1"/>
  <c r="CB210" i="1" s="1"/>
  <c r="CA210" i="1" s="1"/>
  <c r="BZ210" i="1" s="1"/>
  <c r="BY210" i="1" s="1"/>
  <c r="BX210" i="1" s="1"/>
  <c r="BW210" i="1" s="1"/>
  <c r="BV210" i="1" s="1"/>
  <c r="BU210" i="1" s="1"/>
  <c r="BT210" i="1" s="1"/>
  <c r="BS210" i="1" s="1"/>
  <c r="L731" i="1"/>
  <c r="CB731" i="1" s="1"/>
  <c r="CA731" i="1" s="1"/>
  <c r="BZ731" i="1" s="1"/>
  <c r="BY731" i="1" s="1"/>
  <c r="BX731" i="1" s="1"/>
  <c r="BW731" i="1" s="1"/>
  <c r="BV731" i="1" s="1"/>
  <c r="BU731" i="1" s="1"/>
  <c r="BT731" i="1" s="1"/>
  <c r="BS731" i="1" s="1"/>
  <c r="L748" i="1"/>
  <c r="CB748" i="1" s="1"/>
  <c r="CA748" i="1" s="1"/>
  <c r="BZ748" i="1" s="1"/>
  <c r="BY748" i="1" s="1"/>
  <c r="BX748" i="1" s="1"/>
  <c r="BW748" i="1" s="1"/>
  <c r="BV748" i="1" s="1"/>
  <c r="BU748" i="1" s="1"/>
  <c r="BT748" i="1" s="1"/>
  <c r="BS748" i="1" s="1"/>
  <c r="L760" i="1"/>
  <c r="CB760" i="1" s="1"/>
  <c r="CA760" i="1" s="1"/>
  <c r="BZ760" i="1" s="1"/>
  <c r="BY760" i="1" s="1"/>
  <c r="BX760" i="1" s="1"/>
  <c r="BW760" i="1" s="1"/>
  <c r="BV760" i="1" s="1"/>
  <c r="BU760" i="1" s="1"/>
  <c r="BT760" i="1" s="1"/>
  <c r="BS760" i="1" s="1"/>
  <c r="L103" i="1"/>
  <c r="CB103" i="1" s="1"/>
  <c r="CA103" i="1" s="1"/>
  <c r="BZ103" i="1" s="1"/>
  <c r="BY103" i="1" s="1"/>
  <c r="BX103" i="1" s="1"/>
  <c r="BW103" i="1" s="1"/>
  <c r="BV103" i="1" s="1"/>
  <c r="BU103" i="1" s="1"/>
  <c r="BT103" i="1" s="1"/>
  <c r="BS103" i="1" s="1"/>
  <c r="L430" i="1"/>
  <c r="CB430" i="1" s="1"/>
  <c r="CA430" i="1" s="1"/>
  <c r="BZ430" i="1" s="1"/>
  <c r="BY430" i="1" s="1"/>
  <c r="BX430" i="1" s="1"/>
  <c r="BW430" i="1" s="1"/>
  <c r="BV430" i="1" s="1"/>
  <c r="BU430" i="1" s="1"/>
  <c r="BT430" i="1" s="1"/>
  <c r="BS430" i="1" s="1"/>
  <c r="L462" i="1"/>
  <c r="CB462" i="1" s="1"/>
  <c r="CA462" i="1" s="1"/>
  <c r="BZ462" i="1" s="1"/>
  <c r="BY462" i="1" s="1"/>
  <c r="BX462" i="1" s="1"/>
  <c r="BW462" i="1" s="1"/>
  <c r="BV462" i="1" s="1"/>
  <c r="BU462" i="1" s="1"/>
  <c r="BT462" i="1" s="1"/>
  <c r="BS462" i="1" s="1"/>
  <c r="L452" i="1"/>
  <c r="CB452" i="1" s="1"/>
  <c r="CA452" i="1" s="1"/>
  <c r="BZ452" i="1" s="1"/>
  <c r="BY452" i="1" s="1"/>
  <c r="BX452" i="1" s="1"/>
  <c r="BW452" i="1" s="1"/>
  <c r="BV452" i="1" s="1"/>
  <c r="BU452" i="1" s="1"/>
  <c r="BT452" i="1" s="1"/>
  <c r="BS452" i="1" s="1"/>
  <c r="K528" i="1"/>
  <c r="K486" i="1"/>
  <c r="K499" i="1"/>
  <c r="J245" i="1"/>
  <c r="K513" i="1"/>
  <c r="K522" i="1"/>
  <c r="J86" i="1"/>
  <c r="J561" i="1"/>
  <c r="K482" i="1"/>
  <c r="CA596" i="1"/>
  <c r="BZ596" i="1" s="1"/>
  <c r="BY596" i="1" s="1"/>
  <c r="BX596" i="1" s="1"/>
  <c r="BW596" i="1" s="1"/>
  <c r="BV596" i="1" s="1"/>
  <c r="BU596" i="1" s="1"/>
  <c r="BT596" i="1" s="1"/>
  <c r="BS596" i="1" s="1"/>
  <c r="L596" i="1"/>
  <c r="CB596" i="1" s="1"/>
  <c r="CC875" i="1"/>
  <c r="CE875" i="1" s="1"/>
  <c r="CD875" i="1"/>
  <c r="CF875" i="1" s="1"/>
  <c r="CD879" i="1"/>
  <c r="CF879" i="1" s="1"/>
  <c r="CC879" i="1"/>
  <c r="CE879" i="1" s="1"/>
  <c r="CD809" i="1"/>
  <c r="CF809" i="1" s="1"/>
  <c r="CC809" i="1"/>
  <c r="CE809" i="1" s="1"/>
  <c r="CC893" i="1"/>
  <c r="CE893" i="1" s="1"/>
  <c r="CD893" i="1"/>
  <c r="CF893" i="1" s="1"/>
  <c r="K365" i="1"/>
  <c r="CD865" i="1"/>
  <c r="CF865" i="1" s="1"/>
  <c r="CC865" i="1"/>
  <c r="CE865" i="1" s="1"/>
  <c r="K76" i="1"/>
  <c r="K497" i="1"/>
  <c r="K515" i="1"/>
  <c r="L125" i="1"/>
  <c r="CB125" i="1" s="1"/>
  <c r="CA125" i="1" s="1"/>
  <c r="BZ125" i="1" s="1"/>
  <c r="BY125" i="1" s="1"/>
  <c r="BX125" i="1" s="1"/>
  <c r="BW125" i="1" s="1"/>
  <c r="BV125" i="1" s="1"/>
  <c r="BU125" i="1" s="1"/>
  <c r="BT125" i="1" s="1"/>
  <c r="BS125" i="1" s="1"/>
  <c r="J189" i="1"/>
  <c r="CD8" i="1"/>
  <c r="CF8" i="1" s="1"/>
  <c r="CC8" i="1"/>
  <c r="CE8" i="1" s="1"/>
  <c r="CC355" i="1"/>
  <c r="CE355" i="1" s="1"/>
  <c r="CD355" i="1"/>
  <c r="CF355" i="1" s="1"/>
  <c r="L252" i="1"/>
  <c r="CB252" i="1" s="1"/>
  <c r="CA252" i="1" s="1"/>
  <c r="BZ252" i="1" s="1"/>
  <c r="BY252" i="1" s="1"/>
  <c r="BX252" i="1" s="1"/>
  <c r="BW252" i="1" s="1"/>
  <c r="BV252" i="1" s="1"/>
  <c r="BU252" i="1" s="1"/>
  <c r="BT252" i="1" s="1"/>
  <c r="BS252" i="1" s="1"/>
  <c r="CC811" i="1"/>
  <c r="CE811" i="1" s="1"/>
  <c r="CD811" i="1"/>
  <c r="CF811" i="1" s="1"/>
  <c r="CD796" i="1"/>
  <c r="CF796" i="1" s="1"/>
  <c r="CC796" i="1"/>
  <c r="CE796" i="1" s="1"/>
  <c r="CC605" i="1"/>
  <c r="CE605" i="1" s="1"/>
  <c r="CD605" i="1"/>
  <c r="CF605" i="1" s="1"/>
  <c r="CC881" i="1"/>
  <c r="CE881" i="1" s="1"/>
  <c r="CD881" i="1"/>
  <c r="CF881" i="1" s="1"/>
  <c r="K676" i="1"/>
  <c r="CC287" i="1"/>
  <c r="CE287" i="1" s="1"/>
  <c r="CD287" i="1"/>
  <c r="CF287" i="1" s="1"/>
  <c r="L71" i="1"/>
  <c r="CB71" i="1" s="1"/>
  <c r="CA71" i="1" s="1"/>
  <c r="BZ71" i="1" s="1"/>
  <c r="BY71" i="1" s="1"/>
  <c r="BX71" i="1" s="1"/>
  <c r="BW71" i="1" s="1"/>
  <c r="BV71" i="1" s="1"/>
  <c r="BU71" i="1" s="1"/>
  <c r="BT71" i="1" s="1"/>
  <c r="BS71" i="1" s="1"/>
  <c r="L546" i="1"/>
  <c r="CB546" i="1" s="1"/>
  <c r="CA546" i="1" s="1"/>
  <c r="BZ546" i="1" s="1"/>
  <c r="BY546" i="1" s="1"/>
  <c r="BX546" i="1" s="1"/>
  <c r="BW546" i="1" s="1"/>
  <c r="BV546" i="1" s="1"/>
  <c r="BU546" i="1" s="1"/>
  <c r="BT546" i="1" s="1"/>
  <c r="BS546" i="1" s="1"/>
  <c r="K714" i="1"/>
  <c r="CD61" i="1"/>
  <c r="CF61" i="1" s="1"/>
  <c r="CC61" i="1"/>
  <c r="CE61" i="1" s="1"/>
  <c r="CD851" i="1"/>
  <c r="CF851" i="1" s="1"/>
  <c r="CC851" i="1"/>
  <c r="CE851" i="1" s="1"/>
  <c r="CC853" i="1"/>
  <c r="CE853" i="1" s="1"/>
  <c r="CD853" i="1"/>
  <c r="CF853" i="1" s="1"/>
  <c r="CC864" i="1"/>
  <c r="CE864" i="1" s="1"/>
  <c r="CD864" i="1"/>
  <c r="CF864" i="1" s="1"/>
  <c r="CC612" i="1"/>
  <c r="CE612" i="1" s="1"/>
  <c r="CD612" i="1"/>
  <c r="CF612" i="1" s="1"/>
  <c r="K181" i="1"/>
  <c r="CA584" i="1"/>
  <c r="BZ584" i="1" s="1"/>
  <c r="BY584" i="1" s="1"/>
  <c r="BX584" i="1" s="1"/>
  <c r="BW584" i="1" s="1"/>
  <c r="BV584" i="1" s="1"/>
  <c r="BU584" i="1" s="1"/>
  <c r="BT584" i="1" s="1"/>
  <c r="BS584" i="1" s="1"/>
  <c r="L584" i="1"/>
  <c r="CB584" i="1" s="1"/>
  <c r="CC890" i="1"/>
  <c r="CE890" i="1" s="1"/>
  <c r="CD890" i="1"/>
  <c r="CF890" i="1" s="1"/>
  <c r="K188" i="1"/>
  <c r="CD838" i="1"/>
  <c r="CF838" i="1" s="1"/>
  <c r="CC838" i="1"/>
  <c r="CE838" i="1" s="1"/>
  <c r="K175" i="1"/>
  <c r="L558" i="1"/>
  <c r="CB558" i="1" s="1"/>
  <c r="CA558" i="1" s="1"/>
  <c r="BZ558" i="1" s="1"/>
  <c r="BY558" i="1" s="1"/>
  <c r="BX558" i="1" s="1"/>
  <c r="BW558" i="1" s="1"/>
  <c r="BV558" i="1" s="1"/>
  <c r="BU558" i="1" s="1"/>
  <c r="BT558" i="1" s="1"/>
  <c r="BS558" i="1" s="1"/>
  <c r="L576" i="1"/>
  <c r="CB576" i="1" s="1"/>
  <c r="CA576" i="1" s="1"/>
  <c r="BZ576" i="1" s="1"/>
  <c r="BY576" i="1" s="1"/>
  <c r="BX576" i="1" s="1"/>
  <c r="BW576" i="1" s="1"/>
  <c r="BV576" i="1" s="1"/>
  <c r="BU576" i="1" s="1"/>
  <c r="BT576" i="1" s="1"/>
  <c r="BS576" i="1" s="1"/>
  <c r="K681" i="1"/>
  <c r="K685" i="1"/>
  <c r="CC289" i="1"/>
  <c r="CE289" i="1" s="1"/>
  <c r="CD289" i="1"/>
  <c r="CF289" i="1" s="1"/>
  <c r="CD277" i="1"/>
  <c r="CF277" i="1" s="1"/>
  <c r="CC277" i="1"/>
  <c r="CE277" i="1" s="1"/>
  <c r="J551" i="1"/>
  <c r="L157" i="1"/>
  <c r="CB157" i="1" s="1"/>
  <c r="CA157" i="1" s="1"/>
  <c r="BZ157" i="1" s="1"/>
  <c r="BY157" i="1" s="1"/>
  <c r="BX157" i="1" s="1"/>
  <c r="BW157" i="1" s="1"/>
  <c r="BV157" i="1" s="1"/>
  <c r="BU157" i="1" s="1"/>
  <c r="BT157" i="1" s="1"/>
  <c r="BS157" i="1" s="1"/>
  <c r="K514" i="1"/>
  <c r="J4" i="1"/>
  <c r="K502" i="1"/>
  <c r="CA597" i="1"/>
  <c r="BZ597" i="1" s="1"/>
  <c r="BY597" i="1" s="1"/>
  <c r="BX597" i="1" s="1"/>
  <c r="BW597" i="1" s="1"/>
  <c r="BV597" i="1" s="1"/>
  <c r="BU597" i="1" s="1"/>
  <c r="BT597" i="1" s="1"/>
  <c r="BS597" i="1" s="1"/>
  <c r="L597" i="1"/>
  <c r="CB597" i="1" s="1"/>
  <c r="CD858" i="1"/>
  <c r="CF858" i="1" s="1"/>
  <c r="CC858" i="1"/>
  <c r="CE858" i="1" s="1"/>
  <c r="CA50" i="1"/>
  <c r="BZ50" i="1" s="1"/>
  <c r="BY50" i="1" s="1"/>
  <c r="BX50" i="1" s="1"/>
  <c r="BW50" i="1" s="1"/>
  <c r="BV50" i="1" s="1"/>
  <c r="BU50" i="1" s="1"/>
  <c r="BT50" i="1" s="1"/>
  <c r="BS50" i="1" s="1"/>
  <c r="L50" i="1"/>
  <c r="CB50" i="1" s="1"/>
  <c r="J659" i="1"/>
  <c r="J102" i="1"/>
  <c r="L110" i="1"/>
  <c r="CB110" i="1" s="1"/>
  <c r="CA110" i="1" s="1"/>
  <c r="BZ110" i="1" s="1"/>
  <c r="BY110" i="1" s="1"/>
  <c r="BX110" i="1" s="1"/>
  <c r="BW110" i="1" s="1"/>
  <c r="BV110" i="1" s="1"/>
  <c r="BU110" i="1" s="1"/>
  <c r="BT110" i="1" s="1"/>
  <c r="BS110" i="1" s="1"/>
  <c r="J699" i="1"/>
  <c r="K68" i="1"/>
  <c r="L435" i="1"/>
  <c r="CB435" i="1" s="1"/>
  <c r="CA435" i="1" s="1"/>
  <c r="BZ435" i="1" s="1"/>
  <c r="BY435" i="1" s="1"/>
  <c r="BX435" i="1" s="1"/>
  <c r="BW435" i="1" s="1"/>
  <c r="BV435" i="1" s="1"/>
  <c r="BU435" i="1" s="1"/>
  <c r="BT435" i="1" s="1"/>
  <c r="BS435" i="1" s="1"/>
  <c r="CA739" i="1"/>
  <c r="BZ739" i="1" s="1"/>
  <c r="BY739" i="1" s="1"/>
  <c r="BX739" i="1" s="1"/>
  <c r="BW739" i="1" s="1"/>
  <c r="BV739" i="1" s="1"/>
  <c r="BU739" i="1" s="1"/>
  <c r="BT739" i="1" s="1"/>
  <c r="BS739" i="1" s="1"/>
  <c r="L739" i="1"/>
  <c r="CB739" i="1" s="1"/>
  <c r="CA756" i="1"/>
  <c r="BZ756" i="1" s="1"/>
  <c r="BY756" i="1" s="1"/>
  <c r="BX756" i="1" s="1"/>
  <c r="BW756" i="1" s="1"/>
  <c r="BV756" i="1" s="1"/>
  <c r="BU756" i="1" s="1"/>
  <c r="BT756" i="1" s="1"/>
  <c r="BS756" i="1" s="1"/>
  <c r="L756" i="1"/>
  <c r="CB756" i="1" s="1"/>
  <c r="CA768" i="1"/>
  <c r="BZ768" i="1" s="1"/>
  <c r="BY768" i="1" s="1"/>
  <c r="BX768" i="1" s="1"/>
  <c r="BW768" i="1" s="1"/>
  <c r="BV768" i="1" s="1"/>
  <c r="BU768" i="1" s="1"/>
  <c r="BT768" i="1" s="1"/>
  <c r="BS768" i="1" s="1"/>
  <c r="L768" i="1"/>
  <c r="CB768" i="1" s="1"/>
  <c r="CA763" i="1"/>
  <c r="BZ763" i="1" s="1"/>
  <c r="BY763" i="1" s="1"/>
  <c r="BX763" i="1" s="1"/>
  <c r="BW763" i="1" s="1"/>
  <c r="BV763" i="1" s="1"/>
  <c r="BU763" i="1" s="1"/>
  <c r="BT763" i="1" s="1"/>
  <c r="BS763" i="1" s="1"/>
  <c r="L763" i="1"/>
  <c r="CB763" i="1" s="1"/>
  <c r="K702" i="1"/>
  <c r="CC617" i="1"/>
  <c r="CE617" i="1" s="1"/>
  <c r="CD617" i="1"/>
  <c r="CF617" i="1" s="1"/>
  <c r="CC632" i="1"/>
  <c r="CE632" i="1" s="1"/>
  <c r="CD632" i="1"/>
  <c r="CF632" i="1" s="1"/>
  <c r="CC910" i="1"/>
  <c r="CE910" i="1" s="1"/>
  <c r="CD910" i="1"/>
  <c r="CF910" i="1" s="1"/>
  <c r="CC898" i="1"/>
  <c r="CE898" i="1" s="1"/>
  <c r="CD898" i="1"/>
  <c r="CF898" i="1" s="1"/>
  <c r="CD914" i="1"/>
  <c r="CF914" i="1" s="1"/>
  <c r="CC914" i="1"/>
  <c r="CE914" i="1" s="1"/>
  <c r="CC789" i="1"/>
  <c r="CE789" i="1" s="1"/>
  <c r="CD789" i="1"/>
  <c r="CF789" i="1" s="1"/>
  <c r="K700" i="1"/>
  <c r="K668" i="1"/>
  <c r="K673" i="1"/>
  <c r="K708" i="1"/>
  <c r="CC96" i="1"/>
  <c r="CE96" i="1" s="1"/>
  <c r="CD96" i="1"/>
  <c r="CF96" i="1" s="1"/>
  <c r="CD387" i="1"/>
  <c r="CF387" i="1" s="1"/>
  <c r="CC387" i="1"/>
  <c r="CE387" i="1" s="1"/>
  <c r="K83" i="1"/>
  <c r="CC862" i="1"/>
  <c r="CE862" i="1" s="1"/>
  <c r="CD862" i="1"/>
  <c r="CF862" i="1" s="1"/>
  <c r="CD878" i="1"/>
  <c r="CF878" i="1" s="1"/>
  <c r="CC878" i="1"/>
  <c r="CE878" i="1" s="1"/>
  <c r="CD846" i="1"/>
  <c r="CF846" i="1" s="1"/>
  <c r="CC846" i="1"/>
  <c r="CE846" i="1" s="1"/>
  <c r="K534" i="1"/>
  <c r="J567" i="1"/>
  <c r="K506" i="1"/>
  <c r="J100" i="1"/>
  <c r="K488" i="1"/>
  <c r="L578" i="1"/>
  <c r="CB578" i="1" s="1"/>
  <c r="CA578" i="1" s="1"/>
  <c r="BZ578" i="1" s="1"/>
  <c r="BY578" i="1" s="1"/>
  <c r="BX578" i="1" s="1"/>
  <c r="BW578" i="1" s="1"/>
  <c r="BV578" i="1" s="1"/>
  <c r="BU578" i="1" s="1"/>
  <c r="BT578" i="1" s="1"/>
  <c r="BS578" i="1" s="1"/>
  <c r="L248" i="1"/>
  <c r="CB248" i="1" s="1"/>
  <c r="CA248" i="1" s="1"/>
  <c r="BZ248" i="1" s="1"/>
  <c r="BY248" i="1" s="1"/>
  <c r="BX248" i="1" s="1"/>
  <c r="BW248" i="1" s="1"/>
  <c r="BV248" i="1" s="1"/>
  <c r="BU248" i="1" s="1"/>
  <c r="BT248" i="1" s="1"/>
  <c r="BS248" i="1" s="1"/>
  <c r="J727" i="1"/>
  <c r="K67" i="1"/>
  <c r="L196" i="1"/>
  <c r="CB196" i="1" s="1"/>
  <c r="CA196" i="1" s="1"/>
  <c r="BZ196" i="1" s="1"/>
  <c r="BY196" i="1" s="1"/>
  <c r="BX196" i="1" s="1"/>
  <c r="BW196" i="1" s="1"/>
  <c r="BV196" i="1" s="1"/>
  <c r="BU196" i="1" s="1"/>
  <c r="BT196" i="1" s="1"/>
  <c r="BS196" i="1" s="1"/>
  <c r="J187" i="1"/>
  <c r="L786" i="1"/>
  <c r="CB786" i="1" s="1"/>
  <c r="CA786" i="1" s="1"/>
  <c r="BZ786" i="1" s="1"/>
  <c r="BY786" i="1" s="1"/>
  <c r="BX786" i="1" s="1"/>
  <c r="BW786" i="1" s="1"/>
  <c r="BV786" i="1" s="1"/>
  <c r="BU786" i="1" s="1"/>
  <c r="BT786" i="1" s="1"/>
  <c r="BS786" i="1" s="1"/>
  <c r="L468" i="1"/>
  <c r="CB468" i="1" s="1"/>
  <c r="CA468" i="1" s="1"/>
  <c r="BZ468" i="1" s="1"/>
  <c r="BY468" i="1" s="1"/>
  <c r="BX468" i="1" s="1"/>
  <c r="BW468" i="1" s="1"/>
  <c r="BV468" i="1" s="1"/>
  <c r="BU468" i="1" s="1"/>
  <c r="BT468" i="1" s="1"/>
  <c r="BS468" i="1" s="1"/>
  <c r="K360" i="1"/>
  <c r="K75" i="1"/>
  <c r="K81" i="1"/>
  <c r="L595" i="1"/>
  <c r="CB595" i="1" s="1"/>
  <c r="CA595" i="1" s="1"/>
  <c r="BZ595" i="1" s="1"/>
  <c r="BY595" i="1" s="1"/>
  <c r="BX595" i="1" s="1"/>
  <c r="BW595" i="1" s="1"/>
  <c r="BV595" i="1" s="1"/>
  <c r="BU595" i="1" s="1"/>
  <c r="BT595" i="1" s="1"/>
  <c r="BS595" i="1" s="1"/>
  <c r="K364" i="1"/>
  <c r="K509" i="1"/>
  <c r="L20" i="1"/>
  <c r="CB20" i="1" s="1"/>
  <c r="CA20" i="1" s="1"/>
  <c r="BZ20" i="1" s="1"/>
  <c r="BY20" i="1" s="1"/>
  <c r="BX20" i="1" s="1"/>
  <c r="BW20" i="1" s="1"/>
  <c r="BV20" i="1" s="1"/>
  <c r="BU20" i="1" s="1"/>
  <c r="BT20" i="1" s="1"/>
  <c r="BS20" i="1" s="1"/>
  <c r="K517" i="1"/>
  <c r="J94" i="1"/>
  <c r="J240" i="1"/>
  <c r="K516" i="1"/>
  <c r="CA201" i="1"/>
  <c r="BZ201" i="1" s="1"/>
  <c r="BY201" i="1" s="1"/>
  <c r="BX201" i="1" s="1"/>
  <c r="BW201" i="1" s="1"/>
  <c r="BV201" i="1" s="1"/>
  <c r="BU201" i="1" s="1"/>
  <c r="BT201" i="1" s="1"/>
  <c r="BS201" i="1" s="1"/>
  <c r="L201" i="1"/>
  <c r="CB201" i="1" s="1"/>
  <c r="L470" i="1"/>
  <c r="CB470" i="1" s="1"/>
  <c r="CA470" i="1" s="1"/>
  <c r="BZ470" i="1" s="1"/>
  <c r="BY470" i="1" s="1"/>
  <c r="BX470" i="1" s="1"/>
  <c r="BW470" i="1" s="1"/>
  <c r="BV470" i="1" s="1"/>
  <c r="BU470" i="1" s="1"/>
  <c r="BT470" i="1" s="1"/>
  <c r="BS470" i="1" s="1"/>
  <c r="L233" i="1"/>
  <c r="CB233" i="1" s="1"/>
  <c r="CA233" i="1" s="1"/>
  <c r="BZ233" i="1" s="1"/>
  <c r="BY233" i="1" s="1"/>
  <c r="BX233" i="1" s="1"/>
  <c r="BW233" i="1" s="1"/>
  <c r="BV233" i="1" s="1"/>
  <c r="BU233" i="1" s="1"/>
  <c r="BT233" i="1" s="1"/>
  <c r="BS233" i="1" s="1"/>
  <c r="CA767" i="1"/>
  <c r="BZ767" i="1" s="1"/>
  <c r="BY767" i="1" s="1"/>
  <c r="BX767" i="1" s="1"/>
  <c r="BW767" i="1" s="1"/>
  <c r="BV767" i="1" s="1"/>
  <c r="BU767" i="1" s="1"/>
  <c r="BT767" i="1" s="1"/>
  <c r="BS767" i="1" s="1"/>
  <c r="L767" i="1"/>
  <c r="CB767" i="1" s="1"/>
  <c r="CA749" i="1"/>
  <c r="BZ749" i="1" s="1"/>
  <c r="BY749" i="1" s="1"/>
  <c r="BX749" i="1" s="1"/>
  <c r="BW749" i="1" s="1"/>
  <c r="BV749" i="1" s="1"/>
  <c r="BU749" i="1" s="1"/>
  <c r="BT749" i="1" s="1"/>
  <c r="BS749" i="1" s="1"/>
  <c r="L749" i="1"/>
  <c r="CB749" i="1" s="1"/>
  <c r="CA766" i="1"/>
  <c r="BZ766" i="1" s="1"/>
  <c r="BY766" i="1" s="1"/>
  <c r="BX766" i="1" s="1"/>
  <c r="BW766" i="1" s="1"/>
  <c r="BV766" i="1" s="1"/>
  <c r="BU766" i="1" s="1"/>
  <c r="BT766" i="1" s="1"/>
  <c r="BS766" i="1" s="1"/>
  <c r="L766" i="1"/>
  <c r="CB766" i="1" s="1"/>
  <c r="L211" i="1"/>
  <c r="CB211" i="1" s="1"/>
  <c r="CA211" i="1" s="1"/>
  <c r="BZ211" i="1" s="1"/>
  <c r="BY211" i="1" s="1"/>
  <c r="BX211" i="1" s="1"/>
  <c r="BW211" i="1" s="1"/>
  <c r="BV211" i="1" s="1"/>
  <c r="BU211" i="1" s="1"/>
  <c r="BT211" i="1" s="1"/>
  <c r="BS211" i="1" s="1"/>
  <c r="L465" i="1"/>
  <c r="CB465" i="1" s="1"/>
  <c r="CA465" i="1" s="1"/>
  <c r="BZ465" i="1" s="1"/>
  <c r="BY465" i="1" s="1"/>
  <c r="BX465" i="1" s="1"/>
  <c r="BW465" i="1" s="1"/>
  <c r="BV465" i="1" s="1"/>
  <c r="BU465" i="1" s="1"/>
  <c r="BT465" i="1" s="1"/>
  <c r="BS465" i="1" s="1"/>
  <c r="L413" i="1"/>
  <c r="CB413" i="1" s="1"/>
  <c r="CA413" i="1" s="1"/>
  <c r="BZ413" i="1" s="1"/>
  <c r="BY413" i="1" s="1"/>
  <c r="BX413" i="1" s="1"/>
  <c r="BW413" i="1" s="1"/>
  <c r="BV413" i="1" s="1"/>
  <c r="BU413" i="1" s="1"/>
  <c r="BT413" i="1" s="1"/>
  <c r="BS413" i="1" s="1"/>
  <c r="L463" i="1"/>
  <c r="CB463" i="1" s="1"/>
  <c r="CA463" i="1" s="1"/>
  <c r="BZ463" i="1" s="1"/>
  <c r="BY463" i="1" s="1"/>
  <c r="BX463" i="1" s="1"/>
  <c r="BW463" i="1" s="1"/>
  <c r="BV463" i="1" s="1"/>
  <c r="BU463" i="1" s="1"/>
  <c r="BT463" i="1" s="1"/>
  <c r="BS463" i="1" s="1"/>
  <c r="L406" i="1"/>
  <c r="CB406" i="1" s="1"/>
  <c r="CA406" i="1" s="1"/>
  <c r="BZ406" i="1" s="1"/>
  <c r="BY406" i="1" s="1"/>
  <c r="BX406" i="1" s="1"/>
  <c r="BW406" i="1" s="1"/>
  <c r="BV406" i="1" s="1"/>
  <c r="BU406" i="1" s="1"/>
  <c r="BT406" i="1" s="1"/>
  <c r="BS406" i="1" s="1"/>
  <c r="L441" i="1"/>
  <c r="CB441" i="1" s="1"/>
  <c r="CA441" i="1" s="1"/>
  <c r="BZ441" i="1" s="1"/>
  <c r="BY441" i="1" s="1"/>
  <c r="BX441" i="1" s="1"/>
  <c r="BW441" i="1" s="1"/>
  <c r="BV441" i="1" s="1"/>
  <c r="BU441" i="1" s="1"/>
  <c r="BT441" i="1" s="1"/>
  <c r="BS441" i="1" s="1"/>
  <c r="L119" i="1"/>
  <c r="CB119" i="1" s="1"/>
  <c r="CA119" i="1" s="1"/>
  <c r="BZ119" i="1" s="1"/>
  <c r="BY119" i="1" s="1"/>
  <c r="BX119" i="1" s="1"/>
  <c r="BW119" i="1" s="1"/>
  <c r="BV119" i="1" s="1"/>
  <c r="BU119" i="1" s="1"/>
  <c r="BT119" i="1" s="1"/>
  <c r="BS119" i="1" s="1"/>
  <c r="L436" i="1"/>
  <c r="CB436" i="1" s="1"/>
  <c r="CA436" i="1" s="1"/>
  <c r="BZ436" i="1" s="1"/>
  <c r="BY436" i="1" s="1"/>
  <c r="BX436" i="1" s="1"/>
  <c r="BW436" i="1" s="1"/>
  <c r="BV436" i="1" s="1"/>
  <c r="BU436" i="1" s="1"/>
  <c r="BT436" i="1" s="1"/>
  <c r="BS436" i="1" s="1"/>
  <c r="L466" i="1"/>
  <c r="CB466" i="1" s="1"/>
  <c r="CA466" i="1" s="1"/>
  <c r="BZ466" i="1" s="1"/>
  <c r="BY466" i="1" s="1"/>
  <c r="BX466" i="1" s="1"/>
  <c r="BW466" i="1" s="1"/>
  <c r="BV466" i="1" s="1"/>
  <c r="BU466" i="1" s="1"/>
  <c r="BT466" i="1" s="1"/>
  <c r="BS466" i="1" s="1"/>
  <c r="L476" i="1"/>
  <c r="CB476" i="1" s="1"/>
  <c r="CA476" i="1" s="1"/>
  <c r="BZ476" i="1" s="1"/>
  <c r="BY476" i="1" s="1"/>
  <c r="BX476" i="1" s="1"/>
  <c r="BW476" i="1" s="1"/>
  <c r="BV476" i="1" s="1"/>
  <c r="BU476" i="1" s="1"/>
  <c r="BT476" i="1" s="1"/>
  <c r="BS476" i="1" s="1"/>
  <c r="J237" i="1"/>
  <c r="L467" i="1"/>
  <c r="CB467" i="1" s="1"/>
  <c r="CA467" i="1" s="1"/>
  <c r="BZ467" i="1" s="1"/>
  <c r="BY467" i="1" s="1"/>
  <c r="BX467" i="1" s="1"/>
  <c r="BW467" i="1" s="1"/>
  <c r="BV467" i="1" s="1"/>
  <c r="BU467" i="1" s="1"/>
  <c r="BT467" i="1" s="1"/>
  <c r="BS467" i="1" s="1"/>
  <c r="L440" i="1"/>
  <c r="CB440" i="1" s="1"/>
  <c r="CA440" i="1" s="1"/>
  <c r="BZ440" i="1" s="1"/>
  <c r="BY440" i="1" s="1"/>
  <c r="BX440" i="1" s="1"/>
  <c r="BW440" i="1" s="1"/>
  <c r="BV440" i="1" s="1"/>
  <c r="BU440" i="1" s="1"/>
  <c r="BT440" i="1" s="1"/>
  <c r="BS440" i="1" s="1"/>
  <c r="L652" i="1"/>
  <c r="CB652" i="1" s="1"/>
  <c r="CA652" i="1" s="1"/>
  <c r="BZ652" i="1" s="1"/>
  <c r="BY652" i="1" s="1"/>
  <c r="BX652" i="1" s="1"/>
  <c r="BW652" i="1" s="1"/>
  <c r="BV652" i="1" s="1"/>
  <c r="BU652" i="1" s="1"/>
  <c r="BT652" i="1" s="1"/>
  <c r="BS652" i="1" s="1"/>
  <c r="L770" i="1"/>
  <c r="CB770" i="1" s="1"/>
  <c r="CA770" i="1" s="1"/>
  <c r="BZ770" i="1" s="1"/>
  <c r="BY770" i="1" s="1"/>
  <c r="BX770" i="1" s="1"/>
  <c r="BW770" i="1" s="1"/>
  <c r="BV770" i="1" s="1"/>
  <c r="BU770" i="1" s="1"/>
  <c r="BT770" i="1" s="1"/>
  <c r="BS770" i="1" s="1"/>
  <c r="L641" i="1"/>
  <c r="CB641" i="1" s="1"/>
  <c r="CA641" i="1" s="1"/>
  <c r="BZ641" i="1" s="1"/>
  <c r="BY641" i="1" s="1"/>
  <c r="BX641" i="1" s="1"/>
  <c r="BW641" i="1" s="1"/>
  <c r="BV641" i="1" s="1"/>
  <c r="BU641" i="1" s="1"/>
  <c r="BT641" i="1" s="1"/>
  <c r="BS641" i="1" s="1"/>
  <c r="J691" i="1"/>
  <c r="L112" i="1"/>
  <c r="CB112" i="1" s="1"/>
  <c r="CA112" i="1" s="1"/>
  <c r="BZ112" i="1" s="1"/>
  <c r="BY112" i="1" s="1"/>
  <c r="BX112" i="1" s="1"/>
  <c r="BW112" i="1" s="1"/>
  <c r="BV112" i="1" s="1"/>
  <c r="BU112" i="1" s="1"/>
  <c r="BT112" i="1" s="1"/>
  <c r="BS112" i="1" s="1"/>
  <c r="L114" i="1"/>
  <c r="CB114" i="1" s="1"/>
  <c r="CA114" i="1" s="1"/>
  <c r="BZ114" i="1" s="1"/>
  <c r="BY114" i="1" s="1"/>
  <c r="BX114" i="1" s="1"/>
  <c r="BW114" i="1" s="1"/>
  <c r="BV114" i="1" s="1"/>
  <c r="BU114" i="1" s="1"/>
  <c r="BT114" i="1" s="1"/>
  <c r="BS114" i="1" s="1"/>
  <c r="J565" i="1"/>
  <c r="K494" i="1"/>
  <c r="K535" i="1"/>
  <c r="K510" i="1"/>
  <c r="K519" i="1"/>
  <c r="J575" i="1"/>
  <c r="K358" i="1"/>
  <c r="J573" i="1"/>
  <c r="K362" i="1"/>
  <c r="J90" i="1"/>
  <c r="K487" i="1"/>
  <c r="J707" i="1"/>
  <c r="L380" i="1"/>
  <c r="CB380" i="1" s="1"/>
  <c r="CA380" i="1" s="1"/>
  <c r="BZ380" i="1" s="1"/>
  <c r="BY380" i="1" s="1"/>
  <c r="BX380" i="1" s="1"/>
  <c r="BW380" i="1" s="1"/>
  <c r="BV380" i="1" s="1"/>
  <c r="BU380" i="1" s="1"/>
  <c r="BT380" i="1" s="1"/>
  <c r="BS380" i="1" s="1"/>
  <c r="L639" i="1"/>
  <c r="CB639" i="1" s="1"/>
  <c r="CA639" i="1" s="1"/>
  <c r="BZ639" i="1" s="1"/>
  <c r="BY639" i="1" s="1"/>
  <c r="BX639" i="1" s="1"/>
  <c r="BW639" i="1" s="1"/>
  <c r="BV639" i="1" s="1"/>
  <c r="BU639" i="1" s="1"/>
  <c r="BT639" i="1" s="1"/>
  <c r="BS639" i="1" s="1"/>
  <c r="L778" i="1"/>
  <c r="CB778" i="1" s="1"/>
  <c r="CA778" i="1" s="1"/>
  <c r="BZ778" i="1" s="1"/>
  <c r="BY778" i="1" s="1"/>
  <c r="BX778" i="1" s="1"/>
  <c r="BW778" i="1" s="1"/>
  <c r="BV778" i="1" s="1"/>
  <c r="BU778" i="1" s="1"/>
  <c r="BT778" i="1" s="1"/>
  <c r="BS778" i="1" s="1"/>
  <c r="L773" i="1"/>
  <c r="CB773" i="1" s="1"/>
  <c r="CA773" i="1" s="1"/>
  <c r="BZ773" i="1" s="1"/>
  <c r="BY773" i="1" s="1"/>
  <c r="BX773" i="1" s="1"/>
  <c r="BW773" i="1" s="1"/>
  <c r="BV773" i="1" s="1"/>
  <c r="BU773" i="1" s="1"/>
  <c r="BT773" i="1" s="1"/>
  <c r="BS773" i="1" s="1"/>
  <c r="L447" i="1"/>
  <c r="CB447" i="1" s="1"/>
  <c r="CA447" i="1" s="1"/>
  <c r="BZ447" i="1" s="1"/>
  <c r="BY447" i="1" s="1"/>
  <c r="BX447" i="1" s="1"/>
  <c r="BW447" i="1" s="1"/>
  <c r="BV447" i="1" s="1"/>
  <c r="BU447" i="1" s="1"/>
  <c r="BT447" i="1" s="1"/>
  <c r="BS447" i="1" s="1"/>
  <c r="L221" i="1"/>
  <c r="CB221" i="1" s="1"/>
  <c r="CA221" i="1" s="1"/>
  <c r="BZ221" i="1" s="1"/>
  <c r="BY221" i="1" s="1"/>
  <c r="BX221" i="1" s="1"/>
  <c r="BW221" i="1" s="1"/>
  <c r="BV221" i="1" s="1"/>
  <c r="BU221" i="1" s="1"/>
  <c r="BT221" i="1" s="1"/>
  <c r="BS221" i="1" s="1"/>
  <c r="L434" i="1"/>
  <c r="CB434" i="1" s="1"/>
  <c r="CA434" i="1" s="1"/>
  <c r="BZ434" i="1" s="1"/>
  <c r="BY434" i="1" s="1"/>
  <c r="BX434" i="1" s="1"/>
  <c r="BW434" i="1" s="1"/>
  <c r="BV434" i="1" s="1"/>
  <c r="BU434" i="1" s="1"/>
  <c r="BT434" i="1" s="1"/>
  <c r="BS434" i="1" s="1"/>
  <c r="L783" i="1"/>
  <c r="CB783" i="1" s="1"/>
  <c r="CA783" i="1" s="1"/>
  <c r="BZ783" i="1" s="1"/>
  <c r="BY783" i="1" s="1"/>
  <c r="BX783" i="1" s="1"/>
  <c r="BW783" i="1" s="1"/>
  <c r="BV783" i="1" s="1"/>
  <c r="BU783" i="1" s="1"/>
  <c r="BT783" i="1" s="1"/>
  <c r="BS783" i="1" s="1"/>
  <c r="L116" i="1"/>
  <c r="CB116" i="1" s="1"/>
  <c r="CA116" i="1" s="1"/>
  <c r="BZ116" i="1" s="1"/>
  <c r="BY116" i="1" s="1"/>
  <c r="BX116" i="1" s="1"/>
  <c r="BW116" i="1" s="1"/>
  <c r="BV116" i="1" s="1"/>
  <c r="BU116" i="1" s="1"/>
  <c r="BT116" i="1" s="1"/>
  <c r="BS116" i="1" s="1"/>
  <c r="J675" i="1"/>
  <c r="L453" i="1"/>
  <c r="CB453" i="1" s="1"/>
  <c r="CA453" i="1" s="1"/>
  <c r="BZ453" i="1" s="1"/>
  <c r="BY453" i="1" s="1"/>
  <c r="BX453" i="1" s="1"/>
  <c r="BW453" i="1" s="1"/>
  <c r="BV453" i="1" s="1"/>
  <c r="BU453" i="1" s="1"/>
  <c r="BT453" i="1" s="1"/>
  <c r="BS453" i="1" s="1"/>
  <c r="CA732" i="1"/>
  <c r="BZ732" i="1" s="1"/>
  <c r="BY732" i="1" s="1"/>
  <c r="BX732" i="1" s="1"/>
  <c r="BW732" i="1" s="1"/>
  <c r="BV732" i="1" s="1"/>
  <c r="BU732" i="1" s="1"/>
  <c r="BT732" i="1" s="1"/>
  <c r="BS732" i="1" s="1"/>
  <c r="L732" i="1"/>
  <c r="CB732" i="1" s="1"/>
  <c r="CA744" i="1"/>
  <c r="BZ744" i="1" s="1"/>
  <c r="BY744" i="1" s="1"/>
  <c r="BX744" i="1" s="1"/>
  <c r="BW744" i="1" s="1"/>
  <c r="BV744" i="1" s="1"/>
  <c r="BU744" i="1" s="1"/>
  <c r="BT744" i="1" s="1"/>
  <c r="BS744" i="1" s="1"/>
  <c r="L744" i="1"/>
  <c r="CB744" i="1" s="1"/>
  <c r="L117" i="1"/>
  <c r="CB117" i="1" s="1"/>
  <c r="CA117" i="1" s="1"/>
  <c r="BZ117" i="1" s="1"/>
  <c r="BY117" i="1" s="1"/>
  <c r="BX117" i="1" s="1"/>
  <c r="BW117" i="1" s="1"/>
  <c r="BV117" i="1" s="1"/>
  <c r="BU117" i="1" s="1"/>
  <c r="BT117" i="1" s="1"/>
  <c r="BS117" i="1" s="1"/>
  <c r="L193" i="1"/>
  <c r="CB193" i="1" s="1"/>
  <c r="CA193" i="1" s="1"/>
  <c r="BZ193" i="1" s="1"/>
  <c r="BY193" i="1" s="1"/>
  <c r="BX193" i="1" s="1"/>
  <c r="BW193" i="1" s="1"/>
  <c r="BV193" i="1" s="1"/>
  <c r="BU193" i="1" s="1"/>
  <c r="BT193" i="1" s="1"/>
  <c r="BS193" i="1" s="1"/>
  <c r="L438" i="1"/>
  <c r="CB438" i="1" s="1"/>
  <c r="CA438" i="1" s="1"/>
  <c r="BZ438" i="1" s="1"/>
  <c r="BY438" i="1" s="1"/>
  <c r="BX438" i="1" s="1"/>
  <c r="BW438" i="1" s="1"/>
  <c r="BV438" i="1" s="1"/>
  <c r="BU438" i="1" s="1"/>
  <c r="BT438" i="1" s="1"/>
  <c r="BS438" i="1" s="1"/>
  <c r="L398" i="1"/>
  <c r="CB398" i="1" s="1"/>
  <c r="CA398" i="1" s="1"/>
  <c r="BZ398" i="1" s="1"/>
  <c r="BY398" i="1" s="1"/>
  <c r="BX398" i="1" s="1"/>
  <c r="BW398" i="1" s="1"/>
  <c r="BV398" i="1" s="1"/>
  <c r="BU398" i="1" s="1"/>
  <c r="BT398" i="1" s="1"/>
  <c r="BS398" i="1" s="1"/>
  <c r="J715" i="1"/>
  <c r="L374" i="1"/>
  <c r="CB374" i="1" s="1"/>
  <c r="CA374" i="1" s="1"/>
  <c r="BZ374" i="1" s="1"/>
  <c r="BY374" i="1" s="1"/>
  <c r="BX374" i="1" s="1"/>
  <c r="BW374" i="1" s="1"/>
  <c r="BV374" i="1" s="1"/>
  <c r="BU374" i="1" s="1"/>
  <c r="BT374" i="1" s="1"/>
  <c r="BS374" i="1" s="1"/>
  <c r="L165" i="1"/>
  <c r="CB165" i="1" s="1"/>
  <c r="CA165" i="1" s="1"/>
  <c r="BZ165" i="1" s="1"/>
  <c r="BY165" i="1" s="1"/>
  <c r="BX165" i="1" s="1"/>
  <c r="BW165" i="1" s="1"/>
  <c r="BV165" i="1" s="1"/>
  <c r="BU165" i="1" s="1"/>
  <c r="BT165" i="1" s="1"/>
  <c r="BS165" i="1" s="1"/>
  <c r="J543" i="1"/>
  <c r="J6" i="1"/>
  <c r="K525" i="1"/>
  <c r="L164" i="1"/>
  <c r="CB164" i="1" s="1"/>
  <c r="CA164" i="1" s="1"/>
  <c r="BZ164" i="1" s="1"/>
  <c r="BY164" i="1" s="1"/>
  <c r="BX164" i="1" s="1"/>
  <c r="BW164" i="1" s="1"/>
  <c r="BV164" i="1" s="1"/>
  <c r="BU164" i="1" s="1"/>
  <c r="BT164" i="1" s="1"/>
  <c r="BS164" i="1" s="1"/>
  <c r="K354" i="1"/>
  <c r="K481" i="1"/>
  <c r="L51" i="1"/>
  <c r="CB51" i="1" s="1"/>
  <c r="CA51" i="1" s="1"/>
  <c r="BZ51" i="1" s="1"/>
  <c r="BY51" i="1" s="1"/>
  <c r="BX51" i="1" s="1"/>
  <c r="BW51" i="1" s="1"/>
  <c r="BV51" i="1" s="1"/>
  <c r="BU51" i="1" s="1"/>
  <c r="BT51" i="1" s="1"/>
  <c r="BS51" i="1" s="1"/>
  <c r="L318" i="1"/>
  <c r="CB318" i="1" s="1"/>
  <c r="CA318" i="1" s="1"/>
  <c r="BZ318" i="1" s="1"/>
  <c r="BY318" i="1" s="1"/>
  <c r="BX318" i="1" s="1"/>
  <c r="BW318" i="1" s="1"/>
  <c r="BV318" i="1" s="1"/>
  <c r="BU318" i="1" s="1"/>
  <c r="BT318" i="1" s="1"/>
  <c r="BS318" i="1" s="1"/>
  <c r="L566" i="1"/>
  <c r="CB566" i="1" s="1"/>
  <c r="CA566" i="1" s="1"/>
  <c r="BZ566" i="1" s="1"/>
  <c r="BY566" i="1" s="1"/>
  <c r="BX566" i="1" s="1"/>
  <c r="BW566" i="1" s="1"/>
  <c r="BV566" i="1" s="1"/>
  <c r="BU566" i="1" s="1"/>
  <c r="BT566" i="1" s="1"/>
  <c r="BS566" i="1" s="1"/>
  <c r="K172" i="1"/>
  <c r="L554" i="1"/>
  <c r="CB554" i="1" s="1"/>
  <c r="CA554" i="1" s="1"/>
  <c r="BZ554" i="1" s="1"/>
  <c r="BY554" i="1" s="1"/>
  <c r="BX554" i="1" s="1"/>
  <c r="BW554" i="1" s="1"/>
  <c r="BV554" i="1" s="1"/>
  <c r="BU554" i="1" s="1"/>
  <c r="BT554" i="1" s="1"/>
  <c r="BS554" i="1" s="1"/>
  <c r="L212" i="1"/>
  <c r="CB212" i="1" s="1"/>
  <c r="CA212" i="1" s="1"/>
  <c r="BZ212" i="1" s="1"/>
  <c r="BY212" i="1" s="1"/>
  <c r="BX212" i="1" s="1"/>
  <c r="BW212" i="1" s="1"/>
  <c r="BV212" i="1" s="1"/>
  <c r="BU212" i="1" s="1"/>
  <c r="BT212" i="1" s="1"/>
  <c r="BS212" i="1" s="1"/>
  <c r="K301" i="1"/>
  <c r="L400" i="1"/>
  <c r="CB400" i="1" s="1"/>
  <c r="CA400" i="1" s="1"/>
  <c r="BZ400" i="1" s="1"/>
  <c r="BY400" i="1" s="1"/>
  <c r="BX400" i="1" s="1"/>
  <c r="BW400" i="1" s="1"/>
  <c r="BV400" i="1" s="1"/>
  <c r="BU400" i="1" s="1"/>
  <c r="BT400" i="1" s="1"/>
  <c r="BS400" i="1" s="1"/>
  <c r="L425" i="1"/>
  <c r="CB425" i="1" s="1"/>
  <c r="CA425" i="1" s="1"/>
  <c r="BZ425" i="1" s="1"/>
  <c r="BY425" i="1" s="1"/>
  <c r="BX425" i="1" s="1"/>
  <c r="BW425" i="1" s="1"/>
  <c r="BV425" i="1" s="1"/>
  <c r="BU425" i="1" s="1"/>
  <c r="BT425" i="1" s="1"/>
  <c r="BS425" i="1" s="1"/>
  <c r="CA642" i="1"/>
  <c r="BZ642" i="1" s="1"/>
  <c r="BY642" i="1" s="1"/>
  <c r="BX642" i="1" s="1"/>
  <c r="BW642" i="1" s="1"/>
  <c r="BV642" i="1" s="1"/>
  <c r="BU642" i="1" s="1"/>
  <c r="BT642" i="1" s="1"/>
  <c r="BS642" i="1" s="1"/>
  <c r="L642" i="1"/>
  <c r="CB642" i="1" s="1"/>
  <c r="CA758" i="1"/>
  <c r="BZ758" i="1" s="1"/>
  <c r="BY758" i="1" s="1"/>
  <c r="BX758" i="1" s="1"/>
  <c r="BW758" i="1" s="1"/>
  <c r="BV758" i="1" s="1"/>
  <c r="BU758" i="1" s="1"/>
  <c r="BT758" i="1" s="1"/>
  <c r="BS758" i="1" s="1"/>
  <c r="L758" i="1"/>
  <c r="CB758" i="1" s="1"/>
  <c r="L407" i="1"/>
  <c r="CB407" i="1" s="1"/>
  <c r="CA407" i="1" s="1"/>
  <c r="BZ407" i="1" s="1"/>
  <c r="BY407" i="1" s="1"/>
  <c r="BX407" i="1" s="1"/>
  <c r="BW407" i="1" s="1"/>
  <c r="BV407" i="1" s="1"/>
  <c r="BU407" i="1" s="1"/>
  <c r="BT407" i="1" s="1"/>
  <c r="BS407" i="1" s="1"/>
  <c r="L426" i="1"/>
  <c r="CB426" i="1" s="1"/>
  <c r="CA426" i="1" s="1"/>
  <c r="BZ426" i="1" s="1"/>
  <c r="BY426" i="1" s="1"/>
  <c r="BX426" i="1" s="1"/>
  <c r="BW426" i="1" s="1"/>
  <c r="BV426" i="1" s="1"/>
  <c r="BU426" i="1" s="1"/>
  <c r="BT426" i="1" s="1"/>
  <c r="BS426" i="1" s="1"/>
  <c r="L121" i="1"/>
  <c r="CB121" i="1" s="1"/>
  <c r="CA121" i="1" s="1"/>
  <c r="BZ121" i="1" s="1"/>
  <c r="BY121" i="1" s="1"/>
  <c r="BX121" i="1" s="1"/>
  <c r="BW121" i="1" s="1"/>
  <c r="BV121" i="1" s="1"/>
  <c r="BU121" i="1" s="1"/>
  <c r="BT121" i="1" s="1"/>
  <c r="BS121" i="1" s="1"/>
  <c r="L437" i="1"/>
  <c r="CB437" i="1" s="1"/>
  <c r="CA437" i="1" s="1"/>
  <c r="BZ437" i="1" s="1"/>
  <c r="BY437" i="1" s="1"/>
  <c r="BX437" i="1" s="1"/>
  <c r="BW437" i="1" s="1"/>
  <c r="BV437" i="1" s="1"/>
  <c r="BU437" i="1" s="1"/>
  <c r="BT437" i="1" s="1"/>
  <c r="BS437" i="1" s="1"/>
  <c r="L25" i="1"/>
  <c r="CB25" i="1" s="1"/>
  <c r="CA25" i="1" s="1"/>
  <c r="BZ25" i="1" s="1"/>
  <c r="BY25" i="1" s="1"/>
  <c r="BX25" i="1" s="1"/>
  <c r="BW25" i="1" s="1"/>
  <c r="BV25" i="1" s="1"/>
  <c r="BU25" i="1" s="1"/>
  <c r="BT25" i="1" s="1"/>
  <c r="BS25" i="1" s="1"/>
  <c r="L473" i="1"/>
  <c r="CB473" i="1" s="1"/>
  <c r="CA473" i="1" s="1"/>
  <c r="BZ473" i="1" s="1"/>
  <c r="BY473" i="1" s="1"/>
  <c r="BX473" i="1" s="1"/>
  <c r="BW473" i="1" s="1"/>
  <c r="BV473" i="1" s="1"/>
  <c r="BU473" i="1" s="1"/>
  <c r="BT473" i="1" s="1"/>
  <c r="BS473" i="1" s="1"/>
  <c r="L111" i="1"/>
  <c r="CB111" i="1" s="1"/>
  <c r="CA111" i="1" s="1"/>
  <c r="BZ111" i="1" s="1"/>
  <c r="BY111" i="1" s="1"/>
  <c r="BX111" i="1" s="1"/>
  <c r="BW111" i="1" s="1"/>
  <c r="BV111" i="1" s="1"/>
  <c r="BU111" i="1" s="1"/>
  <c r="BT111" i="1" s="1"/>
  <c r="BS111" i="1" s="1"/>
  <c r="L427" i="1"/>
  <c r="CB427" i="1" s="1"/>
  <c r="CA427" i="1" s="1"/>
  <c r="BZ427" i="1" s="1"/>
  <c r="BY427" i="1" s="1"/>
  <c r="BX427" i="1" s="1"/>
  <c r="BW427" i="1" s="1"/>
  <c r="BV427" i="1" s="1"/>
  <c r="BU427" i="1" s="1"/>
  <c r="BT427" i="1" s="1"/>
  <c r="BS427" i="1" s="1"/>
  <c r="L444" i="1"/>
  <c r="CB444" i="1" s="1"/>
  <c r="CA444" i="1" s="1"/>
  <c r="BZ444" i="1" s="1"/>
  <c r="BY444" i="1" s="1"/>
  <c r="BX444" i="1" s="1"/>
  <c r="BW444" i="1" s="1"/>
  <c r="BV444" i="1" s="1"/>
  <c r="BU444" i="1" s="1"/>
  <c r="BT444" i="1" s="1"/>
  <c r="BS444" i="1" s="1"/>
  <c r="L202" i="1"/>
  <c r="CB202" i="1" s="1"/>
  <c r="CA202" i="1" s="1"/>
  <c r="BZ202" i="1" s="1"/>
  <c r="BY202" i="1" s="1"/>
  <c r="BX202" i="1" s="1"/>
  <c r="BW202" i="1" s="1"/>
  <c r="BV202" i="1" s="1"/>
  <c r="BU202" i="1" s="1"/>
  <c r="BT202" i="1" s="1"/>
  <c r="BS202" i="1" s="1"/>
  <c r="CA600" i="1"/>
  <c r="BZ600" i="1" s="1"/>
  <c r="BY600" i="1" s="1"/>
  <c r="BX600" i="1" s="1"/>
  <c r="BW600" i="1" s="1"/>
  <c r="BV600" i="1" s="1"/>
  <c r="BU600" i="1" s="1"/>
  <c r="BT600" i="1" s="1"/>
  <c r="BS600" i="1" s="1"/>
  <c r="L600" i="1"/>
  <c r="CB600" i="1" s="1"/>
  <c r="K491" i="1"/>
  <c r="K483" i="1"/>
  <c r="CA124" i="1"/>
  <c r="BZ124" i="1" s="1"/>
  <c r="BY124" i="1" s="1"/>
  <c r="BX124" i="1" s="1"/>
  <c r="BW124" i="1" s="1"/>
  <c r="BV124" i="1" s="1"/>
  <c r="BU124" i="1" s="1"/>
  <c r="BT124" i="1" s="1"/>
  <c r="BS124" i="1" s="1"/>
  <c r="L124" i="1"/>
  <c r="CB124" i="1" s="1"/>
  <c r="K137" i="1"/>
  <c r="J549" i="1"/>
  <c r="K501" i="1"/>
  <c r="L414" i="1"/>
  <c r="CB414" i="1" s="1"/>
  <c r="CA414" i="1" s="1"/>
  <c r="BZ414" i="1" s="1"/>
  <c r="BY414" i="1" s="1"/>
  <c r="BX414" i="1" s="1"/>
  <c r="BW414" i="1" s="1"/>
  <c r="BV414" i="1" s="1"/>
  <c r="BU414" i="1" s="1"/>
  <c r="BT414" i="1" s="1"/>
  <c r="BS414" i="1" s="1"/>
  <c r="L449" i="1"/>
  <c r="CB449" i="1" s="1"/>
  <c r="CA449" i="1" s="1"/>
  <c r="BZ449" i="1" s="1"/>
  <c r="BY449" i="1" s="1"/>
  <c r="BX449" i="1" s="1"/>
  <c r="BW449" i="1" s="1"/>
  <c r="BV449" i="1" s="1"/>
  <c r="BU449" i="1" s="1"/>
  <c r="BT449" i="1" s="1"/>
  <c r="BS449" i="1" s="1"/>
  <c r="L750" i="1"/>
  <c r="CB750" i="1" s="1"/>
  <c r="CA750" i="1" s="1"/>
  <c r="BZ750" i="1" s="1"/>
  <c r="BY750" i="1" s="1"/>
  <c r="BX750" i="1" s="1"/>
  <c r="BW750" i="1" s="1"/>
  <c r="BV750" i="1" s="1"/>
  <c r="BU750" i="1" s="1"/>
  <c r="BT750" i="1" s="1"/>
  <c r="BS750" i="1" s="1"/>
  <c r="K307" i="1"/>
  <c r="J683" i="1"/>
  <c r="K666" i="1"/>
  <c r="K686" i="1"/>
  <c r="K710" i="1"/>
  <c r="CA313" i="1"/>
  <c r="BZ313" i="1" s="1"/>
  <c r="BY313" i="1" s="1"/>
  <c r="BX313" i="1" s="1"/>
  <c r="BW313" i="1" s="1"/>
  <c r="BV313" i="1" s="1"/>
  <c r="BU313" i="1" s="1"/>
  <c r="BT313" i="1" s="1"/>
  <c r="BS313" i="1" s="1"/>
  <c r="L313" i="1"/>
  <c r="CB313" i="1" s="1"/>
  <c r="L349" i="1"/>
  <c r="CB349" i="1" s="1"/>
  <c r="CA349" i="1" s="1"/>
  <c r="BZ349" i="1" s="1"/>
  <c r="BY349" i="1" s="1"/>
  <c r="BX349" i="1" s="1"/>
  <c r="BW349" i="1" s="1"/>
  <c r="BV349" i="1" s="1"/>
  <c r="BU349" i="1" s="1"/>
  <c r="BT349" i="1" s="1"/>
  <c r="BS349" i="1" s="1"/>
  <c r="L588" i="1"/>
  <c r="CB588" i="1" s="1"/>
  <c r="CA588" i="1" s="1"/>
  <c r="BZ588" i="1" s="1"/>
  <c r="BY588" i="1" s="1"/>
  <c r="BX588" i="1" s="1"/>
  <c r="BW588" i="1" s="1"/>
  <c r="BV588" i="1" s="1"/>
  <c r="BU588" i="1" s="1"/>
  <c r="BT588" i="1" s="1"/>
  <c r="BS588" i="1" s="1"/>
  <c r="CA260" i="1"/>
  <c r="BZ260" i="1" s="1"/>
  <c r="BY260" i="1" s="1"/>
  <c r="BX260" i="1" s="1"/>
  <c r="BW260" i="1" s="1"/>
  <c r="BV260" i="1" s="1"/>
  <c r="BU260" i="1" s="1"/>
  <c r="BT260" i="1" s="1"/>
  <c r="BS260" i="1" s="1"/>
  <c r="L260" i="1"/>
  <c r="CB260" i="1" s="1"/>
  <c r="L589" i="1"/>
  <c r="CB589" i="1" s="1"/>
  <c r="CA589" i="1" s="1"/>
  <c r="BZ589" i="1" s="1"/>
  <c r="BY589" i="1" s="1"/>
  <c r="BX589" i="1" s="1"/>
  <c r="BW589" i="1" s="1"/>
  <c r="BV589" i="1" s="1"/>
  <c r="BU589" i="1" s="1"/>
  <c r="BT589" i="1" s="1"/>
  <c r="BS589" i="1" s="1"/>
  <c r="K721" i="1"/>
  <c r="J253" i="1"/>
  <c r="K183" i="1"/>
  <c r="L97" i="1"/>
  <c r="CB97" i="1" s="1"/>
  <c r="CA97" i="1" s="1"/>
  <c r="BZ97" i="1" s="1"/>
  <c r="BY97" i="1" s="1"/>
  <c r="BX97" i="1" s="1"/>
  <c r="BW97" i="1" s="1"/>
  <c r="BV97" i="1" s="1"/>
  <c r="BU97" i="1" s="1"/>
  <c r="BT97" i="1" s="1"/>
  <c r="BS97" i="1" s="1"/>
  <c r="L552" i="1"/>
  <c r="CB552" i="1" s="1"/>
  <c r="CA552" i="1" s="1"/>
  <c r="BZ552" i="1" s="1"/>
  <c r="BY552" i="1" s="1"/>
  <c r="BX552" i="1" s="1"/>
  <c r="BW552" i="1" s="1"/>
  <c r="BV552" i="1" s="1"/>
  <c r="BU552" i="1" s="1"/>
  <c r="BT552" i="1" s="1"/>
  <c r="BS552" i="1" s="1"/>
  <c r="L5" i="1"/>
  <c r="CB5" i="1" s="1"/>
  <c r="CA5" i="1" s="1"/>
  <c r="BZ5" i="1" s="1"/>
  <c r="BY5" i="1" s="1"/>
  <c r="BX5" i="1" s="1"/>
  <c r="BW5" i="1" s="1"/>
  <c r="BV5" i="1" s="1"/>
  <c r="BU5" i="1" s="1"/>
  <c r="BT5" i="1" s="1"/>
  <c r="BS5" i="1" s="1"/>
  <c r="J583" i="1"/>
  <c r="K705" i="1"/>
  <c r="K720" i="1"/>
  <c r="CA326" i="1"/>
  <c r="BZ326" i="1" s="1"/>
  <c r="BY326" i="1" s="1"/>
  <c r="BX326" i="1" s="1"/>
  <c r="BW326" i="1" s="1"/>
  <c r="BV326" i="1" s="1"/>
  <c r="BU326" i="1" s="1"/>
  <c r="BT326" i="1" s="1"/>
  <c r="BS326" i="1" s="1"/>
  <c r="L326" i="1"/>
  <c r="CB326" i="1" s="1"/>
  <c r="CA263" i="1"/>
  <c r="BZ263" i="1" s="1"/>
  <c r="BY263" i="1" s="1"/>
  <c r="BX263" i="1" s="1"/>
  <c r="BW263" i="1" s="1"/>
  <c r="BV263" i="1" s="1"/>
  <c r="BU263" i="1" s="1"/>
  <c r="BT263" i="1" s="1"/>
  <c r="BS263" i="1" s="1"/>
  <c r="L263" i="1"/>
  <c r="CB263" i="1" s="1"/>
  <c r="L564" i="1"/>
  <c r="CB564" i="1" s="1"/>
  <c r="CA564" i="1" s="1"/>
  <c r="BZ564" i="1" s="1"/>
  <c r="BY564" i="1" s="1"/>
  <c r="BX564" i="1" s="1"/>
  <c r="BW564" i="1" s="1"/>
  <c r="BV564" i="1" s="1"/>
  <c r="BU564" i="1" s="1"/>
  <c r="BT564" i="1" s="1"/>
  <c r="BS564" i="1" s="1"/>
  <c r="L580" i="1"/>
  <c r="CB580" i="1" s="1"/>
  <c r="CA580" i="1" s="1"/>
  <c r="BZ580" i="1" s="1"/>
  <c r="BY580" i="1" s="1"/>
  <c r="BX580" i="1" s="1"/>
  <c r="BW580" i="1" s="1"/>
  <c r="BV580" i="1" s="1"/>
  <c r="BU580" i="1" s="1"/>
  <c r="BT580" i="1" s="1"/>
  <c r="BS580" i="1" s="1"/>
  <c r="K665" i="1"/>
  <c r="K656" i="1"/>
  <c r="CA65" i="1"/>
  <c r="BZ65" i="1" s="1"/>
  <c r="BY65" i="1" s="1"/>
  <c r="BX65" i="1" s="1"/>
  <c r="BW65" i="1" s="1"/>
  <c r="BV65" i="1" s="1"/>
  <c r="BU65" i="1" s="1"/>
  <c r="BT65" i="1" s="1"/>
  <c r="BS65" i="1" s="1"/>
  <c r="L65" i="1"/>
  <c r="CB65" i="1" s="1"/>
  <c r="CA261" i="1"/>
  <c r="BZ261" i="1" s="1"/>
  <c r="BY261" i="1" s="1"/>
  <c r="BX261" i="1" s="1"/>
  <c r="BW261" i="1" s="1"/>
  <c r="BV261" i="1" s="1"/>
  <c r="BU261" i="1" s="1"/>
  <c r="BT261" i="1" s="1"/>
  <c r="BS261" i="1" s="1"/>
  <c r="L261" i="1"/>
  <c r="CB261" i="1" s="1"/>
  <c r="CC340" i="1"/>
  <c r="CE340" i="1" s="1"/>
  <c r="CD340" i="1"/>
  <c r="CF340" i="1" s="1"/>
  <c r="CD297" i="1"/>
  <c r="CF297" i="1" s="1"/>
  <c r="CC297" i="1"/>
  <c r="CE297" i="1" s="1"/>
  <c r="K658" i="1"/>
  <c r="CD854" i="1"/>
  <c r="CF854" i="1" s="1"/>
  <c r="CC854" i="1"/>
  <c r="CE854" i="1" s="1"/>
  <c r="CC815" i="1"/>
  <c r="CE815" i="1" s="1"/>
  <c r="CD815" i="1"/>
  <c r="CF815" i="1" s="1"/>
  <c r="CD917" i="1"/>
  <c r="CF917" i="1" s="1"/>
  <c r="CC917" i="1"/>
  <c r="CE917" i="1" s="1"/>
  <c r="K174" i="1"/>
  <c r="CC896" i="1"/>
  <c r="CE896" i="1" s="1"/>
  <c r="CD896" i="1"/>
  <c r="CF896" i="1" s="1"/>
  <c r="K156" i="1"/>
  <c r="CD130" i="1"/>
  <c r="CF130" i="1" s="1"/>
  <c r="CC130" i="1"/>
  <c r="CE130" i="1" s="1"/>
  <c r="CD58" i="1"/>
  <c r="CF58" i="1" s="1"/>
  <c r="CC58" i="1"/>
  <c r="CE58" i="1" s="1"/>
  <c r="CC635" i="1"/>
  <c r="CE635" i="1" s="1"/>
  <c r="CD635" i="1"/>
  <c r="CF635" i="1" s="1"/>
  <c r="K19" i="1"/>
  <c r="L46" i="1"/>
  <c r="CB46" i="1" s="1"/>
  <c r="CA46" i="1" s="1"/>
  <c r="BZ46" i="1" s="1"/>
  <c r="BY46" i="1" s="1"/>
  <c r="BX46" i="1" s="1"/>
  <c r="BW46" i="1" s="1"/>
  <c r="BV46" i="1" s="1"/>
  <c r="BU46" i="1" s="1"/>
  <c r="BT46" i="1" s="1"/>
  <c r="BS46" i="1" s="1"/>
  <c r="CD813" i="1"/>
  <c r="CF813" i="1" s="1"/>
  <c r="CC813" i="1"/>
  <c r="CE813" i="1" s="1"/>
  <c r="CC602" i="1"/>
  <c r="CE602" i="1" s="1"/>
  <c r="CD602" i="1"/>
  <c r="CF602" i="1" s="1"/>
  <c r="CC906" i="1"/>
  <c r="CE906" i="1" s="1"/>
  <c r="CD906" i="1"/>
  <c r="CF906" i="1" s="1"/>
  <c r="CC829" i="1"/>
  <c r="CE829" i="1" s="1"/>
  <c r="CD829" i="1"/>
  <c r="CF829" i="1" s="1"/>
  <c r="L361" i="1"/>
  <c r="CB361" i="1" s="1"/>
  <c r="CA361" i="1" s="1"/>
  <c r="BZ361" i="1" s="1"/>
  <c r="BY361" i="1" s="1"/>
  <c r="BX361" i="1" s="1"/>
  <c r="BW361" i="1" s="1"/>
  <c r="BV361" i="1" s="1"/>
  <c r="BU361" i="1" s="1"/>
  <c r="BT361" i="1" s="1"/>
  <c r="BS361" i="1" s="1"/>
  <c r="K677" i="1"/>
  <c r="CC604" i="1"/>
  <c r="CE604" i="1" s="1"/>
  <c r="CD604" i="1"/>
  <c r="CF604" i="1" s="1"/>
  <c r="J166" i="1"/>
  <c r="K672" i="1"/>
  <c r="K661" i="1"/>
  <c r="K704" i="1"/>
  <c r="K680" i="1"/>
  <c r="L574" i="1"/>
  <c r="CB574" i="1" s="1"/>
  <c r="CA574" i="1" s="1"/>
  <c r="BZ574" i="1" s="1"/>
  <c r="BY574" i="1" s="1"/>
  <c r="BX574" i="1" s="1"/>
  <c r="BW574" i="1" s="1"/>
  <c r="BV574" i="1" s="1"/>
  <c r="BU574" i="1" s="1"/>
  <c r="BT574" i="1" s="1"/>
  <c r="BS574" i="1" s="1"/>
  <c r="K70" i="1"/>
  <c r="CA594" i="1"/>
  <c r="BZ594" i="1" s="1"/>
  <c r="BY594" i="1" s="1"/>
  <c r="BX594" i="1" s="1"/>
  <c r="BW594" i="1" s="1"/>
  <c r="BV594" i="1" s="1"/>
  <c r="BU594" i="1" s="1"/>
  <c r="BT594" i="1" s="1"/>
  <c r="BS594" i="1" s="1"/>
  <c r="L594" i="1"/>
  <c r="CB594" i="1" s="1"/>
  <c r="K342" i="1"/>
  <c r="K541" i="1"/>
  <c r="CD843" i="1"/>
  <c r="CF843" i="1" s="1"/>
  <c r="CC843" i="1"/>
  <c r="CE843" i="1" s="1"/>
  <c r="CD293" i="1"/>
  <c r="CF293" i="1" s="1"/>
  <c r="CC293" i="1"/>
  <c r="CE293" i="1" s="1"/>
  <c r="L99" i="1"/>
  <c r="CB99" i="1" s="1"/>
  <c r="CA99" i="1" s="1"/>
  <c r="BZ99" i="1" s="1"/>
  <c r="BY99" i="1" s="1"/>
  <c r="BX99" i="1" s="1"/>
  <c r="BW99" i="1" s="1"/>
  <c r="BV99" i="1" s="1"/>
  <c r="BU99" i="1" s="1"/>
  <c r="BT99" i="1" s="1"/>
  <c r="BS99" i="1" s="1"/>
  <c r="L101" i="1"/>
  <c r="CB101" i="1" s="1"/>
  <c r="CA101" i="1" s="1"/>
  <c r="BZ101" i="1" s="1"/>
  <c r="BY101" i="1" s="1"/>
  <c r="BX101" i="1" s="1"/>
  <c r="BW101" i="1" s="1"/>
  <c r="BV101" i="1" s="1"/>
  <c r="BU101" i="1" s="1"/>
  <c r="BT101" i="1" s="1"/>
  <c r="BS101" i="1" s="1"/>
  <c r="CD877" i="1"/>
  <c r="CF877" i="1" s="1"/>
  <c r="CC877" i="1"/>
  <c r="CE877" i="1" s="1"/>
  <c r="CC630" i="1"/>
  <c r="CE630" i="1" s="1"/>
  <c r="CD630" i="1"/>
  <c r="CF630" i="1" s="1"/>
  <c r="CA257" i="1"/>
  <c r="BZ257" i="1" s="1"/>
  <c r="BY257" i="1" s="1"/>
  <c r="BX257" i="1" s="1"/>
  <c r="BW257" i="1" s="1"/>
  <c r="BV257" i="1" s="1"/>
  <c r="BU257" i="1" s="1"/>
  <c r="BT257" i="1" s="1"/>
  <c r="BS257" i="1" s="1"/>
  <c r="L257" i="1"/>
  <c r="CB257" i="1" s="1"/>
  <c r="CC887" i="1"/>
  <c r="CE887" i="1" s="1"/>
  <c r="CD887" i="1"/>
  <c r="CF887" i="1" s="1"/>
  <c r="K177" i="1"/>
  <c r="CC606" i="1"/>
  <c r="CE606" i="1" s="1"/>
  <c r="CD606" i="1"/>
  <c r="CF606" i="1" s="1"/>
  <c r="CC894" i="1"/>
  <c r="CE894" i="1" s="1"/>
  <c r="CD894" i="1"/>
  <c r="CF894" i="1" s="1"/>
  <c r="CC302" i="1"/>
  <c r="CE302" i="1" s="1"/>
  <c r="CD302" i="1"/>
  <c r="CF302" i="1" s="1"/>
  <c r="L104" i="1"/>
  <c r="CB104" i="1" s="1"/>
  <c r="CA104" i="1" s="1"/>
  <c r="BZ104" i="1" s="1"/>
  <c r="BY104" i="1" s="1"/>
  <c r="BX104" i="1" s="1"/>
  <c r="BW104" i="1" s="1"/>
  <c r="BV104" i="1" s="1"/>
  <c r="BU104" i="1" s="1"/>
  <c r="BT104" i="1" s="1"/>
  <c r="BS104" i="1" s="1"/>
  <c r="L454" i="1"/>
  <c r="CB454" i="1" s="1"/>
  <c r="CA454" i="1" s="1"/>
  <c r="BZ454" i="1" s="1"/>
  <c r="BY454" i="1" s="1"/>
  <c r="BX454" i="1" s="1"/>
  <c r="BW454" i="1" s="1"/>
  <c r="BV454" i="1" s="1"/>
  <c r="BU454" i="1" s="1"/>
  <c r="BT454" i="1" s="1"/>
  <c r="BS454" i="1" s="1"/>
  <c r="L765" i="1"/>
  <c r="CB765" i="1" s="1"/>
  <c r="CA765" i="1" s="1"/>
  <c r="BZ765" i="1" s="1"/>
  <c r="BY765" i="1" s="1"/>
  <c r="BX765" i="1" s="1"/>
  <c r="BW765" i="1" s="1"/>
  <c r="BV765" i="1" s="1"/>
  <c r="BU765" i="1" s="1"/>
  <c r="BT765" i="1" s="1"/>
  <c r="BS765" i="1" s="1"/>
  <c r="L231" i="1"/>
  <c r="CB231" i="1" s="1"/>
  <c r="CA231" i="1" s="1"/>
  <c r="BZ231" i="1" s="1"/>
  <c r="BY231" i="1" s="1"/>
  <c r="BX231" i="1" s="1"/>
  <c r="BW231" i="1" s="1"/>
  <c r="BV231" i="1" s="1"/>
  <c r="BU231" i="1" s="1"/>
  <c r="BT231" i="1" s="1"/>
  <c r="BS231" i="1" s="1"/>
  <c r="J671" i="1"/>
  <c r="J239" i="1"/>
  <c r="L412" i="1"/>
  <c r="CB412" i="1" s="1"/>
  <c r="CA412" i="1" s="1"/>
  <c r="BZ412" i="1" s="1"/>
  <c r="BY412" i="1" s="1"/>
  <c r="BX412" i="1" s="1"/>
  <c r="BW412" i="1" s="1"/>
  <c r="BV412" i="1" s="1"/>
  <c r="BU412" i="1" s="1"/>
  <c r="BT412" i="1" s="1"/>
  <c r="BS412" i="1" s="1"/>
  <c r="J184" i="1"/>
  <c r="L408" i="1"/>
  <c r="CB408" i="1" s="1"/>
  <c r="CA408" i="1" s="1"/>
  <c r="BZ408" i="1" s="1"/>
  <c r="BY408" i="1" s="1"/>
  <c r="BX408" i="1" s="1"/>
  <c r="BW408" i="1" s="1"/>
  <c r="BV408" i="1" s="1"/>
  <c r="BU408" i="1" s="1"/>
  <c r="BT408" i="1" s="1"/>
  <c r="BS408" i="1" s="1"/>
  <c r="CA648" i="1"/>
  <c r="BZ648" i="1" s="1"/>
  <c r="BY648" i="1" s="1"/>
  <c r="BX648" i="1" s="1"/>
  <c r="BW648" i="1" s="1"/>
  <c r="BV648" i="1" s="1"/>
  <c r="BU648" i="1" s="1"/>
  <c r="BT648" i="1" s="1"/>
  <c r="BS648" i="1" s="1"/>
  <c r="L648" i="1"/>
  <c r="CB648" i="1" s="1"/>
  <c r="CA737" i="1"/>
  <c r="BZ737" i="1" s="1"/>
  <c r="BY737" i="1" s="1"/>
  <c r="BX737" i="1" s="1"/>
  <c r="BW737" i="1" s="1"/>
  <c r="BV737" i="1" s="1"/>
  <c r="BU737" i="1" s="1"/>
  <c r="BT737" i="1" s="1"/>
  <c r="BS737" i="1" s="1"/>
  <c r="L737" i="1"/>
  <c r="CB737" i="1" s="1"/>
  <c r="CA754" i="1"/>
  <c r="BZ754" i="1" s="1"/>
  <c r="BY754" i="1" s="1"/>
  <c r="BX754" i="1" s="1"/>
  <c r="BW754" i="1" s="1"/>
  <c r="BV754" i="1" s="1"/>
  <c r="BU754" i="1" s="1"/>
  <c r="BT754" i="1" s="1"/>
  <c r="BS754" i="1" s="1"/>
  <c r="L754" i="1"/>
  <c r="CB754" i="1" s="1"/>
  <c r="CA638" i="1"/>
  <c r="BZ638" i="1" s="1"/>
  <c r="BY638" i="1" s="1"/>
  <c r="BX638" i="1" s="1"/>
  <c r="BW638" i="1" s="1"/>
  <c r="BV638" i="1" s="1"/>
  <c r="BU638" i="1" s="1"/>
  <c r="BT638" i="1" s="1"/>
  <c r="BS638" i="1" s="1"/>
  <c r="L638" i="1"/>
  <c r="CB638" i="1" s="1"/>
  <c r="CA644" i="1"/>
  <c r="BZ644" i="1" s="1"/>
  <c r="BY644" i="1" s="1"/>
  <c r="BX644" i="1" s="1"/>
  <c r="BW644" i="1" s="1"/>
  <c r="BV644" i="1" s="1"/>
  <c r="BU644" i="1" s="1"/>
  <c r="BT644" i="1" s="1"/>
  <c r="BS644" i="1" s="1"/>
  <c r="L644" i="1"/>
  <c r="CB644" i="1" s="1"/>
  <c r="J711" i="1"/>
  <c r="J235" i="1"/>
  <c r="CC900" i="1"/>
  <c r="CE900" i="1" s="1"/>
  <c r="CD900" i="1"/>
  <c r="CF900" i="1" s="1"/>
  <c r="CC852" i="1"/>
  <c r="CE852" i="1" s="1"/>
  <c r="CD852" i="1"/>
  <c r="CF852" i="1" s="1"/>
  <c r="CC860" i="1"/>
  <c r="CE860" i="1" s="1"/>
  <c r="CD860" i="1"/>
  <c r="CF860" i="1" s="1"/>
  <c r="K363" i="1"/>
  <c r="CD903" i="1"/>
  <c r="CF903" i="1" s="1"/>
  <c r="CC903" i="1"/>
  <c r="CE903" i="1" s="1"/>
  <c r="CC633" i="1"/>
  <c r="CE633" i="1" s="1"/>
  <c r="CD633" i="1"/>
  <c r="CF633" i="1" s="1"/>
  <c r="L334" i="1"/>
  <c r="CB334" i="1" s="1"/>
  <c r="CA334" i="1" s="1"/>
  <c r="BZ334" i="1" s="1"/>
  <c r="BY334" i="1" s="1"/>
  <c r="BX334" i="1" s="1"/>
  <c r="BW334" i="1" s="1"/>
  <c r="BV334" i="1" s="1"/>
  <c r="BU334" i="1" s="1"/>
  <c r="BT334" i="1" s="1"/>
  <c r="BS334" i="1" s="1"/>
  <c r="CC830" i="1"/>
  <c r="CE830" i="1" s="1"/>
  <c r="CD830" i="1"/>
  <c r="CF830" i="1" s="1"/>
  <c r="J553" i="1"/>
  <c r="K492" i="1"/>
  <c r="K350" i="1"/>
  <c r="K496" i="1"/>
  <c r="K498" i="1"/>
  <c r="J545" i="1"/>
  <c r="L168" i="1"/>
  <c r="CB168" i="1" s="1"/>
  <c r="CA168" i="1" s="1"/>
  <c r="BZ168" i="1" s="1"/>
  <c r="BY168" i="1" s="1"/>
  <c r="BX168" i="1" s="1"/>
  <c r="BW168" i="1" s="1"/>
  <c r="BV168" i="1" s="1"/>
  <c r="BU168" i="1" s="1"/>
  <c r="BT168" i="1" s="1"/>
  <c r="BS168" i="1" s="1"/>
  <c r="K512" i="1"/>
  <c r="K540" i="1"/>
  <c r="CC904" i="1"/>
  <c r="CE904" i="1" s="1"/>
  <c r="CD904" i="1"/>
  <c r="CF904" i="1" s="1"/>
  <c r="CA599" i="1"/>
  <c r="BZ599" i="1" s="1"/>
  <c r="BY599" i="1" s="1"/>
  <c r="BX599" i="1" s="1"/>
  <c r="BW599" i="1" s="1"/>
  <c r="BV599" i="1" s="1"/>
  <c r="BU599" i="1" s="1"/>
  <c r="BT599" i="1" s="1"/>
  <c r="BS599" i="1" s="1"/>
  <c r="L599" i="1"/>
  <c r="CB599" i="1" s="1"/>
  <c r="CA592" i="1"/>
  <c r="BZ592" i="1" s="1"/>
  <c r="BY592" i="1" s="1"/>
  <c r="BX592" i="1" s="1"/>
  <c r="BW592" i="1" s="1"/>
  <c r="BV592" i="1" s="1"/>
  <c r="BU592" i="1" s="1"/>
  <c r="BT592" i="1" s="1"/>
  <c r="BS592" i="1" s="1"/>
  <c r="L592" i="1"/>
  <c r="CB592" i="1" s="1"/>
  <c r="K74" i="1"/>
  <c r="L456" i="1"/>
  <c r="CB456" i="1" s="1"/>
  <c r="CA456" i="1" s="1"/>
  <c r="BZ456" i="1" s="1"/>
  <c r="BY456" i="1" s="1"/>
  <c r="BX456" i="1" s="1"/>
  <c r="BW456" i="1" s="1"/>
  <c r="BV456" i="1" s="1"/>
  <c r="BU456" i="1" s="1"/>
  <c r="BT456" i="1" s="1"/>
  <c r="BS456" i="1" s="1"/>
  <c r="L223" i="1"/>
  <c r="CB223" i="1" s="1"/>
  <c r="CA223" i="1" s="1"/>
  <c r="BZ223" i="1" s="1"/>
  <c r="BY223" i="1" s="1"/>
  <c r="BX223" i="1" s="1"/>
  <c r="BW223" i="1" s="1"/>
  <c r="BV223" i="1" s="1"/>
  <c r="BU223" i="1" s="1"/>
  <c r="BT223" i="1" s="1"/>
  <c r="BS223" i="1" s="1"/>
  <c r="L232" i="1"/>
  <c r="CB232" i="1" s="1"/>
  <c r="CA232" i="1" s="1"/>
  <c r="BZ232" i="1" s="1"/>
  <c r="BY232" i="1" s="1"/>
  <c r="BX232" i="1" s="1"/>
  <c r="BW232" i="1" s="1"/>
  <c r="BV232" i="1" s="1"/>
  <c r="BU232" i="1" s="1"/>
  <c r="BT232" i="1" s="1"/>
  <c r="BS232" i="1" s="1"/>
  <c r="CA730" i="1"/>
  <c r="BZ730" i="1" s="1"/>
  <c r="BY730" i="1" s="1"/>
  <c r="BX730" i="1" s="1"/>
  <c r="BW730" i="1" s="1"/>
  <c r="BV730" i="1" s="1"/>
  <c r="BU730" i="1" s="1"/>
  <c r="BT730" i="1" s="1"/>
  <c r="BS730" i="1" s="1"/>
  <c r="L730" i="1"/>
  <c r="CB730" i="1" s="1"/>
  <c r="L415" i="1"/>
  <c r="CB415" i="1" s="1"/>
  <c r="CA415" i="1" s="1"/>
  <c r="BZ415" i="1" s="1"/>
  <c r="BY415" i="1" s="1"/>
  <c r="BX415" i="1" s="1"/>
  <c r="BW415" i="1" s="1"/>
  <c r="BV415" i="1" s="1"/>
  <c r="BU415" i="1" s="1"/>
  <c r="BT415" i="1" s="1"/>
  <c r="BS415" i="1" s="1"/>
  <c r="L39" i="1"/>
  <c r="CB39" i="1" s="1"/>
  <c r="CA39" i="1" s="1"/>
  <c r="BZ39" i="1" s="1"/>
  <c r="BY39" i="1" s="1"/>
  <c r="BX39" i="1" s="1"/>
  <c r="BW39" i="1" s="1"/>
  <c r="BV39" i="1" s="1"/>
  <c r="BU39" i="1" s="1"/>
  <c r="BT39" i="1" s="1"/>
  <c r="BS39" i="1" s="1"/>
  <c r="L402" i="1"/>
  <c r="CB402" i="1" s="1"/>
  <c r="CA402" i="1" s="1"/>
  <c r="BZ402" i="1" s="1"/>
  <c r="BY402" i="1" s="1"/>
  <c r="BX402" i="1" s="1"/>
  <c r="BW402" i="1" s="1"/>
  <c r="BV402" i="1" s="1"/>
  <c r="BU402" i="1" s="1"/>
  <c r="BT402" i="1" s="1"/>
  <c r="BS402" i="1" s="1"/>
  <c r="J186" i="1"/>
  <c r="L450" i="1"/>
  <c r="CB450" i="1" s="1"/>
  <c r="CA450" i="1" s="1"/>
  <c r="BZ450" i="1" s="1"/>
  <c r="BY450" i="1" s="1"/>
  <c r="BX450" i="1" s="1"/>
  <c r="BW450" i="1" s="1"/>
  <c r="BV450" i="1" s="1"/>
  <c r="BU450" i="1" s="1"/>
  <c r="BT450" i="1" s="1"/>
  <c r="BS450" i="1" s="1"/>
  <c r="L155" i="1"/>
  <c r="CB155" i="1" s="1"/>
  <c r="CA155" i="1" s="1"/>
  <c r="BZ155" i="1" s="1"/>
  <c r="BY155" i="1" s="1"/>
  <c r="BX155" i="1" s="1"/>
  <c r="BW155" i="1" s="1"/>
  <c r="BV155" i="1" s="1"/>
  <c r="BU155" i="1" s="1"/>
  <c r="BT155" i="1" s="1"/>
  <c r="BS155" i="1" s="1"/>
  <c r="CA780" i="1"/>
  <c r="BZ780" i="1" s="1"/>
  <c r="BY780" i="1" s="1"/>
  <c r="BX780" i="1" s="1"/>
  <c r="BW780" i="1" s="1"/>
  <c r="BV780" i="1" s="1"/>
  <c r="BU780" i="1" s="1"/>
  <c r="BT780" i="1" s="1"/>
  <c r="BS780" i="1" s="1"/>
  <c r="L780" i="1"/>
  <c r="CB780" i="1" s="1"/>
  <c r="L213" i="1"/>
  <c r="CB213" i="1" s="1"/>
  <c r="CA213" i="1" s="1"/>
  <c r="BZ213" i="1" s="1"/>
  <c r="BY213" i="1" s="1"/>
  <c r="BX213" i="1" s="1"/>
  <c r="BW213" i="1" s="1"/>
  <c r="BV213" i="1" s="1"/>
  <c r="BU213" i="1" s="1"/>
  <c r="BT213" i="1" s="1"/>
  <c r="BS213" i="1" s="1"/>
  <c r="L643" i="1"/>
  <c r="CB643" i="1" s="1"/>
  <c r="CA643" i="1" s="1"/>
  <c r="BZ643" i="1" s="1"/>
  <c r="BY643" i="1" s="1"/>
  <c r="BX643" i="1" s="1"/>
  <c r="BW643" i="1" s="1"/>
  <c r="BV643" i="1" s="1"/>
  <c r="BU643" i="1" s="1"/>
  <c r="BT643" i="1" s="1"/>
  <c r="BS643" i="1" s="1"/>
  <c r="L469" i="1"/>
  <c r="CB469" i="1" s="1"/>
  <c r="CA469" i="1" s="1"/>
  <c r="BZ469" i="1" s="1"/>
  <c r="BY469" i="1" s="1"/>
  <c r="BX469" i="1" s="1"/>
  <c r="BW469" i="1" s="1"/>
  <c r="BV469" i="1" s="1"/>
  <c r="BU469" i="1" s="1"/>
  <c r="BT469" i="1" s="1"/>
  <c r="BS469" i="1" s="1"/>
  <c r="L782" i="1"/>
  <c r="CB782" i="1" s="1"/>
  <c r="CA782" i="1" s="1"/>
  <c r="BZ782" i="1" s="1"/>
  <c r="BY782" i="1" s="1"/>
  <c r="BX782" i="1" s="1"/>
  <c r="BW782" i="1" s="1"/>
  <c r="BV782" i="1" s="1"/>
  <c r="BU782" i="1" s="1"/>
  <c r="BT782" i="1" s="1"/>
  <c r="BS782" i="1" s="1"/>
  <c r="K352" i="1"/>
  <c r="K527" i="1"/>
  <c r="K508" i="1"/>
  <c r="J569" i="1"/>
  <c r="CC30" i="1"/>
  <c r="CE30" i="1" s="1"/>
  <c r="CD30" i="1"/>
  <c r="CF30" i="1" s="1"/>
  <c r="L161" i="1"/>
  <c r="CB161" i="1" s="1"/>
  <c r="CA161" i="1" s="1"/>
  <c r="BZ161" i="1" s="1"/>
  <c r="BY161" i="1" s="1"/>
  <c r="BX161" i="1" s="1"/>
  <c r="BW161" i="1" s="1"/>
  <c r="BV161" i="1" s="1"/>
  <c r="BU161" i="1" s="1"/>
  <c r="BT161" i="1" s="1"/>
  <c r="BS161" i="1" s="1"/>
  <c r="K531" i="1"/>
  <c r="CD915" i="1"/>
  <c r="CF915" i="1" s="1"/>
  <c r="CC915" i="1"/>
  <c r="CE915" i="1" s="1"/>
  <c r="CD123" i="1"/>
  <c r="CF123" i="1" s="1"/>
  <c r="CC123" i="1"/>
  <c r="CE123" i="1" s="1"/>
  <c r="CD139" i="1"/>
  <c r="CF139" i="1" s="1"/>
  <c r="CC139" i="1"/>
  <c r="CE139" i="1" s="1"/>
  <c r="CC895" i="1"/>
  <c r="CE895" i="1" s="1"/>
  <c r="CD895" i="1"/>
  <c r="CF895" i="1" s="1"/>
  <c r="CC872" i="1"/>
  <c r="CE872" i="1" s="1"/>
  <c r="CD872" i="1"/>
  <c r="CF872" i="1" s="1"/>
  <c r="CC868" i="1"/>
  <c r="CE868" i="1" s="1"/>
  <c r="CD868" i="1"/>
  <c r="CF868" i="1" s="1"/>
  <c r="K84" i="1"/>
  <c r="K80" i="1"/>
  <c r="K72" i="1"/>
  <c r="J36" i="1"/>
  <c r="J559" i="1"/>
  <c r="K526" i="1"/>
  <c r="CC95" i="1"/>
  <c r="CE95" i="1" s="1"/>
  <c r="CD95" i="1"/>
  <c r="CF95" i="1" s="1"/>
  <c r="K366" i="1"/>
  <c r="L23" i="1"/>
  <c r="CB23" i="1" s="1"/>
  <c r="CA23" i="1" s="1"/>
  <c r="BZ23" i="1" s="1"/>
  <c r="BY23" i="1" s="1"/>
  <c r="BX23" i="1" s="1"/>
  <c r="BW23" i="1" s="1"/>
  <c r="BV23" i="1" s="1"/>
  <c r="BU23" i="1" s="1"/>
  <c r="BT23" i="1" s="1"/>
  <c r="BS23" i="1" s="1"/>
  <c r="CA740" i="1"/>
  <c r="BZ740" i="1" s="1"/>
  <c r="BY740" i="1" s="1"/>
  <c r="BX740" i="1" s="1"/>
  <c r="BW740" i="1" s="1"/>
  <c r="BV740" i="1" s="1"/>
  <c r="BU740" i="1" s="1"/>
  <c r="BT740" i="1" s="1"/>
  <c r="BS740" i="1" s="1"/>
  <c r="L740" i="1"/>
  <c r="CB740" i="1" s="1"/>
  <c r="CA741" i="1"/>
  <c r="BZ741" i="1" s="1"/>
  <c r="BY741" i="1" s="1"/>
  <c r="BX741" i="1" s="1"/>
  <c r="BW741" i="1" s="1"/>
  <c r="BV741" i="1" s="1"/>
  <c r="BU741" i="1" s="1"/>
  <c r="BT741" i="1" s="1"/>
  <c r="BS741" i="1" s="1"/>
  <c r="L741" i="1"/>
  <c r="CB741" i="1" s="1"/>
  <c r="CA645" i="1"/>
  <c r="BZ645" i="1" s="1"/>
  <c r="BY645" i="1" s="1"/>
  <c r="BX645" i="1" s="1"/>
  <c r="BW645" i="1" s="1"/>
  <c r="BV645" i="1" s="1"/>
  <c r="BU645" i="1" s="1"/>
  <c r="BT645" i="1" s="1"/>
  <c r="BS645" i="1" s="1"/>
  <c r="L645" i="1"/>
  <c r="CB645" i="1" s="1"/>
  <c r="L451" i="1"/>
  <c r="CB451" i="1" s="1"/>
  <c r="CA451" i="1" s="1"/>
  <c r="BZ451" i="1" s="1"/>
  <c r="BY451" i="1" s="1"/>
  <c r="BX451" i="1" s="1"/>
  <c r="BW451" i="1" s="1"/>
  <c r="BV451" i="1" s="1"/>
  <c r="BU451" i="1" s="1"/>
  <c r="BT451" i="1" s="1"/>
  <c r="BS451" i="1" s="1"/>
  <c r="L105" i="1"/>
  <c r="CB105" i="1" s="1"/>
  <c r="CA105" i="1" s="1"/>
  <c r="BZ105" i="1" s="1"/>
  <c r="BY105" i="1" s="1"/>
  <c r="BX105" i="1" s="1"/>
  <c r="BW105" i="1" s="1"/>
  <c r="BV105" i="1" s="1"/>
  <c r="BU105" i="1" s="1"/>
  <c r="BT105" i="1" s="1"/>
  <c r="BS105" i="1" s="1"/>
  <c r="L228" i="1"/>
  <c r="CB228" i="1" s="1"/>
  <c r="CA228" i="1" s="1"/>
  <c r="BZ228" i="1" s="1"/>
  <c r="BY228" i="1" s="1"/>
  <c r="BX228" i="1" s="1"/>
  <c r="BW228" i="1" s="1"/>
  <c r="BV228" i="1" s="1"/>
  <c r="BU228" i="1" s="1"/>
  <c r="BT228" i="1" s="1"/>
  <c r="BS228" i="1" s="1"/>
  <c r="L198" i="1"/>
  <c r="CB198" i="1" s="1"/>
  <c r="CA198" i="1" s="1"/>
  <c r="BZ198" i="1" s="1"/>
  <c r="BY198" i="1" s="1"/>
  <c r="BX198" i="1" s="1"/>
  <c r="BW198" i="1" s="1"/>
  <c r="BV198" i="1" s="1"/>
  <c r="BU198" i="1" s="1"/>
  <c r="BT198" i="1" s="1"/>
  <c r="BS198" i="1" s="1"/>
  <c r="L637" i="1"/>
  <c r="CB637" i="1" s="1"/>
  <c r="CA637" i="1" s="1"/>
  <c r="BZ637" i="1" s="1"/>
  <c r="BY637" i="1" s="1"/>
  <c r="BX637" i="1" s="1"/>
  <c r="BW637" i="1" s="1"/>
  <c r="BV637" i="1" s="1"/>
  <c r="BU637" i="1" s="1"/>
  <c r="BT637" i="1" s="1"/>
  <c r="BS637" i="1" s="1"/>
  <c r="L647" i="1"/>
  <c r="CB647" i="1" s="1"/>
  <c r="CA647" i="1" s="1"/>
  <c r="BZ647" i="1" s="1"/>
  <c r="BY647" i="1" s="1"/>
  <c r="BX647" i="1" s="1"/>
  <c r="BW647" i="1" s="1"/>
  <c r="BV647" i="1" s="1"/>
  <c r="BU647" i="1" s="1"/>
  <c r="BT647" i="1" s="1"/>
  <c r="BS647" i="1" s="1"/>
  <c r="CC608" i="1"/>
  <c r="CE608" i="1" s="1"/>
  <c r="CD608" i="1"/>
  <c r="CF608" i="1" s="1"/>
  <c r="L330" i="1"/>
  <c r="CB330" i="1" s="1"/>
  <c r="CA330" i="1" s="1"/>
  <c r="BZ330" i="1" s="1"/>
  <c r="BY330" i="1" s="1"/>
  <c r="BX330" i="1" s="1"/>
  <c r="BW330" i="1" s="1"/>
  <c r="BV330" i="1" s="1"/>
  <c r="BU330" i="1" s="1"/>
  <c r="BT330" i="1" s="1"/>
  <c r="BS330" i="1" s="1"/>
  <c r="L399" i="1"/>
  <c r="CB399" i="1" s="1"/>
  <c r="CA399" i="1" s="1"/>
  <c r="BZ399" i="1" s="1"/>
  <c r="BY399" i="1" s="1"/>
  <c r="BX399" i="1" s="1"/>
  <c r="BW399" i="1" s="1"/>
  <c r="BV399" i="1" s="1"/>
  <c r="BU399" i="1" s="1"/>
  <c r="BT399" i="1" s="1"/>
  <c r="BS399" i="1" s="1"/>
  <c r="L439" i="1"/>
  <c r="CB439" i="1" s="1"/>
  <c r="CA439" i="1" s="1"/>
  <c r="BZ439" i="1" s="1"/>
  <c r="BY439" i="1" s="1"/>
  <c r="BX439" i="1" s="1"/>
  <c r="BW439" i="1" s="1"/>
  <c r="BV439" i="1" s="1"/>
  <c r="BU439" i="1" s="1"/>
  <c r="BT439" i="1" s="1"/>
  <c r="BS439" i="1" s="1"/>
  <c r="J185" i="1"/>
  <c r="L107" i="1"/>
  <c r="CB107" i="1" s="1"/>
  <c r="CA107" i="1" s="1"/>
  <c r="BZ107" i="1" s="1"/>
  <c r="BY107" i="1" s="1"/>
  <c r="BX107" i="1" s="1"/>
  <c r="BW107" i="1" s="1"/>
  <c r="BV107" i="1" s="1"/>
  <c r="BU107" i="1" s="1"/>
  <c r="BT107" i="1" s="1"/>
  <c r="BS107" i="1" s="1"/>
  <c r="L224" i="1"/>
  <c r="CB224" i="1" s="1"/>
  <c r="CA224" i="1" s="1"/>
  <c r="BZ224" i="1" s="1"/>
  <c r="BY224" i="1" s="1"/>
  <c r="BX224" i="1" s="1"/>
  <c r="BW224" i="1" s="1"/>
  <c r="BV224" i="1" s="1"/>
  <c r="BU224" i="1" s="1"/>
  <c r="BT224" i="1" s="1"/>
  <c r="BS224" i="1" s="1"/>
  <c r="CA755" i="1"/>
  <c r="BZ755" i="1" s="1"/>
  <c r="BY755" i="1" s="1"/>
  <c r="BX755" i="1" s="1"/>
  <c r="BW755" i="1" s="1"/>
  <c r="BV755" i="1" s="1"/>
  <c r="BU755" i="1" s="1"/>
  <c r="BT755" i="1" s="1"/>
  <c r="BS755" i="1" s="1"/>
  <c r="L755" i="1"/>
  <c r="CB755" i="1" s="1"/>
  <c r="CA772" i="1"/>
  <c r="BZ772" i="1" s="1"/>
  <c r="BY772" i="1" s="1"/>
  <c r="BX772" i="1" s="1"/>
  <c r="BW772" i="1" s="1"/>
  <c r="BV772" i="1" s="1"/>
  <c r="BU772" i="1" s="1"/>
  <c r="BT772" i="1" s="1"/>
  <c r="BS772" i="1" s="1"/>
  <c r="L772" i="1"/>
  <c r="CB772" i="1" s="1"/>
  <c r="L386" i="1"/>
  <c r="CB386" i="1" s="1"/>
  <c r="CA386" i="1" s="1"/>
  <c r="BZ386" i="1" s="1"/>
  <c r="BY386" i="1" s="1"/>
  <c r="BX386" i="1" s="1"/>
  <c r="BW386" i="1" s="1"/>
  <c r="BV386" i="1" s="1"/>
  <c r="BU386" i="1" s="1"/>
  <c r="BT386" i="1" s="1"/>
  <c r="BS386" i="1" s="1"/>
  <c r="L784" i="1"/>
  <c r="CB784" i="1" s="1"/>
  <c r="CA784" i="1" s="1"/>
  <c r="BZ784" i="1" s="1"/>
  <c r="BY784" i="1" s="1"/>
  <c r="BX784" i="1" s="1"/>
  <c r="BW784" i="1" s="1"/>
  <c r="BV784" i="1" s="1"/>
  <c r="BU784" i="1" s="1"/>
  <c r="BT784" i="1" s="1"/>
  <c r="BS784" i="1" s="1"/>
  <c r="L779" i="1"/>
  <c r="CB779" i="1" s="1"/>
  <c r="CA779" i="1" s="1"/>
  <c r="BZ779" i="1" s="1"/>
  <c r="BY779" i="1" s="1"/>
  <c r="BX779" i="1" s="1"/>
  <c r="BW779" i="1" s="1"/>
  <c r="BV779" i="1" s="1"/>
  <c r="BU779" i="1" s="1"/>
  <c r="BT779" i="1" s="1"/>
  <c r="BS779" i="1" s="1"/>
  <c r="L455" i="1"/>
  <c r="CB455" i="1" s="1"/>
  <c r="CA455" i="1" s="1"/>
  <c r="BZ455" i="1" s="1"/>
  <c r="BY455" i="1" s="1"/>
  <c r="BX455" i="1" s="1"/>
  <c r="BW455" i="1" s="1"/>
  <c r="BV455" i="1" s="1"/>
  <c r="BU455" i="1" s="1"/>
  <c r="BT455" i="1" s="1"/>
  <c r="BS455" i="1" s="1"/>
  <c r="L432" i="1"/>
  <c r="CB432" i="1" s="1"/>
  <c r="CA432" i="1" s="1"/>
  <c r="BZ432" i="1" s="1"/>
  <c r="BY432" i="1" s="1"/>
  <c r="BX432" i="1" s="1"/>
  <c r="BW432" i="1" s="1"/>
  <c r="BV432" i="1" s="1"/>
  <c r="BU432" i="1" s="1"/>
  <c r="BT432" i="1" s="1"/>
  <c r="BS432" i="1" s="1"/>
  <c r="L649" i="1"/>
  <c r="CB649" i="1" s="1"/>
  <c r="CA649" i="1" s="1"/>
  <c r="BZ649" i="1" s="1"/>
  <c r="BY649" i="1" s="1"/>
  <c r="BX649" i="1" s="1"/>
  <c r="BW649" i="1" s="1"/>
  <c r="BV649" i="1" s="1"/>
  <c r="BU649" i="1" s="1"/>
  <c r="BT649" i="1" s="1"/>
  <c r="BS649" i="1" s="1"/>
  <c r="J32" i="1"/>
  <c r="CA636" i="1"/>
  <c r="BZ636" i="1" s="1"/>
  <c r="BY636" i="1" s="1"/>
  <c r="BX636" i="1" s="1"/>
  <c r="BW636" i="1" s="1"/>
  <c r="BV636" i="1" s="1"/>
  <c r="BU636" i="1" s="1"/>
  <c r="BT636" i="1" s="1"/>
  <c r="BS636" i="1" s="1"/>
  <c r="L636" i="1"/>
  <c r="CB636" i="1" s="1"/>
  <c r="CA774" i="1"/>
  <c r="BZ774" i="1" s="1"/>
  <c r="BY774" i="1" s="1"/>
  <c r="BX774" i="1" s="1"/>
  <c r="BW774" i="1" s="1"/>
  <c r="BV774" i="1" s="1"/>
  <c r="BU774" i="1" s="1"/>
  <c r="BT774" i="1" s="1"/>
  <c r="BS774" i="1" s="1"/>
  <c r="L774" i="1"/>
  <c r="CB774" i="1" s="1"/>
  <c r="CA777" i="1"/>
  <c r="BZ777" i="1" s="1"/>
  <c r="BY777" i="1" s="1"/>
  <c r="BX777" i="1" s="1"/>
  <c r="BW777" i="1" s="1"/>
  <c r="BV777" i="1" s="1"/>
  <c r="BU777" i="1" s="1"/>
  <c r="BT777" i="1" s="1"/>
  <c r="BS777" i="1" s="1"/>
  <c r="L777" i="1"/>
  <c r="CB777" i="1" s="1"/>
  <c r="L471" i="1"/>
  <c r="CB471" i="1" s="1"/>
  <c r="CA471" i="1" s="1"/>
  <c r="BZ471" i="1" s="1"/>
  <c r="BY471" i="1" s="1"/>
  <c r="BX471" i="1" s="1"/>
  <c r="BW471" i="1" s="1"/>
  <c r="BV471" i="1" s="1"/>
  <c r="BU471" i="1" s="1"/>
  <c r="BT471" i="1" s="1"/>
  <c r="BS471" i="1" s="1"/>
  <c r="L477" i="1"/>
  <c r="CB477" i="1" s="1"/>
  <c r="CA477" i="1" s="1"/>
  <c r="BZ477" i="1" s="1"/>
  <c r="BY477" i="1" s="1"/>
  <c r="BX477" i="1" s="1"/>
  <c r="BW477" i="1" s="1"/>
  <c r="BV477" i="1" s="1"/>
  <c r="BU477" i="1" s="1"/>
  <c r="BT477" i="1" s="1"/>
  <c r="BS477" i="1" s="1"/>
  <c r="K348" i="1"/>
  <c r="L654" i="1"/>
  <c r="CB654" i="1" s="1"/>
  <c r="CA654" i="1" s="1"/>
  <c r="BZ654" i="1" s="1"/>
  <c r="BY654" i="1" s="1"/>
  <c r="BX654" i="1" s="1"/>
  <c r="BW654" i="1" s="1"/>
  <c r="BV654" i="1" s="1"/>
  <c r="BU654" i="1" s="1"/>
  <c r="BT654" i="1" s="1"/>
  <c r="BS654" i="1" s="1"/>
  <c r="L222" i="1"/>
  <c r="CB222" i="1" s="1"/>
  <c r="CA222" i="1" s="1"/>
  <c r="BZ222" i="1" s="1"/>
  <c r="BY222" i="1" s="1"/>
  <c r="BX222" i="1" s="1"/>
  <c r="BW222" i="1" s="1"/>
  <c r="BV222" i="1" s="1"/>
  <c r="BU222" i="1" s="1"/>
  <c r="BT222" i="1" s="1"/>
  <c r="BS222" i="1" s="1"/>
  <c r="L376" i="1"/>
  <c r="CB376" i="1" s="1"/>
  <c r="CA376" i="1" s="1"/>
  <c r="BZ376" i="1" s="1"/>
  <c r="BY376" i="1" s="1"/>
  <c r="BX376" i="1" s="1"/>
  <c r="BW376" i="1" s="1"/>
  <c r="BV376" i="1" s="1"/>
  <c r="BU376" i="1" s="1"/>
  <c r="BT376" i="1" s="1"/>
  <c r="BS376" i="1" s="1"/>
  <c r="CC343" i="1"/>
  <c r="CE343" i="1" s="1"/>
  <c r="CD343" i="1"/>
  <c r="CF343" i="1" s="1"/>
  <c r="J162" i="1"/>
  <c r="K173" i="1"/>
  <c r="CC629" i="1"/>
  <c r="CE629" i="1" s="1"/>
  <c r="CD629" i="1"/>
  <c r="CF629" i="1" s="1"/>
  <c r="CC870" i="1"/>
  <c r="CE870" i="1" s="1"/>
  <c r="CD870" i="1"/>
  <c r="CF870" i="1" s="1"/>
  <c r="L353" i="1"/>
  <c r="CB353" i="1" s="1"/>
  <c r="CA353" i="1" s="1"/>
  <c r="BZ353" i="1" s="1"/>
  <c r="BY353" i="1" s="1"/>
  <c r="BX353" i="1" s="1"/>
  <c r="BW353" i="1" s="1"/>
  <c r="BV353" i="1" s="1"/>
  <c r="BU353" i="1" s="1"/>
  <c r="BT353" i="1" s="1"/>
  <c r="BS353" i="1" s="1"/>
  <c r="CD800" i="1"/>
  <c r="CF800" i="1" s="1"/>
  <c r="CC800" i="1"/>
  <c r="CE800" i="1" s="1"/>
  <c r="K713" i="1"/>
  <c r="K701" i="1"/>
  <c r="K717" i="1"/>
  <c r="K712" i="1"/>
  <c r="CD265" i="1"/>
  <c r="CF265" i="1" s="1"/>
  <c r="CC265" i="1"/>
  <c r="CE265" i="1" s="1"/>
  <c r="CC279" i="1"/>
  <c r="CE279" i="1" s="1"/>
  <c r="CD279" i="1"/>
  <c r="CF279" i="1" s="1"/>
  <c r="L44" i="1"/>
  <c r="CB44" i="1" s="1"/>
  <c r="CA44" i="1" s="1"/>
  <c r="BZ44" i="1" s="1"/>
  <c r="BY44" i="1" s="1"/>
  <c r="BX44" i="1" s="1"/>
  <c r="BW44" i="1" s="1"/>
  <c r="BV44" i="1" s="1"/>
  <c r="BU44" i="1" s="1"/>
  <c r="BT44" i="1" s="1"/>
  <c r="BS44" i="1" s="1"/>
  <c r="K706" i="1"/>
  <c r="K694" i="1"/>
  <c r="CD807" i="1"/>
  <c r="CF807" i="1" s="1"/>
  <c r="CC807" i="1"/>
  <c r="CE807" i="1" s="1"/>
  <c r="CA12" i="1"/>
  <c r="BZ12" i="1" s="1"/>
  <c r="BY12" i="1" s="1"/>
  <c r="BX12" i="1" s="1"/>
  <c r="BW12" i="1" s="1"/>
  <c r="BV12" i="1" s="1"/>
  <c r="BU12" i="1" s="1"/>
  <c r="BT12" i="1" s="1"/>
  <c r="BS12" i="1" s="1"/>
  <c r="L12" i="1"/>
  <c r="CB12" i="1" s="1"/>
  <c r="K243" i="1"/>
  <c r="K182" i="1"/>
  <c r="L357" i="1"/>
  <c r="CB357" i="1" s="1"/>
  <c r="CA357" i="1" s="1"/>
  <c r="BZ357" i="1" s="1"/>
  <c r="BY357" i="1" s="1"/>
  <c r="BX357" i="1" s="1"/>
  <c r="BW357" i="1" s="1"/>
  <c r="BV357" i="1" s="1"/>
  <c r="BU357" i="1" s="1"/>
  <c r="BT357" i="1" s="1"/>
  <c r="BS357" i="1" s="1"/>
  <c r="CD149" i="1"/>
  <c r="CF149" i="1" s="1"/>
  <c r="CC149" i="1"/>
  <c r="CE149" i="1" s="1"/>
  <c r="CC610" i="1"/>
  <c r="CE610" i="1" s="1"/>
  <c r="CD610" i="1"/>
  <c r="CF610" i="1" s="1"/>
  <c r="CC885" i="1"/>
  <c r="CE885" i="1" s="1"/>
  <c r="CD885" i="1"/>
  <c r="CF885" i="1" s="1"/>
  <c r="CD823" i="1"/>
  <c r="CF823" i="1" s="1"/>
  <c r="CC823" i="1"/>
  <c r="CE823" i="1" s="1"/>
  <c r="CD285" i="1"/>
  <c r="CF285" i="1" s="1"/>
  <c r="CC285" i="1"/>
  <c r="CE285" i="1" s="1"/>
  <c r="K726" i="1"/>
  <c r="CD29" i="1"/>
  <c r="CF29" i="1" s="1"/>
  <c r="CC29" i="1"/>
  <c r="CE29" i="1" s="1"/>
  <c r="CA47" i="1"/>
  <c r="BZ47" i="1" s="1"/>
  <c r="BY47" i="1" s="1"/>
  <c r="BX47" i="1" s="1"/>
  <c r="BW47" i="1" s="1"/>
  <c r="BV47" i="1" s="1"/>
  <c r="BU47" i="1" s="1"/>
  <c r="BT47" i="1" s="1"/>
  <c r="BS47" i="1" s="1"/>
  <c r="L47" i="1"/>
  <c r="CB47" i="1" s="1"/>
  <c r="L215" i="1"/>
  <c r="CB215" i="1" s="1"/>
  <c r="CA215" i="1" s="1"/>
  <c r="BZ215" i="1" s="1"/>
  <c r="BY215" i="1" s="1"/>
  <c r="BX215" i="1" s="1"/>
  <c r="BW215" i="1" s="1"/>
  <c r="BV215" i="1" s="1"/>
  <c r="BU215" i="1" s="1"/>
  <c r="BT215" i="1" s="1"/>
  <c r="BS215" i="1" s="1"/>
  <c r="L384" i="1"/>
  <c r="CB384" i="1" s="1"/>
  <c r="CA384" i="1" s="1"/>
  <c r="BZ384" i="1" s="1"/>
  <c r="BY384" i="1" s="1"/>
  <c r="BX384" i="1" s="1"/>
  <c r="BW384" i="1" s="1"/>
  <c r="BV384" i="1" s="1"/>
  <c r="BU384" i="1" s="1"/>
  <c r="BT384" i="1" s="1"/>
  <c r="BS384" i="1" s="1"/>
  <c r="L443" i="1"/>
  <c r="CB443" i="1" s="1"/>
  <c r="CA443" i="1" s="1"/>
  <c r="BZ443" i="1" s="1"/>
  <c r="BY443" i="1" s="1"/>
  <c r="BX443" i="1" s="1"/>
  <c r="BW443" i="1" s="1"/>
  <c r="BV443" i="1" s="1"/>
  <c r="BU443" i="1" s="1"/>
  <c r="BT443" i="1" s="1"/>
  <c r="BS443" i="1" s="1"/>
  <c r="L735" i="1"/>
  <c r="CB735" i="1" s="1"/>
  <c r="CA735" i="1" s="1"/>
  <c r="BZ735" i="1" s="1"/>
  <c r="BY735" i="1" s="1"/>
  <c r="BX735" i="1" s="1"/>
  <c r="BW735" i="1" s="1"/>
  <c r="BV735" i="1" s="1"/>
  <c r="BU735" i="1" s="1"/>
  <c r="BT735" i="1" s="1"/>
  <c r="BS735" i="1" s="1"/>
  <c r="J723" i="1"/>
  <c r="L429" i="1"/>
  <c r="CB429" i="1" s="1"/>
  <c r="CA429" i="1" s="1"/>
  <c r="BZ429" i="1" s="1"/>
  <c r="BY429" i="1" s="1"/>
  <c r="BX429" i="1" s="1"/>
  <c r="BW429" i="1" s="1"/>
  <c r="BV429" i="1" s="1"/>
  <c r="BU429" i="1" s="1"/>
  <c r="BT429" i="1" s="1"/>
  <c r="BS429" i="1" s="1"/>
  <c r="K64" i="1"/>
  <c r="CA775" i="1"/>
  <c r="BZ775" i="1" s="1"/>
  <c r="BY775" i="1" s="1"/>
  <c r="BX775" i="1" s="1"/>
  <c r="BW775" i="1" s="1"/>
  <c r="BV775" i="1" s="1"/>
  <c r="BU775" i="1" s="1"/>
  <c r="BT775" i="1" s="1"/>
  <c r="BS775" i="1" s="1"/>
  <c r="L775" i="1"/>
  <c r="CB775" i="1" s="1"/>
  <c r="L218" i="1"/>
  <c r="CB218" i="1" s="1"/>
  <c r="CA218" i="1" s="1"/>
  <c r="BZ218" i="1" s="1"/>
  <c r="BY218" i="1" s="1"/>
  <c r="BX218" i="1" s="1"/>
  <c r="BW218" i="1" s="1"/>
  <c r="BV218" i="1" s="1"/>
  <c r="BU218" i="1" s="1"/>
  <c r="BT218" i="1" s="1"/>
  <c r="BS218" i="1" s="1"/>
  <c r="L736" i="1"/>
  <c r="CB736" i="1" s="1"/>
  <c r="CA736" i="1" s="1"/>
  <c r="BZ736" i="1" s="1"/>
  <c r="BY736" i="1" s="1"/>
  <c r="BX736" i="1" s="1"/>
  <c r="BW736" i="1" s="1"/>
  <c r="BV736" i="1" s="1"/>
  <c r="BU736" i="1" s="1"/>
  <c r="BT736" i="1" s="1"/>
  <c r="BS736" i="1" s="1"/>
  <c r="K698" i="1"/>
  <c r="L570" i="1"/>
  <c r="CB570" i="1" s="1"/>
  <c r="CA570" i="1" s="1"/>
  <c r="BZ570" i="1" s="1"/>
  <c r="BY570" i="1" s="1"/>
  <c r="BX570" i="1" s="1"/>
  <c r="BW570" i="1" s="1"/>
  <c r="BV570" i="1" s="1"/>
  <c r="BU570" i="1" s="1"/>
  <c r="BT570" i="1" s="1"/>
  <c r="BS570" i="1" s="1"/>
  <c r="L85" i="1"/>
  <c r="CB85" i="1" s="1"/>
  <c r="CA85" i="1" s="1"/>
  <c r="BZ85" i="1" s="1"/>
  <c r="BY85" i="1" s="1"/>
  <c r="BX85" i="1" s="1"/>
  <c r="BW85" i="1" s="1"/>
  <c r="BV85" i="1" s="1"/>
  <c r="BU85" i="1" s="1"/>
  <c r="BT85" i="1" s="1"/>
  <c r="BS85" i="1" s="1"/>
  <c r="CC626" i="1"/>
  <c r="CE626" i="1" s="1"/>
  <c r="CD626" i="1"/>
  <c r="CF626" i="1" s="1"/>
  <c r="K368" i="1"/>
  <c r="L262" i="1"/>
  <c r="CB262" i="1" s="1"/>
  <c r="CA262" i="1" s="1"/>
  <c r="BZ262" i="1" s="1"/>
  <c r="BY262" i="1" s="1"/>
  <c r="BX262" i="1" s="1"/>
  <c r="BW262" i="1" s="1"/>
  <c r="BV262" i="1" s="1"/>
  <c r="BU262" i="1" s="1"/>
  <c r="BT262" i="1" s="1"/>
  <c r="BS262" i="1" s="1"/>
  <c r="CC848" i="1"/>
  <c r="CE848" i="1" s="1"/>
  <c r="CD848" i="1"/>
  <c r="CF848" i="1" s="1"/>
  <c r="K178" i="1"/>
  <c r="CC623" i="1"/>
  <c r="CE623" i="1" s="1"/>
  <c r="CD623" i="1"/>
  <c r="CF623" i="1" s="1"/>
  <c r="CC609" i="1"/>
  <c r="CE609" i="1" s="1"/>
  <c r="CD609" i="1"/>
  <c r="CF609" i="1" s="1"/>
  <c r="K728" i="1"/>
  <c r="L33" i="1"/>
  <c r="CB33" i="1" s="1"/>
  <c r="CA33" i="1" s="1"/>
  <c r="BZ33" i="1" s="1"/>
  <c r="BY33" i="1" s="1"/>
  <c r="BX33" i="1" s="1"/>
  <c r="BW33" i="1" s="1"/>
  <c r="BV33" i="1" s="1"/>
  <c r="BU33" i="1" s="1"/>
  <c r="BT33" i="1" s="1"/>
  <c r="BS33" i="1" s="1"/>
  <c r="K682" i="1"/>
  <c r="CD883" i="1"/>
  <c r="CF883" i="1" s="1"/>
  <c r="CC883" i="1"/>
  <c r="CE883" i="1" s="1"/>
  <c r="CD373" i="1"/>
  <c r="CF373" i="1" s="1"/>
  <c r="CC373" i="1"/>
  <c r="CE373" i="1" s="1"/>
  <c r="CC905" i="1"/>
  <c r="CE905" i="1" s="1"/>
  <c r="CD905" i="1"/>
  <c r="CF905" i="1" s="1"/>
  <c r="CC383" i="1"/>
  <c r="CE383" i="1" s="1"/>
  <c r="CD383" i="1"/>
  <c r="CF383" i="1" s="1"/>
  <c r="CD814" i="1"/>
  <c r="CF814" i="1" s="1"/>
  <c r="CC814" i="1"/>
  <c r="CE814" i="1" s="1"/>
  <c r="L338" i="1"/>
  <c r="CB338" i="1" s="1"/>
  <c r="CA338" i="1" s="1"/>
  <c r="BZ338" i="1" s="1"/>
  <c r="BY338" i="1" s="1"/>
  <c r="BX338" i="1" s="1"/>
  <c r="BW338" i="1" s="1"/>
  <c r="BV338" i="1" s="1"/>
  <c r="BU338" i="1" s="1"/>
  <c r="BT338" i="1" s="1"/>
  <c r="BS338" i="1" s="1"/>
  <c r="J563" i="1"/>
  <c r="L42" i="1"/>
  <c r="CB42" i="1" s="1"/>
  <c r="CA42" i="1" s="1"/>
  <c r="BZ42" i="1" s="1"/>
  <c r="BY42" i="1" s="1"/>
  <c r="BX42" i="1" s="1"/>
  <c r="BW42" i="1" s="1"/>
  <c r="BV42" i="1" s="1"/>
  <c r="BU42" i="1" s="1"/>
  <c r="BT42" i="1" s="1"/>
  <c r="BS42" i="1" s="1"/>
  <c r="K678" i="1"/>
  <c r="K158" i="1"/>
  <c r="L478" i="1"/>
  <c r="CB478" i="1" s="1"/>
  <c r="CA478" i="1" s="1"/>
  <c r="BZ478" i="1" s="1"/>
  <c r="BY478" i="1" s="1"/>
  <c r="BX478" i="1" s="1"/>
  <c r="BW478" i="1" s="1"/>
  <c r="BV478" i="1" s="1"/>
  <c r="BU478" i="1" s="1"/>
  <c r="BT478" i="1" s="1"/>
  <c r="BS478" i="1" s="1"/>
  <c r="K690" i="1"/>
  <c r="L197" i="1"/>
  <c r="CB197" i="1" s="1"/>
  <c r="CA197" i="1" s="1"/>
  <c r="BZ197" i="1" s="1"/>
  <c r="BY197" i="1" s="1"/>
  <c r="BX197" i="1" s="1"/>
  <c r="BW197" i="1" s="1"/>
  <c r="BV197" i="1" s="1"/>
  <c r="BU197" i="1" s="1"/>
  <c r="BT197" i="1" s="1"/>
  <c r="BS197" i="1" s="1"/>
  <c r="J655" i="1"/>
  <c r="L422" i="1"/>
  <c r="CB422" i="1" s="1"/>
  <c r="CA422" i="1" s="1"/>
  <c r="BZ422" i="1" s="1"/>
  <c r="BY422" i="1" s="1"/>
  <c r="BX422" i="1" s="1"/>
  <c r="BW422" i="1" s="1"/>
  <c r="BV422" i="1" s="1"/>
  <c r="BU422" i="1" s="1"/>
  <c r="BT422" i="1" s="1"/>
  <c r="BS422" i="1" s="1"/>
  <c r="L396" i="1"/>
  <c r="CB396" i="1" s="1"/>
  <c r="CA396" i="1" s="1"/>
  <c r="BZ396" i="1" s="1"/>
  <c r="BY396" i="1" s="1"/>
  <c r="BX396" i="1" s="1"/>
  <c r="BW396" i="1" s="1"/>
  <c r="BV396" i="1" s="1"/>
  <c r="BU396" i="1" s="1"/>
  <c r="BT396" i="1" s="1"/>
  <c r="BS396" i="1" s="1"/>
  <c r="L108" i="1"/>
  <c r="CB108" i="1" s="1"/>
  <c r="CA108" i="1" s="1"/>
  <c r="BZ108" i="1" s="1"/>
  <c r="BY108" i="1" s="1"/>
  <c r="BX108" i="1" s="1"/>
  <c r="BW108" i="1" s="1"/>
  <c r="BV108" i="1" s="1"/>
  <c r="BU108" i="1" s="1"/>
  <c r="BT108" i="1" s="1"/>
  <c r="BS108" i="1" s="1"/>
  <c r="K34" i="1"/>
  <c r="K367" i="1"/>
  <c r="L49" i="1"/>
  <c r="CB49" i="1" s="1"/>
  <c r="CA49" i="1" s="1"/>
  <c r="BZ49" i="1" s="1"/>
  <c r="BY49" i="1" s="1"/>
  <c r="BX49" i="1" s="1"/>
  <c r="BW49" i="1" s="1"/>
  <c r="BV49" i="1" s="1"/>
  <c r="BU49" i="1" s="1"/>
  <c r="BT49" i="1" s="1"/>
  <c r="BS49" i="1" s="1"/>
  <c r="L169" i="1"/>
  <c r="CB169" i="1" s="1"/>
  <c r="CA169" i="1" s="1"/>
  <c r="BZ169" i="1" s="1"/>
  <c r="BY169" i="1" s="1"/>
  <c r="BX169" i="1" s="1"/>
  <c r="BW169" i="1" s="1"/>
  <c r="BV169" i="1" s="1"/>
  <c r="BU169" i="1" s="1"/>
  <c r="BT169" i="1" s="1"/>
  <c r="BS169" i="1" s="1"/>
  <c r="K533" i="1"/>
  <c r="J547" i="1"/>
  <c r="K529" i="1"/>
  <c r="K530" i="1"/>
  <c r="K505" i="1"/>
  <c r="J581" i="1"/>
  <c r="K539" i="1"/>
  <c r="K538" i="1"/>
  <c r="J679" i="1"/>
  <c r="L420" i="1"/>
  <c r="CB420" i="1" s="1"/>
  <c r="CA420" i="1" s="1"/>
  <c r="BZ420" i="1" s="1"/>
  <c r="BY420" i="1" s="1"/>
  <c r="BX420" i="1" s="1"/>
  <c r="BW420" i="1" s="1"/>
  <c r="BV420" i="1" s="1"/>
  <c r="BU420" i="1" s="1"/>
  <c r="BT420" i="1" s="1"/>
  <c r="BS420" i="1" s="1"/>
  <c r="L431" i="1"/>
  <c r="CB431" i="1" s="1"/>
  <c r="CA431" i="1" s="1"/>
  <c r="BZ431" i="1" s="1"/>
  <c r="BY431" i="1" s="1"/>
  <c r="BX431" i="1" s="1"/>
  <c r="BW431" i="1" s="1"/>
  <c r="BV431" i="1" s="1"/>
  <c r="BU431" i="1" s="1"/>
  <c r="BT431" i="1" s="1"/>
  <c r="BS431" i="1" s="1"/>
  <c r="L382" i="1"/>
  <c r="CB382" i="1" s="1"/>
  <c r="CA382" i="1" s="1"/>
  <c r="BZ382" i="1" s="1"/>
  <c r="BY382" i="1" s="1"/>
  <c r="BX382" i="1" s="1"/>
  <c r="BW382" i="1" s="1"/>
  <c r="BV382" i="1" s="1"/>
  <c r="BU382" i="1" s="1"/>
  <c r="BT382" i="1" s="1"/>
  <c r="BS382" i="1" s="1"/>
  <c r="L734" i="1"/>
  <c r="CB734" i="1" s="1"/>
  <c r="CA734" i="1" s="1"/>
  <c r="BZ734" i="1" s="1"/>
  <c r="BY734" i="1" s="1"/>
  <c r="BX734" i="1" s="1"/>
  <c r="BW734" i="1" s="1"/>
  <c r="BV734" i="1" s="1"/>
  <c r="BU734" i="1" s="1"/>
  <c r="BT734" i="1" s="1"/>
  <c r="BS734" i="1" s="1"/>
  <c r="L743" i="1"/>
  <c r="CB743" i="1" s="1"/>
  <c r="CA743" i="1" s="1"/>
  <c r="BZ743" i="1" s="1"/>
  <c r="BY743" i="1" s="1"/>
  <c r="BX743" i="1" s="1"/>
  <c r="BW743" i="1" s="1"/>
  <c r="BV743" i="1" s="1"/>
  <c r="BU743" i="1" s="1"/>
  <c r="BT743" i="1" s="1"/>
  <c r="BS743" i="1" s="1"/>
  <c r="J238" i="1"/>
  <c r="L113" i="1"/>
  <c r="CB113" i="1" s="1"/>
  <c r="CA113" i="1" s="1"/>
  <c r="BZ113" i="1" s="1"/>
  <c r="BY113" i="1" s="1"/>
  <c r="BX113" i="1" s="1"/>
  <c r="BW113" i="1" s="1"/>
  <c r="BV113" i="1" s="1"/>
  <c r="BU113" i="1" s="1"/>
  <c r="BT113" i="1" s="1"/>
  <c r="BS113" i="1" s="1"/>
  <c r="J663" i="1"/>
  <c r="L27" i="1"/>
  <c r="CB27" i="1" s="1"/>
  <c r="CA27" i="1" s="1"/>
  <c r="BZ27" i="1" s="1"/>
  <c r="BY27" i="1" s="1"/>
  <c r="BX27" i="1" s="1"/>
  <c r="BW27" i="1" s="1"/>
  <c r="BV27" i="1" s="1"/>
  <c r="BU27" i="1" s="1"/>
  <c r="BT27" i="1" s="1"/>
  <c r="BS27" i="1" s="1"/>
  <c r="K356" i="1"/>
  <c r="K60" i="1"/>
  <c r="L199" i="1"/>
  <c r="CB199" i="1" s="1"/>
  <c r="CA199" i="1" s="1"/>
  <c r="BZ199" i="1" s="1"/>
  <c r="BY199" i="1" s="1"/>
  <c r="BX199" i="1" s="1"/>
  <c r="BW199" i="1" s="1"/>
  <c r="BV199" i="1" s="1"/>
  <c r="BU199" i="1" s="1"/>
  <c r="BT199" i="1" s="1"/>
  <c r="BS199" i="1" s="1"/>
  <c r="J687" i="1"/>
  <c r="L106" i="1"/>
  <c r="CB106" i="1" s="1"/>
  <c r="CA106" i="1" s="1"/>
  <c r="BZ106" i="1" s="1"/>
  <c r="BY106" i="1" s="1"/>
  <c r="BX106" i="1" s="1"/>
  <c r="BW106" i="1" s="1"/>
  <c r="BV106" i="1" s="1"/>
  <c r="BU106" i="1" s="1"/>
  <c r="BT106" i="1" s="1"/>
  <c r="BS106" i="1" s="1"/>
  <c r="J236" i="1"/>
  <c r="K310" i="1"/>
  <c r="L753" i="1"/>
  <c r="CB753" i="1" s="1"/>
  <c r="CA753" i="1" s="1"/>
  <c r="BZ753" i="1" s="1"/>
  <c r="BY753" i="1" s="1"/>
  <c r="BX753" i="1" s="1"/>
  <c r="BW753" i="1" s="1"/>
  <c r="BV753" i="1" s="1"/>
  <c r="BU753" i="1" s="1"/>
  <c r="BT753" i="1" s="1"/>
  <c r="BS753" i="1" s="1"/>
  <c r="L464" i="1"/>
  <c r="CB464" i="1" s="1"/>
  <c r="CA464" i="1" s="1"/>
  <c r="BZ464" i="1" s="1"/>
  <c r="BY464" i="1" s="1"/>
  <c r="BX464" i="1" s="1"/>
  <c r="BW464" i="1" s="1"/>
  <c r="BV464" i="1" s="1"/>
  <c r="BU464" i="1" s="1"/>
  <c r="BT464" i="1" s="1"/>
  <c r="BS464" i="1" s="1"/>
  <c r="CA738" i="1"/>
  <c r="BZ738" i="1" s="1"/>
  <c r="BY738" i="1" s="1"/>
  <c r="BX738" i="1" s="1"/>
  <c r="BW738" i="1" s="1"/>
  <c r="BV738" i="1" s="1"/>
  <c r="BU738" i="1" s="1"/>
  <c r="BT738" i="1" s="1"/>
  <c r="BS738" i="1" s="1"/>
  <c r="L738" i="1"/>
  <c r="CB738" i="1" s="1"/>
  <c r="J667" i="1"/>
  <c r="L472" i="1"/>
  <c r="CB472" i="1" s="1"/>
  <c r="CA472" i="1" s="1"/>
  <c r="BZ472" i="1" s="1"/>
  <c r="BY472" i="1" s="1"/>
  <c r="BX472" i="1" s="1"/>
  <c r="BW472" i="1" s="1"/>
  <c r="BV472" i="1" s="1"/>
  <c r="BU472" i="1" s="1"/>
  <c r="BT472" i="1" s="1"/>
  <c r="BS472" i="1" s="1"/>
  <c r="K314" i="1"/>
  <c r="L397" i="1"/>
  <c r="CB397" i="1" s="1"/>
  <c r="CA397" i="1" s="1"/>
  <c r="BZ397" i="1" s="1"/>
  <c r="BY397" i="1" s="1"/>
  <c r="BX397" i="1" s="1"/>
  <c r="BW397" i="1" s="1"/>
  <c r="BV397" i="1" s="1"/>
  <c r="BU397" i="1" s="1"/>
  <c r="BT397" i="1" s="1"/>
  <c r="BS397" i="1" s="1"/>
  <c r="CA591" i="1"/>
  <c r="BZ591" i="1" s="1"/>
  <c r="BY591" i="1" s="1"/>
  <c r="BX591" i="1" s="1"/>
  <c r="BW591" i="1" s="1"/>
  <c r="BV591" i="1" s="1"/>
  <c r="BU591" i="1" s="1"/>
  <c r="BT591" i="1" s="1"/>
  <c r="BS591" i="1" s="1"/>
  <c r="L591" i="1"/>
  <c r="CB591" i="1" s="1"/>
  <c r="CA48" i="1"/>
  <c r="BZ48" i="1" s="1"/>
  <c r="BY48" i="1" s="1"/>
  <c r="BX48" i="1" s="1"/>
  <c r="BW48" i="1" s="1"/>
  <c r="BV48" i="1" s="1"/>
  <c r="BU48" i="1" s="1"/>
  <c r="BT48" i="1" s="1"/>
  <c r="BS48" i="1" s="1"/>
  <c r="L48" i="1"/>
  <c r="CB48" i="1" s="1"/>
  <c r="J249" i="1"/>
  <c r="L160" i="1"/>
  <c r="CB160" i="1" s="1"/>
  <c r="CA160" i="1" s="1"/>
  <c r="BZ160" i="1" s="1"/>
  <c r="BY160" i="1" s="1"/>
  <c r="BX160" i="1" s="1"/>
  <c r="BW160" i="1" s="1"/>
  <c r="BV160" i="1" s="1"/>
  <c r="BU160" i="1" s="1"/>
  <c r="BT160" i="1" s="1"/>
  <c r="BS160" i="1" s="1"/>
  <c r="K523" i="1"/>
  <c r="K346" i="1"/>
  <c r="K493" i="1"/>
  <c r="K520" i="1"/>
  <c r="J241" i="1"/>
  <c r="K485" i="1"/>
  <c r="K490" i="1"/>
  <c r="K524" i="1"/>
  <c r="K16" i="1"/>
  <c r="J571" i="1"/>
  <c r="K484" i="1"/>
  <c r="L372" i="1"/>
  <c r="CB372" i="1" s="1"/>
  <c r="CA372" i="1" s="1"/>
  <c r="BZ372" i="1" s="1"/>
  <c r="BY372" i="1" s="1"/>
  <c r="BX372" i="1" s="1"/>
  <c r="BW372" i="1" s="1"/>
  <c r="BV372" i="1" s="1"/>
  <c r="BU372" i="1" s="1"/>
  <c r="BT372" i="1" s="1"/>
  <c r="BS372" i="1" s="1"/>
  <c r="CA761" i="1"/>
  <c r="BZ761" i="1" s="1"/>
  <c r="BY761" i="1" s="1"/>
  <c r="BX761" i="1" s="1"/>
  <c r="BW761" i="1" s="1"/>
  <c r="BV761" i="1" s="1"/>
  <c r="BU761" i="1" s="1"/>
  <c r="BT761" i="1" s="1"/>
  <c r="BS761" i="1" s="1"/>
  <c r="L761" i="1"/>
  <c r="CB761" i="1" s="1"/>
  <c r="L401" i="1"/>
  <c r="CB401" i="1" s="1"/>
  <c r="CA401" i="1" s="1"/>
  <c r="BZ401" i="1" s="1"/>
  <c r="BY401" i="1" s="1"/>
  <c r="BX401" i="1" s="1"/>
  <c r="BW401" i="1" s="1"/>
  <c r="BV401" i="1" s="1"/>
  <c r="BU401" i="1" s="1"/>
  <c r="BT401" i="1" s="1"/>
  <c r="BS401" i="1" s="1"/>
  <c r="L746" i="1"/>
  <c r="CB746" i="1" s="1"/>
  <c r="CA746" i="1" s="1"/>
  <c r="BZ746" i="1" s="1"/>
  <c r="BY746" i="1" s="1"/>
  <c r="BX746" i="1" s="1"/>
  <c r="BW746" i="1" s="1"/>
  <c r="BV746" i="1" s="1"/>
  <c r="BU746" i="1" s="1"/>
  <c r="BT746" i="1" s="1"/>
  <c r="BS746" i="1" s="1"/>
  <c r="L445" i="1"/>
  <c r="CB445" i="1" s="1"/>
  <c r="CA445" i="1" s="1"/>
  <c r="BZ445" i="1" s="1"/>
  <c r="BY445" i="1" s="1"/>
  <c r="BX445" i="1" s="1"/>
  <c r="BW445" i="1" s="1"/>
  <c r="BV445" i="1" s="1"/>
  <c r="BU445" i="1" s="1"/>
  <c r="BT445" i="1" s="1"/>
  <c r="BS445" i="1" s="1"/>
  <c r="CA640" i="1"/>
  <c r="BZ640" i="1" s="1"/>
  <c r="BY640" i="1" s="1"/>
  <c r="BX640" i="1" s="1"/>
  <c r="BW640" i="1" s="1"/>
  <c r="BV640" i="1" s="1"/>
  <c r="BU640" i="1" s="1"/>
  <c r="BT640" i="1" s="1"/>
  <c r="BS640" i="1" s="1"/>
  <c r="L640" i="1"/>
  <c r="CB640" i="1" s="1"/>
  <c r="CA650" i="1"/>
  <c r="BZ650" i="1" s="1"/>
  <c r="BY650" i="1" s="1"/>
  <c r="BX650" i="1" s="1"/>
  <c r="BW650" i="1" s="1"/>
  <c r="BV650" i="1" s="1"/>
  <c r="BU650" i="1" s="1"/>
  <c r="BT650" i="1" s="1"/>
  <c r="BS650" i="1" s="1"/>
  <c r="L650" i="1"/>
  <c r="CB650" i="1" s="1"/>
  <c r="L433" i="1"/>
  <c r="CB433" i="1" s="1"/>
  <c r="CA433" i="1" s="1"/>
  <c r="BZ433" i="1" s="1"/>
  <c r="BY433" i="1" s="1"/>
  <c r="BX433" i="1" s="1"/>
  <c r="BW433" i="1" s="1"/>
  <c r="BV433" i="1" s="1"/>
  <c r="BU433" i="1" s="1"/>
  <c r="BT433" i="1" s="1"/>
  <c r="BS433" i="1" s="1"/>
  <c r="L225" i="1"/>
  <c r="CB225" i="1" s="1"/>
  <c r="CA225" i="1" s="1"/>
  <c r="BZ225" i="1" s="1"/>
  <c r="BY225" i="1" s="1"/>
  <c r="BX225" i="1" s="1"/>
  <c r="BW225" i="1" s="1"/>
  <c r="BV225" i="1" s="1"/>
  <c r="BU225" i="1" s="1"/>
  <c r="BT225" i="1" s="1"/>
  <c r="BS225" i="1" s="1"/>
  <c r="L115" i="1"/>
  <c r="CB115" i="1" s="1"/>
  <c r="CA115" i="1" s="1"/>
  <c r="BZ115" i="1" s="1"/>
  <c r="BY115" i="1" s="1"/>
  <c r="BX115" i="1" s="1"/>
  <c r="BW115" i="1" s="1"/>
  <c r="BV115" i="1" s="1"/>
  <c r="BU115" i="1" s="1"/>
  <c r="BT115" i="1" s="1"/>
  <c r="BS115" i="1" s="1"/>
  <c r="L747" i="1"/>
  <c r="CB747" i="1" s="1"/>
  <c r="CA747" i="1" s="1"/>
  <c r="BZ747" i="1" s="1"/>
  <c r="BY747" i="1" s="1"/>
  <c r="BX747" i="1" s="1"/>
  <c r="BW747" i="1" s="1"/>
  <c r="BV747" i="1" s="1"/>
  <c r="BU747" i="1" s="1"/>
  <c r="BT747" i="1" s="1"/>
  <c r="BS747" i="1" s="1"/>
  <c r="L764" i="1"/>
  <c r="CB764" i="1" s="1"/>
  <c r="CA764" i="1" s="1"/>
  <c r="BZ764" i="1" s="1"/>
  <c r="BY764" i="1" s="1"/>
  <c r="BX764" i="1" s="1"/>
  <c r="BW764" i="1" s="1"/>
  <c r="BV764" i="1" s="1"/>
  <c r="BU764" i="1" s="1"/>
  <c r="BT764" i="1" s="1"/>
  <c r="BS764" i="1" s="1"/>
  <c r="L776" i="1"/>
  <c r="CB776" i="1" s="1"/>
  <c r="CA776" i="1" s="1"/>
  <c r="BZ776" i="1" s="1"/>
  <c r="BY776" i="1" s="1"/>
  <c r="BX776" i="1" s="1"/>
  <c r="BW776" i="1" s="1"/>
  <c r="BV776" i="1" s="1"/>
  <c r="BU776" i="1" s="1"/>
  <c r="BT776" i="1" s="1"/>
  <c r="BS776" i="1" s="1"/>
  <c r="L771" i="1"/>
  <c r="CB771" i="1" s="1"/>
  <c r="CA771" i="1" s="1"/>
  <c r="BZ771" i="1" s="1"/>
  <c r="BY771" i="1" s="1"/>
  <c r="BX771" i="1" s="1"/>
  <c r="BW771" i="1" s="1"/>
  <c r="BV771" i="1" s="1"/>
  <c r="BU771" i="1" s="1"/>
  <c r="BT771" i="1" s="1"/>
  <c r="BS771" i="1" s="1"/>
  <c r="L405" i="1"/>
  <c r="CB405" i="1" s="1"/>
  <c r="CA405" i="1" s="1"/>
  <c r="BZ405" i="1" s="1"/>
  <c r="BY405" i="1" s="1"/>
  <c r="BX405" i="1" s="1"/>
  <c r="BW405" i="1" s="1"/>
  <c r="BV405" i="1" s="1"/>
  <c r="BU405" i="1" s="1"/>
  <c r="BT405" i="1" s="1"/>
  <c r="BS405" i="1" s="1"/>
  <c r="CA200" i="1"/>
  <c r="BZ200" i="1" s="1"/>
  <c r="BY200" i="1" s="1"/>
  <c r="BX200" i="1" s="1"/>
  <c r="BW200" i="1" s="1"/>
  <c r="BV200" i="1" s="1"/>
  <c r="BU200" i="1" s="1"/>
  <c r="BT200" i="1" s="1"/>
  <c r="BS200" i="1" s="1"/>
  <c r="L200" i="1"/>
  <c r="CB200" i="1" s="1"/>
  <c r="K62" i="1"/>
  <c r="L41" i="1"/>
  <c r="CB41" i="1" s="1"/>
  <c r="CA41" i="1" s="1"/>
  <c r="BZ41" i="1" s="1"/>
  <c r="BY41" i="1" s="1"/>
  <c r="BX41" i="1" s="1"/>
  <c r="BW41" i="1" s="1"/>
  <c r="BV41" i="1" s="1"/>
  <c r="BU41" i="1" s="1"/>
  <c r="BT41" i="1" s="1"/>
  <c r="BS41" i="1" s="1"/>
  <c r="L457" i="1"/>
  <c r="CB457" i="1" s="1"/>
  <c r="CA457" i="1" s="1"/>
  <c r="BZ457" i="1" s="1"/>
  <c r="BY457" i="1" s="1"/>
  <c r="BX457" i="1" s="1"/>
  <c r="BW457" i="1" s="1"/>
  <c r="BV457" i="1" s="1"/>
  <c r="BU457" i="1" s="1"/>
  <c r="BT457" i="1" s="1"/>
  <c r="BS457" i="1" s="1"/>
  <c r="L474" i="1"/>
  <c r="CB474" i="1" s="1"/>
  <c r="CA474" i="1" s="1"/>
  <c r="BZ474" i="1" s="1"/>
  <c r="BY474" i="1" s="1"/>
  <c r="BX474" i="1" s="1"/>
  <c r="BW474" i="1" s="1"/>
  <c r="BV474" i="1" s="1"/>
  <c r="BU474" i="1" s="1"/>
  <c r="BT474" i="1" s="1"/>
  <c r="BS474" i="1" s="1"/>
  <c r="K532" i="1"/>
  <c r="K495" i="1"/>
  <c r="K480" i="1"/>
  <c r="K489" i="1"/>
  <c r="K521" i="1"/>
  <c r="L52" i="1"/>
  <c r="CB52" i="1" s="1"/>
  <c r="CA52" i="1" s="1"/>
  <c r="BZ52" i="1" s="1"/>
  <c r="BY52" i="1" s="1"/>
  <c r="BX52" i="1" s="1"/>
  <c r="BW52" i="1" s="1"/>
  <c r="BV52" i="1" s="1"/>
  <c r="BU52" i="1" s="1"/>
  <c r="BT52" i="1" s="1"/>
  <c r="BS52" i="1" s="1"/>
  <c r="L309" i="1"/>
  <c r="CB309" i="1" s="1"/>
  <c r="CA309" i="1" s="1"/>
  <c r="BZ309" i="1" s="1"/>
  <c r="BY309" i="1" s="1"/>
  <c r="BX309" i="1" s="1"/>
  <c r="BW309" i="1" s="1"/>
  <c r="BV309" i="1" s="1"/>
  <c r="BU309" i="1" s="1"/>
  <c r="BT309" i="1" s="1"/>
  <c r="BS309" i="1" s="1"/>
  <c r="K24" i="1"/>
  <c r="K179" i="1"/>
  <c r="K163" i="1"/>
  <c r="K696" i="1"/>
  <c r="K697" i="1"/>
  <c r="K251" i="1"/>
  <c r="K670" i="1"/>
  <c r="J703" i="1"/>
  <c r="L220" i="1"/>
  <c r="CB220" i="1" s="1"/>
  <c r="CA220" i="1" s="1"/>
  <c r="BZ220" i="1" s="1"/>
  <c r="BY220" i="1" s="1"/>
  <c r="BX220" i="1" s="1"/>
  <c r="BW220" i="1" s="1"/>
  <c r="BV220" i="1" s="1"/>
  <c r="BU220" i="1" s="1"/>
  <c r="BT220" i="1" s="1"/>
  <c r="BS220" i="1" s="1"/>
  <c r="CA646" i="1"/>
  <c r="BZ646" i="1" s="1"/>
  <c r="BY646" i="1" s="1"/>
  <c r="BX646" i="1" s="1"/>
  <c r="BW646" i="1" s="1"/>
  <c r="BV646" i="1" s="1"/>
  <c r="BU646" i="1" s="1"/>
  <c r="BT646" i="1" s="1"/>
  <c r="BS646" i="1" s="1"/>
  <c r="L646" i="1"/>
  <c r="CB646" i="1" s="1"/>
  <c r="CA757" i="1"/>
  <c r="BZ757" i="1" s="1"/>
  <c r="BY757" i="1" s="1"/>
  <c r="BX757" i="1" s="1"/>
  <c r="BW757" i="1" s="1"/>
  <c r="BV757" i="1" s="1"/>
  <c r="BU757" i="1" s="1"/>
  <c r="BT757" i="1" s="1"/>
  <c r="BS757" i="1" s="1"/>
  <c r="L757" i="1"/>
  <c r="CB757" i="1" s="1"/>
  <c r="L448" i="1"/>
  <c r="CB448" i="1" s="1"/>
  <c r="CA448" i="1" s="1"/>
  <c r="BZ448" i="1" s="1"/>
  <c r="BY448" i="1" s="1"/>
  <c r="BX448" i="1" s="1"/>
  <c r="BW448" i="1" s="1"/>
  <c r="BV448" i="1" s="1"/>
  <c r="BU448" i="1" s="1"/>
  <c r="BT448" i="1" s="1"/>
  <c r="BS448" i="1" s="1"/>
  <c r="L651" i="1"/>
  <c r="CB651" i="1" s="1"/>
  <c r="CA651" i="1" s="1"/>
  <c r="BZ651" i="1" s="1"/>
  <c r="BY651" i="1" s="1"/>
  <c r="BX651" i="1" s="1"/>
  <c r="BW651" i="1" s="1"/>
  <c r="BV651" i="1" s="1"/>
  <c r="BU651" i="1" s="1"/>
  <c r="BT651" i="1" s="1"/>
  <c r="BS651" i="1" s="1"/>
  <c r="K303" i="1"/>
  <c r="L388" i="1"/>
  <c r="CB388" i="1" s="1"/>
  <c r="CA388" i="1" s="1"/>
  <c r="BZ388" i="1" s="1"/>
  <c r="BY388" i="1" s="1"/>
  <c r="BX388" i="1" s="1"/>
  <c r="BW388" i="1" s="1"/>
  <c r="BV388" i="1" s="1"/>
  <c r="BU388" i="1" s="1"/>
  <c r="BT388" i="1" s="1"/>
  <c r="BS388" i="1" s="1"/>
  <c r="L751" i="1"/>
  <c r="CB751" i="1" s="1"/>
  <c r="CA751" i="1" s="1"/>
  <c r="BZ751" i="1" s="1"/>
  <c r="BY751" i="1" s="1"/>
  <c r="BX751" i="1" s="1"/>
  <c r="BW751" i="1" s="1"/>
  <c r="BV751" i="1" s="1"/>
  <c r="BU751" i="1" s="1"/>
  <c r="BT751" i="1" s="1"/>
  <c r="BS751" i="1" s="1"/>
  <c r="L459" i="1"/>
  <c r="CB459" i="1" s="1"/>
  <c r="CA459" i="1" s="1"/>
  <c r="BZ459" i="1" s="1"/>
  <c r="BY459" i="1" s="1"/>
  <c r="BX459" i="1" s="1"/>
  <c r="BW459" i="1" s="1"/>
  <c r="BV459" i="1" s="1"/>
  <c r="BU459" i="1" s="1"/>
  <c r="BT459" i="1" s="1"/>
  <c r="BS459" i="1" s="1"/>
  <c r="L26" i="1"/>
  <c r="CB26" i="1" s="1"/>
  <c r="CA26" i="1" s="1"/>
  <c r="BZ26" i="1" s="1"/>
  <c r="BY26" i="1" s="1"/>
  <c r="BX26" i="1" s="1"/>
  <c r="BW26" i="1" s="1"/>
  <c r="BV26" i="1" s="1"/>
  <c r="BU26" i="1" s="1"/>
  <c r="BT26" i="1" s="1"/>
  <c r="BS26" i="1" s="1"/>
  <c r="L229" i="1"/>
  <c r="CB229" i="1" s="1"/>
  <c r="CA229" i="1" s="1"/>
  <c r="BZ229" i="1" s="1"/>
  <c r="BY229" i="1" s="1"/>
  <c r="BX229" i="1" s="1"/>
  <c r="BW229" i="1" s="1"/>
  <c r="BV229" i="1" s="1"/>
  <c r="BU229" i="1" s="1"/>
  <c r="BT229" i="1" s="1"/>
  <c r="BS229" i="1" s="1"/>
  <c r="L226" i="1"/>
  <c r="CB226" i="1" s="1"/>
  <c r="CA226" i="1" s="1"/>
  <c r="BZ226" i="1" s="1"/>
  <c r="BY226" i="1" s="1"/>
  <c r="BX226" i="1" s="1"/>
  <c r="BW226" i="1" s="1"/>
  <c r="BV226" i="1" s="1"/>
  <c r="BU226" i="1" s="1"/>
  <c r="BT226" i="1" s="1"/>
  <c r="BS226" i="1" s="1"/>
  <c r="L409" i="1"/>
  <c r="CB409" i="1" s="1"/>
  <c r="CA409" i="1" s="1"/>
  <c r="BZ409" i="1" s="1"/>
  <c r="BY409" i="1" s="1"/>
  <c r="BX409" i="1" s="1"/>
  <c r="BW409" i="1" s="1"/>
  <c r="BV409" i="1" s="1"/>
  <c r="BU409" i="1" s="1"/>
  <c r="BT409" i="1" s="1"/>
  <c r="BS409" i="1" s="1"/>
  <c r="L216" i="1"/>
  <c r="CB216" i="1" s="1"/>
  <c r="CA216" i="1" s="1"/>
  <c r="BZ216" i="1" s="1"/>
  <c r="BY216" i="1" s="1"/>
  <c r="BX216" i="1" s="1"/>
  <c r="BW216" i="1" s="1"/>
  <c r="BV216" i="1" s="1"/>
  <c r="BU216" i="1" s="1"/>
  <c r="BT216" i="1" s="1"/>
  <c r="BS216" i="1" s="1"/>
  <c r="L428" i="1"/>
  <c r="CB428" i="1" s="1"/>
  <c r="CA428" i="1" s="1"/>
  <c r="BZ428" i="1" s="1"/>
  <c r="BY428" i="1" s="1"/>
  <c r="BX428" i="1" s="1"/>
  <c r="BW428" i="1" s="1"/>
  <c r="BV428" i="1" s="1"/>
  <c r="BU428" i="1" s="1"/>
  <c r="BT428" i="1" s="1"/>
  <c r="BS428" i="1" s="1"/>
  <c r="L219" i="1"/>
  <c r="CB219" i="1" s="1"/>
  <c r="CA219" i="1" s="1"/>
  <c r="BZ219" i="1" s="1"/>
  <c r="BY219" i="1" s="1"/>
  <c r="BX219" i="1" s="1"/>
  <c r="BW219" i="1" s="1"/>
  <c r="BV219" i="1" s="1"/>
  <c r="BU219" i="1" s="1"/>
  <c r="BT219" i="1" s="1"/>
  <c r="BS219" i="1" s="1"/>
  <c r="K79" i="1"/>
  <c r="CA598" i="1"/>
  <c r="BZ598" i="1" s="1"/>
  <c r="BY598" i="1" s="1"/>
  <c r="BX598" i="1" s="1"/>
  <c r="BW598" i="1" s="1"/>
  <c r="BV598" i="1" s="1"/>
  <c r="BU598" i="1" s="1"/>
  <c r="BT598" i="1" s="1"/>
  <c r="BS598" i="1" s="1"/>
  <c r="L598" i="1"/>
  <c r="CB598" i="1" s="1"/>
  <c r="J555" i="1"/>
  <c r="J579" i="1"/>
  <c r="K518" i="1"/>
  <c r="K503" i="1"/>
  <c r="L109" i="1"/>
  <c r="CB109" i="1" s="1"/>
  <c r="CA109" i="1" s="1"/>
  <c r="BZ109" i="1" s="1"/>
  <c r="BY109" i="1" s="1"/>
  <c r="BX109" i="1" s="1"/>
  <c r="BW109" i="1" s="1"/>
  <c r="BV109" i="1" s="1"/>
  <c r="BU109" i="1" s="1"/>
  <c r="BT109" i="1" s="1"/>
  <c r="BS109" i="1" s="1"/>
  <c r="L460" i="1"/>
  <c r="CB460" i="1" s="1"/>
  <c r="CA460" i="1" s="1"/>
  <c r="BZ460" i="1" s="1"/>
  <c r="BY460" i="1" s="1"/>
  <c r="BX460" i="1" s="1"/>
  <c r="BW460" i="1" s="1"/>
  <c r="BV460" i="1" s="1"/>
  <c r="BU460" i="1" s="1"/>
  <c r="BT460" i="1" s="1"/>
  <c r="BS460" i="1" s="1"/>
  <c r="L458" i="1"/>
  <c r="CB458" i="1" s="1"/>
  <c r="CA458" i="1" s="1"/>
  <c r="BZ458" i="1" s="1"/>
  <c r="BY458" i="1" s="1"/>
  <c r="BX458" i="1" s="1"/>
  <c r="BW458" i="1" s="1"/>
  <c r="BV458" i="1" s="1"/>
  <c r="BU458" i="1" s="1"/>
  <c r="BT458" i="1" s="1"/>
  <c r="BS458" i="1" s="1"/>
  <c r="L733" i="1"/>
  <c r="CB733" i="1" s="1"/>
  <c r="CA733" i="1" s="1"/>
  <c r="BZ733" i="1" s="1"/>
  <c r="BY733" i="1" s="1"/>
  <c r="BX733" i="1" s="1"/>
  <c r="BW733" i="1" s="1"/>
  <c r="BV733" i="1" s="1"/>
  <c r="BU733" i="1" s="1"/>
  <c r="BT733" i="1" s="1"/>
  <c r="BS733" i="1" s="1"/>
  <c r="L475" i="1"/>
  <c r="CB475" i="1" s="1"/>
  <c r="CA475" i="1" s="1"/>
  <c r="BZ475" i="1" s="1"/>
  <c r="BY475" i="1" s="1"/>
  <c r="BX475" i="1" s="1"/>
  <c r="BW475" i="1" s="1"/>
  <c r="BV475" i="1" s="1"/>
  <c r="BU475" i="1" s="1"/>
  <c r="BT475" i="1" s="1"/>
  <c r="BS475" i="1" s="1"/>
  <c r="L410" i="1"/>
  <c r="CB410" i="1" s="1"/>
  <c r="CA410" i="1" s="1"/>
  <c r="BZ410" i="1" s="1"/>
  <c r="BY410" i="1" s="1"/>
  <c r="BX410" i="1" s="1"/>
  <c r="BW410" i="1" s="1"/>
  <c r="BV410" i="1" s="1"/>
  <c r="BU410" i="1" s="1"/>
  <c r="BT410" i="1" s="1"/>
  <c r="BS410" i="1" s="1"/>
  <c r="L759" i="1"/>
  <c r="CB759" i="1" s="1"/>
  <c r="CA759" i="1" s="1"/>
  <c r="BZ759" i="1" s="1"/>
  <c r="BY759" i="1" s="1"/>
  <c r="BX759" i="1" s="1"/>
  <c r="BW759" i="1" s="1"/>
  <c r="BV759" i="1" s="1"/>
  <c r="BU759" i="1" s="1"/>
  <c r="BT759" i="1" s="1"/>
  <c r="BS759" i="1" s="1"/>
  <c r="L562" i="1"/>
  <c r="CB562" i="1" s="1"/>
  <c r="CA562" i="1" s="1"/>
  <c r="BZ562" i="1" s="1"/>
  <c r="BY562" i="1" s="1"/>
  <c r="BX562" i="1" s="1"/>
  <c r="BW562" i="1" s="1"/>
  <c r="BV562" i="1" s="1"/>
  <c r="BU562" i="1" s="1"/>
  <c r="BT562" i="1" s="1"/>
  <c r="BS562" i="1" s="1"/>
  <c r="L244" i="1"/>
  <c r="CB244" i="1" s="1"/>
  <c r="CA244" i="1" s="1"/>
  <c r="BZ244" i="1" s="1"/>
  <c r="BY244" i="1" s="1"/>
  <c r="BX244" i="1" s="1"/>
  <c r="BW244" i="1" s="1"/>
  <c r="BV244" i="1" s="1"/>
  <c r="BU244" i="1" s="1"/>
  <c r="BT244" i="1" s="1"/>
  <c r="BS244" i="1" s="1"/>
  <c r="K722" i="1"/>
  <c r="K247" i="1"/>
  <c r="L322" i="1"/>
  <c r="CB322" i="1" s="1"/>
  <c r="CA322" i="1" s="1"/>
  <c r="BZ322" i="1" s="1"/>
  <c r="BY322" i="1" s="1"/>
  <c r="BX322" i="1" s="1"/>
  <c r="BW322" i="1" s="1"/>
  <c r="BV322" i="1" s="1"/>
  <c r="BU322" i="1" s="1"/>
  <c r="BT322" i="1" s="1"/>
  <c r="BS322" i="1" s="1"/>
  <c r="K22" i="1"/>
  <c r="K167" i="1"/>
  <c r="L255" i="1"/>
  <c r="CB255" i="1" s="1"/>
  <c r="CA255" i="1" s="1"/>
  <c r="BZ255" i="1" s="1"/>
  <c r="BY255" i="1" s="1"/>
  <c r="BX255" i="1" s="1"/>
  <c r="BW255" i="1" s="1"/>
  <c r="BV255" i="1" s="1"/>
  <c r="BU255" i="1" s="1"/>
  <c r="BT255" i="1" s="1"/>
  <c r="BS255" i="1" s="1"/>
  <c r="K709" i="1"/>
  <c r="K684" i="1"/>
  <c r="K657" i="1"/>
  <c r="L31" i="1"/>
  <c r="CB31" i="1" s="1"/>
  <c r="CA31" i="1" s="1"/>
  <c r="BZ31" i="1" s="1"/>
  <c r="BY31" i="1" s="1"/>
  <c r="BX31" i="1" s="1"/>
  <c r="BW31" i="1" s="1"/>
  <c r="BV31" i="1" s="1"/>
  <c r="BU31" i="1" s="1"/>
  <c r="BT31" i="1" s="1"/>
  <c r="BS31" i="1" s="1"/>
  <c r="K729" i="1"/>
  <c r="K159" i="1"/>
  <c r="L345" i="1"/>
  <c r="CB345" i="1" s="1"/>
  <c r="CA345" i="1" s="1"/>
  <c r="BZ345" i="1" s="1"/>
  <c r="BY345" i="1" s="1"/>
  <c r="BX345" i="1" s="1"/>
  <c r="BW345" i="1" s="1"/>
  <c r="BV345" i="1" s="1"/>
  <c r="BU345" i="1" s="1"/>
  <c r="BT345" i="1" s="1"/>
  <c r="BS345" i="1" s="1"/>
  <c r="L542" i="1"/>
  <c r="CB542" i="1" s="1"/>
  <c r="CA542" i="1" s="1"/>
  <c r="BZ542" i="1" s="1"/>
  <c r="BY542" i="1" s="1"/>
  <c r="BX542" i="1" s="1"/>
  <c r="BW542" i="1" s="1"/>
  <c r="BV542" i="1" s="1"/>
  <c r="BU542" i="1" s="1"/>
  <c r="BT542" i="1" s="1"/>
  <c r="BS542" i="1" s="1"/>
  <c r="L560" i="1"/>
  <c r="CB560" i="1" s="1"/>
  <c r="CA560" i="1" s="1"/>
  <c r="BZ560" i="1" s="1"/>
  <c r="BY560" i="1" s="1"/>
  <c r="BX560" i="1" s="1"/>
  <c r="BW560" i="1" s="1"/>
  <c r="BV560" i="1" s="1"/>
  <c r="BU560" i="1" s="1"/>
  <c r="BT560" i="1" s="1"/>
  <c r="BS560" i="1" s="1"/>
  <c r="L572" i="1"/>
  <c r="CB572" i="1" s="1"/>
  <c r="CA572" i="1" s="1"/>
  <c r="BZ572" i="1" s="1"/>
  <c r="BY572" i="1" s="1"/>
  <c r="BX572" i="1" s="1"/>
  <c r="BW572" i="1" s="1"/>
  <c r="BV572" i="1" s="1"/>
  <c r="BU572" i="1" s="1"/>
  <c r="BT572" i="1" s="1"/>
  <c r="BS572" i="1" s="1"/>
  <c r="K662" i="1"/>
  <c r="J537" i="1"/>
  <c r="K674" i="1"/>
  <c r="K725" i="1"/>
  <c r="K716" i="1"/>
  <c r="K660" i="1"/>
  <c r="K689" i="1"/>
  <c r="K724" i="1"/>
  <c r="L258" i="1"/>
  <c r="CB258" i="1" s="1"/>
  <c r="CA258" i="1" s="1"/>
  <c r="BZ258" i="1" s="1"/>
  <c r="BY258" i="1" s="1"/>
  <c r="BX258" i="1" s="1"/>
  <c r="BW258" i="1" s="1"/>
  <c r="BV258" i="1" s="1"/>
  <c r="BU258" i="1" s="1"/>
  <c r="BT258" i="1" s="1"/>
  <c r="BS258" i="1" s="1"/>
  <c r="K171" i="1"/>
  <c r="CA256" i="1"/>
  <c r="BZ256" i="1" s="1"/>
  <c r="BY256" i="1" s="1"/>
  <c r="BX256" i="1" s="1"/>
  <c r="BW256" i="1" s="1"/>
  <c r="BV256" i="1" s="1"/>
  <c r="BU256" i="1" s="1"/>
  <c r="BT256" i="1" s="1"/>
  <c r="BS256" i="1" s="1"/>
  <c r="L256" i="1"/>
  <c r="CB256" i="1" s="1"/>
  <c r="CA63" i="1"/>
  <c r="BZ63" i="1" s="1"/>
  <c r="BY63" i="1" s="1"/>
  <c r="BX63" i="1" s="1"/>
  <c r="BW63" i="1" s="1"/>
  <c r="BV63" i="1" s="1"/>
  <c r="BU63" i="1" s="1"/>
  <c r="BT63" i="1" s="1"/>
  <c r="BS63" i="1" s="1"/>
  <c r="L63" i="1"/>
  <c r="CB63" i="1" s="1"/>
  <c r="L548" i="1"/>
  <c r="CB548" i="1" s="1"/>
  <c r="CA548" i="1" s="1"/>
  <c r="BZ548" i="1" s="1"/>
  <c r="BY548" i="1" s="1"/>
  <c r="BX548" i="1" s="1"/>
  <c r="BW548" i="1" s="1"/>
  <c r="BV548" i="1" s="1"/>
  <c r="BU548" i="1" s="1"/>
  <c r="BT548" i="1" s="1"/>
  <c r="BS548" i="1" s="1"/>
  <c r="L556" i="1"/>
  <c r="CB556" i="1" s="1"/>
  <c r="CA556" i="1" s="1"/>
  <c r="BZ556" i="1" s="1"/>
  <c r="BY556" i="1" s="1"/>
  <c r="BX556" i="1" s="1"/>
  <c r="BW556" i="1" s="1"/>
  <c r="BV556" i="1" s="1"/>
  <c r="BU556" i="1" s="1"/>
  <c r="BT556" i="1" s="1"/>
  <c r="BS556" i="1" s="1"/>
  <c r="K669" i="1"/>
  <c r="J9" i="1"/>
  <c r="K3" i="1"/>
  <c r="K688" i="1"/>
  <c r="K38" i="1"/>
  <c r="AM402" i="8"/>
  <c r="AL402" i="8" s="1"/>
  <c r="AK402" i="8" s="1"/>
  <c r="AJ402" i="8" s="1"/>
  <c r="AI402" i="8" s="1"/>
  <c r="AH402" i="8" s="1"/>
  <c r="AG402" i="8" s="1"/>
  <c r="AF402" i="8" s="1"/>
  <c r="AE402" i="8" s="1"/>
  <c r="AD402" i="8" s="1"/>
  <c r="AC402" i="8" s="1"/>
  <c r="AN402" i="8" s="1"/>
  <c r="BY402" i="8" s="1"/>
  <c r="AY402" i="8"/>
  <c r="AX402" i="8" s="1"/>
  <c r="AW402" i="8" s="1"/>
  <c r="AV402" i="8" s="1"/>
  <c r="AU402" i="8" s="1"/>
  <c r="AT402" i="8" s="1"/>
  <c r="AS402" i="8" s="1"/>
  <c r="AR402" i="8" s="1"/>
  <c r="AQ402" i="8" s="1"/>
  <c r="AP402" i="8" s="1"/>
  <c r="AO402" i="8" s="1"/>
  <c r="AZ402" i="8" s="1"/>
  <c r="BZ402" i="8" s="1"/>
  <c r="BK402" i="8"/>
  <c r="BJ402" i="8" s="1"/>
  <c r="BI402" i="8" s="1"/>
  <c r="BH402" i="8" s="1"/>
  <c r="BG402" i="8" s="1"/>
  <c r="BF402" i="8" s="1"/>
  <c r="BE402" i="8" s="1"/>
  <c r="BD402" i="8" s="1"/>
  <c r="BC402" i="8" s="1"/>
  <c r="BB402" i="8" s="1"/>
  <c r="BA402" i="8" s="1"/>
  <c r="BL402" i="8" s="1"/>
  <c r="CA402" i="8" s="1"/>
  <c r="K39" i="8"/>
  <c r="I11" i="8"/>
  <c r="I12" i="8"/>
  <c r="J860" i="8"/>
  <c r="J853" i="8"/>
  <c r="J850" i="8"/>
  <c r="J844" i="8"/>
  <c r="I286" i="8"/>
  <c r="I278" i="8"/>
  <c r="I270" i="8"/>
  <c r="L44" i="8"/>
  <c r="BW44" i="8"/>
  <c r="BV44" i="8" s="1"/>
  <c r="BU44" i="8" s="1"/>
  <c r="BT44" i="8" s="1"/>
  <c r="BS44" i="8" s="1"/>
  <c r="BR44" i="8" s="1"/>
  <c r="BQ44" i="8" s="1"/>
  <c r="BP44" i="8" s="1"/>
  <c r="BO44" i="8" s="1"/>
  <c r="BN44" i="8" s="1"/>
  <c r="BM44" i="8" s="1"/>
  <c r="BX44" i="8" s="1"/>
  <c r="CB44" i="8" s="1"/>
  <c r="I301" i="8"/>
  <c r="I293" i="8"/>
  <c r="K3" i="8"/>
  <c r="J625" i="8"/>
  <c r="J615" i="8"/>
  <c r="I283" i="8"/>
  <c r="I275" i="8"/>
  <c r="I267" i="8"/>
  <c r="I264" i="8"/>
  <c r="I272" i="8"/>
  <c r="I289" i="8"/>
  <c r="I285" i="8"/>
  <c r="J922" i="8"/>
  <c r="I877" i="8"/>
  <c r="I869" i="8"/>
  <c r="I365" i="8"/>
  <c r="I363" i="8"/>
  <c r="J883" i="8"/>
  <c r="J867" i="8"/>
  <c r="I648" i="8"/>
  <c r="I644" i="8"/>
  <c r="I640" i="8"/>
  <c r="I630" i="8"/>
  <c r="I227" i="8"/>
  <c r="I215" i="8"/>
  <c r="K72" i="8"/>
  <c r="I52" i="8"/>
  <c r="I638" i="8"/>
  <c r="I650" i="8"/>
  <c r="I642" i="8"/>
  <c r="I97" i="8"/>
  <c r="I93" i="8"/>
  <c r="I94" i="8"/>
  <c r="I86" i="8"/>
  <c r="I82" i="8"/>
  <c r="K68" i="8"/>
  <c r="I53" i="8"/>
  <c r="J353" i="8"/>
  <c r="J346" i="8"/>
  <c r="J357" i="8"/>
  <c r="J350" i="8"/>
  <c r="J341" i="8"/>
  <c r="J361" i="8"/>
  <c r="K4" i="8"/>
  <c r="I85" i="8"/>
  <c r="I57" i="8"/>
  <c r="J32" i="8"/>
  <c r="J24" i="8"/>
  <c r="J127" i="8"/>
  <c r="J128" i="8"/>
  <c r="J125" i="8"/>
  <c r="K769" i="8"/>
  <c r="K794" i="8"/>
  <c r="AY851" i="8"/>
  <c r="AX851" i="8" s="1"/>
  <c r="AW851" i="8" s="1"/>
  <c r="AV851" i="8" s="1"/>
  <c r="AU851" i="8" s="1"/>
  <c r="AT851" i="8" s="1"/>
  <c r="AS851" i="8" s="1"/>
  <c r="AR851" i="8" s="1"/>
  <c r="AQ851" i="8" s="1"/>
  <c r="AP851" i="8" s="1"/>
  <c r="AO851" i="8" s="1"/>
  <c r="AZ851" i="8" s="1"/>
  <c r="BZ851" i="8" s="1"/>
  <c r="AM851" i="8"/>
  <c r="AL851" i="8" s="1"/>
  <c r="AK851" i="8" s="1"/>
  <c r="AJ851" i="8" s="1"/>
  <c r="AI851" i="8" s="1"/>
  <c r="AH851" i="8" s="1"/>
  <c r="AG851" i="8" s="1"/>
  <c r="AF851" i="8" s="1"/>
  <c r="AE851" i="8" s="1"/>
  <c r="AD851" i="8" s="1"/>
  <c r="AC851" i="8" s="1"/>
  <c r="AN851" i="8" s="1"/>
  <c r="BY851" i="8" s="1"/>
  <c r="BK851" i="8"/>
  <c r="BJ851" i="8" s="1"/>
  <c r="BI851" i="8" s="1"/>
  <c r="BH851" i="8" s="1"/>
  <c r="BG851" i="8" s="1"/>
  <c r="BF851" i="8" s="1"/>
  <c r="BE851" i="8" s="1"/>
  <c r="BD851" i="8" s="1"/>
  <c r="BC851" i="8" s="1"/>
  <c r="BB851" i="8" s="1"/>
  <c r="BA851" i="8" s="1"/>
  <c r="BL851" i="8" s="1"/>
  <c r="CA851" i="8" s="1"/>
  <c r="J871" i="8"/>
  <c r="I622" i="8"/>
  <c r="J149" i="8"/>
  <c r="J145" i="8"/>
  <c r="J141" i="8"/>
  <c r="J137" i="8"/>
  <c r="I355" i="8"/>
  <c r="I178" i="8"/>
  <c r="I183" i="8"/>
  <c r="I351" i="8"/>
  <c r="I221" i="8"/>
  <c r="I233" i="8"/>
  <c r="I211" i="8"/>
  <c r="I192" i="8"/>
  <c r="I513" i="8"/>
  <c r="I92" i="8"/>
  <c r="AM624" i="8"/>
  <c r="AL624" i="8" s="1"/>
  <c r="AK624" i="8" s="1"/>
  <c r="AJ624" i="8" s="1"/>
  <c r="AI624" i="8" s="1"/>
  <c r="AH624" i="8" s="1"/>
  <c r="AG624" i="8" s="1"/>
  <c r="AF624" i="8" s="1"/>
  <c r="AE624" i="8" s="1"/>
  <c r="AD624" i="8" s="1"/>
  <c r="AC624" i="8" s="1"/>
  <c r="AN624" i="8" s="1"/>
  <c r="BY624" i="8" s="1"/>
  <c r="BK624" i="8"/>
  <c r="BJ624" i="8" s="1"/>
  <c r="BI624" i="8" s="1"/>
  <c r="BH624" i="8" s="1"/>
  <c r="BG624" i="8" s="1"/>
  <c r="BF624" i="8" s="1"/>
  <c r="BE624" i="8" s="1"/>
  <c r="BD624" i="8" s="1"/>
  <c r="BC624" i="8" s="1"/>
  <c r="BB624" i="8" s="1"/>
  <c r="BA624" i="8" s="1"/>
  <c r="BL624" i="8" s="1"/>
  <c r="CA624" i="8" s="1"/>
  <c r="AY624" i="8"/>
  <c r="AX624" i="8" s="1"/>
  <c r="AW624" i="8" s="1"/>
  <c r="AV624" i="8" s="1"/>
  <c r="AU624" i="8" s="1"/>
  <c r="AT624" i="8" s="1"/>
  <c r="AS624" i="8" s="1"/>
  <c r="AR624" i="8" s="1"/>
  <c r="AQ624" i="8" s="1"/>
  <c r="AP624" i="8" s="1"/>
  <c r="AO624" i="8" s="1"/>
  <c r="AZ624" i="8" s="1"/>
  <c r="BZ624" i="8" s="1"/>
  <c r="J151" i="8"/>
  <c r="J143" i="8"/>
  <c r="J135" i="8"/>
  <c r="L100" i="8"/>
  <c r="BW100" i="8"/>
  <c r="BV100" i="8" s="1"/>
  <c r="BU100" i="8" s="1"/>
  <c r="BT100" i="8" s="1"/>
  <c r="BS100" i="8" s="1"/>
  <c r="BR100" i="8" s="1"/>
  <c r="BQ100" i="8" s="1"/>
  <c r="BP100" i="8" s="1"/>
  <c r="BO100" i="8" s="1"/>
  <c r="BN100" i="8" s="1"/>
  <c r="BM100" i="8" s="1"/>
  <c r="BX100" i="8" s="1"/>
  <c r="CB100" i="8" s="1"/>
  <c r="I618" i="8"/>
  <c r="I626" i="8"/>
  <c r="L113" i="8"/>
  <c r="BW113" i="8"/>
  <c r="BV113" i="8" s="1"/>
  <c r="BU113" i="8" s="1"/>
  <c r="BT113" i="8" s="1"/>
  <c r="BS113" i="8" s="1"/>
  <c r="BR113" i="8" s="1"/>
  <c r="BQ113" i="8" s="1"/>
  <c r="BP113" i="8" s="1"/>
  <c r="BO113" i="8" s="1"/>
  <c r="BN113" i="8" s="1"/>
  <c r="BM113" i="8" s="1"/>
  <c r="BX113" i="8" s="1"/>
  <c r="CB113" i="8" s="1"/>
  <c r="I347" i="8"/>
  <c r="I500" i="8"/>
  <c r="K387" i="8"/>
  <c r="I223" i="8"/>
  <c r="I501" i="8"/>
  <c r="I230" i="8"/>
  <c r="I514" i="8"/>
  <c r="I502" i="8"/>
  <c r="K407" i="8"/>
  <c r="K409" i="8"/>
  <c r="I231" i="8"/>
  <c r="K401" i="8"/>
  <c r="K405" i="8"/>
  <c r="K413" i="8"/>
  <c r="AM412" i="8"/>
  <c r="AL412" i="8" s="1"/>
  <c r="AK412" i="8" s="1"/>
  <c r="AJ412" i="8" s="1"/>
  <c r="AI412" i="8" s="1"/>
  <c r="AH412" i="8" s="1"/>
  <c r="AG412" i="8" s="1"/>
  <c r="AF412" i="8" s="1"/>
  <c r="AE412" i="8" s="1"/>
  <c r="AD412" i="8" s="1"/>
  <c r="AC412" i="8" s="1"/>
  <c r="AN412" i="8" s="1"/>
  <c r="BY412" i="8" s="1"/>
  <c r="AY412" i="8"/>
  <c r="AX412" i="8" s="1"/>
  <c r="AW412" i="8" s="1"/>
  <c r="AV412" i="8" s="1"/>
  <c r="AU412" i="8" s="1"/>
  <c r="AT412" i="8" s="1"/>
  <c r="AS412" i="8" s="1"/>
  <c r="AR412" i="8" s="1"/>
  <c r="AQ412" i="8" s="1"/>
  <c r="AP412" i="8" s="1"/>
  <c r="AO412" i="8" s="1"/>
  <c r="AZ412" i="8" s="1"/>
  <c r="BZ412" i="8" s="1"/>
  <c r="BK412" i="8"/>
  <c r="BJ412" i="8" s="1"/>
  <c r="BI412" i="8" s="1"/>
  <c r="BH412" i="8" s="1"/>
  <c r="BG412" i="8" s="1"/>
  <c r="BF412" i="8" s="1"/>
  <c r="BE412" i="8" s="1"/>
  <c r="BD412" i="8" s="1"/>
  <c r="BC412" i="8" s="1"/>
  <c r="BB412" i="8" s="1"/>
  <c r="BA412" i="8" s="1"/>
  <c r="BL412" i="8" s="1"/>
  <c r="CA412" i="8" s="1"/>
  <c r="I287" i="8"/>
  <c r="I279" i="8"/>
  <c r="I271" i="8"/>
  <c r="K874" i="8"/>
  <c r="K10" i="8"/>
  <c r="J916" i="8"/>
  <c r="J900" i="8"/>
  <c r="J894" i="8"/>
  <c r="J911" i="8"/>
  <c r="J902" i="8"/>
  <c r="I80" i="8"/>
  <c r="I78" i="8"/>
  <c r="I77" i="8"/>
  <c r="J857" i="8"/>
  <c r="J854" i="8"/>
  <c r="J848" i="8"/>
  <c r="I88" i="8"/>
  <c r="I98" i="8"/>
  <c r="I96" i="8"/>
  <c r="I91" i="8"/>
  <c r="I84" i="8"/>
  <c r="L26" i="8"/>
  <c r="BW26" i="8"/>
  <c r="BV26" i="8" s="1"/>
  <c r="BU26" i="8" s="1"/>
  <c r="BT26" i="8" s="1"/>
  <c r="BS26" i="8" s="1"/>
  <c r="BR26" i="8" s="1"/>
  <c r="BQ26" i="8" s="1"/>
  <c r="BP26" i="8" s="1"/>
  <c r="BO26" i="8" s="1"/>
  <c r="BN26" i="8" s="1"/>
  <c r="BM26" i="8" s="1"/>
  <c r="BX26" i="8" s="1"/>
  <c r="CB26" i="8" s="1"/>
  <c r="I56" i="8"/>
  <c r="K35" i="8"/>
  <c r="K37" i="8"/>
  <c r="I281" i="8"/>
  <c r="K866" i="8"/>
  <c r="K73" i="8"/>
  <c r="AM408" i="8"/>
  <c r="AL408" i="8" s="1"/>
  <c r="AK408" i="8" s="1"/>
  <c r="AJ408" i="8" s="1"/>
  <c r="AI408" i="8" s="1"/>
  <c r="AH408" i="8" s="1"/>
  <c r="AG408" i="8" s="1"/>
  <c r="AF408" i="8" s="1"/>
  <c r="AE408" i="8" s="1"/>
  <c r="AD408" i="8" s="1"/>
  <c r="AC408" i="8" s="1"/>
  <c r="AN408" i="8" s="1"/>
  <c r="BY408" i="8" s="1"/>
  <c r="AY408" i="8"/>
  <c r="AX408" i="8" s="1"/>
  <c r="AW408" i="8" s="1"/>
  <c r="AV408" i="8" s="1"/>
  <c r="AU408" i="8" s="1"/>
  <c r="AT408" i="8" s="1"/>
  <c r="AS408" i="8" s="1"/>
  <c r="AR408" i="8" s="1"/>
  <c r="AQ408" i="8" s="1"/>
  <c r="AP408" i="8" s="1"/>
  <c r="AO408" i="8" s="1"/>
  <c r="AZ408" i="8" s="1"/>
  <c r="BZ408" i="8" s="1"/>
  <c r="BK408" i="8"/>
  <c r="BJ408" i="8" s="1"/>
  <c r="BI408" i="8" s="1"/>
  <c r="BH408" i="8" s="1"/>
  <c r="BG408" i="8" s="1"/>
  <c r="BF408" i="8" s="1"/>
  <c r="BE408" i="8" s="1"/>
  <c r="BD408" i="8" s="1"/>
  <c r="BC408" i="8" s="1"/>
  <c r="BB408" i="8" s="1"/>
  <c r="BA408" i="8" s="1"/>
  <c r="BL408" i="8" s="1"/>
  <c r="CA408" i="8" s="1"/>
  <c r="I277" i="8"/>
  <c r="I58" i="8"/>
  <c r="J610" i="8"/>
  <c r="J609" i="8"/>
  <c r="J608" i="8"/>
  <c r="J607" i="8"/>
  <c r="J606" i="8"/>
  <c r="J605" i="8"/>
  <c r="J604" i="8"/>
  <c r="J603" i="8"/>
  <c r="J602" i="8"/>
  <c r="J601" i="8"/>
  <c r="J600" i="8"/>
  <c r="J599" i="8"/>
  <c r="J598" i="8"/>
  <c r="J597" i="8"/>
  <c r="J596" i="8"/>
  <c r="J594" i="8"/>
  <c r="J593" i="8"/>
  <c r="J592" i="8"/>
  <c r="J591" i="8"/>
  <c r="J589" i="8"/>
  <c r="J587" i="8"/>
  <c r="J585" i="8"/>
  <c r="J583" i="8"/>
  <c r="J582" i="8"/>
  <c r="J580" i="8"/>
  <c r="J578" i="8"/>
  <c r="J576" i="8"/>
  <c r="J574" i="8"/>
  <c r="J572" i="8"/>
  <c r="J570" i="8"/>
  <c r="J568" i="8"/>
  <c r="J566" i="8"/>
  <c r="J564" i="8"/>
  <c r="J561" i="8"/>
  <c r="I212" i="8"/>
  <c r="I191" i="8"/>
  <c r="AY356" i="8"/>
  <c r="AX356" i="8" s="1"/>
  <c r="AW356" i="8" s="1"/>
  <c r="AV356" i="8" s="1"/>
  <c r="AU356" i="8" s="1"/>
  <c r="AT356" i="8" s="1"/>
  <c r="AS356" i="8" s="1"/>
  <c r="AR356" i="8" s="1"/>
  <c r="AQ356" i="8" s="1"/>
  <c r="AP356" i="8" s="1"/>
  <c r="AO356" i="8" s="1"/>
  <c r="AZ356" i="8" s="1"/>
  <c r="BZ356" i="8" s="1"/>
  <c r="AM356" i="8"/>
  <c r="AL356" i="8" s="1"/>
  <c r="AK356" i="8" s="1"/>
  <c r="AJ356" i="8" s="1"/>
  <c r="AI356" i="8" s="1"/>
  <c r="AH356" i="8" s="1"/>
  <c r="AG356" i="8" s="1"/>
  <c r="AF356" i="8" s="1"/>
  <c r="AE356" i="8" s="1"/>
  <c r="AD356" i="8" s="1"/>
  <c r="AC356" i="8" s="1"/>
  <c r="AN356" i="8" s="1"/>
  <c r="BY356" i="8" s="1"/>
  <c r="BK356" i="8"/>
  <c r="BJ356" i="8" s="1"/>
  <c r="BI356" i="8" s="1"/>
  <c r="BH356" i="8" s="1"/>
  <c r="BG356" i="8" s="1"/>
  <c r="BF356" i="8" s="1"/>
  <c r="BE356" i="8" s="1"/>
  <c r="BD356" i="8" s="1"/>
  <c r="BC356" i="8" s="1"/>
  <c r="BB356" i="8" s="1"/>
  <c r="BA356" i="8" s="1"/>
  <c r="BL356" i="8" s="1"/>
  <c r="CA356" i="8" s="1"/>
  <c r="I510" i="8"/>
  <c r="I235" i="8"/>
  <c r="I60" i="8"/>
  <c r="K134" i="8"/>
  <c r="I298" i="8"/>
  <c r="K783" i="8"/>
  <c r="K764" i="8"/>
  <c r="K795" i="8"/>
  <c r="J126" i="8"/>
  <c r="J377" i="8"/>
  <c r="I294" i="8"/>
  <c r="BW447" i="8"/>
  <c r="BV447" i="8" s="1"/>
  <c r="BU447" i="8" s="1"/>
  <c r="BT447" i="8" s="1"/>
  <c r="BS447" i="8" s="1"/>
  <c r="BR447" i="8" s="1"/>
  <c r="BQ447" i="8" s="1"/>
  <c r="BP447" i="8" s="1"/>
  <c r="BO447" i="8" s="1"/>
  <c r="BN447" i="8" s="1"/>
  <c r="BM447" i="8" s="1"/>
  <c r="BX447" i="8" s="1"/>
  <c r="CB447" i="8" s="1"/>
  <c r="L447" i="8"/>
  <c r="BW439" i="8"/>
  <c r="BV439" i="8" s="1"/>
  <c r="BU439" i="8" s="1"/>
  <c r="BT439" i="8" s="1"/>
  <c r="BS439" i="8" s="1"/>
  <c r="BR439" i="8" s="1"/>
  <c r="BQ439" i="8" s="1"/>
  <c r="BP439" i="8" s="1"/>
  <c r="BO439" i="8" s="1"/>
  <c r="BN439" i="8" s="1"/>
  <c r="BM439" i="8" s="1"/>
  <c r="BX439" i="8" s="1"/>
  <c r="CB439" i="8" s="1"/>
  <c r="L439" i="8"/>
  <c r="BW431" i="8"/>
  <c r="BV431" i="8" s="1"/>
  <c r="BU431" i="8" s="1"/>
  <c r="BT431" i="8" s="1"/>
  <c r="BS431" i="8" s="1"/>
  <c r="BR431" i="8" s="1"/>
  <c r="BQ431" i="8" s="1"/>
  <c r="BP431" i="8" s="1"/>
  <c r="BO431" i="8" s="1"/>
  <c r="BN431" i="8" s="1"/>
  <c r="BM431" i="8" s="1"/>
  <c r="BX431" i="8" s="1"/>
  <c r="CB431" i="8" s="1"/>
  <c r="L431" i="8"/>
  <c r="BW423" i="8"/>
  <c r="BV423" i="8" s="1"/>
  <c r="BU423" i="8" s="1"/>
  <c r="BT423" i="8" s="1"/>
  <c r="BS423" i="8" s="1"/>
  <c r="BR423" i="8" s="1"/>
  <c r="BQ423" i="8" s="1"/>
  <c r="BP423" i="8" s="1"/>
  <c r="BO423" i="8" s="1"/>
  <c r="BN423" i="8" s="1"/>
  <c r="BM423" i="8" s="1"/>
  <c r="BX423" i="8" s="1"/>
  <c r="CB423" i="8" s="1"/>
  <c r="L423" i="8"/>
  <c r="BW415" i="8"/>
  <c r="BV415" i="8" s="1"/>
  <c r="BU415" i="8" s="1"/>
  <c r="BT415" i="8" s="1"/>
  <c r="BS415" i="8" s="1"/>
  <c r="BR415" i="8" s="1"/>
  <c r="BQ415" i="8" s="1"/>
  <c r="BP415" i="8" s="1"/>
  <c r="BO415" i="8" s="1"/>
  <c r="BN415" i="8" s="1"/>
  <c r="BM415" i="8" s="1"/>
  <c r="BX415" i="8" s="1"/>
  <c r="CB415" i="8" s="1"/>
  <c r="L415" i="8"/>
  <c r="J109" i="8"/>
  <c r="J130" i="8"/>
  <c r="J124" i="8"/>
  <c r="BW443" i="8"/>
  <c r="BV443" i="8" s="1"/>
  <c r="BU443" i="8" s="1"/>
  <c r="BT443" i="8" s="1"/>
  <c r="BS443" i="8" s="1"/>
  <c r="BR443" i="8" s="1"/>
  <c r="BQ443" i="8" s="1"/>
  <c r="BP443" i="8" s="1"/>
  <c r="BO443" i="8" s="1"/>
  <c r="BN443" i="8" s="1"/>
  <c r="BM443" i="8" s="1"/>
  <c r="BX443" i="8" s="1"/>
  <c r="CB443" i="8" s="1"/>
  <c r="L443" i="8"/>
  <c r="BW435" i="8"/>
  <c r="BV435" i="8" s="1"/>
  <c r="BU435" i="8" s="1"/>
  <c r="BT435" i="8" s="1"/>
  <c r="BS435" i="8" s="1"/>
  <c r="BR435" i="8" s="1"/>
  <c r="BQ435" i="8" s="1"/>
  <c r="BP435" i="8" s="1"/>
  <c r="BO435" i="8" s="1"/>
  <c r="BN435" i="8" s="1"/>
  <c r="BM435" i="8" s="1"/>
  <c r="BX435" i="8" s="1"/>
  <c r="CB435" i="8" s="1"/>
  <c r="L435" i="8"/>
  <c r="BW427" i="8"/>
  <c r="BV427" i="8" s="1"/>
  <c r="BU427" i="8" s="1"/>
  <c r="BT427" i="8" s="1"/>
  <c r="BS427" i="8" s="1"/>
  <c r="BR427" i="8" s="1"/>
  <c r="BQ427" i="8" s="1"/>
  <c r="BP427" i="8" s="1"/>
  <c r="BO427" i="8" s="1"/>
  <c r="BN427" i="8" s="1"/>
  <c r="BM427" i="8" s="1"/>
  <c r="BX427" i="8" s="1"/>
  <c r="CB427" i="8" s="1"/>
  <c r="L427" i="8"/>
  <c r="BW419" i="8"/>
  <c r="BV419" i="8" s="1"/>
  <c r="BU419" i="8" s="1"/>
  <c r="BT419" i="8" s="1"/>
  <c r="BS419" i="8" s="1"/>
  <c r="BR419" i="8" s="1"/>
  <c r="BQ419" i="8" s="1"/>
  <c r="BP419" i="8" s="1"/>
  <c r="BO419" i="8" s="1"/>
  <c r="BN419" i="8" s="1"/>
  <c r="BM419" i="8" s="1"/>
  <c r="BX419" i="8" s="1"/>
  <c r="CB419" i="8" s="1"/>
  <c r="L419" i="8"/>
  <c r="I495" i="8"/>
  <c r="I491" i="8"/>
  <c r="I487" i="8"/>
  <c r="I483" i="8"/>
  <c r="J388" i="8"/>
  <c r="J898" i="8"/>
  <c r="J896" i="8"/>
  <c r="BW517" i="8"/>
  <c r="BV517" i="8" s="1"/>
  <c r="BU517" i="8" s="1"/>
  <c r="BT517" i="8" s="1"/>
  <c r="BS517" i="8" s="1"/>
  <c r="BR517" i="8" s="1"/>
  <c r="BQ517" i="8" s="1"/>
  <c r="BP517" i="8" s="1"/>
  <c r="BO517" i="8" s="1"/>
  <c r="BN517" i="8" s="1"/>
  <c r="BM517" i="8" s="1"/>
  <c r="BX517" i="8" s="1"/>
  <c r="CB517" i="8" s="1"/>
  <c r="L517" i="8"/>
  <c r="I296" i="8"/>
  <c r="I302" i="8"/>
  <c r="J369" i="8"/>
  <c r="J371" i="8"/>
  <c r="K780" i="8"/>
  <c r="K770" i="8"/>
  <c r="K768" i="8"/>
  <c r="K766" i="8"/>
  <c r="J6" i="8"/>
  <c r="K114" i="8"/>
  <c r="J721" i="8"/>
  <c r="J685" i="8"/>
  <c r="J661" i="8"/>
  <c r="BW444" i="8"/>
  <c r="BV444" i="8" s="1"/>
  <c r="BU444" i="8" s="1"/>
  <c r="BT444" i="8" s="1"/>
  <c r="BS444" i="8" s="1"/>
  <c r="BR444" i="8" s="1"/>
  <c r="BQ444" i="8" s="1"/>
  <c r="BP444" i="8" s="1"/>
  <c r="BO444" i="8" s="1"/>
  <c r="BN444" i="8" s="1"/>
  <c r="BM444" i="8" s="1"/>
  <c r="BX444" i="8" s="1"/>
  <c r="CB444" i="8" s="1"/>
  <c r="L444" i="8"/>
  <c r="BW436" i="8"/>
  <c r="BV436" i="8" s="1"/>
  <c r="BU436" i="8" s="1"/>
  <c r="BT436" i="8" s="1"/>
  <c r="BS436" i="8" s="1"/>
  <c r="BR436" i="8" s="1"/>
  <c r="BQ436" i="8" s="1"/>
  <c r="BP436" i="8" s="1"/>
  <c r="BO436" i="8" s="1"/>
  <c r="BN436" i="8" s="1"/>
  <c r="BM436" i="8" s="1"/>
  <c r="BX436" i="8" s="1"/>
  <c r="CB436" i="8" s="1"/>
  <c r="L436" i="8"/>
  <c r="BW428" i="8"/>
  <c r="BV428" i="8" s="1"/>
  <c r="BU428" i="8" s="1"/>
  <c r="BT428" i="8" s="1"/>
  <c r="BS428" i="8" s="1"/>
  <c r="BR428" i="8" s="1"/>
  <c r="BQ428" i="8" s="1"/>
  <c r="BP428" i="8" s="1"/>
  <c r="BO428" i="8" s="1"/>
  <c r="BN428" i="8" s="1"/>
  <c r="BM428" i="8" s="1"/>
  <c r="BX428" i="8" s="1"/>
  <c r="CB428" i="8" s="1"/>
  <c r="L428" i="8"/>
  <c r="BW420" i="8"/>
  <c r="BV420" i="8" s="1"/>
  <c r="BU420" i="8" s="1"/>
  <c r="BT420" i="8" s="1"/>
  <c r="BS420" i="8" s="1"/>
  <c r="BR420" i="8" s="1"/>
  <c r="BQ420" i="8" s="1"/>
  <c r="BP420" i="8" s="1"/>
  <c r="BO420" i="8" s="1"/>
  <c r="BN420" i="8" s="1"/>
  <c r="BM420" i="8" s="1"/>
  <c r="BX420" i="8" s="1"/>
  <c r="CB420" i="8" s="1"/>
  <c r="L420" i="8"/>
  <c r="I292" i="8"/>
  <c r="J693" i="8"/>
  <c r="J689" i="8"/>
  <c r="J673" i="8"/>
  <c r="J669" i="8"/>
  <c r="J665" i="8"/>
  <c r="J718" i="8"/>
  <c r="J710" i="8"/>
  <c r="J702" i="8"/>
  <c r="J694" i="8"/>
  <c r="J686" i="8"/>
  <c r="J678" i="8"/>
  <c r="J670" i="8"/>
  <c r="J662" i="8"/>
  <c r="J654" i="8"/>
  <c r="J384" i="8"/>
  <c r="AM410" i="8"/>
  <c r="AL410" i="8" s="1"/>
  <c r="AK410" i="8" s="1"/>
  <c r="AJ410" i="8" s="1"/>
  <c r="AI410" i="8" s="1"/>
  <c r="AH410" i="8" s="1"/>
  <c r="AG410" i="8" s="1"/>
  <c r="AF410" i="8" s="1"/>
  <c r="AE410" i="8" s="1"/>
  <c r="AD410" i="8" s="1"/>
  <c r="AC410" i="8" s="1"/>
  <c r="AN410" i="8" s="1"/>
  <c r="BY410" i="8" s="1"/>
  <c r="AY410" i="8"/>
  <c r="AX410" i="8" s="1"/>
  <c r="AW410" i="8" s="1"/>
  <c r="AV410" i="8" s="1"/>
  <c r="AU410" i="8" s="1"/>
  <c r="AT410" i="8" s="1"/>
  <c r="AS410" i="8" s="1"/>
  <c r="AR410" i="8" s="1"/>
  <c r="AQ410" i="8" s="1"/>
  <c r="AP410" i="8" s="1"/>
  <c r="AO410" i="8" s="1"/>
  <c r="AZ410" i="8" s="1"/>
  <c r="BZ410" i="8" s="1"/>
  <c r="BK410" i="8"/>
  <c r="BJ410" i="8" s="1"/>
  <c r="BI410" i="8" s="1"/>
  <c r="BH410" i="8" s="1"/>
  <c r="BG410" i="8" s="1"/>
  <c r="BF410" i="8" s="1"/>
  <c r="BE410" i="8" s="1"/>
  <c r="BD410" i="8" s="1"/>
  <c r="BC410" i="8" s="1"/>
  <c r="BB410" i="8" s="1"/>
  <c r="BA410" i="8" s="1"/>
  <c r="BL410" i="8" s="1"/>
  <c r="CA410" i="8" s="1"/>
  <c r="I269" i="8"/>
  <c r="J861" i="8"/>
  <c r="J858" i="8"/>
  <c r="J852" i="8"/>
  <c r="J845" i="8"/>
  <c r="J842" i="8"/>
  <c r="J875" i="8"/>
  <c r="J879" i="8"/>
  <c r="I229" i="8"/>
  <c r="K65" i="8"/>
  <c r="J319" i="8"/>
  <c r="J314" i="8"/>
  <c r="J306" i="8"/>
  <c r="J908" i="8"/>
  <c r="AY163" i="8"/>
  <c r="AX163" i="8" s="1"/>
  <c r="AW163" i="8" s="1"/>
  <c r="AV163" i="8" s="1"/>
  <c r="AU163" i="8" s="1"/>
  <c r="AT163" i="8" s="1"/>
  <c r="AS163" i="8" s="1"/>
  <c r="AR163" i="8" s="1"/>
  <c r="AQ163" i="8" s="1"/>
  <c r="AP163" i="8" s="1"/>
  <c r="AO163" i="8" s="1"/>
  <c r="AZ163" i="8" s="1"/>
  <c r="BZ163" i="8" s="1"/>
  <c r="AM163" i="8"/>
  <c r="AL163" i="8" s="1"/>
  <c r="AK163" i="8" s="1"/>
  <c r="AJ163" i="8" s="1"/>
  <c r="AI163" i="8" s="1"/>
  <c r="AH163" i="8" s="1"/>
  <c r="AG163" i="8" s="1"/>
  <c r="AF163" i="8" s="1"/>
  <c r="AE163" i="8" s="1"/>
  <c r="AD163" i="8" s="1"/>
  <c r="AC163" i="8" s="1"/>
  <c r="AN163" i="8" s="1"/>
  <c r="BY163" i="8" s="1"/>
  <c r="BK163" i="8"/>
  <c r="BJ163" i="8" s="1"/>
  <c r="BI163" i="8" s="1"/>
  <c r="BH163" i="8" s="1"/>
  <c r="BG163" i="8" s="1"/>
  <c r="BF163" i="8" s="1"/>
  <c r="BE163" i="8" s="1"/>
  <c r="BD163" i="8" s="1"/>
  <c r="BC163" i="8" s="1"/>
  <c r="BB163" i="8" s="1"/>
  <c r="BA163" i="8" s="1"/>
  <c r="BL163" i="8" s="1"/>
  <c r="CA163" i="8" s="1"/>
  <c r="K395" i="8"/>
  <c r="J917" i="8"/>
  <c r="AY360" i="8"/>
  <c r="AX360" i="8" s="1"/>
  <c r="AW360" i="8" s="1"/>
  <c r="AV360" i="8" s="1"/>
  <c r="AU360" i="8" s="1"/>
  <c r="AT360" i="8" s="1"/>
  <c r="AS360" i="8" s="1"/>
  <c r="AR360" i="8" s="1"/>
  <c r="AQ360" i="8" s="1"/>
  <c r="AP360" i="8" s="1"/>
  <c r="AO360" i="8" s="1"/>
  <c r="AZ360" i="8" s="1"/>
  <c r="BZ360" i="8" s="1"/>
  <c r="AM360" i="8"/>
  <c r="AL360" i="8" s="1"/>
  <c r="AK360" i="8" s="1"/>
  <c r="AJ360" i="8" s="1"/>
  <c r="AI360" i="8" s="1"/>
  <c r="AH360" i="8" s="1"/>
  <c r="AG360" i="8" s="1"/>
  <c r="AF360" i="8" s="1"/>
  <c r="AE360" i="8" s="1"/>
  <c r="AD360" i="8" s="1"/>
  <c r="AC360" i="8" s="1"/>
  <c r="AN360" i="8" s="1"/>
  <c r="BY360" i="8" s="1"/>
  <c r="BK360" i="8"/>
  <c r="BJ360" i="8" s="1"/>
  <c r="BI360" i="8" s="1"/>
  <c r="BH360" i="8" s="1"/>
  <c r="BG360" i="8" s="1"/>
  <c r="BF360" i="8" s="1"/>
  <c r="BE360" i="8" s="1"/>
  <c r="BD360" i="8" s="1"/>
  <c r="BC360" i="8" s="1"/>
  <c r="BB360" i="8" s="1"/>
  <c r="BA360" i="8" s="1"/>
  <c r="BL360" i="8" s="1"/>
  <c r="CA360" i="8" s="1"/>
  <c r="J17" i="8"/>
  <c r="AM33" i="8"/>
  <c r="AL33" i="8" s="1"/>
  <c r="AK33" i="8" s="1"/>
  <c r="AJ33" i="8" s="1"/>
  <c r="AI33" i="8" s="1"/>
  <c r="AH33" i="8" s="1"/>
  <c r="AG33" i="8" s="1"/>
  <c r="AF33" i="8" s="1"/>
  <c r="AE33" i="8" s="1"/>
  <c r="AD33" i="8" s="1"/>
  <c r="AC33" i="8" s="1"/>
  <c r="AN33" i="8" s="1"/>
  <c r="BY33" i="8" s="1"/>
  <c r="AY33" i="8"/>
  <c r="AX33" i="8" s="1"/>
  <c r="AW33" i="8" s="1"/>
  <c r="AV33" i="8" s="1"/>
  <c r="AU33" i="8" s="1"/>
  <c r="AT33" i="8" s="1"/>
  <c r="AS33" i="8" s="1"/>
  <c r="AR33" i="8" s="1"/>
  <c r="AQ33" i="8" s="1"/>
  <c r="AP33" i="8" s="1"/>
  <c r="AO33" i="8" s="1"/>
  <c r="AZ33" i="8" s="1"/>
  <c r="BZ33" i="8" s="1"/>
  <c r="BK33" i="8"/>
  <c r="BJ33" i="8" s="1"/>
  <c r="BI33" i="8" s="1"/>
  <c r="BH33" i="8" s="1"/>
  <c r="BG33" i="8" s="1"/>
  <c r="BF33" i="8" s="1"/>
  <c r="BE33" i="8" s="1"/>
  <c r="BD33" i="8" s="1"/>
  <c r="BC33" i="8" s="1"/>
  <c r="BB33" i="8" s="1"/>
  <c r="BA33" i="8" s="1"/>
  <c r="BL33" i="8" s="1"/>
  <c r="CA33" i="8" s="1"/>
  <c r="K878" i="8"/>
  <c r="L242" i="8"/>
  <c r="BW242" i="8"/>
  <c r="BV242" i="8" s="1"/>
  <c r="BU242" i="8" s="1"/>
  <c r="BT242" i="8" s="1"/>
  <c r="BS242" i="8" s="1"/>
  <c r="BR242" i="8" s="1"/>
  <c r="BQ242" i="8" s="1"/>
  <c r="BP242" i="8" s="1"/>
  <c r="BO242" i="8" s="1"/>
  <c r="BN242" i="8" s="1"/>
  <c r="BM242" i="8" s="1"/>
  <c r="BX242" i="8" s="1"/>
  <c r="CB242" i="8" s="1"/>
  <c r="K75" i="8"/>
  <c r="L240" i="8"/>
  <c r="BW240" i="8"/>
  <c r="BV240" i="8" s="1"/>
  <c r="BU240" i="8" s="1"/>
  <c r="BT240" i="8" s="1"/>
  <c r="BS240" i="8" s="1"/>
  <c r="BR240" i="8" s="1"/>
  <c r="BQ240" i="8" s="1"/>
  <c r="BP240" i="8" s="1"/>
  <c r="BO240" i="8" s="1"/>
  <c r="BN240" i="8" s="1"/>
  <c r="BM240" i="8" s="1"/>
  <c r="BX240" i="8" s="1"/>
  <c r="CB240" i="8" s="1"/>
  <c r="J897" i="8"/>
  <c r="I194" i="8"/>
  <c r="I63" i="8"/>
  <c r="I873" i="8"/>
  <c r="J841" i="8"/>
  <c r="I291" i="8"/>
  <c r="I284" i="8"/>
  <c r="J164" i="8"/>
  <c r="J358" i="8"/>
  <c r="J349" i="8"/>
  <c r="J342" i="8"/>
  <c r="I280" i="8"/>
  <c r="K67" i="8"/>
  <c r="I54" i="8"/>
  <c r="J621" i="8"/>
  <c r="J611" i="8"/>
  <c r="I295" i="8"/>
  <c r="I55" i="8"/>
  <c r="L386" i="8"/>
  <c r="BW386" i="8"/>
  <c r="BV386" i="8" s="1"/>
  <c r="BU386" i="8" s="1"/>
  <c r="BT386" i="8" s="1"/>
  <c r="BS386" i="8" s="1"/>
  <c r="BR386" i="8" s="1"/>
  <c r="BQ386" i="8" s="1"/>
  <c r="BP386" i="8" s="1"/>
  <c r="BO386" i="8" s="1"/>
  <c r="BN386" i="8" s="1"/>
  <c r="BM386" i="8" s="1"/>
  <c r="BX386" i="8" s="1"/>
  <c r="CB386" i="8" s="1"/>
  <c r="J160" i="8"/>
  <c r="I297" i="8"/>
  <c r="I299" i="8"/>
  <c r="J515" i="8"/>
  <c r="L197" i="8"/>
  <c r="BW197" i="8"/>
  <c r="BV197" i="8" s="1"/>
  <c r="BU197" i="8" s="1"/>
  <c r="BT197" i="8" s="1"/>
  <c r="BS197" i="8" s="1"/>
  <c r="BR197" i="8" s="1"/>
  <c r="BQ197" i="8" s="1"/>
  <c r="BP197" i="8" s="1"/>
  <c r="BO197" i="8" s="1"/>
  <c r="BN197" i="8" s="1"/>
  <c r="BM197" i="8" s="1"/>
  <c r="BX197" i="8" s="1"/>
  <c r="CB197" i="8" s="1"/>
  <c r="J884" i="8"/>
  <c r="I282" i="8"/>
  <c r="I274" i="8"/>
  <c r="I266" i="8"/>
  <c r="K796" i="8"/>
  <c r="J376" i="8"/>
  <c r="J374" i="8"/>
  <c r="J121" i="8"/>
  <c r="J120" i="8"/>
  <c r="J119" i="8"/>
  <c r="J118" i="8"/>
  <c r="J117" i="8"/>
  <c r="J701" i="8"/>
  <c r="J697" i="8"/>
  <c r="J677" i="8"/>
  <c r="K777" i="8"/>
  <c r="K763" i="8"/>
  <c r="BW445" i="8"/>
  <c r="BV445" i="8" s="1"/>
  <c r="BU445" i="8" s="1"/>
  <c r="BT445" i="8" s="1"/>
  <c r="BS445" i="8" s="1"/>
  <c r="BR445" i="8" s="1"/>
  <c r="BQ445" i="8" s="1"/>
  <c r="BP445" i="8" s="1"/>
  <c r="BO445" i="8" s="1"/>
  <c r="BN445" i="8" s="1"/>
  <c r="BM445" i="8" s="1"/>
  <c r="BX445" i="8" s="1"/>
  <c r="CB445" i="8" s="1"/>
  <c r="L445" i="8"/>
  <c r="BW437" i="8"/>
  <c r="BV437" i="8" s="1"/>
  <c r="BU437" i="8" s="1"/>
  <c r="BT437" i="8" s="1"/>
  <c r="BS437" i="8" s="1"/>
  <c r="BR437" i="8" s="1"/>
  <c r="BQ437" i="8" s="1"/>
  <c r="BP437" i="8" s="1"/>
  <c r="BO437" i="8" s="1"/>
  <c r="BN437" i="8" s="1"/>
  <c r="BM437" i="8" s="1"/>
  <c r="BX437" i="8" s="1"/>
  <c r="CB437" i="8" s="1"/>
  <c r="L437" i="8"/>
  <c r="BW429" i="8"/>
  <c r="BV429" i="8" s="1"/>
  <c r="BU429" i="8" s="1"/>
  <c r="BT429" i="8" s="1"/>
  <c r="BS429" i="8" s="1"/>
  <c r="BR429" i="8" s="1"/>
  <c r="BQ429" i="8" s="1"/>
  <c r="BP429" i="8" s="1"/>
  <c r="BO429" i="8" s="1"/>
  <c r="BN429" i="8" s="1"/>
  <c r="BM429" i="8" s="1"/>
  <c r="BX429" i="8" s="1"/>
  <c r="CB429" i="8" s="1"/>
  <c r="L429" i="8"/>
  <c r="BW421" i="8"/>
  <c r="BV421" i="8" s="1"/>
  <c r="BU421" i="8" s="1"/>
  <c r="BT421" i="8" s="1"/>
  <c r="BS421" i="8" s="1"/>
  <c r="BR421" i="8" s="1"/>
  <c r="BQ421" i="8" s="1"/>
  <c r="BP421" i="8" s="1"/>
  <c r="BO421" i="8" s="1"/>
  <c r="BN421" i="8" s="1"/>
  <c r="BM421" i="8" s="1"/>
  <c r="BX421" i="8" s="1"/>
  <c r="CB421" i="8" s="1"/>
  <c r="L421" i="8"/>
  <c r="J129" i="8"/>
  <c r="K788" i="8"/>
  <c r="K782" i="8"/>
  <c r="J715" i="8"/>
  <c r="J699" i="8"/>
  <c r="J683" i="8"/>
  <c r="J667" i="8"/>
  <c r="J708" i="8"/>
  <c r="J692" i="8"/>
  <c r="J676" i="8"/>
  <c r="J660" i="8"/>
  <c r="J366" i="8"/>
  <c r="J379" i="8"/>
  <c r="J380" i="8"/>
  <c r="J378" i="8"/>
  <c r="J375" i="8"/>
  <c r="K793" i="8"/>
  <c r="K792" i="8"/>
  <c r="J367" i="8"/>
  <c r="K789" i="8"/>
  <c r="K787" i="8"/>
  <c r="K785" i="8"/>
  <c r="K784" i="8"/>
  <c r="K761" i="8"/>
  <c r="J559" i="8"/>
  <c r="J557" i="8"/>
  <c r="J555" i="8"/>
  <c r="J553" i="8"/>
  <c r="J551" i="8"/>
  <c r="J549" i="8"/>
  <c r="J547" i="8"/>
  <c r="J545" i="8"/>
  <c r="J543" i="8"/>
  <c r="J541" i="8"/>
  <c r="J539" i="8"/>
  <c r="J537" i="8"/>
  <c r="J535" i="8"/>
  <c r="J533" i="8"/>
  <c r="J531" i="8"/>
  <c r="J529" i="8"/>
  <c r="J527" i="8"/>
  <c r="J525" i="8"/>
  <c r="J523" i="8"/>
  <c r="J521" i="8"/>
  <c r="J519" i="8"/>
  <c r="K132" i="8"/>
  <c r="J368" i="8"/>
  <c r="K104" i="8"/>
  <c r="J906" i="8"/>
  <c r="J885" i="8"/>
  <c r="I511" i="8"/>
  <c r="J903" i="8"/>
  <c r="I236" i="8"/>
  <c r="J892" i="8"/>
  <c r="J888" i="8"/>
  <c r="J886" i="8"/>
  <c r="J891" i="8"/>
  <c r="AM404" i="8"/>
  <c r="AL404" i="8" s="1"/>
  <c r="AK404" i="8" s="1"/>
  <c r="AJ404" i="8" s="1"/>
  <c r="AI404" i="8" s="1"/>
  <c r="AH404" i="8" s="1"/>
  <c r="AG404" i="8" s="1"/>
  <c r="AF404" i="8" s="1"/>
  <c r="AE404" i="8" s="1"/>
  <c r="AD404" i="8" s="1"/>
  <c r="AC404" i="8" s="1"/>
  <c r="AN404" i="8" s="1"/>
  <c r="BY404" i="8" s="1"/>
  <c r="AY404" i="8"/>
  <c r="AX404" i="8" s="1"/>
  <c r="AW404" i="8" s="1"/>
  <c r="AV404" i="8" s="1"/>
  <c r="AU404" i="8" s="1"/>
  <c r="AT404" i="8" s="1"/>
  <c r="AS404" i="8" s="1"/>
  <c r="AR404" i="8" s="1"/>
  <c r="AQ404" i="8" s="1"/>
  <c r="AP404" i="8" s="1"/>
  <c r="AO404" i="8" s="1"/>
  <c r="AZ404" i="8" s="1"/>
  <c r="BZ404" i="8" s="1"/>
  <c r="BK404" i="8"/>
  <c r="BJ404" i="8" s="1"/>
  <c r="BI404" i="8" s="1"/>
  <c r="BH404" i="8" s="1"/>
  <c r="BG404" i="8" s="1"/>
  <c r="BF404" i="8" s="1"/>
  <c r="BE404" i="8" s="1"/>
  <c r="BD404" i="8" s="1"/>
  <c r="BC404" i="8" s="1"/>
  <c r="BB404" i="8" s="1"/>
  <c r="BA404" i="8" s="1"/>
  <c r="BL404" i="8" s="1"/>
  <c r="CA404" i="8" s="1"/>
  <c r="J354" i="8"/>
  <c r="J345" i="8"/>
  <c r="J30" i="8"/>
  <c r="J29" i="8"/>
  <c r="I268" i="8"/>
  <c r="J623" i="8"/>
  <c r="J617" i="8"/>
  <c r="AY859" i="8"/>
  <c r="AX859" i="8" s="1"/>
  <c r="AW859" i="8" s="1"/>
  <c r="AV859" i="8" s="1"/>
  <c r="AU859" i="8" s="1"/>
  <c r="AT859" i="8" s="1"/>
  <c r="AS859" i="8" s="1"/>
  <c r="AR859" i="8" s="1"/>
  <c r="AQ859" i="8" s="1"/>
  <c r="AP859" i="8" s="1"/>
  <c r="AO859" i="8" s="1"/>
  <c r="AZ859" i="8" s="1"/>
  <c r="BZ859" i="8" s="1"/>
  <c r="AM859" i="8"/>
  <c r="AL859" i="8" s="1"/>
  <c r="AK859" i="8" s="1"/>
  <c r="AJ859" i="8" s="1"/>
  <c r="AI859" i="8" s="1"/>
  <c r="AH859" i="8" s="1"/>
  <c r="AG859" i="8" s="1"/>
  <c r="AF859" i="8" s="1"/>
  <c r="AE859" i="8" s="1"/>
  <c r="AD859" i="8" s="1"/>
  <c r="AC859" i="8" s="1"/>
  <c r="AN859" i="8" s="1"/>
  <c r="BY859" i="8" s="1"/>
  <c r="BK859" i="8"/>
  <c r="BJ859" i="8" s="1"/>
  <c r="BI859" i="8" s="1"/>
  <c r="BH859" i="8" s="1"/>
  <c r="BG859" i="8" s="1"/>
  <c r="BF859" i="8" s="1"/>
  <c r="BE859" i="8" s="1"/>
  <c r="BD859" i="8" s="1"/>
  <c r="BC859" i="8" s="1"/>
  <c r="BB859" i="8" s="1"/>
  <c r="BA859" i="8" s="1"/>
  <c r="BL859" i="8" s="1"/>
  <c r="CA859" i="8" s="1"/>
  <c r="L111" i="8"/>
  <c r="BW111" i="8"/>
  <c r="BV111" i="8" s="1"/>
  <c r="BU111" i="8" s="1"/>
  <c r="BT111" i="8" s="1"/>
  <c r="BS111" i="8" s="1"/>
  <c r="BR111" i="8" s="1"/>
  <c r="BQ111" i="8" s="1"/>
  <c r="BP111" i="8" s="1"/>
  <c r="BO111" i="8" s="1"/>
  <c r="BN111" i="8" s="1"/>
  <c r="BM111" i="8" s="1"/>
  <c r="BX111" i="8" s="1"/>
  <c r="CB111" i="8" s="1"/>
  <c r="J157" i="8"/>
  <c r="J156" i="8"/>
  <c r="J155" i="8"/>
  <c r="J154" i="8"/>
  <c r="J153" i="8"/>
  <c r="J152" i="8"/>
  <c r="K23" i="8"/>
  <c r="K383" i="8"/>
  <c r="I166" i="8"/>
  <c r="L102" i="8"/>
  <c r="BW102" i="8"/>
  <c r="BV102" i="8" s="1"/>
  <c r="BU102" i="8" s="1"/>
  <c r="BT102" i="8" s="1"/>
  <c r="BS102" i="8" s="1"/>
  <c r="BR102" i="8" s="1"/>
  <c r="BQ102" i="8" s="1"/>
  <c r="BP102" i="8" s="1"/>
  <c r="BO102" i="8" s="1"/>
  <c r="BN102" i="8" s="1"/>
  <c r="BM102" i="8" s="1"/>
  <c r="BX102" i="8" s="1"/>
  <c r="CB102" i="8" s="1"/>
  <c r="K41" i="8"/>
  <c r="I162" i="8"/>
  <c r="L18" i="8"/>
  <c r="BW18" i="8"/>
  <c r="BV18" i="8" s="1"/>
  <c r="BU18" i="8" s="1"/>
  <c r="BT18" i="8" s="1"/>
  <c r="BS18" i="8" s="1"/>
  <c r="BR18" i="8" s="1"/>
  <c r="BQ18" i="8" s="1"/>
  <c r="BP18" i="8" s="1"/>
  <c r="BO18" i="8" s="1"/>
  <c r="BN18" i="8" s="1"/>
  <c r="BM18" i="8" s="1"/>
  <c r="BX18" i="8" s="1"/>
  <c r="CB18" i="8" s="1"/>
  <c r="K5" i="8"/>
  <c r="K34" i="8"/>
  <c r="I95" i="8"/>
  <c r="I81" i="8"/>
  <c r="I90" i="8"/>
  <c r="K74" i="8"/>
  <c r="K71" i="8"/>
  <c r="K70" i="8"/>
  <c r="K36" i="8"/>
  <c r="J28" i="8"/>
  <c r="I290" i="8"/>
  <c r="I652" i="8"/>
  <c r="J105" i="8"/>
  <c r="J66" i="8"/>
  <c r="AY340" i="8"/>
  <c r="AX340" i="8" s="1"/>
  <c r="AW340" i="8" s="1"/>
  <c r="AV340" i="8" s="1"/>
  <c r="AU340" i="8" s="1"/>
  <c r="AT340" i="8" s="1"/>
  <c r="AS340" i="8" s="1"/>
  <c r="AR340" i="8" s="1"/>
  <c r="AQ340" i="8" s="1"/>
  <c r="AP340" i="8" s="1"/>
  <c r="AO340" i="8" s="1"/>
  <c r="AZ340" i="8" s="1"/>
  <c r="BZ340" i="8" s="1"/>
  <c r="AM340" i="8"/>
  <c r="AL340" i="8" s="1"/>
  <c r="AK340" i="8" s="1"/>
  <c r="AJ340" i="8" s="1"/>
  <c r="AI340" i="8" s="1"/>
  <c r="AH340" i="8" s="1"/>
  <c r="AG340" i="8" s="1"/>
  <c r="AF340" i="8" s="1"/>
  <c r="AE340" i="8" s="1"/>
  <c r="AD340" i="8" s="1"/>
  <c r="AC340" i="8" s="1"/>
  <c r="AN340" i="8" s="1"/>
  <c r="BY340" i="8" s="1"/>
  <c r="BK340" i="8"/>
  <c r="BJ340" i="8" s="1"/>
  <c r="BI340" i="8" s="1"/>
  <c r="BH340" i="8" s="1"/>
  <c r="BG340" i="8" s="1"/>
  <c r="BF340" i="8" s="1"/>
  <c r="BE340" i="8" s="1"/>
  <c r="BD340" i="8" s="1"/>
  <c r="BC340" i="8" s="1"/>
  <c r="BB340" i="8" s="1"/>
  <c r="BA340" i="8" s="1"/>
  <c r="BL340" i="8" s="1"/>
  <c r="CA340" i="8" s="1"/>
  <c r="K399" i="8"/>
  <c r="J905" i="8"/>
  <c r="J919" i="8"/>
  <c r="J912" i="8"/>
  <c r="L133" i="8"/>
  <c r="BW133" i="8"/>
  <c r="BV133" i="8" s="1"/>
  <c r="BU133" i="8" s="1"/>
  <c r="BT133" i="8" s="1"/>
  <c r="BS133" i="8" s="1"/>
  <c r="BR133" i="8" s="1"/>
  <c r="BQ133" i="8" s="1"/>
  <c r="BP133" i="8" s="1"/>
  <c r="BO133" i="8" s="1"/>
  <c r="BN133" i="8" s="1"/>
  <c r="BM133" i="8" s="1"/>
  <c r="BX133" i="8" s="1"/>
  <c r="CB133" i="8" s="1"/>
  <c r="J907" i="8"/>
  <c r="K43" i="8"/>
  <c r="K870" i="8"/>
  <c r="J362" i="8"/>
  <c r="J880" i="8"/>
  <c r="L110" i="8"/>
  <c r="BW110" i="8"/>
  <c r="BV110" i="8" s="1"/>
  <c r="BU110" i="8" s="1"/>
  <c r="BT110" i="8" s="1"/>
  <c r="BS110" i="8" s="1"/>
  <c r="BR110" i="8" s="1"/>
  <c r="BQ110" i="8" s="1"/>
  <c r="BP110" i="8" s="1"/>
  <c r="BO110" i="8" s="1"/>
  <c r="BN110" i="8" s="1"/>
  <c r="BM110" i="8" s="1"/>
  <c r="BX110" i="8" s="1"/>
  <c r="CB110" i="8" s="1"/>
  <c r="I509" i="8"/>
  <c r="I505" i="8"/>
  <c r="AM414" i="8"/>
  <c r="AL414" i="8" s="1"/>
  <c r="AK414" i="8" s="1"/>
  <c r="AJ414" i="8" s="1"/>
  <c r="AI414" i="8" s="1"/>
  <c r="AH414" i="8" s="1"/>
  <c r="AG414" i="8" s="1"/>
  <c r="AF414" i="8" s="1"/>
  <c r="AE414" i="8" s="1"/>
  <c r="AD414" i="8" s="1"/>
  <c r="AC414" i="8" s="1"/>
  <c r="AN414" i="8" s="1"/>
  <c r="BY414" i="8" s="1"/>
  <c r="AY414" i="8"/>
  <c r="AX414" i="8" s="1"/>
  <c r="AW414" i="8" s="1"/>
  <c r="AV414" i="8" s="1"/>
  <c r="AU414" i="8" s="1"/>
  <c r="AT414" i="8" s="1"/>
  <c r="AS414" i="8" s="1"/>
  <c r="AR414" i="8" s="1"/>
  <c r="AQ414" i="8" s="1"/>
  <c r="AP414" i="8" s="1"/>
  <c r="AO414" i="8" s="1"/>
  <c r="AZ414" i="8" s="1"/>
  <c r="BZ414" i="8" s="1"/>
  <c r="BK414" i="8"/>
  <c r="BJ414" i="8" s="1"/>
  <c r="BI414" i="8" s="1"/>
  <c r="BH414" i="8" s="1"/>
  <c r="BG414" i="8" s="1"/>
  <c r="BF414" i="8" s="1"/>
  <c r="BE414" i="8" s="1"/>
  <c r="BD414" i="8" s="1"/>
  <c r="BC414" i="8" s="1"/>
  <c r="BB414" i="8" s="1"/>
  <c r="BA414" i="8" s="1"/>
  <c r="BL414" i="8" s="1"/>
  <c r="CA414" i="8" s="1"/>
  <c r="I216" i="8"/>
  <c r="I210" i="8"/>
  <c r="L123" i="8"/>
  <c r="BW123" i="8"/>
  <c r="BV123" i="8" s="1"/>
  <c r="BU123" i="8" s="1"/>
  <c r="BT123" i="8" s="1"/>
  <c r="BS123" i="8" s="1"/>
  <c r="BR123" i="8" s="1"/>
  <c r="BQ123" i="8" s="1"/>
  <c r="BP123" i="8" s="1"/>
  <c r="BO123" i="8" s="1"/>
  <c r="BN123" i="8" s="1"/>
  <c r="BM123" i="8" s="1"/>
  <c r="BX123" i="8" s="1"/>
  <c r="CB123" i="8" s="1"/>
  <c r="J148" i="8"/>
  <c r="J144" i="8"/>
  <c r="J140" i="8"/>
  <c r="J136" i="8"/>
  <c r="I222" i="8"/>
  <c r="L243" i="8"/>
  <c r="BW243" i="8"/>
  <c r="BV243" i="8" s="1"/>
  <c r="BU243" i="8" s="1"/>
  <c r="BT243" i="8" s="1"/>
  <c r="BS243" i="8" s="1"/>
  <c r="BR243" i="8" s="1"/>
  <c r="BQ243" i="8" s="1"/>
  <c r="BP243" i="8" s="1"/>
  <c r="BO243" i="8" s="1"/>
  <c r="BN243" i="8" s="1"/>
  <c r="BM243" i="8" s="1"/>
  <c r="BX243" i="8" s="1"/>
  <c r="CB243" i="8" s="1"/>
  <c r="L239" i="8"/>
  <c r="BW239" i="8"/>
  <c r="BV239" i="8" s="1"/>
  <c r="BU239" i="8" s="1"/>
  <c r="BT239" i="8" s="1"/>
  <c r="BS239" i="8" s="1"/>
  <c r="BR239" i="8" s="1"/>
  <c r="BQ239" i="8" s="1"/>
  <c r="BP239" i="8" s="1"/>
  <c r="BO239" i="8" s="1"/>
  <c r="BN239" i="8" s="1"/>
  <c r="BM239" i="8" s="1"/>
  <c r="BX239" i="8" s="1"/>
  <c r="CB239" i="8" s="1"/>
  <c r="K403" i="8"/>
  <c r="J106" i="8"/>
  <c r="AM616" i="8"/>
  <c r="AL616" i="8" s="1"/>
  <c r="AK616" i="8" s="1"/>
  <c r="AJ616" i="8" s="1"/>
  <c r="AI616" i="8" s="1"/>
  <c r="AH616" i="8" s="1"/>
  <c r="AG616" i="8" s="1"/>
  <c r="AF616" i="8" s="1"/>
  <c r="AE616" i="8" s="1"/>
  <c r="AD616" i="8" s="1"/>
  <c r="AC616" i="8" s="1"/>
  <c r="AN616" i="8" s="1"/>
  <c r="BY616" i="8" s="1"/>
  <c r="BK616" i="8"/>
  <c r="BJ616" i="8" s="1"/>
  <c r="BI616" i="8" s="1"/>
  <c r="BH616" i="8" s="1"/>
  <c r="BG616" i="8" s="1"/>
  <c r="BF616" i="8" s="1"/>
  <c r="BE616" i="8" s="1"/>
  <c r="BD616" i="8" s="1"/>
  <c r="BC616" i="8" s="1"/>
  <c r="BB616" i="8" s="1"/>
  <c r="BA616" i="8" s="1"/>
  <c r="BL616" i="8" s="1"/>
  <c r="CA616" i="8" s="1"/>
  <c r="AY616" i="8"/>
  <c r="AX616" i="8" s="1"/>
  <c r="AW616" i="8" s="1"/>
  <c r="AV616" i="8" s="1"/>
  <c r="AU616" i="8" s="1"/>
  <c r="AT616" i="8" s="1"/>
  <c r="AS616" i="8" s="1"/>
  <c r="AR616" i="8" s="1"/>
  <c r="AQ616" i="8" s="1"/>
  <c r="AP616" i="8" s="1"/>
  <c r="AO616" i="8" s="1"/>
  <c r="AZ616" i="8" s="1"/>
  <c r="BZ616" i="8" s="1"/>
  <c r="I512" i="8"/>
  <c r="I504" i="8"/>
  <c r="J901" i="8"/>
  <c r="I224" i="8"/>
  <c r="I158" i="8"/>
  <c r="AM863" i="8"/>
  <c r="AL863" i="8" s="1"/>
  <c r="AK863" i="8" s="1"/>
  <c r="AJ863" i="8" s="1"/>
  <c r="AI863" i="8" s="1"/>
  <c r="AH863" i="8" s="1"/>
  <c r="AG863" i="8" s="1"/>
  <c r="AF863" i="8" s="1"/>
  <c r="AE863" i="8" s="1"/>
  <c r="AD863" i="8" s="1"/>
  <c r="AC863" i="8" s="1"/>
  <c r="AN863" i="8" s="1"/>
  <c r="BY863" i="8" s="1"/>
  <c r="BK863" i="8"/>
  <c r="BJ863" i="8" s="1"/>
  <c r="BI863" i="8" s="1"/>
  <c r="BH863" i="8" s="1"/>
  <c r="BG863" i="8" s="1"/>
  <c r="BF863" i="8" s="1"/>
  <c r="BE863" i="8" s="1"/>
  <c r="BD863" i="8" s="1"/>
  <c r="BC863" i="8" s="1"/>
  <c r="BB863" i="8" s="1"/>
  <c r="BA863" i="8" s="1"/>
  <c r="BL863" i="8" s="1"/>
  <c r="CA863" i="8" s="1"/>
  <c r="AY863" i="8"/>
  <c r="AX863" i="8" s="1"/>
  <c r="AW863" i="8" s="1"/>
  <c r="AV863" i="8" s="1"/>
  <c r="AU863" i="8" s="1"/>
  <c r="AT863" i="8" s="1"/>
  <c r="AS863" i="8" s="1"/>
  <c r="AR863" i="8" s="1"/>
  <c r="AQ863" i="8" s="1"/>
  <c r="AP863" i="8" s="1"/>
  <c r="AO863" i="8" s="1"/>
  <c r="AZ863" i="8" s="1"/>
  <c r="BZ863" i="8" s="1"/>
  <c r="L31" i="8"/>
  <c r="BW31" i="8"/>
  <c r="BV31" i="8" s="1"/>
  <c r="BU31" i="8" s="1"/>
  <c r="BT31" i="8" s="1"/>
  <c r="BS31" i="8" s="1"/>
  <c r="BR31" i="8" s="1"/>
  <c r="BQ31" i="8" s="1"/>
  <c r="BP31" i="8" s="1"/>
  <c r="BO31" i="8" s="1"/>
  <c r="BN31" i="8" s="1"/>
  <c r="BM31" i="8" s="1"/>
  <c r="BX31" i="8" s="1"/>
  <c r="CB31" i="8" s="1"/>
  <c r="I175" i="8"/>
  <c r="I171" i="8"/>
  <c r="I498" i="8"/>
  <c r="I494" i="8"/>
  <c r="I490" i="8"/>
  <c r="I486" i="8"/>
  <c r="I482" i="8"/>
  <c r="I479" i="8"/>
  <c r="I477" i="8"/>
  <c r="I475" i="8"/>
  <c r="I473" i="8"/>
  <c r="I471" i="8"/>
  <c r="I469" i="8"/>
  <c r="I467" i="8"/>
  <c r="I465" i="8"/>
  <c r="I463" i="8"/>
  <c r="I461" i="8"/>
  <c r="I459" i="8"/>
  <c r="I457" i="8"/>
  <c r="I455" i="8"/>
  <c r="I453" i="8"/>
  <c r="I451" i="8"/>
  <c r="I449" i="8"/>
  <c r="J904" i="8"/>
  <c r="J396" i="8"/>
  <c r="AY344" i="8"/>
  <c r="AX344" i="8" s="1"/>
  <c r="AW344" i="8" s="1"/>
  <c r="AV344" i="8" s="1"/>
  <c r="AU344" i="8" s="1"/>
  <c r="AT344" i="8" s="1"/>
  <c r="AS344" i="8" s="1"/>
  <c r="AR344" i="8" s="1"/>
  <c r="AQ344" i="8" s="1"/>
  <c r="AP344" i="8" s="1"/>
  <c r="AO344" i="8" s="1"/>
  <c r="AZ344" i="8" s="1"/>
  <c r="BZ344" i="8" s="1"/>
  <c r="AM344" i="8"/>
  <c r="AL344" i="8" s="1"/>
  <c r="AK344" i="8" s="1"/>
  <c r="AJ344" i="8" s="1"/>
  <c r="AI344" i="8" s="1"/>
  <c r="AH344" i="8" s="1"/>
  <c r="AG344" i="8" s="1"/>
  <c r="AF344" i="8" s="1"/>
  <c r="AE344" i="8" s="1"/>
  <c r="AD344" i="8" s="1"/>
  <c r="AC344" i="8" s="1"/>
  <c r="AN344" i="8" s="1"/>
  <c r="BY344" i="8" s="1"/>
  <c r="BK344" i="8"/>
  <c r="BJ344" i="8" s="1"/>
  <c r="BI344" i="8" s="1"/>
  <c r="BH344" i="8" s="1"/>
  <c r="BG344" i="8" s="1"/>
  <c r="BF344" i="8" s="1"/>
  <c r="BE344" i="8" s="1"/>
  <c r="BD344" i="8" s="1"/>
  <c r="BC344" i="8" s="1"/>
  <c r="BB344" i="8" s="1"/>
  <c r="BA344" i="8" s="1"/>
  <c r="BL344" i="8" s="1"/>
  <c r="CA344" i="8" s="1"/>
  <c r="L103" i="8"/>
  <c r="BW103" i="8"/>
  <c r="BV103" i="8" s="1"/>
  <c r="BU103" i="8" s="1"/>
  <c r="BT103" i="8" s="1"/>
  <c r="BS103" i="8" s="1"/>
  <c r="BR103" i="8" s="1"/>
  <c r="BQ103" i="8" s="1"/>
  <c r="BP103" i="8" s="1"/>
  <c r="BO103" i="8" s="1"/>
  <c r="BN103" i="8" s="1"/>
  <c r="BM103" i="8" s="1"/>
  <c r="BX103" i="8" s="1"/>
  <c r="CB103" i="8" s="1"/>
  <c r="L99" i="8"/>
  <c r="BW99" i="8"/>
  <c r="BV99" i="8" s="1"/>
  <c r="BU99" i="8" s="1"/>
  <c r="BT99" i="8" s="1"/>
  <c r="BS99" i="8" s="1"/>
  <c r="BR99" i="8" s="1"/>
  <c r="BQ99" i="8" s="1"/>
  <c r="BP99" i="8" s="1"/>
  <c r="BO99" i="8" s="1"/>
  <c r="BN99" i="8" s="1"/>
  <c r="BM99" i="8" s="1"/>
  <c r="BX99" i="8" s="1"/>
  <c r="CB99" i="8" s="1"/>
  <c r="I182" i="8"/>
  <c r="I180" i="8"/>
  <c r="I189" i="8"/>
  <c r="I181" i="8"/>
  <c r="I186" i="8"/>
  <c r="K131" i="8"/>
  <c r="L161" i="8"/>
  <c r="BW161" i="8"/>
  <c r="BV161" i="8" s="1"/>
  <c r="BU161" i="8" s="1"/>
  <c r="BT161" i="8" s="1"/>
  <c r="BS161" i="8" s="1"/>
  <c r="BR161" i="8" s="1"/>
  <c r="BQ161" i="8" s="1"/>
  <c r="BP161" i="8" s="1"/>
  <c r="BO161" i="8" s="1"/>
  <c r="BN161" i="8" s="1"/>
  <c r="BM161" i="8" s="1"/>
  <c r="BX161" i="8" s="1"/>
  <c r="CB161" i="8" s="1"/>
  <c r="J15" i="8"/>
  <c r="J16" i="8"/>
  <c r="J887" i="8"/>
  <c r="I496" i="8"/>
  <c r="I492" i="8"/>
  <c r="I488" i="8"/>
  <c r="I484" i="8"/>
  <c r="I480" i="8"/>
  <c r="I478" i="8"/>
  <c r="I476" i="8"/>
  <c r="I474" i="8"/>
  <c r="I472" i="8"/>
  <c r="I470" i="8"/>
  <c r="I468" i="8"/>
  <c r="I466" i="8"/>
  <c r="I464" i="8"/>
  <c r="I462" i="8"/>
  <c r="I460" i="8"/>
  <c r="I458" i="8"/>
  <c r="I456" i="8"/>
  <c r="I454" i="8"/>
  <c r="I452" i="8"/>
  <c r="I450" i="8"/>
  <c r="I305" i="8"/>
  <c r="I497" i="8"/>
  <c r="I493" i="8"/>
  <c r="I489" i="8"/>
  <c r="I485" i="8"/>
  <c r="I481" i="8"/>
  <c r="L797" i="8"/>
  <c r="BW797" i="8"/>
  <c r="BV797" i="8" s="1"/>
  <c r="BU797" i="8" s="1"/>
  <c r="BT797" i="8" s="1"/>
  <c r="BS797" i="8" s="1"/>
  <c r="BR797" i="8" s="1"/>
  <c r="BQ797" i="8" s="1"/>
  <c r="BP797" i="8" s="1"/>
  <c r="BO797" i="8" s="1"/>
  <c r="BN797" i="8" s="1"/>
  <c r="BM797" i="8" s="1"/>
  <c r="BX797" i="8" s="1"/>
  <c r="CB797" i="8" s="1"/>
  <c r="J261" i="8"/>
  <c r="J260" i="8"/>
  <c r="J259" i="8"/>
  <c r="J258" i="8"/>
  <c r="J257" i="8"/>
  <c r="J256" i="8"/>
  <c r="J255" i="8"/>
  <c r="J254" i="8"/>
  <c r="J253" i="8"/>
  <c r="J252" i="8"/>
  <c r="J251" i="8"/>
  <c r="J250" i="8"/>
  <c r="J249" i="8"/>
  <c r="J248" i="8"/>
  <c r="J247" i="8"/>
  <c r="J246" i="8"/>
  <c r="J890" i="8"/>
  <c r="J895" i="8"/>
  <c r="J893" i="8"/>
  <c r="J889" i="8"/>
  <c r="J913" i="8"/>
  <c r="J914" i="8"/>
  <c r="J910" i="8"/>
  <c r="K778" i="8"/>
  <c r="K772" i="8"/>
  <c r="K760" i="8"/>
  <c r="J711" i="8"/>
  <c r="J695" i="8"/>
  <c r="J679" i="8"/>
  <c r="J663" i="8"/>
  <c r="J720" i="8"/>
  <c r="J704" i="8"/>
  <c r="J688" i="8"/>
  <c r="J672" i="8"/>
  <c r="J656" i="8"/>
  <c r="I507" i="8"/>
  <c r="J392" i="8"/>
  <c r="I195" i="8"/>
  <c r="J921" i="8"/>
  <c r="J899" i="8"/>
  <c r="AM20" i="8"/>
  <c r="AL20" i="8" s="1"/>
  <c r="AK20" i="8" s="1"/>
  <c r="AJ20" i="8" s="1"/>
  <c r="AI20" i="8" s="1"/>
  <c r="AH20" i="8" s="1"/>
  <c r="AG20" i="8" s="1"/>
  <c r="AF20" i="8" s="1"/>
  <c r="AE20" i="8" s="1"/>
  <c r="AD20" i="8" s="1"/>
  <c r="AC20" i="8" s="1"/>
  <c r="AN20" i="8" s="1"/>
  <c r="BY20" i="8" s="1"/>
  <c r="AY20" i="8"/>
  <c r="AX20" i="8" s="1"/>
  <c r="AW20" i="8" s="1"/>
  <c r="AV20" i="8" s="1"/>
  <c r="AU20" i="8" s="1"/>
  <c r="AT20" i="8" s="1"/>
  <c r="AS20" i="8" s="1"/>
  <c r="AR20" i="8" s="1"/>
  <c r="AQ20" i="8" s="1"/>
  <c r="AP20" i="8" s="1"/>
  <c r="AO20" i="8" s="1"/>
  <c r="AZ20" i="8" s="1"/>
  <c r="BZ20" i="8" s="1"/>
  <c r="BK20" i="8"/>
  <c r="BJ20" i="8" s="1"/>
  <c r="BI20" i="8" s="1"/>
  <c r="BH20" i="8" s="1"/>
  <c r="BG20" i="8" s="1"/>
  <c r="BF20" i="8" s="1"/>
  <c r="BE20" i="8" s="1"/>
  <c r="BD20" i="8" s="1"/>
  <c r="BC20" i="8" s="1"/>
  <c r="BB20" i="8" s="1"/>
  <c r="BA20" i="8" s="1"/>
  <c r="BL20" i="8" s="1"/>
  <c r="CA20" i="8" s="1"/>
  <c r="AM406" i="8"/>
  <c r="AL406" i="8" s="1"/>
  <c r="AK406" i="8" s="1"/>
  <c r="AJ406" i="8" s="1"/>
  <c r="AI406" i="8" s="1"/>
  <c r="AH406" i="8" s="1"/>
  <c r="AG406" i="8" s="1"/>
  <c r="AF406" i="8" s="1"/>
  <c r="AE406" i="8" s="1"/>
  <c r="AD406" i="8" s="1"/>
  <c r="AC406" i="8" s="1"/>
  <c r="AN406" i="8" s="1"/>
  <c r="BY406" i="8" s="1"/>
  <c r="AY406" i="8"/>
  <c r="AX406" i="8" s="1"/>
  <c r="AW406" i="8" s="1"/>
  <c r="AV406" i="8" s="1"/>
  <c r="AU406" i="8" s="1"/>
  <c r="AT406" i="8" s="1"/>
  <c r="AS406" i="8" s="1"/>
  <c r="AR406" i="8" s="1"/>
  <c r="AQ406" i="8" s="1"/>
  <c r="AP406" i="8" s="1"/>
  <c r="AO406" i="8" s="1"/>
  <c r="AZ406" i="8" s="1"/>
  <c r="BZ406" i="8" s="1"/>
  <c r="BK406" i="8"/>
  <c r="BJ406" i="8" s="1"/>
  <c r="BI406" i="8" s="1"/>
  <c r="BH406" i="8" s="1"/>
  <c r="BG406" i="8" s="1"/>
  <c r="BF406" i="8" s="1"/>
  <c r="BE406" i="8" s="1"/>
  <c r="BD406" i="8" s="1"/>
  <c r="BC406" i="8" s="1"/>
  <c r="BB406" i="8" s="1"/>
  <c r="BA406" i="8" s="1"/>
  <c r="BL406" i="8" s="1"/>
  <c r="CA406" i="8" s="1"/>
  <c r="I276" i="8"/>
  <c r="I87" i="8"/>
  <c r="I83" i="8"/>
  <c r="I79" i="8"/>
  <c r="I288" i="8"/>
  <c r="I263" i="8"/>
  <c r="L40" i="8"/>
  <c r="BW40" i="8"/>
  <c r="BV40" i="8" s="1"/>
  <c r="BU40" i="8" s="1"/>
  <c r="BT40" i="8" s="1"/>
  <c r="BS40" i="8" s="1"/>
  <c r="BR40" i="8" s="1"/>
  <c r="BQ40" i="8" s="1"/>
  <c r="BP40" i="8" s="1"/>
  <c r="BO40" i="8" s="1"/>
  <c r="BN40" i="8" s="1"/>
  <c r="BM40" i="8" s="1"/>
  <c r="BX40" i="8" s="1"/>
  <c r="CB40" i="8" s="1"/>
  <c r="I51" i="8"/>
  <c r="J865" i="8"/>
  <c r="J619" i="8"/>
  <c r="J613" i="8"/>
  <c r="J115" i="8"/>
  <c r="I303" i="8"/>
  <c r="BW442" i="8"/>
  <c r="BV442" i="8" s="1"/>
  <c r="BU442" i="8" s="1"/>
  <c r="BT442" i="8" s="1"/>
  <c r="BS442" i="8" s="1"/>
  <c r="BR442" i="8" s="1"/>
  <c r="BQ442" i="8" s="1"/>
  <c r="BP442" i="8" s="1"/>
  <c r="BO442" i="8" s="1"/>
  <c r="BN442" i="8" s="1"/>
  <c r="BM442" i="8" s="1"/>
  <c r="BX442" i="8" s="1"/>
  <c r="CB442" i="8" s="1"/>
  <c r="L442" i="8"/>
  <c r="BW434" i="8"/>
  <c r="BV434" i="8" s="1"/>
  <c r="BU434" i="8" s="1"/>
  <c r="BT434" i="8" s="1"/>
  <c r="BS434" i="8" s="1"/>
  <c r="BR434" i="8" s="1"/>
  <c r="BQ434" i="8" s="1"/>
  <c r="BP434" i="8" s="1"/>
  <c r="BO434" i="8" s="1"/>
  <c r="BN434" i="8" s="1"/>
  <c r="BM434" i="8" s="1"/>
  <c r="BX434" i="8" s="1"/>
  <c r="CB434" i="8" s="1"/>
  <c r="L434" i="8"/>
  <c r="BW426" i="8"/>
  <c r="BV426" i="8" s="1"/>
  <c r="BU426" i="8" s="1"/>
  <c r="BT426" i="8" s="1"/>
  <c r="BS426" i="8" s="1"/>
  <c r="BR426" i="8" s="1"/>
  <c r="BQ426" i="8" s="1"/>
  <c r="BP426" i="8" s="1"/>
  <c r="BO426" i="8" s="1"/>
  <c r="BN426" i="8" s="1"/>
  <c r="BM426" i="8" s="1"/>
  <c r="BX426" i="8" s="1"/>
  <c r="CB426" i="8" s="1"/>
  <c r="L426" i="8"/>
  <c r="BW418" i="8"/>
  <c r="BV418" i="8" s="1"/>
  <c r="BU418" i="8" s="1"/>
  <c r="BT418" i="8" s="1"/>
  <c r="BS418" i="8" s="1"/>
  <c r="BR418" i="8" s="1"/>
  <c r="BQ418" i="8" s="1"/>
  <c r="BP418" i="8" s="1"/>
  <c r="BO418" i="8" s="1"/>
  <c r="BN418" i="8" s="1"/>
  <c r="BM418" i="8" s="1"/>
  <c r="BX418" i="8" s="1"/>
  <c r="CB418" i="8" s="1"/>
  <c r="L418" i="8"/>
  <c r="K786" i="8"/>
  <c r="J381" i="8"/>
  <c r="K781" i="8"/>
  <c r="K771" i="8"/>
  <c r="BW441" i="8"/>
  <c r="BV441" i="8" s="1"/>
  <c r="BU441" i="8" s="1"/>
  <c r="BT441" i="8" s="1"/>
  <c r="BS441" i="8" s="1"/>
  <c r="BR441" i="8" s="1"/>
  <c r="BQ441" i="8" s="1"/>
  <c r="BP441" i="8" s="1"/>
  <c r="BO441" i="8" s="1"/>
  <c r="BN441" i="8" s="1"/>
  <c r="BM441" i="8" s="1"/>
  <c r="BX441" i="8" s="1"/>
  <c r="CB441" i="8" s="1"/>
  <c r="L441" i="8"/>
  <c r="BW433" i="8"/>
  <c r="BV433" i="8" s="1"/>
  <c r="BU433" i="8" s="1"/>
  <c r="BT433" i="8" s="1"/>
  <c r="BS433" i="8" s="1"/>
  <c r="BR433" i="8" s="1"/>
  <c r="BQ433" i="8" s="1"/>
  <c r="BP433" i="8" s="1"/>
  <c r="BO433" i="8" s="1"/>
  <c r="BN433" i="8" s="1"/>
  <c r="BM433" i="8" s="1"/>
  <c r="BX433" i="8" s="1"/>
  <c r="CB433" i="8" s="1"/>
  <c r="L433" i="8"/>
  <c r="BW425" i="8"/>
  <c r="BV425" i="8" s="1"/>
  <c r="BU425" i="8" s="1"/>
  <c r="BT425" i="8" s="1"/>
  <c r="BS425" i="8" s="1"/>
  <c r="BR425" i="8" s="1"/>
  <c r="BQ425" i="8" s="1"/>
  <c r="BP425" i="8" s="1"/>
  <c r="BO425" i="8" s="1"/>
  <c r="BN425" i="8" s="1"/>
  <c r="BM425" i="8" s="1"/>
  <c r="BX425" i="8" s="1"/>
  <c r="CB425" i="8" s="1"/>
  <c r="L425" i="8"/>
  <c r="BW417" i="8"/>
  <c r="BV417" i="8" s="1"/>
  <c r="BU417" i="8" s="1"/>
  <c r="BT417" i="8" s="1"/>
  <c r="BS417" i="8" s="1"/>
  <c r="BR417" i="8" s="1"/>
  <c r="BQ417" i="8" s="1"/>
  <c r="BP417" i="8" s="1"/>
  <c r="BO417" i="8" s="1"/>
  <c r="BN417" i="8" s="1"/>
  <c r="BM417" i="8" s="1"/>
  <c r="BX417" i="8" s="1"/>
  <c r="CB417" i="8" s="1"/>
  <c r="L417" i="8"/>
  <c r="K791" i="8"/>
  <c r="L338" i="8"/>
  <c r="BW338" i="8"/>
  <c r="BV338" i="8" s="1"/>
  <c r="BU338" i="8" s="1"/>
  <c r="BT338" i="8" s="1"/>
  <c r="BS338" i="8" s="1"/>
  <c r="BR338" i="8" s="1"/>
  <c r="BQ338" i="8" s="1"/>
  <c r="BP338" i="8" s="1"/>
  <c r="BO338" i="8" s="1"/>
  <c r="BN338" i="8" s="1"/>
  <c r="BM338" i="8" s="1"/>
  <c r="BX338" i="8" s="1"/>
  <c r="CB338" i="8" s="1"/>
  <c r="I300" i="8"/>
  <c r="I304" i="8"/>
  <c r="K779" i="8"/>
  <c r="K775" i="8"/>
  <c r="K767" i="8"/>
  <c r="J719" i="8"/>
  <c r="J703" i="8"/>
  <c r="J687" i="8"/>
  <c r="J671" i="8"/>
  <c r="J655" i="8"/>
  <c r="J712" i="8"/>
  <c r="J696" i="8"/>
  <c r="J680" i="8"/>
  <c r="J664" i="8"/>
  <c r="J382" i="8"/>
  <c r="J707" i="8"/>
  <c r="J691" i="8"/>
  <c r="J675" i="8"/>
  <c r="J659" i="8"/>
  <c r="J716" i="8"/>
  <c r="J700" i="8"/>
  <c r="J684" i="8"/>
  <c r="J668" i="8"/>
  <c r="J653" i="8"/>
  <c r="I27" i="8"/>
  <c r="AM21" i="8"/>
  <c r="AL21" i="8" s="1"/>
  <c r="AK21" i="8" s="1"/>
  <c r="AJ21" i="8" s="1"/>
  <c r="AI21" i="8" s="1"/>
  <c r="AH21" i="8" s="1"/>
  <c r="AG21" i="8" s="1"/>
  <c r="AF21" i="8" s="1"/>
  <c r="AE21" i="8" s="1"/>
  <c r="AD21" i="8" s="1"/>
  <c r="AC21" i="8" s="1"/>
  <c r="AN21" i="8" s="1"/>
  <c r="BY21" i="8" s="1"/>
  <c r="AY21" i="8"/>
  <c r="AX21" i="8" s="1"/>
  <c r="AW21" i="8" s="1"/>
  <c r="AV21" i="8" s="1"/>
  <c r="AU21" i="8" s="1"/>
  <c r="AT21" i="8" s="1"/>
  <c r="AS21" i="8" s="1"/>
  <c r="AR21" i="8" s="1"/>
  <c r="AQ21" i="8" s="1"/>
  <c r="AP21" i="8" s="1"/>
  <c r="AO21" i="8" s="1"/>
  <c r="AZ21" i="8" s="1"/>
  <c r="BZ21" i="8" s="1"/>
  <c r="BK21" i="8"/>
  <c r="BJ21" i="8" s="1"/>
  <c r="BI21" i="8" s="1"/>
  <c r="BH21" i="8" s="1"/>
  <c r="BG21" i="8" s="1"/>
  <c r="BF21" i="8" s="1"/>
  <c r="BE21" i="8" s="1"/>
  <c r="BD21" i="8" s="1"/>
  <c r="BC21" i="8" s="1"/>
  <c r="BB21" i="8" s="1"/>
  <c r="BA21" i="8" s="1"/>
  <c r="BL21" i="8" s="1"/>
  <c r="CA21" i="8" s="1"/>
  <c r="J872" i="8"/>
  <c r="J320" i="8"/>
  <c r="J316" i="8"/>
  <c r="J311" i="8"/>
  <c r="J307" i="8"/>
  <c r="L101" i="8"/>
  <c r="BW101" i="8"/>
  <c r="BV101" i="8" s="1"/>
  <c r="BU101" i="8" s="1"/>
  <c r="BT101" i="8" s="1"/>
  <c r="BS101" i="8" s="1"/>
  <c r="BR101" i="8" s="1"/>
  <c r="BQ101" i="8" s="1"/>
  <c r="BP101" i="8" s="1"/>
  <c r="BO101" i="8" s="1"/>
  <c r="BN101" i="8" s="1"/>
  <c r="BM101" i="8" s="1"/>
  <c r="BX101" i="8" s="1"/>
  <c r="CB101" i="8" s="1"/>
  <c r="I864" i="8"/>
  <c r="J150" i="8"/>
  <c r="J146" i="8"/>
  <c r="J142" i="8"/>
  <c r="J138" i="8"/>
  <c r="J337" i="8"/>
  <c r="J336" i="8"/>
  <c r="J335" i="8"/>
  <c r="J334" i="8"/>
  <c r="J333" i="8"/>
  <c r="J332" i="8"/>
  <c r="J331" i="8"/>
  <c r="J330" i="8"/>
  <c r="J329" i="8"/>
  <c r="J328" i="8"/>
  <c r="J327" i="8"/>
  <c r="J326" i="8"/>
  <c r="J325" i="8"/>
  <c r="J324" i="8"/>
  <c r="J323" i="8"/>
  <c r="J322" i="8"/>
  <c r="J318" i="8"/>
  <c r="J313" i="8"/>
  <c r="J309" i="8"/>
  <c r="I217" i="8"/>
  <c r="I219" i="8"/>
  <c r="I185" i="8"/>
  <c r="I190" i="8"/>
  <c r="I188" i="8"/>
  <c r="I225" i="8"/>
  <c r="K47" i="8"/>
  <c r="K45" i="8"/>
  <c r="I228" i="8"/>
  <c r="I226" i="8"/>
  <c r="I207" i="8"/>
  <c r="L122" i="8"/>
  <c r="BW122" i="8"/>
  <c r="BV122" i="8" s="1"/>
  <c r="BU122" i="8" s="1"/>
  <c r="BT122" i="8" s="1"/>
  <c r="BS122" i="8" s="1"/>
  <c r="BR122" i="8" s="1"/>
  <c r="BQ122" i="8" s="1"/>
  <c r="BP122" i="8" s="1"/>
  <c r="BO122" i="8" s="1"/>
  <c r="BN122" i="8" s="1"/>
  <c r="BM122" i="8" s="1"/>
  <c r="BX122" i="8" s="1"/>
  <c r="CB122" i="8" s="1"/>
  <c r="I339" i="8"/>
  <c r="I213" i="8"/>
  <c r="L245" i="8"/>
  <c r="BW245" i="8"/>
  <c r="BV245" i="8" s="1"/>
  <c r="BU245" i="8" s="1"/>
  <c r="BT245" i="8" s="1"/>
  <c r="BS245" i="8" s="1"/>
  <c r="BR245" i="8" s="1"/>
  <c r="BQ245" i="8" s="1"/>
  <c r="BP245" i="8" s="1"/>
  <c r="BO245" i="8" s="1"/>
  <c r="BN245" i="8" s="1"/>
  <c r="BM245" i="8" s="1"/>
  <c r="BX245" i="8" s="1"/>
  <c r="CB245" i="8" s="1"/>
  <c r="L241" i="8"/>
  <c r="BW241" i="8"/>
  <c r="BV241" i="8" s="1"/>
  <c r="BU241" i="8" s="1"/>
  <c r="BT241" i="8" s="1"/>
  <c r="BS241" i="8" s="1"/>
  <c r="BR241" i="8" s="1"/>
  <c r="BQ241" i="8" s="1"/>
  <c r="BP241" i="8" s="1"/>
  <c r="BO241" i="8" s="1"/>
  <c r="BN241" i="8" s="1"/>
  <c r="BM241" i="8" s="1"/>
  <c r="BX241" i="8" s="1"/>
  <c r="CB241" i="8" s="1"/>
  <c r="L237" i="8"/>
  <c r="BW237" i="8"/>
  <c r="BV237" i="8" s="1"/>
  <c r="BU237" i="8" s="1"/>
  <c r="BT237" i="8" s="1"/>
  <c r="BS237" i="8" s="1"/>
  <c r="BR237" i="8" s="1"/>
  <c r="BQ237" i="8" s="1"/>
  <c r="BP237" i="8" s="1"/>
  <c r="BO237" i="8" s="1"/>
  <c r="BN237" i="8" s="1"/>
  <c r="BM237" i="8" s="1"/>
  <c r="BX237" i="8" s="1"/>
  <c r="CB237" i="8" s="1"/>
  <c r="I209" i="8"/>
  <c r="J909" i="8"/>
  <c r="I214" i="8"/>
  <c r="L165" i="8"/>
  <c r="BW165" i="8"/>
  <c r="BV165" i="8" s="1"/>
  <c r="BU165" i="8" s="1"/>
  <c r="BT165" i="8" s="1"/>
  <c r="BS165" i="8" s="1"/>
  <c r="BR165" i="8" s="1"/>
  <c r="BQ165" i="8" s="1"/>
  <c r="BP165" i="8" s="1"/>
  <c r="BO165" i="8" s="1"/>
  <c r="BN165" i="8" s="1"/>
  <c r="BM165" i="8" s="1"/>
  <c r="BX165" i="8" s="1"/>
  <c r="CB165" i="8" s="1"/>
  <c r="J22" i="8"/>
  <c r="J558" i="8"/>
  <c r="J556" i="8"/>
  <c r="J554" i="8"/>
  <c r="J552" i="8"/>
  <c r="J550" i="8"/>
  <c r="J548" i="8"/>
  <c r="J546" i="8"/>
  <c r="J544" i="8"/>
  <c r="J542" i="8"/>
  <c r="J540" i="8"/>
  <c r="J538" i="8"/>
  <c r="J536" i="8"/>
  <c r="J534" i="8"/>
  <c r="J532" i="8"/>
  <c r="J530" i="8"/>
  <c r="J528" i="8"/>
  <c r="J526" i="8"/>
  <c r="J524" i="8"/>
  <c r="J522" i="8"/>
  <c r="J520" i="8"/>
  <c r="I174" i="8"/>
  <c r="I170" i="8"/>
  <c r="I176" i="8"/>
  <c r="I172" i="8"/>
  <c r="I168" i="8"/>
  <c r="J14" i="8"/>
  <c r="I232" i="8"/>
  <c r="J920" i="8"/>
  <c r="J915" i="8"/>
  <c r="I503" i="8"/>
  <c r="K790" i="8"/>
  <c r="K773" i="8"/>
  <c r="K765" i="8"/>
  <c r="J373" i="8"/>
  <c r="K776" i="8"/>
  <c r="K774" i="8"/>
  <c r="K762" i="8"/>
  <c r="BW446" i="8"/>
  <c r="BV446" i="8" s="1"/>
  <c r="BU446" i="8" s="1"/>
  <c r="BT446" i="8" s="1"/>
  <c r="BS446" i="8" s="1"/>
  <c r="BR446" i="8" s="1"/>
  <c r="BQ446" i="8" s="1"/>
  <c r="BP446" i="8" s="1"/>
  <c r="BO446" i="8" s="1"/>
  <c r="BN446" i="8" s="1"/>
  <c r="BM446" i="8" s="1"/>
  <c r="BX446" i="8" s="1"/>
  <c r="CB446" i="8" s="1"/>
  <c r="L446" i="8"/>
  <c r="BW438" i="8"/>
  <c r="BV438" i="8" s="1"/>
  <c r="BU438" i="8" s="1"/>
  <c r="BT438" i="8" s="1"/>
  <c r="BS438" i="8" s="1"/>
  <c r="BR438" i="8" s="1"/>
  <c r="BQ438" i="8" s="1"/>
  <c r="BP438" i="8" s="1"/>
  <c r="BO438" i="8" s="1"/>
  <c r="BN438" i="8" s="1"/>
  <c r="BM438" i="8" s="1"/>
  <c r="BX438" i="8" s="1"/>
  <c r="CB438" i="8" s="1"/>
  <c r="L438" i="8"/>
  <c r="BW430" i="8"/>
  <c r="BV430" i="8" s="1"/>
  <c r="BU430" i="8" s="1"/>
  <c r="BT430" i="8" s="1"/>
  <c r="BS430" i="8" s="1"/>
  <c r="BR430" i="8" s="1"/>
  <c r="BQ430" i="8" s="1"/>
  <c r="BP430" i="8" s="1"/>
  <c r="BO430" i="8" s="1"/>
  <c r="BN430" i="8" s="1"/>
  <c r="BM430" i="8" s="1"/>
  <c r="BX430" i="8" s="1"/>
  <c r="CB430" i="8" s="1"/>
  <c r="L430" i="8"/>
  <c r="BW422" i="8"/>
  <c r="BV422" i="8" s="1"/>
  <c r="BU422" i="8" s="1"/>
  <c r="BT422" i="8" s="1"/>
  <c r="BS422" i="8" s="1"/>
  <c r="BR422" i="8" s="1"/>
  <c r="BQ422" i="8" s="1"/>
  <c r="BP422" i="8" s="1"/>
  <c r="BO422" i="8" s="1"/>
  <c r="BN422" i="8" s="1"/>
  <c r="BM422" i="8" s="1"/>
  <c r="BX422" i="8" s="1"/>
  <c r="CB422" i="8" s="1"/>
  <c r="L422" i="8"/>
  <c r="J372" i="8"/>
  <c r="J370" i="8"/>
  <c r="J108" i="8"/>
  <c r="BW448" i="8"/>
  <c r="BV448" i="8" s="1"/>
  <c r="BU448" i="8" s="1"/>
  <c r="BT448" i="8" s="1"/>
  <c r="BS448" i="8" s="1"/>
  <c r="BR448" i="8" s="1"/>
  <c r="BQ448" i="8" s="1"/>
  <c r="BP448" i="8" s="1"/>
  <c r="BO448" i="8" s="1"/>
  <c r="BN448" i="8" s="1"/>
  <c r="BM448" i="8" s="1"/>
  <c r="BX448" i="8" s="1"/>
  <c r="CB448" i="8" s="1"/>
  <c r="L448" i="8"/>
  <c r="BW440" i="8"/>
  <c r="BV440" i="8" s="1"/>
  <c r="BU440" i="8" s="1"/>
  <c r="BT440" i="8" s="1"/>
  <c r="BS440" i="8" s="1"/>
  <c r="BR440" i="8" s="1"/>
  <c r="BQ440" i="8" s="1"/>
  <c r="BP440" i="8" s="1"/>
  <c r="BO440" i="8" s="1"/>
  <c r="BN440" i="8" s="1"/>
  <c r="BM440" i="8" s="1"/>
  <c r="BX440" i="8" s="1"/>
  <c r="CB440" i="8" s="1"/>
  <c r="L440" i="8"/>
  <c r="BW432" i="8"/>
  <c r="BV432" i="8" s="1"/>
  <c r="BU432" i="8" s="1"/>
  <c r="BT432" i="8" s="1"/>
  <c r="BS432" i="8" s="1"/>
  <c r="BR432" i="8" s="1"/>
  <c r="BQ432" i="8" s="1"/>
  <c r="BP432" i="8" s="1"/>
  <c r="BO432" i="8" s="1"/>
  <c r="BN432" i="8" s="1"/>
  <c r="BM432" i="8" s="1"/>
  <c r="BX432" i="8" s="1"/>
  <c r="CB432" i="8" s="1"/>
  <c r="L432" i="8"/>
  <c r="BW424" i="8"/>
  <c r="BV424" i="8" s="1"/>
  <c r="BU424" i="8" s="1"/>
  <c r="BT424" i="8" s="1"/>
  <c r="BS424" i="8" s="1"/>
  <c r="BR424" i="8" s="1"/>
  <c r="BQ424" i="8" s="1"/>
  <c r="BP424" i="8" s="1"/>
  <c r="BO424" i="8" s="1"/>
  <c r="BN424" i="8" s="1"/>
  <c r="BM424" i="8" s="1"/>
  <c r="BX424" i="8" s="1"/>
  <c r="CB424" i="8" s="1"/>
  <c r="L424" i="8"/>
  <c r="BW416" i="8"/>
  <c r="BV416" i="8" s="1"/>
  <c r="BU416" i="8" s="1"/>
  <c r="BT416" i="8" s="1"/>
  <c r="BS416" i="8" s="1"/>
  <c r="BR416" i="8" s="1"/>
  <c r="BQ416" i="8" s="1"/>
  <c r="BP416" i="8" s="1"/>
  <c r="BO416" i="8" s="1"/>
  <c r="BN416" i="8" s="1"/>
  <c r="BM416" i="8" s="1"/>
  <c r="BX416" i="8" s="1"/>
  <c r="CB416" i="8" s="1"/>
  <c r="L416" i="8"/>
  <c r="J717" i="8"/>
  <c r="J713" i="8"/>
  <c r="J709" i="8"/>
  <c r="J705" i="8"/>
  <c r="J681" i="8"/>
  <c r="J657" i="8"/>
  <c r="J722" i="8"/>
  <c r="J714" i="8"/>
  <c r="J706" i="8"/>
  <c r="J698" i="8"/>
  <c r="J690" i="8"/>
  <c r="J682" i="8"/>
  <c r="J674" i="8"/>
  <c r="J666" i="8"/>
  <c r="J658" i="8"/>
  <c r="AY352" i="8"/>
  <c r="AX352" i="8" s="1"/>
  <c r="AW352" i="8" s="1"/>
  <c r="AV352" i="8" s="1"/>
  <c r="AU352" i="8" s="1"/>
  <c r="AT352" i="8" s="1"/>
  <c r="AS352" i="8" s="1"/>
  <c r="AR352" i="8" s="1"/>
  <c r="AQ352" i="8" s="1"/>
  <c r="AP352" i="8" s="1"/>
  <c r="AO352" i="8" s="1"/>
  <c r="AZ352" i="8" s="1"/>
  <c r="BZ352" i="8" s="1"/>
  <c r="AM352" i="8"/>
  <c r="AL352" i="8" s="1"/>
  <c r="AK352" i="8" s="1"/>
  <c r="AJ352" i="8" s="1"/>
  <c r="AI352" i="8" s="1"/>
  <c r="AH352" i="8" s="1"/>
  <c r="AG352" i="8" s="1"/>
  <c r="AF352" i="8" s="1"/>
  <c r="AE352" i="8" s="1"/>
  <c r="AD352" i="8" s="1"/>
  <c r="AC352" i="8" s="1"/>
  <c r="AN352" i="8" s="1"/>
  <c r="BY352" i="8" s="1"/>
  <c r="BK352" i="8"/>
  <c r="BJ352" i="8" s="1"/>
  <c r="BI352" i="8" s="1"/>
  <c r="BH352" i="8" s="1"/>
  <c r="BG352" i="8" s="1"/>
  <c r="BF352" i="8" s="1"/>
  <c r="BE352" i="8" s="1"/>
  <c r="BD352" i="8" s="1"/>
  <c r="BC352" i="8" s="1"/>
  <c r="BB352" i="8" s="1"/>
  <c r="BA352" i="8" s="1"/>
  <c r="BL352" i="8" s="1"/>
  <c r="CA352" i="8" s="1"/>
  <c r="K391" i="8"/>
  <c r="I177" i="8"/>
  <c r="J107" i="8"/>
  <c r="I13" i="8"/>
  <c r="J881" i="8"/>
  <c r="J868" i="8"/>
  <c r="J62" i="8"/>
  <c r="L244" i="8"/>
  <c r="BW244" i="8"/>
  <c r="BV244" i="8" s="1"/>
  <c r="BU244" i="8" s="1"/>
  <c r="BT244" i="8" s="1"/>
  <c r="BS244" i="8" s="1"/>
  <c r="BR244" i="8" s="1"/>
  <c r="BQ244" i="8" s="1"/>
  <c r="BP244" i="8" s="1"/>
  <c r="BO244" i="8" s="1"/>
  <c r="BN244" i="8" s="1"/>
  <c r="BM244" i="8" s="1"/>
  <c r="BX244" i="8" s="1"/>
  <c r="CB244" i="8" s="1"/>
  <c r="I634" i="8"/>
  <c r="I646" i="8"/>
  <c r="I628" i="8"/>
  <c r="J595" i="8"/>
  <c r="J590" i="8"/>
  <c r="J588" i="8"/>
  <c r="J586" i="8"/>
  <c r="J584" i="8"/>
  <c r="J581" i="8"/>
  <c r="J579" i="8"/>
  <c r="J577" i="8"/>
  <c r="J575" i="8"/>
  <c r="J573" i="8"/>
  <c r="J571" i="8"/>
  <c r="J569" i="8"/>
  <c r="J567" i="8"/>
  <c r="J565" i="8"/>
  <c r="J563" i="8"/>
  <c r="J562" i="8"/>
  <c r="J560" i="8"/>
  <c r="I206" i="8"/>
  <c r="K50" i="8"/>
  <c r="K364" i="8"/>
  <c r="AY855" i="8"/>
  <c r="AX855" i="8" s="1"/>
  <c r="AW855" i="8" s="1"/>
  <c r="AV855" i="8" s="1"/>
  <c r="AU855" i="8" s="1"/>
  <c r="AT855" i="8" s="1"/>
  <c r="AS855" i="8" s="1"/>
  <c r="AR855" i="8" s="1"/>
  <c r="AQ855" i="8" s="1"/>
  <c r="AP855" i="8" s="1"/>
  <c r="AO855" i="8" s="1"/>
  <c r="AZ855" i="8" s="1"/>
  <c r="BZ855" i="8" s="1"/>
  <c r="AM855" i="8"/>
  <c r="AL855" i="8" s="1"/>
  <c r="AK855" i="8" s="1"/>
  <c r="AJ855" i="8" s="1"/>
  <c r="AI855" i="8" s="1"/>
  <c r="AH855" i="8" s="1"/>
  <c r="AG855" i="8" s="1"/>
  <c r="AF855" i="8" s="1"/>
  <c r="AE855" i="8" s="1"/>
  <c r="AD855" i="8" s="1"/>
  <c r="AC855" i="8" s="1"/>
  <c r="AN855" i="8" s="1"/>
  <c r="BY855" i="8" s="1"/>
  <c r="BK855" i="8"/>
  <c r="BJ855" i="8" s="1"/>
  <c r="BI855" i="8" s="1"/>
  <c r="BH855" i="8" s="1"/>
  <c r="BG855" i="8" s="1"/>
  <c r="BF855" i="8" s="1"/>
  <c r="BE855" i="8" s="1"/>
  <c r="BD855" i="8" s="1"/>
  <c r="BC855" i="8" s="1"/>
  <c r="BB855" i="8" s="1"/>
  <c r="BA855" i="8" s="1"/>
  <c r="BL855" i="8" s="1"/>
  <c r="CA855" i="8" s="1"/>
  <c r="J147" i="8"/>
  <c r="J139" i="8"/>
  <c r="L112" i="8"/>
  <c r="BW112" i="8"/>
  <c r="BV112" i="8" s="1"/>
  <c r="BU112" i="8" s="1"/>
  <c r="BT112" i="8" s="1"/>
  <c r="BS112" i="8" s="1"/>
  <c r="BR112" i="8" s="1"/>
  <c r="BQ112" i="8" s="1"/>
  <c r="BP112" i="8" s="1"/>
  <c r="BO112" i="8" s="1"/>
  <c r="BN112" i="8" s="1"/>
  <c r="BM112" i="8" s="1"/>
  <c r="BX112" i="8" s="1"/>
  <c r="CB112" i="8" s="1"/>
  <c r="J315" i="8"/>
  <c r="J310" i="8"/>
  <c r="I343" i="8"/>
  <c r="L196" i="8"/>
  <c r="BW196" i="8"/>
  <c r="BV196" i="8" s="1"/>
  <c r="BU196" i="8" s="1"/>
  <c r="BT196" i="8" s="1"/>
  <c r="BS196" i="8" s="1"/>
  <c r="BR196" i="8" s="1"/>
  <c r="BQ196" i="8" s="1"/>
  <c r="BP196" i="8" s="1"/>
  <c r="BO196" i="8" s="1"/>
  <c r="BN196" i="8" s="1"/>
  <c r="BM196" i="8" s="1"/>
  <c r="BX196" i="8" s="1"/>
  <c r="CB196" i="8" s="1"/>
  <c r="AY348" i="8"/>
  <c r="AX348" i="8" s="1"/>
  <c r="AW348" i="8" s="1"/>
  <c r="AV348" i="8" s="1"/>
  <c r="AU348" i="8" s="1"/>
  <c r="AT348" i="8" s="1"/>
  <c r="AS348" i="8" s="1"/>
  <c r="AR348" i="8" s="1"/>
  <c r="AQ348" i="8" s="1"/>
  <c r="AP348" i="8" s="1"/>
  <c r="AO348" i="8" s="1"/>
  <c r="AZ348" i="8" s="1"/>
  <c r="BZ348" i="8" s="1"/>
  <c r="AM348" i="8"/>
  <c r="AL348" i="8" s="1"/>
  <c r="AK348" i="8" s="1"/>
  <c r="AJ348" i="8" s="1"/>
  <c r="AI348" i="8" s="1"/>
  <c r="AH348" i="8" s="1"/>
  <c r="AG348" i="8" s="1"/>
  <c r="AF348" i="8" s="1"/>
  <c r="AE348" i="8" s="1"/>
  <c r="AD348" i="8" s="1"/>
  <c r="AC348" i="8" s="1"/>
  <c r="AN348" i="8" s="1"/>
  <c r="BY348" i="8" s="1"/>
  <c r="BK348" i="8"/>
  <c r="BJ348" i="8" s="1"/>
  <c r="BI348" i="8" s="1"/>
  <c r="BH348" i="8" s="1"/>
  <c r="BG348" i="8" s="1"/>
  <c r="BF348" i="8" s="1"/>
  <c r="BE348" i="8" s="1"/>
  <c r="BD348" i="8" s="1"/>
  <c r="BC348" i="8" s="1"/>
  <c r="BB348" i="8" s="1"/>
  <c r="BA348" i="8" s="1"/>
  <c r="BL348" i="8" s="1"/>
  <c r="CA348" i="8" s="1"/>
  <c r="J321" i="8"/>
  <c r="J317" i="8"/>
  <c r="J312" i="8"/>
  <c r="J308" i="8"/>
  <c r="I636" i="8"/>
  <c r="I632" i="8"/>
  <c r="J651" i="8"/>
  <c r="J649" i="8"/>
  <c r="J647" i="8"/>
  <c r="J645" i="8"/>
  <c r="J643" i="8"/>
  <c r="J641" i="8"/>
  <c r="J639" i="8"/>
  <c r="J637" i="8"/>
  <c r="J635" i="8"/>
  <c r="J631" i="8"/>
  <c r="J629" i="8"/>
  <c r="J627" i="8"/>
  <c r="K167" i="8"/>
  <c r="J633" i="8"/>
  <c r="K411" i="8"/>
  <c r="AM620" i="8"/>
  <c r="AL620" i="8" s="1"/>
  <c r="AK620" i="8" s="1"/>
  <c r="AJ620" i="8" s="1"/>
  <c r="AI620" i="8" s="1"/>
  <c r="AH620" i="8" s="1"/>
  <c r="AG620" i="8" s="1"/>
  <c r="AF620" i="8" s="1"/>
  <c r="AE620" i="8" s="1"/>
  <c r="AD620" i="8" s="1"/>
  <c r="AC620" i="8" s="1"/>
  <c r="AN620" i="8" s="1"/>
  <c r="BY620" i="8" s="1"/>
  <c r="BK620" i="8"/>
  <c r="BJ620" i="8" s="1"/>
  <c r="BI620" i="8" s="1"/>
  <c r="BH620" i="8" s="1"/>
  <c r="BG620" i="8" s="1"/>
  <c r="BF620" i="8" s="1"/>
  <c r="BE620" i="8" s="1"/>
  <c r="BD620" i="8" s="1"/>
  <c r="BC620" i="8" s="1"/>
  <c r="BB620" i="8" s="1"/>
  <c r="BA620" i="8" s="1"/>
  <c r="BL620" i="8" s="1"/>
  <c r="CA620" i="8" s="1"/>
  <c r="AY620" i="8"/>
  <c r="AX620" i="8" s="1"/>
  <c r="AW620" i="8" s="1"/>
  <c r="AV620" i="8" s="1"/>
  <c r="AU620" i="8" s="1"/>
  <c r="AT620" i="8" s="1"/>
  <c r="AS620" i="8" s="1"/>
  <c r="AR620" i="8" s="1"/>
  <c r="AQ620" i="8" s="1"/>
  <c r="AP620" i="8" s="1"/>
  <c r="AO620" i="8" s="1"/>
  <c r="AZ620" i="8" s="1"/>
  <c r="BZ620" i="8" s="1"/>
  <c r="I220" i="8"/>
  <c r="L238" i="8"/>
  <c r="BW238" i="8"/>
  <c r="BV238" i="8" s="1"/>
  <c r="BU238" i="8" s="1"/>
  <c r="BT238" i="8" s="1"/>
  <c r="BS238" i="8" s="1"/>
  <c r="BR238" i="8" s="1"/>
  <c r="BQ238" i="8" s="1"/>
  <c r="BP238" i="8" s="1"/>
  <c r="BO238" i="8" s="1"/>
  <c r="BN238" i="8" s="1"/>
  <c r="BM238" i="8" s="1"/>
  <c r="BX238" i="8" s="1"/>
  <c r="CB238" i="8" s="1"/>
  <c r="J876" i="8"/>
  <c r="J516" i="8"/>
  <c r="J76" i="8"/>
  <c r="K882" i="8"/>
  <c r="I59" i="8"/>
  <c r="J918" i="8"/>
  <c r="AY847" i="8"/>
  <c r="AX847" i="8" s="1"/>
  <c r="AW847" i="8" s="1"/>
  <c r="AV847" i="8" s="1"/>
  <c r="AU847" i="8" s="1"/>
  <c r="AT847" i="8" s="1"/>
  <c r="AS847" i="8" s="1"/>
  <c r="AR847" i="8" s="1"/>
  <c r="AQ847" i="8" s="1"/>
  <c r="AP847" i="8" s="1"/>
  <c r="AO847" i="8" s="1"/>
  <c r="AZ847" i="8" s="1"/>
  <c r="BZ847" i="8" s="1"/>
  <c r="AM847" i="8"/>
  <c r="AL847" i="8" s="1"/>
  <c r="AK847" i="8" s="1"/>
  <c r="AJ847" i="8" s="1"/>
  <c r="AI847" i="8" s="1"/>
  <c r="AH847" i="8" s="1"/>
  <c r="AG847" i="8" s="1"/>
  <c r="AF847" i="8" s="1"/>
  <c r="AE847" i="8" s="1"/>
  <c r="AD847" i="8" s="1"/>
  <c r="AC847" i="8" s="1"/>
  <c r="AN847" i="8" s="1"/>
  <c r="BY847" i="8" s="1"/>
  <c r="BK847" i="8"/>
  <c r="BJ847" i="8" s="1"/>
  <c r="BI847" i="8" s="1"/>
  <c r="BH847" i="8" s="1"/>
  <c r="BG847" i="8" s="1"/>
  <c r="BF847" i="8" s="1"/>
  <c r="BE847" i="8" s="1"/>
  <c r="BD847" i="8" s="1"/>
  <c r="BC847" i="8" s="1"/>
  <c r="BB847" i="8" s="1"/>
  <c r="BA847" i="8" s="1"/>
  <c r="BL847" i="8" s="1"/>
  <c r="CA847" i="8" s="1"/>
  <c r="I208" i="8"/>
  <c r="I205" i="8"/>
  <c r="I204" i="8"/>
  <c r="I203" i="8"/>
  <c r="I202" i="8"/>
  <c r="I201" i="8"/>
  <c r="I200" i="8"/>
  <c r="I199" i="8"/>
  <c r="I198" i="8"/>
  <c r="I193" i="8"/>
  <c r="I614" i="8"/>
  <c r="I508" i="8"/>
  <c r="I359" i="8"/>
  <c r="AY159" i="8"/>
  <c r="AX159" i="8" s="1"/>
  <c r="AW159" i="8" s="1"/>
  <c r="AV159" i="8" s="1"/>
  <c r="AU159" i="8" s="1"/>
  <c r="AT159" i="8" s="1"/>
  <c r="AS159" i="8" s="1"/>
  <c r="AR159" i="8" s="1"/>
  <c r="AQ159" i="8" s="1"/>
  <c r="AP159" i="8" s="1"/>
  <c r="AO159" i="8" s="1"/>
  <c r="AZ159" i="8" s="1"/>
  <c r="BZ159" i="8" s="1"/>
  <c r="AM159" i="8"/>
  <c r="AL159" i="8" s="1"/>
  <c r="AK159" i="8" s="1"/>
  <c r="AJ159" i="8" s="1"/>
  <c r="AI159" i="8" s="1"/>
  <c r="AH159" i="8" s="1"/>
  <c r="AG159" i="8" s="1"/>
  <c r="AF159" i="8" s="1"/>
  <c r="AE159" i="8" s="1"/>
  <c r="AD159" i="8" s="1"/>
  <c r="AC159" i="8" s="1"/>
  <c r="AN159" i="8" s="1"/>
  <c r="BY159" i="8" s="1"/>
  <c r="BK159" i="8"/>
  <c r="BJ159" i="8" s="1"/>
  <c r="BI159" i="8" s="1"/>
  <c r="BH159" i="8" s="1"/>
  <c r="BG159" i="8" s="1"/>
  <c r="BF159" i="8" s="1"/>
  <c r="BE159" i="8" s="1"/>
  <c r="BD159" i="8" s="1"/>
  <c r="BC159" i="8" s="1"/>
  <c r="BB159" i="8" s="1"/>
  <c r="BA159" i="8" s="1"/>
  <c r="BL159" i="8" s="1"/>
  <c r="CA159" i="8" s="1"/>
  <c r="I184" i="8"/>
  <c r="I218" i="8"/>
  <c r="I187" i="8"/>
  <c r="I179" i="8"/>
  <c r="J64" i="8"/>
  <c r="L723" i="8"/>
  <c r="BW723" i="8"/>
  <c r="BV723" i="8" s="1"/>
  <c r="BU723" i="8" s="1"/>
  <c r="BT723" i="8" s="1"/>
  <c r="BS723" i="8" s="1"/>
  <c r="BR723" i="8" s="1"/>
  <c r="BQ723" i="8" s="1"/>
  <c r="BP723" i="8" s="1"/>
  <c r="BO723" i="8" s="1"/>
  <c r="BN723" i="8" s="1"/>
  <c r="BM723" i="8" s="1"/>
  <c r="BX723" i="8" s="1"/>
  <c r="CB723" i="8" s="1"/>
  <c r="I234" i="8"/>
  <c r="I499" i="8"/>
  <c r="AM19" i="8"/>
  <c r="AL19" i="8" s="1"/>
  <c r="AK19" i="8" s="1"/>
  <c r="AJ19" i="8" s="1"/>
  <c r="AI19" i="8" s="1"/>
  <c r="AH19" i="8" s="1"/>
  <c r="AG19" i="8" s="1"/>
  <c r="AF19" i="8" s="1"/>
  <c r="AE19" i="8" s="1"/>
  <c r="AD19" i="8" s="1"/>
  <c r="AC19" i="8" s="1"/>
  <c r="AN19" i="8" s="1"/>
  <c r="BY19" i="8" s="1"/>
  <c r="AY19" i="8"/>
  <c r="AX19" i="8" s="1"/>
  <c r="AW19" i="8" s="1"/>
  <c r="AV19" i="8" s="1"/>
  <c r="AU19" i="8" s="1"/>
  <c r="AT19" i="8" s="1"/>
  <c r="AS19" i="8" s="1"/>
  <c r="AR19" i="8" s="1"/>
  <c r="AQ19" i="8" s="1"/>
  <c r="AP19" i="8" s="1"/>
  <c r="AO19" i="8" s="1"/>
  <c r="AZ19" i="8" s="1"/>
  <c r="BZ19" i="8" s="1"/>
  <c r="BK19" i="8"/>
  <c r="BJ19" i="8" s="1"/>
  <c r="BI19" i="8" s="1"/>
  <c r="BH19" i="8" s="1"/>
  <c r="BG19" i="8" s="1"/>
  <c r="BF19" i="8" s="1"/>
  <c r="BE19" i="8" s="1"/>
  <c r="BD19" i="8" s="1"/>
  <c r="BC19" i="8" s="1"/>
  <c r="BB19" i="8" s="1"/>
  <c r="BA19" i="8" s="1"/>
  <c r="BL19" i="8" s="1"/>
  <c r="CA19" i="8" s="1"/>
  <c r="J9" i="8"/>
  <c r="J8" i="8"/>
  <c r="I273" i="8"/>
  <c r="I265" i="8"/>
  <c r="K38" i="8"/>
  <c r="K69" i="8"/>
  <c r="J862" i="8"/>
  <c r="J856" i="8"/>
  <c r="J849" i="8"/>
  <c r="J846" i="8"/>
  <c r="I262" i="8"/>
  <c r="I89" i="8"/>
  <c r="J840" i="8"/>
  <c r="J839" i="8"/>
  <c r="J838" i="8"/>
  <c r="J837" i="8"/>
  <c r="J836" i="8"/>
  <c r="J835" i="8"/>
  <c r="J834" i="8"/>
  <c r="J833" i="8"/>
  <c r="J832" i="8"/>
  <c r="J831" i="8"/>
  <c r="J830" i="8"/>
  <c r="J829" i="8"/>
  <c r="J828" i="8"/>
  <c r="J827" i="8"/>
  <c r="J826" i="8"/>
  <c r="J825" i="8"/>
  <c r="J824" i="8"/>
  <c r="J823" i="8"/>
  <c r="J822" i="8"/>
  <c r="J821" i="8"/>
  <c r="J820" i="8"/>
  <c r="J819" i="8"/>
  <c r="J818" i="8"/>
  <c r="J817" i="8"/>
  <c r="J816" i="8"/>
  <c r="J815" i="8"/>
  <c r="J814" i="8"/>
  <c r="J813" i="8"/>
  <c r="J812" i="8"/>
  <c r="J811" i="8"/>
  <c r="J810" i="8"/>
  <c r="J809" i="8"/>
  <c r="J808" i="8"/>
  <c r="J807" i="8"/>
  <c r="J806" i="8"/>
  <c r="J805" i="8"/>
  <c r="J804" i="8"/>
  <c r="J803" i="8"/>
  <c r="J802" i="8"/>
  <c r="J801" i="8"/>
  <c r="J800" i="8"/>
  <c r="J799" i="8"/>
  <c r="J798" i="8"/>
  <c r="I506" i="8"/>
  <c r="AM400" i="8"/>
  <c r="AL400" i="8" s="1"/>
  <c r="AK400" i="8" s="1"/>
  <c r="AJ400" i="8" s="1"/>
  <c r="AI400" i="8" s="1"/>
  <c r="AH400" i="8" s="1"/>
  <c r="AG400" i="8" s="1"/>
  <c r="AF400" i="8" s="1"/>
  <c r="AE400" i="8" s="1"/>
  <c r="AD400" i="8" s="1"/>
  <c r="AC400" i="8" s="1"/>
  <c r="AN400" i="8" s="1"/>
  <c r="BY400" i="8" s="1"/>
  <c r="AY400" i="8"/>
  <c r="AX400" i="8" s="1"/>
  <c r="AW400" i="8" s="1"/>
  <c r="AV400" i="8" s="1"/>
  <c r="AU400" i="8" s="1"/>
  <c r="AT400" i="8" s="1"/>
  <c r="AS400" i="8" s="1"/>
  <c r="AR400" i="8" s="1"/>
  <c r="AQ400" i="8" s="1"/>
  <c r="AP400" i="8" s="1"/>
  <c r="AO400" i="8" s="1"/>
  <c r="AZ400" i="8" s="1"/>
  <c r="BZ400" i="8" s="1"/>
  <c r="BK400" i="8"/>
  <c r="BJ400" i="8" s="1"/>
  <c r="BI400" i="8" s="1"/>
  <c r="BH400" i="8" s="1"/>
  <c r="BG400" i="8" s="1"/>
  <c r="BF400" i="8" s="1"/>
  <c r="BE400" i="8" s="1"/>
  <c r="BD400" i="8" s="1"/>
  <c r="BC400" i="8" s="1"/>
  <c r="BB400" i="8" s="1"/>
  <c r="BA400" i="8" s="1"/>
  <c r="BL400" i="8" s="1"/>
  <c r="CA400" i="8" s="1"/>
  <c r="L42" i="8"/>
  <c r="BW42" i="8"/>
  <c r="BV42" i="8" s="1"/>
  <c r="BU42" i="8" s="1"/>
  <c r="BT42" i="8" s="1"/>
  <c r="BS42" i="8" s="1"/>
  <c r="BR42" i="8" s="1"/>
  <c r="BQ42" i="8" s="1"/>
  <c r="BP42" i="8" s="1"/>
  <c r="BO42" i="8" s="1"/>
  <c r="BN42" i="8" s="1"/>
  <c r="BM42" i="8" s="1"/>
  <c r="BX42" i="8" s="1"/>
  <c r="CB42" i="8" s="1"/>
  <c r="K61" i="8"/>
  <c r="AM612" i="8"/>
  <c r="AL612" i="8" s="1"/>
  <c r="AK612" i="8" s="1"/>
  <c r="AJ612" i="8" s="1"/>
  <c r="AI612" i="8" s="1"/>
  <c r="AH612" i="8" s="1"/>
  <c r="AG612" i="8" s="1"/>
  <c r="AF612" i="8" s="1"/>
  <c r="AE612" i="8" s="1"/>
  <c r="AD612" i="8" s="1"/>
  <c r="AC612" i="8" s="1"/>
  <c r="AN612" i="8" s="1"/>
  <c r="BY612" i="8" s="1"/>
  <c r="BK612" i="8"/>
  <c r="BJ612" i="8" s="1"/>
  <c r="BI612" i="8" s="1"/>
  <c r="BH612" i="8" s="1"/>
  <c r="BG612" i="8" s="1"/>
  <c r="BF612" i="8" s="1"/>
  <c r="BE612" i="8" s="1"/>
  <c r="BD612" i="8" s="1"/>
  <c r="BC612" i="8" s="1"/>
  <c r="BB612" i="8" s="1"/>
  <c r="BA612" i="8" s="1"/>
  <c r="BL612" i="8" s="1"/>
  <c r="CA612" i="8" s="1"/>
  <c r="AY612" i="8"/>
  <c r="AX612" i="8" s="1"/>
  <c r="AW612" i="8" s="1"/>
  <c r="AV612" i="8" s="1"/>
  <c r="AU612" i="8" s="1"/>
  <c r="AT612" i="8" s="1"/>
  <c r="AS612" i="8" s="1"/>
  <c r="AR612" i="8" s="1"/>
  <c r="AQ612" i="8" s="1"/>
  <c r="AP612" i="8" s="1"/>
  <c r="AO612" i="8" s="1"/>
  <c r="AZ612" i="8" s="1"/>
  <c r="BZ612" i="8" s="1"/>
  <c r="K49" i="8"/>
  <c r="I7" i="8"/>
  <c r="I173" i="8"/>
  <c r="I169" i="8"/>
  <c r="K116" i="8"/>
  <c r="AY843" i="8"/>
  <c r="AX843" i="8" s="1"/>
  <c r="AW843" i="8" s="1"/>
  <c r="AV843" i="8" s="1"/>
  <c r="AU843" i="8" s="1"/>
  <c r="AT843" i="8" s="1"/>
  <c r="AS843" i="8" s="1"/>
  <c r="AR843" i="8" s="1"/>
  <c r="AQ843" i="8" s="1"/>
  <c r="AP843" i="8" s="1"/>
  <c r="AO843" i="8" s="1"/>
  <c r="AZ843" i="8" s="1"/>
  <c r="BZ843" i="8" s="1"/>
  <c r="AM843" i="8"/>
  <c r="AL843" i="8" s="1"/>
  <c r="AK843" i="8" s="1"/>
  <c r="AJ843" i="8" s="1"/>
  <c r="AI843" i="8" s="1"/>
  <c r="AH843" i="8" s="1"/>
  <c r="AG843" i="8" s="1"/>
  <c r="AF843" i="8" s="1"/>
  <c r="AE843" i="8" s="1"/>
  <c r="AD843" i="8" s="1"/>
  <c r="AC843" i="8" s="1"/>
  <c r="AN843" i="8" s="1"/>
  <c r="BY843" i="8" s="1"/>
  <c r="BK843" i="8"/>
  <c r="BJ843" i="8" s="1"/>
  <c r="BI843" i="8" s="1"/>
  <c r="BH843" i="8" s="1"/>
  <c r="BG843" i="8" s="1"/>
  <c r="BF843" i="8" s="1"/>
  <c r="BE843" i="8" s="1"/>
  <c r="BD843" i="8" s="1"/>
  <c r="BC843" i="8" s="1"/>
  <c r="BB843" i="8" s="1"/>
  <c r="BA843" i="8" s="1"/>
  <c r="BL843" i="8" s="1"/>
  <c r="CA843" i="8" s="1"/>
  <c r="BP2" i="1"/>
  <c r="BO2" i="1"/>
  <c r="H2" i="1"/>
  <c r="G2" i="8"/>
  <c r="CD556" i="1" l="1"/>
  <c r="CF556" i="1" s="1"/>
  <c r="CC556" i="1"/>
  <c r="CE556" i="1" s="1"/>
  <c r="CC475" i="1"/>
  <c r="CE475" i="1" s="1"/>
  <c r="CD475" i="1"/>
  <c r="CF475" i="1" s="1"/>
  <c r="CC459" i="1"/>
  <c r="CE459" i="1" s="1"/>
  <c r="CD459" i="1"/>
  <c r="CF459" i="1" s="1"/>
  <c r="CC548" i="1"/>
  <c r="CE548" i="1" s="1"/>
  <c r="CD548" i="1"/>
  <c r="CF548" i="1" s="1"/>
  <c r="CD109" i="1"/>
  <c r="CF109" i="1" s="1"/>
  <c r="CC109" i="1"/>
  <c r="CE109" i="1" s="1"/>
  <c r="CC226" i="1"/>
  <c r="CE226" i="1" s="1"/>
  <c r="CD226" i="1"/>
  <c r="CF226" i="1" s="1"/>
  <c r="CC27" i="1"/>
  <c r="CE27" i="1" s="1"/>
  <c r="CD27" i="1"/>
  <c r="CF27" i="1" s="1"/>
  <c r="CC382" i="1"/>
  <c r="CE382" i="1" s="1"/>
  <c r="CD382" i="1"/>
  <c r="CF382" i="1" s="1"/>
  <c r="CD422" i="1"/>
  <c r="CF422" i="1" s="1"/>
  <c r="CC422" i="1"/>
  <c r="CE422" i="1" s="1"/>
  <c r="CD42" i="1"/>
  <c r="CF42" i="1" s="1"/>
  <c r="CC42" i="1"/>
  <c r="CE42" i="1" s="1"/>
  <c r="CC215" i="1"/>
  <c r="CE215" i="1" s="1"/>
  <c r="CD215" i="1"/>
  <c r="CF215" i="1" s="1"/>
  <c r="CC357" i="1"/>
  <c r="CE357" i="1" s="1"/>
  <c r="CD357" i="1"/>
  <c r="CF357" i="1" s="1"/>
  <c r="CD353" i="1"/>
  <c r="CF353" i="1" s="1"/>
  <c r="CC353" i="1"/>
  <c r="CE353" i="1" s="1"/>
  <c r="CD432" i="1"/>
  <c r="CF432" i="1" s="1"/>
  <c r="CC432" i="1"/>
  <c r="CE432" i="1" s="1"/>
  <c r="CC107" i="1"/>
  <c r="CE107" i="1" s="1"/>
  <c r="CD107" i="1"/>
  <c r="CF107" i="1" s="1"/>
  <c r="CC451" i="1"/>
  <c r="CE451" i="1" s="1"/>
  <c r="CD451" i="1"/>
  <c r="CF451" i="1" s="1"/>
  <c r="CC402" i="1"/>
  <c r="CE402" i="1" s="1"/>
  <c r="CD402" i="1"/>
  <c r="CF402" i="1" s="1"/>
  <c r="CD231" i="1"/>
  <c r="CF231" i="1" s="1"/>
  <c r="CC231" i="1"/>
  <c r="CE231" i="1" s="1"/>
  <c r="CC99" i="1"/>
  <c r="CE99" i="1" s="1"/>
  <c r="CD99" i="1"/>
  <c r="CF99" i="1" s="1"/>
  <c r="CC46" i="1"/>
  <c r="CE46" i="1" s="1"/>
  <c r="CD46" i="1"/>
  <c r="CF46" i="1" s="1"/>
  <c r="CC97" i="1"/>
  <c r="CE97" i="1" s="1"/>
  <c r="CD97" i="1"/>
  <c r="CF97" i="1" s="1"/>
  <c r="CD589" i="1"/>
  <c r="CF589" i="1" s="1"/>
  <c r="CC589" i="1"/>
  <c r="CE589" i="1" s="1"/>
  <c r="CD349" i="1"/>
  <c r="CF349" i="1" s="1"/>
  <c r="CC349" i="1"/>
  <c r="CE349" i="1" s="1"/>
  <c r="CC111" i="1"/>
  <c r="CE111" i="1" s="1"/>
  <c r="CD111" i="1"/>
  <c r="CF111" i="1" s="1"/>
  <c r="CD121" i="1"/>
  <c r="CF121" i="1" s="1"/>
  <c r="CC121" i="1"/>
  <c r="CE121" i="1" s="1"/>
  <c r="CC400" i="1"/>
  <c r="CE400" i="1" s="1"/>
  <c r="CD400" i="1"/>
  <c r="CF400" i="1" s="1"/>
  <c r="CC164" i="1"/>
  <c r="CE164" i="1" s="1"/>
  <c r="CD164" i="1"/>
  <c r="CF164" i="1" s="1"/>
  <c r="CC398" i="1"/>
  <c r="CE398" i="1" s="1"/>
  <c r="CD398" i="1"/>
  <c r="CF398" i="1" s="1"/>
  <c r="CC117" i="1"/>
  <c r="CE117" i="1" s="1"/>
  <c r="CD117" i="1"/>
  <c r="CF117" i="1" s="1"/>
  <c r="CD783" i="1"/>
  <c r="CF783" i="1" s="1"/>
  <c r="CC783" i="1"/>
  <c r="CE783" i="1" s="1"/>
  <c r="CC112" i="1"/>
  <c r="CE112" i="1" s="1"/>
  <c r="CD112" i="1"/>
  <c r="CF112" i="1" s="1"/>
  <c r="CC440" i="1"/>
  <c r="CE440" i="1" s="1"/>
  <c r="CD440" i="1"/>
  <c r="CF440" i="1" s="1"/>
  <c r="CC466" i="1"/>
  <c r="CE466" i="1" s="1"/>
  <c r="CD466" i="1"/>
  <c r="CF466" i="1" s="1"/>
  <c r="CC406" i="1"/>
  <c r="CE406" i="1" s="1"/>
  <c r="CD406" i="1"/>
  <c r="CF406" i="1" s="1"/>
  <c r="CC211" i="1"/>
  <c r="CE211" i="1" s="1"/>
  <c r="CD211" i="1"/>
  <c r="CF211" i="1" s="1"/>
  <c r="CC470" i="1"/>
  <c r="CE470" i="1" s="1"/>
  <c r="CD470" i="1"/>
  <c r="CF470" i="1" s="1"/>
  <c r="CD786" i="1"/>
  <c r="CF786" i="1" s="1"/>
  <c r="CC786" i="1"/>
  <c r="CE786" i="1" s="1"/>
  <c r="CC110" i="1"/>
  <c r="CE110" i="1" s="1"/>
  <c r="CD110" i="1"/>
  <c r="CF110" i="1" s="1"/>
  <c r="CC71" i="1"/>
  <c r="CE71" i="1" s="1"/>
  <c r="CD71" i="1"/>
  <c r="CF71" i="1" s="1"/>
  <c r="CD252" i="1"/>
  <c r="CF252" i="1" s="1"/>
  <c r="CC252" i="1"/>
  <c r="CE252" i="1" s="1"/>
  <c r="CD452" i="1"/>
  <c r="CF452" i="1" s="1"/>
  <c r="CC452" i="1"/>
  <c r="CE452" i="1" s="1"/>
  <c r="CC421" i="1"/>
  <c r="CE421" i="1" s="1"/>
  <c r="CD421" i="1"/>
  <c r="CF421" i="1" s="1"/>
  <c r="CD378" i="1"/>
  <c r="CF378" i="1" s="1"/>
  <c r="CC378" i="1"/>
  <c r="CE378" i="1" s="1"/>
  <c r="CC411" i="1"/>
  <c r="CE411" i="1" s="1"/>
  <c r="CD411" i="1"/>
  <c r="CF411" i="1" s="1"/>
  <c r="CC446" i="1"/>
  <c r="CE446" i="1" s="1"/>
  <c r="CD446" i="1"/>
  <c r="CF446" i="1" s="1"/>
  <c r="CC568" i="1"/>
  <c r="CE568" i="1" s="1"/>
  <c r="CD568" i="1"/>
  <c r="CF568" i="1" s="1"/>
  <c r="CC582" i="1"/>
  <c r="CE582" i="1" s="1"/>
  <c r="CD582" i="1"/>
  <c r="CF582" i="1" s="1"/>
  <c r="CC423" i="1"/>
  <c r="CE423" i="1" s="1"/>
  <c r="CD423" i="1"/>
  <c r="CF423" i="1" s="1"/>
  <c r="CC404" i="1"/>
  <c r="CE404" i="1" s="1"/>
  <c r="CD404" i="1"/>
  <c r="CF404" i="1" s="1"/>
  <c r="CC785" i="1"/>
  <c r="CE785" i="1" s="1"/>
  <c r="CD785" i="1"/>
  <c r="CF785" i="1" s="1"/>
  <c r="CC244" i="1"/>
  <c r="CE244" i="1" s="1"/>
  <c r="CD244" i="1"/>
  <c r="CF244" i="1" s="1"/>
  <c r="CD26" i="1"/>
  <c r="CF26" i="1" s="1"/>
  <c r="CC26" i="1"/>
  <c r="CE26" i="1" s="1"/>
  <c r="CD345" i="1"/>
  <c r="CF345" i="1" s="1"/>
  <c r="CC345" i="1"/>
  <c r="CE345" i="1" s="1"/>
  <c r="CD460" i="1"/>
  <c r="CF460" i="1" s="1"/>
  <c r="CC460" i="1"/>
  <c r="CE460" i="1" s="1"/>
  <c r="CC220" i="1"/>
  <c r="CE220" i="1" s="1"/>
  <c r="CD220" i="1"/>
  <c r="CF220" i="1" s="1"/>
  <c r="CC572" i="1"/>
  <c r="CE572" i="1" s="1"/>
  <c r="CD572" i="1"/>
  <c r="CF572" i="1" s="1"/>
  <c r="CC219" i="1"/>
  <c r="CE219" i="1" s="1"/>
  <c r="CD219" i="1"/>
  <c r="CF219" i="1" s="1"/>
  <c r="CC115" i="1"/>
  <c r="CE115" i="1" s="1"/>
  <c r="CD115" i="1"/>
  <c r="CF115" i="1" s="1"/>
  <c r="CC560" i="1"/>
  <c r="CE560" i="1" s="1"/>
  <c r="CD560" i="1"/>
  <c r="CF560" i="1" s="1"/>
  <c r="CD428" i="1"/>
  <c r="CF428" i="1" s="1"/>
  <c r="CC428" i="1"/>
  <c r="CE428" i="1" s="1"/>
  <c r="CC229" i="1"/>
  <c r="CE229" i="1" s="1"/>
  <c r="CD229" i="1"/>
  <c r="CF229" i="1" s="1"/>
  <c r="CD474" i="1"/>
  <c r="CF474" i="1" s="1"/>
  <c r="CC474" i="1"/>
  <c r="CE474" i="1" s="1"/>
  <c r="CC225" i="1"/>
  <c r="CE225" i="1" s="1"/>
  <c r="CD225" i="1"/>
  <c r="CF225" i="1" s="1"/>
  <c r="CD372" i="1"/>
  <c r="CF372" i="1" s="1"/>
  <c r="CC372" i="1"/>
  <c r="CE372" i="1" s="1"/>
  <c r="CC160" i="1"/>
  <c r="CE160" i="1" s="1"/>
  <c r="CD160" i="1"/>
  <c r="CF160" i="1" s="1"/>
  <c r="CC472" i="1"/>
  <c r="CE472" i="1" s="1"/>
  <c r="CD472" i="1"/>
  <c r="CF472" i="1" s="1"/>
  <c r="CC464" i="1"/>
  <c r="CE464" i="1" s="1"/>
  <c r="CD464" i="1"/>
  <c r="CF464" i="1" s="1"/>
  <c r="CD431" i="1"/>
  <c r="CF431" i="1" s="1"/>
  <c r="CC431" i="1"/>
  <c r="CE431" i="1" s="1"/>
  <c r="CD478" i="1"/>
  <c r="CF478" i="1" s="1"/>
  <c r="CC478" i="1"/>
  <c r="CE478" i="1" s="1"/>
  <c r="CD85" i="1"/>
  <c r="CF85" i="1" s="1"/>
  <c r="CC85" i="1"/>
  <c r="CE85" i="1" s="1"/>
  <c r="CC44" i="1"/>
  <c r="CE44" i="1" s="1"/>
  <c r="CD44" i="1"/>
  <c r="CF44" i="1" s="1"/>
  <c r="CC376" i="1"/>
  <c r="CE376" i="1" s="1"/>
  <c r="CD376" i="1"/>
  <c r="CF376" i="1" s="1"/>
  <c r="CC477" i="1"/>
  <c r="CE477" i="1" s="1"/>
  <c r="CD477" i="1"/>
  <c r="CF477" i="1" s="1"/>
  <c r="CC455" i="1"/>
  <c r="CE455" i="1" s="1"/>
  <c r="CD455" i="1"/>
  <c r="CF455" i="1" s="1"/>
  <c r="CC155" i="1"/>
  <c r="CE155" i="1" s="1"/>
  <c r="CD155" i="1"/>
  <c r="CF155" i="1" s="1"/>
  <c r="CD39" i="1"/>
  <c r="CF39" i="1" s="1"/>
  <c r="CC39" i="1"/>
  <c r="CE39" i="1" s="1"/>
  <c r="CC232" i="1"/>
  <c r="CE232" i="1" s="1"/>
  <c r="CD232" i="1"/>
  <c r="CF232" i="1" s="1"/>
  <c r="CD168" i="1"/>
  <c r="CF168" i="1" s="1"/>
  <c r="CC168" i="1"/>
  <c r="CE168" i="1" s="1"/>
  <c r="CD412" i="1"/>
  <c r="CF412" i="1" s="1"/>
  <c r="CC412" i="1"/>
  <c r="CE412" i="1" s="1"/>
  <c r="CD765" i="1"/>
  <c r="CF765" i="1" s="1"/>
  <c r="CC765" i="1"/>
  <c r="CE765" i="1" s="1"/>
  <c r="CC580" i="1"/>
  <c r="CE580" i="1" s="1"/>
  <c r="CD580" i="1"/>
  <c r="CF580" i="1" s="1"/>
  <c r="CD202" i="1"/>
  <c r="CF202" i="1" s="1"/>
  <c r="CC202" i="1"/>
  <c r="CE202" i="1" s="1"/>
  <c r="CC473" i="1"/>
  <c r="CE473" i="1" s="1"/>
  <c r="CD473" i="1"/>
  <c r="CF473" i="1" s="1"/>
  <c r="CC426" i="1"/>
  <c r="CE426" i="1" s="1"/>
  <c r="CD426" i="1"/>
  <c r="CF426" i="1" s="1"/>
  <c r="CC566" i="1"/>
  <c r="CE566" i="1" s="1"/>
  <c r="CD566" i="1"/>
  <c r="CF566" i="1" s="1"/>
  <c r="CC438" i="1"/>
  <c r="CE438" i="1" s="1"/>
  <c r="CD438" i="1"/>
  <c r="CF438" i="1" s="1"/>
  <c r="CC453" i="1"/>
  <c r="CE453" i="1" s="1"/>
  <c r="CD453" i="1"/>
  <c r="CF453" i="1" s="1"/>
  <c r="CC434" i="1"/>
  <c r="CE434" i="1" s="1"/>
  <c r="CD434" i="1"/>
  <c r="CF434" i="1" s="1"/>
  <c r="CC467" i="1"/>
  <c r="CE467" i="1" s="1"/>
  <c r="CD467" i="1"/>
  <c r="CF467" i="1" s="1"/>
  <c r="CD436" i="1"/>
  <c r="CF436" i="1" s="1"/>
  <c r="CC436" i="1"/>
  <c r="CE436" i="1" s="1"/>
  <c r="CD463" i="1"/>
  <c r="CF463" i="1" s="1"/>
  <c r="CC463" i="1"/>
  <c r="CE463" i="1" s="1"/>
  <c r="CD435" i="1"/>
  <c r="CF435" i="1" s="1"/>
  <c r="CC435" i="1"/>
  <c r="CE435" i="1" s="1"/>
  <c r="CC576" i="1"/>
  <c r="CE576" i="1" s="1"/>
  <c r="CD576" i="1"/>
  <c r="CF576" i="1" s="1"/>
  <c r="CC462" i="1"/>
  <c r="CE462" i="1" s="1"/>
  <c r="CD462" i="1"/>
  <c r="CF462" i="1" s="1"/>
  <c r="CC424" i="1"/>
  <c r="CE424" i="1" s="1"/>
  <c r="CD424" i="1"/>
  <c r="CF424" i="1" s="1"/>
  <c r="CD461" i="1"/>
  <c r="CF461" i="1" s="1"/>
  <c r="CC461" i="1"/>
  <c r="CE461" i="1" s="1"/>
  <c r="CC442" i="1"/>
  <c r="CE442" i="1" s="1"/>
  <c r="CD442" i="1"/>
  <c r="CF442" i="1" s="1"/>
  <c r="CC390" i="1"/>
  <c r="CE390" i="1" s="1"/>
  <c r="CD390" i="1"/>
  <c r="CF390" i="1" s="1"/>
  <c r="CD230" i="1"/>
  <c r="CF230" i="1" s="1"/>
  <c r="CC230" i="1"/>
  <c r="CE230" i="1" s="1"/>
  <c r="CC544" i="1"/>
  <c r="CE544" i="1" s="1"/>
  <c r="CD544" i="1"/>
  <c r="CF544" i="1" s="1"/>
  <c r="CC195" i="1"/>
  <c r="CE195" i="1" s="1"/>
  <c r="CD195" i="1"/>
  <c r="CF195" i="1" s="1"/>
  <c r="CD31" i="1"/>
  <c r="CF31" i="1" s="1"/>
  <c r="CC31" i="1"/>
  <c r="CE31" i="1" s="1"/>
  <c r="CC458" i="1"/>
  <c r="CE458" i="1" s="1"/>
  <c r="CD458" i="1"/>
  <c r="CF458" i="1" s="1"/>
  <c r="CD388" i="1"/>
  <c r="CF388" i="1" s="1"/>
  <c r="CC388" i="1"/>
  <c r="CE388" i="1" s="1"/>
  <c r="CC448" i="1"/>
  <c r="CE448" i="1" s="1"/>
  <c r="CD448" i="1"/>
  <c r="CF448" i="1" s="1"/>
  <c r="CD457" i="1"/>
  <c r="CF457" i="1" s="1"/>
  <c r="CC457" i="1"/>
  <c r="CE457" i="1" s="1"/>
  <c r="CC433" i="1"/>
  <c r="CE433" i="1" s="1"/>
  <c r="CD433" i="1"/>
  <c r="CF433" i="1" s="1"/>
  <c r="CC401" i="1"/>
  <c r="CE401" i="1" s="1"/>
  <c r="CD401" i="1"/>
  <c r="CF401" i="1" s="1"/>
  <c r="CC106" i="1"/>
  <c r="CE106" i="1" s="1"/>
  <c r="CD106" i="1"/>
  <c r="CF106" i="1" s="1"/>
  <c r="CC113" i="1"/>
  <c r="CE113" i="1" s="1"/>
  <c r="CD113" i="1"/>
  <c r="CF113" i="1" s="1"/>
  <c r="CC420" i="1"/>
  <c r="CE420" i="1" s="1"/>
  <c r="CD420" i="1"/>
  <c r="CF420" i="1" s="1"/>
  <c r="CC108" i="1"/>
  <c r="CE108" i="1" s="1"/>
  <c r="CD108" i="1"/>
  <c r="CF108" i="1" s="1"/>
  <c r="CC570" i="1"/>
  <c r="CE570" i="1" s="1"/>
  <c r="CD570" i="1"/>
  <c r="CF570" i="1" s="1"/>
  <c r="CC218" i="1"/>
  <c r="CE218" i="1" s="1"/>
  <c r="CD218" i="1"/>
  <c r="CF218" i="1" s="1"/>
  <c r="CD429" i="1"/>
  <c r="CF429" i="1" s="1"/>
  <c r="CC429" i="1"/>
  <c r="CE429" i="1" s="1"/>
  <c r="CC443" i="1"/>
  <c r="CE443" i="1" s="1"/>
  <c r="CD443" i="1"/>
  <c r="CF443" i="1" s="1"/>
  <c r="CC222" i="1"/>
  <c r="CE222" i="1" s="1"/>
  <c r="CD222" i="1"/>
  <c r="CF222" i="1" s="1"/>
  <c r="CC471" i="1"/>
  <c r="CE471" i="1" s="1"/>
  <c r="CD471" i="1"/>
  <c r="CF471" i="1" s="1"/>
  <c r="CC386" i="1"/>
  <c r="CE386" i="1" s="1"/>
  <c r="CD386" i="1"/>
  <c r="CF386" i="1" s="1"/>
  <c r="CD439" i="1"/>
  <c r="CF439" i="1" s="1"/>
  <c r="CC439" i="1"/>
  <c r="CE439" i="1" s="1"/>
  <c r="CD228" i="1"/>
  <c r="CF228" i="1" s="1"/>
  <c r="CC228" i="1"/>
  <c r="CE228" i="1" s="1"/>
  <c r="CD782" i="1"/>
  <c r="CF782" i="1" s="1"/>
  <c r="CC782" i="1"/>
  <c r="CE782" i="1" s="1"/>
  <c r="CD213" i="1"/>
  <c r="CF213" i="1" s="1"/>
  <c r="CC213" i="1"/>
  <c r="CE213" i="1" s="1"/>
  <c r="CC450" i="1"/>
  <c r="CE450" i="1" s="1"/>
  <c r="CD450" i="1"/>
  <c r="CF450" i="1" s="1"/>
  <c r="CC415" i="1"/>
  <c r="CE415" i="1" s="1"/>
  <c r="CD415" i="1"/>
  <c r="CF415" i="1" s="1"/>
  <c r="CD223" i="1"/>
  <c r="CF223" i="1" s="1"/>
  <c r="CC223" i="1"/>
  <c r="CE223" i="1" s="1"/>
  <c r="CD454" i="1"/>
  <c r="CF454" i="1" s="1"/>
  <c r="CC454" i="1"/>
  <c r="CE454" i="1" s="1"/>
  <c r="CC574" i="1"/>
  <c r="CE574" i="1" s="1"/>
  <c r="CD574" i="1"/>
  <c r="CF574" i="1" s="1"/>
  <c r="CC564" i="1"/>
  <c r="CE564" i="1" s="1"/>
  <c r="CD564" i="1"/>
  <c r="CF564" i="1" s="1"/>
  <c r="CC5" i="1"/>
  <c r="CE5" i="1" s="1"/>
  <c r="CD5" i="1"/>
  <c r="CF5" i="1" s="1"/>
  <c r="CD449" i="1"/>
  <c r="CF449" i="1" s="1"/>
  <c r="CC449" i="1"/>
  <c r="CE449" i="1" s="1"/>
  <c r="CC444" i="1"/>
  <c r="CE444" i="1" s="1"/>
  <c r="CD444" i="1"/>
  <c r="CF444" i="1" s="1"/>
  <c r="CC25" i="1"/>
  <c r="CE25" i="1" s="1"/>
  <c r="CD25" i="1"/>
  <c r="CF25" i="1" s="1"/>
  <c r="CC407" i="1"/>
  <c r="CE407" i="1" s="1"/>
  <c r="CD407" i="1"/>
  <c r="CF407" i="1" s="1"/>
  <c r="CC212" i="1"/>
  <c r="CE212" i="1" s="1"/>
  <c r="CD212" i="1"/>
  <c r="CF212" i="1" s="1"/>
  <c r="CC374" i="1"/>
  <c r="CE374" i="1" s="1"/>
  <c r="CD374" i="1"/>
  <c r="CF374" i="1" s="1"/>
  <c r="CC221" i="1"/>
  <c r="CE221" i="1" s="1"/>
  <c r="CD221" i="1"/>
  <c r="CF221" i="1" s="1"/>
  <c r="CD380" i="1"/>
  <c r="CF380" i="1" s="1"/>
  <c r="CC380" i="1"/>
  <c r="CE380" i="1" s="1"/>
  <c r="CC119" i="1"/>
  <c r="CE119" i="1" s="1"/>
  <c r="CD119" i="1"/>
  <c r="CF119" i="1" s="1"/>
  <c r="CC413" i="1"/>
  <c r="CE413" i="1" s="1"/>
  <c r="CD413" i="1"/>
  <c r="CF413" i="1" s="1"/>
  <c r="CD248" i="1"/>
  <c r="CF248" i="1" s="1"/>
  <c r="CC248" i="1"/>
  <c r="CE248" i="1" s="1"/>
  <c r="CC558" i="1"/>
  <c r="CE558" i="1" s="1"/>
  <c r="CD558" i="1"/>
  <c r="CF558" i="1" s="1"/>
  <c r="CD125" i="1"/>
  <c r="CF125" i="1" s="1"/>
  <c r="CC125" i="1"/>
  <c r="CE125" i="1" s="1"/>
  <c r="CD430" i="1"/>
  <c r="CF430" i="1" s="1"/>
  <c r="CC430" i="1"/>
  <c r="CE430" i="1" s="1"/>
  <c r="CC210" i="1"/>
  <c r="CE210" i="1" s="1"/>
  <c r="CD210" i="1"/>
  <c r="CF210" i="1" s="1"/>
  <c r="CC403" i="1"/>
  <c r="CE403" i="1" s="1"/>
  <c r="CD403" i="1"/>
  <c r="CF403" i="1" s="1"/>
  <c r="CC418" i="1"/>
  <c r="CE418" i="1" s="1"/>
  <c r="CD418" i="1"/>
  <c r="CF418" i="1" s="1"/>
  <c r="CC370" i="1"/>
  <c r="CE370" i="1" s="1"/>
  <c r="CD370" i="1"/>
  <c r="CF370" i="1" s="1"/>
  <c r="CC227" i="1"/>
  <c r="CE227" i="1" s="1"/>
  <c r="CD227" i="1"/>
  <c r="CF227" i="1" s="1"/>
  <c r="CC93" i="1"/>
  <c r="CE93" i="1" s="1"/>
  <c r="CD93" i="1"/>
  <c r="CF93" i="1" s="1"/>
  <c r="CC28" i="1"/>
  <c r="CE28" i="1" s="1"/>
  <c r="CD28" i="1"/>
  <c r="CF28" i="1" s="1"/>
  <c r="CD89" i="1"/>
  <c r="CF89" i="1" s="1"/>
  <c r="CC89" i="1"/>
  <c r="CE89" i="1" s="1"/>
  <c r="CC417" i="1"/>
  <c r="CE417" i="1" s="1"/>
  <c r="CD417" i="1"/>
  <c r="CF417" i="1" s="1"/>
  <c r="CC542" i="1"/>
  <c r="CE542" i="1" s="1"/>
  <c r="CD542" i="1"/>
  <c r="CF542" i="1" s="1"/>
  <c r="CD410" i="1"/>
  <c r="CF410" i="1" s="1"/>
  <c r="CC410" i="1"/>
  <c r="CE410" i="1" s="1"/>
  <c r="CC216" i="1"/>
  <c r="CE216" i="1" s="1"/>
  <c r="CD216" i="1"/>
  <c r="CF216" i="1" s="1"/>
  <c r="CC562" i="1"/>
  <c r="CE562" i="1" s="1"/>
  <c r="CD562" i="1"/>
  <c r="CF562" i="1" s="1"/>
  <c r="CC409" i="1"/>
  <c r="CE409" i="1" s="1"/>
  <c r="CD409" i="1"/>
  <c r="CF409" i="1" s="1"/>
  <c r="CC41" i="1"/>
  <c r="CE41" i="1" s="1"/>
  <c r="CD41" i="1"/>
  <c r="CF41" i="1" s="1"/>
  <c r="CC405" i="1"/>
  <c r="CE405" i="1" s="1"/>
  <c r="CD405" i="1"/>
  <c r="CF405" i="1" s="1"/>
  <c r="CD445" i="1"/>
  <c r="CF445" i="1" s="1"/>
  <c r="CC445" i="1"/>
  <c r="CE445" i="1" s="1"/>
  <c r="CC397" i="1"/>
  <c r="CE397" i="1" s="1"/>
  <c r="CD397" i="1"/>
  <c r="CF397" i="1" s="1"/>
  <c r="CD396" i="1"/>
  <c r="CF396" i="1" s="1"/>
  <c r="CC396" i="1"/>
  <c r="CE396" i="1" s="1"/>
  <c r="CC33" i="1"/>
  <c r="CE33" i="1" s="1"/>
  <c r="CD33" i="1"/>
  <c r="CF33" i="1" s="1"/>
  <c r="CC384" i="1"/>
  <c r="CE384" i="1" s="1"/>
  <c r="CD384" i="1"/>
  <c r="CF384" i="1" s="1"/>
  <c r="CC654" i="1"/>
  <c r="CE654" i="1" s="1"/>
  <c r="CD654" i="1"/>
  <c r="CF654" i="1" s="1"/>
  <c r="CC224" i="1"/>
  <c r="CE224" i="1" s="1"/>
  <c r="CD224" i="1"/>
  <c r="CF224" i="1" s="1"/>
  <c r="CD399" i="1"/>
  <c r="CF399" i="1" s="1"/>
  <c r="CC399" i="1"/>
  <c r="CE399" i="1" s="1"/>
  <c r="CC105" i="1"/>
  <c r="CE105" i="1" s="1"/>
  <c r="CD105" i="1"/>
  <c r="CF105" i="1" s="1"/>
  <c r="CC23" i="1"/>
  <c r="CE23" i="1" s="1"/>
  <c r="CD23" i="1"/>
  <c r="CF23" i="1" s="1"/>
  <c r="CC469" i="1"/>
  <c r="CE469" i="1" s="1"/>
  <c r="CD469" i="1"/>
  <c r="CF469" i="1" s="1"/>
  <c r="CD456" i="1"/>
  <c r="CF456" i="1" s="1"/>
  <c r="CC456" i="1"/>
  <c r="CE456" i="1" s="1"/>
  <c r="CD408" i="1"/>
  <c r="CF408" i="1" s="1"/>
  <c r="CC408" i="1"/>
  <c r="CE408" i="1" s="1"/>
  <c r="CC104" i="1"/>
  <c r="CE104" i="1" s="1"/>
  <c r="CD104" i="1"/>
  <c r="CF104" i="1" s="1"/>
  <c r="CC101" i="1"/>
  <c r="CE101" i="1" s="1"/>
  <c r="CD101" i="1"/>
  <c r="CF101" i="1" s="1"/>
  <c r="CD361" i="1"/>
  <c r="CF361" i="1" s="1"/>
  <c r="CC361" i="1"/>
  <c r="CE361" i="1" s="1"/>
  <c r="CC552" i="1"/>
  <c r="CE552" i="1" s="1"/>
  <c r="CD552" i="1"/>
  <c r="CF552" i="1" s="1"/>
  <c r="CD588" i="1"/>
  <c r="CF588" i="1" s="1"/>
  <c r="CC588" i="1"/>
  <c r="CE588" i="1" s="1"/>
  <c r="CD414" i="1"/>
  <c r="CF414" i="1" s="1"/>
  <c r="CC414" i="1"/>
  <c r="CE414" i="1" s="1"/>
  <c r="CC427" i="1"/>
  <c r="CE427" i="1" s="1"/>
  <c r="CD427" i="1"/>
  <c r="CF427" i="1" s="1"/>
  <c r="CC437" i="1"/>
  <c r="CE437" i="1" s="1"/>
  <c r="CD437" i="1"/>
  <c r="CF437" i="1" s="1"/>
  <c r="CC425" i="1"/>
  <c r="CE425" i="1" s="1"/>
  <c r="CD425" i="1"/>
  <c r="CF425" i="1" s="1"/>
  <c r="CD554" i="1"/>
  <c r="CF554" i="1" s="1"/>
  <c r="CC554" i="1"/>
  <c r="CE554" i="1" s="1"/>
  <c r="CC116" i="1"/>
  <c r="CE116" i="1" s="1"/>
  <c r="CD116" i="1"/>
  <c r="CF116" i="1" s="1"/>
  <c r="CD447" i="1"/>
  <c r="CF447" i="1" s="1"/>
  <c r="CC447" i="1"/>
  <c r="CE447" i="1" s="1"/>
  <c r="CC114" i="1"/>
  <c r="CE114" i="1" s="1"/>
  <c r="CD114" i="1"/>
  <c r="CF114" i="1" s="1"/>
  <c r="CD476" i="1"/>
  <c r="CF476" i="1" s="1"/>
  <c r="CC476" i="1"/>
  <c r="CE476" i="1" s="1"/>
  <c r="CC441" i="1"/>
  <c r="CE441" i="1" s="1"/>
  <c r="CD441" i="1"/>
  <c r="CF441" i="1" s="1"/>
  <c r="CC465" i="1"/>
  <c r="CE465" i="1" s="1"/>
  <c r="CD465" i="1"/>
  <c r="CF465" i="1" s="1"/>
  <c r="CD233" i="1"/>
  <c r="CF233" i="1" s="1"/>
  <c r="CC233" i="1"/>
  <c r="CE233" i="1" s="1"/>
  <c r="CC20" i="1"/>
  <c r="CE20" i="1" s="1"/>
  <c r="CD20" i="1"/>
  <c r="CF20" i="1" s="1"/>
  <c r="CC468" i="1"/>
  <c r="CE468" i="1" s="1"/>
  <c r="CD468" i="1"/>
  <c r="CF468" i="1" s="1"/>
  <c r="CC578" i="1"/>
  <c r="CE578" i="1" s="1"/>
  <c r="CD578" i="1"/>
  <c r="CF578" i="1" s="1"/>
  <c r="CD546" i="1"/>
  <c r="CF546" i="1" s="1"/>
  <c r="CC546" i="1"/>
  <c r="CE546" i="1" s="1"/>
  <c r="CC103" i="1"/>
  <c r="CE103" i="1" s="1"/>
  <c r="CD103" i="1"/>
  <c r="CF103" i="1" s="1"/>
  <c r="CD40" i="1"/>
  <c r="CF40" i="1" s="1"/>
  <c r="CC40" i="1"/>
  <c r="CE40" i="1" s="1"/>
  <c r="CC419" i="1"/>
  <c r="CE419" i="1" s="1"/>
  <c r="CD419" i="1"/>
  <c r="CF419" i="1" s="1"/>
  <c r="CC416" i="1"/>
  <c r="CE416" i="1" s="1"/>
  <c r="CD416" i="1"/>
  <c r="CF416" i="1" s="1"/>
  <c r="CC120" i="1"/>
  <c r="CE120" i="1" s="1"/>
  <c r="CD120" i="1"/>
  <c r="CF120" i="1" s="1"/>
  <c r="CC118" i="1"/>
  <c r="CE118" i="1" s="1"/>
  <c r="CD118" i="1"/>
  <c r="CF118" i="1" s="1"/>
  <c r="CC550" i="1"/>
  <c r="CE550" i="1" s="1"/>
  <c r="CD550" i="1"/>
  <c r="CF550" i="1" s="1"/>
  <c r="CC214" i="1"/>
  <c r="CE214" i="1" s="1"/>
  <c r="CD214" i="1"/>
  <c r="CF214" i="1" s="1"/>
  <c r="CC122" i="1"/>
  <c r="CE122" i="1" s="1"/>
  <c r="CD122" i="1"/>
  <c r="CF122" i="1" s="1"/>
  <c r="CC217" i="1"/>
  <c r="CE217" i="1" s="1"/>
  <c r="CD217" i="1"/>
  <c r="CF217" i="1" s="1"/>
  <c r="CD733" i="1"/>
  <c r="CF733" i="1" s="1"/>
  <c r="CC733" i="1"/>
  <c r="CE733" i="1" s="1"/>
  <c r="CC646" i="1"/>
  <c r="CE646" i="1" s="1"/>
  <c r="CD646" i="1"/>
  <c r="CF646" i="1" s="1"/>
  <c r="K703" i="1"/>
  <c r="L251" i="1"/>
  <c r="CB251" i="1" s="1"/>
  <c r="CA251" i="1" s="1"/>
  <c r="BZ251" i="1" s="1"/>
  <c r="BY251" i="1" s="1"/>
  <c r="BX251" i="1" s="1"/>
  <c r="BW251" i="1" s="1"/>
  <c r="BV251" i="1" s="1"/>
  <c r="BU251" i="1" s="1"/>
  <c r="BT251" i="1" s="1"/>
  <c r="BS251" i="1" s="1"/>
  <c r="L62" i="1"/>
  <c r="CB62" i="1" s="1"/>
  <c r="CA62" i="1" s="1"/>
  <c r="BZ62" i="1" s="1"/>
  <c r="BY62" i="1" s="1"/>
  <c r="BX62" i="1" s="1"/>
  <c r="BW62" i="1" s="1"/>
  <c r="BV62" i="1" s="1"/>
  <c r="BU62" i="1" s="1"/>
  <c r="BT62" i="1" s="1"/>
  <c r="BS62" i="1" s="1"/>
  <c r="K9" i="1"/>
  <c r="CD255" i="1"/>
  <c r="CF255" i="1" s="1"/>
  <c r="CC255" i="1"/>
  <c r="CE255" i="1" s="1"/>
  <c r="L247" i="1"/>
  <c r="CB247" i="1" s="1"/>
  <c r="CA247" i="1" s="1"/>
  <c r="BZ247" i="1" s="1"/>
  <c r="BY247" i="1" s="1"/>
  <c r="BX247" i="1" s="1"/>
  <c r="BW247" i="1" s="1"/>
  <c r="BV247" i="1" s="1"/>
  <c r="BU247" i="1" s="1"/>
  <c r="BT247" i="1" s="1"/>
  <c r="BS247" i="1" s="1"/>
  <c r="K555" i="1"/>
  <c r="L79" i="1"/>
  <c r="CB79" i="1" s="1"/>
  <c r="CA79" i="1" s="1"/>
  <c r="BZ79" i="1" s="1"/>
  <c r="BY79" i="1" s="1"/>
  <c r="BX79" i="1" s="1"/>
  <c r="BW79" i="1" s="1"/>
  <c r="BV79" i="1" s="1"/>
  <c r="BU79" i="1" s="1"/>
  <c r="BT79" i="1" s="1"/>
  <c r="BS79" i="1" s="1"/>
  <c r="CD651" i="1"/>
  <c r="CF651" i="1" s="1"/>
  <c r="CC651" i="1"/>
  <c r="CE651" i="1" s="1"/>
  <c r="CD52" i="1"/>
  <c r="CF52" i="1" s="1"/>
  <c r="CC52" i="1"/>
  <c r="CE52" i="1" s="1"/>
  <c r="L495" i="1"/>
  <c r="CB495" i="1" s="1"/>
  <c r="CA495" i="1" s="1"/>
  <c r="BZ495" i="1" s="1"/>
  <c r="BY495" i="1" s="1"/>
  <c r="BX495" i="1" s="1"/>
  <c r="BW495" i="1" s="1"/>
  <c r="BV495" i="1" s="1"/>
  <c r="BU495" i="1" s="1"/>
  <c r="BT495" i="1" s="1"/>
  <c r="BS495" i="1" s="1"/>
  <c r="CC771" i="1"/>
  <c r="CE771" i="1" s="1"/>
  <c r="CD771" i="1"/>
  <c r="CF771" i="1" s="1"/>
  <c r="CD640" i="1"/>
  <c r="CF640" i="1" s="1"/>
  <c r="CC640" i="1"/>
  <c r="CE640" i="1" s="1"/>
  <c r="CC761" i="1"/>
  <c r="CE761" i="1" s="1"/>
  <c r="CD761" i="1"/>
  <c r="CF761" i="1" s="1"/>
  <c r="L16" i="1"/>
  <c r="CB16" i="1" s="1"/>
  <c r="CA16" i="1" s="1"/>
  <c r="BZ16" i="1" s="1"/>
  <c r="BY16" i="1" s="1"/>
  <c r="BX16" i="1" s="1"/>
  <c r="BW16" i="1" s="1"/>
  <c r="BV16" i="1" s="1"/>
  <c r="BU16" i="1" s="1"/>
  <c r="BT16" i="1" s="1"/>
  <c r="BS16" i="1" s="1"/>
  <c r="K241" i="1"/>
  <c r="K249" i="1"/>
  <c r="CC199" i="1"/>
  <c r="CE199" i="1" s="1"/>
  <c r="CD199" i="1"/>
  <c r="CF199" i="1" s="1"/>
  <c r="L356" i="1"/>
  <c r="CB356" i="1" s="1"/>
  <c r="CA356" i="1" s="1"/>
  <c r="BZ356" i="1" s="1"/>
  <c r="BY356" i="1" s="1"/>
  <c r="BX356" i="1" s="1"/>
  <c r="BW356" i="1" s="1"/>
  <c r="BV356" i="1" s="1"/>
  <c r="BU356" i="1" s="1"/>
  <c r="BT356" i="1" s="1"/>
  <c r="BS356" i="1" s="1"/>
  <c r="K663" i="1"/>
  <c r="K238" i="1"/>
  <c r="CD49" i="1"/>
  <c r="CF49" i="1" s="1"/>
  <c r="CC49" i="1"/>
  <c r="CE49" i="1" s="1"/>
  <c r="L34" i="1"/>
  <c r="CB34" i="1" s="1"/>
  <c r="CA34" i="1" s="1"/>
  <c r="BZ34" i="1" s="1"/>
  <c r="BY34" i="1" s="1"/>
  <c r="BX34" i="1" s="1"/>
  <c r="BW34" i="1" s="1"/>
  <c r="BV34" i="1" s="1"/>
  <c r="BU34" i="1" s="1"/>
  <c r="BT34" i="1" s="1"/>
  <c r="BS34" i="1" s="1"/>
  <c r="K655" i="1"/>
  <c r="CD12" i="1"/>
  <c r="CF12" i="1" s="1"/>
  <c r="CC12" i="1"/>
  <c r="CE12" i="1" s="1"/>
  <c r="K162" i="1"/>
  <c r="CD777" i="1"/>
  <c r="CF777" i="1" s="1"/>
  <c r="CC777" i="1"/>
  <c r="CE777" i="1" s="1"/>
  <c r="CD649" i="1"/>
  <c r="CF649" i="1" s="1"/>
  <c r="CC649" i="1"/>
  <c r="CE649" i="1" s="1"/>
  <c r="CD772" i="1"/>
  <c r="CF772" i="1" s="1"/>
  <c r="CC772" i="1"/>
  <c r="CE772" i="1" s="1"/>
  <c r="K185" i="1"/>
  <c r="CC741" i="1"/>
  <c r="CE741" i="1" s="1"/>
  <c r="CD741" i="1"/>
  <c r="CF741" i="1" s="1"/>
  <c r="K559" i="1"/>
  <c r="L72" i="1"/>
  <c r="CB72" i="1" s="1"/>
  <c r="CA72" i="1" s="1"/>
  <c r="BZ72" i="1" s="1"/>
  <c r="BY72" i="1" s="1"/>
  <c r="BX72" i="1" s="1"/>
  <c r="BW72" i="1" s="1"/>
  <c r="BV72" i="1" s="1"/>
  <c r="BU72" i="1" s="1"/>
  <c r="BT72" i="1" s="1"/>
  <c r="BS72" i="1" s="1"/>
  <c r="CC780" i="1"/>
  <c r="CE780" i="1" s="1"/>
  <c r="CD780" i="1"/>
  <c r="CF780" i="1" s="1"/>
  <c r="CD644" i="1"/>
  <c r="CF644" i="1" s="1"/>
  <c r="CC644" i="1"/>
  <c r="CE644" i="1" s="1"/>
  <c r="CD648" i="1"/>
  <c r="CF648" i="1" s="1"/>
  <c r="CC648" i="1"/>
  <c r="CE648" i="1" s="1"/>
  <c r="K184" i="1"/>
  <c r="K239" i="1"/>
  <c r="L541" i="1"/>
  <c r="CB541" i="1" s="1"/>
  <c r="CA541" i="1" s="1"/>
  <c r="BZ541" i="1" s="1"/>
  <c r="BY541" i="1" s="1"/>
  <c r="BX541" i="1" s="1"/>
  <c r="BW541" i="1" s="1"/>
  <c r="BV541" i="1" s="1"/>
  <c r="BU541" i="1" s="1"/>
  <c r="BT541" i="1" s="1"/>
  <c r="BS541" i="1" s="1"/>
  <c r="CD65" i="1"/>
  <c r="CF65" i="1" s="1"/>
  <c r="CC65" i="1"/>
  <c r="CE65" i="1" s="1"/>
  <c r="CD313" i="1"/>
  <c r="CF313" i="1" s="1"/>
  <c r="CC313" i="1"/>
  <c r="CE313" i="1" s="1"/>
  <c r="K683" i="1"/>
  <c r="CC124" i="1"/>
  <c r="CE124" i="1" s="1"/>
  <c r="CD124" i="1"/>
  <c r="CF124" i="1" s="1"/>
  <c r="L491" i="1"/>
  <c r="CB491" i="1" s="1"/>
  <c r="CA491" i="1" s="1"/>
  <c r="BZ491" i="1" s="1"/>
  <c r="BY491" i="1" s="1"/>
  <c r="BX491" i="1" s="1"/>
  <c r="BW491" i="1" s="1"/>
  <c r="BV491" i="1" s="1"/>
  <c r="BU491" i="1" s="1"/>
  <c r="BT491" i="1" s="1"/>
  <c r="BS491" i="1" s="1"/>
  <c r="CD758" i="1"/>
  <c r="CF758" i="1" s="1"/>
  <c r="CC758" i="1"/>
  <c r="CE758" i="1" s="1"/>
  <c r="CA301" i="1"/>
  <c r="BZ301" i="1" s="1"/>
  <c r="BY301" i="1" s="1"/>
  <c r="BX301" i="1" s="1"/>
  <c r="BW301" i="1" s="1"/>
  <c r="BV301" i="1" s="1"/>
  <c r="BU301" i="1" s="1"/>
  <c r="BT301" i="1" s="1"/>
  <c r="BS301" i="1" s="1"/>
  <c r="L301" i="1"/>
  <c r="CB301" i="1" s="1"/>
  <c r="CD193" i="1"/>
  <c r="CF193" i="1" s="1"/>
  <c r="CC193" i="1"/>
  <c r="CE193" i="1" s="1"/>
  <c r="CD778" i="1"/>
  <c r="CF778" i="1" s="1"/>
  <c r="CC778" i="1"/>
  <c r="CE778" i="1" s="1"/>
  <c r="CD641" i="1"/>
  <c r="CF641" i="1" s="1"/>
  <c r="CC641" i="1"/>
  <c r="CE641" i="1" s="1"/>
  <c r="CD766" i="1"/>
  <c r="CF766" i="1" s="1"/>
  <c r="CC766" i="1"/>
  <c r="CE766" i="1" s="1"/>
  <c r="L669" i="1"/>
  <c r="CB669" i="1" s="1"/>
  <c r="CA669" i="1" s="1"/>
  <c r="BZ669" i="1" s="1"/>
  <c r="BY669" i="1" s="1"/>
  <c r="BX669" i="1" s="1"/>
  <c r="BW669" i="1" s="1"/>
  <c r="BV669" i="1" s="1"/>
  <c r="BU669" i="1" s="1"/>
  <c r="BT669" i="1" s="1"/>
  <c r="BS669" i="1" s="1"/>
  <c r="CA689" i="1"/>
  <c r="BZ689" i="1" s="1"/>
  <c r="BY689" i="1" s="1"/>
  <c r="BX689" i="1" s="1"/>
  <c r="BW689" i="1" s="1"/>
  <c r="BV689" i="1" s="1"/>
  <c r="BU689" i="1" s="1"/>
  <c r="BT689" i="1" s="1"/>
  <c r="BS689" i="1" s="1"/>
  <c r="L689" i="1"/>
  <c r="CB689" i="1" s="1"/>
  <c r="L716" i="1"/>
  <c r="CB716" i="1" s="1"/>
  <c r="CA716" i="1" s="1"/>
  <c r="BZ716" i="1" s="1"/>
  <c r="BY716" i="1" s="1"/>
  <c r="BX716" i="1" s="1"/>
  <c r="BW716" i="1" s="1"/>
  <c r="BV716" i="1" s="1"/>
  <c r="BU716" i="1" s="1"/>
  <c r="BT716" i="1" s="1"/>
  <c r="BS716" i="1" s="1"/>
  <c r="L674" i="1"/>
  <c r="CB674" i="1" s="1"/>
  <c r="CA674" i="1" s="1"/>
  <c r="BZ674" i="1" s="1"/>
  <c r="BY674" i="1" s="1"/>
  <c r="BX674" i="1" s="1"/>
  <c r="BW674" i="1" s="1"/>
  <c r="BV674" i="1" s="1"/>
  <c r="BU674" i="1" s="1"/>
  <c r="BT674" i="1" s="1"/>
  <c r="BS674" i="1" s="1"/>
  <c r="L662" i="1"/>
  <c r="CB662" i="1" s="1"/>
  <c r="CA662" i="1" s="1"/>
  <c r="BZ662" i="1" s="1"/>
  <c r="BY662" i="1" s="1"/>
  <c r="BX662" i="1" s="1"/>
  <c r="BW662" i="1" s="1"/>
  <c r="BV662" i="1" s="1"/>
  <c r="BU662" i="1" s="1"/>
  <c r="BT662" i="1" s="1"/>
  <c r="BS662" i="1" s="1"/>
  <c r="L729" i="1"/>
  <c r="CB729" i="1" s="1"/>
  <c r="CA729" i="1" s="1"/>
  <c r="BZ729" i="1" s="1"/>
  <c r="BY729" i="1" s="1"/>
  <c r="BX729" i="1" s="1"/>
  <c r="BW729" i="1" s="1"/>
  <c r="BV729" i="1" s="1"/>
  <c r="BU729" i="1" s="1"/>
  <c r="BT729" i="1" s="1"/>
  <c r="BS729" i="1" s="1"/>
  <c r="L657" i="1"/>
  <c r="CB657" i="1" s="1"/>
  <c r="CA657" i="1" s="1"/>
  <c r="BZ657" i="1" s="1"/>
  <c r="BY657" i="1" s="1"/>
  <c r="BX657" i="1" s="1"/>
  <c r="BW657" i="1" s="1"/>
  <c r="BV657" i="1" s="1"/>
  <c r="BU657" i="1" s="1"/>
  <c r="BT657" i="1" s="1"/>
  <c r="BS657" i="1" s="1"/>
  <c r="L709" i="1"/>
  <c r="CB709" i="1" s="1"/>
  <c r="CA709" i="1" s="1"/>
  <c r="BZ709" i="1" s="1"/>
  <c r="BY709" i="1" s="1"/>
  <c r="BX709" i="1" s="1"/>
  <c r="BW709" i="1" s="1"/>
  <c r="BV709" i="1" s="1"/>
  <c r="BU709" i="1" s="1"/>
  <c r="BT709" i="1" s="1"/>
  <c r="BS709" i="1" s="1"/>
  <c r="L167" i="1"/>
  <c r="CB167" i="1" s="1"/>
  <c r="CA167" i="1" s="1"/>
  <c r="BZ167" i="1" s="1"/>
  <c r="BY167" i="1" s="1"/>
  <c r="BX167" i="1" s="1"/>
  <c r="BW167" i="1" s="1"/>
  <c r="BV167" i="1" s="1"/>
  <c r="BU167" i="1" s="1"/>
  <c r="BT167" i="1" s="1"/>
  <c r="BS167" i="1" s="1"/>
  <c r="L722" i="1"/>
  <c r="CB722" i="1" s="1"/>
  <c r="CA722" i="1" s="1"/>
  <c r="BZ722" i="1" s="1"/>
  <c r="BY722" i="1" s="1"/>
  <c r="BX722" i="1" s="1"/>
  <c r="BW722" i="1" s="1"/>
  <c r="BV722" i="1" s="1"/>
  <c r="BU722" i="1" s="1"/>
  <c r="BT722" i="1" s="1"/>
  <c r="BS722" i="1" s="1"/>
  <c r="L696" i="1"/>
  <c r="CB696" i="1" s="1"/>
  <c r="CA696" i="1" s="1"/>
  <c r="BZ696" i="1" s="1"/>
  <c r="BY696" i="1" s="1"/>
  <c r="BX696" i="1" s="1"/>
  <c r="BW696" i="1" s="1"/>
  <c r="BV696" i="1" s="1"/>
  <c r="BU696" i="1" s="1"/>
  <c r="BT696" i="1" s="1"/>
  <c r="BS696" i="1" s="1"/>
  <c r="L179" i="1"/>
  <c r="CB179" i="1" s="1"/>
  <c r="CA179" i="1" s="1"/>
  <c r="BZ179" i="1" s="1"/>
  <c r="BY179" i="1" s="1"/>
  <c r="BX179" i="1" s="1"/>
  <c r="BW179" i="1" s="1"/>
  <c r="BV179" i="1" s="1"/>
  <c r="BU179" i="1" s="1"/>
  <c r="BT179" i="1" s="1"/>
  <c r="BS179" i="1" s="1"/>
  <c r="L521" i="1"/>
  <c r="CB521" i="1" s="1"/>
  <c r="CA521" i="1" s="1"/>
  <c r="BZ521" i="1" s="1"/>
  <c r="BY521" i="1" s="1"/>
  <c r="BX521" i="1" s="1"/>
  <c r="BW521" i="1" s="1"/>
  <c r="BV521" i="1" s="1"/>
  <c r="BU521" i="1" s="1"/>
  <c r="BT521" i="1" s="1"/>
  <c r="BS521" i="1" s="1"/>
  <c r="L480" i="1"/>
  <c r="CB480" i="1" s="1"/>
  <c r="CA480" i="1" s="1"/>
  <c r="BZ480" i="1" s="1"/>
  <c r="BY480" i="1" s="1"/>
  <c r="BX480" i="1" s="1"/>
  <c r="BW480" i="1" s="1"/>
  <c r="BV480" i="1" s="1"/>
  <c r="BU480" i="1" s="1"/>
  <c r="BT480" i="1" s="1"/>
  <c r="BS480" i="1" s="1"/>
  <c r="L524" i="1"/>
  <c r="CB524" i="1" s="1"/>
  <c r="CA524" i="1" s="1"/>
  <c r="BZ524" i="1" s="1"/>
  <c r="BY524" i="1" s="1"/>
  <c r="BX524" i="1" s="1"/>
  <c r="BW524" i="1" s="1"/>
  <c r="BV524" i="1" s="1"/>
  <c r="BU524" i="1" s="1"/>
  <c r="BT524" i="1" s="1"/>
  <c r="BS524" i="1" s="1"/>
  <c r="L485" i="1"/>
  <c r="CB485" i="1" s="1"/>
  <c r="CA485" i="1" s="1"/>
  <c r="BZ485" i="1" s="1"/>
  <c r="BY485" i="1" s="1"/>
  <c r="BX485" i="1" s="1"/>
  <c r="BW485" i="1" s="1"/>
  <c r="BV485" i="1" s="1"/>
  <c r="BU485" i="1" s="1"/>
  <c r="BT485" i="1" s="1"/>
  <c r="BS485" i="1" s="1"/>
  <c r="L346" i="1"/>
  <c r="CB346" i="1" s="1"/>
  <c r="CA346" i="1" s="1"/>
  <c r="BZ346" i="1" s="1"/>
  <c r="BY346" i="1" s="1"/>
  <c r="BX346" i="1" s="1"/>
  <c r="BW346" i="1" s="1"/>
  <c r="BV346" i="1" s="1"/>
  <c r="BU346" i="1" s="1"/>
  <c r="BT346" i="1" s="1"/>
  <c r="BS346" i="1" s="1"/>
  <c r="L530" i="1"/>
  <c r="CB530" i="1" s="1"/>
  <c r="CA530" i="1" s="1"/>
  <c r="BZ530" i="1" s="1"/>
  <c r="BY530" i="1" s="1"/>
  <c r="BX530" i="1" s="1"/>
  <c r="BW530" i="1" s="1"/>
  <c r="BV530" i="1" s="1"/>
  <c r="BU530" i="1" s="1"/>
  <c r="BT530" i="1" s="1"/>
  <c r="BS530" i="1" s="1"/>
  <c r="L367" i="1"/>
  <c r="CB367" i="1" s="1"/>
  <c r="CA367" i="1" s="1"/>
  <c r="BZ367" i="1" s="1"/>
  <c r="BY367" i="1" s="1"/>
  <c r="BX367" i="1" s="1"/>
  <c r="BW367" i="1" s="1"/>
  <c r="BV367" i="1" s="1"/>
  <c r="BU367" i="1" s="1"/>
  <c r="BT367" i="1" s="1"/>
  <c r="BS367" i="1" s="1"/>
  <c r="L678" i="1"/>
  <c r="CB678" i="1" s="1"/>
  <c r="CA678" i="1" s="1"/>
  <c r="BZ678" i="1" s="1"/>
  <c r="BY678" i="1" s="1"/>
  <c r="BX678" i="1" s="1"/>
  <c r="BW678" i="1" s="1"/>
  <c r="BV678" i="1" s="1"/>
  <c r="BU678" i="1" s="1"/>
  <c r="BT678" i="1" s="1"/>
  <c r="BS678" i="1" s="1"/>
  <c r="L178" i="1"/>
  <c r="CB178" i="1" s="1"/>
  <c r="CA178" i="1" s="1"/>
  <c r="BZ178" i="1" s="1"/>
  <c r="BY178" i="1" s="1"/>
  <c r="BX178" i="1" s="1"/>
  <c r="BW178" i="1" s="1"/>
  <c r="BV178" i="1" s="1"/>
  <c r="BU178" i="1" s="1"/>
  <c r="BT178" i="1" s="1"/>
  <c r="BS178" i="1" s="1"/>
  <c r="L726" i="1"/>
  <c r="CB726" i="1" s="1"/>
  <c r="CA726" i="1" s="1"/>
  <c r="BZ726" i="1" s="1"/>
  <c r="BY726" i="1" s="1"/>
  <c r="BX726" i="1" s="1"/>
  <c r="BW726" i="1" s="1"/>
  <c r="BV726" i="1" s="1"/>
  <c r="BU726" i="1" s="1"/>
  <c r="BT726" i="1" s="1"/>
  <c r="BS726" i="1" s="1"/>
  <c r="L706" i="1"/>
  <c r="CB706" i="1" s="1"/>
  <c r="CA706" i="1" s="1"/>
  <c r="BZ706" i="1" s="1"/>
  <c r="BY706" i="1" s="1"/>
  <c r="BX706" i="1" s="1"/>
  <c r="BW706" i="1" s="1"/>
  <c r="BV706" i="1" s="1"/>
  <c r="BU706" i="1" s="1"/>
  <c r="BT706" i="1" s="1"/>
  <c r="BS706" i="1" s="1"/>
  <c r="L712" i="1"/>
  <c r="CB712" i="1" s="1"/>
  <c r="CA712" i="1" s="1"/>
  <c r="BZ712" i="1" s="1"/>
  <c r="BY712" i="1" s="1"/>
  <c r="BX712" i="1" s="1"/>
  <c r="BW712" i="1" s="1"/>
  <c r="BV712" i="1" s="1"/>
  <c r="BU712" i="1" s="1"/>
  <c r="BT712" i="1" s="1"/>
  <c r="BS712" i="1" s="1"/>
  <c r="L701" i="1"/>
  <c r="CB701" i="1" s="1"/>
  <c r="CA701" i="1" s="1"/>
  <c r="BZ701" i="1" s="1"/>
  <c r="BY701" i="1" s="1"/>
  <c r="BX701" i="1" s="1"/>
  <c r="BW701" i="1" s="1"/>
  <c r="BV701" i="1" s="1"/>
  <c r="BU701" i="1" s="1"/>
  <c r="BT701" i="1" s="1"/>
  <c r="BS701" i="1" s="1"/>
  <c r="L173" i="1"/>
  <c r="CB173" i="1" s="1"/>
  <c r="CA173" i="1" s="1"/>
  <c r="BZ173" i="1" s="1"/>
  <c r="BY173" i="1" s="1"/>
  <c r="BX173" i="1" s="1"/>
  <c r="BW173" i="1" s="1"/>
  <c r="BV173" i="1" s="1"/>
  <c r="BU173" i="1" s="1"/>
  <c r="BT173" i="1" s="1"/>
  <c r="BS173" i="1" s="1"/>
  <c r="L366" i="1"/>
  <c r="CB366" i="1" s="1"/>
  <c r="CA366" i="1" s="1"/>
  <c r="BZ366" i="1" s="1"/>
  <c r="BY366" i="1" s="1"/>
  <c r="BX366" i="1" s="1"/>
  <c r="BW366" i="1" s="1"/>
  <c r="BV366" i="1" s="1"/>
  <c r="BU366" i="1" s="1"/>
  <c r="BT366" i="1" s="1"/>
  <c r="BS366" i="1" s="1"/>
  <c r="L531" i="1"/>
  <c r="CB531" i="1" s="1"/>
  <c r="CA531" i="1" s="1"/>
  <c r="BZ531" i="1" s="1"/>
  <c r="BY531" i="1" s="1"/>
  <c r="BX531" i="1" s="1"/>
  <c r="BW531" i="1" s="1"/>
  <c r="BV531" i="1" s="1"/>
  <c r="BU531" i="1" s="1"/>
  <c r="BT531" i="1" s="1"/>
  <c r="BS531" i="1" s="1"/>
  <c r="L508" i="1"/>
  <c r="CB508" i="1" s="1"/>
  <c r="CA508" i="1" s="1"/>
  <c r="BZ508" i="1" s="1"/>
  <c r="BY508" i="1" s="1"/>
  <c r="BX508" i="1" s="1"/>
  <c r="BW508" i="1" s="1"/>
  <c r="BV508" i="1" s="1"/>
  <c r="BU508" i="1" s="1"/>
  <c r="BT508" i="1" s="1"/>
  <c r="BS508" i="1" s="1"/>
  <c r="L540" i="1"/>
  <c r="CB540" i="1" s="1"/>
  <c r="CA540" i="1" s="1"/>
  <c r="BZ540" i="1" s="1"/>
  <c r="BY540" i="1" s="1"/>
  <c r="BX540" i="1" s="1"/>
  <c r="BW540" i="1" s="1"/>
  <c r="BV540" i="1" s="1"/>
  <c r="BU540" i="1" s="1"/>
  <c r="BT540" i="1" s="1"/>
  <c r="BS540" i="1" s="1"/>
  <c r="L498" i="1"/>
  <c r="CB498" i="1" s="1"/>
  <c r="CA498" i="1" s="1"/>
  <c r="BZ498" i="1" s="1"/>
  <c r="BY498" i="1" s="1"/>
  <c r="BX498" i="1" s="1"/>
  <c r="BW498" i="1" s="1"/>
  <c r="BV498" i="1" s="1"/>
  <c r="BU498" i="1" s="1"/>
  <c r="BT498" i="1" s="1"/>
  <c r="BS498" i="1" s="1"/>
  <c r="L350" i="1"/>
  <c r="CB350" i="1" s="1"/>
  <c r="CA350" i="1" s="1"/>
  <c r="BZ350" i="1" s="1"/>
  <c r="BY350" i="1" s="1"/>
  <c r="BX350" i="1" s="1"/>
  <c r="BW350" i="1" s="1"/>
  <c r="BV350" i="1" s="1"/>
  <c r="BU350" i="1" s="1"/>
  <c r="BT350" i="1" s="1"/>
  <c r="BS350" i="1" s="1"/>
  <c r="L177" i="1"/>
  <c r="CB177" i="1" s="1"/>
  <c r="CA177" i="1" s="1"/>
  <c r="BZ177" i="1" s="1"/>
  <c r="BY177" i="1" s="1"/>
  <c r="BX177" i="1" s="1"/>
  <c r="BW177" i="1" s="1"/>
  <c r="BV177" i="1" s="1"/>
  <c r="BU177" i="1" s="1"/>
  <c r="BT177" i="1" s="1"/>
  <c r="BS177" i="1" s="1"/>
  <c r="L342" i="1"/>
  <c r="CB342" i="1" s="1"/>
  <c r="CA342" i="1" s="1"/>
  <c r="BZ342" i="1" s="1"/>
  <c r="BY342" i="1" s="1"/>
  <c r="BX342" i="1" s="1"/>
  <c r="BW342" i="1" s="1"/>
  <c r="BV342" i="1" s="1"/>
  <c r="BU342" i="1" s="1"/>
  <c r="BT342" i="1" s="1"/>
  <c r="BS342" i="1" s="1"/>
  <c r="L680" i="1"/>
  <c r="CB680" i="1" s="1"/>
  <c r="CA680" i="1" s="1"/>
  <c r="BZ680" i="1" s="1"/>
  <c r="BY680" i="1" s="1"/>
  <c r="BX680" i="1" s="1"/>
  <c r="BW680" i="1" s="1"/>
  <c r="BV680" i="1" s="1"/>
  <c r="BU680" i="1" s="1"/>
  <c r="BT680" i="1" s="1"/>
  <c r="BS680" i="1" s="1"/>
  <c r="L661" i="1"/>
  <c r="CB661" i="1" s="1"/>
  <c r="CA661" i="1" s="1"/>
  <c r="BZ661" i="1" s="1"/>
  <c r="BY661" i="1" s="1"/>
  <c r="BX661" i="1" s="1"/>
  <c r="BW661" i="1" s="1"/>
  <c r="BV661" i="1" s="1"/>
  <c r="BU661" i="1" s="1"/>
  <c r="BT661" i="1" s="1"/>
  <c r="BS661" i="1" s="1"/>
  <c r="L677" i="1"/>
  <c r="CB677" i="1" s="1"/>
  <c r="CA677" i="1" s="1"/>
  <c r="BZ677" i="1" s="1"/>
  <c r="BY677" i="1" s="1"/>
  <c r="BX677" i="1" s="1"/>
  <c r="BW677" i="1" s="1"/>
  <c r="BV677" i="1" s="1"/>
  <c r="BU677" i="1" s="1"/>
  <c r="BT677" i="1" s="1"/>
  <c r="BS677" i="1" s="1"/>
  <c r="L656" i="1"/>
  <c r="CB656" i="1" s="1"/>
  <c r="CA656" i="1" s="1"/>
  <c r="BZ656" i="1" s="1"/>
  <c r="BY656" i="1" s="1"/>
  <c r="BX656" i="1" s="1"/>
  <c r="BW656" i="1" s="1"/>
  <c r="BV656" i="1" s="1"/>
  <c r="BU656" i="1" s="1"/>
  <c r="BT656" i="1" s="1"/>
  <c r="BS656" i="1" s="1"/>
  <c r="L720" i="1"/>
  <c r="CB720" i="1" s="1"/>
  <c r="CA720" i="1" s="1"/>
  <c r="BZ720" i="1" s="1"/>
  <c r="BY720" i="1" s="1"/>
  <c r="BX720" i="1" s="1"/>
  <c r="BW720" i="1" s="1"/>
  <c r="BV720" i="1" s="1"/>
  <c r="BU720" i="1" s="1"/>
  <c r="BT720" i="1" s="1"/>
  <c r="BS720" i="1" s="1"/>
  <c r="K583" i="1"/>
  <c r="L183" i="1"/>
  <c r="CB183" i="1" s="1"/>
  <c r="CA183" i="1" s="1"/>
  <c r="BZ183" i="1" s="1"/>
  <c r="BY183" i="1" s="1"/>
  <c r="BX183" i="1" s="1"/>
  <c r="BW183" i="1" s="1"/>
  <c r="BV183" i="1" s="1"/>
  <c r="BU183" i="1" s="1"/>
  <c r="BT183" i="1" s="1"/>
  <c r="BS183" i="1" s="1"/>
  <c r="L721" i="1"/>
  <c r="CB721" i="1" s="1"/>
  <c r="CA721" i="1" s="1"/>
  <c r="BZ721" i="1" s="1"/>
  <c r="BY721" i="1" s="1"/>
  <c r="BX721" i="1" s="1"/>
  <c r="BW721" i="1" s="1"/>
  <c r="BV721" i="1" s="1"/>
  <c r="BU721" i="1" s="1"/>
  <c r="BT721" i="1" s="1"/>
  <c r="BS721" i="1" s="1"/>
  <c r="L710" i="1"/>
  <c r="CB710" i="1" s="1"/>
  <c r="CA710" i="1" s="1"/>
  <c r="BZ710" i="1" s="1"/>
  <c r="BY710" i="1" s="1"/>
  <c r="BX710" i="1" s="1"/>
  <c r="BW710" i="1" s="1"/>
  <c r="BV710" i="1" s="1"/>
  <c r="BU710" i="1" s="1"/>
  <c r="BT710" i="1" s="1"/>
  <c r="BS710" i="1" s="1"/>
  <c r="L666" i="1"/>
  <c r="CB666" i="1" s="1"/>
  <c r="CA666" i="1" s="1"/>
  <c r="BZ666" i="1" s="1"/>
  <c r="BY666" i="1" s="1"/>
  <c r="BX666" i="1" s="1"/>
  <c r="BW666" i="1" s="1"/>
  <c r="BV666" i="1" s="1"/>
  <c r="BU666" i="1" s="1"/>
  <c r="BT666" i="1" s="1"/>
  <c r="BS666" i="1" s="1"/>
  <c r="L501" i="1"/>
  <c r="CB501" i="1" s="1"/>
  <c r="CA501" i="1" s="1"/>
  <c r="BZ501" i="1" s="1"/>
  <c r="BY501" i="1" s="1"/>
  <c r="BX501" i="1" s="1"/>
  <c r="BW501" i="1" s="1"/>
  <c r="BV501" i="1" s="1"/>
  <c r="BU501" i="1" s="1"/>
  <c r="BT501" i="1" s="1"/>
  <c r="BS501" i="1" s="1"/>
  <c r="L137" i="1"/>
  <c r="CB137" i="1" s="1"/>
  <c r="CA137" i="1" s="1"/>
  <c r="BZ137" i="1" s="1"/>
  <c r="BY137" i="1" s="1"/>
  <c r="BX137" i="1" s="1"/>
  <c r="BW137" i="1" s="1"/>
  <c r="BV137" i="1" s="1"/>
  <c r="BU137" i="1" s="1"/>
  <c r="BT137" i="1" s="1"/>
  <c r="BS137" i="1" s="1"/>
  <c r="L172" i="1"/>
  <c r="CB172" i="1" s="1"/>
  <c r="CA172" i="1" s="1"/>
  <c r="BZ172" i="1" s="1"/>
  <c r="BY172" i="1" s="1"/>
  <c r="BX172" i="1" s="1"/>
  <c r="BW172" i="1" s="1"/>
  <c r="BV172" i="1" s="1"/>
  <c r="BU172" i="1" s="1"/>
  <c r="BT172" i="1" s="1"/>
  <c r="BS172" i="1" s="1"/>
  <c r="L481" i="1"/>
  <c r="CB481" i="1" s="1"/>
  <c r="CA481" i="1" s="1"/>
  <c r="BZ481" i="1" s="1"/>
  <c r="BY481" i="1" s="1"/>
  <c r="BX481" i="1" s="1"/>
  <c r="BW481" i="1" s="1"/>
  <c r="BV481" i="1" s="1"/>
  <c r="BU481" i="1" s="1"/>
  <c r="BT481" i="1" s="1"/>
  <c r="BS481" i="1" s="1"/>
  <c r="L510" i="1"/>
  <c r="CB510" i="1" s="1"/>
  <c r="CA510" i="1" s="1"/>
  <c r="BZ510" i="1" s="1"/>
  <c r="BY510" i="1" s="1"/>
  <c r="BX510" i="1" s="1"/>
  <c r="BW510" i="1" s="1"/>
  <c r="BV510" i="1" s="1"/>
  <c r="BU510" i="1" s="1"/>
  <c r="BT510" i="1" s="1"/>
  <c r="BS510" i="1" s="1"/>
  <c r="L494" i="1"/>
  <c r="CB494" i="1" s="1"/>
  <c r="CA494" i="1" s="1"/>
  <c r="BZ494" i="1" s="1"/>
  <c r="BY494" i="1" s="1"/>
  <c r="BX494" i="1" s="1"/>
  <c r="BW494" i="1" s="1"/>
  <c r="BV494" i="1" s="1"/>
  <c r="BU494" i="1" s="1"/>
  <c r="BT494" i="1" s="1"/>
  <c r="BS494" i="1" s="1"/>
  <c r="L517" i="1"/>
  <c r="CB517" i="1" s="1"/>
  <c r="CA517" i="1" s="1"/>
  <c r="BZ517" i="1" s="1"/>
  <c r="BY517" i="1" s="1"/>
  <c r="BX517" i="1" s="1"/>
  <c r="BW517" i="1" s="1"/>
  <c r="BV517" i="1" s="1"/>
  <c r="BU517" i="1" s="1"/>
  <c r="BT517" i="1" s="1"/>
  <c r="BS517" i="1" s="1"/>
  <c r="L509" i="1"/>
  <c r="CB509" i="1" s="1"/>
  <c r="CA509" i="1" s="1"/>
  <c r="BZ509" i="1" s="1"/>
  <c r="BY509" i="1" s="1"/>
  <c r="BX509" i="1" s="1"/>
  <c r="BW509" i="1" s="1"/>
  <c r="BV509" i="1" s="1"/>
  <c r="BU509" i="1" s="1"/>
  <c r="BT509" i="1" s="1"/>
  <c r="BS509" i="1" s="1"/>
  <c r="L488" i="1"/>
  <c r="CB488" i="1" s="1"/>
  <c r="CA488" i="1" s="1"/>
  <c r="BZ488" i="1" s="1"/>
  <c r="BY488" i="1" s="1"/>
  <c r="BX488" i="1" s="1"/>
  <c r="BW488" i="1" s="1"/>
  <c r="BV488" i="1" s="1"/>
  <c r="BU488" i="1" s="1"/>
  <c r="BT488" i="1" s="1"/>
  <c r="BS488" i="1" s="1"/>
  <c r="L506" i="1"/>
  <c r="CB506" i="1" s="1"/>
  <c r="CA506" i="1" s="1"/>
  <c r="BZ506" i="1" s="1"/>
  <c r="BY506" i="1" s="1"/>
  <c r="BX506" i="1" s="1"/>
  <c r="BW506" i="1" s="1"/>
  <c r="BV506" i="1" s="1"/>
  <c r="BU506" i="1" s="1"/>
  <c r="BT506" i="1" s="1"/>
  <c r="BS506" i="1" s="1"/>
  <c r="L673" i="1"/>
  <c r="CB673" i="1" s="1"/>
  <c r="CA673" i="1" s="1"/>
  <c r="BZ673" i="1" s="1"/>
  <c r="BY673" i="1" s="1"/>
  <c r="BX673" i="1" s="1"/>
  <c r="BW673" i="1" s="1"/>
  <c r="BV673" i="1" s="1"/>
  <c r="BU673" i="1" s="1"/>
  <c r="BT673" i="1" s="1"/>
  <c r="BS673" i="1" s="1"/>
  <c r="L700" i="1"/>
  <c r="CB700" i="1" s="1"/>
  <c r="CA700" i="1" s="1"/>
  <c r="BZ700" i="1" s="1"/>
  <c r="BY700" i="1" s="1"/>
  <c r="BX700" i="1" s="1"/>
  <c r="BW700" i="1" s="1"/>
  <c r="BV700" i="1" s="1"/>
  <c r="BU700" i="1" s="1"/>
  <c r="BT700" i="1" s="1"/>
  <c r="BS700" i="1" s="1"/>
  <c r="CA685" i="1"/>
  <c r="BZ685" i="1" s="1"/>
  <c r="BY685" i="1" s="1"/>
  <c r="BX685" i="1" s="1"/>
  <c r="BW685" i="1" s="1"/>
  <c r="BV685" i="1" s="1"/>
  <c r="BU685" i="1" s="1"/>
  <c r="BT685" i="1" s="1"/>
  <c r="BS685" i="1" s="1"/>
  <c r="L685" i="1"/>
  <c r="CB685" i="1" s="1"/>
  <c r="L175" i="1"/>
  <c r="CB175" i="1" s="1"/>
  <c r="CA175" i="1" s="1"/>
  <c r="BZ175" i="1" s="1"/>
  <c r="BY175" i="1" s="1"/>
  <c r="BX175" i="1" s="1"/>
  <c r="BW175" i="1" s="1"/>
  <c r="BV175" i="1" s="1"/>
  <c r="BU175" i="1" s="1"/>
  <c r="BT175" i="1" s="1"/>
  <c r="BS175" i="1" s="1"/>
  <c r="L497" i="1"/>
  <c r="CB497" i="1" s="1"/>
  <c r="CA497" i="1" s="1"/>
  <c r="BZ497" i="1" s="1"/>
  <c r="BY497" i="1" s="1"/>
  <c r="BX497" i="1" s="1"/>
  <c r="BW497" i="1" s="1"/>
  <c r="BV497" i="1" s="1"/>
  <c r="BU497" i="1" s="1"/>
  <c r="BT497" i="1" s="1"/>
  <c r="BS497" i="1" s="1"/>
  <c r="L522" i="1"/>
  <c r="CB522" i="1" s="1"/>
  <c r="CA522" i="1" s="1"/>
  <c r="BZ522" i="1" s="1"/>
  <c r="BY522" i="1" s="1"/>
  <c r="BX522" i="1" s="1"/>
  <c r="BW522" i="1" s="1"/>
  <c r="BV522" i="1" s="1"/>
  <c r="BU522" i="1" s="1"/>
  <c r="BT522" i="1" s="1"/>
  <c r="BS522" i="1" s="1"/>
  <c r="L486" i="1"/>
  <c r="CB486" i="1" s="1"/>
  <c r="CA486" i="1" s="1"/>
  <c r="BZ486" i="1" s="1"/>
  <c r="BY486" i="1" s="1"/>
  <c r="BX486" i="1" s="1"/>
  <c r="BW486" i="1" s="1"/>
  <c r="BV486" i="1" s="1"/>
  <c r="BU486" i="1" s="1"/>
  <c r="BT486" i="1" s="1"/>
  <c r="BS486" i="1" s="1"/>
  <c r="L500" i="1"/>
  <c r="CB500" i="1" s="1"/>
  <c r="CA500" i="1" s="1"/>
  <c r="BZ500" i="1" s="1"/>
  <c r="BY500" i="1" s="1"/>
  <c r="BX500" i="1" s="1"/>
  <c r="BW500" i="1" s="1"/>
  <c r="BV500" i="1" s="1"/>
  <c r="BU500" i="1" s="1"/>
  <c r="BT500" i="1" s="1"/>
  <c r="BS500" i="1" s="1"/>
  <c r="L504" i="1"/>
  <c r="CB504" i="1" s="1"/>
  <c r="CA504" i="1" s="1"/>
  <c r="BZ504" i="1" s="1"/>
  <c r="BY504" i="1" s="1"/>
  <c r="BX504" i="1" s="1"/>
  <c r="BW504" i="1" s="1"/>
  <c r="BV504" i="1" s="1"/>
  <c r="BU504" i="1" s="1"/>
  <c r="BT504" i="1" s="1"/>
  <c r="BS504" i="1" s="1"/>
  <c r="K82" i="1"/>
  <c r="K35" i="1"/>
  <c r="L176" i="1"/>
  <c r="CB176" i="1" s="1"/>
  <c r="CA176" i="1" s="1"/>
  <c r="BZ176" i="1" s="1"/>
  <c r="BY176" i="1" s="1"/>
  <c r="BX176" i="1" s="1"/>
  <c r="BW176" i="1" s="1"/>
  <c r="BV176" i="1" s="1"/>
  <c r="BU176" i="1" s="1"/>
  <c r="BT176" i="1" s="1"/>
  <c r="BS176" i="1" s="1"/>
  <c r="L718" i="1"/>
  <c r="CB718" i="1" s="1"/>
  <c r="CA718" i="1" s="1"/>
  <c r="BZ718" i="1" s="1"/>
  <c r="BY718" i="1" s="1"/>
  <c r="BX718" i="1" s="1"/>
  <c r="BW718" i="1" s="1"/>
  <c r="BV718" i="1" s="1"/>
  <c r="BU718" i="1" s="1"/>
  <c r="BT718" i="1" s="1"/>
  <c r="BS718" i="1" s="1"/>
  <c r="CA693" i="1"/>
  <c r="BZ693" i="1" s="1"/>
  <c r="BY693" i="1" s="1"/>
  <c r="BX693" i="1" s="1"/>
  <c r="BW693" i="1" s="1"/>
  <c r="BV693" i="1" s="1"/>
  <c r="BU693" i="1" s="1"/>
  <c r="BT693" i="1" s="1"/>
  <c r="BS693" i="1" s="1"/>
  <c r="L693" i="1"/>
  <c r="CB693" i="1" s="1"/>
  <c r="CD256" i="1"/>
  <c r="CF256" i="1" s="1"/>
  <c r="CC256" i="1"/>
  <c r="CE256" i="1" s="1"/>
  <c r="CD598" i="1"/>
  <c r="CF598" i="1" s="1"/>
  <c r="CC598" i="1"/>
  <c r="CE598" i="1" s="1"/>
  <c r="CD309" i="1"/>
  <c r="CF309" i="1" s="1"/>
  <c r="CC309" i="1"/>
  <c r="CE309" i="1" s="1"/>
  <c r="L532" i="1"/>
  <c r="CB532" i="1" s="1"/>
  <c r="CA532" i="1" s="1"/>
  <c r="BZ532" i="1" s="1"/>
  <c r="BY532" i="1" s="1"/>
  <c r="BX532" i="1" s="1"/>
  <c r="BW532" i="1" s="1"/>
  <c r="BV532" i="1" s="1"/>
  <c r="BU532" i="1" s="1"/>
  <c r="BT532" i="1" s="1"/>
  <c r="BS532" i="1" s="1"/>
  <c r="CD747" i="1"/>
  <c r="CF747" i="1" s="1"/>
  <c r="CC747" i="1"/>
  <c r="CE747" i="1" s="1"/>
  <c r="CC48" i="1"/>
  <c r="CE48" i="1" s="1"/>
  <c r="CD48" i="1"/>
  <c r="CF48" i="1" s="1"/>
  <c r="CD753" i="1"/>
  <c r="CF753" i="1" s="1"/>
  <c r="CC753" i="1"/>
  <c r="CE753" i="1" s="1"/>
  <c r="K236" i="1"/>
  <c r="K687" i="1"/>
  <c r="L60" i="1"/>
  <c r="CB60" i="1" s="1"/>
  <c r="CA60" i="1" s="1"/>
  <c r="BZ60" i="1" s="1"/>
  <c r="BY60" i="1" s="1"/>
  <c r="BX60" i="1" s="1"/>
  <c r="BW60" i="1" s="1"/>
  <c r="BV60" i="1" s="1"/>
  <c r="BU60" i="1" s="1"/>
  <c r="BT60" i="1" s="1"/>
  <c r="BS60" i="1" s="1"/>
  <c r="CC169" i="1"/>
  <c r="CE169" i="1" s="1"/>
  <c r="CD169" i="1"/>
  <c r="CF169" i="1" s="1"/>
  <c r="CC262" i="1"/>
  <c r="CE262" i="1" s="1"/>
  <c r="CD262" i="1"/>
  <c r="CF262" i="1" s="1"/>
  <c r="CD736" i="1"/>
  <c r="CF736" i="1" s="1"/>
  <c r="CC736" i="1"/>
  <c r="CE736" i="1" s="1"/>
  <c r="CD735" i="1"/>
  <c r="CF735" i="1" s="1"/>
  <c r="CC735" i="1"/>
  <c r="CE735" i="1" s="1"/>
  <c r="L243" i="1"/>
  <c r="CB243" i="1" s="1"/>
  <c r="CA243" i="1" s="1"/>
  <c r="BZ243" i="1" s="1"/>
  <c r="BY243" i="1" s="1"/>
  <c r="BX243" i="1" s="1"/>
  <c r="BW243" i="1" s="1"/>
  <c r="BV243" i="1" s="1"/>
  <c r="BU243" i="1" s="1"/>
  <c r="BT243" i="1" s="1"/>
  <c r="BS243" i="1" s="1"/>
  <c r="CD774" i="1"/>
  <c r="CF774" i="1" s="1"/>
  <c r="CC774" i="1"/>
  <c r="CE774" i="1" s="1"/>
  <c r="K32" i="1"/>
  <c r="CD755" i="1"/>
  <c r="CF755" i="1" s="1"/>
  <c r="CC755" i="1"/>
  <c r="CE755" i="1" s="1"/>
  <c r="CC647" i="1"/>
  <c r="CE647" i="1" s="1"/>
  <c r="CD647" i="1"/>
  <c r="CF647" i="1" s="1"/>
  <c r="CC740" i="1"/>
  <c r="CE740" i="1" s="1"/>
  <c r="CD740" i="1"/>
  <c r="CF740" i="1" s="1"/>
  <c r="L526" i="1"/>
  <c r="CB526" i="1" s="1"/>
  <c r="CA526" i="1" s="1"/>
  <c r="BZ526" i="1" s="1"/>
  <c r="BY526" i="1" s="1"/>
  <c r="BX526" i="1" s="1"/>
  <c r="BW526" i="1" s="1"/>
  <c r="BV526" i="1" s="1"/>
  <c r="BU526" i="1" s="1"/>
  <c r="BT526" i="1" s="1"/>
  <c r="BS526" i="1" s="1"/>
  <c r="K36" i="1"/>
  <c r="L80" i="1"/>
  <c r="CB80" i="1" s="1"/>
  <c r="CA80" i="1" s="1"/>
  <c r="BZ80" i="1" s="1"/>
  <c r="BY80" i="1" s="1"/>
  <c r="BX80" i="1" s="1"/>
  <c r="BW80" i="1" s="1"/>
  <c r="BV80" i="1" s="1"/>
  <c r="BU80" i="1" s="1"/>
  <c r="BT80" i="1" s="1"/>
  <c r="BS80" i="1" s="1"/>
  <c r="L352" i="1"/>
  <c r="CB352" i="1" s="1"/>
  <c r="CA352" i="1" s="1"/>
  <c r="BZ352" i="1" s="1"/>
  <c r="BY352" i="1" s="1"/>
  <c r="BX352" i="1" s="1"/>
  <c r="BW352" i="1" s="1"/>
  <c r="BV352" i="1" s="1"/>
  <c r="BU352" i="1" s="1"/>
  <c r="BT352" i="1" s="1"/>
  <c r="BS352" i="1" s="1"/>
  <c r="K186" i="1"/>
  <c r="CC599" i="1"/>
  <c r="CE599" i="1" s="1"/>
  <c r="CD599" i="1"/>
  <c r="CF599" i="1" s="1"/>
  <c r="K553" i="1"/>
  <c r="CC638" i="1"/>
  <c r="CE638" i="1" s="1"/>
  <c r="CD638" i="1"/>
  <c r="CF638" i="1" s="1"/>
  <c r="CD257" i="1"/>
  <c r="CF257" i="1" s="1"/>
  <c r="CC257" i="1"/>
  <c r="CE257" i="1" s="1"/>
  <c r="L70" i="1"/>
  <c r="CB70" i="1" s="1"/>
  <c r="CA70" i="1" s="1"/>
  <c r="BZ70" i="1" s="1"/>
  <c r="BY70" i="1" s="1"/>
  <c r="BX70" i="1" s="1"/>
  <c r="BW70" i="1" s="1"/>
  <c r="BV70" i="1" s="1"/>
  <c r="BU70" i="1" s="1"/>
  <c r="BT70" i="1" s="1"/>
  <c r="BS70" i="1" s="1"/>
  <c r="K166" i="1"/>
  <c r="CD263" i="1"/>
  <c r="CF263" i="1" s="1"/>
  <c r="CC263" i="1"/>
  <c r="CE263" i="1" s="1"/>
  <c r="CC600" i="1"/>
  <c r="CE600" i="1" s="1"/>
  <c r="CD600" i="1"/>
  <c r="CF600" i="1" s="1"/>
  <c r="CD318" i="1"/>
  <c r="CF318" i="1" s="1"/>
  <c r="CC318" i="1"/>
  <c r="CE318" i="1" s="1"/>
  <c r="K6" i="1"/>
  <c r="CD732" i="1"/>
  <c r="CF732" i="1" s="1"/>
  <c r="CC732" i="1"/>
  <c r="CE732" i="1" s="1"/>
  <c r="K675" i="1"/>
  <c r="CC639" i="1"/>
  <c r="CE639" i="1" s="1"/>
  <c r="CD639" i="1"/>
  <c r="CF639" i="1" s="1"/>
  <c r="K707" i="1"/>
  <c r="K90" i="1"/>
  <c r="K573" i="1"/>
  <c r="K575" i="1"/>
  <c r="K691" i="1"/>
  <c r="CD749" i="1"/>
  <c r="CF749" i="1" s="1"/>
  <c r="CC749" i="1"/>
  <c r="CE749" i="1" s="1"/>
  <c r="CD201" i="1"/>
  <c r="CF201" i="1" s="1"/>
  <c r="CC201" i="1"/>
  <c r="CE201" i="1" s="1"/>
  <c r="K240" i="1"/>
  <c r="K187" i="1"/>
  <c r="L67" i="1"/>
  <c r="CB67" i="1" s="1"/>
  <c r="CA67" i="1" s="1"/>
  <c r="BZ67" i="1" s="1"/>
  <c r="BY67" i="1" s="1"/>
  <c r="BX67" i="1" s="1"/>
  <c r="BW67" i="1" s="1"/>
  <c r="BV67" i="1" s="1"/>
  <c r="BU67" i="1" s="1"/>
  <c r="BT67" i="1" s="1"/>
  <c r="BS67" i="1" s="1"/>
  <c r="L534" i="1"/>
  <c r="CB534" i="1" s="1"/>
  <c r="CA534" i="1" s="1"/>
  <c r="BZ534" i="1" s="1"/>
  <c r="BY534" i="1" s="1"/>
  <c r="BX534" i="1" s="1"/>
  <c r="BW534" i="1" s="1"/>
  <c r="BV534" i="1" s="1"/>
  <c r="BU534" i="1" s="1"/>
  <c r="BT534" i="1" s="1"/>
  <c r="BS534" i="1" s="1"/>
  <c r="L83" i="1"/>
  <c r="CB83" i="1" s="1"/>
  <c r="CA83" i="1" s="1"/>
  <c r="BZ83" i="1" s="1"/>
  <c r="BY83" i="1" s="1"/>
  <c r="BX83" i="1" s="1"/>
  <c r="BW83" i="1" s="1"/>
  <c r="BV83" i="1" s="1"/>
  <c r="BU83" i="1" s="1"/>
  <c r="BT83" i="1" s="1"/>
  <c r="BS83" i="1" s="1"/>
  <c r="CC756" i="1"/>
  <c r="CE756" i="1" s="1"/>
  <c r="CD756" i="1"/>
  <c r="CF756" i="1" s="1"/>
  <c r="K699" i="1"/>
  <c r="K102" i="1"/>
  <c r="CC597" i="1"/>
  <c r="CE597" i="1" s="1"/>
  <c r="CD597" i="1"/>
  <c r="CF597" i="1" s="1"/>
  <c r="K4" i="1"/>
  <c r="CD584" i="1"/>
  <c r="CF584" i="1" s="1"/>
  <c r="CC584" i="1"/>
  <c r="CE584" i="1" s="1"/>
  <c r="CC596" i="1"/>
  <c r="CE596" i="1" s="1"/>
  <c r="CD596" i="1"/>
  <c r="CF596" i="1" s="1"/>
  <c r="K561" i="1"/>
  <c r="K245" i="1"/>
  <c r="CD760" i="1"/>
  <c r="CF760" i="1" s="1"/>
  <c r="CC760" i="1"/>
  <c r="CE760" i="1" s="1"/>
  <c r="CD731" i="1"/>
  <c r="CF731" i="1" s="1"/>
  <c r="CC731" i="1"/>
  <c r="CE731" i="1" s="1"/>
  <c r="CD653" i="1"/>
  <c r="CF653" i="1" s="1"/>
  <c r="CC653" i="1"/>
  <c r="CE653" i="1" s="1"/>
  <c r="K695" i="1"/>
  <c r="CC745" i="1"/>
  <c r="CE745" i="1" s="1"/>
  <c r="CD745" i="1"/>
  <c r="CF745" i="1" s="1"/>
  <c r="CA77" i="1"/>
  <c r="BZ77" i="1" s="1"/>
  <c r="BY77" i="1" s="1"/>
  <c r="BX77" i="1" s="1"/>
  <c r="BW77" i="1" s="1"/>
  <c r="BV77" i="1" s="1"/>
  <c r="BU77" i="1" s="1"/>
  <c r="BT77" i="1" s="1"/>
  <c r="BS77" i="1" s="1"/>
  <c r="L77" i="1"/>
  <c r="CB77" i="1" s="1"/>
  <c r="K557" i="1"/>
  <c r="K98" i="1"/>
  <c r="CD56" i="1"/>
  <c r="CF56" i="1" s="1"/>
  <c r="CC56" i="1"/>
  <c r="CE56" i="1" s="1"/>
  <c r="CD593" i="1"/>
  <c r="CF593" i="1" s="1"/>
  <c r="CC593" i="1"/>
  <c r="CE593" i="1" s="1"/>
  <c r="CD769" i="1"/>
  <c r="CF769" i="1" s="1"/>
  <c r="CC769" i="1"/>
  <c r="CE769" i="1" s="1"/>
  <c r="CD781" i="1"/>
  <c r="CF781" i="1" s="1"/>
  <c r="CC781" i="1"/>
  <c r="CE781" i="1" s="1"/>
  <c r="K719" i="1"/>
  <c r="CD311" i="1"/>
  <c r="CF311" i="1" s="1"/>
  <c r="CC311" i="1"/>
  <c r="CE311" i="1" s="1"/>
  <c r="K170" i="1"/>
  <c r="CD742" i="1"/>
  <c r="CF742" i="1" s="1"/>
  <c r="CC742" i="1"/>
  <c r="CE742" i="1" s="1"/>
  <c r="CA305" i="1"/>
  <c r="BZ305" i="1" s="1"/>
  <c r="BY305" i="1" s="1"/>
  <c r="BX305" i="1" s="1"/>
  <c r="BW305" i="1" s="1"/>
  <c r="BV305" i="1" s="1"/>
  <c r="BU305" i="1" s="1"/>
  <c r="BT305" i="1" s="1"/>
  <c r="BS305" i="1" s="1"/>
  <c r="L305" i="1"/>
  <c r="CB305" i="1" s="1"/>
  <c r="L38" i="1"/>
  <c r="CB38" i="1" s="1"/>
  <c r="CA38" i="1" s="1"/>
  <c r="BZ38" i="1" s="1"/>
  <c r="BY38" i="1" s="1"/>
  <c r="BX38" i="1" s="1"/>
  <c r="BW38" i="1" s="1"/>
  <c r="BV38" i="1" s="1"/>
  <c r="BU38" i="1" s="1"/>
  <c r="BT38" i="1" s="1"/>
  <c r="BS38" i="1" s="1"/>
  <c r="L3" i="1"/>
  <c r="CB3" i="1" s="1"/>
  <c r="CA3" i="1" s="1"/>
  <c r="BZ3" i="1" s="1"/>
  <c r="BY3" i="1" s="1"/>
  <c r="BX3" i="1" s="1"/>
  <c r="BW3" i="1" s="1"/>
  <c r="BV3" i="1" s="1"/>
  <c r="BU3" i="1" s="1"/>
  <c r="BT3" i="1" s="1"/>
  <c r="BS3" i="1" s="1"/>
  <c r="CD751" i="1"/>
  <c r="CF751" i="1" s="1"/>
  <c r="CC751" i="1"/>
  <c r="CE751" i="1" s="1"/>
  <c r="CA303" i="1"/>
  <c r="BZ303" i="1" s="1"/>
  <c r="BY303" i="1" s="1"/>
  <c r="BX303" i="1" s="1"/>
  <c r="BW303" i="1" s="1"/>
  <c r="BV303" i="1" s="1"/>
  <c r="BU303" i="1" s="1"/>
  <c r="BT303" i="1" s="1"/>
  <c r="BS303" i="1" s="1"/>
  <c r="L303" i="1"/>
  <c r="CB303" i="1" s="1"/>
  <c r="CC776" i="1"/>
  <c r="CE776" i="1" s="1"/>
  <c r="CD776" i="1"/>
  <c r="CF776" i="1" s="1"/>
  <c r="CD650" i="1"/>
  <c r="CF650" i="1" s="1"/>
  <c r="CC650" i="1"/>
  <c r="CE650" i="1" s="1"/>
  <c r="K571" i="1"/>
  <c r="L520" i="1"/>
  <c r="CB520" i="1" s="1"/>
  <c r="CA520" i="1" s="1"/>
  <c r="BZ520" i="1" s="1"/>
  <c r="BY520" i="1" s="1"/>
  <c r="BX520" i="1" s="1"/>
  <c r="BW520" i="1" s="1"/>
  <c r="BV520" i="1" s="1"/>
  <c r="BU520" i="1" s="1"/>
  <c r="BT520" i="1" s="1"/>
  <c r="BS520" i="1" s="1"/>
  <c r="CC738" i="1"/>
  <c r="CE738" i="1" s="1"/>
  <c r="CD738" i="1"/>
  <c r="CF738" i="1" s="1"/>
  <c r="CC743" i="1"/>
  <c r="CE743" i="1" s="1"/>
  <c r="CD743" i="1"/>
  <c r="CF743" i="1" s="1"/>
  <c r="L538" i="1"/>
  <c r="CB538" i="1" s="1"/>
  <c r="CA538" i="1" s="1"/>
  <c r="BZ538" i="1" s="1"/>
  <c r="BY538" i="1" s="1"/>
  <c r="BX538" i="1" s="1"/>
  <c r="BW538" i="1" s="1"/>
  <c r="BV538" i="1" s="1"/>
  <c r="BU538" i="1" s="1"/>
  <c r="BT538" i="1" s="1"/>
  <c r="BS538" i="1" s="1"/>
  <c r="K581" i="1"/>
  <c r="K547" i="1"/>
  <c r="CD197" i="1"/>
  <c r="CF197" i="1" s="1"/>
  <c r="CC197" i="1"/>
  <c r="CE197" i="1" s="1"/>
  <c r="K563" i="1"/>
  <c r="CC775" i="1"/>
  <c r="CE775" i="1" s="1"/>
  <c r="CD775" i="1"/>
  <c r="CF775" i="1" s="1"/>
  <c r="CD47" i="1"/>
  <c r="CF47" i="1" s="1"/>
  <c r="CC47" i="1"/>
  <c r="CE47" i="1" s="1"/>
  <c r="L348" i="1"/>
  <c r="CB348" i="1" s="1"/>
  <c r="CA348" i="1" s="1"/>
  <c r="BZ348" i="1" s="1"/>
  <c r="BY348" i="1" s="1"/>
  <c r="BX348" i="1" s="1"/>
  <c r="BW348" i="1" s="1"/>
  <c r="BV348" i="1" s="1"/>
  <c r="BU348" i="1" s="1"/>
  <c r="BT348" i="1" s="1"/>
  <c r="BS348" i="1" s="1"/>
  <c r="CD779" i="1"/>
  <c r="CF779" i="1" s="1"/>
  <c r="CC779" i="1"/>
  <c r="CE779" i="1" s="1"/>
  <c r="CD330" i="1"/>
  <c r="CF330" i="1" s="1"/>
  <c r="CC330" i="1"/>
  <c r="CE330" i="1" s="1"/>
  <c r="CD198" i="1"/>
  <c r="CF198" i="1" s="1"/>
  <c r="CC198" i="1"/>
  <c r="CE198" i="1" s="1"/>
  <c r="CD645" i="1"/>
  <c r="CF645" i="1" s="1"/>
  <c r="CC645" i="1"/>
  <c r="CE645" i="1" s="1"/>
  <c r="CD730" i="1"/>
  <c r="CF730" i="1" s="1"/>
  <c r="CC730" i="1"/>
  <c r="CE730" i="1" s="1"/>
  <c r="L74" i="1"/>
  <c r="CB74" i="1" s="1"/>
  <c r="CA74" i="1" s="1"/>
  <c r="BZ74" i="1" s="1"/>
  <c r="BY74" i="1" s="1"/>
  <c r="BX74" i="1" s="1"/>
  <c r="BW74" i="1" s="1"/>
  <c r="BV74" i="1" s="1"/>
  <c r="BU74" i="1" s="1"/>
  <c r="BT74" i="1" s="1"/>
  <c r="BS74" i="1" s="1"/>
  <c r="CD334" i="1"/>
  <c r="CF334" i="1" s="1"/>
  <c r="CC334" i="1"/>
  <c r="CE334" i="1" s="1"/>
  <c r="K711" i="1"/>
  <c r="CD737" i="1"/>
  <c r="CF737" i="1" s="1"/>
  <c r="CC737" i="1"/>
  <c r="CE737" i="1" s="1"/>
  <c r="K671" i="1"/>
  <c r="CD261" i="1"/>
  <c r="CF261" i="1" s="1"/>
  <c r="CC261" i="1"/>
  <c r="CE261" i="1" s="1"/>
  <c r="CD260" i="1"/>
  <c r="CF260" i="1" s="1"/>
  <c r="CC260" i="1"/>
  <c r="CE260" i="1" s="1"/>
  <c r="L307" i="1"/>
  <c r="CB307" i="1" s="1"/>
  <c r="CA307" i="1" s="1"/>
  <c r="BZ307" i="1" s="1"/>
  <c r="BY307" i="1" s="1"/>
  <c r="BX307" i="1" s="1"/>
  <c r="BW307" i="1" s="1"/>
  <c r="BV307" i="1" s="1"/>
  <c r="BU307" i="1" s="1"/>
  <c r="BT307" i="1" s="1"/>
  <c r="BS307" i="1" s="1"/>
  <c r="L483" i="1"/>
  <c r="CB483" i="1" s="1"/>
  <c r="CA483" i="1" s="1"/>
  <c r="BZ483" i="1" s="1"/>
  <c r="BY483" i="1" s="1"/>
  <c r="BX483" i="1" s="1"/>
  <c r="BW483" i="1" s="1"/>
  <c r="BV483" i="1" s="1"/>
  <c r="BU483" i="1" s="1"/>
  <c r="BT483" i="1" s="1"/>
  <c r="BS483" i="1" s="1"/>
  <c r="CD642" i="1"/>
  <c r="CF642" i="1" s="1"/>
  <c r="CC642" i="1"/>
  <c r="CE642" i="1" s="1"/>
  <c r="CD165" i="1"/>
  <c r="CF165" i="1" s="1"/>
  <c r="CC165" i="1"/>
  <c r="CE165" i="1" s="1"/>
  <c r="K715" i="1"/>
  <c r="CC773" i="1"/>
  <c r="CE773" i="1" s="1"/>
  <c r="CD773" i="1"/>
  <c r="CF773" i="1" s="1"/>
  <c r="CD770" i="1"/>
  <c r="CF770" i="1" s="1"/>
  <c r="CC770" i="1"/>
  <c r="CE770" i="1" s="1"/>
  <c r="K237" i="1"/>
  <c r="CC595" i="1"/>
  <c r="CE595" i="1" s="1"/>
  <c r="CD595" i="1"/>
  <c r="CF595" i="1" s="1"/>
  <c r="CA75" i="1"/>
  <c r="BZ75" i="1" s="1"/>
  <c r="BY75" i="1" s="1"/>
  <c r="BX75" i="1" s="1"/>
  <c r="BW75" i="1" s="1"/>
  <c r="BV75" i="1" s="1"/>
  <c r="BU75" i="1" s="1"/>
  <c r="BT75" i="1" s="1"/>
  <c r="BS75" i="1" s="1"/>
  <c r="L75" i="1"/>
  <c r="CB75" i="1" s="1"/>
  <c r="CC763" i="1"/>
  <c r="CE763" i="1" s="1"/>
  <c r="CD763" i="1"/>
  <c r="CF763" i="1" s="1"/>
  <c r="CC50" i="1"/>
  <c r="CE50" i="1" s="1"/>
  <c r="CD50" i="1"/>
  <c r="CF50" i="1" s="1"/>
  <c r="CC157" i="1"/>
  <c r="CE157" i="1" s="1"/>
  <c r="CD157" i="1"/>
  <c r="CF157" i="1" s="1"/>
  <c r="L188" i="1"/>
  <c r="CB188" i="1" s="1"/>
  <c r="CA188" i="1" s="1"/>
  <c r="BZ188" i="1" s="1"/>
  <c r="BY188" i="1" s="1"/>
  <c r="BX188" i="1" s="1"/>
  <c r="BW188" i="1" s="1"/>
  <c r="BV188" i="1" s="1"/>
  <c r="BU188" i="1" s="1"/>
  <c r="BT188" i="1" s="1"/>
  <c r="BS188" i="1" s="1"/>
  <c r="L688" i="1"/>
  <c r="CB688" i="1" s="1"/>
  <c r="CA688" i="1" s="1"/>
  <c r="BZ688" i="1" s="1"/>
  <c r="BY688" i="1" s="1"/>
  <c r="BX688" i="1" s="1"/>
  <c r="BW688" i="1" s="1"/>
  <c r="BV688" i="1" s="1"/>
  <c r="BU688" i="1" s="1"/>
  <c r="BT688" i="1" s="1"/>
  <c r="BS688" i="1" s="1"/>
  <c r="L724" i="1"/>
  <c r="CB724" i="1" s="1"/>
  <c r="CA724" i="1" s="1"/>
  <c r="BZ724" i="1" s="1"/>
  <c r="BY724" i="1" s="1"/>
  <c r="BX724" i="1" s="1"/>
  <c r="BW724" i="1" s="1"/>
  <c r="BV724" i="1" s="1"/>
  <c r="BU724" i="1" s="1"/>
  <c r="BT724" i="1" s="1"/>
  <c r="BS724" i="1" s="1"/>
  <c r="L660" i="1"/>
  <c r="CB660" i="1" s="1"/>
  <c r="CA660" i="1" s="1"/>
  <c r="BZ660" i="1" s="1"/>
  <c r="BY660" i="1" s="1"/>
  <c r="BX660" i="1" s="1"/>
  <c r="BW660" i="1" s="1"/>
  <c r="BV660" i="1" s="1"/>
  <c r="BU660" i="1" s="1"/>
  <c r="BT660" i="1" s="1"/>
  <c r="BS660" i="1" s="1"/>
  <c r="CA725" i="1"/>
  <c r="BZ725" i="1" s="1"/>
  <c r="BY725" i="1" s="1"/>
  <c r="BX725" i="1" s="1"/>
  <c r="BW725" i="1" s="1"/>
  <c r="BV725" i="1" s="1"/>
  <c r="BU725" i="1" s="1"/>
  <c r="BT725" i="1" s="1"/>
  <c r="BS725" i="1" s="1"/>
  <c r="L725" i="1"/>
  <c r="CB725" i="1" s="1"/>
  <c r="K537" i="1"/>
  <c r="L159" i="1"/>
  <c r="CB159" i="1" s="1"/>
  <c r="CA159" i="1" s="1"/>
  <c r="BZ159" i="1" s="1"/>
  <c r="BY159" i="1" s="1"/>
  <c r="BX159" i="1" s="1"/>
  <c r="BW159" i="1" s="1"/>
  <c r="BV159" i="1" s="1"/>
  <c r="BU159" i="1" s="1"/>
  <c r="BT159" i="1" s="1"/>
  <c r="BS159" i="1" s="1"/>
  <c r="L684" i="1"/>
  <c r="CB684" i="1" s="1"/>
  <c r="CA684" i="1" s="1"/>
  <c r="BZ684" i="1" s="1"/>
  <c r="BY684" i="1" s="1"/>
  <c r="BX684" i="1" s="1"/>
  <c r="BW684" i="1" s="1"/>
  <c r="BV684" i="1" s="1"/>
  <c r="BU684" i="1" s="1"/>
  <c r="BT684" i="1" s="1"/>
  <c r="BS684" i="1" s="1"/>
  <c r="L22" i="1"/>
  <c r="CB22" i="1" s="1"/>
  <c r="CA22" i="1" s="1"/>
  <c r="BZ22" i="1" s="1"/>
  <c r="BY22" i="1" s="1"/>
  <c r="BX22" i="1" s="1"/>
  <c r="BW22" i="1" s="1"/>
  <c r="BV22" i="1" s="1"/>
  <c r="BU22" i="1" s="1"/>
  <c r="BT22" i="1" s="1"/>
  <c r="BS22" i="1" s="1"/>
  <c r="L518" i="1"/>
  <c r="CB518" i="1" s="1"/>
  <c r="CA518" i="1" s="1"/>
  <c r="BZ518" i="1" s="1"/>
  <c r="BY518" i="1" s="1"/>
  <c r="BX518" i="1" s="1"/>
  <c r="BW518" i="1" s="1"/>
  <c r="BV518" i="1" s="1"/>
  <c r="BU518" i="1" s="1"/>
  <c r="BT518" i="1" s="1"/>
  <c r="BS518" i="1" s="1"/>
  <c r="L670" i="1"/>
  <c r="CB670" i="1" s="1"/>
  <c r="CA670" i="1" s="1"/>
  <c r="BZ670" i="1" s="1"/>
  <c r="BY670" i="1" s="1"/>
  <c r="BX670" i="1" s="1"/>
  <c r="BW670" i="1" s="1"/>
  <c r="BV670" i="1" s="1"/>
  <c r="BU670" i="1" s="1"/>
  <c r="BT670" i="1" s="1"/>
  <c r="BS670" i="1" s="1"/>
  <c r="CA697" i="1"/>
  <c r="BZ697" i="1" s="1"/>
  <c r="BY697" i="1" s="1"/>
  <c r="BX697" i="1" s="1"/>
  <c r="BW697" i="1" s="1"/>
  <c r="BV697" i="1" s="1"/>
  <c r="BU697" i="1" s="1"/>
  <c r="BT697" i="1" s="1"/>
  <c r="BS697" i="1" s="1"/>
  <c r="L697" i="1"/>
  <c r="CB697" i="1" s="1"/>
  <c r="L163" i="1"/>
  <c r="CB163" i="1" s="1"/>
  <c r="CA163" i="1" s="1"/>
  <c r="BZ163" i="1" s="1"/>
  <c r="BY163" i="1" s="1"/>
  <c r="BX163" i="1" s="1"/>
  <c r="BW163" i="1" s="1"/>
  <c r="BV163" i="1" s="1"/>
  <c r="BU163" i="1" s="1"/>
  <c r="BT163" i="1" s="1"/>
  <c r="BS163" i="1" s="1"/>
  <c r="L24" i="1"/>
  <c r="CB24" i="1" s="1"/>
  <c r="CA24" i="1" s="1"/>
  <c r="BZ24" i="1" s="1"/>
  <c r="BY24" i="1" s="1"/>
  <c r="BX24" i="1" s="1"/>
  <c r="BW24" i="1" s="1"/>
  <c r="BV24" i="1" s="1"/>
  <c r="BU24" i="1" s="1"/>
  <c r="BT24" i="1" s="1"/>
  <c r="BS24" i="1" s="1"/>
  <c r="L489" i="1"/>
  <c r="CB489" i="1" s="1"/>
  <c r="CA489" i="1" s="1"/>
  <c r="BZ489" i="1" s="1"/>
  <c r="BY489" i="1" s="1"/>
  <c r="BX489" i="1" s="1"/>
  <c r="BW489" i="1" s="1"/>
  <c r="BV489" i="1" s="1"/>
  <c r="BU489" i="1" s="1"/>
  <c r="BT489" i="1" s="1"/>
  <c r="BS489" i="1" s="1"/>
  <c r="L484" i="1"/>
  <c r="CB484" i="1" s="1"/>
  <c r="CA484" i="1" s="1"/>
  <c r="BZ484" i="1" s="1"/>
  <c r="BY484" i="1" s="1"/>
  <c r="BX484" i="1" s="1"/>
  <c r="BW484" i="1" s="1"/>
  <c r="BV484" i="1" s="1"/>
  <c r="BU484" i="1" s="1"/>
  <c r="BT484" i="1" s="1"/>
  <c r="BS484" i="1" s="1"/>
  <c r="L490" i="1"/>
  <c r="CB490" i="1" s="1"/>
  <c r="CA490" i="1" s="1"/>
  <c r="BZ490" i="1" s="1"/>
  <c r="BY490" i="1" s="1"/>
  <c r="BX490" i="1" s="1"/>
  <c r="BW490" i="1" s="1"/>
  <c r="BV490" i="1" s="1"/>
  <c r="BU490" i="1" s="1"/>
  <c r="BT490" i="1" s="1"/>
  <c r="BS490" i="1" s="1"/>
  <c r="L493" i="1"/>
  <c r="CB493" i="1" s="1"/>
  <c r="CA493" i="1" s="1"/>
  <c r="BZ493" i="1" s="1"/>
  <c r="BY493" i="1" s="1"/>
  <c r="BX493" i="1" s="1"/>
  <c r="BW493" i="1" s="1"/>
  <c r="BV493" i="1" s="1"/>
  <c r="BU493" i="1" s="1"/>
  <c r="BT493" i="1" s="1"/>
  <c r="BS493" i="1" s="1"/>
  <c r="L523" i="1"/>
  <c r="CB523" i="1" s="1"/>
  <c r="CA523" i="1" s="1"/>
  <c r="BZ523" i="1" s="1"/>
  <c r="BY523" i="1" s="1"/>
  <c r="BX523" i="1" s="1"/>
  <c r="BW523" i="1" s="1"/>
  <c r="BV523" i="1" s="1"/>
  <c r="BU523" i="1" s="1"/>
  <c r="BT523" i="1" s="1"/>
  <c r="BS523" i="1" s="1"/>
  <c r="L314" i="1"/>
  <c r="CB314" i="1" s="1"/>
  <c r="CA314" i="1" s="1"/>
  <c r="BZ314" i="1" s="1"/>
  <c r="BY314" i="1" s="1"/>
  <c r="BX314" i="1" s="1"/>
  <c r="BW314" i="1" s="1"/>
  <c r="BV314" i="1" s="1"/>
  <c r="BU314" i="1" s="1"/>
  <c r="BT314" i="1" s="1"/>
  <c r="BS314" i="1" s="1"/>
  <c r="L310" i="1"/>
  <c r="CB310" i="1" s="1"/>
  <c r="CA310" i="1" s="1"/>
  <c r="BZ310" i="1" s="1"/>
  <c r="BY310" i="1" s="1"/>
  <c r="BX310" i="1" s="1"/>
  <c r="BW310" i="1" s="1"/>
  <c r="BV310" i="1" s="1"/>
  <c r="BU310" i="1" s="1"/>
  <c r="BT310" i="1" s="1"/>
  <c r="BS310" i="1" s="1"/>
  <c r="L505" i="1"/>
  <c r="CB505" i="1" s="1"/>
  <c r="CA505" i="1" s="1"/>
  <c r="BZ505" i="1" s="1"/>
  <c r="BY505" i="1" s="1"/>
  <c r="BX505" i="1" s="1"/>
  <c r="BW505" i="1" s="1"/>
  <c r="BV505" i="1" s="1"/>
  <c r="BU505" i="1" s="1"/>
  <c r="BT505" i="1" s="1"/>
  <c r="BS505" i="1" s="1"/>
  <c r="L529" i="1"/>
  <c r="CB529" i="1" s="1"/>
  <c r="CA529" i="1" s="1"/>
  <c r="BZ529" i="1" s="1"/>
  <c r="BY529" i="1" s="1"/>
  <c r="BX529" i="1" s="1"/>
  <c r="BW529" i="1" s="1"/>
  <c r="BV529" i="1" s="1"/>
  <c r="BU529" i="1" s="1"/>
  <c r="BT529" i="1" s="1"/>
  <c r="BS529" i="1" s="1"/>
  <c r="L690" i="1"/>
  <c r="CB690" i="1" s="1"/>
  <c r="CA690" i="1" s="1"/>
  <c r="BZ690" i="1" s="1"/>
  <c r="BY690" i="1" s="1"/>
  <c r="BX690" i="1" s="1"/>
  <c r="BW690" i="1" s="1"/>
  <c r="BV690" i="1" s="1"/>
  <c r="BU690" i="1" s="1"/>
  <c r="BT690" i="1" s="1"/>
  <c r="BS690" i="1" s="1"/>
  <c r="L158" i="1"/>
  <c r="CB158" i="1" s="1"/>
  <c r="CA158" i="1" s="1"/>
  <c r="BZ158" i="1" s="1"/>
  <c r="BY158" i="1" s="1"/>
  <c r="BX158" i="1" s="1"/>
  <c r="BW158" i="1" s="1"/>
  <c r="BV158" i="1" s="1"/>
  <c r="BU158" i="1" s="1"/>
  <c r="BT158" i="1" s="1"/>
  <c r="BS158" i="1" s="1"/>
  <c r="L682" i="1"/>
  <c r="CB682" i="1" s="1"/>
  <c r="CA682" i="1" s="1"/>
  <c r="BZ682" i="1" s="1"/>
  <c r="BY682" i="1" s="1"/>
  <c r="BX682" i="1" s="1"/>
  <c r="BW682" i="1" s="1"/>
  <c r="BV682" i="1" s="1"/>
  <c r="BU682" i="1" s="1"/>
  <c r="BT682" i="1" s="1"/>
  <c r="BS682" i="1" s="1"/>
  <c r="L728" i="1"/>
  <c r="CB728" i="1" s="1"/>
  <c r="CA728" i="1" s="1"/>
  <c r="BZ728" i="1" s="1"/>
  <c r="BY728" i="1" s="1"/>
  <c r="BX728" i="1" s="1"/>
  <c r="BW728" i="1" s="1"/>
  <c r="BV728" i="1" s="1"/>
  <c r="BU728" i="1" s="1"/>
  <c r="BT728" i="1" s="1"/>
  <c r="BS728" i="1" s="1"/>
  <c r="L368" i="1"/>
  <c r="CB368" i="1" s="1"/>
  <c r="CA368" i="1" s="1"/>
  <c r="BZ368" i="1" s="1"/>
  <c r="BY368" i="1" s="1"/>
  <c r="BX368" i="1" s="1"/>
  <c r="BW368" i="1" s="1"/>
  <c r="BV368" i="1" s="1"/>
  <c r="BU368" i="1" s="1"/>
  <c r="BT368" i="1" s="1"/>
  <c r="BS368" i="1" s="1"/>
  <c r="L698" i="1"/>
  <c r="CB698" i="1" s="1"/>
  <c r="CA698" i="1" s="1"/>
  <c r="BZ698" i="1" s="1"/>
  <c r="BY698" i="1" s="1"/>
  <c r="BX698" i="1" s="1"/>
  <c r="BW698" i="1" s="1"/>
  <c r="BV698" i="1" s="1"/>
  <c r="BU698" i="1" s="1"/>
  <c r="BT698" i="1" s="1"/>
  <c r="BS698" i="1" s="1"/>
  <c r="L64" i="1"/>
  <c r="CB64" i="1" s="1"/>
  <c r="CA64" i="1" s="1"/>
  <c r="BZ64" i="1" s="1"/>
  <c r="BY64" i="1" s="1"/>
  <c r="BX64" i="1" s="1"/>
  <c r="BW64" i="1" s="1"/>
  <c r="BV64" i="1" s="1"/>
  <c r="BU64" i="1" s="1"/>
  <c r="BT64" i="1" s="1"/>
  <c r="BS64" i="1" s="1"/>
  <c r="L182" i="1"/>
  <c r="CB182" i="1" s="1"/>
  <c r="CA182" i="1" s="1"/>
  <c r="BZ182" i="1" s="1"/>
  <c r="BY182" i="1" s="1"/>
  <c r="BX182" i="1" s="1"/>
  <c r="BW182" i="1" s="1"/>
  <c r="BV182" i="1" s="1"/>
  <c r="BU182" i="1" s="1"/>
  <c r="BT182" i="1" s="1"/>
  <c r="BS182" i="1" s="1"/>
  <c r="L694" i="1"/>
  <c r="CB694" i="1" s="1"/>
  <c r="CA694" i="1" s="1"/>
  <c r="BZ694" i="1" s="1"/>
  <c r="BY694" i="1" s="1"/>
  <c r="BX694" i="1" s="1"/>
  <c r="BW694" i="1" s="1"/>
  <c r="BV694" i="1" s="1"/>
  <c r="BU694" i="1" s="1"/>
  <c r="BT694" i="1" s="1"/>
  <c r="BS694" i="1" s="1"/>
  <c r="CA717" i="1"/>
  <c r="BZ717" i="1" s="1"/>
  <c r="BY717" i="1" s="1"/>
  <c r="BX717" i="1" s="1"/>
  <c r="BW717" i="1" s="1"/>
  <c r="BV717" i="1" s="1"/>
  <c r="BU717" i="1" s="1"/>
  <c r="BT717" i="1" s="1"/>
  <c r="BS717" i="1" s="1"/>
  <c r="L717" i="1"/>
  <c r="CB717" i="1" s="1"/>
  <c r="CA713" i="1"/>
  <c r="BZ713" i="1" s="1"/>
  <c r="BY713" i="1" s="1"/>
  <c r="BX713" i="1" s="1"/>
  <c r="BW713" i="1" s="1"/>
  <c r="BV713" i="1" s="1"/>
  <c r="BU713" i="1" s="1"/>
  <c r="BT713" i="1" s="1"/>
  <c r="BS713" i="1" s="1"/>
  <c r="L713" i="1"/>
  <c r="CB713" i="1" s="1"/>
  <c r="L84" i="1"/>
  <c r="CB84" i="1" s="1"/>
  <c r="CA84" i="1" s="1"/>
  <c r="BZ84" i="1" s="1"/>
  <c r="BY84" i="1" s="1"/>
  <c r="BX84" i="1" s="1"/>
  <c r="BW84" i="1" s="1"/>
  <c r="BV84" i="1" s="1"/>
  <c r="BU84" i="1" s="1"/>
  <c r="BT84" i="1" s="1"/>
  <c r="BS84" i="1" s="1"/>
  <c r="L527" i="1"/>
  <c r="CB527" i="1" s="1"/>
  <c r="CA527" i="1" s="1"/>
  <c r="BZ527" i="1" s="1"/>
  <c r="BY527" i="1" s="1"/>
  <c r="BX527" i="1" s="1"/>
  <c r="BW527" i="1" s="1"/>
  <c r="BV527" i="1" s="1"/>
  <c r="BU527" i="1" s="1"/>
  <c r="BT527" i="1" s="1"/>
  <c r="BS527" i="1" s="1"/>
  <c r="L496" i="1"/>
  <c r="CB496" i="1" s="1"/>
  <c r="CA496" i="1" s="1"/>
  <c r="BZ496" i="1" s="1"/>
  <c r="BY496" i="1" s="1"/>
  <c r="BX496" i="1" s="1"/>
  <c r="BW496" i="1" s="1"/>
  <c r="BV496" i="1" s="1"/>
  <c r="BU496" i="1" s="1"/>
  <c r="BT496" i="1" s="1"/>
  <c r="BS496" i="1" s="1"/>
  <c r="L492" i="1"/>
  <c r="CB492" i="1" s="1"/>
  <c r="CA492" i="1" s="1"/>
  <c r="BZ492" i="1" s="1"/>
  <c r="BY492" i="1" s="1"/>
  <c r="BX492" i="1" s="1"/>
  <c r="BW492" i="1" s="1"/>
  <c r="BV492" i="1" s="1"/>
  <c r="BU492" i="1" s="1"/>
  <c r="BT492" i="1" s="1"/>
  <c r="BS492" i="1" s="1"/>
  <c r="L363" i="1"/>
  <c r="CB363" i="1" s="1"/>
  <c r="CA363" i="1" s="1"/>
  <c r="BZ363" i="1" s="1"/>
  <c r="BY363" i="1" s="1"/>
  <c r="BX363" i="1" s="1"/>
  <c r="BW363" i="1" s="1"/>
  <c r="BV363" i="1" s="1"/>
  <c r="BU363" i="1" s="1"/>
  <c r="BT363" i="1" s="1"/>
  <c r="BS363" i="1" s="1"/>
  <c r="L704" i="1"/>
  <c r="CB704" i="1" s="1"/>
  <c r="CA704" i="1" s="1"/>
  <c r="BZ704" i="1" s="1"/>
  <c r="BY704" i="1" s="1"/>
  <c r="BX704" i="1" s="1"/>
  <c r="BW704" i="1" s="1"/>
  <c r="BV704" i="1" s="1"/>
  <c r="BU704" i="1" s="1"/>
  <c r="BT704" i="1" s="1"/>
  <c r="BS704" i="1" s="1"/>
  <c r="L672" i="1"/>
  <c r="CB672" i="1" s="1"/>
  <c r="CA672" i="1" s="1"/>
  <c r="BZ672" i="1" s="1"/>
  <c r="BY672" i="1" s="1"/>
  <c r="BX672" i="1" s="1"/>
  <c r="BW672" i="1" s="1"/>
  <c r="BV672" i="1" s="1"/>
  <c r="BU672" i="1" s="1"/>
  <c r="BT672" i="1" s="1"/>
  <c r="BS672" i="1" s="1"/>
  <c r="L19" i="1"/>
  <c r="CB19" i="1" s="1"/>
  <c r="CA19" i="1" s="1"/>
  <c r="BZ19" i="1" s="1"/>
  <c r="BY19" i="1" s="1"/>
  <c r="BX19" i="1" s="1"/>
  <c r="BW19" i="1" s="1"/>
  <c r="BV19" i="1" s="1"/>
  <c r="BU19" i="1" s="1"/>
  <c r="BT19" i="1" s="1"/>
  <c r="BS19" i="1" s="1"/>
  <c r="L156" i="1"/>
  <c r="CB156" i="1" s="1"/>
  <c r="CA156" i="1" s="1"/>
  <c r="BZ156" i="1" s="1"/>
  <c r="BY156" i="1" s="1"/>
  <c r="BX156" i="1" s="1"/>
  <c r="BW156" i="1" s="1"/>
  <c r="BV156" i="1" s="1"/>
  <c r="BU156" i="1" s="1"/>
  <c r="BT156" i="1" s="1"/>
  <c r="BS156" i="1" s="1"/>
  <c r="L174" i="1"/>
  <c r="CB174" i="1" s="1"/>
  <c r="CA174" i="1" s="1"/>
  <c r="BZ174" i="1" s="1"/>
  <c r="BY174" i="1" s="1"/>
  <c r="BX174" i="1" s="1"/>
  <c r="BW174" i="1" s="1"/>
  <c r="BV174" i="1" s="1"/>
  <c r="BU174" i="1" s="1"/>
  <c r="BT174" i="1" s="1"/>
  <c r="BS174" i="1" s="1"/>
  <c r="L658" i="1"/>
  <c r="CB658" i="1" s="1"/>
  <c r="CA658" i="1" s="1"/>
  <c r="BZ658" i="1" s="1"/>
  <c r="BY658" i="1" s="1"/>
  <c r="BX658" i="1" s="1"/>
  <c r="BW658" i="1" s="1"/>
  <c r="BV658" i="1" s="1"/>
  <c r="BU658" i="1" s="1"/>
  <c r="BT658" i="1" s="1"/>
  <c r="BS658" i="1" s="1"/>
  <c r="L665" i="1"/>
  <c r="CB665" i="1" s="1"/>
  <c r="CA665" i="1" s="1"/>
  <c r="BZ665" i="1" s="1"/>
  <c r="BY665" i="1" s="1"/>
  <c r="BX665" i="1" s="1"/>
  <c r="BW665" i="1" s="1"/>
  <c r="BV665" i="1" s="1"/>
  <c r="BU665" i="1" s="1"/>
  <c r="BT665" i="1" s="1"/>
  <c r="BS665" i="1" s="1"/>
  <c r="L705" i="1"/>
  <c r="CB705" i="1" s="1"/>
  <c r="CA705" i="1" s="1"/>
  <c r="BZ705" i="1" s="1"/>
  <c r="BY705" i="1" s="1"/>
  <c r="BX705" i="1" s="1"/>
  <c r="BW705" i="1" s="1"/>
  <c r="BV705" i="1" s="1"/>
  <c r="BU705" i="1" s="1"/>
  <c r="BT705" i="1" s="1"/>
  <c r="BS705" i="1" s="1"/>
  <c r="K253" i="1"/>
  <c r="L686" i="1"/>
  <c r="CB686" i="1" s="1"/>
  <c r="CA686" i="1" s="1"/>
  <c r="BZ686" i="1" s="1"/>
  <c r="BY686" i="1" s="1"/>
  <c r="BX686" i="1" s="1"/>
  <c r="BW686" i="1" s="1"/>
  <c r="BV686" i="1" s="1"/>
  <c r="BU686" i="1" s="1"/>
  <c r="BT686" i="1" s="1"/>
  <c r="BS686" i="1" s="1"/>
  <c r="L354" i="1"/>
  <c r="CB354" i="1" s="1"/>
  <c r="CA354" i="1" s="1"/>
  <c r="BZ354" i="1" s="1"/>
  <c r="BY354" i="1" s="1"/>
  <c r="BX354" i="1" s="1"/>
  <c r="BW354" i="1" s="1"/>
  <c r="BV354" i="1" s="1"/>
  <c r="BU354" i="1" s="1"/>
  <c r="BT354" i="1" s="1"/>
  <c r="BS354" i="1" s="1"/>
  <c r="L362" i="1"/>
  <c r="CB362" i="1" s="1"/>
  <c r="CA362" i="1" s="1"/>
  <c r="BZ362" i="1" s="1"/>
  <c r="BY362" i="1" s="1"/>
  <c r="BX362" i="1" s="1"/>
  <c r="BW362" i="1" s="1"/>
  <c r="BV362" i="1" s="1"/>
  <c r="BU362" i="1" s="1"/>
  <c r="BT362" i="1" s="1"/>
  <c r="BS362" i="1" s="1"/>
  <c r="L358" i="1"/>
  <c r="CB358" i="1" s="1"/>
  <c r="CA358" i="1" s="1"/>
  <c r="BZ358" i="1" s="1"/>
  <c r="BY358" i="1" s="1"/>
  <c r="BX358" i="1" s="1"/>
  <c r="BW358" i="1" s="1"/>
  <c r="BV358" i="1" s="1"/>
  <c r="BU358" i="1" s="1"/>
  <c r="BT358" i="1" s="1"/>
  <c r="BS358" i="1" s="1"/>
  <c r="L519" i="1"/>
  <c r="CB519" i="1" s="1"/>
  <c r="CA519" i="1" s="1"/>
  <c r="BZ519" i="1" s="1"/>
  <c r="BY519" i="1" s="1"/>
  <c r="BX519" i="1" s="1"/>
  <c r="BW519" i="1" s="1"/>
  <c r="BV519" i="1" s="1"/>
  <c r="BU519" i="1" s="1"/>
  <c r="BT519" i="1" s="1"/>
  <c r="BS519" i="1" s="1"/>
  <c r="L535" i="1"/>
  <c r="CB535" i="1" s="1"/>
  <c r="CA535" i="1" s="1"/>
  <c r="BZ535" i="1" s="1"/>
  <c r="BY535" i="1" s="1"/>
  <c r="BX535" i="1" s="1"/>
  <c r="BW535" i="1" s="1"/>
  <c r="BV535" i="1" s="1"/>
  <c r="BU535" i="1" s="1"/>
  <c r="BT535" i="1" s="1"/>
  <c r="BS535" i="1" s="1"/>
  <c r="L364" i="1"/>
  <c r="CB364" i="1" s="1"/>
  <c r="CA364" i="1" s="1"/>
  <c r="BZ364" i="1" s="1"/>
  <c r="BY364" i="1" s="1"/>
  <c r="BX364" i="1" s="1"/>
  <c r="BW364" i="1" s="1"/>
  <c r="BV364" i="1" s="1"/>
  <c r="BU364" i="1" s="1"/>
  <c r="BT364" i="1" s="1"/>
  <c r="BS364" i="1" s="1"/>
  <c r="L708" i="1"/>
  <c r="CB708" i="1" s="1"/>
  <c r="CA708" i="1" s="1"/>
  <c r="BZ708" i="1" s="1"/>
  <c r="BY708" i="1" s="1"/>
  <c r="BX708" i="1" s="1"/>
  <c r="BW708" i="1" s="1"/>
  <c r="BV708" i="1" s="1"/>
  <c r="BU708" i="1" s="1"/>
  <c r="BT708" i="1" s="1"/>
  <c r="BS708" i="1" s="1"/>
  <c r="L668" i="1"/>
  <c r="CB668" i="1" s="1"/>
  <c r="CA668" i="1" s="1"/>
  <c r="BZ668" i="1" s="1"/>
  <c r="BY668" i="1" s="1"/>
  <c r="BX668" i="1" s="1"/>
  <c r="BW668" i="1" s="1"/>
  <c r="BV668" i="1" s="1"/>
  <c r="BU668" i="1" s="1"/>
  <c r="BT668" i="1" s="1"/>
  <c r="BS668" i="1" s="1"/>
  <c r="L702" i="1"/>
  <c r="CB702" i="1" s="1"/>
  <c r="CA702" i="1" s="1"/>
  <c r="BZ702" i="1" s="1"/>
  <c r="BY702" i="1" s="1"/>
  <c r="BX702" i="1" s="1"/>
  <c r="BW702" i="1" s="1"/>
  <c r="BV702" i="1" s="1"/>
  <c r="BU702" i="1" s="1"/>
  <c r="BT702" i="1" s="1"/>
  <c r="BS702" i="1" s="1"/>
  <c r="L68" i="1"/>
  <c r="CB68" i="1" s="1"/>
  <c r="CA68" i="1" s="1"/>
  <c r="BZ68" i="1" s="1"/>
  <c r="BY68" i="1" s="1"/>
  <c r="BX68" i="1" s="1"/>
  <c r="BW68" i="1" s="1"/>
  <c r="BV68" i="1" s="1"/>
  <c r="BU68" i="1" s="1"/>
  <c r="BT68" i="1" s="1"/>
  <c r="BS68" i="1" s="1"/>
  <c r="L502" i="1"/>
  <c r="CB502" i="1" s="1"/>
  <c r="CA502" i="1" s="1"/>
  <c r="BZ502" i="1" s="1"/>
  <c r="BY502" i="1" s="1"/>
  <c r="BX502" i="1" s="1"/>
  <c r="BW502" i="1" s="1"/>
  <c r="BV502" i="1" s="1"/>
  <c r="BU502" i="1" s="1"/>
  <c r="BT502" i="1" s="1"/>
  <c r="BS502" i="1" s="1"/>
  <c r="L514" i="1"/>
  <c r="CB514" i="1" s="1"/>
  <c r="CA514" i="1" s="1"/>
  <c r="BZ514" i="1" s="1"/>
  <c r="BY514" i="1" s="1"/>
  <c r="BX514" i="1" s="1"/>
  <c r="BW514" i="1" s="1"/>
  <c r="BV514" i="1" s="1"/>
  <c r="BU514" i="1" s="1"/>
  <c r="BT514" i="1" s="1"/>
  <c r="BS514" i="1" s="1"/>
  <c r="L681" i="1"/>
  <c r="CB681" i="1" s="1"/>
  <c r="CA681" i="1" s="1"/>
  <c r="BZ681" i="1" s="1"/>
  <c r="BY681" i="1" s="1"/>
  <c r="BX681" i="1" s="1"/>
  <c r="BW681" i="1" s="1"/>
  <c r="BV681" i="1" s="1"/>
  <c r="BU681" i="1" s="1"/>
  <c r="BT681" i="1" s="1"/>
  <c r="BS681" i="1" s="1"/>
  <c r="L181" i="1"/>
  <c r="CB181" i="1" s="1"/>
  <c r="CA181" i="1" s="1"/>
  <c r="BZ181" i="1" s="1"/>
  <c r="BY181" i="1" s="1"/>
  <c r="BX181" i="1" s="1"/>
  <c r="BW181" i="1" s="1"/>
  <c r="BV181" i="1" s="1"/>
  <c r="BU181" i="1" s="1"/>
  <c r="BT181" i="1" s="1"/>
  <c r="BS181" i="1" s="1"/>
  <c r="L714" i="1"/>
  <c r="CB714" i="1" s="1"/>
  <c r="CA714" i="1" s="1"/>
  <c r="BZ714" i="1" s="1"/>
  <c r="BY714" i="1" s="1"/>
  <c r="BX714" i="1" s="1"/>
  <c r="BW714" i="1" s="1"/>
  <c r="BV714" i="1" s="1"/>
  <c r="BU714" i="1" s="1"/>
  <c r="BT714" i="1" s="1"/>
  <c r="BS714" i="1" s="1"/>
  <c r="L676" i="1"/>
  <c r="CB676" i="1" s="1"/>
  <c r="CA676" i="1" s="1"/>
  <c r="BZ676" i="1" s="1"/>
  <c r="BY676" i="1" s="1"/>
  <c r="BX676" i="1" s="1"/>
  <c r="BW676" i="1" s="1"/>
  <c r="BV676" i="1" s="1"/>
  <c r="BU676" i="1" s="1"/>
  <c r="BT676" i="1" s="1"/>
  <c r="BS676" i="1" s="1"/>
  <c r="L515" i="1"/>
  <c r="CB515" i="1" s="1"/>
  <c r="CA515" i="1" s="1"/>
  <c r="BZ515" i="1" s="1"/>
  <c r="BY515" i="1" s="1"/>
  <c r="BX515" i="1" s="1"/>
  <c r="BW515" i="1" s="1"/>
  <c r="BV515" i="1" s="1"/>
  <c r="BU515" i="1" s="1"/>
  <c r="BT515" i="1" s="1"/>
  <c r="BS515" i="1" s="1"/>
  <c r="L365" i="1"/>
  <c r="CB365" i="1" s="1"/>
  <c r="CA365" i="1" s="1"/>
  <c r="BZ365" i="1" s="1"/>
  <c r="BY365" i="1" s="1"/>
  <c r="BX365" i="1" s="1"/>
  <c r="BW365" i="1" s="1"/>
  <c r="BV365" i="1" s="1"/>
  <c r="BU365" i="1" s="1"/>
  <c r="BT365" i="1" s="1"/>
  <c r="BS365" i="1" s="1"/>
  <c r="L513" i="1"/>
  <c r="CB513" i="1" s="1"/>
  <c r="CA513" i="1" s="1"/>
  <c r="BZ513" i="1" s="1"/>
  <c r="BY513" i="1" s="1"/>
  <c r="BX513" i="1" s="1"/>
  <c r="BW513" i="1" s="1"/>
  <c r="BV513" i="1" s="1"/>
  <c r="BU513" i="1" s="1"/>
  <c r="BT513" i="1" s="1"/>
  <c r="BS513" i="1" s="1"/>
  <c r="L528" i="1"/>
  <c r="CB528" i="1" s="1"/>
  <c r="CA528" i="1" s="1"/>
  <c r="BZ528" i="1" s="1"/>
  <c r="BY528" i="1" s="1"/>
  <c r="BX528" i="1" s="1"/>
  <c r="BW528" i="1" s="1"/>
  <c r="BV528" i="1" s="1"/>
  <c r="BU528" i="1" s="1"/>
  <c r="BT528" i="1" s="1"/>
  <c r="BS528" i="1" s="1"/>
  <c r="L312" i="1"/>
  <c r="CB312" i="1" s="1"/>
  <c r="CA312" i="1" s="1"/>
  <c r="BZ312" i="1" s="1"/>
  <c r="BY312" i="1" s="1"/>
  <c r="BX312" i="1" s="1"/>
  <c r="BW312" i="1" s="1"/>
  <c r="BV312" i="1" s="1"/>
  <c r="BU312" i="1" s="1"/>
  <c r="BT312" i="1" s="1"/>
  <c r="BS312" i="1" s="1"/>
  <c r="L536" i="1"/>
  <c r="CB536" i="1" s="1"/>
  <c r="CA536" i="1" s="1"/>
  <c r="BZ536" i="1" s="1"/>
  <c r="BY536" i="1" s="1"/>
  <c r="BX536" i="1" s="1"/>
  <c r="BW536" i="1" s="1"/>
  <c r="BV536" i="1" s="1"/>
  <c r="BU536" i="1" s="1"/>
  <c r="BT536" i="1" s="1"/>
  <c r="BS536" i="1" s="1"/>
  <c r="L664" i="1"/>
  <c r="CB664" i="1" s="1"/>
  <c r="CA664" i="1" s="1"/>
  <c r="BZ664" i="1" s="1"/>
  <c r="BY664" i="1" s="1"/>
  <c r="BX664" i="1" s="1"/>
  <c r="BW664" i="1" s="1"/>
  <c r="BV664" i="1" s="1"/>
  <c r="BU664" i="1" s="1"/>
  <c r="BT664" i="1" s="1"/>
  <c r="BS664" i="1" s="1"/>
  <c r="L180" i="1"/>
  <c r="CB180" i="1" s="1"/>
  <c r="CA180" i="1" s="1"/>
  <c r="BZ180" i="1" s="1"/>
  <c r="BY180" i="1" s="1"/>
  <c r="BX180" i="1" s="1"/>
  <c r="BW180" i="1" s="1"/>
  <c r="BV180" i="1" s="1"/>
  <c r="BU180" i="1" s="1"/>
  <c r="BT180" i="1" s="1"/>
  <c r="BS180" i="1" s="1"/>
  <c r="L692" i="1"/>
  <c r="CB692" i="1" s="1"/>
  <c r="CA692" i="1" s="1"/>
  <c r="BZ692" i="1" s="1"/>
  <c r="BY692" i="1" s="1"/>
  <c r="BX692" i="1" s="1"/>
  <c r="BW692" i="1" s="1"/>
  <c r="BV692" i="1" s="1"/>
  <c r="BU692" i="1" s="1"/>
  <c r="BT692" i="1" s="1"/>
  <c r="BS692" i="1" s="1"/>
  <c r="CD258" i="1"/>
  <c r="CF258" i="1" s="1"/>
  <c r="CC258" i="1"/>
  <c r="CE258" i="1" s="1"/>
  <c r="CD322" i="1"/>
  <c r="CF322" i="1" s="1"/>
  <c r="CC322" i="1"/>
  <c r="CE322" i="1" s="1"/>
  <c r="L503" i="1"/>
  <c r="CB503" i="1" s="1"/>
  <c r="CA503" i="1" s="1"/>
  <c r="BZ503" i="1" s="1"/>
  <c r="BY503" i="1" s="1"/>
  <c r="BX503" i="1" s="1"/>
  <c r="BW503" i="1" s="1"/>
  <c r="BV503" i="1" s="1"/>
  <c r="BU503" i="1" s="1"/>
  <c r="BT503" i="1" s="1"/>
  <c r="BS503" i="1" s="1"/>
  <c r="K579" i="1"/>
  <c r="CD63" i="1"/>
  <c r="CF63" i="1" s="1"/>
  <c r="CC63" i="1"/>
  <c r="CE63" i="1" s="1"/>
  <c r="L171" i="1"/>
  <c r="CB171" i="1" s="1"/>
  <c r="CA171" i="1" s="1"/>
  <c r="BZ171" i="1" s="1"/>
  <c r="BY171" i="1" s="1"/>
  <c r="BX171" i="1" s="1"/>
  <c r="BW171" i="1" s="1"/>
  <c r="BV171" i="1" s="1"/>
  <c r="BU171" i="1" s="1"/>
  <c r="BT171" i="1" s="1"/>
  <c r="BS171" i="1" s="1"/>
  <c r="CC759" i="1"/>
  <c r="CE759" i="1" s="1"/>
  <c r="CD759" i="1"/>
  <c r="CF759" i="1" s="1"/>
  <c r="CD757" i="1"/>
  <c r="CF757" i="1" s="1"/>
  <c r="CC757" i="1"/>
  <c r="CE757" i="1" s="1"/>
  <c r="CD200" i="1"/>
  <c r="CF200" i="1" s="1"/>
  <c r="CC200" i="1"/>
  <c r="CE200" i="1" s="1"/>
  <c r="CD764" i="1"/>
  <c r="CF764" i="1" s="1"/>
  <c r="CC764" i="1"/>
  <c r="CE764" i="1" s="1"/>
  <c r="CD746" i="1"/>
  <c r="CF746" i="1" s="1"/>
  <c r="CC746" i="1"/>
  <c r="CE746" i="1" s="1"/>
  <c r="CD591" i="1"/>
  <c r="CF591" i="1" s="1"/>
  <c r="CC591" i="1"/>
  <c r="CE591" i="1" s="1"/>
  <c r="K667" i="1"/>
  <c r="CD734" i="1"/>
  <c r="CF734" i="1" s="1"/>
  <c r="CC734" i="1"/>
  <c r="CE734" i="1" s="1"/>
  <c r="K679" i="1"/>
  <c r="L539" i="1"/>
  <c r="CB539" i="1" s="1"/>
  <c r="CA539" i="1" s="1"/>
  <c r="BZ539" i="1" s="1"/>
  <c r="BY539" i="1" s="1"/>
  <c r="BX539" i="1" s="1"/>
  <c r="BW539" i="1" s="1"/>
  <c r="BV539" i="1" s="1"/>
  <c r="BU539" i="1" s="1"/>
  <c r="BT539" i="1" s="1"/>
  <c r="BS539" i="1" s="1"/>
  <c r="L533" i="1"/>
  <c r="CB533" i="1" s="1"/>
  <c r="CA533" i="1" s="1"/>
  <c r="BZ533" i="1" s="1"/>
  <c r="BY533" i="1" s="1"/>
  <c r="BX533" i="1" s="1"/>
  <c r="BW533" i="1" s="1"/>
  <c r="BV533" i="1" s="1"/>
  <c r="BU533" i="1" s="1"/>
  <c r="BT533" i="1" s="1"/>
  <c r="BS533" i="1" s="1"/>
  <c r="CD338" i="1"/>
  <c r="CF338" i="1" s="1"/>
  <c r="CC338" i="1"/>
  <c r="CE338" i="1" s="1"/>
  <c r="K723" i="1"/>
  <c r="CD636" i="1"/>
  <c r="CF636" i="1" s="1"/>
  <c r="CC636" i="1"/>
  <c r="CE636" i="1" s="1"/>
  <c r="CD784" i="1"/>
  <c r="CF784" i="1" s="1"/>
  <c r="CC784" i="1"/>
  <c r="CE784" i="1" s="1"/>
  <c r="CD637" i="1"/>
  <c r="CF637" i="1" s="1"/>
  <c r="CC637" i="1"/>
  <c r="CE637" i="1" s="1"/>
  <c r="CC161" i="1"/>
  <c r="CE161" i="1" s="1"/>
  <c r="CD161" i="1"/>
  <c r="CF161" i="1" s="1"/>
  <c r="K569" i="1"/>
  <c r="CD643" i="1"/>
  <c r="CF643" i="1" s="1"/>
  <c r="CC643" i="1"/>
  <c r="CE643" i="1" s="1"/>
  <c r="CC592" i="1"/>
  <c r="CE592" i="1" s="1"/>
  <c r="CD592" i="1"/>
  <c r="CF592" i="1" s="1"/>
  <c r="L512" i="1"/>
  <c r="CB512" i="1" s="1"/>
  <c r="CA512" i="1" s="1"/>
  <c r="BZ512" i="1" s="1"/>
  <c r="BY512" i="1" s="1"/>
  <c r="BX512" i="1" s="1"/>
  <c r="BW512" i="1" s="1"/>
  <c r="BV512" i="1" s="1"/>
  <c r="BU512" i="1" s="1"/>
  <c r="BT512" i="1" s="1"/>
  <c r="BS512" i="1" s="1"/>
  <c r="K545" i="1"/>
  <c r="K235" i="1"/>
  <c r="CC754" i="1"/>
  <c r="CE754" i="1" s="1"/>
  <c r="CD754" i="1"/>
  <c r="CF754" i="1" s="1"/>
  <c r="CC594" i="1"/>
  <c r="CE594" i="1" s="1"/>
  <c r="CD594" i="1"/>
  <c r="CF594" i="1" s="1"/>
  <c r="CC326" i="1"/>
  <c r="CE326" i="1" s="1"/>
  <c r="CD326" i="1"/>
  <c r="CF326" i="1" s="1"/>
  <c r="CD750" i="1"/>
  <c r="CF750" i="1" s="1"/>
  <c r="CC750" i="1"/>
  <c r="CE750" i="1" s="1"/>
  <c r="K549" i="1"/>
  <c r="CD51" i="1"/>
  <c r="CF51" i="1" s="1"/>
  <c r="CC51" i="1"/>
  <c r="CE51" i="1" s="1"/>
  <c r="L525" i="1"/>
  <c r="CB525" i="1" s="1"/>
  <c r="CA525" i="1" s="1"/>
  <c r="BZ525" i="1" s="1"/>
  <c r="BY525" i="1" s="1"/>
  <c r="BX525" i="1" s="1"/>
  <c r="BW525" i="1" s="1"/>
  <c r="BV525" i="1" s="1"/>
  <c r="BU525" i="1" s="1"/>
  <c r="BT525" i="1" s="1"/>
  <c r="BS525" i="1" s="1"/>
  <c r="K543" i="1"/>
  <c r="CD744" i="1"/>
  <c r="CF744" i="1" s="1"/>
  <c r="CC744" i="1"/>
  <c r="CE744" i="1" s="1"/>
  <c r="L487" i="1"/>
  <c r="CB487" i="1" s="1"/>
  <c r="CA487" i="1" s="1"/>
  <c r="BZ487" i="1" s="1"/>
  <c r="BY487" i="1" s="1"/>
  <c r="BX487" i="1" s="1"/>
  <c r="BW487" i="1" s="1"/>
  <c r="BV487" i="1" s="1"/>
  <c r="BU487" i="1" s="1"/>
  <c r="BT487" i="1" s="1"/>
  <c r="BS487" i="1" s="1"/>
  <c r="K565" i="1"/>
  <c r="CD652" i="1"/>
  <c r="CF652" i="1" s="1"/>
  <c r="CC652" i="1"/>
  <c r="CE652" i="1" s="1"/>
  <c r="CD767" i="1"/>
  <c r="CF767" i="1" s="1"/>
  <c r="CC767" i="1"/>
  <c r="CE767" i="1" s="1"/>
  <c r="L516" i="1"/>
  <c r="CB516" i="1" s="1"/>
  <c r="CA516" i="1" s="1"/>
  <c r="BZ516" i="1" s="1"/>
  <c r="BY516" i="1" s="1"/>
  <c r="BX516" i="1" s="1"/>
  <c r="BW516" i="1" s="1"/>
  <c r="BV516" i="1" s="1"/>
  <c r="BU516" i="1" s="1"/>
  <c r="BT516" i="1" s="1"/>
  <c r="BS516" i="1" s="1"/>
  <c r="K94" i="1"/>
  <c r="L81" i="1"/>
  <c r="CB81" i="1" s="1"/>
  <c r="CA81" i="1" s="1"/>
  <c r="BZ81" i="1" s="1"/>
  <c r="BY81" i="1" s="1"/>
  <c r="BX81" i="1" s="1"/>
  <c r="BW81" i="1" s="1"/>
  <c r="BV81" i="1" s="1"/>
  <c r="BU81" i="1" s="1"/>
  <c r="BT81" i="1" s="1"/>
  <c r="BS81" i="1" s="1"/>
  <c r="L360" i="1"/>
  <c r="CB360" i="1" s="1"/>
  <c r="CA360" i="1" s="1"/>
  <c r="BZ360" i="1" s="1"/>
  <c r="BY360" i="1" s="1"/>
  <c r="BX360" i="1" s="1"/>
  <c r="BW360" i="1" s="1"/>
  <c r="BV360" i="1" s="1"/>
  <c r="BU360" i="1" s="1"/>
  <c r="BT360" i="1" s="1"/>
  <c r="BS360" i="1" s="1"/>
  <c r="CC196" i="1"/>
  <c r="CE196" i="1" s="1"/>
  <c r="CD196" i="1"/>
  <c r="CF196" i="1" s="1"/>
  <c r="K727" i="1"/>
  <c r="K100" i="1"/>
  <c r="K567" i="1"/>
  <c r="CC768" i="1"/>
  <c r="CE768" i="1" s="1"/>
  <c r="CD768" i="1"/>
  <c r="CF768" i="1" s="1"/>
  <c r="CD739" i="1"/>
  <c r="CF739" i="1" s="1"/>
  <c r="CC739" i="1"/>
  <c r="CE739" i="1" s="1"/>
  <c r="K659" i="1"/>
  <c r="K551" i="1"/>
  <c r="K189" i="1"/>
  <c r="L76" i="1"/>
  <c r="CB76" i="1" s="1"/>
  <c r="CA76" i="1" s="1"/>
  <c r="BZ76" i="1" s="1"/>
  <c r="BY76" i="1" s="1"/>
  <c r="BX76" i="1" s="1"/>
  <c r="BW76" i="1" s="1"/>
  <c r="BV76" i="1" s="1"/>
  <c r="BU76" i="1" s="1"/>
  <c r="BT76" i="1" s="1"/>
  <c r="BS76" i="1" s="1"/>
  <c r="L482" i="1"/>
  <c r="CB482" i="1" s="1"/>
  <c r="CA482" i="1" s="1"/>
  <c r="BZ482" i="1" s="1"/>
  <c r="BY482" i="1" s="1"/>
  <c r="BX482" i="1" s="1"/>
  <c r="BW482" i="1" s="1"/>
  <c r="BV482" i="1" s="1"/>
  <c r="BU482" i="1" s="1"/>
  <c r="BT482" i="1" s="1"/>
  <c r="BS482" i="1" s="1"/>
  <c r="K86" i="1"/>
  <c r="L499" i="1"/>
  <c r="CB499" i="1" s="1"/>
  <c r="CA499" i="1" s="1"/>
  <c r="BZ499" i="1" s="1"/>
  <c r="BY499" i="1" s="1"/>
  <c r="BX499" i="1" s="1"/>
  <c r="BW499" i="1" s="1"/>
  <c r="BV499" i="1" s="1"/>
  <c r="BU499" i="1" s="1"/>
  <c r="BT499" i="1" s="1"/>
  <c r="BS499" i="1" s="1"/>
  <c r="CD748" i="1"/>
  <c r="CF748" i="1" s="1"/>
  <c r="CC748" i="1"/>
  <c r="CE748" i="1" s="1"/>
  <c r="CC762" i="1"/>
  <c r="CE762" i="1" s="1"/>
  <c r="CD762" i="1"/>
  <c r="CF762" i="1" s="1"/>
  <c r="CA73" i="1"/>
  <c r="BZ73" i="1" s="1"/>
  <c r="BY73" i="1" s="1"/>
  <c r="BX73" i="1" s="1"/>
  <c r="BW73" i="1" s="1"/>
  <c r="BV73" i="1" s="1"/>
  <c r="BU73" i="1" s="1"/>
  <c r="BT73" i="1" s="1"/>
  <c r="BS73" i="1" s="1"/>
  <c r="L73" i="1"/>
  <c r="CB73" i="1" s="1"/>
  <c r="K577" i="1"/>
  <c r="L507" i="1"/>
  <c r="CB507" i="1" s="1"/>
  <c r="CA507" i="1" s="1"/>
  <c r="BZ507" i="1" s="1"/>
  <c r="BY507" i="1" s="1"/>
  <c r="BX507" i="1" s="1"/>
  <c r="BW507" i="1" s="1"/>
  <c r="BV507" i="1" s="1"/>
  <c r="BU507" i="1" s="1"/>
  <c r="BT507" i="1" s="1"/>
  <c r="BS507" i="1" s="1"/>
  <c r="L511" i="1"/>
  <c r="CB511" i="1" s="1"/>
  <c r="CA511" i="1" s="1"/>
  <c r="BZ511" i="1" s="1"/>
  <c r="BY511" i="1" s="1"/>
  <c r="BX511" i="1" s="1"/>
  <c r="BW511" i="1" s="1"/>
  <c r="BV511" i="1" s="1"/>
  <c r="BU511" i="1" s="1"/>
  <c r="BT511" i="1" s="1"/>
  <c r="BS511" i="1" s="1"/>
  <c r="L78" i="1"/>
  <c r="CB78" i="1" s="1"/>
  <c r="CA78" i="1" s="1"/>
  <c r="BZ78" i="1" s="1"/>
  <c r="BY78" i="1" s="1"/>
  <c r="BX78" i="1" s="1"/>
  <c r="BW78" i="1" s="1"/>
  <c r="BV78" i="1" s="1"/>
  <c r="BU78" i="1" s="1"/>
  <c r="BT78" i="1" s="1"/>
  <c r="BS78" i="1" s="1"/>
  <c r="CC254" i="1"/>
  <c r="CE254" i="1" s="1"/>
  <c r="CD254" i="1"/>
  <c r="CF254" i="1" s="1"/>
  <c r="CC194" i="1"/>
  <c r="CE194" i="1" s="1"/>
  <c r="CD194" i="1"/>
  <c r="CF194" i="1" s="1"/>
  <c r="L344" i="1"/>
  <c r="CB344" i="1" s="1"/>
  <c r="CA344" i="1" s="1"/>
  <c r="BZ344" i="1" s="1"/>
  <c r="BY344" i="1" s="1"/>
  <c r="BX344" i="1" s="1"/>
  <c r="BW344" i="1" s="1"/>
  <c r="BV344" i="1" s="1"/>
  <c r="BU344" i="1" s="1"/>
  <c r="BT344" i="1" s="1"/>
  <c r="BS344" i="1" s="1"/>
  <c r="CC259" i="1"/>
  <c r="CE259" i="1" s="1"/>
  <c r="CD259" i="1"/>
  <c r="CF259" i="1" s="1"/>
  <c r="K21" i="1"/>
  <c r="CD752" i="1"/>
  <c r="CF752" i="1" s="1"/>
  <c r="CC752" i="1"/>
  <c r="CE752" i="1" s="1"/>
  <c r="L116" i="8"/>
  <c r="BW116" i="8"/>
  <c r="BV116" i="8" s="1"/>
  <c r="BU116" i="8" s="1"/>
  <c r="BT116" i="8" s="1"/>
  <c r="BS116" i="8" s="1"/>
  <c r="BR116" i="8" s="1"/>
  <c r="BQ116" i="8" s="1"/>
  <c r="BP116" i="8" s="1"/>
  <c r="BO116" i="8" s="1"/>
  <c r="BN116" i="8" s="1"/>
  <c r="BM116" i="8" s="1"/>
  <c r="BX116" i="8" s="1"/>
  <c r="CB116" i="8" s="1"/>
  <c r="J169" i="8"/>
  <c r="J173" i="8"/>
  <c r="L49" i="8"/>
  <c r="BW49" i="8"/>
  <c r="BV49" i="8" s="1"/>
  <c r="BU49" i="8" s="1"/>
  <c r="BT49" i="8" s="1"/>
  <c r="BS49" i="8" s="1"/>
  <c r="BR49" i="8" s="1"/>
  <c r="BQ49" i="8" s="1"/>
  <c r="BP49" i="8" s="1"/>
  <c r="BO49" i="8" s="1"/>
  <c r="BN49" i="8" s="1"/>
  <c r="BM49" i="8" s="1"/>
  <c r="BX49" i="8" s="1"/>
  <c r="CB49" i="8" s="1"/>
  <c r="L61" i="8"/>
  <c r="BW61" i="8"/>
  <c r="BV61" i="8" s="1"/>
  <c r="BU61" i="8" s="1"/>
  <c r="BT61" i="8" s="1"/>
  <c r="BS61" i="8" s="1"/>
  <c r="BR61" i="8" s="1"/>
  <c r="BQ61" i="8" s="1"/>
  <c r="BP61" i="8" s="1"/>
  <c r="BO61" i="8" s="1"/>
  <c r="BN61" i="8" s="1"/>
  <c r="BM61" i="8" s="1"/>
  <c r="BX61" i="8" s="1"/>
  <c r="CB61" i="8" s="1"/>
  <c r="K798" i="8"/>
  <c r="K800" i="8"/>
  <c r="K802" i="8"/>
  <c r="K805" i="8"/>
  <c r="K807" i="8"/>
  <c r="K809" i="8"/>
  <c r="K811" i="8"/>
  <c r="K813" i="8"/>
  <c r="K815" i="8"/>
  <c r="K817" i="8"/>
  <c r="K819" i="8"/>
  <c r="K821" i="8"/>
  <c r="K823" i="8"/>
  <c r="K825" i="8"/>
  <c r="K826" i="8"/>
  <c r="K829" i="8"/>
  <c r="K831" i="8"/>
  <c r="K833" i="8"/>
  <c r="K835" i="8"/>
  <c r="K837" i="8"/>
  <c r="K839" i="8"/>
  <c r="J89" i="8"/>
  <c r="K846" i="8"/>
  <c r="K856" i="8"/>
  <c r="L38" i="8"/>
  <c r="BW38" i="8"/>
  <c r="BV38" i="8" s="1"/>
  <c r="BU38" i="8" s="1"/>
  <c r="BT38" i="8" s="1"/>
  <c r="BS38" i="8" s="1"/>
  <c r="BR38" i="8" s="1"/>
  <c r="BQ38" i="8" s="1"/>
  <c r="BP38" i="8" s="1"/>
  <c r="BO38" i="8" s="1"/>
  <c r="BN38" i="8" s="1"/>
  <c r="BM38" i="8" s="1"/>
  <c r="BX38" i="8" s="1"/>
  <c r="CB38" i="8" s="1"/>
  <c r="J7" i="8"/>
  <c r="J499" i="8"/>
  <c r="J234" i="8"/>
  <c r="J359" i="8"/>
  <c r="J508" i="8"/>
  <c r="J614" i="8"/>
  <c r="J193" i="8"/>
  <c r="J198" i="8"/>
  <c r="J199" i="8"/>
  <c r="J200" i="8"/>
  <c r="J201" i="8"/>
  <c r="J202" i="8"/>
  <c r="J203" i="8"/>
  <c r="J204" i="8"/>
  <c r="J205" i="8"/>
  <c r="J208" i="8"/>
  <c r="J59" i="8"/>
  <c r="L882" i="8"/>
  <c r="BW882" i="8"/>
  <c r="BV882" i="8" s="1"/>
  <c r="BU882" i="8" s="1"/>
  <c r="BT882" i="8" s="1"/>
  <c r="BS882" i="8" s="1"/>
  <c r="BR882" i="8" s="1"/>
  <c r="BQ882" i="8" s="1"/>
  <c r="BP882" i="8" s="1"/>
  <c r="BO882" i="8" s="1"/>
  <c r="BN882" i="8" s="1"/>
  <c r="BM882" i="8" s="1"/>
  <c r="BX882" i="8" s="1"/>
  <c r="CB882" i="8" s="1"/>
  <c r="J220" i="8"/>
  <c r="K633" i="8"/>
  <c r="L167" i="8"/>
  <c r="BW167" i="8"/>
  <c r="BV167" i="8" s="1"/>
  <c r="BU167" i="8" s="1"/>
  <c r="BT167" i="8" s="1"/>
  <c r="BS167" i="8" s="1"/>
  <c r="BR167" i="8" s="1"/>
  <c r="BQ167" i="8" s="1"/>
  <c r="BP167" i="8" s="1"/>
  <c r="BO167" i="8" s="1"/>
  <c r="BN167" i="8" s="1"/>
  <c r="BM167" i="8" s="1"/>
  <c r="BX167" i="8" s="1"/>
  <c r="CB167" i="8" s="1"/>
  <c r="K627" i="8"/>
  <c r="K629" i="8"/>
  <c r="K631" i="8"/>
  <c r="K635" i="8"/>
  <c r="K637" i="8"/>
  <c r="K639" i="8"/>
  <c r="K641" i="8"/>
  <c r="K643" i="8"/>
  <c r="K645" i="8"/>
  <c r="K647" i="8"/>
  <c r="K649" i="8"/>
  <c r="K651" i="8"/>
  <c r="AM112" i="8"/>
  <c r="AL112" i="8" s="1"/>
  <c r="AK112" i="8" s="1"/>
  <c r="AJ112" i="8" s="1"/>
  <c r="AI112" i="8" s="1"/>
  <c r="AH112" i="8" s="1"/>
  <c r="AG112" i="8" s="1"/>
  <c r="AF112" i="8" s="1"/>
  <c r="AE112" i="8" s="1"/>
  <c r="AD112" i="8" s="1"/>
  <c r="AC112" i="8" s="1"/>
  <c r="AN112" i="8" s="1"/>
  <c r="BY112" i="8" s="1"/>
  <c r="AY112" i="8"/>
  <c r="AX112" i="8" s="1"/>
  <c r="AW112" i="8" s="1"/>
  <c r="AV112" i="8" s="1"/>
  <c r="AU112" i="8" s="1"/>
  <c r="AT112" i="8" s="1"/>
  <c r="AS112" i="8" s="1"/>
  <c r="AR112" i="8" s="1"/>
  <c r="AQ112" i="8" s="1"/>
  <c r="AP112" i="8" s="1"/>
  <c r="AO112" i="8" s="1"/>
  <c r="AZ112" i="8" s="1"/>
  <c r="BZ112" i="8" s="1"/>
  <c r="BK112" i="8"/>
  <c r="BJ112" i="8" s="1"/>
  <c r="BI112" i="8" s="1"/>
  <c r="BH112" i="8" s="1"/>
  <c r="BG112" i="8" s="1"/>
  <c r="BF112" i="8" s="1"/>
  <c r="BE112" i="8" s="1"/>
  <c r="BD112" i="8" s="1"/>
  <c r="BC112" i="8" s="1"/>
  <c r="BB112" i="8" s="1"/>
  <c r="BA112" i="8" s="1"/>
  <c r="BL112" i="8" s="1"/>
  <c r="CA112" i="8" s="1"/>
  <c r="K139" i="8"/>
  <c r="K147" i="8"/>
  <c r="L364" i="8"/>
  <c r="BW364" i="8"/>
  <c r="BV364" i="8" s="1"/>
  <c r="BU364" i="8" s="1"/>
  <c r="BT364" i="8" s="1"/>
  <c r="BS364" i="8" s="1"/>
  <c r="BR364" i="8" s="1"/>
  <c r="BQ364" i="8" s="1"/>
  <c r="BP364" i="8" s="1"/>
  <c r="BO364" i="8" s="1"/>
  <c r="BN364" i="8" s="1"/>
  <c r="BM364" i="8" s="1"/>
  <c r="BX364" i="8" s="1"/>
  <c r="CB364" i="8" s="1"/>
  <c r="J13" i="8"/>
  <c r="J177" i="8"/>
  <c r="L391" i="8"/>
  <c r="BW391" i="8"/>
  <c r="BV391" i="8" s="1"/>
  <c r="BU391" i="8" s="1"/>
  <c r="BT391" i="8" s="1"/>
  <c r="BS391" i="8" s="1"/>
  <c r="BR391" i="8" s="1"/>
  <c r="BQ391" i="8" s="1"/>
  <c r="BP391" i="8" s="1"/>
  <c r="BO391" i="8" s="1"/>
  <c r="BN391" i="8" s="1"/>
  <c r="BM391" i="8" s="1"/>
  <c r="BX391" i="8" s="1"/>
  <c r="CB391" i="8" s="1"/>
  <c r="K658" i="8"/>
  <c r="K666" i="8"/>
  <c r="K674" i="8"/>
  <c r="K682" i="8"/>
  <c r="K690" i="8"/>
  <c r="K698" i="8"/>
  <c r="K706" i="8"/>
  <c r="K714" i="8"/>
  <c r="K722" i="8"/>
  <c r="K657" i="8"/>
  <c r="K681" i="8"/>
  <c r="K705" i="8"/>
  <c r="K709" i="8"/>
  <c r="K713" i="8"/>
  <c r="K717" i="8"/>
  <c r="AM416" i="8"/>
  <c r="AL416" i="8" s="1"/>
  <c r="AK416" i="8" s="1"/>
  <c r="AJ416" i="8" s="1"/>
  <c r="AI416" i="8" s="1"/>
  <c r="AH416" i="8" s="1"/>
  <c r="AG416" i="8" s="1"/>
  <c r="AF416" i="8" s="1"/>
  <c r="AE416" i="8" s="1"/>
  <c r="AD416" i="8" s="1"/>
  <c r="AC416" i="8" s="1"/>
  <c r="AN416" i="8" s="1"/>
  <c r="BY416" i="8" s="1"/>
  <c r="AY416" i="8"/>
  <c r="AX416" i="8" s="1"/>
  <c r="AW416" i="8" s="1"/>
  <c r="AV416" i="8" s="1"/>
  <c r="AU416" i="8" s="1"/>
  <c r="AT416" i="8" s="1"/>
  <c r="AS416" i="8" s="1"/>
  <c r="AR416" i="8" s="1"/>
  <c r="AQ416" i="8" s="1"/>
  <c r="AP416" i="8" s="1"/>
  <c r="AO416" i="8" s="1"/>
  <c r="AZ416" i="8" s="1"/>
  <c r="BZ416" i="8" s="1"/>
  <c r="BK416" i="8"/>
  <c r="BJ416" i="8" s="1"/>
  <c r="BI416" i="8" s="1"/>
  <c r="BH416" i="8" s="1"/>
  <c r="BG416" i="8" s="1"/>
  <c r="BF416" i="8" s="1"/>
  <c r="BE416" i="8" s="1"/>
  <c r="BD416" i="8" s="1"/>
  <c r="BC416" i="8" s="1"/>
  <c r="BB416" i="8" s="1"/>
  <c r="BA416" i="8" s="1"/>
  <c r="BL416" i="8" s="1"/>
  <c r="CA416" i="8" s="1"/>
  <c r="AM448" i="8"/>
  <c r="AL448" i="8" s="1"/>
  <c r="AK448" i="8" s="1"/>
  <c r="AJ448" i="8" s="1"/>
  <c r="AI448" i="8" s="1"/>
  <c r="AH448" i="8" s="1"/>
  <c r="AG448" i="8" s="1"/>
  <c r="AF448" i="8" s="1"/>
  <c r="AE448" i="8" s="1"/>
  <c r="AD448" i="8" s="1"/>
  <c r="AC448" i="8" s="1"/>
  <c r="AN448" i="8" s="1"/>
  <c r="BY448" i="8" s="1"/>
  <c r="AY448" i="8"/>
  <c r="AX448" i="8" s="1"/>
  <c r="AW448" i="8" s="1"/>
  <c r="AV448" i="8" s="1"/>
  <c r="AU448" i="8" s="1"/>
  <c r="AT448" i="8" s="1"/>
  <c r="AS448" i="8" s="1"/>
  <c r="AR448" i="8" s="1"/>
  <c r="AQ448" i="8" s="1"/>
  <c r="AP448" i="8" s="1"/>
  <c r="AO448" i="8" s="1"/>
  <c r="AZ448" i="8" s="1"/>
  <c r="BZ448" i="8" s="1"/>
  <c r="BK448" i="8"/>
  <c r="BJ448" i="8" s="1"/>
  <c r="BI448" i="8" s="1"/>
  <c r="BH448" i="8" s="1"/>
  <c r="BG448" i="8" s="1"/>
  <c r="BF448" i="8" s="1"/>
  <c r="BE448" i="8" s="1"/>
  <c r="BD448" i="8" s="1"/>
  <c r="BC448" i="8" s="1"/>
  <c r="BB448" i="8" s="1"/>
  <c r="BA448" i="8" s="1"/>
  <c r="BL448" i="8" s="1"/>
  <c r="CA448" i="8" s="1"/>
  <c r="AM446" i="8"/>
  <c r="AL446" i="8" s="1"/>
  <c r="AK446" i="8" s="1"/>
  <c r="AJ446" i="8" s="1"/>
  <c r="AI446" i="8" s="1"/>
  <c r="AH446" i="8" s="1"/>
  <c r="AG446" i="8" s="1"/>
  <c r="AF446" i="8" s="1"/>
  <c r="AE446" i="8" s="1"/>
  <c r="AD446" i="8" s="1"/>
  <c r="AC446" i="8" s="1"/>
  <c r="AN446" i="8" s="1"/>
  <c r="BY446" i="8" s="1"/>
  <c r="AY446" i="8"/>
  <c r="AX446" i="8" s="1"/>
  <c r="AW446" i="8" s="1"/>
  <c r="AV446" i="8" s="1"/>
  <c r="AU446" i="8" s="1"/>
  <c r="AT446" i="8" s="1"/>
  <c r="AS446" i="8" s="1"/>
  <c r="AR446" i="8" s="1"/>
  <c r="AQ446" i="8" s="1"/>
  <c r="AP446" i="8" s="1"/>
  <c r="AO446" i="8" s="1"/>
  <c r="AZ446" i="8" s="1"/>
  <c r="BZ446" i="8" s="1"/>
  <c r="BK446" i="8"/>
  <c r="BJ446" i="8" s="1"/>
  <c r="BI446" i="8" s="1"/>
  <c r="BH446" i="8" s="1"/>
  <c r="BG446" i="8" s="1"/>
  <c r="BF446" i="8" s="1"/>
  <c r="BE446" i="8" s="1"/>
  <c r="BD446" i="8" s="1"/>
  <c r="BC446" i="8" s="1"/>
  <c r="BB446" i="8" s="1"/>
  <c r="BA446" i="8" s="1"/>
  <c r="BL446" i="8" s="1"/>
  <c r="CA446" i="8" s="1"/>
  <c r="J503" i="8"/>
  <c r="K915" i="8"/>
  <c r="K920" i="8"/>
  <c r="J232" i="8"/>
  <c r="K14" i="8"/>
  <c r="J168" i="8"/>
  <c r="J172" i="8"/>
  <c r="J176" i="8"/>
  <c r="J170" i="8"/>
  <c r="J174" i="8"/>
  <c r="K520" i="8"/>
  <c r="K522" i="8"/>
  <c r="K524" i="8"/>
  <c r="K526" i="8"/>
  <c r="K528" i="8"/>
  <c r="K530" i="8"/>
  <c r="K532" i="8"/>
  <c r="K534" i="8"/>
  <c r="K536" i="8"/>
  <c r="K538" i="8"/>
  <c r="K540" i="8"/>
  <c r="K542" i="8"/>
  <c r="K544" i="8"/>
  <c r="K546" i="8"/>
  <c r="K548" i="8"/>
  <c r="K550" i="8"/>
  <c r="K552" i="8"/>
  <c r="K554" i="8"/>
  <c r="K556" i="8"/>
  <c r="K558" i="8"/>
  <c r="K22" i="8"/>
  <c r="AM245" i="8"/>
  <c r="AL245" i="8" s="1"/>
  <c r="AK245" i="8" s="1"/>
  <c r="AJ245" i="8" s="1"/>
  <c r="AI245" i="8" s="1"/>
  <c r="AH245" i="8" s="1"/>
  <c r="AG245" i="8" s="1"/>
  <c r="AF245" i="8" s="1"/>
  <c r="AE245" i="8" s="1"/>
  <c r="AD245" i="8" s="1"/>
  <c r="AC245" i="8" s="1"/>
  <c r="AN245" i="8" s="1"/>
  <c r="BY245" i="8" s="1"/>
  <c r="AY245" i="8"/>
  <c r="AX245" i="8" s="1"/>
  <c r="AW245" i="8" s="1"/>
  <c r="AV245" i="8" s="1"/>
  <c r="AU245" i="8" s="1"/>
  <c r="AT245" i="8" s="1"/>
  <c r="AS245" i="8" s="1"/>
  <c r="AR245" i="8" s="1"/>
  <c r="AQ245" i="8" s="1"/>
  <c r="AP245" i="8" s="1"/>
  <c r="AO245" i="8" s="1"/>
  <c r="AZ245" i="8" s="1"/>
  <c r="BZ245" i="8" s="1"/>
  <c r="BK245" i="8"/>
  <c r="BJ245" i="8" s="1"/>
  <c r="BI245" i="8" s="1"/>
  <c r="BH245" i="8" s="1"/>
  <c r="BG245" i="8" s="1"/>
  <c r="BF245" i="8" s="1"/>
  <c r="BE245" i="8" s="1"/>
  <c r="BD245" i="8" s="1"/>
  <c r="BC245" i="8" s="1"/>
  <c r="BB245" i="8" s="1"/>
  <c r="BA245" i="8" s="1"/>
  <c r="BL245" i="8" s="1"/>
  <c r="CA245" i="8" s="1"/>
  <c r="J213" i="8"/>
  <c r="J339" i="8"/>
  <c r="K872" i="8"/>
  <c r="K382" i="8"/>
  <c r="AM425" i="8"/>
  <c r="AL425" i="8" s="1"/>
  <c r="AK425" i="8" s="1"/>
  <c r="AJ425" i="8" s="1"/>
  <c r="AI425" i="8" s="1"/>
  <c r="AH425" i="8" s="1"/>
  <c r="AG425" i="8" s="1"/>
  <c r="AF425" i="8" s="1"/>
  <c r="AE425" i="8" s="1"/>
  <c r="AD425" i="8" s="1"/>
  <c r="AC425" i="8" s="1"/>
  <c r="AN425" i="8" s="1"/>
  <c r="BY425" i="8" s="1"/>
  <c r="AY425" i="8"/>
  <c r="AX425" i="8" s="1"/>
  <c r="AW425" i="8" s="1"/>
  <c r="AV425" i="8" s="1"/>
  <c r="AU425" i="8" s="1"/>
  <c r="AT425" i="8" s="1"/>
  <c r="AS425" i="8" s="1"/>
  <c r="AR425" i="8" s="1"/>
  <c r="AQ425" i="8" s="1"/>
  <c r="AP425" i="8" s="1"/>
  <c r="AO425" i="8" s="1"/>
  <c r="AZ425" i="8" s="1"/>
  <c r="BZ425" i="8" s="1"/>
  <c r="BK425" i="8"/>
  <c r="BJ425" i="8" s="1"/>
  <c r="BI425" i="8" s="1"/>
  <c r="BH425" i="8" s="1"/>
  <c r="BG425" i="8" s="1"/>
  <c r="BF425" i="8" s="1"/>
  <c r="BE425" i="8" s="1"/>
  <c r="BD425" i="8" s="1"/>
  <c r="BC425" i="8" s="1"/>
  <c r="BB425" i="8" s="1"/>
  <c r="BA425" i="8" s="1"/>
  <c r="BL425" i="8" s="1"/>
  <c r="CA425" i="8" s="1"/>
  <c r="AM426" i="8"/>
  <c r="AL426" i="8" s="1"/>
  <c r="AK426" i="8" s="1"/>
  <c r="AJ426" i="8" s="1"/>
  <c r="AI426" i="8" s="1"/>
  <c r="AH426" i="8" s="1"/>
  <c r="AG426" i="8" s="1"/>
  <c r="AF426" i="8" s="1"/>
  <c r="AE426" i="8" s="1"/>
  <c r="AD426" i="8" s="1"/>
  <c r="AC426" i="8" s="1"/>
  <c r="AN426" i="8" s="1"/>
  <c r="BY426" i="8" s="1"/>
  <c r="AY426" i="8"/>
  <c r="AX426" i="8" s="1"/>
  <c r="AW426" i="8" s="1"/>
  <c r="AV426" i="8" s="1"/>
  <c r="AU426" i="8" s="1"/>
  <c r="AT426" i="8" s="1"/>
  <c r="AS426" i="8" s="1"/>
  <c r="AR426" i="8" s="1"/>
  <c r="AQ426" i="8" s="1"/>
  <c r="AP426" i="8" s="1"/>
  <c r="AO426" i="8" s="1"/>
  <c r="AZ426" i="8" s="1"/>
  <c r="BZ426" i="8" s="1"/>
  <c r="BK426" i="8"/>
  <c r="BJ426" i="8" s="1"/>
  <c r="BI426" i="8" s="1"/>
  <c r="BH426" i="8" s="1"/>
  <c r="BG426" i="8" s="1"/>
  <c r="BF426" i="8" s="1"/>
  <c r="BE426" i="8" s="1"/>
  <c r="BD426" i="8" s="1"/>
  <c r="BC426" i="8" s="1"/>
  <c r="BB426" i="8" s="1"/>
  <c r="BA426" i="8" s="1"/>
  <c r="BL426" i="8" s="1"/>
  <c r="CA426" i="8" s="1"/>
  <c r="AM40" i="8"/>
  <c r="AL40" i="8" s="1"/>
  <c r="AK40" i="8" s="1"/>
  <c r="AJ40" i="8" s="1"/>
  <c r="AI40" i="8" s="1"/>
  <c r="AH40" i="8" s="1"/>
  <c r="AG40" i="8" s="1"/>
  <c r="AF40" i="8" s="1"/>
  <c r="AE40" i="8" s="1"/>
  <c r="AD40" i="8" s="1"/>
  <c r="AC40" i="8" s="1"/>
  <c r="AN40" i="8" s="1"/>
  <c r="BY40" i="8" s="1"/>
  <c r="AY40" i="8"/>
  <c r="AX40" i="8" s="1"/>
  <c r="AW40" i="8" s="1"/>
  <c r="AV40" i="8" s="1"/>
  <c r="AU40" i="8" s="1"/>
  <c r="AT40" i="8" s="1"/>
  <c r="AS40" i="8" s="1"/>
  <c r="AR40" i="8" s="1"/>
  <c r="AQ40" i="8" s="1"/>
  <c r="AP40" i="8" s="1"/>
  <c r="AO40" i="8" s="1"/>
  <c r="AZ40" i="8" s="1"/>
  <c r="BZ40" i="8" s="1"/>
  <c r="BK40" i="8"/>
  <c r="BJ40" i="8" s="1"/>
  <c r="BI40" i="8" s="1"/>
  <c r="BH40" i="8" s="1"/>
  <c r="BG40" i="8" s="1"/>
  <c r="BF40" i="8" s="1"/>
  <c r="BE40" i="8" s="1"/>
  <c r="BD40" i="8" s="1"/>
  <c r="BC40" i="8" s="1"/>
  <c r="BB40" i="8" s="1"/>
  <c r="BA40" i="8" s="1"/>
  <c r="BL40" i="8" s="1"/>
  <c r="CA40" i="8" s="1"/>
  <c r="J263" i="8"/>
  <c r="J288" i="8"/>
  <c r="J79" i="8"/>
  <c r="J83" i="8"/>
  <c r="J87" i="8"/>
  <c r="J276" i="8"/>
  <c r="AM99" i="8"/>
  <c r="AL99" i="8" s="1"/>
  <c r="AK99" i="8" s="1"/>
  <c r="AJ99" i="8" s="1"/>
  <c r="AI99" i="8" s="1"/>
  <c r="AH99" i="8" s="1"/>
  <c r="AG99" i="8" s="1"/>
  <c r="AF99" i="8" s="1"/>
  <c r="AE99" i="8" s="1"/>
  <c r="AD99" i="8" s="1"/>
  <c r="AC99" i="8" s="1"/>
  <c r="AN99" i="8" s="1"/>
  <c r="BY99" i="8" s="1"/>
  <c r="AY99" i="8"/>
  <c r="AX99" i="8" s="1"/>
  <c r="AW99" i="8" s="1"/>
  <c r="AV99" i="8" s="1"/>
  <c r="AU99" i="8" s="1"/>
  <c r="AT99" i="8" s="1"/>
  <c r="AS99" i="8" s="1"/>
  <c r="AR99" i="8" s="1"/>
  <c r="AQ99" i="8" s="1"/>
  <c r="AP99" i="8" s="1"/>
  <c r="AO99" i="8" s="1"/>
  <c r="AZ99" i="8" s="1"/>
  <c r="BZ99" i="8" s="1"/>
  <c r="BK99" i="8"/>
  <c r="BJ99" i="8" s="1"/>
  <c r="BI99" i="8" s="1"/>
  <c r="BH99" i="8" s="1"/>
  <c r="BG99" i="8" s="1"/>
  <c r="BF99" i="8" s="1"/>
  <c r="BE99" i="8" s="1"/>
  <c r="BD99" i="8" s="1"/>
  <c r="BC99" i="8" s="1"/>
  <c r="BB99" i="8" s="1"/>
  <c r="BA99" i="8" s="1"/>
  <c r="BL99" i="8" s="1"/>
  <c r="CA99" i="8" s="1"/>
  <c r="K396" i="8"/>
  <c r="K904" i="8"/>
  <c r="J449" i="8"/>
  <c r="J451" i="8"/>
  <c r="J453" i="8"/>
  <c r="J455" i="8"/>
  <c r="J457" i="8"/>
  <c r="J459" i="8"/>
  <c r="J461" i="8"/>
  <c r="J463" i="8"/>
  <c r="J465" i="8"/>
  <c r="J467" i="8"/>
  <c r="J469" i="8"/>
  <c r="J471" i="8"/>
  <c r="J473" i="8"/>
  <c r="J475" i="8"/>
  <c r="J477" i="8"/>
  <c r="J479" i="8"/>
  <c r="J482" i="8"/>
  <c r="J486" i="8"/>
  <c r="J490" i="8"/>
  <c r="J494" i="8"/>
  <c r="J498" i="8"/>
  <c r="J171" i="8"/>
  <c r="J175" i="8"/>
  <c r="J158" i="8"/>
  <c r="J224" i="8"/>
  <c r="K901" i="8"/>
  <c r="J504" i="8"/>
  <c r="J512" i="8"/>
  <c r="K106" i="8"/>
  <c r="AM239" i="8"/>
  <c r="AL239" i="8" s="1"/>
  <c r="AK239" i="8" s="1"/>
  <c r="AJ239" i="8" s="1"/>
  <c r="AI239" i="8" s="1"/>
  <c r="AH239" i="8" s="1"/>
  <c r="AG239" i="8" s="1"/>
  <c r="AF239" i="8" s="1"/>
  <c r="AE239" i="8" s="1"/>
  <c r="AD239" i="8" s="1"/>
  <c r="AC239" i="8" s="1"/>
  <c r="AN239" i="8" s="1"/>
  <c r="BY239" i="8" s="1"/>
  <c r="AY239" i="8"/>
  <c r="AX239" i="8" s="1"/>
  <c r="AW239" i="8" s="1"/>
  <c r="AV239" i="8" s="1"/>
  <c r="AU239" i="8" s="1"/>
  <c r="AT239" i="8" s="1"/>
  <c r="AS239" i="8" s="1"/>
  <c r="AR239" i="8" s="1"/>
  <c r="AQ239" i="8" s="1"/>
  <c r="AP239" i="8" s="1"/>
  <c r="AO239" i="8" s="1"/>
  <c r="AZ239" i="8" s="1"/>
  <c r="BZ239" i="8" s="1"/>
  <c r="BK239" i="8"/>
  <c r="BJ239" i="8" s="1"/>
  <c r="BI239" i="8" s="1"/>
  <c r="BH239" i="8" s="1"/>
  <c r="BG239" i="8" s="1"/>
  <c r="BF239" i="8" s="1"/>
  <c r="BE239" i="8" s="1"/>
  <c r="BD239" i="8" s="1"/>
  <c r="BC239" i="8" s="1"/>
  <c r="BB239" i="8" s="1"/>
  <c r="BA239" i="8" s="1"/>
  <c r="BL239" i="8" s="1"/>
  <c r="CA239" i="8" s="1"/>
  <c r="K880" i="8"/>
  <c r="K66" i="8"/>
  <c r="AM102" i="8"/>
  <c r="AL102" i="8" s="1"/>
  <c r="AK102" i="8" s="1"/>
  <c r="AJ102" i="8" s="1"/>
  <c r="AI102" i="8" s="1"/>
  <c r="AH102" i="8" s="1"/>
  <c r="AG102" i="8" s="1"/>
  <c r="AF102" i="8" s="1"/>
  <c r="AE102" i="8" s="1"/>
  <c r="AD102" i="8" s="1"/>
  <c r="AC102" i="8" s="1"/>
  <c r="AN102" i="8" s="1"/>
  <c r="BY102" i="8" s="1"/>
  <c r="AY102" i="8"/>
  <c r="AX102" i="8" s="1"/>
  <c r="AW102" i="8" s="1"/>
  <c r="AV102" i="8" s="1"/>
  <c r="AU102" i="8" s="1"/>
  <c r="AT102" i="8" s="1"/>
  <c r="AS102" i="8" s="1"/>
  <c r="AR102" i="8" s="1"/>
  <c r="AQ102" i="8" s="1"/>
  <c r="AP102" i="8" s="1"/>
  <c r="AO102" i="8" s="1"/>
  <c r="AZ102" i="8" s="1"/>
  <c r="BZ102" i="8" s="1"/>
  <c r="BK102" i="8"/>
  <c r="BJ102" i="8" s="1"/>
  <c r="BI102" i="8" s="1"/>
  <c r="BH102" i="8" s="1"/>
  <c r="BG102" i="8" s="1"/>
  <c r="BF102" i="8" s="1"/>
  <c r="BE102" i="8" s="1"/>
  <c r="BD102" i="8" s="1"/>
  <c r="BC102" i="8" s="1"/>
  <c r="BB102" i="8" s="1"/>
  <c r="BA102" i="8" s="1"/>
  <c r="BL102" i="8" s="1"/>
  <c r="CA102" i="8" s="1"/>
  <c r="J166" i="8"/>
  <c r="L383" i="8"/>
  <c r="BW383" i="8"/>
  <c r="BV383" i="8" s="1"/>
  <c r="BU383" i="8" s="1"/>
  <c r="BT383" i="8" s="1"/>
  <c r="BS383" i="8" s="1"/>
  <c r="BR383" i="8" s="1"/>
  <c r="BQ383" i="8" s="1"/>
  <c r="BP383" i="8" s="1"/>
  <c r="BO383" i="8" s="1"/>
  <c r="BN383" i="8" s="1"/>
  <c r="BM383" i="8" s="1"/>
  <c r="BX383" i="8" s="1"/>
  <c r="CB383" i="8" s="1"/>
  <c r="L23" i="8"/>
  <c r="BW23" i="8"/>
  <c r="BV23" i="8" s="1"/>
  <c r="BU23" i="8" s="1"/>
  <c r="BT23" i="8" s="1"/>
  <c r="BS23" i="8" s="1"/>
  <c r="BR23" i="8" s="1"/>
  <c r="BQ23" i="8" s="1"/>
  <c r="BP23" i="8" s="1"/>
  <c r="BO23" i="8" s="1"/>
  <c r="BN23" i="8" s="1"/>
  <c r="BM23" i="8" s="1"/>
  <c r="BX23" i="8" s="1"/>
  <c r="CB23" i="8" s="1"/>
  <c r="K152" i="8"/>
  <c r="K153" i="8"/>
  <c r="K154" i="8"/>
  <c r="K155" i="8"/>
  <c r="K156" i="8"/>
  <c r="K157" i="8"/>
  <c r="K368" i="8"/>
  <c r="L761" i="8"/>
  <c r="BW761" i="8"/>
  <c r="BV761" i="8" s="1"/>
  <c r="BU761" i="8" s="1"/>
  <c r="BT761" i="8" s="1"/>
  <c r="BS761" i="8" s="1"/>
  <c r="BR761" i="8" s="1"/>
  <c r="BQ761" i="8" s="1"/>
  <c r="BP761" i="8" s="1"/>
  <c r="BO761" i="8" s="1"/>
  <c r="BN761" i="8" s="1"/>
  <c r="BM761" i="8" s="1"/>
  <c r="BX761" i="8" s="1"/>
  <c r="CB761" i="8" s="1"/>
  <c r="L784" i="8"/>
  <c r="BW784" i="8"/>
  <c r="BV784" i="8" s="1"/>
  <c r="BU784" i="8" s="1"/>
  <c r="BT784" i="8" s="1"/>
  <c r="BS784" i="8" s="1"/>
  <c r="BR784" i="8" s="1"/>
  <c r="BQ784" i="8" s="1"/>
  <c r="BP784" i="8" s="1"/>
  <c r="BO784" i="8" s="1"/>
  <c r="BN784" i="8" s="1"/>
  <c r="BM784" i="8" s="1"/>
  <c r="BX784" i="8" s="1"/>
  <c r="CB784" i="8" s="1"/>
  <c r="L785" i="8"/>
  <c r="BW785" i="8"/>
  <c r="BV785" i="8" s="1"/>
  <c r="BU785" i="8" s="1"/>
  <c r="BT785" i="8" s="1"/>
  <c r="BS785" i="8" s="1"/>
  <c r="BR785" i="8" s="1"/>
  <c r="BQ785" i="8" s="1"/>
  <c r="BP785" i="8" s="1"/>
  <c r="BO785" i="8" s="1"/>
  <c r="BN785" i="8" s="1"/>
  <c r="BM785" i="8" s="1"/>
  <c r="BX785" i="8" s="1"/>
  <c r="CB785" i="8" s="1"/>
  <c r="L787" i="8"/>
  <c r="BW787" i="8"/>
  <c r="BV787" i="8" s="1"/>
  <c r="BU787" i="8" s="1"/>
  <c r="BT787" i="8" s="1"/>
  <c r="BS787" i="8" s="1"/>
  <c r="BR787" i="8" s="1"/>
  <c r="BQ787" i="8" s="1"/>
  <c r="BP787" i="8" s="1"/>
  <c r="BO787" i="8" s="1"/>
  <c r="BN787" i="8" s="1"/>
  <c r="BM787" i="8" s="1"/>
  <c r="BX787" i="8" s="1"/>
  <c r="CB787" i="8" s="1"/>
  <c r="L789" i="8"/>
  <c r="BW789" i="8"/>
  <c r="BV789" i="8" s="1"/>
  <c r="BU789" i="8" s="1"/>
  <c r="BT789" i="8" s="1"/>
  <c r="BS789" i="8" s="1"/>
  <c r="BR789" i="8" s="1"/>
  <c r="BQ789" i="8" s="1"/>
  <c r="BP789" i="8" s="1"/>
  <c r="BO789" i="8" s="1"/>
  <c r="BN789" i="8" s="1"/>
  <c r="BM789" i="8" s="1"/>
  <c r="BX789" i="8" s="1"/>
  <c r="CB789" i="8" s="1"/>
  <c r="K367" i="8"/>
  <c r="L792" i="8"/>
  <c r="BW792" i="8"/>
  <c r="BV792" i="8" s="1"/>
  <c r="BU792" i="8" s="1"/>
  <c r="BT792" i="8" s="1"/>
  <c r="BS792" i="8" s="1"/>
  <c r="BR792" i="8" s="1"/>
  <c r="BQ792" i="8" s="1"/>
  <c r="BP792" i="8" s="1"/>
  <c r="BO792" i="8" s="1"/>
  <c r="BN792" i="8" s="1"/>
  <c r="BM792" i="8" s="1"/>
  <c r="BX792" i="8" s="1"/>
  <c r="CB792" i="8" s="1"/>
  <c r="L793" i="8"/>
  <c r="BW793" i="8"/>
  <c r="BV793" i="8" s="1"/>
  <c r="BU793" i="8" s="1"/>
  <c r="BT793" i="8" s="1"/>
  <c r="BS793" i="8" s="1"/>
  <c r="BR793" i="8" s="1"/>
  <c r="BQ793" i="8" s="1"/>
  <c r="BP793" i="8" s="1"/>
  <c r="BO793" i="8" s="1"/>
  <c r="BN793" i="8" s="1"/>
  <c r="BM793" i="8" s="1"/>
  <c r="BX793" i="8" s="1"/>
  <c r="CB793" i="8" s="1"/>
  <c r="K375" i="8"/>
  <c r="K378" i="8"/>
  <c r="K380" i="8"/>
  <c r="K379" i="8"/>
  <c r="K366" i="8"/>
  <c r="K660" i="8"/>
  <c r="K676" i="8"/>
  <c r="K692" i="8"/>
  <c r="K708" i="8"/>
  <c r="K667" i="8"/>
  <c r="K683" i="8"/>
  <c r="K699" i="8"/>
  <c r="K715" i="8"/>
  <c r="L782" i="8"/>
  <c r="BW782" i="8"/>
  <c r="BV782" i="8" s="1"/>
  <c r="BU782" i="8" s="1"/>
  <c r="BT782" i="8" s="1"/>
  <c r="BS782" i="8" s="1"/>
  <c r="BR782" i="8" s="1"/>
  <c r="BQ782" i="8" s="1"/>
  <c r="BP782" i="8" s="1"/>
  <c r="BO782" i="8" s="1"/>
  <c r="BN782" i="8" s="1"/>
  <c r="BM782" i="8" s="1"/>
  <c r="BX782" i="8" s="1"/>
  <c r="CB782" i="8" s="1"/>
  <c r="L788" i="8"/>
  <c r="BW788" i="8"/>
  <c r="BV788" i="8" s="1"/>
  <c r="BU788" i="8" s="1"/>
  <c r="BT788" i="8" s="1"/>
  <c r="BS788" i="8" s="1"/>
  <c r="BR788" i="8" s="1"/>
  <c r="BQ788" i="8" s="1"/>
  <c r="BP788" i="8" s="1"/>
  <c r="BO788" i="8" s="1"/>
  <c r="BN788" i="8" s="1"/>
  <c r="BM788" i="8" s="1"/>
  <c r="BX788" i="8" s="1"/>
  <c r="CB788" i="8" s="1"/>
  <c r="K129" i="8"/>
  <c r="AM421" i="8"/>
  <c r="AL421" i="8" s="1"/>
  <c r="AK421" i="8" s="1"/>
  <c r="AJ421" i="8" s="1"/>
  <c r="AI421" i="8" s="1"/>
  <c r="AH421" i="8" s="1"/>
  <c r="AG421" i="8" s="1"/>
  <c r="AF421" i="8" s="1"/>
  <c r="AE421" i="8" s="1"/>
  <c r="AD421" i="8" s="1"/>
  <c r="AC421" i="8" s="1"/>
  <c r="AN421" i="8" s="1"/>
  <c r="BY421" i="8" s="1"/>
  <c r="AY421" i="8"/>
  <c r="AX421" i="8" s="1"/>
  <c r="AW421" i="8" s="1"/>
  <c r="AV421" i="8" s="1"/>
  <c r="AU421" i="8" s="1"/>
  <c r="AT421" i="8" s="1"/>
  <c r="AS421" i="8" s="1"/>
  <c r="AR421" i="8" s="1"/>
  <c r="AQ421" i="8" s="1"/>
  <c r="AP421" i="8" s="1"/>
  <c r="AO421" i="8" s="1"/>
  <c r="AZ421" i="8" s="1"/>
  <c r="BZ421" i="8" s="1"/>
  <c r="BK421" i="8"/>
  <c r="BJ421" i="8" s="1"/>
  <c r="BI421" i="8" s="1"/>
  <c r="BH421" i="8" s="1"/>
  <c r="BG421" i="8" s="1"/>
  <c r="BF421" i="8" s="1"/>
  <c r="BE421" i="8" s="1"/>
  <c r="BD421" i="8" s="1"/>
  <c r="BC421" i="8" s="1"/>
  <c r="BB421" i="8" s="1"/>
  <c r="BA421" i="8" s="1"/>
  <c r="BL421" i="8" s="1"/>
  <c r="CA421" i="8" s="1"/>
  <c r="L763" i="8"/>
  <c r="BW763" i="8"/>
  <c r="BV763" i="8" s="1"/>
  <c r="BU763" i="8" s="1"/>
  <c r="BT763" i="8" s="1"/>
  <c r="BS763" i="8" s="1"/>
  <c r="BR763" i="8" s="1"/>
  <c r="BQ763" i="8" s="1"/>
  <c r="BP763" i="8" s="1"/>
  <c r="BO763" i="8" s="1"/>
  <c r="BN763" i="8" s="1"/>
  <c r="BM763" i="8" s="1"/>
  <c r="BX763" i="8" s="1"/>
  <c r="CB763" i="8" s="1"/>
  <c r="L777" i="8"/>
  <c r="BW777" i="8"/>
  <c r="BV777" i="8" s="1"/>
  <c r="BU777" i="8" s="1"/>
  <c r="BT777" i="8" s="1"/>
  <c r="BS777" i="8" s="1"/>
  <c r="BR777" i="8" s="1"/>
  <c r="BQ777" i="8" s="1"/>
  <c r="BP777" i="8" s="1"/>
  <c r="BO777" i="8" s="1"/>
  <c r="BN777" i="8" s="1"/>
  <c r="BM777" i="8" s="1"/>
  <c r="BX777" i="8" s="1"/>
  <c r="CB777" i="8" s="1"/>
  <c r="K677" i="8"/>
  <c r="K697" i="8"/>
  <c r="K701" i="8"/>
  <c r="K117" i="8"/>
  <c r="K118" i="8"/>
  <c r="K119" i="8"/>
  <c r="K120" i="8"/>
  <c r="K121" i="8"/>
  <c r="K374" i="8"/>
  <c r="K376" i="8"/>
  <c r="L796" i="8"/>
  <c r="BW796" i="8"/>
  <c r="BV796" i="8" s="1"/>
  <c r="BU796" i="8" s="1"/>
  <c r="BT796" i="8" s="1"/>
  <c r="BS796" i="8" s="1"/>
  <c r="BR796" i="8" s="1"/>
  <c r="BQ796" i="8" s="1"/>
  <c r="BP796" i="8" s="1"/>
  <c r="BO796" i="8" s="1"/>
  <c r="BN796" i="8" s="1"/>
  <c r="BM796" i="8" s="1"/>
  <c r="BX796" i="8" s="1"/>
  <c r="CB796" i="8" s="1"/>
  <c r="J266" i="8"/>
  <c r="J274" i="8"/>
  <c r="J282" i="8"/>
  <c r="AM240" i="8"/>
  <c r="AL240" i="8" s="1"/>
  <c r="AK240" i="8" s="1"/>
  <c r="AJ240" i="8" s="1"/>
  <c r="AI240" i="8" s="1"/>
  <c r="AH240" i="8" s="1"/>
  <c r="AG240" i="8" s="1"/>
  <c r="AF240" i="8" s="1"/>
  <c r="AE240" i="8" s="1"/>
  <c r="AD240" i="8" s="1"/>
  <c r="AC240" i="8" s="1"/>
  <c r="AN240" i="8" s="1"/>
  <c r="BY240" i="8" s="1"/>
  <c r="AY240" i="8"/>
  <c r="AX240" i="8" s="1"/>
  <c r="AW240" i="8" s="1"/>
  <c r="AV240" i="8" s="1"/>
  <c r="AU240" i="8" s="1"/>
  <c r="AT240" i="8" s="1"/>
  <c r="AS240" i="8" s="1"/>
  <c r="AR240" i="8" s="1"/>
  <c r="AQ240" i="8" s="1"/>
  <c r="AP240" i="8" s="1"/>
  <c r="AO240" i="8" s="1"/>
  <c r="AZ240" i="8" s="1"/>
  <c r="BZ240" i="8" s="1"/>
  <c r="BK240" i="8"/>
  <c r="BJ240" i="8" s="1"/>
  <c r="BI240" i="8" s="1"/>
  <c r="BH240" i="8" s="1"/>
  <c r="BG240" i="8" s="1"/>
  <c r="BF240" i="8" s="1"/>
  <c r="BE240" i="8" s="1"/>
  <c r="BD240" i="8" s="1"/>
  <c r="BC240" i="8" s="1"/>
  <c r="BB240" i="8" s="1"/>
  <c r="BA240" i="8" s="1"/>
  <c r="BL240" i="8" s="1"/>
  <c r="CA240" i="8" s="1"/>
  <c r="BW75" i="8"/>
  <c r="BV75" i="8" s="1"/>
  <c r="BU75" i="8" s="1"/>
  <c r="BT75" i="8" s="1"/>
  <c r="BS75" i="8" s="1"/>
  <c r="BR75" i="8" s="1"/>
  <c r="BQ75" i="8" s="1"/>
  <c r="BP75" i="8" s="1"/>
  <c r="BO75" i="8" s="1"/>
  <c r="BN75" i="8" s="1"/>
  <c r="BM75" i="8" s="1"/>
  <c r="BX75" i="8" s="1"/>
  <c r="CB75" i="8" s="1"/>
  <c r="L75" i="8"/>
  <c r="BW878" i="8"/>
  <c r="BV878" i="8" s="1"/>
  <c r="BU878" i="8" s="1"/>
  <c r="BT878" i="8" s="1"/>
  <c r="BS878" i="8" s="1"/>
  <c r="BR878" i="8" s="1"/>
  <c r="BQ878" i="8" s="1"/>
  <c r="BP878" i="8" s="1"/>
  <c r="BO878" i="8" s="1"/>
  <c r="BN878" i="8" s="1"/>
  <c r="BM878" i="8" s="1"/>
  <c r="BX878" i="8" s="1"/>
  <c r="CB878" i="8" s="1"/>
  <c r="L878" i="8"/>
  <c r="K908" i="8"/>
  <c r="K306" i="8"/>
  <c r="K314" i="8"/>
  <c r="K319" i="8"/>
  <c r="J229" i="8"/>
  <c r="K879" i="8"/>
  <c r="K875" i="8"/>
  <c r="K654" i="8"/>
  <c r="K662" i="8"/>
  <c r="K670" i="8"/>
  <c r="K678" i="8"/>
  <c r="K686" i="8"/>
  <c r="K694" i="8"/>
  <c r="K702" i="8"/>
  <c r="K710" i="8"/>
  <c r="K718" i="8"/>
  <c r="K665" i="8"/>
  <c r="K669" i="8"/>
  <c r="K673" i="8"/>
  <c r="K689" i="8"/>
  <c r="K693" i="8"/>
  <c r="J292" i="8"/>
  <c r="AM420" i="8"/>
  <c r="AL420" i="8" s="1"/>
  <c r="AK420" i="8" s="1"/>
  <c r="AJ420" i="8" s="1"/>
  <c r="AI420" i="8" s="1"/>
  <c r="AH420" i="8" s="1"/>
  <c r="AG420" i="8" s="1"/>
  <c r="AF420" i="8" s="1"/>
  <c r="AE420" i="8" s="1"/>
  <c r="AD420" i="8" s="1"/>
  <c r="AC420" i="8" s="1"/>
  <c r="AN420" i="8" s="1"/>
  <c r="BY420" i="8" s="1"/>
  <c r="AY420" i="8"/>
  <c r="AX420" i="8" s="1"/>
  <c r="AW420" i="8" s="1"/>
  <c r="AV420" i="8" s="1"/>
  <c r="AU420" i="8" s="1"/>
  <c r="AT420" i="8" s="1"/>
  <c r="AS420" i="8" s="1"/>
  <c r="AR420" i="8" s="1"/>
  <c r="AQ420" i="8" s="1"/>
  <c r="AP420" i="8" s="1"/>
  <c r="AO420" i="8" s="1"/>
  <c r="AZ420" i="8" s="1"/>
  <c r="BZ420" i="8" s="1"/>
  <c r="BK420" i="8"/>
  <c r="BJ420" i="8" s="1"/>
  <c r="BI420" i="8" s="1"/>
  <c r="BH420" i="8" s="1"/>
  <c r="BG420" i="8" s="1"/>
  <c r="BF420" i="8" s="1"/>
  <c r="BE420" i="8" s="1"/>
  <c r="BD420" i="8" s="1"/>
  <c r="BC420" i="8" s="1"/>
  <c r="BB420" i="8" s="1"/>
  <c r="BA420" i="8" s="1"/>
  <c r="BL420" i="8" s="1"/>
  <c r="CA420" i="8" s="1"/>
  <c r="K661" i="8"/>
  <c r="K685" i="8"/>
  <c r="K721" i="8"/>
  <c r="L766" i="8"/>
  <c r="BW766" i="8"/>
  <c r="BV766" i="8" s="1"/>
  <c r="BU766" i="8" s="1"/>
  <c r="BT766" i="8" s="1"/>
  <c r="BS766" i="8" s="1"/>
  <c r="BR766" i="8" s="1"/>
  <c r="BQ766" i="8" s="1"/>
  <c r="BP766" i="8" s="1"/>
  <c r="BO766" i="8" s="1"/>
  <c r="BN766" i="8" s="1"/>
  <c r="BM766" i="8" s="1"/>
  <c r="BX766" i="8" s="1"/>
  <c r="CB766" i="8" s="1"/>
  <c r="L768" i="8"/>
  <c r="BW768" i="8"/>
  <c r="BV768" i="8" s="1"/>
  <c r="BU768" i="8" s="1"/>
  <c r="BT768" i="8" s="1"/>
  <c r="BS768" i="8" s="1"/>
  <c r="BR768" i="8" s="1"/>
  <c r="BQ768" i="8" s="1"/>
  <c r="BP768" i="8" s="1"/>
  <c r="BO768" i="8" s="1"/>
  <c r="BN768" i="8" s="1"/>
  <c r="BM768" i="8" s="1"/>
  <c r="BX768" i="8" s="1"/>
  <c r="CB768" i="8" s="1"/>
  <c r="L770" i="8"/>
  <c r="BW770" i="8"/>
  <c r="BV770" i="8" s="1"/>
  <c r="BU770" i="8" s="1"/>
  <c r="BT770" i="8" s="1"/>
  <c r="BS770" i="8" s="1"/>
  <c r="BR770" i="8" s="1"/>
  <c r="BQ770" i="8" s="1"/>
  <c r="BP770" i="8" s="1"/>
  <c r="BO770" i="8" s="1"/>
  <c r="BN770" i="8" s="1"/>
  <c r="BM770" i="8" s="1"/>
  <c r="BX770" i="8" s="1"/>
  <c r="CB770" i="8" s="1"/>
  <c r="L780" i="8"/>
  <c r="BW780" i="8"/>
  <c r="BV780" i="8" s="1"/>
  <c r="BU780" i="8" s="1"/>
  <c r="BT780" i="8" s="1"/>
  <c r="BS780" i="8" s="1"/>
  <c r="BR780" i="8" s="1"/>
  <c r="BQ780" i="8" s="1"/>
  <c r="BP780" i="8" s="1"/>
  <c r="BO780" i="8" s="1"/>
  <c r="BN780" i="8" s="1"/>
  <c r="BM780" i="8" s="1"/>
  <c r="BX780" i="8" s="1"/>
  <c r="CB780" i="8" s="1"/>
  <c r="K371" i="8"/>
  <c r="K369" i="8"/>
  <c r="J302" i="8"/>
  <c r="J296" i="8"/>
  <c r="AM517" i="8"/>
  <c r="AL517" i="8" s="1"/>
  <c r="AK517" i="8" s="1"/>
  <c r="AJ517" i="8" s="1"/>
  <c r="AI517" i="8" s="1"/>
  <c r="AH517" i="8" s="1"/>
  <c r="AG517" i="8" s="1"/>
  <c r="AF517" i="8" s="1"/>
  <c r="AE517" i="8" s="1"/>
  <c r="AD517" i="8" s="1"/>
  <c r="AC517" i="8" s="1"/>
  <c r="AN517" i="8" s="1"/>
  <c r="BY517" i="8" s="1"/>
  <c r="AY517" i="8"/>
  <c r="AX517" i="8" s="1"/>
  <c r="AW517" i="8" s="1"/>
  <c r="AV517" i="8" s="1"/>
  <c r="AU517" i="8" s="1"/>
  <c r="AT517" i="8" s="1"/>
  <c r="AS517" i="8" s="1"/>
  <c r="AR517" i="8" s="1"/>
  <c r="AQ517" i="8" s="1"/>
  <c r="AP517" i="8" s="1"/>
  <c r="AO517" i="8" s="1"/>
  <c r="AZ517" i="8" s="1"/>
  <c r="BZ517" i="8" s="1"/>
  <c r="BK517" i="8"/>
  <c r="BJ517" i="8" s="1"/>
  <c r="BI517" i="8" s="1"/>
  <c r="BH517" i="8" s="1"/>
  <c r="BG517" i="8" s="1"/>
  <c r="BF517" i="8" s="1"/>
  <c r="BE517" i="8" s="1"/>
  <c r="BD517" i="8" s="1"/>
  <c r="BC517" i="8" s="1"/>
  <c r="BB517" i="8" s="1"/>
  <c r="BA517" i="8" s="1"/>
  <c r="BL517" i="8" s="1"/>
  <c r="CA517" i="8" s="1"/>
  <c r="K896" i="8"/>
  <c r="K898" i="8"/>
  <c r="K388" i="8"/>
  <c r="J483" i="8"/>
  <c r="J487" i="8"/>
  <c r="J491" i="8"/>
  <c r="J495" i="8"/>
  <c r="AM443" i="8"/>
  <c r="AL443" i="8" s="1"/>
  <c r="AK443" i="8" s="1"/>
  <c r="AJ443" i="8" s="1"/>
  <c r="AI443" i="8" s="1"/>
  <c r="AH443" i="8" s="1"/>
  <c r="AG443" i="8" s="1"/>
  <c r="AF443" i="8" s="1"/>
  <c r="AE443" i="8" s="1"/>
  <c r="AD443" i="8" s="1"/>
  <c r="AC443" i="8" s="1"/>
  <c r="AN443" i="8" s="1"/>
  <c r="BY443" i="8" s="1"/>
  <c r="AY443" i="8"/>
  <c r="AX443" i="8" s="1"/>
  <c r="AW443" i="8" s="1"/>
  <c r="AV443" i="8" s="1"/>
  <c r="AU443" i="8" s="1"/>
  <c r="AT443" i="8" s="1"/>
  <c r="AS443" i="8" s="1"/>
  <c r="AR443" i="8" s="1"/>
  <c r="AQ443" i="8" s="1"/>
  <c r="AP443" i="8" s="1"/>
  <c r="AO443" i="8" s="1"/>
  <c r="AZ443" i="8" s="1"/>
  <c r="BZ443" i="8" s="1"/>
  <c r="BK443" i="8"/>
  <c r="BJ443" i="8" s="1"/>
  <c r="BI443" i="8" s="1"/>
  <c r="BH443" i="8" s="1"/>
  <c r="BG443" i="8" s="1"/>
  <c r="BF443" i="8" s="1"/>
  <c r="BE443" i="8" s="1"/>
  <c r="BD443" i="8" s="1"/>
  <c r="BC443" i="8" s="1"/>
  <c r="BB443" i="8" s="1"/>
  <c r="BA443" i="8" s="1"/>
  <c r="BL443" i="8" s="1"/>
  <c r="CA443" i="8" s="1"/>
  <c r="AM439" i="8"/>
  <c r="AL439" i="8" s="1"/>
  <c r="AK439" i="8" s="1"/>
  <c r="AJ439" i="8" s="1"/>
  <c r="AI439" i="8" s="1"/>
  <c r="AH439" i="8" s="1"/>
  <c r="AG439" i="8" s="1"/>
  <c r="AF439" i="8" s="1"/>
  <c r="AE439" i="8" s="1"/>
  <c r="AD439" i="8" s="1"/>
  <c r="AC439" i="8" s="1"/>
  <c r="AN439" i="8" s="1"/>
  <c r="BY439" i="8" s="1"/>
  <c r="AY439" i="8"/>
  <c r="AX439" i="8" s="1"/>
  <c r="AW439" i="8" s="1"/>
  <c r="AV439" i="8" s="1"/>
  <c r="AU439" i="8" s="1"/>
  <c r="AT439" i="8" s="1"/>
  <c r="AS439" i="8" s="1"/>
  <c r="AR439" i="8" s="1"/>
  <c r="AQ439" i="8" s="1"/>
  <c r="AP439" i="8" s="1"/>
  <c r="AO439" i="8" s="1"/>
  <c r="AZ439" i="8" s="1"/>
  <c r="BZ439" i="8" s="1"/>
  <c r="BK439" i="8"/>
  <c r="BJ439" i="8" s="1"/>
  <c r="BI439" i="8" s="1"/>
  <c r="BH439" i="8" s="1"/>
  <c r="BG439" i="8" s="1"/>
  <c r="BF439" i="8" s="1"/>
  <c r="BE439" i="8" s="1"/>
  <c r="BD439" i="8" s="1"/>
  <c r="BC439" i="8" s="1"/>
  <c r="BB439" i="8" s="1"/>
  <c r="BA439" i="8" s="1"/>
  <c r="BL439" i="8" s="1"/>
  <c r="CA439" i="8" s="1"/>
  <c r="J191" i="8"/>
  <c r="J212" i="8"/>
  <c r="K561" i="8"/>
  <c r="K564" i="8"/>
  <c r="K566" i="8"/>
  <c r="K568" i="8"/>
  <c r="K570" i="8"/>
  <c r="K572" i="8"/>
  <c r="K574" i="8"/>
  <c r="K576" i="8"/>
  <c r="K578" i="8"/>
  <c r="K580" i="8"/>
  <c r="K582" i="8"/>
  <c r="K583" i="8"/>
  <c r="K585" i="8"/>
  <c r="K587" i="8"/>
  <c r="K589" i="8"/>
  <c r="K591" i="8"/>
  <c r="K592" i="8"/>
  <c r="K593" i="8"/>
  <c r="K594" i="8"/>
  <c r="K596" i="8"/>
  <c r="K597" i="8"/>
  <c r="K598" i="8"/>
  <c r="K599" i="8"/>
  <c r="K600" i="8"/>
  <c r="K601" i="8"/>
  <c r="K602" i="8"/>
  <c r="K603" i="8"/>
  <c r="K604" i="8"/>
  <c r="K605" i="8"/>
  <c r="K606" i="8"/>
  <c r="K607" i="8"/>
  <c r="K608" i="8"/>
  <c r="K609" i="8"/>
  <c r="K610" i="8"/>
  <c r="BW73" i="8"/>
  <c r="BV73" i="8" s="1"/>
  <c r="BU73" i="8" s="1"/>
  <c r="BT73" i="8" s="1"/>
  <c r="BS73" i="8" s="1"/>
  <c r="BR73" i="8" s="1"/>
  <c r="BQ73" i="8" s="1"/>
  <c r="BP73" i="8" s="1"/>
  <c r="BO73" i="8" s="1"/>
  <c r="BN73" i="8" s="1"/>
  <c r="BM73" i="8" s="1"/>
  <c r="BX73" i="8" s="1"/>
  <c r="CB73" i="8" s="1"/>
  <c r="L73" i="8"/>
  <c r="L866" i="8"/>
  <c r="BW866" i="8"/>
  <c r="BV866" i="8" s="1"/>
  <c r="BU866" i="8" s="1"/>
  <c r="BT866" i="8" s="1"/>
  <c r="BS866" i="8" s="1"/>
  <c r="BR866" i="8" s="1"/>
  <c r="BQ866" i="8" s="1"/>
  <c r="BP866" i="8" s="1"/>
  <c r="BO866" i="8" s="1"/>
  <c r="BN866" i="8" s="1"/>
  <c r="BM866" i="8" s="1"/>
  <c r="BX866" i="8" s="1"/>
  <c r="CB866" i="8" s="1"/>
  <c r="J281" i="8"/>
  <c r="L37" i="8"/>
  <c r="BW37" i="8"/>
  <c r="BV37" i="8" s="1"/>
  <c r="BU37" i="8" s="1"/>
  <c r="BT37" i="8" s="1"/>
  <c r="BS37" i="8" s="1"/>
  <c r="BR37" i="8" s="1"/>
  <c r="BQ37" i="8" s="1"/>
  <c r="BP37" i="8" s="1"/>
  <c r="BO37" i="8" s="1"/>
  <c r="BN37" i="8" s="1"/>
  <c r="BM37" i="8" s="1"/>
  <c r="BX37" i="8" s="1"/>
  <c r="CB37" i="8" s="1"/>
  <c r="L35" i="8"/>
  <c r="BW35" i="8"/>
  <c r="BV35" i="8" s="1"/>
  <c r="BU35" i="8" s="1"/>
  <c r="BT35" i="8" s="1"/>
  <c r="BS35" i="8" s="1"/>
  <c r="BR35" i="8" s="1"/>
  <c r="BQ35" i="8" s="1"/>
  <c r="BP35" i="8" s="1"/>
  <c r="BO35" i="8" s="1"/>
  <c r="BN35" i="8" s="1"/>
  <c r="BM35" i="8" s="1"/>
  <c r="BX35" i="8" s="1"/>
  <c r="CB35" i="8" s="1"/>
  <c r="J56" i="8"/>
  <c r="K902" i="8"/>
  <c r="K911" i="8"/>
  <c r="K894" i="8"/>
  <c r="K900" i="8"/>
  <c r="K916" i="8"/>
  <c r="L10" i="8"/>
  <c r="BW10" i="8"/>
  <c r="BV10" i="8" s="1"/>
  <c r="BU10" i="8" s="1"/>
  <c r="BT10" i="8" s="1"/>
  <c r="BS10" i="8" s="1"/>
  <c r="BR10" i="8" s="1"/>
  <c r="BQ10" i="8" s="1"/>
  <c r="BP10" i="8" s="1"/>
  <c r="BO10" i="8" s="1"/>
  <c r="BN10" i="8" s="1"/>
  <c r="BM10" i="8" s="1"/>
  <c r="BX10" i="8" s="1"/>
  <c r="CB10" i="8" s="1"/>
  <c r="AM113" i="8"/>
  <c r="AL113" i="8" s="1"/>
  <c r="AK113" i="8" s="1"/>
  <c r="AJ113" i="8" s="1"/>
  <c r="AI113" i="8" s="1"/>
  <c r="AH113" i="8" s="1"/>
  <c r="AG113" i="8" s="1"/>
  <c r="AF113" i="8" s="1"/>
  <c r="AE113" i="8" s="1"/>
  <c r="AD113" i="8" s="1"/>
  <c r="AC113" i="8" s="1"/>
  <c r="AN113" i="8" s="1"/>
  <c r="BY113" i="8" s="1"/>
  <c r="AY113" i="8"/>
  <c r="AX113" i="8" s="1"/>
  <c r="AW113" i="8" s="1"/>
  <c r="AV113" i="8" s="1"/>
  <c r="AU113" i="8" s="1"/>
  <c r="AT113" i="8" s="1"/>
  <c r="AS113" i="8" s="1"/>
  <c r="AR113" i="8" s="1"/>
  <c r="AQ113" i="8" s="1"/>
  <c r="AP113" i="8" s="1"/>
  <c r="AO113" i="8" s="1"/>
  <c r="AZ113" i="8" s="1"/>
  <c r="BZ113" i="8" s="1"/>
  <c r="BK113" i="8"/>
  <c r="BJ113" i="8" s="1"/>
  <c r="BI113" i="8" s="1"/>
  <c r="BH113" i="8" s="1"/>
  <c r="BG113" i="8" s="1"/>
  <c r="BF113" i="8" s="1"/>
  <c r="BE113" i="8" s="1"/>
  <c r="BD113" i="8" s="1"/>
  <c r="BC113" i="8" s="1"/>
  <c r="BB113" i="8" s="1"/>
  <c r="BA113" i="8" s="1"/>
  <c r="BL113" i="8" s="1"/>
  <c r="CA113" i="8" s="1"/>
  <c r="J626" i="8"/>
  <c r="J618" i="8"/>
  <c r="J513" i="8"/>
  <c r="J192" i="8"/>
  <c r="J211" i="8"/>
  <c r="J233" i="8"/>
  <c r="J221" i="8"/>
  <c r="J351" i="8"/>
  <c r="J183" i="8"/>
  <c r="J178" i="8"/>
  <c r="J355" i="8"/>
  <c r="K137" i="8"/>
  <c r="K141" i="8"/>
  <c r="K145" i="8"/>
  <c r="K149" i="8"/>
  <c r="J622" i="8"/>
  <c r="L794" i="8"/>
  <c r="BW794" i="8"/>
  <c r="BV794" i="8" s="1"/>
  <c r="BU794" i="8" s="1"/>
  <c r="BT794" i="8" s="1"/>
  <c r="BS794" i="8" s="1"/>
  <c r="BR794" i="8" s="1"/>
  <c r="BQ794" i="8" s="1"/>
  <c r="BP794" i="8" s="1"/>
  <c r="BO794" i="8" s="1"/>
  <c r="BN794" i="8" s="1"/>
  <c r="BM794" i="8" s="1"/>
  <c r="BX794" i="8" s="1"/>
  <c r="CB794" i="8" s="1"/>
  <c r="L769" i="8"/>
  <c r="BW769" i="8"/>
  <c r="BV769" i="8" s="1"/>
  <c r="BU769" i="8" s="1"/>
  <c r="BT769" i="8" s="1"/>
  <c r="BS769" i="8" s="1"/>
  <c r="BR769" i="8" s="1"/>
  <c r="BQ769" i="8" s="1"/>
  <c r="BP769" i="8" s="1"/>
  <c r="BO769" i="8" s="1"/>
  <c r="BN769" i="8" s="1"/>
  <c r="BM769" i="8" s="1"/>
  <c r="BX769" i="8" s="1"/>
  <c r="CB769" i="8" s="1"/>
  <c r="K125" i="8"/>
  <c r="K128" i="8"/>
  <c r="K127" i="8"/>
  <c r="K32" i="8"/>
  <c r="J57" i="8"/>
  <c r="J85" i="8"/>
  <c r="K361" i="8"/>
  <c r="K341" i="8"/>
  <c r="K350" i="8"/>
  <c r="K357" i="8"/>
  <c r="K346" i="8"/>
  <c r="K353" i="8"/>
  <c r="J53" i="8"/>
  <c r="BW68" i="8"/>
  <c r="BV68" i="8" s="1"/>
  <c r="BU68" i="8" s="1"/>
  <c r="BT68" i="8" s="1"/>
  <c r="BS68" i="8" s="1"/>
  <c r="BR68" i="8" s="1"/>
  <c r="BQ68" i="8" s="1"/>
  <c r="BP68" i="8" s="1"/>
  <c r="BO68" i="8" s="1"/>
  <c r="BN68" i="8" s="1"/>
  <c r="BM68" i="8" s="1"/>
  <c r="BX68" i="8" s="1"/>
  <c r="CB68" i="8" s="1"/>
  <c r="L68" i="8"/>
  <c r="J82" i="8"/>
  <c r="J86" i="8"/>
  <c r="J94" i="8"/>
  <c r="J93" i="8"/>
  <c r="J97" i="8"/>
  <c r="J52" i="8"/>
  <c r="L72" i="8"/>
  <c r="BW72" i="8"/>
  <c r="BV72" i="8" s="1"/>
  <c r="BU72" i="8" s="1"/>
  <c r="BT72" i="8" s="1"/>
  <c r="BS72" i="8" s="1"/>
  <c r="BR72" i="8" s="1"/>
  <c r="BQ72" i="8" s="1"/>
  <c r="BP72" i="8" s="1"/>
  <c r="BO72" i="8" s="1"/>
  <c r="BN72" i="8" s="1"/>
  <c r="BM72" i="8" s="1"/>
  <c r="BX72" i="8" s="1"/>
  <c r="CB72" i="8" s="1"/>
  <c r="J285" i="8"/>
  <c r="J289" i="8"/>
  <c r="J272" i="8"/>
  <c r="J264" i="8"/>
  <c r="J267" i="8"/>
  <c r="J275" i="8"/>
  <c r="J283" i="8"/>
  <c r="K615" i="8"/>
  <c r="K625" i="8"/>
  <c r="L3" i="8"/>
  <c r="BW3" i="8"/>
  <c r="BV3" i="8" s="1"/>
  <c r="BU3" i="8" s="1"/>
  <c r="BT3" i="8" s="1"/>
  <c r="BS3" i="8" s="1"/>
  <c r="BR3" i="8" s="1"/>
  <c r="BQ3" i="8" s="1"/>
  <c r="BP3" i="8" s="1"/>
  <c r="BO3" i="8" s="1"/>
  <c r="BN3" i="8" s="1"/>
  <c r="BM3" i="8" s="1"/>
  <c r="BX3" i="8" s="1"/>
  <c r="CB3" i="8" s="1"/>
  <c r="J293" i="8"/>
  <c r="J301" i="8"/>
  <c r="L39" i="8"/>
  <c r="BW39" i="8"/>
  <c r="BV39" i="8" s="1"/>
  <c r="BU39" i="8" s="1"/>
  <c r="BT39" i="8" s="1"/>
  <c r="BS39" i="8" s="1"/>
  <c r="BR39" i="8" s="1"/>
  <c r="BQ39" i="8" s="1"/>
  <c r="BP39" i="8" s="1"/>
  <c r="BO39" i="8" s="1"/>
  <c r="BN39" i="8" s="1"/>
  <c r="BM39" i="8" s="1"/>
  <c r="BX39" i="8" s="1"/>
  <c r="CB39" i="8" s="1"/>
  <c r="J506" i="8"/>
  <c r="AM723" i="8"/>
  <c r="AL723" i="8" s="1"/>
  <c r="AK723" i="8" s="1"/>
  <c r="AJ723" i="8" s="1"/>
  <c r="AI723" i="8" s="1"/>
  <c r="AH723" i="8" s="1"/>
  <c r="AG723" i="8" s="1"/>
  <c r="AF723" i="8" s="1"/>
  <c r="AE723" i="8" s="1"/>
  <c r="AD723" i="8" s="1"/>
  <c r="AC723" i="8" s="1"/>
  <c r="AN723" i="8" s="1"/>
  <c r="BY723" i="8" s="1"/>
  <c r="AY723" i="8"/>
  <c r="AX723" i="8" s="1"/>
  <c r="AW723" i="8" s="1"/>
  <c r="AV723" i="8" s="1"/>
  <c r="AU723" i="8" s="1"/>
  <c r="AT723" i="8" s="1"/>
  <c r="AS723" i="8" s="1"/>
  <c r="AR723" i="8" s="1"/>
  <c r="AQ723" i="8" s="1"/>
  <c r="AP723" i="8" s="1"/>
  <c r="AO723" i="8" s="1"/>
  <c r="AZ723" i="8" s="1"/>
  <c r="BZ723" i="8" s="1"/>
  <c r="BK723" i="8"/>
  <c r="BJ723" i="8" s="1"/>
  <c r="BI723" i="8" s="1"/>
  <c r="BH723" i="8" s="1"/>
  <c r="BG723" i="8" s="1"/>
  <c r="BF723" i="8" s="1"/>
  <c r="BE723" i="8" s="1"/>
  <c r="BD723" i="8" s="1"/>
  <c r="BC723" i="8" s="1"/>
  <c r="BB723" i="8" s="1"/>
  <c r="BA723" i="8" s="1"/>
  <c r="BL723" i="8" s="1"/>
  <c r="CA723" i="8" s="1"/>
  <c r="K64" i="8"/>
  <c r="J179" i="8"/>
  <c r="J187" i="8"/>
  <c r="J218" i="8"/>
  <c r="J184" i="8"/>
  <c r="K516" i="8"/>
  <c r="K876" i="8"/>
  <c r="J632" i="8"/>
  <c r="J636" i="8"/>
  <c r="J628" i="8"/>
  <c r="J646" i="8"/>
  <c r="J634" i="8"/>
  <c r="K107" i="8"/>
  <c r="AM424" i="8"/>
  <c r="AL424" i="8" s="1"/>
  <c r="AK424" i="8" s="1"/>
  <c r="AJ424" i="8" s="1"/>
  <c r="AI424" i="8" s="1"/>
  <c r="AH424" i="8" s="1"/>
  <c r="AG424" i="8" s="1"/>
  <c r="AF424" i="8" s="1"/>
  <c r="AE424" i="8" s="1"/>
  <c r="AD424" i="8" s="1"/>
  <c r="AC424" i="8" s="1"/>
  <c r="AN424" i="8" s="1"/>
  <c r="BY424" i="8" s="1"/>
  <c r="AY424" i="8"/>
  <c r="AX424" i="8" s="1"/>
  <c r="AW424" i="8" s="1"/>
  <c r="AV424" i="8" s="1"/>
  <c r="AU424" i="8" s="1"/>
  <c r="AT424" i="8" s="1"/>
  <c r="AS424" i="8" s="1"/>
  <c r="AR424" i="8" s="1"/>
  <c r="AQ424" i="8" s="1"/>
  <c r="AP424" i="8" s="1"/>
  <c r="AO424" i="8" s="1"/>
  <c r="AZ424" i="8" s="1"/>
  <c r="BZ424" i="8" s="1"/>
  <c r="BK424" i="8"/>
  <c r="BJ424" i="8" s="1"/>
  <c r="BI424" i="8" s="1"/>
  <c r="BH424" i="8" s="1"/>
  <c r="BG424" i="8" s="1"/>
  <c r="BF424" i="8" s="1"/>
  <c r="BE424" i="8" s="1"/>
  <c r="BD424" i="8" s="1"/>
  <c r="BC424" i="8" s="1"/>
  <c r="BB424" i="8" s="1"/>
  <c r="BA424" i="8" s="1"/>
  <c r="BL424" i="8" s="1"/>
  <c r="CA424" i="8" s="1"/>
  <c r="K108" i="8"/>
  <c r="K370" i="8"/>
  <c r="K372" i="8"/>
  <c r="AM422" i="8"/>
  <c r="AL422" i="8" s="1"/>
  <c r="AK422" i="8" s="1"/>
  <c r="AJ422" i="8" s="1"/>
  <c r="AI422" i="8" s="1"/>
  <c r="AH422" i="8" s="1"/>
  <c r="AG422" i="8" s="1"/>
  <c r="AF422" i="8" s="1"/>
  <c r="AE422" i="8" s="1"/>
  <c r="AD422" i="8" s="1"/>
  <c r="AC422" i="8" s="1"/>
  <c r="AN422" i="8" s="1"/>
  <c r="BY422" i="8" s="1"/>
  <c r="AY422" i="8"/>
  <c r="AX422" i="8" s="1"/>
  <c r="AW422" i="8" s="1"/>
  <c r="AV422" i="8" s="1"/>
  <c r="AU422" i="8" s="1"/>
  <c r="AT422" i="8" s="1"/>
  <c r="AS422" i="8" s="1"/>
  <c r="AR422" i="8" s="1"/>
  <c r="AQ422" i="8" s="1"/>
  <c r="AP422" i="8" s="1"/>
  <c r="AO422" i="8" s="1"/>
  <c r="AZ422" i="8" s="1"/>
  <c r="BZ422" i="8" s="1"/>
  <c r="BK422" i="8"/>
  <c r="BJ422" i="8" s="1"/>
  <c r="BI422" i="8" s="1"/>
  <c r="BH422" i="8" s="1"/>
  <c r="BG422" i="8" s="1"/>
  <c r="BF422" i="8" s="1"/>
  <c r="BE422" i="8" s="1"/>
  <c r="BD422" i="8" s="1"/>
  <c r="BC422" i="8" s="1"/>
  <c r="BB422" i="8" s="1"/>
  <c r="BA422" i="8" s="1"/>
  <c r="BL422" i="8" s="1"/>
  <c r="CA422" i="8" s="1"/>
  <c r="L762" i="8"/>
  <c r="BW762" i="8"/>
  <c r="BV762" i="8" s="1"/>
  <c r="BU762" i="8" s="1"/>
  <c r="BT762" i="8" s="1"/>
  <c r="BS762" i="8" s="1"/>
  <c r="BR762" i="8" s="1"/>
  <c r="BQ762" i="8" s="1"/>
  <c r="BP762" i="8" s="1"/>
  <c r="BO762" i="8" s="1"/>
  <c r="BN762" i="8" s="1"/>
  <c r="BM762" i="8" s="1"/>
  <c r="BX762" i="8" s="1"/>
  <c r="CB762" i="8" s="1"/>
  <c r="L774" i="8"/>
  <c r="BW774" i="8"/>
  <c r="BV774" i="8" s="1"/>
  <c r="BU774" i="8" s="1"/>
  <c r="BT774" i="8" s="1"/>
  <c r="BS774" i="8" s="1"/>
  <c r="BR774" i="8" s="1"/>
  <c r="BQ774" i="8" s="1"/>
  <c r="BP774" i="8" s="1"/>
  <c r="BO774" i="8" s="1"/>
  <c r="BN774" i="8" s="1"/>
  <c r="BM774" i="8" s="1"/>
  <c r="BX774" i="8" s="1"/>
  <c r="CB774" i="8" s="1"/>
  <c r="L776" i="8"/>
  <c r="BW776" i="8"/>
  <c r="BV776" i="8" s="1"/>
  <c r="BU776" i="8" s="1"/>
  <c r="BT776" i="8" s="1"/>
  <c r="BS776" i="8" s="1"/>
  <c r="BR776" i="8" s="1"/>
  <c r="BQ776" i="8" s="1"/>
  <c r="BP776" i="8" s="1"/>
  <c r="BO776" i="8" s="1"/>
  <c r="BN776" i="8" s="1"/>
  <c r="BM776" i="8" s="1"/>
  <c r="BX776" i="8" s="1"/>
  <c r="CB776" i="8" s="1"/>
  <c r="K373" i="8"/>
  <c r="L765" i="8"/>
  <c r="BW765" i="8"/>
  <c r="BV765" i="8" s="1"/>
  <c r="BU765" i="8" s="1"/>
  <c r="BT765" i="8" s="1"/>
  <c r="BS765" i="8" s="1"/>
  <c r="BR765" i="8" s="1"/>
  <c r="BQ765" i="8" s="1"/>
  <c r="BP765" i="8" s="1"/>
  <c r="BO765" i="8" s="1"/>
  <c r="BN765" i="8" s="1"/>
  <c r="BM765" i="8" s="1"/>
  <c r="BX765" i="8" s="1"/>
  <c r="CB765" i="8" s="1"/>
  <c r="L773" i="8"/>
  <c r="BW773" i="8"/>
  <c r="BV773" i="8" s="1"/>
  <c r="BU773" i="8" s="1"/>
  <c r="BT773" i="8" s="1"/>
  <c r="BS773" i="8" s="1"/>
  <c r="BR773" i="8" s="1"/>
  <c r="BQ773" i="8" s="1"/>
  <c r="BP773" i="8" s="1"/>
  <c r="BO773" i="8" s="1"/>
  <c r="BN773" i="8" s="1"/>
  <c r="BM773" i="8" s="1"/>
  <c r="BX773" i="8" s="1"/>
  <c r="CB773" i="8" s="1"/>
  <c r="L790" i="8"/>
  <c r="BW790" i="8"/>
  <c r="BV790" i="8" s="1"/>
  <c r="BU790" i="8" s="1"/>
  <c r="BT790" i="8" s="1"/>
  <c r="BS790" i="8" s="1"/>
  <c r="BR790" i="8" s="1"/>
  <c r="BQ790" i="8" s="1"/>
  <c r="BP790" i="8" s="1"/>
  <c r="BO790" i="8" s="1"/>
  <c r="BN790" i="8" s="1"/>
  <c r="BM790" i="8" s="1"/>
  <c r="BX790" i="8" s="1"/>
  <c r="CB790" i="8" s="1"/>
  <c r="AM165" i="8"/>
  <c r="AL165" i="8" s="1"/>
  <c r="AK165" i="8" s="1"/>
  <c r="AJ165" i="8" s="1"/>
  <c r="AI165" i="8" s="1"/>
  <c r="AH165" i="8" s="1"/>
  <c r="AG165" i="8" s="1"/>
  <c r="AF165" i="8" s="1"/>
  <c r="AE165" i="8" s="1"/>
  <c r="AD165" i="8" s="1"/>
  <c r="AC165" i="8" s="1"/>
  <c r="AN165" i="8" s="1"/>
  <c r="BY165" i="8" s="1"/>
  <c r="BK165" i="8"/>
  <c r="BJ165" i="8" s="1"/>
  <c r="BI165" i="8" s="1"/>
  <c r="BH165" i="8" s="1"/>
  <c r="BG165" i="8" s="1"/>
  <c r="BF165" i="8" s="1"/>
  <c r="BE165" i="8" s="1"/>
  <c r="BD165" i="8" s="1"/>
  <c r="BC165" i="8" s="1"/>
  <c r="BB165" i="8" s="1"/>
  <c r="BA165" i="8" s="1"/>
  <c r="BL165" i="8" s="1"/>
  <c r="CA165" i="8" s="1"/>
  <c r="AY165" i="8"/>
  <c r="AX165" i="8" s="1"/>
  <c r="AW165" i="8" s="1"/>
  <c r="AV165" i="8" s="1"/>
  <c r="AU165" i="8" s="1"/>
  <c r="AT165" i="8" s="1"/>
  <c r="AS165" i="8" s="1"/>
  <c r="AR165" i="8" s="1"/>
  <c r="AQ165" i="8" s="1"/>
  <c r="AP165" i="8" s="1"/>
  <c r="AO165" i="8" s="1"/>
  <c r="AZ165" i="8" s="1"/>
  <c r="BZ165" i="8" s="1"/>
  <c r="J214" i="8"/>
  <c r="K909" i="8"/>
  <c r="J209" i="8"/>
  <c r="AM122" i="8"/>
  <c r="AL122" i="8" s="1"/>
  <c r="AK122" i="8" s="1"/>
  <c r="AJ122" i="8" s="1"/>
  <c r="AI122" i="8" s="1"/>
  <c r="AH122" i="8" s="1"/>
  <c r="AG122" i="8" s="1"/>
  <c r="AF122" i="8" s="1"/>
  <c r="AE122" i="8" s="1"/>
  <c r="AD122" i="8" s="1"/>
  <c r="AC122" i="8" s="1"/>
  <c r="AN122" i="8" s="1"/>
  <c r="BY122" i="8" s="1"/>
  <c r="AY122" i="8"/>
  <c r="AX122" i="8" s="1"/>
  <c r="AW122" i="8" s="1"/>
  <c r="AV122" i="8" s="1"/>
  <c r="AU122" i="8" s="1"/>
  <c r="AT122" i="8" s="1"/>
  <c r="AS122" i="8" s="1"/>
  <c r="AR122" i="8" s="1"/>
  <c r="AQ122" i="8" s="1"/>
  <c r="AP122" i="8" s="1"/>
  <c r="AO122" i="8" s="1"/>
  <c r="AZ122" i="8" s="1"/>
  <c r="BZ122" i="8" s="1"/>
  <c r="BK122" i="8"/>
  <c r="BJ122" i="8" s="1"/>
  <c r="BI122" i="8" s="1"/>
  <c r="BH122" i="8" s="1"/>
  <c r="BG122" i="8" s="1"/>
  <c r="BF122" i="8" s="1"/>
  <c r="BE122" i="8" s="1"/>
  <c r="BD122" i="8" s="1"/>
  <c r="BC122" i="8" s="1"/>
  <c r="BB122" i="8" s="1"/>
  <c r="BA122" i="8" s="1"/>
  <c r="BL122" i="8" s="1"/>
  <c r="CA122" i="8" s="1"/>
  <c r="J207" i="8"/>
  <c r="J226" i="8"/>
  <c r="J228" i="8"/>
  <c r="L45" i="8"/>
  <c r="BW45" i="8"/>
  <c r="BV45" i="8" s="1"/>
  <c r="BU45" i="8" s="1"/>
  <c r="BT45" i="8" s="1"/>
  <c r="BS45" i="8" s="1"/>
  <c r="BR45" i="8" s="1"/>
  <c r="BQ45" i="8" s="1"/>
  <c r="BP45" i="8" s="1"/>
  <c r="BO45" i="8" s="1"/>
  <c r="BN45" i="8" s="1"/>
  <c r="BM45" i="8" s="1"/>
  <c r="BX45" i="8" s="1"/>
  <c r="CB45" i="8" s="1"/>
  <c r="L47" i="8"/>
  <c r="BW47" i="8"/>
  <c r="BV47" i="8" s="1"/>
  <c r="BU47" i="8" s="1"/>
  <c r="BT47" i="8" s="1"/>
  <c r="BS47" i="8" s="1"/>
  <c r="BR47" i="8" s="1"/>
  <c r="BQ47" i="8" s="1"/>
  <c r="BP47" i="8" s="1"/>
  <c r="BO47" i="8" s="1"/>
  <c r="BN47" i="8" s="1"/>
  <c r="BM47" i="8" s="1"/>
  <c r="BX47" i="8" s="1"/>
  <c r="CB47" i="8" s="1"/>
  <c r="J225" i="8"/>
  <c r="J188" i="8"/>
  <c r="J190" i="8"/>
  <c r="J185" i="8"/>
  <c r="J219" i="8"/>
  <c r="J217" i="8"/>
  <c r="K309" i="8"/>
  <c r="K313" i="8"/>
  <c r="K318" i="8"/>
  <c r="K322" i="8"/>
  <c r="K323" i="8"/>
  <c r="K324" i="8"/>
  <c r="K325" i="8"/>
  <c r="K326" i="8"/>
  <c r="K327" i="8"/>
  <c r="K328" i="8"/>
  <c r="K329" i="8"/>
  <c r="K330" i="8"/>
  <c r="K331" i="8"/>
  <c r="K332" i="8"/>
  <c r="K333" i="8"/>
  <c r="K334" i="8"/>
  <c r="K335" i="8"/>
  <c r="K336" i="8"/>
  <c r="K337" i="8"/>
  <c r="K138" i="8"/>
  <c r="K142" i="8"/>
  <c r="K146" i="8"/>
  <c r="K150" i="8"/>
  <c r="J864" i="8"/>
  <c r="AM433" i="8"/>
  <c r="AL433" i="8" s="1"/>
  <c r="AK433" i="8" s="1"/>
  <c r="AJ433" i="8" s="1"/>
  <c r="AI433" i="8" s="1"/>
  <c r="AH433" i="8" s="1"/>
  <c r="AG433" i="8" s="1"/>
  <c r="AF433" i="8" s="1"/>
  <c r="AE433" i="8" s="1"/>
  <c r="AD433" i="8" s="1"/>
  <c r="AC433" i="8" s="1"/>
  <c r="AN433" i="8" s="1"/>
  <c r="BY433" i="8" s="1"/>
  <c r="AY433" i="8"/>
  <c r="AX433" i="8" s="1"/>
  <c r="AW433" i="8" s="1"/>
  <c r="AV433" i="8" s="1"/>
  <c r="AU433" i="8" s="1"/>
  <c r="AT433" i="8" s="1"/>
  <c r="AS433" i="8" s="1"/>
  <c r="AR433" i="8" s="1"/>
  <c r="AQ433" i="8" s="1"/>
  <c r="AP433" i="8" s="1"/>
  <c r="AO433" i="8" s="1"/>
  <c r="AZ433" i="8" s="1"/>
  <c r="BZ433" i="8" s="1"/>
  <c r="BK433" i="8"/>
  <c r="BJ433" i="8" s="1"/>
  <c r="BI433" i="8" s="1"/>
  <c r="BH433" i="8" s="1"/>
  <c r="BG433" i="8" s="1"/>
  <c r="BF433" i="8" s="1"/>
  <c r="BE433" i="8" s="1"/>
  <c r="BD433" i="8" s="1"/>
  <c r="BC433" i="8" s="1"/>
  <c r="BB433" i="8" s="1"/>
  <c r="BA433" i="8" s="1"/>
  <c r="BL433" i="8" s="1"/>
  <c r="CA433" i="8" s="1"/>
  <c r="AM434" i="8"/>
  <c r="AL434" i="8" s="1"/>
  <c r="AK434" i="8" s="1"/>
  <c r="AJ434" i="8" s="1"/>
  <c r="AI434" i="8" s="1"/>
  <c r="AH434" i="8" s="1"/>
  <c r="AG434" i="8" s="1"/>
  <c r="AF434" i="8" s="1"/>
  <c r="AE434" i="8" s="1"/>
  <c r="AD434" i="8" s="1"/>
  <c r="AC434" i="8" s="1"/>
  <c r="AN434" i="8" s="1"/>
  <c r="BY434" i="8" s="1"/>
  <c r="AY434" i="8"/>
  <c r="AX434" i="8" s="1"/>
  <c r="AW434" i="8" s="1"/>
  <c r="AV434" i="8" s="1"/>
  <c r="AU434" i="8" s="1"/>
  <c r="AT434" i="8" s="1"/>
  <c r="AS434" i="8" s="1"/>
  <c r="AR434" i="8" s="1"/>
  <c r="AQ434" i="8" s="1"/>
  <c r="AP434" i="8" s="1"/>
  <c r="AO434" i="8" s="1"/>
  <c r="AZ434" i="8" s="1"/>
  <c r="BZ434" i="8" s="1"/>
  <c r="BK434" i="8"/>
  <c r="BJ434" i="8" s="1"/>
  <c r="BI434" i="8" s="1"/>
  <c r="BH434" i="8" s="1"/>
  <c r="BG434" i="8" s="1"/>
  <c r="BF434" i="8" s="1"/>
  <c r="BE434" i="8" s="1"/>
  <c r="BD434" i="8" s="1"/>
  <c r="BC434" i="8" s="1"/>
  <c r="BB434" i="8" s="1"/>
  <c r="BA434" i="8" s="1"/>
  <c r="BL434" i="8" s="1"/>
  <c r="CA434" i="8" s="1"/>
  <c r="K865" i="8"/>
  <c r="K899" i="8"/>
  <c r="K921" i="8"/>
  <c r="J195" i="8"/>
  <c r="K392" i="8"/>
  <c r="J507" i="8"/>
  <c r="K910" i="8"/>
  <c r="K914" i="8"/>
  <c r="K913" i="8"/>
  <c r="K889" i="8"/>
  <c r="K893" i="8"/>
  <c r="K895" i="8"/>
  <c r="K890" i="8"/>
  <c r="K246" i="8"/>
  <c r="K247" i="8"/>
  <c r="K248" i="8"/>
  <c r="K249" i="8"/>
  <c r="K250" i="8"/>
  <c r="K251" i="8"/>
  <c r="K252" i="8"/>
  <c r="K253" i="8"/>
  <c r="K254" i="8"/>
  <c r="K255" i="8"/>
  <c r="K256" i="8"/>
  <c r="K257" i="8"/>
  <c r="K258" i="8"/>
  <c r="K259" i="8"/>
  <c r="K260" i="8"/>
  <c r="K261" i="8"/>
  <c r="AM103" i="8"/>
  <c r="AL103" i="8" s="1"/>
  <c r="AK103" i="8" s="1"/>
  <c r="AJ103" i="8" s="1"/>
  <c r="AI103" i="8" s="1"/>
  <c r="AH103" i="8" s="1"/>
  <c r="AG103" i="8" s="1"/>
  <c r="AF103" i="8" s="1"/>
  <c r="AE103" i="8" s="1"/>
  <c r="AD103" i="8" s="1"/>
  <c r="AC103" i="8" s="1"/>
  <c r="AN103" i="8" s="1"/>
  <c r="BY103" i="8" s="1"/>
  <c r="AY103" i="8"/>
  <c r="AX103" i="8" s="1"/>
  <c r="AW103" i="8" s="1"/>
  <c r="AV103" i="8" s="1"/>
  <c r="AU103" i="8" s="1"/>
  <c r="AT103" i="8" s="1"/>
  <c r="AS103" i="8" s="1"/>
  <c r="AR103" i="8" s="1"/>
  <c r="AQ103" i="8" s="1"/>
  <c r="AP103" i="8" s="1"/>
  <c r="AO103" i="8" s="1"/>
  <c r="AZ103" i="8" s="1"/>
  <c r="BZ103" i="8" s="1"/>
  <c r="BK103" i="8"/>
  <c r="BJ103" i="8" s="1"/>
  <c r="BI103" i="8" s="1"/>
  <c r="BH103" i="8" s="1"/>
  <c r="BG103" i="8" s="1"/>
  <c r="BF103" i="8" s="1"/>
  <c r="BE103" i="8" s="1"/>
  <c r="BD103" i="8" s="1"/>
  <c r="BC103" i="8" s="1"/>
  <c r="BB103" i="8" s="1"/>
  <c r="BA103" i="8" s="1"/>
  <c r="BL103" i="8" s="1"/>
  <c r="CA103" i="8" s="1"/>
  <c r="AY31" i="8"/>
  <c r="AX31" i="8" s="1"/>
  <c r="AW31" i="8" s="1"/>
  <c r="AV31" i="8" s="1"/>
  <c r="AU31" i="8" s="1"/>
  <c r="AT31" i="8" s="1"/>
  <c r="AS31" i="8" s="1"/>
  <c r="AR31" i="8" s="1"/>
  <c r="AQ31" i="8" s="1"/>
  <c r="AP31" i="8" s="1"/>
  <c r="AO31" i="8" s="1"/>
  <c r="AZ31" i="8" s="1"/>
  <c r="BZ31" i="8" s="1"/>
  <c r="AM31" i="8"/>
  <c r="AL31" i="8" s="1"/>
  <c r="AK31" i="8" s="1"/>
  <c r="AJ31" i="8" s="1"/>
  <c r="AI31" i="8" s="1"/>
  <c r="AH31" i="8" s="1"/>
  <c r="AG31" i="8" s="1"/>
  <c r="AF31" i="8" s="1"/>
  <c r="AE31" i="8" s="1"/>
  <c r="AD31" i="8" s="1"/>
  <c r="AC31" i="8" s="1"/>
  <c r="AN31" i="8" s="1"/>
  <c r="BY31" i="8" s="1"/>
  <c r="BK31" i="8"/>
  <c r="BJ31" i="8" s="1"/>
  <c r="BI31" i="8" s="1"/>
  <c r="BH31" i="8" s="1"/>
  <c r="BG31" i="8" s="1"/>
  <c r="BF31" i="8" s="1"/>
  <c r="BE31" i="8" s="1"/>
  <c r="BD31" i="8" s="1"/>
  <c r="BC31" i="8" s="1"/>
  <c r="BB31" i="8" s="1"/>
  <c r="BA31" i="8" s="1"/>
  <c r="BL31" i="8" s="1"/>
  <c r="CA31" i="8" s="1"/>
  <c r="AM243" i="8"/>
  <c r="AL243" i="8" s="1"/>
  <c r="AK243" i="8" s="1"/>
  <c r="AJ243" i="8" s="1"/>
  <c r="AI243" i="8" s="1"/>
  <c r="AH243" i="8" s="1"/>
  <c r="AG243" i="8" s="1"/>
  <c r="AF243" i="8" s="1"/>
  <c r="AE243" i="8" s="1"/>
  <c r="AD243" i="8" s="1"/>
  <c r="AC243" i="8" s="1"/>
  <c r="AN243" i="8" s="1"/>
  <c r="BY243" i="8" s="1"/>
  <c r="AY243" i="8"/>
  <c r="AX243" i="8" s="1"/>
  <c r="AW243" i="8" s="1"/>
  <c r="AV243" i="8" s="1"/>
  <c r="AU243" i="8" s="1"/>
  <c r="AT243" i="8" s="1"/>
  <c r="AS243" i="8" s="1"/>
  <c r="AR243" i="8" s="1"/>
  <c r="AQ243" i="8" s="1"/>
  <c r="AP243" i="8" s="1"/>
  <c r="AO243" i="8" s="1"/>
  <c r="AZ243" i="8" s="1"/>
  <c r="BZ243" i="8" s="1"/>
  <c r="BK243" i="8"/>
  <c r="BJ243" i="8" s="1"/>
  <c r="BI243" i="8" s="1"/>
  <c r="BH243" i="8" s="1"/>
  <c r="BG243" i="8" s="1"/>
  <c r="BF243" i="8" s="1"/>
  <c r="BE243" i="8" s="1"/>
  <c r="BD243" i="8" s="1"/>
  <c r="BC243" i="8" s="1"/>
  <c r="BB243" i="8" s="1"/>
  <c r="BA243" i="8" s="1"/>
  <c r="BL243" i="8" s="1"/>
  <c r="CA243" i="8" s="1"/>
  <c r="J222" i="8"/>
  <c r="K136" i="8"/>
  <c r="K140" i="8"/>
  <c r="K144" i="8"/>
  <c r="K148" i="8"/>
  <c r="J505" i="8"/>
  <c r="J509" i="8"/>
  <c r="AM111" i="8"/>
  <c r="AL111" i="8" s="1"/>
  <c r="AK111" i="8" s="1"/>
  <c r="AJ111" i="8" s="1"/>
  <c r="AI111" i="8" s="1"/>
  <c r="AH111" i="8" s="1"/>
  <c r="AG111" i="8" s="1"/>
  <c r="AF111" i="8" s="1"/>
  <c r="AE111" i="8" s="1"/>
  <c r="AD111" i="8" s="1"/>
  <c r="AC111" i="8" s="1"/>
  <c r="AN111" i="8" s="1"/>
  <c r="BY111" i="8" s="1"/>
  <c r="AY111" i="8"/>
  <c r="AX111" i="8" s="1"/>
  <c r="AW111" i="8" s="1"/>
  <c r="AV111" i="8" s="1"/>
  <c r="AU111" i="8" s="1"/>
  <c r="AT111" i="8" s="1"/>
  <c r="AS111" i="8" s="1"/>
  <c r="AR111" i="8" s="1"/>
  <c r="AQ111" i="8" s="1"/>
  <c r="AP111" i="8" s="1"/>
  <c r="AO111" i="8" s="1"/>
  <c r="AZ111" i="8" s="1"/>
  <c r="BZ111" i="8" s="1"/>
  <c r="BK111" i="8"/>
  <c r="BJ111" i="8" s="1"/>
  <c r="BI111" i="8" s="1"/>
  <c r="BH111" i="8" s="1"/>
  <c r="BG111" i="8" s="1"/>
  <c r="BF111" i="8" s="1"/>
  <c r="BE111" i="8" s="1"/>
  <c r="BD111" i="8" s="1"/>
  <c r="BC111" i="8" s="1"/>
  <c r="BB111" i="8" s="1"/>
  <c r="BA111" i="8" s="1"/>
  <c r="BL111" i="8" s="1"/>
  <c r="CA111" i="8" s="1"/>
  <c r="K617" i="8"/>
  <c r="K623" i="8"/>
  <c r="J268" i="8"/>
  <c r="K29" i="8"/>
  <c r="K30" i="8"/>
  <c r="K345" i="8"/>
  <c r="K354" i="8"/>
  <c r="AM429" i="8"/>
  <c r="AL429" i="8" s="1"/>
  <c r="AK429" i="8" s="1"/>
  <c r="AJ429" i="8" s="1"/>
  <c r="AI429" i="8" s="1"/>
  <c r="AH429" i="8" s="1"/>
  <c r="AG429" i="8" s="1"/>
  <c r="AF429" i="8" s="1"/>
  <c r="AE429" i="8" s="1"/>
  <c r="AD429" i="8" s="1"/>
  <c r="AC429" i="8" s="1"/>
  <c r="AN429" i="8" s="1"/>
  <c r="BY429" i="8" s="1"/>
  <c r="AY429" i="8"/>
  <c r="AX429" i="8" s="1"/>
  <c r="AW429" i="8" s="1"/>
  <c r="AV429" i="8" s="1"/>
  <c r="AU429" i="8" s="1"/>
  <c r="AT429" i="8" s="1"/>
  <c r="AS429" i="8" s="1"/>
  <c r="AR429" i="8" s="1"/>
  <c r="AQ429" i="8" s="1"/>
  <c r="AP429" i="8" s="1"/>
  <c r="AO429" i="8" s="1"/>
  <c r="AZ429" i="8" s="1"/>
  <c r="BZ429" i="8" s="1"/>
  <c r="BK429" i="8"/>
  <c r="BJ429" i="8" s="1"/>
  <c r="BI429" i="8" s="1"/>
  <c r="BH429" i="8" s="1"/>
  <c r="BG429" i="8" s="1"/>
  <c r="BF429" i="8" s="1"/>
  <c r="BE429" i="8" s="1"/>
  <c r="BD429" i="8" s="1"/>
  <c r="BC429" i="8" s="1"/>
  <c r="BB429" i="8" s="1"/>
  <c r="BA429" i="8" s="1"/>
  <c r="BL429" i="8" s="1"/>
  <c r="CA429" i="8" s="1"/>
  <c r="J299" i="8"/>
  <c r="J297" i="8"/>
  <c r="K160" i="8"/>
  <c r="J873" i="8"/>
  <c r="J63" i="8"/>
  <c r="J194" i="8"/>
  <c r="K897" i="8"/>
  <c r="AM242" i="8"/>
  <c r="AL242" i="8" s="1"/>
  <c r="AK242" i="8" s="1"/>
  <c r="AJ242" i="8" s="1"/>
  <c r="AI242" i="8" s="1"/>
  <c r="AH242" i="8" s="1"/>
  <c r="AG242" i="8" s="1"/>
  <c r="AF242" i="8" s="1"/>
  <c r="AE242" i="8" s="1"/>
  <c r="AD242" i="8" s="1"/>
  <c r="AC242" i="8" s="1"/>
  <c r="AN242" i="8" s="1"/>
  <c r="BY242" i="8" s="1"/>
  <c r="AY242" i="8"/>
  <c r="AX242" i="8" s="1"/>
  <c r="AW242" i="8" s="1"/>
  <c r="AV242" i="8" s="1"/>
  <c r="AU242" i="8" s="1"/>
  <c r="AT242" i="8" s="1"/>
  <c r="AS242" i="8" s="1"/>
  <c r="AR242" i="8" s="1"/>
  <c r="AQ242" i="8" s="1"/>
  <c r="AP242" i="8" s="1"/>
  <c r="AO242" i="8" s="1"/>
  <c r="AZ242" i="8" s="1"/>
  <c r="BZ242" i="8" s="1"/>
  <c r="BK242" i="8"/>
  <c r="BJ242" i="8" s="1"/>
  <c r="BI242" i="8" s="1"/>
  <c r="BH242" i="8" s="1"/>
  <c r="BG242" i="8" s="1"/>
  <c r="BF242" i="8" s="1"/>
  <c r="BE242" i="8" s="1"/>
  <c r="BD242" i="8" s="1"/>
  <c r="BC242" i="8" s="1"/>
  <c r="BB242" i="8" s="1"/>
  <c r="BA242" i="8" s="1"/>
  <c r="BL242" i="8" s="1"/>
  <c r="CA242" i="8" s="1"/>
  <c r="K917" i="8"/>
  <c r="L395" i="8"/>
  <c r="BW395" i="8"/>
  <c r="BV395" i="8" s="1"/>
  <c r="BU395" i="8" s="1"/>
  <c r="BT395" i="8" s="1"/>
  <c r="BS395" i="8" s="1"/>
  <c r="BR395" i="8" s="1"/>
  <c r="BQ395" i="8" s="1"/>
  <c r="BP395" i="8" s="1"/>
  <c r="BO395" i="8" s="1"/>
  <c r="BN395" i="8" s="1"/>
  <c r="BM395" i="8" s="1"/>
  <c r="BX395" i="8" s="1"/>
  <c r="CB395" i="8" s="1"/>
  <c r="L65" i="8"/>
  <c r="BW65" i="8"/>
  <c r="BV65" i="8" s="1"/>
  <c r="BU65" i="8" s="1"/>
  <c r="BT65" i="8" s="1"/>
  <c r="BS65" i="8" s="1"/>
  <c r="BR65" i="8" s="1"/>
  <c r="BQ65" i="8" s="1"/>
  <c r="BP65" i="8" s="1"/>
  <c r="BO65" i="8" s="1"/>
  <c r="BN65" i="8" s="1"/>
  <c r="BM65" i="8" s="1"/>
  <c r="BX65" i="8" s="1"/>
  <c r="CB65" i="8" s="1"/>
  <c r="K842" i="8"/>
  <c r="K845" i="8"/>
  <c r="K852" i="8"/>
  <c r="K858" i="8"/>
  <c r="K861" i="8"/>
  <c r="J269" i="8"/>
  <c r="AM428" i="8"/>
  <c r="AL428" i="8" s="1"/>
  <c r="AK428" i="8" s="1"/>
  <c r="AJ428" i="8" s="1"/>
  <c r="AI428" i="8" s="1"/>
  <c r="AH428" i="8" s="1"/>
  <c r="AG428" i="8" s="1"/>
  <c r="AF428" i="8" s="1"/>
  <c r="AE428" i="8" s="1"/>
  <c r="AD428" i="8" s="1"/>
  <c r="AC428" i="8" s="1"/>
  <c r="AN428" i="8" s="1"/>
  <c r="BY428" i="8" s="1"/>
  <c r="AY428" i="8"/>
  <c r="AX428" i="8" s="1"/>
  <c r="AW428" i="8" s="1"/>
  <c r="AV428" i="8" s="1"/>
  <c r="AU428" i="8" s="1"/>
  <c r="AT428" i="8" s="1"/>
  <c r="AS428" i="8" s="1"/>
  <c r="AR428" i="8" s="1"/>
  <c r="AQ428" i="8" s="1"/>
  <c r="AP428" i="8" s="1"/>
  <c r="AO428" i="8" s="1"/>
  <c r="AZ428" i="8" s="1"/>
  <c r="BZ428" i="8" s="1"/>
  <c r="BK428" i="8"/>
  <c r="BJ428" i="8" s="1"/>
  <c r="BI428" i="8" s="1"/>
  <c r="BH428" i="8" s="1"/>
  <c r="BG428" i="8" s="1"/>
  <c r="BF428" i="8" s="1"/>
  <c r="BE428" i="8" s="1"/>
  <c r="BD428" i="8" s="1"/>
  <c r="BC428" i="8" s="1"/>
  <c r="BB428" i="8" s="1"/>
  <c r="BA428" i="8" s="1"/>
  <c r="BL428" i="8" s="1"/>
  <c r="CA428" i="8" s="1"/>
  <c r="AM419" i="8"/>
  <c r="AL419" i="8" s="1"/>
  <c r="AK419" i="8" s="1"/>
  <c r="AJ419" i="8" s="1"/>
  <c r="AI419" i="8" s="1"/>
  <c r="AH419" i="8" s="1"/>
  <c r="AG419" i="8" s="1"/>
  <c r="AF419" i="8" s="1"/>
  <c r="AE419" i="8" s="1"/>
  <c r="AD419" i="8" s="1"/>
  <c r="AC419" i="8" s="1"/>
  <c r="AN419" i="8" s="1"/>
  <c r="BY419" i="8" s="1"/>
  <c r="AY419" i="8"/>
  <c r="AX419" i="8" s="1"/>
  <c r="AW419" i="8" s="1"/>
  <c r="AV419" i="8" s="1"/>
  <c r="AU419" i="8" s="1"/>
  <c r="AT419" i="8" s="1"/>
  <c r="AS419" i="8" s="1"/>
  <c r="AR419" i="8" s="1"/>
  <c r="AQ419" i="8" s="1"/>
  <c r="AP419" i="8" s="1"/>
  <c r="AO419" i="8" s="1"/>
  <c r="AZ419" i="8" s="1"/>
  <c r="BZ419" i="8" s="1"/>
  <c r="BK419" i="8"/>
  <c r="BJ419" i="8" s="1"/>
  <c r="BI419" i="8" s="1"/>
  <c r="BH419" i="8" s="1"/>
  <c r="BG419" i="8" s="1"/>
  <c r="BF419" i="8" s="1"/>
  <c r="BE419" i="8" s="1"/>
  <c r="BD419" i="8" s="1"/>
  <c r="BC419" i="8" s="1"/>
  <c r="BB419" i="8" s="1"/>
  <c r="BA419" i="8" s="1"/>
  <c r="BL419" i="8" s="1"/>
  <c r="CA419" i="8" s="1"/>
  <c r="K124" i="8"/>
  <c r="K130" i="8"/>
  <c r="K109" i="8"/>
  <c r="AM415" i="8"/>
  <c r="AL415" i="8" s="1"/>
  <c r="AK415" i="8" s="1"/>
  <c r="AJ415" i="8" s="1"/>
  <c r="AI415" i="8" s="1"/>
  <c r="AH415" i="8" s="1"/>
  <c r="AG415" i="8" s="1"/>
  <c r="AF415" i="8" s="1"/>
  <c r="AE415" i="8" s="1"/>
  <c r="AD415" i="8" s="1"/>
  <c r="AC415" i="8" s="1"/>
  <c r="AN415" i="8" s="1"/>
  <c r="BY415" i="8" s="1"/>
  <c r="AY415" i="8"/>
  <c r="AX415" i="8" s="1"/>
  <c r="AW415" i="8" s="1"/>
  <c r="AV415" i="8" s="1"/>
  <c r="AU415" i="8" s="1"/>
  <c r="AT415" i="8" s="1"/>
  <c r="AS415" i="8" s="1"/>
  <c r="AR415" i="8" s="1"/>
  <c r="AQ415" i="8" s="1"/>
  <c r="AP415" i="8" s="1"/>
  <c r="AO415" i="8" s="1"/>
  <c r="AZ415" i="8" s="1"/>
  <c r="BZ415" i="8" s="1"/>
  <c r="BK415" i="8"/>
  <c r="BJ415" i="8" s="1"/>
  <c r="BI415" i="8" s="1"/>
  <c r="BH415" i="8" s="1"/>
  <c r="BG415" i="8" s="1"/>
  <c r="BF415" i="8" s="1"/>
  <c r="BE415" i="8" s="1"/>
  <c r="BD415" i="8" s="1"/>
  <c r="BC415" i="8" s="1"/>
  <c r="BB415" i="8" s="1"/>
  <c r="BA415" i="8" s="1"/>
  <c r="BL415" i="8" s="1"/>
  <c r="CA415" i="8" s="1"/>
  <c r="AM447" i="8"/>
  <c r="AL447" i="8" s="1"/>
  <c r="AK447" i="8" s="1"/>
  <c r="AJ447" i="8" s="1"/>
  <c r="AI447" i="8" s="1"/>
  <c r="AH447" i="8" s="1"/>
  <c r="AG447" i="8" s="1"/>
  <c r="AF447" i="8" s="1"/>
  <c r="AE447" i="8" s="1"/>
  <c r="AD447" i="8" s="1"/>
  <c r="AC447" i="8" s="1"/>
  <c r="AN447" i="8" s="1"/>
  <c r="BY447" i="8" s="1"/>
  <c r="AY447" i="8"/>
  <c r="AX447" i="8" s="1"/>
  <c r="AW447" i="8" s="1"/>
  <c r="AV447" i="8" s="1"/>
  <c r="AU447" i="8" s="1"/>
  <c r="AT447" i="8" s="1"/>
  <c r="AS447" i="8" s="1"/>
  <c r="AR447" i="8" s="1"/>
  <c r="AQ447" i="8" s="1"/>
  <c r="AP447" i="8" s="1"/>
  <c r="AO447" i="8" s="1"/>
  <c r="AZ447" i="8" s="1"/>
  <c r="BZ447" i="8" s="1"/>
  <c r="BK447" i="8"/>
  <c r="BJ447" i="8" s="1"/>
  <c r="BI447" i="8" s="1"/>
  <c r="BH447" i="8" s="1"/>
  <c r="BG447" i="8" s="1"/>
  <c r="BF447" i="8" s="1"/>
  <c r="BE447" i="8" s="1"/>
  <c r="BD447" i="8" s="1"/>
  <c r="BC447" i="8" s="1"/>
  <c r="BB447" i="8" s="1"/>
  <c r="BA447" i="8" s="1"/>
  <c r="BL447" i="8" s="1"/>
  <c r="CA447" i="8" s="1"/>
  <c r="L134" i="8"/>
  <c r="BW134" i="8"/>
  <c r="BV134" i="8" s="1"/>
  <c r="BU134" i="8" s="1"/>
  <c r="BT134" i="8" s="1"/>
  <c r="BS134" i="8" s="1"/>
  <c r="BR134" i="8" s="1"/>
  <c r="BQ134" i="8" s="1"/>
  <c r="BP134" i="8" s="1"/>
  <c r="BO134" i="8" s="1"/>
  <c r="BN134" i="8" s="1"/>
  <c r="BM134" i="8" s="1"/>
  <c r="BX134" i="8" s="1"/>
  <c r="CB134" i="8" s="1"/>
  <c r="J235" i="8"/>
  <c r="J510" i="8"/>
  <c r="J58" i="8"/>
  <c r="J277" i="8"/>
  <c r="J84" i="8"/>
  <c r="J91" i="8"/>
  <c r="J96" i="8"/>
  <c r="J98" i="8"/>
  <c r="J88" i="8"/>
  <c r="K848" i="8"/>
  <c r="K854" i="8"/>
  <c r="K857" i="8"/>
  <c r="J77" i="8"/>
  <c r="J78" i="8"/>
  <c r="J80" i="8"/>
  <c r="BW874" i="8"/>
  <c r="BV874" i="8" s="1"/>
  <c r="BU874" i="8" s="1"/>
  <c r="BT874" i="8" s="1"/>
  <c r="BS874" i="8" s="1"/>
  <c r="BR874" i="8" s="1"/>
  <c r="BQ874" i="8" s="1"/>
  <c r="BP874" i="8" s="1"/>
  <c r="BO874" i="8" s="1"/>
  <c r="BN874" i="8" s="1"/>
  <c r="BM874" i="8" s="1"/>
  <c r="BX874" i="8" s="1"/>
  <c r="CB874" i="8" s="1"/>
  <c r="L874" i="8"/>
  <c r="J271" i="8"/>
  <c r="J279" i="8"/>
  <c r="J287" i="8"/>
  <c r="AM100" i="8"/>
  <c r="AL100" i="8" s="1"/>
  <c r="AK100" i="8" s="1"/>
  <c r="AJ100" i="8" s="1"/>
  <c r="AI100" i="8" s="1"/>
  <c r="AH100" i="8" s="1"/>
  <c r="AG100" i="8" s="1"/>
  <c r="AF100" i="8" s="1"/>
  <c r="AE100" i="8" s="1"/>
  <c r="AD100" i="8" s="1"/>
  <c r="AC100" i="8" s="1"/>
  <c r="AN100" i="8" s="1"/>
  <c r="BY100" i="8" s="1"/>
  <c r="AY100" i="8"/>
  <c r="AX100" i="8" s="1"/>
  <c r="AW100" i="8" s="1"/>
  <c r="AV100" i="8" s="1"/>
  <c r="AU100" i="8" s="1"/>
  <c r="AT100" i="8" s="1"/>
  <c r="AS100" i="8" s="1"/>
  <c r="AR100" i="8" s="1"/>
  <c r="AQ100" i="8" s="1"/>
  <c r="AP100" i="8" s="1"/>
  <c r="AO100" i="8" s="1"/>
  <c r="AZ100" i="8" s="1"/>
  <c r="BZ100" i="8" s="1"/>
  <c r="BK100" i="8"/>
  <c r="BJ100" i="8" s="1"/>
  <c r="BI100" i="8" s="1"/>
  <c r="BH100" i="8" s="1"/>
  <c r="BG100" i="8" s="1"/>
  <c r="BF100" i="8" s="1"/>
  <c r="BE100" i="8" s="1"/>
  <c r="BD100" i="8" s="1"/>
  <c r="BC100" i="8" s="1"/>
  <c r="BB100" i="8" s="1"/>
  <c r="BA100" i="8" s="1"/>
  <c r="BL100" i="8" s="1"/>
  <c r="CA100" i="8" s="1"/>
  <c r="K135" i="8"/>
  <c r="K143" i="8"/>
  <c r="K151" i="8"/>
  <c r="J92" i="8"/>
  <c r="K871" i="8"/>
  <c r="J642" i="8"/>
  <c r="J650" i="8"/>
  <c r="J638" i="8"/>
  <c r="J630" i="8"/>
  <c r="J640" i="8"/>
  <c r="J644" i="8"/>
  <c r="J648" i="8"/>
  <c r="J363" i="8"/>
  <c r="J365" i="8"/>
  <c r="AM44" i="8"/>
  <c r="AL44" i="8" s="1"/>
  <c r="AK44" i="8" s="1"/>
  <c r="AJ44" i="8" s="1"/>
  <c r="AI44" i="8" s="1"/>
  <c r="AH44" i="8" s="1"/>
  <c r="AG44" i="8" s="1"/>
  <c r="AF44" i="8" s="1"/>
  <c r="AE44" i="8" s="1"/>
  <c r="AD44" i="8" s="1"/>
  <c r="AC44" i="8" s="1"/>
  <c r="AN44" i="8" s="1"/>
  <c r="BY44" i="8" s="1"/>
  <c r="AY44" i="8"/>
  <c r="AX44" i="8" s="1"/>
  <c r="AW44" i="8" s="1"/>
  <c r="AV44" i="8" s="1"/>
  <c r="AU44" i="8" s="1"/>
  <c r="AT44" i="8" s="1"/>
  <c r="AS44" i="8" s="1"/>
  <c r="AR44" i="8" s="1"/>
  <c r="AQ44" i="8" s="1"/>
  <c r="AP44" i="8" s="1"/>
  <c r="AO44" i="8" s="1"/>
  <c r="AZ44" i="8" s="1"/>
  <c r="BZ44" i="8" s="1"/>
  <c r="BK44" i="8"/>
  <c r="BJ44" i="8" s="1"/>
  <c r="BI44" i="8" s="1"/>
  <c r="BH44" i="8" s="1"/>
  <c r="BG44" i="8" s="1"/>
  <c r="BF44" i="8" s="1"/>
  <c r="BE44" i="8" s="1"/>
  <c r="BD44" i="8" s="1"/>
  <c r="BC44" i="8" s="1"/>
  <c r="BB44" i="8" s="1"/>
  <c r="BA44" i="8" s="1"/>
  <c r="BL44" i="8" s="1"/>
  <c r="CA44" i="8" s="1"/>
  <c r="J270" i="8"/>
  <c r="J278" i="8"/>
  <c r="J286" i="8"/>
  <c r="K844" i="8"/>
  <c r="K850" i="8"/>
  <c r="K853" i="8"/>
  <c r="K860" i="8"/>
  <c r="J12" i="8"/>
  <c r="J11" i="8"/>
  <c r="AM238" i="8"/>
  <c r="AL238" i="8" s="1"/>
  <c r="AK238" i="8" s="1"/>
  <c r="AJ238" i="8" s="1"/>
  <c r="AI238" i="8" s="1"/>
  <c r="AH238" i="8" s="1"/>
  <c r="AG238" i="8" s="1"/>
  <c r="AF238" i="8" s="1"/>
  <c r="AE238" i="8" s="1"/>
  <c r="AD238" i="8" s="1"/>
  <c r="AC238" i="8" s="1"/>
  <c r="AN238" i="8" s="1"/>
  <c r="BY238" i="8" s="1"/>
  <c r="AY238" i="8"/>
  <c r="AX238" i="8" s="1"/>
  <c r="AW238" i="8" s="1"/>
  <c r="AV238" i="8" s="1"/>
  <c r="AU238" i="8" s="1"/>
  <c r="AT238" i="8" s="1"/>
  <c r="AS238" i="8" s="1"/>
  <c r="AR238" i="8" s="1"/>
  <c r="AQ238" i="8" s="1"/>
  <c r="AP238" i="8" s="1"/>
  <c r="AO238" i="8" s="1"/>
  <c r="AZ238" i="8" s="1"/>
  <c r="BZ238" i="8" s="1"/>
  <c r="BK238" i="8"/>
  <c r="BJ238" i="8" s="1"/>
  <c r="BI238" i="8" s="1"/>
  <c r="BH238" i="8" s="1"/>
  <c r="BG238" i="8" s="1"/>
  <c r="BF238" i="8" s="1"/>
  <c r="BE238" i="8" s="1"/>
  <c r="BD238" i="8" s="1"/>
  <c r="BC238" i="8" s="1"/>
  <c r="BB238" i="8" s="1"/>
  <c r="BA238" i="8" s="1"/>
  <c r="BL238" i="8" s="1"/>
  <c r="CA238" i="8" s="1"/>
  <c r="AM244" i="8"/>
  <c r="AL244" i="8" s="1"/>
  <c r="AK244" i="8" s="1"/>
  <c r="AJ244" i="8" s="1"/>
  <c r="AI244" i="8" s="1"/>
  <c r="AH244" i="8" s="1"/>
  <c r="AG244" i="8" s="1"/>
  <c r="AF244" i="8" s="1"/>
  <c r="AE244" i="8" s="1"/>
  <c r="AD244" i="8" s="1"/>
  <c r="AC244" i="8" s="1"/>
  <c r="AN244" i="8" s="1"/>
  <c r="BY244" i="8" s="1"/>
  <c r="AY244" i="8"/>
  <c r="AX244" i="8" s="1"/>
  <c r="AW244" i="8" s="1"/>
  <c r="AV244" i="8" s="1"/>
  <c r="AU244" i="8" s="1"/>
  <c r="AT244" i="8" s="1"/>
  <c r="AS244" i="8" s="1"/>
  <c r="AR244" i="8" s="1"/>
  <c r="AQ244" i="8" s="1"/>
  <c r="AP244" i="8" s="1"/>
  <c r="AO244" i="8" s="1"/>
  <c r="AZ244" i="8" s="1"/>
  <c r="BZ244" i="8" s="1"/>
  <c r="BK244" i="8"/>
  <c r="BJ244" i="8" s="1"/>
  <c r="BI244" i="8" s="1"/>
  <c r="BH244" i="8" s="1"/>
  <c r="BG244" i="8" s="1"/>
  <c r="BF244" i="8" s="1"/>
  <c r="BE244" i="8" s="1"/>
  <c r="BD244" i="8" s="1"/>
  <c r="BC244" i="8" s="1"/>
  <c r="BB244" i="8" s="1"/>
  <c r="BA244" i="8" s="1"/>
  <c r="BL244" i="8" s="1"/>
  <c r="CA244" i="8" s="1"/>
  <c r="K62" i="8"/>
  <c r="K868" i="8"/>
  <c r="K881" i="8"/>
  <c r="AM432" i="8"/>
  <c r="AL432" i="8" s="1"/>
  <c r="AK432" i="8" s="1"/>
  <c r="AJ432" i="8" s="1"/>
  <c r="AI432" i="8" s="1"/>
  <c r="AH432" i="8" s="1"/>
  <c r="AG432" i="8" s="1"/>
  <c r="AF432" i="8" s="1"/>
  <c r="AE432" i="8" s="1"/>
  <c r="AD432" i="8" s="1"/>
  <c r="AC432" i="8" s="1"/>
  <c r="AN432" i="8" s="1"/>
  <c r="BY432" i="8" s="1"/>
  <c r="AY432" i="8"/>
  <c r="AX432" i="8" s="1"/>
  <c r="AW432" i="8" s="1"/>
  <c r="AV432" i="8" s="1"/>
  <c r="AU432" i="8" s="1"/>
  <c r="AT432" i="8" s="1"/>
  <c r="AS432" i="8" s="1"/>
  <c r="AR432" i="8" s="1"/>
  <c r="AQ432" i="8" s="1"/>
  <c r="AP432" i="8" s="1"/>
  <c r="AO432" i="8" s="1"/>
  <c r="AZ432" i="8" s="1"/>
  <c r="BZ432" i="8" s="1"/>
  <c r="BK432" i="8"/>
  <c r="BJ432" i="8" s="1"/>
  <c r="BI432" i="8" s="1"/>
  <c r="BH432" i="8" s="1"/>
  <c r="BG432" i="8" s="1"/>
  <c r="BF432" i="8" s="1"/>
  <c r="BE432" i="8" s="1"/>
  <c r="BD432" i="8" s="1"/>
  <c r="BC432" i="8" s="1"/>
  <c r="BB432" i="8" s="1"/>
  <c r="BA432" i="8" s="1"/>
  <c r="BL432" i="8" s="1"/>
  <c r="CA432" i="8" s="1"/>
  <c r="AM430" i="8"/>
  <c r="AL430" i="8" s="1"/>
  <c r="AK430" i="8" s="1"/>
  <c r="AJ430" i="8" s="1"/>
  <c r="AI430" i="8" s="1"/>
  <c r="AH430" i="8" s="1"/>
  <c r="AG430" i="8" s="1"/>
  <c r="AF430" i="8" s="1"/>
  <c r="AE430" i="8" s="1"/>
  <c r="AD430" i="8" s="1"/>
  <c r="AC430" i="8" s="1"/>
  <c r="AN430" i="8" s="1"/>
  <c r="BY430" i="8" s="1"/>
  <c r="AY430" i="8"/>
  <c r="AX430" i="8" s="1"/>
  <c r="AW430" i="8" s="1"/>
  <c r="AV430" i="8" s="1"/>
  <c r="AU430" i="8" s="1"/>
  <c r="AT430" i="8" s="1"/>
  <c r="AS430" i="8" s="1"/>
  <c r="AR430" i="8" s="1"/>
  <c r="AQ430" i="8" s="1"/>
  <c r="AP430" i="8" s="1"/>
  <c r="AO430" i="8" s="1"/>
  <c r="AZ430" i="8" s="1"/>
  <c r="BZ430" i="8" s="1"/>
  <c r="BK430" i="8"/>
  <c r="BJ430" i="8" s="1"/>
  <c r="BI430" i="8" s="1"/>
  <c r="BH430" i="8" s="1"/>
  <c r="BG430" i="8" s="1"/>
  <c r="BF430" i="8" s="1"/>
  <c r="BE430" i="8" s="1"/>
  <c r="BD430" i="8" s="1"/>
  <c r="BC430" i="8" s="1"/>
  <c r="BB430" i="8" s="1"/>
  <c r="BA430" i="8" s="1"/>
  <c r="BL430" i="8" s="1"/>
  <c r="CA430" i="8" s="1"/>
  <c r="AM237" i="8"/>
  <c r="AL237" i="8" s="1"/>
  <c r="AK237" i="8" s="1"/>
  <c r="AJ237" i="8" s="1"/>
  <c r="AI237" i="8" s="1"/>
  <c r="AH237" i="8" s="1"/>
  <c r="AG237" i="8" s="1"/>
  <c r="AF237" i="8" s="1"/>
  <c r="AE237" i="8" s="1"/>
  <c r="AD237" i="8" s="1"/>
  <c r="AC237" i="8" s="1"/>
  <c r="AN237" i="8" s="1"/>
  <c r="BY237" i="8" s="1"/>
  <c r="AY237" i="8"/>
  <c r="AX237" i="8" s="1"/>
  <c r="AW237" i="8" s="1"/>
  <c r="AV237" i="8" s="1"/>
  <c r="AU237" i="8" s="1"/>
  <c r="AT237" i="8" s="1"/>
  <c r="AS237" i="8" s="1"/>
  <c r="AR237" i="8" s="1"/>
  <c r="AQ237" i="8" s="1"/>
  <c r="AP237" i="8" s="1"/>
  <c r="AO237" i="8" s="1"/>
  <c r="AZ237" i="8" s="1"/>
  <c r="BZ237" i="8" s="1"/>
  <c r="BK237" i="8"/>
  <c r="BJ237" i="8" s="1"/>
  <c r="BI237" i="8" s="1"/>
  <c r="BH237" i="8" s="1"/>
  <c r="BG237" i="8" s="1"/>
  <c r="BF237" i="8" s="1"/>
  <c r="BE237" i="8" s="1"/>
  <c r="BD237" i="8" s="1"/>
  <c r="BC237" i="8" s="1"/>
  <c r="BB237" i="8" s="1"/>
  <c r="BA237" i="8" s="1"/>
  <c r="BL237" i="8" s="1"/>
  <c r="CA237" i="8" s="1"/>
  <c r="AM101" i="8"/>
  <c r="AL101" i="8" s="1"/>
  <c r="AK101" i="8" s="1"/>
  <c r="AJ101" i="8" s="1"/>
  <c r="AI101" i="8" s="1"/>
  <c r="AH101" i="8" s="1"/>
  <c r="AG101" i="8" s="1"/>
  <c r="AF101" i="8" s="1"/>
  <c r="AE101" i="8" s="1"/>
  <c r="AD101" i="8" s="1"/>
  <c r="AC101" i="8" s="1"/>
  <c r="AN101" i="8" s="1"/>
  <c r="BY101" i="8" s="1"/>
  <c r="AY101" i="8"/>
  <c r="AX101" i="8" s="1"/>
  <c r="AW101" i="8" s="1"/>
  <c r="AV101" i="8" s="1"/>
  <c r="AU101" i="8" s="1"/>
  <c r="AT101" i="8" s="1"/>
  <c r="AS101" i="8" s="1"/>
  <c r="AR101" i="8" s="1"/>
  <c r="AQ101" i="8" s="1"/>
  <c r="AP101" i="8" s="1"/>
  <c r="AO101" i="8" s="1"/>
  <c r="AZ101" i="8" s="1"/>
  <c r="BZ101" i="8" s="1"/>
  <c r="BK101" i="8"/>
  <c r="BJ101" i="8" s="1"/>
  <c r="BI101" i="8" s="1"/>
  <c r="BH101" i="8" s="1"/>
  <c r="BG101" i="8" s="1"/>
  <c r="BF101" i="8" s="1"/>
  <c r="BE101" i="8" s="1"/>
  <c r="BD101" i="8" s="1"/>
  <c r="BC101" i="8" s="1"/>
  <c r="BB101" i="8" s="1"/>
  <c r="BA101" i="8" s="1"/>
  <c r="BL101" i="8" s="1"/>
  <c r="CA101" i="8" s="1"/>
  <c r="K307" i="8"/>
  <c r="K311" i="8"/>
  <c r="K316" i="8"/>
  <c r="K320" i="8"/>
  <c r="J27" i="8"/>
  <c r="K653" i="8"/>
  <c r="K668" i="8"/>
  <c r="K684" i="8"/>
  <c r="K700" i="8"/>
  <c r="K716" i="8"/>
  <c r="K659" i="8"/>
  <c r="K675" i="8"/>
  <c r="K691" i="8"/>
  <c r="K707" i="8"/>
  <c r="K664" i="8"/>
  <c r="K680" i="8"/>
  <c r="K696" i="8"/>
  <c r="K712" i="8"/>
  <c r="K655" i="8"/>
  <c r="K671" i="8"/>
  <c r="K687" i="8"/>
  <c r="K703" i="8"/>
  <c r="K719" i="8"/>
  <c r="L767" i="8"/>
  <c r="BW767" i="8"/>
  <c r="BV767" i="8" s="1"/>
  <c r="BU767" i="8" s="1"/>
  <c r="BT767" i="8" s="1"/>
  <c r="BS767" i="8" s="1"/>
  <c r="BR767" i="8" s="1"/>
  <c r="BQ767" i="8" s="1"/>
  <c r="BP767" i="8" s="1"/>
  <c r="BO767" i="8" s="1"/>
  <c r="BN767" i="8" s="1"/>
  <c r="BM767" i="8" s="1"/>
  <c r="BX767" i="8" s="1"/>
  <c r="CB767" i="8" s="1"/>
  <c r="L775" i="8"/>
  <c r="BW775" i="8"/>
  <c r="BV775" i="8" s="1"/>
  <c r="BU775" i="8" s="1"/>
  <c r="BT775" i="8" s="1"/>
  <c r="BS775" i="8" s="1"/>
  <c r="BR775" i="8" s="1"/>
  <c r="BQ775" i="8" s="1"/>
  <c r="BP775" i="8" s="1"/>
  <c r="BO775" i="8" s="1"/>
  <c r="BN775" i="8" s="1"/>
  <c r="BM775" i="8" s="1"/>
  <c r="BX775" i="8" s="1"/>
  <c r="CB775" i="8" s="1"/>
  <c r="L779" i="8"/>
  <c r="BW779" i="8"/>
  <c r="BV779" i="8" s="1"/>
  <c r="BU779" i="8" s="1"/>
  <c r="BT779" i="8" s="1"/>
  <c r="BS779" i="8" s="1"/>
  <c r="BR779" i="8" s="1"/>
  <c r="BQ779" i="8" s="1"/>
  <c r="BP779" i="8" s="1"/>
  <c r="BO779" i="8" s="1"/>
  <c r="BN779" i="8" s="1"/>
  <c r="BM779" i="8" s="1"/>
  <c r="BX779" i="8" s="1"/>
  <c r="CB779" i="8" s="1"/>
  <c r="J300" i="8"/>
  <c r="AM338" i="8"/>
  <c r="AL338" i="8" s="1"/>
  <c r="AK338" i="8" s="1"/>
  <c r="AJ338" i="8" s="1"/>
  <c r="AI338" i="8" s="1"/>
  <c r="AH338" i="8" s="1"/>
  <c r="AG338" i="8" s="1"/>
  <c r="AF338" i="8" s="1"/>
  <c r="AE338" i="8" s="1"/>
  <c r="AD338" i="8" s="1"/>
  <c r="AC338" i="8" s="1"/>
  <c r="AN338" i="8" s="1"/>
  <c r="BY338" i="8" s="1"/>
  <c r="BK338" i="8"/>
  <c r="BJ338" i="8" s="1"/>
  <c r="BI338" i="8" s="1"/>
  <c r="BH338" i="8" s="1"/>
  <c r="BG338" i="8" s="1"/>
  <c r="BF338" i="8" s="1"/>
  <c r="BE338" i="8" s="1"/>
  <c r="BD338" i="8" s="1"/>
  <c r="BC338" i="8" s="1"/>
  <c r="BB338" i="8" s="1"/>
  <c r="BA338" i="8" s="1"/>
  <c r="BL338" i="8" s="1"/>
  <c r="CA338" i="8" s="1"/>
  <c r="AY338" i="8"/>
  <c r="AX338" i="8" s="1"/>
  <c r="AW338" i="8" s="1"/>
  <c r="AV338" i="8" s="1"/>
  <c r="AU338" i="8" s="1"/>
  <c r="AT338" i="8" s="1"/>
  <c r="AS338" i="8" s="1"/>
  <c r="AR338" i="8" s="1"/>
  <c r="AQ338" i="8" s="1"/>
  <c r="AP338" i="8" s="1"/>
  <c r="AO338" i="8" s="1"/>
  <c r="AZ338" i="8" s="1"/>
  <c r="BZ338" i="8" s="1"/>
  <c r="AM441" i="8"/>
  <c r="AL441" i="8" s="1"/>
  <c r="AK441" i="8" s="1"/>
  <c r="AJ441" i="8" s="1"/>
  <c r="AI441" i="8" s="1"/>
  <c r="AH441" i="8" s="1"/>
  <c r="AG441" i="8" s="1"/>
  <c r="AF441" i="8" s="1"/>
  <c r="AE441" i="8" s="1"/>
  <c r="AD441" i="8" s="1"/>
  <c r="AC441" i="8" s="1"/>
  <c r="AN441" i="8" s="1"/>
  <c r="BY441" i="8" s="1"/>
  <c r="AY441" i="8"/>
  <c r="AX441" i="8" s="1"/>
  <c r="AW441" i="8" s="1"/>
  <c r="AV441" i="8" s="1"/>
  <c r="AU441" i="8" s="1"/>
  <c r="AT441" i="8" s="1"/>
  <c r="AS441" i="8" s="1"/>
  <c r="AR441" i="8" s="1"/>
  <c r="AQ441" i="8" s="1"/>
  <c r="AP441" i="8" s="1"/>
  <c r="AO441" i="8" s="1"/>
  <c r="AZ441" i="8" s="1"/>
  <c r="BZ441" i="8" s="1"/>
  <c r="BK441" i="8"/>
  <c r="BJ441" i="8" s="1"/>
  <c r="BI441" i="8" s="1"/>
  <c r="BH441" i="8" s="1"/>
  <c r="BG441" i="8" s="1"/>
  <c r="BF441" i="8" s="1"/>
  <c r="BE441" i="8" s="1"/>
  <c r="BD441" i="8" s="1"/>
  <c r="BC441" i="8" s="1"/>
  <c r="BB441" i="8" s="1"/>
  <c r="BA441" i="8" s="1"/>
  <c r="BL441" i="8" s="1"/>
  <c r="CA441" i="8" s="1"/>
  <c r="AM442" i="8"/>
  <c r="AL442" i="8" s="1"/>
  <c r="AK442" i="8" s="1"/>
  <c r="AJ442" i="8" s="1"/>
  <c r="AI442" i="8" s="1"/>
  <c r="AH442" i="8" s="1"/>
  <c r="AG442" i="8" s="1"/>
  <c r="AF442" i="8" s="1"/>
  <c r="AE442" i="8" s="1"/>
  <c r="AD442" i="8" s="1"/>
  <c r="AC442" i="8" s="1"/>
  <c r="AN442" i="8" s="1"/>
  <c r="BY442" i="8" s="1"/>
  <c r="AY442" i="8"/>
  <c r="AX442" i="8" s="1"/>
  <c r="AW442" i="8" s="1"/>
  <c r="AV442" i="8" s="1"/>
  <c r="AU442" i="8" s="1"/>
  <c r="AT442" i="8" s="1"/>
  <c r="AS442" i="8" s="1"/>
  <c r="AR442" i="8" s="1"/>
  <c r="AQ442" i="8" s="1"/>
  <c r="AP442" i="8" s="1"/>
  <c r="AO442" i="8" s="1"/>
  <c r="AZ442" i="8" s="1"/>
  <c r="BZ442" i="8" s="1"/>
  <c r="BK442" i="8"/>
  <c r="BJ442" i="8" s="1"/>
  <c r="BI442" i="8" s="1"/>
  <c r="BH442" i="8" s="1"/>
  <c r="BG442" i="8" s="1"/>
  <c r="BF442" i="8" s="1"/>
  <c r="BE442" i="8" s="1"/>
  <c r="BD442" i="8" s="1"/>
  <c r="BC442" i="8" s="1"/>
  <c r="BB442" i="8" s="1"/>
  <c r="BA442" i="8" s="1"/>
  <c r="BL442" i="8" s="1"/>
  <c r="CA442" i="8" s="1"/>
  <c r="K656" i="8"/>
  <c r="K672" i="8"/>
  <c r="K688" i="8"/>
  <c r="K704" i="8"/>
  <c r="K720" i="8"/>
  <c r="K663" i="8"/>
  <c r="K679" i="8"/>
  <c r="K695" i="8"/>
  <c r="K711" i="8"/>
  <c r="L760" i="8"/>
  <c r="BW760" i="8"/>
  <c r="BV760" i="8" s="1"/>
  <c r="BU760" i="8" s="1"/>
  <c r="BT760" i="8" s="1"/>
  <c r="BS760" i="8" s="1"/>
  <c r="BR760" i="8" s="1"/>
  <c r="BQ760" i="8" s="1"/>
  <c r="BP760" i="8" s="1"/>
  <c r="BO760" i="8" s="1"/>
  <c r="BN760" i="8" s="1"/>
  <c r="BM760" i="8" s="1"/>
  <c r="BX760" i="8" s="1"/>
  <c r="CB760" i="8" s="1"/>
  <c r="L772" i="8"/>
  <c r="BW772" i="8"/>
  <c r="BV772" i="8" s="1"/>
  <c r="BU772" i="8" s="1"/>
  <c r="BT772" i="8" s="1"/>
  <c r="BS772" i="8" s="1"/>
  <c r="BR772" i="8" s="1"/>
  <c r="BQ772" i="8" s="1"/>
  <c r="BP772" i="8" s="1"/>
  <c r="BO772" i="8" s="1"/>
  <c r="BN772" i="8" s="1"/>
  <c r="BM772" i="8" s="1"/>
  <c r="BX772" i="8" s="1"/>
  <c r="CB772" i="8" s="1"/>
  <c r="L778" i="8"/>
  <c r="BW778" i="8"/>
  <c r="BV778" i="8" s="1"/>
  <c r="BU778" i="8" s="1"/>
  <c r="BT778" i="8" s="1"/>
  <c r="BS778" i="8" s="1"/>
  <c r="BR778" i="8" s="1"/>
  <c r="BQ778" i="8" s="1"/>
  <c r="BP778" i="8" s="1"/>
  <c r="BO778" i="8" s="1"/>
  <c r="BN778" i="8" s="1"/>
  <c r="BM778" i="8" s="1"/>
  <c r="BX778" i="8" s="1"/>
  <c r="CB778" i="8" s="1"/>
  <c r="AM797" i="8"/>
  <c r="AL797" i="8" s="1"/>
  <c r="AK797" i="8" s="1"/>
  <c r="AJ797" i="8" s="1"/>
  <c r="AI797" i="8" s="1"/>
  <c r="AH797" i="8" s="1"/>
  <c r="AG797" i="8" s="1"/>
  <c r="AF797" i="8" s="1"/>
  <c r="AE797" i="8" s="1"/>
  <c r="AD797" i="8" s="1"/>
  <c r="AC797" i="8" s="1"/>
  <c r="AN797" i="8" s="1"/>
  <c r="BY797" i="8" s="1"/>
  <c r="BK797" i="8"/>
  <c r="BJ797" i="8" s="1"/>
  <c r="BI797" i="8" s="1"/>
  <c r="BH797" i="8" s="1"/>
  <c r="BG797" i="8" s="1"/>
  <c r="BF797" i="8" s="1"/>
  <c r="BE797" i="8" s="1"/>
  <c r="BD797" i="8" s="1"/>
  <c r="BC797" i="8" s="1"/>
  <c r="BB797" i="8" s="1"/>
  <c r="BA797" i="8" s="1"/>
  <c r="BL797" i="8" s="1"/>
  <c r="CA797" i="8" s="1"/>
  <c r="AY797" i="8"/>
  <c r="AX797" i="8" s="1"/>
  <c r="AW797" i="8" s="1"/>
  <c r="AV797" i="8" s="1"/>
  <c r="AU797" i="8" s="1"/>
  <c r="AT797" i="8" s="1"/>
  <c r="AS797" i="8" s="1"/>
  <c r="AR797" i="8" s="1"/>
  <c r="AQ797" i="8" s="1"/>
  <c r="AP797" i="8" s="1"/>
  <c r="AO797" i="8" s="1"/>
  <c r="AZ797" i="8" s="1"/>
  <c r="BZ797" i="8" s="1"/>
  <c r="J481" i="8"/>
  <c r="J485" i="8"/>
  <c r="J489" i="8"/>
  <c r="J493" i="8"/>
  <c r="J497" i="8"/>
  <c r="J305" i="8"/>
  <c r="J450" i="8"/>
  <c r="J452" i="8"/>
  <c r="J454" i="8"/>
  <c r="J456" i="8"/>
  <c r="J458" i="8"/>
  <c r="J460" i="8"/>
  <c r="J462" i="8"/>
  <c r="J464" i="8"/>
  <c r="J466" i="8"/>
  <c r="J468" i="8"/>
  <c r="J470" i="8"/>
  <c r="J472" i="8"/>
  <c r="J474" i="8"/>
  <c r="J476" i="8"/>
  <c r="J478" i="8"/>
  <c r="J480" i="8"/>
  <c r="J484" i="8"/>
  <c r="J488" i="8"/>
  <c r="J492" i="8"/>
  <c r="J496" i="8"/>
  <c r="K887" i="8"/>
  <c r="K16" i="8"/>
  <c r="K15" i="8"/>
  <c r="AM123" i="8"/>
  <c r="AL123" i="8" s="1"/>
  <c r="AK123" i="8" s="1"/>
  <c r="AJ123" i="8" s="1"/>
  <c r="AI123" i="8" s="1"/>
  <c r="AH123" i="8" s="1"/>
  <c r="AG123" i="8" s="1"/>
  <c r="AF123" i="8" s="1"/>
  <c r="AE123" i="8" s="1"/>
  <c r="AD123" i="8" s="1"/>
  <c r="AC123" i="8" s="1"/>
  <c r="AN123" i="8" s="1"/>
  <c r="BY123" i="8" s="1"/>
  <c r="AY123" i="8"/>
  <c r="AX123" i="8" s="1"/>
  <c r="AW123" i="8" s="1"/>
  <c r="AV123" i="8" s="1"/>
  <c r="AU123" i="8" s="1"/>
  <c r="AT123" i="8" s="1"/>
  <c r="AS123" i="8" s="1"/>
  <c r="AR123" i="8" s="1"/>
  <c r="AQ123" i="8" s="1"/>
  <c r="AP123" i="8" s="1"/>
  <c r="AO123" i="8" s="1"/>
  <c r="AZ123" i="8" s="1"/>
  <c r="BZ123" i="8" s="1"/>
  <c r="BK123" i="8"/>
  <c r="BJ123" i="8" s="1"/>
  <c r="BI123" i="8" s="1"/>
  <c r="BH123" i="8" s="1"/>
  <c r="BG123" i="8" s="1"/>
  <c r="BF123" i="8" s="1"/>
  <c r="BE123" i="8" s="1"/>
  <c r="BD123" i="8" s="1"/>
  <c r="BC123" i="8" s="1"/>
  <c r="BB123" i="8" s="1"/>
  <c r="BA123" i="8" s="1"/>
  <c r="BL123" i="8" s="1"/>
  <c r="CA123" i="8" s="1"/>
  <c r="J210" i="8"/>
  <c r="J216" i="8"/>
  <c r="AM110" i="8"/>
  <c r="AL110" i="8" s="1"/>
  <c r="AK110" i="8" s="1"/>
  <c r="AJ110" i="8" s="1"/>
  <c r="AI110" i="8" s="1"/>
  <c r="AH110" i="8" s="1"/>
  <c r="AG110" i="8" s="1"/>
  <c r="AF110" i="8" s="1"/>
  <c r="AE110" i="8" s="1"/>
  <c r="AD110" i="8" s="1"/>
  <c r="AC110" i="8" s="1"/>
  <c r="AN110" i="8" s="1"/>
  <c r="BY110" i="8" s="1"/>
  <c r="AY110" i="8"/>
  <c r="AX110" i="8" s="1"/>
  <c r="AW110" i="8" s="1"/>
  <c r="AV110" i="8" s="1"/>
  <c r="AU110" i="8" s="1"/>
  <c r="AT110" i="8" s="1"/>
  <c r="AS110" i="8" s="1"/>
  <c r="AR110" i="8" s="1"/>
  <c r="AQ110" i="8" s="1"/>
  <c r="AP110" i="8" s="1"/>
  <c r="AO110" i="8" s="1"/>
  <c r="AZ110" i="8" s="1"/>
  <c r="BZ110" i="8" s="1"/>
  <c r="BK110" i="8"/>
  <c r="BJ110" i="8" s="1"/>
  <c r="BI110" i="8" s="1"/>
  <c r="BH110" i="8" s="1"/>
  <c r="BG110" i="8" s="1"/>
  <c r="BF110" i="8" s="1"/>
  <c r="BE110" i="8" s="1"/>
  <c r="BD110" i="8" s="1"/>
  <c r="BC110" i="8" s="1"/>
  <c r="BB110" i="8" s="1"/>
  <c r="BA110" i="8" s="1"/>
  <c r="BL110" i="8" s="1"/>
  <c r="CA110" i="8" s="1"/>
  <c r="L43" i="8"/>
  <c r="BW43" i="8"/>
  <c r="BV43" i="8" s="1"/>
  <c r="BU43" i="8" s="1"/>
  <c r="BT43" i="8" s="1"/>
  <c r="BS43" i="8" s="1"/>
  <c r="BR43" i="8" s="1"/>
  <c r="BQ43" i="8" s="1"/>
  <c r="BP43" i="8" s="1"/>
  <c r="BO43" i="8" s="1"/>
  <c r="BN43" i="8" s="1"/>
  <c r="BM43" i="8" s="1"/>
  <c r="BX43" i="8" s="1"/>
  <c r="CB43" i="8" s="1"/>
  <c r="K907" i="8"/>
  <c r="L5" i="8"/>
  <c r="BW5" i="8"/>
  <c r="BV5" i="8" s="1"/>
  <c r="BU5" i="8" s="1"/>
  <c r="BT5" i="8" s="1"/>
  <c r="BS5" i="8" s="1"/>
  <c r="BR5" i="8" s="1"/>
  <c r="BQ5" i="8" s="1"/>
  <c r="BP5" i="8" s="1"/>
  <c r="BO5" i="8" s="1"/>
  <c r="BN5" i="8" s="1"/>
  <c r="BM5" i="8" s="1"/>
  <c r="BX5" i="8" s="1"/>
  <c r="CB5" i="8" s="1"/>
  <c r="AM437" i="8"/>
  <c r="AL437" i="8" s="1"/>
  <c r="AK437" i="8" s="1"/>
  <c r="AJ437" i="8" s="1"/>
  <c r="AI437" i="8" s="1"/>
  <c r="AH437" i="8" s="1"/>
  <c r="AG437" i="8" s="1"/>
  <c r="AF437" i="8" s="1"/>
  <c r="AE437" i="8" s="1"/>
  <c r="AD437" i="8" s="1"/>
  <c r="AC437" i="8" s="1"/>
  <c r="AN437" i="8" s="1"/>
  <c r="BY437" i="8" s="1"/>
  <c r="AY437" i="8"/>
  <c r="AX437" i="8" s="1"/>
  <c r="AW437" i="8" s="1"/>
  <c r="AV437" i="8" s="1"/>
  <c r="AU437" i="8" s="1"/>
  <c r="AT437" i="8" s="1"/>
  <c r="AS437" i="8" s="1"/>
  <c r="AR437" i="8" s="1"/>
  <c r="AQ437" i="8" s="1"/>
  <c r="AP437" i="8" s="1"/>
  <c r="AO437" i="8" s="1"/>
  <c r="AZ437" i="8" s="1"/>
  <c r="BZ437" i="8" s="1"/>
  <c r="BK437" i="8"/>
  <c r="BJ437" i="8" s="1"/>
  <c r="BI437" i="8" s="1"/>
  <c r="BH437" i="8" s="1"/>
  <c r="BG437" i="8" s="1"/>
  <c r="BF437" i="8" s="1"/>
  <c r="BE437" i="8" s="1"/>
  <c r="BD437" i="8" s="1"/>
  <c r="BC437" i="8" s="1"/>
  <c r="BB437" i="8" s="1"/>
  <c r="BA437" i="8" s="1"/>
  <c r="BL437" i="8" s="1"/>
  <c r="CA437" i="8" s="1"/>
  <c r="K515" i="8"/>
  <c r="AM386" i="8"/>
  <c r="AL386" i="8" s="1"/>
  <c r="AK386" i="8" s="1"/>
  <c r="AJ386" i="8" s="1"/>
  <c r="AI386" i="8" s="1"/>
  <c r="AH386" i="8" s="1"/>
  <c r="AG386" i="8" s="1"/>
  <c r="AF386" i="8" s="1"/>
  <c r="AE386" i="8" s="1"/>
  <c r="AD386" i="8" s="1"/>
  <c r="AC386" i="8" s="1"/>
  <c r="AN386" i="8" s="1"/>
  <c r="BY386" i="8" s="1"/>
  <c r="AY386" i="8"/>
  <c r="AX386" i="8" s="1"/>
  <c r="AW386" i="8" s="1"/>
  <c r="AV386" i="8" s="1"/>
  <c r="AU386" i="8" s="1"/>
  <c r="AT386" i="8" s="1"/>
  <c r="AS386" i="8" s="1"/>
  <c r="AR386" i="8" s="1"/>
  <c r="AQ386" i="8" s="1"/>
  <c r="AP386" i="8" s="1"/>
  <c r="AO386" i="8" s="1"/>
  <c r="AZ386" i="8" s="1"/>
  <c r="BZ386" i="8" s="1"/>
  <c r="BK386" i="8"/>
  <c r="BJ386" i="8" s="1"/>
  <c r="BI386" i="8" s="1"/>
  <c r="BH386" i="8" s="1"/>
  <c r="BG386" i="8" s="1"/>
  <c r="BF386" i="8" s="1"/>
  <c r="BE386" i="8" s="1"/>
  <c r="BD386" i="8" s="1"/>
  <c r="BC386" i="8" s="1"/>
  <c r="BB386" i="8" s="1"/>
  <c r="BA386" i="8" s="1"/>
  <c r="BL386" i="8" s="1"/>
  <c r="CA386" i="8" s="1"/>
  <c r="J55" i="8"/>
  <c r="J295" i="8"/>
  <c r="K611" i="8"/>
  <c r="K621" i="8"/>
  <c r="J54" i="8"/>
  <c r="BW67" i="8"/>
  <c r="BV67" i="8" s="1"/>
  <c r="BU67" i="8" s="1"/>
  <c r="BT67" i="8" s="1"/>
  <c r="BS67" i="8" s="1"/>
  <c r="BR67" i="8" s="1"/>
  <c r="BQ67" i="8" s="1"/>
  <c r="BP67" i="8" s="1"/>
  <c r="BO67" i="8" s="1"/>
  <c r="BN67" i="8" s="1"/>
  <c r="BM67" i="8" s="1"/>
  <c r="BX67" i="8" s="1"/>
  <c r="CB67" i="8" s="1"/>
  <c r="L67" i="8"/>
  <c r="J280" i="8"/>
  <c r="K342" i="8"/>
  <c r="K349" i="8"/>
  <c r="K358" i="8"/>
  <c r="K164" i="8"/>
  <c r="J284" i="8"/>
  <c r="J291" i="8"/>
  <c r="K841" i="8"/>
  <c r="K17" i="8"/>
  <c r="AM436" i="8"/>
  <c r="AL436" i="8" s="1"/>
  <c r="AK436" i="8" s="1"/>
  <c r="AJ436" i="8" s="1"/>
  <c r="AI436" i="8" s="1"/>
  <c r="AH436" i="8" s="1"/>
  <c r="AG436" i="8" s="1"/>
  <c r="AF436" i="8" s="1"/>
  <c r="AE436" i="8" s="1"/>
  <c r="AD436" i="8" s="1"/>
  <c r="AC436" i="8" s="1"/>
  <c r="AN436" i="8" s="1"/>
  <c r="BY436" i="8" s="1"/>
  <c r="AY436" i="8"/>
  <c r="AX436" i="8" s="1"/>
  <c r="AW436" i="8" s="1"/>
  <c r="AV436" i="8" s="1"/>
  <c r="AU436" i="8" s="1"/>
  <c r="AT436" i="8" s="1"/>
  <c r="AS436" i="8" s="1"/>
  <c r="AR436" i="8" s="1"/>
  <c r="AQ436" i="8" s="1"/>
  <c r="AP436" i="8" s="1"/>
  <c r="AO436" i="8" s="1"/>
  <c r="AZ436" i="8" s="1"/>
  <c r="BZ436" i="8" s="1"/>
  <c r="BK436" i="8"/>
  <c r="BJ436" i="8" s="1"/>
  <c r="BI436" i="8" s="1"/>
  <c r="BH436" i="8" s="1"/>
  <c r="BG436" i="8" s="1"/>
  <c r="BF436" i="8" s="1"/>
  <c r="BE436" i="8" s="1"/>
  <c r="BD436" i="8" s="1"/>
  <c r="BC436" i="8" s="1"/>
  <c r="BB436" i="8" s="1"/>
  <c r="BA436" i="8" s="1"/>
  <c r="BL436" i="8" s="1"/>
  <c r="CA436" i="8" s="1"/>
  <c r="AM427" i="8"/>
  <c r="AL427" i="8" s="1"/>
  <c r="AK427" i="8" s="1"/>
  <c r="AJ427" i="8" s="1"/>
  <c r="AI427" i="8" s="1"/>
  <c r="AH427" i="8" s="1"/>
  <c r="AG427" i="8" s="1"/>
  <c r="AF427" i="8" s="1"/>
  <c r="AE427" i="8" s="1"/>
  <c r="AD427" i="8" s="1"/>
  <c r="AC427" i="8" s="1"/>
  <c r="AN427" i="8" s="1"/>
  <c r="BY427" i="8" s="1"/>
  <c r="AY427" i="8"/>
  <c r="AX427" i="8" s="1"/>
  <c r="AW427" i="8" s="1"/>
  <c r="AV427" i="8" s="1"/>
  <c r="AU427" i="8" s="1"/>
  <c r="AT427" i="8" s="1"/>
  <c r="AS427" i="8" s="1"/>
  <c r="AR427" i="8" s="1"/>
  <c r="AQ427" i="8" s="1"/>
  <c r="AP427" i="8" s="1"/>
  <c r="AO427" i="8" s="1"/>
  <c r="AZ427" i="8" s="1"/>
  <c r="BZ427" i="8" s="1"/>
  <c r="BK427" i="8"/>
  <c r="BJ427" i="8" s="1"/>
  <c r="BI427" i="8" s="1"/>
  <c r="BH427" i="8" s="1"/>
  <c r="BG427" i="8" s="1"/>
  <c r="BF427" i="8" s="1"/>
  <c r="BE427" i="8" s="1"/>
  <c r="BD427" i="8" s="1"/>
  <c r="BC427" i="8" s="1"/>
  <c r="BB427" i="8" s="1"/>
  <c r="BA427" i="8" s="1"/>
  <c r="BL427" i="8" s="1"/>
  <c r="CA427" i="8" s="1"/>
  <c r="AM423" i="8"/>
  <c r="AL423" i="8" s="1"/>
  <c r="AK423" i="8" s="1"/>
  <c r="AJ423" i="8" s="1"/>
  <c r="AI423" i="8" s="1"/>
  <c r="AH423" i="8" s="1"/>
  <c r="AG423" i="8" s="1"/>
  <c r="AF423" i="8" s="1"/>
  <c r="AE423" i="8" s="1"/>
  <c r="AD423" i="8" s="1"/>
  <c r="AC423" i="8" s="1"/>
  <c r="AN423" i="8" s="1"/>
  <c r="BY423" i="8" s="1"/>
  <c r="AY423" i="8"/>
  <c r="AX423" i="8" s="1"/>
  <c r="AW423" i="8" s="1"/>
  <c r="AV423" i="8" s="1"/>
  <c r="AU423" i="8" s="1"/>
  <c r="AT423" i="8" s="1"/>
  <c r="AS423" i="8" s="1"/>
  <c r="AR423" i="8" s="1"/>
  <c r="AQ423" i="8" s="1"/>
  <c r="AP423" i="8" s="1"/>
  <c r="AO423" i="8" s="1"/>
  <c r="AZ423" i="8" s="1"/>
  <c r="BZ423" i="8" s="1"/>
  <c r="BK423" i="8"/>
  <c r="BJ423" i="8" s="1"/>
  <c r="BI423" i="8" s="1"/>
  <c r="BH423" i="8" s="1"/>
  <c r="BG423" i="8" s="1"/>
  <c r="BF423" i="8" s="1"/>
  <c r="BE423" i="8" s="1"/>
  <c r="BD423" i="8" s="1"/>
  <c r="BC423" i="8" s="1"/>
  <c r="BB423" i="8" s="1"/>
  <c r="BA423" i="8" s="1"/>
  <c r="BL423" i="8" s="1"/>
  <c r="CA423" i="8" s="1"/>
  <c r="J294" i="8"/>
  <c r="K377" i="8"/>
  <c r="K126" i="8"/>
  <c r="L795" i="8"/>
  <c r="BW795" i="8"/>
  <c r="BV795" i="8" s="1"/>
  <c r="BU795" i="8" s="1"/>
  <c r="BT795" i="8" s="1"/>
  <c r="BS795" i="8" s="1"/>
  <c r="BR795" i="8" s="1"/>
  <c r="BQ795" i="8" s="1"/>
  <c r="BP795" i="8" s="1"/>
  <c r="BO795" i="8" s="1"/>
  <c r="BN795" i="8" s="1"/>
  <c r="BM795" i="8" s="1"/>
  <c r="BX795" i="8" s="1"/>
  <c r="CB795" i="8" s="1"/>
  <c r="L764" i="8"/>
  <c r="BW764" i="8"/>
  <c r="BV764" i="8" s="1"/>
  <c r="BU764" i="8" s="1"/>
  <c r="BT764" i="8" s="1"/>
  <c r="BS764" i="8" s="1"/>
  <c r="BR764" i="8" s="1"/>
  <c r="BQ764" i="8" s="1"/>
  <c r="BP764" i="8" s="1"/>
  <c r="BO764" i="8" s="1"/>
  <c r="BN764" i="8" s="1"/>
  <c r="BM764" i="8" s="1"/>
  <c r="BX764" i="8" s="1"/>
  <c r="CB764" i="8" s="1"/>
  <c r="L783" i="8"/>
  <c r="BW783" i="8"/>
  <c r="BV783" i="8" s="1"/>
  <c r="BU783" i="8" s="1"/>
  <c r="BT783" i="8" s="1"/>
  <c r="BS783" i="8" s="1"/>
  <c r="BR783" i="8" s="1"/>
  <c r="BQ783" i="8" s="1"/>
  <c r="BP783" i="8" s="1"/>
  <c r="BO783" i="8" s="1"/>
  <c r="BN783" i="8" s="1"/>
  <c r="BM783" i="8" s="1"/>
  <c r="BX783" i="8" s="1"/>
  <c r="CB783" i="8" s="1"/>
  <c r="J298" i="8"/>
  <c r="J60" i="8"/>
  <c r="L4" i="8"/>
  <c r="BW4" i="8"/>
  <c r="BV4" i="8" s="1"/>
  <c r="BU4" i="8" s="1"/>
  <c r="BT4" i="8" s="1"/>
  <c r="BS4" i="8" s="1"/>
  <c r="BR4" i="8" s="1"/>
  <c r="BQ4" i="8" s="1"/>
  <c r="BP4" i="8" s="1"/>
  <c r="BO4" i="8" s="1"/>
  <c r="BN4" i="8" s="1"/>
  <c r="BM4" i="8" s="1"/>
  <c r="BX4" i="8" s="1"/>
  <c r="CB4" i="8" s="1"/>
  <c r="K867" i="8"/>
  <c r="K799" i="8"/>
  <c r="K801" i="8"/>
  <c r="K803" i="8"/>
  <c r="K804" i="8"/>
  <c r="K806" i="8"/>
  <c r="K808" i="8"/>
  <c r="K810" i="8"/>
  <c r="K812" i="8"/>
  <c r="K814" i="8"/>
  <c r="K816" i="8"/>
  <c r="K818" i="8"/>
  <c r="K820" i="8"/>
  <c r="K822" i="8"/>
  <c r="K824" i="8"/>
  <c r="K827" i="8"/>
  <c r="K828" i="8"/>
  <c r="K830" i="8"/>
  <c r="K832" i="8"/>
  <c r="K834" i="8"/>
  <c r="K836" i="8"/>
  <c r="K838" i="8"/>
  <c r="K840" i="8"/>
  <c r="J262" i="8"/>
  <c r="K849" i="8"/>
  <c r="K862" i="8"/>
  <c r="BW69" i="8"/>
  <c r="BV69" i="8" s="1"/>
  <c r="BU69" i="8" s="1"/>
  <c r="BT69" i="8" s="1"/>
  <c r="BS69" i="8" s="1"/>
  <c r="BR69" i="8" s="1"/>
  <c r="BQ69" i="8" s="1"/>
  <c r="BP69" i="8" s="1"/>
  <c r="BO69" i="8" s="1"/>
  <c r="BN69" i="8" s="1"/>
  <c r="BM69" i="8" s="1"/>
  <c r="BX69" i="8" s="1"/>
  <c r="CB69" i="8" s="1"/>
  <c r="L69" i="8"/>
  <c r="J265" i="8"/>
  <c r="J273" i="8"/>
  <c r="K8" i="8"/>
  <c r="K9" i="8"/>
  <c r="AM42" i="8"/>
  <c r="AL42" i="8" s="1"/>
  <c r="AK42" i="8" s="1"/>
  <c r="AJ42" i="8" s="1"/>
  <c r="AI42" i="8" s="1"/>
  <c r="AH42" i="8" s="1"/>
  <c r="AG42" i="8" s="1"/>
  <c r="AF42" i="8" s="1"/>
  <c r="AE42" i="8" s="1"/>
  <c r="AD42" i="8" s="1"/>
  <c r="AC42" i="8" s="1"/>
  <c r="AN42" i="8" s="1"/>
  <c r="BY42" i="8" s="1"/>
  <c r="AY42" i="8"/>
  <c r="AX42" i="8" s="1"/>
  <c r="AW42" i="8" s="1"/>
  <c r="AV42" i="8" s="1"/>
  <c r="AU42" i="8" s="1"/>
  <c r="AT42" i="8" s="1"/>
  <c r="AS42" i="8" s="1"/>
  <c r="AR42" i="8" s="1"/>
  <c r="AQ42" i="8" s="1"/>
  <c r="AP42" i="8" s="1"/>
  <c r="AO42" i="8" s="1"/>
  <c r="AZ42" i="8" s="1"/>
  <c r="BZ42" i="8" s="1"/>
  <c r="BK42" i="8"/>
  <c r="BJ42" i="8" s="1"/>
  <c r="BI42" i="8" s="1"/>
  <c r="BH42" i="8" s="1"/>
  <c r="BG42" i="8" s="1"/>
  <c r="BF42" i="8" s="1"/>
  <c r="BE42" i="8" s="1"/>
  <c r="BD42" i="8" s="1"/>
  <c r="BC42" i="8" s="1"/>
  <c r="BB42" i="8" s="1"/>
  <c r="BA42" i="8" s="1"/>
  <c r="BL42" i="8" s="1"/>
  <c r="CA42" i="8" s="1"/>
  <c r="K918" i="8"/>
  <c r="K76" i="8"/>
  <c r="L411" i="8"/>
  <c r="BW411" i="8"/>
  <c r="BV411" i="8" s="1"/>
  <c r="BU411" i="8" s="1"/>
  <c r="BT411" i="8" s="1"/>
  <c r="BS411" i="8" s="1"/>
  <c r="BR411" i="8" s="1"/>
  <c r="BQ411" i="8" s="1"/>
  <c r="BP411" i="8" s="1"/>
  <c r="BO411" i="8" s="1"/>
  <c r="BN411" i="8" s="1"/>
  <c r="BM411" i="8" s="1"/>
  <c r="BX411" i="8" s="1"/>
  <c r="CB411" i="8" s="1"/>
  <c r="K308" i="8"/>
  <c r="K312" i="8"/>
  <c r="K317" i="8"/>
  <c r="K321" i="8"/>
  <c r="AM196" i="8"/>
  <c r="AL196" i="8" s="1"/>
  <c r="AK196" i="8" s="1"/>
  <c r="AJ196" i="8" s="1"/>
  <c r="AI196" i="8" s="1"/>
  <c r="AH196" i="8" s="1"/>
  <c r="AG196" i="8" s="1"/>
  <c r="AF196" i="8" s="1"/>
  <c r="AE196" i="8" s="1"/>
  <c r="AD196" i="8" s="1"/>
  <c r="AC196" i="8" s="1"/>
  <c r="AN196" i="8" s="1"/>
  <c r="BY196" i="8" s="1"/>
  <c r="AY196" i="8"/>
  <c r="AX196" i="8" s="1"/>
  <c r="AW196" i="8" s="1"/>
  <c r="AV196" i="8" s="1"/>
  <c r="AU196" i="8" s="1"/>
  <c r="AT196" i="8" s="1"/>
  <c r="AS196" i="8" s="1"/>
  <c r="AR196" i="8" s="1"/>
  <c r="AQ196" i="8" s="1"/>
  <c r="AP196" i="8" s="1"/>
  <c r="AO196" i="8" s="1"/>
  <c r="AZ196" i="8" s="1"/>
  <c r="BZ196" i="8" s="1"/>
  <c r="BK196" i="8"/>
  <c r="BJ196" i="8" s="1"/>
  <c r="BI196" i="8" s="1"/>
  <c r="BH196" i="8" s="1"/>
  <c r="BG196" i="8" s="1"/>
  <c r="BF196" i="8" s="1"/>
  <c r="BE196" i="8" s="1"/>
  <c r="BD196" i="8" s="1"/>
  <c r="BC196" i="8" s="1"/>
  <c r="BB196" i="8" s="1"/>
  <c r="BA196" i="8" s="1"/>
  <c r="BL196" i="8" s="1"/>
  <c r="CA196" i="8" s="1"/>
  <c r="J343" i="8"/>
  <c r="K310" i="8"/>
  <c r="K315" i="8"/>
  <c r="L50" i="8"/>
  <c r="BW50" i="8"/>
  <c r="BV50" i="8" s="1"/>
  <c r="BU50" i="8" s="1"/>
  <c r="BT50" i="8" s="1"/>
  <c r="BS50" i="8" s="1"/>
  <c r="BR50" i="8" s="1"/>
  <c r="BQ50" i="8" s="1"/>
  <c r="BP50" i="8" s="1"/>
  <c r="BO50" i="8" s="1"/>
  <c r="BN50" i="8" s="1"/>
  <c r="BM50" i="8" s="1"/>
  <c r="BX50" i="8" s="1"/>
  <c r="CB50" i="8" s="1"/>
  <c r="J206" i="8"/>
  <c r="K560" i="8"/>
  <c r="K562" i="8"/>
  <c r="K563" i="8"/>
  <c r="K565" i="8"/>
  <c r="K567" i="8"/>
  <c r="K569" i="8"/>
  <c r="K571" i="8"/>
  <c r="K573" i="8"/>
  <c r="K575" i="8"/>
  <c r="K577" i="8"/>
  <c r="K579" i="8"/>
  <c r="K581" i="8"/>
  <c r="K584" i="8"/>
  <c r="K586" i="8"/>
  <c r="K588" i="8"/>
  <c r="K590" i="8"/>
  <c r="K595" i="8"/>
  <c r="AM440" i="8"/>
  <c r="AL440" i="8" s="1"/>
  <c r="AK440" i="8" s="1"/>
  <c r="AJ440" i="8" s="1"/>
  <c r="AI440" i="8" s="1"/>
  <c r="AH440" i="8" s="1"/>
  <c r="AG440" i="8" s="1"/>
  <c r="AF440" i="8" s="1"/>
  <c r="AE440" i="8" s="1"/>
  <c r="AD440" i="8" s="1"/>
  <c r="AC440" i="8" s="1"/>
  <c r="AN440" i="8" s="1"/>
  <c r="BY440" i="8" s="1"/>
  <c r="AY440" i="8"/>
  <c r="AX440" i="8" s="1"/>
  <c r="AW440" i="8" s="1"/>
  <c r="AV440" i="8" s="1"/>
  <c r="AU440" i="8" s="1"/>
  <c r="AT440" i="8" s="1"/>
  <c r="AS440" i="8" s="1"/>
  <c r="AR440" i="8" s="1"/>
  <c r="AQ440" i="8" s="1"/>
  <c r="AP440" i="8" s="1"/>
  <c r="AO440" i="8" s="1"/>
  <c r="AZ440" i="8" s="1"/>
  <c r="BZ440" i="8" s="1"/>
  <c r="BK440" i="8"/>
  <c r="BJ440" i="8" s="1"/>
  <c r="BI440" i="8" s="1"/>
  <c r="BH440" i="8" s="1"/>
  <c r="BG440" i="8" s="1"/>
  <c r="BF440" i="8" s="1"/>
  <c r="BE440" i="8" s="1"/>
  <c r="BD440" i="8" s="1"/>
  <c r="BC440" i="8" s="1"/>
  <c r="BB440" i="8" s="1"/>
  <c r="BA440" i="8" s="1"/>
  <c r="BL440" i="8" s="1"/>
  <c r="CA440" i="8" s="1"/>
  <c r="AM438" i="8"/>
  <c r="AL438" i="8" s="1"/>
  <c r="AK438" i="8" s="1"/>
  <c r="AJ438" i="8" s="1"/>
  <c r="AI438" i="8" s="1"/>
  <c r="AH438" i="8" s="1"/>
  <c r="AG438" i="8" s="1"/>
  <c r="AF438" i="8" s="1"/>
  <c r="AE438" i="8" s="1"/>
  <c r="AD438" i="8" s="1"/>
  <c r="AC438" i="8" s="1"/>
  <c r="AN438" i="8" s="1"/>
  <c r="BY438" i="8" s="1"/>
  <c r="AY438" i="8"/>
  <c r="AX438" i="8" s="1"/>
  <c r="AW438" i="8" s="1"/>
  <c r="AV438" i="8" s="1"/>
  <c r="AU438" i="8" s="1"/>
  <c r="AT438" i="8" s="1"/>
  <c r="AS438" i="8" s="1"/>
  <c r="AR438" i="8" s="1"/>
  <c r="AQ438" i="8" s="1"/>
  <c r="AP438" i="8" s="1"/>
  <c r="AO438" i="8" s="1"/>
  <c r="AZ438" i="8" s="1"/>
  <c r="BZ438" i="8" s="1"/>
  <c r="BK438" i="8"/>
  <c r="BJ438" i="8" s="1"/>
  <c r="BI438" i="8" s="1"/>
  <c r="BH438" i="8" s="1"/>
  <c r="BG438" i="8" s="1"/>
  <c r="BF438" i="8" s="1"/>
  <c r="BE438" i="8" s="1"/>
  <c r="BD438" i="8" s="1"/>
  <c r="BC438" i="8" s="1"/>
  <c r="BB438" i="8" s="1"/>
  <c r="BA438" i="8" s="1"/>
  <c r="BL438" i="8" s="1"/>
  <c r="CA438" i="8" s="1"/>
  <c r="AM241" i="8"/>
  <c r="AL241" i="8" s="1"/>
  <c r="AK241" i="8" s="1"/>
  <c r="AJ241" i="8" s="1"/>
  <c r="AI241" i="8" s="1"/>
  <c r="AH241" i="8" s="1"/>
  <c r="AG241" i="8" s="1"/>
  <c r="AF241" i="8" s="1"/>
  <c r="AE241" i="8" s="1"/>
  <c r="AD241" i="8" s="1"/>
  <c r="AC241" i="8" s="1"/>
  <c r="AN241" i="8" s="1"/>
  <c r="BY241" i="8" s="1"/>
  <c r="AY241" i="8"/>
  <c r="AX241" i="8" s="1"/>
  <c r="AW241" i="8" s="1"/>
  <c r="AV241" i="8" s="1"/>
  <c r="AU241" i="8" s="1"/>
  <c r="AT241" i="8" s="1"/>
  <c r="AS241" i="8" s="1"/>
  <c r="AR241" i="8" s="1"/>
  <c r="AQ241" i="8" s="1"/>
  <c r="AP241" i="8" s="1"/>
  <c r="AO241" i="8" s="1"/>
  <c r="AZ241" i="8" s="1"/>
  <c r="BZ241" i="8" s="1"/>
  <c r="BK241" i="8"/>
  <c r="BJ241" i="8" s="1"/>
  <c r="BI241" i="8" s="1"/>
  <c r="BH241" i="8" s="1"/>
  <c r="BG241" i="8" s="1"/>
  <c r="BF241" i="8" s="1"/>
  <c r="BE241" i="8" s="1"/>
  <c r="BD241" i="8" s="1"/>
  <c r="BC241" i="8" s="1"/>
  <c r="BB241" i="8" s="1"/>
  <c r="BA241" i="8" s="1"/>
  <c r="BL241" i="8" s="1"/>
  <c r="CA241" i="8" s="1"/>
  <c r="J304" i="8"/>
  <c r="L791" i="8"/>
  <c r="BW791" i="8"/>
  <c r="BV791" i="8" s="1"/>
  <c r="BU791" i="8" s="1"/>
  <c r="BT791" i="8" s="1"/>
  <c r="BS791" i="8" s="1"/>
  <c r="BR791" i="8" s="1"/>
  <c r="BQ791" i="8" s="1"/>
  <c r="BP791" i="8" s="1"/>
  <c r="BO791" i="8" s="1"/>
  <c r="BN791" i="8" s="1"/>
  <c r="BM791" i="8" s="1"/>
  <c r="BX791" i="8" s="1"/>
  <c r="CB791" i="8" s="1"/>
  <c r="AM417" i="8"/>
  <c r="AL417" i="8" s="1"/>
  <c r="AK417" i="8" s="1"/>
  <c r="AJ417" i="8" s="1"/>
  <c r="AI417" i="8" s="1"/>
  <c r="AH417" i="8" s="1"/>
  <c r="AG417" i="8" s="1"/>
  <c r="AF417" i="8" s="1"/>
  <c r="AE417" i="8" s="1"/>
  <c r="AD417" i="8" s="1"/>
  <c r="AC417" i="8" s="1"/>
  <c r="AN417" i="8" s="1"/>
  <c r="BY417" i="8" s="1"/>
  <c r="AY417" i="8"/>
  <c r="AX417" i="8" s="1"/>
  <c r="AW417" i="8" s="1"/>
  <c r="AV417" i="8" s="1"/>
  <c r="AU417" i="8" s="1"/>
  <c r="AT417" i="8" s="1"/>
  <c r="AS417" i="8" s="1"/>
  <c r="AR417" i="8" s="1"/>
  <c r="AQ417" i="8" s="1"/>
  <c r="AP417" i="8" s="1"/>
  <c r="AO417" i="8" s="1"/>
  <c r="AZ417" i="8" s="1"/>
  <c r="BZ417" i="8" s="1"/>
  <c r="BK417" i="8"/>
  <c r="BJ417" i="8" s="1"/>
  <c r="BI417" i="8" s="1"/>
  <c r="BH417" i="8" s="1"/>
  <c r="BG417" i="8" s="1"/>
  <c r="BF417" i="8" s="1"/>
  <c r="BE417" i="8" s="1"/>
  <c r="BD417" i="8" s="1"/>
  <c r="BC417" i="8" s="1"/>
  <c r="BB417" i="8" s="1"/>
  <c r="BA417" i="8" s="1"/>
  <c r="BL417" i="8" s="1"/>
  <c r="CA417" i="8" s="1"/>
  <c r="L771" i="8"/>
  <c r="BW771" i="8"/>
  <c r="BV771" i="8" s="1"/>
  <c r="BU771" i="8" s="1"/>
  <c r="BT771" i="8" s="1"/>
  <c r="BS771" i="8" s="1"/>
  <c r="BR771" i="8" s="1"/>
  <c r="BQ771" i="8" s="1"/>
  <c r="BP771" i="8" s="1"/>
  <c r="BO771" i="8" s="1"/>
  <c r="BN771" i="8" s="1"/>
  <c r="BM771" i="8" s="1"/>
  <c r="BX771" i="8" s="1"/>
  <c r="CB771" i="8" s="1"/>
  <c r="L781" i="8"/>
  <c r="BW781" i="8"/>
  <c r="BV781" i="8" s="1"/>
  <c r="BU781" i="8" s="1"/>
  <c r="BT781" i="8" s="1"/>
  <c r="BS781" i="8" s="1"/>
  <c r="BR781" i="8" s="1"/>
  <c r="BQ781" i="8" s="1"/>
  <c r="BP781" i="8" s="1"/>
  <c r="BO781" i="8" s="1"/>
  <c r="BN781" i="8" s="1"/>
  <c r="BM781" i="8" s="1"/>
  <c r="BX781" i="8" s="1"/>
  <c r="CB781" i="8" s="1"/>
  <c r="K381" i="8"/>
  <c r="L786" i="8"/>
  <c r="BW786" i="8"/>
  <c r="BV786" i="8" s="1"/>
  <c r="BU786" i="8" s="1"/>
  <c r="BT786" i="8" s="1"/>
  <c r="BS786" i="8" s="1"/>
  <c r="BR786" i="8" s="1"/>
  <c r="BQ786" i="8" s="1"/>
  <c r="BP786" i="8" s="1"/>
  <c r="BO786" i="8" s="1"/>
  <c r="BN786" i="8" s="1"/>
  <c r="BM786" i="8" s="1"/>
  <c r="BX786" i="8" s="1"/>
  <c r="CB786" i="8" s="1"/>
  <c r="AM418" i="8"/>
  <c r="AL418" i="8" s="1"/>
  <c r="AK418" i="8" s="1"/>
  <c r="AJ418" i="8" s="1"/>
  <c r="AI418" i="8" s="1"/>
  <c r="AH418" i="8" s="1"/>
  <c r="AG418" i="8" s="1"/>
  <c r="AF418" i="8" s="1"/>
  <c r="AE418" i="8" s="1"/>
  <c r="AD418" i="8" s="1"/>
  <c r="AC418" i="8" s="1"/>
  <c r="AN418" i="8" s="1"/>
  <c r="BY418" i="8" s="1"/>
  <c r="AY418" i="8"/>
  <c r="AX418" i="8" s="1"/>
  <c r="AW418" i="8" s="1"/>
  <c r="AV418" i="8" s="1"/>
  <c r="AU418" i="8" s="1"/>
  <c r="AT418" i="8" s="1"/>
  <c r="AS418" i="8" s="1"/>
  <c r="AR418" i="8" s="1"/>
  <c r="AQ418" i="8" s="1"/>
  <c r="AP418" i="8" s="1"/>
  <c r="AO418" i="8" s="1"/>
  <c r="AZ418" i="8" s="1"/>
  <c r="BZ418" i="8" s="1"/>
  <c r="BK418" i="8"/>
  <c r="BJ418" i="8" s="1"/>
  <c r="BI418" i="8" s="1"/>
  <c r="BH418" i="8" s="1"/>
  <c r="BG418" i="8" s="1"/>
  <c r="BF418" i="8" s="1"/>
  <c r="BE418" i="8" s="1"/>
  <c r="BD418" i="8" s="1"/>
  <c r="BC418" i="8" s="1"/>
  <c r="BB418" i="8" s="1"/>
  <c r="BA418" i="8" s="1"/>
  <c r="BL418" i="8" s="1"/>
  <c r="CA418" i="8" s="1"/>
  <c r="J303" i="8"/>
  <c r="K115" i="8"/>
  <c r="K613" i="8"/>
  <c r="K619" i="8"/>
  <c r="J51" i="8"/>
  <c r="AM161" i="8"/>
  <c r="AL161" i="8" s="1"/>
  <c r="AK161" i="8" s="1"/>
  <c r="AJ161" i="8" s="1"/>
  <c r="AI161" i="8" s="1"/>
  <c r="AH161" i="8" s="1"/>
  <c r="AG161" i="8" s="1"/>
  <c r="AF161" i="8" s="1"/>
  <c r="AE161" i="8" s="1"/>
  <c r="AD161" i="8" s="1"/>
  <c r="AC161" i="8" s="1"/>
  <c r="AN161" i="8" s="1"/>
  <c r="BY161" i="8" s="1"/>
  <c r="BK161" i="8"/>
  <c r="BJ161" i="8" s="1"/>
  <c r="BI161" i="8" s="1"/>
  <c r="BH161" i="8" s="1"/>
  <c r="BG161" i="8" s="1"/>
  <c r="BF161" i="8" s="1"/>
  <c r="BE161" i="8" s="1"/>
  <c r="BD161" i="8" s="1"/>
  <c r="BC161" i="8" s="1"/>
  <c r="BB161" i="8" s="1"/>
  <c r="BA161" i="8" s="1"/>
  <c r="BL161" i="8" s="1"/>
  <c r="CA161" i="8" s="1"/>
  <c r="AY161" i="8"/>
  <c r="AX161" i="8" s="1"/>
  <c r="AW161" i="8" s="1"/>
  <c r="AV161" i="8" s="1"/>
  <c r="AU161" i="8" s="1"/>
  <c r="AT161" i="8" s="1"/>
  <c r="AS161" i="8" s="1"/>
  <c r="AR161" i="8" s="1"/>
  <c r="AQ161" i="8" s="1"/>
  <c r="AP161" i="8" s="1"/>
  <c r="AO161" i="8" s="1"/>
  <c r="AZ161" i="8" s="1"/>
  <c r="BZ161" i="8" s="1"/>
  <c r="L131" i="8"/>
  <c r="BW131" i="8"/>
  <c r="BV131" i="8" s="1"/>
  <c r="BU131" i="8" s="1"/>
  <c r="BT131" i="8" s="1"/>
  <c r="BS131" i="8" s="1"/>
  <c r="BR131" i="8" s="1"/>
  <c r="BQ131" i="8" s="1"/>
  <c r="BP131" i="8" s="1"/>
  <c r="BO131" i="8" s="1"/>
  <c r="BN131" i="8" s="1"/>
  <c r="BM131" i="8" s="1"/>
  <c r="BX131" i="8" s="1"/>
  <c r="CB131" i="8" s="1"/>
  <c r="J186" i="8"/>
  <c r="J181" i="8"/>
  <c r="J189" i="8"/>
  <c r="J180" i="8"/>
  <c r="J182" i="8"/>
  <c r="L403" i="8"/>
  <c r="BW403" i="8"/>
  <c r="BV403" i="8" s="1"/>
  <c r="BU403" i="8" s="1"/>
  <c r="BT403" i="8" s="1"/>
  <c r="BS403" i="8" s="1"/>
  <c r="BR403" i="8" s="1"/>
  <c r="BQ403" i="8" s="1"/>
  <c r="BP403" i="8" s="1"/>
  <c r="BO403" i="8" s="1"/>
  <c r="BN403" i="8" s="1"/>
  <c r="BM403" i="8" s="1"/>
  <c r="BX403" i="8" s="1"/>
  <c r="CB403" i="8" s="1"/>
  <c r="K362" i="8"/>
  <c r="L870" i="8"/>
  <c r="BW870" i="8"/>
  <c r="BV870" i="8" s="1"/>
  <c r="BU870" i="8" s="1"/>
  <c r="BT870" i="8" s="1"/>
  <c r="BS870" i="8" s="1"/>
  <c r="BR870" i="8" s="1"/>
  <c r="BQ870" i="8" s="1"/>
  <c r="BP870" i="8" s="1"/>
  <c r="BO870" i="8" s="1"/>
  <c r="BN870" i="8" s="1"/>
  <c r="BM870" i="8" s="1"/>
  <c r="BX870" i="8" s="1"/>
  <c r="CB870" i="8" s="1"/>
  <c r="AM133" i="8"/>
  <c r="AL133" i="8" s="1"/>
  <c r="AK133" i="8" s="1"/>
  <c r="AJ133" i="8" s="1"/>
  <c r="AI133" i="8" s="1"/>
  <c r="AH133" i="8" s="1"/>
  <c r="AG133" i="8" s="1"/>
  <c r="AF133" i="8" s="1"/>
  <c r="AE133" i="8" s="1"/>
  <c r="AD133" i="8" s="1"/>
  <c r="AC133" i="8" s="1"/>
  <c r="AN133" i="8" s="1"/>
  <c r="BY133" i="8" s="1"/>
  <c r="AY133" i="8"/>
  <c r="AX133" i="8" s="1"/>
  <c r="AW133" i="8" s="1"/>
  <c r="AV133" i="8" s="1"/>
  <c r="AU133" i="8" s="1"/>
  <c r="AT133" i="8" s="1"/>
  <c r="AS133" i="8" s="1"/>
  <c r="AR133" i="8" s="1"/>
  <c r="AQ133" i="8" s="1"/>
  <c r="AP133" i="8" s="1"/>
  <c r="AO133" i="8" s="1"/>
  <c r="AZ133" i="8" s="1"/>
  <c r="BZ133" i="8" s="1"/>
  <c r="BK133" i="8"/>
  <c r="BJ133" i="8" s="1"/>
  <c r="BI133" i="8" s="1"/>
  <c r="BH133" i="8" s="1"/>
  <c r="BG133" i="8" s="1"/>
  <c r="BF133" i="8" s="1"/>
  <c r="BE133" i="8" s="1"/>
  <c r="BD133" i="8" s="1"/>
  <c r="BC133" i="8" s="1"/>
  <c r="BB133" i="8" s="1"/>
  <c r="BA133" i="8" s="1"/>
  <c r="BL133" i="8" s="1"/>
  <c r="CA133" i="8" s="1"/>
  <c r="K912" i="8"/>
  <c r="K919" i="8"/>
  <c r="K905" i="8"/>
  <c r="L399" i="8"/>
  <c r="BW399" i="8"/>
  <c r="BV399" i="8" s="1"/>
  <c r="BU399" i="8" s="1"/>
  <c r="BT399" i="8" s="1"/>
  <c r="BS399" i="8" s="1"/>
  <c r="BR399" i="8" s="1"/>
  <c r="BQ399" i="8" s="1"/>
  <c r="BP399" i="8" s="1"/>
  <c r="BO399" i="8" s="1"/>
  <c r="BN399" i="8" s="1"/>
  <c r="BM399" i="8" s="1"/>
  <c r="BX399" i="8" s="1"/>
  <c r="CB399" i="8" s="1"/>
  <c r="K105" i="8"/>
  <c r="J652" i="8"/>
  <c r="J290" i="8"/>
  <c r="K28" i="8"/>
  <c r="L36" i="8"/>
  <c r="BW36" i="8"/>
  <c r="BV36" i="8" s="1"/>
  <c r="BU36" i="8" s="1"/>
  <c r="BT36" i="8" s="1"/>
  <c r="BS36" i="8" s="1"/>
  <c r="BR36" i="8" s="1"/>
  <c r="BQ36" i="8" s="1"/>
  <c r="BP36" i="8" s="1"/>
  <c r="BO36" i="8" s="1"/>
  <c r="BN36" i="8" s="1"/>
  <c r="BM36" i="8" s="1"/>
  <c r="BX36" i="8" s="1"/>
  <c r="CB36" i="8" s="1"/>
  <c r="BW70" i="8"/>
  <c r="BV70" i="8" s="1"/>
  <c r="BU70" i="8" s="1"/>
  <c r="BT70" i="8" s="1"/>
  <c r="BS70" i="8" s="1"/>
  <c r="BR70" i="8" s="1"/>
  <c r="BQ70" i="8" s="1"/>
  <c r="BP70" i="8" s="1"/>
  <c r="BO70" i="8" s="1"/>
  <c r="BN70" i="8" s="1"/>
  <c r="BM70" i="8" s="1"/>
  <c r="BX70" i="8" s="1"/>
  <c r="CB70" i="8" s="1"/>
  <c r="L70" i="8"/>
  <c r="BW71" i="8"/>
  <c r="BV71" i="8" s="1"/>
  <c r="BU71" i="8" s="1"/>
  <c r="BT71" i="8" s="1"/>
  <c r="BS71" i="8" s="1"/>
  <c r="BR71" i="8" s="1"/>
  <c r="BQ71" i="8" s="1"/>
  <c r="BP71" i="8" s="1"/>
  <c r="BO71" i="8" s="1"/>
  <c r="BN71" i="8" s="1"/>
  <c r="BM71" i="8" s="1"/>
  <c r="BX71" i="8" s="1"/>
  <c r="CB71" i="8" s="1"/>
  <c r="L71" i="8"/>
  <c r="BW74" i="8"/>
  <c r="BV74" i="8" s="1"/>
  <c r="BU74" i="8" s="1"/>
  <c r="BT74" i="8" s="1"/>
  <c r="BS74" i="8" s="1"/>
  <c r="BR74" i="8" s="1"/>
  <c r="BQ74" i="8" s="1"/>
  <c r="BP74" i="8" s="1"/>
  <c r="BO74" i="8" s="1"/>
  <c r="BN74" i="8" s="1"/>
  <c r="BM74" i="8" s="1"/>
  <c r="BX74" i="8" s="1"/>
  <c r="CB74" i="8" s="1"/>
  <c r="L74" i="8"/>
  <c r="J90" i="8"/>
  <c r="J81" i="8"/>
  <c r="J95" i="8"/>
  <c r="BW34" i="8"/>
  <c r="BV34" i="8" s="1"/>
  <c r="BU34" i="8" s="1"/>
  <c r="BT34" i="8" s="1"/>
  <c r="BS34" i="8" s="1"/>
  <c r="BR34" i="8" s="1"/>
  <c r="BQ34" i="8" s="1"/>
  <c r="BP34" i="8" s="1"/>
  <c r="BO34" i="8" s="1"/>
  <c r="BN34" i="8" s="1"/>
  <c r="BM34" i="8" s="1"/>
  <c r="BX34" i="8" s="1"/>
  <c r="CB34" i="8" s="1"/>
  <c r="L34" i="8"/>
  <c r="AM18" i="8"/>
  <c r="AL18" i="8" s="1"/>
  <c r="AK18" i="8" s="1"/>
  <c r="AJ18" i="8" s="1"/>
  <c r="AI18" i="8" s="1"/>
  <c r="AH18" i="8" s="1"/>
  <c r="AG18" i="8" s="1"/>
  <c r="AF18" i="8" s="1"/>
  <c r="AE18" i="8" s="1"/>
  <c r="AD18" i="8" s="1"/>
  <c r="AC18" i="8" s="1"/>
  <c r="AN18" i="8" s="1"/>
  <c r="BY18" i="8" s="1"/>
  <c r="AY18" i="8"/>
  <c r="AX18" i="8" s="1"/>
  <c r="AW18" i="8" s="1"/>
  <c r="AV18" i="8" s="1"/>
  <c r="AU18" i="8" s="1"/>
  <c r="AT18" i="8" s="1"/>
  <c r="AS18" i="8" s="1"/>
  <c r="AR18" i="8" s="1"/>
  <c r="AQ18" i="8" s="1"/>
  <c r="AP18" i="8" s="1"/>
  <c r="AO18" i="8" s="1"/>
  <c r="AZ18" i="8" s="1"/>
  <c r="BZ18" i="8" s="1"/>
  <c r="BK18" i="8"/>
  <c r="BJ18" i="8" s="1"/>
  <c r="BI18" i="8" s="1"/>
  <c r="BH18" i="8" s="1"/>
  <c r="BG18" i="8" s="1"/>
  <c r="BF18" i="8" s="1"/>
  <c r="BE18" i="8" s="1"/>
  <c r="BD18" i="8" s="1"/>
  <c r="BC18" i="8" s="1"/>
  <c r="BB18" i="8" s="1"/>
  <c r="BA18" i="8" s="1"/>
  <c r="BL18" i="8" s="1"/>
  <c r="CA18" i="8" s="1"/>
  <c r="J162" i="8"/>
  <c r="L41" i="8"/>
  <c r="BW41" i="8"/>
  <c r="BV41" i="8" s="1"/>
  <c r="BU41" i="8" s="1"/>
  <c r="BT41" i="8" s="1"/>
  <c r="BS41" i="8" s="1"/>
  <c r="BR41" i="8" s="1"/>
  <c r="BQ41" i="8" s="1"/>
  <c r="BP41" i="8" s="1"/>
  <c r="BO41" i="8" s="1"/>
  <c r="BN41" i="8" s="1"/>
  <c r="BM41" i="8" s="1"/>
  <c r="BX41" i="8" s="1"/>
  <c r="CB41" i="8" s="1"/>
  <c r="K891" i="8"/>
  <c r="K886" i="8"/>
  <c r="K888" i="8"/>
  <c r="K892" i="8"/>
  <c r="J236" i="8"/>
  <c r="K903" i="8"/>
  <c r="J511" i="8"/>
  <c r="K885" i="8"/>
  <c r="K906" i="8"/>
  <c r="L104" i="8"/>
  <c r="BW104" i="8"/>
  <c r="BV104" i="8" s="1"/>
  <c r="BU104" i="8" s="1"/>
  <c r="BT104" i="8" s="1"/>
  <c r="BS104" i="8" s="1"/>
  <c r="BR104" i="8" s="1"/>
  <c r="BQ104" i="8" s="1"/>
  <c r="BP104" i="8" s="1"/>
  <c r="BO104" i="8" s="1"/>
  <c r="BN104" i="8" s="1"/>
  <c r="BM104" i="8" s="1"/>
  <c r="BX104" i="8" s="1"/>
  <c r="CB104" i="8" s="1"/>
  <c r="L132" i="8"/>
  <c r="BW132" i="8"/>
  <c r="BV132" i="8" s="1"/>
  <c r="BU132" i="8" s="1"/>
  <c r="BT132" i="8" s="1"/>
  <c r="BS132" i="8" s="1"/>
  <c r="BR132" i="8" s="1"/>
  <c r="BQ132" i="8" s="1"/>
  <c r="BP132" i="8" s="1"/>
  <c r="BO132" i="8" s="1"/>
  <c r="BN132" i="8" s="1"/>
  <c r="BM132" i="8" s="1"/>
  <c r="BX132" i="8" s="1"/>
  <c r="CB132" i="8" s="1"/>
  <c r="K519" i="8"/>
  <c r="K521" i="8"/>
  <c r="K523" i="8"/>
  <c r="K525" i="8"/>
  <c r="K527" i="8"/>
  <c r="K529" i="8"/>
  <c r="K531" i="8"/>
  <c r="K533" i="8"/>
  <c r="K535" i="8"/>
  <c r="K537" i="8"/>
  <c r="K539" i="8"/>
  <c r="K541" i="8"/>
  <c r="K543" i="8"/>
  <c r="K545" i="8"/>
  <c r="K547" i="8"/>
  <c r="K549" i="8"/>
  <c r="K551" i="8"/>
  <c r="K553" i="8"/>
  <c r="K555" i="8"/>
  <c r="K557" i="8"/>
  <c r="K559" i="8"/>
  <c r="AM445" i="8"/>
  <c r="AL445" i="8" s="1"/>
  <c r="AK445" i="8" s="1"/>
  <c r="AJ445" i="8" s="1"/>
  <c r="AI445" i="8" s="1"/>
  <c r="AH445" i="8" s="1"/>
  <c r="AG445" i="8" s="1"/>
  <c r="AF445" i="8" s="1"/>
  <c r="AE445" i="8" s="1"/>
  <c r="AD445" i="8" s="1"/>
  <c r="AC445" i="8" s="1"/>
  <c r="AN445" i="8" s="1"/>
  <c r="BY445" i="8" s="1"/>
  <c r="AY445" i="8"/>
  <c r="AX445" i="8" s="1"/>
  <c r="AW445" i="8" s="1"/>
  <c r="AV445" i="8" s="1"/>
  <c r="AU445" i="8" s="1"/>
  <c r="AT445" i="8" s="1"/>
  <c r="AS445" i="8" s="1"/>
  <c r="AR445" i="8" s="1"/>
  <c r="AQ445" i="8" s="1"/>
  <c r="AP445" i="8" s="1"/>
  <c r="AO445" i="8" s="1"/>
  <c r="AZ445" i="8" s="1"/>
  <c r="BZ445" i="8" s="1"/>
  <c r="BK445" i="8"/>
  <c r="BJ445" i="8" s="1"/>
  <c r="BI445" i="8" s="1"/>
  <c r="BH445" i="8" s="1"/>
  <c r="BG445" i="8" s="1"/>
  <c r="BF445" i="8" s="1"/>
  <c r="BE445" i="8" s="1"/>
  <c r="BD445" i="8" s="1"/>
  <c r="BC445" i="8" s="1"/>
  <c r="BB445" i="8" s="1"/>
  <c r="BA445" i="8" s="1"/>
  <c r="BL445" i="8" s="1"/>
  <c r="CA445" i="8" s="1"/>
  <c r="K884" i="8"/>
  <c r="AM197" i="8"/>
  <c r="AL197" i="8" s="1"/>
  <c r="AK197" i="8" s="1"/>
  <c r="AJ197" i="8" s="1"/>
  <c r="AI197" i="8" s="1"/>
  <c r="AH197" i="8" s="1"/>
  <c r="AG197" i="8" s="1"/>
  <c r="AF197" i="8" s="1"/>
  <c r="AE197" i="8" s="1"/>
  <c r="AD197" i="8" s="1"/>
  <c r="AC197" i="8" s="1"/>
  <c r="AN197" i="8" s="1"/>
  <c r="BY197" i="8" s="1"/>
  <c r="AY197" i="8"/>
  <c r="AX197" i="8" s="1"/>
  <c r="AW197" i="8" s="1"/>
  <c r="AV197" i="8" s="1"/>
  <c r="AU197" i="8" s="1"/>
  <c r="AT197" i="8" s="1"/>
  <c r="AS197" i="8" s="1"/>
  <c r="AR197" i="8" s="1"/>
  <c r="AQ197" i="8" s="1"/>
  <c r="AP197" i="8" s="1"/>
  <c r="AO197" i="8" s="1"/>
  <c r="AZ197" i="8" s="1"/>
  <c r="BZ197" i="8" s="1"/>
  <c r="BK197" i="8"/>
  <c r="BJ197" i="8" s="1"/>
  <c r="BI197" i="8" s="1"/>
  <c r="BH197" i="8" s="1"/>
  <c r="BG197" i="8" s="1"/>
  <c r="BF197" i="8" s="1"/>
  <c r="BE197" i="8" s="1"/>
  <c r="BD197" i="8" s="1"/>
  <c r="BC197" i="8" s="1"/>
  <c r="BB197" i="8" s="1"/>
  <c r="BA197" i="8" s="1"/>
  <c r="BL197" i="8" s="1"/>
  <c r="CA197" i="8" s="1"/>
  <c r="K384" i="8"/>
  <c r="AM444" i="8"/>
  <c r="AL444" i="8" s="1"/>
  <c r="AK444" i="8" s="1"/>
  <c r="AJ444" i="8" s="1"/>
  <c r="AI444" i="8" s="1"/>
  <c r="AH444" i="8" s="1"/>
  <c r="AG444" i="8" s="1"/>
  <c r="AF444" i="8" s="1"/>
  <c r="AE444" i="8" s="1"/>
  <c r="AD444" i="8" s="1"/>
  <c r="AC444" i="8" s="1"/>
  <c r="AN444" i="8" s="1"/>
  <c r="BY444" i="8" s="1"/>
  <c r="AY444" i="8"/>
  <c r="AX444" i="8" s="1"/>
  <c r="AW444" i="8" s="1"/>
  <c r="AV444" i="8" s="1"/>
  <c r="AU444" i="8" s="1"/>
  <c r="AT444" i="8" s="1"/>
  <c r="AS444" i="8" s="1"/>
  <c r="AR444" i="8" s="1"/>
  <c r="AQ444" i="8" s="1"/>
  <c r="AP444" i="8" s="1"/>
  <c r="AO444" i="8" s="1"/>
  <c r="AZ444" i="8" s="1"/>
  <c r="BZ444" i="8" s="1"/>
  <c r="BK444" i="8"/>
  <c r="BJ444" i="8" s="1"/>
  <c r="BI444" i="8" s="1"/>
  <c r="BH444" i="8" s="1"/>
  <c r="BG444" i="8" s="1"/>
  <c r="BF444" i="8" s="1"/>
  <c r="BE444" i="8" s="1"/>
  <c r="BD444" i="8" s="1"/>
  <c r="BC444" i="8" s="1"/>
  <c r="BB444" i="8" s="1"/>
  <c r="BA444" i="8" s="1"/>
  <c r="BL444" i="8" s="1"/>
  <c r="CA444" i="8" s="1"/>
  <c r="L114" i="8"/>
  <c r="BW114" i="8"/>
  <c r="BV114" i="8" s="1"/>
  <c r="BU114" i="8" s="1"/>
  <c r="BT114" i="8" s="1"/>
  <c r="BS114" i="8" s="1"/>
  <c r="BR114" i="8" s="1"/>
  <c r="BQ114" i="8" s="1"/>
  <c r="BP114" i="8" s="1"/>
  <c r="BO114" i="8" s="1"/>
  <c r="BN114" i="8" s="1"/>
  <c r="BM114" i="8" s="1"/>
  <c r="BX114" i="8" s="1"/>
  <c r="CB114" i="8" s="1"/>
  <c r="K6" i="8"/>
  <c r="AM435" i="8"/>
  <c r="AL435" i="8" s="1"/>
  <c r="AK435" i="8" s="1"/>
  <c r="AJ435" i="8" s="1"/>
  <c r="AI435" i="8" s="1"/>
  <c r="AH435" i="8" s="1"/>
  <c r="AG435" i="8" s="1"/>
  <c r="AF435" i="8" s="1"/>
  <c r="AE435" i="8" s="1"/>
  <c r="AD435" i="8" s="1"/>
  <c r="AC435" i="8" s="1"/>
  <c r="AN435" i="8" s="1"/>
  <c r="BY435" i="8" s="1"/>
  <c r="AY435" i="8"/>
  <c r="AX435" i="8" s="1"/>
  <c r="AW435" i="8" s="1"/>
  <c r="AV435" i="8" s="1"/>
  <c r="AU435" i="8" s="1"/>
  <c r="AT435" i="8" s="1"/>
  <c r="AS435" i="8" s="1"/>
  <c r="AR435" i="8" s="1"/>
  <c r="AQ435" i="8" s="1"/>
  <c r="AP435" i="8" s="1"/>
  <c r="AO435" i="8" s="1"/>
  <c r="AZ435" i="8" s="1"/>
  <c r="BZ435" i="8" s="1"/>
  <c r="BK435" i="8"/>
  <c r="BJ435" i="8" s="1"/>
  <c r="BI435" i="8" s="1"/>
  <c r="BH435" i="8" s="1"/>
  <c r="BG435" i="8" s="1"/>
  <c r="BF435" i="8" s="1"/>
  <c r="BE435" i="8" s="1"/>
  <c r="BD435" i="8" s="1"/>
  <c r="BC435" i="8" s="1"/>
  <c r="BB435" i="8" s="1"/>
  <c r="BA435" i="8" s="1"/>
  <c r="BL435" i="8" s="1"/>
  <c r="CA435" i="8" s="1"/>
  <c r="AM431" i="8"/>
  <c r="AL431" i="8" s="1"/>
  <c r="AK431" i="8" s="1"/>
  <c r="AJ431" i="8" s="1"/>
  <c r="AI431" i="8" s="1"/>
  <c r="AH431" i="8" s="1"/>
  <c r="AG431" i="8" s="1"/>
  <c r="AF431" i="8" s="1"/>
  <c r="AE431" i="8" s="1"/>
  <c r="AD431" i="8" s="1"/>
  <c r="AC431" i="8" s="1"/>
  <c r="AN431" i="8" s="1"/>
  <c r="BY431" i="8" s="1"/>
  <c r="AY431" i="8"/>
  <c r="AX431" i="8" s="1"/>
  <c r="AW431" i="8" s="1"/>
  <c r="AV431" i="8" s="1"/>
  <c r="AU431" i="8" s="1"/>
  <c r="AT431" i="8" s="1"/>
  <c r="AS431" i="8" s="1"/>
  <c r="AR431" i="8" s="1"/>
  <c r="AQ431" i="8" s="1"/>
  <c r="AP431" i="8" s="1"/>
  <c r="AO431" i="8" s="1"/>
  <c r="AZ431" i="8" s="1"/>
  <c r="BZ431" i="8" s="1"/>
  <c r="BK431" i="8"/>
  <c r="BJ431" i="8" s="1"/>
  <c r="BI431" i="8" s="1"/>
  <c r="BH431" i="8" s="1"/>
  <c r="BG431" i="8" s="1"/>
  <c r="BF431" i="8" s="1"/>
  <c r="BE431" i="8" s="1"/>
  <c r="BD431" i="8" s="1"/>
  <c r="BC431" i="8" s="1"/>
  <c r="BB431" i="8" s="1"/>
  <c r="BA431" i="8" s="1"/>
  <c r="BL431" i="8" s="1"/>
  <c r="CA431" i="8" s="1"/>
  <c r="AM26" i="8"/>
  <c r="AL26" i="8" s="1"/>
  <c r="AK26" i="8" s="1"/>
  <c r="AJ26" i="8" s="1"/>
  <c r="AI26" i="8" s="1"/>
  <c r="AH26" i="8" s="1"/>
  <c r="AG26" i="8" s="1"/>
  <c r="AF26" i="8" s="1"/>
  <c r="AE26" i="8" s="1"/>
  <c r="AD26" i="8" s="1"/>
  <c r="AC26" i="8" s="1"/>
  <c r="AN26" i="8" s="1"/>
  <c r="BY26" i="8" s="1"/>
  <c r="AY26" i="8"/>
  <c r="AX26" i="8" s="1"/>
  <c r="AW26" i="8" s="1"/>
  <c r="AV26" i="8" s="1"/>
  <c r="AU26" i="8" s="1"/>
  <c r="AT26" i="8" s="1"/>
  <c r="AS26" i="8" s="1"/>
  <c r="AR26" i="8" s="1"/>
  <c r="AQ26" i="8" s="1"/>
  <c r="AP26" i="8" s="1"/>
  <c r="AO26" i="8" s="1"/>
  <c r="AZ26" i="8" s="1"/>
  <c r="BZ26" i="8" s="1"/>
  <c r="BK26" i="8"/>
  <c r="BJ26" i="8" s="1"/>
  <c r="BI26" i="8" s="1"/>
  <c r="BH26" i="8" s="1"/>
  <c r="BG26" i="8" s="1"/>
  <c r="BF26" i="8" s="1"/>
  <c r="BE26" i="8" s="1"/>
  <c r="BD26" i="8" s="1"/>
  <c r="BC26" i="8" s="1"/>
  <c r="BB26" i="8" s="1"/>
  <c r="BA26" i="8" s="1"/>
  <c r="BL26" i="8" s="1"/>
  <c r="CA26" i="8" s="1"/>
  <c r="L413" i="8"/>
  <c r="BW413" i="8"/>
  <c r="BV413" i="8" s="1"/>
  <c r="BU413" i="8" s="1"/>
  <c r="BT413" i="8" s="1"/>
  <c r="BS413" i="8" s="1"/>
  <c r="BR413" i="8" s="1"/>
  <c r="BQ413" i="8" s="1"/>
  <c r="BP413" i="8" s="1"/>
  <c r="BO413" i="8" s="1"/>
  <c r="BN413" i="8" s="1"/>
  <c r="BM413" i="8" s="1"/>
  <c r="BX413" i="8" s="1"/>
  <c r="CB413" i="8" s="1"/>
  <c r="L405" i="8"/>
  <c r="BW405" i="8"/>
  <c r="BV405" i="8" s="1"/>
  <c r="BU405" i="8" s="1"/>
  <c r="BT405" i="8" s="1"/>
  <c r="BS405" i="8" s="1"/>
  <c r="BR405" i="8" s="1"/>
  <c r="BQ405" i="8" s="1"/>
  <c r="BP405" i="8" s="1"/>
  <c r="BO405" i="8" s="1"/>
  <c r="BN405" i="8" s="1"/>
  <c r="BM405" i="8" s="1"/>
  <c r="BX405" i="8" s="1"/>
  <c r="CB405" i="8" s="1"/>
  <c r="L401" i="8"/>
  <c r="BW401" i="8"/>
  <c r="BV401" i="8" s="1"/>
  <c r="BU401" i="8" s="1"/>
  <c r="BT401" i="8" s="1"/>
  <c r="BS401" i="8" s="1"/>
  <c r="BR401" i="8" s="1"/>
  <c r="BQ401" i="8" s="1"/>
  <c r="BP401" i="8" s="1"/>
  <c r="BO401" i="8" s="1"/>
  <c r="BN401" i="8" s="1"/>
  <c r="BM401" i="8" s="1"/>
  <c r="BX401" i="8" s="1"/>
  <c r="CB401" i="8" s="1"/>
  <c r="J231" i="8"/>
  <c r="L409" i="8"/>
  <c r="BW409" i="8"/>
  <c r="BV409" i="8" s="1"/>
  <c r="BU409" i="8" s="1"/>
  <c r="BT409" i="8" s="1"/>
  <c r="BS409" i="8" s="1"/>
  <c r="BR409" i="8" s="1"/>
  <c r="BQ409" i="8" s="1"/>
  <c r="BP409" i="8" s="1"/>
  <c r="BO409" i="8" s="1"/>
  <c r="BN409" i="8" s="1"/>
  <c r="BM409" i="8" s="1"/>
  <c r="BX409" i="8" s="1"/>
  <c r="CB409" i="8" s="1"/>
  <c r="L407" i="8"/>
  <c r="BW407" i="8"/>
  <c r="BV407" i="8" s="1"/>
  <c r="BU407" i="8" s="1"/>
  <c r="BT407" i="8" s="1"/>
  <c r="BS407" i="8" s="1"/>
  <c r="BR407" i="8" s="1"/>
  <c r="BQ407" i="8" s="1"/>
  <c r="BP407" i="8" s="1"/>
  <c r="BO407" i="8" s="1"/>
  <c r="BN407" i="8" s="1"/>
  <c r="BM407" i="8" s="1"/>
  <c r="BX407" i="8" s="1"/>
  <c r="CB407" i="8" s="1"/>
  <c r="J502" i="8"/>
  <c r="J514" i="8"/>
  <c r="J230" i="8"/>
  <c r="J501" i="8"/>
  <c r="J223" i="8"/>
  <c r="L387" i="8"/>
  <c r="BW387" i="8"/>
  <c r="BV387" i="8" s="1"/>
  <c r="BU387" i="8" s="1"/>
  <c r="BT387" i="8" s="1"/>
  <c r="BS387" i="8" s="1"/>
  <c r="BR387" i="8" s="1"/>
  <c r="BQ387" i="8" s="1"/>
  <c r="BP387" i="8" s="1"/>
  <c r="BO387" i="8" s="1"/>
  <c r="BN387" i="8" s="1"/>
  <c r="BM387" i="8" s="1"/>
  <c r="BX387" i="8" s="1"/>
  <c r="CB387" i="8" s="1"/>
  <c r="J500" i="8"/>
  <c r="J347" i="8"/>
  <c r="K24" i="8"/>
  <c r="J215" i="8"/>
  <c r="J227" i="8"/>
  <c r="K883" i="8"/>
  <c r="J869" i="8"/>
  <c r="J877" i="8"/>
  <c r="K922" i="8"/>
  <c r="H2" i="8"/>
  <c r="BQ2" i="1"/>
  <c r="I2" i="1"/>
  <c r="BR2" i="1"/>
  <c r="CC344" i="1" l="1"/>
  <c r="CE344" i="1" s="1"/>
  <c r="CD344" i="1"/>
  <c r="CF344" i="1" s="1"/>
  <c r="CD499" i="1"/>
  <c r="CF499" i="1" s="1"/>
  <c r="CC499" i="1"/>
  <c r="CE499" i="1" s="1"/>
  <c r="CD512" i="1"/>
  <c r="CF512" i="1" s="1"/>
  <c r="CC512" i="1"/>
  <c r="CE512" i="1" s="1"/>
  <c r="CC536" i="1"/>
  <c r="CE536" i="1" s="1"/>
  <c r="CD536" i="1"/>
  <c r="CF536" i="1" s="1"/>
  <c r="CD360" i="1"/>
  <c r="CF360" i="1" s="1"/>
  <c r="CC360" i="1"/>
  <c r="CE360" i="1" s="1"/>
  <c r="CD533" i="1"/>
  <c r="CF533" i="1" s="1"/>
  <c r="CC533" i="1"/>
  <c r="CE533" i="1" s="1"/>
  <c r="CD692" i="1"/>
  <c r="CF692" i="1" s="1"/>
  <c r="CC692" i="1"/>
  <c r="CE692" i="1" s="1"/>
  <c r="CC312" i="1"/>
  <c r="CE312" i="1" s="1"/>
  <c r="CD312" i="1"/>
  <c r="CF312" i="1" s="1"/>
  <c r="CD515" i="1"/>
  <c r="CF515" i="1" s="1"/>
  <c r="CC515" i="1"/>
  <c r="CE515" i="1" s="1"/>
  <c r="CD68" i="1"/>
  <c r="CF68" i="1" s="1"/>
  <c r="CC68" i="1"/>
  <c r="CE68" i="1" s="1"/>
  <c r="CD364" i="1"/>
  <c r="CF364" i="1" s="1"/>
  <c r="CC364" i="1"/>
  <c r="CE364" i="1" s="1"/>
  <c r="CD362" i="1"/>
  <c r="CF362" i="1" s="1"/>
  <c r="CC362" i="1"/>
  <c r="CE362" i="1" s="1"/>
  <c r="CD658" i="1"/>
  <c r="CF658" i="1" s="1"/>
  <c r="CC658" i="1"/>
  <c r="CE658" i="1" s="1"/>
  <c r="CC672" i="1"/>
  <c r="CE672" i="1" s="1"/>
  <c r="CD672" i="1"/>
  <c r="CF672" i="1" s="1"/>
  <c r="CD496" i="1"/>
  <c r="CF496" i="1" s="1"/>
  <c r="CC496" i="1"/>
  <c r="CE496" i="1" s="1"/>
  <c r="CD182" i="1"/>
  <c r="CF182" i="1" s="1"/>
  <c r="CC182" i="1"/>
  <c r="CE182" i="1" s="1"/>
  <c r="CC728" i="1"/>
  <c r="CE728" i="1" s="1"/>
  <c r="CD728" i="1"/>
  <c r="CF728" i="1" s="1"/>
  <c r="CC529" i="1"/>
  <c r="CE529" i="1" s="1"/>
  <c r="CD529" i="1"/>
  <c r="CF529" i="1" s="1"/>
  <c r="CD523" i="1"/>
  <c r="CF523" i="1" s="1"/>
  <c r="CC523" i="1"/>
  <c r="CE523" i="1" s="1"/>
  <c r="CD489" i="1"/>
  <c r="CF489" i="1" s="1"/>
  <c r="CC489" i="1"/>
  <c r="CE489" i="1" s="1"/>
  <c r="CD684" i="1"/>
  <c r="CF684" i="1" s="1"/>
  <c r="CC684" i="1"/>
  <c r="CE684" i="1" s="1"/>
  <c r="CD188" i="1"/>
  <c r="CF188" i="1" s="1"/>
  <c r="CC188" i="1"/>
  <c r="CE188" i="1" s="1"/>
  <c r="CD538" i="1"/>
  <c r="CF538" i="1" s="1"/>
  <c r="CC538" i="1"/>
  <c r="CE538" i="1" s="1"/>
  <c r="CC38" i="1"/>
  <c r="CE38" i="1" s="1"/>
  <c r="CD38" i="1"/>
  <c r="CF38" i="1" s="1"/>
  <c r="CD534" i="1"/>
  <c r="CF534" i="1" s="1"/>
  <c r="CC534" i="1"/>
  <c r="CE534" i="1" s="1"/>
  <c r="CC532" i="1"/>
  <c r="CE532" i="1" s="1"/>
  <c r="CD532" i="1"/>
  <c r="CF532" i="1" s="1"/>
  <c r="CD522" i="1"/>
  <c r="CF522" i="1" s="1"/>
  <c r="CC522" i="1"/>
  <c r="CE522" i="1" s="1"/>
  <c r="CD506" i="1"/>
  <c r="CF506" i="1" s="1"/>
  <c r="CC506" i="1"/>
  <c r="CE506" i="1" s="1"/>
  <c r="CD494" i="1"/>
  <c r="CF494" i="1" s="1"/>
  <c r="CC494" i="1"/>
  <c r="CE494" i="1" s="1"/>
  <c r="CD137" i="1"/>
  <c r="CF137" i="1" s="1"/>
  <c r="CC137" i="1"/>
  <c r="CE137" i="1" s="1"/>
  <c r="CD720" i="1"/>
  <c r="CF720" i="1" s="1"/>
  <c r="CC720" i="1"/>
  <c r="CE720" i="1" s="1"/>
  <c r="CD177" i="1"/>
  <c r="CF177" i="1" s="1"/>
  <c r="CC177" i="1"/>
  <c r="CE177" i="1" s="1"/>
  <c r="CD508" i="1"/>
  <c r="CF508" i="1" s="1"/>
  <c r="CC508" i="1"/>
  <c r="CE508" i="1" s="1"/>
  <c r="CD726" i="1"/>
  <c r="CF726" i="1" s="1"/>
  <c r="CC726" i="1"/>
  <c r="CE726" i="1" s="1"/>
  <c r="CD530" i="1"/>
  <c r="CF530" i="1" s="1"/>
  <c r="CC530" i="1"/>
  <c r="CE530" i="1" s="1"/>
  <c r="CD480" i="1"/>
  <c r="CF480" i="1" s="1"/>
  <c r="CC480" i="1"/>
  <c r="CE480" i="1" s="1"/>
  <c r="CC722" i="1"/>
  <c r="CE722" i="1" s="1"/>
  <c r="CD722" i="1"/>
  <c r="CF722" i="1" s="1"/>
  <c r="CC662" i="1"/>
  <c r="CE662" i="1" s="1"/>
  <c r="CD662" i="1"/>
  <c r="CF662" i="1" s="1"/>
  <c r="CD34" i="1"/>
  <c r="CF34" i="1" s="1"/>
  <c r="CC34" i="1"/>
  <c r="CE34" i="1" s="1"/>
  <c r="CD487" i="1"/>
  <c r="CF487" i="1" s="1"/>
  <c r="CC487" i="1"/>
  <c r="CE487" i="1" s="1"/>
  <c r="CD539" i="1"/>
  <c r="CF539" i="1" s="1"/>
  <c r="CC539" i="1"/>
  <c r="CE539" i="1" s="1"/>
  <c r="CC528" i="1"/>
  <c r="CE528" i="1" s="1"/>
  <c r="CD528" i="1"/>
  <c r="CF528" i="1" s="1"/>
  <c r="CD702" i="1"/>
  <c r="CF702" i="1" s="1"/>
  <c r="CC702" i="1"/>
  <c r="CE702" i="1" s="1"/>
  <c r="CC535" i="1"/>
  <c r="CE535" i="1" s="1"/>
  <c r="CD535" i="1"/>
  <c r="CF535" i="1" s="1"/>
  <c r="CD354" i="1"/>
  <c r="CF354" i="1" s="1"/>
  <c r="CC354" i="1"/>
  <c r="CE354" i="1" s="1"/>
  <c r="CD174" i="1"/>
  <c r="CF174" i="1" s="1"/>
  <c r="CC174" i="1"/>
  <c r="CE174" i="1" s="1"/>
  <c r="CD704" i="1"/>
  <c r="CF704" i="1" s="1"/>
  <c r="CC704" i="1"/>
  <c r="CE704" i="1" s="1"/>
  <c r="CC527" i="1"/>
  <c r="CE527" i="1" s="1"/>
  <c r="CD527" i="1"/>
  <c r="CF527" i="1" s="1"/>
  <c r="CD64" i="1"/>
  <c r="CF64" i="1" s="1"/>
  <c r="CC64" i="1"/>
  <c r="CE64" i="1" s="1"/>
  <c r="CD682" i="1"/>
  <c r="CF682" i="1" s="1"/>
  <c r="CC682" i="1"/>
  <c r="CE682" i="1" s="1"/>
  <c r="CC505" i="1"/>
  <c r="CE505" i="1" s="1"/>
  <c r="CD505" i="1"/>
  <c r="CF505" i="1" s="1"/>
  <c r="CC493" i="1"/>
  <c r="CE493" i="1" s="1"/>
  <c r="CD493" i="1"/>
  <c r="CF493" i="1" s="1"/>
  <c r="CC24" i="1"/>
  <c r="CE24" i="1" s="1"/>
  <c r="CD24" i="1"/>
  <c r="CF24" i="1" s="1"/>
  <c r="CC670" i="1"/>
  <c r="CE670" i="1" s="1"/>
  <c r="CD670" i="1"/>
  <c r="CF670" i="1" s="1"/>
  <c r="CC159" i="1"/>
  <c r="CE159" i="1" s="1"/>
  <c r="CD159" i="1"/>
  <c r="CF159" i="1" s="1"/>
  <c r="CC660" i="1"/>
  <c r="CE660" i="1" s="1"/>
  <c r="CD660" i="1"/>
  <c r="CF660" i="1" s="1"/>
  <c r="CD483" i="1"/>
  <c r="CF483" i="1" s="1"/>
  <c r="CC483" i="1"/>
  <c r="CE483" i="1" s="1"/>
  <c r="CC520" i="1"/>
  <c r="CE520" i="1" s="1"/>
  <c r="CD520" i="1"/>
  <c r="CF520" i="1" s="1"/>
  <c r="CC67" i="1"/>
  <c r="CE67" i="1" s="1"/>
  <c r="CD67" i="1"/>
  <c r="CF67" i="1" s="1"/>
  <c r="CC243" i="1"/>
  <c r="CE243" i="1" s="1"/>
  <c r="CD243" i="1"/>
  <c r="CF243" i="1" s="1"/>
  <c r="CD718" i="1"/>
  <c r="CF718" i="1" s="1"/>
  <c r="CC718" i="1"/>
  <c r="CE718" i="1" s="1"/>
  <c r="CD504" i="1"/>
  <c r="CF504" i="1" s="1"/>
  <c r="CC504" i="1"/>
  <c r="CE504" i="1" s="1"/>
  <c r="CC497" i="1"/>
  <c r="CE497" i="1" s="1"/>
  <c r="CD497" i="1"/>
  <c r="CF497" i="1" s="1"/>
  <c r="CD700" i="1"/>
  <c r="CF700" i="1" s="1"/>
  <c r="CC700" i="1"/>
  <c r="CE700" i="1" s="1"/>
  <c r="CC488" i="1"/>
  <c r="CE488" i="1" s="1"/>
  <c r="CD488" i="1"/>
  <c r="CF488" i="1" s="1"/>
  <c r="CD510" i="1"/>
  <c r="CF510" i="1" s="1"/>
  <c r="CC510" i="1"/>
  <c r="CE510" i="1" s="1"/>
  <c r="CC501" i="1"/>
  <c r="CE501" i="1" s="1"/>
  <c r="CD501" i="1"/>
  <c r="CF501" i="1" s="1"/>
  <c r="CD656" i="1"/>
  <c r="CF656" i="1" s="1"/>
  <c r="CC656" i="1"/>
  <c r="CE656" i="1" s="1"/>
  <c r="CD350" i="1"/>
  <c r="CF350" i="1" s="1"/>
  <c r="CC350" i="1"/>
  <c r="CE350" i="1" s="1"/>
  <c r="CC531" i="1"/>
  <c r="CE531" i="1" s="1"/>
  <c r="CD531" i="1"/>
  <c r="CF531" i="1" s="1"/>
  <c r="CD178" i="1"/>
  <c r="CF178" i="1" s="1"/>
  <c r="CC178" i="1"/>
  <c r="CE178" i="1" s="1"/>
  <c r="CC346" i="1"/>
  <c r="CE346" i="1" s="1"/>
  <c r="CD346" i="1"/>
  <c r="CF346" i="1" s="1"/>
  <c r="CC521" i="1"/>
  <c r="CE521" i="1" s="1"/>
  <c r="CD521" i="1"/>
  <c r="CF521" i="1" s="1"/>
  <c r="CC167" i="1"/>
  <c r="CE167" i="1" s="1"/>
  <c r="CD167" i="1"/>
  <c r="CF167" i="1" s="1"/>
  <c r="CC674" i="1"/>
  <c r="CE674" i="1" s="1"/>
  <c r="CD674" i="1"/>
  <c r="CF674" i="1" s="1"/>
  <c r="CC356" i="1"/>
  <c r="CE356" i="1" s="1"/>
  <c r="CD356" i="1"/>
  <c r="CF356" i="1" s="1"/>
  <c r="CD495" i="1"/>
  <c r="CF495" i="1" s="1"/>
  <c r="CC495" i="1"/>
  <c r="CE495" i="1" s="1"/>
  <c r="CD247" i="1"/>
  <c r="CF247" i="1" s="1"/>
  <c r="CC247" i="1"/>
  <c r="CE247" i="1" s="1"/>
  <c r="CD62" i="1"/>
  <c r="CF62" i="1" s="1"/>
  <c r="CC62" i="1"/>
  <c r="CE62" i="1" s="1"/>
  <c r="CC482" i="1"/>
  <c r="CE482" i="1" s="1"/>
  <c r="CD482" i="1"/>
  <c r="CF482" i="1" s="1"/>
  <c r="CC525" i="1"/>
  <c r="CE525" i="1" s="1"/>
  <c r="CD525" i="1"/>
  <c r="CF525" i="1" s="1"/>
  <c r="CD180" i="1"/>
  <c r="CF180" i="1" s="1"/>
  <c r="CC180" i="1"/>
  <c r="CE180" i="1" s="1"/>
  <c r="CD676" i="1"/>
  <c r="CF676" i="1" s="1"/>
  <c r="CC676" i="1"/>
  <c r="CE676" i="1" s="1"/>
  <c r="CC511" i="1"/>
  <c r="CE511" i="1" s="1"/>
  <c r="CD511" i="1"/>
  <c r="CF511" i="1" s="1"/>
  <c r="CD664" i="1"/>
  <c r="CF664" i="1" s="1"/>
  <c r="CC664" i="1"/>
  <c r="CE664" i="1" s="1"/>
  <c r="CD513" i="1"/>
  <c r="CF513" i="1" s="1"/>
  <c r="CC513" i="1"/>
  <c r="CE513" i="1" s="1"/>
  <c r="CD714" i="1"/>
  <c r="CF714" i="1" s="1"/>
  <c r="CC714" i="1"/>
  <c r="CE714" i="1" s="1"/>
  <c r="CD514" i="1"/>
  <c r="CF514" i="1" s="1"/>
  <c r="CC514" i="1"/>
  <c r="CE514" i="1" s="1"/>
  <c r="CD668" i="1"/>
  <c r="CF668" i="1" s="1"/>
  <c r="CC668" i="1"/>
  <c r="CE668" i="1" s="1"/>
  <c r="CC519" i="1"/>
  <c r="CE519" i="1" s="1"/>
  <c r="CD519" i="1"/>
  <c r="CF519" i="1" s="1"/>
  <c r="CC686" i="1"/>
  <c r="CE686" i="1" s="1"/>
  <c r="CD686" i="1"/>
  <c r="CF686" i="1" s="1"/>
  <c r="CC156" i="1"/>
  <c r="CE156" i="1" s="1"/>
  <c r="CD156" i="1"/>
  <c r="CF156" i="1" s="1"/>
  <c r="CC363" i="1"/>
  <c r="CE363" i="1" s="1"/>
  <c r="CD363" i="1"/>
  <c r="CF363" i="1" s="1"/>
  <c r="CC84" i="1"/>
  <c r="CE84" i="1" s="1"/>
  <c r="CD84" i="1"/>
  <c r="CF84" i="1" s="1"/>
  <c r="CD698" i="1"/>
  <c r="CF698" i="1" s="1"/>
  <c r="CC698" i="1"/>
  <c r="CE698" i="1" s="1"/>
  <c r="CD158" i="1"/>
  <c r="CF158" i="1" s="1"/>
  <c r="CC158" i="1"/>
  <c r="CE158" i="1" s="1"/>
  <c r="CC310" i="1"/>
  <c r="CE310" i="1" s="1"/>
  <c r="CD310" i="1"/>
  <c r="CF310" i="1" s="1"/>
  <c r="CD490" i="1"/>
  <c r="CF490" i="1" s="1"/>
  <c r="CC490" i="1"/>
  <c r="CE490" i="1" s="1"/>
  <c r="CC163" i="1"/>
  <c r="CE163" i="1" s="1"/>
  <c r="CD163" i="1"/>
  <c r="CF163" i="1" s="1"/>
  <c r="CC518" i="1"/>
  <c r="CE518" i="1" s="1"/>
  <c r="CD518" i="1"/>
  <c r="CF518" i="1" s="1"/>
  <c r="CD724" i="1"/>
  <c r="CF724" i="1" s="1"/>
  <c r="CC724" i="1"/>
  <c r="CE724" i="1" s="1"/>
  <c r="CC348" i="1"/>
  <c r="CE348" i="1" s="1"/>
  <c r="CD348" i="1"/>
  <c r="CF348" i="1" s="1"/>
  <c r="CC70" i="1"/>
  <c r="CE70" i="1" s="1"/>
  <c r="CD70" i="1"/>
  <c r="CF70" i="1" s="1"/>
  <c r="CD176" i="1"/>
  <c r="CF176" i="1" s="1"/>
  <c r="CC176" i="1"/>
  <c r="CE176" i="1" s="1"/>
  <c r="CC500" i="1"/>
  <c r="CE500" i="1" s="1"/>
  <c r="CD500" i="1"/>
  <c r="CF500" i="1" s="1"/>
  <c r="CC175" i="1"/>
  <c r="CE175" i="1" s="1"/>
  <c r="CD175" i="1"/>
  <c r="CF175" i="1" s="1"/>
  <c r="CC509" i="1"/>
  <c r="CE509" i="1" s="1"/>
  <c r="CD509" i="1"/>
  <c r="CF509" i="1" s="1"/>
  <c r="CD481" i="1"/>
  <c r="CF481" i="1" s="1"/>
  <c r="CC481" i="1"/>
  <c r="CE481" i="1" s="1"/>
  <c r="CD666" i="1"/>
  <c r="CF666" i="1" s="1"/>
  <c r="CC666" i="1"/>
  <c r="CE666" i="1" s="1"/>
  <c r="CD183" i="1"/>
  <c r="CF183" i="1" s="1"/>
  <c r="CC183" i="1"/>
  <c r="CE183" i="1" s="1"/>
  <c r="CD680" i="1"/>
  <c r="CF680" i="1" s="1"/>
  <c r="CC680" i="1"/>
  <c r="CE680" i="1" s="1"/>
  <c r="CD498" i="1"/>
  <c r="CF498" i="1" s="1"/>
  <c r="CC498" i="1"/>
  <c r="CE498" i="1" s="1"/>
  <c r="CC366" i="1"/>
  <c r="CE366" i="1" s="1"/>
  <c r="CD366" i="1"/>
  <c r="CF366" i="1" s="1"/>
  <c r="CD712" i="1"/>
  <c r="CF712" i="1" s="1"/>
  <c r="CC712" i="1"/>
  <c r="CE712" i="1" s="1"/>
  <c r="CD678" i="1"/>
  <c r="CF678" i="1" s="1"/>
  <c r="CC678" i="1"/>
  <c r="CE678" i="1" s="1"/>
  <c r="CC485" i="1"/>
  <c r="CE485" i="1" s="1"/>
  <c r="CD485" i="1"/>
  <c r="CF485" i="1" s="1"/>
  <c r="CC179" i="1"/>
  <c r="CE179" i="1" s="1"/>
  <c r="CD179" i="1"/>
  <c r="CF179" i="1" s="1"/>
  <c r="CC716" i="1"/>
  <c r="CE716" i="1" s="1"/>
  <c r="CD716" i="1"/>
  <c r="CF716" i="1" s="1"/>
  <c r="CD16" i="1"/>
  <c r="CF16" i="1" s="1"/>
  <c r="CC16" i="1"/>
  <c r="CE16" i="1" s="1"/>
  <c r="CC251" i="1"/>
  <c r="CE251" i="1" s="1"/>
  <c r="CD251" i="1"/>
  <c r="CF251" i="1" s="1"/>
  <c r="CC81" i="1"/>
  <c r="CE81" i="1" s="1"/>
  <c r="CD81" i="1"/>
  <c r="CF81" i="1" s="1"/>
  <c r="CD507" i="1"/>
  <c r="CF507" i="1" s="1"/>
  <c r="CC507" i="1"/>
  <c r="CE507" i="1" s="1"/>
  <c r="CD516" i="1"/>
  <c r="CF516" i="1" s="1"/>
  <c r="CC516" i="1"/>
  <c r="CE516" i="1" s="1"/>
  <c r="CD503" i="1"/>
  <c r="CF503" i="1" s="1"/>
  <c r="CC503" i="1"/>
  <c r="CE503" i="1" s="1"/>
  <c r="CC365" i="1"/>
  <c r="CE365" i="1" s="1"/>
  <c r="CD365" i="1"/>
  <c r="CF365" i="1" s="1"/>
  <c r="CC181" i="1"/>
  <c r="CE181" i="1" s="1"/>
  <c r="CD181" i="1"/>
  <c r="CF181" i="1" s="1"/>
  <c r="CD502" i="1"/>
  <c r="CF502" i="1" s="1"/>
  <c r="CC502" i="1"/>
  <c r="CE502" i="1" s="1"/>
  <c r="CD708" i="1"/>
  <c r="CF708" i="1" s="1"/>
  <c r="CC708" i="1"/>
  <c r="CE708" i="1" s="1"/>
  <c r="CD358" i="1"/>
  <c r="CF358" i="1" s="1"/>
  <c r="CC358" i="1"/>
  <c r="CE358" i="1" s="1"/>
  <c r="CC19" i="1"/>
  <c r="CE19" i="1" s="1"/>
  <c r="CD19" i="1"/>
  <c r="CF19" i="1" s="1"/>
  <c r="CD492" i="1"/>
  <c r="CF492" i="1" s="1"/>
  <c r="CC492" i="1"/>
  <c r="CE492" i="1" s="1"/>
  <c r="CD694" i="1"/>
  <c r="CF694" i="1" s="1"/>
  <c r="CC694" i="1"/>
  <c r="CE694" i="1" s="1"/>
  <c r="CC368" i="1"/>
  <c r="CE368" i="1" s="1"/>
  <c r="CD368" i="1"/>
  <c r="CF368" i="1" s="1"/>
  <c r="CC690" i="1"/>
  <c r="CE690" i="1" s="1"/>
  <c r="CD690" i="1"/>
  <c r="CF690" i="1" s="1"/>
  <c r="CC314" i="1"/>
  <c r="CE314" i="1" s="1"/>
  <c r="CD314" i="1"/>
  <c r="CF314" i="1" s="1"/>
  <c r="CC484" i="1"/>
  <c r="CE484" i="1" s="1"/>
  <c r="CD484" i="1"/>
  <c r="CF484" i="1" s="1"/>
  <c r="CC22" i="1"/>
  <c r="CE22" i="1" s="1"/>
  <c r="CD22" i="1"/>
  <c r="CF22" i="1" s="1"/>
  <c r="CC688" i="1"/>
  <c r="CE688" i="1" s="1"/>
  <c r="CD688" i="1"/>
  <c r="CF688" i="1" s="1"/>
  <c r="CC3" i="1"/>
  <c r="CE3" i="1" s="1"/>
  <c r="CD3" i="1"/>
  <c r="CF3" i="1" s="1"/>
  <c r="CC83" i="1"/>
  <c r="CE83" i="1" s="1"/>
  <c r="CD83" i="1"/>
  <c r="CF83" i="1" s="1"/>
  <c r="CD352" i="1"/>
  <c r="CF352" i="1" s="1"/>
  <c r="CC352" i="1"/>
  <c r="CE352" i="1" s="1"/>
  <c r="CD526" i="1"/>
  <c r="CF526" i="1" s="1"/>
  <c r="CC526" i="1"/>
  <c r="CE526" i="1" s="1"/>
  <c r="CD486" i="1"/>
  <c r="CF486" i="1" s="1"/>
  <c r="CC486" i="1"/>
  <c r="CE486" i="1" s="1"/>
  <c r="CC517" i="1"/>
  <c r="CE517" i="1" s="1"/>
  <c r="CD517" i="1"/>
  <c r="CF517" i="1" s="1"/>
  <c r="CD172" i="1"/>
  <c r="CF172" i="1" s="1"/>
  <c r="CC172" i="1"/>
  <c r="CE172" i="1" s="1"/>
  <c r="CD710" i="1"/>
  <c r="CF710" i="1" s="1"/>
  <c r="CC710" i="1"/>
  <c r="CE710" i="1" s="1"/>
  <c r="CD342" i="1"/>
  <c r="CF342" i="1" s="1"/>
  <c r="CC342" i="1"/>
  <c r="CE342" i="1" s="1"/>
  <c r="CC540" i="1"/>
  <c r="CE540" i="1" s="1"/>
  <c r="CD540" i="1"/>
  <c r="CF540" i="1" s="1"/>
  <c r="CD173" i="1"/>
  <c r="CF173" i="1" s="1"/>
  <c r="CC173" i="1"/>
  <c r="CE173" i="1" s="1"/>
  <c r="CC706" i="1"/>
  <c r="CE706" i="1" s="1"/>
  <c r="CD706" i="1"/>
  <c r="CF706" i="1" s="1"/>
  <c r="CC367" i="1"/>
  <c r="CE367" i="1" s="1"/>
  <c r="CD367" i="1"/>
  <c r="CF367" i="1" s="1"/>
  <c r="CD524" i="1"/>
  <c r="CF524" i="1" s="1"/>
  <c r="CC524" i="1"/>
  <c r="CE524" i="1" s="1"/>
  <c r="CC696" i="1"/>
  <c r="CE696" i="1" s="1"/>
  <c r="CD696" i="1"/>
  <c r="CF696" i="1" s="1"/>
  <c r="CD491" i="1"/>
  <c r="CF491" i="1" s="1"/>
  <c r="CC491" i="1"/>
  <c r="CE491" i="1" s="1"/>
  <c r="CD541" i="1"/>
  <c r="CF541" i="1" s="1"/>
  <c r="CC541" i="1"/>
  <c r="CE541" i="1" s="1"/>
  <c r="CD73" i="1"/>
  <c r="CF73" i="1" s="1"/>
  <c r="CC73" i="1"/>
  <c r="CE73" i="1" s="1"/>
  <c r="L86" i="1"/>
  <c r="CB86" i="1" s="1"/>
  <c r="CA86" i="1" s="1"/>
  <c r="BZ86" i="1" s="1"/>
  <c r="BY86" i="1" s="1"/>
  <c r="BX86" i="1" s="1"/>
  <c r="BW86" i="1" s="1"/>
  <c r="BV86" i="1" s="1"/>
  <c r="BU86" i="1" s="1"/>
  <c r="BT86" i="1" s="1"/>
  <c r="BS86" i="1" s="1"/>
  <c r="CC171" i="1"/>
  <c r="CE171" i="1" s="1"/>
  <c r="CD171" i="1"/>
  <c r="CF171" i="1" s="1"/>
  <c r="L253" i="1"/>
  <c r="CB253" i="1" s="1"/>
  <c r="CA253" i="1" s="1"/>
  <c r="BZ253" i="1" s="1"/>
  <c r="BY253" i="1" s="1"/>
  <c r="BX253" i="1" s="1"/>
  <c r="BW253" i="1" s="1"/>
  <c r="BV253" i="1" s="1"/>
  <c r="BU253" i="1" s="1"/>
  <c r="BT253" i="1" s="1"/>
  <c r="BS253" i="1" s="1"/>
  <c r="CC713" i="1"/>
  <c r="CE713" i="1" s="1"/>
  <c r="CD713" i="1"/>
  <c r="CF713" i="1" s="1"/>
  <c r="CD307" i="1"/>
  <c r="CF307" i="1" s="1"/>
  <c r="CC307" i="1"/>
  <c r="CE307" i="1" s="1"/>
  <c r="CC77" i="1"/>
  <c r="CE77" i="1" s="1"/>
  <c r="CD77" i="1"/>
  <c r="CF77" i="1" s="1"/>
  <c r="L245" i="1"/>
  <c r="CB245" i="1" s="1"/>
  <c r="CA245" i="1" s="1"/>
  <c r="BZ245" i="1" s="1"/>
  <c r="BY245" i="1" s="1"/>
  <c r="BX245" i="1" s="1"/>
  <c r="BW245" i="1" s="1"/>
  <c r="BV245" i="1" s="1"/>
  <c r="BU245" i="1" s="1"/>
  <c r="BT245" i="1" s="1"/>
  <c r="BS245" i="1" s="1"/>
  <c r="L4" i="1"/>
  <c r="CB4" i="1" s="1"/>
  <c r="CA4" i="1" s="1"/>
  <c r="BZ4" i="1" s="1"/>
  <c r="BY4" i="1" s="1"/>
  <c r="BX4" i="1" s="1"/>
  <c r="BW4" i="1" s="1"/>
  <c r="BV4" i="1" s="1"/>
  <c r="BU4" i="1" s="1"/>
  <c r="BT4" i="1" s="1"/>
  <c r="BS4" i="1" s="1"/>
  <c r="L573" i="1"/>
  <c r="CB573" i="1" s="1"/>
  <c r="CA573" i="1" s="1"/>
  <c r="BZ573" i="1" s="1"/>
  <c r="BY573" i="1" s="1"/>
  <c r="BX573" i="1" s="1"/>
  <c r="BW573" i="1" s="1"/>
  <c r="BV573" i="1" s="1"/>
  <c r="BU573" i="1" s="1"/>
  <c r="BT573" i="1" s="1"/>
  <c r="BS573" i="1" s="1"/>
  <c r="L6" i="1"/>
  <c r="CB6" i="1" s="1"/>
  <c r="CA6" i="1" s="1"/>
  <c r="BZ6" i="1" s="1"/>
  <c r="BY6" i="1" s="1"/>
  <c r="BX6" i="1" s="1"/>
  <c r="BW6" i="1" s="1"/>
  <c r="BV6" i="1" s="1"/>
  <c r="BU6" i="1" s="1"/>
  <c r="BT6" i="1" s="1"/>
  <c r="BS6" i="1" s="1"/>
  <c r="L32" i="1"/>
  <c r="CB32" i="1" s="1"/>
  <c r="CA32" i="1" s="1"/>
  <c r="BZ32" i="1" s="1"/>
  <c r="BY32" i="1" s="1"/>
  <c r="BX32" i="1" s="1"/>
  <c r="BW32" i="1" s="1"/>
  <c r="BV32" i="1" s="1"/>
  <c r="BU32" i="1" s="1"/>
  <c r="BT32" i="1" s="1"/>
  <c r="BS32" i="1" s="1"/>
  <c r="L35" i="1"/>
  <c r="CB35" i="1" s="1"/>
  <c r="CA35" i="1" s="1"/>
  <c r="BZ35" i="1" s="1"/>
  <c r="BY35" i="1" s="1"/>
  <c r="BX35" i="1" s="1"/>
  <c r="BW35" i="1" s="1"/>
  <c r="BV35" i="1" s="1"/>
  <c r="BU35" i="1" s="1"/>
  <c r="BT35" i="1" s="1"/>
  <c r="BS35" i="1" s="1"/>
  <c r="CD685" i="1"/>
  <c r="CF685" i="1" s="1"/>
  <c r="CC685" i="1"/>
  <c r="CE685" i="1" s="1"/>
  <c r="CC677" i="1"/>
  <c r="CE677" i="1" s="1"/>
  <c r="CD677" i="1"/>
  <c r="CF677" i="1" s="1"/>
  <c r="L21" i="1"/>
  <c r="CB21" i="1" s="1"/>
  <c r="CA21" i="1" s="1"/>
  <c r="BZ21" i="1" s="1"/>
  <c r="BY21" i="1" s="1"/>
  <c r="BX21" i="1" s="1"/>
  <c r="BW21" i="1" s="1"/>
  <c r="BV21" i="1" s="1"/>
  <c r="BU21" i="1" s="1"/>
  <c r="BT21" i="1" s="1"/>
  <c r="BS21" i="1" s="1"/>
  <c r="L577" i="1"/>
  <c r="CB577" i="1" s="1"/>
  <c r="CA577" i="1" s="1"/>
  <c r="BZ577" i="1" s="1"/>
  <c r="BY577" i="1" s="1"/>
  <c r="BX577" i="1" s="1"/>
  <c r="BW577" i="1" s="1"/>
  <c r="BV577" i="1" s="1"/>
  <c r="BU577" i="1" s="1"/>
  <c r="BT577" i="1" s="1"/>
  <c r="BS577" i="1" s="1"/>
  <c r="L659" i="1"/>
  <c r="CB659" i="1" s="1"/>
  <c r="CA659" i="1" s="1"/>
  <c r="BZ659" i="1" s="1"/>
  <c r="BY659" i="1" s="1"/>
  <c r="BX659" i="1" s="1"/>
  <c r="BW659" i="1" s="1"/>
  <c r="BV659" i="1" s="1"/>
  <c r="BU659" i="1" s="1"/>
  <c r="BT659" i="1" s="1"/>
  <c r="BS659" i="1" s="1"/>
  <c r="L235" i="1"/>
  <c r="CB235" i="1" s="1"/>
  <c r="CA235" i="1" s="1"/>
  <c r="BZ235" i="1" s="1"/>
  <c r="BY235" i="1" s="1"/>
  <c r="BX235" i="1" s="1"/>
  <c r="BW235" i="1" s="1"/>
  <c r="BV235" i="1" s="1"/>
  <c r="BU235" i="1" s="1"/>
  <c r="BT235" i="1" s="1"/>
  <c r="BS235" i="1" s="1"/>
  <c r="L723" i="1"/>
  <c r="CB723" i="1" s="1"/>
  <c r="CA723" i="1" s="1"/>
  <c r="BZ723" i="1" s="1"/>
  <c r="BY723" i="1" s="1"/>
  <c r="BX723" i="1" s="1"/>
  <c r="BW723" i="1" s="1"/>
  <c r="BV723" i="1" s="1"/>
  <c r="BU723" i="1" s="1"/>
  <c r="BT723" i="1" s="1"/>
  <c r="BS723" i="1" s="1"/>
  <c r="L679" i="1"/>
  <c r="CB679" i="1" s="1"/>
  <c r="CA679" i="1" s="1"/>
  <c r="BZ679" i="1" s="1"/>
  <c r="BY679" i="1" s="1"/>
  <c r="BX679" i="1" s="1"/>
  <c r="BW679" i="1" s="1"/>
  <c r="BV679" i="1" s="1"/>
  <c r="BU679" i="1" s="1"/>
  <c r="BT679" i="1" s="1"/>
  <c r="BS679" i="1" s="1"/>
  <c r="L667" i="1"/>
  <c r="CB667" i="1" s="1"/>
  <c r="CA667" i="1" s="1"/>
  <c r="BZ667" i="1" s="1"/>
  <c r="BY667" i="1" s="1"/>
  <c r="BX667" i="1" s="1"/>
  <c r="BW667" i="1" s="1"/>
  <c r="BV667" i="1" s="1"/>
  <c r="BU667" i="1" s="1"/>
  <c r="BT667" i="1" s="1"/>
  <c r="BS667" i="1" s="1"/>
  <c r="L237" i="1"/>
  <c r="CB237" i="1" s="1"/>
  <c r="CA237" i="1" s="1"/>
  <c r="BZ237" i="1" s="1"/>
  <c r="BY237" i="1" s="1"/>
  <c r="BX237" i="1" s="1"/>
  <c r="BW237" i="1" s="1"/>
  <c r="BV237" i="1" s="1"/>
  <c r="BU237" i="1" s="1"/>
  <c r="BT237" i="1" s="1"/>
  <c r="BS237" i="1" s="1"/>
  <c r="L671" i="1"/>
  <c r="CB671" i="1" s="1"/>
  <c r="CA671" i="1" s="1"/>
  <c r="BZ671" i="1" s="1"/>
  <c r="BY671" i="1" s="1"/>
  <c r="BX671" i="1" s="1"/>
  <c r="BW671" i="1" s="1"/>
  <c r="BV671" i="1" s="1"/>
  <c r="BU671" i="1" s="1"/>
  <c r="BT671" i="1" s="1"/>
  <c r="BS671" i="1" s="1"/>
  <c r="L711" i="1"/>
  <c r="CB711" i="1" s="1"/>
  <c r="CA711" i="1" s="1"/>
  <c r="BZ711" i="1" s="1"/>
  <c r="BY711" i="1" s="1"/>
  <c r="BX711" i="1" s="1"/>
  <c r="BW711" i="1" s="1"/>
  <c r="BV711" i="1" s="1"/>
  <c r="BU711" i="1" s="1"/>
  <c r="BT711" i="1" s="1"/>
  <c r="BS711" i="1" s="1"/>
  <c r="L170" i="1"/>
  <c r="CB170" i="1" s="1"/>
  <c r="CA170" i="1" s="1"/>
  <c r="BZ170" i="1" s="1"/>
  <c r="BY170" i="1" s="1"/>
  <c r="BX170" i="1" s="1"/>
  <c r="BW170" i="1" s="1"/>
  <c r="BV170" i="1" s="1"/>
  <c r="BU170" i="1" s="1"/>
  <c r="BT170" i="1" s="1"/>
  <c r="BS170" i="1" s="1"/>
  <c r="L719" i="1"/>
  <c r="CB719" i="1" s="1"/>
  <c r="CA719" i="1" s="1"/>
  <c r="BZ719" i="1" s="1"/>
  <c r="BY719" i="1" s="1"/>
  <c r="BX719" i="1" s="1"/>
  <c r="BW719" i="1" s="1"/>
  <c r="BV719" i="1" s="1"/>
  <c r="BU719" i="1" s="1"/>
  <c r="BT719" i="1" s="1"/>
  <c r="BS719" i="1" s="1"/>
  <c r="L561" i="1"/>
  <c r="CB561" i="1" s="1"/>
  <c r="CA561" i="1" s="1"/>
  <c r="BZ561" i="1" s="1"/>
  <c r="BY561" i="1" s="1"/>
  <c r="BX561" i="1" s="1"/>
  <c r="BW561" i="1" s="1"/>
  <c r="BV561" i="1" s="1"/>
  <c r="BU561" i="1" s="1"/>
  <c r="BT561" i="1" s="1"/>
  <c r="BS561" i="1" s="1"/>
  <c r="L699" i="1"/>
  <c r="CB699" i="1" s="1"/>
  <c r="CA699" i="1" s="1"/>
  <c r="BZ699" i="1" s="1"/>
  <c r="BY699" i="1" s="1"/>
  <c r="BX699" i="1" s="1"/>
  <c r="BW699" i="1" s="1"/>
  <c r="BV699" i="1" s="1"/>
  <c r="BU699" i="1" s="1"/>
  <c r="BT699" i="1" s="1"/>
  <c r="BS699" i="1" s="1"/>
  <c r="L240" i="1"/>
  <c r="CB240" i="1" s="1"/>
  <c r="CA240" i="1" s="1"/>
  <c r="BZ240" i="1" s="1"/>
  <c r="BY240" i="1" s="1"/>
  <c r="BX240" i="1" s="1"/>
  <c r="BW240" i="1" s="1"/>
  <c r="BV240" i="1" s="1"/>
  <c r="BU240" i="1" s="1"/>
  <c r="BT240" i="1" s="1"/>
  <c r="BS240" i="1" s="1"/>
  <c r="L236" i="1"/>
  <c r="CB236" i="1" s="1"/>
  <c r="CA236" i="1" s="1"/>
  <c r="BZ236" i="1" s="1"/>
  <c r="BY236" i="1" s="1"/>
  <c r="BX236" i="1" s="1"/>
  <c r="BW236" i="1" s="1"/>
  <c r="BV236" i="1" s="1"/>
  <c r="BU236" i="1" s="1"/>
  <c r="BT236" i="1" s="1"/>
  <c r="BS236" i="1" s="1"/>
  <c r="L82" i="1"/>
  <c r="CB82" i="1" s="1"/>
  <c r="CA82" i="1" s="1"/>
  <c r="BZ82" i="1" s="1"/>
  <c r="BY82" i="1" s="1"/>
  <c r="BX82" i="1" s="1"/>
  <c r="BW82" i="1" s="1"/>
  <c r="BV82" i="1" s="1"/>
  <c r="BU82" i="1" s="1"/>
  <c r="BT82" i="1" s="1"/>
  <c r="BS82" i="1" s="1"/>
  <c r="L583" i="1"/>
  <c r="CB583" i="1" s="1"/>
  <c r="CA583" i="1" s="1"/>
  <c r="BZ583" i="1" s="1"/>
  <c r="BY583" i="1" s="1"/>
  <c r="BX583" i="1" s="1"/>
  <c r="BW583" i="1" s="1"/>
  <c r="BV583" i="1" s="1"/>
  <c r="BU583" i="1" s="1"/>
  <c r="BT583" i="1" s="1"/>
  <c r="BS583" i="1" s="1"/>
  <c r="L683" i="1"/>
  <c r="CB683" i="1" s="1"/>
  <c r="CA683" i="1" s="1"/>
  <c r="BZ683" i="1" s="1"/>
  <c r="BY683" i="1" s="1"/>
  <c r="BX683" i="1" s="1"/>
  <c r="BW683" i="1" s="1"/>
  <c r="BV683" i="1" s="1"/>
  <c r="BU683" i="1" s="1"/>
  <c r="BT683" i="1" s="1"/>
  <c r="BS683" i="1" s="1"/>
  <c r="L239" i="1"/>
  <c r="CB239" i="1" s="1"/>
  <c r="CA239" i="1" s="1"/>
  <c r="BZ239" i="1" s="1"/>
  <c r="BY239" i="1" s="1"/>
  <c r="BX239" i="1" s="1"/>
  <c r="BW239" i="1" s="1"/>
  <c r="BV239" i="1" s="1"/>
  <c r="BU239" i="1" s="1"/>
  <c r="BT239" i="1" s="1"/>
  <c r="BS239" i="1" s="1"/>
  <c r="L185" i="1"/>
  <c r="CB185" i="1" s="1"/>
  <c r="CA185" i="1" s="1"/>
  <c r="BZ185" i="1" s="1"/>
  <c r="BY185" i="1" s="1"/>
  <c r="BX185" i="1" s="1"/>
  <c r="BW185" i="1" s="1"/>
  <c r="BV185" i="1" s="1"/>
  <c r="BU185" i="1" s="1"/>
  <c r="BT185" i="1" s="1"/>
  <c r="BS185" i="1" s="1"/>
  <c r="L162" i="1"/>
  <c r="CB162" i="1" s="1"/>
  <c r="CA162" i="1" s="1"/>
  <c r="BZ162" i="1" s="1"/>
  <c r="BY162" i="1" s="1"/>
  <c r="BX162" i="1" s="1"/>
  <c r="BW162" i="1" s="1"/>
  <c r="BV162" i="1" s="1"/>
  <c r="BU162" i="1" s="1"/>
  <c r="BT162" i="1" s="1"/>
  <c r="BS162" i="1" s="1"/>
  <c r="L655" i="1"/>
  <c r="CB655" i="1" s="1"/>
  <c r="CA655" i="1" s="1"/>
  <c r="BZ655" i="1" s="1"/>
  <c r="BY655" i="1" s="1"/>
  <c r="BX655" i="1" s="1"/>
  <c r="BW655" i="1" s="1"/>
  <c r="BV655" i="1" s="1"/>
  <c r="BU655" i="1" s="1"/>
  <c r="BT655" i="1" s="1"/>
  <c r="BS655" i="1" s="1"/>
  <c r="L663" i="1"/>
  <c r="CB663" i="1" s="1"/>
  <c r="CA663" i="1" s="1"/>
  <c r="BZ663" i="1" s="1"/>
  <c r="BY663" i="1" s="1"/>
  <c r="BX663" i="1" s="1"/>
  <c r="BW663" i="1" s="1"/>
  <c r="BV663" i="1" s="1"/>
  <c r="BU663" i="1" s="1"/>
  <c r="BT663" i="1" s="1"/>
  <c r="BS663" i="1" s="1"/>
  <c r="L543" i="1"/>
  <c r="CB543" i="1" s="1"/>
  <c r="CA543" i="1" s="1"/>
  <c r="BZ543" i="1" s="1"/>
  <c r="BY543" i="1" s="1"/>
  <c r="BX543" i="1" s="1"/>
  <c r="BW543" i="1" s="1"/>
  <c r="BV543" i="1" s="1"/>
  <c r="BU543" i="1" s="1"/>
  <c r="BT543" i="1" s="1"/>
  <c r="BS543" i="1" s="1"/>
  <c r="CC717" i="1"/>
  <c r="CE717" i="1" s="1"/>
  <c r="CD717" i="1"/>
  <c r="CF717" i="1" s="1"/>
  <c r="CD75" i="1"/>
  <c r="CF75" i="1" s="1"/>
  <c r="CC75" i="1"/>
  <c r="CE75" i="1" s="1"/>
  <c r="CD305" i="1"/>
  <c r="CF305" i="1" s="1"/>
  <c r="CC305" i="1"/>
  <c r="CE305" i="1" s="1"/>
  <c r="L557" i="1"/>
  <c r="CB557" i="1" s="1"/>
  <c r="CA557" i="1" s="1"/>
  <c r="BZ557" i="1" s="1"/>
  <c r="BY557" i="1" s="1"/>
  <c r="BX557" i="1" s="1"/>
  <c r="BW557" i="1" s="1"/>
  <c r="BV557" i="1" s="1"/>
  <c r="BU557" i="1" s="1"/>
  <c r="BT557" i="1" s="1"/>
  <c r="BS557" i="1" s="1"/>
  <c r="L575" i="1"/>
  <c r="CB575" i="1" s="1"/>
  <c r="CA575" i="1" s="1"/>
  <c r="BZ575" i="1" s="1"/>
  <c r="BY575" i="1" s="1"/>
  <c r="BX575" i="1" s="1"/>
  <c r="BW575" i="1" s="1"/>
  <c r="BV575" i="1" s="1"/>
  <c r="BU575" i="1" s="1"/>
  <c r="BT575" i="1" s="1"/>
  <c r="BS575" i="1" s="1"/>
  <c r="L90" i="1"/>
  <c r="CB90" i="1" s="1"/>
  <c r="CA90" i="1" s="1"/>
  <c r="BZ90" i="1" s="1"/>
  <c r="BY90" i="1" s="1"/>
  <c r="BX90" i="1" s="1"/>
  <c r="BW90" i="1" s="1"/>
  <c r="BV90" i="1" s="1"/>
  <c r="BU90" i="1" s="1"/>
  <c r="BT90" i="1" s="1"/>
  <c r="BS90" i="1" s="1"/>
  <c r="L36" i="1"/>
  <c r="CB36" i="1" s="1"/>
  <c r="CA36" i="1" s="1"/>
  <c r="BZ36" i="1" s="1"/>
  <c r="BY36" i="1" s="1"/>
  <c r="BX36" i="1" s="1"/>
  <c r="BW36" i="1" s="1"/>
  <c r="BV36" i="1" s="1"/>
  <c r="BU36" i="1" s="1"/>
  <c r="BT36" i="1" s="1"/>
  <c r="BS36" i="1" s="1"/>
  <c r="CC693" i="1"/>
  <c r="CE693" i="1" s="1"/>
  <c r="CD693" i="1"/>
  <c r="CF693" i="1" s="1"/>
  <c r="CC661" i="1"/>
  <c r="CE661" i="1" s="1"/>
  <c r="CD661" i="1"/>
  <c r="CF661" i="1" s="1"/>
  <c r="CC709" i="1"/>
  <c r="CE709" i="1" s="1"/>
  <c r="CD709" i="1"/>
  <c r="CF709" i="1" s="1"/>
  <c r="CC729" i="1"/>
  <c r="CE729" i="1" s="1"/>
  <c r="CD729" i="1"/>
  <c r="CF729" i="1" s="1"/>
  <c r="CC689" i="1"/>
  <c r="CE689" i="1" s="1"/>
  <c r="CD689" i="1"/>
  <c r="CF689" i="1" s="1"/>
  <c r="CD301" i="1"/>
  <c r="CF301" i="1" s="1"/>
  <c r="CC301" i="1"/>
  <c r="CE301" i="1" s="1"/>
  <c r="L559" i="1"/>
  <c r="CB559" i="1" s="1"/>
  <c r="CA559" i="1" s="1"/>
  <c r="BZ559" i="1" s="1"/>
  <c r="BY559" i="1" s="1"/>
  <c r="BX559" i="1" s="1"/>
  <c r="BW559" i="1" s="1"/>
  <c r="BV559" i="1" s="1"/>
  <c r="BU559" i="1" s="1"/>
  <c r="BT559" i="1" s="1"/>
  <c r="BS559" i="1" s="1"/>
  <c r="L241" i="1"/>
  <c r="CB241" i="1" s="1"/>
  <c r="CA241" i="1" s="1"/>
  <c r="BZ241" i="1" s="1"/>
  <c r="BY241" i="1" s="1"/>
  <c r="BX241" i="1" s="1"/>
  <c r="BW241" i="1" s="1"/>
  <c r="BV241" i="1" s="1"/>
  <c r="BU241" i="1" s="1"/>
  <c r="BT241" i="1" s="1"/>
  <c r="BS241" i="1" s="1"/>
  <c r="CD79" i="1"/>
  <c r="CF79" i="1" s="1"/>
  <c r="CC79" i="1"/>
  <c r="CE79" i="1" s="1"/>
  <c r="L9" i="1"/>
  <c r="CB9" i="1" s="1"/>
  <c r="CA9" i="1" s="1"/>
  <c r="BZ9" i="1" s="1"/>
  <c r="BY9" i="1" s="1"/>
  <c r="BX9" i="1" s="1"/>
  <c r="BW9" i="1" s="1"/>
  <c r="BV9" i="1" s="1"/>
  <c r="BU9" i="1" s="1"/>
  <c r="BT9" i="1" s="1"/>
  <c r="BS9" i="1" s="1"/>
  <c r="L189" i="1"/>
  <c r="CB189" i="1" s="1"/>
  <c r="CA189" i="1" s="1"/>
  <c r="BZ189" i="1" s="1"/>
  <c r="BY189" i="1" s="1"/>
  <c r="BX189" i="1" s="1"/>
  <c r="BW189" i="1" s="1"/>
  <c r="BV189" i="1" s="1"/>
  <c r="BU189" i="1" s="1"/>
  <c r="BT189" i="1" s="1"/>
  <c r="BS189" i="1" s="1"/>
  <c r="L100" i="1"/>
  <c r="CB100" i="1" s="1"/>
  <c r="CA100" i="1" s="1"/>
  <c r="BZ100" i="1" s="1"/>
  <c r="BY100" i="1" s="1"/>
  <c r="BX100" i="1" s="1"/>
  <c r="BW100" i="1" s="1"/>
  <c r="BV100" i="1" s="1"/>
  <c r="BU100" i="1" s="1"/>
  <c r="BT100" i="1" s="1"/>
  <c r="BS100" i="1" s="1"/>
  <c r="CC705" i="1"/>
  <c r="CE705" i="1" s="1"/>
  <c r="CD705" i="1"/>
  <c r="CF705" i="1" s="1"/>
  <c r="CD725" i="1"/>
  <c r="CF725" i="1" s="1"/>
  <c r="CC725" i="1"/>
  <c r="CE725" i="1" s="1"/>
  <c r="CD74" i="1"/>
  <c r="CF74" i="1" s="1"/>
  <c r="CC74" i="1"/>
  <c r="CE74" i="1" s="1"/>
  <c r="L581" i="1"/>
  <c r="CB581" i="1" s="1"/>
  <c r="CA581" i="1" s="1"/>
  <c r="BZ581" i="1" s="1"/>
  <c r="BY581" i="1" s="1"/>
  <c r="BX581" i="1" s="1"/>
  <c r="BW581" i="1" s="1"/>
  <c r="BV581" i="1" s="1"/>
  <c r="BU581" i="1" s="1"/>
  <c r="BT581" i="1" s="1"/>
  <c r="BS581" i="1" s="1"/>
  <c r="CC303" i="1"/>
  <c r="CE303" i="1" s="1"/>
  <c r="CD303" i="1"/>
  <c r="CF303" i="1" s="1"/>
  <c r="CC60" i="1"/>
  <c r="CE60" i="1" s="1"/>
  <c r="CD60" i="1"/>
  <c r="CF60" i="1" s="1"/>
  <c r="CD721" i="1"/>
  <c r="CF721" i="1" s="1"/>
  <c r="CC721" i="1"/>
  <c r="CE721" i="1" s="1"/>
  <c r="L727" i="1"/>
  <c r="CB727" i="1" s="1"/>
  <c r="CA727" i="1" s="1"/>
  <c r="BZ727" i="1" s="1"/>
  <c r="BY727" i="1" s="1"/>
  <c r="BX727" i="1" s="1"/>
  <c r="BW727" i="1" s="1"/>
  <c r="BV727" i="1" s="1"/>
  <c r="BU727" i="1" s="1"/>
  <c r="BT727" i="1" s="1"/>
  <c r="BS727" i="1" s="1"/>
  <c r="L545" i="1"/>
  <c r="CB545" i="1" s="1"/>
  <c r="CA545" i="1" s="1"/>
  <c r="BZ545" i="1" s="1"/>
  <c r="BY545" i="1" s="1"/>
  <c r="BX545" i="1" s="1"/>
  <c r="BW545" i="1" s="1"/>
  <c r="BV545" i="1" s="1"/>
  <c r="BU545" i="1" s="1"/>
  <c r="BT545" i="1" s="1"/>
  <c r="BS545" i="1" s="1"/>
  <c r="L569" i="1"/>
  <c r="CB569" i="1" s="1"/>
  <c r="CA569" i="1" s="1"/>
  <c r="BZ569" i="1" s="1"/>
  <c r="BY569" i="1" s="1"/>
  <c r="BX569" i="1" s="1"/>
  <c r="BW569" i="1" s="1"/>
  <c r="BV569" i="1" s="1"/>
  <c r="BU569" i="1" s="1"/>
  <c r="BT569" i="1" s="1"/>
  <c r="BS569" i="1" s="1"/>
  <c r="L579" i="1"/>
  <c r="CB579" i="1" s="1"/>
  <c r="CA579" i="1" s="1"/>
  <c r="BZ579" i="1" s="1"/>
  <c r="BY579" i="1" s="1"/>
  <c r="BX579" i="1" s="1"/>
  <c r="BW579" i="1" s="1"/>
  <c r="BV579" i="1" s="1"/>
  <c r="BU579" i="1" s="1"/>
  <c r="BT579" i="1" s="1"/>
  <c r="BS579" i="1" s="1"/>
  <c r="L537" i="1"/>
  <c r="CB537" i="1" s="1"/>
  <c r="CA537" i="1" s="1"/>
  <c r="BZ537" i="1" s="1"/>
  <c r="BY537" i="1" s="1"/>
  <c r="BX537" i="1" s="1"/>
  <c r="BW537" i="1" s="1"/>
  <c r="BV537" i="1" s="1"/>
  <c r="BU537" i="1" s="1"/>
  <c r="BT537" i="1" s="1"/>
  <c r="BS537" i="1" s="1"/>
  <c r="L715" i="1"/>
  <c r="CB715" i="1" s="1"/>
  <c r="CA715" i="1" s="1"/>
  <c r="BZ715" i="1" s="1"/>
  <c r="BY715" i="1" s="1"/>
  <c r="BX715" i="1" s="1"/>
  <c r="BW715" i="1" s="1"/>
  <c r="BV715" i="1" s="1"/>
  <c r="BU715" i="1" s="1"/>
  <c r="BT715" i="1" s="1"/>
  <c r="BS715" i="1" s="1"/>
  <c r="L563" i="1"/>
  <c r="CB563" i="1" s="1"/>
  <c r="CA563" i="1" s="1"/>
  <c r="BZ563" i="1" s="1"/>
  <c r="BY563" i="1" s="1"/>
  <c r="BX563" i="1" s="1"/>
  <c r="BW563" i="1" s="1"/>
  <c r="BV563" i="1" s="1"/>
  <c r="BU563" i="1" s="1"/>
  <c r="BT563" i="1" s="1"/>
  <c r="BS563" i="1" s="1"/>
  <c r="L547" i="1"/>
  <c r="CB547" i="1" s="1"/>
  <c r="CA547" i="1" s="1"/>
  <c r="BZ547" i="1" s="1"/>
  <c r="BY547" i="1" s="1"/>
  <c r="BX547" i="1" s="1"/>
  <c r="BW547" i="1" s="1"/>
  <c r="BV547" i="1" s="1"/>
  <c r="BU547" i="1" s="1"/>
  <c r="BT547" i="1" s="1"/>
  <c r="BS547" i="1" s="1"/>
  <c r="L571" i="1"/>
  <c r="CB571" i="1" s="1"/>
  <c r="CA571" i="1" s="1"/>
  <c r="BZ571" i="1" s="1"/>
  <c r="BY571" i="1" s="1"/>
  <c r="BX571" i="1" s="1"/>
  <c r="BW571" i="1" s="1"/>
  <c r="BV571" i="1" s="1"/>
  <c r="BU571" i="1" s="1"/>
  <c r="BT571" i="1" s="1"/>
  <c r="BS571" i="1" s="1"/>
  <c r="L695" i="1"/>
  <c r="CB695" i="1" s="1"/>
  <c r="CA695" i="1" s="1"/>
  <c r="BZ695" i="1" s="1"/>
  <c r="BY695" i="1" s="1"/>
  <c r="BX695" i="1" s="1"/>
  <c r="BW695" i="1" s="1"/>
  <c r="BV695" i="1" s="1"/>
  <c r="BU695" i="1" s="1"/>
  <c r="BT695" i="1" s="1"/>
  <c r="BS695" i="1" s="1"/>
  <c r="L102" i="1"/>
  <c r="CB102" i="1" s="1"/>
  <c r="CA102" i="1" s="1"/>
  <c r="BZ102" i="1" s="1"/>
  <c r="BY102" i="1" s="1"/>
  <c r="BX102" i="1" s="1"/>
  <c r="BW102" i="1" s="1"/>
  <c r="BV102" i="1" s="1"/>
  <c r="BU102" i="1" s="1"/>
  <c r="BT102" i="1" s="1"/>
  <c r="BS102" i="1" s="1"/>
  <c r="L187" i="1"/>
  <c r="CB187" i="1" s="1"/>
  <c r="CA187" i="1" s="1"/>
  <c r="BZ187" i="1" s="1"/>
  <c r="BY187" i="1" s="1"/>
  <c r="BX187" i="1" s="1"/>
  <c r="BW187" i="1" s="1"/>
  <c r="BV187" i="1" s="1"/>
  <c r="BU187" i="1" s="1"/>
  <c r="BT187" i="1" s="1"/>
  <c r="BS187" i="1" s="1"/>
  <c r="L691" i="1"/>
  <c r="CB691" i="1" s="1"/>
  <c r="CA691" i="1" s="1"/>
  <c r="BZ691" i="1" s="1"/>
  <c r="BY691" i="1" s="1"/>
  <c r="BX691" i="1" s="1"/>
  <c r="BW691" i="1" s="1"/>
  <c r="BV691" i="1" s="1"/>
  <c r="BU691" i="1" s="1"/>
  <c r="BT691" i="1" s="1"/>
  <c r="BS691" i="1" s="1"/>
  <c r="L707" i="1"/>
  <c r="CB707" i="1" s="1"/>
  <c r="CA707" i="1" s="1"/>
  <c r="BZ707" i="1" s="1"/>
  <c r="BY707" i="1" s="1"/>
  <c r="BX707" i="1" s="1"/>
  <c r="BW707" i="1" s="1"/>
  <c r="BV707" i="1" s="1"/>
  <c r="BU707" i="1" s="1"/>
  <c r="BT707" i="1" s="1"/>
  <c r="BS707" i="1" s="1"/>
  <c r="L675" i="1"/>
  <c r="CB675" i="1" s="1"/>
  <c r="CA675" i="1" s="1"/>
  <c r="BZ675" i="1" s="1"/>
  <c r="BY675" i="1" s="1"/>
  <c r="BX675" i="1" s="1"/>
  <c r="BW675" i="1" s="1"/>
  <c r="BV675" i="1" s="1"/>
  <c r="BU675" i="1" s="1"/>
  <c r="BT675" i="1" s="1"/>
  <c r="BS675" i="1" s="1"/>
  <c r="L166" i="1"/>
  <c r="CB166" i="1" s="1"/>
  <c r="CA166" i="1" s="1"/>
  <c r="BZ166" i="1" s="1"/>
  <c r="BY166" i="1" s="1"/>
  <c r="BX166" i="1" s="1"/>
  <c r="BW166" i="1" s="1"/>
  <c r="BV166" i="1" s="1"/>
  <c r="BU166" i="1" s="1"/>
  <c r="BT166" i="1" s="1"/>
  <c r="BS166" i="1" s="1"/>
  <c r="L553" i="1"/>
  <c r="CB553" i="1" s="1"/>
  <c r="CA553" i="1" s="1"/>
  <c r="BZ553" i="1" s="1"/>
  <c r="BY553" i="1" s="1"/>
  <c r="BX553" i="1" s="1"/>
  <c r="BW553" i="1" s="1"/>
  <c r="BV553" i="1" s="1"/>
  <c r="BU553" i="1" s="1"/>
  <c r="BT553" i="1" s="1"/>
  <c r="BS553" i="1" s="1"/>
  <c r="L186" i="1"/>
  <c r="CB186" i="1" s="1"/>
  <c r="CA186" i="1" s="1"/>
  <c r="BZ186" i="1" s="1"/>
  <c r="BY186" i="1" s="1"/>
  <c r="BX186" i="1" s="1"/>
  <c r="BW186" i="1" s="1"/>
  <c r="BV186" i="1" s="1"/>
  <c r="BU186" i="1" s="1"/>
  <c r="BT186" i="1" s="1"/>
  <c r="BS186" i="1" s="1"/>
  <c r="L687" i="1"/>
  <c r="CB687" i="1" s="1"/>
  <c r="CA687" i="1" s="1"/>
  <c r="BZ687" i="1" s="1"/>
  <c r="BY687" i="1" s="1"/>
  <c r="BX687" i="1" s="1"/>
  <c r="BW687" i="1" s="1"/>
  <c r="BV687" i="1" s="1"/>
  <c r="BU687" i="1" s="1"/>
  <c r="BT687" i="1" s="1"/>
  <c r="BS687" i="1" s="1"/>
  <c r="L184" i="1"/>
  <c r="CB184" i="1" s="1"/>
  <c r="CA184" i="1" s="1"/>
  <c r="BZ184" i="1" s="1"/>
  <c r="BY184" i="1" s="1"/>
  <c r="BX184" i="1" s="1"/>
  <c r="BW184" i="1" s="1"/>
  <c r="BV184" i="1" s="1"/>
  <c r="BU184" i="1" s="1"/>
  <c r="BT184" i="1" s="1"/>
  <c r="BS184" i="1" s="1"/>
  <c r="L238" i="1"/>
  <c r="CB238" i="1" s="1"/>
  <c r="CA238" i="1" s="1"/>
  <c r="BZ238" i="1" s="1"/>
  <c r="BY238" i="1" s="1"/>
  <c r="BX238" i="1" s="1"/>
  <c r="BW238" i="1" s="1"/>
  <c r="BV238" i="1" s="1"/>
  <c r="BU238" i="1" s="1"/>
  <c r="BT238" i="1" s="1"/>
  <c r="BS238" i="1" s="1"/>
  <c r="L555" i="1"/>
  <c r="CB555" i="1" s="1"/>
  <c r="CA555" i="1" s="1"/>
  <c r="BZ555" i="1" s="1"/>
  <c r="BY555" i="1" s="1"/>
  <c r="BX555" i="1" s="1"/>
  <c r="BW555" i="1" s="1"/>
  <c r="BV555" i="1" s="1"/>
  <c r="BU555" i="1" s="1"/>
  <c r="BT555" i="1" s="1"/>
  <c r="BS555" i="1" s="1"/>
  <c r="L703" i="1"/>
  <c r="CB703" i="1" s="1"/>
  <c r="CA703" i="1" s="1"/>
  <c r="BZ703" i="1" s="1"/>
  <c r="BY703" i="1" s="1"/>
  <c r="BX703" i="1" s="1"/>
  <c r="BW703" i="1" s="1"/>
  <c r="BV703" i="1" s="1"/>
  <c r="BU703" i="1" s="1"/>
  <c r="BT703" i="1" s="1"/>
  <c r="BS703" i="1" s="1"/>
  <c r="CD78" i="1"/>
  <c r="CF78" i="1" s="1"/>
  <c r="CC78" i="1"/>
  <c r="CE78" i="1" s="1"/>
  <c r="CD76" i="1"/>
  <c r="CF76" i="1" s="1"/>
  <c r="CC76" i="1"/>
  <c r="CE76" i="1" s="1"/>
  <c r="L551" i="1"/>
  <c r="CB551" i="1" s="1"/>
  <c r="CA551" i="1" s="1"/>
  <c r="BZ551" i="1" s="1"/>
  <c r="BY551" i="1" s="1"/>
  <c r="BX551" i="1" s="1"/>
  <c r="BW551" i="1" s="1"/>
  <c r="BV551" i="1" s="1"/>
  <c r="BU551" i="1" s="1"/>
  <c r="BT551" i="1" s="1"/>
  <c r="BS551" i="1" s="1"/>
  <c r="L567" i="1"/>
  <c r="CB567" i="1" s="1"/>
  <c r="CA567" i="1" s="1"/>
  <c r="BZ567" i="1" s="1"/>
  <c r="BY567" i="1" s="1"/>
  <c r="BX567" i="1" s="1"/>
  <c r="BW567" i="1" s="1"/>
  <c r="BV567" i="1" s="1"/>
  <c r="BU567" i="1" s="1"/>
  <c r="BT567" i="1" s="1"/>
  <c r="BS567" i="1" s="1"/>
  <c r="L94" i="1"/>
  <c r="CB94" i="1" s="1"/>
  <c r="CA94" i="1" s="1"/>
  <c r="BZ94" i="1" s="1"/>
  <c r="BY94" i="1" s="1"/>
  <c r="BX94" i="1" s="1"/>
  <c r="BW94" i="1" s="1"/>
  <c r="BV94" i="1" s="1"/>
  <c r="BU94" i="1" s="1"/>
  <c r="BT94" i="1" s="1"/>
  <c r="BS94" i="1" s="1"/>
  <c r="L565" i="1"/>
  <c r="CB565" i="1" s="1"/>
  <c r="CA565" i="1" s="1"/>
  <c r="BZ565" i="1" s="1"/>
  <c r="BY565" i="1" s="1"/>
  <c r="BX565" i="1" s="1"/>
  <c r="BW565" i="1" s="1"/>
  <c r="BV565" i="1" s="1"/>
  <c r="BU565" i="1" s="1"/>
  <c r="BT565" i="1" s="1"/>
  <c r="BS565" i="1" s="1"/>
  <c r="L549" i="1"/>
  <c r="CB549" i="1" s="1"/>
  <c r="CA549" i="1" s="1"/>
  <c r="BZ549" i="1" s="1"/>
  <c r="BY549" i="1" s="1"/>
  <c r="BX549" i="1" s="1"/>
  <c r="BW549" i="1" s="1"/>
  <c r="BV549" i="1" s="1"/>
  <c r="BU549" i="1" s="1"/>
  <c r="BT549" i="1" s="1"/>
  <c r="BS549" i="1" s="1"/>
  <c r="CC681" i="1"/>
  <c r="CE681" i="1" s="1"/>
  <c r="CD681" i="1"/>
  <c r="CF681" i="1" s="1"/>
  <c r="CC665" i="1"/>
  <c r="CE665" i="1" s="1"/>
  <c r="CD665" i="1"/>
  <c r="CF665" i="1" s="1"/>
  <c r="CC697" i="1"/>
  <c r="CE697" i="1" s="1"/>
  <c r="CD697" i="1"/>
  <c r="CF697" i="1" s="1"/>
  <c r="L98" i="1"/>
  <c r="CB98" i="1" s="1"/>
  <c r="CA98" i="1" s="1"/>
  <c r="BZ98" i="1" s="1"/>
  <c r="BY98" i="1" s="1"/>
  <c r="BX98" i="1" s="1"/>
  <c r="BW98" i="1" s="1"/>
  <c r="BV98" i="1" s="1"/>
  <c r="BU98" i="1" s="1"/>
  <c r="BT98" i="1" s="1"/>
  <c r="BS98" i="1" s="1"/>
  <c r="CD80" i="1"/>
  <c r="CF80" i="1" s="1"/>
  <c r="CC80" i="1"/>
  <c r="CE80" i="1" s="1"/>
  <c r="CC673" i="1"/>
  <c r="CE673" i="1" s="1"/>
  <c r="CD673" i="1"/>
  <c r="CF673" i="1" s="1"/>
  <c r="CC701" i="1"/>
  <c r="CE701" i="1" s="1"/>
  <c r="CD701" i="1"/>
  <c r="CF701" i="1" s="1"/>
  <c r="CC657" i="1"/>
  <c r="CE657" i="1" s="1"/>
  <c r="CD657" i="1"/>
  <c r="CF657" i="1" s="1"/>
  <c r="CD669" i="1"/>
  <c r="CF669" i="1" s="1"/>
  <c r="CC669" i="1"/>
  <c r="CE669" i="1" s="1"/>
  <c r="CD72" i="1"/>
  <c r="CF72" i="1" s="1"/>
  <c r="CC72" i="1"/>
  <c r="CE72" i="1" s="1"/>
  <c r="L249" i="1"/>
  <c r="CB249" i="1" s="1"/>
  <c r="CA249" i="1" s="1"/>
  <c r="BZ249" i="1" s="1"/>
  <c r="BY249" i="1" s="1"/>
  <c r="BX249" i="1" s="1"/>
  <c r="BW249" i="1" s="1"/>
  <c r="BV249" i="1" s="1"/>
  <c r="BU249" i="1" s="1"/>
  <c r="BT249" i="1" s="1"/>
  <c r="BS249" i="1" s="1"/>
  <c r="AM413" i="8"/>
  <c r="AL413" i="8" s="1"/>
  <c r="AK413" i="8" s="1"/>
  <c r="AJ413" i="8" s="1"/>
  <c r="AI413" i="8" s="1"/>
  <c r="AH413" i="8" s="1"/>
  <c r="AG413" i="8" s="1"/>
  <c r="AF413" i="8" s="1"/>
  <c r="AE413" i="8" s="1"/>
  <c r="AD413" i="8" s="1"/>
  <c r="AC413" i="8" s="1"/>
  <c r="AN413" i="8" s="1"/>
  <c r="BY413" i="8" s="1"/>
  <c r="AY413" i="8"/>
  <c r="AX413" i="8" s="1"/>
  <c r="AW413" i="8" s="1"/>
  <c r="AV413" i="8" s="1"/>
  <c r="AU413" i="8" s="1"/>
  <c r="AT413" i="8" s="1"/>
  <c r="AS413" i="8" s="1"/>
  <c r="AR413" i="8" s="1"/>
  <c r="AQ413" i="8" s="1"/>
  <c r="AP413" i="8" s="1"/>
  <c r="AO413" i="8" s="1"/>
  <c r="AZ413" i="8" s="1"/>
  <c r="BZ413" i="8" s="1"/>
  <c r="BK413" i="8"/>
  <c r="BJ413" i="8" s="1"/>
  <c r="BI413" i="8" s="1"/>
  <c r="BH413" i="8" s="1"/>
  <c r="BG413" i="8" s="1"/>
  <c r="BF413" i="8" s="1"/>
  <c r="BE413" i="8" s="1"/>
  <c r="BD413" i="8" s="1"/>
  <c r="BC413" i="8" s="1"/>
  <c r="BB413" i="8" s="1"/>
  <c r="BA413" i="8" s="1"/>
  <c r="BL413" i="8" s="1"/>
  <c r="CA413" i="8" s="1"/>
  <c r="L883" i="8"/>
  <c r="BW883" i="8"/>
  <c r="BV883" i="8" s="1"/>
  <c r="BU883" i="8" s="1"/>
  <c r="BT883" i="8" s="1"/>
  <c r="BS883" i="8" s="1"/>
  <c r="BR883" i="8" s="1"/>
  <c r="BQ883" i="8" s="1"/>
  <c r="BP883" i="8" s="1"/>
  <c r="BO883" i="8" s="1"/>
  <c r="BN883" i="8" s="1"/>
  <c r="BM883" i="8" s="1"/>
  <c r="BX883" i="8" s="1"/>
  <c r="CB883" i="8" s="1"/>
  <c r="K227" i="8"/>
  <c r="K215" i="8"/>
  <c r="K347" i="8"/>
  <c r="L559" i="8"/>
  <c r="BW559" i="8"/>
  <c r="BV559" i="8" s="1"/>
  <c r="BU559" i="8" s="1"/>
  <c r="BT559" i="8" s="1"/>
  <c r="BS559" i="8" s="1"/>
  <c r="BR559" i="8" s="1"/>
  <c r="BQ559" i="8" s="1"/>
  <c r="BP559" i="8" s="1"/>
  <c r="BO559" i="8" s="1"/>
  <c r="BN559" i="8" s="1"/>
  <c r="BM559" i="8" s="1"/>
  <c r="BX559" i="8" s="1"/>
  <c r="CB559" i="8" s="1"/>
  <c r="BW557" i="8"/>
  <c r="BV557" i="8" s="1"/>
  <c r="BU557" i="8" s="1"/>
  <c r="BT557" i="8" s="1"/>
  <c r="BS557" i="8" s="1"/>
  <c r="BR557" i="8" s="1"/>
  <c r="BQ557" i="8" s="1"/>
  <c r="BP557" i="8" s="1"/>
  <c r="BO557" i="8" s="1"/>
  <c r="BN557" i="8" s="1"/>
  <c r="BM557" i="8" s="1"/>
  <c r="BX557" i="8" s="1"/>
  <c r="CB557" i="8" s="1"/>
  <c r="L557" i="8"/>
  <c r="BW555" i="8"/>
  <c r="BV555" i="8" s="1"/>
  <c r="BU555" i="8" s="1"/>
  <c r="BT555" i="8" s="1"/>
  <c r="BS555" i="8" s="1"/>
  <c r="BR555" i="8" s="1"/>
  <c r="BQ555" i="8" s="1"/>
  <c r="BP555" i="8" s="1"/>
  <c r="BO555" i="8" s="1"/>
  <c r="BN555" i="8" s="1"/>
  <c r="BM555" i="8" s="1"/>
  <c r="BX555" i="8" s="1"/>
  <c r="CB555" i="8" s="1"/>
  <c r="L555" i="8"/>
  <c r="BW553" i="8"/>
  <c r="BV553" i="8" s="1"/>
  <c r="BU553" i="8" s="1"/>
  <c r="BT553" i="8" s="1"/>
  <c r="BS553" i="8" s="1"/>
  <c r="BR553" i="8" s="1"/>
  <c r="BQ553" i="8" s="1"/>
  <c r="BP553" i="8" s="1"/>
  <c r="BO553" i="8" s="1"/>
  <c r="BN553" i="8" s="1"/>
  <c r="BM553" i="8" s="1"/>
  <c r="BX553" i="8" s="1"/>
  <c r="CB553" i="8" s="1"/>
  <c r="L553" i="8"/>
  <c r="BW551" i="8"/>
  <c r="BV551" i="8" s="1"/>
  <c r="BU551" i="8" s="1"/>
  <c r="BT551" i="8" s="1"/>
  <c r="BS551" i="8" s="1"/>
  <c r="BR551" i="8" s="1"/>
  <c r="BQ551" i="8" s="1"/>
  <c r="BP551" i="8" s="1"/>
  <c r="BO551" i="8" s="1"/>
  <c r="BN551" i="8" s="1"/>
  <c r="BM551" i="8" s="1"/>
  <c r="BX551" i="8" s="1"/>
  <c r="CB551" i="8" s="1"/>
  <c r="L551" i="8"/>
  <c r="BW549" i="8"/>
  <c r="BV549" i="8" s="1"/>
  <c r="BU549" i="8" s="1"/>
  <c r="BT549" i="8" s="1"/>
  <c r="BS549" i="8" s="1"/>
  <c r="BR549" i="8" s="1"/>
  <c r="BQ549" i="8" s="1"/>
  <c r="BP549" i="8" s="1"/>
  <c r="BO549" i="8" s="1"/>
  <c r="BN549" i="8" s="1"/>
  <c r="BM549" i="8" s="1"/>
  <c r="BX549" i="8" s="1"/>
  <c r="CB549" i="8" s="1"/>
  <c r="L549" i="8"/>
  <c r="BW547" i="8"/>
  <c r="BV547" i="8" s="1"/>
  <c r="BU547" i="8" s="1"/>
  <c r="BT547" i="8" s="1"/>
  <c r="BS547" i="8" s="1"/>
  <c r="BR547" i="8" s="1"/>
  <c r="BQ547" i="8" s="1"/>
  <c r="BP547" i="8" s="1"/>
  <c r="BO547" i="8" s="1"/>
  <c r="BN547" i="8" s="1"/>
  <c r="BM547" i="8" s="1"/>
  <c r="BX547" i="8" s="1"/>
  <c r="CB547" i="8" s="1"/>
  <c r="L547" i="8"/>
  <c r="BW545" i="8"/>
  <c r="BV545" i="8" s="1"/>
  <c r="BU545" i="8" s="1"/>
  <c r="BT545" i="8" s="1"/>
  <c r="BS545" i="8" s="1"/>
  <c r="BR545" i="8" s="1"/>
  <c r="BQ545" i="8" s="1"/>
  <c r="BP545" i="8" s="1"/>
  <c r="BO545" i="8" s="1"/>
  <c r="BN545" i="8" s="1"/>
  <c r="BM545" i="8" s="1"/>
  <c r="BX545" i="8" s="1"/>
  <c r="CB545" i="8" s="1"/>
  <c r="L545" i="8"/>
  <c r="BW543" i="8"/>
  <c r="BV543" i="8" s="1"/>
  <c r="BU543" i="8" s="1"/>
  <c r="BT543" i="8" s="1"/>
  <c r="BS543" i="8" s="1"/>
  <c r="BR543" i="8" s="1"/>
  <c r="BQ543" i="8" s="1"/>
  <c r="BP543" i="8" s="1"/>
  <c r="BO543" i="8" s="1"/>
  <c r="BN543" i="8" s="1"/>
  <c r="BM543" i="8" s="1"/>
  <c r="BX543" i="8" s="1"/>
  <c r="CB543" i="8" s="1"/>
  <c r="L543" i="8"/>
  <c r="BW541" i="8"/>
  <c r="BV541" i="8" s="1"/>
  <c r="BU541" i="8" s="1"/>
  <c r="BT541" i="8" s="1"/>
  <c r="BS541" i="8" s="1"/>
  <c r="BR541" i="8" s="1"/>
  <c r="BQ541" i="8" s="1"/>
  <c r="BP541" i="8" s="1"/>
  <c r="BO541" i="8" s="1"/>
  <c r="BN541" i="8" s="1"/>
  <c r="BM541" i="8" s="1"/>
  <c r="BX541" i="8" s="1"/>
  <c r="CB541" i="8" s="1"/>
  <c r="L541" i="8"/>
  <c r="BW539" i="8"/>
  <c r="BV539" i="8" s="1"/>
  <c r="BU539" i="8" s="1"/>
  <c r="BT539" i="8" s="1"/>
  <c r="BS539" i="8" s="1"/>
  <c r="BR539" i="8" s="1"/>
  <c r="BQ539" i="8" s="1"/>
  <c r="BP539" i="8" s="1"/>
  <c r="BO539" i="8" s="1"/>
  <c r="BN539" i="8" s="1"/>
  <c r="BM539" i="8" s="1"/>
  <c r="BX539" i="8" s="1"/>
  <c r="CB539" i="8" s="1"/>
  <c r="L539" i="8"/>
  <c r="BW537" i="8"/>
  <c r="BV537" i="8" s="1"/>
  <c r="BU537" i="8" s="1"/>
  <c r="BT537" i="8" s="1"/>
  <c r="BS537" i="8" s="1"/>
  <c r="BR537" i="8" s="1"/>
  <c r="BQ537" i="8" s="1"/>
  <c r="BP537" i="8" s="1"/>
  <c r="BO537" i="8" s="1"/>
  <c r="BN537" i="8" s="1"/>
  <c r="BM537" i="8" s="1"/>
  <c r="BX537" i="8" s="1"/>
  <c r="CB537" i="8" s="1"/>
  <c r="L537" i="8"/>
  <c r="BW535" i="8"/>
  <c r="BV535" i="8" s="1"/>
  <c r="BU535" i="8" s="1"/>
  <c r="BT535" i="8" s="1"/>
  <c r="BS535" i="8" s="1"/>
  <c r="BR535" i="8" s="1"/>
  <c r="BQ535" i="8" s="1"/>
  <c r="BP535" i="8" s="1"/>
  <c r="BO535" i="8" s="1"/>
  <c r="BN535" i="8" s="1"/>
  <c r="BM535" i="8" s="1"/>
  <c r="BX535" i="8" s="1"/>
  <c r="CB535" i="8" s="1"/>
  <c r="L535" i="8"/>
  <c r="BW533" i="8"/>
  <c r="BV533" i="8" s="1"/>
  <c r="BU533" i="8" s="1"/>
  <c r="BT533" i="8" s="1"/>
  <c r="BS533" i="8" s="1"/>
  <c r="BR533" i="8" s="1"/>
  <c r="BQ533" i="8" s="1"/>
  <c r="BP533" i="8" s="1"/>
  <c r="BO533" i="8" s="1"/>
  <c r="BN533" i="8" s="1"/>
  <c r="BM533" i="8" s="1"/>
  <c r="BX533" i="8" s="1"/>
  <c r="CB533" i="8" s="1"/>
  <c r="L533" i="8"/>
  <c r="BW531" i="8"/>
  <c r="BV531" i="8" s="1"/>
  <c r="BU531" i="8" s="1"/>
  <c r="BT531" i="8" s="1"/>
  <c r="BS531" i="8" s="1"/>
  <c r="BR531" i="8" s="1"/>
  <c r="BQ531" i="8" s="1"/>
  <c r="BP531" i="8" s="1"/>
  <c r="BO531" i="8" s="1"/>
  <c r="BN531" i="8" s="1"/>
  <c r="BM531" i="8" s="1"/>
  <c r="BX531" i="8" s="1"/>
  <c r="CB531" i="8" s="1"/>
  <c r="L531" i="8"/>
  <c r="BW529" i="8"/>
  <c r="BV529" i="8" s="1"/>
  <c r="BU529" i="8" s="1"/>
  <c r="BT529" i="8" s="1"/>
  <c r="BS529" i="8" s="1"/>
  <c r="BR529" i="8" s="1"/>
  <c r="BQ529" i="8" s="1"/>
  <c r="BP529" i="8" s="1"/>
  <c r="BO529" i="8" s="1"/>
  <c r="BN529" i="8" s="1"/>
  <c r="BM529" i="8" s="1"/>
  <c r="BX529" i="8" s="1"/>
  <c r="CB529" i="8" s="1"/>
  <c r="L529" i="8"/>
  <c r="BW527" i="8"/>
  <c r="BV527" i="8" s="1"/>
  <c r="BU527" i="8" s="1"/>
  <c r="BT527" i="8" s="1"/>
  <c r="BS527" i="8" s="1"/>
  <c r="BR527" i="8" s="1"/>
  <c r="BQ527" i="8" s="1"/>
  <c r="BP527" i="8" s="1"/>
  <c r="BO527" i="8" s="1"/>
  <c r="BN527" i="8" s="1"/>
  <c r="BM527" i="8" s="1"/>
  <c r="BX527" i="8" s="1"/>
  <c r="CB527" i="8" s="1"/>
  <c r="L527" i="8"/>
  <c r="BW525" i="8"/>
  <c r="BV525" i="8" s="1"/>
  <c r="BU525" i="8" s="1"/>
  <c r="BT525" i="8" s="1"/>
  <c r="BS525" i="8" s="1"/>
  <c r="BR525" i="8" s="1"/>
  <c r="BQ525" i="8" s="1"/>
  <c r="BP525" i="8" s="1"/>
  <c r="BO525" i="8" s="1"/>
  <c r="BN525" i="8" s="1"/>
  <c r="BM525" i="8" s="1"/>
  <c r="BX525" i="8" s="1"/>
  <c r="CB525" i="8" s="1"/>
  <c r="L525" i="8"/>
  <c r="BW523" i="8"/>
  <c r="BV523" i="8" s="1"/>
  <c r="BU523" i="8" s="1"/>
  <c r="BT523" i="8" s="1"/>
  <c r="BS523" i="8" s="1"/>
  <c r="BR523" i="8" s="1"/>
  <c r="BQ523" i="8" s="1"/>
  <c r="BP523" i="8" s="1"/>
  <c r="BO523" i="8" s="1"/>
  <c r="BN523" i="8" s="1"/>
  <c r="BM523" i="8" s="1"/>
  <c r="BX523" i="8" s="1"/>
  <c r="CB523" i="8" s="1"/>
  <c r="L523" i="8"/>
  <c r="BW521" i="8"/>
  <c r="BV521" i="8" s="1"/>
  <c r="BU521" i="8" s="1"/>
  <c r="BT521" i="8" s="1"/>
  <c r="BS521" i="8" s="1"/>
  <c r="BR521" i="8" s="1"/>
  <c r="BQ521" i="8" s="1"/>
  <c r="BP521" i="8" s="1"/>
  <c r="BO521" i="8" s="1"/>
  <c r="BN521" i="8" s="1"/>
  <c r="BM521" i="8" s="1"/>
  <c r="BX521" i="8" s="1"/>
  <c r="CB521" i="8" s="1"/>
  <c r="L521" i="8"/>
  <c r="BW519" i="8"/>
  <c r="BV519" i="8" s="1"/>
  <c r="BU519" i="8" s="1"/>
  <c r="BT519" i="8" s="1"/>
  <c r="BS519" i="8" s="1"/>
  <c r="BR519" i="8" s="1"/>
  <c r="BQ519" i="8" s="1"/>
  <c r="BP519" i="8" s="1"/>
  <c r="BO519" i="8" s="1"/>
  <c r="BN519" i="8" s="1"/>
  <c r="BM519" i="8" s="1"/>
  <c r="BX519" i="8" s="1"/>
  <c r="CB519" i="8" s="1"/>
  <c r="L519" i="8"/>
  <c r="L885" i="8"/>
  <c r="BW885" i="8"/>
  <c r="BV885" i="8" s="1"/>
  <c r="BU885" i="8" s="1"/>
  <c r="BT885" i="8" s="1"/>
  <c r="BS885" i="8" s="1"/>
  <c r="BR885" i="8" s="1"/>
  <c r="BQ885" i="8" s="1"/>
  <c r="BP885" i="8" s="1"/>
  <c r="BO885" i="8" s="1"/>
  <c r="BN885" i="8" s="1"/>
  <c r="BM885" i="8" s="1"/>
  <c r="BX885" i="8" s="1"/>
  <c r="CB885" i="8" s="1"/>
  <c r="AM41" i="8"/>
  <c r="AL41" i="8" s="1"/>
  <c r="AK41" i="8" s="1"/>
  <c r="AJ41" i="8" s="1"/>
  <c r="AI41" i="8" s="1"/>
  <c r="AH41" i="8" s="1"/>
  <c r="AG41" i="8" s="1"/>
  <c r="AF41" i="8" s="1"/>
  <c r="AE41" i="8" s="1"/>
  <c r="AD41" i="8" s="1"/>
  <c r="AC41" i="8" s="1"/>
  <c r="AN41" i="8" s="1"/>
  <c r="BY41" i="8" s="1"/>
  <c r="AY41" i="8"/>
  <c r="AX41" i="8" s="1"/>
  <c r="AW41" i="8" s="1"/>
  <c r="AV41" i="8" s="1"/>
  <c r="AU41" i="8" s="1"/>
  <c r="AT41" i="8" s="1"/>
  <c r="AS41" i="8" s="1"/>
  <c r="AR41" i="8" s="1"/>
  <c r="AQ41" i="8" s="1"/>
  <c r="AP41" i="8" s="1"/>
  <c r="AO41" i="8" s="1"/>
  <c r="AZ41" i="8" s="1"/>
  <c r="BZ41" i="8" s="1"/>
  <c r="BK41" i="8"/>
  <c r="BJ41" i="8" s="1"/>
  <c r="BI41" i="8" s="1"/>
  <c r="BH41" i="8" s="1"/>
  <c r="BG41" i="8" s="1"/>
  <c r="BF41" i="8" s="1"/>
  <c r="BE41" i="8" s="1"/>
  <c r="BD41" i="8" s="1"/>
  <c r="BC41" i="8" s="1"/>
  <c r="BB41" i="8" s="1"/>
  <c r="BA41" i="8" s="1"/>
  <c r="BL41" i="8" s="1"/>
  <c r="CA41" i="8" s="1"/>
  <c r="K162" i="8"/>
  <c r="K95" i="8"/>
  <c r="K81" i="8"/>
  <c r="K90" i="8"/>
  <c r="AM74" i="8"/>
  <c r="AL74" i="8" s="1"/>
  <c r="AK74" i="8" s="1"/>
  <c r="AJ74" i="8" s="1"/>
  <c r="AI74" i="8" s="1"/>
  <c r="AH74" i="8" s="1"/>
  <c r="AG74" i="8" s="1"/>
  <c r="AF74" i="8" s="1"/>
  <c r="AE74" i="8" s="1"/>
  <c r="AD74" i="8" s="1"/>
  <c r="AC74" i="8" s="1"/>
  <c r="AN74" i="8" s="1"/>
  <c r="BY74" i="8" s="1"/>
  <c r="BK74" i="8"/>
  <c r="BJ74" i="8" s="1"/>
  <c r="BI74" i="8" s="1"/>
  <c r="BH74" i="8" s="1"/>
  <c r="BG74" i="8" s="1"/>
  <c r="BF74" i="8" s="1"/>
  <c r="BE74" i="8" s="1"/>
  <c r="BD74" i="8" s="1"/>
  <c r="BC74" i="8" s="1"/>
  <c r="BB74" i="8" s="1"/>
  <c r="BA74" i="8" s="1"/>
  <c r="BL74" i="8" s="1"/>
  <c r="CA74" i="8" s="1"/>
  <c r="AY74" i="8"/>
  <c r="AX74" i="8" s="1"/>
  <c r="AW74" i="8" s="1"/>
  <c r="AV74" i="8" s="1"/>
  <c r="AU74" i="8" s="1"/>
  <c r="AT74" i="8" s="1"/>
  <c r="AS74" i="8" s="1"/>
  <c r="AR74" i="8" s="1"/>
  <c r="AQ74" i="8" s="1"/>
  <c r="AP74" i="8" s="1"/>
  <c r="AO74" i="8" s="1"/>
  <c r="AZ74" i="8" s="1"/>
  <c r="BZ74" i="8" s="1"/>
  <c r="AM36" i="8"/>
  <c r="AL36" i="8" s="1"/>
  <c r="AK36" i="8" s="1"/>
  <c r="AJ36" i="8" s="1"/>
  <c r="AI36" i="8" s="1"/>
  <c r="AH36" i="8" s="1"/>
  <c r="AG36" i="8" s="1"/>
  <c r="AF36" i="8" s="1"/>
  <c r="AE36" i="8" s="1"/>
  <c r="AD36" i="8" s="1"/>
  <c r="AC36" i="8" s="1"/>
  <c r="AN36" i="8" s="1"/>
  <c r="BY36" i="8" s="1"/>
  <c r="AY36" i="8"/>
  <c r="AX36" i="8" s="1"/>
  <c r="AW36" i="8" s="1"/>
  <c r="AV36" i="8" s="1"/>
  <c r="AU36" i="8" s="1"/>
  <c r="AT36" i="8" s="1"/>
  <c r="AS36" i="8" s="1"/>
  <c r="AR36" i="8" s="1"/>
  <c r="AQ36" i="8" s="1"/>
  <c r="AP36" i="8" s="1"/>
  <c r="AO36" i="8" s="1"/>
  <c r="AZ36" i="8" s="1"/>
  <c r="BZ36" i="8" s="1"/>
  <c r="BK36" i="8"/>
  <c r="BJ36" i="8" s="1"/>
  <c r="BI36" i="8" s="1"/>
  <c r="BH36" i="8" s="1"/>
  <c r="BG36" i="8" s="1"/>
  <c r="BF36" i="8" s="1"/>
  <c r="BE36" i="8" s="1"/>
  <c r="BD36" i="8" s="1"/>
  <c r="BC36" i="8" s="1"/>
  <c r="BB36" i="8" s="1"/>
  <c r="BA36" i="8" s="1"/>
  <c r="BL36" i="8" s="1"/>
  <c r="CA36" i="8" s="1"/>
  <c r="L28" i="8"/>
  <c r="BW28" i="8"/>
  <c r="BV28" i="8" s="1"/>
  <c r="BU28" i="8" s="1"/>
  <c r="BT28" i="8" s="1"/>
  <c r="BS28" i="8" s="1"/>
  <c r="BR28" i="8" s="1"/>
  <c r="BQ28" i="8" s="1"/>
  <c r="BP28" i="8" s="1"/>
  <c r="BO28" i="8" s="1"/>
  <c r="BN28" i="8" s="1"/>
  <c r="BM28" i="8" s="1"/>
  <c r="BX28" i="8" s="1"/>
  <c r="CB28" i="8" s="1"/>
  <c r="L905" i="8"/>
  <c r="BW905" i="8"/>
  <c r="BV905" i="8" s="1"/>
  <c r="BU905" i="8" s="1"/>
  <c r="BT905" i="8" s="1"/>
  <c r="BS905" i="8" s="1"/>
  <c r="BR905" i="8" s="1"/>
  <c r="BQ905" i="8" s="1"/>
  <c r="BP905" i="8" s="1"/>
  <c r="BO905" i="8" s="1"/>
  <c r="BN905" i="8" s="1"/>
  <c r="BM905" i="8" s="1"/>
  <c r="BX905" i="8" s="1"/>
  <c r="CB905" i="8" s="1"/>
  <c r="L912" i="8"/>
  <c r="BW912" i="8"/>
  <c r="BV912" i="8" s="1"/>
  <c r="BU912" i="8" s="1"/>
  <c r="BT912" i="8" s="1"/>
  <c r="BS912" i="8" s="1"/>
  <c r="BR912" i="8" s="1"/>
  <c r="BQ912" i="8" s="1"/>
  <c r="BP912" i="8" s="1"/>
  <c r="BO912" i="8" s="1"/>
  <c r="BN912" i="8" s="1"/>
  <c r="BM912" i="8" s="1"/>
  <c r="BX912" i="8" s="1"/>
  <c r="CB912" i="8" s="1"/>
  <c r="L918" i="8"/>
  <c r="BW918" i="8"/>
  <c r="BV918" i="8" s="1"/>
  <c r="BU918" i="8" s="1"/>
  <c r="BT918" i="8" s="1"/>
  <c r="BS918" i="8" s="1"/>
  <c r="BR918" i="8" s="1"/>
  <c r="BQ918" i="8" s="1"/>
  <c r="BP918" i="8" s="1"/>
  <c r="BO918" i="8" s="1"/>
  <c r="BN918" i="8" s="1"/>
  <c r="BM918" i="8" s="1"/>
  <c r="BX918" i="8" s="1"/>
  <c r="CB918" i="8" s="1"/>
  <c r="AM764" i="8"/>
  <c r="AL764" i="8" s="1"/>
  <c r="AK764" i="8" s="1"/>
  <c r="AJ764" i="8" s="1"/>
  <c r="AI764" i="8" s="1"/>
  <c r="AH764" i="8" s="1"/>
  <c r="AG764" i="8" s="1"/>
  <c r="AF764" i="8" s="1"/>
  <c r="AE764" i="8" s="1"/>
  <c r="AD764" i="8" s="1"/>
  <c r="AC764" i="8" s="1"/>
  <c r="AN764" i="8" s="1"/>
  <c r="BY764" i="8" s="1"/>
  <c r="AY764" i="8"/>
  <c r="AX764" i="8" s="1"/>
  <c r="AW764" i="8" s="1"/>
  <c r="AV764" i="8" s="1"/>
  <c r="AU764" i="8" s="1"/>
  <c r="AT764" i="8" s="1"/>
  <c r="AS764" i="8" s="1"/>
  <c r="AR764" i="8" s="1"/>
  <c r="AQ764" i="8" s="1"/>
  <c r="AP764" i="8" s="1"/>
  <c r="AO764" i="8" s="1"/>
  <c r="AZ764" i="8" s="1"/>
  <c r="BZ764" i="8" s="1"/>
  <c r="BK764" i="8"/>
  <c r="BJ764" i="8" s="1"/>
  <c r="BI764" i="8" s="1"/>
  <c r="BH764" i="8" s="1"/>
  <c r="BG764" i="8" s="1"/>
  <c r="BF764" i="8" s="1"/>
  <c r="BE764" i="8" s="1"/>
  <c r="BD764" i="8" s="1"/>
  <c r="BC764" i="8" s="1"/>
  <c r="BB764" i="8" s="1"/>
  <c r="BA764" i="8" s="1"/>
  <c r="BL764" i="8" s="1"/>
  <c r="CA764" i="8" s="1"/>
  <c r="K54" i="8"/>
  <c r="L621" i="8"/>
  <c r="BW621" i="8"/>
  <c r="BV621" i="8" s="1"/>
  <c r="BU621" i="8" s="1"/>
  <c r="BT621" i="8" s="1"/>
  <c r="BS621" i="8" s="1"/>
  <c r="BR621" i="8" s="1"/>
  <c r="BQ621" i="8" s="1"/>
  <c r="BP621" i="8" s="1"/>
  <c r="BO621" i="8" s="1"/>
  <c r="BN621" i="8" s="1"/>
  <c r="BM621" i="8" s="1"/>
  <c r="BX621" i="8" s="1"/>
  <c r="CB621" i="8" s="1"/>
  <c r="L611" i="8"/>
  <c r="BW611" i="8"/>
  <c r="BV611" i="8" s="1"/>
  <c r="BU611" i="8" s="1"/>
  <c r="BT611" i="8" s="1"/>
  <c r="BS611" i="8" s="1"/>
  <c r="BR611" i="8" s="1"/>
  <c r="BQ611" i="8" s="1"/>
  <c r="BP611" i="8" s="1"/>
  <c r="BO611" i="8" s="1"/>
  <c r="BN611" i="8" s="1"/>
  <c r="BM611" i="8" s="1"/>
  <c r="BX611" i="8" s="1"/>
  <c r="CB611" i="8" s="1"/>
  <c r="K295" i="8"/>
  <c r="K55" i="8"/>
  <c r="AM43" i="8"/>
  <c r="AL43" i="8" s="1"/>
  <c r="AK43" i="8" s="1"/>
  <c r="AJ43" i="8" s="1"/>
  <c r="AI43" i="8" s="1"/>
  <c r="AH43" i="8" s="1"/>
  <c r="AG43" i="8" s="1"/>
  <c r="AF43" i="8" s="1"/>
  <c r="AE43" i="8" s="1"/>
  <c r="AD43" i="8" s="1"/>
  <c r="AC43" i="8" s="1"/>
  <c r="AN43" i="8" s="1"/>
  <c r="BY43" i="8" s="1"/>
  <c r="AY43" i="8"/>
  <c r="AX43" i="8" s="1"/>
  <c r="AW43" i="8" s="1"/>
  <c r="AV43" i="8" s="1"/>
  <c r="AU43" i="8" s="1"/>
  <c r="AT43" i="8" s="1"/>
  <c r="AS43" i="8" s="1"/>
  <c r="AR43" i="8" s="1"/>
  <c r="AQ43" i="8" s="1"/>
  <c r="AP43" i="8" s="1"/>
  <c r="AO43" i="8" s="1"/>
  <c r="AZ43" i="8" s="1"/>
  <c r="BZ43" i="8" s="1"/>
  <c r="BK43" i="8"/>
  <c r="BJ43" i="8" s="1"/>
  <c r="BI43" i="8" s="1"/>
  <c r="BH43" i="8" s="1"/>
  <c r="BG43" i="8" s="1"/>
  <c r="BF43" i="8" s="1"/>
  <c r="BE43" i="8" s="1"/>
  <c r="BD43" i="8" s="1"/>
  <c r="BC43" i="8" s="1"/>
  <c r="BB43" i="8" s="1"/>
  <c r="BA43" i="8" s="1"/>
  <c r="BL43" i="8" s="1"/>
  <c r="CA43" i="8" s="1"/>
  <c r="K300" i="8"/>
  <c r="L320" i="8"/>
  <c r="BW320" i="8"/>
  <c r="BV320" i="8" s="1"/>
  <c r="BU320" i="8" s="1"/>
  <c r="BT320" i="8" s="1"/>
  <c r="BS320" i="8" s="1"/>
  <c r="BR320" i="8" s="1"/>
  <c r="BQ320" i="8" s="1"/>
  <c r="BP320" i="8" s="1"/>
  <c r="BO320" i="8" s="1"/>
  <c r="BN320" i="8" s="1"/>
  <c r="BM320" i="8" s="1"/>
  <c r="BX320" i="8" s="1"/>
  <c r="CB320" i="8" s="1"/>
  <c r="L316" i="8"/>
  <c r="BW316" i="8"/>
  <c r="BV316" i="8" s="1"/>
  <c r="BU316" i="8" s="1"/>
  <c r="BT316" i="8" s="1"/>
  <c r="BS316" i="8" s="1"/>
  <c r="BR316" i="8" s="1"/>
  <c r="BQ316" i="8" s="1"/>
  <c r="BP316" i="8" s="1"/>
  <c r="BO316" i="8" s="1"/>
  <c r="BN316" i="8" s="1"/>
  <c r="BM316" i="8" s="1"/>
  <c r="BX316" i="8" s="1"/>
  <c r="CB316" i="8" s="1"/>
  <c r="L311" i="8"/>
  <c r="BW311" i="8"/>
  <c r="BV311" i="8" s="1"/>
  <c r="BU311" i="8" s="1"/>
  <c r="BT311" i="8" s="1"/>
  <c r="BS311" i="8" s="1"/>
  <c r="BR311" i="8" s="1"/>
  <c r="BQ311" i="8" s="1"/>
  <c r="BP311" i="8" s="1"/>
  <c r="BO311" i="8" s="1"/>
  <c r="BN311" i="8" s="1"/>
  <c r="BM311" i="8" s="1"/>
  <c r="BX311" i="8" s="1"/>
  <c r="CB311" i="8" s="1"/>
  <c r="L307" i="8"/>
  <c r="BW307" i="8"/>
  <c r="BV307" i="8" s="1"/>
  <c r="BU307" i="8" s="1"/>
  <c r="BT307" i="8" s="1"/>
  <c r="BS307" i="8" s="1"/>
  <c r="BR307" i="8" s="1"/>
  <c r="BQ307" i="8" s="1"/>
  <c r="BP307" i="8" s="1"/>
  <c r="BO307" i="8" s="1"/>
  <c r="BN307" i="8" s="1"/>
  <c r="BM307" i="8" s="1"/>
  <c r="BX307" i="8" s="1"/>
  <c r="CB307" i="8" s="1"/>
  <c r="BW881" i="8"/>
  <c r="BV881" i="8" s="1"/>
  <c r="BU881" i="8" s="1"/>
  <c r="BT881" i="8" s="1"/>
  <c r="BS881" i="8" s="1"/>
  <c r="BR881" i="8" s="1"/>
  <c r="BQ881" i="8" s="1"/>
  <c r="BP881" i="8" s="1"/>
  <c r="BO881" i="8" s="1"/>
  <c r="BN881" i="8" s="1"/>
  <c r="BM881" i="8" s="1"/>
  <c r="BX881" i="8" s="1"/>
  <c r="CB881" i="8" s="1"/>
  <c r="L881" i="8"/>
  <c r="L868" i="8"/>
  <c r="BW868" i="8"/>
  <c r="BV868" i="8" s="1"/>
  <c r="BU868" i="8" s="1"/>
  <c r="BT868" i="8" s="1"/>
  <c r="BS868" i="8" s="1"/>
  <c r="BR868" i="8" s="1"/>
  <c r="BQ868" i="8" s="1"/>
  <c r="BP868" i="8" s="1"/>
  <c r="BO868" i="8" s="1"/>
  <c r="BN868" i="8" s="1"/>
  <c r="BM868" i="8" s="1"/>
  <c r="BX868" i="8" s="1"/>
  <c r="CB868" i="8" s="1"/>
  <c r="L62" i="8"/>
  <c r="BW62" i="8"/>
  <c r="BV62" i="8" s="1"/>
  <c r="BU62" i="8" s="1"/>
  <c r="BT62" i="8" s="1"/>
  <c r="BS62" i="8" s="1"/>
  <c r="BR62" i="8" s="1"/>
  <c r="BQ62" i="8" s="1"/>
  <c r="BP62" i="8" s="1"/>
  <c r="BO62" i="8" s="1"/>
  <c r="BN62" i="8" s="1"/>
  <c r="BM62" i="8" s="1"/>
  <c r="BX62" i="8" s="1"/>
  <c r="CB62" i="8" s="1"/>
  <c r="K287" i="8"/>
  <c r="K279" i="8"/>
  <c r="K271" i="8"/>
  <c r="AM395" i="8"/>
  <c r="AL395" i="8" s="1"/>
  <c r="AK395" i="8" s="1"/>
  <c r="AJ395" i="8" s="1"/>
  <c r="AI395" i="8" s="1"/>
  <c r="AH395" i="8" s="1"/>
  <c r="AG395" i="8" s="1"/>
  <c r="AF395" i="8" s="1"/>
  <c r="AE395" i="8" s="1"/>
  <c r="AD395" i="8" s="1"/>
  <c r="AC395" i="8" s="1"/>
  <c r="AN395" i="8" s="1"/>
  <c r="BY395" i="8" s="1"/>
  <c r="AY395" i="8"/>
  <c r="AX395" i="8" s="1"/>
  <c r="AW395" i="8" s="1"/>
  <c r="AV395" i="8" s="1"/>
  <c r="AU395" i="8" s="1"/>
  <c r="AT395" i="8" s="1"/>
  <c r="AS395" i="8" s="1"/>
  <c r="AR395" i="8" s="1"/>
  <c r="AQ395" i="8" s="1"/>
  <c r="AP395" i="8" s="1"/>
  <c r="AO395" i="8" s="1"/>
  <c r="AZ395" i="8" s="1"/>
  <c r="BZ395" i="8" s="1"/>
  <c r="BK395" i="8"/>
  <c r="BJ395" i="8" s="1"/>
  <c r="BI395" i="8" s="1"/>
  <c r="BH395" i="8" s="1"/>
  <c r="BG395" i="8" s="1"/>
  <c r="BF395" i="8" s="1"/>
  <c r="BE395" i="8" s="1"/>
  <c r="BD395" i="8" s="1"/>
  <c r="BC395" i="8" s="1"/>
  <c r="BB395" i="8" s="1"/>
  <c r="BA395" i="8" s="1"/>
  <c r="BL395" i="8" s="1"/>
  <c r="CA395" i="8" s="1"/>
  <c r="K194" i="8"/>
  <c r="K873" i="8"/>
  <c r="L890" i="8"/>
  <c r="BW890" i="8"/>
  <c r="BV890" i="8" s="1"/>
  <c r="BU890" i="8" s="1"/>
  <c r="BT890" i="8" s="1"/>
  <c r="BS890" i="8" s="1"/>
  <c r="BR890" i="8" s="1"/>
  <c r="BQ890" i="8" s="1"/>
  <c r="BP890" i="8" s="1"/>
  <c r="BO890" i="8" s="1"/>
  <c r="BN890" i="8" s="1"/>
  <c r="BM890" i="8" s="1"/>
  <c r="BX890" i="8" s="1"/>
  <c r="CB890" i="8" s="1"/>
  <c r="L895" i="8"/>
  <c r="BW895" i="8"/>
  <c r="BV895" i="8" s="1"/>
  <c r="BU895" i="8" s="1"/>
  <c r="BT895" i="8" s="1"/>
  <c r="BS895" i="8" s="1"/>
  <c r="BR895" i="8" s="1"/>
  <c r="BQ895" i="8" s="1"/>
  <c r="BP895" i="8" s="1"/>
  <c r="BO895" i="8" s="1"/>
  <c r="BN895" i="8" s="1"/>
  <c r="BM895" i="8" s="1"/>
  <c r="BX895" i="8" s="1"/>
  <c r="CB895" i="8" s="1"/>
  <c r="L893" i="8"/>
  <c r="BW893" i="8"/>
  <c r="BV893" i="8" s="1"/>
  <c r="BU893" i="8" s="1"/>
  <c r="BT893" i="8" s="1"/>
  <c r="BS893" i="8" s="1"/>
  <c r="BR893" i="8" s="1"/>
  <c r="BQ893" i="8" s="1"/>
  <c r="BP893" i="8" s="1"/>
  <c r="BO893" i="8" s="1"/>
  <c r="BN893" i="8" s="1"/>
  <c r="BM893" i="8" s="1"/>
  <c r="BX893" i="8" s="1"/>
  <c r="CB893" i="8" s="1"/>
  <c r="L889" i="8"/>
  <c r="BW889" i="8"/>
  <c r="BV889" i="8" s="1"/>
  <c r="BU889" i="8" s="1"/>
  <c r="BT889" i="8" s="1"/>
  <c r="BS889" i="8" s="1"/>
  <c r="BR889" i="8" s="1"/>
  <c r="BQ889" i="8" s="1"/>
  <c r="BP889" i="8" s="1"/>
  <c r="BO889" i="8" s="1"/>
  <c r="BN889" i="8" s="1"/>
  <c r="BM889" i="8" s="1"/>
  <c r="BX889" i="8" s="1"/>
  <c r="CB889" i="8" s="1"/>
  <c r="K864" i="8"/>
  <c r="BW150" i="8"/>
  <c r="BV150" i="8" s="1"/>
  <c r="BU150" i="8" s="1"/>
  <c r="BT150" i="8" s="1"/>
  <c r="BS150" i="8" s="1"/>
  <c r="BR150" i="8" s="1"/>
  <c r="BQ150" i="8" s="1"/>
  <c r="BP150" i="8" s="1"/>
  <c r="BO150" i="8" s="1"/>
  <c r="BN150" i="8" s="1"/>
  <c r="BM150" i="8" s="1"/>
  <c r="BX150" i="8" s="1"/>
  <c r="CB150" i="8" s="1"/>
  <c r="L150" i="8"/>
  <c r="BW146" i="8"/>
  <c r="BV146" i="8" s="1"/>
  <c r="BU146" i="8" s="1"/>
  <c r="BT146" i="8" s="1"/>
  <c r="BS146" i="8" s="1"/>
  <c r="BR146" i="8" s="1"/>
  <c r="BQ146" i="8" s="1"/>
  <c r="BP146" i="8" s="1"/>
  <c r="BO146" i="8" s="1"/>
  <c r="BN146" i="8" s="1"/>
  <c r="BM146" i="8" s="1"/>
  <c r="BX146" i="8" s="1"/>
  <c r="CB146" i="8" s="1"/>
  <c r="L146" i="8"/>
  <c r="BW142" i="8"/>
  <c r="BV142" i="8" s="1"/>
  <c r="BU142" i="8" s="1"/>
  <c r="BT142" i="8" s="1"/>
  <c r="BS142" i="8" s="1"/>
  <c r="BR142" i="8" s="1"/>
  <c r="BQ142" i="8" s="1"/>
  <c r="BP142" i="8" s="1"/>
  <c r="BO142" i="8" s="1"/>
  <c r="BN142" i="8" s="1"/>
  <c r="BM142" i="8" s="1"/>
  <c r="BX142" i="8" s="1"/>
  <c r="CB142" i="8" s="1"/>
  <c r="L142" i="8"/>
  <c r="BW138" i="8"/>
  <c r="BV138" i="8" s="1"/>
  <c r="BU138" i="8" s="1"/>
  <c r="BT138" i="8" s="1"/>
  <c r="BS138" i="8" s="1"/>
  <c r="BR138" i="8" s="1"/>
  <c r="BQ138" i="8" s="1"/>
  <c r="BP138" i="8" s="1"/>
  <c r="BO138" i="8" s="1"/>
  <c r="BN138" i="8" s="1"/>
  <c r="BM138" i="8" s="1"/>
  <c r="BX138" i="8" s="1"/>
  <c r="CB138" i="8" s="1"/>
  <c r="L138" i="8"/>
  <c r="L337" i="8"/>
  <c r="BW337" i="8"/>
  <c r="BV337" i="8" s="1"/>
  <c r="BU337" i="8" s="1"/>
  <c r="BT337" i="8" s="1"/>
  <c r="BS337" i="8" s="1"/>
  <c r="BR337" i="8" s="1"/>
  <c r="BQ337" i="8" s="1"/>
  <c r="BP337" i="8" s="1"/>
  <c r="BO337" i="8" s="1"/>
  <c r="BN337" i="8" s="1"/>
  <c r="BM337" i="8" s="1"/>
  <c r="BX337" i="8" s="1"/>
  <c r="CB337" i="8" s="1"/>
  <c r="L336" i="8"/>
  <c r="BW336" i="8"/>
  <c r="BV336" i="8" s="1"/>
  <c r="BU336" i="8" s="1"/>
  <c r="BT336" i="8" s="1"/>
  <c r="BS336" i="8" s="1"/>
  <c r="BR336" i="8" s="1"/>
  <c r="BQ336" i="8" s="1"/>
  <c r="BP336" i="8" s="1"/>
  <c r="BO336" i="8" s="1"/>
  <c r="BN336" i="8" s="1"/>
  <c r="BM336" i="8" s="1"/>
  <c r="BX336" i="8" s="1"/>
  <c r="CB336" i="8" s="1"/>
  <c r="L335" i="8"/>
  <c r="BW335" i="8"/>
  <c r="BV335" i="8" s="1"/>
  <c r="BU335" i="8" s="1"/>
  <c r="BT335" i="8" s="1"/>
  <c r="BS335" i="8" s="1"/>
  <c r="BR335" i="8" s="1"/>
  <c r="BQ335" i="8" s="1"/>
  <c r="BP335" i="8" s="1"/>
  <c r="BO335" i="8" s="1"/>
  <c r="BN335" i="8" s="1"/>
  <c r="BM335" i="8" s="1"/>
  <c r="BX335" i="8" s="1"/>
  <c r="CB335" i="8" s="1"/>
  <c r="L334" i="8"/>
  <c r="BW334" i="8"/>
  <c r="BV334" i="8" s="1"/>
  <c r="BU334" i="8" s="1"/>
  <c r="BT334" i="8" s="1"/>
  <c r="BS334" i="8" s="1"/>
  <c r="BR334" i="8" s="1"/>
  <c r="BQ334" i="8" s="1"/>
  <c r="BP334" i="8" s="1"/>
  <c r="BO334" i="8" s="1"/>
  <c r="BN334" i="8" s="1"/>
  <c r="BM334" i="8" s="1"/>
  <c r="BX334" i="8" s="1"/>
  <c r="CB334" i="8" s="1"/>
  <c r="L333" i="8"/>
  <c r="BW333" i="8"/>
  <c r="BV333" i="8" s="1"/>
  <c r="BU333" i="8" s="1"/>
  <c r="BT333" i="8" s="1"/>
  <c r="BS333" i="8" s="1"/>
  <c r="BR333" i="8" s="1"/>
  <c r="BQ333" i="8" s="1"/>
  <c r="BP333" i="8" s="1"/>
  <c r="BO333" i="8" s="1"/>
  <c r="BN333" i="8" s="1"/>
  <c r="BM333" i="8" s="1"/>
  <c r="BX333" i="8" s="1"/>
  <c r="CB333" i="8" s="1"/>
  <c r="L332" i="8"/>
  <c r="BW332" i="8"/>
  <c r="BV332" i="8" s="1"/>
  <c r="BU332" i="8" s="1"/>
  <c r="BT332" i="8" s="1"/>
  <c r="BS332" i="8" s="1"/>
  <c r="BR332" i="8" s="1"/>
  <c r="BQ332" i="8" s="1"/>
  <c r="BP332" i="8" s="1"/>
  <c r="BO332" i="8" s="1"/>
  <c r="BN332" i="8" s="1"/>
  <c r="BM332" i="8" s="1"/>
  <c r="BX332" i="8" s="1"/>
  <c r="CB332" i="8" s="1"/>
  <c r="L331" i="8"/>
  <c r="BW331" i="8"/>
  <c r="BV331" i="8" s="1"/>
  <c r="BU331" i="8" s="1"/>
  <c r="BT331" i="8" s="1"/>
  <c r="BS331" i="8" s="1"/>
  <c r="BR331" i="8" s="1"/>
  <c r="BQ331" i="8" s="1"/>
  <c r="BP331" i="8" s="1"/>
  <c r="BO331" i="8" s="1"/>
  <c r="BN331" i="8" s="1"/>
  <c r="BM331" i="8" s="1"/>
  <c r="BX331" i="8" s="1"/>
  <c r="CB331" i="8" s="1"/>
  <c r="L330" i="8"/>
  <c r="BW330" i="8"/>
  <c r="BV330" i="8" s="1"/>
  <c r="BU330" i="8" s="1"/>
  <c r="BT330" i="8" s="1"/>
  <c r="BS330" i="8" s="1"/>
  <c r="BR330" i="8" s="1"/>
  <c r="BQ330" i="8" s="1"/>
  <c r="BP330" i="8" s="1"/>
  <c r="BO330" i="8" s="1"/>
  <c r="BN330" i="8" s="1"/>
  <c r="BM330" i="8" s="1"/>
  <c r="BX330" i="8" s="1"/>
  <c r="CB330" i="8" s="1"/>
  <c r="L329" i="8"/>
  <c r="BW329" i="8"/>
  <c r="BV329" i="8" s="1"/>
  <c r="BU329" i="8" s="1"/>
  <c r="BT329" i="8" s="1"/>
  <c r="BS329" i="8" s="1"/>
  <c r="BR329" i="8" s="1"/>
  <c r="BQ329" i="8" s="1"/>
  <c r="BP329" i="8" s="1"/>
  <c r="BO329" i="8" s="1"/>
  <c r="BN329" i="8" s="1"/>
  <c r="BM329" i="8" s="1"/>
  <c r="BX329" i="8" s="1"/>
  <c r="CB329" i="8" s="1"/>
  <c r="L328" i="8"/>
  <c r="BW328" i="8"/>
  <c r="BV328" i="8" s="1"/>
  <c r="BU328" i="8" s="1"/>
  <c r="BT328" i="8" s="1"/>
  <c r="BS328" i="8" s="1"/>
  <c r="BR328" i="8" s="1"/>
  <c r="BQ328" i="8" s="1"/>
  <c r="BP328" i="8" s="1"/>
  <c r="BO328" i="8" s="1"/>
  <c r="BN328" i="8" s="1"/>
  <c r="BM328" i="8" s="1"/>
  <c r="BX328" i="8" s="1"/>
  <c r="CB328" i="8" s="1"/>
  <c r="L327" i="8"/>
  <c r="BW327" i="8"/>
  <c r="BV327" i="8" s="1"/>
  <c r="BU327" i="8" s="1"/>
  <c r="BT327" i="8" s="1"/>
  <c r="BS327" i="8" s="1"/>
  <c r="BR327" i="8" s="1"/>
  <c r="BQ327" i="8" s="1"/>
  <c r="BP327" i="8" s="1"/>
  <c r="BO327" i="8" s="1"/>
  <c r="BN327" i="8" s="1"/>
  <c r="BM327" i="8" s="1"/>
  <c r="BX327" i="8" s="1"/>
  <c r="CB327" i="8" s="1"/>
  <c r="L326" i="8"/>
  <c r="BW326" i="8"/>
  <c r="BV326" i="8" s="1"/>
  <c r="BU326" i="8" s="1"/>
  <c r="BT326" i="8" s="1"/>
  <c r="BS326" i="8" s="1"/>
  <c r="BR326" i="8" s="1"/>
  <c r="BQ326" i="8" s="1"/>
  <c r="BP326" i="8" s="1"/>
  <c r="BO326" i="8" s="1"/>
  <c r="BN326" i="8" s="1"/>
  <c r="BM326" i="8" s="1"/>
  <c r="BX326" i="8" s="1"/>
  <c r="CB326" i="8" s="1"/>
  <c r="L325" i="8"/>
  <c r="BW325" i="8"/>
  <c r="BV325" i="8" s="1"/>
  <c r="BU325" i="8" s="1"/>
  <c r="BT325" i="8" s="1"/>
  <c r="BS325" i="8" s="1"/>
  <c r="BR325" i="8" s="1"/>
  <c r="BQ325" i="8" s="1"/>
  <c r="BP325" i="8" s="1"/>
  <c r="BO325" i="8" s="1"/>
  <c r="BN325" i="8" s="1"/>
  <c r="BM325" i="8" s="1"/>
  <c r="BX325" i="8" s="1"/>
  <c r="CB325" i="8" s="1"/>
  <c r="L324" i="8"/>
  <c r="BW324" i="8"/>
  <c r="BV324" i="8" s="1"/>
  <c r="BU324" i="8" s="1"/>
  <c r="BT324" i="8" s="1"/>
  <c r="BS324" i="8" s="1"/>
  <c r="BR324" i="8" s="1"/>
  <c r="BQ324" i="8" s="1"/>
  <c r="BP324" i="8" s="1"/>
  <c r="BO324" i="8" s="1"/>
  <c r="BN324" i="8" s="1"/>
  <c r="BM324" i="8" s="1"/>
  <c r="BX324" i="8" s="1"/>
  <c r="CB324" i="8" s="1"/>
  <c r="L323" i="8"/>
  <c r="BW323" i="8"/>
  <c r="BV323" i="8" s="1"/>
  <c r="BU323" i="8" s="1"/>
  <c r="BT323" i="8" s="1"/>
  <c r="BS323" i="8" s="1"/>
  <c r="BR323" i="8" s="1"/>
  <c r="BQ323" i="8" s="1"/>
  <c r="BP323" i="8" s="1"/>
  <c r="BO323" i="8" s="1"/>
  <c r="BN323" i="8" s="1"/>
  <c r="BM323" i="8" s="1"/>
  <c r="BX323" i="8" s="1"/>
  <c r="CB323" i="8" s="1"/>
  <c r="L322" i="8"/>
  <c r="BW322" i="8"/>
  <c r="BV322" i="8" s="1"/>
  <c r="BU322" i="8" s="1"/>
  <c r="BT322" i="8" s="1"/>
  <c r="BS322" i="8" s="1"/>
  <c r="BR322" i="8" s="1"/>
  <c r="BQ322" i="8" s="1"/>
  <c r="BP322" i="8" s="1"/>
  <c r="BO322" i="8" s="1"/>
  <c r="BN322" i="8" s="1"/>
  <c r="BM322" i="8" s="1"/>
  <c r="BX322" i="8" s="1"/>
  <c r="CB322" i="8" s="1"/>
  <c r="L318" i="8"/>
  <c r="BW318" i="8"/>
  <c r="BV318" i="8" s="1"/>
  <c r="BU318" i="8" s="1"/>
  <c r="BT318" i="8" s="1"/>
  <c r="BS318" i="8" s="1"/>
  <c r="BR318" i="8" s="1"/>
  <c r="BQ318" i="8" s="1"/>
  <c r="BP318" i="8" s="1"/>
  <c r="BO318" i="8" s="1"/>
  <c r="BN318" i="8" s="1"/>
  <c r="BM318" i="8" s="1"/>
  <c r="BX318" i="8" s="1"/>
  <c r="CB318" i="8" s="1"/>
  <c r="L313" i="8"/>
  <c r="BW313" i="8"/>
  <c r="BV313" i="8" s="1"/>
  <c r="BU313" i="8" s="1"/>
  <c r="BT313" i="8" s="1"/>
  <c r="BS313" i="8" s="1"/>
  <c r="BR313" i="8" s="1"/>
  <c r="BQ313" i="8" s="1"/>
  <c r="BP313" i="8" s="1"/>
  <c r="BO313" i="8" s="1"/>
  <c r="BN313" i="8" s="1"/>
  <c r="BM313" i="8" s="1"/>
  <c r="BX313" i="8" s="1"/>
  <c r="CB313" i="8" s="1"/>
  <c r="L309" i="8"/>
  <c r="BW309" i="8"/>
  <c r="BV309" i="8" s="1"/>
  <c r="BU309" i="8" s="1"/>
  <c r="BT309" i="8" s="1"/>
  <c r="BS309" i="8" s="1"/>
  <c r="BR309" i="8" s="1"/>
  <c r="BQ309" i="8" s="1"/>
  <c r="BP309" i="8" s="1"/>
  <c r="BO309" i="8" s="1"/>
  <c r="BN309" i="8" s="1"/>
  <c r="BM309" i="8" s="1"/>
  <c r="BX309" i="8" s="1"/>
  <c r="CB309" i="8" s="1"/>
  <c r="K217" i="8"/>
  <c r="K219" i="8"/>
  <c r="K185" i="8"/>
  <c r="K190" i="8"/>
  <c r="K188" i="8"/>
  <c r="K225" i="8"/>
  <c r="AM790" i="8"/>
  <c r="AL790" i="8" s="1"/>
  <c r="AK790" i="8" s="1"/>
  <c r="AJ790" i="8" s="1"/>
  <c r="AI790" i="8" s="1"/>
  <c r="AH790" i="8" s="1"/>
  <c r="AG790" i="8" s="1"/>
  <c r="AF790" i="8" s="1"/>
  <c r="AE790" i="8" s="1"/>
  <c r="AD790" i="8" s="1"/>
  <c r="AC790" i="8" s="1"/>
  <c r="AN790" i="8" s="1"/>
  <c r="BY790" i="8" s="1"/>
  <c r="AY790" i="8"/>
  <c r="AX790" i="8" s="1"/>
  <c r="AW790" i="8" s="1"/>
  <c r="AV790" i="8" s="1"/>
  <c r="AU790" i="8" s="1"/>
  <c r="AT790" i="8" s="1"/>
  <c r="AS790" i="8" s="1"/>
  <c r="AR790" i="8" s="1"/>
  <c r="AQ790" i="8" s="1"/>
  <c r="AP790" i="8" s="1"/>
  <c r="AO790" i="8" s="1"/>
  <c r="AZ790" i="8" s="1"/>
  <c r="BZ790" i="8" s="1"/>
  <c r="BK790" i="8"/>
  <c r="BJ790" i="8" s="1"/>
  <c r="BI790" i="8" s="1"/>
  <c r="BH790" i="8" s="1"/>
  <c r="BG790" i="8" s="1"/>
  <c r="BF790" i="8" s="1"/>
  <c r="BE790" i="8" s="1"/>
  <c r="BD790" i="8" s="1"/>
  <c r="BC790" i="8" s="1"/>
  <c r="BB790" i="8" s="1"/>
  <c r="BA790" i="8" s="1"/>
  <c r="BL790" i="8" s="1"/>
  <c r="CA790" i="8" s="1"/>
  <c r="AM774" i="8"/>
  <c r="AL774" i="8" s="1"/>
  <c r="AK774" i="8" s="1"/>
  <c r="AJ774" i="8" s="1"/>
  <c r="AI774" i="8" s="1"/>
  <c r="AH774" i="8" s="1"/>
  <c r="AG774" i="8" s="1"/>
  <c r="AF774" i="8" s="1"/>
  <c r="AE774" i="8" s="1"/>
  <c r="AD774" i="8" s="1"/>
  <c r="AC774" i="8" s="1"/>
  <c r="AN774" i="8" s="1"/>
  <c r="BY774" i="8" s="1"/>
  <c r="AY774" i="8"/>
  <c r="AX774" i="8" s="1"/>
  <c r="AW774" i="8" s="1"/>
  <c r="AV774" i="8" s="1"/>
  <c r="AU774" i="8" s="1"/>
  <c r="AT774" i="8" s="1"/>
  <c r="AS774" i="8" s="1"/>
  <c r="AR774" i="8" s="1"/>
  <c r="AQ774" i="8" s="1"/>
  <c r="AP774" i="8" s="1"/>
  <c r="AO774" i="8" s="1"/>
  <c r="AZ774" i="8" s="1"/>
  <c r="BZ774" i="8" s="1"/>
  <c r="BK774" i="8"/>
  <c r="BJ774" i="8" s="1"/>
  <c r="BI774" i="8" s="1"/>
  <c r="BH774" i="8" s="1"/>
  <c r="BG774" i="8" s="1"/>
  <c r="BF774" i="8" s="1"/>
  <c r="BE774" i="8" s="1"/>
  <c r="BD774" i="8" s="1"/>
  <c r="BC774" i="8" s="1"/>
  <c r="BB774" i="8" s="1"/>
  <c r="BA774" i="8" s="1"/>
  <c r="BL774" i="8" s="1"/>
  <c r="CA774" i="8" s="1"/>
  <c r="L372" i="8"/>
  <c r="BW372" i="8"/>
  <c r="BV372" i="8" s="1"/>
  <c r="BU372" i="8" s="1"/>
  <c r="BT372" i="8" s="1"/>
  <c r="BS372" i="8" s="1"/>
  <c r="BR372" i="8" s="1"/>
  <c r="BQ372" i="8" s="1"/>
  <c r="BP372" i="8" s="1"/>
  <c r="BO372" i="8" s="1"/>
  <c r="BN372" i="8" s="1"/>
  <c r="BM372" i="8" s="1"/>
  <c r="BX372" i="8" s="1"/>
  <c r="CB372" i="8" s="1"/>
  <c r="L370" i="8"/>
  <c r="BW370" i="8"/>
  <c r="BV370" i="8" s="1"/>
  <c r="BU370" i="8" s="1"/>
  <c r="BT370" i="8" s="1"/>
  <c r="BS370" i="8" s="1"/>
  <c r="BR370" i="8" s="1"/>
  <c r="BQ370" i="8" s="1"/>
  <c r="BP370" i="8" s="1"/>
  <c r="BO370" i="8" s="1"/>
  <c r="BN370" i="8" s="1"/>
  <c r="BM370" i="8" s="1"/>
  <c r="BX370" i="8" s="1"/>
  <c r="CB370" i="8" s="1"/>
  <c r="L108" i="8"/>
  <c r="BW108" i="8"/>
  <c r="BV108" i="8" s="1"/>
  <c r="BU108" i="8" s="1"/>
  <c r="BT108" i="8" s="1"/>
  <c r="BS108" i="8" s="1"/>
  <c r="BR108" i="8" s="1"/>
  <c r="BQ108" i="8" s="1"/>
  <c r="BP108" i="8" s="1"/>
  <c r="BO108" i="8" s="1"/>
  <c r="BN108" i="8" s="1"/>
  <c r="BM108" i="8" s="1"/>
  <c r="BX108" i="8" s="1"/>
  <c r="CB108" i="8" s="1"/>
  <c r="L107" i="8"/>
  <c r="BW107" i="8"/>
  <c r="BV107" i="8" s="1"/>
  <c r="BU107" i="8" s="1"/>
  <c r="BT107" i="8" s="1"/>
  <c r="BS107" i="8" s="1"/>
  <c r="BR107" i="8" s="1"/>
  <c r="BQ107" i="8" s="1"/>
  <c r="BP107" i="8" s="1"/>
  <c r="BO107" i="8" s="1"/>
  <c r="BN107" i="8" s="1"/>
  <c r="BM107" i="8" s="1"/>
  <c r="BX107" i="8" s="1"/>
  <c r="CB107" i="8" s="1"/>
  <c r="K634" i="8"/>
  <c r="K646" i="8"/>
  <c r="K628" i="8"/>
  <c r="K636" i="8"/>
  <c r="K632" i="8"/>
  <c r="L876" i="8"/>
  <c r="BW876" i="8"/>
  <c r="BV876" i="8" s="1"/>
  <c r="BU876" i="8" s="1"/>
  <c r="BT876" i="8" s="1"/>
  <c r="BS876" i="8" s="1"/>
  <c r="BR876" i="8" s="1"/>
  <c r="BQ876" i="8" s="1"/>
  <c r="BP876" i="8" s="1"/>
  <c r="BO876" i="8" s="1"/>
  <c r="BN876" i="8" s="1"/>
  <c r="BM876" i="8" s="1"/>
  <c r="BX876" i="8" s="1"/>
  <c r="CB876" i="8" s="1"/>
  <c r="L516" i="8"/>
  <c r="BW516" i="8"/>
  <c r="BV516" i="8" s="1"/>
  <c r="BU516" i="8" s="1"/>
  <c r="BT516" i="8" s="1"/>
  <c r="BS516" i="8" s="1"/>
  <c r="BR516" i="8" s="1"/>
  <c r="BQ516" i="8" s="1"/>
  <c r="BP516" i="8" s="1"/>
  <c r="BO516" i="8" s="1"/>
  <c r="BN516" i="8" s="1"/>
  <c r="BM516" i="8" s="1"/>
  <c r="BX516" i="8" s="1"/>
  <c r="CB516" i="8" s="1"/>
  <c r="K184" i="8"/>
  <c r="K218" i="8"/>
  <c r="K187" i="8"/>
  <c r="K179" i="8"/>
  <c r="L64" i="8"/>
  <c r="BW64" i="8"/>
  <c r="BV64" i="8" s="1"/>
  <c r="BU64" i="8" s="1"/>
  <c r="BT64" i="8" s="1"/>
  <c r="BS64" i="8" s="1"/>
  <c r="BR64" i="8" s="1"/>
  <c r="BQ64" i="8" s="1"/>
  <c r="BP64" i="8" s="1"/>
  <c r="BO64" i="8" s="1"/>
  <c r="BN64" i="8" s="1"/>
  <c r="BM64" i="8" s="1"/>
  <c r="BX64" i="8" s="1"/>
  <c r="CB64" i="8" s="1"/>
  <c r="AM39" i="8"/>
  <c r="AL39" i="8" s="1"/>
  <c r="AK39" i="8" s="1"/>
  <c r="AJ39" i="8" s="1"/>
  <c r="AI39" i="8" s="1"/>
  <c r="AH39" i="8" s="1"/>
  <c r="AG39" i="8" s="1"/>
  <c r="AF39" i="8" s="1"/>
  <c r="AE39" i="8" s="1"/>
  <c r="AD39" i="8" s="1"/>
  <c r="AC39" i="8" s="1"/>
  <c r="AN39" i="8" s="1"/>
  <c r="BY39" i="8" s="1"/>
  <c r="AY39" i="8"/>
  <c r="AX39" i="8" s="1"/>
  <c r="AW39" i="8" s="1"/>
  <c r="AV39" i="8" s="1"/>
  <c r="AU39" i="8" s="1"/>
  <c r="AT39" i="8" s="1"/>
  <c r="AS39" i="8" s="1"/>
  <c r="AR39" i="8" s="1"/>
  <c r="AQ39" i="8" s="1"/>
  <c r="AP39" i="8" s="1"/>
  <c r="AO39" i="8" s="1"/>
  <c r="AZ39" i="8" s="1"/>
  <c r="BZ39" i="8" s="1"/>
  <c r="BK39" i="8"/>
  <c r="BJ39" i="8" s="1"/>
  <c r="BI39" i="8" s="1"/>
  <c r="BH39" i="8" s="1"/>
  <c r="BG39" i="8" s="1"/>
  <c r="BF39" i="8" s="1"/>
  <c r="BE39" i="8" s="1"/>
  <c r="BD39" i="8" s="1"/>
  <c r="BC39" i="8" s="1"/>
  <c r="BB39" i="8" s="1"/>
  <c r="BA39" i="8" s="1"/>
  <c r="BL39" i="8" s="1"/>
  <c r="CA39" i="8" s="1"/>
  <c r="K301" i="8"/>
  <c r="K293" i="8"/>
  <c r="AM794" i="8"/>
  <c r="AL794" i="8" s="1"/>
  <c r="AK794" i="8" s="1"/>
  <c r="AJ794" i="8" s="1"/>
  <c r="AI794" i="8" s="1"/>
  <c r="AH794" i="8" s="1"/>
  <c r="AG794" i="8" s="1"/>
  <c r="AF794" i="8" s="1"/>
  <c r="AE794" i="8" s="1"/>
  <c r="AD794" i="8" s="1"/>
  <c r="AC794" i="8" s="1"/>
  <c r="AN794" i="8" s="1"/>
  <c r="BY794" i="8" s="1"/>
  <c r="AY794" i="8"/>
  <c r="AX794" i="8" s="1"/>
  <c r="AW794" i="8" s="1"/>
  <c r="AV794" i="8" s="1"/>
  <c r="AU794" i="8" s="1"/>
  <c r="AT794" i="8" s="1"/>
  <c r="AS794" i="8" s="1"/>
  <c r="AR794" i="8" s="1"/>
  <c r="AQ794" i="8" s="1"/>
  <c r="AP794" i="8" s="1"/>
  <c r="AO794" i="8" s="1"/>
  <c r="AZ794" i="8" s="1"/>
  <c r="BZ794" i="8" s="1"/>
  <c r="BK794" i="8"/>
  <c r="BJ794" i="8" s="1"/>
  <c r="BI794" i="8" s="1"/>
  <c r="BH794" i="8" s="1"/>
  <c r="BG794" i="8" s="1"/>
  <c r="BF794" i="8" s="1"/>
  <c r="BE794" i="8" s="1"/>
  <c r="BD794" i="8" s="1"/>
  <c r="BC794" i="8" s="1"/>
  <c r="BB794" i="8" s="1"/>
  <c r="BA794" i="8" s="1"/>
  <c r="BL794" i="8" s="1"/>
  <c r="CA794" i="8" s="1"/>
  <c r="AM10" i="8"/>
  <c r="AL10" i="8" s="1"/>
  <c r="AK10" i="8" s="1"/>
  <c r="AJ10" i="8" s="1"/>
  <c r="AI10" i="8" s="1"/>
  <c r="AH10" i="8" s="1"/>
  <c r="AG10" i="8" s="1"/>
  <c r="AF10" i="8" s="1"/>
  <c r="AE10" i="8" s="1"/>
  <c r="AD10" i="8" s="1"/>
  <c r="AC10" i="8" s="1"/>
  <c r="AN10" i="8" s="1"/>
  <c r="BY10" i="8" s="1"/>
  <c r="AY10" i="8"/>
  <c r="AX10" i="8" s="1"/>
  <c r="AW10" i="8" s="1"/>
  <c r="AV10" i="8" s="1"/>
  <c r="AU10" i="8" s="1"/>
  <c r="AT10" i="8" s="1"/>
  <c r="AS10" i="8" s="1"/>
  <c r="AR10" i="8" s="1"/>
  <c r="AQ10" i="8" s="1"/>
  <c r="AP10" i="8" s="1"/>
  <c r="AO10" i="8" s="1"/>
  <c r="AZ10" i="8" s="1"/>
  <c r="BZ10" i="8" s="1"/>
  <c r="BK10" i="8"/>
  <c r="BJ10" i="8" s="1"/>
  <c r="BI10" i="8" s="1"/>
  <c r="BH10" i="8" s="1"/>
  <c r="BG10" i="8" s="1"/>
  <c r="BF10" i="8" s="1"/>
  <c r="BE10" i="8" s="1"/>
  <c r="BD10" i="8" s="1"/>
  <c r="BC10" i="8" s="1"/>
  <c r="BB10" i="8" s="1"/>
  <c r="BA10" i="8" s="1"/>
  <c r="BL10" i="8" s="1"/>
  <c r="CA10" i="8" s="1"/>
  <c r="L894" i="8"/>
  <c r="BW894" i="8"/>
  <c r="BV894" i="8" s="1"/>
  <c r="BU894" i="8" s="1"/>
  <c r="BT894" i="8" s="1"/>
  <c r="BS894" i="8" s="1"/>
  <c r="BR894" i="8" s="1"/>
  <c r="BQ894" i="8" s="1"/>
  <c r="BP894" i="8" s="1"/>
  <c r="BO894" i="8" s="1"/>
  <c r="BN894" i="8" s="1"/>
  <c r="BM894" i="8" s="1"/>
  <c r="BX894" i="8" s="1"/>
  <c r="CB894" i="8" s="1"/>
  <c r="AY73" i="8"/>
  <c r="AX73" i="8" s="1"/>
  <c r="AW73" i="8" s="1"/>
  <c r="AV73" i="8" s="1"/>
  <c r="AU73" i="8" s="1"/>
  <c r="AT73" i="8" s="1"/>
  <c r="AS73" i="8" s="1"/>
  <c r="AR73" i="8" s="1"/>
  <c r="AQ73" i="8" s="1"/>
  <c r="AP73" i="8" s="1"/>
  <c r="AO73" i="8" s="1"/>
  <c r="AZ73" i="8" s="1"/>
  <c r="BZ73" i="8" s="1"/>
  <c r="AM73" i="8"/>
  <c r="AL73" i="8" s="1"/>
  <c r="AK73" i="8" s="1"/>
  <c r="AJ73" i="8" s="1"/>
  <c r="AI73" i="8" s="1"/>
  <c r="AH73" i="8" s="1"/>
  <c r="AG73" i="8" s="1"/>
  <c r="AF73" i="8" s="1"/>
  <c r="AE73" i="8" s="1"/>
  <c r="AD73" i="8" s="1"/>
  <c r="AC73" i="8" s="1"/>
  <c r="AN73" i="8" s="1"/>
  <c r="BY73" i="8" s="1"/>
  <c r="BK73" i="8"/>
  <c r="BJ73" i="8" s="1"/>
  <c r="BI73" i="8" s="1"/>
  <c r="BH73" i="8" s="1"/>
  <c r="BG73" i="8" s="1"/>
  <c r="BF73" i="8" s="1"/>
  <c r="BE73" i="8" s="1"/>
  <c r="BD73" i="8" s="1"/>
  <c r="BC73" i="8" s="1"/>
  <c r="BB73" i="8" s="1"/>
  <c r="BA73" i="8" s="1"/>
  <c r="BL73" i="8" s="1"/>
  <c r="CA73" i="8" s="1"/>
  <c r="AM768" i="8"/>
  <c r="AL768" i="8" s="1"/>
  <c r="AK768" i="8" s="1"/>
  <c r="AJ768" i="8" s="1"/>
  <c r="AI768" i="8" s="1"/>
  <c r="AH768" i="8" s="1"/>
  <c r="AG768" i="8" s="1"/>
  <c r="AF768" i="8" s="1"/>
  <c r="AE768" i="8" s="1"/>
  <c r="AD768" i="8" s="1"/>
  <c r="AC768" i="8" s="1"/>
  <c r="AN768" i="8" s="1"/>
  <c r="BY768" i="8" s="1"/>
  <c r="AY768" i="8"/>
  <c r="AX768" i="8" s="1"/>
  <c r="AW768" i="8" s="1"/>
  <c r="AV768" i="8" s="1"/>
  <c r="AU768" i="8" s="1"/>
  <c r="AT768" i="8" s="1"/>
  <c r="AS768" i="8" s="1"/>
  <c r="AR768" i="8" s="1"/>
  <c r="AQ768" i="8" s="1"/>
  <c r="AP768" i="8" s="1"/>
  <c r="AO768" i="8" s="1"/>
  <c r="AZ768" i="8" s="1"/>
  <c r="BZ768" i="8" s="1"/>
  <c r="BK768" i="8"/>
  <c r="BJ768" i="8" s="1"/>
  <c r="BI768" i="8" s="1"/>
  <c r="BH768" i="8" s="1"/>
  <c r="BG768" i="8" s="1"/>
  <c r="BF768" i="8" s="1"/>
  <c r="BE768" i="8" s="1"/>
  <c r="BD768" i="8" s="1"/>
  <c r="BC768" i="8" s="1"/>
  <c r="BB768" i="8" s="1"/>
  <c r="BA768" i="8" s="1"/>
  <c r="BL768" i="8" s="1"/>
  <c r="CA768" i="8" s="1"/>
  <c r="K292" i="8"/>
  <c r="L693" i="8"/>
  <c r="BW693" i="8"/>
  <c r="BV693" i="8" s="1"/>
  <c r="BU693" i="8" s="1"/>
  <c r="BT693" i="8" s="1"/>
  <c r="BS693" i="8" s="1"/>
  <c r="BR693" i="8" s="1"/>
  <c r="BQ693" i="8" s="1"/>
  <c r="BP693" i="8" s="1"/>
  <c r="BO693" i="8" s="1"/>
  <c r="BN693" i="8" s="1"/>
  <c r="BM693" i="8" s="1"/>
  <c r="BX693" i="8" s="1"/>
  <c r="CB693" i="8" s="1"/>
  <c r="L689" i="8"/>
  <c r="BW689" i="8"/>
  <c r="BV689" i="8" s="1"/>
  <c r="BU689" i="8" s="1"/>
  <c r="BT689" i="8" s="1"/>
  <c r="BS689" i="8" s="1"/>
  <c r="BR689" i="8" s="1"/>
  <c r="BQ689" i="8" s="1"/>
  <c r="BP689" i="8" s="1"/>
  <c r="BO689" i="8" s="1"/>
  <c r="BN689" i="8" s="1"/>
  <c r="BM689" i="8" s="1"/>
  <c r="BX689" i="8" s="1"/>
  <c r="CB689" i="8" s="1"/>
  <c r="L673" i="8"/>
  <c r="BW673" i="8"/>
  <c r="BV673" i="8" s="1"/>
  <c r="BU673" i="8" s="1"/>
  <c r="BT673" i="8" s="1"/>
  <c r="BS673" i="8" s="1"/>
  <c r="BR673" i="8" s="1"/>
  <c r="BQ673" i="8" s="1"/>
  <c r="BP673" i="8" s="1"/>
  <c r="BO673" i="8" s="1"/>
  <c r="BN673" i="8" s="1"/>
  <c r="BM673" i="8" s="1"/>
  <c r="BX673" i="8" s="1"/>
  <c r="CB673" i="8" s="1"/>
  <c r="L669" i="8"/>
  <c r="BW669" i="8"/>
  <c r="BV669" i="8" s="1"/>
  <c r="BU669" i="8" s="1"/>
  <c r="BT669" i="8" s="1"/>
  <c r="BS669" i="8" s="1"/>
  <c r="BR669" i="8" s="1"/>
  <c r="BQ669" i="8" s="1"/>
  <c r="BP669" i="8" s="1"/>
  <c r="BO669" i="8" s="1"/>
  <c r="BN669" i="8" s="1"/>
  <c r="BM669" i="8" s="1"/>
  <c r="BX669" i="8" s="1"/>
  <c r="CB669" i="8" s="1"/>
  <c r="L665" i="8"/>
  <c r="BW665" i="8"/>
  <c r="BV665" i="8" s="1"/>
  <c r="BU665" i="8" s="1"/>
  <c r="BT665" i="8" s="1"/>
  <c r="BS665" i="8" s="1"/>
  <c r="BR665" i="8" s="1"/>
  <c r="BQ665" i="8" s="1"/>
  <c r="BP665" i="8" s="1"/>
  <c r="BO665" i="8" s="1"/>
  <c r="BN665" i="8" s="1"/>
  <c r="BM665" i="8" s="1"/>
  <c r="BX665" i="8" s="1"/>
  <c r="CB665" i="8" s="1"/>
  <c r="L718" i="8"/>
  <c r="BW718" i="8"/>
  <c r="BV718" i="8" s="1"/>
  <c r="BU718" i="8" s="1"/>
  <c r="BT718" i="8" s="1"/>
  <c r="BS718" i="8" s="1"/>
  <c r="BR718" i="8" s="1"/>
  <c r="BQ718" i="8" s="1"/>
  <c r="BP718" i="8" s="1"/>
  <c r="BO718" i="8" s="1"/>
  <c r="BN718" i="8" s="1"/>
  <c r="BM718" i="8" s="1"/>
  <c r="BX718" i="8" s="1"/>
  <c r="CB718" i="8" s="1"/>
  <c r="L710" i="8"/>
  <c r="BW710" i="8"/>
  <c r="BV710" i="8" s="1"/>
  <c r="BU710" i="8" s="1"/>
  <c r="BT710" i="8" s="1"/>
  <c r="BS710" i="8" s="1"/>
  <c r="BR710" i="8" s="1"/>
  <c r="BQ710" i="8" s="1"/>
  <c r="BP710" i="8" s="1"/>
  <c r="BO710" i="8" s="1"/>
  <c r="BN710" i="8" s="1"/>
  <c r="BM710" i="8" s="1"/>
  <c r="BX710" i="8" s="1"/>
  <c r="CB710" i="8" s="1"/>
  <c r="L702" i="8"/>
  <c r="BW702" i="8"/>
  <c r="BV702" i="8" s="1"/>
  <c r="BU702" i="8" s="1"/>
  <c r="BT702" i="8" s="1"/>
  <c r="BS702" i="8" s="1"/>
  <c r="BR702" i="8" s="1"/>
  <c r="BQ702" i="8" s="1"/>
  <c r="BP702" i="8" s="1"/>
  <c r="BO702" i="8" s="1"/>
  <c r="BN702" i="8" s="1"/>
  <c r="BM702" i="8" s="1"/>
  <c r="BX702" i="8" s="1"/>
  <c r="CB702" i="8" s="1"/>
  <c r="L694" i="8"/>
  <c r="BW694" i="8"/>
  <c r="BV694" i="8" s="1"/>
  <c r="BU694" i="8" s="1"/>
  <c r="BT694" i="8" s="1"/>
  <c r="BS694" i="8" s="1"/>
  <c r="BR694" i="8" s="1"/>
  <c r="BQ694" i="8" s="1"/>
  <c r="BP694" i="8" s="1"/>
  <c r="BO694" i="8" s="1"/>
  <c r="BN694" i="8" s="1"/>
  <c r="BM694" i="8" s="1"/>
  <c r="BX694" i="8" s="1"/>
  <c r="CB694" i="8" s="1"/>
  <c r="L686" i="8"/>
  <c r="BW686" i="8"/>
  <c r="BV686" i="8" s="1"/>
  <c r="BU686" i="8" s="1"/>
  <c r="BT686" i="8" s="1"/>
  <c r="BS686" i="8" s="1"/>
  <c r="BR686" i="8" s="1"/>
  <c r="BQ686" i="8" s="1"/>
  <c r="BP686" i="8" s="1"/>
  <c r="BO686" i="8" s="1"/>
  <c r="BN686" i="8" s="1"/>
  <c r="BM686" i="8" s="1"/>
  <c r="BX686" i="8" s="1"/>
  <c r="CB686" i="8" s="1"/>
  <c r="L678" i="8"/>
  <c r="BW678" i="8"/>
  <c r="BV678" i="8" s="1"/>
  <c r="BU678" i="8" s="1"/>
  <c r="BT678" i="8" s="1"/>
  <c r="BS678" i="8" s="1"/>
  <c r="BR678" i="8" s="1"/>
  <c r="BQ678" i="8" s="1"/>
  <c r="BP678" i="8" s="1"/>
  <c r="BO678" i="8" s="1"/>
  <c r="BN678" i="8" s="1"/>
  <c r="BM678" i="8" s="1"/>
  <c r="BX678" i="8" s="1"/>
  <c r="CB678" i="8" s="1"/>
  <c r="L670" i="8"/>
  <c r="BW670" i="8"/>
  <c r="BV670" i="8" s="1"/>
  <c r="BU670" i="8" s="1"/>
  <c r="BT670" i="8" s="1"/>
  <c r="BS670" i="8" s="1"/>
  <c r="BR670" i="8" s="1"/>
  <c r="BQ670" i="8" s="1"/>
  <c r="BP670" i="8" s="1"/>
  <c r="BO670" i="8" s="1"/>
  <c r="BN670" i="8" s="1"/>
  <c r="BM670" i="8" s="1"/>
  <c r="BX670" i="8" s="1"/>
  <c r="CB670" i="8" s="1"/>
  <c r="L662" i="8"/>
  <c r="BW662" i="8"/>
  <c r="BV662" i="8" s="1"/>
  <c r="BU662" i="8" s="1"/>
  <c r="BT662" i="8" s="1"/>
  <c r="BS662" i="8" s="1"/>
  <c r="BR662" i="8" s="1"/>
  <c r="BQ662" i="8" s="1"/>
  <c r="BP662" i="8" s="1"/>
  <c r="BO662" i="8" s="1"/>
  <c r="BN662" i="8" s="1"/>
  <c r="BM662" i="8" s="1"/>
  <c r="BX662" i="8" s="1"/>
  <c r="CB662" i="8" s="1"/>
  <c r="L654" i="8"/>
  <c r="BW654" i="8"/>
  <c r="BV654" i="8" s="1"/>
  <c r="BU654" i="8" s="1"/>
  <c r="BT654" i="8" s="1"/>
  <c r="BS654" i="8" s="1"/>
  <c r="BR654" i="8" s="1"/>
  <c r="BQ654" i="8" s="1"/>
  <c r="BP654" i="8" s="1"/>
  <c r="BO654" i="8" s="1"/>
  <c r="BN654" i="8" s="1"/>
  <c r="BM654" i="8" s="1"/>
  <c r="BX654" i="8" s="1"/>
  <c r="CB654" i="8" s="1"/>
  <c r="K229" i="8"/>
  <c r="AM763" i="8"/>
  <c r="AL763" i="8" s="1"/>
  <c r="AK763" i="8" s="1"/>
  <c r="AJ763" i="8" s="1"/>
  <c r="AI763" i="8" s="1"/>
  <c r="AH763" i="8" s="1"/>
  <c r="AG763" i="8" s="1"/>
  <c r="AF763" i="8" s="1"/>
  <c r="AE763" i="8" s="1"/>
  <c r="AD763" i="8" s="1"/>
  <c r="AC763" i="8" s="1"/>
  <c r="AN763" i="8" s="1"/>
  <c r="BY763" i="8" s="1"/>
  <c r="AY763" i="8"/>
  <c r="AX763" i="8" s="1"/>
  <c r="AW763" i="8" s="1"/>
  <c r="AV763" i="8" s="1"/>
  <c r="AU763" i="8" s="1"/>
  <c r="AT763" i="8" s="1"/>
  <c r="AS763" i="8" s="1"/>
  <c r="AR763" i="8" s="1"/>
  <c r="AQ763" i="8" s="1"/>
  <c r="AP763" i="8" s="1"/>
  <c r="AO763" i="8" s="1"/>
  <c r="AZ763" i="8" s="1"/>
  <c r="BZ763" i="8" s="1"/>
  <c r="BK763" i="8"/>
  <c r="BJ763" i="8" s="1"/>
  <c r="BI763" i="8" s="1"/>
  <c r="BH763" i="8" s="1"/>
  <c r="BG763" i="8" s="1"/>
  <c r="BF763" i="8" s="1"/>
  <c r="BE763" i="8" s="1"/>
  <c r="BD763" i="8" s="1"/>
  <c r="BC763" i="8" s="1"/>
  <c r="BB763" i="8" s="1"/>
  <c r="BA763" i="8" s="1"/>
  <c r="BL763" i="8" s="1"/>
  <c r="CA763" i="8" s="1"/>
  <c r="AM788" i="8"/>
  <c r="AL788" i="8" s="1"/>
  <c r="AK788" i="8" s="1"/>
  <c r="AJ788" i="8" s="1"/>
  <c r="AI788" i="8" s="1"/>
  <c r="AH788" i="8" s="1"/>
  <c r="AG788" i="8" s="1"/>
  <c r="AF788" i="8" s="1"/>
  <c r="AE788" i="8" s="1"/>
  <c r="AD788" i="8" s="1"/>
  <c r="AC788" i="8" s="1"/>
  <c r="AN788" i="8" s="1"/>
  <c r="BY788" i="8" s="1"/>
  <c r="AY788" i="8"/>
  <c r="AX788" i="8" s="1"/>
  <c r="AW788" i="8" s="1"/>
  <c r="AV788" i="8" s="1"/>
  <c r="AU788" i="8" s="1"/>
  <c r="AT788" i="8" s="1"/>
  <c r="AS788" i="8" s="1"/>
  <c r="AR788" i="8" s="1"/>
  <c r="AQ788" i="8" s="1"/>
  <c r="AP788" i="8" s="1"/>
  <c r="AO788" i="8" s="1"/>
  <c r="AZ788" i="8" s="1"/>
  <c r="BZ788" i="8" s="1"/>
  <c r="BK788" i="8"/>
  <c r="BJ788" i="8" s="1"/>
  <c r="BI788" i="8" s="1"/>
  <c r="BH788" i="8" s="1"/>
  <c r="BG788" i="8" s="1"/>
  <c r="BF788" i="8" s="1"/>
  <c r="BE788" i="8" s="1"/>
  <c r="BD788" i="8" s="1"/>
  <c r="BC788" i="8" s="1"/>
  <c r="BB788" i="8" s="1"/>
  <c r="BA788" i="8" s="1"/>
  <c r="BL788" i="8" s="1"/>
  <c r="CA788" i="8" s="1"/>
  <c r="AM789" i="8"/>
  <c r="AL789" i="8" s="1"/>
  <c r="AK789" i="8" s="1"/>
  <c r="AJ789" i="8" s="1"/>
  <c r="AI789" i="8" s="1"/>
  <c r="AH789" i="8" s="1"/>
  <c r="AG789" i="8" s="1"/>
  <c r="AF789" i="8" s="1"/>
  <c r="AE789" i="8" s="1"/>
  <c r="AD789" i="8" s="1"/>
  <c r="AC789" i="8" s="1"/>
  <c r="AN789" i="8" s="1"/>
  <c r="BY789" i="8" s="1"/>
  <c r="AY789" i="8"/>
  <c r="AX789" i="8" s="1"/>
  <c r="AW789" i="8" s="1"/>
  <c r="AV789" i="8" s="1"/>
  <c r="AU789" i="8" s="1"/>
  <c r="AT789" i="8" s="1"/>
  <c r="AS789" i="8" s="1"/>
  <c r="AR789" i="8" s="1"/>
  <c r="AQ789" i="8" s="1"/>
  <c r="AP789" i="8" s="1"/>
  <c r="AO789" i="8" s="1"/>
  <c r="AZ789" i="8" s="1"/>
  <c r="BZ789" i="8" s="1"/>
  <c r="BK789" i="8"/>
  <c r="BJ789" i="8" s="1"/>
  <c r="BI789" i="8" s="1"/>
  <c r="BH789" i="8" s="1"/>
  <c r="BG789" i="8" s="1"/>
  <c r="BF789" i="8" s="1"/>
  <c r="BE789" i="8" s="1"/>
  <c r="BD789" i="8" s="1"/>
  <c r="BC789" i="8" s="1"/>
  <c r="BB789" i="8" s="1"/>
  <c r="BA789" i="8" s="1"/>
  <c r="BL789" i="8" s="1"/>
  <c r="CA789" i="8" s="1"/>
  <c r="AM761" i="8"/>
  <c r="AL761" i="8" s="1"/>
  <c r="AK761" i="8" s="1"/>
  <c r="AJ761" i="8" s="1"/>
  <c r="AI761" i="8" s="1"/>
  <c r="AH761" i="8" s="1"/>
  <c r="AG761" i="8" s="1"/>
  <c r="AF761" i="8" s="1"/>
  <c r="AE761" i="8" s="1"/>
  <c r="AD761" i="8" s="1"/>
  <c r="AC761" i="8" s="1"/>
  <c r="AN761" i="8" s="1"/>
  <c r="BY761" i="8" s="1"/>
  <c r="AY761" i="8"/>
  <c r="AX761" i="8" s="1"/>
  <c r="AW761" i="8" s="1"/>
  <c r="AV761" i="8" s="1"/>
  <c r="AU761" i="8" s="1"/>
  <c r="AT761" i="8" s="1"/>
  <c r="AS761" i="8" s="1"/>
  <c r="AR761" i="8" s="1"/>
  <c r="AQ761" i="8" s="1"/>
  <c r="AP761" i="8" s="1"/>
  <c r="AO761" i="8" s="1"/>
  <c r="AZ761" i="8" s="1"/>
  <c r="BZ761" i="8" s="1"/>
  <c r="BK761" i="8"/>
  <c r="BJ761" i="8" s="1"/>
  <c r="BI761" i="8" s="1"/>
  <c r="BH761" i="8" s="1"/>
  <c r="BG761" i="8" s="1"/>
  <c r="BF761" i="8" s="1"/>
  <c r="BE761" i="8" s="1"/>
  <c r="BD761" i="8" s="1"/>
  <c r="BC761" i="8" s="1"/>
  <c r="BB761" i="8" s="1"/>
  <c r="BA761" i="8" s="1"/>
  <c r="BL761" i="8" s="1"/>
  <c r="CA761" i="8" s="1"/>
  <c r="L368" i="8"/>
  <c r="BW368" i="8"/>
  <c r="BV368" i="8" s="1"/>
  <c r="BU368" i="8" s="1"/>
  <c r="BT368" i="8" s="1"/>
  <c r="BS368" i="8" s="1"/>
  <c r="BR368" i="8" s="1"/>
  <c r="BQ368" i="8" s="1"/>
  <c r="BP368" i="8" s="1"/>
  <c r="BO368" i="8" s="1"/>
  <c r="BN368" i="8" s="1"/>
  <c r="BM368" i="8" s="1"/>
  <c r="BX368" i="8" s="1"/>
  <c r="CB368" i="8" s="1"/>
  <c r="L106" i="8"/>
  <c r="BW106" i="8"/>
  <c r="BV106" i="8" s="1"/>
  <c r="BU106" i="8" s="1"/>
  <c r="BT106" i="8" s="1"/>
  <c r="BS106" i="8" s="1"/>
  <c r="BR106" i="8" s="1"/>
  <c r="BQ106" i="8" s="1"/>
  <c r="BP106" i="8" s="1"/>
  <c r="BO106" i="8" s="1"/>
  <c r="BN106" i="8" s="1"/>
  <c r="BM106" i="8" s="1"/>
  <c r="BX106" i="8" s="1"/>
  <c r="CB106" i="8" s="1"/>
  <c r="K175" i="8"/>
  <c r="K171" i="8"/>
  <c r="K498" i="8"/>
  <c r="K494" i="8"/>
  <c r="K490" i="8"/>
  <c r="K486" i="8"/>
  <c r="K482" i="8"/>
  <c r="K479" i="8"/>
  <c r="K477" i="8"/>
  <c r="K475" i="8"/>
  <c r="K473" i="8"/>
  <c r="K471" i="8"/>
  <c r="K469" i="8"/>
  <c r="K467" i="8"/>
  <c r="K465" i="8"/>
  <c r="K463" i="8"/>
  <c r="K461" i="8"/>
  <c r="K459" i="8"/>
  <c r="K457" i="8"/>
  <c r="K455" i="8"/>
  <c r="K453" i="8"/>
  <c r="K451" i="8"/>
  <c r="K449" i="8"/>
  <c r="L904" i="8"/>
  <c r="BW904" i="8"/>
  <c r="BV904" i="8" s="1"/>
  <c r="BU904" i="8" s="1"/>
  <c r="BT904" i="8" s="1"/>
  <c r="BS904" i="8" s="1"/>
  <c r="BR904" i="8" s="1"/>
  <c r="BQ904" i="8" s="1"/>
  <c r="BP904" i="8" s="1"/>
  <c r="BO904" i="8" s="1"/>
  <c r="BN904" i="8" s="1"/>
  <c r="BM904" i="8" s="1"/>
  <c r="BX904" i="8" s="1"/>
  <c r="CB904" i="8" s="1"/>
  <c r="L396" i="8"/>
  <c r="BW396" i="8"/>
  <c r="BV396" i="8" s="1"/>
  <c r="BU396" i="8" s="1"/>
  <c r="BT396" i="8" s="1"/>
  <c r="BS396" i="8" s="1"/>
  <c r="BR396" i="8" s="1"/>
  <c r="BQ396" i="8" s="1"/>
  <c r="BP396" i="8" s="1"/>
  <c r="BO396" i="8" s="1"/>
  <c r="BN396" i="8" s="1"/>
  <c r="BM396" i="8" s="1"/>
  <c r="BX396" i="8" s="1"/>
  <c r="CB396" i="8" s="1"/>
  <c r="K276" i="8"/>
  <c r="K87" i="8"/>
  <c r="K83" i="8"/>
  <c r="K79" i="8"/>
  <c r="K288" i="8"/>
  <c r="K263" i="8"/>
  <c r="L382" i="8"/>
  <c r="BW382" i="8"/>
  <c r="BV382" i="8" s="1"/>
  <c r="BU382" i="8" s="1"/>
  <c r="BT382" i="8" s="1"/>
  <c r="BS382" i="8" s="1"/>
  <c r="BR382" i="8" s="1"/>
  <c r="BQ382" i="8" s="1"/>
  <c r="BP382" i="8" s="1"/>
  <c r="BO382" i="8" s="1"/>
  <c r="BN382" i="8" s="1"/>
  <c r="BM382" i="8" s="1"/>
  <c r="BX382" i="8" s="1"/>
  <c r="CB382" i="8" s="1"/>
  <c r="L915" i="8"/>
  <c r="BW915" i="8"/>
  <c r="BV915" i="8" s="1"/>
  <c r="BU915" i="8" s="1"/>
  <c r="BT915" i="8" s="1"/>
  <c r="BS915" i="8" s="1"/>
  <c r="BR915" i="8" s="1"/>
  <c r="BQ915" i="8" s="1"/>
  <c r="BP915" i="8" s="1"/>
  <c r="BO915" i="8" s="1"/>
  <c r="BN915" i="8" s="1"/>
  <c r="BM915" i="8" s="1"/>
  <c r="BX915" i="8" s="1"/>
  <c r="CB915" i="8" s="1"/>
  <c r="L717" i="8"/>
  <c r="BW717" i="8"/>
  <c r="BV717" i="8" s="1"/>
  <c r="BU717" i="8" s="1"/>
  <c r="BT717" i="8" s="1"/>
  <c r="BS717" i="8" s="1"/>
  <c r="BR717" i="8" s="1"/>
  <c r="BQ717" i="8" s="1"/>
  <c r="BP717" i="8" s="1"/>
  <c r="BO717" i="8" s="1"/>
  <c r="BN717" i="8" s="1"/>
  <c r="BM717" i="8" s="1"/>
  <c r="BX717" i="8" s="1"/>
  <c r="CB717" i="8" s="1"/>
  <c r="L713" i="8"/>
  <c r="BW713" i="8"/>
  <c r="BV713" i="8" s="1"/>
  <c r="BU713" i="8" s="1"/>
  <c r="BT713" i="8" s="1"/>
  <c r="BS713" i="8" s="1"/>
  <c r="BR713" i="8" s="1"/>
  <c r="BQ713" i="8" s="1"/>
  <c r="BP713" i="8" s="1"/>
  <c r="BO713" i="8" s="1"/>
  <c r="BN713" i="8" s="1"/>
  <c r="BM713" i="8" s="1"/>
  <c r="BX713" i="8" s="1"/>
  <c r="CB713" i="8" s="1"/>
  <c r="L709" i="8"/>
  <c r="BW709" i="8"/>
  <c r="BV709" i="8" s="1"/>
  <c r="BU709" i="8" s="1"/>
  <c r="BT709" i="8" s="1"/>
  <c r="BS709" i="8" s="1"/>
  <c r="BR709" i="8" s="1"/>
  <c r="BQ709" i="8" s="1"/>
  <c r="BP709" i="8" s="1"/>
  <c r="BO709" i="8" s="1"/>
  <c r="BN709" i="8" s="1"/>
  <c r="BM709" i="8" s="1"/>
  <c r="BX709" i="8" s="1"/>
  <c r="CB709" i="8" s="1"/>
  <c r="L705" i="8"/>
  <c r="BW705" i="8"/>
  <c r="BV705" i="8" s="1"/>
  <c r="BU705" i="8" s="1"/>
  <c r="BT705" i="8" s="1"/>
  <c r="BS705" i="8" s="1"/>
  <c r="BR705" i="8" s="1"/>
  <c r="BQ705" i="8" s="1"/>
  <c r="BP705" i="8" s="1"/>
  <c r="BO705" i="8" s="1"/>
  <c r="BN705" i="8" s="1"/>
  <c r="BM705" i="8" s="1"/>
  <c r="BX705" i="8" s="1"/>
  <c r="CB705" i="8" s="1"/>
  <c r="L681" i="8"/>
  <c r="BW681" i="8"/>
  <c r="BV681" i="8" s="1"/>
  <c r="BU681" i="8" s="1"/>
  <c r="BT681" i="8" s="1"/>
  <c r="BS681" i="8" s="1"/>
  <c r="BR681" i="8" s="1"/>
  <c r="BQ681" i="8" s="1"/>
  <c r="BP681" i="8" s="1"/>
  <c r="BO681" i="8" s="1"/>
  <c r="BN681" i="8" s="1"/>
  <c r="BM681" i="8" s="1"/>
  <c r="BX681" i="8" s="1"/>
  <c r="CB681" i="8" s="1"/>
  <c r="L657" i="8"/>
  <c r="BW657" i="8"/>
  <c r="BV657" i="8" s="1"/>
  <c r="BU657" i="8" s="1"/>
  <c r="BT657" i="8" s="1"/>
  <c r="BS657" i="8" s="1"/>
  <c r="BR657" i="8" s="1"/>
  <c r="BQ657" i="8" s="1"/>
  <c r="BP657" i="8" s="1"/>
  <c r="BO657" i="8" s="1"/>
  <c r="BN657" i="8" s="1"/>
  <c r="BM657" i="8" s="1"/>
  <c r="BX657" i="8" s="1"/>
  <c r="CB657" i="8" s="1"/>
  <c r="L722" i="8"/>
  <c r="BW722" i="8"/>
  <c r="BV722" i="8" s="1"/>
  <c r="BU722" i="8" s="1"/>
  <c r="BT722" i="8" s="1"/>
  <c r="BS722" i="8" s="1"/>
  <c r="BR722" i="8" s="1"/>
  <c r="BQ722" i="8" s="1"/>
  <c r="BP722" i="8" s="1"/>
  <c r="BO722" i="8" s="1"/>
  <c r="BN722" i="8" s="1"/>
  <c r="BM722" i="8" s="1"/>
  <c r="BX722" i="8" s="1"/>
  <c r="CB722" i="8" s="1"/>
  <c r="L714" i="8"/>
  <c r="BW714" i="8"/>
  <c r="BV714" i="8" s="1"/>
  <c r="BU714" i="8" s="1"/>
  <c r="BT714" i="8" s="1"/>
  <c r="BS714" i="8" s="1"/>
  <c r="BR714" i="8" s="1"/>
  <c r="BQ714" i="8" s="1"/>
  <c r="BP714" i="8" s="1"/>
  <c r="BO714" i="8" s="1"/>
  <c r="BN714" i="8" s="1"/>
  <c r="BM714" i="8" s="1"/>
  <c r="BX714" i="8" s="1"/>
  <c r="CB714" i="8" s="1"/>
  <c r="L706" i="8"/>
  <c r="BW706" i="8"/>
  <c r="BV706" i="8" s="1"/>
  <c r="BU706" i="8" s="1"/>
  <c r="BT706" i="8" s="1"/>
  <c r="BS706" i="8" s="1"/>
  <c r="BR706" i="8" s="1"/>
  <c r="BQ706" i="8" s="1"/>
  <c r="BP706" i="8" s="1"/>
  <c r="BO706" i="8" s="1"/>
  <c r="BN706" i="8" s="1"/>
  <c r="BM706" i="8" s="1"/>
  <c r="BX706" i="8" s="1"/>
  <c r="CB706" i="8" s="1"/>
  <c r="L698" i="8"/>
  <c r="BW698" i="8"/>
  <c r="BV698" i="8" s="1"/>
  <c r="BU698" i="8" s="1"/>
  <c r="BT698" i="8" s="1"/>
  <c r="BS698" i="8" s="1"/>
  <c r="BR698" i="8" s="1"/>
  <c r="BQ698" i="8" s="1"/>
  <c r="BP698" i="8" s="1"/>
  <c r="BO698" i="8" s="1"/>
  <c r="BN698" i="8" s="1"/>
  <c r="BM698" i="8" s="1"/>
  <c r="BX698" i="8" s="1"/>
  <c r="CB698" i="8" s="1"/>
  <c r="L690" i="8"/>
  <c r="BW690" i="8"/>
  <c r="BV690" i="8" s="1"/>
  <c r="BU690" i="8" s="1"/>
  <c r="BT690" i="8" s="1"/>
  <c r="BS690" i="8" s="1"/>
  <c r="BR690" i="8" s="1"/>
  <c r="BQ690" i="8" s="1"/>
  <c r="BP690" i="8" s="1"/>
  <c r="BO690" i="8" s="1"/>
  <c r="BN690" i="8" s="1"/>
  <c r="BM690" i="8" s="1"/>
  <c r="BX690" i="8" s="1"/>
  <c r="CB690" i="8" s="1"/>
  <c r="L682" i="8"/>
  <c r="BW682" i="8"/>
  <c r="BV682" i="8" s="1"/>
  <c r="BU682" i="8" s="1"/>
  <c r="BT682" i="8" s="1"/>
  <c r="BS682" i="8" s="1"/>
  <c r="BR682" i="8" s="1"/>
  <c r="BQ682" i="8" s="1"/>
  <c r="BP682" i="8" s="1"/>
  <c r="BO682" i="8" s="1"/>
  <c r="BN682" i="8" s="1"/>
  <c r="BM682" i="8" s="1"/>
  <c r="BX682" i="8" s="1"/>
  <c r="CB682" i="8" s="1"/>
  <c r="L674" i="8"/>
  <c r="BW674" i="8"/>
  <c r="BV674" i="8" s="1"/>
  <c r="BU674" i="8" s="1"/>
  <c r="BT674" i="8" s="1"/>
  <c r="BS674" i="8" s="1"/>
  <c r="BR674" i="8" s="1"/>
  <c r="BQ674" i="8" s="1"/>
  <c r="BP674" i="8" s="1"/>
  <c r="BO674" i="8" s="1"/>
  <c r="BN674" i="8" s="1"/>
  <c r="BM674" i="8" s="1"/>
  <c r="BX674" i="8" s="1"/>
  <c r="CB674" i="8" s="1"/>
  <c r="L666" i="8"/>
  <c r="BW666" i="8"/>
  <c r="BV666" i="8" s="1"/>
  <c r="BU666" i="8" s="1"/>
  <c r="BT666" i="8" s="1"/>
  <c r="BS666" i="8" s="1"/>
  <c r="BR666" i="8" s="1"/>
  <c r="BQ666" i="8" s="1"/>
  <c r="BP666" i="8" s="1"/>
  <c r="BO666" i="8" s="1"/>
  <c r="BN666" i="8" s="1"/>
  <c r="BM666" i="8" s="1"/>
  <c r="BX666" i="8" s="1"/>
  <c r="CB666" i="8" s="1"/>
  <c r="L658" i="8"/>
  <c r="BW658" i="8"/>
  <c r="BV658" i="8" s="1"/>
  <c r="BU658" i="8" s="1"/>
  <c r="BT658" i="8" s="1"/>
  <c r="BS658" i="8" s="1"/>
  <c r="BR658" i="8" s="1"/>
  <c r="BQ658" i="8" s="1"/>
  <c r="BP658" i="8" s="1"/>
  <c r="BO658" i="8" s="1"/>
  <c r="BN658" i="8" s="1"/>
  <c r="BM658" i="8" s="1"/>
  <c r="BX658" i="8" s="1"/>
  <c r="CB658" i="8" s="1"/>
  <c r="K59" i="8"/>
  <c r="K208" i="8"/>
  <c r="K205" i="8"/>
  <c r="K204" i="8"/>
  <c r="K203" i="8"/>
  <c r="K202" i="8"/>
  <c r="K201" i="8"/>
  <c r="K200" i="8"/>
  <c r="K199" i="8"/>
  <c r="K198" i="8"/>
  <c r="K193" i="8"/>
  <c r="K614" i="8"/>
  <c r="K359" i="8"/>
  <c r="AY61" i="8"/>
  <c r="AX61" i="8" s="1"/>
  <c r="AW61" i="8" s="1"/>
  <c r="AV61" i="8" s="1"/>
  <c r="AU61" i="8" s="1"/>
  <c r="AT61" i="8" s="1"/>
  <c r="AS61" i="8" s="1"/>
  <c r="AR61" i="8" s="1"/>
  <c r="AQ61" i="8" s="1"/>
  <c r="AP61" i="8" s="1"/>
  <c r="AO61" i="8" s="1"/>
  <c r="AZ61" i="8" s="1"/>
  <c r="BZ61" i="8" s="1"/>
  <c r="BK61" i="8"/>
  <c r="BJ61" i="8" s="1"/>
  <c r="BI61" i="8" s="1"/>
  <c r="BH61" i="8" s="1"/>
  <c r="BG61" i="8" s="1"/>
  <c r="BF61" i="8" s="1"/>
  <c r="BE61" i="8" s="1"/>
  <c r="BD61" i="8" s="1"/>
  <c r="BC61" i="8" s="1"/>
  <c r="BB61" i="8" s="1"/>
  <c r="BA61" i="8" s="1"/>
  <c r="BL61" i="8" s="1"/>
  <c r="CA61" i="8" s="1"/>
  <c r="AM61" i="8"/>
  <c r="AL61" i="8" s="1"/>
  <c r="AK61" i="8" s="1"/>
  <c r="AJ61" i="8" s="1"/>
  <c r="AI61" i="8" s="1"/>
  <c r="AH61" i="8" s="1"/>
  <c r="AG61" i="8" s="1"/>
  <c r="AF61" i="8" s="1"/>
  <c r="AE61" i="8" s="1"/>
  <c r="AD61" i="8" s="1"/>
  <c r="AC61" i="8" s="1"/>
  <c r="AN61" i="8" s="1"/>
  <c r="BY61" i="8" s="1"/>
  <c r="AM409" i="8"/>
  <c r="AL409" i="8" s="1"/>
  <c r="AK409" i="8" s="1"/>
  <c r="AJ409" i="8" s="1"/>
  <c r="AI409" i="8" s="1"/>
  <c r="AH409" i="8" s="1"/>
  <c r="AG409" i="8" s="1"/>
  <c r="AF409" i="8" s="1"/>
  <c r="AE409" i="8" s="1"/>
  <c r="AD409" i="8" s="1"/>
  <c r="AC409" i="8" s="1"/>
  <c r="AN409" i="8" s="1"/>
  <c r="BY409" i="8" s="1"/>
  <c r="AY409" i="8"/>
  <c r="AX409" i="8" s="1"/>
  <c r="AW409" i="8" s="1"/>
  <c r="AV409" i="8" s="1"/>
  <c r="AU409" i="8" s="1"/>
  <c r="AT409" i="8" s="1"/>
  <c r="AS409" i="8" s="1"/>
  <c r="AR409" i="8" s="1"/>
  <c r="AQ409" i="8" s="1"/>
  <c r="AP409" i="8" s="1"/>
  <c r="AO409" i="8" s="1"/>
  <c r="AZ409" i="8" s="1"/>
  <c r="BZ409" i="8" s="1"/>
  <c r="BK409" i="8"/>
  <c r="BJ409" i="8" s="1"/>
  <c r="BI409" i="8" s="1"/>
  <c r="BH409" i="8" s="1"/>
  <c r="BG409" i="8" s="1"/>
  <c r="BF409" i="8" s="1"/>
  <c r="BE409" i="8" s="1"/>
  <c r="BD409" i="8" s="1"/>
  <c r="BC409" i="8" s="1"/>
  <c r="BB409" i="8" s="1"/>
  <c r="BA409" i="8" s="1"/>
  <c r="BL409" i="8" s="1"/>
  <c r="CA409" i="8" s="1"/>
  <c r="L922" i="8"/>
  <c r="BW922" i="8"/>
  <c r="BV922" i="8" s="1"/>
  <c r="BU922" i="8" s="1"/>
  <c r="BT922" i="8" s="1"/>
  <c r="BS922" i="8" s="1"/>
  <c r="BR922" i="8" s="1"/>
  <c r="BQ922" i="8" s="1"/>
  <c r="BP922" i="8" s="1"/>
  <c r="BO922" i="8" s="1"/>
  <c r="BN922" i="8" s="1"/>
  <c r="BM922" i="8" s="1"/>
  <c r="BX922" i="8" s="1"/>
  <c r="CB922" i="8" s="1"/>
  <c r="AM387" i="8"/>
  <c r="AL387" i="8" s="1"/>
  <c r="AK387" i="8" s="1"/>
  <c r="AJ387" i="8" s="1"/>
  <c r="AI387" i="8" s="1"/>
  <c r="AH387" i="8" s="1"/>
  <c r="AG387" i="8" s="1"/>
  <c r="AF387" i="8" s="1"/>
  <c r="AE387" i="8" s="1"/>
  <c r="AD387" i="8" s="1"/>
  <c r="AC387" i="8" s="1"/>
  <c r="AN387" i="8" s="1"/>
  <c r="BY387" i="8" s="1"/>
  <c r="AY387" i="8"/>
  <c r="AX387" i="8" s="1"/>
  <c r="AW387" i="8" s="1"/>
  <c r="AV387" i="8" s="1"/>
  <c r="AU387" i="8" s="1"/>
  <c r="AT387" i="8" s="1"/>
  <c r="AS387" i="8" s="1"/>
  <c r="AR387" i="8" s="1"/>
  <c r="AQ387" i="8" s="1"/>
  <c r="AP387" i="8" s="1"/>
  <c r="AO387" i="8" s="1"/>
  <c r="AZ387" i="8" s="1"/>
  <c r="BZ387" i="8" s="1"/>
  <c r="BK387" i="8"/>
  <c r="BJ387" i="8" s="1"/>
  <c r="BI387" i="8" s="1"/>
  <c r="BH387" i="8" s="1"/>
  <c r="BG387" i="8" s="1"/>
  <c r="BF387" i="8" s="1"/>
  <c r="BE387" i="8" s="1"/>
  <c r="BD387" i="8" s="1"/>
  <c r="BC387" i="8" s="1"/>
  <c r="BB387" i="8" s="1"/>
  <c r="BA387" i="8" s="1"/>
  <c r="BL387" i="8" s="1"/>
  <c r="CA387" i="8" s="1"/>
  <c r="K223" i="8"/>
  <c r="K514" i="8"/>
  <c r="K502" i="8"/>
  <c r="AM401" i="8"/>
  <c r="AL401" i="8" s="1"/>
  <c r="AK401" i="8" s="1"/>
  <c r="AJ401" i="8" s="1"/>
  <c r="AI401" i="8" s="1"/>
  <c r="AH401" i="8" s="1"/>
  <c r="AG401" i="8" s="1"/>
  <c r="AF401" i="8" s="1"/>
  <c r="AE401" i="8" s="1"/>
  <c r="AD401" i="8" s="1"/>
  <c r="AC401" i="8" s="1"/>
  <c r="AN401" i="8" s="1"/>
  <c r="BY401" i="8" s="1"/>
  <c r="AY401" i="8"/>
  <c r="AX401" i="8" s="1"/>
  <c r="AW401" i="8" s="1"/>
  <c r="AV401" i="8" s="1"/>
  <c r="AU401" i="8" s="1"/>
  <c r="AT401" i="8" s="1"/>
  <c r="AS401" i="8" s="1"/>
  <c r="AR401" i="8" s="1"/>
  <c r="AQ401" i="8" s="1"/>
  <c r="AP401" i="8" s="1"/>
  <c r="AO401" i="8" s="1"/>
  <c r="AZ401" i="8" s="1"/>
  <c r="BZ401" i="8" s="1"/>
  <c r="BK401" i="8"/>
  <c r="BJ401" i="8" s="1"/>
  <c r="BI401" i="8" s="1"/>
  <c r="BH401" i="8" s="1"/>
  <c r="BG401" i="8" s="1"/>
  <c r="BF401" i="8" s="1"/>
  <c r="BE401" i="8" s="1"/>
  <c r="BD401" i="8" s="1"/>
  <c r="BC401" i="8" s="1"/>
  <c r="BB401" i="8" s="1"/>
  <c r="BA401" i="8" s="1"/>
  <c r="BL401" i="8" s="1"/>
  <c r="CA401" i="8" s="1"/>
  <c r="AM132" i="8"/>
  <c r="AL132" i="8" s="1"/>
  <c r="AK132" i="8" s="1"/>
  <c r="AJ132" i="8" s="1"/>
  <c r="AI132" i="8" s="1"/>
  <c r="AH132" i="8" s="1"/>
  <c r="AG132" i="8" s="1"/>
  <c r="AF132" i="8" s="1"/>
  <c r="AE132" i="8" s="1"/>
  <c r="AD132" i="8" s="1"/>
  <c r="AC132" i="8" s="1"/>
  <c r="AN132" i="8" s="1"/>
  <c r="BY132" i="8" s="1"/>
  <c r="AY132" i="8"/>
  <c r="AX132" i="8" s="1"/>
  <c r="AW132" i="8" s="1"/>
  <c r="AV132" i="8" s="1"/>
  <c r="AU132" i="8" s="1"/>
  <c r="AT132" i="8" s="1"/>
  <c r="AS132" i="8" s="1"/>
  <c r="AR132" i="8" s="1"/>
  <c r="AQ132" i="8" s="1"/>
  <c r="AP132" i="8" s="1"/>
  <c r="AO132" i="8" s="1"/>
  <c r="AZ132" i="8" s="1"/>
  <c r="BZ132" i="8" s="1"/>
  <c r="BK132" i="8"/>
  <c r="BJ132" i="8" s="1"/>
  <c r="BI132" i="8" s="1"/>
  <c r="BH132" i="8" s="1"/>
  <c r="BG132" i="8" s="1"/>
  <c r="BF132" i="8" s="1"/>
  <c r="BE132" i="8" s="1"/>
  <c r="BD132" i="8" s="1"/>
  <c r="BC132" i="8" s="1"/>
  <c r="BB132" i="8" s="1"/>
  <c r="BA132" i="8" s="1"/>
  <c r="BL132" i="8" s="1"/>
  <c r="CA132" i="8" s="1"/>
  <c r="L906" i="8"/>
  <c r="BW906" i="8"/>
  <c r="BV906" i="8" s="1"/>
  <c r="BU906" i="8" s="1"/>
  <c r="BT906" i="8" s="1"/>
  <c r="BS906" i="8" s="1"/>
  <c r="BR906" i="8" s="1"/>
  <c r="BQ906" i="8" s="1"/>
  <c r="BP906" i="8" s="1"/>
  <c r="BO906" i="8" s="1"/>
  <c r="BN906" i="8" s="1"/>
  <c r="BM906" i="8" s="1"/>
  <c r="BX906" i="8" s="1"/>
  <c r="CB906" i="8" s="1"/>
  <c r="L903" i="8"/>
  <c r="BW903" i="8"/>
  <c r="BV903" i="8" s="1"/>
  <c r="BU903" i="8" s="1"/>
  <c r="BT903" i="8" s="1"/>
  <c r="BS903" i="8" s="1"/>
  <c r="BR903" i="8" s="1"/>
  <c r="BQ903" i="8" s="1"/>
  <c r="BP903" i="8" s="1"/>
  <c r="BO903" i="8" s="1"/>
  <c r="BN903" i="8" s="1"/>
  <c r="BM903" i="8" s="1"/>
  <c r="BX903" i="8" s="1"/>
  <c r="CB903" i="8" s="1"/>
  <c r="L888" i="8"/>
  <c r="BW888" i="8"/>
  <c r="BV888" i="8" s="1"/>
  <c r="BU888" i="8" s="1"/>
  <c r="BT888" i="8" s="1"/>
  <c r="BS888" i="8" s="1"/>
  <c r="BR888" i="8" s="1"/>
  <c r="BQ888" i="8" s="1"/>
  <c r="BP888" i="8" s="1"/>
  <c r="BO888" i="8" s="1"/>
  <c r="BN888" i="8" s="1"/>
  <c r="BM888" i="8" s="1"/>
  <c r="BX888" i="8" s="1"/>
  <c r="CB888" i="8" s="1"/>
  <c r="L886" i="8"/>
  <c r="BW886" i="8"/>
  <c r="BV886" i="8" s="1"/>
  <c r="BU886" i="8" s="1"/>
  <c r="BT886" i="8" s="1"/>
  <c r="BS886" i="8" s="1"/>
  <c r="BR886" i="8" s="1"/>
  <c r="BQ886" i="8" s="1"/>
  <c r="BP886" i="8" s="1"/>
  <c r="BO886" i="8" s="1"/>
  <c r="BN886" i="8" s="1"/>
  <c r="BM886" i="8" s="1"/>
  <c r="BX886" i="8" s="1"/>
  <c r="CB886" i="8" s="1"/>
  <c r="L891" i="8"/>
  <c r="BW891" i="8"/>
  <c r="BV891" i="8" s="1"/>
  <c r="BU891" i="8" s="1"/>
  <c r="BT891" i="8" s="1"/>
  <c r="BS891" i="8" s="1"/>
  <c r="BR891" i="8" s="1"/>
  <c r="BQ891" i="8" s="1"/>
  <c r="BP891" i="8" s="1"/>
  <c r="BO891" i="8" s="1"/>
  <c r="BN891" i="8" s="1"/>
  <c r="BM891" i="8" s="1"/>
  <c r="BX891" i="8" s="1"/>
  <c r="CB891" i="8" s="1"/>
  <c r="AM71" i="8"/>
  <c r="AL71" i="8" s="1"/>
  <c r="AK71" i="8" s="1"/>
  <c r="AJ71" i="8" s="1"/>
  <c r="AI71" i="8" s="1"/>
  <c r="AH71" i="8" s="1"/>
  <c r="AG71" i="8" s="1"/>
  <c r="AF71" i="8" s="1"/>
  <c r="AE71" i="8" s="1"/>
  <c r="AD71" i="8" s="1"/>
  <c r="AC71" i="8" s="1"/>
  <c r="AN71" i="8" s="1"/>
  <c r="BY71" i="8" s="1"/>
  <c r="AY71" i="8"/>
  <c r="AX71" i="8" s="1"/>
  <c r="AW71" i="8" s="1"/>
  <c r="AV71" i="8" s="1"/>
  <c r="AU71" i="8" s="1"/>
  <c r="AT71" i="8" s="1"/>
  <c r="AS71" i="8" s="1"/>
  <c r="AR71" i="8" s="1"/>
  <c r="AQ71" i="8" s="1"/>
  <c r="AP71" i="8" s="1"/>
  <c r="AO71" i="8" s="1"/>
  <c r="AZ71" i="8" s="1"/>
  <c r="BZ71" i="8" s="1"/>
  <c r="BK71" i="8"/>
  <c r="BJ71" i="8" s="1"/>
  <c r="BI71" i="8" s="1"/>
  <c r="BH71" i="8" s="1"/>
  <c r="BG71" i="8" s="1"/>
  <c r="BF71" i="8" s="1"/>
  <c r="BE71" i="8" s="1"/>
  <c r="BD71" i="8" s="1"/>
  <c r="BC71" i="8" s="1"/>
  <c r="BB71" i="8" s="1"/>
  <c r="BA71" i="8" s="1"/>
  <c r="BL71" i="8" s="1"/>
  <c r="CA71" i="8" s="1"/>
  <c r="K290" i="8"/>
  <c r="L105" i="8"/>
  <c r="BW105" i="8"/>
  <c r="BV105" i="8" s="1"/>
  <c r="BU105" i="8" s="1"/>
  <c r="BT105" i="8" s="1"/>
  <c r="BS105" i="8" s="1"/>
  <c r="BR105" i="8" s="1"/>
  <c r="BQ105" i="8" s="1"/>
  <c r="BP105" i="8" s="1"/>
  <c r="BO105" i="8" s="1"/>
  <c r="BN105" i="8" s="1"/>
  <c r="BM105" i="8" s="1"/>
  <c r="BX105" i="8" s="1"/>
  <c r="CB105" i="8" s="1"/>
  <c r="AM399" i="8"/>
  <c r="AL399" i="8" s="1"/>
  <c r="AK399" i="8" s="1"/>
  <c r="AJ399" i="8" s="1"/>
  <c r="AI399" i="8" s="1"/>
  <c r="AH399" i="8" s="1"/>
  <c r="AG399" i="8" s="1"/>
  <c r="AF399" i="8" s="1"/>
  <c r="AE399" i="8" s="1"/>
  <c r="AD399" i="8" s="1"/>
  <c r="AC399" i="8" s="1"/>
  <c r="AN399" i="8" s="1"/>
  <c r="BY399" i="8" s="1"/>
  <c r="AY399" i="8"/>
  <c r="AX399" i="8" s="1"/>
  <c r="AW399" i="8" s="1"/>
  <c r="AV399" i="8" s="1"/>
  <c r="AU399" i="8" s="1"/>
  <c r="AT399" i="8" s="1"/>
  <c r="AS399" i="8" s="1"/>
  <c r="AR399" i="8" s="1"/>
  <c r="AQ399" i="8" s="1"/>
  <c r="AP399" i="8" s="1"/>
  <c r="AO399" i="8" s="1"/>
  <c r="AZ399" i="8" s="1"/>
  <c r="BZ399" i="8" s="1"/>
  <c r="BK399" i="8"/>
  <c r="BJ399" i="8" s="1"/>
  <c r="BI399" i="8" s="1"/>
  <c r="BH399" i="8" s="1"/>
  <c r="BG399" i="8" s="1"/>
  <c r="BF399" i="8" s="1"/>
  <c r="BE399" i="8" s="1"/>
  <c r="BD399" i="8" s="1"/>
  <c r="BC399" i="8" s="1"/>
  <c r="BB399" i="8" s="1"/>
  <c r="BA399" i="8" s="1"/>
  <c r="BL399" i="8" s="1"/>
  <c r="CA399" i="8" s="1"/>
  <c r="L362" i="8"/>
  <c r="BW362" i="8"/>
  <c r="BV362" i="8" s="1"/>
  <c r="BU362" i="8" s="1"/>
  <c r="BT362" i="8" s="1"/>
  <c r="BS362" i="8" s="1"/>
  <c r="BR362" i="8" s="1"/>
  <c r="BQ362" i="8" s="1"/>
  <c r="BP362" i="8" s="1"/>
  <c r="BO362" i="8" s="1"/>
  <c r="BN362" i="8" s="1"/>
  <c r="BM362" i="8" s="1"/>
  <c r="BX362" i="8" s="1"/>
  <c r="CB362" i="8" s="1"/>
  <c r="AM786" i="8"/>
  <c r="AL786" i="8" s="1"/>
  <c r="AK786" i="8" s="1"/>
  <c r="AJ786" i="8" s="1"/>
  <c r="AI786" i="8" s="1"/>
  <c r="AH786" i="8" s="1"/>
  <c r="AG786" i="8" s="1"/>
  <c r="AF786" i="8" s="1"/>
  <c r="AE786" i="8" s="1"/>
  <c r="AD786" i="8" s="1"/>
  <c r="AC786" i="8" s="1"/>
  <c r="AN786" i="8" s="1"/>
  <c r="BY786" i="8" s="1"/>
  <c r="AY786" i="8"/>
  <c r="AX786" i="8" s="1"/>
  <c r="AW786" i="8" s="1"/>
  <c r="AV786" i="8" s="1"/>
  <c r="AU786" i="8" s="1"/>
  <c r="AT786" i="8" s="1"/>
  <c r="AS786" i="8" s="1"/>
  <c r="AR786" i="8" s="1"/>
  <c r="AQ786" i="8" s="1"/>
  <c r="AP786" i="8" s="1"/>
  <c r="AO786" i="8" s="1"/>
  <c r="AZ786" i="8" s="1"/>
  <c r="BZ786" i="8" s="1"/>
  <c r="BK786" i="8"/>
  <c r="BJ786" i="8" s="1"/>
  <c r="BI786" i="8" s="1"/>
  <c r="BH786" i="8" s="1"/>
  <c r="BG786" i="8" s="1"/>
  <c r="BF786" i="8" s="1"/>
  <c r="BE786" i="8" s="1"/>
  <c r="BD786" i="8" s="1"/>
  <c r="BC786" i="8" s="1"/>
  <c r="BB786" i="8" s="1"/>
  <c r="BA786" i="8" s="1"/>
  <c r="BL786" i="8" s="1"/>
  <c r="CA786" i="8" s="1"/>
  <c r="L381" i="8"/>
  <c r="BW381" i="8"/>
  <c r="BV381" i="8" s="1"/>
  <c r="BU381" i="8" s="1"/>
  <c r="BT381" i="8" s="1"/>
  <c r="BS381" i="8" s="1"/>
  <c r="BR381" i="8" s="1"/>
  <c r="BQ381" i="8" s="1"/>
  <c r="BP381" i="8" s="1"/>
  <c r="BO381" i="8" s="1"/>
  <c r="BN381" i="8" s="1"/>
  <c r="BM381" i="8" s="1"/>
  <c r="BX381" i="8" s="1"/>
  <c r="CB381" i="8" s="1"/>
  <c r="L595" i="8"/>
  <c r="BW595" i="8"/>
  <c r="BV595" i="8" s="1"/>
  <c r="BU595" i="8" s="1"/>
  <c r="BT595" i="8" s="1"/>
  <c r="BS595" i="8" s="1"/>
  <c r="BR595" i="8" s="1"/>
  <c r="BQ595" i="8" s="1"/>
  <c r="BP595" i="8" s="1"/>
  <c r="BO595" i="8" s="1"/>
  <c r="BN595" i="8" s="1"/>
  <c r="BM595" i="8" s="1"/>
  <c r="BX595" i="8" s="1"/>
  <c r="CB595" i="8" s="1"/>
  <c r="L590" i="8"/>
  <c r="BW590" i="8"/>
  <c r="BV590" i="8" s="1"/>
  <c r="BU590" i="8" s="1"/>
  <c r="BT590" i="8" s="1"/>
  <c r="BS590" i="8" s="1"/>
  <c r="BR590" i="8" s="1"/>
  <c r="BQ590" i="8" s="1"/>
  <c r="BP590" i="8" s="1"/>
  <c r="BO590" i="8" s="1"/>
  <c r="BN590" i="8" s="1"/>
  <c r="BM590" i="8" s="1"/>
  <c r="BX590" i="8" s="1"/>
  <c r="CB590" i="8" s="1"/>
  <c r="L588" i="8"/>
  <c r="BW588" i="8"/>
  <c r="BV588" i="8" s="1"/>
  <c r="BU588" i="8" s="1"/>
  <c r="BT588" i="8" s="1"/>
  <c r="BS588" i="8" s="1"/>
  <c r="BR588" i="8" s="1"/>
  <c r="BQ588" i="8" s="1"/>
  <c r="BP588" i="8" s="1"/>
  <c r="BO588" i="8" s="1"/>
  <c r="BN588" i="8" s="1"/>
  <c r="BM588" i="8" s="1"/>
  <c r="BX588" i="8" s="1"/>
  <c r="CB588" i="8" s="1"/>
  <c r="L586" i="8"/>
  <c r="BW586" i="8"/>
  <c r="BV586" i="8" s="1"/>
  <c r="BU586" i="8" s="1"/>
  <c r="BT586" i="8" s="1"/>
  <c r="BS586" i="8" s="1"/>
  <c r="BR586" i="8" s="1"/>
  <c r="BQ586" i="8" s="1"/>
  <c r="BP586" i="8" s="1"/>
  <c r="BO586" i="8" s="1"/>
  <c r="BN586" i="8" s="1"/>
  <c r="BM586" i="8" s="1"/>
  <c r="BX586" i="8" s="1"/>
  <c r="CB586" i="8" s="1"/>
  <c r="L584" i="8"/>
  <c r="BW584" i="8"/>
  <c r="BV584" i="8" s="1"/>
  <c r="BU584" i="8" s="1"/>
  <c r="BT584" i="8" s="1"/>
  <c r="BS584" i="8" s="1"/>
  <c r="BR584" i="8" s="1"/>
  <c r="BQ584" i="8" s="1"/>
  <c r="BP584" i="8" s="1"/>
  <c r="BO584" i="8" s="1"/>
  <c r="BN584" i="8" s="1"/>
  <c r="BM584" i="8" s="1"/>
  <c r="BX584" i="8" s="1"/>
  <c r="CB584" i="8" s="1"/>
  <c r="L581" i="8"/>
  <c r="BW581" i="8"/>
  <c r="BV581" i="8" s="1"/>
  <c r="BU581" i="8" s="1"/>
  <c r="BT581" i="8" s="1"/>
  <c r="BS581" i="8" s="1"/>
  <c r="BR581" i="8" s="1"/>
  <c r="BQ581" i="8" s="1"/>
  <c r="BP581" i="8" s="1"/>
  <c r="BO581" i="8" s="1"/>
  <c r="BN581" i="8" s="1"/>
  <c r="BM581" i="8" s="1"/>
  <c r="BX581" i="8" s="1"/>
  <c r="CB581" i="8" s="1"/>
  <c r="L579" i="8"/>
  <c r="BW579" i="8"/>
  <c r="BV579" i="8" s="1"/>
  <c r="BU579" i="8" s="1"/>
  <c r="BT579" i="8" s="1"/>
  <c r="BS579" i="8" s="1"/>
  <c r="BR579" i="8" s="1"/>
  <c r="BQ579" i="8" s="1"/>
  <c r="BP579" i="8" s="1"/>
  <c r="BO579" i="8" s="1"/>
  <c r="BN579" i="8" s="1"/>
  <c r="BM579" i="8" s="1"/>
  <c r="BX579" i="8" s="1"/>
  <c r="CB579" i="8" s="1"/>
  <c r="L577" i="8"/>
  <c r="BW577" i="8"/>
  <c r="BV577" i="8" s="1"/>
  <c r="BU577" i="8" s="1"/>
  <c r="BT577" i="8" s="1"/>
  <c r="BS577" i="8" s="1"/>
  <c r="BR577" i="8" s="1"/>
  <c r="BQ577" i="8" s="1"/>
  <c r="BP577" i="8" s="1"/>
  <c r="BO577" i="8" s="1"/>
  <c r="BN577" i="8" s="1"/>
  <c r="BM577" i="8" s="1"/>
  <c r="BX577" i="8" s="1"/>
  <c r="CB577" i="8" s="1"/>
  <c r="L575" i="8"/>
  <c r="BW575" i="8"/>
  <c r="BV575" i="8" s="1"/>
  <c r="BU575" i="8" s="1"/>
  <c r="BT575" i="8" s="1"/>
  <c r="BS575" i="8" s="1"/>
  <c r="BR575" i="8" s="1"/>
  <c r="BQ575" i="8" s="1"/>
  <c r="BP575" i="8" s="1"/>
  <c r="BO575" i="8" s="1"/>
  <c r="BN575" i="8" s="1"/>
  <c r="BM575" i="8" s="1"/>
  <c r="BX575" i="8" s="1"/>
  <c r="CB575" i="8" s="1"/>
  <c r="L573" i="8"/>
  <c r="BW573" i="8"/>
  <c r="BV573" i="8" s="1"/>
  <c r="BU573" i="8" s="1"/>
  <c r="BT573" i="8" s="1"/>
  <c r="BS573" i="8" s="1"/>
  <c r="BR573" i="8" s="1"/>
  <c r="BQ573" i="8" s="1"/>
  <c r="BP573" i="8" s="1"/>
  <c r="BO573" i="8" s="1"/>
  <c r="BN573" i="8" s="1"/>
  <c r="BM573" i="8" s="1"/>
  <c r="BX573" i="8" s="1"/>
  <c r="CB573" i="8" s="1"/>
  <c r="L571" i="8"/>
  <c r="BW571" i="8"/>
  <c r="BV571" i="8" s="1"/>
  <c r="BU571" i="8" s="1"/>
  <c r="BT571" i="8" s="1"/>
  <c r="BS571" i="8" s="1"/>
  <c r="BR571" i="8" s="1"/>
  <c r="BQ571" i="8" s="1"/>
  <c r="BP571" i="8" s="1"/>
  <c r="BO571" i="8" s="1"/>
  <c r="BN571" i="8" s="1"/>
  <c r="BM571" i="8" s="1"/>
  <c r="BX571" i="8" s="1"/>
  <c r="CB571" i="8" s="1"/>
  <c r="L569" i="8"/>
  <c r="BW569" i="8"/>
  <c r="BV569" i="8" s="1"/>
  <c r="BU569" i="8" s="1"/>
  <c r="BT569" i="8" s="1"/>
  <c r="BS569" i="8" s="1"/>
  <c r="BR569" i="8" s="1"/>
  <c r="BQ569" i="8" s="1"/>
  <c r="BP569" i="8" s="1"/>
  <c r="BO569" i="8" s="1"/>
  <c r="BN569" i="8" s="1"/>
  <c r="BM569" i="8" s="1"/>
  <c r="BX569" i="8" s="1"/>
  <c r="CB569" i="8" s="1"/>
  <c r="L567" i="8"/>
  <c r="BW567" i="8"/>
  <c r="BV567" i="8" s="1"/>
  <c r="BU567" i="8" s="1"/>
  <c r="BT567" i="8" s="1"/>
  <c r="BS567" i="8" s="1"/>
  <c r="BR567" i="8" s="1"/>
  <c r="BQ567" i="8" s="1"/>
  <c r="BP567" i="8" s="1"/>
  <c r="BO567" i="8" s="1"/>
  <c r="BN567" i="8" s="1"/>
  <c r="BM567" i="8" s="1"/>
  <c r="BX567" i="8" s="1"/>
  <c r="CB567" i="8" s="1"/>
  <c r="L565" i="8"/>
  <c r="BW565" i="8"/>
  <c r="BV565" i="8" s="1"/>
  <c r="BU565" i="8" s="1"/>
  <c r="BT565" i="8" s="1"/>
  <c r="BS565" i="8" s="1"/>
  <c r="BR565" i="8" s="1"/>
  <c r="BQ565" i="8" s="1"/>
  <c r="BP565" i="8" s="1"/>
  <c r="BO565" i="8" s="1"/>
  <c r="BN565" i="8" s="1"/>
  <c r="BM565" i="8" s="1"/>
  <c r="BX565" i="8" s="1"/>
  <c r="CB565" i="8" s="1"/>
  <c r="L563" i="8"/>
  <c r="BW563" i="8"/>
  <c r="BV563" i="8" s="1"/>
  <c r="BU563" i="8" s="1"/>
  <c r="BT563" i="8" s="1"/>
  <c r="BS563" i="8" s="1"/>
  <c r="BR563" i="8" s="1"/>
  <c r="BQ563" i="8" s="1"/>
  <c r="BP563" i="8" s="1"/>
  <c r="BO563" i="8" s="1"/>
  <c r="BN563" i="8" s="1"/>
  <c r="BM563" i="8" s="1"/>
  <c r="BX563" i="8" s="1"/>
  <c r="CB563" i="8" s="1"/>
  <c r="L562" i="8"/>
  <c r="BW562" i="8"/>
  <c r="BV562" i="8" s="1"/>
  <c r="BU562" i="8" s="1"/>
  <c r="BT562" i="8" s="1"/>
  <c r="BS562" i="8" s="1"/>
  <c r="BR562" i="8" s="1"/>
  <c r="BQ562" i="8" s="1"/>
  <c r="BP562" i="8" s="1"/>
  <c r="BO562" i="8" s="1"/>
  <c r="BN562" i="8" s="1"/>
  <c r="BM562" i="8" s="1"/>
  <c r="BX562" i="8" s="1"/>
  <c r="CB562" i="8" s="1"/>
  <c r="L560" i="8"/>
  <c r="BW560" i="8"/>
  <c r="BV560" i="8" s="1"/>
  <c r="BU560" i="8" s="1"/>
  <c r="BT560" i="8" s="1"/>
  <c r="BS560" i="8" s="1"/>
  <c r="BR560" i="8" s="1"/>
  <c r="BQ560" i="8" s="1"/>
  <c r="BP560" i="8" s="1"/>
  <c r="BO560" i="8" s="1"/>
  <c r="BN560" i="8" s="1"/>
  <c r="BM560" i="8" s="1"/>
  <c r="BX560" i="8" s="1"/>
  <c r="CB560" i="8" s="1"/>
  <c r="K206" i="8"/>
  <c r="AM50" i="8"/>
  <c r="AL50" i="8" s="1"/>
  <c r="AK50" i="8" s="1"/>
  <c r="AJ50" i="8" s="1"/>
  <c r="AI50" i="8" s="1"/>
  <c r="AH50" i="8" s="1"/>
  <c r="AG50" i="8" s="1"/>
  <c r="AF50" i="8" s="1"/>
  <c r="AE50" i="8" s="1"/>
  <c r="AD50" i="8" s="1"/>
  <c r="AC50" i="8" s="1"/>
  <c r="AN50" i="8" s="1"/>
  <c r="BY50" i="8" s="1"/>
  <c r="AY50" i="8"/>
  <c r="AX50" i="8" s="1"/>
  <c r="AW50" i="8" s="1"/>
  <c r="AV50" i="8" s="1"/>
  <c r="AU50" i="8" s="1"/>
  <c r="AT50" i="8" s="1"/>
  <c r="AS50" i="8" s="1"/>
  <c r="AR50" i="8" s="1"/>
  <c r="AQ50" i="8" s="1"/>
  <c r="AP50" i="8" s="1"/>
  <c r="AO50" i="8" s="1"/>
  <c r="AZ50" i="8" s="1"/>
  <c r="BZ50" i="8" s="1"/>
  <c r="BK50" i="8"/>
  <c r="BJ50" i="8" s="1"/>
  <c r="BI50" i="8" s="1"/>
  <c r="BH50" i="8" s="1"/>
  <c r="BG50" i="8" s="1"/>
  <c r="BF50" i="8" s="1"/>
  <c r="BE50" i="8" s="1"/>
  <c r="BD50" i="8" s="1"/>
  <c r="BC50" i="8" s="1"/>
  <c r="BB50" i="8" s="1"/>
  <c r="BA50" i="8" s="1"/>
  <c r="BL50" i="8" s="1"/>
  <c r="CA50" i="8" s="1"/>
  <c r="L321" i="8"/>
  <c r="BW321" i="8"/>
  <c r="BV321" i="8" s="1"/>
  <c r="BU321" i="8" s="1"/>
  <c r="BT321" i="8" s="1"/>
  <c r="BS321" i="8" s="1"/>
  <c r="BR321" i="8" s="1"/>
  <c r="BQ321" i="8" s="1"/>
  <c r="BP321" i="8" s="1"/>
  <c r="BO321" i="8" s="1"/>
  <c r="BN321" i="8" s="1"/>
  <c r="BM321" i="8" s="1"/>
  <c r="BX321" i="8" s="1"/>
  <c r="CB321" i="8" s="1"/>
  <c r="L317" i="8"/>
  <c r="BW317" i="8"/>
  <c r="BV317" i="8" s="1"/>
  <c r="BU317" i="8" s="1"/>
  <c r="BT317" i="8" s="1"/>
  <c r="BS317" i="8" s="1"/>
  <c r="BR317" i="8" s="1"/>
  <c r="BQ317" i="8" s="1"/>
  <c r="BP317" i="8" s="1"/>
  <c r="BO317" i="8" s="1"/>
  <c r="BN317" i="8" s="1"/>
  <c r="BM317" i="8" s="1"/>
  <c r="BX317" i="8" s="1"/>
  <c r="CB317" i="8" s="1"/>
  <c r="L312" i="8"/>
  <c r="BW312" i="8"/>
  <c r="BV312" i="8" s="1"/>
  <c r="BU312" i="8" s="1"/>
  <c r="BT312" i="8" s="1"/>
  <c r="BS312" i="8" s="1"/>
  <c r="BR312" i="8" s="1"/>
  <c r="BQ312" i="8" s="1"/>
  <c r="BP312" i="8" s="1"/>
  <c r="BO312" i="8" s="1"/>
  <c r="BN312" i="8" s="1"/>
  <c r="BM312" i="8" s="1"/>
  <c r="BX312" i="8" s="1"/>
  <c r="CB312" i="8" s="1"/>
  <c r="L308" i="8"/>
  <c r="BW308" i="8"/>
  <c r="BV308" i="8" s="1"/>
  <c r="BU308" i="8" s="1"/>
  <c r="BT308" i="8" s="1"/>
  <c r="BS308" i="8" s="1"/>
  <c r="BR308" i="8" s="1"/>
  <c r="BQ308" i="8" s="1"/>
  <c r="BP308" i="8" s="1"/>
  <c r="BO308" i="8" s="1"/>
  <c r="BN308" i="8" s="1"/>
  <c r="BM308" i="8" s="1"/>
  <c r="BX308" i="8" s="1"/>
  <c r="CB308" i="8" s="1"/>
  <c r="L76" i="8"/>
  <c r="BW76" i="8"/>
  <c r="BV76" i="8" s="1"/>
  <c r="BU76" i="8" s="1"/>
  <c r="BT76" i="8" s="1"/>
  <c r="BS76" i="8" s="1"/>
  <c r="BR76" i="8" s="1"/>
  <c r="BQ76" i="8" s="1"/>
  <c r="BP76" i="8" s="1"/>
  <c r="BO76" i="8" s="1"/>
  <c r="BN76" i="8" s="1"/>
  <c r="BM76" i="8" s="1"/>
  <c r="BX76" i="8" s="1"/>
  <c r="CB76" i="8" s="1"/>
  <c r="L9" i="8"/>
  <c r="BW9" i="8"/>
  <c r="BV9" i="8" s="1"/>
  <c r="BU9" i="8" s="1"/>
  <c r="BT9" i="8" s="1"/>
  <c r="BS9" i="8" s="1"/>
  <c r="BR9" i="8" s="1"/>
  <c r="BQ9" i="8" s="1"/>
  <c r="BP9" i="8" s="1"/>
  <c r="BO9" i="8" s="1"/>
  <c r="BN9" i="8" s="1"/>
  <c r="BM9" i="8" s="1"/>
  <c r="BX9" i="8" s="1"/>
  <c r="CB9" i="8" s="1"/>
  <c r="L8" i="8"/>
  <c r="BW8" i="8"/>
  <c r="BV8" i="8" s="1"/>
  <c r="BU8" i="8" s="1"/>
  <c r="BT8" i="8" s="1"/>
  <c r="BS8" i="8" s="1"/>
  <c r="BR8" i="8" s="1"/>
  <c r="BQ8" i="8" s="1"/>
  <c r="BP8" i="8" s="1"/>
  <c r="BO8" i="8" s="1"/>
  <c r="BN8" i="8" s="1"/>
  <c r="BM8" i="8" s="1"/>
  <c r="BX8" i="8" s="1"/>
  <c r="CB8" i="8" s="1"/>
  <c r="K273" i="8"/>
  <c r="K265" i="8"/>
  <c r="AM69" i="8"/>
  <c r="AL69" i="8" s="1"/>
  <c r="AK69" i="8" s="1"/>
  <c r="AJ69" i="8" s="1"/>
  <c r="AI69" i="8" s="1"/>
  <c r="AH69" i="8" s="1"/>
  <c r="AG69" i="8" s="1"/>
  <c r="AF69" i="8" s="1"/>
  <c r="AE69" i="8" s="1"/>
  <c r="AD69" i="8" s="1"/>
  <c r="AC69" i="8" s="1"/>
  <c r="AN69" i="8" s="1"/>
  <c r="BY69" i="8" s="1"/>
  <c r="AY69" i="8"/>
  <c r="AX69" i="8" s="1"/>
  <c r="AW69" i="8" s="1"/>
  <c r="AV69" i="8" s="1"/>
  <c r="AU69" i="8" s="1"/>
  <c r="AT69" i="8" s="1"/>
  <c r="AS69" i="8" s="1"/>
  <c r="AR69" i="8" s="1"/>
  <c r="AQ69" i="8" s="1"/>
  <c r="AP69" i="8" s="1"/>
  <c r="AO69" i="8" s="1"/>
  <c r="AZ69" i="8" s="1"/>
  <c r="BZ69" i="8" s="1"/>
  <c r="BK69" i="8"/>
  <c r="BJ69" i="8" s="1"/>
  <c r="BI69" i="8" s="1"/>
  <c r="BH69" i="8" s="1"/>
  <c r="BG69" i="8" s="1"/>
  <c r="BF69" i="8" s="1"/>
  <c r="BE69" i="8" s="1"/>
  <c r="BD69" i="8" s="1"/>
  <c r="BC69" i="8" s="1"/>
  <c r="BB69" i="8" s="1"/>
  <c r="BA69" i="8" s="1"/>
  <c r="BL69" i="8" s="1"/>
  <c r="CA69" i="8" s="1"/>
  <c r="AM795" i="8"/>
  <c r="AL795" i="8" s="1"/>
  <c r="AK795" i="8" s="1"/>
  <c r="AJ795" i="8" s="1"/>
  <c r="AI795" i="8" s="1"/>
  <c r="AH795" i="8" s="1"/>
  <c r="AG795" i="8" s="1"/>
  <c r="AF795" i="8" s="1"/>
  <c r="AE795" i="8" s="1"/>
  <c r="AD795" i="8" s="1"/>
  <c r="AC795" i="8" s="1"/>
  <c r="AN795" i="8" s="1"/>
  <c r="BY795" i="8" s="1"/>
  <c r="AY795" i="8"/>
  <c r="AX795" i="8" s="1"/>
  <c r="AW795" i="8" s="1"/>
  <c r="AV795" i="8" s="1"/>
  <c r="AU795" i="8" s="1"/>
  <c r="AT795" i="8" s="1"/>
  <c r="AS795" i="8" s="1"/>
  <c r="AR795" i="8" s="1"/>
  <c r="AQ795" i="8" s="1"/>
  <c r="AP795" i="8" s="1"/>
  <c r="AO795" i="8" s="1"/>
  <c r="AZ795" i="8" s="1"/>
  <c r="BZ795" i="8" s="1"/>
  <c r="BK795" i="8"/>
  <c r="BJ795" i="8" s="1"/>
  <c r="BI795" i="8" s="1"/>
  <c r="BH795" i="8" s="1"/>
  <c r="BG795" i="8" s="1"/>
  <c r="BF795" i="8" s="1"/>
  <c r="BE795" i="8" s="1"/>
  <c r="BD795" i="8" s="1"/>
  <c r="BC795" i="8" s="1"/>
  <c r="BB795" i="8" s="1"/>
  <c r="BA795" i="8" s="1"/>
  <c r="BL795" i="8" s="1"/>
  <c r="CA795" i="8" s="1"/>
  <c r="L126" i="8"/>
  <c r="BW126" i="8"/>
  <c r="BV126" i="8" s="1"/>
  <c r="BU126" i="8" s="1"/>
  <c r="BT126" i="8" s="1"/>
  <c r="BS126" i="8" s="1"/>
  <c r="BR126" i="8" s="1"/>
  <c r="BQ126" i="8" s="1"/>
  <c r="BP126" i="8" s="1"/>
  <c r="BO126" i="8" s="1"/>
  <c r="BN126" i="8" s="1"/>
  <c r="BM126" i="8" s="1"/>
  <c r="BX126" i="8" s="1"/>
  <c r="CB126" i="8" s="1"/>
  <c r="L377" i="8"/>
  <c r="BW377" i="8"/>
  <c r="BV377" i="8" s="1"/>
  <c r="BU377" i="8" s="1"/>
  <c r="BT377" i="8" s="1"/>
  <c r="BS377" i="8" s="1"/>
  <c r="BR377" i="8" s="1"/>
  <c r="BQ377" i="8" s="1"/>
  <c r="BP377" i="8" s="1"/>
  <c r="BO377" i="8" s="1"/>
  <c r="BN377" i="8" s="1"/>
  <c r="BM377" i="8" s="1"/>
  <c r="BX377" i="8" s="1"/>
  <c r="CB377" i="8" s="1"/>
  <c r="K294" i="8"/>
  <c r="L907" i="8"/>
  <c r="BW907" i="8"/>
  <c r="BV907" i="8" s="1"/>
  <c r="BU907" i="8" s="1"/>
  <c r="BT907" i="8" s="1"/>
  <c r="BS907" i="8" s="1"/>
  <c r="BR907" i="8" s="1"/>
  <c r="BQ907" i="8" s="1"/>
  <c r="BP907" i="8" s="1"/>
  <c r="BO907" i="8" s="1"/>
  <c r="BN907" i="8" s="1"/>
  <c r="BM907" i="8" s="1"/>
  <c r="BX907" i="8" s="1"/>
  <c r="CB907" i="8" s="1"/>
  <c r="L15" i="8"/>
  <c r="BW15" i="8"/>
  <c r="BV15" i="8" s="1"/>
  <c r="BU15" i="8" s="1"/>
  <c r="BT15" i="8" s="1"/>
  <c r="BS15" i="8" s="1"/>
  <c r="BR15" i="8" s="1"/>
  <c r="BQ15" i="8" s="1"/>
  <c r="BP15" i="8" s="1"/>
  <c r="BO15" i="8" s="1"/>
  <c r="BN15" i="8" s="1"/>
  <c r="BM15" i="8" s="1"/>
  <c r="BX15" i="8" s="1"/>
  <c r="CB15" i="8" s="1"/>
  <c r="L16" i="8"/>
  <c r="BW16" i="8"/>
  <c r="BV16" i="8" s="1"/>
  <c r="BU16" i="8" s="1"/>
  <c r="BT16" i="8" s="1"/>
  <c r="BS16" i="8" s="1"/>
  <c r="BR16" i="8" s="1"/>
  <c r="BQ16" i="8" s="1"/>
  <c r="BP16" i="8" s="1"/>
  <c r="BO16" i="8" s="1"/>
  <c r="BN16" i="8" s="1"/>
  <c r="BM16" i="8" s="1"/>
  <c r="BX16" i="8" s="1"/>
  <c r="CB16" i="8" s="1"/>
  <c r="K496" i="8"/>
  <c r="K492" i="8"/>
  <c r="K488" i="8"/>
  <c r="K484" i="8"/>
  <c r="K480" i="8"/>
  <c r="K478" i="8"/>
  <c r="K476" i="8"/>
  <c r="K474" i="8"/>
  <c r="K472" i="8"/>
  <c r="K470" i="8"/>
  <c r="K468" i="8"/>
  <c r="K466" i="8"/>
  <c r="K464" i="8"/>
  <c r="K462" i="8"/>
  <c r="K460" i="8"/>
  <c r="K458" i="8"/>
  <c r="K456" i="8"/>
  <c r="K454" i="8"/>
  <c r="K452" i="8"/>
  <c r="K450" i="8"/>
  <c r="K305" i="8"/>
  <c r="K497" i="8"/>
  <c r="K493" i="8"/>
  <c r="K489" i="8"/>
  <c r="K485" i="8"/>
  <c r="K481" i="8"/>
  <c r="AM778" i="8"/>
  <c r="AL778" i="8" s="1"/>
  <c r="AK778" i="8" s="1"/>
  <c r="AJ778" i="8" s="1"/>
  <c r="AI778" i="8" s="1"/>
  <c r="AH778" i="8" s="1"/>
  <c r="AG778" i="8" s="1"/>
  <c r="AF778" i="8" s="1"/>
  <c r="AE778" i="8" s="1"/>
  <c r="AD778" i="8" s="1"/>
  <c r="AC778" i="8" s="1"/>
  <c r="AN778" i="8" s="1"/>
  <c r="BY778" i="8" s="1"/>
  <c r="AY778" i="8"/>
  <c r="AX778" i="8" s="1"/>
  <c r="AW778" i="8" s="1"/>
  <c r="AV778" i="8" s="1"/>
  <c r="AU778" i="8" s="1"/>
  <c r="AT778" i="8" s="1"/>
  <c r="AS778" i="8" s="1"/>
  <c r="AR778" i="8" s="1"/>
  <c r="AQ778" i="8" s="1"/>
  <c r="AP778" i="8" s="1"/>
  <c r="AO778" i="8" s="1"/>
  <c r="AZ778" i="8" s="1"/>
  <c r="BZ778" i="8" s="1"/>
  <c r="BK778" i="8"/>
  <c r="BJ778" i="8" s="1"/>
  <c r="BI778" i="8" s="1"/>
  <c r="BH778" i="8" s="1"/>
  <c r="BG778" i="8" s="1"/>
  <c r="BF778" i="8" s="1"/>
  <c r="BE778" i="8" s="1"/>
  <c r="BD778" i="8" s="1"/>
  <c r="BC778" i="8" s="1"/>
  <c r="BB778" i="8" s="1"/>
  <c r="BA778" i="8" s="1"/>
  <c r="BL778" i="8" s="1"/>
  <c r="CA778" i="8" s="1"/>
  <c r="AM779" i="8"/>
  <c r="AL779" i="8" s="1"/>
  <c r="AK779" i="8" s="1"/>
  <c r="AJ779" i="8" s="1"/>
  <c r="AI779" i="8" s="1"/>
  <c r="AH779" i="8" s="1"/>
  <c r="AG779" i="8" s="1"/>
  <c r="AF779" i="8" s="1"/>
  <c r="AE779" i="8" s="1"/>
  <c r="AD779" i="8" s="1"/>
  <c r="AC779" i="8" s="1"/>
  <c r="AN779" i="8" s="1"/>
  <c r="BY779" i="8" s="1"/>
  <c r="AY779" i="8"/>
  <c r="AX779" i="8" s="1"/>
  <c r="AW779" i="8" s="1"/>
  <c r="AV779" i="8" s="1"/>
  <c r="AU779" i="8" s="1"/>
  <c r="AT779" i="8" s="1"/>
  <c r="AS779" i="8" s="1"/>
  <c r="AR779" i="8" s="1"/>
  <c r="AQ779" i="8" s="1"/>
  <c r="AP779" i="8" s="1"/>
  <c r="AO779" i="8" s="1"/>
  <c r="AZ779" i="8" s="1"/>
  <c r="BZ779" i="8" s="1"/>
  <c r="BK779" i="8"/>
  <c r="BJ779" i="8" s="1"/>
  <c r="BI779" i="8" s="1"/>
  <c r="BH779" i="8" s="1"/>
  <c r="BG779" i="8" s="1"/>
  <c r="BF779" i="8" s="1"/>
  <c r="BE779" i="8" s="1"/>
  <c r="BD779" i="8" s="1"/>
  <c r="BC779" i="8" s="1"/>
  <c r="BB779" i="8" s="1"/>
  <c r="BA779" i="8" s="1"/>
  <c r="BL779" i="8" s="1"/>
  <c r="CA779" i="8" s="1"/>
  <c r="K365" i="8"/>
  <c r="K363" i="8"/>
  <c r="K648" i="8"/>
  <c r="K644" i="8"/>
  <c r="K640" i="8"/>
  <c r="K630" i="8"/>
  <c r="K638" i="8"/>
  <c r="K650" i="8"/>
  <c r="K642" i="8"/>
  <c r="L871" i="8"/>
  <c r="BW871" i="8"/>
  <c r="BV871" i="8" s="1"/>
  <c r="BU871" i="8" s="1"/>
  <c r="BT871" i="8" s="1"/>
  <c r="BS871" i="8" s="1"/>
  <c r="BR871" i="8" s="1"/>
  <c r="BQ871" i="8" s="1"/>
  <c r="BP871" i="8" s="1"/>
  <c r="BO871" i="8" s="1"/>
  <c r="BN871" i="8" s="1"/>
  <c r="BM871" i="8" s="1"/>
  <c r="BX871" i="8" s="1"/>
  <c r="CB871" i="8" s="1"/>
  <c r="K92" i="8"/>
  <c r="L151" i="8"/>
  <c r="BW151" i="8"/>
  <c r="BV151" i="8" s="1"/>
  <c r="BU151" i="8" s="1"/>
  <c r="BT151" i="8" s="1"/>
  <c r="BS151" i="8" s="1"/>
  <c r="BR151" i="8" s="1"/>
  <c r="BQ151" i="8" s="1"/>
  <c r="BP151" i="8" s="1"/>
  <c r="BO151" i="8" s="1"/>
  <c r="BN151" i="8" s="1"/>
  <c r="BM151" i="8" s="1"/>
  <c r="BX151" i="8" s="1"/>
  <c r="CB151" i="8" s="1"/>
  <c r="BW143" i="8"/>
  <c r="BV143" i="8" s="1"/>
  <c r="BU143" i="8" s="1"/>
  <c r="BT143" i="8" s="1"/>
  <c r="BS143" i="8" s="1"/>
  <c r="BR143" i="8" s="1"/>
  <c r="BQ143" i="8" s="1"/>
  <c r="BP143" i="8" s="1"/>
  <c r="BO143" i="8" s="1"/>
  <c r="BN143" i="8" s="1"/>
  <c r="BM143" i="8" s="1"/>
  <c r="BX143" i="8" s="1"/>
  <c r="CB143" i="8" s="1"/>
  <c r="L143" i="8"/>
  <c r="BW135" i="8"/>
  <c r="BV135" i="8" s="1"/>
  <c r="BU135" i="8" s="1"/>
  <c r="BT135" i="8" s="1"/>
  <c r="BS135" i="8" s="1"/>
  <c r="BR135" i="8" s="1"/>
  <c r="BQ135" i="8" s="1"/>
  <c r="BP135" i="8" s="1"/>
  <c r="BO135" i="8" s="1"/>
  <c r="BN135" i="8" s="1"/>
  <c r="BM135" i="8" s="1"/>
  <c r="BX135" i="8" s="1"/>
  <c r="CB135" i="8" s="1"/>
  <c r="L135" i="8"/>
  <c r="AM874" i="8"/>
  <c r="AL874" i="8" s="1"/>
  <c r="AK874" i="8" s="1"/>
  <c r="AJ874" i="8" s="1"/>
  <c r="AI874" i="8" s="1"/>
  <c r="AH874" i="8" s="1"/>
  <c r="AG874" i="8" s="1"/>
  <c r="AF874" i="8" s="1"/>
  <c r="AE874" i="8" s="1"/>
  <c r="AD874" i="8" s="1"/>
  <c r="AC874" i="8" s="1"/>
  <c r="AN874" i="8" s="1"/>
  <c r="BY874" i="8" s="1"/>
  <c r="AY874" i="8"/>
  <c r="AX874" i="8" s="1"/>
  <c r="AW874" i="8" s="1"/>
  <c r="AV874" i="8" s="1"/>
  <c r="AU874" i="8" s="1"/>
  <c r="AT874" i="8" s="1"/>
  <c r="AS874" i="8" s="1"/>
  <c r="AR874" i="8" s="1"/>
  <c r="AQ874" i="8" s="1"/>
  <c r="AP874" i="8" s="1"/>
  <c r="AO874" i="8" s="1"/>
  <c r="AZ874" i="8" s="1"/>
  <c r="BZ874" i="8" s="1"/>
  <c r="BK874" i="8"/>
  <c r="BJ874" i="8" s="1"/>
  <c r="BI874" i="8" s="1"/>
  <c r="BH874" i="8" s="1"/>
  <c r="BG874" i="8" s="1"/>
  <c r="BF874" i="8" s="1"/>
  <c r="BE874" i="8" s="1"/>
  <c r="BD874" i="8" s="1"/>
  <c r="BC874" i="8" s="1"/>
  <c r="BB874" i="8" s="1"/>
  <c r="BA874" i="8" s="1"/>
  <c r="BL874" i="8" s="1"/>
  <c r="CA874" i="8" s="1"/>
  <c r="K80" i="8"/>
  <c r="K78" i="8"/>
  <c r="K77" i="8"/>
  <c r="L857" i="8"/>
  <c r="BW857" i="8"/>
  <c r="BV857" i="8" s="1"/>
  <c r="BU857" i="8" s="1"/>
  <c r="BT857" i="8" s="1"/>
  <c r="BS857" i="8" s="1"/>
  <c r="BR857" i="8" s="1"/>
  <c r="BQ857" i="8" s="1"/>
  <c r="BP857" i="8" s="1"/>
  <c r="BO857" i="8" s="1"/>
  <c r="BN857" i="8" s="1"/>
  <c r="BM857" i="8" s="1"/>
  <c r="BX857" i="8" s="1"/>
  <c r="CB857" i="8" s="1"/>
  <c r="L854" i="8"/>
  <c r="BW854" i="8"/>
  <c r="BV854" i="8" s="1"/>
  <c r="BU854" i="8" s="1"/>
  <c r="BT854" i="8" s="1"/>
  <c r="BS854" i="8" s="1"/>
  <c r="BR854" i="8" s="1"/>
  <c r="BQ854" i="8" s="1"/>
  <c r="BP854" i="8" s="1"/>
  <c r="BO854" i="8" s="1"/>
  <c r="BN854" i="8" s="1"/>
  <c r="BM854" i="8" s="1"/>
  <c r="BX854" i="8" s="1"/>
  <c r="CB854" i="8" s="1"/>
  <c r="L848" i="8"/>
  <c r="BW848" i="8"/>
  <c r="BV848" i="8" s="1"/>
  <c r="BU848" i="8" s="1"/>
  <c r="BT848" i="8" s="1"/>
  <c r="BS848" i="8" s="1"/>
  <c r="BR848" i="8" s="1"/>
  <c r="BQ848" i="8" s="1"/>
  <c r="BP848" i="8" s="1"/>
  <c r="BO848" i="8" s="1"/>
  <c r="BN848" i="8" s="1"/>
  <c r="BM848" i="8" s="1"/>
  <c r="BX848" i="8" s="1"/>
  <c r="CB848" i="8" s="1"/>
  <c r="K88" i="8"/>
  <c r="K98" i="8"/>
  <c r="K96" i="8"/>
  <c r="K91" i="8"/>
  <c r="K84" i="8"/>
  <c r="K277" i="8"/>
  <c r="K58" i="8"/>
  <c r="K510" i="8"/>
  <c r="K235" i="8"/>
  <c r="AY134" i="8"/>
  <c r="AX134" i="8" s="1"/>
  <c r="AW134" i="8" s="1"/>
  <c r="AV134" i="8" s="1"/>
  <c r="AU134" i="8" s="1"/>
  <c r="AT134" i="8" s="1"/>
  <c r="AS134" i="8" s="1"/>
  <c r="AR134" i="8" s="1"/>
  <c r="AQ134" i="8" s="1"/>
  <c r="AP134" i="8" s="1"/>
  <c r="AO134" i="8" s="1"/>
  <c r="AZ134" i="8" s="1"/>
  <c r="BZ134" i="8" s="1"/>
  <c r="BK134" i="8"/>
  <c r="BJ134" i="8" s="1"/>
  <c r="BI134" i="8" s="1"/>
  <c r="BH134" i="8" s="1"/>
  <c r="BG134" i="8" s="1"/>
  <c r="BF134" i="8" s="1"/>
  <c r="BE134" i="8" s="1"/>
  <c r="BD134" i="8" s="1"/>
  <c r="BC134" i="8" s="1"/>
  <c r="BB134" i="8" s="1"/>
  <c r="BA134" i="8" s="1"/>
  <c r="BL134" i="8" s="1"/>
  <c r="CA134" i="8" s="1"/>
  <c r="AM134" i="8"/>
  <c r="AL134" i="8" s="1"/>
  <c r="AK134" i="8" s="1"/>
  <c r="AJ134" i="8" s="1"/>
  <c r="AI134" i="8" s="1"/>
  <c r="AH134" i="8" s="1"/>
  <c r="AG134" i="8" s="1"/>
  <c r="AF134" i="8" s="1"/>
  <c r="AE134" i="8" s="1"/>
  <c r="AD134" i="8" s="1"/>
  <c r="AC134" i="8" s="1"/>
  <c r="AN134" i="8" s="1"/>
  <c r="BY134" i="8" s="1"/>
  <c r="AY65" i="8"/>
  <c r="AX65" i="8" s="1"/>
  <c r="AW65" i="8" s="1"/>
  <c r="AV65" i="8" s="1"/>
  <c r="AU65" i="8" s="1"/>
  <c r="AT65" i="8" s="1"/>
  <c r="AS65" i="8" s="1"/>
  <c r="AR65" i="8" s="1"/>
  <c r="AQ65" i="8" s="1"/>
  <c r="AP65" i="8" s="1"/>
  <c r="AO65" i="8" s="1"/>
  <c r="AZ65" i="8" s="1"/>
  <c r="BZ65" i="8" s="1"/>
  <c r="BK65" i="8"/>
  <c r="BJ65" i="8" s="1"/>
  <c r="BI65" i="8" s="1"/>
  <c r="BH65" i="8" s="1"/>
  <c r="BG65" i="8" s="1"/>
  <c r="BF65" i="8" s="1"/>
  <c r="BE65" i="8" s="1"/>
  <c r="BD65" i="8" s="1"/>
  <c r="BC65" i="8" s="1"/>
  <c r="BB65" i="8" s="1"/>
  <c r="BA65" i="8" s="1"/>
  <c r="BL65" i="8" s="1"/>
  <c r="CA65" i="8" s="1"/>
  <c r="AM65" i="8"/>
  <c r="AL65" i="8" s="1"/>
  <c r="AK65" i="8" s="1"/>
  <c r="AJ65" i="8" s="1"/>
  <c r="AI65" i="8" s="1"/>
  <c r="AH65" i="8" s="1"/>
  <c r="AG65" i="8" s="1"/>
  <c r="AF65" i="8" s="1"/>
  <c r="AE65" i="8" s="1"/>
  <c r="AD65" i="8" s="1"/>
  <c r="AC65" i="8" s="1"/>
  <c r="AN65" i="8" s="1"/>
  <c r="BY65" i="8" s="1"/>
  <c r="L897" i="8"/>
  <c r="BW897" i="8"/>
  <c r="BV897" i="8" s="1"/>
  <c r="BU897" i="8" s="1"/>
  <c r="BT897" i="8" s="1"/>
  <c r="BS897" i="8" s="1"/>
  <c r="BR897" i="8" s="1"/>
  <c r="BQ897" i="8" s="1"/>
  <c r="BP897" i="8" s="1"/>
  <c r="BO897" i="8" s="1"/>
  <c r="BN897" i="8" s="1"/>
  <c r="BM897" i="8" s="1"/>
  <c r="BX897" i="8" s="1"/>
  <c r="CB897" i="8" s="1"/>
  <c r="K63" i="8"/>
  <c r="BW148" i="8"/>
  <c r="BV148" i="8" s="1"/>
  <c r="BU148" i="8" s="1"/>
  <c r="BT148" i="8" s="1"/>
  <c r="BS148" i="8" s="1"/>
  <c r="BR148" i="8" s="1"/>
  <c r="BQ148" i="8" s="1"/>
  <c r="BP148" i="8" s="1"/>
  <c r="BO148" i="8" s="1"/>
  <c r="BN148" i="8" s="1"/>
  <c r="BM148" i="8" s="1"/>
  <c r="BX148" i="8" s="1"/>
  <c r="CB148" i="8" s="1"/>
  <c r="L148" i="8"/>
  <c r="BW144" i="8"/>
  <c r="BV144" i="8" s="1"/>
  <c r="BU144" i="8" s="1"/>
  <c r="BT144" i="8" s="1"/>
  <c r="BS144" i="8" s="1"/>
  <c r="BR144" i="8" s="1"/>
  <c r="BQ144" i="8" s="1"/>
  <c r="BP144" i="8" s="1"/>
  <c r="BO144" i="8" s="1"/>
  <c r="BN144" i="8" s="1"/>
  <c r="BM144" i="8" s="1"/>
  <c r="BX144" i="8" s="1"/>
  <c r="CB144" i="8" s="1"/>
  <c r="L144" i="8"/>
  <c r="BW140" i="8"/>
  <c r="BV140" i="8" s="1"/>
  <c r="BU140" i="8" s="1"/>
  <c r="BT140" i="8" s="1"/>
  <c r="BS140" i="8" s="1"/>
  <c r="BR140" i="8" s="1"/>
  <c r="BQ140" i="8" s="1"/>
  <c r="BP140" i="8" s="1"/>
  <c r="BO140" i="8" s="1"/>
  <c r="BN140" i="8" s="1"/>
  <c r="BM140" i="8" s="1"/>
  <c r="BX140" i="8" s="1"/>
  <c r="CB140" i="8" s="1"/>
  <c r="L140" i="8"/>
  <c r="BW136" i="8"/>
  <c r="BV136" i="8" s="1"/>
  <c r="BU136" i="8" s="1"/>
  <c r="BT136" i="8" s="1"/>
  <c r="BS136" i="8" s="1"/>
  <c r="BR136" i="8" s="1"/>
  <c r="BQ136" i="8" s="1"/>
  <c r="BP136" i="8" s="1"/>
  <c r="BO136" i="8" s="1"/>
  <c r="BN136" i="8" s="1"/>
  <c r="BM136" i="8" s="1"/>
  <c r="BX136" i="8" s="1"/>
  <c r="CB136" i="8" s="1"/>
  <c r="L136" i="8"/>
  <c r="K222" i="8"/>
  <c r="BW261" i="8"/>
  <c r="BV261" i="8" s="1"/>
  <c r="BU261" i="8" s="1"/>
  <c r="BT261" i="8" s="1"/>
  <c r="BS261" i="8" s="1"/>
  <c r="BR261" i="8" s="1"/>
  <c r="BQ261" i="8" s="1"/>
  <c r="BP261" i="8" s="1"/>
  <c r="BO261" i="8" s="1"/>
  <c r="BN261" i="8" s="1"/>
  <c r="BM261" i="8" s="1"/>
  <c r="BX261" i="8" s="1"/>
  <c r="CB261" i="8" s="1"/>
  <c r="L261" i="8"/>
  <c r="BW260" i="8"/>
  <c r="BV260" i="8" s="1"/>
  <c r="BU260" i="8" s="1"/>
  <c r="BT260" i="8" s="1"/>
  <c r="BS260" i="8" s="1"/>
  <c r="BR260" i="8" s="1"/>
  <c r="BQ260" i="8" s="1"/>
  <c r="BP260" i="8" s="1"/>
  <c r="BO260" i="8" s="1"/>
  <c r="BN260" i="8" s="1"/>
  <c r="BM260" i="8" s="1"/>
  <c r="BX260" i="8" s="1"/>
  <c r="CB260" i="8" s="1"/>
  <c r="L260" i="8"/>
  <c r="BW259" i="8"/>
  <c r="BV259" i="8" s="1"/>
  <c r="BU259" i="8" s="1"/>
  <c r="BT259" i="8" s="1"/>
  <c r="BS259" i="8" s="1"/>
  <c r="BR259" i="8" s="1"/>
  <c r="BQ259" i="8" s="1"/>
  <c r="BP259" i="8" s="1"/>
  <c r="BO259" i="8" s="1"/>
  <c r="BN259" i="8" s="1"/>
  <c r="BM259" i="8" s="1"/>
  <c r="BX259" i="8" s="1"/>
  <c r="CB259" i="8" s="1"/>
  <c r="L259" i="8"/>
  <c r="BW258" i="8"/>
  <c r="BV258" i="8" s="1"/>
  <c r="BU258" i="8" s="1"/>
  <c r="BT258" i="8" s="1"/>
  <c r="BS258" i="8" s="1"/>
  <c r="BR258" i="8" s="1"/>
  <c r="BQ258" i="8" s="1"/>
  <c r="BP258" i="8" s="1"/>
  <c r="BO258" i="8" s="1"/>
  <c r="BN258" i="8" s="1"/>
  <c r="BM258" i="8" s="1"/>
  <c r="BX258" i="8" s="1"/>
  <c r="CB258" i="8" s="1"/>
  <c r="L258" i="8"/>
  <c r="BW257" i="8"/>
  <c r="BV257" i="8" s="1"/>
  <c r="BU257" i="8" s="1"/>
  <c r="BT257" i="8" s="1"/>
  <c r="BS257" i="8" s="1"/>
  <c r="BR257" i="8" s="1"/>
  <c r="BQ257" i="8" s="1"/>
  <c r="BP257" i="8" s="1"/>
  <c r="BO257" i="8" s="1"/>
  <c r="BN257" i="8" s="1"/>
  <c r="BM257" i="8" s="1"/>
  <c r="BX257" i="8" s="1"/>
  <c r="CB257" i="8" s="1"/>
  <c r="L257" i="8"/>
  <c r="BW256" i="8"/>
  <c r="BV256" i="8" s="1"/>
  <c r="BU256" i="8" s="1"/>
  <c r="BT256" i="8" s="1"/>
  <c r="BS256" i="8" s="1"/>
  <c r="BR256" i="8" s="1"/>
  <c r="BQ256" i="8" s="1"/>
  <c r="BP256" i="8" s="1"/>
  <c r="BO256" i="8" s="1"/>
  <c r="BN256" i="8" s="1"/>
  <c r="BM256" i="8" s="1"/>
  <c r="BX256" i="8" s="1"/>
  <c r="CB256" i="8" s="1"/>
  <c r="L256" i="8"/>
  <c r="BW255" i="8"/>
  <c r="BV255" i="8" s="1"/>
  <c r="BU255" i="8" s="1"/>
  <c r="BT255" i="8" s="1"/>
  <c r="BS255" i="8" s="1"/>
  <c r="BR255" i="8" s="1"/>
  <c r="BQ255" i="8" s="1"/>
  <c r="BP255" i="8" s="1"/>
  <c r="BO255" i="8" s="1"/>
  <c r="BN255" i="8" s="1"/>
  <c r="BM255" i="8" s="1"/>
  <c r="BX255" i="8" s="1"/>
  <c r="CB255" i="8" s="1"/>
  <c r="L255" i="8"/>
  <c r="BW254" i="8"/>
  <c r="BV254" i="8" s="1"/>
  <c r="BU254" i="8" s="1"/>
  <c r="BT254" i="8" s="1"/>
  <c r="BS254" i="8" s="1"/>
  <c r="BR254" i="8" s="1"/>
  <c r="BQ254" i="8" s="1"/>
  <c r="BP254" i="8" s="1"/>
  <c r="BO254" i="8" s="1"/>
  <c r="BN254" i="8" s="1"/>
  <c r="BM254" i="8" s="1"/>
  <c r="BX254" i="8" s="1"/>
  <c r="CB254" i="8" s="1"/>
  <c r="L254" i="8"/>
  <c r="BW253" i="8"/>
  <c r="BV253" i="8" s="1"/>
  <c r="BU253" i="8" s="1"/>
  <c r="BT253" i="8" s="1"/>
  <c r="BS253" i="8" s="1"/>
  <c r="BR253" i="8" s="1"/>
  <c r="BQ253" i="8" s="1"/>
  <c r="BP253" i="8" s="1"/>
  <c r="BO253" i="8" s="1"/>
  <c r="BN253" i="8" s="1"/>
  <c r="BM253" i="8" s="1"/>
  <c r="BX253" i="8" s="1"/>
  <c r="CB253" i="8" s="1"/>
  <c r="L253" i="8"/>
  <c r="BW252" i="8"/>
  <c r="BV252" i="8" s="1"/>
  <c r="BU252" i="8" s="1"/>
  <c r="BT252" i="8" s="1"/>
  <c r="BS252" i="8" s="1"/>
  <c r="BR252" i="8" s="1"/>
  <c r="BQ252" i="8" s="1"/>
  <c r="BP252" i="8" s="1"/>
  <c r="BO252" i="8" s="1"/>
  <c r="BN252" i="8" s="1"/>
  <c r="BM252" i="8" s="1"/>
  <c r="BX252" i="8" s="1"/>
  <c r="CB252" i="8" s="1"/>
  <c r="L252" i="8"/>
  <c r="BW251" i="8"/>
  <c r="BV251" i="8" s="1"/>
  <c r="BU251" i="8" s="1"/>
  <c r="BT251" i="8" s="1"/>
  <c r="BS251" i="8" s="1"/>
  <c r="BR251" i="8" s="1"/>
  <c r="BQ251" i="8" s="1"/>
  <c r="BP251" i="8" s="1"/>
  <c r="BO251" i="8" s="1"/>
  <c r="BN251" i="8" s="1"/>
  <c r="BM251" i="8" s="1"/>
  <c r="BX251" i="8" s="1"/>
  <c r="CB251" i="8" s="1"/>
  <c r="L251" i="8"/>
  <c r="BW250" i="8"/>
  <c r="BV250" i="8" s="1"/>
  <c r="BU250" i="8" s="1"/>
  <c r="BT250" i="8" s="1"/>
  <c r="BS250" i="8" s="1"/>
  <c r="BR250" i="8" s="1"/>
  <c r="BQ250" i="8" s="1"/>
  <c r="BP250" i="8" s="1"/>
  <c r="BO250" i="8" s="1"/>
  <c r="BN250" i="8" s="1"/>
  <c r="BM250" i="8" s="1"/>
  <c r="BX250" i="8" s="1"/>
  <c r="CB250" i="8" s="1"/>
  <c r="L250" i="8"/>
  <c r="BW249" i="8"/>
  <c r="BV249" i="8" s="1"/>
  <c r="BU249" i="8" s="1"/>
  <c r="BT249" i="8" s="1"/>
  <c r="BS249" i="8" s="1"/>
  <c r="BR249" i="8" s="1"/>
  <c r="BQ249" i="8" s="1"/>
  <c r="BP249" i="8" s="1"/>
  <c r="BO249" i="8" s="1"/>
  <c r="BN249" i="8" s="1"/>
  <c r="BM249" i="8" s="1"/>
  <c r="BX249" i="8" s="1"/>
  <c r="CB249" i="8" s="1"/>
  <c r="L249" i="8"/>
  <c r="BW248" i="8"/>
  <c r="BV248" i="8" s="1"/>
  <c r="BU248" i="8" s="1"/>
  <c r="BT248" i="8" s="1"/>
  <c r="BS248" i="8" s="1"/>
  <c r="BR248" i="8" s="1"/>
  <c r="BQ248" i="8" s="1"/>
  <c r="BP248" i="8" s="1"/>
  <c r="BO248" i="8" s="1"/>
  <c r="BN248" i="8" s="1"/>
  <c r="BM248" i="8" s="1"/>
  <c r="BX248" i="8" s="1"/>
  <c r="CB248" i="8" s="1"/>
  <c r="L248" i="8"/>
  <c r="BW247" i="8"/>
  <c r="BV247" i="8" s="1"/>
  <c r="BU247" i="8" s="1"/>
  <c r="BT247" i="8" s="1"/>
  <c r="BS247" i="8" s="1"/>
  <c r="BR247" i="8" s="1"/>
  <c r="BQ247" i="8" s="1"/>
  <c r="BP247" i="8" s="1"/>
  <c r="BO247" i="8" s="1"/>
  <c r="BN247" i="8" s="1"/>
  <c r="BM247" i="8" s="1"/>
  <c r="BX247" i="8" s="1"/>
  <c r="CB247" i="8" s="1"/>
  <c r="L247" i="8"/>
  <c r="BW246" i="8"/>
  <c r="BV246" i="8" s="1"/>
  <c r="BU246" i="8" s="1"/>
  <c r="BT246" i="8" s="1"/>
  <c r="BS246" i="8" s="1"/>
  <c r="BR246" i="8" s="1"/>
  <c r="BQ246" i="8" s="1"/>
  <c r="BP246" i="8" s="1"/>
  <c r="BO246" i="8" s="1"/>
  <c r="BN246" i="8" s="1"/>
  <c r="BM246" i="8" s="1"/>
  <c r="BX246" i="8" s="1"/>
  <c r="CB246" i="8" s="1"/>
  <c r="L246" i="8"/>
  <c r="L913" i="8"/>
  <c r="BW913" i="8"/>
  <c r="BV913" i="8" s="1"/>
  <c r="BU913" i="8" s="1"/>
  <c r="BT913" i="8" s="1"/>
  <c r="BS913" i="8" s="1"/>
  <c r="BR913" i="8" s="1"/>
  <c r="BQ913" i="8" s="1"/>
  <c r="BP913" i="8" s="1"/>
  <c r="BO913" i="8" s="1"/>
  <c r="BN913" i="8" s="1"/>
  <c r="BM913" i="8" s="1"/>
  <c r="BX913" i="8" s="1"/>
  <c r="CB913" i="8" s="1"/>
  <c r="K507" i="8"/>
  <c r="L392" i="8"/>
  <c r="BW392" i="8"/>
  <c r="BV392" i="8" s="1"/>
  <c r="BU392" i="8" s="1"/>
  <c r="BT392" i="8" s="1"/>
  <c r="BS392" i="8" s="1"/>
  <c r="BR392" i="8" s="1"/>
  <c r="BQ392" i="8" s="1"/>
  <c r="BP392" i="8" s="1"/>
  <c r="BO392" i="8" s="1"/>
  <c r="BN392" i="8" s="1"/>
  <c r="BM392" i="8" s="1"/>
  <c r="BX392" i="8" s="1"/>
  <c r="CB392" i="8" s="1"/>
  <c r="K195" i="8"/>
  <c r="AM47" i="8"/>
  <c r="AL47" i="8" s="1"/>
  <c r="AK47" i="8" s="1"/>
  <c r="AJ47" i="8" s="1"/>
  <c r="AI47" i="8" s="1"/>
  <c r="AH47" i="8" s="1"/>
  <c r="AG47" i="8" s="1"/>
  <c r="AF47" i="8" s="1"/>
  <c r="AE47" i="8" s="1"/>
  <c r="AD47" i="8" s="1"/>
  <c r="AC47" i="8" s="1"/>
  <c r="AN47" i="8" s="1"/>
  <c r="BY47" i="8" s="1"/>
  <c r="AY47" i="8"/>
  <c r="AX47" i="8" s="1"/>
  <c r="AW47" i="8" s="1"/>
  <c r="AV47" i="8" s="1"/>
  <c r="AU47" i="8" s="1"/>
  <c r="AT47" i="8" s="1"/>
  <c r="AS47" i="8" s="1"/>
  <c r="AR47" i="8" s="1"/>
  <c r="AQ47" i="8" s="1"/>
  <c r="AP47" i="8" s="1"/>
  <c r="AO47" i="8" s="1"/>
  <c r="AZ47" i="8" s="1"/>
  <c r="BZ47" i="8" s="1"/>
  <c r="BK47" i="8"/>
  <c r="BJ47" i="8" s="1"/>
  <c r="BI47" i="8" s="1"/>
  <c r="BH47" i="8" s="1"/>
  <c r="BG47" i="8" s="1"/>
  <c r="BF47" i="8" s="1"/>
  <c r="BE47" i="8" s="1"/>
  <c r="BD47" i="8" s="1"/>
  <c r="BC47" i="8" s="1"/>
  <c r="BB47" i="8" s="1"/>
  <c r="BA47" i="8" s="1"/>
  <c r="BL47" i="8" s="1"/>
  <c r="CA47" i="8" s="1"/>
  <c r="K209" i="8"/>
  <c r="K214" i="8"/>
  <c r="AM773" i="8"/>
  <c r="AL773" i="8" s="1"/>
  <c r="AK773" i="8" s="1"/>
  <c r="AJ773" i="8" s="1"/>
  <c r="AI773" i="8" s="1"/>
  <c r="AH773" i="8" s="1"/>
  <c r="AG773" i="8" s="1"/>
  <c r="AF773" i="8" s="1"/>
  <c r="AE773" i="8" s="1"/>
  <c r="AD773" i="8" s="1"/>
  <c r="AC773" i="8" s="1"/>
  <c r="AN773" i="8" s="1"/>
  <c r="BY773" i="8" s="1"/>
  <c r="AY773" i="8"/>
  <c r="AX773" i="8" s="1"/>
  <c r="AW773" i="8" s="1"/>
  <c r="AV773" i="8" s="1"/>
  <c r="AU773" i="8" s="1"/>
  <c r="AT773" i="8" s="1"/>
  <c r="AS773" i="8" s="1"/>
  <c r="AR773" i="8" s="1"/>
  <c r="AQ773" i="8" s="1"/>
  <c r="AP773" i="8" s="1"/>
  <c r="AO773" i="8" s="1"/>
  <c r="AZ773" i="8" s="1"/>
  <c r="BZ773" i="8" s="1"/>
  <c r="BK773" i="8"/>
  <c r="BJ773" i="8" s="1"/>
  <c r="BI773" i="8" s="1"/>
  <c r="BH773" i="8" s="1"/>
  <c r="BG773" i="8" s="1"/>
  <c r="BF773" i="8" s="1"/>
  <c r="BE773" i="8" s="1"/>
  <c r="BD773" i="8" s="1"/>
  <c r="BC773" i="8" s="1"/>
  <c r="BB773" i="8" s="1"/>
  <c r="BA773" i="8" s="1"/>
  <c r="BL773" i="8" s="1"/>
  <c r="CA773" i="8" s="1"/>
  <c r="AM762" i="8"/>
  <c r="AL762" i="8" s="1"/>
  <c r="AK762" i="8" s="1"/>
  <c r="AJ762" i="8" s="1"/>
  <c r="AI762" i="8" s="1"/>
  <c r="AH762" i="8" s="1"/>
  <c r="AG762" i="8" s="1"/>
  <c r="AF762" i="8" s="1"/>
  <c r="AE762" i="8" s="1"/>
  <c r="AD762" i="8" s="1"/>
  <c r="AC762" i="8" s="1"/>
  <c r="AN762" i="8" s="1"/>
  <c r="BY762" i="8" s="1"/>
  <c r="AY762" i="8"/>
  <c r="AX762" i="8" s="1"/>
  <c r="AW762" i="8" s="1"/>
  <c r="AV762" i="8" s="1"/>
  <c r="AU762" i="8" s="1"/>
  <c r="AT762" i="8" s="1"/>
  <c r="AS762" i="8" s="1"/>
  <c r="AR762" i="8" s="1"/>
  <c r="AQ762" i="8" s="1"/>
  <c r="AP762" i="8" s="1"/>
  <c r="AO762" i="8" s="1"/>
  <c r="AZ762" i="8" s="1"/>
  <c r="BZ762" i="8" s="1"/>
  <c r="BK762" i="8"/>
  <c r="BJ762" i="8" s="1"/>
  <c r="BI762" i="8" s="1"/>
  <c r="BH762" i="8" s="1"/>
  <c r="BG762" i="8" s="1"/>
  <c r="BF762" i="8" s="1"/>
  <c r="BE762" i="8" s="1"/>
  <c r="BD762" i="8" s="1"/>
  <c r="BC762" i="8" s="1"/>
  <c r="BB762" i="8" s="1"/>
  <c r="BA762" i="8" s="1"/>
  <c r="BL762" i="8" s="1"/>
  <c r="CA762" i="8" s="1"/>
  <c r="AM3" i="8"/>
  <c r="AL3" i="8" s="1"/>
  <c r="AK3" i="8" s="1"/>
  <c r="AJ3" i="8" s="1"/>
  <c r="AI3" i="8" s="1"/>
  <c r="AH3" i="8" s="1"/>
  <c r="AG3" i="8" s="1"/>
  <c r="AF3" i="8" s="1"/>
  <c r="AE3" i="8" s="1"/>
  <c r="AD3" i="8" s="1"/>
  <c r="AC3" i="8" s="1"/>
  <c r="AN3" i="8" s="1"/>
  <c r="BY3" i="8" s="1"/>
  <c r="AY3" i="8"/>
  <c r="AX3" i="8" s="1"/>
  <c r="AW3" i="8" s="1"/>
  <c r="AV3" i="8" s="1"/>
  <c r="AU3" i="8" s="1"/>
  <c r="AT3" i="8" s="1"/>
  <c r="AS3" i="8" s="1"/>
  <c r="AR3" i="8" s="1"/>
  <c r="AQ3" i="8" s="1"/>
  <c r="AP3" i="8" s="1"/>
  <c r="AO3" i="8" s="1"/>
  <c r="AZ3" i="8" s="1"/>
  <c r="BZ3" i="8" s="1"/>
  <c r="BK3" i="8"/>
  <c r="BJ3" i="8" s="1"/>
  <c r="BI3" i="8" s="1"/>
  <c r="BH3" i="8" s="1"/>
  <c r="BG3" i="8" s="1"/>
  <c r="BF3" i="8" s="1"/>
  <c r="BE3" i="8" s="1"/>
  <c r="BD3" i="8" s="1"/>
  <c r="BC3" i="8" s="1"/>
  <c r="BB3" i="8" s="1"/>
  <c r="BA3" i="8" s="1"/>
  <c r="BL3" i="8" s="1"/>
  <c r="CA3" i="8" s="1"/>
  <c r="L625" i="8"/>
  <c r="BW625" i="8"/>
  <c r="BV625" i="8" s="1"/>
  <c r="BU625" i="8" s="1"/>
  <c r="BT625" i="8" s="1"/>
  <c r="BS625" i="8" s="1"/>
  <c r="BR625" i="8" s="1"/>
  <c r="BQ625" i="8" s="1"/>
  <c r="BP625" i="8" s="1"/>
  <c r="BO625" i="8" s="1"/>
  <c r="BN625" i="8" s="1"/>
  <c r="BM625" i="8" s="1"/>
  <c r="BX625" i="8" s="1"/>
  <c r="CB625" i="8" s="1"/>
  <c r="L615" i="8"/>
  <c r="BW615" i="8"/>
  <c r="BV615" i="8" s="1"/>
  <c r="BU615" i="8" s="1"/>
  <c r="BT615" i="8" s="1"/>
  <c r="BS615" i="8" s="1"/>
  <c r="BR615" i="8" s="1"/>
  <c r="BQ615" i="8" s="1"/>
  <c r="BP615" i="8" s="1"/>
  <c r="BO615" i="8" s="1"/>
  <c r="BN615" i="8" s="1"/>
  <c r="BM615" i="8" s="1"/>
  <c r="BX615" i="8" s="1"/>
  <c r="CB615" i="8" s="1"/>
  <c r="K283" i="8"/>
  <c r="K275" i="8"/>
  <c r="K267" i="8"/>
  <c r="K264" i="8"/>
  <c r="K272" i="8"/>
  <c r="K289" i="8"/>
  <c r="K285" i="8"/>
  <c r="K622" i="8"/>
  <c r="BW149" i="8"/>
  <c r="BV149" i="8" s="1"/>
  <c r="BU149" i="8" s="1"/>
  <c r="BT149" i="8" s="1"/>
  <c r="BS149" i="8" s="1"/>
  <c r="BR149" i="8" s="1"/>
  <c r="BQ149" i="8" s="1"/>
  <c r="BP149" i="8" s="1"/>
  <c r="BO149" i="8" s="1"/>
  <c r="BN149" i="8" s="1"/>
  <c r="BM149" i="8" s="1"/>
  <c r="BX149" i="8" s="1"/>
  <c r="CB149" i="8" s="1"/>
  <c r="L149" i="8"/>
  <c r="BW145" i="8"/>
  <c r="BV145" i="8" s="1"/>
  <c r="BU145" i="8" s="1"/>
  <c r="BT145" i="8" s="1"/>
  <c r="BS145" i="8" s="1"/>
  <c r="BR145" i="8" s="1"/>
  <c r="BQ145" i="8" s="1"/>
  <c r="BP145" i="8" s="1"/>
  <c r="BO145" i="8" s="1"/>
  <c r="BN145" i="8" s="1"/>
  <c r="BM145" i="8" s="1"/>
  <c r="BX145" i="8" s="1"/>
  <c r="CB145" i="8" s="1"/>
  <c r="L145" i="8"/>
  <c r="BW141" i="8"/>
  <c r="BV141" i="8" s="1"/>
  <c r="BU141" i="8" s="1"/>
  <c r="BT141" i="8" s="1"/>
  <c r="BS141" i="8" s="1"/>
  <c r="BR141" i="8" s="1"/>
  <c r="BQ141" i="8" s="1"/>
  <c r="BP141" i="8" s="1"/>
  <c r="BO141" i="8" s="1"/>
  <c r="BN141" i="8" s="1"/>
  <c r="BM141" i="8" s="1"/>
  <c r="BX141" i="8" s="1"/>
  <c r="CB141" i="8" s="1"/>
  <c r="L141" i="8"/>
  <c r="BW137" i="8"/>
  <c r="BV137" i="8" s="1"/>
  <c r="BU137" i="8" s="1"/>
  <c r="BT137" i="8" s="1"/>
  <c r="BS137" i="8" s="1"/>
  <c r="BR137" i="8" s="1"/>
  <c r="BQ137" i="8" s="1"/>
  <c r="BP137" i="8" s="1"/>
  <c r="BO137" i="8" s="1"/>
  <c r="BN137" i="8" s="1"/>
  <c r="BM137" i="8" s="1"/>
  <c r="BX137" i="8" s="1"/>
  <c r="CB137" i="8" s="1"/>
  <c r="L137" i="8"/>
  <c r="K355" i="8"/>
  <c r="K178" i="8"/>
  <c r="K183" i="8"/>
  <c r="K351" i="8"/>
  <c r="K221" i="8"/>
  <c r="K211" i="8"/>
  <c r="K192" i="8"/>
  <c r="K618" i="8"/>
  <c r="K626" i="8"/>
  <c r="L911" i="8"/>
  <c r="BW911" i="8"/>
  <c r="BV911" i="8" s="1"/>
  <c r="BU911" i="8" s="1"/>
  <c r="BT911" i="8" s="1"/>
  <c r="BS911" i="8" s="1"/>
  <c r="BR911" i="8" s="1"/>
  <c r="BQ911" i="8" s="1"/>
  <c r="BP911" i="8" s="1"/>
  <c r="BO911" i="8" s="1"/>
  <c r="BN911" i="8" s="1"/>
  <c r="BM911" i="8" s="1"/>
  <c r="BX911" i="8" s="1"/>
  <c r="CB911" i="8" s="1"/>
  <c r="K56" i="8"/>
  <c r="AM866" i="8"/>
  <c r="AL866" i="8" s="1"/>
  <c r="AK866" i="8" s="1"/>
  <c r="AJ866" i="8" s="1"/>
  <c r="AI866" i="8" s="1"/>
  <c r="AH866" i="8" s="1"/>
  <c r="AG866" i="8" s="1"/>
  <c r="AF866" i="8" s="1"/>
  <c r="AE866" i="8" s="1"/>
  <c r="AD866" i="8" s="1"/>
  <c r="AC866" i="8" s="1"/>
  <c r="AN866" i="8" s="1"/>
  <c r="BY866" i="8" s="1"/>
  <c r="AY866" i="8"/>
  <c r="AX866" i="8" s="1"/>
  <c r="AW866" i="8" s="1"/>
  <c r="AV866" i="8" s="1"/>
  <c r="AU866" i="8" s="1"/>
  <c r="AT866" i="8" s="1"/>
  <c r="AS866" i="8" s="1"/>
  <c r="AR866" i="8" s="1"/>
  <c r="AQ866" i="8" s="1"/>
  <c r="AP866" i="8" s="1"/>
  <c r="AO866" i="8" s="1"/>
  <c r="AZ866" i="8" s="1"/>
  <c r="BZ866" i="8" s="1"/>
  <c r="BK866" i="8"/>
  <c r="BJ866" i="8" s="1"/>
  <c r="BI866" i="8" s="1"/>
  <c r="BH866" i="8" s="1"/>
  <c r="BG866" i="8" s="1"/>
  <c r="BF866" i="8" s="1"/>
  <c r="BE866" i="8" s="1"/>
  <c r="BD866" i="8" s="1"/>
  <c r="BC866" i="8" s="1"/>
  <c r="BB866" i="8" s="1"/>
  <c r="BA866" i="8" s="1"/>
  <c r="BL866" i="8" s="1"/>
  <c r="CA866" i="8" s="1"/>
  <c r="L610" i="8"/>
  <c r="BW610" i="8"/>
  <c r="BV610" i="8" s="1"/>
  <c r="BU610" i="8" s="1"/>
  <c r="BT610" i="8" s="1"/>
  <c r="BS610" i="8" s="1"/>
  <c r="BR610" i="8" s="1"/>
  <c r="BQ610" i="8" s="1"/>
  <c r="BP610" i="8" s="1"/>
  <c r="BO610" i="8" s="1"/>
  <c r="BN610" i="8" s="1"/>
  <c r="BM610" i="8" s="1"/>
  <c r="BX610" i="8" s="1"/>
  <c r="CB610" i="8" s="1"/>
  <c r="L609" i="8"/>
  <c r="BW609" i="8"/>
  <c r="BV609" i="8" s="1"/>
  <c r="BU609" i="8" s="1"/>
  <c r="BT609" i="8" s="1"/>
  <c r="BS609" i="8" s="1"/>
  <c r="BR609" i="8" s="1"/>
  <c r="BQ609" i="8" s="1"/>
  <c r="BP609" i="8" s="1"/>
  <c r="BO609" i="8" s="1"/>
  <c r="BN609" i="8" s="1"/>
  <c r="BM609" i="8" s="1"/>
  <c r="BX609" i="8" s="1"/>
  <c r="CB609" i="8" s="1"/>
  <c r="L608" i="8"/>
  <c r="BW608" i="8"/>
  <c r="BV608" i="8" s="1"/>
  <c r="BU608" i="8" s="1"/>
  <c r="BT608" i="8" s="1"/>
  <c r="BS608" i="8" s="1"/>
  <c r="BR608" i="8" s="1"/>
  <c r="BQ608" i="8" s="1"/>
  <c r="BP608" i="8" s="1"/>
  <c r="BO608" i="8" s="1"/>
  <c r="BN608" i="8" s="1"/>
  <c r="BM608" i="8" s="1"/>
  <c r="BX608" i="8" s="1"/>
  <c r="CB608" i="8" s="1"/>
  <c r="L607" i="8"/>
  <c r="BW607" i="8"/>
  <c r="BV607" i="8" s="1"/>
  <c r="BU607" i="8" s="1"/>
  <c r="BT607" i="8" s="1"/>
  <c r="BS607" i="8" s="1"/>
  <c r="BR607" i="8" s="1"/>
  <c r="BQ607" i="8" s="1"/>
  <c r="BP607" i="8" s="1"/>
  <c r="BO607" i="8" s="1"/>
  <c r="BN607" i="8" s="1"/>
  <c r="BM607" i="8" s="1"/>
  <c r="BX607" i="8" s="1"/>
  <c r="CB607" i="8" s="1"/>
  <c r="L606" i="8"/>
  <c r="BW606" i="8"/>
  <c r="BV606" i="8" s="1"/>
  <c r="BU606" i="8" s="1"/>
  <c r="BT606" i="8" s="1"/>
  <c r="BS606" i="8" s="1"/>
  <c r="BR606" i="8" s="1"/>
  <c r="BQ606" i="8" s="1"/>
  <c r="BP606" i="8" s="1"/>
  <c r="BO606" i="8" s="1"/>
  <c r="BN606" i="8" s="1"/>
  <c r="BM606" i="8" s="1"/>
  <c r="BX606" i="8" s="1"/>
  <c r="CB606" i="8" s="1"/>
  <c r="L605" i="8"/>
  <c r="BW605" i="8"/>
  <c r="BV605" i="8" s="1"/>
  <c r="BU605" i="8" s="1"/>
  <c r="BT605" i="8" s="1"/>
  <c r="BS605" i="8" s="1"/>
  <c r="BR605" i="8" s="1"/>
  <c r="BQ605" i="8" s="1"/>
  <c r="BP605" i="8" s="1"/>
  <c r="BO605" i="8" s="1"/>
  <c r="BN605" i="8" s="1"/>
  <c r="BM605" i="8" s="1"/>
  <c r="BX605" i="8" s="1"/>
  <c r="CB605" i="8" s="1"/>
  <c r="L604" i="8"/>
  <c r="BW604" i="8"/>
  <c r="BV604" i="8" s="1"/>
  <c r="BU604" i="8" s="1"/>
  <c r="BT604" i="8" s="1"/>
  <c r="BS604" i="8" s="1"/>
  <c r="BR604" i="8" s="1"/>
  <c r="BQ604" i="8" s="1"/>
  <c r="BP604" i="8" s="1"/>
  <c r="BO604" i="8" s="1"/>
  <c r="BN604" i="8" s="1"/>
  <c r="BM604" i="8" s="1"/>
  <c r="BX604" i="8" s="1"/>
  <c r="CB604" i="8" s="1"/>
  <c r="L603" i="8"/>
  <c r="BW603" i="8"/>
  <c r="BV603" i="8" s="1"/>
  <c r="BU603" i="8" s="1"/>
  <c r="BT603" i="8" s="1"/>
  <c r="BS603" i="8" s="1"/>
  <c r="BR603" i="8" s="1"/>
  <c r="BQ603" i="8" s="1"/>
  <c r="BP603" i="8" s="1"/>
  <c r="BO603" i="8" s="1"/>
  <c r="BN603" i="8" s="1"/>
  <c r="BM603" i="8" s="1"/>
  <c r="BX603" i="8" s="1"/>
  <c r="CB603" i="8" s="1"/>
  <c r="L602" i="8"/>
  <c r="BW602" i="8"/>
  <c r="BV602" i="8" s="1"/>
  <c r="BU602" i="8" s="1"/>
  <c r="BT602" i="8" s="1"/>
  <c r="BS602" i="8" s="1"/>
  <c r="BR602" i="8" s="1"/>
  <c r="BQ602" i="8" s="1"/>
  <c r="BP602" i="8" s="1"/>
  <c r="BO602" i="8" s="1"/>
  <c r="BN602" i="8" s="1"/>
  <c r="BM602" i="8" s="1"/>
  <c r="BX602" i="8" s="1"/>
  <c r="CB602" i="8" s="1"/>
  <c r="L601" i="8"/>
  <c r="BW601" i="8"/>
  <c r="BV601" i="8" s="1"/>
  <c r="BU601" i="8" s="1"/>
  <c r="BT601" i="8" s="1"/>
  <c r="BS601" i="8" s="1"/>
  <c r="BR601" i="8" s="1"/>
  <c r="BQ601" i="8" s="1"/>
  <c r="BP601" i="8" s="1"/>
  <c r="BO601" i="8" s="1"/>
  <c r="BN601" i="8" s="1"/>
  <c r="BM601" i="8" s="1"/>
  <c r="BX601" i="8" s="1"/>
  <c r="CB601" i="8" s="1"/>
  <c r="L600" i="8"/>
  <c r="BW600" i="8"/>
  <c r="BV600" i="8" s="1"/>
  <c r="BU600" i="8" s="1"/>
  <c r="BT600" i="8" s="1"/>
  <c r="BS600" i="8" s="1"/>
  <c r="BR600" i="8" s="1"/>
  <c r="BQ600" i="8" s="1"/>
  <c r="BP600" i="8" s="1"/>
  <c r="BO600" i="8" s="1"/>
  <c r="BN600" i="8" s="1"/>
  <c r="BM600" i="8" s="1"/>
  <c r="BX600" i="8" s="1"/>
  <c r="CB600" i="8" s="1"/>
  <c r="L599" i="8"/>
  <c r="BW599" i="8"/>
  <c r="BV599" i="8" s="1"/>
  <c r="BU599" i="8" s="1"/>
  <c r="BT599" i="8" s="1"/>
  <c r="BS599" i="8" s="1"/>
  <c r="BR599" i="8" s="1"/>
  <c r="BQ599" i="8" s="1"/>
  <c r="BP599" i="8" s="1"/>
  <c r="BO599" i="8" s="1"/>
  <c r="BN599" i="8" s="1"/>
  <c r="BM599" i="8" s="1"/>
  <c r="BX599" i="8" s="1"/>
  <c r="CB599" i="8" s="1"/>
  <c r="L598" i="8"/>
  <c r="BW598" i="8"/>
  <c r="BV598" i="8" s="1"/>
  <c r="BU598" i="8" s="1"/>
  <c r="BT598" i="8" s="1"/>
  <c r="BS598" i="8" s="1"/>
  <c r="BR598" i="8" s="1"/>
  <c r="BQ598" i="8" s="1"/>
  <c r="BP598" i="8" s="1"/>
  <c r="BO598" i="8" s="1"/>
  <c r="BN598" i="8" s="1"/>
  <c r="BM598" i="8" s="1"/>
  <c r="BX598" i="8" s="1"/>
  <c r="CB598" i="8" s="1"/>
  <c r="L597" i="8"/>
  <c r="BW597" i="8"/>
  <c r="BV597" i="8" s="1"/>
  <c r="BU597" i="8" s="1"/>
  <c r="BT597" i="8" s="1"/>
  <c r="BS597" i="8" s="1"/>
  <c r="BR597" i="8" s="1"/>
  <c r="BQ597" i="8" s="1"/>
  <c r="BP597" i="8" s="1"/>
  <c r="BO597" i="8" s="1"/>
  <c r="BN597" i="8" s="1"/>
  <c r="BM597" i="8" s="1"/>
  <c r="BX597" i="8" s="1"/>
  <c r="CB597" i="8" s="1"/>
  <c r="L596" i="8"/>
  <c r="BW596" i="8"/>
  <c r="BV596" i="8" s="1"/>
  <c r="BU596" i="8" s="1"/>
  <c r="BT596" i="8" s="1"/>
  <c r="BS596" i="8" s="1"/>
  <c r="BR596" i="8" s="1"/>
  <c r="BQ596" i="8" s="1"/>
  <c r="BP596" i="8" s="1"/>
  <c r="BO596" i="8" s="1"/>
  <c r="BN596" i="8" s="1"/>
  <c r="BM596" i="8" s="1"/>
  <c r="BX596" i="8" s="1"/>
  <c r="CB596" i="8" s="1"/>
  <c r="L594" i="8"/>
  <c r="BW594" i="8"/>
  <c r="BV594" i="8" s="1"/>
  <c r="BU594" i="8" s="1"/>
  <c r="BT594" i="8" s="1"/>
  <c r="BS594" i="8" s="1"/>
  <c r="BR594" i="8" s="1"/>
  <c r="BQ594" i="8" s="1"/>
  <c r="BP594" i="8" s="1"/>
  <c r="BO594" i="8" s="1"/>
  <c r="BN594" i="8" s="1"/>
  <c r="BM594" i="8" s="1"/>
  <c r="BX594" i="8" s="1"/>
  <c r="CB594" i="8" s="1"/>
  <c r="L593" i="8"/>
  <c r="BW593" i="8"/>
  <c r="BV593" i="8" s="1"/>
  <c r="BU593" i="8" s="1"/>
  <c r="BT593" i="8" s="1"/>
  <c r="BS593" i="8" s="1"/>
  <c r="BR593" i="8" s="1"/>
  <c r="BQ593" i="8" s="1"/>
  <c r="BP593" i="8" s="1"/>
  <c r="BO593" i="8" s="1"/>
  <c r="BN593" i="8" s="1"/>
  <c r="BM593" i="8" s="1"/>
  <c r="BX593" i="8" s="1"/>
  <c r="CB593" i="8" s="1"/>
  <c r="L592" i="8"/>
  <c r="BW592" i="8"/>
  <c r="BV592" i="8" s="1"/>
  <c r="BU592" i="8" s="1"/>
  <c r="BT592" i="8" s="1"/>
  <c r="BS592" i="8" s="1"/>
  <c r="BR592" i="8" s="1"/>
  <c r="BQ592" i="8" s="1"/>
  <c r="BP592" i="8" s="1"/>
  <c r="BO592" i="8" s="1"/>
  <c r="BN592" i="8" s="1"/>
  <c r="BM592" i="8" s="1"/>
  <c r="BX592" i="8" s="1"/>
  <c r="CB592" i="8" s="1"/>
  <c r="L591" i="8"/>
  <c r="BW591" i="8"/>
  <c r="BV591" i="8" s="1"/>
  <c r="BU591" i="8" s="1"/>
  <c r="BT591" i="8" s="1"/>
  <c r="BS591" i="8" s="1"/>
  <c r="BR591" i="8" s="1"/>
  <c r="BQ591" i="8" s="1"/>
  <c r="BP591" i="8" s="1"/>
  <c r="BO591" i="8" s="1"/>
  <c r="BN591" i="8" s="1"/>
  <c r="BM591" i="8" s="1"/>
  <c r="BX591" i="8" s="1"/>
  <c r="CB591" i="8" s="1"/>
  <c r="L589" i="8"/>
  <c r="BW589" i="8"/>
  <c r="BV589" i="8" s="1"/>
  <c r="BU589" i="8" s="1"/>
  <c r="BT589" i="8" s="1"/>
  <c r="BS589" i="8" s="1"/>
  <c r="BR589" i="8" s="1"/>
  <c r="BQ589" i="8" s="1"/>
  <c r="BP589" i="8" s="1"/>
  <c r="BO589" i="8" s="1"/>
  <c r="BN589" i="8" s="1"/>
  <c r="BM589" i="8" s="1"/>
  <c r="BX589" i="8" s="1"/>
  <c r="CB589" i="8" s="1"/>
  <c r="L587" i="8"/>
  <c r="BW587" i="8"/>
  <c r="BV587" i="8" s="1"/>
  <c r="BU587" i="8" s="1"/>
  <c r="BT587" i="8" s="1"/>
  <c r="BS587" i="8" s="1"/>
  <c r="BR587" i="8" s="1"/>
  <c r="BQ587" i="8" s="1"/>
  <c r="BP587" i="8" s="1"/>
  <c r="BO587" i="8" s="1"/>
  <c r="BN587" i="8" s="1"/>
  <c r="BM587" i="8" s="1"/>
  <c r="BX587" i="8" s="1"/>
  <c r="CB587" i="8" s="1"/>
  <c r="L585" i="8"/>
  <c r="BW585" i="8"/>
  <c r="BV585" i="8" s="1"/>
  <c r="BU585" i="8" s="1"/>
  <c r="BT585" i="8" s="1"/>
  <c r="BS585" i="8" s="1"/>
  <c r="BR585" i="8" s="1"/>
  <c r="BQ585" i="8" s="1"/>
  <c r="BP585" i="8" s="1"/>
  <c r="BO585" i="8" s="1"/>
  <c r="BN585" i="8" s="1"/>
  <c r="BM585" i="8" s="1"/>
  <c r="BX585" i="8" s="1"/>
  <c r="CB585" i="8" s="1"/>
  <c r="L583" i="8"/>
  <c r="BW583" i="8"/>
  <c r="BV583" i="8" s="1"/>
  <c r="BU583" i="8" s="1"/>
  <c r="BT583" i="8" s="1"/>
  <c r="BS583" i="8" s="1"/>
  <c r="BR583" i="8" s="1"/>
  <c r="BQ583" i="8" s="1"/>
  <c r="BP583" i="8" s="1"/>
  <c r="BO583" i="8" s="1"/>
  <c r="BN583" i="8" s="1"/>
  <c r="BM583" i="8" s="1"/>
  <c r="BX583" i="8" s="1"/>
  <c r="CB583" i="8" s="1"/>
  <c r="L582" i="8"/>
  <c r="BW582" i="8"/>
  <c r="BV582" i="8" s="1"/>
  <c r="BU582" i="8" s="1"/>
  <c r="BT582" i="8" s="1"/>
  <c r="BS582" i="8" s="1"/>
  <c r="BR582" i="8" s="1"/>
  <c r="BQ582" i="8" s="1"/>
  <c r="BP582" i="8" s="1"/>
  <c r="BO582" i="8" s="1"/>
  <c r="BN582" i="8" s="1"/>
  <c r="BM582" i="8" s="1"/>
  <c r="BX582" i="8" s="1"/>
  <c r="CB582" i="8" s="1"/>
  <c r="L580" i="8"/>
  <c r="BW580" i="8"/>
  <c r="BV580" i="8" s="1"/>
  <c r="BU580" i="8" s="1"/>
  <c r="BT580" i="8" s="1"/>
  <c r="BS580" i="8" s="1"/>
  <c r="BR580" i="8" s="1"/>
  <c r="BQ580" i="8" s="1"/>
  <c r="BP580" i="8" s="1"/>
  <c r="BO580" i="8" s="1"/>
  <c r="BN580" i="8" s="1"/>
  <c r="BM580" i="8" s="1"/>
  <c r="BX580" i="8" s="1"/>
  <c r="CB580" i="8" s="1"/>
  <c r="L578" i="8"/>
  <c r="BW578" i="8"/>
  <c r="BV578" i="8" s="1"/>
  <c r="BU578" i="8" s="1"/>
  <c r="BT578" i="8" s="1"/>
  <c r="BS578" i="8" s="1"/>
  <c r="BR578" i="8" s="1"/>
  <c r="BQ578" i="8" s="1"/>
  <c r="BP578" i="8" s="1"/>
  <c r="BO578" i="8" s="1"/>
  <c r="BN578" i="8" s="1"/>
  <c r="BM578" i="8" s="1"/>
  <c r="BX578" i="8" s="1"/>
  <c r="CB578" i="8" s="1"/>
  <c r="L576" i="8"/>
  <c r="BW576" i="8"/>
  <c r="BV576" i="8" s="1"/>
  <c r="BU576" i="8" s="1"/>
  <c r="BT576" i="8" s="1"/>
  <c r="BS576" i="8" s="1"/>
  <c r="BR576" i="8" s="1"/>
  <c r="BQ576" i="8" s="1"/>
  <c r="BP576" i="8" s="1"/>
  <c r="BO576" i="8" s="1"/>
  <c r="BN576" i="8" s="1"/>
  <c r="BM576" i="8" s="1"/>
  <c r="BX576" i="8" s="1"/>
  <c r="CB576" i="8" s="1"/>
  <c r="L574" i="8"/>
  <c r="BW574" i="8"/>
  <c r="BV574" i="8" s="1"/>
  <c r="BU574" i="8" s="1"/>
  <c r="BT574" i="8" s="1"/>
  <c r="BS574" i="8" s="1"/>
  <c r="BR574" i="8" s="1"/>
  <c r="BQ574" i="8" s="1"/>
  <c r="BP574" i="8" s="1"/>
  <c r="BO574" i="8" s="1"/>
  <c r="BN574" i="8" s="1"/>
  <c r="BM574" i="8" s="1"/>
  <c r="BX574" i="8" s="1"/>
  <c r="CB574" i="8" s="1"/>
  <c r="L572" i="8"/>
  <c r="BW572" i="8"/>
  <c r="BV572" i="8" s="1"/>
  <c r="BU572" i="8" s="1"/>
  <c r="BT572" i="8" s="1"/>
  <c r="BS572" i="8" s="1"/>
  <c r="BR572" i="8" s="1"/>
  <c r="BQ572" i="8" s="1"/>
  <c r="BP572" i="8" s="1"/>
  <c r="BO572" i="8" s="1"/>
  <c r="BN572" i="8" s="1"/>
  <c r="BM572" i="8" s="1"/>
  <c r="BX572" i="8" s="1"/>
  <c r="CB572" i="8" s="1"/>
  <c r="L570" i="8"/>
  <c r="BW570" i="8"/>
  <c r="BV570" i="8" s="1"/>
  <c r="BU570" i="8" s="1"/>
  <c r="BT570" i="8" s="1"/>
  <c r="BS570" i="8" s="1"/>
  <c r="BR570" i="8" s="1"/>
  <c r="BQ570" i="8" s="1"/>
  <c r="BP570" i="8" s="1"/>
  <c r="BO570" i="8" s="1"/>
  <c r="BN570" i="8" s="1"/>
  <c r="BM570" i="8" s="1"/>
  <c r="BX570" i="8" s="1"/>
  <c r="CB570" i="8" s="1"/>
  <c r="L568" i="8"/>
  <c r="BW568" i="8"/>
  <c r="BV568" i="8" s="1"/>
  <c r="BU568" i="8" s="1"/>
  <c r="BT568" i="8" s="1"/>
  <c r="BS568" i="8" s="1"/>
  <c r="BR568" i="8" s="1"/>
  <c r="BQ568" i="8" s="1"/>
  <c r="BP568" i="8" s="1"/>
  <c r="BO568" i="8" s="1"/>
  <c r="BN568" i="8" s="1"/>
  <c r="BM568" i="8" s="1"/>
  <c r="BX568" i="8" s="1"/>
  <c r="CB568" i="8" s="1"/>
  <c r="L566" i="8"/>
  <c r="BW566" i="8"/>
  <c r="BV566" i="8" s="1"/>
  <c r="BU566" i="8" s="1"/>
  <c r="BT566" i="8" s="1"/>
  <c r="BS566" i="8" s="1"/>
  <c r="BR566" i="8" s="1"/>
  <c r="BQ566" i="8" s="1"/>
  <c r="BP566" i="8" s="1"/>
  <c r="BO566" i="8" s="1"/>
  <c r="BN566" i="8" s="1"/>
  <c r="BM566" i="8" s="1"/>
  <c r="BX566" i="8" s="1"/>
  <c r="CB566" i="8" s="1"/>
  <c r="L564" i="8"/>
  <c r="BW564" i="8"/>
  <c r="BV564" i="8" s="1"/>
  <c r="BU564" i="8" s="1"/>
  <c r="BT564" i="8" s="1"/>
  <c r="BS564" i="8" s="1"/>
  <c r="BR564" i="8" s="1"/>
  <c r="BQ564" i="8" s="1"/>
  <c r="BP564" i="8" s="1"/>
  <c r="BO564" i="8" s="1"/>
  <c r="BN564" i="8" s="1"/>
  <c r="BM564" i="8" s="1"/>
  <c r="BX564" i="8" s="1"/>
  <c r="CB564" i="8" s="1"/>
  <c r="L561" i="8"/>
  <c r="BW561" i="8"/>
  <c r="BV561" i="8" s="1"/>
  <c r="BU561" i="8" s="1"/>
  <c r="BT561" i="8" s="1"/>
  <c r="BS561" i="8" s="1"/>
  <c r="BR561" i="8" s="1"/>
  <c r="BQ561" i="8" s="1"/>
  <c r="BP561" i="8" s="1"/>
  <c r="BO561" i="8" s="1"/>
  <c r="BN561" i="8" s="1"/>
  <c r="BM561" i="8" s="1"/>
  <c r="BX561" i="8" s="1"/>
  <c r="CB561" i="8" s="1"/>
  <c r="K212" i="8"/>
  <c r="K191" i="8"/>
  <c r="K296" i="8"/>
  <c r="K302" i="8"/>
  <c r="L369" i="8"/>
  <c r="BW369" i="8"/>
  <c r="BV369" i="8" s="1"/>
  <c r="BU369" i="8" s="1"/>
  <c r="BT369" i="8" s="1"/>
  <c r="BS369" i="8" s="1"/>
  <c r="BR369" i="8" s="1"/>
  <c r="BQ369" i="8" s="1"/>
  <c r="BP369" i="8" s="1"/>
  <c r="BO369" i="8" s="1"/>
  <c r="BN369" i="8" s="1"/>
  <c r="BM369" i="8" s="1"/>
  <c r="BX369" i="8" s="1"/>
  <c r="CB369" i="8" s="1"/>
  <c r="L371" i="8"/>
  <c r="BW371" i="8"/>
  <c r="BV371" i="8" s="1"/>
  <c r="BU371" i="8" s="1"/>
  <c r="BT371" i="8" s="1"/>
  <c r="BS371" i="8" s="1"/>
  <c r="BR371" i="8" s="1"/>
  <c r="BQ371" i="8" s="1"/>
  <c r="BP371" i="8" s="1"/>
  <c r="BO371" i="8" s="1"/>
  <c r="BN371" i="8" s="1"/>
  <c r="BM371" i="8" s="1"/>
  <c r="BX371" i="8" s="1"/>
  <c r="CB371" i="8" s="1"/>
  <c r="AM766" i="8"/>
  <c r="AL766" i="8" s="1"/>
  <c r="AK766" i="8" s="1"/>
  <c r="AJ766" i="8" s="1"/>
  <c r="AI766" i="8" s="1"/>
  <c r="AH766" i="8" s="1"/>
  <c r="AG766" i="8" s="1"/>
  <c r="AF766" i="8" s="1"/>
  <c r="AE766" i="8" s="1"/>
  <c r="AD766" i="8" s="1"/>
  <c r="AC766" i="8" s="1"/>
  <c r="AN766" i="8" s="1"/>
  <c r="BY766" i="8" s="1"/>
  <c r="AY766" i="8"/>
  <c r="AX766" i="8" s="1"/>
  <c r="AW766" i="8" s="1"/>
  <c r="AV766" i="8" s="1"/>
  <c r="AU766" i="8" s="1"/>
  <c r="AT766" i="8" s="1"/>
  <c r="AS766" i="8" s="1"/>
  <c r="AR766" i="8" s="1"/>
  <c r="AQ766" i="8" s="1"/>
  <c r="AP766" i="8" s="1"/>
  <c r="AO766" i="8" s="1"/>
  <c r="AZ766" i="8" s="1"/>
  <c r="BZ766" i="8" s="1"/>
  <c r="BK766" i="8"/>
  <c r="BJ766" i="8" s="1"/>
  <c r="BI766" i="8" s="1"/>
  <c r="BH766" i="8" s="1"/>
  <c r="BG766" i="8" s="1"/>
  <c r="BF766" i="8" s="1"/>
  <c r="BE766" i="8" s="1"/>
  <c r="BD766" i="8" s="1"/>
  <c r="BC766" i="8" s="1"/>
  <c r="BB766" i="8" s="1"/>
  <c r="BA766" i="8" s="1"/>
  <c r="BL766" i="8" s="1"/>
  <c r="CA766" i="8" s="1"/>
  <c r="L721" i="8"/>
  <c r="BW721" i="8"/>
  <c r="BV721" i="8" s="1"/>
  <c r="BU721" i="8" s="1"/>
  <c r="BT721" i="8" s="1"/>
  <c r="BS721" i="8" s="1"/>
  <c r="BR721" i="8" s="1"/>
  <c r="BQ721" i="8" s="1"/>
  <c r="BP721" i="8" s="1"/>
  <c r="BO721" i="8" s="1"/>
  <c r="BN721" i="8" s="1"/>
  <c r="BM721" i="8" s="1"/>
  <c r="BX721" i="8" s="1"/>
  <c r="CB721" i="8" s="1"/>
  <c r="L685" i="8"/>
  <c r="BW685" i="8"/>
  <c r="BV685" i="8" s="1"/>
  <c r="BU685" i="8" s="1"/>
  <c r="BT685" i="8" s="1"/>
  <c r="BS685" i="8" s="1"/>
  <c r="BR685" i="8" s="1"/>
  <c r="BQ685" i="8" s="1"/>
  <c r="BP685" i="8" s="1"/>
  <c r="BO685" i="8" s="1"/>
  <c r="BN685" i="8" s="1"/>
  <c r="BM685" i="8" s="1"/>
  <c r="BX685" i="8" s="1"/>
  <c r="CB685" i="8" s="1"/>
  <c r="L661" i="8"/>
  <c r="BW661" i="8"/>
  <c r="BV661" i="8" s="1"/>
  <c r="BU661" i="8" s="1"/>
  <c r="BT661" i="8" s="1"/>
  <c r="BS661" i="8" s="1"/>
  <c r="BR661" i="8" s="1"/>
  <c r="BQ661" i="8" s="1"/>
  <c r="BP661" i="8" s="1"/>
  <c r="BO661" i="8" s="1"/>
  <c r="BN661" i="8" s="1"/>
  <c r="BM661" i="8" s="1"/>
  <c r="BX661" i="8" s="1"/>
  <c r="CB661" i="8" s="1"/>
  <c r="L875" i="8"/>
  <c r="BW875" i="8"/>
  <c r="BV875" i="8" s="1"/>
  <c r="BU875" i="8" s="1"/>
  <c r="BT875" i="8" s="1"/>
  <c r="BS875" i="8" s="1"/>
  <c r="BR875" i="8" s="1"/>
  <c r="BQ875" i="8" s="1"/>
  <c r="BP875" i="8" s="1"/>
  <c r="BO875" i="8" s="1"/>
  <c r="BN875" i="8" s="1"/>
  <c r="BM875" i="8" s="1"/>
  <c r="BX875" i="8" s="1"/>
  <c r="CB875" i="8" s="1"/>
  <c r="L879" i="8"/>
  <c r="BW879" i="8"/>
  <c r="BV879" i="8" s="1"/>
  <c r="BU879" i="8" s="1"/>
  <c r="BT879" i="8" s="1"/>
  <c r="BS879" i="8" s="1"/>
  <c r="BR879" i="8" s="1"/>
  <c r="BQ879" i="8" s="1"/>
  <c r="BP879" i="8" s="1"/>
  <c r="BO879" i="8" s="1"/>
  <c r="BN879" i="8" s="1"/>
  <c r="BM879" i="8" s="1"/>
  <c r="BX879" i="8" s="1"/>
  <c r="CB879" i="8" s="1"/>
  <c r="L319" i="8"/>
  <c r="BW319" i="8"/>
  <c r="BV319" i="8" s="1"/>
  <c r="BU319" i="8" s="1"/>
  <c r="BT319" i="8" s="1"/>
  <c r="BS319" i="8" s="1"/>
  <c r="BR319" i="8" s="1"/>
  <c r="BQ319" i="8" s="1"/>
  <c r="BP319" i="8" s="1"/>
  <c r="BO319" i="8" s="1"/>
  <c r="BN319" i="8" s="1"/>
  <c r="BM319" i="8" s="1"/>
  <c r="BX319" i="8" s="1"/>
  <c r="CB319" i="8" s="1"/>
  <c r="L314" i="8"/>
  <c r="BW314" i="8"/>
  <c r="BV314" i="8" s="1"/>
  <c r="BU314" i="8" s="1"/>
  <c r="BT314" i="8" s="1"/>
  <c r="BS314" i="8" s="1"/>
  <c r="BR314" i="8" s="1"/>
  <c r="BQ314" i="8" s="1"/>
  <c r="BP314" i="8" s="1"/>
  <c r="BO314" i="8" s="1"/>
  <c r="BN314" i="8" s="1"/>
  <c r="BM314" i="8" s="1"/>
  <c r="BX314" i="8" s="1"/>
  <c r="CB314" i="8" s="1"/>
  <c r="L306" i="8"/>
  <c r="BW306" i="8"/>
  <c r="BV306" i="8" s="1"/>
  <c r="BU306" i="8" s="1"/>
  <c r="BT306" i="8" s="1"/>
  <c r="BS306" i="8" s="1"/>
  <c r="BR306" i="8" s="1"/>
  <c r="BQ306" i="8" s="1"/>
  <c r="BP306" i="8" s="1"/>
  <c r="BO306" i="8" s="1"/>
  <c r="BN306" i="8" s="1"/>
  <c r="BM306" i="8" s="1"/>
  <c r="BX306" i="8" s="1"/>
  <c r="CB306" i="8" s="1"/>
  <c r="L908" i="8"/>
  <c r="BW908" i="8"/>
  <c r="BV908" i="8" s="1"/>
  <c r="BU908" i="8" s="1"/>
  <c r="BT908" i="8" s="1"/>
  <c r="BS908" i="8" s="1"/>
  <c r="BR908" i="8" s="1"/>
  <c r="BQ908" i="8" s="1"/>
  <c r="BP908" i="8" s="1"/>
  <c r="BO908" i="8" s="1"/>
  <c r="BN908" i="8" s="1"/>
  <c r="BM908" i="8" s="1"/>
  <c r="BX908" i="8" s="1"/>
  <c r="CB908" i="8" s="1"/>
  <c r="AM782" i="8"/>
  <c r="AL782" i="8" s="1"/>
  <c r="AK782" i="8" s="1"/>
  <c r="AJ782" i="8" s="1"/>
  <c r="AI782" i="8" s="1"/>
  <c r="AH782" i="8" s="1"/>
  <c r="AG782" i="8" s="1"/>
  <c r="AF782" i="8" s="1"/>
  <c r="AE782" i="8" s="1"/>
  <c r="AD782" i="8" s="1"/>
  <c r="AC782" i="8" s="1"/>
  <c r="AN782" i="8" s="1"/>
  <c r="BY782" i="8" s="1"/>
  <c r="AY782" i="8"/>
  <c r="AX782" i="8" s="1"/>
  <c r="AW782" i="8" s="1"/>
  <c r="AV782" i="8" s="1"/>
  <c r="AU782" i="8" s="1"/>
  <c r="AT782" i="8" s="1"/>
  <c r="AS782" i="8" s="1"/>
  <c r="AR782" i="8" s="1"/>
  <c r="AQ782" i="8" s="1"/>
  <c r="AP782" i="8" s="1"/>
  <c r="AO782" i="8" s="1"/>
  <c r="AZ782" i="8" s="1"/>
  <c r="BZ782" i="8" s="1"/>
  <c r="BK782" i="8"/>
  <c r="BJ782" i="8" s="1"/>
  <c r="BI782" i="8" s="1"/>
  <c r="BH782" i="8" s="1"/>
  <c r="BG782" i="8" s="1"/>
  <c r="BF782" i="8" s="1"/>
  <c r="BE782" i="8" s="1"/>
  <c r="BD782" i="8" s="1"/>
  <c r="BC782" i="8" s="1"/>
  <c r="BB782" i="8" s="1"/>
  <c r="BA782" i="8" s="1"/>
  <c r="BL782" i="8" s="1"/>
  <c r="CA782" i="8" s="1"/>
  <c r="L715" i="8"/>
  <c r="BW715" i="8"/>
  <c r="BV715" i="8" s="1"/>
  <c r="BU715" i="8" s="1"/>
  <c r="BT715" i="8" s="1"/>
  <c r="BS715" i="8" s="1"/>
  <c r="BR715" i="8" s="1"/>
  <c r="BQ715" i="8" s="1"/>
  <c r="BP715" i="8" s="1"/>
  <c r="BO715" i="8" s="1"/>
  <c r="BN715" i="8" s="1"/>
  <c r="BM715" i="8" s="1"/>
  <c r="BX715" i="8" s="1"/>
  <c r="CB715" i="8" s="1"/>
  <c r="L699" i="8"/>
  <c r="BW699" i="8"/>
  <c r="BV699" i="8" s="1"/>
  <c r="BU699" i="8" s="1"/>
  <c r="BT699" i="8" s="1"/>
  <c r="BS699" i="8" s="1"/>
  <c r="BR699" i="8" s="1"/>
  <c r="BQ699" i="8" s="1"/>
  <c r="BP699" i="8" s="1"/>
  <c r="BO699" i="8" s="1"/>
  <c r="BN699" i="8" s="1"/>
  <c r="BM699" i="8" s="1"/>
  <c r="BX699" i="8" s="1"/>
  <c r="CB699" i="8" s="1"/>
  <c r="L683" i="8"/>
  <c r="BW683" i="8"/>
  <c r="BV683" i="8" s="1"/>
  <c r="BU683" i="8" s="1"/>
  <c r="BT683" i="8" s="1"/>
  <c r="BS683" i="8" s="1"/>
  <c r="BR683" i="8" s="1"/>
  <c r="BQ683" i="8" s="1"/>
  <c r="BP683" i="8" s="1"/>
  <c r="BO683" i="8" s="1"/>
  <c r="BN683" i="8" s="1"/>
  <c r="BM683" i="8" s="1"/>
  <c r="BX683" i="8" s="1"/>
  <c r="CB683" i="8" s="1"/>
  <c r="L667" i="8"/>
  <c r="BW667" i="8"/>
  <c r="BV667" i="8" s="1"/>
  <c r="BU667" i="8" s="1"/>
  <c r="BT667" i="8" s="1"/>
  <c r="BS667" i="8" s="1"/>
  <c r="BR667" i="8" s="1"/>
  <c r="BQ667" i="8" s="1"/>
  <c r="BP667" i="8" s="1"/>
  <c r="BO667" i="8" s="1"/>
  <c r="BN667" i="8" s="1"/>
  <c r="BM667" i="8" s="1"/>
  <c r="BX667" i="8" s="1"/>
  <c r="CB667" i="8" s="1"/>
  <c r="L708" i="8"/>
  <c r="BW708" i="8"/>
  <c r="BV708" i="8" s="1"/>
  <c r="BU708" i="8" s="1"/>
  <c r="BT708" i="8" s="1"/>
  <c r="BS708" i="8" s="1"/>
  <c r="BR708" i="8" s="1"/>
  <c r="BQ708" i="8" s="1"/>
  <c r="BP708" i="8" s="1"/>
  <c r="BO708" i="8" s="1"/>
  <c r="BN708" i="8" s="1"/>
  <c r="BM708" i="8" s="1"/>
  <c r="BX708" i="8" s="1"/>
  <c r="CB708" i="8" s="1"/>
  <c r="L692" i="8"/>
  <c r="BW692" i="8"/>
  <c r="BV692" i="8" s="1"/>
  <c r="BU692" i="8" s="1"/>
  <c r="BT692" i="8" s="1"/>
  <c r="BS692" i="8" s="1"/>
  <c r="BR692" i="8" s="1"/>
  <c r="BQ692" i="8" s="1"/>
  <c r="BP692" i="8" s="1"/>
  <c r="BO692" i="8" s="1"/>
  <c r="BN692" i="8" s="1"/>
  <c r="BM692" i="8" s="1"/>
  <c r="BX692" i="8" s="1"/>
  <c r="CB692" i="8" s="1"/>
  <c r="L676" i="8"/>
  <c r="BW676" i="8"/>
  <c r="BV676" i="8" s="1"/>
  <c r="BU676" i="8" s="1"/>
  <c r="BT676" i="8" s="1"/>
  <c r="BS676" i="8" s="1"/>
  <c r="BR676" i="8" s="1"/>
  <c r="BQ676" i="8" s="1"/>
  <c r="BP676" i="8" s="1"/>
  <c r="BO676" i="8" s="1"/>
  <c r="BN676" i="8" s="1"/>
  <c r="BM676" i="8" s="1"/>
  <c r="BX676" i="8" s="1"/>
  <c r="CB676" i="8" s="1"/>
  <c r="L660" i="8"/>
  <c r="BW660" i="8"/>
  <c r="BV660" i="8" s="1"/>
  <c r="BU660" i="8" s="1"/>
  <c r="BT660" i="8" s="1"/>
  <c r="BS660" i="8" s="1"/>
  <c r="BR660" i="8" s="1"/>
  <c r="BQ660" i="8" s="1"/>
  <c r="BP660" i="8" s="1"/>
  <c r="BO660" i="8" s="1"/>
  <c r="BN660" i="8" s="1"/>
  <c r="BM660" i="8" s="1"/>
  <c r="BX660" i="8" s="1"/>
  <c r="CB660" i="8" s="1"/>
  <c r="L366" i="8"/>
  <c r="BW366" i="8"/>
  <c r="BV366" i="8" s="1"/>
  <c r="BU366" i="8" s="1"/>
  <c r="BT366" i="8" s="1"/>
  <c r="BS366" i="8" s="1"/>
  <c r="BR366" i="8" s="1"/>
  <c r="BQ366" i="8" s="1"/>
  <c r="BP366" i="8" s="1"/>
  <c r="BO366" i="8" s="1"/>
  <c r="BN366" i="8" s="1"/>
  <c r="BM366" i="8" s="1"/>
  <c r="BX366" i="8" s="1"/>
  <c r="CB366" i="8" s="1"/>
  <c r="L379" i="8"/>
  <c r="BW379" i="8"/>
  <c r="BV379" i="8" s="1"/>
  <c r="BU379" i="8" s="1"/>
  <c r="BT379" i="8" s="1"/>
  <c r="BS379" i="8" s="1"/>
  <c r="BR379" i="8" s="1"/>
  <c r="BQ379" i="8" s="1"/>
  <c r="BP379" i="8" s="1"/>
  <c r="BO379" i="8" s="1"/>
  <c r="BN379" i="8" s="1"/>
  <c r="BM379" i="8" s="1"/>
  <c r="BX379" i="8" s="1"/>
  <c r="CB379" i="8" s="1"/>
  <c r="L380" i="8"/>
  <c r="BW380" i="8"/>
  <c r="BV380" i="8" s="1"/>
  <c r="BU380" i="8" s="1"/>
  <c r="BT380" i="8" s="1"/>
  <c r="BS380" i="8" s="1"/>
  <c r="BR380" i="8" s="1"/>
  <c r="BQ380" i="8" s="1"/>
  <c r="BP380" i="8" s="1"/>
  <c r="BO380" i="8" s="1"/>
  <c r="BN380" i="8" s="1"/>
  <c r="BM380" i="8" s="1"/>
  <c r="BX380" i="8" s="1"/>
  <c r="CB380" i="8" s="1"/>
  <c r="L378" i="8"/>
  <c r="BW378" i="8"/>
  <c r="BV378" i="8" s="1"/>
  <c r="BU378" i="8" s="1"/>
  <c r="BT378" i="8" s="1"/>
  <c r="BS378" i="8" s="1"/>
  <c r="BR378" i="8" s="1"/>
  <c r="BQ378" i="8" s="1"/>
  <c r="BP378" i="8" s="1"/>
  <c r="BO378" i="8" s="1"/>
  <c r="BN378" i="8" s="1"/>
  <c r="BM378" i="8" s="1"/>
  <c r="BX378" i="8" s="1"/>
  <c r="CB378" i="8" s="1"/>
  <c r="L375" i="8"/>
  <c r="BW375" i="8"/>
  <c r="BV375" i="8" s="1"/>
  <c r="BU375" i="8" s="1"/>
  <c r="BT375" i="8" s="1"/>
  <c r="BS375" i="8" s="1"/>
  <c r="BR375" i="8" s="1"/>
  <c r="BQ375" i="8" s="1"/>
  <c r="BP375" i="8" s="1"/>
  <c r="BO375" i="8" s="1"/>
  <c r="BN375" i="8" s="1"/>
  <c r="BM375" i="8" s="1"/>
  <c r="BX375" i="8" s="1"/>
  <c r="CB375" i="8" s="1"/>
  <c r="AM787" i="8"/>
  <c r="AL787" i="8" s="1"/>
  <c r="AK787" i="8" s="1"/>
  <c r="AJ787" i="8" s="1"/>
  <c r="AI787" i="8" s="1"/>
  <c r="AH787" i="8" s="1"/>
  <c r="AG787" i="8" s="1"/>
  <c r="AF787" i="8" s="1"/>
  <c r="AE787" i="8" s="1"/>
  <c r="AD787" i="8" s="1"/>
  <c r="AC787" i="8" s="1"/>
  <c r="AN787" i="8" s="1"/>
  <c r="BY787" i="8" s="1"/>
  <c r="AY787" i="8"/>
  <c r="AX787" i="8" s="1"/>
  <c r="AW787" i="8" s="1"/>
  <c r="AV787" i="8" s="1"/>
  <c r="AU787" i="8" s="1"/>
  <c r="AT787" i="8" s="1"/>
  <c r="AS787" i="8" s="1"/>
  <c r="AR787" i="8" s="1"/>
  <c r="AQ787" i="8" s="1"/>
  <c r="AP787" i="8" s="1"/>
  <c r="AO787" i="8" s="1"/>
  <c r="AZ787" i="8" s="1"/>
  <c r="BZ787" i="8" s="1"/>
  <c r="BK787" i="8"/>
  <c r="BJ787" i="8" s="1"/>
  <c r="BI787" i="8" s="1"/>
  <c r="BH787" i="8" s="1"/>
  <c r="BG787" i="8" s="1"/>
  <c r="BF787" i="8" s="1"/>
  <c r="BE787" i="8" s="1"/>
  <c r="BD787" i="8" s="1"/>
  <c r="BC787" i="8" s="1"/>
  <c r="BB787" i="8" s="1"/>
  <c r="BA787" i="8" s="1"/>
  <c r="BL787" i="8" s="1"/>
  <c r="CA787" i="8" s="1"/>
  <c r="L157" i="8"/>
  <c r="BW157" i="8"/>
  <c r="BV157" i="8" s="1"/>
  <c r="BU157" i="8" s="1"/>
  <c r="BT157" i="8" s="1"/>
  <c r="BS157" i="8" s="1"/>
  <c r="BR157" i="8" s="1"/>
  <c r="BQ157" i="8" s="1"/>
  <c r="BP157" i="8" s="1"/>
  <c r="BO157" i="8" s="1"/>
  <c r="BN157" i="8" s="1"/>
  <c r="BM157" i="8" s="1"/>
  <c r="BX157" i="8" s="1"/>
  <c r="CB157" i="8" s="1"/>
  <c r="L156" i="8"/>
  <c r="BW156" i="8"/>
  <c r="BV156" i="8" s="1"/>
  <c r="BU156" i="8" s="1"/>
  <c r="BT156" i="8" s="1"/>
  <c r="BS156" i="8" s="1"/>
  <c r="BR156" i="8" s="1"/>
  <c r="BQ156" i="8" s="1"/>
  <c r="BP156" i="8" s="1"/>
  <c r="BO156" i="8" s="1"/>
  <c r="BN156" i="8" s="1"/>
  <c r="BM156" i="8" s="1"/>
  <c r="BX156" i="8" s="1"/>
  <c r="CB156" i="8" s="1"/>
  <c r="L155" i="8"/>
  <c r="BW155" i="8"/>
  <c r="BV155" i="8" s="1"/>
  <c r="BU155" i="8" s="1"/>
  <c r="BT155" i="8" s="1"/>
  <c r="BS155" i="8" s="1"/>
  <c r="BR155" i="8" s="1"/>
  <c r="BQ155" i="8" s="1"/>
  <c r="BP155" i="8" s="1"/>
  <c r="BO155" i="8" s="1"/>
  <c r="BN155" i="8" s="1"/>
  <c r="BM155" i="8" s="1"/>
  <c r="BX155" i="8" s="1"/>
  <c r="CB155" i="8" s="1"/>
  <c r="L154" i="8"/>
  <c r="BW154" i="8"/>
  <c r="BV154" i="8" s="1"/>
  <c r="BU154" i="8" s="1"/>
  <c r="BT154" i="8" s="1"/>
  <c r="BS154" i="8" s="1"/>
  <c r="BR154" i="8" s="1"/>
  <c r="BQ154" i="8" s="1"/>
  <c r="BP154" i="8" s="1"/>
  <c r="BO154" i="8" s="1"/>
  <c r="BN154" i="8" s="1"/>
  <c r="BM154" i="8" s="1"/>
  <c r="BX154" i="8" s="1"/>
  <c r="CB154" i="8" s="1"/>
  <c r="L153" i="8"/>
  <c r="BW153" i="8"/>
  <c r="BV153" i="8" s="1"/>
  <c r="BU153" i="8" s="1"/>
  <c r="BT153" i="8" s="1"/>
  <c r="BS153" i="8" s="1"/>
  <c r="BR153" i="8" s="1"/>
  <c r="BQ153" i="8" s="1"/>
  <c r="BP153" i="8" s="1"/>
  <c r="BO153" i="8" s="1"/>
  <c r="BN153" i="8" s="1"/>
  <c r="BM153" i="8" s="1"/>
  <c r="BX153" i="8" s="1"/>
  <c r="CB153" i="8" s="1"/>
  <c r="L152" i="8"/>
  <c r="BW152" i="8"/>
  <c r="BV152" i="8" s="1"/>
  <c r="BU152" i="8" s="1"/>
  <c r="BT152" i="8" s="1"/>
  <c r="BS152" i="8" s="1"/>
  <c r="BR152" i="8" s="1"/>
  <c r="BQ152" i="8" s="1"/>
  <c r="BP152" i="8" s="1"/>
  <c r="BO152" i="8" s="1"/>
  <c r="BN152" i="8" s="1"/>
  <c r="BM152" i="8" s="1"/>
  <c r="BX152" i="8" s="1"/>
  <c r="CB152" i="8" s="1"/>
  <c r="L901" i="8"/>
  <c r="BW901" i="8"/>
  <c r="BV901" i="8" s="1"/>
  <c r="BU901" i="8" s="1"/>
  <c r="BT901" i="8" s="1"/>
  <c r="BS901" i="8" s="1"/>
  <c r="BR901" i="8" s="1"/>
  <c r="BQ901" i="8" s="1"/>
  <c r="BP901" i="8" s="1"/>
  <c r="BO901" i="8" s="1"/>
  <c r="BN901" i="8" s="1"/>
  <c r="BM901" i="8" s="1"/>
  <c r="BX901" i="8" s="1"/>
  <c r="CB901" i="8" s="1"/>
  <c r="K224" i="8"/>
  <c r="K158" i="8"/>
  <c r="L872" i="8"/>
  <c r="BW872" i="8"/>
  <c r="BV872" i="8" s="1"/>
  <c r="BU872" i="8" s="1"/>
  <c r="BT872" i="8" s="1"/>
  <c r="BS872" i="8" s="1"/>
  <c r="BR872" i="8" s="1"/>
  <c r="BQ872" i="8" s="1"/>
  <c r="BP872" i="8" s="1"/>
  <c r="BO872" i="8" s="1"/>
  <c r="BN872" i="8" s="1"/>
  <c r="BM872" i="8" s="1"/>
  <c r="BX872" i="8" s="1"/>
  <c r="CB872" i="8" s="1"/>
  <c r="K339" i="8"/>
  <c r="K213" i="8"/>
  <c r="K177" i="8"/>
  <c r="AM882" i="8"/>
  <c r="AL882" i="8" s="1"/>
  <c r="AK882" i="8" s="1"/>
  <c r="AJ882" i="8" s="1"/>
  <c r="AI882" i="8" s="1"/>
  <c r="AH882" i="8" s="1"/>
  <c r="AG882" i="8" s="1"/>
  <c r="AF882" i="8" s="1"/>
  <c r="AE882" i="8" s="1"/>
  <c r="AD882" i="8" s="1"/>
  <c r="AC882" i="8" s="1"/>
  <c r="AN882" i="8" s="1"/>
  <c r="BY882" i="8" s="1"/>
  <c r="AY882" i="8"/>
  <c r="AX882" i="8" s="1"/>
  <c r="AW882" i="8" s="1"/>
  <c r="AV882" i="8" s="1"/>
  <c r="AU882" i="8" s="1"/>
  <c r="AT882" i="8" s="1"/>
  <c r="AS882" i="8" s="1"/>
  <c r="AR882" i="8" s="1"/>
  <c r="AQ882" i="8" s="1"/>
  <c r="AP882" i="8" s="1"/>
  <c r="AO882" i="8" s="1"/>
  <c r="AZ882" i="8" s="1"/>
  <c r="BZ882" i="8" s="1"/>
  <c r="BK882" i="8"/>
  <c r="BJ882" i="8" s="1"/>
  <c r="BI882" i="8" s="1"/>
  <c r="BH882" i="8" s="1"/>
  <c r="BG882" i="8" s="1"/>
  <c r="BF882" i="8" s="1"/>
  <c r="BE882" i="8" s="1"/>
  <c r="BD882" i="8" s="1"/>
  <c r="BC882" i="8" s="1"/>
  <c r="BB882" i="8" s="1"/>
  <c r="BA882" i="8" s="1"/>
  <c r="BL882" i="8" s="1"/>
  <c r="CA882" i="8" s="1"/>
  <c r="AM38" i="8"/>
  <c r="AL38" i="8" s="1"/>
  <c r="AK38" i="8" s="1"/>
  <c r="AJ38" i="8" s="1"/>
  <c r="AI38" i="8" s="1"/>
  <c r="AH38" i="8" s="1"/>
  <c r="AG38" i="8" s="1"/>
  <c r="AF38" i="8" s="1"/>
  <c r="AE38" i="8" s="1"/>
  <c r="AD38" i="8" s="1"/>
  <c r="AC38" i="8" s="1"/>
  <c r="AN38" i="8" s="1"/>
  <c r="BY38" i="8" s="1"/>
  <c r="AY38" i="8"/>
  <c r="AX38" i="8" s="1"/>
  <c r="AW38" i="8" s="1"/>
  <c r="AV38" i="8" s="1"/>
  <c r="AU38" i="8" s="1"/>
  <c r="AT38" i="8" s="1"/>
  <c r="AS38" i="8" s="1"/>
  <c r="AR38" i="8" s="1"/>
  <c r="AQ38" i="8" s="1"/>
  <c r="AP38" i="8" s="1"/>
  <c r="AO38" i="8" s="1"/>
  <c r="AZ38" i="8" s="1"/>
  <c r="BZ38" i="8" s="1"/>
  <c r="BK38" i="8"/>
  <c r="BJ38" i="8" s="1"/>
  <c r="BI38" i="8" s="1"/>
  <c r="BH38" i="8" s="1"/>
  <c r="BG38" i="8" s="1"/>
  <c r="BF38" i="8" s="1"/>
  <c r="BE38" i="8" s="1"/>
  <c r="BD38" i="8" s="1"/>
  <c r="BC38" i="8" s="1"/>
  <c r="BB38" i="8" s="1"/>
  <c r="BA38" i="8" s="1"/>
  <c r="BL38" i="8" s="1"/>
  <c r="CA38" i="8" s="1"/>
  <c r="L856" i="8"/>
  <c r="BW856" i="8"/>
  <c r="BV856" i="8" s="1"/>
  <c r="BU856" i="8" s="1"/>
  <c r="BT856" i="8" s="1"/>
  <c r="BS856" i="8" s="1"/>
  <c r="BR856" i="8" s="1"/>
  <c r="BQ856" i="8" s="1"/>
  <c r="BP856" i="8" s="1"/>
  <c r="BO856" i="8" s="1"/>
  <c r="BN856" i="8" s="1"/>
  <c r="BM856" i="8" s="1"/>
  <c r="BX856" i="8" s="1"/>
  <c r="CB856" i="8" s="1"/>
  <c r="L846" i="8"/>
  <c r="BW846" i="8"/>
  <c r="BV846" i="8" s="1"/>
  <c r="BU846" i="8" s="1"/>
  <c r="BT846" i="8" s="1"/>
  <c r="BS846" i="8" s="1"/>
  <c r="BR846" i="8" s="1"/>
  <c r="BQ846" i="8" s="1"/>
  <c r="BP846" i="8" s="1"/>
  <c r="BO846" i="8" s="1"/>
  <c r="BN846" i="8" s="1"/>
  <c r="BM846" i="8" s="1"/>
  <c r="BX846" i="8" s="1"/>
  <c r="CB846" i="8" s="1"/>
  <c r="K89" i="8"/>
  <c r="L839" i="8"/>
  <c r="BW839" i="8"/>
  <c r="BV839" i="8" s="1"/>
  <c r="BU839" i="8" s="1"/>
  <c r="BT839" i="8" s="1"/>
  <c r="BS839" i="8" s="1"/>
  <c r="BR839" i="8" s="1"/>
  <c r="BQ839" i="8" s="1"/>
  <c r="BP839" i="8" s="1"/>
  <c r="BO839" i="8" s="1"/>
  <c r="BN839" i="8" s="1"/>
  <c r="BM839" i="8" s="1"/>
  <c r="BX839" i="8" s="1"/>
  <c r="CB839" i="8" s="1"/>
  <c r="L837" i="8"/>
  <c r="BW837" i="8"/>
  <c r="BV837" i="8" s="1"/>
  <c r="BU837" i="8" s="1"/>
  <c r="BT837" i="8" s="1"/>
  <c r="BS837" i="8" s="1"/>
  <c r="BR837" i="8" s="1"/>
  <c r="BQ837" i="8" s="1"/>
  <c r="BP837" i="8" s="1"/>
  <c r="BO837" i="8" s="1"/>
  <c r="BN837" i="8" s="1"/>
  <c r="BM837" i="8" s="1"/>
  <c r="BX837" i="8" s="1"/>
  <c r="CB837" i="8" s="1"/>
  <c r="L835" i="8"/>
  <c r="BW835" i="8"/>
  <c r="BV835" i="8" s="1"/>
  <c r="BU835" i="8" s="1"/>
  <c r="BT835" i="8" s="1"/>
  <c r="BS835" i="8" s="1"/>
  <c r="BR835" i="8" s="1"/>
  <c r="BQ835" i="8" s="1"/>
  <c r="BP835" i="8" s="1"/>
  <c r="BO835" i="8" s="1"/>
  <c r="BN835" i="8" s="1"/>
  <c r="BM835" i="8" s="1"/>
  <c r="BX835" i="8" s="1"/>
  <c r="CB835" i="8" s="1"/>
  <c r="L833" i="8"/>
  <c r="BW833" i="8"/>
  <c r="BV833" i="8" s="1"/>
  <c r="BU833" i="8" s="1"/>
  <c r="BT833" i="8" s="1"/>
  <c r="BS833" i="8" s="1"/>
  <c r="BR833" i="8" s="1"/>
  <c r="BQ833" i="8" s="1"/>
  <c r="BP833" i="8" s="1"/>
  <c r="BO833" i="8" s="1"/>
  <c r="BN833" i="8" s="1"/>
  <c r="BM833" i="8" s="1"/>
  <c r="BX833" i="8" s="1"/>
  <c r="CB833" i="8" s="1"/>
  <c r="L831" i="8"/>
  <c r="BW831" i="8"/>
  <c r="BV831" i="8" s="1"/>
  <c r="BU831" i="8" s="1"/>
  <c r="BT831" i="8" s="1"/>
  <c r="BS831" i="8" s="1"/>
  <c r="BR831" i="8" s="1"/>
  <c r="BQ831" i="8" s="1"/>
  <c r="BP831" i="8" s="1"/>
  <c r="BO831" i="8" s="1"/>
  <c r="BN831" i="8" s="1"/>
  <c r="BM831" i="8" s="1"/>
  <c r="BX831" i="8" s="1"/>
  <c r="CB831" i="8" s="1"/>
  <c r="L829" i="8"/>
  <c r="BW829" i="8"/>
  <c r="BV829" i="8" s="1"/>
  <c r="BU829" i="8" s="1"/>
  <c r="BT829" i="8" s="1"/>
  <c r="BS829" i="8" s="1"/>
  <c r="BR829" i="8" s="1"/>
  <c r="BQ829" i="8" s="1"/>
  <c r="BP829" i="8" s="1"/>
  <c r="BO829" i="8" s="1"/>
  <c r="BN829" i="8" s="1"/>
  <c r="BM829" i="8" s="1"/>
  <c r="BX829" i="8" s="1"/>
  <c r="CB829" i="8" s="1"/>
  <c r="L826" i="8"/>
  <c r="BW826" i="8"/>
  <c r="BV826" i="8" s="1"/>
  <c r="BU826" i="8" s="1"/>
  <c r="BT826" i="8" s="1"/>
  <c r="BS826" i="8" s="1"/>
  <c r="BR826" i="8" s="1"/>
  <c r="BQ826" i="8" s="1"/>
  <c r="BP826" i="8" s="1"/>
  <c r="BO826" i="8" s="1"/>
  <c r="BN826" i="8" s="1"/>
  <c r="BM826" i="8" s="1"/>
  <c r="BX826" i="8" s="1"/>
  <c r="CB826" i="8" s="1"/>
  <c r="L825" i="8"/>
  <c r="BW825" i="8"/>
  <c r="BV825" i="8" s="1"/>
  <c r="BU825" i="8" s="1"/>
  <c r="BT825" i="8" s="1"/>
  <c r="BS825" i="8" s="1"/>
  <c r="BR825" i="8" s="1"/>
  <c r="BQ825" i="8" s="1"/>
  <c r="BP825" i="8" s="1"/>
  <c r="BO825" i="8" s="1"/>
  <c r="BN825" i="8" s="1"/>
  <c r="BM825" i="8" s="1"/>
  <c r="BX825" i="8" s="1"/>
  <c r="CB825" i="8" s="1"/>
  <c r="L823" i="8"/>
  <c r="BW823" i="8"/>
  <c r="BV823" i="8" s="1"/>
  <c r="BU823" i="8" s="1"/>
  <c r="BT823" i="8" s="1"/>
  <c r="BS823" i="8" s="1"/>
  <c r="BR823" i="8" s="1"/>
  <c r="BQ823" i="8" s="1"/>
  <c r="BP823" i="8" s="1"/>
  <c r="BO823" i="8" s="1"/>
  <c r="BN823" i="8" s="1"/>
  <c r="BM823" i="8" s="1"/>
  <c r="BX823" i="8" s="1"/>
  <c r="CB823" i="8" s="1"/>
  <c r="L821" i="8"/>
  <c r="BW821" i="8"/>
  <c r="BV821" i="8" s="1"/>
  <c r="BU821" i="8" s="1"/>
  <c r="BT821" i="8" s="1"/>
  <c r="BS821" i="8" s="1"/>
  <c r="BR821" i="8" s="1"/>
  <c r="BQ821" i="8" s="1"/>
  <c r="BP821" i="8" s="1"/>
  <c r="BO821" i="8" s="1"/>
  <c r="BN821" i="8" s="1"/>
  <c r="BM821" i="8" s="1"/>
  <c r="BX821" i="8" s="1"/>
  <c r="CB821" i="8" s="1"/>
  <c r="L819" i="8"/>
  <c r="BW819" i="8"/>
  <c r="BV819" i="8" s="1"/>
  <c r="BU819" i="8" s="1"/>
  <c r="BT819" i="8" s="1"/>
  <c r="BS819" i="8" s="1"/>
  <c r="BR819" i="8" s="1"/>
  <c r="BQ819" i="8" s="1"/>
  <c r="BP819" i="8" s="1"/>
  <c r="BO819" i="8" s="1"/>
  <c r="BN819" i="8" s="1"/>
  <c r="BM819" i="8" s="1"/>
  <c r="BX819" i="8" s="1"/>
  <c r="CB819" i="8" s="1"/>
  <c r="L817" i="8"/>
  <c r="BW817" i="8"/>
  <c r="BV817" i="8" s="1"/>
  <c r="BU817" i="8" s="1"/>
  <c r="BT817" i="8" s="1"/>
  <c r="BS817" i="8" s="1"/>
  <c r="BR817" i="8" s="1"/>
  <c r="BQ817" i="8" s="1"/>
  <c r="BP817" i="8" s="1"/>
  <c r="BO817" i="8" s="1"/>
  <c r="BN817" i="8" s="1"/>
  <c r="BM817" i="8" s="1"/>
  <c r="BX817" i="8" s="1"/>
  <c r="CB817" i="8" s="1"/>
  <c r="L815" i="8"/>
  <c r="BW815" i="8"/>
  <c r="BV815" i="8" s="1"/>
  <c r="BU815" i="8" s="1"/>
  <c r="BT815" i="8" s="1"/>
  <c r="BS815" i="8" s="1"/>
  <c r="BR815" i="8" s="1"/>
  <c r="BQ815" i="8" s="1"/>
  <c r="BP815" i="8" s="1"/>
  <c r="BO815" i="8" s="1"/>
  <c r="BN815" i="8" s="1"/>
  <c r="BM815" i="8" s="1"/>
  <c r="BX815" i="8" s="1"/>
  <c r="CB815" i="8" s="1"/>
  <c r="L813" i="8"/>
  <c r="BW813" i="8"/>
  <c r="BV813" i="8" s="1"/>
  <c r="BU813" i="8" s="1"/>
  <c r="BT813" i="8" s="1"/>
  <c r="BS813" i="8" s="1"/>
  <c r="BR813" i="8" s="1"/>
  <c r="BQ813" i="8" s="1"/>
  <c r="BP813" i="8" s="1"/>
  <c r="BO813" i="8" s="1"/>
  <c r="BN813" i="8" s="1"/>
  <c r="BM813" i="8" s="1"/>
  <c r="BX813" i="8" s="1"/>
  <c r="CB813" i="8" s="1"/>
  <c r="L811" i="8"/>
  <c r="BW811" i="8"/>
  <c r="BV811" i="8" s="1"/>
  <c r="BU811" i="8" s="1"/>
  <c r="BT811" i="8" s="1"/>
  <c r="BS811" i="8" s="1"/>
  <c r="BR811" i="8" s="1"/>
  <c r="BQ811" i="8" s="1"/>
  <c r="BP811" i="8" s="1"/>
  <c r="BO811" i="8" s="1"/>
  <c r="BN811" i="8" s="1"/>
  <c r="BM811" i="8" s="1"/>
  <c r="BX811" i="8" s="1"/>
  <c r="CB811" i="8" s="1"/>
  <c r="L809" i="8"/>
  <c r="BW809" i="8"/>
  <c r="BV809" i="8" s="1"/>
  <c r="BU809" i="8" s="1"/>
  <c r="BT809" i="8" s="1"/>
  <c r="BS809" i="8" s="1"/>
  <c r="BR809" i="8" s="1"/>
  <c r="BQ809" i="8" s="1"/>
  <c r="BP809" i="8" s="1"/>
  <c r="BO809" i="8" s="1"/>
  <c r="BN809" i="8" s="1"/>
  <c r="BM809" i="8" s="1"/>
  <c r="BX809" i="8" s="1"/>
  <c r="CB809" i="8" s="1"/>
  <c r="L807" i="8"/>
  <c r="BW807" i="8"/>
  <c r="BV807" i="8" s="1"/>
  <c r="BU807" i="8" s="1"/>
  <c r="BT807" i="8" s="1"/>
  <c r="BS807" i="8" s="1"/>
  <c r="BR807" i="8" s="1"/>
  <c r="BQ807" i="8" s="1"/>
  <c r="BP807" i="8" s="1"/>
  <c r="BO807" i="8" s="1"/>
  <c r="BN807" i="8" s="1"/>
  <c r="BM807" i="8" s="1"/>
  <c r="BX807" i="8" s="1"/>
  <c r="CB807" i="8" s="1"/>
  <c r="L805" i="8"/>
  <c r="BW805" i="8"/>
  <c r="BV805" i="8" s="1"/>
  <c r="BU805" i="8" s="1"/>
  <c r="BT805" i="8" s="1"/>
  <c r="BS805" i="8" s="1"/>
  <c r="BR805" i="8" s="1"/>
  <c r="BQ805" i="8" s="1"/>
  <c r="BP805" i="8" s="1"/>
  <c r="BO805" i="8" s="1"/>
  <c r="BN805" i="8" s="1"/>
  <c r="BM805" i="8" s="1"/>
  <c r="BX805" i="8" s="1"/>
  <c r="CB805" i="8" s="1"/>
  <c r="L802" i="8"/>
  <c r="BW802" i="8"/>
  <c r="BV802" i="8" s="1"/>
  <c r="BU802" i="8" s="1"/>
  <c r="BT802" i="8" s="1"/>
  <c r="BS802" i="8" s="1"/>
  <c r="BR802" i="8" s="1"/>
  <c r="BQ802" i="8" s="1"/>
  <c r="BP802" i="8" s="1"/>
  <c r="BO802" i="8" s="1"/>
  <c r="BN802" i="8" s="1"/>
  <c r="BM802" i="8" s="1"/>
  <c r="BX802" i="8" s="1"/>
  <c r="CB802" i="8" s="1"/>
  <c r="L800" i="8"/>
  <c r="BW800" i="8"/>
  <c r="BV800" i="8" s="1"/>
  <c r="BU800" i="8" s="1"/>
  <c r="BT800" i="8" s="1"/>
  <c r="BS800" i="8" s="1"/>
  <c r="BR800" i="8" s="1"/>
  <c r="BQ800" i="8" s="1"/>
  <c r="BP800" i="8" s="1"/>
  <c r="BO800" i="8" s="1"/>
  <c r="BN800" i="8" s="1"/>
  <c r="BM800" i="8" s="1"/>
  <c r="BX800" i="8" s="1"/>
  <c r="CB800" i="8" s="1"/>
  <c r="L798" i="8"/>
  <c r="BW798" i="8"/>
  <c r="BV798" i="8" s="1"/>
  <c r="BU798" i="8" s="1"/>
  <c r="BT798" i="8" s="1"/>
  <c r="BS798" i="8" s="1"/>
  <c r="BR798" i="8" s="1"/>
  <c r="BQ798" i="8" s="1"/>
  <c r="BP798" i="8" s="1"/>
  <c r="BO798" i="8" s="1"/>
  <c r="BN798" i="8" s="1"/>
  <c r="BM798" i="8" s="1"/>
  <c r="BX798" i="8" s="1"/>
  <c r="CB798" i="8" s="1"/>
  <c r="K877" i="8"/>
  <c r="K869" i="8"/>
  <c r="K500" i="8"/>
  <c r="AM405" i="8"/>
  <c r="AL405" i="8" s="1"/>
  <c r="AK405" i="8" s="1"/>
  <c r="AJ405" i="8" s="1"/>
  <c r="AI405" i="8" s="1"/>
  <c r="AH405" i="8" s="1"/>
  <c r="AG405" i="8" s="1"/>
  <c r="AF405" i="8" s="1"/>
  <c r="AE405" i="8" s="1"/>
  <c r="AD405" i="8" s="1"/>
  <c r="AC405" i="8" s="1"/>
  <c r="AN405" i="8" s="1"/>
  <c r="BY405" i="8" s="1"/>
  <c r="AY405" i="8"/>
  <c r="AX405" i="8" s="1"/>
  <c r="AW405" i="8" s="1"/>
  <c r="AV405" i="8" s="1"/>
  <c r="AU405" i="8" s="1"/>
  <c r="AT405" i="8" s="1"/>
  <c r="AS405" i="8" s="1"/>
  <c r="AR405" i="8" s="1"/>
  <c r="AQ405" i="8" s="1"/>
  <c r="AP405" i="8" s="1"/>
  <c r="AO405" i="8" s="1"/>
  <c r="AZ405" i="8" s="1"/>
  <c r="BZ405" i="8" s="1"/>
  <c r="BK405" i="8"/>
  <c r="BJ405" i="8" s="1"/>
  <c r="BI405" i="8" s="1"/>
  <c r="BH405" i="8" s="1"/>
  <c r="BG405" i="8" s="1"/>
  <c r="BF405" i="8" s="1"/>
  <c r="BE405" i="8" s="1"/>
  <c r="BD405" i="8" s="1"/>
  <c r="BC405" i="8" s="1"/>
  <c r="BB405" i="8" s="1"/>
  <c r="BA405" i="8" s="1"/>
  <c r="BL405" i="8" s="1"/>
  <c r="CA405" i="8" s="1"/>
  <c r="L6" i="8"/>
  <c r="BW6" i="8"/>
  <c r="BV6" i="8" s="1"/>
  <c r="BU6" i="8" s="1"/>
  <c r="BT6" i="8" s="1"/>
  <c r="BS6" i="8" s="1"/>
  <c r="BR6" i="8" s="1"/>
  <c r="BQ6" i="8" s="1"/>
  <c r="BP6" i="8" s="1"/>
  <c r="BO6" i="8" s="1"/>
  <c r="BN6" i="8" s="1"/>
  <c r="BM6" i="8" s="1"/>
  <c r="BX6" i="8" s="1"/>
  <c r="CB6" i="8" s="1"/>
  <c r="L384" i="8"/>
  <c r="BW384" i="8"/>
  <c r="BV384" i="8" s="1"/>
  <c r="BU384" i="8" s="1"/>
  <c r="BT384" i="8" s="1"/>
  <c r="BS384" i="8" s="1"/>
  <c r="BR384" i="8" s="1"/>
  <c r="BQ384" i="8" s="1"/>
  <c r="BP384" i="8" s="1"/>
  <c r="BO384" i="8" s="1"/>
  <c r="BN384" i="8" s="1"/>
  <c r="BM384" i="8" s="1"/>
  <c r="BX384" i="8" s="1"/>
  <c r="CB384" i="8" s="1"/>
  <c r="AY104" i="8"/>
  <c r="AX104" i="8" s="1"/>
  <c r="AW104" i="8" s="1"/>
  <c r="AV104" i="8" s="1"/>
  <c r="AU104" i="8" s="1"/>
  <c r="AT104" i="8" s="1"/>
  <c r="AS104" i="8" s="1"/>
  <c r="AR104" i="8" s="1"/>
  <c r="AQ104" i="8" s="1"/>
  <c r="AP104" i="8" s="1"/>
  <c r="AO104" i="8" s="1"/>
  <c r="AZ104" i="8" s="1"/>
  <c r="BZ104" i="8" s="1"/>
  <c r="BK104" i="8"/>
  <c r="BJ104" i="8" s="1"/>
  <c r="BI104" i="8" s="1"/>
  <c r="BH104" i="8" s="1"/>
  <c r="BG104" i="8" s="1"/>
  <c r="BF104" i="8" s="1"/>
  <c r="BE104" i="8" s="1"/>
  <c r="BD104" i="8" s="1"/>
  <c r="BC104" i="8" s="1"/>
  <c r="BB104" i="8" s="1"/>
  <c r="BA104" i="8" s="1"/>
  <c r="BL104" i="8" s="1"/>
  <c r="CA104" i="8" s="1"/>
  <c r="AM104" i="8"/>
  <c r="AL104" i="8" s="1"/>
  <c r="AK104" i="8" s="1"/>
  <c r="AJ104" i="8" s="1"/>
  <c r="AI104" i="8" s="1"/>
  <c r="AH104" i="8" s="1"/>
  <c r="AG104" i="8" s="1"/>
  <c r="AF104" i="8" s="1"/>
  <c r="AE104" i="8" s="1"/>
  <c r="AD104" i="8" s="1"/>
  <c r="AC104" i="8" s="1"/>
  <c r="AN104" i="8" s="1"/>
  <c r="BY104" i="8" s="1"/>
  <c r="K511" i="8"/>
  <c r="K236" i="8"/>
  <c r="L892" i="8"/>
  <c r="BW892" i="8"/>
  <c r="BV892" i="8" s="1"/>
  <c r="BU892" i="8" s="1"/>
  <c r="BT892" i="8" s="1"/>
  <c r="BS892" i="8" s="1"/>
  <c r="BR892" i="8" s="1"/>
  <c r="BQ892" i="8" s="1"/>
  <c r="BP892" i="8" s="1"/>
  <c r="BO892" i="8" s="1"/>
  <c r="BN892" i="8" s="1"/>
  <c r="BM892" i="8" s="1"/>
  <c r="BX892" i="8" s="1"/>
  <c r="CB892" i="8" s="1"/>
  <c r="AM70" i="8"/>
  <c r="AL70" i="8" s="1"/>
  <c r="AK70" i="8" s="1"/>
  <c r="AJ70" i="8" s="1"/>
  <c r="AI70" i="8" s="1"/>
  <c r="AH70" i="8" s="1"/>
  <c r="AG70" i="8" s="1"/>
  <c r="AF70" i="8" s="1"/>
  <c r="AE70" i="8" s="1"/>
  <c r="AD70" i="8" s="1"/>
  <c r="AC70" i="8" s="1"/>
  <c r="AN70" i="8" s="1"/>
  <c r="BY70" i="8" s="1"/>
  <c r="AY70" i="8"/>
  <c r="AX70" i="8" s="1"/>
  <c r="AW70" i="8" s="1"/>
  <c r="AV70" i="8" s="1"/>
  <c r="AU70" i="8" s="1"/>
  <c r="AT70" i="8" s="1"/>
  <c r="AS70" i="8" s="1"/>
  <c r="AR70" i="8" s="1"/>
  <c r="AQ70" i="8" s="1"/>
  <c r="AP70" i="8" s="1"/>
  <c r="AO70" i="8" s="1"/>
  <c r="AZ70" i="8" s="1"/>
  <c r="BZ70" i="8" s="1"/>
  <c r="BK70" i="8"/>
  <c r="BJ70" i="8" s="1"/>
  <c r="BI70" i="8" s="1"/>
  <c r="BH70" i="8" s="1"/>
  <c r="BG70" i="8" s="1"/>
  <c r="BF70" i="8" s="1"/>
  <c r="BE70" i="8" s="1"/>
  <c r="BD70" i="8" s="1"/>
  <c r="BC70" i="8" s="1"/>
  <c r="BB70" i="8" s="1"/>
  <c r="BA70" i="8" s="1"/>
  <c r="BL70" i="8" s="1"/>
  <c r="CA70" i="8" s="1"/>
  <c r="K652" i="8"/>
  <c r="AM870" i="8"/>
  <c r="AL870" i="8" s="1"/>
  <c r="AK870" i="8" s="1"/>
  <c r="AJ870" i="8" s="1"/>
  <c r="AI870" i="8" s="1"/>
  <c r="AH870" i="8" s="1"/>
  <c r="AG870" i="8" s="1"/>
  <c r="AF870" i="8" s="1"/>
  <c r="AE870" i="8" s="1"/>
  <c r="AD870" i="8" s="1"/>
  <c r="AC870" i="8" s="1"/>
  <c r="AN870" i="8" s="1"/>
  <c r="BY870" i="8" s="1"/>
  <c r="AY870" i="8"/>
  <c r="AX870" i="8" s="1"/>
  <c r="AW870" i="8" s="1"/>
  <c r="AV870" i="8" s="1"/>
  <c r="AU870" i="8" s="1"/>
  <c r="AT870" i="8" s="1"/>
  <c r="AS870" i="8" s="1"/>
  <c r="AR870" i="8" s="1"/>
  <c r="AQ870" i="8" s="1"/>
  <c r="AP870" i="8" s="1"/>
  <c r="AO870" i="8" s="1"/>
  <c r="AZ870" i="8" s="1"/>
  <c r="BZ870" i="8" s="1"/>
  <c r="BK870" i="8"/>
  <c r="BJ870" i="8" s="1"/>
  <c r="BI870" i="8" s="1"/>
  <c r="BH870" i="8" s="1"/>
  <c r="BG870" i="8" s="1"/>
  <c r="BF870" i="8" s="1"/>
  <c r="BE870" i="8" s="1"/>
  <c r="BD870" i="8" s="1"/>
  <c r="BC870" i="8" s="1"/>
  <c r="BB870" i="8" s="1"/>
  <c r="BA870" i="8" s="1"/>
  <c r="BL870" i="8" s="1"/>
  <c r="CA870" i="8" s="1"/>
  <c r="K182" i="8"/>
  <c r="K180" i="8"/>
  <c r="K189" i="8"/>
  <c r="K181" i="8"/>
  <c r="K186" i="8"/>
  <c r="AM131" i="8"/>
  <c r="AL131" i="8" s="1"/>
  <c r="AK131" i="8" s="1"/>
  <c r="AJ131" i="8" s="1"/>
  <c r="AI131" i="8" s="1"/>
  <c r="AH131" i="8" s="1"/>
  <c r="AG131" i="8" s="1"/>
  <c r="AF131" i="8" s="1"/>
  <c r="AE131" i="8" s="1"/>
  <c r="AD131" i="8" s="1"/>
  <c r="AC131" i="8" s="1"/>
  <c r="AN131" i="8" s="1"/>
  <c r="BY131" i="8" s="1"/>
  <c r="AY131" i="8"/>
  <c r="AX131" i="8" s="1"/>
  <c r="AW131" i="8" s="1"/>
  <c r="AV131" i="8" s="1"/>
  <c r="AU131" i="8" s="1"/>
  <c r="AT131" i="8" s="1"/>
  <c r="AS131" i="8" s="1"/>
  <c r="AR131" i="8" s="1"/>
  <c r="AQ131" i="8" s="1"/>
  <c r="AP131" i="8" s="1"/>
  <c r="AO131" i="8" s="1"/>
  <c r="AZ131" i="8" s="1"/>
  <c r="BZ131" i="8" s="1"/>
  <c r="BK131" i="8"/>
  <c r="BJ131" i="8" s="1"/>
  <c r="BI131" i="8" s="1"/>
  <c r="BH131" i="8" s="1"/>
  <c r="BG131" i="8" s="1"/>
  <c r="BF131" i="8" s="1"/>
  <c r="BE131" i="8" s="1"/>
  <c r="BD131" i="8" s="1"/>
  <c r="BC131" i="8" s="1"/>
  <c r="BB131" i="8" s="1"/>
  <c r="BA131" i="8" s="1"/>
  <c r="BL131" i="8" s="1"/>
  <c r="CA131" i="8" s="1"/>
  <c r="K51" i="8"/>
  <c r="L619" i="8"/>
  <c r="BW619" i="8"/>
  <c r="BV619" i="8" s="1"/>
  <c r="BU619" i="8" s="1"/>
  <c r="BT619" i="8" s="1"/>
  <c r="BS619" i="8" s="1"/>
  <c r="BR619" i="8" s="1"/>
  <c r="BQ619" i="8" s="1"/>
  <c r="BP619" i="8" s="1"/>
  <c r="BO619" i="8" s="1"/>
  <c r="BN619" i="8" s="1"/>
  <c r="BM619" i="8" s="1"/>
  <c r="BX619" i="8" s="1"/>
  <c r="CB619" i="8" s="1"/>
  <c r="L613" i="8"/>
  <c r="BW613" i="8"/>
  <c r="BV613" i="8" s="1"/>
  <c r="BU613" i="8" s="1"/>
  <c r="BT613" i="8" s="1"/>
  <c r="BS613" i="8" s="1"/>
  <c r="BR613" i="8" s="1"/>
  <c r="BQ613" i="8" s="1"/>
  <c r="BP613" i="8" s="1"/>
  <c r="BO613" i="8" s="1"/>
  <c r="BN613" i="8" s="1"/>
  <c r="BM613" i="8" s="1"/>
  <c r="BX613" i="8" s="1"/>
  <c r="CB613" i="8" s="1"/>
  <c r="K303" i="8"/>
  <c r="AM781" i="8"/>
  <c r="AL781" i="8" s="1"/>
  <c r="AK781" i="8" s="1"/>
  <c r="AJ781" i="8" s="1"/>
  <c r="AI781" i="8" s="1"/>
  <c r="AH781" i="8" s="1"/>
  <c r="AG781" i="8" s="1"/>
  <c r="AF781" i="8" s="1"/>
  <c r="AE781" i="8" s="1"/>
  <c r="AD781" i="8" s="1"/>
  <c r="AC781" i="8" s="1"/>
  <c r="AN781" i="8" s="1"/>
  <c r="BY781" i="8" s="1"/>
  <c r="AY781" i="8"/>
  <c r="AX781" i="8" s="1"/>
  <c r="AW781" i="8" s="1"/>
  <c r="AV781" i="8" s="1"/>
  <c r="AU781" i="8" s="1"/>
  <c r="AT781" i="8" s="1"/>
  <c r="AS781" i="8" s="1"/>
  <c r="AR781" i="8" s="1"/>
  <c r="AQ781" i="8" s="1"/>
  <c r="AP781" i="8" s="1"/>
  <c r="AO781" i="8" s="1"/>
  <c r="AZ781" i="8" s="1"/>
  <c r="BZ781" i="8" s="1"/>
  <c r="BK781" i="8"/>
  <c r="BJ781" i="8" s="1"/>
  <c r="BI781" i="8" s="1"/>
  <c r="BH781" i="8" s="1"/>
  <c r="BG781" i="8" s="1"/>
  <c r="BF781" i="8" s="1"/>
  <c r="BE781" i="8" s="1"/>
  <c r="BD781" i="8" s="1"/>
  <c r="BC781" i="8" s="1"/>
  <c r="BB781" i="8" s="1"/>
  <c r="BA781" i="8" s="1"/>
  <c r="BL781" i="8" s="1"/>
  <c r="CA781" i="8" s="1"/>
  <c r="K304" i="8"/>
  <c r="L315" i="8"/>
  <c r="BW315" i="8"/>
  <c r="BV315" i="8" s="1"/>
  <c r="BU315" i="8" s="1"/>
  <c r="BT315" i="8" s="1"/>
  <c r="BS315" i="8" s="1"/>
  <c r="BR315" i="8" s="1"/>
  <c r="BQ315" i="8" s="1"/>
  <c r="BP315" i="8" s="1"/>
  <c r="BO315" i="8" s="1"/>
  <c r="BN315" i="8" s="1"/>
  <c r="BM315" i="8" s="1"/>
  <c r="BX315" i="8" s="1"/>
  <c r="CB315" i="8" s="1"/>
  <c r="L310" i="8"/>
  <c r="BW310" i="8"/>
  <c r="BV310" i="8" s="1"/>
  <c r="BU310" i="8" s="1"/>
  <c r="BT310" i="8" s="1"/>
  <c r="BS310" i="8" s="1"/>
  <c r="BR310" i="8" s="1"/>
  <c r="BQ310" i="8" s="1"/>
  <c r="BP310" i="8" s="1"/>
  <c r="BO310" i="8" s="1"/>
  <c r="BN310" i="8" s="1"/>
  <c r="BM310" i="8" s="1"/>
  <c r="BX310" i="8" s="1"/>
  <c r="CB310" i="8" s="1"/>
  <c r="K343" i="8"/>
  <c r="L862" i="8"/>
  <c r="BW862" i="8"/>
  <c r="BV862" i="8" s="1"/>
  <c r="BU862" i="8" s="1"/>
  <c r="BT862" i="8" s="1"/>
  <c r="BS862" i="8" s="1"/>
  <c r="BR862" i="8" s="1"/>
  <c r="BQ862" i="8" s="1"/>
  <c r="BP862" i="8" s="1"/>
  <c r="BO862" i="8" s="1"/>
  <c r="BN862" i="8" s="1"/>
  <c r="BM862" i="8" s="1"/>
  <c r="BX862" i="8" s="1"/>
  <c r="CB862" i="8" s="1"/>
  <c r="L849" i="8"/>
  <c r="BW849" i="8"/>
  <c r="BV849" i="8" s="1"/>
  <c r="BU849" i="8" s="1"/>
  <c r="BT849" i="8" s="1"/>
  <c r="BS849" i="8" s="1"/>
  <c r="BR849" i="8" s="1"/>
  <c r="BQ849" i="8" s="1"/>
  <c r="BP849" i="8" s="1"/>
  <c r="BO849" i="8" s="1"/>
  <c r="BN849" i="8" s="1"/>
  <c r="BM849" i="8" s="1"/>
  <c r="BX849" i="8" s="1"/>
  <c r="CB849" i="8" s="1"/>
  <c r="K262" i="8"/>
  <c r="L840" i="8"/>
  <c r="BW840" i="8"/>
  <c r="BV840" i="8" s="1"/>
  <c r="BU840" i="8" s="1"/>
  <c r="BT840" i="8" s="1"/>
  <c r="BS840" i="8" s="1"/>
  <c r="BR840" i="8" s="1"/>
  <c r="BQ840" i="8" s="1"/>
  <c r="BP840" i="8" s="1"/>
  <c r="BO840" i="8" s="1"/>
  <c r="BN840" i="8" s="1"/>
  <c r="BM840" i="8" s="1"/>
  <c r="BX840" i="8" s="1"/>
  <c r="CB840" i="8" s="1"/>
  <c r="L838" i="8"/>
  <c r="BW838" i="8"/>
  <c r="BV838" i="8" s="1"/>
  <c r="BU838" i="8" s="1"/>
  <c r="BT838" i="8" s="1"/>
  <c r="BS838" i="8" s="1"/>
  <c r="BR838" i="8" s="1"/>
  <c r="BQ838" i="8" s="1"/>
  <c r="BP838" i="8" s="1"/>
  <c r="BO838" i="8" s="1"/>
  <c r="BN838" i="8" s="1"/>
  <c r="BM838" i="8" s="1"/>
  <c r="BX838" i="8" s="1"/>
  <c r="CB838" i="8" s="1"/>
  <c r="L836" i="8"/>
  <c r="BW836" i="8"/>
  <c r="BV836" i="8" s="1"/>
  <c r="BU836" i="8" s="1"/>
  <c r="BT836" i="8" s="1"/>
  <c r="BS836" i="8" s="1"/>
  <c r="BR836" i="8" s="1"/>
  <c r="BQ836" i="8" s="1"/>
  <c r="BP836" i="8" s="1"/>
  <c r="BO836" i="8" s="1"/>
  <c r="BN836" i="8" s="1"/>
  <c r="BM836" i="8" s="1"/>
  <c r="BX836" i="8" s="1"/>
  <c r="CB836" i="8" s="1"/>
  <c r="L834" i="8"/>
  <c r="BW834" i="8"/>
  <c r="BV834" i="8" s="1"/>
  <c r="BU834" i="8" s="1"/>
  <c r="BT834" i="8" s="1"/>
  <c r="BS834" i="8" s="1"/>
  <c r="BR834" i="8" s="1"/>
  <c r="BQ834" i="8" s="1"/>
  <c r="BP834" i="8" s="1"/>
  <c r="BO834" i="8" s="1"/>
  <c r="BN834" i="8" s="1"/>
  <c r="BM834" i="8" s="1"/>
  <c r="BX834" i="8" s="1"/>
  <c r="CB834" i="8" s="1"/>
  <c r="L832" i="8"/>
  <c r="BW832" i="8"/>
  <c r="BV832" i="8" s="1"/>
  <c r="BU832" i="8" s="1"/>
  <c r="BT832" i="8" s="1"/>
  <c r="BS832" i="8" s="1"/>
  <c r="BR832" i="8" s="1"/>
  <c r="BQ832" i="8" s="1"/>
  <c r="BP832" i="8" s="1"/>
  <c r="BO832" i="8" s="1"/>
  <c r="BN832" i="8" s="1"/>
  <c r="BM832" i="8" s="1"/>
  <c r="BX832" i="8" s="1"/>
  <c r="CB832" i="8" s="1"/>
  <c r="L830" i="8"/>
  <c r="BW830" i="8"/>
  <c r="BV830" i="8" s="1"/>
  <c r="BU830" i="8" s="1"/>
  <c r="BT830" i="8" s="1"/>
  <c r="BS830" i="8" s="1"/>
  <c r="BR830" i="8" s="1"/>
  <c r="BQ830" i="8" s="1"/>
  <c r="BP830" i="8" s="1"/>
  <c r="BO830" i="8" s="1"/>
  <c r="BN830" i="8" s="1"/>
  <c r="BM830" i="8" s="1"/>
  <c r="BX830" i="8" s="1"/>
  <c r="CB830" i="8" s="1"/>
  <c r="L828" i="8"/>
  <c r="BW828" i="8"/>
  <c r="BV828" i="8" s="1"/>
  <c r="BU828" i="8" s="1"/>
  <c r="BT828" i="8" s="1"/>
  <c r="BS828" i="8" s="1"/>
  <c r="BR828" i="8" s="1"/>
  <c r="BQ828" i="8" s="1"/>
  <c r="BP828" i="8" s="1"/>
  <c r="BO828" i="8" s="1"/>
  <c r="BN828" i="8" s="1"/>
  <c r="BM828" i="8" s="1"/>
  <c r="BX828" i="8" s="1"/>
  <c r="CB828" i="8" s="1"/>
  <c r="L827" i="8"/>
  <c r="BW827" i="8"/>
  <c r="BV827" i="8" s="1"/>
  <c r="BU827" i="8" s="1"/>
  <c r="BT827" i="8" s="1"/>
  <c r="BS827" i="8" s="1"/>
  <c r="BR827" i="8" s="1"/>
  <c r="BQ827" i="8" s="1"/>
  <c r="BP827" i="8" s="1"/>
  <c r="BO827" i="8" s="1"/>
  <c r="BN827" i="8" s="1"/>
  <c r="BM827" i="8" s="1"/>
  <c r="BX827" i="8" s="1"/>
  <c r="CB827" i="8" s="1"/>
  <c r="L824" i="8"/>
  <c r="BW824" i="8"/>
  <c r="BV824" i="8" s="1"/>
  <c r="BU824" i="8" s="1"/>
  <c r="BT824" i="8" s="1"/>
  <c r="BS824" i="8" s="1"/>
  <c r="BR824" i="8" s="1"/>
  <c r="BQ824" i="8" s="1"/>
  <c r="BP824" i="8" s="1"/>
  <c r="BO824" i="8" s="1"/>
  <c r="BN824" i="8" s="1"/>
  <c r="BM824" i="8" s="1"/>
  <c r="BX824" i="8" s="1"/>
  <c r="CB824" i="8" s="1"/>
  <c r="L822" i="8"/>
  <c r="BW822" i="8"/>
  <c r="BV822" i="8" s="1"/>
  <c r="BU822" i="8" s="1"/>
  <c r="BT822" i="8" s="1"/>
  <c r="BS822" i="8" s="1"/>
  <c r="BR822" i="8" s="1"/>
  <c r="BQ822" i="8" s="1"/>
  <c r="BP822" i="8" s="1"/>
  <c r="BO822" i="8" s="1"/>
  <c r="BN822" i="8" s="1"/>
  <c r="BM822" i="8" s="1"/>
  <c r="BX822" i="8" s="1"/>
  <c r="CB822" i="8" s="1"/>
  <c r="L820" i="8"/>
  <c r="BW820" i="8"/>
  <c r="BV820" i="8" s="1"/>
  <c r="BU820" i="8" s="1"/>
  <c r="BT820" i="8" s="1"/>
  <c r="BS820" i="8" s="1"/>
  <c r="BR820" i="8" s="1"/>
  <c r="BQ820" i="8" s="1"/>
  <c r="BP820" i="8" s="1"/>
  <c r="BO820" i="8" s="1"/>
  <c r="BN820" i="8" s="1"/>
  <c r="BM820" i="8" s="1"/>
  <c r="BX820" i="8" s="1"/>
  <c r="CB820" i="8" s="1"/>
  <c r="L818" i="8"/>
  <c r="BW818" i="8"/>
  <c r="BV818" i="8" s="1"/>
  <c r="BU818" i="8" s="1"/>
  <c r="BT818" i="8" s="1"/>
  <c r="BS818" i="8" s="1"/>
  <c r="BR818" i="8" s="1"/>
  <c r="BQ818" i="8" s="1"/>
  <c r="BP818" i="8" s="1"/>
  <c r="BO818" i="8" s="1"/>
  <c r="BN818" i="8" s="1"/>
  <c r="BM818" i="8" s="1"/>
  <c r="BX818" i="8" s="1"/>
  <c r="CB818" i="8" s="1"/>
  <c r="L816" i="8"/>
  <c r="BW816" i="8"/>
  <c r="BV816" i="8" s="1"/>
  <c r="BU816" i="8" s="1"/>
  <c r="BT816" i="8" s="1"/>
  <c r="BS816" i="8" s="1"/>
  <c r="BR816" i="8" s="1"/>
  <c r="BQ816" i="8" s="1"/>
  <c r="BP816" i="8" s="1"/>
  <c r="BO816" i="8" s="1"/>
  <c r="BN816" i="8" s="1"/>
  <c r="BM816" i="8" s="1"/>
  <c r="BX816" i="8" s="1"/>
  <c r="CB816" i="8" s="1"/>
  <c r="L814" i="8"/>
  <c r="BW814" i="8"/>
  <c r="BV814" i="8" s="1"/>
  <c r="BU814" i="8" s="1"/>
  <c r="BT814" i="8" s="1"/>
  <c r="BS814" i="8" s="1"/>
  <c r="BR814" i="8" s="1"/>
  <c r="BQ814" i="8" s="1"/>
  <c r="BP814" i="8" s="1"/>
  <c r="BO814" i="8" s="1"/>
  <c r="BN814" i="8" s="1"/>
  <c r="BM814" i="8" s="1"/>
  <c r="BX814" i="8" s="1"/>
  <c r="CB814" i="8" s="1"/>
  <c r="L812" i="8"/>
  <c r="BW812" i="8"/>
  <c r="BV812" i="8" s="1"/>
  <c r="BU812" i="8" s="1"/>
  <c r="BT812" i="8" s="1"/>
  <c r="BS812" i="8" s="1"/>
  <c r="BR812" i="8" s="1"/>
  <c r="BQ812" i="8" s="1"/>
  <c r="BP812" i="8" s="1"/>
  <c r="BO812" i="8" s="1"/>
  <c r="BN812" i="8" s="1"/>
  <c r="BM812" i="8" s="1"/>
  <c r="BX812" i="8" s="1"/>
  <c r="CB812" i="8" s="1"/>
  <c r="L810" i="8"/>
  <c r="BW810" i="8"/>
  <c r="BV810" i="8" s="1"/>
  <c r="BU810" i="8" s="1"/>
  <c r="BT810" i="8" s="1"/>
  <c r="BS810" i="8" s="1"/>
  <c r="BR810" i="8" s="1"/>
  <c r="BQ810" i="8" s="1"/>
  <c r="BP810" i="8" s="1"/>
  <c r="BO810" i="8" s="1"/>
  <c r="BN810" i="8" s="1"/>
  <c r="BM810" i="8" s="1"/>
  <c r="BX810" i="8" s="1"/>
  <c r="CB810" i="8" s="1"/>
  <c r="L808" i="8"/>
  <c r="BW808" i="8"/>
  <c r="BV808" i="8" s="1"/>
  <c r="BU808" i="8" s="1"/>
  <c r="BT808" i="8" s="1"/>
  <c r="BS808" i="8" s="1"/>
  <c r="BR808" i="8" s="1"/>
  <c r="BQ808" i="8" s="1"/>
  <c r="BP808" i="8" s="1"/>
  <c r="BO808" i="8" s="1"/>
  <c r="BN808" i="8" s="1"/>
  <c r="BM808" i="8" s="1"/>
  <c r="BX808" i="8" s="1"/>
  <c r="CB808" i="8" s="1"/>
  <c r="L806" i="8"/>
  <c r="BW806" i="8"/>
  <c r="BV806" i="8" s="1"/>
  <c r="BU806" i="8" s="1"/>
  <c r="BT806" i="8" s="1"/>
  <c r="BS806" i="8" s="1"/>
  <c r="BR806" i="8" s="1"/>
  <c r="BQ806" i="8" s="1"/>
  <c r="BP806" i="8" s="1"/>
  <c r="BO806" i="8" s="1"/>
  <c r="BN806" i="8" s="1"/>
  <c r="BM806" i="8" s="1"/>
  <c r="BX806" i="8" s="1"/>
  <c r="CB806" i="8" s="1"/>
  <c r="L804" i="8"/>
  <c r="BW804" i="8"/>
  <c r="BV804" i="8" s="1"/>
  <c r="BU804" i="8" s="1"/>
  <c r="BT804" i="8" s="1"/>
  <c r="BS804" i="8" s="1"/>
  <c r="BR804" i="8" s="1"/>
  <c r="BQ804" i="8" s="1"/>
  <c r="BP804" i="8" s="1"/>
  <c r="BO804" i="8" s="1"/>
  <c r="BN804" i="8" s="1"/>
  <c r="BM804" i="8" s="1"/>
  <c r="BX804" i="8" s="1"/>
  <c r="CB804" i="8" s="1"/>
  <c r="L803" i="8"/>
  <c r="BW803" i="8"/>
  <c r="BV803" i="8" s="1"/>
  <c r="BU803" i="8" s="1"/>
  <c r="BT803" i="8" s="1"/>
  <c r="BS803" i="8" s="1"/>
  <c r="BR803" i="8" s="1"/>
  <c r="BQ803" i="8" s="1"/>
  <c r="BP803" i="8" s="1"/>
  <c r="BO803" i="8" s="1"/>
  <c r="BN803" i="8" s="1"/>
  <c r="BM803" i="8" s="1"/>
  <c r="BX803" i="8" s="1"/>
  <c r="CB803" i="8" s="1"/>
  <c r="L801" i="8"/>
  <c r="BW801" i="8"/>
  <c r="BV801" i="8" s="1"/>
  <c r="BU801" i="8" s="1"/>
  <c r="BT801" i="8" s="1"/>
  <c r="BS801" i="8" s="1"/>
  <c r="BR801" i="8" s="1"/>
  <c r="BQ801" i="8" s="1"/>
  <c r="BP801" i="8" s="1"/>
  <c r="BO801" i="8" s="1"/>
  <c r="BN801" i="8" s="1"/>
  <c r="BM801" i="8" s="1"/>
  <c r="BX801" i="8" s="1"/>
  <c r="CB801" i="8" s="1"/>
  <c r="L799" i="8"/>
  <c r="BW799" i="8"/>
  <c r="BV799" i="8" s="1"/>
  <c r="BU799" i="8" s="1"/>
  <c r="BT799" i="8" s="1"/>
  <c r="BS799" i="8" s="1"/>
  <c r="BR799" i="8" s="1"/>
  <c r="BQ799" i="8" s="1"/>
  <c r="BP799" i="8" s="1"/>
  <c r="BO799" i="8" s="1"/>
  <c r="BN799" i="8" s="1"/>
  <c r="BM799" i="8" s="1"/>
  <c r="BX799" i="8" s="1"/>
  <c r="CB799" i="8" s="1"/>
  <c r="L867" i="8"/>
  <c r="BW867" i="8"/>
  <c r="BV867" i="8" s="1"/>
  <c r="BU867" i="8" s="1"/>
  <c r="BT867" i="8" s="1"/>
  <c r="BS867" i="8" s="1"/>
  <c r="BR867" i="8" s="1"/>
  <c r="BQ867" i="8" s="1"/>
  <c r="BP867" i="8" s="1"/>
  <c r="BO867" i="8" s="1"/>
  <c r="BN867" i="8" s="1"/>
  <c r="BM867" i="8" s="1"/>
  <c r="BX867" i="8" s="1"/>
  <c r="CB867" i="8" s="1"/>
  <c r="K298" i="8"/>
  <c r="L17" i="8"/>
  <c r="BW17" i="8"/>
  <c r="BV17" i="8" s="1"/>
  <c r="BU17" i="8" s="1"/>
  <c r="BT17" i="8" s="1"/>
  <c r="BS17" i="8" s="1"/>
  <c r="BR17" i="8" s="1"/>
  <c r="BQ17" i="8" s="1"/>
  <c r="BP17" i="8" s="1"/>
  <c r="BO17" i="8" s="1"/>
  <c r="BN17" i="8" s="1"/>
  <c r="BM17" i="8" s="1"/>
  <c r="BX17" i="8" s="1"/>
  <c r="CB17" i="8" s="1"/>
  <c r="AM772" i="8"/>
  <c r="AL772" i="8" s="1"/>
  <c r="AK772" i="8" s="1"/>
  <c r="AJ772" i="8" s="1"/>
  <c r="AI772" i="8" s="1"/>
  <c r="AH772" i="8" s="1"/>
  <c r="AG772" i="8" s="1"/>
  <c r="AF772" i="8" s="1"/>
  <c r="AE772" i="8" s="1"/>
  <c r="AD772" i="8" s="1"/>
  <c r="AC772" i="8" s="1"/>
  <c r="AN772" i="8" s="1"/>
  <c r="BY772" i="8" s="1"/>
  <c r="AY772" i="8"/>
  <c r="AX772" i="8" s="1"/>
  <c r="AW772" i="8" s="1"/>
  <c r="AV772" i="8" s="1"/>
  <c r="AU772" i="8" s="1"/>
  <c r="AT772" i="8" s="1"/>
  <c r="AS772" i="8" s="1"/>
  <c r="AR772" i="8" s="1"/>
  <c r="AQ772" i="8" s="1"/>
  <c r="AP772" i="8" s="1"/>
  <c r="AO772" i="8" s="1"/>
  <c r="AZ772" i="8" s="1"/>
  <c r="BZ772" i="8" s="1"/>
  <c r="BK772" i="8"/>
  <c r="BJ772" i="8" s="1"/>
  <c r="BI772" i="8" s="1"/>
  <c r="BH772" i="8" s="1"/>
  <c r="BG772" i="8" s="1"/>
  <c r="BF772" i="8" s="1"/>
  <c r="BE772" i="8" s="1"/>
  <c r="BD772" i="8" s="1"/>
  <c r="BC772" i="8" s="1"/>
  <c r="BB772" i="8" s="1"/>
  <c r="BA772" i="8" s="1"/>
  <c r="BL772" i="8" s="1"/>
  <c r="CA772" i="8" s="1"/>
  <c r="AM775" i="8"/>
  <c r="AL775" i="8" s="1"/>
  <c r="AK775" i="8" s="1"/>
  <c r="AJ775" i="8" s="1"/>
  <c r="AI775" i="8" s="1"/>
  <c r="AH775" i="8" s="1"/>
  <c r="AG775" i="8" s="1"/>
  <c r="AF775" i="8" s="1"/>
  <c r="AE775" i="8" s="1"/>
  <c r="AD775" i="8" s="1"/>
  <c r="AC775" i="8" s="1"/>
  <c r="AN775" i="8" s="1"/>
  <c r="BY775" i="8" s="1"/>
  <c r="AY775" i="8"/>
  <c r="AX775" i="8" s="1"/>
  <c r="AW775" i="8" s="1"/>
  <c r="AV775" i="8" s="1"/>
  <c r="AU775" i="8" s="1"/>
  <c r="AT775" i="8" s="1"/>
  <c r="AS775" i="8" s="1"/>
  <c r="AR775" i="8" s="1"/>
  <c r="AQ775" i="8" s="1"/>
  <c r="AP775" i="8" s="1"/>
  <c r="AO775" i="8" s="1"/>
  <c r="AZ775" i="8" s="1"/>
  <c r="BZ775" i="8" s="1"/>
  <c r="BK775" i="8"/>
  <c r="BJ775" i="8" s="1"/>
  <c r="BI775" i="8" s="1"/>
  <c r="BH775" i="8" s="1"/>
  <c r="BG775" i="8" s="1"/>
  <c r="BF775" i="8" s="1"/>
  <c r="BE775" i="8" s="1"/>
  <c r="BD775" i="8" s="1"/>
  <c r="BC775" i="8" s="1"/>
  <c r="BB775" i="8" s="1"/>
  <c r="BA775" i="8" s="1"/>
  <c r="BL775" i="8" s="1"/>
  <c r="CA775" i="8" s="1"/>
  <c r="K27" i="8"/>
  <c r="K11" i="8"/>
  <c r="K12" i="8"/>
  <c r="L860" i="8"/>
  <c r="BW860" i="8"/>
  <c r="BV860" i="8" s="1"/>
  <c r="BU860" i="8" s="1"/>
  <c r="BT860" i="8" s="1"/>
  <c r="BS860" i="8" s="1"/>
  <c r="BR860" i="8" s="1"/>
  <c r="BQ860" i="8" s="1"/>
  <c r="BP860" i="8" s="1"/>
  <c r="BO860" i="8" s="1"/>
  <c r="BN860" i="8" s="1"/>
  <c r="BM860" i="8" s="1"/>
  <c r="BX860" i="8" s="1"/>
  <c r="CB860" i="8" s="1"/>
  <c r="L853" i="8"/>
  <c r="BW853" i="8"/>
  <c r="BV853" i="8" s="1"/>
  <c r="BU853" i="8" s="1"/>
  <c r="BT853" i="8" s="1"/>
  <c r="BS853" i="8" s="1"/>
  <c r="BR853" i="8" s="1"/>
  <c r="BQ853" i="8" s="1"/>
  <c r="BP853" i="8" s="1"/>
  <c r="BO853" i="8" s="1"/>
  <c r="BN853" i="8" s="1"/>
  <c r="BM853" i="8" s="1"/>
  <c r="BX853" i="8" s="1"/>
  <c r="CB853" i="8" s="1"/>
  <c r="L850" i="8"/>
  <c r="BW850" i="8"/>
  <c r="BV850" i="8" s="1"/>
  <c r="BU850" i="8" s="1"/>
  <c r="BT850" i="8" s="1"/>
  <c r="BS850" i="8" s="1"/>
  <c r="BR850" i="8" s="1"/>
  <c r="BQ850" i="8" s="1"/>
  <c r="BP850" i="8" s="1"/>
  <c r="BO850" i="8" s="1"/>
  <c r="BN850" i="8" s="1"/>
  <c r="BM850" i="8" s="1"/>
  <c r="BX850" i="8" s="1"/>
  <c r="CB850" i="8" s="1"/>
  <c r="L844" i="8"/>
  <c r="BW844" i="8"/>
  <c r="BV844" i="8" s="1"/>
  <c r="BU844" i="8" s="1"/>
  <c r="BT844" i="8" s="1"/>
  <c r="BS844" i="8" s="1"/>
  <c r="BR844" i="8" s="1"/>
  <c r="BQ844" i="8" s="1"/>
  <c r="BP844" i="8" s="1"/>
  <c r="BO844" i="8" s="1"/>
  <c r="BN844" i="8" s="1"/>
  <c r="BM844" i="8" s="1"/>
  <c r="BX844" i="8" s="1"/>
  <c r="CB844" i="8" s="1"/>
  <c r="K286" i="8"/>
  <c r="K278" i="8"/>
  <c r="K270" i="8"/>
  <c r="K269" i="8"/>
  <c r="L861" i="8"/>
  <c r="BW861" i="8"/>
  <c r="BV861" i="8" s="1"/>
  <c r="BU861" i="8" s="1"/>
  <c r="BT861" i="8" s="1"/>
  <c r="BS861" i="8" s="1"/>
  <c r="BR861" i="8" s="1"/>
  <c r="BQ861" i="8" s="1"/>
  <c r="BP861" i="8" s="1"/>
  <c r="BO861" i="8" s="1"/>
  <c r="BN861" i="8" s="1"/>
  <c r="BM861" i="8" s="1"/>
  <c r="BX861" i="8" s="1"/>
  <c r="CB861" i="8" s="1"/>
  <c r="L858" i="8"/>
  <c r="BW858" i="8"/>
  <c r="BV858" i="8" s="1"/>
  <c r="BU858" i="8" s="1"/>
  <c r="BT858" i="8" s="1"/>
  <c r="BS858" i="8" s="1"/>
  <c r="BR858" i="8" s="1"/>
  <c r="BQ858" i="8" s="1"/>
  <c r="BP858" i="8" s="1"/>
  <c r="BO858" i="8" s="1"/>
  <c r="BN858" i="8" s="1"/>
  <c r="BM858" i="8" s="1"/>
  <c r="BX858" i="8" s="1"/>
  <c r="CB858" i="8" s="1"/>
  <c r="L852" i="8"/>
  <c r="BW852" i="8"/>
  <c r="BV852" i="8" s="1"/>
  <c r="BU852" i="8" s="1"/>
  <c r="BT852" i="8" s="1"/>
  <c r="BS852" i="8" s="1"/>
  <c r="BR852" i="8" s="1"/>
  <c r="BQ852" i="8" s="1"/>
  <c r="BP852" i="8" s="1"/>
  <c r="BO852" i="8" s="1"/>
  <c r="BN852" i="8" s="1"/>
  <c r="BM852" i="8" s="1"/>
  <c r="BX852" i="8" s="1"/>
  <c r="CB852" i="8" s="1"/>
  <c r="L845" i="8"/>
  <c r="BW845" i="8"/>
  <c r="BV845" i="8" s="1"/>
  <c r="BU845" i="8" s="1"/>
  <c r="BT845" i="8" s="1"/>
  <c r="BS845" i="8" s="1"/>
  <c r="BR845" i="8" s="1"/>
  <c r="BQ845" i="8" s="1"/>
  <c r="BP845" i="8" s="1"/>
  <c r="BO845" i="8" s="1"/>
  <c r="BN845" i="8" s="1"/>
  <c r="BM845" i="8" s="1"/>
  <c r="BX845" i="8" s="1"/>
  <c r="CB845" i="8" s="1"/>
  <c r="L842" i="8"/>
  <c r="BW842" i="8"/>
  <c r="BV842" i="8" s="1"/>
  <c r="BU842" i="8" s="1"/>
  <c r="BT842" i="8" s="1"/>
  <c r="BS842" i="8" s="1"/>
  <c r="BR842" i="8" s="1"/>
  <c r="BQ842" i="8" s="1"/>
  <c r="BP842" i="8" s="1"/>
  <c r="BO842" i="8" s="1"/>
  <c r="BN842" i="8" s="1"/>
  <c r="BM842" i="8" s="1"/>
  <c r="BX842" i="8" s="1"/>
  <c r="CB842" i="8" s="1"/>
  <c r="L354" i="8"/>
  <c r="BW354" i="8"/>
  <c r="BV354" i="8" s="1"/>
  <c r="BU354" i="8" s="1"/>
  <c r="BT354" i="8" s="1"/>
  <c r="BS354" i="8" s="1"/>
  <c r="BR354" i="8" s="1"/>
  <c r="BQ354" i="8" s="1"/>
  <c r="BP354" i="8" s="1"/>
  <c r="BO354" i="8" s="1"/>
  <c r="BN354" i="8" s="1"/>
  <c r="BM354" i="8" s="1"/>
  <c r="BX354" i="8" s="1"/>
  <c r="CB354" i="8" s="1"/>
  <c r="L345" i="8"/>
  <c r="BW345" i="8"/>
  <c r="BV345" i="8" s="1"/>
  <c r="BU345" i="8" s="1"/>
  <c r="BT345" i="8" s="1"/>
  <c r="BS345" i="8" s="1"/>
  <c r="BR345" i="8" s="1"/>
  <c r="BQ345" i="8" s="1"/>
  <c r="BP345" i="8" s="1"/>
  <c r="BO345" i="8" s="1"/>
  <c r="BN345" i="8" s="1"/>
  <c r="BM345" i="8" s="1"/>
  <c r="BX345" i="8" s="1"/>
  <c r="CB345" i="8" s="1"/>
  <c r="L30" i="8"/>
  <c r="BW30" i="8"/>
  <c r="BV30" i="8" s="1"/>
  <c r="BU30" i="8" s="1"/>
  <c r="BT30" i="8" s="1"/>
  <c r="BS30" i="8" s="1"/>
  <c r="BR30" i="8" s="1"/>
  <c r="BQ30" i="8" s="1"/>
  <c r="BP30" i="8" s="1"/>
  <c r="BO30" i="8" s="1"/>
  <c r="BN30" i="8" s="1"/>
  <c r="BM30" i="8" s="1"/>
  <c r="BX30" i="8" s="1"/>
  <c r="CB30" i="8" s="1"/>
  <c r="L29" i="8"/>
  <c r="BW29" i="8"/>
  <c r="BV29" i="8" s="1"/>
  <c r="BU29" i="8" s="1"/>
  <c r="BT29" i="8" s="1"/>
  <c r="BS29" i="8" s="1"/>
  <c r="BR29" i="8" s="1"/>
  <c r="BQ29" i="8" s="1"/>
  <c r="BP29" i="8" s="1"/>
  <c r="BO29" i="8" s="1"/>
  <c r="BN29" i="8" s="1"/>
  <c r="BM29" i="8" s="1"/>
  <c r="BX29" i="8" s="1"/>
  <c r="CB29" i="8" s="1"/>
  <c r="K268" i="8"/>
  <c r="L623" i="8"/>
  <c r="BW623" i="8"/>
  <c r="BV623" i="8" s="1"/>
  <c r="BU623" i="8" s="1"/>
  <c r="BT623" i="8" s="1"/>
  <c r="BS623" i="8" s="1"/>
  <c r="BR623" i="8" s="1"/>
  <c r="BQ623" i="8" s="1"/>
  <c r="BP623" i="8" s="1"/>
  <c r="BO623" i="8" s="1"/>
  <c r="BN623" i="8" s="1"/>
  <c r="BM623" i="8" s="1"/>
  <c r="BX623" i="8" s="1"/>
  <c r="CB623" i="8" s="1"/>
  <c r="L617" i="8"/>
  <c r="BW617" i="8"/>
  <c r="BV617" i="8" s="1"/>
  <c r="BU617" i="8" s="1"/>
  <c r="BT617" i="8" s="1"/>
  <c r="BS617" i="8" s="1"/>
  <c r="BR617" i="8" s="1"/>
  <c r="BQ617" i="8" s="1"/>
  <c r="BP617" i="8" s="1"/>
  <c r="BO617" i="8" s="1"/>
  <c r="BN617" i="8" s="1"/>
  <c r="BM617" i="8" s="1"/>
  <c r="BX617" i="8" s="1"/>
  <c r="CB617" i="8" s="1"/>
  <c r="L921" i="8"/>
  <c r="BW921" i="8"/>
  <c r="BV921" i="8" s="1"/>
  <c r="BU921" i="8" s="1"/>
  <c r="BT921" i="8" s="1"/>
  <c r="BS921" i="8" s="1"/>
  <c r="BR921" i="8" s="1"/>
  <c r="BQ921" i="8" s="1"/>
  <c r="BP921" i="8" s="1"/>
  <c r="BO921" i="8" s="1"/>
  <c r="BN921" i="8" s="1"/>
  <c r="BM921" i="8" s="1"/>
  <c r="BX921" i="8" s="1"/>
  <c r="CB921" i="8" s="1"/>
  <c r="L865" i="8"/>
  <c r="BW865" i="8"/>
  <c r="BV865" i="8" s="1"/>
  <c r="BU865" i="8" s="1"/>
  <c r="BT865" i="8" s="1"/>
  <c r="BS865" i="8" s="1"/>
  <c r="BR865" i="8" s="1"/>
  <c r="BQ865" i="8" s="1"/>
  <c r="BP865" i="8" s="1"/>
  <c r="BO865" i="8" s="1"/>
  <c r="BN865" i="8" s="1"/>
  <c r="BM865" i="8" s="1"/>
  <c r="BX865" i="8" s="1"/>
  <c r="CB865" i="8" s="1"/>
  <c r="AM45" i="8"/>
  <c r="AL45" i="8" s="1"/>
  <c r="AK45" i="8" s="1"/>
  <c r="AJ45" i="8" s="1"/>
  <c r="AI45" i="8" s="1"/>
  <c r="AH45" i="8" s="1"/>
  <c r="AG45" i="8" s="1"/>
  <c r="AF45" i="8" s="1"/>
  <c r="AE45" i="8" s="1"/>
  <c r="AD45" i="8" s="1"/>
  <c r="AC45" i="8" s="1"/>
  <c r="AN45" i="8" s="1"/>
  <c r="BY45" i="8" s="1"/>
  <c r="AY45" i="8"/>
  <c r="AX45" i="8" s="1"/>
  <c r="AW45" i="8" s="1"/>
  <c r="AV45" i="8" s="1"/>
  <c r="AU45" i="8" s="1"/>
  <c r="AT45" i="8" s="1"/>
  <c r="AS45" i="8" s="1"/>
  <c r="AR45" i="8" s="1"/>
  <c r="AQ45" i="8" s="1"/>
  <c r="AP45" i="8" s="1"/>
  <c r="AO45" i="8" s="1"/>
  <c r="AZ45" i="8" s="1"/>
  <c r="BZ45" i="8" s="1"/>
  <c r="BK45" i="8"/>
  <c r="BJ45" i="8" s="1"/>
  <c r="BI45" i="8" s="1"/>
  <c r="BH45" i="8" s="1"/>
  <c r="BG45" i="8" s="1"/>
  <c r="BF45" i="8" s="1"/>
  <c r="BE45" i="8" s="1"/>
  <c r="BD45" i="8" s="1"/>
  <c r="BC45" i="8" s="1"/>
  <c r="BB45" i="8" s="1"/>
  <c r="BA45" i="8" s="1"/>
  <c r="BL45" i="8" s="1"/>
  <c r="CA45" i="8" s="1"/>
  <c r="K228" i="8"/>
  <c r="K226" i="8"/>
  <c r="K207" i="8"/>
  <c r="L909" i="8"/>
  <c r="BW909" i="8"/>
  <c r="BV909" i="8" s="1"/>
  <c r="BU909" i="8" s="1"/>
  <c r="BT909" i="8" s="1"/>
  <c r="BS909" i="8" s="1"/>
  <c r="BR909" i="8" s="1"/>
  <c r="BQ909" i="8" s="1"/>
  <c r="BP909" i="8" s="1"/>
  <c r="BO909" i="8" s="1"/>
  <c r="BN909" i="8" s="1"/>
  <c r="BM909" i="8" s="1"/>
  <c r="BX909" i="8" s="1"/>
  <c r="CB909" i="8" s="1"/>
  <c r="AM765" i="8"/>
  <c r="AL765" i="8" s="1"/>
  <c r="AK765" i="8" s="1"/>
  <c r="AJ765" i="8" s="1"/>
  <c r="AI765" i="8" s="1"/>
  <c r="AH765" i="8" s="1"/>
  <c r="AG765" i="8" s="1"/>
  <c r="AF765" i="8" s="1"/>
  <c r="AE765" i="8" s="1"/>
  <c r="AD765" i="8" s="1"/>
  <c r="AC765" i="8" s="1"/>
  <c r="AN765" i="8" s="1"/>
  <c r="BY765" i="8" s="1"/>
  <c r="AY765" i="8"/>
  <c r="AX765" i="8" s="1"/>
  <c r="AW765" i="8" s="1"/>
  <c r="AV765" i="8" s="1"/>
  <c r="AU765" i="8" s="1"/>
  <c r="AT765" i="8" s="1"/>
  <c r="AS765" i="8" s="1"/>
  <c r="AR765" i="8" s="1"/>
  <c r="AQ765" i="8" s="1"/>
  <c r="AP765" i="8" s="1"/>
  <c r="AO765" i="8" s="1"/>
  <c r="AZ765" i="8" s="1"/>
  <c r="BZ765" i="8" s="1"/>
  <c r="BK765" i="8"/>
  <c r="BJ765" i="8" s="1"/>
  <c r="BI765" i="8" s="1"/>
  <c r="BH765" i="8" s="1"/>
  <c r="BG765" i="8" s="1"/>
  <c r="BF765" i="8" s="1"/>
  <c r="BE765" i="8" s="1"/>
  <c r="BD765" i="8" s="1"/>
  <c r="BC765" i="8" s="1"/>
  <c r="BB765" i="8" s="1"/>
  <c r="BA765" i="8" s="1"/>
  <c r="BL765" i="8" s="1"/>
  <c r="CA765" i="8" s="1"/>
  <c r="L373" i="8"/>
  <c r="BW373" i="8"/>
  <c r="BV373" i="8" s="1"/>
  <c r="BU373" i="8" s="1"/>
  <c r="BT373" i="8" s="1"/>
  <c r="BS373" i="8" s="1"/>
  <c r="BR373" i="8" s="1"/>
  <c r="BQ373" i="8" s="1"/>
  <c r="BP373" i="8" s="1"/>
  <c r="BO373" i="8" s="1"/>
  <c r="BN373" i="8" s="1"/>
  <c r="BM373" i="8" s="1"/>
  <c r="BX373" i="8" s="1"/>
  <c r="CB373" i="8" s="1"/>
  <c r="AM72" i="8"/>
  <c r="AL72" i="8" s="1"/>
  <c r="AK72" i="8" s="1"/>
  <c r="AJ72" i="8" s="1"/>
  <c r="AI72" i="8" s="1"/>
  <c r="AH72" i="8" s="1"/>
  <c r="AG72" i="8" s="1"/>
  <c r="AF72" i="8" s="1"/>
  <c r="AE72" i="8" s="1"/>
  <c r="AD72" i="8" s="1"/>
  <c r="AC72" i="8" s="1"/>
  <c r="AN72" i="8" s="1"/>
  <c r="BY72" i="8" s="1"/>
  <c r="AY72" i="8"/>
  <c r="AX72" i="8" s="1"/>
  <c r="AW72" i="8" s="1"/>
  <c r="AV72" i="8" s="1"/>
  <c r="AU72" i="8" s="1"/>
  <c r="AT72" i="8" s="1"/>
  <c r="AS72" i="8" s="1"/>
  <c r="AR72" i="8" s="1"/>
  <c r="AQ72" i="8" s="1"/>
  <c r="AP72" i="8" s="1"/>
  <c r="AO72" i="8" s="1"/>
  <c r="AZ72" i="8" s="1"/>
  <c r="BZ72" i="8" s="1"/>
  <c r="BK72" i="8"/>
  <c r="BJ72" i="8" s="1"/>
  <c r="BI72" i="8" s="1"/>
  <c r="BH72" i="8" s="1"/>
  <c r="BG72" i="8" s="1"/>
  <c r="BF72" i="8" s="1"/>
  <c r="BE72" i="8" s="1"/>
  <c r="BD72" i="8" s="1"/>
  <c r="BC72" i="8" s="1"/>
  <c r="BB72" i="8" s="1"/>
  <c r="BA72" i="8" s="1"/>
  <c r="BL72" i="8" s="1"/>
  <c r="CA72" i="8" s="1"/>
  <c r="K52" i="8"/>
  <c r="K97" i="8"/>
  <c r="K93" i="8"/>
  <c r="K94" i="8"/>
  <c r="K86" i="8"/>
  <c r="K82" i="8"/>
  <c r="AM68" i="8"/>
  <c r="AL68" i="8" s="1"/>
  <c r="AK68" i="8" s="1"/>
  <c r="AJ68" i="8" s="1"/>
  <c r="AI68" i="8" s="1"/>
  <c r="AH68" i="8" s="1"/>
  <c r="AG68" i="8" s="1"/>
  <c r="AF68" i="8" s="1"/>
  <c r="AE68" i="8" s="1"/>
  <c r="AD68" i="8" s="1"/>
  <c r="AC68" i="8" s="1"/>
  <c r="AN68" i="8" s="1"/>
  <c r="BY68" i="8" s="1"/>
  <c r="AY68" i="8"/>
  <c r="AX68" i="8" s="1"/>
  <c r="AW68" i="8" s="1"/>
  <c r="AV68" i="8" s="1"/>
  <c r="AU68" i="8" s="1"/>
  <c r="AT68" i="8" s="1"/>
  <c r="AS68" i="8" s="1"/>
  <c r="AR68" i="8" s="1"/>
  <c r="AQ68" i="8" s="1"/>
  <c r="AP68" i="8" s="1"/>
  <c r="AO68" i="8" s="1"/>
  <c r="AZ68" i="8" s="1"/>
  <c r="BZ68" i="8" s="1"/>
  <c r="BK68" i="8"/>
  <c r="BJ68" i="8" s="1"/>
  <c r="BI68" i="8" s="1"/>
  <c r="BH68" i="8" s="1"/>
  <c r="BG68" i="8" s="1"/>
  <c r="BF68" i="8" s="1"/>
  <c r="BE68" i="8" s="1"/>
  <c r="BD68" i="8" s="1"/>
  <c r="BC68" i="8" s="1"/>
  <c r="BB68" i="8" s="1"/>
  <c r="BA68" i="8" s="1"/>
  <c r="BL68" i="8" s="1"/>
  <c r="CA68" i="8" s="1"/>
  <c r="L127" i="8"/>
  <c r="BW127" i="8"/>
  <c r="BV127" i="8" s="1"/>
  <c r="BU127" i="8" s="1"/>
  <c r="BT127" i="8" s="1"/>
  <c r="BS127" i="8" s="1"/>
  <c r="BR127" i="8" s="1"/>
  <c r="BQ127" i="8" s="1"/>
  <c r="BP127" i="8" s="1"/>
  <c r="BO127" i="8" s="1"/>
  <c r="BN127" i="8" s="1"/>
  <c r="BM127" i="8" s="1"/>
  <c r="BX127" i="8" s="1"/>
  <c r="CB127" i="8" s="1"/>
  <c r="L128" i="8"/>
  <c r="BW128" i="8"/>
  <c r="BV128" i="8" s="1"/>
  <c r="BU128" i="8" s="1"/>
  <c r="BT128" i="8" s="1"/>
  <c r="BS128" i="8" s="1"/>
  <c r="BR128" i="8" s="1"/>
  <c r="BQ128" i="8" s="1"/>
  <c r="BP128" i="8" s="1"/>
  <c r="BO128" i="8" s="1"/>
  <c r="BN128" i="8" s="1"/>
  <c r="BM128" i="8" s="1"/>
  <c r="BX128" i="8" s="1"/>
  <c r="CB128" i="8" s="1"/>
  <c r="L125" i="8"/>
  <c r="BW125" i="8"/>
  <c r="BV125" i="8" s="1"/>
  <c r="BU125" i="8" s="1"/>
  <c r="BT125" i="8" s="1"/>
  <c r="BS125" i="8" s="1"/>
  <c r="BR125" i="8" s="1"/>
  <c r="BQ125" i="8" s="1"/>
  <c r="BP125" i="8" s="1"/>
  <c r="BO125" i="8" s="1"/>
  <c r="BN125" i="8" s="1"/>
  <c r="BM125" i="8" s="1"/>
  <c r="BX125" i="8" s="1"/>
  <c r="CB125" i="8" s="1"/>
  <c r="L902" i="8"/>
  <c r="BW902" i="8"/>
  <c r="BV902" i="8" s="1"/>
  <c r="BU902" i="8" s="1"/>
  <c r="BT902" i="8" s="1"/>
  <c r="BS902" i="8" s="1"/>
  <c r="BR902" i="8" s="1"/>
  <c r="BQ902" i="8" s="1"/>
  <c r="BP902" i="8" s="1"/>
  <c r="BO902" i="8" s="1"/>
  <c r="BN902" i="8" s="1"/>
  <c r="BM902" i="8" s="1"/>
  <c r="BX902" i="8" s="1"/>
  <c r="CB902" i="8" s="1"/>
  <c r="AM35" i="8"/>
  <c r="AL35" i="8" s="1"/>
  <c r="AK35" i="8" s="1"/>
  <c r="AJ35" i="8" s="1"/>
  <c r="AI35" i="8" s="1"/>
  <c r="AH35" i="8" s="1"/>
  <c r="AG35" i="8" s="1"/>
  <c r="AF35" i="8" s="1"/>
  <c r="AE35" i="8" s="1"/>
  <c r="AD35" i="8" s="1"/>
  <c r="AC35" i="8" s="1"/>
  <c r="AN35" i="8" s="1"/>
  <c r="BY35" i="8" s="1"/>
  <c r="AY35" i="8"/>
  <c r="AX35" i="8" s="1"/>
  <c r="AW35" i="8" s="1"/>
  <c r="AV35" i="8" s="1"/>
  <c r="AU35" i="8" s="1"/>
  <c r="AT35" i="8" s="1"/>
  <c r="AS35" i="8" s="1"/>
  <c r="AR35" i="8" s="1"/>
  <c r="AQ35" i="8" s="1"/>
  <c r="AP35" i="8" s="1"/>
  <c r="AO35" i="8" s="1"/>
  <c r="AZ35" i="8" s="1"/>
  <c r="BZ35" i="8" s="1"/>
  <c r="BK35" i="8"/>
  <c r="BJ35" i="8" s="1"/>
  <c r="BI35" i="8" s="1"/>
  <c r="BH35" i="8" s="1"/>
  <c r="BG35" i="8" s="1"/>
  <c r="BF35" i="8" s="1"/>
  <c r="BE35" i="8" s="1"/>
  <c r="BD35" i="8" s="1"/>
  <c r="BC35" i="8" s="1"/>
  <c r="BB35" i="8" s="1"/>
  <c r="BA35" i="8" s="1"/>
  <c r="BL35" i="8" s="1"/>
  <c r="CA35" i="8" s="1"/>
  <c r="K495" i="8"/>
  <c r="K491" i="8"/>
  <c r="K487" i="8"/>
  <c r="K483" i="8"/>
  <c r="L388" i="8"/>
  <c r="BW388" i="8"/>
  <c r="BV388" i="8" s="1"/>
  <c r="BU388" i="8" s="1"/>
  <c r="BT388" i="8" s="1"/>
  <c r="BS388" i="8" s="1"/>
  <c r="BR388" i="8" s="1"/>
  <c r="BQ388" i="8" s="1"/>
  <c r="BP388" i="8" s="1"/>
  <c r="BO388" i="8" s="1"/>
  <c r="BN388" i="8" s="1"/>
  <c r="BM388" i="8" s="1"/>
  <c r="BX388" i="8" s="1"/>
  <c r="CB388" i="8" s="1"/>
  <c r="AM780" i="8"/>
  <c r="AL780" i="8" s="1"/>
  <c r="AK780" i="8" s="1"/>
  <c r="AJ780" i="8" s="1"/>
  <c r="AI780" i="8" s="1"/>
  <c r="AH780" i="8" s="1"/>
  <c r="AG780" i="8" s="1"/>
  <c r="AF780" i="8" s="1"/>
  <c r="AE780" i="8" s="1"/>
  <c r="AD780" i="8" s="1"/>
  <c r="AC780" i="8" s="1"/>
  <c r="AN780" i="8" s="1"/>
  <c r="BY780" i="8" s="1"/>
  <c r="AY780" i="8"/>
  <c r="AX780" i="8" s="1"/>
  <c r="AW780" i="8" s="1"/>
  <c r="AV780" i="8" s="1"/>
  <c r="AU780" i="8" s="1"/>
  <c r="AT780" i="8" s="1"/>
  <c r="AS780" i="8" s="1"/>
  <c r="AR780" i="8" s="1"/>
  <c r="AQ780" i="8" s="1"/>
  <c r="AP780" i="8" s="1"/>
  <c r="AO780" i="8" s="1"/>
  <c r="AZ780" i="8" s="1"/>
  <c r="BZ780" i="8" s="1"/>
  <c r="BK780" i="8"/>
  <c r="BJ780" i="8" s="1"/>
  <c r="BI780" i="8" s="1"/>
  <c r="BH780" i="8" s="1"/>
  <c r="BG780" i="8" s="1"/>
  <c r="BF780" i="8" s="1"/>
  <c r="BE780" i="8" s="1"/>
  <c r="BD780" i="8" s="1"/>
  <c r="BC780" i="8" s="1"/>
  <c r="BB780" i="8" s="1"/>
  <c r="BA780" i="8" s="1"/>
  <c r="BL780" i="8" s="1"/>
  <c r="CA780" i="8" s="1"/>
  <c r="AM878" i="8"/>
  <c r="AL878" i="8" s="1"/>
  <c r="AK878" i="8" s="1"/>
  <c r="AJ878" i="8" s="1"/>
  <c r="AI878" i="8" s="1"/>
  <c r="AH878" i="8" s="1"/>
  <c r="AG878" i="8" s="1"/>
  <c r="AF878" i="8" s="1"/>
  <c r="AE878" i="8" s="1"/>
  <c r="AD878" i="8" s="1"/>
  <c r="AC878" i="8" s="1"/>
  <c r="AN878" i="8" s="1"/>
  <c r="BY878" i="8" s="1"/>
  <c r="AY878" i="8"/>
  <c r="AX878" i="8" s="1"/>
  <c r="AW878" i="8" s="1"/>
  <c r="AV878" i="8" s="1"/>
  <c r="AU878" i="8" s="1"/>
  <c r="AT878" i="8" s="1"/>
  <c r="AS878" i="8" s="1"/>
  <c r="AR878" i="8" s="1"/>
  <c r="AQ878" i="8" s="1"/>
  <c r="AP878" i="8" s="1"/>
  <c r="AO878" i="8" s="1"/>
  <c r="AZ878" i="8" s="1"/>
  <c r="BZ878" i="8" s="1"/>
  <c r="BK878" i="8"/>
  <c r="BJ878" i="8" s="1"/>
  <c r="BI878" i="8" s="1"/>
  <c r="BH878" i="8" s="1"/>
  <c r="BG878" i="8" s="1"/>
  <c r="BF878" i="8" s="1"/>
  <c r="BE878" i="8" s="1"/>
  <c r="BD878" i="8" s="1"/>
  <c r="BC878" i="8" s="1"/>
  <c r="BB878" i="8" s="1"/>
  <c r="BA878" i="8" s="1"/>
  <c r="BL878" i="8" s="1"/>
  <c r="CA878" i="8" s="1"/>
  <c r="AM75" i="8"/>
  <c r="AL75" i="8" s="1"/>
  <c r="AK75" i="8" s="1"/>
  <c r="AJ75" i="8" s="1"/>
  <c r="AI75" i="8" s="1"/>
  <c r="AH75" i="8" s="1"/>
  <c r="AG75" i="8" s="1"/>
  <c r="AF75" i="8" s="1"/>
  <c r="AE75" i="8" s="1"/>
  <c r="AD75" i="8" s="1"/>
  <c r="AC75" i="8" s="1"/>
  <c r="AN75" i="8" s="1"/>
  <c r="BY75" i="8" s="1"/>
  <c r="AY75" i="8"/>
  <c r="AX75" i="8" s="1"/>
  <c r="AW75" i="8" s="1"/>
  <c r="AV75" i="8" s="1"/>
  <c r="AU75" i="8" s="1"/>
  <c r="AT75" i="8" s="1"/>
  <c r="AS75" i="8" s="1"/>
  <c r="AR75" i="8" s="1"/>
  <c r="AQ75" i="8" s="1"/>
  <c r="AP75" i="8" s="1"/>
  <c r="AO75" i="8" s="1"/>
  <c r="AZ75" i="8" s="1"/>
  <c r="BZ75" i="8" s="1"/>
  <c r="BK75" i="8"/>
  <c r="BJ75" i="8" s="1"/>
  <c r="BI75" i="8" s="1"/>
  <c r="BH75" i="8" s="1"/>
  <c r="BG75" i="8" s="1"/>
  <c r="BF75" i="8" s="1"/>
  <c r="BE75" i="8" s="1"/>
  <c r="BD75" i="8" s="1"/>
  <c r="BC75" i="8" s="1"/>
  <c r="BB75" i="8" s="1"/>
  <c r="BA75" i="8" s="1"/>
  <c r="BL75" i="8" s="1"/>
  <c r="CA75" i="8" s="1"/>
  <c r="K282" i="8"/>
  <c r="K274" i="8"/>
  <c r="K266" i="8"/>
  <c r="AM796" i="8"/>
  <c r="AL796" i="8" s="1"/>
  <c r="AK796" i="8" s="1"/>
  <c r="AJ796" i="8" s="1"/>
  <c r="AI796" i="8" s="1"/>
  <c r="AH796" i="8" s="1"/>
  <c r="AG796" i="8" s="1"/>
  <c r="AF796" i="8" s="1"/>
  <c r="AE796" i="8" s="1"/>
  <c r="AD796" i="8" s="1"/>
  <c r="AC796" i="8" s="1"/>
  <c r="AN796" i="8" s="1"/>
  <c r="BY796" i="8" s="1"/>
  <c r="AY796" i="8"/>
  <c r="AX796" i="8" s="1"/>
  <c r="AW796" i="8" s="1"/>
  <c r="AV796" i="8" s="1"/>
  <c r="AU796" i="8" s="1"/>
  <c r="AT796" i="8" s="1"/>
  <c r="AS796" i="8" s="1"/>
  <c r="AR796" i="8" s="1"/>
  <c r="AQ796" i="8" s="1"/>
  <c r="AP796" i="8" s="1"/>
  <c r="AO796" i="8" s="1"/>
  <c r="AZ796" i="8" s="1"/>
  <c r="BZ796" i="8" s="1"/>
  <c r="BK796" i="8"/>
  <c r="BJ796" i="8" s="1"/>
  <c r="BI796" i="8" s="1"/>
  <c r="BH796" i="8" s="1"/>
  <c r="BG796" i="8" s="1"/>
  <c r="BF796" i="8" s="1"/>
  <c r="BE796" i="8" s="1"/>
  <c r="BD796" i="8" s="1"/>
  <c r="BC796" i="8" s="1"/>
  <c r="BB796" i="8" s="1"/>
  <c r="BA796" i="8" s="1"/>
  <c r="BL796" i="8" s="1"/>
  <c r="CA796" i="8" s="1"/>
  <c r="L376" i="8"/>
  <c r="BW376" i="8"/>
  <c r="BV376" i="8" s="1"/>
  <c r="BU376" i="8" s="1"/>
  <c r="BT376" i="8" s="1"/>
  <c r="BS376" i="8" s="1"/>
  <c r="BR376" i="8" s="1"/>
  <c r="BQ376" i="8" s="1"/>
  <c r="BP376" i="8" s="1"/>
  <c r="BO376" i="8" s="1"/>
  <c r="BN376" i="8" s="1"/>
  <c r="BM376" i="8" s="1"/>
  <c r="BX376" i="8" s="1"/>
  <c r="CB376" i="8" s="1"/>
  <c r="L374" i="8"/>
  <c r="BW374" i="8"/>
  <c r="BV374" i="8" s="1"/>
  <c r="BU374" i="8" s="1"/>
  <c r="BT374" i="8" s="1"/>
  <c r="BS374" i="8" s="1"/>
  <c r="BR374" i="8" s="1"/>
  <c r="BQ374" i="8" s="1"/>
  <c r="BP374" i="8" s="1"/>
  <c r="BO374" i="8" s="1"/>
  <c r="BN374" i="8" s="1"/>
  <c r="BM374" i="8" s="1"/>
  <c r="BX374" i="8" s="1"/>
  <c r="CB374" i="8" s="1"/>
  <c r="L121" i="8"/>
  <c r="BW121" i="8"/>
  <c r="BV121" i="8" s="1"/>
  <c r="BU121" i="8" s="1"/>
  <c r="BT121" i="8" s="1"/>
  <c r="BS121" i="8" s="1"/>
  <c r="BR121" i="8" s="1"/>
  <c r="BQ121" i="8" s="1"/>
  <c r="BP121" i="8" s="1"/>
  <c r="BO121" i="8" s="1"/>
  <c r="BN121" i="8" s="1"/>
  <c r="BM121" i="8" s="1"/>
  <c r="BX121" i="8" s="1"/>
  <c r="CB121" i="8" s="1"/>
  <c r="L120" i="8"/>
  <c r="BW120" i="8"/>
  <c r="BV120" i="8" s="1"/>
  <c r="BU120" i="8" s="1"/>
  <c r="BT120" i="8" s="1"/>
  <c r="BS120" i="8" s="1"/>
  <c r="BR120" i="8" s="1"/>
  <c r="BQ120" i="8" s="1"/>
  <c r="BP120" i="8" s="1"/>
  <c r="BO120" i="8" s="1"/>
  <c r="BN120" i="8" s="1"/>
  <c r="BM120" i="8" s="1"/>
  <c r="BX120" i="8" s="1"/>
  <c r="CB120" i="8" s="1"/>
  <c r="L119" i="8"/>
  <c r="BW119" i="8"/>
  <c r="BV119" i="8" s="1"/>
  <c r="BU119" i="8" s="1"/>
  <c r="BT119" i="8" s="1"/>
  <c r="BS119" i="8" s="1"/>
  <c r="BR119" i="8" s="1"/>
  <c r="BQ119" i="8" s="1"/>
  <c r="BP119" i="8" s="1"/>
  <c r="BO119" i="8" s="1"/>
  <c r="BN119" i="8" s="1"/>
  <c r="BM119" i="8" s="1"/>
  <c r="BX119" i="8" s="1"/>
  <c r="CB119" i="8" s="1"/>
  <c r="L118" i="8"/>
  <c r="BW118" i="8"/>
  <c r="BV118" i="8" s="1"/>
  <c r="BU118" i="8" s="1"/>
  <c r="BT118" i="8" s="1"/>
  <c r="BS118" i="8" s="1"/>
  <c r="BR118" i="8" s="1"/>
  <c r="BQ118" i="8" s="1"/>
  <c r="BP118" i="8" s="1"/>
  <c r="BO118" i="8" s="1"/>
  <c r="BN118" i="8" s="1"/>
  <c r="BM118" i="8" s="1"/>
  <c r="BX118" i="8" s="1"/>
  <c r="CB118" i="8" s="1"/>
  <c r="L117" i="8"/>
  <c r="BW117" i="8"/>
  <c r="BV117" i="8" s="1"/>
  <c r="BU117" i="8" s="1"/>
  <c r="BT117" i="8" s="1"/>
  <c r="BS117" i="8" s="1"/>
  <c r="BR117" i="8" s="1"/>
  <c r="BQ117" i="8" s="1"/>
  <c r="BP117" i="8" s="1"/>
  <c r="BO117" i="8" s="1"/>
  <c r="BN117" i="8" s="1"/>
  <c r="BM117" i="8" s="1"/>
  <c r="BX117" i="8" s="1"/>
  <c r="CB117" i="8" s="1"/>
  <c r="L701" i="8"/>
  <c r="BW701" i="8"/>
  <c r="BV701" i="8" s="1"/>
  <c r="BU701" i="8" s="1"/>
  <c r="BT701" i="8" s="1"/>
  <c r="BS701" i="8" s="1"/>
  <c r="BR701" i="8" s="1"/>
  <c r="BQ701" i="8" s="1"/>
  <c r="BP701" i="8" s="1"/>
  <c r="BO701" i="8" s="1"/>
  <c r="BN701" i="8" s="1"/>
  <c r="BM701" i="8" s="1"/>
  <c r="BX701" i="8" s="1"/>
  <c r="CB701" i="8" s="1"/>
  <c r="L697" i="8"/>
  <c r="BW697" i="8"/>
  <c r="BV697" i="8" s="1"/>
  <c r="BU697" i="8" s="1"/>
  <c r="BT697" i="8" s="1"/>
  <c r="BS697" i="8" s="1"/>
  <c r="BR697" i="8" s="1"/>
  <c r="BQ697" i="8" s="1"/>
  <c r="BP697" i="8" s="1"/>
  <c r="BO697" i="8" s="1"/>
  <c r="BN697" i="8" s="1"/>
  <c r="BM697" i="8" s="1"/>
  <c r="BX697" i="8" s="1"/>
  <c r="CB697" i="8" s="1"/>
  <c r="L677" i="8"/>
  <c r="BW677" i="8"/>
  <c r="BV677" i="8" s="1"/>
  <c r="BU677" i="8" s="1"/>
  <c r="BT677" i="8" s="1"/>
  <c r="BS677" i="8" s="1"/>
  <c r="BR677" i="8" s="1"/>
  <c r="BQ677" i="8" s="1"/>
  <c r="BP677" i="8" s="1"/>
  <c r="BO677" i="8" s="1"/>
  <c r="BN677" i="8" s="1"/>
  <c r="BM677" i="8" s="1"/>
  <c r="BX677" i="8" s="1"/>
  <c r="CB677" i="8" s="1"/>
  <c r="AM793" i="8"/>
  <c r="AL793" i="8" s="1"/>
  <c r="AK793" i="8" s="1"/>
  <c r="AJ793" i="8" s="1"/>
  <c r="AI793" i="8" s="1"/>
  <c r="AH793" i="8" s="1"/>
  <c r="AG793" i="8" s="1"/>
  <c r="AF793" i="8" s="1"/>
  <c r="AE793" i="8" s="1"/>
  <c r="AD793" i="8" s="1"/>
  <c r="AC793" i="8" s="1"/>
  <c r="AN793" i="8" s="1"/>
  <c r="BY793" i="8" s="1"/>
  <c r="AY793" i="8"/>
  <c r="AX793" i="8" s="1"/>
  <c r="AW793" i="8" s="1"/>
  <c r="AV793" i="8" s="1"/>
  <c r="AU793" i="8" s="1"/>
  <c r="AT793" i="8" s="1"/>
  <c r="AS793" i="8" s="1"/>
  <c r="AR793" i="8" s="1"/>
  <c r="AQ793" i="8" s="1"/>
  <c r="AP793" i="8" s="1"/>
  <c r="AO793" i="8" s="1"/>
  <c r="AZ793" i="8" s="1"/>
  <c r="BZ793" i="8" s="1"/>
  <c r="BK793" i="8"/>
  <c r="BJ793" i="8" s="1"/>
  <c r="BI793" i="8" s="1"/>
  <c r="BH793" i="8" s="1"/>
  <c r="BG793" i="8" s="1"/>
  <c r="BF793" i="8" s="1"/>
  <c r="BE793" i="8" s="1"/>
  <c r="BD793" i="8" s="1"/>
  <c r="BC793" i="8" s="1"/>
  <c r="BB793" i="8" s="1"/>
  <c r="BA793" i="8" s="1"/>
  <c r="BL793" i="8" s="1"/>
  <c r="CA793" i="8" s="1"/>
  <c r="AM785" i="8"/>
  <c r="AL785" i="8" s="1"/>
  <c r="AK785" i="8" s="1"/>
  <c r="AJ785" i="8" s="1"/>
  <c r="AI785" i="8" s="1"/>
  <c r="AH785" i="8" s="1"/>
  <c r="AG785" i="8" s="1"/>
  <c r="AF785" i="8" s="1"/>
  <c r="AE785" i="8" s="1"/>
  <c r="AD785" i="8" s="1"/>
  <c r="AC785" i="8" s="1"/>
  <c r="AN785" i="8" s="1"/>
  <c r="BY785" i="8" s="1"/>
  <c r="AY785" i="8"/>
  <c r="AX785" i="8" s="1"/>
  <c r="AW785" i="8" s="1"/>
  <c r="AV785" i="8" s="1"/>
  <c r="AU785" i="8" s="1"/>
  <c r="AT785" i="8" s="1"/>
  <c r="AS785" i="8" s="1"/>
  <c r="AR785" i="8" s="1"/>
  <c r="AQ785" i="8" s="1"/>
  <c r="AP785" i="8" s="1"/>
  <c r="AO785" i="8" s="1"/>
  <c r="AZ785" i="8" s="1"/>
  <c r="BZ785" i="8" s="1"/>
  <c r="BK785" i="8"/>
  <c r="BJ785" i="8" s="1"/>
  <c r="BI785" i="8" s="1"/>
  <c r="BH785" i="8" s="1"/>
  <c r="BG785" i="8" s="1"/>
  <c r="BF785" i="8" s="1"/>
  <c r="BE785" i="8" s="1"/>
  <c r="BD785" i="8" s="1"/>
  <c r="BC785" i="8" s="1"/>
  <c r="BB785" i="8" s="1"/>
  <c r="BA785" i="8" s="1"/>
  <c r="BL785" i="8" s="1"/>
  <c r="CA785" i="8" s="1"/>
  <c r="AM23" i="8"/>
  <c r="AL23" i="8" s="1"/>
  <c r="AK23" i="8" s="1"/>
  <c r="AJ23" i="8" s="1"/>
  <c r="AI23" i="8" s="1"/>
  <c r="AH23" i="8" s="1"/>
  <c r="AG23" i="8" s="1"/>
  <c r="AF23" i="8" s="1"/>
  <c r="AE23" i="8" s="1"/>
  <c r="AD23" i="8" s="1"/>
  <c r="AC23" i="8" s="1"/>
  <c r="AN23" i="8" s="1"/>
  <c r="BY23" i="8" s="1"/>
  <c r="AY23" i="8"/>
  <c r="AX23" i="8" s="1"/>
  <c r="AW23" i="8" s="1"/>
  <c r="AV23" i="8" s="1"/>
  <c r="AU23" i="8" s="1"/>
  <c r="AT23" i="8" s="1"/>
  <c r="AS23" i="8" s="1"/>
  <c r="AR23" i="8" s="1"/>
  <c r="AQ23" i="8" s="1"/>
  <c r="AP23" i="8" s="1"/>
  <c r="AO23" i="8" s="1"/>
  <c r="AZ23" i="8" s="1"/>
  <c r="BZ23" i="8" s="1"/>
  <c r="BK23" i="8"/>
  <c r="BJ23" i="8" s="1"/>
  <c r="BI23" i="8" s="1"/>
  <c r="BH23" i="8" s="1"/>
  <c r="BG23" i="8" s="1"/>
  <c r="BF23" i="8" s="1"/>
  <c r="BE23" i="8" s="1"/>
  <c r="BD23" i="8" s="1"/>
  <c r="BC23" i="8" s="1"/>
  <c r="BB23" i="8" s="1"/>
  <c r="BA23" i="8" s="1"/>
  <c r="BL23" i="8" s="1"/>
  <c r="CA23" i="8" s="1"/>
  <c r="L66" i="8"/>
  <c r="BW66" i="8"/>
  <c r="BV66" i="8" s="1"/>
  <c r="BU66" i="8" s="1"/>
  <c r="BT66" i="8" s="1"/>
  <c r="BS66" i="8" s="1"/>
  <c r="BR66" i="8" s="1"/>
  <c r="BQ66" i="8" s="1"/>
  <c r="BP66" i="8" s="1"/>
  <c r="BO66" i="8" s="1"/>
  <c r="BN66" i="8" s="1"/>
  <c r="BM66" i="8" s="1"/>
  <c r="BX66" i="8" s="1"/>
  <c r="CB66" i="8" s="1"/>
  <c r="L880" i="8"/>
  <c r="BW880" i="8"/>
  <c r="BV880" i="8" s="1"/>
  <c r="BU880" i="8" s="1"/>
  <c r="BT880" i="8" s="1"/>
  <c r="BS880" i="8" s="1"/>
  <c r="BR880" i="8" s="1"/>
  <c r="BQ880" i="8" s="1"/>
  <c r="BP880" i="8" s="1"/>
  <c r="BO880" i="8" s="1"/>
  <c r="BN880" i="8" s="1"/>
  <c r="BM880" i="8" s="1"/>
  <c r="BX880" i="8" s="1"/>
  <c r="CB880" i="8" s="1"/>
  <c r="L920" i="8"/>
  <c r="BW920" i="8"/>
  <c r="BV920" i="8" s="1"/>
  <c r="BU920" i="8" s="1"/>
  <c r="BT920" i="8" s="1"/>
  <c r="BS920" i="8" s="1"/>
  <c r="BR920" i="8" s="1"/>
  <c r="BQ920" i="8" s="1"/>
  <c r="BP920" i="8" s="1"/>
  <c r="BO920" i="8" s="1"/>
  <c r="BN920" i="8" s="1"/>
  <c r="BM920" i="8" s="1"/>
  <c r="BX920" i="8" s="1"/>
  <c r="CB920" i="8" s="1"/>
  <c r="AM391" i="8"/>
  <c r="AL391" i="8" s="1"/>
  <c r="AK391" i="8" s="1"/>
  <c r="AJ391" i="8" s="1"/>
  <c r="AI391" i="8" s="1"/>
  <c r="AH391" i="8" s="1"/>
  <c r="AG391" i="8" s="1"/>
  <c r="AF391" i="8" s="1"/>
  <c r="AE391" i="8" s="1"/>
  <c r="AD391" i="8" s="1"/>
  <c r="AC391" i="8" s="1"/>
  <c r="AN391" i="8" s="1"/>
  <c r="BY391" i="8" s="1"/>
  <c r="AY391" i="8"/>
  <c r="AX391" i="8" s="1"/>
  <c r="AW391" i="8" s="1"/>
  <c r="AV391" i="8" s="1"/>
  <c r="AU391" i="8" s="1"/>
  <c r="AT391" i="8" s="1"/>
  <c r="AS391" i="8" s="1"/>
  <c r="AR391" i="8" s="1"/>
  <c r="AQ391" i="8" s="1"/>
  <c r="AP391" i="8" s="1"/>
  <c r="AO391" i="8" s="1"/>
  <c r="AZ391" i="8" s="1"/>
  <c r="BZ391" i="8" s="1"/>
  <c r="BK391" i="8"/>
  <c r="BJ391" i="8" s="1"/>
  <c r="BI391" i="8" s="1"/>
  <c r="BH391" i="8" s="1"/>
  <c r="BG391" i="8" s="1"/>
  <c r="BF391" i="8" s="1"/>
  <c r="BE391" i="8" s="1"/>
  <c r="BD391" i="8" s="1"/>
  <c r="BC391" i="8" s="1"/>
  <c r="BB391" i="8" s="1"/>
  <c r="BA391" i="8" s="1"/>
  <c r="BL391" i="8" s="1"/>
  <c r="CA391" i="8" s="1"/>
  <c r="BK364" i="8"/>
  <c r="BJ364" i="8" s="1"/>
  <c r="BI364" i="8" s="1"/>
  <c r="BH364" i="8" s="1"/>
  <c r="BG364" i="8" s="1"/>
  <c r="BF364" i="8" s="1"/>
  <c r="BE364" i="8" s="1"/>
  <c r="BD364" i="8" s="1"/>
  <c r="BC364" i="8" s="1"/>
  <c r="BB364" i="8" s="1"/>
  <c r="BA364" i="8" s="1"/>
  <c r="BL364" i="8" s="1"/>
  <c r="CA364" i="8" s="1"/>
  <c r="AM364" i="8"/>
  <c r="AL364" i="8" s="1"/>
  <c r="AK364" i="8" s="1"/>
  <c r="AJ364" i="8" s="1"/>
  <c r="AI364" i="8" s="1"/>
  <c r="AH364" i="8" s="1"/>
  <c r="AG364" i="8" s="1"/>
  <c r="AF364" i="8" s="1"/>
  <c r="AE364" i="8" s="1"/>
  <c r="AD364" i="8" s="1"/>
  <c r="AC364" i="8" s="1"/>
  <c r="AN364" i="8" s="1"/>
  <c r="BY364" i="8" s="1"/>
  <c r="AY364" i="8"/>
  <c r="AX364" i="8" s="1"/>
  <c r="AW364" i="8" s="1"/>
  <c r="AV364" i="8" s="1"/>
  <c r="AU364" i="8" s="1"/>
  <c r="AT364" i="8" s="1"/>
  <c r="AS364" i="8" s="1"/>
  <c r="AR364" i="8" s="1"/>
  <c r="AQ364" i="8" s="1"/>
  <c r="AP364" i="8" s="1"/>
  <c r="AO364" i="8" s="1"/>
  <c r="AZ364" i="8" s="1"/>
  <c r="BZ364" i="8" s="1"/>
  <c r="L651" i="8"/>
  <c r="BW651" i="8"/>
  <c r="BV651" i="8" s="1"/>
  <c r="BU651" i="8" s="1"/>
  <c r="BT651" i="8" s="1"/>
  <c r="BS651" i="8" s="1"/>
  <c r="BR651" i="8" s="1"/>
  <c r="BQ651" i="8" s="1"/>
  <c r="BP651" i="8" s="1"/>
  <c r="BO651" i="8" s="1"/>
  <c r="BN651" i="8" s="1"/>
  <c r="BM651" i="8" s="1"/>
  <c r="BX651" i="8" s="1"/>
  <c r="CB651" i="8" s="1"/>
  <c r="L649" i="8"/>
  <c r="BW649" i="8"/>
  <c r="BV649" i="8" s="1"/>
  <c r="BU649" i="8" s="1"/>
  <c r="BT649" i="8" s="1"/>
  <c r="BS649" i="8" s="1"/>
  <c r="BR649" i="8" s="1"/>
  <c r="BQ649" i="8" s="1"/>
  <c r="BP649" i="8" s="1"/>
  <c r="BO649" i="8" s="1"/>
  <c r="BN649" i="8" s="1"/>
  <c r="BM649" i="8" s="1"/>
  <c r="BX649" i="8" s="1"/>
  <c r="CB649" i="8" s="1"/>
  <c r="L647" i="8"/>
  <c r="BW647" i="8"/>
  <c r="BV647" i="8" s="1"/>
  <c r="BU647" i="8" s="1"/>
  <c r="BT647" i="8" s="1"/>
  <c r="BS647" i="8" s="1"/>
  <c r="BR647" i="8" s="1"/>
  <c r="BQ647" i="8" s="1"/>
  <c r="BP647" i="8" s="1"/>
  <c r="BO647" i="8" s="1"/>
  <c r="BN647" i="8" s="1"/>
  <c r="BM647" i="8" s="1"/>
  <c r="BX647" i="8" s="1"/>
  <c r="CB647" i="8" s="1"/>
  <c r="L645" i="8"/>
  <c r="BW645" i="8"/>
  <c r="BV645" i="8" s="1"/>
  <c r="BU645" i="8" s="1"/>
  <c r="BT645" i="8" s="1"/>
  <c r="BS645" i="8" s="1"/>
  <c r="BR645" i="8" s="1"/>
  <c r="BQ645" i="8" s="1"/>
  <c r="BP645" i="8" s="1"/>
  <c r="BO645" i="8" s="1"/>
  <c r="BN645" i="8" s="1"/>
  <c r="BM645" i="8" s="1"/>
  <c r="BX645" i="8" s="1"/>
  <c r="CB645" i="8" s="1"/>
  <c r="L643" i="8"/>
  <c r="BW643" i="8"/>
  <c r="BV643" i="8" s="1"/>
  <c r="BU643" i="8" s="1"/>
  <c r="BT643" i="8" s="1"/>
  <c r="BS643" i="8" s="1"/>
  <c r="BR643" i="8" s="1"/>
  <c r="BQ643" i="8" s="1"/>
  <c r="BP643" i="8" s="1"/>
  <c r="BO643" i="8" s="1"/>
  <c r="BN643" i="8" s="1"/>
  <c r="BM643" i="8" s="1"/>
  <c r="BX643" i="8" s="1"/>
  <c r="CB643" i="8" s="1"/>
  <c r="L641" i="8"/>
  <c r="BW641" i="8"/>
  <c r="BV641" i="8" s="1"/>
  <c r="BU641" i="8" s="1"/>
  <c r="BT641" i="8" s="1"/>
  <c r="BS641" i="8" s="1"/>
  <c r="BR641" i="8" s="1"/>
  <c r="BQ641" i="8" s="1"/>
  <c r="BP641" i="8" s="1"/>
  <c r="BO641" i="8" s="1"/>
  <c r="BN641" i="8" s="1"/>
  <c r="BM641" i="8" s="1"/>
  <c r="BX641" i="8" s="1"/>
  <c r="CB641" i="8" s="1"/>
  <c r="L639" i="8"/>
  <c r="BW639" i="8"/>
  <c r="BV639" i="8" s="1"/>
  <c r="BU639" i="8" s="1"/>
  <c r="BT639" i="8" s="1"/>
  <c r="BS639" i="8" s="1"/>
  <c r="BR639" i="8" s="1"/>
  <c r="BQ639" i="8" s="1"/>
  <c r="BP639" i="8" s="1"/>
  <c r="BO639" i="8" s="1"/>
  <c r="BN639" i="8" s="1"/>
  <c r="BM639" i="8" s="1"/>
  <c r="BX639" i="8" s="1"/>
  <c r="CB639" i="8" s="1"/>
  <c r="L637" i="8"/>
  <c r="BW637" i="8"/>
  <c r="BV637" i="8" s="1"/>
  <c r="BU637" i="8" s="1"/>
  <c r="BT637" i="8" s="1"/>
  <c r="BS637" i="8" s="1"/>
  <c r="BR637" i="8" s="1"/>
  <c r="BQ637" i="8" s="1"/>
  <c r="BP637" i="8" s="1"/>
  <c r="BO637" i="8" s="1"/>
  <c r="BN637" i="8" s="1"/>
  <c r="BM637" i="8" s="1"/>
  <c r="BX637" i="8" s="1"/>
  <c r="CB637" i="8" s="1"/>
  <c r="L635" i="8"/>
  <c r="BW635" i="8"/>
  <c r="BV635" i="8" s="1"/>
  <c r="BU635" i="8" s="1"/>
  <c r="BT635" i="8" s="1"/>
  <c r="BS635" i="8" s="1"/>
  <c r="BR635" i="8" s="1"/>
  <c r="BQ635" i="8" s="1"/>
  <c r="BP635" i="8" s="1"/>
  <c r="BO635" i="8" s="1"/>
  <c r="BN635" i="8" s="1"/>
  <c r="BM635" i="8" s="1"/>
  <c r="BX635" i="8" s="1"/>
  <c r="CB635" i="8" s="1"/>
  <c r="L631" i="8"/>
  <c r="BW631" i="8"/>
  <c r="BV631" i="8" s="1"/>
  <c r="BU631" i="8" s="1"/>
  <c r="BT631" i="8" s="1"/>
  <c r="BS631" i="8" s="1"/>
  <c r="BR631" i="8" s="1"/>
  <c r="BQ631" i="8" s="1"/>
  <c r="BP631" i="8" s="1"/>
  <c r="BO631" i="8" s="1"/>
  <c r="BN631" i="8" s="1"/>
  <c r="BM631" i="8" s="1"/>
  <c r="BX631" i="8" s="1"/>
  <c r="CB631" i="8" s="1"/>
  <c r="L629" i="8"/>
  <c r="BW629" i="8"/>
  <c r="BV629" i="8" s="1"/>
  <c r="BU629" i="8" s="1"/>
  <c r="BT629" i="8" s="1"/>
  <c r="BS629" i="8" s="1"/>
  <c r="BR629" i="8" s="1"/>
  <c r="BQ629" i="8" s="1"/>
  <c r="BP629" i="8" s="1"/>
  <c r="BO629" i="8" s="1"/>
  <c r="BN629" i="8" s="1"/>
  <c r="BM629" i="8" s="1"/>
  <c r="BX629" i="8" s="1"/>
  <c r="CB629" i="8" s="1"/>
  <c r="L627" i="8"/>
  <c r="BW627" i="8"/>
  <c r="BV627" i="8" s="1"/>
  <c r="BU627" i="8" s="1"/>
  <c r="BT627" i="8" s="1"/>
  <c r="BS627" i="8" s="1"/>
  <c r="BR627" i="8" s="1"/>
  <c r="BQ627" i="8" s="1"/>
  <c r="BP627" i="8" s="1"/>
  <c r="BO627" i="8" s="1"/>
  <c r="BN627" i="8" s="1"/>
  <c r="BM627" i="8" s="1"/>
  <c r="BX627" i="8" s="1"/>
  <c r="CB627" i="8" s="1"/>
  <c r="AM167" i="8"/>
  <c r="AL167" i="8" s="1"/>
  <c r="AK167" i="8" s="1"/>
  <c r="AJ167" i="8" s="1"/>
  <c r="AI167" i="8" s="1"/>
  <c r="AH167" i="8" s="1"/>
  <c r="AG167" i="8" s="1"/>
  <c r="AF167" i="8" s="1"/>
  <c r="AE167" i="8" s="1"/>
  <c r="AD167" i="8" s="1"/>
  <c r="AC167" i="8" s="1"/>
  <c r="AN167" i="8" s="1"/>
  <c r="BY167" i="8" s="1"/>
  <c r="AY167" i="8"/>
  <c r="AX167" i="8" s="1"/>
  <c r="AW167" i="8" s="1"/>
  <c r="AV167" i="8" s="1"/>
  <c r="AU167" i="8" s="1"/>
  <c r="AT167" i="8" s="1"/>
  <c r="AS167" i="8" s="1"/>
  <c r="AR167" i="8" s="1"/>
  <c r="AQ167" i="8" s="1"/>
  <c r="AP167" i="8" s="1"/>
  <c r="AO167" i="8" s="1"/>
  <c r="AZ167" i="8" s="1"/>
  <c r="BZ167" i="8" s="1"/>
  <c r="BK167" i="8"/>
  <c r="BJ167" i="8" s="1"/>
  <c r="BI167" i="8" s="1"/>
  <c r="BH167" i="8" s="1"/>
  <c r="BG167" i="8" s="1"/>
  <c r="BF167" i="8" s="1"/>
  <c r="BE167" i="8" s="1"/>
  <c r="BD167" i="8" s="1"/>
  <c r="BC167" i="8" s="1"/>
  <c r="BB167" i="8" s="1"/>
  <c r="BA167" i="8" s="1"/>
  <c r="BL167" i="8" s="1"/>
  <c r="CA167" i="8" s="1"/>
  <c r="K508" i="8"/>
  <c r="K234" i="8"/>
  <c r="K7" i="8"/>
  <c r="K173" i="8"/>
  <c r="K169" i="8"/>
  <c r="L24" i="8"/>
  <c r="BW24" i="8"/>
  <c r="BV24" i="8" s="1"/>
  <c r="BU24" i="8" s="1"/>
  <c r="BT24" i="8" s="1"/>
  <c r="BS24" i="8" s="1"/>
  <c r="BR24" i="8" s="1"/>
  <c r="BQ24" i="8" s="1"/>
  <c r="BP24" i="8" s="1"/>
  <c r="BO24" i="8" s="1"/>
  <c r="BN24" i="8" s="1"/>
  <c r="BM24" i="8" s="1"/>
  <c r="BX24" i="8" s="1"/>
  <c r="CB24" i="8" s="1"/>
  <c r="K501" i="8"/>
  <c r="K230" i="8"/>
  <c r="AM407" i="8"/>
  <c r="AL407" i="8" s="1"/>
  <c r="AK407" i="8" s="1"/>
  <c r="AJ407" i="8" s="1"/>
  <c r="AI407" i="8" s="1"/>
  <c r="AH407" i="8" s="1"/>
  <c r="AG407" i="8" s="1"/>
  <c r="AF407" i="8" s="1"/>
  <c r="AE407" i="8" s="1"/>
  <c r="AD407" i="8" s="1"/>
  <c r="AC407" i="8" s="1"/>
  <c r="AN407" i="8" s="1"/>
  <c r="BY407" i="8" s="1"/>
  <c r="AY407" i="8"/>
  <c r="AX407" i="8" s="1"/>
  <c r="AW407" i="8" s="1"/>
  <c r="AV407" i="8" s="1"/>
  <c r="AU407" i="8" s="1"/>
  <c r="AT407" i="8" s="1"/>
  <c r="AS407" i="8" s="1"/>
  <c r="AR407" i="8" s="1"/>
  <c r="AQ407" i="8" s="1"/>
  <c r="AP407" i="8" s="1"/>
  <c r="AO407" i="8" s="1"/>
  <c r="AZ407" i="8" s="1"/>
  <c r="BZ407" i="8" s="1"/>
  <c r="BK407" i="8"/>
  <c r="BJ407" i="8" s="1"/>
  <c r="BI407" i="8" s="1"/>
  <c r="BH407" i="8" s="1"/>
  <c r="BG407" i="8" s="1"/>
  <c r="BF407" i="8" s="1"/>
  <c r="BE407" i="8" s="1"/>
  <c r="BD407" i="8" s="1"/>
  <c r="BC407" i="8" s="1"/>
  <c r="BB407" i="8" s="1"/>
  <c r="BA407" i="8" s="1"/>
  <c r="BL407" i="8" s="1"/>
  <c r="CA407" i="8" s="1"/>
  <c r="K231" i="8"/>
  <c r="AY114" i="8"/>
  <c r="AX114" i="8" s="1"/>
  <c r="AW114" i="8" s="1"/>
  <c r="AV114" i="8" s="1"/>
  <c r="AU114" i="8" s="1"/>
  <c r="AT114" i="8" s="1"/>
  <c r="AS114" i="8" s="1"/>
  <c r="AR114" i="8" s="1"/>
  <c r="AQ114" i="8" s="1"/>
  <c r="AP114" i="8" s="1"/>
  <c r="AO114" i="8" s="1"/>
  <c r="AZ114" i="8" s="1"/>
  <c r="BZ114" i="8" s="1"/>
  <c r="BK114" i="8"/>
  <c r="BJ114" i="8" s="1"/>
  <c r="BI114" i="8" s="1"/>
  <c r="BH114" i="8" s="1"/>
  <c r="BG114" i="8" s="1"/>
  <c r="BF114" i="8" s="1"/>
  <c r="BE114" i="8" s="1"/>
  <c r="BD114" i="8" s="1"/>
  <c r="BC114" i="8" s="1"/>
  <c r="BB114" i="8" s="1"/>
  <c r="BA114" i="8" s="1"/>
  <c r="BL114" i="8" s="1"/>
  <c r="CA114" i="8" s="1"/>
  <c r="AM114" i="8"/>
  <c r="AL114" i="8" s="1"/>
  <c r="AK114" i="8" s="1"/>
  <c r="AJ114" i="8" s="1"/>
  <c r="AI114" i="8" s="1"/>
  <c r="AH114" i="8" s="1"/>
  <c r="AG114" i="8" s="1"/>
  <c r="AF114" i="8" s="1"/>
  <c r="AE114" i="8" s="1"/>
  <c r="AD114" i="8" s="1"/>
  <c r="AC114" i="8" s="1"/>
  <c r="AN114" i="8" s="1"/>
  <c r="BY114" i="8" s="1"/>
  <c r="L884" i="8"/>
  <c r="BW884" i="8"/>
  <c r="BV884" i="8" s="1"/>
  <c r="BU884" i="8" s="1"/>
  <c r="BT884" i="8" s="1"/>
  <c r="BS884" i="8" s="1"/>
  <c r="BR884" i="8" s="1"/>
  <c r="BQ884" i="8" s="1"/>
  <c r="BP884" i="8" s="1"/>
  <c r="BO884" i="8" s="1"/>
  <c r="BN884" i="8" s="1"/>
  <c r="BM884" i="8" s="1"/>
  <c r="BX884" i="8" s="1"/>
  <c r="CB884" i="8" s="1"/>
  <c r="AM34" i="8"/>
  <c r="AL34" i="8" s="1"/>
  <c r="AK34" i="8" s="1"/>
  <c r="AJ34" i="8" s="1"/>
  <c r="AI34" i="8" s="1"/>
  <c r="AH34" i="8" s="1"/>
  <c r="AG34" i="8" s="1"/>
  <c r="AF34" i="8" s="1"/>
  <c r="AE34" i="8" s="1"/>
  <c r="AD34" i="8" s="1"/>
  <c r="AC34" i="8" s="1"/>
  <c r="AN34" i="8" s="1"/>
  <c r="BY34" i="8" s="1"/>
  <c r="AY34" i="8"/>
  <c r="AX34" i="8" s="1"/>
  <c r="AW34" i="8" s="1"/>
  <c r="AV34" i="8" s="1"/>
  <c r="AU34" i="8" s="1"/>
  <c r="AT34" i="8" s="1"/>
  <c r="AS34" i="8" s="1"/>
  <c r="AR34" i="8" s="1"/>
  <c r="AQ34" i="8" s="1"/>
  <c r="AP34" i="8" s="1"/>
  <c r="AO34" i="8" s="1"/>
  <c r="AZ34" i="8" s="1"/>
  <c r="BZ34" i="8" s="1"/>
  <c r="BK34" i="8"/>
  <c r="BJ34" i="8" s="1"/>
  <c r="BI34" i="8" s="1"/>
  <c r="BH34" i="8" s="1"/>
  <c r="BG34" i="8" s="1"/>
  <c r="BF34" i="8" s="1"/>
  <c r="BE34" i="8" s="1"/>
  <c r="BD34" i="8" s="1"/>
  <c r="BC34" i="8" s="1"/>
  <c r="BB34" i="8" s="1"/>
  <c r="BA34" i="8" s="1"/>
  <c r="BL34" i="8" s="1"/>
  <c r="CA34" i="8" s="1"/>
  <c r="L919" i="8"/>
  <c r="BW919" i="8"/>
  <c r="BV919" i="8" s="1"/>
  <c r="BU919" i="8" s="1"/>
  <c r="BT919" i="8" s="1"/>
  <c r="BS919" i="8" s="1"/>
  <c r="BR919" i="8" s="1"/>
  <c r="BQ919" i="8" s="1"/>
  <c r="BP919" i="8" s="1"/>
  <c r="BO919" i="8" s="1"/>
  <c r="BN919" i="8" s="1"/>
  <c r="BM919" i="8" s="1"/>
  <c r="BX919" i="8" s="1"/>
  <c r="CB919" i="8" s="1"/>
  <c r="AM403" i="8"/>
  <c r="AL403" i="8" s="1"/>
  <c r="AK403" i="8" s="1"/>
  <c r="AJ403" i="8" s="1"/>
  <c r="AI403" i="8" s="1"/>
  <c r="AH403" i="8" s="1"/>
  <c r="AG403" i="8" s="1"/>
  <c r="AF403" i="8" s="1"/>
  <c r="AE403" i="8" s="1"/>
  <c r="AD403" i="8" s="1"/>
  <c r="AC403" i="8" s="1"/>
  <c r="AN403" i="8" s="1"/>
  <c r="BY403" i="8" s="1"/>
  <c r="AY403" i="8"/>
  <c r="AX403" i="8" s="1"/>
  <c r="AW403" i="8" s="1"/>
  <c r="AV403" i="8" s="1"/>
  <c r="AU403" i="8" s="1"/>
  <c r="AT403" i="8" s="1"/>
  <c r="AS403" i="8" s="1"/>
  <c r="AR403" i="8" s="1"/>
  <c r="AQ403" i="8" s="1"/>
  <c r="AP403" i="8" s="1"/>
  <c r="AO403" i="8" s="1"/>
  <c r="AZ403" i="8" s="1"/>
  <c r="BZ403" i="8" s="1"/>
  <c r="BK403" i="8"/>
  <c r="BJ403" i="8" s="1"/>
  <c r="BI403" i="8" s="1"/>
  <c r="BH403" i="8" s="1"/>
  <c r="BG403" i="8" s="1"/>
  <c r="BF403" i="8" s="1"/>
  <c r="BE403" i="8" s="1"/>
  <c r="BD403" i="8" s="1"/>
  <c r="BC403" i="8" s="1"/>
  <c r="BB403" i="8" s="1"/>
  <c r="BA403" i="8" s="1"/>
  <c r="BL403" i="8" s="1"/>
  <c r="CA403" i="8" s="1"/>
  <c r="L115" i="8"/>
  <c r="BW115" i="8"/>
  <c r="BV115" i="8" s="1"/>
  <c r="BU115" i="8" s="1"/>
  <c r="BT115" i="8" s="1"/>
  <c r="BS115" i="8" s="1"/>
  <c r="BR115" i="8" s="1"/>
  <c r="BQ115" i="8" s="1"/>
  <c r="BP115" i="8" s="1"/>
  <c r="BO115" i="8" s="1"/>
  <c r="BN115" i="8" s="1"/>
  <c r="BM115" i="8" s="1"/>
  <c r="BX115" i="8" s="1"/>
  <c r="CB115" i="8" s="1"/>
  <c r="AM771" i="8"/>
  <c r="AL771" i="8" s="1"/>
  <c r="AK771" i="8" s="1"/>
  <c r="AJ771" i="8" s="1"/>
  <c r="AI771" i="8" s="1"/>
  <c r="AH771" i="8" s="1"/>
  <c r="AG771" i="8" s="1"/>
  <c r="AF771" i="8" s="1"/>
  <c r="AE771" i="8" s="1"/>
  <c r="AD771" i="8" s="1"/>
  <c r="AC771" i="8" s="1"/>
  <c r="AN771" i="8" s="1"/>
  <c r="BY771" i="8" s="1"/>
  <c r="AY771" i="8"/>
  <c r="AX771" i="8" s="1"/>
  <c r="AW771" i="8" s="1"/>
  <c r="AV771" i="8" s="1"/>
  <c r="AU771" i="8" s="1"/>
  <c r="AT771" i="8" s="1"/>
  <c r="AS771" i="8" s="1"/>
  <c r="AR771" i="8" s="1"/>
  <c r="AQ771" i="8" s="1"/>
  <c r="AP771" i="8" s="1"/>
  <c r="AO771" i="8" s="1"/>
  <c r="AZ771" i="8" s="1"/>
  <c r="BZ771" i="8" s="1"/>
  <c r="BK771" i="8"/>
  <c r="BJ771" i="8" s="1"/>
  <c r="BI771" i="8" s="1"/>
  <c r="BH771" i="8" s="1"/>
  <c r="BG771" i="8" s="1"/>
  <c r="BF771" i="8" s="1"/>
  <c r="BE771" i="8" s="1"/>
  <c r="BD771" i="8" s="1"/>
  <c r="BC771" i="8" s="1"/>
  <c r="BB771" i="8" s="1"/>
  <c r="BA771" i="8" s="1"/>
  <c r="BL771" i="8" s="1"/>
  <c r="CA771" i="8" s="1"/>
  <c r="AM791" i="8"/>
  <c r="AL791" i="8" s="1"/>
  <c r="AK791" i="8" s="1"/>
  <c r="AJ791" i="8" s="1"/>
  <c r="AI791" i="8" s="1"/>
  <c r="AH791" i="8" s="1"/>
  <c r="AG791" i="8" s="1"/>
  <c r="AF791" i="8" s="1"/>
  <c r="AE791" i="8" s="1"/>
  <c r="AD791" i="8" s="1"/>
  <c r="AC791" i="8" s="1"/>
  <c r="AN791" i="8" s="1"/>
  <c r="BY791" i="8" s="1"/>
  <c r="AY791" i="8"/>
  <c r="AX791" i="8" s="1"/>
  <c r="AW791" i="8" s="1"/>
  <c r="AV791" i="8" s="1"/>
  <c r="AU791" i="8" s="1"/>
  <c r="AT791" i="8" s="1"/>
  <c r="AS791" i="8" s="1"/>
  <c r="AR791" i="8" s="1"/>
  <c r="AQ791" i="8" s="1"/>
  <c r="AP791" i="8" s="1"/>
  <c r="AO791" i="8" s="1"/>
  <c r="AZ791" i="8" s="1"/>
  <c r="BZ791" i="8" s="1"/>
  <c r="BK791" i="8"/>
  <c r="BJ791" i="8" s="1"/>
  <c r="BI791" i="8" s="1"/>
  <c r="BH791" i="8" s="1"/>
  <c r="BG791" i="8" s="1"/>
  <c r="BF791" i="8" s="1"/>
  <c r="BE791" i="8" s="1"/>
  <c r="BD791" i="8" s="1"/>
  <c r="BC791" i="8" s="1"/>
  <c r="BB791" i="8" s="1"/>
  <c r="BA791" i="8" s="1"/>
  <c r="BL791" i="8" s="1"/>
  <c r="CA791" i="8" s="1"/>
  <c r="AM411" i="8"/>
  <c r="AL411" i="8" s="1"/>
  <c r="AK411" i="8" s="1"/>
  <c r="AJ411" i="8" s="1"/>
  <c r="AI411" i="8" s="1"/>
  <c r="AH411" i="8" s="1"/>
  <c r="AG411" i="8" s="1"/>
  <c r="AF411" i="8" s="1"/>
  <c r="AE411" i="8" s="1"/>
  <c r="AD411" i="8" s="1"/>
  <c r="AC411" i="8" s="1"/>
  <c r="AN411" i="8" s="1"/>
  <c r="BY411" i="8" s="1"/>
  <c r="AY411" i="8"/>
  <c r="AX411" i="8" s="1"/>
  <c r="AW411" i="8" s="1"/>
  <c r="AV411" i="8" s="1"/>
  <c r="AU411" i="8" s="1"/>
  <c r="AT411" i="8" s="1"/>
  <c r="AS411" i="8" s="1"/>
  <c r="AR411" i="8" s="1"/>
  <c r="AQ411" i="8" s="1"/>
  <c r="AP411" i="8" s="1"/>
  <c r="AO411" i="8" s="1"/>
  <c r="AZ411" i="8" s="1"/>
  <c r="BZ411" i="8" s="1"/>
  <c r="BK411" i="8"/>
  <c r="BJ411" i="8" s="1"/>
  <c r="BI411" i="8" s="1"/>
  <c r="BH411" i="8" s="1"/>
  <c r="BG411" i="8" s="1"/>
  <c r="BF411" i="8" s="1"/>
  <c r="BE411" i="8" s="1"/>
  <c r="BD411" i="8" s="1"/>
  <c r="BC411" i="8" s="1"/>
  <c r="BB411" i="8" s="1"/>
  <c r="BA411" i="8" s="1"/>
  <c r="BL411" i="8" s="1"/>
  <c r="CA411" i="8" s="1"/>
  <c r="AM4" i="8"/>
  <c r="AL4" i="8" s="1"/>
  <c r="AK4" i="8" s="1"/>
  <c r="AJ4" i="8" s="1"/>
  <c r="AI4" i="8" s="1"/>
  <c r="AH4" i="8" s="1"/>
  <c r="AG4" i="8" s="1"/>
  <c r="AF4" i="8" s="1"/>
  <c r="AE4" i="8" s="1"/>
  <c r="AD4" i="8" s="1"/>
  <c r="AC4" i="8" s="1"/>
  <c r="AN4" i="8" s="1"/>
  <c r="BY4" i="8" s="1"/>
  <c r="AY4" i="8"/>
  <c r="AX4" i="8" s="1"/>
  <c r="AW4" i="8" s="1"/>
  <c r="AV4" i="8" s="1"/>
  <c r="AU4" i="8" s="1"/>
  <c r="AT4" i="8" s="1"/>
  <c r="AS4" i="8" s="1"/>
  <c r="AR4" i="8" s="1"/>
  <c r="AQ4" i="8" s="1"/>
  <c r="AP4" i="8" s="1"/>
  <c r="AO4" i="8" s="1"/>
  <c r="AZ4" i="8" s="1"/>
  <c r="BZ4" i="8" s="1"/>
  <c r="BK4" i="8"/>
  <c r="BJ4" i="8" s="1"/>
  <c r="BI4" i="8" s="1"/>
  <c r="BH4" i="8" s="1"/>
  <c r="BG4" i="8" s="1"/>
  <c r="BF4" i="8" s="1"/>
  <c r="BE4" i="8" s="1"/>
  <c r="BD4" i="8" s="1"/>
  <c r="BC4" i="8" s="1"/>
  <c r="BB4" i="8" s="1"/>
  <c r="BA4" i="8" s="1"/>
  <c r="BL4" i="8" s="1"/>
  <c r="CA4" i="8" s="1"/>
  <c r="K60" i="8"/>
  <c r="AM783" i="8"/>
  <c r="AL783" i="8" s="1"/>
  <c r="AK783" i="8" s="1"/>
  <c r="AJ783" i="8" s="1"/>
  <c r="AI783" i="8" s="1"/>
  <c r="AH783" i="8" s="1"/>
  <c r="AG783" i="8" s="1"/>
  <c r="AF783" i="8" s="1"/>
  <c r="AE783" i="8" s="1"/>
  <c r="AD783" i="8" s="1"/>
  <c r="AC783" i="8" s="1"/>
  <c r="AN783" i="8" s="1"/>
  <c r="BY783" i="8" s="1"/>
  <c r="AY783" i="8"/>
  <c r="AX783" i="8" s="1"/>
  <c r="AW783" i="8" s="1"/>
  <c r="AV783" i="8" s="1"/>
  <c r="AU783" i="8" s="1"/>
  <c r="AT783" i="8" s="1"/>
  <c r="AS783" i="8" s="1"/>
  <c r="AR783" i="8" s="1"/>
  <c r="AQ783" i="8" s="1"/>
  <c r="AP783" i="8" s="1"/>
  <c r="AO783" i="8" s="1"/>
  <c r="AZ783" i="8" s="1"/>
  <c r="BZ783" i="8" s="1"/>
  <c r="BK783" i="8"/>
  <c r="BJ783" i="8" s="1"/>
  <c r="BI783" i="8" s="1"/>
  <c r="BH783" i="8" s="1"/>
  <c r="BG783" i="8" s="1"/>
  <c r="BF783" i="8" s="1"/>
  <c r="BE783" i="8" s="1"/>
  <c r="BD783" i="8" s="1"/>
  <c r="BC783" i="8" s="1"/>
  <c r="BB783" i="8" s="1"/>
  <c r="BA783" i="8" s="1"/>
  <c r="BL783" i="8" s="1"/>
  <c r="CA783" i="8" s="1"/>
  <c r="L841" i="8"/>
  <c r="BW841" i="8"/>
  <c r="BV841" i="8" s="1"/>
  <c r="BU841" i="8" s="1"/>
  <c r="BT841" i="8" s="1"/>
  <c r="BS841" i="8" s="1"/>
  <c r="BR841" i="8" s="1"/>
  <c r="BQ841" i="8" s="1"/>
  <c r="BP841" i="8" s="1"/>
  <c r="BO841" i="8" s="1"/>
  <c r="BN841" i="8" s="1"/>
  <c r="BM841" i="8" s="1"/>
  <c r="BX841" i="8" s="1"/>
  <c r="CB841" i="8" s="1"/>
  <c r="K291" i="8"/>
  <c r="K284" i="8"/>
  <c r="L164" i="8"/>
  <c r="BW164" i="8"/>
  <c r="BV164" i="8" s="1"/>
  <c r="BU164" i="8" s="1"/>
  <c r="BT164" i="8" s="1"/>
  <c r="BS164" i="8" s="1"/>
  <c r="BR164" i="8" s="1"/>
  <c r="BQ164" i="8" s="1"/>
  <c r="BP164" i="8" s="1"/>
  <c r="BO164" i="8" s="1"/>
  <c r="BN164" i="8" s="1"/>
  <c r="BM164" i="8" s="1"/>
  <c r="BX164" i="8" s="1"/>
  <c r="CB164" i="8" s="1"/>
  <c r="L358" i="8"/>
  <c r="BW358" i="8"/>
  <c r="BV358" i="8" s="1"/>
  <c r="BU358" i="8" s="1"/>
  <c r="BT358" i="8" s="1"/>
  <c r="BS358" i="8" s="1"/>
  <c r="BR358" i="8" s="1"/>
  <c r="BQ358" i="8" s="1"/>
  <c r="BP358" i="8" s="1"/>
  <c r="BO358" i="8" s="1"/>
  <c r="BN358" i="8" s="1"/>
  <c r="BM358" i="8" s="1"/>
  <c r="BX358" i="8" s="1"/>
  <c r="CB358" i="8" s="1"/>
  <c r="L349" i="8"/>
  <c r="BW349" i="8"/>
  <c r="BV349" i="8" s="1"/>
  <c r="BU349" i="8" s="1"/>
  <c r="BT349" i="8" s="1"/>
  <c r="BS349" i="8" s="1"/>
  <c r="BR349" i="8" s="1"/>
  <c r="BQ349" i="8" s="1"/>
  <c r="BP349" i="8" s="1"/>
  <c r="BO349" i="8" s="1"/>
  <c r="BN349" i="8" s="1"/>
  <c r="BM349" i="8" s="1"/>
  <c r="BX349" i="8" s="1"/>
  <c r="CB349" i="8" s="1"/>
  <c r="L342" i="8"/>
  <c r="BW342" i="8"/>
  <c r="BV342" i="8" s="1"/>
  <c r="BU342" i="8" s="1"/>
  <c r="BT342" i="8" s="1"/>
  <c r="BS342" i="8" s="1"/>
  <c r="BR342" i="8" s="1"/>
  <c r="BQ342" i="8" s="1"/>
  <c r="BP342" i="8" s="1"/>
  <c r="BO342" i="8" s="1"/>
  <c r="BN342" i="8" s="1"/>
  <c r="BM342" i="8" s="1"/>
  <c r="BX342" i="8" s="1"/>
  <c r="CB342" i="8" s="1"/>
  <c r="K280" i="8"/>
  <c r="AM67" i="8"/>
  <c r="AL67" i="8" s="1"/>
  <c r="AK67" i="8" s="1"/>
  <c r="AJ67" i="8" s="1"/>
  <c r="AI67" i="8" s="1"/>
  <c r="AH67" i="8" s="1"/>
  <c r="AG67" i="8" s="1"/>
  <c r="AF67" i="8" s="1"/>
  <c r="AE67" i="8" s="1"/>
  <c r="AD67" i="8" s="1"/>
  <c r="AC67" i="8" s="1"/>
  <c r="AN67" i="8" s="1"/>
  <c r="BY67" i="8" s="1"/>
  <c r="AY67" i="8"/>
  <c r="AX67" i="8" s="1"/>
  <c r="AW67" i="8" s="1"/>
  <c r="AV67" i="8" s="1"/>
  <c r="AU67" i="8" s="1"/>
  <c r="AT67" i="8" s="1"/>
  <c r="AS67" i="8" s="1"/>
  <c r="AR67" i="8" s="1"/>
  <c r="AQ67" i="8" s="1"/>
  <c r="AP67" i="8" s="1"/>
  <c r="AO67" i="8" s="1"/>
  <c r="AZ67" i="8" s="1"/>
  <c r="BZ67" i="8" s="1"/>
  <c r="BK67" i="8"/>
  <c r="BJ67" i="8" s="1"/>
  <c r="BI67" i="8" s="1"/>
  <c r="BH67" i="8" s="1"/>
  <c r="BG67" i="8" s="1"/>
  <c r="BF67" i="8" s="1"/>
  <c r="BE67" i="8" s="1"/>
  <c r="BD67" i="8" s="1"/>
  <c r="BC67" i="8" s="1"/>
  <c r="BB67" i="8" s="1"/>
  <c r="BA67" i="8" s="1"/>
  <c r="BL67" i="8" s="1"/>
  <c r="CA67" i="8" s="1"/>
  <c r="L515" i="8"/>
  <c r="BW515" i="8"/>
  <c r="BV515" i="8" s="1"/>
  <c r="BU515" i="8" s="1"/>
  <c r="BT515" i="8" s="1"/>
  <c r="BS515" i="8" s="1"/>
  <c r="BR515" i="8" s="1"/>
  <c r="BQ515" i="8" s="1"/>
  <c r="BP515" i="8" s="1"/>
  <c r="BO515" i="8" s="1"/>
  <c r="BN515" i="8" s="1"/>
  <c r="BM515" i="8" s="1"/>
  <c r="BX515" i="8" s="1"/>
  <c r="CB515" i="8" s="1"/>
  <c r="AM5" i="8"/>
  <c r="AL5" i="8" s="1"/>
  <c r="AK5" i="8" s="1"/>
  <c r="AJ5" i="8" s="1"/>
  <c r="AI5" i="8" s="1"/>
  <c r="AH5" i="8" s="1"/>
  <c r="AG5" i="8" s="1"/>
  <c r="AF5" i="8" s="1"/>
  <c r="AE5" i="8" s="1"/>
  <c r="AD5" i="8" s="1"/>
  <c r="AC5" i="8" s="1"/>
  <c r="AN5" i="8" s="1"/>
  <c r="BY5" i="8" s="1"/>
  <c r="AY5" i="8"/>
  <c r="AX5" i="8" s="1"/>
  <c r="AW5" i="8" s="1"/>
  <c r="AV5" i="8" s="1"/>
  <c r="AU5" i="8" s="1"/>
  <c r="AT5" i="8" s="1"/>
  <c r="AS5" i="8" s="1"/>
  <c r="AR5" i="8" s="1"/>
  <c r="AQ5" i="8" s="1"/>
  <c r="AP5" i="8" s="1"/>
  <c r="AO5" i="8" s="1"/>
  <c r="AZ5" i="8" s="1"/>
  <c r="BZ5" i="8" s="1"/>
  <c r="BK5" i="8"/>
  <c r="BJ5" i="8" s="1"/>
  <c r="BI5" i="8" s="1"/>
  <c r="BH5" i="8" s="1"/>
  <c r="BG5" i="8" s="1"/>
  <c r="BF5" i="8" s="1"/>
  <c r="BE5" i="8" s="1"/>
  <c r="BD5" i="8" s="1"/>
  <c r="BC5" i="8" s="1"/>
  <c r="BB5" i="8" s="1"/>
  <c r="BA5" i="8" s="1"/>
  <c r="BL5" i="8" s="1"/>
  <c r="CA5" i="8" s="1"/>
  <c r="K216" i="8"/>
  <c r="K210" i="8"/>
  <c r="L887" i="8"/>
  <c r="BW887" i="8"/>
  <c r="BV887" i="8" s="1"/>
  <c r="BU887" i="8" s="1"/>
  <c r="BT887" i="8" s="1"/>
  <c r="BS887" i="8" s="1"/>
  <c r="BR887" i="8" s="1"/>
  <c r="BQ887" i="8" s="1"/>
  <c r="BP887" i="8" s="1"/>
  <c r="BO887" i="8" s="1"/>
  <c r="BN887" i="8" s="1"/>
  <c r="BM887" i="8" s="1"/>
  <c r="BX887" i="8" s="1"/>
  <c r="CB887" i="8" s="1"/>
  <c r="AM760" i="8"/>
  <c r="AL760" i="8" s="1"/>
  <c r="AK760" i="8" s="1"/>
  <c r="AJ760" i="8" s="1"/>
  <c r="AI760" i="8" s="1"/>
  <c r="AH760" i="8" s="1"/>
  <c r="AG760" i="8" s="1"/>
  <c r="AF760" i="8" s="1"/>
  <c r="AE760" i="8" s="1"/>
  <c r="AD760" i="8" s="1"/>
  <c r="AC760" i="8" s="1"/>
  <c r="AN760" i="8" s="1"/>
  <c r="BY760" i="8" s="1"/>
  <c r="AY760" i="8"/>
  <c r="AX760" i="8" s="1"/>
  <c r="AW760" i="8" s="1"/>
  <c r="AV760" i="8" s="1"/>
  <c r="AU760" i="8" s="1"/>
  <c r="AT760" i="8" s="1"/>
  <c r="AS760" i="8" s="1"/>
  <c r="AR760" i="8" s="1"/>
  <c r="AQ760" i="8" s="1"/>
  <c r="AP760" i="8" s="1"/>
  <c r="AO760" i="8" s="1"/>
  <c r="AZ760" i="8" s="1"/>
  <c r="BZ760" i="8" s="1"/>
  <c r="BK760" i="8"/>
  <c r="BJ760" i="8" s="1"/>
  <c r="BI760" i="8" s="1"/>
  <c r="BH760" i="8" s="1"/>
  <c r="BG760" i="8" s="1"/>
  <c r="BF760" i="8" s="1"/>
  <c r="BE760" i="8" s="1"/>
  <c r="BD760" i="8" s="1"/>
  <c r="BC760" i="8" s="1"/>
  <c r="BB760" i="8" s="1"/>
  <c r="BA760" i="8" s="1"/>
  <c r="BL760" i="8" s="1"/>
  <c r="CA760" i="8" s="1"/>
  <c r="L711" i="8"/>
  <c r="BW711" i="8"/>
  <c r="BV711" i="8" s="1"/>
  <c r="BU711" i="8" s="1"/>
  <c r="BT711" i="8" s="1"/>
  <c r="BS711" i="8" s="1"/>
  <c r="BR711" i="8" s="1"/>
  <c r="BQ711" i="8" s="1"/>
  <c r="BP711" i="8" s="1"/>
  <c r="BO711" i="8" s="1"/>
  <c r="BN711" i="8" s="1"/>
  <c r="BM711" i="8" s="1"/>
  <c r="BX711" i="8" s="1"/>
  <c r="CB711" i="8" s="1"/>
  <c r="L695" i="8"/>
  <c r="BW695" i="8"/>
  <c r="BV695" i="8" s="1"/>
  <c r="BU695" i="8" s="1"/>
  <c r="BT695" i="8" s="1"/>
  <c r="BS695" i="8" s="1"/>
  <c r="BR695" i="8" s="1"/>
  <c r="BQ695" i="8" s="1"/>
  <c r="BP695" i="8" s="1"/>
  <c r="BO695" i="8" s="1"/>
  <c r="BN695" i="8" s="1"/>
  <c r="BM695" i="8" s="1"/>
  <c r="BX695" i="8" s="1"/>
  <c r="CB695" i="8" s="1"/>
  <c r="L679" i="8"/>
  <c r="BW679" i="8"/>
  <c r="BV679" i="8" s="1"/>
  <c r="BU679" i="8" s="1"/>
  <c r="BT679" i="8" s="1"/>
  <c r="BS679" i="8" s="1"/>
  <c r="BR679" i="8" s="1"/>
  <c r="BQ679" i="8" s="1"/>
  <c r="BP679" i="8" s="1"/>
  <c r="BO679" i="8" s="1"/>
  <c r="BN679" i="8" s="1"/>
  <c r="BM679" i="8" s="1"/>
  <c r="BX679" i="8" s="1"/>
  <c r="CB679" i="8" s="1"/>
  <c r="L663" i="8"/>
  <c r="BW663" i="8"/>
  <c r="BV663" i="8" s="1"/>
  <c r="BU663" i="8" s="1"/>
  <c r="BT663" i="8" s="1"/>
  <c r="BS663" i="8" s="1"/>
  <c r="BR663" i="8" s="1"/>
  <c r="BQ663" i="8" s="1"/>
  <c r="BP663" i="8" s="1"/>
  <c r="BO663" i="8" s="1"/>
  <c r="BN663" i="8" s="1"/>
  <c r="BM663" i="8" s="1"/>
  <c r="BX663" i="8" s="1"/>
  <c r="CB663" i="8" s="1"/>
  <c r="L720" i="8"/>
  <c r="BW720" i="8"/>
  <c r="BV720" i="8" s="1"/>
  <c r="BU720" i="8" s="1"/>
  <c r="BT720" i="8" s="1"/>
  <c r="BS720" i="8" s="1"/>
  <c r="BR720" i="8" s="1"/>
  <c r="BQ720" i="8" s="1"/>
  <c r="BP720" i="8" s="1"/>
  <c r="BO720" i="8" s="1"/>
  <c r="BN720" i="8" s="1"/>
  <c r="BM720" i="8" s="1"/>
  <c r="BX720" i="8" s="1"/>
  <c r="CB720" i="8" s="1"/>
  <c r="L704" i="8"/>
  <c r="BW704" i="8"/>
  <c r="BV704" i="8" s="1"/>
  <c r="BU704" i="8" s="1"/>
  <c r="BT704" i="8" s="1"/>
  <c r="BS704" i="8" s="1"/>
  <c r="BR704" i="8" s="1"/>
  <c r="BQ704" i="8" s="1"/>
  <c r="BP704" i="8" s="1"/>
  <c r="BO704" i="8" s="1"/>
  <c r="BN704" i="8" s="1"/>
  <c r="BM704" i="8" s="1"/>
  <c r="BX704" i="8" s="1"/>
  <c r="CB704" i="8" s="1"/>
  <c r="L688" i="8"/>
  <c r="BW688" i="8"/>
  <c r="BV688" i="8" s="1"/>
  <c r="BU688" i="8" s="1"/>
  <c r="BT688" i="8" s="1"/>
  <c r="BS688" i="8" s="1"/>
  <c r="BR688" i="8" s="1"/>
  <c r="BQ688" i="8" s="1"/>
  <c r="BP688" i="8" s="1"/>
  <c r="BO688" i="8" s="1"/>
  <c r="BN688" i="8" s="1"/>
  <c r="BM688" i="8" s="1"/>
  <c r="BX688" i="8" s="1"/>
  <c r="CB688" i="8" s="1"/>
  <c r="L672" i="8"/>
  <c r="BW672" i="8"/>
  <c r="BV672" i="8" s="1"/>
  <c r="BU672" i="8" s="1"/>
  <c r="BT672" i="8" s="1"/>
  <c r="BS672" i="8" s="1"/>
  <c r="BR672" i="8" s="1"/>
  <c r="BQ672" i="8" s="1"/>
  <c r="BP672" i="8" s="1"/>
  <c r="BO672" i="8" s="1"/>
  <c r="BN672" i="8" s="1"/>
  <c r="BM672" i="8" s="1"/>
  <c r="BX672" i="8" s="1"/>
  <c r="CB672" i="8" s="1"/>
  <c r="L656" i="8"/>
  <c r="BW656" i="8"/>
  <c r="BV656" i="8" s="1"/>
  <c r="BU656" i="8" s="1"/>
  <c r="BT656" i="8" s="1"/>
  <c r="BS656" i="8" s="1"/>
  <c r="BR656" i="8" s="1"/>
  <c r="BQ656" i="8" s="1"/>
  <c r="BP656" i="8" s="1"/>
  <c r="BO656" i="8" s="1"/>
  <c r="BN656" i="8" s="1"/>
  <c r="BM656" i="8" s="1"/>
  <c r="BX656" i="8" s="1"/>
  <c r="CB656" i="8" s="1"/>
  <c r="AM767" i="8"/>
  <c r="AL767" i="8" s="1"/>
  <c r="AK767" i="8" s="1"/>
  <c r="AJ767" i="8" s="1"/>
  <c r="AI767" i="8" s="1"/>
  <c r="AH767" i="8" s="1"/>
  <c r="AG767" i="8" s="1"/>
  <c r="AF767" i="8" s="1"/>
  <c r="AE767" i="8" s="1"/>
  <c r="AD767" i="8" s="1"/>
  <c r="AC767" i="8" s="1"/>
  <c r="AN767" i="8" s="1"/>
  <c r="BY767" i="8" s="1"/>
  <c r="AY767" i="8"/>
  <c r="AX767" i="8" s="1"/>
  <c r="AW767" i="8" s="1"/>
  <c r="AV767" i="8" s="1"/>
  <c r="AU767" i="8" s="1"/>
  <c r="AT767" i="8" s="1"/>
  <c r="AS767" i="8" s="1"/>
  <c r="AR767" i="8" s="1"/>
  <c r="AQ767" i="8" s="1"/>
  <c r="AP767" i="8" s="1"/>
  <c r="AO767" i="8" s="1"/>
  <c r="AZ767" i="8" s="1"/>
  <c r="BZ767" i="8" s="1"/>
  <c r="BK767" i="8"/>
  <c r="BJ767" i="8" s="1"/>
  <c r="BI767" i="8" s="1"/>
  <c r="BH767" i="8" s="1"/>
  <c r="BG767" i="8" s="1"/>
  <c r="BF767" i="8" s="1"/>
  <c r="BE767" i="8" s="1"/>
  <c r="BD767" i="8" s="1"/>
  <c r="BC767" i="8" s="1"/>
  <c r="BB767" i="8" s="1"/>
  <c r="BA767" i="8" s="1"/>
  <c r="BL767" i="8" s="1"/>
  <c r="CA767" i="8" s="1"/>
  <c r="L719" i="8"/>
  <c r="BW719" i="8"/>
  <c r="BV719" i="8" s="1"/>
  <c r="BU719" i="8" s="1"/>
  <c r="BT719" i="8" s="1"/>
  <c r="BS719" i="8" s="1"/>
  <c r="BR719" i="8" s="1"/>
  <c r="BQ719" i="8" s="1"/>
  <c r="BP719" i="8" s="1"/>
  <c r="BO719" i="8" s="1"/>
  <c r="BN719" i="8" s="1"/>
  <c r="BM719" i="8" s="1"/>
  <c r="BX719" i="8" s="1"/>
  <c r="CB719" i="8" s="1"/>
  <c r="L703" i="8"/>
  <c r="BW703" i="8"/>
  <c r="BV703" i="8" s="1"/>
  <c r="BU703" i="8" s="1"/>
  <c r="BT703" i="8" s="1"/>
  <c r="BS703" i="8" s="1"/>
  <c r="BR703" i="8" s="1"/>
  <c r="BQ703" i="8" s="1"/>
  <c r="BP703" i="8" s="1"/>
  <c r="BO703" i="8" s="1"/>
  <c r="BN703" i="8" s="1"/>
  <c r="BM703" i="8" s="1"/>
  <c r="BX703" i="8" s="1"/>
  <c r="CB703" i="8" s="1"/>
  <c r="L687" i="8"/>
  <c r="BW687" i="8"/>
  <c r="BV687" i="8" s="1"/>
  <c r="BU687" i="8" s="1"/>
  <c r="BT687" i="8" s="1"/>
  <c r="BS687" i="8" s="1"/>
  <c r="BR687" i="8" s="1"/>
  <c r="BQ687" i="8" s="1"/>
  <c r="BP687" i="8" s="1"/>
  <c r="BO687" i="8" s="1"/>
  <c r="BN687" i="8" s="1"/>
  <c r="BM687" i="8" s="1"/>
  <c r="BX687" i="8" s="1"/>
  <c r="CB687" i="8" s="1"/>
  <c r="L671" i="8"/>
  <c r="BW671" i="8"/>
  <c r="BV671" i="8" s="1"/>
  <c r="BU671" i="8" s="1"/>
  <c r="BT671" i="8" s="1"/>
  <c r="BS671" i="8" s="1"/>
  <c r="BR671" i="8" s="1"/>
  <c r="BQ671" i="8" s="1"/>
  <c r="BP671" i="8" s="1"/>
  <c r="BO671" i="8" s="1"/>
  <c r="BN671" i="8" s="1"/>
  <c r="BM671" i="8" s="1"/>
  <c r="BX671" i="8" s="1"/>
  <c r="CB671" i="8" s="1"/>
  <c r="L655" i="8"/>
  <c r="BW655" i="8"/>
  <c r="BV655" i="8" s="1"/>
  <c r="BU655" i="8" s="1"/>
  <c r="BT655" i="8" s="1"/>
  <c r="BS655" i="8" s="1"/>
  <c r="BR655" i="8" s="1"/>
  <c r="BQ655" i="8" s="1"/>
  <c r="BP655" i="8" s="1"/>
  <c r="BO655" i="8" s="1"/>
  <c r="BN655" i="8" s="1"/>
  <c r="BM655" i="8" s="1"/>
  <c r="BX655" i="8" s="1"/>
  <c r="CB655" i="8" s="1"/>
  <c r="L712" i="8"/>
  <c r="BW712" i="8"/>
  <c r="BV712" i="8" s="1"/>
  <c r="BU712" i="8" s="1"/>
  <c r="BT712" i="8" s="1"/>
  <c r="BS712" i="8" s="1"/>
  <c r="BR712" i="8" s="1"/>
  <c r="BQ712" i="8" s="1"/>
  <c r="BP712" i="8" s="1"/>
  <c r="BO712" i="8" s="1"/>
  <c r="BN712" i="8" s="1"/>
  <c r="BM712" i="8" s="1"/>
  <c r="BX712" i="8" s="1"/>
  <c r="CB712" i="8" s="1"/>
  <c r="L696" i="8"/>
  <c r="BW696" i="8"/>
  <c r="BV696" i="8" s="1"/>
  <c r="BU696" i="8" s="1"/>
  <c r="BT696" i="8" s="1"/>
  <c r="BS696" i="8" s="1"/>
  <c r="BR696" i="8" s="1"/>
  <c r="BQ696" i="8" s="1"/>
  <c r="BP696" i="8" s="1"/>
  <c r="BO696" i="8" s="1"/>
  <c r="BN696" i="8" s="1"/>
  <c r="BM696" i="8" s="1"/>
  <c r="BX696" i="8" s="1"/>
  <c r="CB696" i="8" s="1"/>
  <c r="L680" i="8"/>
  <c r="BW680" i="8"/>
  <c r="BV680" i="8" s="1"/>
  <c r="BU680" i="8" s="1"/>
  <c r="BT680" i="8" s="1"/>
  <c r="BS680" i="8" s="1"/>
  <c r="BR680" i="8" s="1"/>
  <c r="BQ680" i="8" s="1"/>
  <c r="BP680" i="8" s="1"/>
  <c r="BO680" i="8" s="1"/>
  <c r="BN680" i="8" s="1"/>
  <c r="BM680" i="8" s="1"/>
  <c r="BX680" i="8" s="1"/>
  <c r="CB680" i="8" s="1"/>
  <c r="L664" i="8"/>
  <c r="BW664" i="8"/>
  <c r="BV664" i="8" s="1"/>
  <c r="BU664" i="8" s="1"/>
  <c r="BT664" i="8" s="1"/>
  <c r="BS664" i="8" s="1"/>
  <c r="BR664" i="8" s="1"/>
  <c r="BQ664" i="8" s="1"/>
  <c r="BP664" i="8" s="1"/>
  <c r="BO664" i="8" s="1"/>
  <c r="BN664" i="8" s="1"/>
  <c r="BM664" i="8" s="1"/>
  <c r="BX664" i="8" s="1"/>
  <c r="CB664" i="8" s="1"/>
  <c r="L707" i="8"/>
  <c r="BW707" i="8"/>
  <c r="BV707" i="8" s="1"/>
  <c r="BU707" i="8" s="1"/>
  <c r="BT707" i="8" s="1"/>
  <c r="BS707" i="8" s="1"/>
  <c r="BR707" i="8" s="1"/>
  <c r="BQ707" i="8" s="1"/>
  <c r="BP707" i="8" s="1"/>
  <c r="BO707" i="8" s="1"/>
  <c r="BN707" i="8" s="1"/>
  <c r="BM707" i="8" s="1"/>
  <c r="BX707" i="8" s="1"/>
  <c r="CB707" i="8" s="1"/>
  <c r="L691" i="8"/>
  <c r="BW691" i="8"/>
  <c r="BV691" i="8" s="1"/>
  <c r="BU691" i="8" s="1"/>
  <c r="BT691" i="8" s="1"/>
  <c r="BS691" i="8" s="1"/>
  <c r="BR691" i="8" s="1"/>
  <c r="BQ691" i="8" s="1"/>
  <c r="BP691" i="8" s="1"/>
  <c r="BO691" i="8" s="1"/>
  <c r="BN691" i="8" s="1"/>
  <c r="BM691" i="8" s="1"/>
  <c r="BX691" i="8" s="1"/>
  <c r="CB691" i="8" s="1"/>
  <c r="L675" i="8"/>
  <c r="BW675" i="8"/>
  <c r="BV675" i="8" s="1"/>
  <c r="BU675" i="8" s="1"/>
  <c r="BT675" i="8" s="1"/>
  <c r="BS675" i="8" s="1"/>
  <c r="BR675" i="8" s="1"/>
  <c r="BQ675" i="8" s="1"/>
  <c r="BP675" i="8" s="1"/>
  <c r="BO675" i="8" s="1"/>
  <c r="BN675" i="8" s="1"/>
  <c r="BM675" i="8" s="1"/>
  <c r="BX675" i="8" s="1"/>
  <c r="CB675" i="8" s="1"/>
  <c r="L659" i="8"/>
  <c r="BW659" i="8"/>
  <c r="BV659" i="8" s="1"/>
  <c r="BU659" i="8" s="1"/>
  <c r="BT659" i="8" s="1"/>
  <c r="BS659" i="8" s="1"/>
  <c r="BR659" i="8" s="1"/>
  <c r="BQ659" i="8" s="1"/>
  <c r="BP659" i="8" s="1"/>
  <c r="BO659" i="8" s="1"/>
  <c r="BN659" i="8" s="1"/>
  <c r="BM659" i="8" s="1"/>
  <c r="BX659" i="8" s="1"/>
  <c r="CB659" i="8" s="1"/>
  <c r="L716" i="8"/>
  <c r="BW716" i="8"/>
  <c r="BV716" i="8" s="1"/>
  <c r="BU716" i="8" s="1"/>
  <c r="BT716" i="8" s="1"/>
  <c r="BS716" i="8" s="1"/>
  <c r="BR716" i="8" s="1"/>
  <c r="BQ716" i="8" s="1"/>
  <c r="BP716" i="8" s="1"/>
  <c r="BO716" i="8" s="1"/>
  <c r="BN716" i="8" s="1"/>
  <c r="BM716" i="8" s="1"/>
  <c r="BX716" i="8" s="1"/>
  <c r="CB716" i="8" s="1"/>
  <c r="L700" i="8"/>
  <c r="BW700" i="8"/>
  <c r="BV700" i="8" s="1"/>
  <c r="BU700" i="8" s="1"/>
  <c r="BT700" i="8" s="1"/>
  <c r="BS700" i="8" s="1"/>
  <c r="BR700" i="8" s="1"/>
  <c r="BQ700" i="8" s="1"/>
  <c r="BP700" i="8" s="1"/>
  <c r="BO700" i="8" s="1"/>
  <c r="BN700" i="8" s="1"/>
  <c r="BM700" i="8" s="1"/>
  <c r="BX700" i="8" s="1"/>
  <c r="CB700" i="8" s="1"/>
  <c r="L684" i="8"/>
  <c r="BW684" i="8"/>
  <c r="BV684" i="8" s="1"/>
  <c r="BU684" i="8" s="1"/>
  <c r="BT684" i="8" s="1"/>
  <c r="BS684" i="8" s="1"/>
  <c r="BR684" i="8" s="1"/>
  <c r="BQ684" i="8" s="1"/>
  <c r="BP684" i="8" s="1"/>
  <c r="BO684" i="8" s="1"/>
  <c r="BN684" i="8" s="1"/>
  <c r="BM684" i="8" s="1"/>
  <c r="BX684" i="8" s="1"/>
  <c r="CB684" i="8" s="1"/>
  <c r="L668" i="8"/>
  <c r="BW668" i="8"/>
  <c r="BV668" i="8" s="1"/>
  <c r="BU668" i="8" s="1"/>
  <c r="BT668" i="8" s="1"/>
  <c r="BS668" i="8" s="1"/>
  <c r="BR668" i="8" s="1"/>
  <c r="BQ668" i="8" s="1"/>
  <c r="BP668" i="8" s="1"/>
  <c r="BO668" i="8" s="1"/>
  <c r="BN668" i="8" s="1"/>
  <c r="BM668" i="8" s="1"/>
  <c r="BX668" i="8" s="1"/>
  <c r="CB668" i="8" s="1"/>
  <c r="L653" i="8"/>
  <c r="BW653" i="8"/>
  <c r="BV653" i="8" s="1"/>
  <c r="BU653" i="8" s="1"/>
  <c r="BT653" i="8" s="1"/>
  <c r="BS653" i="8" s="1"/>
  <c r="BR653" i="8" s="1"/>
  <c r="BQ653" i="8" s="1"/>
  <c r="BP653" i="8" s="1"/>
  <c r="BO653" i="8" s="1"/>
  <c r="BN653" i="8" s="1"/>
  <c r="BM653" i="8" s="1"/>
  <c r="BX653" i="8" s="1"/>
  <c r="CB653" i="8" s="1"/>
  <c r="L109" i="8"/>
  <c r="BW109" i="8"/>
  <c r="BV109" i="8" s="1"/>
  <c r="BU109" i="8" s="1"/>
  <c r="BT109" i="8" s="1"/>
  <c r="BS109" i="8" s="1"/>
  <c r="BR109" i="8" s="1"/>
  <c r="BQ109" i="8" s="1"/>
  <c r="BP109" i="8" s="1"/>
  <c r="BO109" i="8" s="1"/>
  <c r="BN109" i="8" s="1"/>
  <c r="BM109" i="8" s="1"/>
  <c r="BX109" i="8" s="1"/>
  <c r="CB109" i="8" s="1"/>
  <c r="L130" i="8"/>
  <c r="BW130" i="8"/>
  <c r="BV130" i="8" s="1"/>
  <c r="BU130" i="8" s="1"/>
  <c r="BT130" i="8" s="1"/>
  <c r="BS130" i="8" s="1"/>
  <c r="BR130" i="8" s="1"/>
  <c r="BQ130" i="8" s="1"/>
  <c r="BP130" i="8" s="1"/>
  <c r="BO130" i="8" s="1"/>
  <c r="BN130" i="8" s="1"/>
  <c r="BM130" i="8" s="1"/>
  <c r="BX130" i="8" s="1"/>
  <c r="CB130" i="8" s="1"/>
  <c r="L124" i="8"/>
  <c r="BW124" i="8"/>
  <c r="BV124" i="8" s="1"/>
  <c r="BU124" i="8" s="1"/>
  <c r="BT124" i="8" s="1"/>
  <c r="BS124" i="8" s="1"/>
  <c r="BR124" i="8" s="1"/>
  <c r="BQ124" i="8" s="1"/>
  <c r="BP124" i="8" s="1"/>
  <c r="BO124" i="8" s="1"/>
  <c r="BN124" i="8" s="1"/>
  <c r="BM124" i="8" s="1"/>
  <c r="BX124" i="8" s="1"/>
  <c r="CB124" i="8" s="1"/>
  <c r="L917" i="8"/>
  <c r="BW917" i="8"/>
  <c r="BV917" i="8" s="1"/>
  <c r="BU917" i="8" s="1"/>
  <c r="BT917" i="8" s="1"/>
  <c r="BS917" i="8" s="1"/>
  <c r="BR917" i="8" s="1"/>
  <c r="BQ917" i="8" s="1"/>
  <c r="BP917" i="8" s="1"/>
  <c r="BO917" i="8" s="1"/>
  <c r="BN917" i="8" s="1"/>
  <c r="BM917" i="8" s="1"/>
  <c r="BX917" i="8" s="1"/>
  <c r="CB917" i="8" s="1"/>
  <c r="L160" i="8"/>
  <c r="BW160" i="8"/>
  <c r="BV160" i="8" s="1"/>
  <c r="BU160" i="8" s="1"/>
  <c r="BT160" i="8" s="1"/>
  <c r="BS160" i="8" s="1"/>
  <c r="BR160" i="8" s="1"/>
  <c r="BQ160" i="8" s="1"/>
  <c r="BP160" i="8" s="1"/>
  <c r="BO160" i="8" s="1"/>
  <c r="BN160" i="8" s="1"/>
  <c r="BM160" i="8" s="1"/>
  <c r="BX160" i="8" s="1"/>
  <c r="CB160" i="8" s="1"/>
  <c r="K297" i="8"/>
  <c r="K299" i="8"/>
  <c r="K509" i="8"/>
  <c r="K505" i="8"/>
  <c r="L914" i="8"/>
  <c r="BW914" i="8"/>
  <c r="BV914" i="8" s="1"/>
  <c r="BU914" i="8" s="1"/>
  <c r="BT914" i="8" s="1"/>
  <c r="BS914" i="8" s="1"/>
  <c r="BR914" i="8" s="1"/>
  <c r="BQ914" i="8" s="1"/>
  <c r="BP914" i="8" s="1"/>
  <c r="BO914" i="8" s="1"/>
  <c r="BN914" i="8" s="1"/>
  <c r="BM914" i="8" s="1"/>
  <c r="BX914" i="8" s="1"/>
  <c r="CB914" i="8" s="1"/>
  <c r="L910" i="8"/>
  <c r="BW910" i="8"/>
  <c r="BV910" i="8" s="1"/>
  <c r="BU910" i="8" s="1"/>
  <c r="BT910" i="8" s="1"/>
  <c r="BS910" i="8" s="1"/>
  <c r="BR910" i="8" s="1"/>
  <c r="BQ910" i="8" s="1"/>
  <c r="BP910" i="8" s="1"/>
  <c r="BO910" i="8" s="1"/>
  <c r="BN910" i="8" s="1"/>
  <c r="BM910" i="8" s="1"/>
  <c r="BX910" i="8" s="1"/>
  <c r="CB910" i="8" s="1"/>
  <c r="L899" i="8"/>
  <c r="BW899" i="8"/>
  <c r="BV899" i="8" s="1"/>
  <c r="BU899" i="8" s="1"/>
  <c r="BT899" i="8" s="1"/>
  <c r="BS899" i="8" s="1"/>
  <c r="BR899" i="8" s="1"/>
  <c r="BQ899" i="8" s="1"/>
  <c r="BP899" i="8" s="1"/>
  <c r="BO899" i="8" s="1"/>
  <c r="BN899" i="8" s="1"/>
  <c r="BM899" i="8" s="1"/>
  <c r="BX899" i="8" s="1"/>
  <c r="CB899" i="8" s="1"/>
  <c r="AM776" i="8"/>
  <c r="AL776" i="8" s="1"/>
  <c r="AK776" i="8" s="1"/>
  <c r="AJ776" i="8" s="1"/>
  <c r="AI776" i="8" s="1"/>
  <c r="AH776" i="8" s="1"/>
  <c r="AG776" i="8" s="1"/>
  <c r="AF776" i="8" s="1"/>
  <c r="AE776" i="8" s="1"/>
  <c r="AD776" i="8" s="1"/>
  <c r="AC776" i="8" s="1"/>
  <c r="AN776" i="8" s="1"/>
  <c r="BY776" i="8" s="1"/>
  <c r="AY776" i="8"/>
  <c r="AX776" i="8" s="1"/>
  <c r="AW776" i="8" s="1"/>
  <c r="AV776" i="8" s="1"/>
  <c r="AU776" i="8" s="1"/>
  <c r="AT776" i="8" s="1"/>
  <c r="AS776" i="8" s="1"/>
  <c r="AR776" i="8" s="1"/>
  <c r="AQ776" i="8" s="1"/>
  <c r="AP776" i="8" s="1"/>
  <c r="AO776" i="8" s="1"/>
  <c r="AZ776" i="8" s="1"/>
  <c r="BZ776" i="8" s="1"/>
  <c r="BK776" i="8"/>
  <c r="BJ776" i="8" s="1"/>
  <c r="BI776" i="8" s="1"/>
  <c r="BH776" i="8" s="1"/>
  <c r="BG776" i="8" s="1"/>
  <c r="BF776" i="8" s="1"/>
  <c r="BE776" i="8" s="1"/>
  <c r="BD776" i="8" s="1"/>
  <c r="BC776" i="8" s="1"/>
  <c r="BB776" i="8" s="1"/>
  <c r="BA776" i="8" s="1"/>
  <c r="BL776" i="8" s="1"/>
  <c r="CA776" i="8" s="1"/>
  <c r="K506" i="8"/>
  <c r="K53" i="8"/>
  <c r="L353" i="8"/>
  <c r="BW353" i="8"/>
  <c r="BV353" i="8" s="1"/>
  <c r="BU353" i="8" s="1"/>
  <c r="BT353" i="8" s="1"/>
  <c r="BS353" i="8" s="1"/>
  <c r="BR353" i="8" s="1"/>
  <c r="BQ353" i="8" s="1"/>
  <c r="BP353" i="8" s="1"/>
  <c r="BO353" i="8" s="1"/>
  <c r="BN353" i="8" s="1"/>
  <c r="BM353" i="8" s="1"/>
  <c r="BX353" i="8" s="1"/>
  <c r="CB353" i="8" s="1"/>
  <c r="L346" i="8"/>
  <c r="BW346" i="8"/>
  <c r="BV346" i="8" s="1"/>
  <c r="BU346" i="8" s="1"/>
  <c r="BT346" i="8" s="1"/>
  <c r="BS346" i="8" s="1"/>
  <c r="BR346" i="8" s="1"/>
  <c r="BQ346" i="8" s="1"/>
  <c r="BP346" i="8" s="1"/>
  <c r="BO346" i="8" s="1"/>
  <c r="BN346" i="8" s="1"/>
  <c r="BM346" i="8" s="1"/>
  <c r="BX346" i="8" s="1"/>
  <c r="CB346" i="8" s="1"/>
  <c r="L357" i="8"/>
  <c r="BW357" i="8"/>
  <c r="BV357" i="8" s="1"/>
  <c r="BU357" i="8" s="1"/>
  <c r="BT357" i="8" s="1"/>
  <c r="BS357" i="8" s="1"/>
  <c r="BR357" i="8" s="1"/>
  <c r="BQ357" i="8" s="1"/>
  <c r="BP357" i="8" s="1"/>
  <c r="BO357" i="8" s="1"/>
  <c r="BN357" i="8" s="1"/>
  <c r="BM357" i="8" s="1"/>
  <c r="BX357" i="8" s="1"/>
  <c r="CB357" i="8" s="1"/>
  <c r="L350" i="8"/>
  <c r="BW350" i="8"/>
  <c r="BV350" i="8" s="1"/>
  <c r="BU350" i="8" s="1"/>
  <c r="BT350" i="8" s="1"/>
  <c r="BS350" i="8" s="1"/>
  <c r="BR350" i="8" s="1"/>
  <c r="BQ350" i="8" s="1"/>
  <c r="BP350" i="8" s="1"/>
  <c r="BO350" i="8" s="1"/>
  <c r="BN350" i="8" s="1"/>
  <c r="BM350" i="8" s="1"/>
  <c r="BX350" i="8" s="1"/>
  <c r="CB350" i="8" s="1"/>
  <c r="L341" i="8"/>
  <c r="BW341" i="8"/>
  <c r="BV341" i="8" s="1"/>
  <c r="BU341" i="8" s="1"/>
  <c r="BT341" i="8" s="1"/>
  <c r="BS341" i="8" s="1"/>
  <c r="BR341" i="8" s="1"/>
  <c r="BQ341" i="8" s="1"/>
  <c r="BP341" i="8" s="1"/>
  <c r="BO341" i="8" s="1"/>
  <c r="BN341" i="8" s="1"/>
  <c r="BM341" i="8" s="1"/>
  <c r="BX341" i="8" s="1"/>
  <c r="CB341" i="8" s="1"/>
  <c r="L361" i="8"/>
  <c r="BW361" i="8"/>
  <c r="BV361" i="8" s="1"/>
  <c r="BU361" i="8" s="1"/>
  <c r="BT361" i="8" s="1"/>
  <c r="BS361" i="8" s="1"/>
  <c r="BR361" i="8" s="1"/>
  <c r="BQ361" i="8" s="1"/>
  <c r="BP361" i="8" s="1"/>
  <c r="BO361" i="8" s="1"/>
  <c r="BN361" i="8" s="1"/>
  <c r="BM361" i="8" s="1"/>
  <c r="BX361" i="8" s="1"/>
  <c r="CB361" i="8" s="1"/>
  <c r="K85" i="8"/>
  <c r="K57" i="8"/>
  <c r="L32" i="8"/>
  <c r="BW32" i="8"/>
  <c r="BV32" i="8" s="1"/>
  <c r="BU32" i="8" s="1"/>
  <c r="BT32" i="8" s="1"/>
  <c r="BS32" i="8" s="1"/>
  <c r="BR32" i="8" s="1"/>
  <c r="BQ32" i="8" s="1"/>
  <c r="BP32" i="8" s="1"/>
  <c r="BO32" i="8" s="1"/>
  <c r="BN32" i="8" s="1"/>
  <c r="BM32" i="8" s="1"/>
  <c r="BX32" i="8" s="1"/>
  <c r="CB32" i="8" s="1"/>
  <c r="AM769" i="8"/>
  <c r="AL769" i="8" s="1"/>
  <c r="AK769" i="8" s="1"/>
  <c r="AJ769" i="8" s="1"/>
  <c r="AI769" i="8" s="1"/>
  <c r="AH769" i="8" s="1"/>
  <c r="AG769" i="8" s="1"/>
  <c r="AF769" i="8" s="1"/>
  <c r="AE769" i="8" s="1"/>
  <c r="AD769" i="8" s="1"/>
  <c r="AC769" i="8" s="1"/>
  <c r="AN769" i="8" s="1"/>
  <c r="BY769" i="8" s="1"/>
  <c r="AY769" i="8"/>
  <c r="AX769" i="8" s="1"/>
  <c r="AW769" i="8" s="1"/>
  <c r="AV769" i="8" s="1"/>
  <c r="AU769" i="8" s="1"/>
  <c r="AT769" i="8" s="1"/>
  <c r="AS769" i="8" s="1"/>
  <c r="AR769" i="8" s="1"/>
  <c r="AQ769" i="8" s="1"/>
  <c r="AP769" i="8" s="1"/>
  <c r="AO769" i="8" s="1"/>
  <c r="AZ769" i="8" s="1"/>
  <c r="BZ769" i="8" s="1"/>
  <c r="BK769" i="8"/>
  <c r="BJ769" i="8" s="1"/>
  <c r="BI769" i="8" s="1"/>
  <c r="BH769" i="8" s="1"/>
  <c r="BG769" i="8" s="1"/>
  <c r="BF769" i="8" s="1"/>
  <c r="BE769" i="8" s="1"/>
  <c r="BD769" i="8" s="1"/>
  <c r="BC769" i="8" s="1"/>
  <c r="BB769" i="8" s="1"/>
  <c r="BA769" i="8" s="1"/>
  <c r="BL769" i="8" s="1"/>
  <c r="CA769" i="8" s="1"/>
  <c r="K233" i="8"/>
  <c r="K513" i="8"/>
  <c r="L916" i="8"/>
  <c r="BW916" i="8"/>
  <c r="BV916" i="8" s="1"/>
  <c r="BU916" i="8" s="1"/>
  <c r="BT916" i="8" s="1"/>
  <c r="BS916" i="8" s="1"/>
  <c r="BR916" i="8" s="1"/>
  <c r="BQ916" i="8" s="1"/>
  <c r="BP916" i="8" s="1"/>
  <c r="BO916" i="8" s="1"/>
  <c r="BN916" i="8" s="1"/>
  <c r="BM916" i="8" s="1"/>
  <c r="BX916" i="8" s="1"/>
  <c r="CB916" i="8" s="1"/>
  <c r="L900" i="8"/>
  <c r="BW900" i="8"/>
  <c r="BV900" i="8" s="1"/>
  <c r="BU900" i="8" s="1"/>
  <c r="BT900" i="8" s="1"/>
  <c r="BS900" i="8" s="1"/>
  <c r="BR900" i="8" s="1"/>
  <c r="BQ900" i="8" s="1"/>
  <c r="BP900" i="8" s="1"/>
  <c r="BO900" i="8" s="1"/>
  <c r="BN900" i="8" s="1"/>
  <c r="BM900" i="8" s="1"/>
  <c r="BX900" i="8" s="1"/>
  <c r="CB900" i="8" s="1"/>
  <c r="AM37" i="8"/>
  <c r="AL37" i="8" s="1"/>
  <c r="AK37" i="8" s="1"/>
  <c r="AJ37" i="8" s="1"/>
  <c r="AI37" i="8" s="1"/>
  <c r="AH37" i="8" s="1"/>
  <c r="AG37" i="8" s="1"/>
  <c r="AF37" i="8" s="1"/>
  <c r="AE37" i="8" s="1"/>
  <c r="AD37" i="8" s="1"/>
  <c r="AC37" i="8" s="1"/>
  <c r="AN37" i="8" s="1"/>
  <c r="BY37" i="8" s="1"/>
  <c r="AY37" i="8"/>
  <c r="AX37" i="8" s="1"/>
  <c r="AW37" i="8" s="1"/>
  <c r="AV37" i="8" s="1"/>
  <c r="AU37" i="8" s="1"/>
  <c r="AT37" i="8" s="1"/>
  <c r="AS37" i="8" s="1"/>
  <c r="AR37" i="8" s="1"/>
  <c r="AQ37" i="8" s="1"/>
  <c r="AP37" i="8" s="1"/>
  <c r="AO37" i="8" s="1"/>
  <c r="AZ37" i="8" s="1"/>
  <c r="BZ37" i="8" s="1"/>
  <c r="BK37" i="8"/>
  <c r="BJ37" i="8" s="1"/>
  <c r="BI37" i="8" s="1"/>
  <c r="BH37" i="8" s="1"/>
  <c r="BG37" i="8" s="1"/>
  <c r="BF37" i="8" s="1"/>
  <c r="BE37" i="8" s="1"/>
  <c r="BD37" i="8" s="1"/>
  <c r="BC37" i="8" s="1"/>
  <c r="BB37" i="8" s="1"/>
  <c r="BA37" i="8" s="1"/>
  <c r="BL37" i="8" s="1"/>
  <c r="CA37" i="8" s="1"/>
  <c r="K281" i="8"/>
  <c r="L898" i="8"/>
  <c r="BW898" i="8"/>
  <c r="BV898" i="8" s="1"/>
  <c r="BU898" i="8" s="1"/>
  <c r="BT898" i="8" s="1"/>
  <c r="BS898" i="8" s="1"/>
  <c r="BR898" i="8" s="1"/>
  <c r="BQ898" i="8" s="1"/>
  <c r="BP898" i="8" s="1"/>
  <c r="BO898" i="8" s="1"/>
  <c r="BN898" i="8" s="1"/>
  <c r="BM898" i="8" s="1"/>
  <c r="BX898" i="8" s="1"/>
  <c r="CB898" i="8" s="1"/>
  <c r="L896" i="8"/>
  <c r="BW896" i="8"/>
  <c r="BV896" i="8" s="1"/>
  <c r="BU896" i="8" s="1"/>
  <c r="BT896" i="8" s="1"/>
  <c r="BS896" i="8" s="1"/>
  <c r="BR896" i="8" s="1"/>
  <c r="BQ896" i="8" s="1"/>
  <c r="BP896" i="8" s="1"/>
  <c r="BO896" i="8" s="1"/>
  <c r="BN896" i="8" s="1"/>
  <c r="BM896" i="8" s="1"/>
  <c r="BX896" i="8" s="1"/>
  <c r="CB896" i="8" s="1"/>
  <c r="AM770" i="8"/>
  <c r="AL770" i="8" s="1"/>
  <c r="AK770" i="8" s="1"/>
  <c r="AJ770" i="8" s="1"/>
  <c r="AI770" i="8" s="1"/>
  <c r="AH770" i="8" s="1"/>
  <c r="AG770" i="8" s="1"/>
  <c r="AF770" i="8" s="1"/>
  <c r="AE770" i="8" s="1"/>
  <c r="AD770" i="8" s="1"/>
  <c r="AC770" i="8" s="1"/>
  <c r="AN770" i="8" s="1"/>
  <c r="BY770" i="8" s="1"/>
  <c r="AY770" i="8"/>
  <c r="AX770" i="8" s="1"/>
  <c r="AW770" i="8" s="1"/>
  <c r="AV770" i="8" s="1"/>
  <c r="AU770" i="8" s="1"/>
  <c r="AT770" i="8" s="1"/>
  <c r="AS770" i="8" s="1"/>
  <c r="AR770" i="8" s="1"/>
  <c r="AQ770" i="8" s="1"/>
  <c r="AP770" i="8" s="1"/>
  <c r="AO770" i="8" s="1"/>
  <c r="AZ770" i="8" s="1"/>
  <c r="BZ770" i="8" s="1"/>
  <c r="BK770" i="8"/>
  <c r="BJ770" i="8" s="1"/>
  <c r="BI770" i="8" s="1"/>
  <c r="BH770" i="8" s="1"/>
  <c r="BG770" i="8" s="1"/>
  <c r="BF770" i="8" s="1"/>
  <c r="BE770" i="8" s="1"/>
  <c r="BD770" i="8" s="1"/>
  <c r="BC770" i="8" s="1"/>
  <c r="BB770" i="8" s="1"/>
  <c r="BA770" i="8" s="1"/>
  <c r="BL770" i="8" s="1"/>
  <c r="CA770" i="8" s="1"/>
  <c r="AM777" i="8"/>
  <c r="AL777" i="8" s="1"/>
  <c r="AK777" i="8" s="1"/>
  <c r="AJ777" i="8" s="1"/>
  <c r="AI777" i="8" s="1"/>
  <c r="AH777" i="8" s="1"/>
  <c r="AG777" i="8" s="1"/>
  <c r="AF777" i="8" s="1"/>
  <c r="AE777" i="8" s="1"/>
  <c r="AD777" i="8" s="1"/>
  <c r="AC777" i="8" s="1"/>
  <c r="AN777" i="8" s="1"/>
  <c r="BY777" i="8" s="1"/>
  <c r="AY777" i="8"/>
  <c r="AX777" i="8" s="1"/>
  <c r="AW777" i="8" s="1"/>
  <c r="AV777" i="8" s="1"/>
  <c r="AU777" i="8" s="1"/>
  <c r="AT777" i="8" s="1"/>
  <c r="AS777" i="8" s="1"/>
  <c r="AR777" i="8" s="1"/>
  <c r="AQ777" i="8" s="1"/>
  <c r="AP777" i="8" s="1"/>
  <c r="AO777" i="8" s="1"/>
  <c r="AZ777" i="8" s="1"/>
  <c r="BZ777" i="8" s="1"/>
  <c r="BK777" i="8"/>
  <c r="BJ777" i="8" s="1"/>
  <c r="BI777" i="8" s="1"/>
  <c r="BH777" i="8" s="1"/>
  <c r="BG777" i="8" s="1"/>
  <c r="BF777" i="8" s="1"/>
  <c r="BE777" i="8" s="1"/>
  <c r="BD777" i="8" s="1"/>
  <c r="BC777" i="8" s="1"/>
  <c r="BB777" i="8" s="1"/>
  <c r="BA777" i="8" s="1"/>
  <c r="BL777" i="8" s="1"/>
  <c r="CA777" i="8" s="1"/>
  <c r="L129" i="8"/>
  <c r="BW129" i="8"/>
  <c r="BV129" i="8" s="1"/>
  <c r="BU129" i="8" s="1"/>
  <c r="BT129" i="8" s="1"/>
  <c r="BS129" i="8" s="1"/>
  <c r="BR129" i="8" s="1"/>
  <c r="BQ129" i="8" s="1"/>
  <c r="BP129" i="8" s="1"/>
  <c r="BO129" i="8" s="1"/>
  <c r="BN129" i="8" s="1"/>
  <c r="BM129" i="8" s="1"/>
  <c r="BX129" i="8" s="1"/>
  <c r="CB129" i="8" s="1"/>
  <c r="AM792" i="8"/>
  <c r="AL792" i="8" s="1"/>
  <c r="AK792" i="8" s="1"/>
  <c r="AJ792" i="8" s="1"/>
  <c r="AI792" i="8" s="1"/>
  <c r="AH792" i="8" s="1"/>
  <c r="AG792" i="8" s="1"/>
  <c r="AF792" i="8" s="1"/>
  <c r="AE792" i="8" s="1"/>
  <c r="AD792" i="8" s="1"/>
  <c r="AC792" i="8" s="1"/>
  <c r="AN792" i="8" s="1"/>
  <c r="BY792" i="8" s="1"/>
  <c r="AY792" i="8"/>
  <c r="AX792" i="8" s="1"/>
  <c r="AW792" i="8" s="1"/>
  <c r="AV792" i="8" s="1"/>
  <c r="AU792" i="8" s="1"/>
  <c r="AT792" i="8" s="1"/>
  <c r="AS792" i="8" s="1"/>
  <c r="AR792" i="8" s="1"/>
  <c r="AQ792" i="8" s="1"/>
  <c r="AP792" i="8" s="1"/>
  <c r="AO792" i="8" s="1"/>
  <c r="AZ792" i="8" s="1"/>
  <c r="BZ792" i="8" s="1"/>
  <c r="BK792" i="8"/>
  <c r="BJ792" i="8" s="1"/>
  <c r="BI792" i="8" s="1"/>
  <c r="BH792" i="8" s="1"/>
  <c r="BG792" i="8" s="1"/>
  <c r="BF792" i="8" s="1"/>
  <c r="BE792" i="8" s="1"/>
  <c r="BD792" i="8" s="1"/>
  <c r="BC792" i="8" s="1"/>
  <c r="BB792" i="8" s="1"/>
  <c r="BA792" i="8" s="1"/>
  <c r="BL792" i="8" s="1"/>
  <c r="CA792" i="8" s="1"/>
  <c r="L367" i="8"/>
  <c r="BW367" i="8"/>
  <c r="BV367" i="8" s="1"/>
  <c r="BU367" i="8" s="1"/>
  <c r="BT367" i="8" s="1"/>
  <c r="BS367" i="8" s="1"/>
  <c r="BR367" i="8" s="1"/>
  <c r="BQ367" i="8" s="1"/>
  <c r="BP367" i="8" s="1"/>
  <c r="BO367" i="8" s="1"/>
  <c r="BN367" i="8" s="1"/>
  <c r="BM367" i="8" s="1"/>
  <c r="BX367" i="8" s="1"/>
  <c r="CB367" i="8" s="1"/>
  <c r="AM784" i="8"/>
  <c r="AL784" i="8" s="1"/>
  <c r="AK784" i="8" s="1"/>
  <c r="AJ784" i="8" s="1"/>
  <c r="AI784" i="8" s="1"/>
  <c r="AH784" i="8" s="1"/>
  <c r="AG784" i="8" s="1"/>
  <c r="AF784" i="8" s="1"/>
  <c r="AE784" i="8" s="1"/>
  <c r="AD784" i="8" s="1"/>
  <c r="AC784" i="8" s="1"/>
  <c r="AN784" i="8" s="1"/>
  <c r="BY784" i="8" s="1"/>
  <c r="AY784" i="8"/>
  <c r="AX784" i="8" s="1"/>
  <c r="AW784" i="8" s="1"/>
  <c r="AV784" i="8" s="1"/>
  <c r="AU784" i="8" s="1"/>
  <c r="AT784" i="8" s="1"/>
  <c r="AS784" i="8" s="1"/>
  <c r="AR784" i="8" s="1"/>
  <c r="AQ784" i="8" s="1"/>
  <c r="AP784" i="8" s="1"/>
  <c r="AO784" i="8" s="1"/>
  <c r="AZ784" i="8" s="1"/>
  <c r="BZ784" i="8" s="1"/>
  <c r="BK784" i="8"/>
  <c r="BJ784" i="8" s="1"/>
  <c r="BI784" i="8" s="1"/>
  <c r="BH784" i="8" s="1"/>
  <c r="BG784" i="8" s="1"/>
  <c r="BF784" i="8" s="1"/>
  <c r="BE784" i="8" s="1"/>
  <c r="BD784" i="8" s="1"/>
  <c r="BC784" i="8" s="1"/>
  <c r="BB784" i="8" s="1"/>
  <c r="BA784" i="8" s="1"/>
  <c r="BL784" i="8" s="1"/>
  <c r="CA784" i="8" s="1"/>
  <c r="AM383" i="8"/>
  <c r="AL383" i="8" s="1"/>
  <c r="AK383" i="8" s="1"/>
  <c r="AJ383" i="8" s="1"/>
  <c r="AI383" i="8" s="1"/>
  <c r="AH383" i="8" s="1"/>
  <c r="AG383" i="8" s="1"/>
  <c r="AF383" i="8" s="1"/>
  <c r="AE383" i="8" s="1"/>
  <c r="AD383" i="8" s="1"/>
  <c r="AC383" i="8" s="1"/>
  <c r="AN383" i="8" s="1"/>
  <c r="BY383" i="8" s="1"/>
  <c r="AY383" i="8"/>
  <c r="AX383" i="8" s="1"/>
  <c r="AW383" i="8" s="1"/>
  <c r="AV383" i="8" s="1"/>
  <c r="AU383" i="8" s="1"/>
  <c r="AT383" i="8" s="1"/>
  <c r="AS383" i="8" s="1"/>
  <c r="AR383" i="8" s="1"/>
  <c r="AQ383" i="8" s="1"/>
  <c r="AP383" i="8" s="1"/>
  <c r="AO383" i="8" s="1"/>
  <c r="AZ383" i="8" s="1"/>
  <c r="BZ383" i="8" s="1"/>
  <c r="BK383" i="8"/>
  <c r="BJ383" i="8" s="1"/>
  <c r="BI383" i="8" s="1"/>
  <c r="BH383" i="8" s="1"/>
  <c r="BG383" i="8" s="1"/>
  <c r="BF383" i="8" s="1"/>
  <c r="BE383" i="8" s="1"/>
  <c r="BD383" i="8" s="1"/>
  <c r="BC383" i="8" s="1"/>
  <c r="BB383" i="8" s="1"/>
  <c r="BA383" i="8" s="1"/>
  <c r="BL383" i="8" s="1"/>
  <c r="CA383" i="8" s="1"/>
  <c r="K166" i="8"/>
  <c r="K512" i="8"/>
  <c r="K504" i="8"/>
  <c r="L22" i="8"/>
  <c r="BW22" i="8"/>
  <c r="BV22" i="8" s="1"/>
  <c r="BU22" i="8" s="1"/>
  <c r="BT22" i="8" s="1"/>
  <c r="BS22" i="8" s="1"/>
  <c r="BR22" i="8" s="1"/>
  <c r="BQ22" i="8" s="1"/>
  <c r="BP22" i="8" s="1"/>
  <c r="BO22" i="8" s="1"/>
  <c r="BN22" i="8" s="1"/>
  <c r="BM22" i="8" s="1"/>
  <c r="BX22" i="8" s="1"/>
  <c r="CB22" i="8" s="1"/>
  <c r="BW558" i="8"/>
  <c r="BV558" i="8" s="1"/>
  <c r="BU558" i="8" s="1"/>
  <c r="BT558" i="8" s="1"/>
  <c r="BS558" i="8" s="1"/>
  <c r="BR558" i="8" s="1"/>
  <c r="BQ558" i="8" s="1"/>
  <c r="BP558" i="8" s="1"/>
  <c r="BO558" i="8" s="1"/>
  <c r="BN558" i="8" s="1"/>
  <c r="BM558" i="8" s="1"/>
  <c r="BX558" i="8" s="1"/>
  <c r="CB558" i="8" s="1"/>
  <c r="L558" i="8"/>
  <c r="BW556" i="8"/>
  <c r="BV556" i="8" s="1"/>
  <c r="BU556" i="8" s="1"/>
  <c r="BT556" i="8" s="1"/>
  <c r="BS556" i="8" s="1"/>
  <c r="BR556" i="8" s="1"/>
  <c r="BQ556" i="8" s="1"/>
  <c r="BP556" i="8" s="1"/>
  <c r="BO556" i="8" s="1"/>
  <c r="BN556" i="8" s="1"/>
  <c r="BM556" i="8" s="1"/>
  <c r="BX556" i="8" s="1"/>
  <c r="CB556" i="8" s="1"/>
  <c r="L556" i="8"/>
  <c r="BW554" i="8"/>
  <c r="BV554" i="8" s="1"/>
  <c r="BU554" i="8" s="1"/>
  <c r="BT554" i="8" s="1"/>
  <c r="BS554" i="8" s="1"/>
  <c r="BR554" i="8" s="1"/>
  <c r="BQ554" i="8" s="1"/>
  <c r="BP554" i="8" s="1"/>
  <c r="BO554" i="8" s="1"/>
  <c r="BN554" i="8" s="1"/>
  <c r="BM554" i="8" s="1"/>
  <c r="BX554" i="8" s="1"/>
  <c r="CB554" i="8" s="1"/>
  <c r="L554" i="8"/>
  <c r="BW552" i="8"/>
  <c r="BV552" i="8" s="1"/>
  <c r="BU552" i="8" s="1"/>
  <c r="BT552" i="8" s="1"/>
  <c r="BS552" i="8" s="1"/>
  <c r="BR552" i="8" s="1"/>
  <c r="BQ552" i="8" s="1"/>
  <c r="BP552" i="8" s="1"/>
  <c r="BO552" i="8" s="1"/>
  <c r="BN552" i="8" s="1"/>
  <c r="BM552" i="8" s="1"/>
  <c r="BX552" i="8" s="1"/>
  <c r="CB552" i="8" s="1"/>
  <c r="L552" i="8"/>
  <c r="BW550" i="8"/>
  <c r="BV550" i="8" s="1"/>
  <c r="BU550" i="8" s="1"/>
  <c r="BT550" i="8" s="1"/>
  <c r="BS550" i="8" s="1"/>
  <c r="BR550" i="8" s="1"/>
  <c r="BQ550" i="8" s="1"/>
  <c r="BP550" i="8" s="1"/>
  <c r="BO550" i="8" s="1"/>
  <c r="BN550" i="8" s="1"/>
  <c r="BM550" i="8" s="1"/>
  <c r="BX550" i="8" s="1"/>
  <c r="CB550" i="8" s="1"/>
  <c r="L550" i="8"/>
  <c r="BW548" i="8"/>
  <c r="BV548" i="8" s="1"/>
  <c r="BU548" i="8" s="1"/>
  <c r="BT548" i="8" s="1"/>
  <c r="BS548" i="8" s="1"/>
  <c r="BR548" i="8" s="1"/>
  <c r="BQ548" i="8" s="1"/>
  <c r="BP548" i="8" s="1"/>
  <c r="BO548" i="8" s="1"/>
  <c r="BN548" i="8" s="1"/>
  <c r="BM548" i="8" s="1"/>
  <c r="BX548" i="8" s="1"/>
  <c r="CB548" i="8" s="1"/>
  <c r="L548" i="8"/>
  <c r="BW546" i="8"/>
  <c r="BV546" i="8" s="1"/>
  <c r="BU546" i="8" s="1"/>
  <c r="BT546" i="8" s="1"/>
  <c r="BS546" i="8" s="1"/>
  <c r="BR546" i="8" s="1"/>
  <c r="BQ546" i="8" s="1"/>
  <c r="BP546" i="8" s="1"/>
  <c r="BO546" i="8" s="1"/>
  <c r="BN546" i="8" s="1"/>
  <c r="BM546" i="8" s="1"/>
  <c r="BX546" i="8" s="1"/>
  <c r="CB546" i="8" s="1"/>
  <c r="L546" i="8"/>
  <c r="BW544" i="8"/>
  <c r="BV544" i="8" s="1"/>
  <c r="BU544" i="8" s="1"/>
  <c r="BT544" i="8" s="1"/>
  <c r="BS544" i="8" s="1"/>
  <c r="BR544" i="8" s="1"/>
  <c r="BQ544" i="8" s="1"/>
  <c r="BP544" i="8" s="1"/>
  <c r="BO544" i="8" s="1"/>
  <c r="BN544" i="8" s="1"/>
  <c r="BM544" i="8" s="1"/>
  <c r="BX544" i="8" s="1"/>
  <c r="CB544" i="8" s="1"/>
  <c r="L544" i="8"/>
  <c r="BW542" i="8"/>
  <c r="BV542" i="8" s="1"/>
  <c r="BU542" i="8" s="1"/>
  <c r="BT542" i="8" s="1"/>
  <c r="BS542" i="8" s="1"/>
  <c r="BR542" i="8" s="1"/>
  <c r="BQ542" i="8" s="1"/>
  <c r="BP542" i="8" s="1"/>
  <c r="BO542" i="8" s="1"/>
  <c r="BN542" i="8" s="1"/>
  <c r="BM542" i="8" s="1"/>
  <c r="BX542" i="8" s="1"/>
  <c r="CB542" i="8" s="1"/>
  <c r="L542" i="8"/>
  <c r="BW540" i="8"/>
  <c r="BV540" i="8" s="1"/>
  <c r="BU540" i="8" s="1"/>
  <c r="BT540" i="8" s="1"/>
  <c r="BS540" i="8" s="1"/>
  <c r="BR540" i="8" s="1"/>
  <c r="BQ540" i="8" s="1"/>
  <c r="BP540" i="8" s="1"/>
  <c r="BO540" i="8" s="1"/>
  <c r="BN540" i="8" s="1"/>
  <c r="BM540" i="8" s="1"/>
  <c r="BX540" i="8" s="1"/>
  <c r="CB540" i="8" s="1"/>
  <c r="L540" i="8"/>
  <c r="BW538" i="8"/>
  <c r="BV538" i="8" s="1"/>
  <c r="BU538" i="8" s="1"/>
  <c r="BT538" i="8" s="1"/>
  <c r="BS538" i="8" s="1"/>
  <c r="BR538" i="8" s="1"/>
  <c r="BQ538" i="8" s="1"/>
  <c r="BP538" i="8" s="1"/>
  <c r="BO538" i="8" s="1"/>
  <c r="BN538" i="8" s="1"/>
  <c r="BM538" i="8" s="1"/>
  <c r="BX538" i="8" s="1"/>
  <c r="CB538" i="8" s="1"/>
  <c r="L538" i="8"/>
  <c r="BW536" i="8"/>
  <c r="BV536" i="8" s="1"/>
  <c r="BU536" i="8" s="1"/>
  <c r="BT536" i="8" s="1"/>
  <c r="BS536" i="8" s="1"/>
  <c r="BR536" i="8" s="1"/>
  <c r="BQ536" i="8" s="1"/>
  <c r="BP536" i="8" s="1"/>
  <c r="BO536" i="8" s="1"/>
  <c r="BN536" i="8" s="1"/>
  <c r="BM536" i="8" s="1"/>
  <c r="BX536" i="8" s="1"/>
  <c r="CB536" i="8" s="1"/>
  <c r="L536" i="8"/>
  <c r="BW534" i="8"/>
  <c r="BV534" i="8" s="1"/>
  <c r="BU534" i="8" s="1"/>
  <c r="BT534" i="8" s="1"/>
  <c r="BS534" i="8" s="1"/>
  <c r="BR534" i="8" s="1"/>
  <c r="BQ534" i="8" s="1"/>
  <c r="BP534" i="8" s="1"/>
  <c r="BO534" i="8" s="1"/>
  <c r="BN534" i="8" s="1"/>
  <c r="BM534" i="8" s="1"/>
  <c r="BX534" i="8" s="1"/>
  <c r="CB534" i="8" s="1"/>
  <c r="L534" i="8"/>
  <c r="BW532" i="8"/>
  <c r="BV532" i="8" s="1"/>
  <c r="BU532" i="8" s="1"/>
  <c r="BT532" i="8" s="1"/>
  <c r="BS532" i="8" s="1"/>
  <c r="BR532" i="8" s="1"/>
  <c r="BQ532" i="8" s="1"/>
  <c r="BP532" i="8" s="1"/>
  <c r="BO532" i="8" s="1"/>
  <c r="BN532" i="8" s="1"/>
  <c r="BM532" i="8" s="1"/>
  <c r="BX532" i="8" s="1"/>
  <c r="CB532" i="8" s="1"/>
  <c r="L532" i="8"/>
  <c r="BW530" i="8"/>
  <c r="BV530" i="8" s="1"/>
  <c r="BU530" i="8" s="1"/>
  <c r="BT530" i="8" s="1"/>
  <c r="BS530" i="8" s="1"/>
  <c r="BR530" i="8" s="1"/>
  <c r="BQ530" i="8" s="1"/>
  <c r="BP530" i="8" s="1"/>
  <c r="BO530" i="8" s="1"/>
  <c r="BN530" i="8" s="1"/>
  <c r="BM530" i="8" s="1"/>
  <c r="BX530" i="8" s="1"/>
  <c r="CB530" i="8" s="1"/>
  <c r="L530" i="8"/>
  <c r="BW528" i="8"/>
  <c r="BV528" i="8" s="1"/>
  <c r="BU528" i="8" s="1"/>
  <c r="BT528" i="8" s="1"/>
  <c r="BS528" i="8" s="1"/>
  <c r="BR528" i="8" s="1"/>
  <c r="BQ528" i="8" s="1"/>
  <c r="BP528" i="8" s="1"/>
  <c r="BO528" i="8" s="1"/>
  <c r="BN528" i="8" s="1"/>
  <c r="BM528" i="8" s="1"/>
  <c r="BX528" i="8" s="1"/>
  <c r="CB528" i="8" s="1"/>
  <c r="L528" i="8"/>
  <c r="BW526" i="8"/>
  <c r="BV526" i="8" s="1"/>
  <c r="BU526" i="8" s="1"/>
  <c r="BT526" i="8" s="1"/>
  <c r="BS526" i="8" s="1"/>
  <c r="BR526" i="8" s="1"/>
  <c r="BQ526" i="8" s="1"/>
  <c r="BP526" i="8" s="1"/>
  <c r="BO526" i="8" s="1"/>
  <c r="BN526" i="8" s="1"/>
  <c r="BM526" i="8" s="1"/>
  <c r="BX526" i="8" s="1"/>
  <c r="CB526" i="8" s="1"/>
  <c r="L526" i="8"/>
  <c r="BW524" i="8"/>
  <c r="BV524" i="8" s="1"/>
  <c r="BU524" i="8" s="1"/>
  <c r="BT524" i="8" s="1"/>
  <c r="BS524" i="8" s="1"/>
  <c r="BR524" i="8" s="1"/>
  <c r="BQ524" i="8" s="1"/>
  <c r="BP524" i="8" s="1"/>
  <c r="BO524" i="8" s="1"/>
  <c r="BN524" i="8" s="1"/>
  <c r="BM524" i="8" s="1"/>
  <c r="BX524" i="8" s="1"/>
  <c r="CB524" i="8" s="1"/>
  <c r="L524" i="8"/>
  <c r="BW522" i="8"/>
  <c r="BV522" i="8" s="1"/>
  <c r="BU522" i="8" s="1"/>
  <c r="BT522" i="8" s="1"/>
  <c r="BS522" i="8" s="1"/>
  <c r="BR522" i="8" s="1"/>
  <c r="BQ522" i="8" s="1"/>
  <c r="BP522" i="8" s="1"/>
  <c r="BO522" i="8" s="1"/>
  <c r="BN522" i="8" s="1"/>
  <c r="BM522" i="8" s="1"/>
  <c r="BX522" i="8" s="1"/>
  <c r="CB522" i="8" s="1"/>
  <c r="L522" i="8"/>
  <c r="BW520" i="8"/>
  <c r="BV520" i="8" s="1"/>
  <c r="BU520" i="8" s="1"/>
  <c r="BT520" i="8" s="1"/>
  <c r="BS520" i="8" s="1"/>
  <c r="BR520" i="8" s="1"/>
  <c r="BQ520" i="8" s="1"/>
  <c r="BP520" i="8" s="1"/>
  <c r="BO520" i="8" s="1"/>
  <c r="BN520" i="8" s="1"/>
  <c r="BM520" i="8" s="1"/>
  <c r="BX520" i="8" s="1"/>
  <c r="CB520" i="8" s="1"/>
  <c r="L520" i="8"/>
  <c r="K174" i="8"/>
  <c r="K170" i="8"/>
  <c r="K176" i="8"/>
  <c r="K172" i="8"/>
  <c r="K168" i="8"/>
  <c r="L14" i="8"/>
  <c r="BW14" i="8"/>
  <c r="BV14" i="8" s="1"/>
  <c r="BU14" i="8" s="1"/>
  <c r="BT14" i="8" s="1"/>
  <c r="BS14" i="8" s="1"/>
  <c r="BR14" i="8" s="1"/>
  <c r="BQ14" i="8" s="1"/>
  <c r="BP14" i="8" s="1"/>
  <c r="BO14" i="8" s="1"/>
  <c r="BN14" i="8" s="1"/>
  <c r="BM14" i="8" s="1"/>
  <c r="BX14" i="8" s="1"/>
  <c r="CB14" i="8" s="1"/>
  <c r="K232" i="8"/>
  <c r="K503" i="8"/>
  <c r="K13" i="8"/>
  <c r="BW147" i="8"/>
  <c r="BV147" i="8" s="1"/>
  <c r="BU147" i="8" s="1"/>
  <c r="BT147" i="8" s="1"/>
  <c r="BS147" i="8" s="1"/>
  <c r="BR147" i="8" s="1"/>
  <c r="BQ147" i="8" s="1"/>
  <c r="BP147" i="8" s="1"/>
  <c r="BO147" i="8" s="1"/>
  <c r="BN147" i="8" s="1"/>
  <c r="BM147" i="8" s="1"/>
  <c r="BX147" i="8" s="1"/>
  <c r="CB147" i="8" s="1"/>
  <c r="L147" i="8"/>
  <c r="BW139" i="8"/>
  <c r="BV139" i="8" s="1"/>
  <c r="BU139" i="8" s="1"/>
  <c r="BT139" i="8" s="1"/>
  <c r="BS139" i="8" s="1"/>
  <c r="BR139" i="8" s="1"/>
  <c r="BQ139" i="8" s="1"/>
  <c r="BP139" i="8" s="1"/>
  <c r="BO139" i="8" s="1"/>
  <c r="BN139" i="8" s="1"/>
  <c r="BM139" i="8" s="1"/>
  <c r="BX139" i="8" s="1"/>
  <c r="CB139" i="8" s="1"/>
  <c r="L139" i="8"/>
  <c r="L633" i="8"/>
  <c r="BW633" i="8"/>
  <c r="BV633" i="8" s="1"/>
  <c r="BU633" i="8" s="1"/>
  <c r="BT633" i="8" s="1"/>
  <c r="BS633" i="8" s="1"/>
  <c r="BR633" i="8" s="1"/>
  <c r="BQ633" i="8" s="1"/>
  <c r="BP633" i="8" s="1"/>
  <c r="BO633" i="8" s="1"/>
  <c r="BN633" i="8" s="1"/>
  <c r="BM633" i="8" s="1"/>
  <c r="BX633" i="8" s="1"/>
  <c r="CB633" i="8" s="1"/>
  <c r="K220" i="8"/>
  <c r="K499" i="8"/>
  <c r="AM49" i="8"/>
  <c r="AL49" i="8" s="1"/>
  <c r="AK49" i="8" s="1"/>
  <c r="AJ49" i="8" s="1"/>
  <c r="AI49" i="8" s="1"/>
  <c r="AH49" i="8" s="1"/>
  <c r="AG49" i="8" s="1"/>
  <c r="AF49" i="8" s="1"/>
  <c r="AE49" i="8" s="1"/>
  <c r="AD49" i="8" s="1"/>
  <c r="AC49" i="8" s="1"/>
  <c r="AN49" i="8" s="1"/>
  <c r="BY49" i="8" s="1"/>
  <c r="AY49" i="8"/>
  <c r="AX49" i="8" s="1"/>
  <c r="AW49" i="8" s="1"/>
  <c r="AV49" i="8" s="1"/>
  <c r="AU49" i="8" s="1"/>
  <c r="AT49" i="8" s="1"/>
  <c r="AS49" i="8" s="1"/>
  <c r="AR49" i="8" s="1"/>
  <c r="AQ49" i="8" s="1"/>
  <c r="AP49" i="8" s="1"/>
  <c r="AO49" i="8" s="1"/>
  <c r="AZ49" i="8" s="1"/>
  <c r="BZ49" i="8" s="1"/>
  <c r="BK49" i="8"/>
  <c r="BJ49" i="8" s="1"/>
  <c r="BI49" i="8" s="1"/>
  <c r="BH49" i="8" s="1"/>
  <c r="BG49" i="8" s="1"/>
  <c r="BF49" i="8" s="1"/>
  <c r="BE49" i="8" s="1"/>
  <c r="BD49" i="8" s="1"/>
  <c r="BC49" i="8" s="1"/>
  <c r="BB49" i="8" s="1"/>
  <c r="BA49" i="8" s="1"/>
  <c r="BL49" i="8" s="1"/>
  <c r="CA49" i="8" s="1"/>
  <c r="AM116" i="8"/>
  <c r="AL116" i="8" s="1"/>
  <c r="AK116" i="8" s="1"/>
  <c r="AJ116" i="8" s="1"/>
  <c r="AI116" i="8" s="1"/>
  <c r="AH116" i="8" s="1"/>
  <c r="AG116" i="8" s="1"/>
  <c r="AF116" i="8" s="1"/>
  <c r="AE116" i="8" s="1"/>
  <c r="AD116" i="8" s="1"/>
  <c r="AC116" i="8" s="1"/>
  <c r="AN116" i="8" s="1"/>
  <c r="BY116" i="8" s="1"/>
  <c r="AY116" i="8"/>
  <c r="AX116" i="8" s="1"/>
  <c r="AW116" i="8" s="1"/>
  <c r="AV116" i="8" s="1"/>
  <c r="AU116" i="8" s="1"/>
  <c r="AT116" i="8" s="1"/>
  <c r="AS116" i="8" s="1"/>
  <c r="AR116" i="8" s="1"/>
  <c r="AQ116" i="8" s="1"/>
  <c r="AP116" i="8" s="1"/>
  <c r="AO116" i="8" s="1"/>
  <c r="AZ116" i="8" s="1"/>
  <c r="BZ116" i="8" s="1"/>
  <c r="BK116" i="8"/>
  <c r="BJ116" i="8" s="1"/>
  <c r="BI116" i="8" s="1"/>
  <c r="BH116" i="8" s="1"/>
  <c r="BG116" i="8" s="1"/>
  <c r="BF116" i="8" s="1"/>
  <c r="BE116" i="8" s="1"/>
  <c r="BD116" i="8" s="1"/>
  <c r="BC116" i="8" s="1"/>
  <c r="BB116" i="8" s="1"/>
  <c r="BA116" i="8" s="1"/>
  <c r="BL116" i="8" s="1"/>
  <c r="CA116" i="8" s="1"/>
  <c r="J2" i="1"/>
  <c r="I2" i="8"/>
  <c r="CD555" i="1" l="1"/>
  <c r="CF555" i="1" s="1"/>
  <c r="CC555" i="1"/>
  <c r="CE555" i="1" s="1"/>
  <c r="CD238" i="1"/>
  <c r="CF238" i="1" s="1"/>
  <c r="CC238" i="1"/>
  <c r="CE238" i="1" s="1"/>
  <c r="CC553" i="1"/>
  <c r="CE553" i="1" s="1"/>
  <c r="CD553" i="1"/>
  <c r="CF553" i="1" s="1"/>
  <c r="CD691" i="1"/>
  <c r="CF691" i="1" s="1"/>
  <c r="CC691" i="1"/>
  <c r="CE691" i="1" s="1"/>
  <c r="CC571" i="1"/>
  <c r="CE571" i="1" s="1"/>
  <c r="CD571" i="1"/>
  <c r="CF571" i="1" s="1"/>
  <c r="CD537" i="1"/>
  <c r="CF537" i="1" s="1"/>
  <c r="CC537" i="1"/>
  <c r="CE537" i="1" s="1"/>
  <c r="CC727" i="1"/>
  <c r="CE727" i="1" s="1"/>
  <c r="CD727" i="1"/>
  <c r="CF727" i="1" s="1"/>
  <c r="CC9" i="1"/>
  <c r="CE9" i="1" s="1"/>
  <c r="CD9" i="1"/>
  <c r="CF9" i="1" s="1"/>
  <c r="CD559" i="1"/>
  <c r="CF559" i="1" s="1"/>
  <c r="CC559" i="1"/>
  <c r="CE559" i="1" s="1"/>
  <c r="CD557" i="1"/>
  <c r="CF557" i="1" s="1"/>
  <c r="CC557" i="1"/>
  <c r="CE557" i="1" s="1"/>
  <c r="CC663" i="1"/>
  <c r="CE663" i="1" s="1"/>
  <c r="CD663" i="1"/>
  <c r="CF663" i="1" s="1"/>
  <c r="CC239" i="1"/>
  <c r="CE239" i="1" s="1"/>
  <c r="CD239" i="1"/>
  <c r="CF239" i="1" s="1"/>
  <c r="CC236" i="1"/>
  <c r="CE236" i="1" s="1"/>
  <c r="CD236" i="1"/>
  <c r="CF236" i="1" s="1"/>
  <c r="CC719" i="1"/>
  <c r="CE719" i="1" s="1"/>
  <c r="CD719" i="1"/>
  <c r="CF719" i="1" s="1"/>
  <c r="CC237" i="1"/>
  <c r="CE237" i="1" s="1"/>
  <c r="CD237" i="1"/>
  <c r="CF237" i="1" s="1"/>
  <c r="CD235" i="1"/>
  <c r="CF235" i="1" s="1"/>
  <c r="CC235" i="1"/>
  <c r="CE235" i="1" s="1"/>
  <c r="CC35" i="1"/>
  <c r="CE35" i="1" s="1"/>
  <c r="CD35" i="1"/>
  <c r="CF35" i="1" s="1"/>
  <c r="CC4" i="1"/>
  <c r="CE4" i="1" s="1"/>
  <c r="CD4" i="1"/>
  <c r="CF4" i="1" s="1"/>
  <c r="CD253" i="1"/>
  <c r="CF253" i="1" s="1"/>
  <c r="CC253" i="1"/>
  <c r="CE253" i="1" s="1"/>
  <c r="CC186" i="1"/>
  <c r="CE186" i="1" s="1"/>
  <c r="CD186" i="1"/>
  <c r="CF186" i="1" s="1"/>
  <c r="CD249" i="1"/>
  <c r="CF249" i="1" s="1"/>
  <c r="CC249" i="1"/>
  <c r="CE249" i="1" s="1"/>
  <c r="CD549" i="1"/>
  <c r="CF549" i="1" s="1"/>
  <c r="CC549" i="1"/>
  <c r="CE549" i="1" s="1"/>
  <c r="CC551" i="1"/>
  <c r="CE551" i="1" s="1"/>
  <c r="CD551" i="1"/>
  <c r="CF551" i="1" s="1"/>
  <c r="CC184" i="1"/>
  <c r="CE184" i="1" s="1"/>
  <c r="CD184" i="1"/>
  <c r="CF184" i="1" s="1"/>
  <c r="CD166" i="1"/>
  <c r="CF166" i="1" s="1"/>
  <c r="CC166" i="1"/>
  <c r="CE166" i="1" s="1"/>
  <c r="CC187" i="1"/>
  <c r="CE187" i="1" s="1"/>
  <c r="CD187" i="1"/>
  <c r="CF187" i="1" s="1"/>
  <c r="CD547" i="1"/>
  <c r="CF547" i="1" s="1"/>
  <c r="CC547" i="1"/>
  <c r="CE547" i="1" s="1"/>
  <c r="CD579" i="1"/>
  <c r="CF579" i="1" s="1"/>
  <c r="CC579" i="1"/>
  <c r="CE579" i="1" s="1"/>
  <c r="CC36" i="1"/>
  <c r="CE36" i="1" s="1"/>
  <c r="CD36" i="1"/>
  <c r="CF36" i="1" s="1"/>
  <c r="CD655" i="1"/>
  <c r="CF655" i="1" s="1"/>
  <c r="CC655" i="1"/>
  <c r="CE655" i="1" s="1"/>
  <c r="CC683" i="1"/>
  <c r="CE683" i="1" s="1"/>
  <c r="CD683" i="1"/>
  <c r="CF683" i="1" s="1"/>
  <c r="CD240" i="1"/>
  <c r="CF240" i="1" s="1"/>
  <c r="CC240" i="1"/>
  <c r="CE240" i="1" s="1"/>
  <c r="CC170" i="1"/>
  <c r="CE170" i="1" s="1"/>
  <c r="CD170" i="1"/>
  <c r="CF170" i="1" s="1"/>
  <c r="CC667" i="1"/>
  <c r="CE667" i="1" s="1"/>
  <c r="CD667" i="1"/>
  <c r="CF667" i="1" s="1"/>
  <c r="CC659" i="1"/>
  <c r="CE659" i="1" s="1"/>
  <c r="CD659" i="1"/>
  <c r="CF659" i="1" s="1"/>
  <c r="CC32" i="1"/>
  <c r="CE32" i="1" s="1"/>
  <c r="CD32" i="1"/>
  <c r="CF32" i="1" s="1"/>
  <c r="CD245" i="1"/>
  <c r="CF245" i="1" s="1"/>
  <c r="CC245" i="1"/>
  <c r="CE245" i="1" s="1"/>
  <c r="CD94" i="1"/>
  <c r="CF94" i="1" s="1"/>
  <c r="CC94" i="1"/>
  <c r="CE94" i="1" s="1"/>
  <c r="CC567" i="1"/>
  <c r="CE567" i="1" s="1"/>
  <c r="CD567" i="1"/>
  <c r="CF567" i="1" s="1"/>
  <c r="CD98" i="1"/>
  <c r="CF98" i="1" s="1"/>
  <c r="CC98" i="1"/>
  <c r="CE98" i="1" s="1"/>
  <c r="CC565" i="1"/>
  <c r="CE565" i="1" s="1"/>
  <c r="CD565" i="1"/>
  <c r="CF565" i="1" s="1"/>
  <c r="CC703" i="1"/>
  <c r="CE703" i="1" s="1"/>
  <c r="CD703" i="1"/>
  <c r="CF703" i="1" s="1"/>
  <c r="CC687" i="1"/>
  <c r="CE687" i="1" s="1"/>
  <c r="CD687" i="1"/>
  <c r="CF687" i="1" s="1"/>
  <c r="CC675" i="1"/>
  <c r="CE675" i="1" s="1"/>
  <c r="CD675" i="1"/>
  <c r="CF675" i="1" s="1"/>
  <c r="CC102" i="1"/>
  <c r="CE102" i="1" s="1"/>
  <c r="CD102" i="1"/>
  <c r="CF102" i="1" s="1"/>
  <c r="CD563" i="1"/>
  <c r="CF563" i="1" s="1"/>
  <c r="CC563" i="1"/>
  <c r="CE563" i="1" s="1"/>
  <c r="CC569" i="1"/>
  <c r="CE569" i="1" s="1"/>
  <c r="CD569" i="1"/>
  <c r="CF569" i="1" s="1"/>
  <c r="CD100" i="1"/>
  <c r="CF100" i="1" s="1"/>
  <c r="CC100" i="1"/>
  <c r="CE100" i="1" s="1"/>
  <c r="CD90" i="1"/>
  <c r="CF90" i="1" s="1"/>
  <c r="CC90" i="1"/>
  <c r="CE90" i="1" s="1"/>
  <c r="CC162" i="1"/>
  <c r="CE162" i="1" s="1"/>
  <c r="CD162" i="1"/>
  <c r="CF162" i="1" s="1"/>
  <c r="CC583" i="1"/>
  <c r="CE583" i="1" s="1"/>
  <c r="CD583" i="1"/>
  <c r="CF583" i="1" s="1"/>
  <c r="CC699" i="1"/>
  <c r="CE699" i="1" s="1"/>
  <c r="CD699" i="1"/>
  <c r="CF699" i="1" s="1"/>
  <c r="CC711" i="1"/>
  <c r="CE711" i="1" s="1"/>
  <c r="CD711" i="1"/>
  <c r="CF711" i="1" s="1"/>
  <c r="CC679" i="1"/>
  <c r="CE679" i="1" s="1"/>
  <c r="CD679" i="1"/>
  <c r="CF679" i="1" s="1"/>
  <c r="CC577" i="1"/>
  <c r="CE577" i="1" s="1"/>
  <c r="CD577" i="1"/>
  <c r="CF577" i="1" s="1"/>
  <c r="CC6" i="1"/>
  <c r="CE6" i="1" s="1"/>
  <c r="CD6" i="1"/>
  <c r="CF6" i="1" s="1"/>
  <c r="CC707" i="1"/>
  <c r="CE707" i="1" s="1"/>
  <c r="CD707" i="1"/>
  <c r="CF707" i="1" s="1"/>
  <c r="CC695" i="1"/>
  <c r="CE695" i="1" s="1"/>
  <c r="CD695" i="1"/>
  <c r="CF695" i="1" s="1"/>
  <c r="CC715" i="1"/>
  <c r="CE715" i="1" s="1"/>
  <c r="CD715" i="1"/>
  <c r="CF715" i="1" s="1"/>
  <c r="CC545" i="1"/>
  <c r="CE545" i="1" s="1"/>
  <c r="CD545" i="1"/>
  <c r="CF545" i="1" s="1"/>
  <c r="CC581" i="1"/>
  <c r="CE581" i="1" s="1"/>
  <c r="CD581" i="1"/>
  <c r="CF581" i="1" s="1"/>
  <c r="CC189" i="1"/>
  <c r="CE189" i="1" s="1"/>
  <c r="CD189" i="1"/>
  <c r="CF189" i="1" s="1"/>
  <c r="CC241" i="1"/>
  <c r="CE241" i="1" s="1"/>
  <c r="CD241" i="1"/>
  <c r="CF241" i="1" s="1"/>
  <c r="CC575" i="1"/>
  <c r="CE575" i="1" s="1"/>
  <c r="CD575" i="1"/>
  <c r="CF575" i="1" s="1"/>
  <c r="CD543" i="1"/>
  <c r="CF543" i="1" s="1"/>
  <c r="CC543" i="1"/>
  <c r="CE543" i="1" s="1"/>
  <c r="CC185" i="1"/>
  <c r="CE185" i="1" s="1"/>
  <c r="CD185" i="1"/>
  <c r="CF185" i="1" s="1"/>
  <c r="CC82" i="1"/>
  <c r="CE82" i="1" s="1"/>
  <c r="CD82" i="1"/>
  <c r="CF82" i="1" s="1"/>
  <c r="CD561" i="1"/>
  <c r="CF561" i="1" s="1"/>
  <c r="CC561" i="1"/>
  <c r="CE561" i="1" s="1"/>
  <c r="CD671" i="1"/>
  <c r="CF671" i="1" s="1"/>
  <c r="CC671" i="1"/>
  <c r="CE671" i="1" s="1"/>
  <c r="CC723" i="1"/>
  <c r="CE723" i="1" s="1"/>
  <c r="CD723" i="1"/>
  <c r="CF723" i="1" s="1"/>
  <c r="CD21" i="1"/>
  <c r="CF21" i="1" s="1"/>
  <c r="CC21" i="1"/>
  <c r="CE21" i="1" s="1"/>
  <c r="CD573" i="1"/>
  <c r="CF573" i="1" s="1"/>
  <c r="CC573" i="1"/>
  <c r="CE573" i="1" s="1"/>
  <c r="CD86" i="1"/>
  <c r="CF86" i="1" s="1"/>
  <c r="CC86" i="1"/>
  <c r="CE86" i="1" s="1"/>
  <c r="AM147" i="8"/>
  <c r="AL147" i="8" s="1"/>
  <c r="AK147" i="8" s="1"/>
  <c r="AJ147" i="8" s="1"/>
  <c r="AI147" i="8" s="1"/>
  <c r="AH147" i="8" s="1"/>
  <c r="AG147" i="8" s="1"/>
  <c r="AF147" i="8" s="1"/>
  <c r="AE147" i="8" s="1"/>
  <c r="AD147" i="8" s="1"/>
  <c r="AC147" i="8" s="1"/>
  <c r="AN147" i="8" s="1"/>
  <c r="BY147" i="8" s="1"/>
  <c r="AY147" i="8"/>
  <c r="AX147" i="8" s="1"/>
  <c r="AW147" i="8" s="1"/>
  <c r="AV147" i="8" s="1"/>
  <c r="AU147" i="8" s="1"/>
  <c r="AT147" i="8" s="1"/>
  <c r="AS147" i="8" s="1"/>
  <c r="AR147" i="8" s="1"/>
  <c r="AQ147" i="8" s="1"/>
  <c r="AP147" i="8" s="1"/>
  <c r="AO147" i="8" s="1"/>
  <c r="AZ147" i="8" s="1"/>
  <c r="BZ147" i="8" s="1"/>
  <c r="BK147" i="8"/>
  <c r="BJ147" i="8" s="1"/>
  <c r="BI147" i="8" s="1"/>
  <c r="BH147" i="8" s="1"/>
  <c r="BG147" i="8" s="1"/>
  <c r="BF147" i="8" s="1"/>
  <c r="BE147" i="8" s="1"/>
  <c r="BD147" i="8" s="1"/>
  <c r="BC147" i="8" s="1"/>
  <c r="BB147" i="8" s="1"/>
  <c r="BA147" i="8" s="1"/>
  <c r="BL147" i="8" s="1"/>
  <c r="CA147" i="8" s="1"/>
  <c r="L13" i="8"/>
  <c r="BW13" i="8"/>
  <c r="BV13" i="8" s="1"/>
  <c r="BU13" i="8" s="1"/>
  <c r="BT13" i="8" s="1"/>
  <c r="BS13" i="8" s="1"/>
  <c r="BR13" i="8" s="1"/>
  <c r="BQ13" i="8" s="1"/>
  <c r="BP13" i="8" s="1"/>
  <c r="BO13" i="8" s="1"/>
  <c r="BN13" i="8" s="1"/>
  <c r="BM13" i="8" s="1"/>
  <c r="BX13" i="8" s="1"/>
  <c r="CB13" i="8" s="1"/>
  <c r="AM540" i="8"/>
  <c r="AL540" i="8" s="1"/>
  <c r="AK540" i="8" s="1"/>
  <c r="AJ540" i="8" s="1"/>
  <c r="AI540" i="8" s="1"/>
  <c r="AH540" i="8" s="1"/>
  <c r="AG540" i="8" s="1"/>
  <c r="AF540" i="8" s="1"/>
  <c r="AE540" i="8" s="1"/>
  <c r="AD540" i="8" s="1"/>
  <c r="AC540" i="8" s="1"/>
  <c r="AN540" i="8" s="1"/>
  <c r="BY540" i="8" s="1"/>
  <c r="AY540" i="8"/>
  <c r="AX540" i="8" s="1"/>
  <c r="AW540" i="8" s="1"/>
  <c r="AV540" i="8" s="1"/>
  <c r="AU540" i="8" s="1"/>
  <c r="AT540" i="8" s="1"/>
  <c r="AS540" i="8" s="1"/>
  <c r="AR540" i="8" s="1"/>
  <c r="AQ540" i="8" s="1"/>
  <c r="AP540" i="8" s="1"/>
  <c r="AO540" i="8" s="1"/>
  <c r="AZ540" i="8" s="1"/>
  <c r="BZ540" i="8" s="1"/>
  <c r="BK540" i="8"/>
  <c r="BJ540" i="8" s="1"/>
  <c r="BI540" i="8" s="1"/>
  <c r="BH540" i="8" s="1"/>
  <c r="BG540" i="8" s="1"/>
  <c r="BF540" i="8" s="1"/>
  <c r="BE540" i="8" s="1"/>
  <c r="BD540" i="8" s="1"/>
  <c r="BC540" i="8" s="1"/>
  <c r="BB540" i="8" s="1"/>
  <c r="BA540" i="8" s="1"/>
  <c r="BL540" i="8" s="1"/>
  <c r="CA540" i="8" s="1"/>
  <c r="BW499" i="8"/>
  <c r="BV499" i="8" s="1"/>
  <c r="BU499" i="8" s="1"/>
  <c r="BT499" i="8" s="1"/>
  <c r="BS499" i="8" s="1"/>
  <c r="BR499" i="8" s="1"/>
  <c r="BQ499" i="8" s="1"/>
  <c r="BP499" i="8" s="1"/>
  <c r="BO499" i="8" s="1"/>
  <c r="BN499" i="8" s="1"/>
  <c r="BM499" i="8" s="1"/>
  <c r="BX499" i="8" s="1"/>
  <c r="CB499" i="8" s="1"/>
  <c r="L499" i="8"/>
  <c r="L220" i="8"/>
  <c r="BW220" i="8"/>
  <c r="BV220" i="8" s="1"/>
  <c r="BU220" i="8" s="1"/>
  <c r="BT220" i="8" s="1"/>
  <c r="BS220" i="8" s="1"/>
  <c r="BR220" i="8" s="1"/>
  <c r="BQ220" i="8" s="1"/>
  <c r="BP220" i="8" s="1"/>
  <c r="BO220" i="8" s="1"/>
  <c r="BN220" i="8" s="1"/>
  <c r="BM220" i="8" s="1"/>
  <c r="BX220" i="8" s="1"/>
  <c r="CB220" i="8" s="1"/>
  <c r="BK633" i="8"/>
  <c r="BJ633" i="8" s="1"/>
  <c r="BI633" i="8" s="1"/>
  <c r="BH633" i="8" s="1"/>
  <c r="BG633" i="8" s="1"/>
  <c r="BF633" i="8" s="1"/>
  <c r="BE633" i="8" s="1"/>
  <c r="BD633" i="8" s="1"/>
  <c r="BC633" i="8" s="1"/>
  <c r="BB633" i="8" s="1"/>
  <c r="BA633" i="8" s="1"/>
  <c r="BL633" i="8" s="1"/>
  <c r="CA633" i="8" s="1"/>
  <c r="AM633" i="8"/>
  <c r="AL633" i="8" s="1"/>
  <c r="AK633" i="8" s="1"/>
  <c r="AJ633" i="8" s="1"/>
  <c r="AI633" i="8" s="1"/>
  <c r="AH633" i="8" s="1"/>
  <c r="AG633" i="8" s="1"/>
  <c r="AF633" i="8" s="1"/>
  <c r="AE633" i="8" s="1"/>
  <c r="AD633" i="8" s="1"/>
  <c r="AC633" i="8" s="1"/>
  <c r="AN633" i="8" s="1"/>
  <c r="BY633" i="8" s="1"/>
  <c r="AY633" i="8"/>
  <c r="AX633" i="8" s="1"/>
  <c r="AW633" i="8" s="1"/>
  <c r="AV633" i="8" s="1"/>
  <c r="AU633" i="8" s="1"/>
  <c r="AT633" i="8" s="1"/>
  <c r="AS633" i="8" s="1"/>
  <c r="AR633" i="8" s="1"/>
  <c r="AQ633" i="8" s="1"/>
  <c r="AP633" i="8" s="1"/>
  <c r="AO633" i="8" s="1"/>
  <c r="AZ633" i="8" s="1"/>
  <c r="BZ633" i="8" s="1"/>
  <c r="AM14" i="8"/>
  <c r="AL14" i="8" s="1"/>
  <c r="AK14" i="8" s="1"/>
  <c r="AJ14" i="8" s="1"/>
  <c r="AI14" i="8" s="1"/>
  <c r="AH14" i="8" s="1"/>
  <c r="AG14" i="8" s="1"/>
  <c r="AF14" i="8" s="1"/>
  <c r="AE14" i="8" s="1"/>
  <c r="AD14" i="8" s="1"/>
  <c r="AC14" i="8" s="1"/>
  <c r="AN14" i="8" s="1"/>
  <c r="BY14" i="8" s="1"/>
  <c r="AY14" i="8"/>
  <c r="AX14" i="8" s="1"/>
  <c r="AW14" i="8" s="1"/>
  <c r="AV14" i="8" s="1"/>
  <c r="AU14" i="8" s="1"/>
  <c r="AT14" i="8" s="1"/>
  <c r="AS14" i="8" s="1"/>
  <c r="AR14" i="8" s="1"/>
  <c r="AQ14" i="8" s="1"/>
  <c r="AP14" i="8" s="1"/>
  <c r="AO14" i="8" s="1"/>
  <c r="AZ14" i="8" s="1"/>
  <c r="BZ14" i="8" s="1"/>
  <c r="BK14" i="8"/>
  <c r="BJ14" i="8" s="1"/>
  <c r="BI14" i="8" s="1"/>
  <c r="BH14" i="8" s="1"/>
  <c r="BG14" i="8" s="1"/>
  <c r="BF14" i="8" s="1"/>
  <c r="BE14" i="8" s="1"/>
  <c r="BD14" i="8" s="1"/>
  <c r="BC14" i="8" s="1"/>
  <c r="BB14" i="8" s="1"/>
  <c r="BA14" i="8" s="1"/>
  <c r="BL14" i="8" s="1"/>
  <c r="CA14" i="8" s="1"/>
  <c r="BW168" i="8"/>
  <c r="BV168" i="8" s="1"/>
  <c r="BU168" i="8" s="1"/>
  <c r="BT168" i="8" s="1"/>
  <c r="BS168" i="8" s="1"/>
  <c r="BR168" i="8" s="1"/>
  <c r="BQ168" i="8" s="1"/>
  <c r="BP168" i="8" s="1"/>
  <c r="BO168" i="8" s="1"/>
  <c r="BN168" i="8" s="1"/>
  <c r="BM168" i="8" s="1"/>
  <c r="BX168" i="8" s="1"/>
  <c r="CB168" i="8" s="1"/>
  <c r="L168" i="8"/>
  <c r="BW172" i="8"/>
  <c r="BV172" i="8" s="1"/>
  <c r="BU172" i="8" s="1"/>
  <c r="BT172" i="8" s="1"/>
  <c r="BS172" i="8" s="1"/>
  <c r="BR172" i="8" s="1"/>
  <c r="BQ172" i="8" s="1"/>
  <c r="BP172" i="8" s="1"/>
  <c r="BO172" i="8" s="1"/>
  <c r="BN172" i="8" s="1"/>
  <c r="BM172" i="8" s="1"/>
  <c r="BX172" i="8" s="1"/>
  <c r="CB172" i="8" s="1"/>
  <c r="L172" i="8"/>
  <c r="BW176" i="8"/>
  <c r="BV176" i="8" s="1"/>
  <c r="BU176" i="8" s="1"/>
  <c r="BT176" i="8" s="1"/>
  <c r="BS176" i="8" s="1"/>
  <c r="BR176" i="8" s="1"/>
  <c r="BQ176" i="8" s="1"/>
  <c r="BP176" i="8" s="1"/>
  <c r="BO176" i="8" s="1"/>
  <c r="BN176" i="8" s="1"/>
  <c r="BM176" i="8" s="1"/>
  <c r="BX176" i="8" s="1"/>
  <c r="CB176" i="8" s="1"/>
  <c r="L176" i="8"/>
  <c r="BW170" i="8"/>
  <c r="BV170" i="8" s="1"/>
  <c r="BU170" i="8" s="1"/>
  <c r="BT170" i="8" s="1"/>
  <c r="BS170" i="8" s="1"/>
  <c r="BR170" i="8" s="1"/>
  <c r="BQ170" i="8" s="1"/>
  <c r="BP170" i="8" s="1"/>
  <c r="BO170" i="8" s="1"/>
  <c r="BN170" i="8" s="1"/>
  <c r="BM170" i="8" s="1"/>
  <c r="BX170" i="8" s="1"/>
  <c r="CB170" i="8" s="1"/>
  <c r="L170" i="8"/>
  <c r="BW174" i="8"/>
  <c r="BV174" i="8" s="1"/>
  <c r="BU174" i="8" s="1"/>
  <c r="BT174" i="8" s="1"/>
  <c r="BS174" i="8" s="1"/>
  <c r="BR174" i="8" s="1"/>
  <c r="BQ174" i="8" s="1"/>
  <c r="BP174" i="8" s="1"/>
  <c r="BO174" i="8" s="1"/>
  <c r="BN174" i="8" s="1"/>
  <c r="BM174" i="8" s="1"/>
  <c r="BX174" i="8" s="1"/>
  <c r="CB174" i="8" s="1"/>
  <c r="L174" i="8"/>
  <c r="AM520" i="8"/>
  <c r="AL520" i="8" s="1"/>
  <c r="AK520" i="8" s="1"/>
  <c r="AJ520" i="8" s="1"/>
  <c r="AI520" i="8" s="1"/>
  <c r="AH520" i="8" s="1"/>
  <c r="AG520" i="8" s="1"/>
  <c r="AF520" i="8" s="1"/>
  <c r="AE520" i="8" s="1"/>
  <c r="AD520" i="8" s="1"/>
  <c r="AC520" i="8" s="1"/>
  <c r="AN520" i="8" s="1"/>
  <c r="BY520" i="8" s="1"/>
  <c r="AY520" i="8"/>
  <c r="AX520" i="8" s="1"/>
  <c r="AW520" i="8" s="1"/>
  <c r="AV520" i="8" s="1"/>
  <c r="AU520" i="8" s="1"/>
  <c r="AT520" i="8" s="1"/>
  <c r="AS520" i="8" s="1"/>
  <c r="AR520" i="8" s="1"/>
  <c r="AQ520" i="8" s="1"/>
  <c r="AP520" i="8" s="1"/>
  <c r="AO520" i="8" s="1"/>
  <c r="AZ520" i="8" s="1"/>
  <c r="BZ520" i="8" s="1"/>
  <c r="BK520" i="8"/>
  <c r="BJ520" i="8" s="1"/>
  <c r="BI520" i="8" s="1"/>
  <c r="BH520" i="8" s="1"/>
  <c r="BG520" i="8" s="1"/>
  <c r="BF520" i="8" s="1"/>
  <c r="BE520" i="8" s="1"/>
  <c r="BD520" i="8" s="1"/>
  <c r="BC520" i="8" s="1"/>
  <c r="BB520" i="8" s="1"/>
  <c r="BA520" i="8" s="1"/>
  <c r="BL520" i="8" s="1"/>
  <c r="CA520" i="8" s="1"/>
  <c r="AM528" i="8"/>
  <c r="AL528" i="8" s="1"/>
  <c r="AK528" i="8" s="1"/>
  <c r="AJ528" i="8" s="1"/>
  <c r="AI528" i="8" s="1"/>
  <c r="AH528" i="8" s="1"/>
  <c r="AG528" i="8" s="1"/>
  <c r="AF528" i="8" s="1"/>
  <c r="AE528" i="8" s="1"/>
  <c r="AD528" i="8" s="1"/>
  <c r="AC528" i="8" s="1"/>
  <c r="AN528" i="8" s="1"/>
  <c r="BY528" i="8" s="1"/>
  <c r="AY528" i="8"/>
  <c r="AX528" i="8" s="1"/>
  <c r="AW528" i="8" s="1"/>
  <c r="AV528" i="8" s="1"/>
  <c r="AU528" i="8" s="1"/>
  <c r="AT528" i="8" s="1"/>
  <c r="AS528" i="8" s="1"/>
  <c r="AR528" i="8" s="1"/>
  <c r="AQ528" i="8" s="1"/>
  <c r="AP528" i="8" s="1"/>
  <c r="AO528" i="8" s="1"/>
  <c r="AZ528" i="8" s="1"/>
  <c r="BZ528" i="8" s="1"/>
  <c r="BK528" i="8"/>
  <c r="BJ528" i="8" s="1"/>
  <c r="BI528" i="8" s="1"/>
  <c r="BH528" i="8" s="1"/>
  <c r="BG528" i="8" s="1"/>
  <c r="BF528" i="8" s="1"/>
  <c r="BE528" i="8" s="1"/>
  <c r="BD528" i="8" s="1"/>
  <c r="BC528" i="8" s="1"/>
  <c r="BB528" i="8" s="1"/>
  <c r="BA528" i="8" s="1"/>
  <c r="BL528" i="8" s="1"/>
  <c r="CA528" i="8" s="1"/>
  <c r="AM536" i="8"/>
  <c r="AL536" i="8" s="1"/>
  <c r="AK536" i="8" s="1"/>
  <c r="AJ536" i="8" s="1"/>
  <c r="AI536" i="8" s="1"/>
  <c r="AH536" i="8" s="1"/>
  <c r="AG536" i="8" s="1"/>
  <c r="AF536" i="8" s="1"/>
  <c r="AE536" i="8" s="1"/>
  <c r="AD536" i="8" s="1"/>
  <c r="AC536" i="8" s="1"/>
  <c r="AN536" i="8" s="1"/>
  <c r="BY536" i="8" s="1"/>
  <c r="AY536" i="8"/>
  <c r="AX536" i="8" s="1"/>
  <c r="AW536" i="8" s="1"/>
  <c r="AV536" i="8" s="1"/>
  <c r="AU536" i="8" s="1"/>
  <c r="AT536" i="8" s="1"/>
  <c r="AS536" i="8" s="1"/>
  <c r="AR536" i="8" s="1"/>
  <c r="AQ536" i="8" s="1"/>
  <c r="AP536" i="8" s="1"/>
  <c r="AO536" i="8" s="1"/>
  <c r="AZ536" i="8" s="1"/>
  <c r="BZ536" i="8" s="1"/>
  <c r="BK536" i="8"/>
  <c r="BJ536" i="8" s="1"/>
  <c r="BI536" i="8" s="1"/>
  <c r="BH536" i="8" s="1"/>
  <c r="BG536" i="8" s="1"/>
  <c r="BF536" i="8" s="1"/>
  <c r="BE536" i="8" s="1"/>
  <c r="BD536" i="8" s="1"/>
  <c r="BC536" i="8" s="1"/>
  <c r="BB536" i="8" s="1"/>
  <c r="BA536" i="8" s="1"/>
  <c r="BL536" i="8" s="1"/>
  <c r="CA536" i="8" s="1"/>
  <c r="AM544" i="8"/>
  <c r="AL544" i="8" s="1"/>
  <c r="AK544" i="8" s="1"/>
  <c r="AJ544" i="8" s="1"/>
  <c r="AI544" i="8" s="1"/>
  <c r="AH544" i="8" s="1"/>
  <c r="AG544" i="8" s="1"/>
  <c r="AF544" i="8" s="1"/>
  <c r="AE544" i="8" s="1"/>
  <c r="AD544" i="8" s="1"/>
  <c r="AC544" i="8" s="1"/>
  <c r="AN544" i="8" s="1"/>
  <c r="BY544" i="8" s="1"/>
  <c r="AY544" i="8"/>
  <c r="AX544" i="8" s="1"/>
  <c r="AW544" i="8" s="1"/>
  <c r="AV544" i="8" s="1"/>
  <c r="AU544" i="8" s="1"/>
  <c r="AT544" i="8" s="1"/>
  <c r="AS544" i="8" s="1"/>
  <c r="AR544" i="8" s="1"/>
  <c r="AQ544" i="8" s="1"/>
  <c r="AP544" i="8" s="1"/>
  <c r="AO544" i="8" s="1"/>
  <c r="AZ544" i="8" s="1"/>
  <c r="BZ544" i="8" s="1"/>
  <c r="BK544" i="8"/>
  <c r="BJ544" i="8" s="1"/>
  <c r="BI544" i="8" s="1"/>
  <c r="BH544" i="8" s="1"/>
  <c r="BG544" i="8" s="1"/>
  <c r="BF544" i="8" s="1"/>
  <c r="BE544" i="8" s="1"/>
  <c r="BD544" i="8" s="1"/>
  <c r="BC544" i="8" s="1"/>
  <c r="BB544" i="8" s="1"/>
  <c r="BA544" i="8" s="1"/>
  <c r="BL544" i="8" s="1"/>
  <c r="CA544" i="8" s="1"/>
  <c r="AM552" i="8"/>
  <c r="AL552" i="8" s="1"/>
  <c r="AK552" i="8" s="1"/>
  <c r="AJ552" i="8" s="1"/>
  <c r="AI552" i="8" s="1"/>
  <c r="AH552" i="8" s="1"/>
  <c r="AG552" i="8" s="1"/>
  <c r="AF552" i="8" s="1"/>
  <c r="AE552" i="8" s="1"/>
  <c r="AD552" i="8" s="1"/>
  <c r="AC552" i="8" s="1"/>
  <c r="AN552" i="8" s="1"/>
  <c r="BY552" i="8" s="1"/>
  <c r="AY552" i="8"/>
  <c r="AX552" i="8" s="1"/>
  <c r="AW552" i="8" s="1"/>
  <c r="AV552" i="8" s="1"/>
  <c r="AU552" i="8" s="1"/>
  <c r="AT552" i="8" s="1"/>
  <c r="AS552" i="8" s="1"/>
  <c r="AR552" i="8" s="1"/>
  <c r="AQ552" i="8" s="1"/>
  <c r="AP552" i="8" s="1"/>
  <c r="AO552" i="8" s="1"/>
  <c r="AZ552" i="8" s="1"/>
  <c r="BZ552" i="8" s="1"/>
  <c r="BK552" i="8"/>
  <c r="BJ552" i="8" s="1"/>
  <c r="BI552" i="8" s="1"/>
  <c r="BH552" i="8" s="1"/>
  <c r="BG552" i="8" s="1"/>
  <c r="BF552" i="8" s="1"/>
  <c r="BE552" i="8" s="1"/>
  <c r="BD552" i="8" s="1"/>
  <c r="BC552" i="8" s="1"/>
  <c r="BB552" i="8" s="1"/>
  <c r="BA552" i="8" s="1"/>
  <c r="BL552" i="8" s="1"/>
  <c r="CA552" i="8" s="1"/>
  <c r="AM898" i="8"/>
  <c r="AL898" i="8" s="1"/>
  <c r="AK898" i="8" s="1"/>
  <c r="AJ898" i="8" s="1"/>
  <c r="AI898" i="8" s="1"/>
  <c r="AH898" i="8" s="1"/>
  <c r="AG898" i="8" s="1"/>
  <c r="AF898" i="8" s="1"/>
  <c r="AE898" i="8" s="1"/>
  <c r="AD898" i="8" s="1"/>
  <c r="AC898" i="8" s="1"/>
  <c r="AN898" i="8" s="1"/>
  <c r="BY898" i="8" s="1"/>
  <c r="AY898" i="8"/>
  <c r="AX898" i="8" s="1"/>
  <c r="AW898" i="8" s="1"/>
  <c r="AV898" i="8" s="1"/>
  <c r="AU898" i="8" s="1"/>
  <c r="AT898" i="8" s="1"/>
  <c r="AS898" i="8" s="1"/>
  <c r="AR898" i="8" s="1"/>
  <c r="AQ898" i="8" s="1"/>
  <c r="AP898" i="8" s="1"/>
  <c r="AO898" i="8" s="1"/>
  <c r="AZ898" i="8" s="1"/>
  <c r="BZ898" i="8" s="1"/>
  <c r="BK898" i="8"/>
  <c r="BJ898" i="8" s="1"/>
  <c r="BI898" i="8" s="1"/>
  <c r="BH898" i="8" s="1"/>
  <c r="BG898" i="8" s="1"/>
  <c r="BF898" i="8" s="1"/>
  <c r="BE898" i="8" s="1"/>
  <c r="BD898" i="8" s="1"/>
  <c r="BC898" i="8" s="1"/>
  <c r="BB898" i="8" s="1"/>
  <c r="BA898" i="8" s="1"/>
  <c r="BL898" i="8" s="1"/>
  <c r="CA898" i="8" s="1"/>
  <c r="AM900" i="8"/>
  <c r="AL900" i="8" s="1"/>
  <c r="AK900" i="8" s="1"/>
  <c r="AJ900" i="8" s="1"/>
  <c r="AI900" i="8" s="1"/>
  <c r="AH900" i="8" s="1"/>
  <c r="AG900" i="8" s="1"/>
  <c r="AF900" i="8" s="1"/>
  <c r="AE900" i="8" s="1"/>
  <c r="AD900" i="8" s="1"/>
  <c r="AC900" i="8" s="1"/>
  <c r="AN900" i="8" s="1"/>
  <c r="BY900" i="8" s="1"/>
  <c r="AY900" i="8"/>
  <c r="AX900" i="8" s="1"/>
  <c r="AW900" i="8" s="1"/>
  <c r="AV900" i="8" s="1"/>
  <c r="AU900" i="8" s="1"/>
  <c r="AT900" i="8" s="1"/>
  <c r="AS900" i="8" s="1"/>
  <c r="AR900" i="8" s="1"/>
  <c r="AQ900" i="8" s="1"/>
  <c r="AP900" i="8" s="1"/>
  <c r="AO900" i="8" s="1"/>
  <c r="AZ900" i="8" s="1"/>
  <c r="BZ900" i="8" s="1"/>
  <c r="BK900" i="8"/>
  <c r="BJ900" i="8" s="1"/>
  <c r="BI900" i="8" s="1"/>
  <c r="BH900" i="8" s="1"/>
  <c r="BG900" i="8" s="1"/>
  <c r="BF900" i="8" s="1"/>
  <c r="BE900" i="8" s="1"/>
  <c r="BD900" i="8" s="1"/>
  <c r="BC900" i="8" s="1"/>
  <c r="BB900" i="8" s="1"/>
  <c r="BA900" i="8" s="1"/>
  <c r="BL900" i="8" s="1"/>
  <c r="CA900" i="8" s="1"/>
  <c r="AY32" i="8"/>
  <c r="AX32" i="8" s="1"/>
  <c r="AW32" i="8" s="1"/>
  <c r="AV32" i="8" s="1"/>
  <c r="AU32" i="8" s="1"/>
  <c r="AT32" i="8" s="1"/>
  <c r="AS32" i="8" s="1"/>
  <c r="AR32" i="8" s="1"/>
  <c r="AQ32" i="8" s="1"/>
  <c r="AP32" i="8" s="1"/>
  <c r="AO32" i="8" s="1"/>
  <c r="AZ32" i="8" s="1"/>
  <c r="BZ32" i="8" s="1"/>
  <c r="BK32" i="8"/>
  <c r="BJ32" i="8" s="1"/>
  <c r="BI32" i="8" s="1"/>
  <c r="BH32" i="8" s="1"/>
  <c r="BG32" i="8" s="1"/>
  <c r="BF32" i="8" s="1"/>
  <c r="BE32" i="8" s="1"/>
  <c r="BD32" i="8" s="1"/>
  <c r="BC32" i="8" s="1"/>
  <c r="BB32" i="8" s="1"/>
  <c r="BA32" i="8" s="1"/>
  <c r="BL32" i="8" s="1"/>
  <c r="CA32" i="8" s="1"/>
  <c r="AM32" i="8"/>
  <c r="AL32" i="8" s="1"/>
  <c r="AK32" i="8" s="1"/>
  <c r="AJ32" i="8" s="1"/>
  <c r="AI32" i="8" s="1"/>
  <c r="AH32" i="8" s="1"/>
  <c r="AG32" i="8" s="1"/>
  <c r="AF32" i="8" s="1"/>
  <c r="AE32" i="8" s="1"/>
  <c r="AD32" i="8" s="1"/>
  <c r="AC32" i="8" s="1"/>
  <c r="AN32" i="8" s="1"/>
  <c r="BY32" i="8" s="1"/>
  <c r="BW57" i="8"/>
  <c r="BV57" i="8" s="1"/>
  <c r="BU57" i="8" s="1"/>
  <c r="BT57" i="8" s="1"/>
  <c r="BS57" i="8" s="1"/>
  <c r="BR57" i="8" s="1"/>
  <c r="BQ57" i="8" s="1"/>
  <c r="BP57" i="8" s="1"/>
  <c r="BO57" i="8" s="1"/>
  <c r="BN57" i="8" s="1"/>
  <c r="BM57" i="8" s="1"/>
  <c r="BX57" i="8" s="1"/>
  <c r="CB57" i="8" s="1"/>
  <c r="L57" i="8"/>
  <c r="L85" i="8"/>
  <c r="BW85" i="8"/>
  <c r="BV85" i="8" s="1"/>
  <c r="BU85" i="8" s="1"/>
  <c r="BT85" i="8" s="1"/>
  <c r="BS85" i="8" s="1"/>
  <c r="BR85" i="8" s="1"/>
  <c r="BQ85" i="8" s="1"/>
  <c r="BP85" i="8" s="1"/>
  <c r="BO85" i="8" s="1"/>
  <c r="BN85" i="8" s="1"/>
  <c r="BM85" i="8" s="1"/>
  <c r="BX85" i="8" s="1"/>
  <c r="CB85" i="8" s="1"/>
  <c r="AM357" i="8"/>
  <c r="AL357" i="8" s="1"/>
  <c r="AK357" i="8" s="1"/>
  <c r="AJ357" i="8" s="1"/>
  <c r="AI357" i="8" s="1"/>
  <c r="AH357" i="8" s="1"/>
  <c r="AG357" i="8" s="1"/>
  <c r="AF357" i="8" s="1"/>
  <c r="AE357" i="8" s="1"/>
  <c r="AD357" i="8" s="1"/>
  <c r="AC357" i="8" s="1"/>
  <c r="AN357" i="8" s="1"/>
  <c r="BY357" i="8" s="1"/>
  <c r="BK357" i="8"/>
  <c r="BJ357" i="8" s="1"/>
  <c r="BI357" i="8" s="1"/>
  <c r="BH357" i="8" s="1"/>
  <c r="BG357" i="8" s="1"/>
  <c r="BF357" i="8" s="1"/>
  <c r="BE357" i="8" s="1"/>
  <c r="BD357" i="8" s="1"/>
  <c r="BC357" i="8" s="1"/>
  <c r="BB357" i="8" s="1"/>
  <c r="BA357" i="8" s="1"/>
  <c r="BL357" i="8" s="1"/>
  <c r="CA357" i="8" s="1"/>
  <c r="AY357" i="8"/>
  <c r="AX357" i="8" s="1"/>
  <c r="AW357" i="8" s="1"/>
  <c r="AV357" i="8" s="1"/>
  <c r="AU357" i="8" s="1"/>
  <c r="AT357" i="8" s="1"/>
  <c r="AS357" i="8" s="1"/>
  <c r="AR357" i="8" s="1"/>
  <c r="AQ357" i="8" s="1"/>
  <c r="AP357" i="8" s="1"/>
  <c r="AO357" i="8" s="1"/>
  <c r="AZ357" i="8" s="1"/>
  <c r="BZ357" i="8" s="1"/>
  <c r="AM910" i="8"/>
  <c r="AL910" i="8" s="1"/>
  <c r="AK910" i="8" s="1"/>
  <c r="AJ910" i="8" s="1"/>
  <c r="AI910" i="8" s="1"/>
  <c r="AH910" i="8" s="1"/>
  <c r="AG910" i="8" s="1"/>
  <c r="AF910" i="8" s="1"/>
  <c r="AE910" i="8" s="1"/>
  <c r="AD910" i="8" s="1"/>
  <c r="AC910" i="8" s="1"/>
  <c r="AN910" i="8" s="1"/>
  <c r="BY910" i="8" s="1"/>
  <c r="AY910" i="8"/>
  <c r="AX910" i="8" s="1"/>
  <c r="AW910" i="8" s="1"/>
  <c r="AV910" i="8" s="1"/>
  <c r="AU910" i="8" s="1"/>
  <c r="AT910" i="8" s="1"/>
  <c r="AS910" i="8" s="1"/>
  <c r="AR910" i="8" s="1"/>
  <c r="AQ910" i="8" s="1"/>
  <c r="AP910" i="8" s="1"/>
  <c r="AO910" i="8" s="1"/>
  <c r="AZ910" i="8" s="1"/>
  <c r="BZ910" i="8" s="1"/>
  <c r="BK910" i="8"/>
  <c r="BJ910" i="8" s="1"/>
  <c r="BI910" i="8" s="1"/>
  <c r="BH910" i="8" s="1"/>
  <c r="BG910" i="8" s="1"/>
  <c r="BF910" i="8" s="1"/>
  <c r="BE910" i="8" s="1"/>
  <c r="BD910" i="8" s="1"/>
  <c r="BC910" i="8" s="1"/>
  <c r="BB910" i="8" s="1"/>
  <c r="BA910" i="8" s="1"/>
  <c r="BL910" i="8" s="1"/>
  <c r="CA910" i="8" s="1"/>
  <c r="BW299" i="8"/>
  <c r="BV299" i="8" s="1"/>
  <c r="BU299" i="8" s="1"/>
  <c r="BT299" i="8" s="1"/>
  <c r="BS299" i="8" s="1"/>
  <c r="BR299" i="8" s="1"/>
  <c r="BQ299" i="8" s="1"/>
  <c r="BP299" i="8" s="1"/>
  <c r="BO299" i="8" s="1"/>
  <c r="BN299" i="8" s="1"/>
  <c r="BM299" i="8" s="1"/>
  <c r="BX299" i="8" s="1"/>
  <c r="CB299" i="8" s="1"/>
  <c r="L299" i="8"/>
  <c r="BW297" i="8"/>
  <c r="BV297" i="8" s="1"/>
  <c r="BU297" i="8" s="1"/>
  <c r="BT297" i="8" s="1"/>
  <c r="BS297" i="8" s="1"/>
  <c r="BR297" i="8" s="1"/>
  <c r="BQ297" i="8" s="1"/>
  <c r="BP297" i="8" s="1"/>
  <c r="BO297" i="8" s="1"/>
  <c r="BN297" i="8" s="1"/>
  <c r="BM297" i="8" s="1"/>
  <c r="BX297" i="8" s="1"/>
  <c r="CB297" i="8" s="1"/>
  <c r="L297" i="8"/>
  <c r="AM130" i="8"/>
  <c r="AL130" i="8" s="1"/>
  <c r="AK130" i="8" s="1"/>
  <c r="AJ130" i="8" s="1"/>
  <c r="AI130" i="8" s="1"/>
  <c r="AH130" i="8" s="1"/>
  <c r="AG130" i="8" s="1"/>
  <c r="AF130" i="8" s="1"/>
  <c r="AE130" i="8" s="1"/>
  <c r="AD130" i="8" s="1"/>
  <c r="AC130" i="8" s="1"/>
  <c r="AN130" i="8" s="1"/>
  <c r="BY130" i="8" s="1"/>
  <c r="AY130" i="8"/>
  <c r="AX130" i="8" s="1"/>
  <c r="AW130" i="8" s="1"/>
  <c r="AV130" i="8" s="1"/>
  <c r="AU130" i="8" s="1"/>
  <c r="AT130" i="8" s="1"/>
  <c r="AS130" i="8" s="1"/>
  <c r="AR130" i="8" s="1"/>
  <c r="AQ130" i="8" s="1"/>
  <c r="AP130" i="8" s="1"/>
  <c r="AO130" i="8" s="1"/>
  <c r="AZ130" i="8" s="1"/>
  <c r="BZ130" i="8" s="1"/>
  <c r="BK130" i="8"/>
  <c r="BJ130" i="8" s="1"/>
  <c r="BI130" i="8" s="1"/>
  <c r="BH130" i="8" s="1"/>
  <c r="BG130" i="8" s="1"/>
  <c r="BF130" i="8" s="1"/>
  <c r="BE130" i="8" s="1"/>
  <c r="BD130" i="8" s="1"/>
  <c r="BC130" i="8" s="1"/>
  <c r="BB130" i="8" s="1"/>
  <c r="BA130" i="8" s="1"/>
  <c r="BL130" i="8" s="1"/>
  <c r="CA130" i="8" s="1"/>
  <c r="AM684" i="8"/>
  <c r="AL684" i="8" s="1"/>
  <c r="AK684" i="8" s="1"/>
  <c r="AJ684" i="8" s="1"/>
  <c r="AI684" i="8" s="1"/>
  <c r="AH684" i="8" s="1"/>
  <c r="AG684" i="8" s="1"/>
  <c r="AF684" i="8" s="1"/>
  <c r="AE684" i="8" s="1"/>
  <c r="AD684" i="8" s="1"/>
  <c r="AC684" i="8" s="1"/>
  <c r="AN684" i="8" s="1"/>
  <c r="BY684" i="8" s="1"/>
  <c r="AY684" i="8"/>
  <c r="AX684" i="8" s="1"/>
  <c r="AW684" i="8" s="1"/>
  <c r="AV684" i="8" s="1"/>
  <c r="AU684" i="8" s="1"/>
  <c r="AT684" i="8" s="1"/>
  <c r="AS684" i="8" s="1"/>
  <c r="AR684" i="8" s="1"/>
  <c r="AQ684" i="8" s="1"/>
  <c r="AP684" i="8" s="1"/>
  <c r="AO684" i="8" s="1"/>
  <c r="AZ684" i="8" s="1"/>
  <c r="BZ684" i="8" s="1"/>
  <c r="BK684" i="8"/>
  <c r="BJ684" i="8" s="1"/>
  <c r="BI684" i="8" s="1"/>
  <c r="BH684" i="8" s="1"/>
  <c r="BG684" i="8" s="1"/>
  <c r="BF684" i="8" s="1"/>
  <c r="BE684" i="8" s="1"/>
  <c r="BD684" i="8" s="1"/>
  <c r="BC684" i="8" s="1"/>
  <c r="BB684" i="8" s="1"/>
  <c r="BA684" i="8" s="1"/>
  <c r="BL684" i="8" s="1"/>
  <c r="CA684" i="8" s="1"/>
  <c r="AM675" i="8"/>
  <c r="AL675" i="8" s="1"/>
  <c r="AK675" i="8" s="1"/>
  <c r="AJ675" i="8" s="1"/>
  <c r="AI675" i="8" s="1"/>
  <c r="AH675" i="8" s="1"/>
  <c r="AG675" i="8" s="1"/>
  <c r="AF675" i="8" s="1"/>
  <c r="AE675" i="8" s="1"/>
  <c r="AD675" i="8" s="1"/>
  <c r="AC675" i="8" s="1"/>
  <c r="AN675" i="8" s="1"/>
  <c r="BY675" i="8" s="1"/>
  <c r="AY675" i="8"/>
  <c r="AX675" i="8" s="1"/>
  <c r="AW675" i="8" s="1"/>
  <c r="AV675" i="8" s="1"/>
  <c r="AU675" i="8" s="1"/>
  <c r="AT675" i="8" s="1"/>
  <c r="AS675" i="8" s="1"/>
  <c r="AR675" i="8" s="1"/>
  <c r="AQ675" i="8" s="1"/>
  <c r="AP675" i="8" s="1"/>
  <c r="AO675" i="8" s="1"/>
  <c r="AZ675" i="8" s="1"/>
  <c r="BZ675" i="8" s="1"/>
  <c r="BK675" i="8"/>
  <c r="BJ675" i="8" s="1"/>
  <c r="BI675" i="8" s="1"/>
  <c r="BH675" i="8" s="1"/>
  <c r="BG675" i="8" s="1"/>
  <c r="BF675" i="8" s="1"/>
  <c r="BE675" i="8" s="1"/>
  <c r="BD675" i="8" s="1"/>
  <c r="BC675" i="8" s="1"/>
  <c r="BB675" i="8" s="1"/>
  <c r="BA675" i="8" s="1"/>
  <c r="BL675" i="8" s="1"/>
  <c r="CA675" i="8" s="1"/>
  <c r="AM680" i="8"/>
  <c r="AL680" i="8" s="1"/>
  <c r="AK680" i="8" s="1"/>
  <c r="AJ680" i="8" s="1"/>
  <c r="AI680" i="8" s="1"/>
  <c r="AH680" i="8" s="1"/>
  <c r="AG680" i="8" s="1"/>
  <c r="AF680" i="8" s="1"/>
  <c r="AE680" i="8" s="1"/>
  <c r="AD680" i="8" s="1"/>
  <c r="AC680" i="8" s="1"/>
  <c r="AN680" i="8" s="1"/>
  <c r="BY680" i="8" s="1"/>
  <c r="AY680" i="8"/>
  <c r="AX680" i="8" s="1"/>
  <c r="AW680" i="8" s="1"/>
  <c r="AV680" i="8" s="1"/>
  <c r="AU680" i="8" s="1"/>
  <c r="AT680" i="8" s="1"/>
  <c r="AS680" i="8" s="1"/>
  <c r="AR680" i="8" s="1"/>
  <c r="AQ680" i="8" s="1"/>
  <c r="AP680" i="8" s="1"/>
  <c r="AO680" i="8" s="1"/>
  <c r="AZ680" i="8" s="1"/>
  <c r="BZ680" i="8" s="1"/>
  <c r="BK680" i="8"/>
  <c r="BJ680" i="8" s="1"/>
  <c r="BI680" i="8" s="1"/>
  <c r="BH680" i="8" s="1"/>
  <c r="BG680" i="8" s="1"/>
  <c r="BF680" i="8" s="1"/>
  <c r="BE680" i="8" s="1"/>
  <c r="BD680" i="8" s="1"/>
  <c r="BC680" i="8" s="1"/>
  <c r="BB680" i="8" s="1"/>
  <c r="BA680" i="8" s="1"/>
  <c r="BL680" i="8" s="1"/>
  <c r="CA680" i="8" s="1"/>
  <c r="AM671" i="8"/>
  <c r="AL671" i="8" s="1"/>
  <c r="AK671" i="8" s="1"/>
  <c r="AJ671" i="8" s="1"/>
  <c r="AI671" i="8" s="1"/>
  <c r="AH671" i="8" s="1"/>
  <c r="AG671" i="8" s="1"/>
  <c r="AF671" i="8" s="1"/>
  <c r="AE671" i="8" s="1"/>
  <c r="AD671" i="8" s="1"/>
  <c r="AC671" i="8" s="1"/>
  <c r="AN671" i="8" s="1"/>
  <c r="BY671" i="8" s="1"/>
  <c r="AY671" i="8"/>
  <c r="AX671" i="8" s="1"/>
  <c r="AW671" i="8" s="1"/>
  <c r="AV671" i="8" s="1"/>
  <c r="AU671" i="8" s="1"/>
  <c r="AT671" i="8" s="1"/>
  <c r="AS671" i="8" s="1"/>
  <c r="AR671" i="8" s="1"/>
  <c r="AQ671" i="8" s="1"/>
  <c r="AP671" i="8" s="1"/>
  <c r="AO671" i="8" s="1"/>
  <c r="AZ671" i="8" s="1"/>
  <c r="BZ671" i="8" s="1"/>
  <c r="BK671" i="8"/>
  <c r="BJ671" i="8" s="1"/>
  <c r="BI671" i="8" s="1"/>
  <c r="BH671" i="8" s="1"/>
  <c r="BG671" i="8" s="1"/>
  <c r="BF671" i="8" s="1"/>
  <c r="BE671" i="8" s="1"/>
  <c r="BD671" i="8" s="1"/>
  <c r="BC671" i="8" s="1"/>
  <c r="BB671" i="8" s="1"/>
  <c r="BA671" i="8" s="1"/>
  <c r="BL671" i="8" s="1"/>
  <c r="CA671" i="8" s="1"/>
  <c r="AM672" i="8"/>
  <c r="AL672" i="8" s="1"/>
  <c r="AK672" i="8" s="1"/>
  <c r="AJ672" i="8" s="1"/>
  <c r="AI672" i="8" s="1"/>
  <c r="AH672" i="8" s="1"/>
  <c r="AG672" i="8" s="1"/>
  <c r="AF672" i="8" s="1"/>
  <c r="AE672" i="8" s="1"/>
  <c r="AD672" i="8" s="1"/>
  <c r="AC672" i="8" s="1"/>
  <c r="AN672" i="8" s="1"/>
  <c r="BY672" i="8" s="1"/>
  <c r="AY672" i="8"/>
  <c r="AX672" i="8" s="1"/>
  <c r="AW672" i="8" s="1"/>
  <c r="AV672" i="8" s="1"/>
  <c r="AU672" i="8" s="1"/>
  <c r="AT672" i="8" s="1"/>
  <c r="AS672" i="8" s="1"/>
  <c r="AR672" i="8" s="1"/>
  <c r="AQ672" i="8" s="1"/>
  <c r="AP672" i="8" s="1"/>
  <c r="AO672" i="8" s="1"/>
  <c r="AZ672" i="8" s="1"/>
  <c r="BZ672" i="8" s="1"/>
  <c r="BK672" i="8"/>
  <c r="BJ672" i="8" s="1"/>
  <c r="BI672" i="8" s="1"/>
  <c r="BH672" i="8" s="1"/>
  <c r="BG672" i="8" s="1"/>
  <c r="BF672" i="8" s="1"/>
  <c r="BE672" i="8" s="1"/>
  <c r="BD672" i="8" s="1"/>
  <c r="BC672" i="8" s="1"/>
  <c r="BB672" i="8" s="1"/>
  <c r="BA672" i="8" s="1"/>
  <c r="BL672" i="8" s="1"/>
  <c r="CA672" i="8" s="1"/>
  <c r="AM663" i="8"/>
  <c r="AL663" i="8" s="1"/>
  <c r="AK663" i="8" s="1"/>
  <c r="AJ663" i="8" s="1"/>
  <c r="AI663" i="8" s="1"/>
  <c r="AH663" i="8" s="1"/>
  <c r="AG663" i="8" s="1"/>
  <c r="AF663" i="8" s="1"/>
  <c r="AE663" i="8" s="1"/>
  <c r="AD663" i="8" s="1"/>
  <c r="AC663" i="8" s="1"/>
  <c r="AN663" i="8" s="1"/>
  <c r="BY663" i="8" s="1"/>
  <c r="AY663" i="8"/>
  <c r="AX663" i="8" s="1"/>
  <c r="AW663" i="8" s="1"/>
  <c r="AV663" i="8" s="1"/>
  <c r="AU663" i="8" s="1"/>
  <c r="AT663" i="8" s="1"/>
  <c r="AS663" i="8" s="1"/>
  <c r="AR663" i="8" s="1"/>
  <c r="AQ663" i="8" s="1"/>
  <c r="AP663" i="8" s="1"/>
  <c r="AO663" i="8" s="1"/>
  <c r="AZ663" i="8" s="1"/>
  <c r="BZ663" i="8" s="1"/>
  <c r="BK663" i="8"/>
  <c r="BJ663" i="8" s="1"/>
  <c r="BI663" i="8" s="1"/>
  <c r="BH663" i="8" s="1"/>
  <c r="BG663" i="8" s="1"/>
  <c r="BF663" i="8" s="1"/>
  <c r="BE663" i="8" s="1"/>
  <c r="BD663" i="8" s="1"/>
  <c r="BC663" i="8" s="1"/>
  <c r="BB663" i="8" s="1"/>
  <c r="BA663" i="8" s="1"/>
  <c r="BL663" i="8" s="1"/>
  <c r="CA663" i="8" s="1"/>
  <c r="AM887" i="8"/>
  <c r="AL887" i="8" s="1"/>
  <c r="AK887" i="8" s="1"/>
  <c r="AJ887" i="8" s="1"/>
  <c r="AI887" i="8" s="1"/>
  <c r="AH887" i="8" s="1"/>
  <c r="AG887" i="8" s="1"/>
  <c r="AF887" i="8" s="1"/>
  <c r="AE887" i="8" s="1"/>
  <c r="AD887" i="8" s="1"/>
  <c r="AC887" i="8" s="1"/>
  <c r="AN887" i="8" s="1"/>
  <c r="BY887" i="8" s="1"/>
  <c r="AY887" i="8"/>
  <c r="AX887" i="8" s="1"/>
  <c r="AW887" i="8" s="1"/>
  <c r="AV887" i="8" s="1"/>
  <c r="AU887" i="8" s="1"/>
  <c r="AT887" i="8" s="1"/>
  <c r="AS887" i="8" s="1"/>
  <c r="AR887" i="8" s="1"/>
  <c r="AQ887" i="8" s="1"/>
  <c r="AP887" i="8" s="1"/>
  <c r="AO887" i="8" s="1"/>
  <c r="AZ887" i="8" s="1"/>
  <c r="BZ887" i="8" s="1"/>
  <c r="BK887" i="8"/>
  <c r="BJ887" i="8" s="1"/>
  <c r="BI887" i="8" s="1"/>
  <c r="BH887" i="8" s="1"/>
  <c r="BG887" i="8" s="1"/>
  <c r="BF887" i="8" s="1"/>
  <c r="BE887" i="8" s="1"/>
  <c r="BD887" i="8" s="1"/>
  <c r="BC887" i="8" s="1"/>
  <c r="BB887" i="8" s="1"/>
  <c r="BA887" i="8" s="1"/>
  <c r="BL887" i="8" s="1"/>
  <c r="CA887" i="8" s="1"/>
  <c r="L210" i="8"/>
  <c r="BW210" i="8"/>
  <c r="BV210" i="8" s="1"/>
  <c r="BU210" i="8" s="1"/>
  <c r="BT210" i="8" s="1"/>
  <c r="BS210" i="8" s="1"/>
  <c r="BR210" i="8" s="1"/>
  <c r="BQ210" i="8" s="1"/>
  <c r="BP210" i="8" s="1"/>
  <c r="BO210" i="8" s="1"/>
  <c r="BN210" i="8" s="1"/>
  <c r="BM210" i="8" s="1"/>
  <c r="BX210" i="8" s="1"/>
  <c r="CB210" i="8" s="1"/>
  <c r="L216" i="8"/>
  <c r="BW216" i="8"/>
  <c r="BV216" i="8" s="1"/>
  <c r="BU216" i="8" s="1"/>
  <c r="BT216" i="8" s="1"/>
  <c r="BS216" i="8" s="1"/>
  <c r="BR216" i="8" s="1"/>
  <c r="BQ216" i="8" s="1"/>
  <c r="BP216" i="8" s="1"/>
  <c r="BO216" i="8" s="1"/>
  <c r="BN216" i="8" s="1"/>
  <c r="BM216" i="8" s="1"/>
  <c r="BX216" i="8" s="1"/>
  <c r="CB216" i="8" s="1"/>
  <c r="AM349" i="8"/>
  <c r="AL349" i="8" s="1"/>
  <c r="AK349" i="8" s="1"/>
  <c r="AJ349" i="8" s="1"/>
  <c r="AI349" i="8" s="1"/>
  <c r="AH349" i="8" s="1"/>
  <c r="AG349" i="8" s="1"/>
  <c r="AF349" i="8" s="1"/>
  <c r="AE349" i="8" s="1"/>
  <c r="AD349" i="8" s="1"/>
  <c r="AC349" i="8" s="1"/>
  <c r="AN349" i="8" s="1"/>
  <c r="BY349" i="8" s="1"/>
  <c r="BK349" i="8"/>
  <c r="BJ349" i="8" s="1"/>
  <c r="BI349" i="8" s="1"/>
  <c r="BH349" i="8" s="1"/>
  <c r="BG349" i="8" s="1"/>
  <c r="BF349" i="8" s="1"/>
  <c r="BE349" i="8" s="1"/>
  <c r="BD349" i="8" s="1"/>
  <c r="BC349" i="8" s="1"/>
  <c r="BB349" i="8" s="1"/>
  <c r="BA349" i="8" s="1"/>
  <c r="BL349" i="8" s="1"/>
  <c r="CA349" i="8" s="1"/>
  <c r="AY349" i="8"/>
  <c r="AX349" i="8" s="1"/>
  <c r="AW349" i="8" s="1"/>
  <c r="AV349" i="8" s="1"/>
  <c r="AU349" i="8" s="1"/>
  <c r="AT349" i="8" s="1"/>
  <c r="AS349" i="8" s="1"/>
  <c r="AR349" i="8" s="1"/>
  <c r="AQ349" i="8" s="1"/>
  <c r="AP349" i="8" s="1"/>
  <c r="AO349" i="8" s="1"/>
  <c r="AZ349" i="8" s="1"/>
  <c r="BZ349" i="8" s="1"/>
  <c r="AM919" i="8"/>
  <c r="AL919" i="8" s="1"/>
  <c r="AK919" i="8" s="1"/>
  <c r="AJ919" i="8" s="1"/>
  <c r="AI919" i="8" s="1"/>
  <c r="AH919" i="8" s="1"/>
  <c r="AG919" i="8" s="1"/>
  <c r="AF919" i="8" s="1"/>
  <c r="AE919" i="8" s="1"/>
  <c r="AD919" i="8" s="1"/>
  <c r="AC919" i="8" s="1"/>
  <c r="AN919" i="8" s="1"/>
  <c r="BY919" i="8" s="1"/>
  <c r="AY919" i="8"/>
  <c r="AX919" i="8" s="1"/>
  <c r="AW919" i="8" s="1"/>
  <c r="AV919" i="8" s="1"/>
  <c r="AU919" i="8" s="1"/>
  <c r="AT919" i="8" s="1"/>
  <c r="AS919" i="8" s="1"/>
  <c r="AR919" i="8" s="1"/>
  <c r="AQ919" i="8" s="1"/>
  <c r="AP919" i="8" s="1"/>
  <c r="AO919" i="8" s="1"/>
  <c r="AZ919" i="8" s="1"/>
  <c r="BZ919" i="8" s="1"/>
  <c r="BK919" i="8"/>
  <c r="BJ919" i="8" s="1"/>
  <c r="BI919" i="8" s="1"/>
  <c r="BH919" i="8" s="1"/>
  <c r="BG919" i="8" s="1"/>
  <c r="BF919" i="8" s="1"/>
  <c r="BE919" i="8" s="1"/>
  <c r="BD919" i="8" s="1"/>
  <c r="BC919" i="8" s="1"/>
  <c r="BB919" i="8" s="1"/>
  <c r="BA919" i="8" s="1"/>
  <c r="BL919" i="8" s="1"/>
  <c r="CA919" i="8" s="1"/>
  <c r="BK631" i="8"/>
  <c r="BJ631" i="8" s="1"/>
  <c r="BI631" i="8" s="1"/>
  <c r="BH631" i="8" s="1"/>
  <c r="BG631" i="8" s="1"/>
  <c r="BF631" i="8" s="1"/>
  <c r="BE631" i="8" s="1"/>
  <c r="BD631" i="8" s="1"/>
  <c r="BC631" i="8" s="1"/>
  <c r="BB631" i="8" s="1"/>
  <c r="BA631" i="8" s="1"/>
  <c r="BL631" i="8" s="1"/>
  <c r="CA631" i="8" s="1"/>
  <c r="AM631" i="8"/>
  <c r="AL631" i="8" s="1"/>
  <c r="AK631" i="8" s="1"/>
  <c r="AJ631" i="8" s="1"/>
  <c r="AI631" i="8" s="1"/>
  <c r="AH631" i="8" s="1"/>
  <c r="AG631" i="8" s="1"/>
  <c r="AF631" i="8" s="1"/>
  <c r="AE631" i="8" s="1"/>
  <c r="AD631" i="8" s="1"/>
  <c r="AC631" i="8" s="1"/>
  <c r="AN631" i="8" s="1"/>
  <c r="BY631" i="8" s="1"/>
  <c r="AY631" i="8"/>
  <c r="AX631" i="8" s="1"/>
  <c r="AW631" i="8" s="1"/>
  <c r="AV631" i="8" s="1"/>
  <c r="AU631" i="8" s="1"/>
  <c r="AT631" i="8" s="1"/>
  <c r="AS631" i="8" s="1"/>
  <c r="AR631" i="8" s="1"/>
  <c r="AQ631" i="8" s="1"/>
  <c r="AP631" i="8" s="1"/>
  <c r="AO631" i="8" s="1"/>
  <c r="AZ631" i="8" s="1"/>
  <c r="BZ631" i="8" s="1"/>
  <c r="BK641" i="8"/>
  <c r="BJ641" i="8" s="1"/>
  <c r="BI641" i="8" s="1"/>
  <c r="BH641" i="8" s="1"/>
  <c r="BG641" i="8" s="1"/>
  <c r="BF641" i="8" s="1"/>
  <c r="BE641" i="8" s="1"/>
  <c r="BD641" i="8" s="1"/>
  <c r="BC641" i="8" s="1"/>
  <c r="BB641" i="8" s="1"/>
  <c r="BA641" i="8" s="1"/>
  <c r="BL641" i="8" s="1"/>
  <c r="CA641" i="8" s="1"/>
  <c r="AM641" i="8"/>
  <c r="AL641" i="8" s="1"/>
  <c r="AK641" i="8" s="1"/>
  <c r="AJ641" i="8" s="1"/>
  <c r="AI641" i="8" s="1"/>
  <c r="AH641" i="8" s="1"/>
  <c r="AG641" i="8" s="1"/>
  <c r="AF641" i="8" s="1"/>
  <c r="AE641" i="8" s="1"/>
  <c r="AD641" i="8" s="1"/>
  <c r="AC641" i="8" s="1"/>
  <c r="AN641" i="8" s="1"/>
  <c r="BY641" i="8" s="1"/>
  <c r="AY641" i="8"/>
  <c r="AX641" i="8" s="1"/>
  <c r="AW641" i="8" s="1"/>
  <c r="AV641" i="8" s="1"/>
  <c r="AU641" i="8" s="1"/>
  <c r="AT641" i="8" s="1"/>
  <c r="AS641" i="8" s="1"/>
  <c r="AR641" i="8" s="1"/>
  <c r="AQ641" i="8" s="1"/>
  <c r="AP641" i="8" s="1"/>
  <c r="AO641" i="8" s="1"/>
  <c r="AZ641" i="8" s="1"/>
  <c r="BZ641" i="8" s="1"/>
  <c r="BK649" i="8"/>
  <c r="BJ649" i="8" s="1"/>
  <c r="BI649" i="8" s="1"/>
  <c r="BH649" i="8" s="1"/>
  <c r="BG649" i="8" s="1"/>
  <c r="BF649" i="8" s="1"/>
  <c r="BE649" i="8" s="1"/>
  <c r="BD649" i="8" s="1"/>
  <c r="BC649" i="8" s="1"/>
  <c r="BB649" i="8" s="1"/>
  <c r="BA649" i="8" s="1"/>
  <c r="BL649" i="8" s="1"/>
  <c r="CA649" i="8" s="1"/>
  <c r="AM649" i="8"/>
  <c r="AL649" i="8" s="1"/>
  <c r="AK649" i="8" s="1"/>
  <c r="AJ649" i="8" s="1"/>
  <c r="AI649" i="8" s="1"/>
  <c r="AH649" i="8" s="1"/>
  <c r="AG649" i="8" s="1"/>
  <c r="AF649" i="8" s="1"/>
  <c r="AE649" i="8" s="1"/>
  <c r="AD649" i="8" s="1"/>
  <c r="AC649" i="8" s="1"/>
  <c r="AN649" i="8" s="1"/>
  <c r="BY649" i="8" s="1"/>
  <c r="AY649" i="8"/>
  <c r="AX649" i="8" s="1"/>
  <c r="AW649" i="8" s="1"/>
  <c r="AV649" i="8" s="1"/>
  <c r="AU649" i="8" s="1"/>
  <c r="AT649" i="8" s="1"/>
  <c r="AS649" i="8" s="1"/>
  <c r="AR649" i="8" s="1"/>
  <c r="AQ649" i="8" s="1"/>
  <c r="AP649" i="8" s="1"/>
  <c r="AO649" i="8" s="1"/>
  <c r="AZ649" i="8" s="1"/>
  <c r="BZ649" i="8" s="1"/>
  <c r="AY880" i="8"/>
  <c r="AX880" i="8" s="1"/>
  <c r="AW880" i="8" s="1"/>
  <c r="AV880" i="8" s="1"/>
  <c r="AU880" i="8" s="1"/>
  <c r="AT880" i="8" s="1"/>
  <c r="AS880" i="8" s="1"/>
  <c r="AR880" i="8" s="1"/>
  <c r="AQ880" i="8" s="1"/>
  <c r="AP880" i="8" s="1"/>
  <c r="AO880" i="8" s="1"/>
  <c r="AZ880" i="8" s="1"/>
  <c r="BZ880" i="8" s="1"/>
  <c r="BK880" i="8"/>
  <c r="BJ880" i="8" s="1"/>
  <c r="BI880" i="8" s="1"/>
  <c r="BH880" i="8" s="1"/>
  <c r="BG880" i="8" s="1"/>
  <c r="BF880" i="8" s="1"/>
  <c r="BE880" i="8" s="1"/>
  <c r="BD880" i="8" s="1"/>
  <c r="BC880" i="8" s="1"/>
  <c r="BB880" i="8" s="1"/>
  <c r="BA880" i="8" s="1"/>
  <c r="BL880" i="8" s="1"/>
  <c r="CA880" i="8" s="1"/>
  <c r="AM880" i="8"/>
  <c r="AL880" i="8" s="1"/>
  <c r="AK880" i="8" s="1"/>
  <c r="AJ880" i="8" s="1"/>
  <c r="AI880" i="8" s="1"/>
  <c r="AH880" i="8" s="1"/>
  <c r="AG880" i="8" s="1"/>
  <c r="AF880" i="8" s="1"/>
  <c r="AE880" i="8" s="1"/>
  <c r="AD880" i="8" s="1"/>
  <c r="AC880" i="8" s="1"/>
  <c r="AN880" i="8" s="1"/>
  <c r="BY880" i="8" s="1"/>
  <c r="AM677" i="8"/>
  <c r="AL677" i="8" s="1"/>
  <c r="AK677" i="8" s="1"/>
  <c r="AJ677" i="8" s="1"/>
  <c r="AI677" i="8" s="1"/>
  <c r="AH677" i="8" s="1"/>
  <c r="AG677" i="8" s="1"/>
  <c r="AF677" i="8" s="1"/>
  <c r="AE677" i="8" s="1"/>
  <c r="AD677" i="8" s="1"/>
  <c r="AC677" i="8" s="1"/>
  <c r="AN677" i="8" s="1"/>
  <c r="BY677" i="8" s="1"/>
  <c r="AY677" i="8"/>
  <c r="AX677" i="8" s="1"/>
  <c r="AW677" i="8" s="1"/>
  <c r="AV677" i="8" s="1"/>
  <c r="AU677" i="8" s="1"/>
  <c r="AT677" i="8" s="1"/>
  <c r="AS677" i="8" s="1"/>
  <c r="AR677" i="8" s="1"/>
  <c r="AQ677" i="8" s="1"/>
  <c r="AP677" i="8" s="1"/>
  <c r="AO677" i="8" s="1"/>
  <c r="AZ677" i="8" s="1"/>
  <c r="BZ677" i="8" s="1"/>
  <c r="BK677" i="8"/>
  <c r="BJ677" i="8" s="1"/>
  <c r="BI677" i="8" s="1"/>
  <c r="BH677" i="8" s="1"/>
  <c r="BG677" i="8" s="1"/>
  <c r="BF677" i="8" s="1"/>
  <c r="BE677" i="8" s="1"/>
  <c r="BD677" i="8" s="1"/>
  <c r="BC677" i="8" s="1"/>
  <c r="BB677" i="8" s="1"/>
  <c r="BA677" i="8" s="1"/>
  <c r="BL677" i="8" s="1"/>
  <c r="CA677" i="8" s="1"/>
  <c r="AM118" i="8"/>
  <c r="AL118" i="8" s="1"/>
  <c r="AK118" i="8" s="1"/>
  <c r="AJ118" i="8" s="1"/>
  <c r="AI118" i="8" s="1"/>
  <c r="AH118" i="8" s="1"/>
  <c r="AG118" i="8" s="1"/>
  <c r="AF118" i="8" s="1"/>
  <c r="AE118" i="8" s="1"/>
  <c r="AD118" i="8" s="1"/>
  <c r="AC118" i="8" s="1"/>
  <c r="AN118" i="8" s="1"/>
  <c r="BY118" i="8" s="1"/>
  <c r="AY118" i="8"/>
  <c r="AX118" i="8" s="1"/>
  <c r="AW118" i="8" s="1"/>
  <c r="AV118" i="8" s="1"/>
  <c r="AU118" i="8" s="1"/>
  <c r="AT118" i="8" s="1"/>
  <c r="AS118" i="8" s="1"/>
  <c r="AR118" i="8" s="1"/>
  <c r="AQ118" i="8" s="1"/>
  <c r="AP118" i="8" s="1"/>
  <c r="AO118" i="8" s="1"/>
  <c r="AZ118" i="8" s="1"/>
  <c r="BZ118" i="8" s="1"/>
  <c r="BK118" i="8"/>
  <c r="BJ118" i="8" s="1"/>
  <c r="BI118" i="8" s="1"/>
  <c r="BH118" i="8" s="1"/>
  <c r="BG118" i="8" s="1"/>
  <c r="BF118" i="8" s="1"/>
  <c r="BE118" i="8" s="1"/>
  <c r="BD118" i="8" s="1"/>
  <c r="BC118" i="8" s="1"/>
  <c r="BB118" i="8" s="1"/>
  <c r="BA118" i="8" s="1"/>
  <c r="BL118" i="8" s="1"/>
  <c r="CA118" i="8" s="1"/>
  <c r="AM374" i="8"/>
  <c r="AL374" i="8" s="1"/>
  <c r="AK374" i="8" s="1"/>
  <c r="AJ374" i="8" s="1"/>
  <c r="AI374" i="8" s="1"/>
  <c r="AH374" i="8" s="1"/>
  <c r="AG374" i="8" s="1"/>
  <c r="AF374" i="8" s="1"/>
  <c r="AE374" i="8" s="1"/>
  <c r="AD374" i="8" s="1"/>
  <c r="AC374" i="8" s="1"/>
  <c r="AN374" i="8" s="1"/>
  <c r="BY374" i="8" s="1"/>
  <c r="AY374" i="8"/>
  <c r="AX374" i="8" s="1"/>
  <c r="AW374" i="8" s="1"/>
  <c r="AV374" i="8" s="1"/>
  <c r="AU374" i="8" s="1"/>
  <c r="AT374" i="8" s="1"/>
  <c r="AS374" i="8" s="1"/>
  <c r="AR374" i="8" s="1"/>
  <c r="AQ374" i="8" s="1"/>
  <c r="AP374" i="8" s="1"/>
  <c r="AO374" i="8" s="1"/>
  <c r="AZ374" i="8" s="1"/>
  <c r="BZ374" i="8" s="1"/>
  <c r="BK374" i="8"/>
  <c r="BJ374" i="8" s="1"/>
  <c r="BI374" i="8" s="1"/>
  <c r="BH374" i="8" s="1"/>
  <c r="BG374" i="8" s="1"/>
  <c r="BF374" i="8" s="1"/>
  <c r="BE374" i="8" s="1"/>
  <c r="BD374" i="8" s="1"/>
  <c r="BC374" i="8" s="1"/>
  <c r="BB374" i="8" s="1"/>
  <c r="BA374" i="8" s="1"/>
  <c r="BL374" i="8" s="1"/>
  <c r="CA374" i="8" s="1"/>
  <c r="BW266" i="8"/>
  <c r="BV266" i="8" s="1"/>
  <c r="BU266" i="8" s="1"/>
  <c r="BT266" i="8" s="1"/>
  <c r="BS266" i="8" s="1"/>
  <c r="BR266" i="8" s="1"/>
  <c r="BQ266" i="8" s="1"/>
  <c r="BP266" i="8" s="1"/>
  <c r="BO266" i="8" s="1"/>
  <c r="BN266" i="8" s="1"/>
  <c r="BM266" i="8" s="1"/>
  <c r="BX266" i="8" s="1"/>
  <c r="CB266" i="8" s="1"/>
  <c r="L266" i="8"/>
  <c r="BW274" i="8"/>
  <c r="BV274" i="8" s="1"/>
  <c r="BU274" i="8" s="1"/>
  <c r="BT274" i="8" s="1"/>
  <c r="BS274" i="8" s="1"/>
  <c r="BR274" i="8" s="1"/>
  <c r="BQ274" i="8" s="1"/>
  <c r="BP274" i="8" s="1"/>
  <c r="BO274" i="8" s="1"/>
  <c r="BN274" i="8" s="1"/>
  <c r="BM274" i="8" s="1"/>
  <c r="BX274" i="8" s="1"/>
  <c r="CB274" i="8" s="1"/>
  <c r="L274" i="8"/>
  <c r="BW282" i="8"/>
  <c r="BV282" i="8" s="1"/>
  <c r="BU282" i="8" s="1"/>
  <c r="BT282" i="8" s="1"/>
  <c r="BS282" i="8" s="1"/>
  <c r="BR282" i="8" s="1"/>
  <c r="BQ282" i="8" s="1"/>
  <c r="BP282" i="8" s="1"/>
  <c r="BO282" i="8" s="1"/>
  <c r="BN282" i="8" s="1"/>
  <c r="BM282" i="8" s="1"/>
  <c r="BX282" i="8" s="1"/>
  <c r="CB282" i="8" s="1"/>
  <c r="L282" i="8"/>
  <c r="AM128" i="8"/>
  <c r="AL128" i="8" s="1"/>
  <c r="AK128" i="8" s="1"/>
  <c r="AJ128" i="8" s="1"/>
  <c r="AI128" i="8" s="1"/>
  <c r="AH128" i="8" s="1"/>
  <c r="AG128" i="8" s="1"/>
  <c r="AF128" i="8" s="1"/>
  <c r="AE128" i="8" s="1"/>
  <c r="AD128" i="8" s="1"/>
  <c r="AC128" i="8" s="1"/>
  <c r="AN128" i="8" s="1"/>
  <c r="BY128" i="8" s="1"/>
  <c r="AY128" i="8"/>
  <c r="AX128" i="8" s="1"/>
  <c r="AW128" i="8" s="1"/>
  <c r="AV128" i="8" s="1"/>
  <c r="AU128" i="8" s="1"/>
  <c r="AT128" i="8" s="1"/>
  <c r="AS128" i="8" s="1"/>
  <c r="AR128" i="8" s="1"/>
  <c r="AQ128" i="8" s="1"/>
  <c r="AP128" i="8" s="1"/>
  <c r="AO128" i="8" s="1"/>
  <c r="AZ128" i="8" s="1"/>
  <c r="BZ128" i="8" s="1"/>
  <c r="BK128" i="8"/>
  <c r="BJ128" i="8" s="1"/>
  <c r="BI128" i="8" s="1"/>
  <c r="BH128" i="8" s="1"/>
  <c r="BG128" i="8" s="1"/>
  <c r="BF128" i="8" s="1"/>
  <c r="BE128" i="8" s="1"/>
  <c r="BD128" i="8" s="1"/>
  <c r="BC128" i="8" s="1"/>
  <c r="BB128" i="8" s="1"/>
  <c r="BA128" i="8" s="1"/>
  <c r="BL128" i="8" s="1"/>
  <c r="CA128" i="8" s="1"/>
  <c r="L82" i="8"/>
  <c r="BW82" i="8"/>
  <c r="BV82" i="8" s="1"/>
  <c r="BU82" i="8" s="1"/>
  <c r="BT82" i="8" s="1"/>
  <c r="BS82" i="8" s="1"/>
  <c r="BR82" i="8" s="1"/>
  <c r="BQ82" i="8" s="1"/>
  <c r="BP82" i="8" s="1"/>
  <c r="BO82" i="8" s="1"/>
  <c r="BN82" i="8" s="1"/>
  <c r="BM82" i="8" s="1"/>
  <c r="BX82" i="8" s="1"/>
  <c r="CB82" i="8" s="1"/>
  <c r="L86" i="8"/>
  <c r="BW86" i="8"/>
  <c r="BV86" i="8" s="1"/>
  <c r="BU86" i="8" s="1"/>
  <c r="BT86" i="8" s="1"/>
  <c r="BS86" i="8" s="1"/>
  <c r="BR86" i="8" s="1"/>
  <c r="BQ86" i="8" s="1"/>
  <c r="BP86" i="8" s="1"/>
  <c r="BO86" i="8" s="1"/>
  <c r="BN86" i="8" s="1"/>
  <c r="BM86" i="8" s="1"/>
  <c r="BX86" i="8" s="1"/>
  <c r="CB86" i="8" s="1"/>
  <c r="L94" i="8"/>
  <c r="BW94" i="8"/>
  <c r="BV94" i="8" s="1"/>
  <c r="BU94" i="8" s="1"/>
  <c r="BT94" i="8" s="1"/>
  <c r="BS94" i="8" s="1"/>
  <c r="BR94" i="8" s="1"/>
  <c r="BQ94" i="8" s="1"/>
  <c r="BP94" i="8" s="1"/>
  <c r="BO94" i="8" s="1"/>
  <c r="BN94" i="8" s="1"/>
  <c r="BM94" i="8" s="1"/>
  <c r="BX94" i="8" s="1"/>
  <c r="CB94" i="8" s="1"/>
  <c r="L93" i="8"/>
  <c r="BW93" i="8"/>
  <c r="BV93" i="8" s="1"/>
  <c r="BU93" i="8" s="1"/>
  <c r="BT93" i="8" s="1"/>
  <c r="BS93" i="8" s="1"/>
  <c r="BR93" i="8" s="1"/>
  <c r="BQ93" i="8" s="1"/>
  <c r="BP93" i="8" s="1"/>
  <c r="BO93" i="8" s="1"/>
  <c r="BN93" i="8" s="1"/>
  <c r="BM93" i="8" s="1"/>
  <c r="BX93" i="8" s="1"/>
  <c r="CB93" i="8" s="1"/>
  <c r="L97" i="8"/>
  <c r="BW97" i="8"/>
  <c r="BV97" i="8" s="1"/>
  <c r="BU97" i="8" s="1"/>
  <c r="BT97" i="8" s="1"/>
  <c r="BS97" i="8" s="1"/>
  <c r="BR97" i="8" s="1"/>
  <c r="BQ97" i="8" s="1"/>
  <c r="BP97" i="8" s="1"/>
  <c r="BO97" i="8" s="1"/>
  <c r="BN97" i="8" s="1"/>
  <c r="BM97" i="8" s="1"/>
  <c r="BX97" i="8" s="1"/>
  <c r="CB97" i="8" s="1"/>
  <c r="BW52" i="8"/>
  <c r="BV52" i="8" s="1"/>
  <c r="BU52" i="8" s="1"/>
  <c r="BT52" i="8" s="1"/>
  <c r="BS52" i="8" s="1"/>
  <c r="BR52" i="8" s="1"/>
  <c r="BQ52" i="8" s="1"/>
  <c r="BP52" i="8" s="1"/>
  <c r="BO52" i="8" s="1"/>
  <c r="BN52" i="8" s="1"/>
  <c r="BM52" i="8" s="1"/>
  <c r="BX52" i="8" s="1"/>
  <c r="CB52" i="8" s="1"/>
  <c r="L52" i="8"/>
  <c r="AM373" i="8"/>
  <c r="AL373" i="8" s="1"/>
  <c r="AK373" i="8" s="1"/>
  <c r="AJ373" i="8" s="1"/>
  <c r="AI373" i="8" s="1"/>
  <c r="AH373" i="8" s="1"/>
  <c r="AG373" i="8" s="1"/>
  <c r="AF373" i="8" s="1"/>
  <c r="AE373" i="8" s="1"/>
  <c r="AD373" i="8" s="1"/>
  <c r="AC373" i="8" s="1"/>
  <c r="AN373" i="8" s="1"/>
  <c r="BY373" i="8" s="1"/>
  <c r="AY373" i="8"/>
  <c r="AX373" i="8" s="1"/>
  <c r="AW373" i="8" s="1"/>
  <c r="AV373" i="8" s="1"/>
  <c r="AU373" i="8" s="1"/>
  <c r="AT373" i="8" s="1"/>
  <c r="AS373" i="8" s="1"/>
  <c r="AR373" i="8" s="1"/>
  <c r="AQ373" i="8" s="1"/>
  <c r="AP373" i="8" s="1"/>
  <c r="AO373" i="8" s="1"/>
  <c r="AZ373" i="8" s="1"/>
  <c r="BZ373" i="8" s="1"/>
  <c r="BK373" i="8"/>
  <c r="BJ373" i="8" s="1"/>
  <c r="BI373" i="8" s="1"/>
  <c r="BH373" i="8" s="1"/>
  <c r="BG373" i="8" s="1"/>
  <c r="BF373" i="8" s="1"/>
  <c r="BE373" i="8" s="1"/>
  <c r="BD373" i="8" s="1"/>
  <c r="BC373" i="8" s="1"/>
  <c r="BB373" i="8" s="1"/>
  <c r="BA373" i="8" s="1"/>
  <c r="BL373" i="8" s="1"/>
  <c r="CA373" i="8" s="1"/>
  <c r="BK865" i="8"/>
  <c r="BJ865" i="8" s="1"/>
  <c r="BI865" i="8" s="1"/>
  <c r="BH865" i="8" s="1"/>
  <c r="BG865" i="8" s="1"/>
  <c r="BF865" i="8" s="1"/>
  <c r="BE865" i="8" s="1"/>
  <c r="BD865" i="8" s="1"/>
  <c r="BC865" i="8" s="1"/>
  <c r="BB865" i="8" s="1"/>
  <c r="BA865" i="8" s="1"/>
  <c r="BL865" i="8" s="1"/>
  <c r="CA865" i="8" s="1"/>
  <c r="AM865" i="8"/>
  <c r="AL865" i="8" s="1"/>
  <c r="AK865" i="8" s="1"/>
  <c r="AJ865" i="8" s="1"/>
  <c r="AI865" i="8" s="1"/>
  <c r="AH865" i="8" s="1"/>
  <c r="AG865" i="8" s="1"/>
  <c r="AF865" i="8" s="1"/>
  <c r="AE865" i="8" s="1"/>
  <c r="AD865" i="8" s="1"/>
  <c r="AC865" i="8" s="1"/>
  <c r="AN865" i="8" s="1"/>
  <c r="BY865" i="8" s="1"/>
  <c r="AY865" i="8"/>
  <c r="AX865" i="8" s="1"/>
  <c r="AW865" i="8" s="1"/>
  <c r="AV865" i="8" s="1"/>
  <c r="AU865" i="8" s="1"/>
  <c r="AT865" i="8" s="1"/>
  <c r="AS865" i="8" s="1"/>
  <c r="AR865" i="8" s="1"/>
  <c r="AQ865" i="8" s="1"/>
  <c r="AP865" i="8" s="1"/>
  <c r="AO865" i="8" s="1"/>
  <c r="AZ865" i="8" s="1"/>
  <c r="BZ865" i="8" s="1"/>
  <c r="AY29" i="8"/>
  <c r="AX29" i="8" s="1"/>
  <c r="AW29" i="8" s="1"/>
  <c r="AV29" i="8" s="1"/>
  <c r="AU29" i="8" s="1"/>
  <c r="AT29" i="8" s="1"/>
  <c r="AS29" i="8" s="1"/>
  <c r="AR29" i="8" s="1"/>
  <c r="AQ29" i="8" s="1"/>
  <c r="AP29" i="8" s="1"/>
  <c r="AO29" i="8" s="1"/>
  <c r="AZ29" i="8" s="1"/>
  <c r="BZ29" i="8" s="1"/>
  <c r="AM29" i="8"/>
  <c r="AL29" i="8" s="1"/>
  <c r="AK29" i="8" s="1"/>
  <c r="AJ29" i="8" s="1"/>
  <c r="AI29" i="8" s="1"/>
  <c r="AH29" i="8" s="1"/>
  <c r="AG29" i="8" s="1"/>
  <c r="AF29" i="8" s="1"/>
  <c r="AE29" i="8" s="1"/>
  <c r="AD29" i="8" s="1"/>
  <c r="AC29" i="8" s="1"/>
  <c r="AN29" i="8" s="1"/>
  <c r="BY29" i="8" s="1"/>
  <c r="BK29" i="8"/>
  <c r="BJ29" i="8" s="1"/>
  <c r="BI29" i="8" s="1"/>
  <c r="BH29" i="8" s="1"/>
  <c r="BG29" i="8" s="1"/>
  <c r="BF29" i="8" s="1"/>
  <c r="BE29" i="8" s="1"/>
  <c r="BD29" i="8" s="1"/>
  <c r="BC29" i="8" s="1"/>
  <c r="BB29" i="8" s="1"/>
  <c r="BA29" i="8" s="1"/>
  <c r="BL29" i="8" s="1"/>
  <c r="CA29" i="8" s="1"/>
  <c r="AM842" i="8"/>
  <c r="AL842" i="8" s="1"/>
  <c r="AK842" i="8" s="1"/>
  <c r="AJ842" i="8" s="1"/>
  <c r="AI842" i="8" s="1"/>
  <c r="AH842" i="8" s="1"/>
  <c r="AG842" i="8" s="1"/>
  <c r="AF842" i="8" s="1"/>
  <c r="AE842" i="8" s="1"/>
  <c r="AD842" i="8" s="1"/>
  <c r="AC842" i="8" s="1"/>
  <c r="AN842" i="8" s="1"/>
  <c r="BY842" i="8" s="1"/>
  <c r="BK842" i="8"/>
  <c r="BJ842" i="8" s="1"/>
  <c r="BI842" i="8" s="1"/>
  <c r="BH842" i="8" s="1"/>
  <c r="BG842" i="8" s="1"/>
  <c r="BF842" i="8" s="1"/>
  <c r="BE842" i="8" s="1"/>
  <c r="BD842" i="8" s="1"/>
  <c r="BC842" i="8" s="1"/>
  <c r="BB842" i="8" s="1"/>
  <c r="BA842" i="8" s="1"/>
  <c r="BL842" i="8" s="1"/>
  <c r="CA842" i="8" s="1"/>
  <c r="AY842" i="8"/>
  <c r="AX842" i="8" s="1"/>
  <c r="AW842" i="8" s="1"/>
  <c r="AV842" i="8" s="1"/>
  <c r="AU842" i="8" s="1"/>
  <c r="AT842" i="8" s="1"/>
  <c r="AS842" i="8" s="1"/>
  <c r="AR842" i="8" s="1"/>
  <c r="AQ842" i="8" s="1"/>
  <c r="AP842" i="8" s="1"/>
  <c r="AO842" i="8" s="1"/>
  <c r="AZ842" i="8" s="1"/>
  <c r="BZ842" i="8" s="1"/>
  <c r="AM861" i="8"/>
  <c r="AL861" i="8" s="1"/>
  <c r="AK861" i="8" s="1"/>
  <c r="AJ861" i="8" s="1"/>
  <c r="AI861" i="8" s="1"/>
  <c r="AH861" i="8" s="1"/>
  <c r="AG861" i="8" s="1"/>
  <c r="AF861" i="8" s="1"/>
  <c r="AE861" i="8" s="1"/>
  <c r="AD861" i="8" s="1"/>
  <c r="AC861" i="8" s="1"/>
  <c r="AN861" i="8" s="1"/>
  <c r="BY861" i="8" s="1"/>
  <c r="AY861" i="8"/>
  <c r="AX861" i="8" s="1"/>
  <c r="AW861" i="8" s="1"/>
  <c r="AV861" i="8" s="1"/>
  <c r="AU861" i="8" s="1"/>
  <c r="AT861" i="8" s="1"/>
  <c r="AS861" i="8" s="1"/>
  <c r="AR861" i="8" s="1"/>
  <c r="AQ861" i="8" s="1"/>
  <c r="AP861" i="8" s="1"/>
  <c r="AO861" i="8" s="1"/>
  <c r="AZ861" i="8" s="1"/>
  <c r="BZ861" i="8" s="1"/>
  <c r="BK861" i="8"/>
  <c r="BJ861" i="8" s="1"/>
  <c r="BI861" i="8" s="1"/>
  <c r="BH861" i="8" s="1"/>
  <c r="BG861" i="8" s="1"/>
  <c r="BF861" i="8" s="1"/>
  <c r="BE861" i="8" s="1"/>
  <c r="BD861" i="8" s="1"/>
  <c r="BC861" i="8" s="1"/>
  <c r="BB861" i="8" s="1"/>
  <c r="BA861" i="8" s="1"/>
  <c r="BL861" i="8" s="1"/>
  <c r="CA861" i="8" s="1"/>
  <c r="BW269" i="8"/>
  <c r="BV269" i="8" s="1"/>
  <c r="BU269" i="8" s="1"/>
  <c r="BT269" i="8" s="1"/>
  <c r="BS269" i="8" s="1"/>
  <c r="BR269" i="8" s="1"/>
  <c r="BQ269" i="8" s="1"/>
  <c r="BP269" i="8" s="1"/>
  <c r="BO269" i="8" s="1"/>
  <c r="BN269" i="8" s="1"/>
  <c r="BM269" i="8" s="1"/>
  <c r="BX269" i="8" s="1"/>
  <c r="CB269" i="8" s="1"/>
  <c r="L269" i="8"/>
  <c r="BW270" i="8"/>
  <c r="BV270" i="8" s="1"/>
  <c r="BU270" i="8" s="1"/>
  <c r="BT270" i="8" s="1"/>
  <c r="BS270" i="8" s="1"/>
  <c r="BR270" i="8" s="1"/>
  <c r="BQ270" i="8" s="1"/>
  <c r="BP270" i="8" s="1"/>
  <c r="BO270" i="8" s="1"/>
  <c r="BN270" i="8" s="1"/>
  <c r="BM270" i="8" s="1"/>
  <c r="BX270" i="8" s="1"/>
  <c r="CB270" i="8" s="1"/>
  <c r="L270" i="8"/>
  <c r="BW278" i="8"/>
  <c r="BV278" i="8" s="1"/>
  <c r="BU278" i="8" s="1"/>
  <c r="BT278" i="8" s="1"/>
  <c r="BS278" i="8" s="1"/>
  <c r="BR278" i="8" s="1"/>
  <c r="BQ278" i="8" s="1"/>
  <c r="BP278" i="8" s="1"/>
  <c r="BO278" i="8" s="1"/>
  <c r="BN278" i="8" s="1"/>
  <c r="BM278" i="8" s="1"/>
  <c r="BX278" i="8" s="1"/>
  <c r="CB278" i="8" s="1"/>
  <c r="L278" i="8"/>
  <c r="BW286" i="8"/>
  <c r="BV286" i="8" s="1"/>
  <c r="BU286" i="8" s="1"/>
  <c r="BT286" i="8" s="1"/>
  <c r="BS286" i="8" s="1"/>
  <c r="BR286" i="8" s="1"/>
  <c r="BQ286" i="8" s="1"/>
  <c r="BP286" i="8" s="1"/>
  <c r="BO286" i="8" s="1"/>
  <c r="BN286" i="8" s="1"/>
  <c r="BM286" i="8" s="1"/>
  <c r="BX286" i="8" s="1"/>
  <c r="CB286" i="8" s="1"/>
  <c r="L286" i="8"/>
  <c r="AY860" i="8"/>
  <c r="AX860" i="8" s="1"/>
  <c r="AW860" i="8" s="1"/>
  <c r="AV860" i="8" s="1"/>
  <c r="AU860" i="8" s="1"/>
  <c r="AT860" i="8" s="1"/>
  <c r="AS860" i="8" s="1"/>
  <c r="AR860" i="8" s="1"/>
  <c r="AQ860" i="8" s="1"/>
  <c r="AP860" i="8" s="1"/>
  <c r="AO860" i="8" s="1"/>
  <c r="AZ860" i="8" s="1"/>
  <c r="BZ860" i="8" s="1"/>
  <c r="AM860" i="8"/>
  <c r="AL860" i="8" s="1"/>
  <c r="AK860" i="8" s="1"/>
  <c r="AJ860" i="8" s="1"/>
  <c r="AI860" i="8" s="1"/>
  <c r="AH860" i="8" s="1"/>
  <c r="AG860" i="8" s="1"/>
  <c r="AF860" i="8" s="1"/>
  <c r="AE860" i="8" s="1"/>
  <c r="AD860" i="8" s="1"/>
  <c r="AC860" i="8" s="1"/>
  <c r="AN860" i="8" s="1"/>
  <c r="BY860" i="8" s="1"/>
  <c r="BK860" i="8"/>
  <c r="BJ860" i="8" s="1"/>
  <c r="BI860" i="8" s="1"/>
  <c r="BH860" i="8" s="1"/>
  <c r="BG860" i="8" s="1"/>
  <c r="BF860" i="8" s="1"/>
  <c r="BE860" i="8" s="1"/>
  <c r="BD860" i="8" s="1"/>
  <c r="BC860" i="8" s="1"/>
  <c r="BB860" i="8" s="1"/>
  <c r="BA860" i="8" s="1"/>
  <c r="BL860" i="8" s="1"/>
  <c r="CA860" i="8" s="1"/>
  <c r="BW12" i="8"/>
  <c r="BV12" i="8" s="1"/>
  <c r="BU12" i="8" s="1"/>
  <c r="BT12" i="8" s="1"/>
  <c r="BS12" i="8" s="1"/>
  <c r="BR12" i="8" s="1"/>
  <c r="BQ12" i="8" s="1"/>
  <c r="BP12" i="8" s="1"/>
  <c r="BO12" i="8" s="1"/>
  <c r="BN12" i="8" s="1"/>
  <c r="BM12" i="8" s="1"/>
  <c r="BX12" i="8" s="1"/>
  <c r="CB12" i="8" s="1"/>
  <c r="L12" i="8"/>
  <c r="BW11" i="8"/>
  <c r="BV11" i="8" s="1"/>
  <c r="BU11" i="8" s="1"/>
  <c r="BT11" i="8" s="1"/>
  <c r="BS11" i="8" s="1"/>
  <c r="BR11" i="8" s="1"/>
  <c r="BQ11" i="8" s="1"/>
  <c r="BP11" i="8" s="1"/>
  <c r="BO11" i="8" s="1"/>
  <c r="BN11" i="8" s="1"/>
  <c r="BM11" i="8" s="1"/>
  <c r="BX11" i="8" s="1"/>
  <c r="CB11" i="8" s="1"/>
  <c r="L11" i="8"/>
  <c r="L27" i="8"/>
  <c r="BW27" i="8"/>
  <c r="BV27" i="8" s="1"/>
  <c r="BU27" i="8" s="1"/>
  <c r="BT27" i="8" s="1"/>
  <c r="BS27" i="8" s="1"/>
  <c r="BR27" i="8" s="1"/>
  <c r="BQ27" i="8" s="1"/>
  <c r="BP27" i="8" s="1"/>
  <c r="BO27" i="8" s="1"/>
  <c r="BN27" i="8" s="1"/>
  <c r="BM27" i="8" s="1"/>
  <c r="BX27" i="8" s="1"/>
  <c r="CB27" i="8" s="1"/>
  <c r="AM17" i="8"/>
  <c r="AL17" i="8" s="1"/>
  <c r="AK17" i="8" s="1"/>
  <c r="AJ17" i="8" s="1"/>
  <c r="AI17" i="8" s="1"/>
  <c r="AH17" i="8" s="1"/>
  <c r="AG17" i="8" s="1"/>
  <c r="AF17" i="8" s="1"/>
  <c r="AE17" i="8" s="1"/>
  <c r="AD17" i="8" s="1"/>
  <c r="AC17" i="8" s="1"/>
  <c r="AN17" i="8" s="1"/>
  <c r="BY17" i="8" s="1"/>
  <c r="AY17" i="8"/>
  <c r="AX17" i="8" s="1"/>
  <c r="AW17" i="8" s="1"/>
  <c r="AV17" i="8" s="1"/>
  <c r="AU17" i="8" s="1"/>
  <c r="AT17" i="8" s="1"/>
  <c r="AS17" i="8" s="1"/>
  <c r="AR17" i="8" s="1"/>
  <c r="AQ17" i="8" s="1"/>
  <c r="AP17" i="8" s="1"/>
  <c r="AO17" i="8" s="1"/>
  <c r="AZ17" i="8" s="1"/>
  <c r="BZ17" i="8" s="1"/>
  <c r="BK17" i="8"/>
  <c r="BJ17" i="8" s="1"/>
  <c r="BI17" i="8" s="1"/>
  <c r="BH17" i="8" s="1"/>
  <c r="BG17" i="8" s="1"/>
  <c r="BF17" i="8" s="1"/>
  <c r="BE17" i="8" s="1"/>
  <c r="BD17" i="8" s="1"/>
  <c r="BC17" i="8" s="1"/>
  <c r="BB17" i="8" s="1"/>
  <c r="BA17" i="8" s="1"/>
  <c r="BL17" i="8" s="1"/>
  <c r="CA17" i="8" s="1"/>
  <c r="AM804" i="8"/>
  <c r="AL804" i="8" s="1"/>
  <c r="AK804" i="8" s="1"/>
  <c r="AJ804" i="8" s="1"/>
  <c r="AI804" i="8" s="1"/>
  <c r="AH804" i="8" s="1"/>
  <c r="AG804" i="8" s="1"/>
  <c r="AF804" i="8" s="1"/>
  <c r="AE804" i="8" s="1"/>
  <c r="AD804" i="8" s="1"/>
  <c r="AC804" i="8" s="1"/>
  <c r="AN804" i="8" s="1"/>
  <c r="BY804" i="8" s="1"/>
  <c r="BK804" i="8"/>
  <c r="BJ804" i="8" s="1"/>
  <c r="BI804" i="8" s="1"/>
  <c r="BH804" i="8" s="1"/>
  <c r="BG804" i="8" s="1"/>
  <c r="BF804" i="8" s="1"/>
  <c r="BE804" i="8" s="1"/>
  <c r="BD804" i="8" s="1"/>
  <c r="BC804" i="8" s="1"/>
  <c r="BB804" i="8" s="1"/>
  <c r="BA804" i="8" s="1"/>
  <c r="BL804" i="8" s="1"/>
  <c r="CA804" i="8" s="1"/>
  <c r="AY804" i="8"/>
  <c r="AX804" i="8" s="1"/>
  <c r="AW804" i="8" s="1"/>
  <c r="AV804" i="8" s="1"/>
  <c r="AU804" i="8" s="1"/>
  <c r="AT804" i="8" s="1"/>
  <c r="AS804" i="8" s="1"/>
  <c r="AR804" i="8" s="1"/>
  <c r="AQ804" i="8" s="1"/>
  <c r="AP804" i="8" s="1"/>
  <c r="AO804" i="8" s="1"/>
  <c r="AZ804" i="8" s="1"/>
  <c r="BZ804" i="8" s="1"/>
  <c r="AM812" i="8"/>
  <c r="AL812" i="8" s="1"/>
  <c r="AK812" i="8" s="1"/>
  <c r="AJ812" i="8" s="1"/>
  <c r="AI812" i="8" s="1"/>
  <c r="AH812" i="8" s="1"/>
  <c r="AG812" i="8" s="1"/>
  <c r="AF812" i="8" s="1"/>
  <c r="AE812" i="8" s="1"/>
  <c r="AD812" i="8" s="1"/>
  <c r="AC812" i="8" s="1"/>
  <c r="AN812" i="8" s="1"/>
  <c r="BY812" i="8" s="1"/>
  <c r="BK812" i="8"/>
  <c r="BJ812" i="8" s="1"/>
  <c r="BI812" i="8" s="1"/>
  <c r="BH812" i="8" s="1"/>
  <c r="BG812" i="8" s="1"/>
  <c r="BF812" i="8" s="1"/>
  <c r="BE812" i="8" s="1"/>
  <c r="BD812" i="8" s="1"/>
  <c r="BC812" i="8" s="1"/>
  <c r="BB812" i="8" s="1"/>
  <c r="BA812" i="8" s="1"/>
  <c r="BL812" i="8" s="1"/>
  <c r="CA812" i="8" s="1"/>
  <c r="AY812" i="8"/>
  <c r="AX812" i="8" s="1"/>
  <c r="AW812" i="8" s="1"/>
  <c r="AV812" i="8" s="1"/>
  <c r="AU812" i="8" s="1"/>
  <c r="AT812" i="8" s="1"/>
  <c r="AS812" i="8" s="1"/>
  <c r="AR812" i="8" s="1"/>
  <c r="AQ812" i="8" s="1"/>
  <c r="AP812" i="8" s="1"/>
  <c r="AO812" i="8" s="1"/>
  <c r="AZ812" i="8" s="1"/>
  <c r="BZ812" i="8" s="1"/>
  <c r="AM820" i="8"/>
  <c r="AL820" i="8" s="1"/>
  <c r="AK820" i="8" s="1"/>
  <c r="AJ820" i="8" s="1"/>
  <c r="AI820" i="8" s="1"/>
  <c r="AH820" i="8" s="1"/>
  <c r="AG820" i="8" s="1"/>
  <c r="AF820" i="8" s="1"/>
  <c r="AE820" i="8" s="1"/>
  <c r="AD820" i="8" s="1"/>
  <c r="AC820" i="8" s="1"/>
  <c r="AN820" i="8" s="1"/>
  <c r="BY820" i="8" s="1"/>
  <c r="BK820" i="8"/>
  <c r="BJ820" i="8" s="1"/>
  <c r="BI820" i="8" s="1"/>
  <c r="BH820" i="8" s="1"/>
  <c r="BG820" i="8" s="1"/>
  <c r="BF820" i="8" s="1"/>
  <c r="BE820" i="8" s="1"/>
  <c r="BD820" i="8" s="1"/>
  <c r="BC820" i="8" s="1"/>
  <c r="BB820" i="8" s="1"/>
  <c r="BA820" i="8" s="1"/>
  <c r="BL820" i="8" s="1"/>
  <c r="CA820" i="8" s="1"/>
  <c r="AY820" i="8"/>
  <c r="AX820" i="8" s="1"/>
  <c r="AW820" i="8" s="1"/>
  <c r="AV820" i="8" s="1"/>
  <c r="AU820" i="8" s="1"/>
  <c r="AT820" i="8" s="1"/>
  <c r="AS820" i="8" s="1"/>
  <c r="AR820" i="8" s="1"/>
  <c r="AQ820" i="8" s="1"/>
  <c r="AP820" i="8" s="1"/>
  <c r="AO820" i="8" s="1"/>
  <c r="AZ820" i="8" s="1"/>
  <c r="BZ820" i="8" s="1"/>
  <c r="AM828" i="8"/>
  <c r="AL828" i="8" s="1"/>
  <c r="AK828" i="8" s="1"/>
  <c r="AJ828" i="8" s="1"/>
  <c r="AI828" i="8" s="1"/>
  <c r="AH828" i="8" s="1"/>
  <c r="AG828" i="8" s="1"/>
  <c r="AF828" i="8" s="1"/>
  <c r="AE828" i="8" s="1"/>
  <c r="AD828" i="8" s="1"/>
  <c r="AC828" i="8" s="1"/>
  <c r="AN828" i="8" s="1"/>
  <c r="BY828" i="8" s="1"/>
  <c r="BK828" i="8"/>
  <c r="BJ828" i="8" s="1"/>
  <c r="BI828" i="8" s="1"/>
  <c r="BH828" i="8" s="1"/>
  <c r="BG828" i="8" s="1"/>
  <c r="BF828" i="8" s="1"/>
  <c r="BE828" i="8" s="1"/>
  <c r="BD828" i="8" s="1"/>
  <c r="BC828" i="8" s="1"/>
  <c r="BB828" i="8" s="1"/>
  <c r="BA828" i="8" s="1"/>
  <c r="BL828" i="8" s="1"/>
  <c r="CA828" i="8" s="1"/>
  <c r="AY828" i="8"/>
  <c r="AX828" i="8" s="1"/>
  <c r="AW828" i="8" s="1"/>
  <c r="AV828" i="8" s="1"/>
  <c r="AU828" i="8" s="1"/>
  <c r="AT828" i="8" s="1"/>
  <c r="AS828" i="8" s="1"/>
  <c r="AR828" i="8" s="1"/>
  <c r="AQ828" i="8" s="1"/>
  <c r="AP828" i="8" s="1"/>
  <c r="AO828" i="8" s="1"/>
  <c r="AZ828" i="8" s="1"/>
  <c r="BZ828" i="8" s="1"/>
  <c r="AM836" i="8"/>
  <c r="AL836" i="8" s="1"/>
  <c r="AK836" i="8" s="1"/>
  <c r="AJ836" i="8" s="1"/>
  <c r="AI836" i="8" s="1"/>
  <c r="AH836" i="8" s="1"/>
  <c r="AG836" i="8" s="1"/>
  <c r="AF836" i="8" s="1"/>
  <c r="AE836" i="8" s="1"/>
  <c r="AD836" i="8" s="1"/>
  <c r="AC836" i="8" s="1"/>
  <c r="AN836" i="8" s="1"/>
  <c r="BY836" i="8" s="1"/>
  <c r="BK836" i="8"/>
  <c r="BJ836" i="8" s="1"/>
  <c r="BI836" i="8" s="1"/>
  <c r="BH836" i="8" s="1"/>
  <c r="BG836" i="8" s="1"/>
  <c r="BF836" i="8" s="1"/>
  <c r="BE836" i="8" s="1"/>
  <c r="BD836" i="8" s="1"/>
  <c r="BC836" i="8" s="1"/>
  <c r="BB836" i="8" s="1"/>
  <c r="BA836" i="8" s="1"/>
  <c r="BL836" i="8" s="1"/>
  <c r="CA836" i="8" s="1"/>
  <c r="AY836" i="8"/>
  <c r="AX836" i="8" s="1"/>
  <c r="AW836" i="8" s="1"/>
  <c r="AV836" i="8" s="1"/>
  <c r="AU836" i="8" s="1"/>
  <c r="AT836" i="8" s="1"/>
  <c r="AS836" i="8" s="1"/>
  <c r="AR836" i="8" s="1"/>
  <c r="AQ836" i="8" s="1"/>
  <c r="AP836" i="8" s="1"/>
  <c r="AO836" i="8" s="1"/>
  <c r="AZ836" i="8" s="1"/>
  <c r="BZ836" i="8" s="1"/>
  <c r="AM862" i="8"/>
  <c r="AL862" i="8" s="1"/>
  <c r="AK862" i="8" s="1"/>
  <c r="AJ862" i="8" s="1"/>
  <c r="AI862" i="8" s="1"/>
  <c r="AH862" i="8" s="1"/>
  <c r="AG862" i="8" s="1"/>
  <c r="AF862" i="8" s="1"/>
  <c r="AE862" i="8" s="1"/>
  <c r="AD862" i="8" s="1"/>
  <c r="AC862" i="8" s="1"/>
  <c r="AN862" i="8" s="1"/>
  <c r="BY862" i="8" s="1"/>
  <c r="BK862" i="8"/>
  <c r="BJ862" i="8" s="1"/>
  <c r="BI862" i="8" s="1"/>
  <c r="BH862" i="8" s="1"/>
  <c r="BG862" i="8" s="1"/>
  <c r="BF862" i="8" s="1"/>
  <c r="BE862" i="8" s="1"/>
  <c r="BD862" i="8" s="1"/>
  <c r="BC862" i="8" s="1"/>
  <c r="BB862" i="8" s="1"/>
  <c r="BA862" i="8" s="1"/>
  <c r="BL862" i="8" s="1"/>
  <c r="CA862" i="8" s="1"/>
  <c r="AY862" i="8"/>
  <c r="AX862" i="8" s="1"/>
  <c r="AW862" i="8" s="1"/>
  <c r="AV862" i="8" s="1"/>
  <c r="AU862" i="8" s="1"/>
  <c r="AT862" i="8" s="1"/>
  <c r="AS862" i="8" s="1"/>
  <c r="AR862" i="8" s="1"/>
  <c r="AQ862" i="8" s="1"/>
  <c r="AP862" i="8" s="1"/>
  <c r="AO862" i="8" s="1"/>
  <c r="AZ862" i="8" s="1"/>
  <c r="BZ862" i="8" s="1"/>
  <c r="AM802" i="8"/>
  <c r="AL802" i="8" s="1"/>
  <c r="AK802" i="8" s="1"/>
  <c r="AJ802" i="8" s="1"/>
  <c r="AI802" i="8" s="1"/>
  <c r="AH802" i="8" s="1"/>
  <c r="AG802" i="8" s="1"/>
  <c r="AF802" i="8" s="1"/>
  <c r="AE802" i="8" s="1"/>
  <c r="AD802" i="8" s="1"/>
  <c r="AC802" i="8" s="1"/>
  <c r="AN802" i="8" s="1"/>
  <c r="BY802" i="8" s="1"/>
  <c r="BK802" i="8"/>
  <c r="BJ802" i="8" s="1"/>
  <c r="BI802" i="8" s="1"/>
  <c r="BH802" i="8" s="1"/>
  <c r="BG802" i="8" s="1"/>
  <c r="BF802" i="8" s="1"/>
  <c r="BE802" i="8" s="1"/>
  <c r="BD802" i="8" s="1"/>
  <c r="BC802" i="8" s="1"/>
  <c r="BB802" i="8" s="1"/>
  <c r="BA802" i="8" s="1"/>
  <c r="BL802" i="8" s="1"/>
  <c r="CA802" i="8" s="1"/>
  <c r="AY802" i="8"/>
  <c r="AX802" i="8" s="1"/>
  <c r="AW802" i="8" s="1"/>
  <c r="AV802" i="8" s="1"/>
  <c r="AU802" i="8" s="1"/>
  <c r="AT802" i="8" s="1"/>
  <c r="AS802" i="8" s="1"/>
  <c r="AR802" i="8" s="1"/>
  <c r="AQ802" i="8" s="1"/>
  <c r="AP802" i="8" s="1"/>
  <c r="AO802" i="8" s="1"/>
  <c r="AZ802" i="8" s="1"/>
  <c r="BZ802" i="8" s="1"/>
  <c r="AM811" i="8"/>
  <c r="AL811" i="8" s="1"/>
  <c r="AK811" i="8" s="1"/>
  <c r="AJ811" i="8" s="1"/>
  <c r="AI811" i="8" s="1"/>
  <c r="AH811" i="8" s="1"/>
  <c r="AG811" i="8" s="1"/>
  <c r="AF811" i="8" s="1"/>
  <c r="AE811" i="8" s="1"/>
  <c r="AD811" i="8" s="1"/>
  <c r="AC811" i="8" s="1"/>
  <c r="AN811" i="8" s="1"/>
  <c r="BY811" i="8" s="1"/>
  <c r="BK811" i="8"/>
  <c r="BJ811" i="8" s="1"/>
  <c r="BI811" i="8" s="1"/>
  <c r="BH811" i="8" s="1"/>
  <c r="BG811" i="8" s="1"/>
  <c r="BF811" i="8" s="1"/>
  <c r="BE811" i="8" s="1"/>
  <c r="BD811" i="8" s="1"/>
  <c r="BC811" i="8" s="1"/>
  <c r="BB811" i="8" s="1"/>
  <c r="BA811" i="8" s="1"/>
  <c r="BL811" i="8" s="1"/>
  <c r="CA811" i="8" s="1"/>
  <c r="AY811" i="8"/>
  <c r="AX811" i="8" s="1"/>
  <c r="AW811" i="8" s="1"/>
  <c r="AV811" i="8" s="1"/>
  <c r="AU811" i="8" s="1"/>
  <c r="AT811" i="8" s="1"/>
  <c r="AS811" i="8" s="1"/>
  <c r="AR811" i="8" s="1"/>
  <c r="AQ811" i="8" s="1"/>
  <c r="AP811" i="8" s="1"/>
  <c r="AO811" i="8" s="1"/>
  <c r="AZ811" i="8" s="1"/>
  <c r="BZ811" i="8" s="1"/>
  <c r="AM819" i="8"/>
  <c r="AL819" i="8" s="1"/>
  <c r="AK819" i="8" s="1"/>
  <c r="AJ819" i="8" s="1"/>
  <c r="AI819" i="8" s="1"/>
  <c r="AH819" i="8" s="1"/>
  <c r="AG819" i="8" s="1"/>
  <c r="AF819" i="8" s="1"/>
  <c r="AE819" i="8" s="1"/>
  <c r="AD819" i="8" s="1"/>
  <c r="AC819" i="8" s="1"/>
  <c r="AN819" i="8" s="1"/>
  <c r="BY819" i="8" s="1"/>
  <c r="BK819" i="8"/>
  <c r="BJ819" i="8" s="1"/>
  <c r="BI819" i="8" s="1"/>
  <c r="BH819" i="8" s="1"/>
  <c r="BG819" i="8" s="1"/>
  <c r="BF819" i="8" s="1"/>
  <c r="BE819" i="8" s="1"/>
  <c r="BD819" i="8" s="1"/>
  <c r="BC819" i="8" s="1"/>
  <c r="BB819" i="8" s="1"/>
  <c r="BA819" i="8" s="1"/>
  <c r="BL819" i="8" s="1"/>
  <c r="CA819" i="8" s="1"/>
  <c r="AY819" i="8"/>
  <c r="AX819" i="8" s="1"/>
  <c r="AW819" i="8" s="1"/>
  <c r="AV819" i="8" s="1"/>
  <c r="AU819" i="8" s="1"/>
  <c r="AT819" i="8" s="1"/>
  <c r="AS819" i="8" s="1"/>
  <c r="AR819" i="8" s="1"/>
  <c r="AQ819" i="8" s="1"/>
  <c r="AP819" i="8" s="1"/>
  <c r="AO819" i="8" s="1"/>
  <c r="AZ819" i="8" s="1"/>
  <c r="BZ819" i="8" s="1"/>
  <c r="AM826" i="8"/>
  <c r="AL826" i="8" s="1"/>
  <c r="AK826" i="8" s="1"/>
  <c r="AJ826" i="8" s="1"/>
  <c r="AI826" i="8" s="1"/>
  <c r="AH826" i="8" s="1"/>
  <c r="AG826" i="8" s="1"/>
  <c r="AF826" i="8" s="1"/>
  <c r="AE826" i="8" s="1"/>
  <c r="AD826" i="8" s="1"/>
  <c r="AC826" i="8" s="1"/>
  <c r="AN826" i="8" s="1"/>
  <c r="BY826" i="8" s="1"/>
  <c r="BK826" i="8"/>
  <c r="BJ826" i="8" s="1"/>
  <c r="BI826" i="8" s="1"/>
  <c r="BH826" i="8" s="1"/>
  <c r="BG826" i="8" s="1"/>
  <c r="BF826" i="8" s="1"/>
  <c r="BE826" i="8" s="1"/>
  <c r="BD826" i="8" s="1"/>
  <c r="BC826" i="8" s="1"/>
  <c r="BB826" i="8" s="1"/>
  <c r="BA826" i="8" s="1"/>
  <c r="BL826" i="8" s="1"/>
  <c r="CA826" i="8" s="1"/>
  <c r="AY826" i="8"/>
  <c r="AX826" i="8" s="1"/>
  <c r="AW826" i="8" s="1"/>
  <c r="AV826" i="8" s="1"/>
  <c r="AU826" i="8" s="1"/>
  <c r="AT826" i="8" s="1"/>
  <c r="AS826" i="8" s="1"/>
  <c r="AR826" i="8" s="1"/>
  <c r="AQ826" i="8" s="1"/>
  <c r="AP826" i="8" s="1"/>
  <c r="AO826" i="8" s="1"/>
  <c r="AZ826" i="8" s="1"/>
  <c r="BZ826" i="8" s="1"/>
  <c r="AM835" i="8"/>
  <c r="AL835" i="8" s="1"/>
  <c r="AK835" i="8" s="1"/>
  <c r="AJ835" i="8" s="1"/>
  <c r="AI835" i="8" s="1"/>
  <c r="AH835" i="8" s="1"/>
  <c r="AG835" i="8" s="1"/>
  <c r="AF835" i="8" s="1"/>
  <c r="AE835" i="8" s="1"/>
  <c r="AD835" i="8" s="1"/>
  <c r="AC835" i="8" s="1"/>
  <c r="AN835" i="8" s="1"/>
  <c r="BY835" i="8" s="1"/>
  <c r="BK835" i="8"/>
  <c r="BJ835" i="8" s="1"/>
  <c r="BI835" i="8" s="1"/>
  <c r="BH835" i="8" s="1"/>
  <c r="BG835" i="8" s="1"/>
  <c r="BF835" i="8" s="1"/>
  <c r="BE835" i="8" s="1"/>
  <c r="BD835" i="8" s="1"/>
  <c r="BC835" i="8" s="1"/>
  <c r="BB835" i="8" s="1"/>
  <c r="BA835" i="8" s="1"/>
  <c r="BL835" i="8" s="1"/>
  <c r="CA835" i="8" s="1"/>
  <c r="AY835" i="8"/>
  <c r="AX835" i="8" s="1"/>
  <c r="AW835" i="8" s="1"/>
  <c r="AV835" i="8" s="1"/>
  <c r="AU835" i="8" s="1"/>
  <c r="AT835" i="8" s="1"/>
  <c r="AS835" i="8" s="1"/>
  <c r="AR835" i="8" s="1"/>
  <c r="AQ835" i="8" s="1"/>
  <c r="AP835" i="8" s="1"/>
  <c r="AO835" i="8" s="1"/>
  <c r="AZ835" i="8" s="1"/>
  <c r="BZ835" i="8" s="1"/>
  <c r="AY856" i="8"/>
  <c r="AX856" i="8" s="1"/>
  <c r="AW856" i="8" s="1"/>
  <c r="AV856" i="8" s="1"/>
  <c r="AU856" i="8" s="1"/>
  <c r="AT856" i="8" s="1"/>
  <c r="AS856" i="8" s="1"/>
  <c r="AR856" i="8" s="1"/>
  <c r="AQ856" i="8" s="1"/>
  <c r="AP856" i="8" s="1"/>
  <c r="AO856" i="8" s="1"/>
  <c r="AZ856" i="8" s="1"/>
  <c r="BZ856" i="8" s="1"/>
  <c r="AM856" i="8"/>
  <c r="AL856" i="8" s="1"/>
  <c r="AK856" i="8" s="1"/>
  <c r="AJ856" i="8" s="1"/>
  <c r="AI856" i="8" s="1"/>
  <c r="AH856" i="8" s="1"/>
  <c r="AG856" i="8" s="1"/>
  <c r="AF856" i="8" s="1"/>
  <c r="AE856" i="8" s="1"/>
  <c r="AD856" i="8" s="1"/>
  <c r="AC856" i="8" s="1"/>
  <c r="AN856" i="8" s="1"/>
  <c r="BY856" i="8" s="1"/>
  <c r="BK856" i="8"/>
  <c r="BJ856" i="8" s="1"/>
  <c r="BI856" i="8" s="1"/>
  <c r="BH856" i="8" s="1"/>
  <c r="BG856" i="8" s="1"/>
  <c r="BF856" i="8" s="1"/>
  <c r="BE856" i="8" s="1"/>
  <c r="BD856" i="8" s="1"/>
  <c r="BC856" i="8" s="1"/>
  <c r="BB856" i="8" s="1"/>
  <c r="BA856" i="8" s="1"/>
  <c r="BL856" i="8" s="1"/>
  <c r="CA856" i="8" s="1"/>
  <c r="L158" i="8"/>
  <c r="BW158" i="8"/>
  <c r="BV158" i="8" s="1"/>
  <c r="BU158" i="8" s="1"/>
  <c r="BT158" i="8" s="1"/>
  <c r="BS158" i="8" s="1"/>
  <c r="BR158" i="8" s="1"/>
  <c r="BQ158" i="8" s="1"/>
  <c r="BP158" i="8" s="1"/>
  <c r="BO158" i="8" s="1"/>
  <c r="BN158" i="8" s="1"/>
  <c r="BM158" i="8" s="1"/>
  <c r="BX158" i="8" s="1"/>
  <c r="CB158" i="8" s="1"/>
  <c r="L224" i="8"/>
  <c r="BW224" i="8"/>
  <c r="BV224" i="8" s="1"/>
  <c r="BU224" i="8" s="1"/>
  <c r="BT224" i="8" s="1"/>
  <c r="BS224" i="8" s="1"/>
  <c r="BR224" i="8" s="1"/>
  <c r="BQ224" i="8" s="1"/>
  <c r="BP224" i="8" s="1"/>
  <c r="BO224" i="8" s="1"/>
  <c r="BN224" i="8" s="1"/>
  <c r="BM224" i="8" s="1"/>
  <c r="BX224" i="8" s="1"/>
  <c r="CB224" i="8" s="1"/>
  <c r="AM154" i="8"/>
  <c r="AL154" i="8" s="1"/>
  <c r="AK154" i="8" s="1"/>
  <c r="AJ154" i="8" s="1"/>
  <c r="AI154" i="8" s="1"/>
  <c r="AH154" i="8" s="1"/>
  <c r="AG154" i="8" s="1"/>
  <c r="AF154" i="8" s="1"/>
  <c r="AE154" i="8" s="1"/>
  <c r="AD154" i="8" s="1"/>
  <c r="AC154" i="8" s="1"/>
  <c r="AN154" i="8" s="1"/>
  <c r="BY154" i="8" s="1"/>
  <c r="BK154" i="8"/>
  <c r="BJ154" i="8" s="1"/>
  <c r="BI154" i="8" s="1"/>
  <c r="BH154" i="8" s="1"/>
  <c r="BG154" i="8" s="1"/>
  <c r="BF154" i="8" s="1"/>
  <c r="BE154" i="8" s="1"/>
  <c r="BD154" i="8" s="1"/>
  <c r="BC154" i="8" s="1"/>
  <c r="BB154" i="8" s="1"/>
  <c r="BA154" i="8" s="1"/>
  <c r="BL154" i="8" s="1"/>
  <c r="CA154" i="8" s="1"/>
  <c r="AY154" i="8"/>
  <c r="AX154" i="8" s="1"/>
  <c r="AW154" i="8" s="1"/>
  <c r="AV154" i="8" s="1"/>
  <c r="AU154" i="8" s="1"/>
  <c r="AT154" i="8" s="1"/>
  <c r="AS154" i="8" s="1"/>
  <c r="AR154" i="8" s="1"/>
  <c r="AQ154" i="8" s="1"/>
  <c r="AP154" i="8" s="1"/>
  <c r="AO154" i="8" s="1"/>
  <c r="AZ154" i="8" s="1"/>
  <c r="BZ154" i="8" s="1"/>
  <c r="AM380" i="8"/>
  <c r="AL380" i="8" s="1"/>
  <c r="AK380" i="8" s="1"/>
  <c r="AJ380" i="8" s="1"/>
  <c r="AI380" i="8" s="1"/>
  <c r="AH380" i="8" s="1"/>
  <c r="AG380" i="8" s="1"/>
  <c r="AF380" i="8" s="1"/>
  <c r="AE380" i="8" s="1"/>
  <c r="AD380" i="8" s="1"/>
  <c r="AC380" i="8" s="1"/>
  <c r="AN380" i="8" s="1"/>
  <c r="BY380" i="8" s="1"/>
  <c r="AY380" i="8"/>
  <c r="AX380" i="8" s="1"/>
  <c r="AW380" i="8" s="1"/>
  <c r="AV380" i="8" s="1"/>
  <c r="AU380" i="8" s="1"/>
  <c r="AT380" i="8" s="1"/>
  <c r="AS380" i="8" s="1"/>
  <c r="AR380" i="8" s="1"/>
  <c r="AQ380" i="8" s="1"/>
  <c r="AP380" i="8" s="1"/>
  <c r="AO380" i="8" s="1"/>
  <c r="AZ380" i="8" s="1"/>
  <c r="BZ380" i="8" s="1"/>
  <c r="BK380" i="8"/>
  <c r="BJ380" i="8" s="1"/>
  <c r="BI380" i="8" s="1"/>
  <c r="BH380" i="8" s="1"/>
  <c r="BG380" i="8" s="1"/>
  <c r="BF380" i="8" s="1"/>
  <c r="BE380" i="8" s="1"/>
  <c r="BD380" i="8" s="1"/>
  <c r="BC380" i="8" s="1"/>
  <c r="BB380" i="8" s="1"/>
  <c r="BA380" i="8" s="1"/>
  <c r="BL380" i="8" s="1"/>
  <c r="CA380" i="8" s="1"/>
  <c r="AM676" i="8"/>
  <c r="AL676" i="8" s="1"/>
  <c r="AK676" i="8" s="1"/>
  <c r="AJ676" i="8" s="1"/>
  <c r="AI676" i="8" s="1"/>
  <c r="AH676" i="8" s="1"/>
  <c r="AG676" i="8" s="1"/>
  <c r="AF676" i="8" s="1"/>
  <c r="AE676" i="8" s="1"/>
  <c r="AD676" i="8" s="1"/>
  <c r="AC676" i="8" s="1"/>
  <c r="AN676" i="8" s="1"/>
  <c r="BY676" i="8" s="1"/>
  <c r="AY676" i="8"/>
  <c r="AX676" i="8" s="1"/>
  <c r="AW676" i="8" s="1"/>
  <c r="AV676" i="8" s="1"/>
  <c r="AU676" i="8" s="1"/>
  <c r="AT676" i="8" s="1"/>
  <c r="AS676" i="8" s="1"/>
  <c r="AR676" i="8" s="1"/>
  <c r="AQ676" i="8" s="1"/>
  <c r="AP676" i="8" s="1"/>
  <c r="AO676" i="8" s="1"/>
  <c r="AZ676" i="8" s="1"/>
  <c r="BZ676" i="8" s="1"/>
  <c r="BK676" i="8"/>
  <c r="BJ676" i="8" s="1"/>
  <c r="BI676" i="8" s="1"/>
  <c r="BH676" i="8" s="1"/>
  <c r="BG676" i="8" s="1"/>
  <c r="BF676" i="8" s="1"/>
  <c r="BE676" i="8" s="1"/>
  <c r="BD676" i="8" s="1"/>
  <c r="BC676" i="8" s="1"/>
  <c r="BB676" i="8" s="1"/>
  <c r="BA676" i="8" s="1"/>
  <c r="BL676" i="8" s="1"/>
  <c r="CA676" i="8" s="1"/>
  <c r="AM683" i="8"/>
  <c r="AL683" i="8" s="1"/>
  <c r="AK683" i="8" s="1"/>
  <c r="AJ683" i="8" s="1"/>
  <c r="AI683" i="8" s="1"/>
  <c r="AH683" i="8" s="1"/>
  <c r="AG683" i="8" s="1"/>
  <c r="AF683" i="8" s="1"/>
  <c r="AE683" i="8" s="1"/>
  <c r="AD683" i="8" s="1"/>
  <c r="AC683" i="8" s="1"/>
  <c r="AN683" i="8" s="1"/>
  <c r="BY683" i="8" s="1"/>
  <c r="AY683" i="8"/>
  <c r="AX683" i="8" s="1"/>
  <c r="AW683" i="8" s="1"/>
  <c r="AV683" i="8" s="1"/>
  <c r="AU683" i="8" s="1"/>
  <c r="AT683" i="8" s="1"/>
  <c r="AS683" i="8" s="1"/>
  <c r="AR683" i="8" s="1"/>
  <c r="AQ683" i="8" s="1"/>
  <c r="AP683" i="8" s="1"/>
  <c r="AO683" i="8" s="1"/>
  <c r="AZ683" i="8" s="1"/>
  <c r="BZ683" i="8" s="1"/>
  <c r="BK683" i="8"/>
  <c r="BJ683" i="8" s="1"/>
  <c r="BI683" i="8" s="1"/>
  <c r="BH683" i="8" s="1"/>
  <c r="BG683" i="8" s="1"/>
  <c r="BF683" i="8" s="1"/>
  <c r="BE683" i="8" s="1"/>
  <c r="BD683" i="8" s="1"/>
  <c r="BC683" i="8" s="1"/>
  <c r="BB683" i="8" s="1"/>
  <c r="BA683" i="8" s="1"/>
  <c r="BL683" i="8" s="1"/>
  <c r="CA683" i="8" s="1"/>
  <c r="AM306" i="8"/>
  <c r="AL306" i="8" s="1"/>
  <c r="AK306" i="8" s="1"/>
  <c r="AJ306" i="8" s="1"/>
  <c r="AI306" i="8" s="1"/>
  <c r="AH306" i="8" s="1"/>
  <c r="AG306" i="8" s="1"/>
  <c r="AF306" i="8" s="1"/>
  <c r="AE306" i="8" s="1"/>
  <c r="AD306" i="8" s="1"/>
  <c r="AC306" i="8" s="1"/>
  <c r="AN306" i="8" s="1"/>
  <c r="BY306" i="8" s="1"/>
  <c r="BK306" i="8"/>
  <c r="BJ306" i="8" s="1"/>
  <c r="BI306" i="8" s="1"/>
  <c r="BH306" i="8" s="1"/>
  <c r="BG306" i="8" s="1"/>
  <c r="BF306" i="8" s="1"/>
  <c r="BE306" i="8" s="1"/>
  <c r="BD306" i="8" s="1"/>
  <c r="BC306" i="8" s="1"/>
  <c r="BB306" i="8" s="1"/>
  <c r="BA306" i="8" s="1"/>
  <c r="BL306" i="8" s="1"/>
  <c r="CA306" i="8" s="1"/>
  <c r="AY306" i="8"/>
  <c r="AX306" i="8" s="1"/>
  <c r="AW306" i="8" s="1"/>
  <c r="AV306" i="8" s="1"/>
  <c r="AU306" i="8" s="1"/>
  <c r="AT306" i="8" s="1"/>
  <c r="AS306" i="8" s="1"/>
  <c r="AR306" i="8" s="1"/>
  <c r="AQ306" i="8" s="1"/>
  <c r="AP306" i="8" s="1"/>
  <c r="AO306" i="8" s="1"/>
  <c r="AZ306" i="8" s="1"/>
  <c r="BZ306" i="8" s="1"/>
  <c r="AM879" i="8"/>
  <c r="AL879" i="8" s="1"/>
  <c r="AK879" i="8" s="1"/>
  <c r="AJ879" i="8" s="1"/>
  <c r="AI879" i="8" s="1"/>
  <c r="AH879" i="8" s="1"/>
  <c r="AG879" i="8" s="1"/>
  <c r="AF879" i="8" s="1"/>
  <c r="AE879" i="8" s="1"/>
  <c r="AD879" i="8" s="1"/>
  <c r="AC879" i="8" s="1"/>
  <c r="AN879" i="8" s="1"/>
  <c r="BY879" i="8" s="1"/>
  <c r="AY879" i="8"/>
  <c r="AX879" i="8" s="1"/>
  <c r="AW879" i="8" s="1"/>
  <c r="AV879" i="8" s="1"/>
  <c r="AU879" i="8" s="1"/>
  <c r="AT879" i="8" s="1"/>
  <c r="AS879" i="8" s="1"/>
  <c r="AR879" i="8" s="1"/>
  <c r="AQ879" i="8" s="1"/>
  <c r="AP879" i="8" s="1"/>
  <c r="AO879" i="8" s="1"/>
  <c r="AZ879" i="8" s="1"/>
  <c r="BZ879" i="8" s="1"/>
  <c r="BK879" i="8"/>
  <c r="BJ879" i="8" s="1"/>
  <c r="BI879" i="8" s="1"/>
  <c r="BH879" i="8" s="1"/>
  <c r="BG879" i="8" s="1"/>
  <c r="BF879" i="8" s="1"/>
  <c r="BE879" i="8" s="1"/>
  <c r="BD879" i="8" s="1"/>
  <c r="BC879" i="8" s="1"/>
  <c r="BB879" i="8" s="1"/>
  <c r="BA879" i="8" s="1"/>
  <c r="BL879" i="8" s="1"/>
  <c r="CA879" i="8" s="1"/>
  <c r="AM661" i="8"/>
  <c r="AL661" i="8" s="1"/>
  <c r="AK661" i="8" s="1"/>
  <c r="AJ661" i="8" s="1"/>
  <c r="AI661" i="8" s="1"/>
  <c r="AH661" i="8" s="1"/>
  <c r="AG661" i="8" s="1"/>
  <c r="AF661" i="8" s="1"/>
  <c r="AE661" i="8" s="1"/>
  <c r="AD661" i="8" s="1"/>
  <c r="AC661" i="8" s="1"/>
  <c r="AN661" i="8" s="1"/>
  <c r="BY661" i="8" s="1"/>
  <c r="AY661" i="8"/>
  <c r="AX661" i="8" s="1"/>
  <c r="AW661" i="8" s="1"/>
  <c r="AV661" i="8" s="1"/>
  <c r="AU661" i="8" s="1"/>
  <c r="AT661" i="8" s="1"/>
  <c r="AS661" i="8" s="1"/>
  <c r="AR661" i="8" s="1"/>
  <c r="AQ661" i="8" s="1"/>
  <c r="AP661" i="8" s="1"/>
  <c r="AO661" i="8" s="1"/>
  <c r="AZ661" i="8" s="1"/>
  <c r="BZ661" i="8" s="1"/>
  <c r="BK661" i="8"/>
  <c r="BJ661" i="8" s="1"/>
  <c r="BI661" i="8" s="1"/>
  <c r="BH661" i="8" s="1"/>
  <c r="BG661" i="8" s="1"/>
  <c r="BF661" i="8" s="1"/>
  <c r="BE661" i="8" s="1"/>
  <c r="BD661" i="8" s="1"/>
  <c r="BC661" i="8" s="1"/>
  <c r="BB661" i="8" s="1"/>
  <c r="BA661" i="8" s="1"/>
  <c r="BL661" i="8" s="1"/>
  <c r="CA661" i="8" s="1"/>
  <c r="L191" i="8"/>
  <c r="BW191" i="8"/>
  <c r="BV191" i="8" s="1"/>
  <c r="BU191" i="8" s="1"/>
  <c r="BT191" i="8" s="1"/>
  <c r="BS191" i="8" s="1"/>
  <c r="BR191" i="8" s="1"/>
  <c r="BQ191" i="8" s="1"/>
  <c r="BP191" i="8" s="1"/>
  <c r="BO191" i="8" s="1"/>
  <c r="BN191" i="8" s="1"/>
  <c r="BM191" i="8" s="1"/>
  <c r="BX191" i="8" s="1"/>
  <c r="CB191" i="8" s="1"/>
  <c r="L212" i="8"/>
  <c r="BW212" i="8"/>
  <c r="BV212" i="8" s="1"/>
  <c r="BU212" i="8" s="1"/>
  <c r="BT212" i="8" s="1"/>
  <c r="BS212" i="8" s="1"/>
  <c r="BR212" i="8" s="1"/>
  <c r="BQ212" i="8" s="1"/>
  <c r="BP212" i="8" s="1"/>
  <c r="BO212" i="8" s="1"/>
  <c r="BN212" i="8" s="1"/>
  <c r="BM212" i="8" s="1"/>
  <c r="BX212" i="8" s="1"/>
  <c r="CB212" i="8" s="1"/>
  <c r="BK568" i="8"/>
  <c r="BJ568" i="8" s="1"/>
  <c r="BI568" i="8" s="1"/>
  <c r="BH568" i="8" s="1"/>
  <c r="BG568" i="8" s="1"/>
  <c r="BF568" i="8" s="1"/>
  <c r="BE568" i="8" s="1"/>
  <c r="BD568" i="8" s="1"/>
  <c r="BC568" i="8" s="1"/>
  <c r="BB568" i="8" s="1"/>
  <c r="BA568" i="8" s="1"/>
  <c r="BL568" i="8" s="1"/>
  <c r="CA568" i="8" s="1"/>
  <c r="AY568" i="8"/>
  <c r="AX568" i="8" s="1"/>
  <c r="AW568" i="8" s="1"/>
  <c r="AV568" i="8" s="1"/>
  <c r="AU568" i="8" s="1"/>
  <c r="AT568" i="8" s="1"/>
  <c r="AS568" i="8" s="1"/>
  <c r="AR568" i="8" s="1"/>
  <c r="AQ568" i="8" s="1"/>
  <c r="AP568" i="8" s="1"/>
  <c r="AO568" i="8" s="1"/>
  <c r="AZ568" i="8" s="1"/>
  <c r="BZ568" i="8" s="1"/>
  <c r="AM568" i="8"/>
  <c r="AL568" i="8" s="1"/>
  <c r="AK568" i="8" s="1"/>
  <c r="AJ568" i="8" s="1"/>
  <c r="AI568" i="8" s="1"/>
  <c r="AH568" i="8" s="1"/>
  <c r="AG568" i="8" s="1"/>
  <c r="AF568" i="8" s="1"/>
  <c r="AE568" i="8" s="1"/>
  <c r="AD568" i="8" s="1"/>
  <c r="AC568" i="8" s="1"/>
  <c r="AN568" i="8" s="1"/>
  <c r="BY568" i="8" s="1"/>
  <c r="BK576" i="8"/>
  <c r="BJ576" i="8" s="1"/>
  <c r="BI576" i="8" s="1"/>
  <c r="BH576" i="8" s="1"/>
  <c r="BG576" i="8" s="1"/>
  <c r="BF576" i="8" s="1"/>
  <c r="BE576" i="8" s="1"/>
  <c r="BD576" i="8" s="1"/>
  <c r="BC576" i="8" s="1"/>
  <c r="BB576" i="8" s="1"/>
  <c r="BA576" i="8" s="1"/>
  <c r="BL576" i="8" s="1"/>
  <c r="CA576" i="8" s="1"/>
  <c r="AY576" i="8"/>
  <c r="AX576" i="8" s="1"/>
  <c r="AW576" i="8" s="1"/>
  <c r="AV576" i="8" s="1"/>
  <c r="AU576" i="8" s="1"/>
  <c r="AT576" i="8" s="1"/>
  <c r="AS576" i="8" s="1"/>
  <c r="AR576" i="8" s="1"/>
  <c r="AQ576" i="8" s="1"/>
  <c r="AP576" i="8" s="1"/>
  <c r="AO576" i="8" s="1"/>
  <c r="AZ576" i="8" s="1"/>
  <c r="BZ576" i="8" s="1"/>
  <c r="AM576" i="8"/>
  <c r="AL576" i="8" s="1"/>
  <c r="AK576" i="8" s="1"/>
  <c r="AJ576" i="8" s="1"/>
  <c r="AI576" i="8" s="1"/>
  <c r="AH576" i="8" s="1"/>
  <c r="AG576" i="8" s="1"/>
  <c r="AF576" i="8" s="1"/>
  <c r="AE576" i="8" s="1"/>
  <c r="AD576" i="8" s="1"/>
  <c r="AC576" i="8" s="1"/>
  <c r="AN576" i="8" s="1"/>
  <c r="BY576" i="8" s="1"/>
  <c r="BK583" i="8"/>
  <c r="BJ583" i="8" s="1"/>
  <c r="BI583" i="8" s="1"/>
  <c r="BH583" i="8" s="1"/>
  <c r="BG583" i="8" s="1"/>
  <c r="BF583" i="8" s="1"/>
  <c r="BE583" i="8" s="1"/>
  <c r="BD583" i="8" s="1"/>
  <c r="BC583" i="8" s="1"/>
  <c r="BB583" i="8" s="1"/>
  <c r="BA583" i="8" s="1"/>
  <c r="BL583" i="8" s="1"/>
  <c r="CA583" i="8" s="1"/>
  <c r="AY583" i="8"/>
  <c r="AX583" i="8" s="1"/>
  <c r="AW583" i="8" s="1"/>
  <c r="AV583" i="8" s="1"/>
  <c r="AU583" i="8" s="1"/>
  <c r="AT583" i="8" s="1"/>
  <c r="AS583" i="8" s="1"/>
  <c r="AR583" i="8" s="1"/>
  <c r="AQ583" i="8" s="1"/>
  <c r="AP583" i="8" s="1"/>
  <c r="AO583" i="8" s="1"/>
  <c r="AZ583" i="8" s="1"/>
  <c r="BZ583" i="8" s="1"/>
  <c r="AM583" i="8"/>
  <c r="AL583" i="8" s="1"/>
  <c r="AK583" i="8" s="1"/>
  <c r="AJ583" i="8" s="1"/>
  <c r="AI583" i="8" s="1"/>
  <c r="AH583" i="8" s="1"/>
  <c r="AG583" i="8" s="1"/>
  <c r="AF583" i="8" s="1"/>
  <c r="AE583" i="8" s="1"/>
  <c r="AD583" i="8" s="1"/>
  <c r="AC583" i="8" s="1"/>
  <c r="AN583" i="8" s="1"/>
  <c r="BY583" i="8" s="1"/>
  <c r="BK591" i="8"/>
  <c r="BJ591" i="8" s="1"/>
  <c r="BI591" i="8" s="1"/>
  <c r="BH591" i="8" s="1"/>
  <c r="BG591" i="8" s="1"/>
  <c r="BF591" i="8" s="1"/>
  <c r="BE591" i="8" s="1"/>
  <c r="BD591" i="8" s="1"/>
  <c r="BC591" i="8" s="1"/>
  <c r="BB591" i="8" s="1"/>
  <c r="BA591" i="8" s="1"/>
  <c r="BL591" i="8" s="1"/>
  <c r="CA591" i="8" s="1"/>
  <c r="AY591" i="8"/>
  <c r="AX591" i="8" s="1"/>
  <c r="AW591" i="8" s="1"/>
  <c r="AV591" i="8" s="1"/>
  <c r="AU591" i="8" s="1"/>
  <c r="AT591" i="8" s="1"/>
  <c r="AS591" i="8" s="1"/>
  <c r="AR591" i="8" s="1"/>
  <c r="AQ591" i="8" s="1"/>
  <c r="AP591" i="8" s="1"/>
  <c r="AO591" i="8" s="1"/>
  <c r="AZ591" i="8" s="1"/>
  <c r="BZ591" i="8" s="1"/>
  <c r="AM591" i="8"/>
  <c r="AL591" i="8" s="1"/>
  <c r="AK591" i="8" s="1"/>
  <c r="AJ591" i="8" s="1"/>
  <c r="AI591" i="8" s="1"/>
  <c r="AH591" i="8" s="1"/>
  <c r="AG591" i="8" s="1"/>
  <c r="AF591" i="8" s="1"/>
  <c r="AE591" i="8" s="1"/>
  <c r="AD591" i="8" s="1"/>
  <c r="AC591" i="8" s="1"/>
  <c r="AN591" i="8" s="1"/>
  <c r="BY591" i="8" s="1"/>
  <c r="BK596" i="8"/>
  <c r="BJ596" i="8" s="1"/>
  <c r="BI596" i="8" s="1"/>
  <c r="BH596" i="8" s="1"/>
  <c r="BG596" i="8" s="1"/>
  <c r="BF596" i="8" s="1"/>
  <c r="BE596" i="8" s="1"/>
  <c r="BD596" i="8" s="1"/>
  <c r="BC596" i="8" s="1"/>
  <c r="BB596" i="8" s="1"/>
  <c r="BA596" i="8" s="1"/>
  <c r="BL596" i="8" s="1"/>
  <c r="CA596" i="8" s="1"/>
  <c r="AY596" i="8"/>
  <c r="AX596" i="8" s="1"/>
  <c r="AW596" i="8" s="1"/>
  <c r="AV596" i="8" s="1"/>
  <c r="AU596" i="8" s="1"/>
  <c r="AT596" i="8" s="1"/>
  <c r="AS596" i="8" s="1"/>
  <c r="AR596" i="8" s="1"/>
  <c r="AQ596" i="8" s="1"/>
  <c r="AP596" i="8" s="1"/>
  <c r="AO596" i="8" s="1"/>
  <c r="AZ596" i="8" s="1"/>
  <c r="BZ596" i="8" s="1"/>
  <c r="AM596" i="8"/>
  <c r="AL596" i="8" s="1"/>
  <c r="AK596" i="8" s="1"/>
  <c r="AJ596" i="8" s="1"/>
  <c r="AI596" i="8" s="1"/>
  <c r="AH596" i="8" s="1"/>
  <c r="AG596" i="8" s="1"/>
  <c r="AF596" i="8" s="1"/>
  <c r="AE596" i="8" s="1"/>
  <c r="AD596" i="8" s="1"/>
  <c r="AC596" i="8" s="1"/>
  <c r="AN596" i="8" s="1"/>
  <c r="BY596" i="8" s="1"/>
  <c r="BK600" i="8"/>
  <c r="BJ600" i="8" s="1"/>
  <c r="BI600" i="8" s="1"/>
  <c r="BH600" i="8" s="1"/>
  <c r="BG600" i="8" s="1"/>
  <c r="BF600" i="8" s="1"/>
  <c r="BE600" i="8" s="1"/>
  <c r="BD600" i="8" s="1"/>
  <c r="BC600" i="8" s="1"/>
  <c r="BB600" i="8" s="1"/>
  <c r="BA600" i="8" s="1"/>
  <c r="BL600" i="8" s="1"/>
  <c r="CA600" i="8" s="1"/>
  <c r="AY600" i="8"/>
  <c r="AX600" i="8" s="1"/>
  <c r="AW600" i="8" s="1"/>
  <c r="AV600" i="8" s="1"/>
  <c r="AU600" i="8" s="1"/>
  <c r="AT600" i="8" s="1"/>
  <c r="AS600" i="8" s="1"/>
  <c r="AR600" i="8" s="1"/>
  <c r="AQ600" i="8" s="1"/>
  <c r="AP600" i="8" s="1"/>
  <c r="AO600" i="8" s="1"/>
  <c r="AZ600" i="8" s="1"/>
  <c r="BZ600" i="8" s="1"/>
  <c r="AM600" i="8"/>
  <c r="AL600" i="8" s="1"/>
  <c r="AK600" i="8" s="1"/>
  <c r="AJ600" i="8" s="1"/>
  <c r="AI600" i="8" s="1"/>
  <c r="AH600" i="8" s="1"/>
  <c r="AG600" i="8" s="1"/>
  <c r="AF600" i="8" s="1"/>
  <c r="AE600" i="8" s="1"/>
  <c r="AD600" i="8" s="1"/>
  <c r="AC600" i="8" s="1"/>
  <c r="AN600" i="8" s="1"/>
  <c r="BY600" i="8" s="1"/>
  <c r="BK604" i="8"/>
  <c r="BJ604" i="8" s="1"/>
  <c r="BI604" i="8" s="1"/>
  <c r="BH604" i="8" s="1"/>
  <c r="BG604" i="8" s="1"/>
  <c r="BF604" i="8" s="1"/>
  <c r="BE604" i="8" s="1"/>
  <c r="BD604" i="8" s="1"/>
  <c r="BC604" i="8" s="1"/>
  <c r="BB604" i="8" s="1"/>
  <c r="BA604" i="8" s="1"/>
  <c r="BL604" i="8" s="1"/>
  <c r="CA604" i="8" s="1"/>
  <c r="AY604" i="8"/>
  <c r="AX604" i="8" s="1"/>
  <c r="AW604" i="8" s="1"/>
  <c r="AV604" i="8" s="1"/>
  <c r="AU604" i="8" s="1"/>
  <c r="AT604" i="8" s="1"/>
  <c r="AS604" i="8" s="1"/>
  <c r="AR604" i="8" s="1"/>
  <c r="AQ604" i="8" s="1"/>
  <c r="AP604" i="8" s="1"/>
  <c r="AO604" i="8" s="1"/>
  <c r="AZ604" i="8" s="1"/>
  <c r="BZ604" i="8" s="1"/>
  <c r="AM604" i="8"/>
  <c r="AL604" i="8" s="1"/>
  <c r="AK604" i="8" s="1"/>
  <c r="AJ604" i="8" s="1"/>
  <c r="AI604" i="8" s="1"/>
  <c r="AH604" i="8" s="1"/>
  <c r="AG604" i="8" s="1"/>
  <c r="AF604" i="8" s="1"/>
  <c r="AE604" i="8" s="1"/>
  <c r="AD604" i="8" s="1"/>
  <c r="AC604" i="8" s="1"/>
  <c r="AN604" i="8" s="1"/>
  <c r="BY604" i="8" s="1"/>
  <c r="BK608" i="8"/>
  <c r="BJ608" i="8" s="1"/>
  <c r="BI608" i="8" s="1"/>
  <c r="BH608" i="8" s="1"/>
  <c r="BG608" i="8" s="1"/>
  <c r="BF608" i="8" s="1"/>
  <c r="BE608" i="8" s="1"/>
  <c r="BD608" i="8" s="1"/>
  <c r="BC608" i="8" s="1"/>
  <c r="BB608" i="8" s="1"/>
  <c r="BA608" i="8" s="1"/>
  <c r="BL608" i="8" s="1"/>
  <c r="CA608" i="8" s="1"/>
  <c r="AY608" i="8"/>
  <c r="AX608" i="8" s="1"/>
  <c r="AW608" i="8" s="1"/>
  <c r="AV608" i="8" s="1"/>
  <c r="AU608" i="8" s="1"/>
  <c r="AT608" i="8" s="1"/>
  <c r="AS608" i="8" s="1"/>
  <c r="AR608" i="8" s="1"/>
  <c r="AQ608" i="8" s="1"/>
  <c r="AP608" i="8" s="1"/>
  <c r="AO608" i="8" s="1"/>
  <c r="AZ608" i="8" s="1"/>
  <c r="BZ608" i="8" s="1"/>
  <c r="AM608" i="8"/>
  <c r="AL608" i="8" s="1"/>
  <c r="AK608" i="8" s="1"/>
  <c r="AJ608" i="8" s="1"/>
  <c r="AI608" i="8" s="1"/>
  <c r="AH608" i="8" s="1"/>
  <c r="AG608" i="8" s="1"/>
  <c r="AF608" i="8" s="1"/>
  <c r="AE608" i="8" s="1"/>
  <c r="AD608" i="8" s="1"/>
  <c r="AC608" i="8" s="1"/>
  <c r="AN608" i="8" s="1"/>
  <c r="BY608" i="8" s="1"/>
  <c r="BW56" i="8"/>
  <c r="BV56" i="8" s="1"/>
  <c r="BU56" i="8" s="1"/>
  <c r="BT56" i="8" s="1"/>
  <c r="BS56" i="8" s="1"/>
  <c r="BR56" i="8" s="1"/>
  <c r="BQ56" i="8" s="1"/>
  <c r="BP56" i="8" s="1"/>
  <c r="BO56" i="8" s="1"/>
  <c r="BN56" i="8" s="1"/>
  <c r="BM56" i="8" s="1"/>
  <c r="BX56" i="8" s="1"/>
  <c r="CB56" i="8" s="1"/>
  <c r="L56" i="8"/>
  <c r="AM145" i="8"/>
  <c r="AL145" i="8" s="1"/>
  <c r="AK145" i="8" s="1"/>
  <c r="AJ145" i="8" s="1"/>
  <c r="AI145" i="8" s="1"/>
  <c r="AH145" i="8" s="1"/>
  <c r="AG145" i="8" s="1"/>
  <c r="AF145" i="8" s="1"/>
  <c r="AE145" i="8" s="1"/>
  <c r="AD145" i="8" s="1"/>
  <c r="AC145" i="8" s="1"/>
  <c r="AN145" i="8" s="1"/>
  <c r="BY145" i="8" s="1"/>
  <c r="AY145" i="8"/>
  <c r="AX145" i="8" s="1"/>
  <c r="AW145" i="8" s="1"/>
  <c r="AV145" i="8" s="1"/>
  <c r="AU145" i="8" s="1"/>
  <c r="AT145" i="8" s="1"/>
  <c r="AS145" i="8" s="1"/>
  <c r="AR145" i="8" s="1"/>
  <c r="AQ145" i="8" s="1"/>
  <c r="AP145" i="8" s="1"/>
  <c r="AO145" i="8" s="1"/>
  <c r="AZ145" i="8" s="1"/>
  <c r="BZ145" i="8" s="1"/>
  <c r="BK145" i="8"/>
  <c r="BJ145" i="8" s="1"/>
  <c r="BI145" i="8" s="1"/>
  <c r="BH145" i="8" s="1"/>
  <c r="BG145" i="8" s="1"/>
  <c r="BF145" i="8" s="1"/>
  <c r="BE145" i="8" s="1"/>
  <c r="BD145" i="8" s="1"/>
  <c r="BC145" i="8" s="1"/>
  <c r="BB145" i="8" s="1"/>
  <c r="BA145" i="8" s="1"/>
  <c r="BL145" i="8" s="1"/>
  <c r="CA145" i="8" s="1"/>
  <c r="L195" i="8"/>
  <c r="BW195" i="8"/>
  <c r="BV195" i="8" s="1"/>
  <c r="BU195" i="8" s="1"/>
  <c r="BT195" i="8" s="1"/>
  <c r="BS195" i="8" s="1"/>
  <c r="BR195" i="8" s="1"/>
  <c r="BQ195" i="8" s="1"/>
  <c r="BP195" i="8" s="1"/>
  <c r="BO195" i="8" s="1"/>
  <c r="BN195" i="8" s="1"/>
  <c r="BM195" i="8" s="1"/>
  <c r="BX195" i="8" s="1"/>
  <c r="CB195" i="8" s="1"/>
  <c r="AM248" i="8"/>
  <c r="AL248" i="8" s="1"/>
  <c r="AK248" i="8" s="1"/>
  <c r="AJ248" i="8" s="1"/>
  <c r="AI248" i="8" s="1"/>
  <c r="AH248" i="8" s="1"/>
  <c r="AG248" i="8" s="1"/>
  <c r="AF248" i="8" s="1"/>
  <c r="AE248" i="8" s="1"/>
  <c r="AD248" i="8" s="1"/>
  <c r="AC248" i="8" s="1"/>
  <c r="AN248" i="8" s="1"/>
  <c r="BY248" i="8" s="1"/>
  <c r="AY248" i="8"/>
  <c r="AX248" i="8" s="1"/>
  <c r="AW248" i="8" s="1"/>
  <c r="AV248" i="8" s="1"/>
  <c r="AU248" i="8" s="1"/>
  <c r="AT248" i="8" s="1"/>
  <c r="AS248" i="8" s="1"/>
  <c r="AR248" i="8" s="1"/>
  <c r="AQ248" i="8" s="1"/>
  <c r="AP248" i="8" s="1"/>
  <c r="AO248" i="8" s="1"/>
  <c r="AZ248" i="8" s="1"/>
  <c r="BZ248" i="8" s="1"/>
  <c r="BK248" i="8"/>
  <c r="BJ248" i="8" s="1"/>
  <c r="BI248" i="8" s="1"/>
  <c r="BH248" i="8" s="1"/>
  <c r="BG248" i="8" s="1"/>
  <c r="BF248" i="8" s="1"/>
  <c r="BE248" i="8" s="1"/>
  <c r="BD248" i="8" s="1"/>
  <c r="BC248" i="8" s="1"/>
  <c r="BB248" i="8" s="1"/>
  <c r="BA248" i="8" s="1"/>
  <c r="BL248" i="8" s="1"/>
  <c r="CA248" i="8" s="1"/>
  <c r="AM252" i="8"/>
  <c r="AL252" i="8" s="1"/>
  <c r="AK252" i="8" s="1"/>
  <c r="AJ252" i="8" s="1"/>
  <c r="AI252" i="8" s="1"/>
  <c r="AH252" i="8" s="1"/>
  <c r="AG252" i="8" s="1"/>
  <c r="AF252" i="8" s="1"/>
  <c r="AE252" i="8" s="1"/>
  <c r="AD252" i="8" s="1"/>
  <c r="AC252" i="8" s="1"/>
  <c r="AN252" i="8" s="1"/>
  <c r="BY252" i="8" s="1"/>
  <c r="AY252" i="8"/>
  <c r="AX252" i="8" s="1"/>
  <c r="AW252" i="8" s="1"/>
  <c r="AV252" i="8" s="1"/>
  <c r="AU252" i="8" s="1"/>
  <c r="AT252" i="8" s="1"/>
  <c r="AS252" i="8" s="1"/>
  <c r="AR252" i="8" s="1"/>
  <c r="AQ252" i="8" s="1"/>
  <c r="AP252" i="8" s="1"/>
  <c r="AO252" i="8" s="1"/>
  <c r="AZ252" i="8" s="1"/>
  <c r="BZ252" i="8" s="1"/>
  <c r="BK252" i="8"/>
  <c r="BJ252" i="8" s="1"/>
  <c r="BI252" i="8" s="1"/>
  <c r="BH252" i="8" s="1"/>
  <c r="BG252" i="8" s="1"/>
  <c r="BF252" i="8" s="1"/>
  <c r="BE252" i="8" s="1"/>
  <c r="BD252" i="8" s="1"/>
  <c r="BC252" i="8" s="1"/>
  <c r="BB252" i="8" s="1"/>
  <c r="BA252" i="8" s="1"/>
  <c r="BL252" i="8" s="1"/>
  <c r="CA252" i="8" s="1"/>
  <c r="AM256" i="8"/>
  <c r="AL256" i="8" s="1"/>
  <c r="AK256" i="8" s="1"/>
  <c r="AJ256" i="8" s="1"/>
  <c r="AI256" i="8" s="1"/>
  <c r="AH256" i="8" s="1"/>
  <c r="AG256" i="8" s="1"/>
  <c r="AF256" i="8" s="1"/>
  <c r="AE256" i="8" s="1"/>
  <c r="AD256" i="8" s="1"/>
  <c r="AC256" i="8" s="1"/>
  <c r="AN256" i="8" s="1"/>
  <c r="BY256" i="8" s="1"/>
  <c r="AY256" i="8"/>
  <c r="AX256" i="8" s="1"/>
  <c r="AW256" i="8" s="1"/>
  <c r="AV256" i="8" s="1"/>
  <c r="AU256" i="8" s="1"/>
  <c r="AT256" i="8" s="1"/>
  <c r="AS256" i="8" s="1"/>
  <c r="AR256" i="8" s="1"/>
  <c r="AQ256" i="8" s="1"/>
  <c r="AP256" i="8" s="1"/>
  <c r="AO256" i="8" s="1"/>
  <c r="AZ256" i="8" s="1"/>
  <c r="BZ256" i="8" s="1"/>
  <c r="BK256" i="8"/>
  <c r="BJ256" i="8" s="1"/>
  <c r="BI256" i="8" s="1"/>
  <c r="BH256" i="8" s="1"/>
  <c r="BG256" i="8" s="1"/>
  <c r="BF256" i="8" s="1"/>
  <c r="BE256" i="8" s="1"/>
  <c r="BD256" i="8" s="1"/>
  <c r="BC256" i="8" s="1"/>
  <c r="BB256" i="8" s="1"/>
  <c r="BA256" i="8" s="1"/>
  <c r="BL256" i="8" s="1"/>
  <c r="CA256" i="8" s="1"/>
  <c r="AM260" i="8"/>
  <c r="AL260" i="8" s="1"/>
  <c r="AK260" i="8" s="1"/>
  <c r="AJ260" i="8" s="1"/>
  <c r="AI260" i="8" s="1"/>
  <c r="AH260" i="8" s="1"/>
  <c r="AG260" i="8" s="1"/>
  <c r="AF260" i="8" s="1"/>
  <c r="AE260" i="8" s="1"/>
  <c r="AD260" i="8" s="1"/>
  <c r="AC260" i="8" s="1"/>
  <c r="AN260" i="8" s="1"/>
  <c r="BY260" i="8" s="1"/>
  <c r="AY260" i="8"/>
  <c r="AX260" i="8" s="1"/>
  <c r="AW260" i="8" s="1"/>
  <c r="AV260" i="8" s="1"/>
  <c r="AU260" i="8" s="1"/>
  <c r="AT260" i="8" s="1"/>
  <c r="AS260" i="8" s="1"/>
  <c r="AR260" i="8" s="1"/>
  <c r="AQ260" i="8" s="1"/>
  <c r="AP260" i="8" s="1"/>
  <c r="AO260" i="8" s="1"/>
  <c r="AZ260" i="8" s="1"/>
  <c r="BZ260" i="8" s="1"/>
  <c r="BK260" i="8"/>
  <c r="BJ260" i="8" s="1"/>
  <c r="BI260" i="8" s="1"/>
  <c r="BH260" i="8" s="1"/>
  <c r="BG260" i="8" s="1"/>
  <c r="BF260" i="8" s="1"/>
  <c r="BE260" i="8" s="1"/>
  <c r="BD260" i="8" s="1"/>
  <c r="BC260" i="8" s="1"/>
  <c r="BB260" i="8" s="1"/>
  <c r="BA260" i="8" s="1"/>
  <c r="BL260" i="8" s="1"/>
  <c r="CA260" i="8" s="1"/>
  <c r="AM144" i="8"/>
  <c r="AL144" i="8" s="1"/>
  <c r="AK144" i="8" s="1"/>
  <c r="AJ144" i="8" s="1"/>
  <c r="AI144" i="8" s="1"/>
  <c r="AH144" i="8" s="1"/>
  <c r="AG144" i="8" s="1"/>
  <c r="AF144" i="8" s="1"/>
  <c r="AE144" i="8" s="1"/>
  <c r="AD144" i="8" s="1"/>
  <c r="AC144" i="8" s="1"/>
  <c r="AN144" i="8" s="1"/>
  <c r="BY144" i="8" s="1"/>
  <c r="AY144" i="8"/>
  <c r="AX144" i="8" s="1"/>
  <c r="AW144" i="8" s="1"/>
  <c r="AV144" i="8" s="1"/>
  <c r="AU144" i="8" s="1"/>
  <c r="AT144" i="8" s="1"/>
  <c r="AS144" i="8" s="1"/>
  <c r="AR144" i="8" s="1"/>
  <c r="AQ144" i="8" s="1"/>
  <c r="AP144" i="8" s="1"/>
  <c r="AO144" i="8" s="1"/>
  <c r="AZ144" i="8" s="1"/>
  <c r="BZ144" i="8" s="1"/>
  <c r="BK144" i="8"/>
  <c r="BJ144" i="8" s="1"/>
  <c r="BI144" i="8" s="1"/>
  <c r="BH144" i="8" s="1"/>
  <c r="BG144" i="8" s="1"/>
  <c r="BF144" i="8" s="1"/>
  <c r="BE144" i="8" s="1"/>
  <c r="BD144" i="8" s="1"/>
  <c r="BC144" i="8" s="1"/>
  <c r="BB144" i="8" s="1"/>
  <c r="BA144" i="8" s="1"/>
  <c r="BL144" i="8" s="1"/>
  <c r="CA144" i="8" s="1"/>
  <c r="BW58" i="8"/>
  <c r="BV58" i="8" s="1"/>
  <c r="BU58" i="8" s="1"/>
  <c r="BT58" i="8" s="1"/>
  <c r="BS58" i="8" s="1"/>
  <c r="BR58" i="8" s="1"/>
  <c r="BQ58" i="8" s="1"/>
  <c r="BP58" i="8" s="1"/>
  <c r="BO58" i="8" s="1"/>
  <c r="BN58" i="8" s="1"/>
  <c r="BM58" i="8" s="1"/>
  <c r="BX58" i="8" s="1"/>
  <c r="CB58" i="8" s="1"/>
  <c r="L58" i="8"/>
  <c r="BW277" i="8"/>
  <c r="BV277" i="8" s="1"/>
  <c r="BU277" i="8" s="1"/>
  <c r="BT277" i="8" s="1"/>
  <c r="BS277" i="8" s="1"/>
  <c r="BR277" i="8" s="1"/>
  <c r="BQ277" i="8" s="1"/>
  <c r="BP277" i="8" s="1"/>
  <c r="BO277" i="8" s="1"/>
  <c r="BN277" i="8" s="1"/>
  <c r="BM277" i="8" s="1"/>
  <c r="BX277" i="8" s="1"/>
  <c r="CB277" i="8" s="1"/>
  <c r="L277" i="8"/>
  <c r="L84" i="8"/>
  <c r="BW84" i="8"/>
  <c r="BV84" i="8" s="1"/>
  <c r="BU84" i="8" s="1"/>
  <c r="BT84" i="8" s="1"/>
  <c r="BS84" i="8" s="1"/>
  <c r="BR84" i="8" s="1"/>
  <c r="BQ84" i="8" s="1"/>
  <c r="BP84" i="8" s="1"/>
  <c r="BO84" i="8" s="1"/>
  <c r="BN84" i="8" s="1"/>
  <c r="BM84" i="8" s="1"/>
  <c r="BX84" i="8" s="1"/>
  <c r="CB84" i="8" s="1"/>
  <c r="L91" i="8"/>
  <c r="BW91" i="8"/>
  <c r="BV91" i="8" s="1"/>
  <c r="BU91" i="8" s="1"/>
  <c r="BT91" i="8" s="1"/>
  <c r="BS91" i="8" s="1"/>
  <c r="BR91" i="8" s="1"/>
  <c r="BQ91" i="8" s="1"/>
  <c r="BP91" i="8" s="1"/>
  <c r="BO91" i="8" s="1"/>
  <c r="BN91" i="8" s="1"/>
  <c r="BM91" i="8" s="1"/>
  <c r="BX91" i="8" s="1"/>
  <c r="CB91" i="8" s="1"/>
  <c r="L96" i="8"/>
  <c r="BW96" i="8"/>
  <c r="BV96" i="8" s="1"/>
  <c r="BU96" i="8" s="1"/>
  <c r="BT96" i="8" s="1"/>
  <c r="BS96" i="8" s="1"/>
  <c r="BR96" i="8" s="1"/>
  <c r="BQ96" i="8" s="1"/>
  <c r="BP96" i="8" s="1"/>
  <c r="BO96" i="8" s="1"/>
  <c r="BN96" i="8" s="1"/>
  <c r="BM96" i="8" s="1"/>
  <c r="BX96" i="8" s="1"/>
  <c r="CB96" i="8" s="1"/>
  <c r="L98" i="8"/>
  <c r="BW98" i="8"/>
  <c r="BV98" i="8" s="1"/>
  <c r="BU98" i="8" s="1"/>
  <c r="BT98" i="8" s="1"/>
  <c r="BS98" i="8" s="1"/>
  <c r="BR98" i="8" s="1"/>
  <c r="BQ98" i="8" s="1"/>
  <c r="BP98" i="8" s="1"/>
  <c r="BO98" i="8" s="1"/>
  <c r="BN98" i="8" s="1"/>
  <c r="BM98" i="8" s="1"/>
  <c r="BX98" i="8" s="1"/>
  <c r="CB98" i="8" s="1"/>
  <c r="L88" i="8"/>
  <c r="BW88" i="8"/>
  <c r="BV88" i="8" s="1"/>
  <c r="BU88" i="8" s="1"/>
  <c r="BT88" i="8" s="1"/>
  <c r="BS88" i="8" s="1"/>
  <c r="BR88" i="8" s="1"/>
  <c r="BQ88" i="8" s="1"/>
  <c r="BP88" i="8" s="1"/>
  <c r="BO88" i="8" s="1"/>
  <c r="BN88" i="8" s="1"/>
  <c r="BM88" i="8" s="1"/>
  <c r="BX88" i="8" s="1"/>
  <c r="CB88" i="8" s="1"/>
  <c r="AM143" i="8"/>
  <c r="AL143" i="8" s="1"/>
  <c r="AK143" i="8" s="1"/>
  <c r="AJ143" i="8" s="1"/>
  <c r="AI143" i="8" s="1"/>
  <c r="AH143" i="8" s="1"/>
  <c r="AG143" i="8" s="1"/>
  <c r="AF143" i="8" s="1"/>
  <c r="AE143" i="8" s="1"/>
  <c r="AD143" i="8" s="1"/>
  <c r="AC143" i="8" s="1"/>
  <c r="AN143" i="8" s="1"/>
  <c r="BY143" i="8" s="1"/>
  <c r="AY143" i="8"/>
  <c r="AX143" i="8" s="1"/>
  <c r="AW143" i="8" s="1"/>
  <c r="AV143" i="8" s="1"/>
  <c r="AU143" i="8" s="1"/>
  <c r="AT143" i="8" s="1"/>
  <c r="AS143" i="8" s="1"/>
  <c r="AR143" i="8" s="1"/>
  <c r="AQ143" i="8" s="1"/>
  <c r="AP143" i="8" s="1"/>
  <c r="AO143" i="8" s="1"/>
  <c r="AZ143" i="8" s="1"/>
  <c r="BZ143" i="8" s="1"/>
  <c r="BK143" i="8"/>
  <c r="BJ143" i="8" s="1"/>
  <c r="BI143" i="8" s="1"/>
  <c r="BH143" i="8" s="1"/>
  <c r="BG143" i="8" s="1"/>
  <c r="BF143" i="8" s="1"/>
  <c r="BE143" i="8" s="1"/>
  <c r="BD143" i="8" s="1"/>
  <c r="BC143" i="8" s="1"/>
  <c r="BB143" i="8" s="1"/>
  <c r="BA143" i="8" s="1"/>
  <c r="BL143" i="8" s="1"/>
  <c r="CA143" i="8" s="1"/>
  <c r="AM907" i="8"/>
  <c r="AL907" i="8" s="1"/>
  <c r="AK907" i="8" s="1"/>
  <c r="AJ907" i="8" s="1"/>
  <c r="AI907" i="8" s="1"/>
  <c r="AH907" i="8" s="1"/>
  <c r="AG907" i="8" s="1"/>
  <c r="AF907" i="8" s="1"/>
  <c r="AE907" i="8" s="1"/>
  <c r="AD907" i="8" s="1"/>
  <c r="AC907" i="8" s="1"/>
  <c r="AN907" i="8" s="1"/>
  <c r="BY907" i="8" s="1"/>
  <c r="AY907" i="8"/>
  <c r="AX907" i="8" s="1"/>
  <c r="AW907" i="8" s="1"/>
  <c r="AV907" i="8" s="1"/>
  <c r="AU907" i="8" s="1"/>
  <c r="AT907" i="8" s="1"/>
  <c r="AS907" i="8" s="1"/>
  <c r="AR907" i="8" s="1"/>
  <c r="AQ907" i="8" s="1"/>
  <c r="AP907" i="8" s="1"/>
  <c r="AO907" i="8" s="1"/>
  <c r="AZ907" i="8" s="1"/>
  <c r="BZ907" i="8" s="1"/>
  <c r="BK907" i="8"/>
  <c r="BJ907" i="8" s="1"/>
  <c r="BI907" i="8" s="1"/>
  <c r="BH907" i="8" s="1"/>
  <c r="BG907" i="8" s="1"/>
  <c r="BF907" i="8" s="1"/>
  <c r="BE907" i="8" s="1"/>
  <c r="BD907" i="8" s="1"/>
  <c r="BC907" i="8" s="1"/>
  <c r="BB907" i="8" s="1"/>
  <c r="BA907" i="8" s="1"/>
  <c r="BL907" i="8" s="1"/>
  <c r="CA907" i="8" s="1"/>
  <c r="AM377" i="8"/>
  <c r="AL377" i="8" s="1"/>
  <c r="AK377" i="8" s="1"/>
  <c r="AJ377" i="8" s="1"/>
  <c r="AI377" i="8" s="1"/>
  <c r="AH377" i="8" s="1"/>
  <c r="AG377" i="8" s="1"/>
  <c r="AF377" i="8" s="1"/>
  <c r="AE377" i="8" s="1"/>
  <c r="AD377" i="8" s="1"/>
  <c r="AC377" i="8" s="1"/>
  <c r="AN377" i="8" s="1"/>
  <c r="BY377" i="8" s="1"/>
  <c r="AY377" i="8"/>
  <c r="AX377" i="8" s="1"/>
  <c r="AW377" i="8" s="1"/>
  <c r="AV377" i="8" s="1"/>
  <c r="AU377" i="8" s="1"/>
  <c r="AT377" i="8" s="1"/>
  <c r="AS377" i="8" s="1"/>
  <c r="AR377" i="8" s="1"/>
  <c r="AQ377" i="8" s="1"/>
  <c r="AP377" i="8" s="1"/>
  <c r="AO377" i="8" s="1"/>
  <c r="AZ377" i="8" s="1"/>
  <c r="BZ377" i="8" s="1"/>
  <c r="BK377" i="8"/>
  <c r="BJ377" i="8" s="1"/>
  <c r="BI377" i="8" s="1"/>
  <c r="BH377" i="8" s="1"/>
  <c r="BG377" i="8" s="1"/>
  <c r="BF377" i="8" s="1"/>
  <c r="BE377" i="8" s="1"/>
  <c r="BD377" i="8" s="1"/>
  <c r="BC377" i="8" s="1"/>
  <c r="BB377" i="8" s="1"/>
  <c r="BA377" i="8" s="1"/>
  <c r="BL377" i="8" s="1"/>
  <c r="CA377" i="8" s="1"/>
  <c r="AY8" i="8"/>
  <c r="AX8" i="8" s="1"/>
  <c r="AW8" i="8" s="1"/>
  <c r="AV8" i="8" s="1"/>
  <c r="AU8" i="8" s="1"/>
  <c r="AT8" i="8" s="1"/>
  <c r="AS8" i="8" s="1"/>
  <c r="AR8" i="8" s="1"/>
  <c r="AQ8" i="8" s="1"/>
  <c r="AP8" i="8" s="1"/>
  <c r="AO8" i="8" s="1"/>
  <c r="AZ8" i="8" s="1"/>
  <c r="BZ8" i="8" s="1"/>
  <c r="AM8" i="8"/>
  <c r="AL8" i="8" s="1"/>
  <c r="AK8" i="8" s="1"/>
  <c r="AJ8" i="8" s="1"/>
  <c r="AI8" i="8" s="1"/>
  <c r="AH8" i="8" s="1"/>
  <c r="AG8" i="8" s="1"/>
  <c r="AF8" i="8" s="1"/>
  <c r="AE8" i="8" s="1"/>
  <c r="AD8" i="8" s="1"/>
  <c r="AC8" i="8" s="1"/>
  <c r="AN8" i="8" s="1"/>
  <c r="BY8" i="8" s="1"/>
  <c r="BK8" i="8"/>
  <c r="BJ8" i="8" s="1"/>
  <c r="BI8" i="8" s="1"/>
  <c r="BH8" i="8" s="1"/>
  <c r="BG8" i="8" s="1"/>
  <c r="BF8" i="8" s="1"/>
  <c r="BE8" i="8" s="1"/>
  <c r="BD8" i="8" s="1"/>
  <c r="BC8" i="8" s="1"/>
  <c r="BB8" i="8" s="1"/>
  <c r="BA8" i="8" s="1"/>
  <c r="BL8" i="8" s="1"/>
  <c r="CA8" i="8" s="1"/>
  <c r="AM308" i="8"/>
  <c r="AL308" i="8" s="1"/>
  <c r="AK308" i="8" s="1"/>
  <c r="AJ308" i="8" s="1"/>
  <c r="AI308" i="8" s="1"/>
  <c r="AH308" i="8" s="1"/>
  <c r="AG308" i="8" s="1"/>
  <c r="AF308" i="8" s="1"/>
  <c r="AE308" i="8" s="1"/>
  <c r="AD308" i="8" s="1"/>
  <c r="AC308" i="8" s="1"/>
  <c r="AN308" i="8" s="1"/>
  <c r="BY308" i="8" s="1"/>
  <c r="BK308" i="8"/>
  <c r="BJ308" i="8" s="1"/>
  <c r="BI308" i="8" s="1"/>
  <c r="BH308" i="8" s="1"/>
  <c r="BG308" i="8" s="1"/>
  <c r="BF308" i="8" s="1"/>
  <c r="BE308" i="8" s="1"/>
  <c r="BD308" i="8" s="1"/>
  <c r="BC308" i="8" s="1"/>
  <c r="BB308" i="8" s="1"/>
  <c r="BA308" i="8" s="1"/>
  <c r="BL308" i="8" s="1"/>
  <c r="CA308" i="8" s="1"/>
  <c r="AY308" i="8"/>
  <c r="AX308" i="8" s="1"/>
  <c r="AW308" i="8" s="1"/>
  <c r="AV308" i="8" s="1"/>
  <c r="AU308" i="8" s="1"/>
  <c r="AT308" i="8" s="1"/>
  <c r="AS308" i="8" s="1"/>
  <c r="AR308" i="8" s="1"/>
  <c r="AQ308" i="8" s="1"/>
  <c r="AP308" i="8" s="1"/>
  <c r="AO308" i="8" s="1"/>
  <c r="AZ308" i="8" s="1"/>
  <c r="BZ308" i="8" s="1"/>
  <c r="BK562" i="8"/>
  <c r="BJ562" i="8" s="1"/>
  <c r="BI562" i="8" s="1"/>
  <c r="BH562" i="8" s="1"/>
  <c r="BG562" i="8" s="1"/>
  <c r="BF562" i="8" s="1"/>
  <c r="BE562" i="8" s="1"/>
  <c r="BD562" i="8" s="1"/>
  <c r="BC562" i="8" s="1"/>
  <c r="BB562" i="8" s="1"/>
  <c r="BA562" i="8" s="1"/>
  <c r="BL562" i="8" s="1"/>
  <c r="CA562" i="8" s="1"/>
  <c r="AY562" i="8"/>
  <c r="AX562" i="8" s="1"/>
  <c r="AW562" i="8" s="1"/>
  <c r="AV562" i="8" s="1"/>
  <c r="AU562" i="8" s="1"/>
  <c r="AT562" i="8" s="1"/>
  <c r="AS562" i="8" s="1"/>
  <c r="AR562" i="8" s="1"/>
  <c r="AQ562" i="8" s="1"/>
  <c r="AP562" i="8" s="1"/>
  <c r="AO562" i="8" s="1"/>
  <c r="AZ562" i="8" s="1"/>
  <c r="BZ562" i="8" s="1"/>
  <c r="AM562" i="8"/>
  <c r="AL562" i="8" s="1"/>
  <c r="AK562" i="8" s="1"/>
  <c r="AJ562" i="8" s="1"/>
  <c r="AI562" i="8" s="1"/>
  <c r="AH562" i="8" s="1"/>
  <c r="AG562" i="8" s="1"/>
  <c r="AF562" i="8" s="1"/>
  <c r="AE562" i="8" s="1"/>
  <c r="AD562" i="8" s="1"/>
  <c r="AC562" i="8" s="1"/>
  <c r="AN562" i="8" s="1"/>
  <c r="BY562" i="8" s="1"/>
  <c r="BK569" i="8"/>
  <c r="BJ569" i="8" s="1"/>
  <c r="BI569" i="8" s="1"/>
  <c r="BH569" i="8" s="1"/>
  <c r="BG569" i="8" s="1"/>
  <c r="BF569" i="8" s="1"/>
  <c r="BE569" i="8" s="1"/>
  <c r="BD569" i="8" s="1"/>
  <c r="BC569" i="8" s="1"/>
  <c r="BB569" i="8" s="1"/>
  <c r="BA569" i="8" s="1"/>
  <c r="BL569" i="8" s="1"/>
  <c r="CA569" i="8" s="1"/>
  <c r="AY569" i="8"/>
  <c r="AX569" i="8" s="1"/>
  <c r="AW569" i="8" s="1"/>
  <c r="AV569" i="8" s="1"/>
  <c r="AU569" i="8" s="1"/>
  <c r="AT569" i="8" s="1"/>
  <c r="AS569" i="8" s="1"/>
  <c r="AR569" i="8" s="1"/>
  <c r="AQ569" i="8" s="1"/>
  <c r="AP569" i="8" s="1"/>
  <c r="AO569" i="8" s="1"/>
  <c r="AZ569" i="8" s="1"/>
  <c r="BZ569" i="8" s="1"/>
  <c r="AM569" i="8"/>
  <c r="AL569" i="8" s="1"/>
  <c r="AK569" i="8" s="1"/>
  <c r="AJ569" i="8" s="1"/>
  <c r="AI569" i="8" s="1"/>
  <c r="AH569" i="8" s="1"/>
  <c r="AG569" i="8" s="1"/>
  <c r="AF569" i="8" s="1"/>
  <c r="AE569" i="8" s="1"/>
  <c r="AD569" i="8" s="1"/>
  <c r="AC569" i="8" s="1"/>
  <c r="AN569" i="8" s="1"/>
  <c r="BY569" i="8" s="1"/>
  <c r="BK577" i="8"/>
  <c r="BJ577" i="8" s="1"/>
  <c r="BI577" i="8" s="1"/>
  <c r="BH577" i="8" s="1"/>
  <c r="BG577" i="8" s="1"/>
  <c r="BF577" i="8" s="1"/>
  <c r="BE577" i="8" s="1"/>
  <c r="BD577" i="8" s="1"/>
  <c r="BC577" i="8" s="1"/>
  <c r="BB577" i="8" s="1"/>
  <c r="BA577" i="8" s="1"/>
  <c r="BL577" i="8" s="1"/>
  <c r="CA577" i="8" s="1"/>
  <c r="AY577" i="8"/>
  <c r="AX577" i="8" s="1"/>
  <c r="AW577" i="8" s="1"/>
  <c r="AV577" i="8" s="1"/>
  <c r="AU577" i="8" s="1"/>
  <c r="AT577" i="8" s="1"/>
  <c r="AS577" i="8" s="1"/>
  <c r="AR577" i="8" s="1"/>
  <c r="AQ577" i="8" s="1"/>
  <c r="AP577" i="8" s="1"/>
  <c r="AO577" i="8" s="1"/>
  <c r="AZ577" i="8" s="1"/>
  <c r="BZ577" i="8" s="1"/>
  <c r="AM577" i="8"/>
  <c r="AL577" i="8" s="1"/>
  <c r="AK577" i="8" s="1"/>
  <c r="AJ577" i="8" s="1"/>
  <c r="AI577" i="8" s="1"/>
  <c r="AH577" i="8" s="1"/>
  <c r="AG577" i="8" s="1"/>
  <c r="AF577" i="8" s="1"/>
  <c r="AE577" i="8" s="1"/>
  <c r="AD577" i="8" s="1"/>
  <c r="AC577" i="8" s="1"/>
  <c r="AN577" i="8" s="1"/>
  <c r="BY577" i="8" s="1"/>
  <c r="BK586" i="8"/>
  <c r="BJ586" i="8" s="1"/>
  <c r="BI586" i="8" s="1"/>
  <c r="BH586" i="8" s="1"/>
  <c r="BG586" i="8" s="1"/>
  <c r="BF586" i="8" s="1"/>
  <c r="BE586" i="8" s="1"/>
  <c r="BD586" i="8" s="1"/>
  <c r="BC586" i="8" s="1"/>
  <c r="BB586" i="8" s="1"/>
  <c r="BA586" i="8" s="1"/>
  <c r="BL586" i="8" s="1"/>
  <c r="CA586" i="8" s="1"/>
  <c r="AY586" i="8"/>
  <c r="AX586" i="8" s="1"/>
  <c r="AW586" i="8" s="1"/>
  <c r="AV586" i="8" s="1"/>
  <c r="AU586" i="8" s="1"/>
  <c r="AT586" i="8" s="1"/>
  <c r="AS586" i="8" s="1"/>
  <c r="AR586" i="8" s="1"/>
  <c r="AQ586" i="8" s="1"/>
  <c r="AP586" i="8" s="1"/>
  <c r="AO586" i="8" s="1"/>
  <c r="AZ586" i="8" s="1"/>
  <c r="BZ586" i="8" s="1"/>
  <c r="AM586" i="8"/>
  <c r="AL586" i="8" s="1"/>
  <c r="AK586" i="8" s="1"/>
  <c r="AJ586" i="8" s="1"/>
  <c r="AI586" i="8" s="1"/>
  <c r="AH586" i="8" s="1"/>
  <c r="AG586" i="8" s="1"/>
  <c r="AF586" i="8" s="1"/>
  <c r="AE586" i="8" s="1"/>
  <c r="AD586" i="8" s="1"/>
  <c r="AC586" i="8" s="1"/>
  <c r="AN586" i="8" s="1"/>
  <c r="BY586" i="8" s="1"/>
  <c r="AM891" i="8"/>
  <c r="AL891" i="8" s="1"/>
  <c r="AK891" i="8" s="1"/>
  <c r="AJ891" i="8" s="1"/>
  <c r="AI891" i="8" s="1"/>
  <c r="AH891" i="8" s="1"/>
  <c r="AG891" i="8" s="1"/>
  <c r="AF891" i="8" s="1"/>
  <c r="AE891" i="8" s="1"/>
  <c r="AD891" i="8" s="1"/>
  <c r="AC891" i="8" s="1"/>
  <c r="AN891" i="8" s="1"/>
  <c r="BY891" i="8" s="1"/>
  <c r="AY891" i="8"/>
  <c r="AX891" i="8" s="1"/>
  <c r="AW891" i="8" s="1"/>
  <c r="AV891" i="8" s="1"/>
  <c r="AU891" i="8" s="1"/>
  <c r="AT891" i="8" s="1"/>
  <c r="AS891" i="8" s="1"/>
  <c r="AR891" i="8" s="1"/>
  <c r="AQ891" i="8" s="1"/>
  <c r="AP891" i="8" s="1"/>
  <c r="AO891" i="8" s="1"/>
  <c r="AZ891" i="8" s="1"/>
  <c r="BZ891" i="8" s="1"/>
  <c r="BK891" i="8"/>
  <c r="BJ891" i="8" s="1"/>
  <c r="BI891" i="8" s="1"/>
  <c r="BH891" i="8" s="1"/>
  <c r="BG891" i="8" s="1"/>
  <c r="BF891" i="8" s="1"/>
  <c r="BE891" i="8" s="1"/>
  <c r="BD891" i="8" s="1"/>
  <c r="BC891" i="8" s="1"/>
  <c r="BB891" i="8" s="1"/>
  <c r="BA891" i="8" s="1"/>
  <c r="BL891" i="8" s="1"/>
  <c r="CA891" i="8" s="1"/>
  <c r="AM906" i="8"/>
  <c r="AL906" i="8" s="1"/>
  <c r="AK906" i="8" s="1"/>
  <c r="AJ906" i="8" s="1"/>
  <c r="AI906" i="8" s="1"/>
  <c r="AH906" i="8" s="1"/>
  <c r="AG906" i="8" s="1"/>
  <c r="AF906" i="8" s="1"/>
  <c r="AE906" i="8" s="1"/>
  <c r="AD906" i="8" s="1"/>
  <c r="AC906" i="8" s="1"/>
  <c r="AN906" i="8" s="1"/>
  <c r="BY906" i="8" s="1"/>
  <c r="AY906" i="8"/>
  <c r="AX906" i="8" s="1"/>
  <c r="AW906" i="8" s="1"/>
  <c r="AV906" i="8" s="1"/>
  <c r="AU906" i="8" s="1"/>
  <c r="AT906" i="8" s="1"/>
  <c r="AS906" i="8" s="1"/>
  <c r="AR906" i="8" s="1"/>
  <c r="AQ906" i="8" s="1"/>
  <c r="AP906" i="8" s="1"/>
  <c r="AO906" i="8" s="1"/>
  <c r="AZ906" i="8" s="1"/>
  <c r="BZ906" i="8" s="1"/>
  <c r="BK906" i="8"/>
  <c r="BJ906" i="8" s="1"/>
  <c r="BI906" i="8" s="1"/>
  <c r="BH906" i="8" s="1"/>
  <c r="BG906" i="8" s="1"/>
  <c r="BF906" i="8" s="1"/>
  <c r="BE906" i="8" s="1"/>
  <c r="BD906" i="8" s="1"/>
  <c r="BC906" i="8" s="1"/>
  <c r="BB906" i="8" s="1"/>
  <c r="BA906" i="8" s="1"/>
  <c r="BL906" i="8" s="1"/>
  <c r="CA906" i="8" s="1"/>
  <c r="L359" i="8"/>
  <c r="BW359" i="8"/>
  <c r="BV359" i="8" s="1"/>
  <c r="BU359" i="8" s="1"/>
  <c r="BT359" i="8" s="1"/>
  <c r="BS359" i="8" s="1"/>
  <c r="BR359" i="8" s="1"/>
  <c r="BQ359" i="8" s="1"/>
  <c r="BP359" i="8" s="1"/>
  <c r="BO359" i="8" s="1"/>
  <c r="BN359" i="8" s="1"/>
  <c r="BM359" i="8" s="1"/>
  <c r="BX359" i="8" s="1"/>
  <c r="CB359" i="8" s="1"/>
  <c r="L614" i="8"/>
  <c r="BW614" i="8"/>
  <c r="BV614" i="8" s="1"/>
  <c r="BU614" i="8" s="1"/>
  <c r="BT614" i="8" s="1"/>
  <c r="BS614" i="8" s="1"/>
  <c r="BR614" i="8" s="1"/>
  <c r="BQ614" i="8" s="1"/>
  <c r="BP614" i="8" s="1"/>
  <c r="BO614" i="8" s="1"/>
  <c r="BN614" i="8" s="1"/>
  <c r="BM614" i="8" s="1"/>
  <c r="BX614" i="8" s="1"/>
  <c r="CB614" i="8" s="1"/>
  <c r="L193" i="8"/>
  <c r="BW193" i="8"/>
  <c r="BV193" i="8" s="1"/>
  <c r="BU193" i="8" s="1"/>
  <c r="BT193" i="8" s="1"/>
  <c r="BS193" i="8" s="1"/>
  <c r="BR193" i="8" s="1"/>
  <c r="BQ193" i="8" s="1"/>
  <c r="BP193" i="8" s="1"/>
  <c r="BO193" i="8" s="1"/>
  <c r="BN193" i="8" s="1"/>
  <c r="BM193" i="8" s="1"/>
  <c r="BX193" i="8" s="1"/>
  <c r="CB193" i="8" s="1"/>
  <c r="L198" i="8"/>
  <c r="BW198" i="8"/>
  <c r="BV198" i="8" s="1"/>
  <c r="BU198" i="8" s="1"/>
  <c r="BT198" i="8" s="1"/>
  <c r="BS198" i="8" s="1"/>
  <c r="BR198" i="8" s="1"/>
  <c r="BQ198" i="8" s="1"/>
  <c r="BP198" i="8" s="1"/>
  <c r="BO198" i="8" s="1"/>
  <c r="BN198" i="8" s="1"/>
  <c r="BM198" i="8" s="1"/>
  <c r="BX198" i="8" s="1"/>
  <c r="CB198" i="8" s="1"/>
  <c r="L199" i="8"/>
  <c r="BW199" i="8"/>
  <c r="BV199" i="8" s="1"/>
  <c r="BU199" i="8" s="1"/>
  <c r="BT199" i="8" s="1"/>
  <c r="BS199" i="8" s="1"/>
  <c r="BR199" i="8" s="1"/>
  <c r="BQ199" i="8" s="1"/>
  <c r="BP199" i="8" s="1"/>
  <c r="BO199" i="8" s="1"/>
  <c r="BN199" i="8" s="1"/>
  <c r="BM199" i="8" s="1"/>
  <c r="BX199" i="8" s="1"/>
  <c r="CB199" i="8" s="1"/>
  <c r="L200" i="8"/>
  <c r="BW200" i="8"/>
  <c r="BV200" i="8" s="1"/>
  <c r="BU200" i="8" s="1"/>
  <c r="BT200" i="8" s="1"/>
  <c r="BS200" i="8" s="1"/>
  <c r="BR200" i="8" s="1"/>
  <c r="BQ200" i="8" s="1"/>
  <c r="BP200" i="8" s="1"/>
  <c r="BO200" i="8" s="1"/>
  <c r="BN200" i="8" s="1"/>
  <c r="BM200" i="8" s="1"/>
  <c r="BX200" i="8" s="1"/>
  <c r="CB200" i="8" s="1"/>
  <c r="L201" i="8"/>
  <c r="BW201" i="8"/>
  <c r="BV201" i="8" s="1"/>
  <c r="BU201" i="8" s="1"/>
  <c r="BT201" i="8" s="1"/>
  <c r="BS201" i="8" s="1"/>
  <c r="BR201" i="8" s="1"/>
  <c r="BQ201" i="8" s="1"/>
  <c r="BP201" i="8" s="1"/>
  <c r="BO201" i="8" s="1"/>
  <c r="BN201" i="8" s="1"/>
  <c r="BM201" i="8" s="1"/>
  <c r="BX201" i="8" s="1"/>
  <c r="CB201" i="8" s="1"/>
  <c r="L202" i="8"/>
  <c r="BW202" i="8"/>
  <c r="BV202" i="8" s="1"/>
  <c r="BU202" i="8" s="1"/>
  <c r="BT202" i="8" s="1"/>
  <c r="BS202" i="8" s="1"/>
  <c r="BR202" i="8" s="1"/>
  <c r="BQ202" i="8" s="1"/>
  <c r="BP202" i="8" s="1"/>
  <c r="BO202" i="8" s="1"/>
  <c r="BN202" i="8" s="1"/>
  <c r="BM202" i="8" s="1"/>
  <c r="BX202" i="8" s="1"/>
  <c r="CB202" i="8" s="1"/>
  <c r="L203" i="8"/>
  <c r="BW203" i="8"/>
  <c r="BV203" i="8" s="1"/>
  <c r="BU203" i="8" s="1"/>
  <c r="BT203" i="8" s="1"/>
  <c r="BS203" i="8" s="1"/>
  <c r="BR203" i="8" s="1"/>
  <c r="BQ203" i="8" s="1"/>
  <c r="BP203" i="8" s="1"/>
  <c r="BO203" i="8" s="1"/>
  <c r="BN203" i="8" s="1"/>
  <c r="BM203" i="8" s="1"/>
  <c r="BX203" i="8" s="1"/>
  <c r="CB203" i="8" s="1"/>
  <c r="L204" i="8"/>
  <c r="BW204" i="8"/>
  <c r="BV204" i="8" s="1"/>
  <c r="BU204" i="8" s="1"/>
  <c r="BT204" i="8" s="1"/>
  <c r="BS204" i="8" s="1"/>
  <c r="BR204" i="8" s="1"/>
  <c r="BQ204" i="8" s="1"/>
  <c r="BP204" i="8" s="1"/>
  <c r="BO204" i="8" s="1"/>
  <c r="BN204" i="8" s="1"/>
  <c r="BM204" i="8" s="1"/>
  <c r="BX204" i="8" s="1"/>
  <c r="CB204" i="8" s="1"/>
  <c r="L205" i="8"/>
  <c r="BW205" i="8"/>
  <c r="BV205" i="8" s="1"/>
  <c r="BU205" i="8" s="1"/>
  <c r="BT205" i="8" s="1"/>
  <c r="BS205" i="8" s="1"/>
  <c r="BR205" i="8" s="1"/>
  <c r="BQ205" i="8" s="1"/>
  <c r="BP205" i="8" s="1"/>
  <c r="BO205" i="8" s="1"/>
  <c r="BN205" i="8" s="1"/>
  <c r="BM205" i="8" s="1"/>
  <c r="BX205" i="8" s="1"/>
  <c r="CB205" i="8" s="1"/>
  <c r="L208" i="8"/>
  <c r="BW208" i="8"/>
  <c r="BV208" i="8" s="1"/>
  <c r="BU208" i="8" s="1"/>
  <c r="BT208" i="8" s="1"/>
  <c r="BS208" i="8" s="1"/>
  <c r="BR208" i="8" s="1"/>
  <c r="BQ208" i="8" s="1"/>
  <c r="BP208" i="8" s="1"/>
  <c r="BO208" i="8" s="1"/>
  <c r="BN208" i="8" s="1"/>
  <c r="BM208" i="8" s="1"/>
  <c r="BX208" i="8" s="1"/>
  <c r="CB208" i="8" s="1"/>
  <c r="AM658" i="8"/>
  <c r="AL658" i="8" s="1"/>
  <c r="AK658" i="8" s="1"/>
  <c r="AJ658" i="8" s="1"/>
  <c r="AI658" i="8" s="1"/>
  <c r="AH658" i="8" s="1"/>
  <c r="AG658" i="8" s="1"/>
  <c r="AF658" i="8" s="1"/>
  <c r="AE658" i="8" s="1"/>
  <c r="AD658" i="8" s="1"/>
  <c r="AC658" i="8" s="1"/>
  <c r="AN658" i="8" s="1"/>
  <c r="BY658" i="8" s="1"/>
  <c r="AY658" i="8"/>
  <c r="AX658" i="8" s="1"/>
  <c r="AW658" i="8" s="1"/>
  <c r="AV658" i="8" s="1"/>
  <c r="AU658" i="8" s="1"/>
  <c r="AT658" i="8" s="1"/>
  <c r="AS658" i="8" s="1"/>
  <c r="AR658" i="8" s="1"/>
  <c r="AQ658" i="8" s="1"/>
  <c r="AP658" i="8" s="1"/>
  <c r="AO658" i="8" s="1"/>
  <c r="AZ658" i="8" s="1"/>
  <c r="BZ658" i="8" s="1"/>
  <c r="BK658" i="8"/>
  <c r="BJ658" i="8" s="1"/>
  <c r="BI658" i="8" s="1"/>
  <c r="BH658" i="8" s="1"/>
  <c r="BG658" i="8" s="1"/>
  <c r="BF658" i="8" s="1"/>
  <c r="BE658" i="8" s="1"/>
  <c r="BD658" i="8" s="1"/>
  <c r="BC658" i="8" s="1"/>
  <c r="BB658" i="8" s="1"/>
  <c r="BA658" i="8" s="1"/>
  <c r="BL658" i="8" s="1"/>
  <c r="CA658" i="8" s="1"/>
  <c r="AM690" i="8"/>
  <c r="AL690" i="8" s="1"/>
  <c r="AK690" i="8" s="1"/>
  <c r="AJ690" i="8" s="1"/>
  <c r="AI690" i="8" s="1"/>
  <c r="AH690" i="8" s="1"/>
  <c r="AG690" i="8" s="1"/>
  <c r="AF690" i="8" s="1"/>
  <c r="AE690" i="8" s="1"/>
  <c r="AD690" i="8" s="1"/>
  <c r="AC690" i="8" s="1"/>
  <c r="AN690" i="8" s="1"/>
  <c r="BY690" i="8" s="1"/>
  <c r="AY690" i="8"/>
  <c r="AX690" i="8" s="1"/>
  <c r="AW690" i="8" s="1"/>
  <c r="AV690" i="8" s="1"/>
  <c r="AU690" i="8" s="1"/>
  <c r="AT690" i="8" s="1"/>
  <c r="AS690" i="8" s="1"/>
  <c r="AR690" i="8" s="1"/>
  <c r="AQ690" i="8" s="1"/>
  <c r="AP690" i="8" s="1"/>
  <c r="AO690" i="8" s="1"/>
  <c r="AZ690" i="8" s="1"/>
  <c r="BZ690" i="8" s="1"/>
  <c r="BK690" i="8"/>
  <c r="BJ690" i="8" s="1"/>
  <c r="BI690" i="8" s="1"/>
  <c r="BH690" i="8" s="1"/>
  <c r="BG690" i="8" s="1"/>
  <c r="BF690" i="8" s="1"/>
  <c r="BE690" i="8" s="1"/>
  <c r="BD690" i="8" s="1"/>
  <c r="BC690" i="8" s="1"/>
  <c r="BB690" i="8" s="1"/>
  <c r="BA690" i="8" s="1"/>
  <c r="BL690" i="8" s="1"/>
  <c r="CA690" i="8" s="1"/>
  <c r="AM722" i="8"/>
  <c r="AL722" i="8" s="1"/>
  <c r="AK722" i="8" s="1"/>
  <c r="AJ722" i="8" s="1"/>
  <c r="AI722" i="8" s="1"/>
  <c r="AH722" i="8" s="1"/>
  <c r="AG722" i="8" s="1"/>
  <c r="AF722" i="8" s="1"/>
  <c r="AE722" i="8" s="1"/>
  <c r="AD722" i="8" s="1"/>
  <c r="AC722" i="8" s="1"/>
  <c r="AN722" i="8" s="1"/>
  <c r="BY722" i="8" s="1"/>
  <c r="AY722" i="8"/>
  <c r="AX722" i="8" s="1"/>
  <c r="AW722" i="8" s="1"/>
  <c r="AV722" i="8" s="1"/>
  <c r="AU722" i="8" s="1"/>
  <c r="AT722" i="8" s="1"/>
  <c r="AS722" i="8" s="1"/>
  <c r="AR722" i="8" s="1"/>
  <c r="AQ722" i="8" s="1"/>
  <c r="AP722" i="8" s="1"/>
  <c r="AO722" i="8" s="1"/>
  <c r="AZ722" i="8" s="1"/>
  <c r="BZ722" i="8" s="1"/>
  <c r="BK722" i="8"/>
  <c r="BJ722" i="8" s="1"/>
  <c r="BI722" i="8" s="1"/>
  <c r="BH722" i="8" s="1"/>
  <c r="BG722" i="8" s="1"/>
  <c r="BF722" i="8" s="1"/>
  <c r="BE722" i="8" s="1"/>
  <c r="BD722" i="8" s="1"/>
  <c r="BC722" i="8" s="1"/>
  <c r="BB722" i="8" s="1"/>
  <c r="BA722" i="8" s="1"/>
  <c r="BL722" i="8" s="1"/>
  <c r="CA722" i="8" s="1"/>
  <c r="AM709" i="8"/>
  <c r="AL709" i="8" s="1"/>
  <c r="AK709" i="8" s="1"/>
  <c r="AJ709" i="8" s="1"/>
  <c r="AI709" i="8" s="1"/>
  <c r="AH709" i="8" s="1"/>
  <c r="AG709" i="8" s="1"/>
  <c r="AF709" i="8" s="1"/>
  <c r="AE709" i="8" s="1"/>
  <c r="AD709" i="8" s="1"/>
  <c r="AC709" i="8" s="1"/>
  <c r="AN709" i="8" s="1"/>
  <c r="BY709" i="8" s="1"/>
  <c r="AY709" i="8"/>
  <c r="AX709" i="8" s="1"/>
  <c r="AW709" i="8" s="1"/>
  <c r="AV709" i="8" s="1"/>
  <c r="AU709" i="8" s="1"/>
  <c r="AT709" i="8" s="1"/>
  <c r="AS709" i="8" s="1"/>
  <c r="AR709" i="8" s="1"/>
  <c r="AQ709" i="8" s="1"/>
  <c r="AP709" i="8" s="1"/>
  <c r="AO709" i="8" s="1"/>
  <c r="AZ709" i="8" s="1"/>
  <c r="BZ709" i="8" s="1"/>
  <c r="BK709" i="8"/>
  <c r="BJ709" i="8" s="1"/>
  <c r="BI709" i="8" s="1"/>
  <c r="BH709" i="8" s="1"/>
  <c r="BG709" i="8" s="1"/>
  <c r="BF709" i="8" s="1"/>
  <c r="BE709" i="8" s="1"/>
  <c r="BD709" i="8" s="1"/>
  <c r="BC709" i="8" s="1"/>
  <c r="BB709" i="8" s="1"/>
  <c r="BA709" i="8" s="1"/>
  <c r="BL709" i="8" s="1"/>
  <c r="CA709" i="8" s="1"/>
  <c r="AM915" i="8"/>
  <c r="AL915" i="8" s="1"/>
  <c r="AK915" i="8" s="1"/>
  <c r="AJ915" i="8" s="1"/>
  <c r="AI915" i="8" s="1"/>
  <c r="AH915" i="8" s="1"/>
  <c r="AG915" i="8" s="1"/>
  <c r="AF915" i="8" s="1"/>
  <c r="AE915" i="8" s="1"/>
  <c r="AD915" i="8" s="1"/>
  <c r="AC915" i="8" s="1"/>
  <c r="AN915" i="8" s="1"/>
  <c r="BY915" i="8" s="1"/>
  <c r="AY915" i="8"/>
  <c r="AX915" i="8" s="1"/>
  <c r="AW915" i="8" s="1"/>
  <c r="AV915" i="8" s="1"/>
  <c r="AU915" i="8" s="1"/>
  <c r="AT915" i="8" s="1"/>
  <c r="AS915" i="8" s="1"/>
  <c r="AR915" i="8" s="1"/>
  <c r="AQ915" i="8" s="1"/>
  <c r="AP915" i="8" s="1"/>
  <c r="AO915" i="8" s="1"/>
  <c r="AZ915" i="8" s="1"/>
  <c r="BZ915" i="8" s="1"/>
  <c r="BK915" i="8"/>
  <c r="BJ915" i="8" s="1"/>
  <c r="BI915" i="8" s="1"/>
  <c r="BH915" i="8" s="1"/>
  <c r="BG915" i="8" s="1"/>
  <c r="BF915" i="8" s="1"/>
  <c r="BE915" i="8" s="1"/>
  <c r="BD915" i="8" s="1"/>
  <c r="BC915" i="8" s="1"/>
  <c r="BB915" i="8" s="1"/>
  <c r="BA915" i="8" s="1"/>
  <c r="BL915" i="8" s="1"/>
  <c r="CA915" i="8" s="1"/>
  <c r="AM382" i="8"/>
  <c r="AL382" i="8" s="1"/>
  <c r="AK382" i="8" s="1"/>
  <c r="AJ382" i="8" s="1"/>
  <c r="AI382" i="8" s="1"/>
  <c r="AH382" i="8" s="1"/>
  <c r="AG382" i="8" s="1"/>
  <c r="AF382" i="8" s="1"/>
  <c r="AE382" i="8" s="1"/>
  <c r="AD382" i="8" s="1"/>
  <c r="AC382" i="8" s="1"/>
  <c r="AN382" i="8" s="1"/>
  <c r="BY382" i="8" s="1"/>
  <c r="AY382" i="8"/>
  <c r="AX382" i="8" s="1"/>
  <c r="AW382" i="8" s="1"/>
  <c r="AV382" i="8" s="1"/>
  <c r="AU382" i="8" s="1"/>
  <c r="AT382" i="8" s="1"/>
  <c r="AS382" i="8" s="1"/>
  <c r="AR382" i="8" s="1"/>
  <c r="AQ382" i="8" s="1"/>
  <c r="AP382" i="8" s="1"/>
  <c r="AO382" i="8" s="1"/>
  <c r="AZ382" i="8" s="1"/>
  <c r="BZ382" i="8" s="1"/>
  <c r="BK382" i="8"/>
  <c r="BJ382" i="8" s="1"/>
  <c r="BI382" i="8" s="1"/>
  <c r="BH382" i="8" s="1"/>
  <c r="BG382" i="8" s="1"/>
  <c r="BF382" i="8" s="1"/>
  <c r="BE382" i="8" s="1"/>
  <c r="BD382" i="8" s="1"/>
  <c r="BC382" i="8" s="1"/>
  <c r="BB382" i="8" s="1"/>
  <c r="BA382" i="8" s="1"/>
  <c r="BL382" i="8" s="1"/>
  <c r="CA382" i="8" s="1"/>
  <c r="BW263" i="8"/>
  <c r="BV263" i="8" s="1"/>
  <c r="BU263" i="8" s="1"/>
  <c r="BT263" i="8" s="1"/>
  <c r="BS263" i="8" s="1"/>
  <c r="BR263" i="8" s="1"/>
  <c r="BQ263" i="8" s="1"/>
  <c r="BP263" i="8" s="1"/>
  <c r="BO263" i="8" s="1"/>
  <c r="BN263" i="8" s="1"/>
  <c r="BM263" i="8" s="1"/>
  <c r="BX263" i="8" s="1"/>
  <c r="CB263" i="8" s="1"/>
  <c r="L263" i="8"/>
  <c r="BW288" i="8"/>
  <c r="BV288" i="8" s="1"/>
  <c r="BU288" i="8" s="1"/>
  <c r="BT288" i="8" s="1"/>
  <c r="BS288" i="8" s="1"/>
  <c r="BR288" i="8" s="1"/>
  <c r="BQ288" i="8" s="1"/>
  <c r="BP288" i="8" s="1"/>
  <c r="BO288" i="8" s="1"/>
  <c r="BN288" i="8" s="1"/>
  <c r="BM288" i="8" s="1"/>
  <c r="BX288" i="8" s="1"/>
  <c r="CB288" i="8" s="1"/>
  <c r="L288" i="8"/>
  <c r="L79" i="8"/>
  <c r="BW79" i="8"/>
  <c r="BV79" i="8" s="1"/>
  <c r="BU79" i="8" s="1"/>
  <c r="BT79" i="8" s="1"/>
  <c r="BS79" i="8" s="1"/>
  <c r="BR79" i="8" s="1"/>
  <c r="BQ79" i="8" s="1"/>
  <c r="BP79" i="8" s="1"/>
  <c r="BO79" i="8" s="1"/>
  <c r="BN79" i="8" s="1"/>
  <c r="BM79" i="8" s="1"/>
  <c r="BX79" i="8" s="1"/>
  <c r="CB79" i="8" s="1"/>
  <c r="L83" i="8"/>
  <c r="BW83" i="8"/>
  <c r="BV83" i="8" s="1"/>
  <c r="BU83" i="8" s="1"/>
  <c r="BT83" i="8" s="1"/>
  <c r="BS83" i="8" s="1"/>
  <c r="BR83" i="8" s="1"/>
  <c r="BQ83" i="8" s="1"/>
  <c r="BP83" i="8" s="1"/>
  <c r="BO83" i="8" s="1"/>
  <c r="BN83" i="8" s="1"/>
  <c r="BM83" i="8" s="1"/>
  <c r="BX83" i="8" s="1"/>
  <c r="CB83" i="8" s="1"/>
  <c r="L87" i="8"/>
  <c r="BW87" i="8"/>
  <c r="BV87" i="8" s="1"/>
  <c r="BU87" i="8" s="1"/>
  <c r="BT87" i="8" s="1"/>
  <c r="BS87" i="8" s="1"/>
  <c r="BR87" i="8" s="1"/>
  <c r="BQ87" i="8" s="1"/>
  <c r="BP87" i="8" s="1"/>
  <c r="BO87" i="8" s="1"/>
  <c r="BN87" i="8" s="1"/>
  <c r="BM87" i="8" s="1"/>
  <c r="BX87" i="8" s="1"/>
  <c r="CB87" i="8" s="1"/>
  <c r="BW276" i="8"/>
  <c r="BV276" i="8" s="1"/>
  <c r="BU276" i="8" s="1"/>
  <c r="BT276" i="8" s="1"/>
  <c r="BS276" i="8" s="1"/>
  <c r="BR276" i="8" s="1"/>
  <c r="BQ276" i="8" s="1"/>
  <c r="BP276" i="8" s="1"/>
  <c r="BO276" i="8" s="1"/>
  <c r="BN276" i="8" s="1"/>
  <c r="BM276" i="8" s="1"/>
  <c r="BX276" i="8" s="1"/>
  <c r="CB276" i="8" s="1"/>
  <c r="L276" i="8"/>
  <c r="AM368" i="8"/>
  <c r="AL368" i="8" s="1"/>
  <c r="AK368" i="8" s="1"/>
  <c r="AJ368" i="8" s="1"/>
  <c r="AI368" i="8" s="1"/>
  <c r="AH368" i="8" s="1"/>
  <c r="AG368" i="8" s="1"/>
  <c r="AF368" i="8" s="1"/>
  <c r="AE368" i="8" s="1"/>
  <c r="AD368" i="8" s="1"/>
  <c r="AC368" i="8" s="1"/>
  <c r="AN368" i="8" s="1"/>
  <c r="BY368" i="8" s="1"/>
  <c r="AY368" i="8"/>
  <c r="AX368" i="8" s="1"/>
  <c r="AW368" i="8" s="1"/>
  <c r="AV368" i="8" s="1"/>
  <c r="AU368" i="8" s="1"/>
  <c r="AT368" i="8" s="1"/>
  <c r="AS368" i="8" s="1"/>
  <c r="AR368" i="8" s="1"/>
  <c r="AQ368" i="8" s="1"/>
  <c r="AP368" i="8" s="1"/>
  <c r="AO368" i="8" s="1"/>
  <c r="AZ368" i="8" s="1"/>
  <c r="BZ368" i="8" s="1"/>
  <c r="BK368" i="8"/>
  <c r="BJ368" i="8" s="1"/>
  <c r="BI368" i="8" s="1"/>
  <c r="BH368" i="8" s="1"/>
  <c r="BG368" i="8" s="1"/>
  <c r="BF368" i="8" s="1"/>
  <c r="BE368" i="8" s="1"/>
  <c r="BD368" i="8" s="1"/>
  <c r="BC368" i="8" s="1"/>
  <c r="BB368" i="8" s="1"/>
  <c r="BA368" i="8" s="1"/>
  <c r="BL368" i="8" s="1"/>
  <c r="CA368" i="8" s="1"/>
  <c r="AM678" i="8"/>
  <c r="AL678" i="8" s="1"/>
  <c r="AK678" i="8" s="1"/>
  <c r="AJ678" i="8" s="1"/>
  <c r="AI678" i="8" s="1"/>
  <c r="AH678" i="8" s="1"/>
  <c r="AG678" i="8" s="1"/>
  <c r="AF678" i="8" s="1"/>
  <c r="AE678" i="8" s="1"/>
  <c r="AD678" i="8" s="1"/>
  <c r="AC678" i="8" s="1"/>
  <c r="AN678" i="8" s="1"/>
  <c r="BY678" i="8" s="1"/>
  <c r="AY678" i="8"/>
  <c r="AX678" i="8" s="1"/>
  <c r="AW678" i="8" s="1"/>
  <c r="AV678" i="8" s="1"/>
  <c r="AU678" i="8" s="1"/>
  <c r="AT678" i="8" s="1"/>
  <c r="AS678" i="8" s="1"/>
  <c r="AR678" i="8" s="1"/>
  <c r="AQ678" i="8" s="1"/>
  <c r="AP678" i="8" s="1"/>
  <c r="AO678" i="8" s="1"/>
  <c r="AZ678" i="8" s="1"/>
  <c r="BZ678" i="8" s="1"/>
  <c r="BK678" i="8"/>
  <c r="BJ678" i="8" s="1"/>
  <c r="BI678" i="8" s="1"/>
  <c r="BH678" i="8" s="1"/>
  <c r="BG678" i="8" s="1"/>
  <c r="BF678" i="8" s="1"/>
  <c r="BE678" i="8" s="1"/>
  <c r="BD678" i="8" s="1"/>
  <c r="BC678" i="8" s="1"/>
  <c r="BB678" i="8" s="1"/>
  <c r="BA678" i="8" s="1"/>
  <c r="BL678" i="8" s="1"/>
  <c r="CA678" i="8" s="1"/>
  <c r="AM710" i="8"/>
  <c r="AL710" i="8" s="1"/>
  <c r="AK710" i="8" s="1"/>
  <c r="AJ710" i="8" s="1"/>
  <c r="AI710" i="8" s="1"/>
  <c r="AH710" i="8" s="1"/>
  <c r="AG710" i="8" s="1"/>
  <c r="AF710" i="8" s="1"/>
  <c r="AE710" i="8" s="1"/>
  <c r="AD710" i="8" s="1"/>
  <c r="AC710" i="8" s="1"/>
  <c r="AN710" i="8" s="1"/>
  <c r="BY710" i="8" s="1"/>
  <c r="AY710" i="8"/>
  <c r="AX710" i="8" s="1"/>
  <c r="AW710" i="8" s="1"/>
  <c r="AV710" i="8" s="1"/>
  <c r="AU710" i="8" s="1"/>
  <c r="AT710" i="8" s="1"/>
  <c r="AS710" i="8" s="1"/>
  <c r="AR710" i="8" s="1"/>
  <c r="AQ710" i="8" s="1"/>
  <c r="AP710" i="8" s="1"/>
  <c r="AO710" i="8" s="1"/>
  <c r="AZ710" i="8" s="1"/>
  <c r="BZ710" i="8" s="1"/>
  <c r="BK710" i="8"/>
  <c r="BJ710" i="8" s="1"/>
  <c r="BI710" i="8" s="1"/>
  <c r="BH710" i="8" s="1"/>
  <c r="BG710" i="8" s="1"/>
  <c r="BF710" i="8" s="1"/>
  <c r="BE710" i="8" s="1"/>
  <c r="BD710" i="8" s="1"/>
  <c r="BC710" i="8" s="1"/>
  <c r="BB710" i="8" s="1"/>
  <c r="BA710" i="8" s="1"/>
  <c r="BL710" i="8" s="1"/>
  <c r="CA710" i="8" s="1"/>
  <c r="AM673" i="8"/>
  <c r="AL673" i="8" s="1"/>
  <c r="AK673" i="8" s="1"/>
  <c r="AJ673" i="8" s="1"/>
  <c r="AI673" i="8" s="1"/>
  <c r="AH673" i="8" s="1"/>
  <c r="AG673" i="8" s="1"/>
  <c r="AF673" i="8" s="1"/>
  <c r="AE673" i="8" s="1"/>
  <c r="AD673" i="8" s="1"/>
  <c r="AC673" i="8" s="1"/>
  <c r="AN673" i="8" s="1"/>
  <c r="BY673" i="8" s="1"/>
  <c r="AY673" i="8"/>
  <c r="AX673" i="8" s="1"/>
  <c r="AW673" i="8" s="1"/>
  <c r="AV673" i="8" s="1"/>
  <c r="AU673" i="8" s="1"/>
  <c r="AT673" i="8" s="1"/>
  <c r="AS673" i="8" s="1"/>
  <c r="AR673" i="8" s="1"/>
  <c r="AQ673" i="8" s="1"/>
  <c r="AP673" i="8" s="1"/>
  <c r="AO673" i="8" s="1"/>
  <c r="AZ673" i="8" s="1"/>
  <c r="BZ673" i="8" s="1"/>
  <c r="BK673" i="8"/>
  <c r="BJ673" i="8" s="1"/>
  <c r="BI673" i="8" s="1"/>
  <c r="BH673" i="8" s="1"/>
  <c r="BG673" i="8" s="1"/>
  <c r="BF673" i="8" s="1"/>
  <c r="BE673" i="8" s="1"/>
  <c r="BD673" i="8" s="1"/>
  <c r="BC673" i="8" s="1"/>
  <c r="BB673" i="8" s="1"/>
  <c r="BA673" i="8" s="1"/>
  <c r="BL673" i="8" s="1"/>
  <c r="CA673" i="8" s="1"/>
  <c r="BW179" i="8"/>
  <c r="BV179" i="8" s="1"/>
  <c r="BU179" i="8" s="1"/>
  <c r="BT179" i="8" s="1"/>
  <c r="BS179" i="8" s="1"/>
  <c r="BR179" i="8" s="1"/>
  <c r="BQ179" i="8" s="1"/>
  <c r="BP179" i="8" s="1"/>
  <c r="BO179" i="8" s="1"/>
  <c r="BN179" i="8" s="1"/>
  <c r="BM179" i="8" s="1"/>
  <c r="BX179" i="8" s="1"/>
  <c r="CB179" i="8" s="1"/>
  <c r="L179" i="8"/>
  <c r="BW187" i="8"/>
  <c r="BV187" i="8" s="1"/>
  <c r="BU187" i="8" s="1"/>
  <c r="BT187" i="8" s="1"/>
  <c r="BS187" i="8" s="1"/>
  <c r="BR187" i="8" s="1"/>
  <c r="BQ187" i="8" s="1"/>
  <c r="BP187" i="8" s="1"/>
  <c r="BO187" i="8" s="1"/>
  <c r="BN187" i="8" s="1"/>
  <c r="BM187" i="8" s="1"/>
  <c r="BX187" i="8" s="1"/>
  <c r="CB187" i="8" s="1"/>
  <c r="L187" i="8"/>
  <c r="L218" i="8"/>
  <c r="BW218" i="8"/>
  <c r="BV218" i="8" s="1"/>
  <c r="BU218" i="8" s="1"/>
  <c r="BT218" i="8" s="1"/>
  <c r="BS218" i="8" s="1"/>
  <c r="BR218" i="8" s="1"/>
  <c r="BQ218" i="8" s="1"/>
  <c r="BP218" i="8" s="1"/>
  <c r="BO218" i="8" s="1"/>
  <c r="BN218" i="8" s="1"/>
  <c r="BM218" i="8" s="1"/>
  <c r="BX218" i="8" s="1"/>
  <c r="CB218" i="8" s="1"/>
  <c r="BW184" i="8"/>
  <c r="BV184" i="8" s="1"/>
  <c r="BU184" i="8" s="1"/>
  <c r="BT184" i="8" s="1"/>
  <c r="BS184" i="8" s="1"/>
  <c r="BR184" i="8" s="1"/>
  <c r="BQ184" i="8" s="1"/>
  <c r="BP184" i="8" s="1"/>
  <c r="BO184" i="8" s="1"/>
  <c r="BN184" i="8" s="1"/>
  <c r="BM184" i="8" s="1"/>
  <c r="BX184" i="8" s="1"/>
  <c r="CB184" i="8" s="1"/>
  <c r="L184" i="8"/>
  <c r="BK516" i="8"/>
  <c r="BJ516" i="8" s="1"/>
  <c r="BI516" i="8" s="1"/>
  <c r="BH516" i="8" s="1"/>
  <c r="BG516" i="8" s="1"/>
  <c r="BF516" i="8" s="1"/>
  <c r="BE516" i="8" s="1"/>
  <c r="BD516" i="8" s="1"/>
  <c r="BC516" i="8" s="1"/>
  <c r="BB516" i="8" s="1"/>
  <c r="BA516" i="8" s="1"/>
  <c r="BL516" i="8" s="1"/>
  <c r="CA516" i="8" s="1"/>
  <c r="AM516" i="8"/>
  <c r="AL516" i="8" s="1"/>
  <c r="AK516" i="8" s="1"/>
  <c r="AJ516" i="8" s="1"/>
  <c r="AI516" i="8" s="1"/>
  <c r="AH516" i="8" s="1"/>
  <c r="AG516" i="8" s="1"/>
  <c r="AF516" i="8" s="1"/>
  <c r="AE516" i="8" s="1"/>
  <c r="AD516" i="8" s="1"/>
  <c r="AC516" i="8" s="1"/>
  <c r="AN516" i="8" s="1"/>
  <c r="BY516" i="8" s="1"/>
  <c r="AY516" i="8"/>
  <c r="AX516" i="8" s="1"/>
  <c r="AW516" i="8" s="1"/>
  <c r="AV516" i="8" s="1"/>
  <c r="AU516" i="8" s="1"/>
  <c r="AT516" i="8" s="1"/>
  <c r="AS516" i="8" s="1"/>
  <c r="AR516" i="8" s="1"/>
  <c r="AQ516" i="8" s="1"/>
  <c r="AP516" i="8" s="1"/>
  <c r="AO516" i="8" s="1"/>
  <c r="AZ516" i="8" s="1"/>
  <c r="BZ516" i="8" s="1"/>
  <c r="L632" i="8"/>
  <c r="BW632" i="8"/>
  <c r="BV632" i="8" s="1"/>
  <c r="BU632" i="8" s="1"/>
  <c r="BT632" i="8" s="1"/>
  <c r="BS632" i="8" s="1"/>
  <c r="BR632" i="8" s="1"/>
  <c r="BQ632" i="8" s="1"/>
  <c r="BP632" i="8" s="1"/>
  <c r="BO632" i="8" s="1"/>
  <c r="BN632" i="8" s="1"/>
  <c r="BM632" i="8" s="1"/>
  <c r="BX632" i="8" s="1"/>
  <c r="CB632" i="8" s="1"/>
  <c r="L636" i="8"/>
  <c r="BW636" i="8"/>
  <c r="BV636" i="8" s="1"/>
  <c r="BU636" i="8" s="1"/>
  <c r="BT636" i="8" s="1"/>
  <c r="BS636" i="8" s="1"/>
  <c r="BR636" i="8" s="1"/>
  <c r="BQ636" i="8" s="1"/>
  <c r="BP636" i="8" s="1"/>
  <c r="BO636" i="8" s="1"/>
  <c r="BN636" i="8" s="1"/>
  <c r="BM636" i="8" s="1"/>
  <c r="BX636" i="8" s="1"/>
  <c r="CB636" i="8" s="1"/>
  <c r="L628" i="8"/>
  <c r="BW628" i="8"/>
  <c r="BV628" i="8" s="1"/>
  <c r="BU628" i="8" s="1"/>
  <c r="BT628" i="8" s="1"/>
  <c r="BS628" i="8" s="1"/>
  <c r="BR628" i="8" s="1"/>
  <c r="BQ628" i="8" s="1"/>
  <c r="BP628" i="8" s="1"/>
  <c r="BO628" i="8" s="1"/>
  <c r="BN628" i="8" s="1"/>
  <c r="BM628" i="8" s="1"/>
  <c r="BX628" i="8" s="1"/>
  <c r="CB628" i="8" s="1"/>
  <c r="L646" i="8"/>
  <c r="BW646" i="8"/>
  <c r="BV646" i="8" s="1"/>
  <c r="BU646" i="8" s="1"/>
  <c r="BT646" i="8" s="1"/>
  <c r="BS646" i="8" s="1"/>
  <c r="BR646" i="8" s="1"/>
  <c r="BQ646" i="8" s="1"/>
  <c r="BP646" i="8" s="1"/>
  <c r="BO646" i="8" s="1"/>
  <c r="BN646" i="8" s="1"/>
  <c r="BM646" i="8" s="1"/>
  <c r="BX646" i="8" s="1"/>
  <c r="CB646" i="8" s="1"/>
  <c r="L634" i="8"/>
  <c r="BW634" i="8"/>
  <c r="BV634" i="8" s="1"/>
  <c r="BU634" i="8" s="1"/>
  <c r="BT634" i="8" s="1"/>
  <c r="BS634" i="8" s="1"/>
  <c r="BR634" i="8" s="1"/>
  <c r="BQ634" i="8" s="1"/>
  <c r="BP634" i="8" s="1"/>
  <c r="BO634" i="8" s="1"/>
  <c r="BN634" i="8" s="1"/>
  <c r="BM634" i="8" s="1"/>
  <c r="BX634" i="8" s="1"/>
  <c r="CB634" i="8" s="1"/>
  <c r="AM370" i="8"/>
  <c r="AL370" i="8" s="1"/>
  <c r="AK370" i="8" s="1"/>
  <c r="AJ370" i="8" s="1"/>
  <c r="AI370" i="8" s="1"/>
  <c r="AH370" i="8" s="1"/>
  <c r="AG370" i="8" s="1"/>
  <c r="AF370" i="8" s="1"/>
  <c r="AE370" i="8" s="1"/>
  <c r="AD370" i="8" s="1"/>
  <c r="AC370" i="8" s="1"/>
  <c r="AN370" i="8" s="1"/>
  <c r="BY370" i="8" s="1"/>
  <c r="AY370" i="8"/>
  <c r="AX370" i="8" s="1"/>
  <c r="AW370" i="8" s="1"/>
  <c r="AV370" i="8" s="1"/>
  <c r="AU370" i="8" s="1"/>
  <c r="AT370" i="8" s="1"/>
  <c r="AS370" i="8" s="1"/>
  <c r="AR370" i="8" s="1"/>
  <c r="AQ370" i="8" s="1"/>
  <c r="AP370" i="8" s="1"/>
  <c r="AO370" i="8" s="1"/>
  <c r="AZ370" i="8" s="1"/>
  <c r="BZ370" i="8" s="1"/>
  <c r="BK370" i="8"/>
  <c r="BJ370" i="8" s="1"/>
  <c r="BI370" i="8" s="1"/>
  <c r="BH370" i="8" s="1"/>
  <c r="BG370" i="8" s="1"/>
  <c r="BF370" i="8" s="1"/>
  <c r="BE370" i="8" s="1"/>
  <c r="BD370" i="8" s="1"/>
  <c r="BC370" i="8" s="1"/>
  <c r="BB370" i="8" s="1"/>
  <c r="BA370" i="8" s="1"/>
  <c r="BL370" i="8" s="1"/>
  <c r="CA370" i="8" s="1"/>
  <c r="L225" i="8"/>
  <c r="BW225" i="8"/>
  <c r="BV225" i="8" s="1"/>
  <c r="BU225" i="8" s="1"/>
  <c r="BT225" i="8" s="1"/>
  <c r="BS225" i="8" s="1"/>
  <c r="BR225" i="8" s="1"/>
  <c r="BQ225" i="8" s="1"/>
  <c r="BP225" i="8" s="1"/>
  <c r="BO225" i="8" s="1"/>
  <c r="BN225" i="8" s="1"/>
  <c r="BM225" i="8" s="1"/>
  <c r="BX225" i="8" s="1"/>
  <c r="CB225" i="8" s="1"/>
  <c r="BW188" i="8"/>
  <c r="BV188" i="8" s="1"/>
  <c r="BU188" i="8" s="1"/>
  <c r="BT188" i="8" s="1"/>
  <c r="BS188" i="8" s="1"/>
  <c r="BR188" i="8" s="1"/>
  <c r="BQ188" i="8" s="1"/>
  <c r="BP188" i="8" s="1"/>
  <c r="BO188" i="8" s="1"/>
  <c r="BN188" i="8" s="1"/>
  <c r="BM188" i="8" s="1"/>
  <c r="BX188" i="8" s="1"/>
  <c r="CB188" i="8" s="1"/>
  <c r="L188" i="8"/>
  <c r="L190" i="8"/>
  <c r="BW190" i="8"/>
  <c r="BV190" i="8" s="1"/>
  <c r="BU190" i="8" s="1"/>
  <c r="BT190" i="8" s="1"/>
  <c r="BS190" i="8" s="1"/>
  <c r="BR190" i="8" s="1"/>
  <c r="BQ190" i="8" s="1"/>
  <c r="BP190" i="8" s="1"/>
  <c r="BO190" i="8" s="1"/>
  <c r="BN190" i="8" s="1"/>
  <c r="BM190" i="8" s="1"/>
  <c r="BX190" i="8" s="1"/>
  <c r="CB190" i="8" s="1"/>
  <c r="BW185" i="8"/>
  <c r="BV185" i="8" s="1"/>
  <c r="BU185" i="8" s="1"/>
  <c r="BT185" i="8" s="1"/>
  <c r="BS185" i="8" s="1"/>
  <c r="BR185" i="8" s="1"/>
  <c r="BQ185" i="8" s="1"/>
  <c r="BP185" i="8" s="1"/>
  <c r="BO185" i="8" s="1"/>
  <c r="BN185" i="8" s="1"/>
  <c r="BM185" i="8" s="1"/>
  <c r="BX185" i="8" s="1"/>
  <c r="CB185" i="8" s="1"/>
  <c r="L185" i="8"/>
  <c r="L219" i="8"/>
  <c r="BW219" i="8"/>
  <c r="BV219" i="8" s="1"/>
  <c r="BU219" i="8" s="1"/>
  <c r="BT219" i="8" s="1"/>
  <c r="BS219" i="8" s="1"/>
  <c r="BR219" i="8" s="1"/>
  <c r="BQ219" i="8" s="1"/>
  <c r="BP219" i="8" s="1"/>
  <c r="BO219" i="8" s="1"/>
  <c r="BN219" i="8" s="1"/>
  <c r="BM219" i="8" s="1"/>
  <c r="BX219" i="8" s="1"/>
  <c r="CB219" i="8" s="1"/>
  <c r="L217" i="8"/>
  <c r="BW217" i="8"/>
  <c r="BV217" i="8" s="1"/>
  <c r="BU217" i="8" s="1"/>
  <c r="BT217" i="8" s="1"/>
  <c r="BS217" i="8" s="1"/>
  <c r="BR217" i="8" s="1"/>
  <c r="BQ217" i="8" s="1"/>
  <c r="BP217" i="8" s="1"/>
  <c r="BO217" i="8" s="1"/>
  <c r="BN217" i="8" s="1"/>
  <c r="BM217" i="8" s="1"/>
  <c r="BX217" i="8" s="1"/>
  <c r="CB217" i="8" s="1"/>
  <c r="AM322" i="8"/>
  <c r="AL322" i="8" s="1"/>
  <c r="AK322" i="8" s="1"/>
  <c r="AJ322" i="8" s="1"/>
  <c r="AI322" i="8" s="1"/>
  <c r="AH322" i="8" s="1"/>
  <c r="AG322" i="8" s="1"/>
  <c r="AF322" i="8" s="1"/>
  <c r="AE322" i="8" s="1"/>
  <c r="AD322" i="8" s="1"/>
  <c r="AC322" i="8" s="1"/>
  <c r="AN322" i="8" s="1"/>
  <c r="BY322" i="8" s="1"/>
  <c r="BK322" i="8"/>
  <c r="BJ322" i="8" s="1"/>
  <c r="BI322" i="8" s="1"/>
  <c r="BH322" i="8" s="1"/>
  <c r="BG322" i="8" s="1"/>
  <c r="BF322" i="8" s="1"/>
  <c r="BE322" i="8" s="1"/>
  <c r="BD322" i="8" s="1"/>
  <c r="BC322" i="8" s="1"/>
  <c r="BB322" i="8" s="1"/>
  <c r="BA322" i="8" s="1"/>
  <c r="BL322" i="8" s="1"/>
  <c r="CA322" i="8" s="1"/>
  <c r="AY322" i="8"/>
  <c r="AX322" i="8" s="1"/>
  <c r="AW322" i="8" s="1"/>
  <c r="AV322" i="8" s="1"/>
  <c r="AU322" i="8" s="1"/>
  <c r="AT322" i="8" s="1"/>
  <c r="AS322" i="8" s="1"/>
  <c r="AR322" i="8" s="1"/>
  <c r="AQ322" i="8" s="1"/>
  <c r="AP322" i="8" s="1"/>
  <c r="AO322" i="8" s="1"/>
  <c r="AZ322" i="8" s="1"/>
  <c r="BZ322" i="8" s="1"/>
  <c r="AM326" i="8"/>
  <c r="AL326" i="8" s="1"/>
  <c r="AK326" i="8" s="1"/>
  <c r="AJ326" i="8" s="1"/>
  <c r="AI326" i="8" s="1"/>
  <c r="AH326" i="8" s="1"/>
  <c r="AG326" i="8" s="1"/>
  <c r="AF326" i="8" s="1"/>
  <c r="AE326" i="8" s="1"/>
  <c r="AD326" i="8" s="1"/>
  <c r="AC326" i="8" s="1"/>
  <c r="AN326" i="8" s="1"/>
  <c r="BY326" i="8" s="1"/>
  <c r="BK326" i="8"/>
  <c r="BJ326" i="8" s="1"/>
  <c r="BI326" i="8" s="1"/>
  <c r="BH326" i="8" s="1"/>
  <c r="BG326" i="8" s="1"/>
  <c r="BF326" i="8" s="1"/>
  <c r="BE326" i="8" s="1"/>
  <c r="BD326" i="8" s="1"/>
  <c r="BC326" i="8" s="1"/>
  <c r="BB326" i="8" s="1"/>
  <c r="BA326" i="8" s="1"/>
  <c r="BL326" i="8" s="1"/>
  <c r="CA326" i="8" s="1"/>
  <c r="AY326" i="8"/>
  <c r="AX326" i="8" s="1"/>
  <c r="AW326" i="8" s="1"/>
  <c r="AV326" i="8" s="1"/>
  <c r="AU326" i="8" s="1"/>
  <c r="AT326" i="8" s="1"/>
  <c r="AS326" i="8" s="1"/>
  <c r="AR326" i="8" s="1"/>
  <c r="AQ326" i="8" s="1"/>
  <c r="AP326" i="8" s="1"/>
  <c r="AO326" i="8" s="1"/>
  <c r="AZ326" i="8" s="1"/>
  <c r="BZ326" i="8" s="1"/>
  <c r="AM330" i="8"/>
  <c r="AL330" i="8" s="1"/>
  <c r="AK330" i="8" s="1"/>
  <c r="AJ330" i="8" s="1"/>
  <c r="AI330" i="8" s="1"/>
  <c r="AH330" i="8" s="1"/>
  <c r="AG330" i="8" s="1"/>
  <c r="AF330" i="8" s="1"/>
  <c r="AE330" i="8" s="1"/>
  <c r="AD330" i="8" s="1"/>
  <c r="AC330" i="8" s="1"/>
  <c r="AN330" i="8" s="1"/>
  <c r="BY330" i="8" s="1"/>
  <c r="BK330" i="8"/>
  <c r="BJ330" i="8" s="1"/>
  <c r="BI330" i="8" s="1"/>
  <c r="BH330" i="8" s="1"/>
  <c r="BG330" i="8" s="1"/>
  <c r="BF330" i="8" s="1"/>
  <c r="BE330" i="8" s="1"/>
  <c r="BD330" i="8" s="1"/>
  <c r="BC330" i="8" s="1"/>
  <c r="BB330" i="8" s="1"/>
  <c r="BA330" i="8" s="1"/>
  <c r="BL330" i="8" s="1"/>
  <c r="CA330" i="8" s="1"/>
  <c r="AY330" i="8"/>
  <c r="AX330" i="8" s="1"/>
  <c r="AW330" i="8" s="1"/>
  <c r="AV330" i="8" s="1"/>
  <c r="AU330" i="8" s="1"/>
  <c r="AT330" i="8" s="1"/>
  <c r="AS330" i="8" s="1"/>
  <c r="AR330" i="8" s="1"/>
  <c r="AQ330" i="8" s="1"/>
  <c r="AP330" i="8" s="1"/>
  <c r="AO330" i="8" s="1"/>
  <c r="AZ330" i="8" s="1"/>
  <c r="BZ330" i="8" s="1"/>
  <c r="AM334" i="8"/>
  <c r="AL334" i="8" s="1"/>
  <c r="AK334" i="8" s="1"/>
  <c r="AJ334" i="8" s="1"/>
  <c r="AI334" i="8" s="1"/>
  <c r="AH334" i="8" s="1"/>
  <c r="AG334" i="8" s="1"/>
  <c r="AF334" i="8" s="1"/>
  <c r="AE334" i="8" s="1"/>
  <c r="AD334" i="8" s="1"/>
  <c r="AC334" i="8" s="1"/>
  <c r="AN334" i="8" s="1"/>
  <c r="BY334" i="8" s="1"/>
  <c r="BK334" i="8"/>
  <c r="BJ334" i="8" s="1"/>
  <c r="BI334" i="8" s="1"/>
  <c r="BH334" i="8" s="1"/>
  <c r="BG334" i="8" s="1"/>
  <c r="BF334" i="8" s="1"/>
  <c r="BE334" i="8" s="1"/>
  <c r="BD334" i="8" s="1"/>
  <c r="BC334" i="8" s="1"/>
  <c r="BB334" i="8" s="1"/>
  <c r="BA334" i="8" s="1"/>
  <c r="BL334" i="8" s="1"/>
  <c r="CA334" i="8" s="1"/>
  <c r="AY334" i="8"/>
  <c r="AX334" i="8" s="1"/>
  <c r="AW334" i="8" s="1"/>
  <c r="AV334" i="8" s="1"/>
  <c r="AU334" i="8" s="1"/>
  <c r="AT334" i="8" s="1"/>
  <c r="AS334" i="8" s="1"/>
  <c r="AR334" i="8" s="1"/>
  <c r="AQ334" i="8" s="1"/>
  <c r="AP334" i="8" s="1"/>
  <c r="AO334" i="8" s="1"/>
  <c r="AZ334" i="8" s="1"/>
  <c r="BZ334" i="8" s="1"/>
  <c r="AM142" i="8"/>
  <c r="AL142" i="8" s="1"/>
  <c r="AK142" i="8" s="1"/>
  <c r="AJ142" i="8" s="1"/>
  <c r="AI142" i="8" s="1"/>
  <c r="AH142" i="8" s="1"/>
  <c r="AG142" i="8" s="1"/>
  <c r="AF142" i="8" s="1"/>
  <c r="AE142" i="8" s="1"/>
  <c r="AD142" i="8" s="1"/>
  <c r="AC142" i="8" s="1"/>
  <c r="AN142" i="8" s="1"/>
  <c r="BY142" i="8" s="1"/>
  <c r="AY142" i="8"/>
  <c r="AX142" i="8" s="1"/>
  <c r="AW142" i="8" s="1"/>
  <c r="AV142" i="8" s="1"/>
  <c r="AU142" i="8" s="1"/>
  <c r="AT142" i="8" s="1"/>
  <c r="AS142" i="8" s="1"/>
  <c r="AR142" i="8" s="1"/>
  <c r="AQ142" i="8" s="1"/>
  <c r="AP142" i="8" s="1"/>
  <c r="AO142" i="8" s="1"/>
  <c r="AZ142" i="8" s="1"/>
  <c r="BZ142" i="8" s="1"/>
  <c r="BK142" i="8"/>
  <c r="BJ142" i="8" s="1"/>
  <c r="BI142" i="8" s="1"/>
  <c r="BH142" i="8" s="1"/>
  <c r="BG142" i="8" s="1"/>
  <c r="BF142" i="8" s="1"/>
  <c r="BE142" i="8" s="1"/>
  <c r="BD142" i="8" s="1"/>
  <c r="BC142" i="8" s="1"/>
  <c r="BB142" i="8" s="1"/>
  <c r="BA142" i="8" s="1"/>
  <c r="BL142" i="8" s="1"/>
  <c r="CA142" i="8" s="1"/>
  <c r="AM889" i="8"/>
  <c r="AL889" i="8" s="1"/>
  <c r="AK889" i="8" s="1"/>
  <c r="AJ889" i="8" s="1"/>
  <c r="AI889" i="8" s="1"/>
  <c r="AH889" i="8" s="1"/>
  <c r="AG889" i="8" s="1"/>
  <c r="AF889" i="8" s="1"/>
  <c r="AE889" i="8" s="1"/>
  <c r="AD889" i="8" s="1"/>
  <c r="AC889" i="8" s="1"/>
  <c r="AN889" i="8" s="1"/>
  <c r="BY889" i="8" s="1"/>
  <c r="AY889" i="8"/>
  <c r="AX889" i="8" s="1"/>
  <c r="AW889" i="8" s="1"/>
  <c r="AV889" i="8" s="1"/>
  <c r="AU889" i="8" s="1"/>
  <c r="AT889" i="8" s="1"/>
  <c r="AS889" i="8" s="1"/>
  <c r="AR889" i="8" s="1"/>
  <c r="AQ889" i="8" s="1"/>
  <c r="AP889" i="8" s="1"/>
  <c r="AO889" i="8" s="1"/>
  <c r="AZ889" i="8" s="1"/>
  <c r="BZ889" i="8" s="1"/>
  <c r="BK889" i="8"/>
  <c r="BJ889" i="8" s="1"/>
  <c r="BI889" i="8" s="1"/>
  <c r="BH889" i="8" s="1"/>
  <c r="BG889" i="8" s="1"/>
  <c r="BF889" i="8" s="1"/>
  <c r="BE889" i="8" s="1"/>
  <c r="BD889" i="8" s="1"/>
  <c r="BC889" i="8" s="1"/>
  <c r="BB889" i="8" s="1"/>
  <c r="BA889" i="8" s="1"/>
  <c r="BL889" i="8" s="1"/>
  <c r="CA889" i="8" s="1"/>
  <c r="AM316" i="8"/>
  <c r="AL316" i="8" s="1"/>
  <c r="AK316" i="8" s="1"/>
  <c r="AJ316" i="8" s="1"/>
  <c r="AI316" i="8" s="1"/>
  <c r="AH316" i="8" s="1"/>
  <c r="AG316" i="8" s="1"/>
  <c r="AF316" i="8" s="1"/>
  <c r="AE316" i="8" s="1"/>
  <c r="AD316" i="8" s="1"/>
  <c r="AC316" i="8" s="1"/>
  <c r="AN316" i="8" s="1"/>
  <c r="BY316" i="8" s="1"/>
  <c r="BK316" i="8"/>
  <c r="BJ316" i="8" s="1"/>
  <c r="BI316" i="8" s="1"/>
  <c r="BH316" i="8" s="1"/>
  <c r="BG316" i="8" s="1"/>
  <c r="BF316" i="8" s="1"/>
  <c r="BE316" i="8" s="1"/>
  <c r="BD316" i="8" s="1"/>
  <c r="BC316" i="8" s="1"/>
  <c r="BB316" i="8" s="1"/>
  <c r="BA316" i="8" s="1"/>
  <c r="BL316" i="8" s="1"/>
  <c r="CA316" i="8" s="1"/>
  <c r="AY316" i="8"/>
  <c r="AX316" i="8" s="1"/>
  <c r="AW316" i="8" s="1"/>
  <c r="AV316" i="8" s="1"/>
  <c r="AU316" i="8" s="1"/>
  <c r="AT316" i="8" s="1"/>
  <c r="AS316" i="8" s="1"/>
  <c r="AR316" i="8" s="1"/>
  <c r="AQ316" i="8" s="1"/>
  <c r="AP316" i="8" s="1"/>
  <c r="AO316" i="8" s="1"/>
  <c r="AZ316" i="8" s="1"/>
  <c r="BZ316" i="8" s="1"/>
  <c r="BW300" i="8"/>
  <c r="BV300" i="8" s="1"/>
  <c r="BU300" i="8" s="1"/>
  <c r="BT300" i="8" s="1"/>
  <c r="BS300" i="8" s="1"/>
  <c r="BR300" i="8" s="1"/>
  <c r="BQ300" i="8" s="1"/>
  <c r="BP300" i="8" s="1"/>
  <c r="BO300" i="8" s="1"/>
  <c r="BN300" i="8" s="1"/>
  <c r="BM300" i="8" s="1"/>
  <c r="BX300" i="8" s="1"/>
  <c r="CB300" i="8" s="1"/>
  <c r="L300" i="8"/>
  <c r="AY611" i="8"/>
  <c r="AX611" i="8" s="1"/>
  <c r="AW611" i="8" s="1"/>
  <c r="AV611" i="8" s="1"/>
  <c r="AU611" i="8" s="1"/>
  <c r="AT611" i="8" s="1"/>
  <c r="AS611" i="8" s="1"/>
  <c r="AR611" i="8" s="1"/>
  <c r="AQ611" i="8" s="1"/>
  <c r="AP611" i="8" s="1"/>
  <c r="AO611" i="8" s="1"/>
  <c r="AZ611" i="8" s="1"/>
  <c r="BZ611" i="8" s="1"/>
  <c r="AM611" i="8"/>
  <c r="AL611" i="8" s="1"/>
  <c r="AK611" i="8" s="1"/>
  <c r="AJ611" i="8" s="1"/>
  <c r="AI611" i="8" s="1"/>
  <c r="AH611" i="8" s="1"/>
  <c r="AG611" i="8" s="1"/>
  <c r="AF611" i="8" s="1"/>
  <c r="AE611" i="8" s="1"/>
  <c r="AD611" i="8" s="1"/>
  <c r="AC611" i="8" s="1"/>
  <c r="AN611" i="8" s="1"/>
  <c r="BY611" i="8" s="1"/>
  <c r="BK611" i="8"/>
  <c r="BJ611" i="8" s="1"/>
  <c r="BI611" i="8" s="1"/>
  <c r="BH611" i="8" s="1"/>
  <c r="BG611" i="8" s="1"/>
  <c r="BF611" i="8" s="1"/>
  <c r="BE611" i="8" s="1"/>
  <c r="BD611" i="8" s="1"/>
  <c r="BC611" i="8" s="1"/>
  <c r="BB611" i="8" s="1"/>
  <c r="BA611" i="8" s="1"/>
  <c r="BL611" i="8" s="1"/>
  <c r="CA611" i="8" s="1"/>
  <c r="AM905" i="8"/>
  <c r="AL905" i="8" s="1"/>
  <c r="AK905" i="8" s="1"/>
  <c r="AJ905" i="8" s="1"/>
  <c r="AI905" i="8" s="1"/>
  <c r="AH905" i="8" s="1"/>
  <c r="AG905" i="8" s="1"/>
  <c r="AF905" i="8" s="1"/>
  <c r="AE905" i="8" s="1"/>
  <c r="AD905" i="8" s="1"/>
  <c r="AC905" i="8" s="1"/>
  <c r="AN905" i="8" s="1"/>
  <c r="BY905" i="8" s="1"/>
  <c r="AY905" i="8"/>
  <c r="AX905" i="8" s="1"/>
  <c r="AW905" i="8" s="1"/>
  <c r="AV905" i="8" s="1"/>
  <c r="AU905" i="8" s="1"/>
  <c r="AT905" i="8" s="1"/>
  <c r="AS905" i="8" s="1"/>
  <c r="AR905" i="8" s="1"/>
  <c r="AQ905" i="8" s="1"/>
  <c r="AP905" i="8" s="1"/>
  <c r="AO905" i="8" s="1"/>
  <c r="AZ905" i="8" s="1"/>
  <c r="BZ905" i="8" s="1"/>
  <c r="BK905" i="8"/>
  <c r="BJ905" i="8" s="1"/>
  <c r="BI905" i="8" s="1"/>
  <c r="BH905" i="8" s="1"/>
  <c r="BG905" i="8" s="1"/>
  <c r="BF905" i="8" s="1"/>
  <c r="BE905" i="8" s="1"/>
  <c r="BD905" i="8" s="1"/>
  <c r="BC905" i="8" s="1"/>
  <c r="BB905" i="8" s="1"/>
  <c r="BA905" i="8" s="1"/>
  <c r="BL905" i="8" s="1"/>
  <c r="CA905" i="8" s="1"/>
  <c r="AY28" i="8"/>
  <c r="AX28" i="8" s="1"/>
  <c r="AW28" i="8" s="1"/>
  <c r="AV28" i="8" s="1"/>
  <c r="AU28" i="8" s="1"/>
  <c r="AT28" i="8" s="1"/>
  <c r="AS28" i="8" s="1"/>
  <c r="AR28" i="8" s="1"/>
  <c r="AQ28" i="8" s="1"/>
  <c r="AP28" i="8" s="1"/>
  <c r="AO28" i="8" s="1"/>
  <c r="AZ28" i="8" s="1"/>
  <c r="BZ28" i="8" s="1"/>
  <c r="AM28" i="8"/>
  <c r="AL28" i="8" s="1"/>
  <c r="AK28" i="8" s="1"/>
  <c r="AJ28" i="8" s="1"/>
  <c r="AI28" i="8" s="1"/>
  <c r="AH28" i="8" s="1"/>
  <c r="AG28" i="8" s="1"/>
  <c r="AF28" i="8" s="1"/>
  <c r="AE28" i="8" s="1"/>
  <c r="AD28" i="8" s="1"/>
  <c r="AC28" i="8" s="1"/>
  <c r="AN28" i="8" s="1"/>
  <c r="BY28" i="8" s="1"/>
  <c r="BK28" i="8"/>
  <c r="BJ28" i="8" s="1"/>
  <c r="BI28" i="8" s="1"/>
  <c r="BH28" i="8" s="1"/>
  <c r="BG28" i="8" s="1"/>
  <c r="BF28" i="8" s="1"/>
  <c r="BE28" i="8" s="1"/>
  <c r="BD28" i="8" s="1"/>
  <c r="BC28" i="8" s="1"/>
  <c r="BB28" i="8" s="1"/>
  <c r="BA28" i="8" s="1"/>
  <c r="BL28" i="8" s="1"/>
  <c r="CA28" i="8" s="1"/>
  <c r="AM521" i="8"/>
  <c r="AL521" i="8" s="1"/>
  <c r="AK521" i="8" s="1"/>
  <c r="AJ521" i="8" s="1"/>
  <c r="AI521" i="8" s="1"/>
  <c r="AH521" i="8" s="1"/>
  <c r="AG521" i="8" s="1"/>
  <c r="AF521" i="8" s="1"/>
  <c r="AE521" i="8" s="1"/>
  <c r="AD521" i="8" s="1"/>
  <c r="AC521" i="8" s="1"/>
  <c r="AN521" i="8" s="1"/>
  <c r="BY521" i="8" s="1"/>
  <c r="AY521" i="8"/>
  <c r="AX521" i="8" s="1"/>
  <c r="AW521" i="8" s="1"/>
  <c r="AV521" i="8" s="1"/>
  <c r="AU521" i="8" s="1"/>
  <c r="AT521" i="8" s="1"/>
  <c r="AS521" i="8" s="1"/>
  <c r="AR521" i="8" s="1"/>
  <c r="AQ521" i="8" s="1"/>
  <c r="AP521" i="8" s="1"/>
  <c r="AO521" i="8" s="1"/>
  <c r="AZ521" i="8" s="1"/>
  <c r="BZ521" i="8" s="1"/>
  <c r="BK521" i="8"/>
  <c r="BJ521" i="8" s="1"/>
  <c r="BI521" i="8" s="1"/>
  <c r="BH521" i="8" s="1"/>
  <c r="BG521" i="8" s="1"/>
  <c r="BF521" i="8" s="1"/>
  <c r="BE521" i="8" s="1"/>
  <c r="BD521" i="8" s="1"/>
  <c r="BC521" i="8" s="1"/>
  <c r="BB521" i="8" s="1"/>
  <c r="BA521" i="8" s="1"/>
  <c r="BL521" i="8" s="1"/>
  <c r="CA521" i="8" s="1"/>
  <c r="AM529" i="8"/>
  <c r="AL529" i="8" s="1"/>
  <c r="AK529" i="8" s="1"/>
  <c r="AJ529" i="8" s="1"/>
  <c r="AI529" i="8" s="1"/>
  <c r="AH529" i="8" s="1"/>
  <c r="AG529" i="8" s="1"/>
  <c r="AF529" i="8" s="1"/>
  <c r="AE529" i="8" s="1"/>
  <c r="AD529" i="8" s="1"/>
  <c r="AC529" i="8" s="1"/>
  <c r="AN529" i="8" s="1"/>
  <c r="BY529" i="8" s="1"/>
  <c r="AY529" i="8"/>
  <c r="AX529" i="8" s="1"/>
  <c r="AW529" i="8" s="1"/>
  <c r="AV529" i="8" s="1"/>
  <c r="AU529" i="8" s="1"/>
  <c r="AT529" i="8" s="1"/>
  <c r="AS529" i="8" s="1"/>
  <c r="AR529" i="8" s="1"/>
  <c r="AQ529" i="8" s="1"/>
  <c r="AP529" i="8" s="1"/>
  <c r="AO529" i="8" s="1"/>
  <c r="AZ529" i="8" s="1"/>
  <c r="BZ529" i="8" s="1"/>
  <c r="BK529" i="8"/>
  <c r="BJ529" i="8" s="1"/>
  <c r="BI529" i="8" s="1"/>
  <c r="BH529" i="8" s="1"/>
  <c r="BG529" i="8" s="1"/>
  <c r="BF529" i="8" s="1"/>
  <c r="BE529" i="8" s="1"/>
  <c r="BD529" i="8" s="1"/>
  <c r="BC529" i="8" s="1"/>
  <c r="BB529" i="8" s="1"/>
  <c r="BA529" i="8" s="1"/>
  <c r="BL529" i="8" s="1"/>
  <c r="CA529" i="8" s="1"/>
  <c r="AM537" i="8"/>
  <c r="AL537" i="8" s="1"/>
  <c r="AK537" i="8" s="1"/>
  <c r="AJ537" i="8" s="1"/>
  <c r="AI537" i="8" s="1"/>
  <c r="AH537" i="8" s="1"/>
  <c r="AG537" i="8" s="1"/>
  <c r="AF537" i="8" s="1"/>
  <c r="AE537" i="8" s="1"/>
  <c r="AD537" i="8" s="1"/>
  <c r="AC537" i="8" s="1"/>
  <c r="AN537" i="8" s="1"/>
  <c r="BY537" i="8" s="1"/>
  <c r="AY537" i="8"/>
  <c r="AX537" i="8" s="1"/>
  <c r="AW537" i="8" s="1"/>
  <c r="AV537" i="8" s="1"/>
  <c r="AU537" i="8" s="1"/>
  <c r="AT537" i="8" s="1"/>
  <c r="AS537" i="8" s="1"/>
  <c r="AR537" i="8" s="1"/>
  <c r="AQ537" i="8" s="1"/>
  <c r="AP537" i="8" s="1"/>
  <c r="AO537" i="8" s="1"/>
  <c r="AZ537" i="8" s="1"/>
  <c r="BZ537" i="8" s="1"/>
  <c r="BK537" i="8"/>
  <c r="BJ537" i="8" s="1"/>
  <c r="BI537" i="8" s="1"/>
  <c r="BH537" i="8" s="1"/>
  <c r="BG537" i="8" s="1"/>
  <c r="BF537" i="8" s="1"/>
  <c r="BE537" i="8" s="1"/>
  <c r="BD537" i="8" s="1"/>
  <c r="BC537" i="8" s="1"/>
  <c r="BB537" i="8" s="1"/>
  <c r="BA537" i="8" s="1"/>
  <c r="BL537" i="8" s="1"/>
  <c r="CA537" i="8" s="1"/>
  <c r="AM545" i="8"/>
  <c r="AL545" i="8" s="1"/>
  <c r="AK545" i="8" s="1"/>
  <c r="AJ545" i="8" s="1"/>
  <c r="AI545" i="8" s="1"/>
  <c r="AH545" i="8" s="1"/>
  <c r="AG545" i="8" s="1"/>
  <c r="AF545" i="8" s="1"/>
  <c r="AE545" i="8" s="1"/>
  <c r="AD545" i="8" s="1"/>
  <c r="AC545" i="8" s="1"/>
  <c r="AN545" i="8" s="1"/>
  <c r="BY545" i="8" s="1"/>
  <c r="AY545" i="8"/>
  <c r="AX545" i="8" s="1"/>
  <c r="AW545" i="8" s="1"/>
  <c r="AV545" i="8" s="1"/>
  <c r="AU545" i="8" s="1"/>
  <c r="AT545" i="8" s="1"/>
  <c r="AS545" i="8" s="1"/>
  <c r="AR545" i="8" s="1"/>
  <c r="AQ545" i="8" s="1"/>
  <c r="AP545" i="8" s="1"/>
  <c r="AO545" i="8" s="1"/>
  <c r="AZ545" i="8" s="1"/>
  <c r="BZ545" i="8" s="1"/>
  <c r="BK545" i="8"/>
  <c r="BJ545" i="8" s="1"/>
  <c r="BI545" i="8" s="1"/>
  <c r="BH545" i="8" s="1"/>
  <c r="BG545" i="8" s="1"/>
  <c r="BF545" i="8" s="1"/>
  <c r="BE545" i="8" s="1"/>
  <c r="BD545" i="8" s="1"/>
  <c r="BC545" i="8" s="1"/>
  <c r="BB545" i="8" s="1"/>
  <c r="BA545" i="8" s="1"/>
  <c r="BL545" i="8" s="1"/>
  <c r="CA545" i="8" s="1"/>
  <c r="AM553" i="8"/>
  <c r="AL553" i="8" s="1"/>
  <c r="AK553" i="8" s="1"/>
  <c r="AJ553" i="8" s="1"/>
  <c r="AI553" i="8" s="1"/>
  <c r="AH553" i="8" s="1"/>
  <c r="AG553" i="8" s="1"/>
  <c r="AF553" i="8" s="1"/>
  <c r="AE553" i="8" s="1"/>
  <c r="AD553" i="8" s="1"/>
  <c r="AC553" i="8" s="1"/>
  <c r="AN553" i="8" s="1"/>
  <c r="BY553" i="8" s="1"/>
  <c r="AY553" i="8"/>
  <c r="AX553" i="8" s="1"/>
  <c r="AW553" i="8" s="1"/>
  <c r="AV553" i="8" s="1"/>
  <c r="AU553" i="8" s="1"/>
  <c r="AT553" i="8" s="1"/>
  <c r="AS553" i="8" s="1"/>
  <c r="AR553" i="8" s="1"/>
  <c r="AQ553" i="8" s="1"/>
  <c r="AP553" i="8" s="1"/>
  <c r="AO553" i="8" s="1"/>
  <c r="AZ553" i="8" s="1"/>
  <c r="BZ553" i="8" s="1"/>
  <c r="BK553" i="8"/>
  <c r="BJ553" i="8" s="1"/>
  <c r="BI553" i="8" s="1"/>
  <c r="BH553" i="8" s="1"/>
  <c r="BG553" i="8" s="1"/>
  <c r="BF553" i="8" s="1"/>
  <c r="BE553" i="8" s="1"/>
  <c r="BD553" i="8" s="1"/>
  <c r="BC553" i="8" s="1"/>
  <c r="BB553" i="8" s="1"/>
  <c r="BA553" i="8" s="1"/>
  <c r="BL553" i="8" s="1"/>
  <c r="CA553" i="8" s="1"/>
  <c r="AM559" i="8"/>
  <c r="AL559" i="8" s="1"/>
  <c r="AK559" i="8" s="1"/>
  <c r="AJ559" i="8" s="1"/>
  <c r="AI559" i="8" s="1"/>
  <c r="AH559" i="8" s="1"/>
  <c r="AG559" i="8" s="1"/>
  <c r="AF559" i="8" s="1"/>
  <c r="AE559" i="8" s="1"/>
  <c r="AD559" i="8" s="1"/>
  <c r="AC559" i="8" s="1"/>
  <c r="AN559" i="8" s="1"/>
  <c r="BY559" i="8" s="1"/>
  <c r="AY559" i="8"/>
  <c r="AX559" i="8" s="1"/>
  <c r="AW559" i="8" s="1"/>
  <c r="AV559" i="8" s="1"/>
  <c r="AU559" i="8" s="1"/>
  <c r="AT559" i="8" s="1"/>
  <c r="AS559" i="8" s="1"/>
  <c r="AR559" i="8" s="1"/>
  <c r="AQ559" i="8" s="1"/>
  <c r="AP559" i="8" s="1"/>
  <c r="AO559" i="8" s="1"/>
  <c r="AZ559" i="8" s="1"/>
  <c r="BZ559" i="8" s="1"/>
  <c r="BK559" i="8"/>
  <c r="BJ559" i="8" s="1"/>
  <c r="BI559" i="8" s="1"/>
  <c r="BH559" i="8" s="1"/>
  <c r="BG559" i="8" s="1"/>
  <c r="BF559" i="8" s="1"/>
  <c r="BE559" i="8" s="1"/>
  <c r="BD559" i="8" s="1"/>
  <c r="BC559" i="8" s="1"/>
  <c r="BB559" i="8" s="1"/>
  <c r="BA559" i="8" s="1"/>
  <c r="BL559" i="8" s="1"/>
  <c r="CA559" i="8" s="1"/>
  <c r="L347" i="8"/>
  <c r="BW347" i="8"/>
  <c r="BV347" i="8" s="1"/>
  <c r="BU347" i="8" s="1"/>
  <c r="BT347" i="8" s="1"/>
  <c r="BS347" i="8" s="1"/>
  <c r="BR347" i="8" s="1"/>
  <c r="BQ347" i="8" s="1"/>
  <c r="BP347" i="8" s="1"/>
  <c r="BO347" i="8" s="1"/>
  <c r="BN347" i="8" s="1"/>
  <c r="BM347" i="8" s="1"/>
  <c r="BX347" i="8" s="1"/>
  <c r="CB347" i="8" s="1"/>
  <c r="L215" i="8"/>
  <c r="BW215" i="8"/>
  <c r="BV215" i="8" s="1"/>
  <c r="BU215" i="8" s="1"/>
  <c r="BT215" i="8" s="1"/>
  <c r="BS215" i="8" s="1"/>
  <c r="BR215" i="8" s="1"/>
  <c r="BQ215" i="8" s="1"/>
  <c r="BP215" i="8" s="1"/>
  <c r="BO215" i="8" s="1"/>
  <c r="BN215" i="8" s="1"/>
  <c r="BM215" i="8" s="1"/>
  <c r="BX215" i="8" s="1"/>
  <c r="CB215" i="8" s="1"/>
  <c r="L227" i="8"/>
  <c r="BW227" i="8"/>
  <c r="BV227" i="8" s="1"/>
  <c r="BU227" i="8" s="1"/>
  <c r="BT227" i="8" s="1"/>
  <c r="BS227" i="8" s="1"/>
  <c r="BR227" i="8" s="1"/>
  <c r="BQ227" i="8" s="1"/>
  <c r="BP227" i="8" s="1"/>
  <c r="BO227" i="8" s="1"/>
  <c r="BN227" i="8" s="1"/>
  <c r="BM227" i="8" s="1"/>
  <c r="BX227" i="8" s="1"/>
  <c r="CB227" i="8" s="1"/>
  <c r="AM139" i="8"/>
  <c r="AL139" i="8" s="1"/>
  <c r="AK139" i="8" s="1"/>
  <c r="AJ139" i="8" s="1"/>
  <c r="AI139" i="8" s="1"/>
  <c r="AH139" i="8" s="1"/>
  <c r="AG139" i="8" s="1"/>
  <c r="AF139" i="8" s="1"/>
  <c r="AE139" i="8" s="1"/>
  <c r="AD139" i="8" s="1"/>
  <c r="AC139" i="8" s="1"/>
  <c r="AN139" i="8" s="1"/>
  <c r="BY139" i="8" s="1"/>
  <c r="AY139" i="8"/>
  <c r="AX139" i="8" s="1"/>
  <c r="AW139" i="8" s="1"/>
  <c r="AV139" i="8" s="1"/>
  <c r="AU139" i="8" s="1"/>
  <c r="AT139" i="8" s="1"/>
  <c r="AS139" i="8" s="1"/>
  <c r="AR139" i="8" s="1"/>
  <c r="AQ139" i="8" s="1"/>
  <c r="AP139" i="8" s="1"/>
  <c r="AO139" i="8" s="1"/>
  <c r="AZ139" i="8" s="1"/>
  <c r="BZ139" i="8" s="1"/>
  <c r="BK139" i="8"/>
  <c r="BJ139" i="8" s="1"/>
  <c r="BI139" i="8" s="1"/>
  <c r="BH139" i="8" s="1"/>
  <c r="BG139" i="8" s="1"/>
  <c r="BF139" i="8" s="1"/>
  <c r="BE139" i="8" s="1"/>
  <c r="BD139" i="8" s="1"/>
  <c r="BC139" i="8" s="1"/>
  <c r="BB139" i="8" s="1"/>
  <c r="BA139" i="8" s="1"/>
  <c r="BL139" i="8" s="1"/>
  <c r="CA139" i="8" s="1"/>
  <c r="AM522" i="8"/>
  <c r="AL522" i="8" s="1"/>
  <c r="AK522" i="8" s="1"/>
  <c r="AJ522" i="8" s="1"/>
  <c r="AI522" i="8" s="1"/>
  <c r="AH522" i="8" s="1"/>
  <c r="AG522" i="8" s="1"/>
  <c r="AF522" i="8" s="1"/>
  <c r="AE522" i="8" s="1"/>
  <c r="AD522" i="8" s="1"/>
  <c r="AC522" i="8" s="1"/>
  <c r="AN522" i="8" s="1"/>
  <c r="BY522" i="8" s="1"/>
  <c r="AY522" i="8"/>
  <c r="AX522" i="8" s="1"/>
  <c r="AW522" i="8" s="1"/>
  <c r="AV522" i="8" s="1"/>
  <c r="AU522" i="8" s="1"/>
  <c r="AT522" i="8" s="1"/>
  <c r="AS522" i="8" s="1"/>
  <c r="AR522" i="8" s="1"/>
  <c r="AQ522" i="8" s="1"/>
  <c r="AP522" i="8" s="1"/>
  <c r="AO522" i="8" s="1"/>
  <c r="AZ522" i="8" s="1"/>
  <c r="BZ522" i="8" s="1"/>
  <c r="BK522" i="8"/>
  <c r="BJ522" i="8" s="1"/>
  <c r="BI522" i="8" s="1"/>
  <c r="BH522" i="8" s="1"/>
  <c r="BG522" i="8" s="1"/>
  <c r="BF522" i="8" s="1"/>
  <c r="BE522" i="8" s="1"/>
  <c r="BD522" i="8" s="1"/>
  <c r="BC522" i="8" s="1"/>
  <c r="BB522" i="8" s="1"/>
  <c r="BA522" i="8" s="1"/>
  <c r="BL522" i="8" s="1"/>
  <c r="CA522" i="8" s="1"/>
  <c r="AM530" i="8"/>
  <c r="AL530" i="8" s="1"/>
  <c r="AK530" i="8" s="1"/>
  <c r="AJ530" i="8" s="1"/>
  <c r="AI530" i="8" s="1"/>
  <c r="AH530" i="8" s="1"/>
  <c r="AG530" i="8" s="1"/>
  <c r="AF530" i="8" s="1"/>
  <c r="AE530" i="8" s="1"/>
  <c r="AD530" i="8" s="1"/>
  <c r="AC530" i="8" s="1"/>
  <c r="AN530" i="8" s="1"/>
  <c r="BY530" i="8" s="1"/>
  <c r="AY530" i="8"/>
  <c r="AX530" i="8" s="1"/>
  <c r="AW530" i="8" s="1"/>
  <c r="AV530" i="8" s="1"/>
  <c r="AU530" i="8" s="1"/>
  <c r="AT530" i="8" s="1"/>
  <c r="AS530" i="8" s="1"/>
  <c r="AR530" i="8" s="1"/>
  <c r="AQ530" i="8" s="1"/>
  <c r="AP530" i="8" s="1"/>
  <c r="AO530" i="8" s="1"/>
  <c r="AZ530" i="8" s="1"/>
  <c r="BZ530" i="8" s="1"/>
  <c r="BK530" i="8"/>
  <c r="BJ530" i="8" s="1"/>
  <c r="BI530" i="8" s="1"/>
  <c r="BH530" i="8" s="1"/>
  <c r="BG530" i="8" s="1"/>
  <c r="BF530" i="8" s="1"/>
  <c r="BE530" i="8" s="1"/>
  <c r="BD530" i="8" s="1"/>
  <c r="BC530" i="8" s="1"/>
  <c r="BB530" i="8" s="1"/>
  <c r="BA530" i="8" s="1"/>
  <c r="BL530" i="8" s="1"/>
  <c r="CA530" i="8" s="1"/>
  <c r="AM538" i="8"/>
  <c r="AL538" i="8" s="1"/>
  <c r="AK538" i="8" s="1"/>
  <c r="AJ538" i="8" s="1"/>
  <c r="AI538" i="8" s="1"/>
  <c r="AH538" i="8" s="1"/>
  <c r="AG538" i="8" s="1"/>
  <c r="AF538" i="8" s="1"/>
  <c r="AE538" i="8" s="1"/>
  <c r="AD538" i="8" s="1"/>
  <c r="AC538" i="8" s="1"/>
  <c r="AN538" i="8" s="1"/>
  <c r="BY538" i="8" s="1"/>
  <c r="AY538" i="8"/>
  <c r="AX538" i="8" s="1"/>
  <c r="AW538" i="8" s="1"/>
  <c r="AV538" i="8" s="1"/>
  <c r="AU538" i="8" s="1"/>
  <c r="AT538" i="8" s="1"/>
  <c r="AS538" i="8" s="1"/>
  <c r="AR538" i="8" s="1"/>
  <c r="AQ538" i="8" s="1"/>
  <c r="AP538" i="8" s="1"/>
  <c r="AO538" i="8" s="1"/>
  <c r="AZ538" i="8" s="1"/>
  <c r="BZ538" i="8" s="1"/>
  <c r="BK538" i="8"/>
  <c r="BJ538" i="8" s="1"/>
  <c r="BI538" i="8" s="1"/>
  <c r="BH538" i="8" s="1"/>
  <c r="BG538" i="8" s="1"/>
  <c r="BF538" i="8" s="1"/>
  <c r="BE538" i="8" s="1"/>
  <c r="BD538" i="8" s="1"/>
  <c r="BC538" i="8" s="1"/>
  <c r="BB538" i="8" s="1"/>
  <c r="BA538" i="8" s="1"/>
  <c r="BL538" i="8" s="1"/>
  <c r="CA538" i="8" s="1"/>
  <c r="AM546" i="8"/>
  <c r="AL546" i="8" s="1"/>
  <c r="AK546" i="8" s="1"/>
  <c r="AJ546" i="8" s="1"/>
  <c r="AI546" i="8" s="1"/>
  <c r="AH546" i="8" s="1"/>
  <c r="AG546" i="8" s="1"/>
  <c r="AF546" i="8" s="1"/>
  <c r="AE546" i="8" s="1"/>
  <c r="AD546" i="8" s="1"/>
  <c r="AC546" i="8" s="1"/>
  <c r="AN546" i="8" s="1"/>
  <c r="BY546" i="8" s="1"/>
  <c r="AY546" i="8"/>
  <c r="AX546" i="8" s="1"/>
  <c r="AW546" i="8" s="1"/>
  <c r="AV546" i="8" s="1"/>
  <c r="AU546" i="8" s="1"/>
  <c r="AT546" i="8" s="1"/>
  <c r="AS546" i="8" s="1"/>
  <c r="AR546" i="8" s="1"/>
  <c r="AQ546" i="8" s="1"/>
  <c r="AP546" i="8" s="1"/>
  <c r="AO546" i="8" s="1"/>
  <c r="AZ546" i="8" s="1"/>
  <c r="BZ546" i="8" s="1"/>
  <c r="BK546" i="8"/>
  <c r="BJ546" i="8" s="1"/>
  <c r="BI546" i="8" s="1"/>
  <c r="BH546" i="8" s="1"/>
  <c r="BG546" i="8" s="1"/>
  <c r="BF546" i="8" s="1"/>
  <c r="BE546" i="8" s="1"/>
  <c r="BD546" i="8" s="1"/>
  <c r="BC546" i="8" s="1"/>
  <c r="BB546" i="8" s="1"/>
  <c r="BA546" i="8" s="1"/>
  <c r="BL546" i="8" s="1"/>
  <c r="CA546" i="8" s="1"/>
  <c r="AM554" i="8"/>
  <c r="AL554" i="8" s="1"/>
  <c r="AK554" i="8" s="1"/>
  <c r="AJ554" i="8" s="1"/>
  <c r="AI554" i="8" s="1"/>
  <c r="AH554" i="8" s="1"/>
  <c r="AG554" i="8" s="1"/>
  <c r="AF554" i="8" s="1"/>
  <c r="AE554" i="8" s="1"/>
  <c r="AD554" i="8" s="1"/>
  <c r="AC554" i="8" s="1"/>
  <c r="AN554" i="8" s="1"/>
  <c r="BY554" i="8" s="1"/>
  <c r="AY554" i="8"/>
  <c r="AX554" i="8" s="1"/>
  <c r="AW554" i="8" s="1"/>
  <c r="AV554" i="8" s="1"/>
  <c r="AU554" i="8" s="1"/>
  <c r="AT554" i="8" s="1"/>
  <c r="AS554" i="8" s="1"/>
  <c r="AR554" i="8" s="1"/>
  <c r="AQ554" i="8" s="1"/>
  <c r="AP554" i="8" s="1"/>
  <c r="AO554" i="8" s="1"/>
  <c r="AZ554" i="8" s="1"/>
  <c r="BZ554" i="8" s="1"/>
  <c r="BK554" i="8"/>
  <c r="BJ554" i="8" s="1"/>
  <c r="BI554" i="8" s="1"/>
  <c r="BH554" i="8" s="1"/>
  <c r="BG554" i="8" s="1"/>
  <c r="BF554" i="8" s="1"/>
  <c r="BE554" i="8" s="1"/>
  <c r="BD554" i="8" s="1"/>
  <c r="BC554" i="8" s="1"/>
  <c r="BB554" i="8" s="1"/>
  <c r="BA554" i="8" s="1"/>
  <c r="BL554" i="8" s="1"/>
  <c r="CA554" i="8" s="1"/>
  <c r="AM22" i="8"/>
  <c r="AL22" i="8" s="1"/>
  <c r="AK22" i="8" s="1"/>
  <c r="AJ22" i="8" s="1"/>
  <c r="AI22" i="8" s="1"/>
  <c r="AH22" i="8" s="1"/>
  <c r="AG22" i="8" s="1"/>
  <c r="AF22" i="8" s="1"/>
  <c r="AE22" i="8" s="1"/>
  <c r="AD22" i="8" s="1"/>
  <c r="AC22" i="8" s="1"/>
  <c r="AN22" i="8" s="1"/>
  <c r="BY22" i="8" s="1"/>
  <c r="AY22" i="8"/>
  <c r="AX22" i="8" s="1"/>
  <c r="AW22" i="8" s="1"/>
  <c r="AV22" i="8" s="1"/>
  <c r="AU22" i="8" s="1"/>
  <c r="AT22" i="8" s="1"/>
  <c r="AS22" i="8" s="1"/>
  <c r="AR22" i="8" s="1"/>
  <c r="AQ22" i="8" s="1"/>
  <c r="AP22" i="8" s="1"/>
  <c r="AO22" i="8" s="1"/>
  <c r="AZ22" i="8" s="1"/>
  <c r="BZ22" i="8" s="1"/>
  <c r="BK22" i="8"/>
  <c r="BJ22" i="8" s="1"/>
  <c r="BI22" i="8" s="1"/>
  <c r="BH22" i="8" s="1"/>
  <c r="BG22" i="8" s="1"/>
  <c r="BF22" i="8" s="1"/>
  <c r="BE22" i="8" s="1"/>
  <c r="BD22" i="8" s="1"/>
  <c r="BC22" i="8" s="1"/>
  <c r="BB22" i="8" s="1"/>
  <c r="BA22" i="8" s="1"/>
  <c r="BL22" i="8" s="1"/>
  <c r="CA22" i="8" s="1"/>
  <c r="BW504" i="8"/>
  <c r="BV504" i="8" s="1"/>
  <c r="BU504" i="8" s="1"/>
  <c r="BT504" i="8" s="1"/>
  <c r="BS504" i="8" s="1"/>
  <c r="BR504" i="8" s="1"/>
  <c r="BQ504" i="8" s="1"/>
  <c r="BP504" i="8" s="1"/>
  <c r="BO504" i="8" s="1"/>
  <c r="BN504" i="8" s="1"/>
  <c r="BM504" i="8" s="1"/>
  <c r="BX504" i="8" s="1"/>
  <c r="CB504" i="8" s="1"/>
  <c r="L504" i="8"/>
  <c r="BW512" i="8"/>
  <c r="BV512" i="8" s="1"/>
  <c r="BU512" i="8" s="1"/>
  <c r="BT512" i="8" s="1"/>
  <c r="BS512" i="8" s="1"/>
  <c r="BR512" i="8" s="1"/>
  <c r="BQ512" i="8" s="1"/>
  <c r="BP512" i="8" s="1"/>
  <c r="BO512" i="8" s="1"/>
  <c r="BN512" i="8" s="1"/>
  <c r="BM512" i="8" s="1"/>
  <c r="BX512" i="8" s="1"/>
  <c r="CB512" i="8" s="1"/>
  <c r="L512" i="8"/>
  <c r="L166" i="8"/>
  <c r="BW166" i="8"/>
  <c r="BV166" i="8" s="1"/>
  <c r="BU166" i="8" s="1"/>
  <c r="BT166" i="8" s="1"/>
  <c r="BS166" i="8" s="1"/>
  <c r="BR166" i="8" s="1"/>
  <c r="BQ166" i="8" s="1"/>
  <c r="BP166" i="8" s="1"/>
  <c r="BO166" i="8" s="1"/>
  <c r="BN166" i="8" s="1"/>
  <c r="BM166" i="8" s="1"/>
  <c r="BX166" i="8" s="1"/>
  <c r="CB166" i="8" s="1"/>
  <c r="AM916" i="8"/>
  <c r="AL916" i="8" s="1"/>
  <c r="AK916" i="8" s="1"/>
  <c r="AJ916" i="8" s="1"/>
  <c r="AI916" i="8" s="1"/>
  <c r="AH916" i="8" s="1"/>
  <c r="AG916" i="8" s="1"/>
  <c r="AF916" i="8" s="1"/>
  <c r="AE916" i="8" s="1"/>
  <c r="AD916" i="8" s="1"/>
  <c r="AC916" i="8" s="1"/>
  <c r="AN916" i="8" s="1"/>
  <c r="BY916" i="8" s="1"/>
  <c r="AY916" i="8"/>
  <c r="AX916" i="8" s="1"/>
  <c r="AW916" i="8" s="1"/>
  <c r="AV916" i="8" s="1"/>
  <c r="AU916" i="8" s="1"/>
  <c r="AT916" i="8" s="1"/>
  <c r="AS916" i="8" s="1"/>
  <c r="AR916" i="8" s="1"/>
  <c r="AQ916" i="8" s="1"/>
  <c r="AP916" i="8" s="1"/>
  <c r="AO916" i="8" s="1"/>
  <c r="AZ916" i="8" s="1"/>
  <c r="BZ916" i="8" s="1"/>
  <c r="BK916" i="8"/>
  <c r="BJ916" i="8" s="1"/>
  <c r="BI916" i="8" s="1"/>
  <c r="BH916" i="8" s="1"/>
  <c r="BG916" i="8" s="1"/>
  <c r="BF916" i="8" s="1"/>
  <c r="BE916" i="8" s="1"/>
  <c r="BD916" i="8" s="1"/>
  <c r="BC916" i="8" s="1"/>
  <c r="BB916" i="8" s="1"/>
  <c r="BA916" i="8" s="1"/>
  <c r="BL916" i="8" s="1"/>
  <c r="CA916" i="8" s="1"/>
  <c r="BW513" i="8"/>
  <c r="BV513" i="8" s="1"/>
  <c r="BU513" i="8" s="1"/>
  <c r="BT513" i="8" s="1"/>
  <c r="BS513" i="8" s="1"/>
  <c r="BR513" i="8" s="1"/>
  <c r="BQ513" i="8" s="1"/>
  <c r="BP513" i="8" s="1"/>
  <c r="BO513" i="8" s="1"/>
  <c r="BN513" i="8" s="1"/>
  <c r="BM513" i="8" s="1"/>
  <c r="BX513" i="8" s="1"/>
  <c r="CB513" i="8" s="1"/>
  <c r="L513" i="8"/>
  <c r="L233" i="8"/>
  <c r="BW233" i="8"/>
  <c r="BV233" i="8" s="1"/>
  <c r="BU233" i="8" s="1"/>
  <c r="BT233" i="8" s="1"/>
  <c r="BS233" i="8" s="1"/>
  <c r="BR233" i="8" s="1"/>
  <c r="BQ233" i="8" s="1"/>
  <c r="BP233" i="8" s="1"/>
  <c r="BO233" i="8" s="1"/>
  <c r="BN233" i="8" s="1"/>
  <c r="BM233" i="8" s="1"/>
  <c r="BX233" i="8" s="1"/>
  <c r="CB233" i="8" s="1"/>
  <c r="AM361" i="8"/>
  <c r="AL361" i="8" s="1"/>
  <c r="AK361" i="8" s="1"/>
  <c r="AJ361" i="8" s="1"/>
  <c r="AI361" i="8" s="1"/>
  <c r="AH361" i="8" s="1"/>
  <c r="AG361" i="8" s="1"/>
  <c r="AF361" i="8" s="1"/>
  <c r="AE361" i="8" s="1"/>
  <c r="AD361" i="8" s="1"/>
  <c r="AC361" i="8" s="1"/>
  <c r="AN361" i="8" s="1"/>
  <c r="BY361" i="8" s="1"/>
  <c r="BK361" i="8"/>
  <c r="BJ361" i="8" s="1"/>
  <c r="BI361" i="8" s="1"/>
  <c r="BH361" i="8" s="1"/>
  <c r="BG361" i="8" s="1"/>
  <c r="BF361" i="8" s="1"/>
  <c r="BE361" i="8" s="1"/>
  <c r="BD361" i="8" s="1"/>
  <c r="BC361" i="8" s="1"/>
  <c r="BB361" i="8" s="1"/>
  <c r="BA361" i="8" s="1"/>
  <c r="BL361" i="8" s="1"/>
  <c r="CA361" i="8" s="1"/>
  <c r="AY361" i="8"/>
  <c r="AX361" i="8" s="1"/>
  <c r="AW361" i="8" s="1"/>
  <c r="AV361" i="8" s="1"/>
  <c r="AU361" i="8" s="1"/>
  <c r="AT361" i="8" s="1"/>
  <c r="AS361" i="8" s="1"/>
  <c r="AR361" i="8" s="1"/>
  <c r="AQ361" i="8" s="1"/>
  <c r="AP361" i="8" s="1"/>
  <c r="AO361" i="8" s="1"/>
  <c r="AZ361" i="8" s="1"/>
  <c r="BZ361" i="8" s="1"/>
  <c r="AM346" i="8"/>
  <c r="AL346" i="8" s="1"/>
  <c r="AK346" i="8" s="1"/>
  <c r="AJ346" i="8" s="1"/>
  <c r="AI346" i="8" s="1"/>
  <c r="AH346" i="8" s="1"/>
  <c r="AG346" i="8" s="1"/>
  <c r="AF346" i="8" s="1"/>
  <c r="AE346" i="8" s="1"/>
  <c r="AD346" i="8" s="1"/>
  <c r="AC346" i="8" s="1"/>
  <c r="AN346" i="8" s="1"/>
  <c r="BY346" i="8" s="1"/>
  <c r="BK346" i="8"/>
  <c r="BJ346" i="8" s="1"/>
  <c r="BI346" i="8" s="1"/>
  <c r="BH346" i="8" s="1"/>
  <c r="BG346" i="8" s="1"/>
  <c r="BF346" i="8" s="1"/>
  <c r="BE346" i="8" s="1"/>
  <c r="BD346" i="8" s="1"/>
  <c r="BC346" i="8" s="1"/>
  <c r="BB346" i="8" s="1"/>
  <c r="BA346" i="8" s="1"/>
  <c r="BL346" i="8" s="1"/>
  <c r="CA346" i="8" s="1"/>
  <c r="AY346" i="8"/>
  <c r="AX346" i="8" s="1"/>
  <c r="AW346" i="8" s="1"/>
  <c r="AV346" i="8" s="1"/>
  <c r="AU346" i="8" s="1"/>
  <c r="AT346" i="8" s="1"/>
  <c r="AS346" i="8" s="1"/>
  <c r="AR346" i="8" s="1"/>
  <c r="AQ346" i="8" s="1"/>
  <c r="AP346" i="8" s="1"/>
  <c r="AO346" i="8" s="1"/>
  <c r="AZ346" i="8" s="1"/>
  <c r="BZ346" i="8" s="1"/>
  <c r="AM914" i="8"/>
  <c r="AL914" i="8" s="1"/>
  <c r="AK914" i="8" s="1"/>
  <c r="AJ914" i="8" s="1"/>
  <c r="AI914" i="8" s="1"/>
  <c r="AH914" i="8" s="1"/>
  <c r="AG914" i="8" s="1"/>
  <c r="AF914" i="8" s="1"/>
  <c r="AE914" i="8" s="1"/>
  <c r="AD914" i="8" s="1"/>
  <c r="AC914" i="8" s="1"/>
  <c r="AN914" i="8" s="1"/>
  <c r="BY914" i="8" s="1"/>
  <c r="AY914" i="8"/>
  <c r="AX914" i="8" s="1"/>
  <c r="AW914" i="8" s="1"/>
  <c r="AV914" i="8" s="1"/>
  <c r="AU914" i="8" s="1"/>
  <c r="AT914" i="8" s="1"/>
  <c r="AS914" i="8" s="1"/>
  <c r="AR914" i="8" s="1"/>
  <c r="AQ914" i="8" s="1"/>
  <c r="AP914" i="8" s="1"/>
  <c r="AO914" i="8" s="1"/>
  <c r="AZ914" i="8" s="1"/>
  <c r="BZ914" i="8" s="1"/>
  <c r="BK914" i="8"/>
  <c r="BJ914" i="8" s="1"/>
  <c r="BI914" i="8" s="1"/>
  <c r="BH914" i="8" s="1"/>
  <c r="BG914" i="8" s="1"/>
  <c r="BF914" i="8" s="1"/>
  <c r="BE914" i="8" s="1"/>
  <c r="BD914" i="8" s="1"/>
  <c r="BC914" i="8" s="1"/>
  <c r="BB914" i="8" s="1"/>
  <c r="BA914" i="8" s="1"/>
  <c r="BL914" i="8" s="1"/>
  <c r="CA914" i="8" s="1"/>
  <c r="BW505" i="8"/>
  <c r="BV505" i="8" s="1"/>
  <c r="BU505" i="8" s="1"/>
  <c r="BT505" i="8" s="1"/>
  <c r="BS505" i="8" s="1"/>
  <c r="BR505" i="8" s="1"/>
  <c r="BQ505" i="8" s="1"/>
  <c r="BP505" i="8" s="1"/>
  <c r="BO505" i="8" s="1"/>
  <c r="BN505" i="8" s="1"/>
  <c r="BM505" i="8" s="1"/>
  <c r="BX505" i="8" s="1"/>
  <c r="CB505" i="8" s="1"/>
  <c r="L505" i="8"/>
  <c r="BW509" i="8"/>
  <c r="BV509" i="8" s="1"/>
  <c r="BU509" i="8" s="1"/>
  <c r="BT509" i="8" s="1"/>
  <c r="BS509" i="8" s="1"/>
  <c r="BR509" i="8" s="1"/>
  <c r="BQ509" i="8" s="1"/>
  <c r="BP509" i="8" s="1"/>
  <c r="BO509" i="8" s="1"/>
  <c r="BN509" i="8" s="1"/>
  <c r="BM509" i="8" s="1"/>
  <c r="BX509" i="8" s="1"/>
  <c r="CB509" i="8" s="1"/>
  <c r="L509" i="8"/>
  <c r="AM160" i="8"/>
  <c r="AL160" i="8" s="1"/>
  <c r="AK160" i="8" s="1"/>
  <c r="AJ160" i="8" s="1"/>
  <c r="AI160" i="8" s="1"/>
  <c r="AH160" i="8" s="1"/>
  <c r="AG160" i="8" s="1"/>
  <c r="AF160" i="8" s="1"/>
  <c r="AE160" i="8" s="1"/>
  <c r="AD160" i="8" s="1"/>
  <c r="AC160" i="8" s="1"/>
  <c r="AN160" i="8" s="1"/>
  <c r="BY160" i="8" s="1"/>
  <c r="BK160" i="8"/>
  <c r="BJ160" i="8" s="1"/>
  <c r="BI160" i="8" s="1"/>
  <c r="BH160" i="8" s="1"/>
  <c r="BG160" i="8" s="1"/>
  <c r="BF160" i="8" s="1"/>
  <c r="BE160" i="8" s="1"/>
  <c r="BD160" i="8" s="1"/>
  <c r="BC160" i="8" s="1"/>
  <c r="BB160" i="8" s="1"/>
  <c r="BA160" i="8" s="1"/>
  <c r="BL160" i="8" s="1"/>
  <c r="CA160" i="8" s="1"/>
  <c r="AY160" i="8"/>
  <c r="AX160" i="8" s="1"/>
  <c r="AW160" i="8" s="1"/>
  <c r="AV160" i="8" s="1"/>
  <c r="AU160" i="8" s="1"/>
  <c r="AT160" i="8" s="1"/>
  <c r="AS160" i="8" s="1"/>
  <c r="AR160" i="8" s="1"/>
  <c r="AQ160" i="8" s="1"/>
  <c r="AP160" i="8" s="1"/>
  <c r="AO160" i="8" s="1"/>
  <c r="AZ160" i="8" s="1"/>
  <c r="BZ160" i="8" s="1"/>
  <c r="AM109" i="8"/>
  <c r="AL109" i="8" s="1"/>
  <c r="AK109" i="8" s="1"/>
  <c r="AJ109" i="8" s="1"/>
  <c r="AI109" i="8" s="1"/>
  <c r="AH109" i="8" s="1"/>
  <c r="AG109" i="8" s="1"/>
  <c r="AF109" i="8" s="1"/>
  <c r="AE109" i="8" s="1"/>
  <c r="AD109" i="8" s="1"/>
  <c r="AC109" i="8" s="1"/>
  <c r="AN109" i="8" s="1"/>
  <c r="BY109" i="8" s="1"/>
  <c r="AY109" i="8"/>
  <c r="AX109" i="8" s="1"/>
  <c r="AW109" i="8" s="1"/>
  <c r="AV109" i="8" s="1"/>
  <c r="AU109" i="8" s="1"/>
  <c r="AT109" i="8" s="1"/>
  <c r="AS109" i="8" s="1"/>
  <c r="AR109" i="8" s="1"/>
  <c r="AQ109" i="8" s="1"/>
  <c r="AP109" i="8" s="1"/>
  <c r="AO109" i="8" s="1"/>
  <c r="AZ109" i="8" s="1"/>
  <c r="BZ109" i="8" s="1"/>
  <c r="BK109" i="8"/>
  <c r="BJ109" i="8" s="1"/>
  <c r="BI109" i="8" s="1"/>
  <c r="BH109" i="8" s="1"/>
  <c r="BG109" i="8" s="1"/>
  <c r="BF109" i="8" s="1"/>
  <c r="BE109" i="8" s="1"/>
  <c r="BD109" i="8" s="1"/>
  <c r="BC109" i="8" s="1"/>
  <c r="BB109" i="8" s="1"/>
  <c r="BA109" i="8" s="1"/>
  <c r="BL109" i="8" s="1"/>
  <c r="CA109" i="8" s="1"/>
  <c r="AM700" i="8"/>
  <c r="AL700" i="8" s="1"/>
  <c r="AK700" i="8" s="1"/>
  <c r="AJ700" i="8" s="1"/>
  <c r="AI700" i="8" s="1"/>
  <c r="AH700" i="8" s="1"/>
  <c r="AG700" i="8" s="1"/>
  <c r="AF700" i="8" s="1"/>
  <c r="AE700" i="8" s="1"/>
  <c r="AD700" i="8" s="1"/>
  <c r="AC700" i="8" s="1"/>
  <c r="AN700" i="8" s="1"/>
  <c r="BY700" i="8" s="1"/>
  <c r="AY700" i="8"/>
  <c r="AX700" i="8" s="1"/>
  <c r="AW700" i="8" s="1"/>
  <c r="AV700" i="8" s="1"/>
  <c r="AU700" i="8" s="1"/>
  <c r="AT700" i="8" s="1"/>
  <c r="AS700" i="8" s="1"/>
  <c r="AR700" i="8" s="1"/>
  <c r="AQ700" i="8" s="1"/>
  <c r="AP700" i="8" s="1"/>
  <c r="AO700" i="8" s="1"/>
  <c r="AZ700" i="8" s="1"/>
  <c r="BZ700" i="8" s="1"/>
  <c r="BK700" i="8"/>
  <c r="BJ700" i="8" s="1"/>
  <c r="BI700" i="8" s="1"/>
  <c r="BH700" i="8" s="1"/>
  <c r="BG700" i="8" s="1"/>
  <c r="BF700" i="8" s="1"/>
  <c r="BE700" i="8" s="1"/>
  <c r="BD700" i="8" s="1"/>
  <c r="BC700" i="8" s="1"/>
  <c r="BB700" i="8" s="1"/>
  <c r="BA700" i="8" s="1"/>
  <c r="BL700" i="8" s="1"/>
  <c r="CA700" i="8" s="1"/>
  <c r="AM691" i="8"/>
  <c r="AL691" i="8" s="1"/>
  <c r="AK691" i="8" s="1"/>
  <c r="AJ691" i="8" s="1"/>
  <c r="AI691" i="8" s="1"/>
  <c r="AH691" i="8" s="1"/>
  <c r="AG691" i="8" s="1"/>
  <c r="AF691" i="8" s="1"/>
  <c r="AE691" i="8" s="1"/>
  <c r="AD691" i="8" s="1"/>
  <c r="AC691" i="8" s="1"/>
  <c r="AN691" i="8" s="1"/>
  <c r="BY691" i="8" s="1"/>
  <c r="AY691" i="8"/>
  <c r="AX691" i="8" s="1"/>
  <c r="AW691" i="8" s="1"/>
  <c r="AV691" i="8" s="1"/>
  <c r="AU691" i="8" s="1"/>
  <c r="AT691" i="8" s="1"/>
  <c r="AS691" i="8" s="1"/>
  <c r="AR691" i="8" s="1"/>
  <c r="AQ691" i="8" s="1"/>
  <c r="AP691" i="8" s="1"/>
  <c r="AO691" i="8" s="1"/>
  <c r="AZ691" i="8" s="1"/>
  <c r="BZ691" i="8" s="1"/>
  <c r="BK691" i="8"/>
  <c r="BJ691" i="8" s="1"/>
  <c r="BI691" i="8" s="1"/>
  <c r="BH691" i="8" s="1"/>
  <c r="BG691" i="8" s="1"/>
  <c r="BF691" i="8" s="1"/>
  <c r="BE691" i="8" s="1"/>
  <c r="BD691" i="8" s="1"/>
  <c r="BC691" i="8" s="1"/>
  <c r="BB691" i="8" s="1"/>
  <c r="BA691" i="8" s="1"/>
  <c r="BL691" i="8" s="1"/>
  <c r="CA691" i="8" s="1"/>
  <c r="AM696" i="8"/>
  <c r="AL696" i="8" s="1"/>
  <c r="AK696" i="8" s="1"/>
  <c r="AJ696" i="8" s="1"/>
  <c r="AI696" i="8" s="1"/>
  <c r="AH696" i="8" s="1"/>
  <c r="AG696" i="8" s="1"/>
  <c r="AF696" i="8" s="1"/>
  <c r="AE696" i="8" s="1"/>
  <c r="AD696" i="8" s="1"/>
  <c r="AC696" i="8" s="1"/>
  <c r="AN696" i="8" s="1"/>
  <c r="BY696" i="8" s="1"/>
  <c r="AY696" i="8"/>
  <c r="AX696" i="8" s="1"/>
  <c r="AW696" i="8" s="1"/>
  <c r="AV696" i="8" s="1"/>
  <c r="AU696" i="8" s="1"/>
  <c r="AT696" i="8" s="1"/>
  <c r="AS696" i="8" s="1"/>
  <c r="AR696" i="8" s="1"/>
  <c r="AQ696" i="8" s="1"/>
  <c r="AP696" i="8" s="1"/>
  <c r="AO696" i="8" s="1"/>
  <c r="AZ696" i="8" s="1"/>
  <c r="BZ696" i="8" s="1"/>
  <c r="BK696" i="8"/>
  <c r="BJ696" i="8" s="1"/>
  <c r="BI696" i="8" s="1"/>
  <c r="BH696" i="8" s="1"/>
  <c r="BG696" i="8" s="1"/>
  <c r="BF696" i="8" s="1"/>
  <c r="BE696" i="8" s="1"/>
  <c r="BD696" i="8" s="1"/>
  <c r="BC696" i="8" s="1"/>
  <c r="BB696" i="8" s="1"/>
  <c r="BA696" i="8" s="1"/>
  <c r="BL696" i="8" s="1"/>
  <c r="CA696" i="8" s="1"/>
  <c r="AM687" i="8"/>
  <c r="AL687" i="8" s="1"/>
  <c r="AK687" i="8" s="1"/>
  <c r="AJ687" i="8" s="1"/>
  <c r="AI687" i="8" s="1"/>
  <c r="AH687" i="8" s="1"/>
  <c r="AG687" i="8" s="1"/>
  <c r="AF687" i="8" s="1"/>
  <c r="AE687" i="8" s="1"/>
  <c r="AD687" i="8" s="1"/>
  <c r="AC687" i="8" s="1"/>
  <c r="AN687" i="8" s="1"/>
  <c r="BY687" i="8" s="1"/>
  <c r="AY687" i="8"/>
  <c r="AX687" i="8" s="1"/>
  <c r="AW687" i="8" s="1"/>
  <c r="AV687" i="8" s="1"/>
  <c r="AU687" i="8" s="1"/>
  <c r="AT687" i="8" s="1"/>
  <c r="AS687" i="8" s="1"/>
  <c r="AR687" i="8" s="1"/>
  <c r="AQ687" i="8" s="1"/>
  <c r="AP687" i="8" s="1"/>
  <c r="AO687" i="8" s="1"/>
  <c r="AZ687" i="8" s="1"/>
  <c r="BZ687" i="8" s="1"/>
  <c r="BK687" i="8"/>
  <c r="BJ687" i="8" s="1"/>
  <c r="BI687" i="8" s="1"/>
  <c r="BH687" i="8" s="1"/>
  <c r="BG687" i="8" s="1"/>
  <c r="BF687" i="8" s="1"/>
  <c r="BE687" i="8" s="1"/>
  <c r="BD687" i="8" s="1"/>
  <c r="BC687" i="8" s="1"/>
  <c r="BB687" i="8" s="1"/>
  <c r="BA687" i="8" s="1"/>
  <c r="BL687" i="8" s="1"/>
  <c r="CA687" i="8" s="1"/>
  <c r="AM688" i="8"/>
  <c r="AL688" i="8" s="1"/>
  <c r="AK688" i="8" s="1"/>
  <c r="AJ688" i="8" s="1"/>
  <c r="AI688" i="8" s="1"/>
  <c r="AH688" i="8" s="1"/>
  <c r="AG688" i="8" s="1"/>
  <c r="AF688" i="8" s="1"/>
  <c r="AE688" i="8" s="1"/>
  <c r="AD688" i="8" s="1"/>
  <c r="AC688" i="8" s="1"/>
  <c r="AN688" i="8" s="1"/>
  <c r="BY688" i="8" s="1"/>
  <c r="AY688" i="8"/>
  <c r="AX688" i="8" s="1"/>
  <c r="AW688" i="8" s="1"/>
  <c r="AV688" i="8" s="1"/>
  <c r="AU688" i="8" s="1"/>
  <c r="AT688" i="8" s="1"/>
  <c r="AS688" i="8" s="1"/>
  <c r="AR688" i="8" s="1"/>
  <c r="AQ688" i="8" s="1"/>
  <c r="AP688" i="8" s="1"/>
  <c r="AO688" i="8" s="1"/>
  <c r="AZ688" i="8" s="1"/>
  <c r="BZ688" i="8" s="1"/>
  <c r="BK688" i="8"/>
  <c r="BJ688" i="8" s="1"/>
  <c r="BI688" i="8" s="1"/>
  <c r="BH688" i="8" s="1"/>
  <c r="BG688" i="8" s="1"/>
  <c r="BF688" i="8" s="1"/>
  <c r="BE688" i="8" s="1"/>
  <c r="BD688" i="8" s="1"/>
  <c r="BC688" i="8" s="1"/>
  <c r="BB688" i="8" s="1"/>
  <c r="BA688" i="8" s="1"/>
  <c r="BL688" i="8" s="1"/>
  <c r="CA688" i="8" s="1"/>
  <c r="AM679" i="8"/>
  <c r="AL679" i="8" s="1"/>
  <c r="AK679" i="8" s="1"/>
  <c r="AJ679" i="8" s="1"/>
  <c r="AI679" i="8" s="1"/>
  <c r="AH679" i="8" s="1"/>
  <c r="AG679" i="8" s="1"/>
  <c r="AF679" i="8" s="1"/>
  <c r="AE679" i="8" s="1"/>
  <c r="AD679" i="8" s="1"/>
  <c r="AC679" i="8" s="1"/>
  <c r="AN679" i="8" s="1"/>
  <c r="BY679" i="8" s="1"/>
  <c r="AY679" i="8"/>
  <c r="AX679" i="8" s="1"/>
  <c r="AW679" i="8" s="1"/>
  <c r="AV679" i="8" s="1"/>
  <c r="AU679" i="8" s="1"/>
  <c r="AT679" i="8" s="1"/>
  <c r="AS679" i="8" s="1"/>
  <c r="AR679" i="8" s="1"/>
  <c r="AQ679" i="8" s="1"/>
  <c r="AP679" i="8" s="1"/>
  <c r="AO679" i="8" s="1"/>
  <c r="AZ679" i="8" s="1"/>
  <c r="BZ679" i="8" s="1"/>
  <c r="BK679" i="8"/>
  <c r="BJ679" i="8" s="1"/>
  <c r="BI679" i="8" s="1"/>
  <c r="BH679" i="8" s="1"/>
  <c r="BG679" i="8" s="1"/>
  <c r="BF679" i="8" s="1"/>
  <c r="BE679" i="8" s="1"/>
  <c r="BD679" i="8" s="1"/>
  <c r="BC679" i="8" s="1"/>
  <c r="BB679" i="8" s="1"/>
  <c r="BA679" i="8" s="1"/>
  <c r="BL679" i="8" s="1"/>
  <c r="CA679" i="8" s="1"/>
  <c r="AM358" i="8"/>
  <c r="AL358" i="8" s="1"/>
  <c r="AK358" i="8" s="1"/>
  <c r="AJ358" i="8" s="1"/>
  <c r="AI358" i="8" s="1"/>
  <c r="AH358" i="8" s="1"/>
  <c r="AG358" i="8" s="1"/>
  <c r="AF358" i="8" s="1"/>
  <c r="AE358" i="8" s="1"/>
  <c r="AD358" i="8" s="1"/>
  <c r="AC358" i="8" s="1"/>
  <c r="AN358" i="8" s="1"/>
  <c r="BY358" i="8" s="1"/>
  <c r="BK358" i="8"/>
  <c r="BJ358" i="8" s="1"/>
  <c r="BI358" i="8" s="1"/>
  <c r="BH358" i="8" s="1"/>
  <c r="BG358" i="8" s="1"/>
  <c r="BF358" i="8" s="1"/>
  <c r="BE358" i="8" s="1"/>
  <c r="BD358" i="8" s="1"/>
  <c r="BC358" i="8" s="1"/>
  <c r="BB358" i="8" s="1"/>
  <c r="BA358" i="8" s="1"/>
  <c r="BL358" i="8" s="1"/>
  <c r="CA358" i="8" s="1"/>
  <c r="AY358" i="8"/>
  <c r="AX358" i="8" s="1"/>
  <c r="AW358" i="8" s="1"/>
  <c r="AV358" i="8" s="1"/>
  <c r="AU358" i="8" s="1"/>
  <c r="AT358" i="8" s="1"/>
  <c r="AS358" i="8" s="1"/>
  <c r="AR358" i="8" s="1"/>
  <c r="AQ358" i="8" s="1"/>
  <c r="AP358" i="8" s="1"/>
  <c r="AO358" i="8" s="1"/>
  <c r="AZ358" i="8" s="1"/>
  <c r="BZ358" i="8" s="1"/>
  <c r="BK635" i="8"/>
  <c r="BJ635" i="8" s="1"/>
  <c r="BI635" i="8" s="1"/>
  <c r="BH635" i="8" s="1"/>
  <c r="BG635" i="8" s="1"/>
  <c r="BF635" i="8" s="1"/>
  <c r="BE635" i="8" s="1"/>
  <c r="BD635" i="8" s="1"/>
  <c r="BC635" i="8" s="1"/>
  <c r="BB635" i="8" s="1"/>
  <c r="BA635" i="8" s="1"/>
  <c r="BL635" i="8" s="1"/>
  <c r="CA635" i="8" s="1"/>
  <c r="AM635" i="8"/>
  <c r="AL635" i="8" s="1"/>
  <c r="AK635" i="8" s="1"/>
  <c r="AJ635" i="8" s="1"/>
  <c r="AI635" i="8" s="1"/>
  <c r="AH635" i="8" s="1"/>
  <c r="AG635" i="8" s="1"/>
  <c r="AF635" i="8" s="1"/>
  <c r="AE635" i="8" s="1"/>
  <c r="AD635" i="8" s="1"/>
  <c r="AC635" i="8" s="1"/>
  <c r="AN635" i="8" s="1"/>
  <c r="BY635" i="8" s="1"/>
  <c r="AY635" i="8"/>
  <c r="AX635" i="8" s="1"/>
  <c r="AW635" i="8" s="1"/>
  <c r="AV635" i="8" s="1"/>
  <c r="AU635" i="8" s="1"/>
  <c r="AT635" i="8" s="1"/>
  <c r="AS635" i="8" s="1"/>
  <c r="AR635" i="8" s="1"/>
  <c r="AQ635" i="8" s="1"/>
  <c r="AP635" i="8" s="1"/>
  <c r="AO635" i="8" s="1"/>
  <c r="AZ635" i="8" s="1"/>
  <c r="BZ635" i="8" s="1"/>
  <c r="BK643" i="8"/>
  <c r="BJ643" i="8" s="1"/>
  <c r="BI643" i="8" s="1"/>
  <c r="BH643" i="8" s="1"/>
  <c r="BG643" i="8" s="1"/>
  <c r="BF643" i="8" s="1"/>
  <c r="BE643" i="8" s="1"/>
  <c r="BD643" i="8" s="1"/>
  <c r="BC643" i="8" s="1"/>
  <c r="BB643" i="8" s="1"/>
  <c r="BA643" i="8" s="1"/>
  <c r="BL643" i="8" s="1"/>
  <c r="CA643" i="8" s="1"/>
  <c r="AM643" i="8"/>
  <c r="AL643" i="8" s="1"/>
  <c r="AK643" i="8" s="1"/>
  <c r="AJ643" i="8" s="1"/>
  <c r="AI643" i="8" s="1"/>
  <c r="AH643" i="8" s="1"/>
  <c r="AG643" i="8" s="1"/>
  <c r="AF643" i="8" s="1"/>
  <c r="AE643" i="8" s="1"/>
  <c r="AD643" i="8" s="1"/>
  <c r="AC643" i="8" s="1"/>
  <c r="AN643" i="8" s="1"/>
  <c r="BY643" i="8" s="1"/>
  <c r="AY643" i="8"/>
  <c r="AX643" i="8" s="1"/>
  <c r="AW643" i="8" s="1"/>
  <c r="AV643" i="8" s="1"/>
  <c r="AU643" i="8" s="1"/>
  <c r="AT643" i="8" s="1"/>
  <c r="AS643" i="8" s="1"/>
  <c r="AR643" i="8" s="1"/>
  <c r="AQ643" i="8" s="1"/>
  <c r="AP643" i="8" s="1"/>
  <c r="AO643" i="8" s="1"/>
  <c r="AZ643" i="8" s="1"/>
  <c r="BZ643" i="8" s="1"/>
  <c r="BK651" i="8"/>
  <c r="BJ651" i="8" s="1"/>
  <c r="BI651" i="8" s="1"/>
  <c r="BH651" i="8" s="1"/>
  <c r="BG651" i="8" s="1"/>
  <c r="BF651" i="8" s="1"/>
  <c r="BE651" i="8" s="1"/>
  <c r="BD651" i="8" s="1"/>
  <c r="BC651" i="8" s="1"/>
  <c r="BB651" i="8" s="1"/>
  <c r="BA651" i="8" s="1"/>
  <c r="BL651" i="8" s="1"/>
  <c r="CA651" i="8" s="1"/>
  <c r="AM651" i="8"/>
  <c r="AL651" i="8" s="1"/>
  <c r="AK651" i="8" s="1"/>
  <c r="AJ651" i="8" s="1"/>
  <c r="AI651" i="8" s="1"/>
  <c r="AH651" i="8" s="1"/>
  <c r="AG651" i="8" s="1"/>
  <c r="AF651" i="8" s="1"/>
  <c r="AE651" i="8" s="1"/>
  <c r="AD651" i="8" s="1"/>
  <c r="AC651" i="8" s="1"/>
  <c r="AN651" i="8" s="1"/>
  <c r="BY651" i="8" s="1"/>
  <c r="AY651" i="8"/>
  <c r="AX651" i="8" s="1"/>
  <c r="AW651" i="8" s="1"/>
  <c r="AV651" i="8" s="1"/>
  <c r="AU651" i="8" s="1"/>
  <c r="AT651" i="8" s="1"/>
  <c r="AS651" i="8" s="1"/>
  <c r="AR651" i="8" s="1"/>
  <c r="AQ651" i="8" s="1"/>
  <c r="AP651" i="8" s="1"/>
  <c r="AO651" i="8" s="1"/>
  <c r="AZ651" i="8" s="1"/>
  <c r="BZ651" i="8" s="1"/>
  <c r="AM920" i="8"/>
  <c r="AL920" i="8" s="1"/>
  <c r="AK920" i="8" s="1"/>
  <c r="AJ920" i="8" s="1"/>
  <c r="AI920" i="8" s="1"/>
  <c r="AH920" i="8" s="1"/>
  <c r="AG920" i="8" s="1"/>
  <c r="AF920" i="8" s="1"/>
  <c r="AE920" i="8" s="1"/>
  <c r="AD920" i="8" s="1"/>
  <c r="AC920" i="8" s="1"/>
  <c r="AN920" i="8" s="1"/>
  <c r="BY920" i="8" s="1"/>
  <c r="AY920" i="8"/>
  <c r="AX920" i="8" s="1"/>
  <c r="AW920" i="8" s="1"/>
  <c r="AV920" i="8" s="1"/>
  <c r="AU920" i="8" s="1"/>
  <c r="AT920" i="8" s="1"/>
  <c r="AS920" i="8" s="1"/>
  <c r="AR920" i="8" s="1"/>
  <c r="AQ920" i="8" s="1"/>
  <c r="AP920" i="8" s="1"/>
  <c r="AO920" i="8" s="1"/>
  <c r="AZ920" i="8" s="1"/>
  <c r="BZ920" i="8" s="1"/>
  <c r="BK920" i="8"/>
  <c r="BJ920" i="8" s="1"/>
  <c r="BI920" i="8" s="1"/>
  <c r="BH920" i="8" s="1"/>
  <c r="BG920" i="8" s="1"/>
  <c r="BF920" i="8" s="1"/>
  <c r="BE920" i="8" s="1"/>
  <c r="BD920" i="8" s="1"/>
  <c r="BC920" i="8" s="1"/>
  <c r="BB920" i="8" s="1"/>
  <c r="BA920" i="8" s="1"/>
  <c r="BL920" i="8" s="1"/>
  <c r="CA920" i="8" s="1"/>
  <c r="AM697" i="8"/>
  <c r="AL697" i="8" s="1"/>
  <c r="AK697" i="8" s="1"/>
  <c r="AJ697" i="8" s="1"/>
  <c r="AI697" i="8" s="1"/>
  <c r="AH697" i="8" s="1"/>
  <c r="AG697" i="8" s="1"/>
  <c r="AF697" i="8" s="1"/>
  <c r="AE697" i="8" s="1"/>
  <c r="AD697" i="8" s="1"/>
  <c r="AC697" i="8" s="1"/>
  <c r="AN697" i="8" s="1"/>
  <c r="BY697" i="8" s="1"/>
  <c r="AY697" i="8"/>
  <c r="AX697" i="8" s="1"/>
  <c r="AW697" i="8" s="1"/>
  <c r="AV697" i="8" s="1"/>
  <c r="AU697" i="8" s="1"/>
  <c r="AT697" i="8" s="1"/>
  <c r="AS697" i="8" s="1"/>
  <c r="AR697" i="8" s="1"/>
  <c r="AQ697" i="8" s="1"/>
  <c r="AP697" i="8" s="1"/>
  <c r="AO697" i="8" s="1"/>
  <c r="AZ697" i="8" s="1"/>
  <c r="BZ697" i="8" s="1"/>
  <c r="BK697" i="8"/>
  <c r="BJ697" i="8" s="1"/>
  <c r="BI697" i="8" s="1"/>
  <c r="BH697" i="8" s="1"/>
  <c r="BG697" i="8" s="1"/>
  <c r="BF697" i="8" s="1"/>
  <c r="BE697" i="8" s="1"/>
  <c r="BD697" i="8" s="1"/>
  <c r="BC697" i="8" s="1"/>
  <c r="BB697" i="8" s="1"/>
  <c r="BA697" i="8" s="1"/>
  <c r="BL697" i="8" s="1"/>
  <c r="CA697" i="8" s="1"/>
  <c r="AM119" i="8"/>
  <c r="AL119" i="8" s="1"/>
  <c r="AK119" i="8" s="1"/>
  <c r="AJ119" i="8" s="1"/>
  <c r="AI119" i="8" s="1"/>
  <c r="AH119" i="8" s="1"/>
  <c r="AG119" i="8" s="1"/>
  <c r="AF119" i="8" s="1"/>
  <c r="AE119" i="8" s="1"/>
  <c r="AD119" i="8" s="1"/>
  <c r="AC119" i="8" s="1"/>
  <c r="AN119" i="8" s="1"/>
  <c r="BY119" i="8" s="1"/>
  <c r="AY119" i="8"/>
  <c r="AX119" i="8" s="1"/>
  <c r="AW119" i="8" s="1"/>
  <c r="AV119" i="8" s="1"/>
  <c r="AU119" i="8" s="1"/>
  <c r="AT119" i="8" s="1"/>
  <c r="AS119" i="8" s="1"/>
  <c r="AR119" i="8" s="1"/>
  <c r="AQ119" i="8" s="1"/>
  <c r="AP119" i="8" s="1"/>
  <c r="AO119" i="8" s="1"/>
  <c r="AZ119" i="8" s="1"/>
  <c r="BZ119" i="8" s="1"/>
  <c r="BK119" i="8"/>
  <c r="BJ119" i="8" s="1"/>
  <c r="BI119" i="8" s="1"/>
  <c r="BH119" i="8" s="1"/>
  <c r="BG119" i="8" s="1"/>
  <c r="BF119" i="8" s="1"/>
  <c r="BE119" i="8" s="1"/>
  <c r="BD119" i="8" s="1"/>
  <c r="BC119" i="8" s="1"/>
  <c r="BB119" i="8" s="1"/>
  <c r="BA119" i="8" s="1"/>
  <c r="BL119" i="8" s="1"/>
  <c r="CA119" i="8" s="1"/>
  <c r="AM376" i="8"/>
  <c r="AL376" i="8" s="1"/>
  <c r="AK376" i="8" s="1"/>
  <c r="AJ376" i="8" s="1"/>
  <c r="AI376" i="8" s="1"/>
  <c r="AH376" i="8" s="1"/>
  <c r="AG376" i="8" s="1"/>
  <c r="AF376" i="8" s="1"/>
  <c r="AE376" i="8" s="1"/>
  <c r="AD376" i="8" s="1"/>
  <c r="AC376" i="8" s="1"/>
  <c r="AN376" i="8" s="1"/>
  <c r="BY376" i="8" s="1"/>
  <c r="AY376" i="8"/>
  <c r="AX376" i="8" s="1"/>
  <c r="AW376" i="8" s="1"/>
  <c r="AV376" i="8" s="1"/>
  <c r="AU376" i="8" s="1"/>
  <c r="AT376" i="8" s="1"/>
  <c r="AS376" i="8" s="1"/>
  <c r="AR376" i="8" s="1"/>
  <c r="AQ376" i="8" s="1"/>
  <c r="AP376" i="8" s="1"/>
  <c r="AO376" i="8" s="1"/>
  <c r="AZ376" i="8" s="1"/>
  <c r="BZ376" i="8" s="1"/>
  <c r="BK376" i="8"/>
  <c r="BJ376" i="8" s="1"/>
  <c r="BI376" i="8" s="1"/>
  <c r="BH376" i="8" s="1"/>
  <c r="BG376" i="8" s="1"/>
  <c r="BF376" i="8" s="1"/>
  <c r="BE376" i="8" s="1"/>
  <c r="BD376" i="8" s="1"/>
  <c r="BC376" i="8" s="1"/>
  <c r="BB376" i="8" s="1"/>
  <c r="BA376" i="8" s="1"/>
  <c r="BL376" i="8" s="1"/>
  <c r="CA376" i="8" s="1"/>
  <c r="AM127" i="8"/>
  <c r="AL127" i="8" s="1"/>
  <c r="AK127" i="8" s="1"/>
  <c r="AJ127" i="8" s="1"/>
  <c r="AI127" i="8" s="1"/>
  <c r="AH127" i="8" s="1"/>
  <c r="AG127" i="8" s="1"/>
  <c r="AF127" i="8" s="1"/>
  <c r="AE127" i="8" s="1"/>
  <c r="AD127" i="8" s="1"/>
  <c r="AC127" i="8" s="1"/>
  <c r="AN127" i="8" s="1"/>
  <c r="BY127" i="8" s="1"/>
  <c r="AY127" i="8"/>
  <c r="AX127" i="8" s="1"/>
  <c r="AW127" i="8" s="1"/>
  <c r="AV127" i="8" s="1"/>
  <c r="AU127" i="8" s="1"/>
  <c r="AT127" i="8" s="1"/>
  <c r="AS127" i="8" s="1"/>
  <c r="AR127" i="8" s="1"/>
  <c r="AQ127" i="8" s="1"/>
  <c r="AP127" i="8" s="1"/>
  <c r="AO127" i="8" s="1"/>
  <c r="AZ127" i="8" s="1"/>
  <c r="BZ127" i="8" s="1"/>
  <c r="BK127" i="8"/>
  <c r="BJ127" i="8" s="1"/>
  <c r="BI127" i="8" s="1"/>
  <c r="BH127" i="8" s="1"/>
  <c r="BG127" i="8" s="1"/>
  <c r="BF127" i="8" s="1"/>
  <c r="BE127" i="8" s="1"/>
  <c r="BD127" i="8" s="1"/>
  <c r="BC127" i="8" s="1"/>
  <c r="BB127" i="8" s="1"/>
  <c r="BA127" i="8" s="1"/>
  <c r="BL127" i="8" s="1"/>
  <c r="CA127" i="8" s="1"/>
  <c r="AM909" i="8"/>
  <c r="AL909" i="8" s="1"/>
  <c r="AK909" i="8" s="1"/>
  <c r="AJ909" i="8" s="1"/>
  <c r="AI909" i="8" s="1"/>
  <c r="AH909" i="8" s="1"/>
  <c r="AG909" i="8" s="1"/>
  <c r="AF909" i="8" s="1"/>
  <c r="AE909" i="8" s="1"/>
  <c r="AD909" i="8" s="1"/>
  <c r="AC909" i="8" s="1"/>
  <c r="AN909" i="8" s="1"/>
  <c r="BY909" i="8" s="1"/>
  <c r="AY909" i="8"/>
  <c r="AX909" i="8" s="1"/>
  <c r="AW909" i="8" s="1"/>
  <c r="AV909" i="8" s="1"/>
  <c r="AU909" i="8" s="1"/>
  <c r="AT909" i="8" s="1"/>
  <c r="AS909" i="8" s="1"/>
  <c r="AR909" i="8" s="1"/>
  <c r="AQ909" i="8" s="1"/>
  <c r="AP909" i="8" s="1"/>
  <c r="AO909" i="8" s="1"/>
  <c r="AZ909" i="8" s="1"/>
  <c r="BZ909" i="8" s="1"/>
  <c r="BK909" i="8"/>
  <c r="BJ909" i="8" s="1"/>
  <c r="BI909" i="8" s="1"/>
  <c r="BH909" i="8" s="1"/>
  <c r="BG909" i="8" s="1"/>
  <c r="BF909" i="8" s="1"/>
  <c r="BE909" i="8" s="1"/>
  <c r="BD909" i="8" s="1"/>
  <c r="BC909" i="8" s="1"/>
  <c r="BB909" i="8" s="1"/>
  <c r="BA909" i="8" s="1"/>
  <c r="BL909" i="8" s="1"/>
  <c r="CA909" i="8" s="1"/>
  <c r="L207" i="8"/>
  <c r="BW207" i="8"/>
  <c r="BV207" i="8" s="1"/>
  <c r="BU207" i="8" s="1"/>
  <c r="BT207" i="8" s="1"/>
  <c r="BS207" i="8" s="1"/>
  <c r="BR207" i="8" s="1"/>
  <c r="BQ207" i="8" s="1"/>
  <c r="BP207" i="8" s="1"/>
  <c r="BO207" i="8" s="1"/>
  <c r="BN207" i="8" s="1"/>
  <c r="BM207" i="8" s="1"/>
  <c r="BX207" i="8" s="1"/>
  <c r="CB207" i="8" s="1"/>
  <c r="L226" i="8"/>
  <c r="BW226" i="8"/>
  <c r="BV226" i="8" s="1"/>
  <c r="BU226" i="8" s="1"/>
  <c r="BT226" i="8" s="1"/>
  <c r="BS226" i="8" s="1"/>
  <c r="BR226" i="8" s="1"/>
  <c r="BQ226" i="8" s="1"/>
  <c r="BP226" i="8" s="1"/>
  <c r="BO226" i="8" s="1"/>
  <c r="BN226" i="8" s="1"/>
  <c r="BM226" i="8" s="1"/>
  <c r="BX226" i="8" s="1"/>
  <c r="CB226" i="8" s="1"/>
  <c r="L228" i="8"/>
  <c r="BW228" i="8"/>
  <c r="BV228" i="8" s="1"/>
  <c r="BU228" i="8" s="1"/>
  <c r="BT228" i="8" s="1"/>
  <c r="BS228" i="8" s="1"/>
  <c r="BR228" i="8" s="1"/>
  <c r="BQ228" i="8" s="1"/>
  <c r="BP228" i="8" s="1"/>
  <c r="BO228" i="8" s="1"/>
  <c r="BN228" i="8" s="1"/>
  <c r="BM228" i="8" s="1"/>
  <c r="BX228" i="8" s="1"/>
  <c r="CB228" i="8" s="1"/>
  <c r="AY30" i="8"/>
  <c r="AX30" i="8" s="1"/>
  <c r="AW30" i="8" s="1"/>
  <c r="AV30" i="8" s="1"/>
  <c r="AU30" i="8" s="1"/>
  <c r="AT30" i="8" s="1"/>
  <c r="AS30" i="8" s="1"/>
  <c r="AR30" i="8" s="1"/>
  <c r="AQ30" i="8" s="1"/>
  <c r="AP30" i="8" s="1"/>
  <c r="AO30" i="8" s="1"/>
  <c r="AZ30" i="8" s="1"/>
  <c r="BZ30" i="8" s="1"/>
  <c r="AM30" i="8"/>
  <c r="AL30" i="8" s="1"/>
  <c r="AK30" i="8" s="1"/>
  <c r="AJ30" i="8" s="1"/>
  <c r="AI30" i="8" s="1"/>
  <c r="AH30" i="8" s="1"/>
  <c r="AG30" i="8" s="1"/>
  <c r="AF30" i="8" s="1"/>
  <c r="AE30" i="8" s="1"/>
  <c r="AD30" i="8" s="1"/>
  <c r="AC30" i="8" s="1"/>
  <c r="AN30" i="8" s="1"/>
  <c r="BY30" i="8" s="1"/>
  <c r="BK30" i="8"/>
  <c r="BJ30" i="8" s="1"/>
  <c r="BI30" i="8" s="1"/>
  <c r="BH30" i="8" s="1"/>
  <c r="BG30" i="8" s="1"/>
  <c r="BF30" i="8" s="1"/>
  <c r="BE30" i="8" s="1"/>
  <c r="BD30" i="8" s="1"/>
  <c r="BC30" i="8" s="1"/>
  <c r="BB30" i="8" s="1"/>
  <c r="BA30" i="8" s="1"/>
  <c r="BL30" i="8" s="1"/>
  <c r="CA30" i="8" s="1"/>
  <c r="AM845" i="8"/>
  <c r="AL845" i="8" s="1"/>
  <c r="AK845" i="8" s="1"/>
  <c r="AJ845" i="8" s="1"/>
  <c r="AI845" i="8" s="1"/>
  <c r="AH845" i="8" s="1"/>
  <c r="AG845" i="8" s="1"/>
  <c r="AF845" i="8" s="1"/>
  <c r="AE845" i="8" s="1"/>
  <c r="AD845" i="8" s="1"/>
  <c r="AC845" i="8" s="1"/>
  <c r="AN845" i="8" s="1"/>
  <c r="BY845" i="8" s="1"/>
  <c r="BK845" i="8"/>
  <c r="BJ845" i="8" s="1"/>
  <c r="BI845" i="8" s="1"/>
  <c r="BH845" i="8" s="1"/>
  <c r="BG845" i="8" s="1"/>
  <c r="BF845" i="8" s="1"/>
  <c r="BE845" i="8" s="1"/>
  <c r="BD845" i="8" s="1"/>
  <c r="BC845" i="8" s="1"/>
  <c r="BB845" i="8" s="1"/>
  <c r="BA845" i="8" s="1"/>
  <c r="BL845" i="8" s="1"/>
  <c r="CA845" i="8" s="1"/>
  <c r="AY845" i="8"/>
  <c r="AX845" i="8" s="1"/>
  <c r="AW845" i="8" s="1"/>
  <c r="AV845" i="8" s="1"/>
  <c r="AU845" i="8" s="1"/>
  <c r="AT845" i="8" s="1"/>
  <c r="AS845" i="8" s="1"/>
  <c r="AR845" i="8" s="1"/>
  <c r="AQ845" i="8" s="1"/>
  <c r="AP845" i="8" s="1"/>
  <c r="AO845" i="8" s="1"/>
  <c r="AZ845" i="8" s="1"/>
  <c r="BZ845" i="8" s="1"/>
  <c r="AY844" i="8"/>
  <c r="AX844" i="8" s="1"/>
  <c r="AW844" i="8" s="1"/>
  <c r="AV844" i="8" s="1"/>
  <c r="AU844" i="8" s="1"/>
  <c r="AT844" i="8" s="1"/>
  <c r="AS844" i="8" s="1"/>
  <c r="AR844" i="8" s="1"/>
  <c r="AQ844" i="8" s="1"/>
  <c r="AP844" i="8" s="1"/>
  <c r="AO844" i="8" s="1"/>
  <c r="AZ844" i="8" s="1"/>
  <c r="BZ844" i="8" s="1"/>
  <c r="AM844" i="8"/>
  <c r="AL844" i="8" s="1"/>
  <c r="AK844" i="8" s="1"/>
  <c r="AJ844" i="8" s="1"/>
  <c r="AI844" i="8" s="1"/>
  <c r="AH844" i="8" s="1"/>
  <c r="AG844" i="8" s="1"/>
  <c r="AF844" i="8" s="1"/>
  <c r="AE844" i="8" s="1"/>
  <c r="AD844" i="8" s="1"/>
  <c r="AC844" i="8" s="1"/>
  <c r="AN844" i="8" s="1"/>
  <c r="BY844" i="8" s="1"/>
  <c r="BK844" i="8"/>
  <c r="BJ844" i="8" s="1"/>
  <c r="BI844" i="8" s="1"/>
  <c r="BH844" i="8" s="1"/>
  <c r="BG844" i="8" s="1"/>
  <c r="BF844" i="8" s="1"/>
  <c r="BE844" i="8" s="1"/>
  <c r="BD844" i="8" s="1"/>
  <c r="BC844" i="8" s="1"/>
  <c r="BB844" i="8" s="1"/>
  <c r="BA844" i="8" s="1"/>
  <c r="BL844" i="8" s="1"/>
  <c r="CA844" i="8" s="1"/>
  <c r="AM799" i="8"/>
  <c r="AL799" i="8" s="1"/>
  <c r="AK799" i="8" s="1"/>
  <c r="AJ799" i="8" s="1"/>
  <c r="AI799" i="8" s="1"/>
  <c r="AH799" i="8" s="1"/>
  <c r="AG799" i="8" s="1"/>
  <c r="AF799" i="8" s="1"/>
  <c r="AE799" i="8" s="1"/>
  <c r="AD799" i="8" s="1"/>
  <c r="AC799" i="8" s="1"/>
  <c r="AN799" i="8" s="1"/>
  <c r="BY799" i="8" s="1"/>
  <c r="BK799" i="8"/>
  <c r="BJ799" i="8" s="1"/>
  <c r="BI799" i="8" s="1"/>
  <c r="BH799" i="8" s="1"/>
  <c r="BG799" i="8" s="1"/>
  <c r="BF799" i="8" s="1"/>
  <c r="BE799" i="8" s="1"/>
  <c r="BD799" i="8" s="1"/>
  <c r="BC799" i="8" s="1"/>
  <c r="BB799" i="8" s="1"/>
  <c r="BA799" i="8" s="1"/>
  <c r="BL799" i="8" s="1"/>
  <c r="CA799" i="8" s="1"/>
  <c r="AY799" i="8"/>
  <c r="AX799" i="8" s="1"/>
  <c r="AW799" i="8" s="1"/>
  <c r="AV799" i="8" s="1"/>
  <c r="AU799" i="8" s="1"/>
  <c r="AT799" i="8" s="1"/>
  <c r="AS799" i="8" s="1"/>
  <c r="AR799" i="8" s="1"/>
  <c r="AQ799" i="8" s="1"/>
  <c r="AP799" i="8" s="1"/>
  <c r="AO799" i="8" s="1"/>
  <c r="AZ799" i="8" s="1"/>
  <c r="BZ799" i="8" s="1"/>
  <c r="AM806" i="8"/>
  <c r="AL806" i="8" s="1"/>
  <c r="AK806" i="8" s="1"/>
  <c r="AJ806" i="8" s="1"/>
  <c r="AI806" i="8" s="1"/>
  <c r="AH806" i="8" s="1"/>
  <c r="AG806" i="8" s="1"/>
  <c r="AF806" i="8" s="1"/>
  <c r="AE806" i="8" s="1"/>
  <c r="AD806" i="8" s="1"/>
  <c r="AC806" i="8" s="1"/>
  <c r="AN806" i="8" s="1"/>
  <c r="BY806" i="8" s="1"/>
  <c r="BK806" i="8"/>
  <c r="BJ806" i="8" s="1"/>
  <c r="BI806" i="8" s="1"/>
  <c r="BH806" i="8" s="1"/>
  <c r="BG806" i="8" s="1"/>
  <c r="BF806" i="8" s="1"/>
  <c r="BE806" i="8" s="1"/>
  <c r="BD806" i="8" s="1"/>
  <c r="BC806" i="8" s="1"/>
  <c r="BB806" i="8" s="1"/>
  <c r="BA806" i="8" s="1"/>
  <c r="BL806" i="8" s="1"/>
  <c r="CA806" i="8" s="1"/>
  <c r="AY806" i="8"/>
  <c r="AX806" i="8" s="1"/>
  <c r="AW806" i="8" s="1"/>
  <c r="AV806" i="8" s="1"/>
  <c r="AU806" i="8" s="1"/>
  <c r="AT806" i="8" s="1"/>
  <c r="AS806" i="8" s="1"/>
  <c r="AR806" i="8" s="1"/>
  <c r="AQ806" i="8" s="1"/>
  <c r="AP806" i="8" s="1"/>
  <c r="AO806" i="8" s="1"/>
  <c r="AZ806" i="8" s="1"/>
  <c r="BZ806" i="8" s="1"/>
  <c r="AM814" i="8"/>
  <c r="AL814" i="8" s="1"/>
  <c r="AK814" i="8" s="1"/>
  <c r="AJ814" i="8" s="1"/>
  <c r="AI814" i="8" s="1"/>
  <c r="AH814" i="8" s="1"/>
  <c r="AG814" i="8" s="1"/>
  <c r="AF814" i="8" s="1"/>
  <c r="AE814" i="8" s="1"/>
  <c r="AD814" i="8" s="1"/>
  <c r="AC814" i="8" s="1"/>
  <c r="AN814" i="8" s="1"/>
  <c r="BY814" i="8" s="1"/>
  <c r="BK814" i="8"/>
  <c r="BJ814" i="8" s="1"/>
  <c r="BI814" i="8" s="1"/>
  <c r="BH814" i="8" s="1"/>
  <c r="BG814" i="8" s="1"/>
  <c r="BF814" i="8" s="1"/>
  <c r="BE814" i="8" s="1"/>
  <c r="BD814" i="8" s="1"/>
  <c r="BC814" i="8" s="1"/>
  <c r="BB814" i="8" s="1"/>
  <c r="BA814" i="8" s="1"/>
  <c r="BL814" i="8" s="1"/>
  <c r="CA814" i="8" s="1"/>
  <c r="AY814" i="8"/>
  <c r="AX814" i="8" s="1"/>
  <c r="AW814" i="8" s="1"/>
  <c r="AV814" i="8" s="1"/>
  <c r="AU814" i="8" s="1"/>
  <c r="AT814" i="8" s="1"/>
  <c r="AS814" i="8" s="1"/>
  <c r="AR814" i="8" s="1"/>
  <c r="AQ814" i="8" s="1"/>
  <c r="AP814" i="8" s="1"/>
  <c r="AO814" i="8" s="1"/>
  <c r="AZ814" i="8" s="1"/>
  <c r="BZ814" i="8" s="1"/>
  <c r="AM822" i="8"/>
  <c r="AL822" i="8" s="1"/>
  <c r="AK822" i="8" s="1"/>
  <c r="AJ822" i="8" s="1"/>
  <c r="AI822" i="8" s="1"/>
  <c r="AH822" i="8" s="1"/>
  <c r="AG822" i="8" s="1"/>
  <c r="AF822" i="8" s="1"/>
  <c r="AE822" i="8" s="1"/>
  <c r="AD822" i="8" s="1"/>
  <c r="AC822" i="8" s="1"/>
  <c r="AN822" i="8" s="1"/>
  <c r="BY822" i="8" s="1"/>
  <c r="BK822" i="8"/>
  <c r="BJ822" i="8" s="1"/>
  <c r="BI822" i="8" s="1"/>
  <c r="BH822" i="8" s="1"/>
  <c r="BG822" i="8" s="1"/>
  <c r="BF822" i="8" s="1"/>
  <c r="BE822" i="8" s="1"/>
  <c r="BD822" i="8" s="1"/>
  <c r="BC822" i="8" s="1"/>
  <c r="BB822" i="8" s="1"/>
  <c r="BA822" i="8" s="1"/>
  <c r="BL822" i="8" s="1"/>
  <c r="CA822" i="8" s="1"/>
  <c r="AY822" i="8"/>
  <c r="AX822" i="8" s="1"/>
  <c r="AW822" i="8" s="1"/>
  <c r="AV822" i="8" s="1"/>
  <c r="AU822" i="8" s="1"/>
  <c r="AT822" i="8" s="1"/>
  <c r="AS822" i="8" s="1"/>
  <c r="AR822" i="8" s="1"/>
  <c r="AQ822" i="8" s="1"/>
  <c r="AP822" i="8" s="1"/>
  <c r="AO822" i="8" s="1"/>
  <c r="AZ822" i="8" s="1"/>
  <c r="BZ822" i="8" s="1"/>
  <c r="AM830" i="8"/>
  <c r="AL830" i="8" s="1"/>
  <c r="AK830" i="8" s="1"/>
  <c r="AJ830" i="8" s="1"/>
  <c r="AI830" i="8" s="1"/>
  <c r="AH830" i="8" s="1"/>
  <c r="AG830" i="8" s="1"/>
  <c r="AF830" i="8" s="1"/>
  <c r="AE830" i="8" s="1"/>
  <c r="AD830" i="8" s="1"/>
  <c r="AC830" i="8" s="1"/>
  <c r="AN830" i="8" s="1"/>
  <c r="BY830" i="8" s="1"/>
  <c r="BK830" i="8"/>
  <c r="BJ830" i="8" s="1"/>
  <c r="BI830" i="8" s="1"/>
  <c r="BH830" i="8" s="1"/>
  <c r="BG830" i="8" s="1"/>
  <c r="BF830" i="8" s="1"/>
  <c r="BE830" i="8" s="1"/>
  <c r="BD830" i="8" s="1"/>
  <c r="BC830" i="8" s="1"/>
  <c r="BB830" i="8" s="1"/>
  <c r="BA830" i="8" s="1"/>
  <c r="BL830" i="8" s="1"/>
  <c r="CA830" i="8" s="1"/>
  <c r="AY830" i="8"/>
  <c r="AX830" i="8" s="1"/>
  <c r="AW830" i="8" s="1"/>
  <c r="AV830" i="8" s="1"/>
  <c r="AU830" i="8" s="1"/>
  <c r="AT830" i="8" s="1"/>
  <c r="AS830" i="8" s="1"/>
  <c r="AR830" i="8" s="1"/>
  <c r="AQ830" i="8" s="1"/>
  <c r="AP830" i="8" s="1"/>
  <c r="AO830" i="8" s="1"/>
  <c r="AZ830" i="8" s="1"/>
  <c r="BZ830" i="8" s="1"/>
  <c r="AM838" i="8"/>
  <c r="AL838" i="8" s="1"/>
  <c r="AK838" i="8" s="1"/>
  <c r="AJ838" i="8" s="1"/>
  <c r="AI838" i="8" s="1"/>
  <c r="AH838" i="8" s="1"/>
  <c r="AG838" i="8" s="1"/>
  <c r="AF838" i="8" s="1"/>
  <c r="AE838" i="8" s="1"/>
  <c r="AD838" i="8" s="1"/>
  <c r="AC838" i="8" s="1"/>
  <c r="AN838" i="8" s="1"/>
  <c r="BY838" i="8" s="1"/>
  <c r="BK838" i="8"/>
  <c r="BJ838" i="8" s="1"/>
  <c r="BI838" i="8" s="1"/>
  <c r="BH838" i="8" s="1"/>
  <c r="BG838" i="8" s="1"/>
  <c r="BF838" i="8" s="1"/>
  <c r="BE838" i="8" s="1"/>
  <c r="BD838" i="8" s="1"/>
  <c r="BC838" i="8" s="1"/>
  <c r="BB838" i="8" s="1"/>
  <c r="BA838" i="8" s="1"/>
  <c r="BL838" i="8" s="1"/>
  <c r="CA838" i="8" s="1"/>
  <c r="AY838" i="8"/>
  <c r="AX838" i="8" s="1"/>
  <c r="AW838" i="8" s="1"/>
  <c r="AV838" i="8" s="1"/>
  <c r="AU838" i="8" s="1"/>
  <c r="AT838" i="8" s="1"/>
  <c r="AS838" i="8" s="1"/>
  <c r="AR838" i="8" s="1"/>
  <c r="AQ838" i="8" s="1"/>
  <c r="AP838" i="8" s="1"/>
  <c r="AO838" i="8" s="1"/>
  <c r="AZ838" i="8" s="1"/>
  <c r="BZ838" i="8" s="1"/>
  <c r="L343" i="8"/>
  <c r="BW343" i="8"/>
  <c r="BV343" i="8" s="1"/>
  <c r="BU343" i="8" s="1"/>
  <c r="BT343" i="8" s="1"/>
  <c r="BS343" i="8" s="1"/>
  <c r="BR343" i="8" s="1"/>
  <c r="BQ343" i="8" s="1"/>
  <c r="BP343" i="8" s="1"/>
  <c r="BO343" i="8" s="1"/>
  <c r="BN343" i="8" s="1"/>
  <c r="BM343" i="8" s="1"/>
  <c r="BX343" i="8" s="1"/>
  <c r="CB343" i="8" s="1"/>
  <c r="BW303" i="8"/>
  <c r="BV303" i="8" s="1"/>
  <c r="BU303" i="8" s="1"/>
  <c r="BT303" i="8" s="1"/>
  <c r="BS303" i="8" s="1"/>
  <c r="BR303" i="8" s="1"/>
  <c r="BQ303" i="8" s="1"/>
  <c r="BP303" i="8" s="1"/>
  <c r="BO303" i="8" s="1"/>
  <c r="BN303" i="8" s="1"/>
  <c r="BM303" i="8" s="1"/>
  <c r="BX303" i="8" s="1"/>
  <c r="CB303" i="8" s="1"/>
  <c r="L303" i="8"/>
  <c r="L652" i="8"/>
  <c r="BW652" i="8"/>
  <c r="BV652" i="8" s="1"/>
  <c r="BU652" i="8" s="1"/>
  <c r="BT652" i="8" s="1"/>
  <c r="BS652" i="8" s="1"/>
  <c r="BR652" i="8" s="1"/>
  <c r="BQ652" i="8" s="1"/>
  <c r="BP652" i="8" s="1"/>
  <c r="BO652" i="8" s="1"/>
  <c r="BN652" i="8" s="1"/>
  <c r="BM652" i="8" s="1"/>
  <c r="BX652" i="8" s="1"/>
  <c r="CB652" i="8" s="1"/>
  <c r="AM805" i="8"/>
  <c r="AL805" i="8" s="1"/>
  <c r="AK805" i="8" s="1"/>
  <c r="AJ805" i="8" s="1"/>
  <c r="AI805" i="8" s="1"/>
  <c r="AH805" i="8" s="1"/>
  <c r="AG805" i="8" s="1"/>
  <c r="AF805" i="8" s="1"/>
  <c r="AE805" i="8" s="1"/>
  <c r="AD805" i="8" s="1"/>
  <c r="AC805" i="8" s="1"/>
  <c r="AN805" i="8" s="1"/>
  <c r="BY805" i="8" s="1"/>
  <c r="BK805" i="8"/>
  <c r="BJ805" i="8" s="1"/>
  <c r="BI805" i="8" s="1"/>
  <c r="BH805" i="8" s="1"/>
  <c r="BG805" i="8" s="1"/>
  <c r="BF805" i="8" s="1"/>
  <c r="BE805" i="8" s="1"/>
  <c r="BD805" i="8" s="1"/>
  <c r="BC805" i="8" s="1"/>
  <c r="BB805" i="8" s="1"/>
  <c r="BA805" i="8" s="1"/>
  <c r="BL805" i="8" s="1"/>
  <c r="CA805" i="8" s="1"/>
  <c r="AY805" i="8"/>
  <c r="AX805" i="8" s="1"/>
  <c r="AW805" i="8" s="1"/>
  <c r="AV805" i="8" s="1"/>
  <c r="AU805" i="8" s="1"/>
  <c r="AT805" i="8" s="1"/>
  <c r="AS805" i="8" s="1"/>
  <c r="AR805" i="8" s="1"/>
  <c r="AQ805" i="8" s="1"/>
  <c r="AP805" i="8" s="1"/>
  <c r="AO805" i="8" s="1"/>
  <c r="AZ805" i="8" s="1"/>
  <c r="BZ805" i="8" s="1"/>
  <c r="AM813" i="8"/>
  <c r="AL813" i="8" s="1"/>
  <c r="AK813" i="8" s="1"/>
  <c r="AJ813" i="8" s="1"/>
  <c r="AI813" i="8" s="1"/>
  <c r="AH813" i="8" s="1"/>
  <c r="AG813" i="8" s="1"/>
  <c r="AF813" i="8" s="1"/>
  <c r="AE813" i="8" s="1"/>
  <c r="AD813" i="8" s="1"/>
  <c r="AC813" i="8" s="1"/>
  <c r="AN813" i="8" s="1"/>
  <c r="BY813" i="8" s="1"/>
  <c r="BK813" i="8"/>
  <c r="BJ813" i="8" s="1"/>
  <c r="BI813" i="8" s="1"/>
  <c r="BH813" i="8" s="1"/>
  <c r="BG813" i="8" s="1"/>
  <c r="BF813" i="8" s="1"/>
  <c r="BE813" i="8" s="1"/>
  <c r="BD813" i="8" s="1"/>
  <c r="BC813" i="8" s="1"/>
  <c r="BB813" i="8" s="1"/>
  <c r="BA813" i="8" s="1"/>
  <c r="BL813" i="8" s="1"/>
  <c r="CA813" i="8" s="1"/>
  <c r="AY813" i="8"/>
  <c r="AX813" i="8" s="1"/>
  <c r="AW813" i="8" s="1"/>
  <c r="AV813" i="8" s="1"/>
  <c r="AU813" i="8" s="1"/>
  <c r="AT813" i="8" s="1"/>
  <c r="AS813" i="8" s="1"/>
  <c r="AR813" i="8" s="1"/>
  <c r="AQ813" i="8" s="1"/>
  <c r="AP813" i="8" s="1"/>
  <c r="AO813" i="8" s="1"/>
  <c r="AZ813" i="8" s="1"/>
  <c r="BZ813" i="8" s="1"/>
  <c r="AM821" i="8"/>
  <c r="AL821" i="8" s="1"/>
  <c r="AK821" i="8" s="1"/>
  <c r="AJ821" i="8" s="1"/>
  <c r="AI821" i="8" s="1"/>
  <c r="AH821" i="8" s="1"/>
  <c r="AG821" i="8" s="1"/>
  <c r="AF821" i="8" s="1"/>
  <c r="AE821" i="8" s="1"/>
  <c r="AD821" i="8" s="1"/>
  <c r="AC821" i="8" s="1"/>
  <c r="AN821" i="8" s="1"/>
  <c r="BY821" i="8" s="1"/>
  <c r="BK821" i="8"/>
  <c r="BJ821" i="8" s="1"/>
  <c r="BI821" i="8" s="1"/>
  <c r="BH821" i="8" s="1"/>
  <c r="BG821" i="8" s="1"/>
  <c r="BF821" i="8" s="1"/>
  <c r="BE821" i="8" s="1"/>
  <c r="BD821" i="8" s="1"/>
  <c r="BC821" i="8" s="1"/>
  <c r="BB821" i="8" s="1"/>
  <c r="BA821" i="8" s="1"/>
  <c r="BL821" i="8" s="1"/>
  <c r="CA821" i="8" s="1"/>
  <c r="AY821" i="8"/>
  <c r="AX821" i="8" s="1"/>
  <c r="AW821" i="8" s="1"/>
  <c r="AV821" i="8" s="1"/>
  <c r="AU821" i="8" s="1"/>
  <c r="AT821" i="8" s="1"/>
  <c r="AS821" i="8" s="1"/>
  <c r="AR821" i="8" s="1"/>
  <c r="AQ821" i="8" s="1"/>
  <c r="AP821" i="8" s="1"/>
  <c r="AO821" i="8" s="1"/>
  <c r="AZ821" i="8" s="1"/>
  <c r="BZ821" i="8" s="1"/>
  <c r="AM829" i="8"/>
  <c r="AL829" i="8" s="1"/>
  <c r="AK829" i="8" s="1"/>
  <c r="AJ829" i="8" s="1"/>
  <c r="AI829" i="8" s="1"/>
  <c r="AH829" i="8" s="1"/>
  <c r="AG829" i="8" s="1"/>
  <c r="AF829" i="8" s="1"/>
  <c r="AE829" i="8" s="1"/>
  <c r="AD829" i="8" s="1"/>
  <c r="AC829" i="8" s="1"/>
  <c r="AN829" i="8" s="1"/>
  <c r="BY829" i="8" s="1"/>
  <c r="BK829" i="8"/>
  <c r="BJ829" i="8" s="1"/>
  <c r="BI829" i="8" s="1"/>
  <c r="BH829" i="8" s="1"/>
  <c r="BG829" i="8" s="1"/>
  <c r="BF829" i="8" s="1"/>
  <c r="BE829" i="8" s="1"/>
  <c r="BD829" i="8" s="1"/>
  <c r="BC829" i="8" s="1"/>
  <c r="BB829" i="8" s="1"/>
  <c r="BA829" i="8" s="1"/>
  <c r="BL829" i="8" s="1"/>
  <c r="CA829" i="8" s="1"/>
  <c r="AY829" i="8"/>
  <c r="AX829" i="8" s="1"/>
  <c r="AW829" i="8" s="1"/>
  <c r="AV829" i="8" s="1"/>
  <c r="AU829" i="8" s="1"/>
  <c r="AT829" i="8" s="1"/>
  <c r="AS829" i="8" s="1"/>
  <c r="AR829" i="8" s="1"/>
  <c r="AQ829" i="8" s="1"/>
  <c r="AP829" i="8" s="1"/>
  <c r="AO829" i="8" s="1"/>
  <c r="AZ829" i="8" s="1"/>
  <c r="BZ829" i="8" s="1"/>
  <c r="AM837" i="8"/>
  <c r="AL837" i="8" s="1"/>
  <c r="AK837" i="8" s="1"/>
  <c r="AJ837" i="8" s="1"/>
  <c r="AI837" i="8" s="1"/>
  <c r="AH837" i="8" s="1"/>
  <c r="AG837" i="8" s="1"/>
  <c r="AF837" i="8" s="1"/>
  <c r="AE837" i="8" s="1"/>
  <c r="AD837" i="8" s="1"/>
  <c r="AC837" i="8" s="1"/>
  <c r="AN837" i="8" s="1"/>
  <c r="BY837" i="8" s="1"/>
  <c r="BK837" i="8"/>
  <c r="BJ837" i="8" s="1"/>
  <c r="BI837" i="8" s="1"/>
  <c r="BH837" i="8" s="1"/>
  <c r="BG837" i="8" s="1"/>
  <c r="BF837" i="8" s="1"/>
  <c r="BE837" i="8" s="1"/>
  <c r="BD837" i="8" s="1"/>
  <c r="BC837" i="8" s="1"/>
  <c r="BB837" i="8" s="1"/>
  <c r="BA837" i="8" s="1"/>
  <c r="BL837" i="8" s="1"/>
  <c r="CA837" i="8" s="1"/>
  <c r="AY837" i="8"/>
  <c r="AX837" i="8" s="1"/>
  <c r="AW837" i="8" s="1"/>
  <c r="AV837" i="8" s="1"/>
  <c r="AU837" i="8" s="1"/>
  <c r="AT837" i="8" s="1"/>
  <c r="AS837" i="8" s="1"/>
  <c r="AR837" i="8" s="1"/>
  <c r="AQ837" i="8" s="1"/>
  <c r="AP837" i="8" s="1"/>
  <c r="AO837" i="8" s="1"/>
  <c r="AZ837" i="8" s="1"/>
  <c r="BZ837" i="8" s="1"/>
  <c r="AM901" i="8"/>
  <c r="AL901" i="8" s="1"/>
  <c r="AK901" i="8" s="1"/>
  <c r="AJ901" i="8" s="1"/>
  <c r="AI901" i="8" s="1"/>
  <c r="AH901" i="8" s="1"/>
  <c r="AG901" i="8" s="1"/>
  <c r="AF901" i="8" s="1"/>
  <c r="AE901" i="8" s="1"/>
  <c r="AD901" i="8" s="1"/>
  <c r="AC901" i="8" s="1"/>
  <c r="AN901" i="8" s="1"/>
  <c r="BY901" i="8" s="1"/>
  <c r="AY901" i="8"/>
  <c r="AX901" i="8" s="1"/>
  <c r="AW901" i="8" s="1"/>
  <c r="AV901" i="8" s="1"/>
  <c r="AU901" i="8" s="1"/>
  <c r="AT901" i="8" s="1"/>
  <c r="AS901" i="8" s="1"/>
  <c r="AR901" i="8" s="1"/>
  <c r="AQ901" i="8" s="1"/>
  <c r="AP901" i="8" s="1"/>
  <c r="AO901" i="8" s="1"/>
  <c r="AZ901" i="8" s="1"/>
  <c r="BZ901" i="8" s="1"/>
  <c r="BK901" i="8"/>
  <c r="BJ901" i="8" s="1"/>
  <c r="BI901" i="8" s="1"/>
  <c r="BH901" i="8" s="1"/>
  <c r="BG901" i="8" s="1"/>
  <c r="BF901" i="8" s="1"/>
  <c r="BE901" i="8" s="1"/>
  <c r="BD901" i="8" s="1"/>
  <c r="BC901" i="8" s="1"/>
  <c r="BB901" i="8" s="1"/>
  <c r="BA901" i="8" s="1"/>
  <c r="BL901" i="8" s="1"/>
  <c r="CA901" i="8" s="1"/>
  <c r="AM155" i="8"/>
  <c r="AL155" i="8" s="1"/>
  <c r="AK155" i="8" s="1"/>
  <c r="AJ155" i="8" s="1"/>
  <c r="AI155" i="8" s="1"/>
  <c r="AH155" i="8" s="1"/>
  <c r="AG155" i="8" s="1"/>
  <c r="AF155" i="8" s="1"/>
  <c r="AE155" i="8" s="1"/>
  <c r="AD155" i="8" s="1"/>
  <c r="AC155" i="8" s="1"/>
  <c r="AN155" i="8" s="1"/>
  <c r="BY155" i="8" s="1"/>
  <c r="BK155" i="8"/>
  <c r="BJ155" i="8" s="1"/>
  <c r="BI155" i="8" s="1"/>
  <c r="BH155" i="8" s="1"/>
  <c r="BG155" i="8" s="1"/>
  <c r="BF155" i="8" s="1"/>
  <c r="BE155" i="8" s="1"/>
  <c r="BD155" i="8" s="1"/>
  <c r="BC155" i="8" s="1"/>
  <c r="BB155" i="8" s="1"/>
  <c r="BA155" i="8" s="1"/>
  <c r="BL155" i="8" s="1"/>
  <c r="CA155" i="8" s="1"/>
  <c r="AY155" i="8"/>
  <c r="AX155" i="8" s="1"/>
  <c r="AW155" i="8" s="1"/>
  <c r="AV155" i="8" s="1"/>
  <c r="AU155" i="8" s="1"/>
  <c r="AT155" i="8" s="1"/>
  <c r="AS155" i="8" s="1"/>
  <c r="AR155" i="8" s="1"/>
  <c r="AQ155" i="8" s="1"/>
  <c r="AP155" i="8" s="1"/>
  <c r="AO155" i="8" s="1"/>
  <c r="AZ155" i="8" s="1"/>
  <c r="BZ155" i="8" s="1"/>
  <c r="AM379" i="8"/>
  <c r="AL379" i="8" s="1"/>
  <c r="AK379" i="8" s="1"/>
  <c r="AJ379" i="8" s="1"/>
  <c r="AI379" i="8" s="1"/>
  <c r="AH379" i="8" s="1"/>
  <c r="AG379" i="8" s="1"/>
  <c r="AF379" i="8" s="1"/>
  <c r="AE379" i="8" s="1"/>
  <c r="AD379" i="8" s="1"/>
  <c r="AC379" i="8" s="1"/>
  <c r="AN379" i="8" s="1"/>
  <c r="BY379" i="8" s="1"/>
  <c r="AY379" i="8"/>
  <c r="AX379" i="8" s="1"/>
  <c r="AW379" i="8" s="1"/>
  <c r="AV379" i="8" s="1"/>
  <c r="AU379" i="8" s="1"/>
  <c r="AT379" i="8" s="1"/>
  <c r="AS379" i="8" s="1"/>
  <c r="AR379" i="8" s="1"/>
  <c r="AQ379" i="8" s="1"/>
  <c r="AP379" i="8" s="1"/>
  <c r="AO379" i="8" s="1"/>
  <c r="AZ379" i="8" s="1"/>
  <c r="BZ379" i="8" s="1"/>
  <c r="BK379" i="8"/>
  <c r="BJ379" i="8" s="1"/>
  <c r="BI379" i="8" s="1"/>
  <c r="BH379" i="8" s="1"/>
  <c r="BG379" i="8" s="1"/>
  <c r="BF379" i="8" s="1"/>
  <c r="BE379" i="8" s="1"/>
  <c r="BD379" i="8" s="1"/>
  <c r="BC379" i="8" s="1"/>
  <c r="BB379" i="8" s="1"/>
  <c r="BA379" i="8" s="1"/>
  <c r="BL379" i="8" s="1"/>
  <c r="CA379" i="8" s="1"/>
  <c r="AM692" i="8"/>
  <c r="AL692" i="8" s="1"/>
  <c r="AK692" i="8" s="1"/>
  <c r="AJ692" i="8" s="1"/>
  <c r="AI692" i="8" s="1"/>
  <c r="AH692" i="8" s="1"/>
  <c r="AG692" i="8" s="1"/>
  <c r="AF692" i="8" s="1"/>
  <c r="AE692" i="8" s="1"/>
  <c r="AD692" i="8" s="1"/>
  <c r="AC692" i="8" s="1"/>
  <c r="AN692" i="8" s="1"/>
  <c r="BY692" i="8" s="1"/>
  <c r="AY692" i="8"/>
  <c r="AX692" i="8" s="1"/>
  <c r="AW692" i="8" s="1"/>
  <c r="AV692" i="8" s="1"/>
  <c r="AU692" i="8" s="1"/>
  <c r="AT692" i="8" s="1"/>
  <c r="AS692" i="8" s="1"/>
  <c r="AR692" i="8" s="1"/>
  <c r="AQ692" i="8" s="1"/>
  <c r="AP692" i="8" s="1"/>
  <c r="AO692" i="8" s="1"/>
  <c r="AZ692" i="8" s="1"/>
  <c r="BZ692" i="8" s="1"/>
  <c r="BK692" i="8"/>
  <c r="BJ692" i="8" s="1"/>
  <c r="BI692" i="8" s="1"/>
  <c r="BH692" i="8" s="1"/>
  <c r="BG692" i="8" s="1"/>
  <c r="BF692" i="8" s="1"/>
  <c r="BE692" i="8" s="1"/>
  <c r="BD692" i="8" s="1"/>
  <c r="BC692" i="8" s="1"/>
  <c r="BB692" i="8" s="1"/>
  <c r="BA692" i="8" s="1"/>
  <c r="BL692" i="8" s="1"/>
  <c r="CA692" i="8" s="1"/>
  <c r="AM699" i="8"/>
  <c r="AL699" i="8" s="1"/>
  <c r="AK699" i="8" s="1"/>
  <c r="AJ699" i="8" s="1"/>
  <c r="AI699" i="8" s="1"/>
  <c r="AH699" i="8" s="1"/>
  <c r="AG699" i="8" s="1"/>
  <c r="AF699" i="8" s="1"/>
  <c r="AE699" i="8" s="1"/>
  <c r="AD699" i="8" s="1"/>
  <c r="AC699" i="8" s="1"/>
  <c r="AN699" i="8" s="1"/>
  <c r="BY699" i="8" s="1"/>
  <c r="AY699" i="8"/>
  <c r="AX699" i="8" s="1"/>
  <c r="AW699" i="8" s="1"/>
  <c r="AV699" i="8" s="1"/>
  <c r="AU699" i="8" s="1"/>
  <c r="AT699" i="8" s="1"/>
  <c r="AS699" i="8" s="1"/>
  <c r="AR699" i="8" s="1"/>
  <c r="AQ699" i="8" s="1"/>
  <c r="AP699" i="8" s="1"/>
  <c r="AO699" i="8" s="1"/>
  <c r="AZ699" i="8" s="1"/>
  <c r="BZ699" i="8" s="1"/>
  <c r="BK699" i="8"/>
  <c r="BJ699" i="8" s="1"/>
  <c r="BI699" i="8" s="1"/>
  <c r="BH699" i="8" s="1"/>
  <c r="BG699" i="8" s="1"/>
  <c r="BF699" i="8" s="1"/>
  <c r="BE699" i="8" s="1"/>
  <c r="BD699" i="8" s="1"/>
  <c r="BC699" i="8" s="1"/>
  <c r="BB699" i="8" s="1"/>
  <c r="BA699" i="8" s="1"/>
  <c r="BL699" i="8" s="1"/>
  <c r="CA699" i="8" s="1"/>
  <c r="AM314" i="8"/>
  <c r="AL314" i="8" s="1"/>
  <c r="AK314" i="8" s="1"/>
  <c r="AJ314" i="8" s="1"/>
  <c r="AI314" i="8" s="1"/>
  <c r="AH314" i="8" s="1"/>
  <c r="AG314" i="8" s="1"/>
  <c r="AF314" i="8" s="1"/>
  <c r="AE314" i="8" s="1"/>
  <c r="AD314" i="8" s="1"/>
  <c r="AC314" i="8" s="1"/>
  <c r="AN314" i="8" s="1"/>
  <c r="BY314" i="8" s="1"/>
  <c r="BK314" i="8"/>
  <c r="BJ314" i="8" s="1"/>
  <c r="BI314" i="8" s="1"/>
  <c r="BH314" i="8" s="1"/>
  <c r="BG314" i="8" s="1"/>
  <c r="BF314" i="8" s="1"/>
  <c r="BE314" i="8" s="1"/>
  <c r="BD314" i="8" s="1"/>
  <c r="BC314" i="8" s="1"/>
  <c r="BB314" i="8" s="1"/>
  <c r="BA314" i="8" s="1"/>
  <c r="BL314" i="8" s="1"/>
  <c r="CA314" i="8" s="1"/>
  <c r="AY314" i="8"/>
  <c r="AX314" i="8" s="1"/>
  <c r="AW314" i="8" s="1"/>
  <c r="AV314" i="8" s="1"/>
  <c r="AU314" i="8" s="1"/>
  <c r="AT314" i="8" s="1"/>
  <c r="AS314" i="8" s="1"/>
  <c r="AR314" i="8" s="1"/>
  <c r="AQ314" i="8" s="1"/>
  <c r="AP314" i="8" s="1"/>
  <c r="AO314" i="8" s="1"/>
  <c r="AZ314" i="8" s="1"/>
  <c r="BZ314" i="8" s="1"/>
  <c r="AM875" i="8"/>
  <c r="AL875" i="8" s="1"/>
  <c r="AK875" i="8" s="1"/>
  <c r="AJ875" i="8" s="1"/>
  <c r="AI875" i="8" s="1"/>
  <c r="AH875" i="8" s="1"/>
  <c r="AG875" i="8" s="1"/>
  <c r="AF875" i="8" s="1"/>
  <c r="AE875" i="8" s="1"/>
  <c r="AD875" i="8" s="1"/>
  <c r="AC875" i="8" s="1"/>
  <c r="AN875" i="8" s="1"/>
  <c r="BY875" i="8" s="1"/>
  <c r="AY875" i="8"/>
  <c r="AX875" i="8" s="1"/>
  <c r="AW875" i="8" s="1"/>
  <c r="AV875" i="8" s="1"/>
  <c r="AU875" i="8" s="1"/>
  <c r="AT875" i="8" s="1"/>
  <c r="AS875" i="8" s="1"/>
  <c r="AR875" i="8" s="1"/>
  <c r="AQ875" i="8" s="1"/>
  <c r="AP875" i="8" s="1"/>
  <c r="AO875" i="8" s="1"/>
  <c r="AZ875" i="8" s="1"/>
  <c r="BZ875" i="8" s="1"/>
  <c r="BK875" i="8"/>
  <c r="BJ875" i="8" s="1"/>
  <c r="BI875" i="8" s="1"/>
  <c r="BH875" i="8" s="1"/>
  <c r="BG875" i="8" s="1"/>
  <c r="BF875" i="8" s="1"/>
  <c r="BE875" i="8" s="1"/>
  <c r="BD875" i="8" s="1"/>
  <c r="BC875" i="8" s="1"/>
  <c r="BB875" i="8" s="1"/>
  <c r="BA875" i="8" s="1"/>
  <c r="BL875" i="8" s="1"/>
  <c r="CA875" i="8" s="1"/>
  <c r="AM685" i="8"/>
  <c r="AL685" i="8" s="1"/>
  <c r="AK685" i="8" s="1"/>
  <c r="AJ685" i="8" s="1"/>
  <c r="AI685" i="8" s="1"/>
  <c r="AH685" i="8" s="1"/>
  <c r="AG685" i="8" s="1"/>
  <c r="AF685" i="8" s="1"/>
  <c r="AE685" i="8" s="1"/>
  <c r="AD685" i="8" s="1"/>
  <c r="AC685" i="8" s="1"/>
  <c r="AN685" i="8" s="1"/>
  <c r="BY685" i="8" s="1"/>
  <c r="AY685" i="8"/>
  <c r="AX685" i="8" s="1"/>
  <c r="AW685" i="8" s="1"/>
  <c r="AV685" i="8" s="1"/>
  <c r="AU685" i="8" s="1"/>
  <c r="AT685" i="8" s="1"/>
  <c r="AS685" i="8" s="1"/>
  <c r="AR685" i="8" s="1"/>
  <c r="AQ685" i="8" s="1"/>
  <c r="AP685" i="8" s="1"/>
  <c r="AO685" i="8" s="1"/>
  <c r="AZ685" i="8" s="1"/>
  <c r="BZ685" i="8" s="1"/>
  <c r="BK685" i="8"/>
  <c r="BJ685" i="8" s="1"/>
  <c r="BI685" i="8" s="1"/>
  <c r="BH685" i="8" s="1"/>
  <c r="BG685" i="8" s="1"/>
  <c r="BF685" i="8" s="1"/>
  <c r="BE685" i="8" s="1"/>
  <c r="BD685" i="8" s="1"/>
  <c r="BC685" i="8" s="1"/>
  <c r="BB685" i="8" s="1"/>
  <c r="BA685" i="8" s="1"/>
  <c r="BL685" i="8" s="1"/>
  <c r="CA685" i="8" s="1"/>
  <c r="BK561" i="8"/>
  <c r="BJ561" i="8" s="1"/>
  <c r="BI561" i="8" s="1"/>
  <c r="BH561" i="8" s="1"/>
  <c r="BG561" i="8" s="1"/>
  <c r="BF561" i="8" s="1"/>
  <c r="BE561" i="8" s="1"/>
  <c r="BD561" i="8" s="1"/>
  <c r="BC561" i="8" s="1"/>
  <c r="BB561" i="8" s="1"/>
  <c r="BA561" i="8" s="1"/>
  <c r="BL561" i="8" s="1"/>
  <c r="CA561" i="8" s="1"/>
  <c r="AY561" i="8"/>
  <c r="AX561" i="8" s="1"/>
  <c r="AW561" i="8" s="1"/>
  <c r="AV561" i="8" s="1"/>
  <c r="AU561" i="8" s="1"/>
  <c r="AT561" i="8" s="1"/>
  <c r="AS561" i="8" s="1"/>
  <c r="AR561" i="8" s="1"/>
  <c r="AQ561" i="8" s="1"/>
  <c r="AP561" i="8" s="1"/>
  <c r="AO561" i="8" s="1"/>
  <c r="AZ561" i="8" s="1"/>
  <c r="BZ561" i="8" s="1"/>
  <c r="AM561" i="8"/>
  <c r="AL561" i="8" s="1"/>
  <c r="AK561" i="8" s="1"/>
  <c r="AJ561" i="8" s="1"/>
  <c r="AI561" i="8" s="1"/>
  <c r="AH561" i="8" s="1"/>
  <c r="AG561" i="8" s="1"/>
  <c r="AF561" i="8" s="1"/>
  <c r="AE561" i="8" s="1"/>
  <c r="AD561" i="8" s="1"/>
  <c r="AC561" i="8" s="1"/>
  <c r="AN561" i="8" s="1"/>
  <c r="BY561" i="8" s="1"/>
  <c r="BK570" i="8"/>
  <c r="BJ570" i="8" s="1"/>
  <c r="BI570" i="8" s="1"/>
  <c r="BH570" i="8" s="1"/>
  <c r="BG570" i="8" s="1"/>
  <c r="BF570" i="8" s="1"/>
  <c r="BE570" i="8" s="1"/>
  <c r="BD570" i="8" s="1"/>
  <c r="BC570" i="8" s="1"/>
  <c r="BB570" i="8" s="1"/>
  <c r="BA570" i="8" s="1"/>
  <c r="BL570" i="8" s="1"/>
  <c r="CA570" i="8" s="1"/>
  <c r="AY570" i="8"/>
  <c r="AX570" i="8" s="1"/>
  <c r="AW570" i="8" s="1"/>
  <c r="AV570" i="8" s="1"/>
  <c r="AU570" i="8" s="1"/>
  <c r="AT570" i="8" s="1"/>
  <c r="AS570" i="8" s="1"/>
  <c r="AR570" i="8" s="1"/>
  <c r="AQ570" i="8" s="1"/>
  <c r="AP570" i="8" s="1"/>
  <c r="AO570" i="8" s="1"/>
  <c r="AZ570" i="8" s="1"/>
  <c r="BZ570" i="8" s="1"/>
  <c r="AM570" i="8"/>
  <c r="AL570" i="8" s="1"/>
  <c r="AK570" i="8" s="1"/>
  <c r="AJ570" i="8" s="1"/>
  <c r="AI570" i="8" s="1"/>
  <c r="AH570" i="8" s="1"/>
  <c r="AG570" i="8" s="1"/>
  <c r="AF570" i="8" s="1"/>
  <c r="AE570" i="8" s="1"/>
  <c r="AD570" i="8" s="1"/>
  <c r="AC570" i="8" s="1"/>
  <c r="AN570" i="8" s="1"/>
  <c r="BY570" i="8" s="1"/>
  <c r="BK578" i="8"/>
  <c r="BJ578" i="8" s="1"/>
  <c r="BI578" i="8" s="1"/>
  <c r="BH578" i="8" s="1"/>
  <c r="BG578" i="8" s="1"/>
  <c r="BF578" i="8" s="1"/>
  <c r="BE578" i="8" s="1"/>
  <c r="BD578" i="8" s="1"/>
  <c r="BC578" i="8" s="1"/>
  <c r="BB578" i="8" s="1"/>
  <c r="BA578" i="8" s="1"/>
  <c r="BL578" i="8" s="1"/>
  <c r="CA578" i="8" s="1"/>
  <c r="AY578" i="8"/>
  <c r="AX578" i="8" s="1"/>
  <c r="AW578" i="8" s="1"/>
  <c r="AV578" i="8" s="1"/>
  <c r="AU578" i="8" s="1"/>
  <c r="AT578" i="8" s="1"/>
  <c r="AS578" i="8" s="1"/>
  <c r="AR578" i="8" s="1"/>
  <c r="AQ578" i="8" s="1"/>
  <c r="AP578" i="8" s="1"/>
  <c r="AO578" i="8" s="1"/>
  <c r="AZ578" i="8" s="1"/>
  <c r="BZ578" i="8" s="1"/>
  <c r="AM578" i="8"/>
  <c r="AL578" i="8" s="1"/>
  <c r="AK578" i="8" s="1"/>
  <c r="AJ578" i="8" s="1"/>
  <c r="AI578" i="8" s="1"/>
  <c r="AH578" i="8" s="1"/>
  <c r="AG578" i="8" s="1"/>
  <c r="AF578" i="8" s="1"/>
  <c r="AE578" i="8" s="1"/>
  <c r="AD578" i="8" s="1"/>
  <c r="AC578" i="8" s="1"/>
  <c r="AN578" i="8" s="1"/>
  <c r="BY578" i="8" s="1"/>
  <c r="BK585" i="8"/>
  <c r="BJ585" i="8" s="1"/>
  <c r="BI585" i="8" s="1"/>
  <c r="BH585" i="8" s="1"/>
  <c r="BG585" i="8" s="1"/>
  <c r="BF585" i="8" s="1"/>
  <c r="BE585" i="8" s="1"/>
  <c r="BD585" i="8" s="1"/>
  <c r="BC585" i="8" s="1"/>
  <c r="BB585" i="8" s="1"/>
  <c r="BA585" i="8" s="1"/>
  <c r="BL585" i="8" s="1"/>
  <c r="CA585" i="8" s="1"/>
  <c r="AY585" i="8"/>
  <c r="AX585" i="8" s="1"/>
  <c r="AW585" i="8" s="1"/>
  <c r="AV585" i="8" s="1"/>
  <c r="AU585" i="8" s="1"/>
  <c r="AT585" i="8" s="1"/>
  <c r="AS585" i="8" s="1"/>
  <c r="AR585" i="8" s="1"/>
  <c r="AQ585" i="8" s="1"/>
  <c r="AP585" i="8" s="1"/>
  <c r="AO585" i="8" s="1"/>
  <c r="AZ585" i="8" s="1"/>
  <c r="BZ585" i="8" s="1"/>
  <c r="AM585" i="8"/>
  <c r="AL585" i="8" s="1"/>
  <c r="AK585" i="8" s="1"/>
  <c r="AJ585" i="8" s="1"/>
  <c r="AI585" i="8" s="1"/>
  <c r="AH585" i="8" s="1"/>
  <c r="AG585" i="8" s="1"/>
  <c r="AF585" i="8" s="1"/>
  <c r="AE585" i="8" s="1"/>
  <c r="AD585" i="8" s="1"/>
  <c r="AC585" i="8" s="1"/>
  <c r="AN585" i="8" s="1"/>
  <c r="BY585" i="8" s="1"/>
  <c r="BK592" i="8"/>
  <c r="BJ592" i="8" s="1"/>
  <c r="BI592" i="8" s="1"/>
  <c r="BH592" i="8" s="1"/>
  <c r="BG592" i="8" s="1"/>
  <c r="BF592" i="8" s="1"/>
  <c r="BE592" i="8" s="1"/>
  <c r="BD592" i="8" s="1"/>
  <c r="BC592" i="8" s="1"/>
  <c r="BB592" i="8" s="1"/>
  <c r="BA592" i="8" s="1"/>
  <c r="BL592" i="8" s="1"/>
  <c r="CA592" i="8" s="1"/>
  <c r="AY592" i="8"/>
  <c r="AX592" i="8" s="1"/>
  <c r="AW592" i="8" s="1"/>
  <c r="AV592" i="8" s="1"/>
  <c r="AU592" i="8" s="1"/>
  <c r="AT592" i="8" s="1"/>
  <c r="AS592" i="8" s="1"/>
  <c r="AR592" i="8" s="1"/>
  <c r="AQ592" i="8" s="1"/>
  <c r="AP592" i="8" s="1"/>
  <c r="AO592" i="8" s="1"/>
  <c r="AZ592" i="8" s="1"/>
  <c r="BZ592" i="8" s="1"/>
  <c r="AM592" i="8"/>
  <c r="AL592" i="8" s="1"/>
  <c r="AK592" i="8" s="1"/>
  <c r="AJ592" i="8" s="1"/>
  <c r="AI592" i="8" s="1"/>
  <c r="AH592" i="8" s="1"/>
  <c r="AG592" i="8" s="1"/>
  <c r="AF592" i="8" s="1"/>
  <c r="AE592" i="8" s="1"/>
  <c r="AD592" i="8" s="1"/>
  <c r="AC592" i="8" s="1"/>
  <c r="AN592" i="8" s="1"/>
  <c r="BY592" i="8" s="1"/>
  <c r="BK597" i="8"/>
  <c r="BJ597" i="8" s="1"/>
  <c r="BI597" i="8" s="1"/>
  <c r="BH597" i="8" s="1"/>
  <c r="BG597" i="8" s="1"/>
  <c r="BF597" i="8" s="1"/>
  <c r="BE597" i="8" s="1"/>
  <c r="BD597" i="8" s="1"/>
  <c r="BC597" i="8" s="1"/>
  <c r="BB597" i="8" s="1"/>
  <c r="BA597" i="8" s="1"/>
  <c r="BL597" i="8" s="1"/>
  <c r="CA597" i="8" s="1"/>
  <c r="AY597" i="8"/>
  <c r="AX597" i="8" s="1"/>
  <c r="AW597" i="8" s="1"/>
  <c r="AV597" i="8" s="1"/>
  <c r="AU597" i="8" s="1"/>
  <c r="AT597" i="8" s="1"/>
  <c r="AS597" i="8" s="1"/>
  <c r="AR597" i="8" s="1"/>
  <c r="AQ597" i="8" s="1"/>
  <c r="AP597" i="8" s="1"/>
  <c r="AO597" i="8" s="1"/>
  <c r="AZ597" i="8" s="1"/>
  <c r="BZ597" i="8" s="1"/>
  <c r="AM597" i="8"/>
  <c r="AL597" i="8" s="1"/>
  <c r="AK597" i="8" s="1"/>
  <c r="AJ597" i="8" s="1"/>
  <c r="AI597" i="8" s="1"/>
  <c r="AH597" i="8" s="1"/>
  <c r="AG597" i="8" s="1"/>
  <c r="AF597" i="8" s="1"/>
  <c r="AE597" i="8" s="1"/>
  <c r="AD597" i="8" s="1"/>
  <c r="AC597" i="8" s="1"/>
  <c r="AN597" i="8" s="1"/>
  <c r="BY597" i="8" s="1"/>
  <c r="BK601" i="8"/>
  <c r="BJ601" i="8" s="1"/>
  <c r="BI601" i="8" s="1"/>
  <c r="BH601" i="8" s="1"/>
  <c r="BG601" i="8" s="1"/>
  <c r="BF601" i="8" s="1"/>
  <c r="BE601" i="8" s="1"/>
  <c r="BD601" i="8" s="1"/>
  <c r="BC601" i="8" s="1"/>
  <c r="BB601" i="8" s="1"/>
  <c r="BA601" i="8" s="1"/>
  <c r="BL601" i="8" s="1"/>
  <c r="CA601" i="8" s="1"/>
  <c r="AY601" i="8"/>
  <c r="AX601" i="8" s="1"/>
  <c r="AW601" i="8" s="1"/>
  <c r="AV601" i="8" s="1"/>
  <c r="AU601" i="8" s="1"/>
  <c r="AT601" i="8" s="1"/>
  <c r="AS601" i="8" s="1"/>
  <c r="AR601" i="8" s="1"/>
  <c r="AQ601" i="8" s="1"/>
  <c r="AP601" i="8" s="1"/>
  <c r="AO601" i="8" s="1"/>
  <c r="AZ601" i="8" s="1"/>
  <c r="BZ601" i="8" s="1"/>
  <c r="AM601" i="8"/>
  <c r="AL601" i="8" s="1"/>
  <c r="AK601" i="8" s="1"/>
  <c r="AJ601" i="8" s="1"/>
  <c r="AI601" i="8" s="1"/>
  <c r="AH601" i="8" s="1"/>
  <c r="AG601" i="8" s="1"/>
  <c r="AF601" i="8" s="1"/>
  <c r="AE601" i="8" s="1"/>
  <c r="AD601" i="8" s="1"/>
  <c r="AC601" i="8" s="1"/>
  <c r="AN601" i="8" s="1"/>
  <c r="BY601" i="8" s="1"/>
  <c r="BK605" i="8"/>
  <c r="BJ605" i="8" s="1"/>
  <c r="BI605" i="8" s="1"/>
  <c r="BH605" i="8" s="1"/>
  <c r="BG605" i="8" s="1"/>
  <c r="BF605" i="8" s="1"/>
  <c r="BE605" i="8" s="1"/>
  <c r="BD605" i="8" s="1"/>
  <c r="BC605" i="8" s="1"/>
  <c r="BB605" i="8" s="1"/>
  <c r="BA605" i="8" s="1"/>
  <c r="BL605" i="8" s="1"/>
  <c r="CA605" i="8" s="1"/>
  <c r="AY605" i="8"/>
  <c r="AX605" i="8" s="1"/>
  <c r="AW605" i="8" s="1"/>
  <c r="AV605" i="8" s="1"/>
  <c r="AU605" i="8" s="1"/>
  <c r="AT605" i="8" s="1"/>
  <c r="AS605" i="8" s="1"/>
  <c r="AR605" i="8" s="1"/>
  <c r="AQ605" i="8" s="1"/>
  <c r="AP605" i="8" s="1"/>
  <c r="AO605" i="8" s="1"/>
  <c r="AZ605" i="8" s="1"/>
  <c r="BZ605" i="8" s="1"/>
  <c r="AM605" i="8"/>
  <c r="AL605" i="8" s="1"/>
  <c r="AK605" i="8" s="1"/>
  <c r="AJ605" i="8" s="1"/>
  <c r="AI605" i="8" s="1"/>
  <c r="AH605" i="8" s="1"/>
  <c r="AG605" i="8" s="1"/>
  <c r="AF605" i="8" s="1"/>
  <c r="AE605" i="8" s="1"/>
  <c r="AD605" i="8" s="1"/>
  <c r="AC605" i="8" s="1"/>
  <c r="AN605" i="8" s="1"/>
  <c r="BY605" i="8" s="1"/>
  <c r="BK609" i="8"/>
  <c r="BJ609" i="8" s="1"/>
  <c r="BI609" i="8" s="1"/>
  <c r="BH609" i="8" s="1"/>
  <c r="BG609" i="8" s="1"/>
  <c r="BF609" i="8" s="1"/>
  <c r="BE609" i="8" s="1"/>
  <c r="BD609" i="8" s="1"/>
  <c r="BC609" i="8" s="1"/>
  <c r="BB609" i="8" s="1"/>
  <c r="BA609" i="8" s="1"/>
  <c r="BL609" i="8" s="1"/>
  <c r="CA609" i="8" s="1"/>
  <c r="AY609" i="8"/>
  <c r="AX609" i="8" s="1"/>
  <c r="AW609" i="8" s="1"/>
  <c r="AV609" i="8" s="1"/>
  <c r="AU609" i="8" s="1"/>
  <c r="AT609" i="8" s="1"/>
  <c r="AS609" i="8" s="1"/>
  <c r="AR609" i="8" s="1"/>
  <c r="AQ609" i="8" s="1"/>
  <c r="AP609" i="8" s="1"/>
  <c r="AO609" i="8" s="1"/>
  <c r="AZ609" i="8" s="1"/>
  <c r="BZ609" i="8" s="1"/>
  <c r="AM609" i="8"/>
  <c r="AL609" i="8" s="1"/>
  <c r="AK609" i="8" s="1"/>
  <c r="AJ609" i="8" s="1"/>
  <c r="AI609" i="8" s="1"/>
  <c r="AH609" i="8" s="1"/>
  <c r="AG609" i="8" s="1"/>
  <c r="AF609" i="8" s="1"/>
  <c r="AE609" i="8" s="1"/>
  <c r="AD609" i="8" s="1"/>
  <c r="AC609" i="8" s="1"/>
  <c r="AN609" i="8" s="1"/>
  <c r="BY609" i="8" s="1"/>
  <c r="AM149" i="8"/>
  <c r="AL149" i="8" s="1"/>
  <c r="AK149" i="8" s="1"/>
  <c r="AJ149" i="8" s="1"/>
  <c r="AI149" i="8" s="1"/>
  <c r="AH149" i="8" s="1"/>
  <c r="AG149" i="8" s="1"/>
  <c r="AF149" i="8" s="1"/>
  <c r="AE149" i="8" s="1"/>
  <c r="AD149" i="8" s="1"/>
  <c r="AC149" i="8" s="1"/>
  <c r="AN149" i="8" s="1"/>
  <c r="BY149" i="8" s="1"/>
  <c r="AY149" i="8"/>
  <c r="AX149" i="8" s="1"/>
  <c r="AW149" i="8" s="1"/>
  <c r="AV149" i="8" s="1"/>
  <c r="AU149" i="8" s="1"/>
  <c r="AT149" i="8" s="1"/>
  <c r="AS149" i="8" s="1"/>
  <c r="AR149" i="8" s="1"/>
  <c r="AQ149" i="8" s="1"/>
  <c r="AP149" i="8" s="1"/>
  <c r="AO149" i="8" s="1"/>
  <c r="AZ149" i="8" s="1"/>
  <c r="BZ149" i="8" s="1"/>
  <c r="BK149" i="8"/>
  <c r="BJ149" i="8" s="1"/>
  <c r="BI149" i="8" s="1"/>
  <c r="BH149" i="8" s="1"/>
  <c r="BG149" i="8" s="1"/>
  <c r="BF149" i="8" s="1"/>
  <c r="BE149" i="8" s="1"/>
  <c r="BD149" i="8" s="1"/>
  <c r="BC149" i="8" s="1"/>
  <c r="BB149" i="8" s="1"/>
  <c r="BA149" i="8" s="1"/>
  <c r="BL149" i="8" s="1"/>
  <c r="CA149" i="8" s="1"/>
  <c r="BW285" i="8"/>
  <c r="BV285" i="8" s="1"/>
  <c r="BU285" i="8" s="1"/>
  <c r="BT285" i="8" s="1"/>
  <c r="BS285" i="8" s="1"/>
  <c r="BR285" i="8" s="1"/>
  <c r="BQ285" i="8" s="1"/>
  <c r="BP285" i="8" s="1"/>
  <c r="BO285" i="8" s="1"/>
  <c r="BN285" i="8" s="1"/>
  <c r="BM285" i="8" s="1"/>
  <c r="BX285" i="8" s="1"/>
  <c r="CB285" i="8" s="1"/>
  <c r="L285" i="8"/>
  <c r="BW289" i="8"/>
  <c r="BV289" i="8" s="1"/>
  <c r="BU289" i="8" s="1"/>
  <c r="BT289" i="8" s="1"/>
  <c r="BS289" i="8" s="1"/>
  <c r="BR289" i="8" s="1"/>
  <c r="BQ289" i="8" s="1"/>
  <c r="BP289" i="8" s="1"/>
  <c r="BO289" i="8" s="1"/>
  <c r="BN289" i="8" s="1"/>
  <c r="BM289" i="8" s="1"/>
  <c r="BX289" i="8" s="1"/>
  <c r="CB289" i="8" s="1"/>
  <c r="L289" i="8"/>
  <c r="BW272" i="8"/>
  <c r="BV272" i="8" s="1"/>
  <c r="BU272" i="8" s="1"/>
  <c r="BT272" i="8" s="1"/>
  <c r="BS272" i="8" s="1"/>
  <c r="BR272" i="8" s="1"/>
  <c r="BQ272" i="8" s="1"/>
  <c r="BP272" i="8" s="1"/>
  <c r="BO272" i="8" s="1"/>
  <c r="BN272" i="8" s="1"/>
  <c r="BM272" i="8" s="1"/>
  <c r="BX272" i="8" s="1"/>
  <c r="CB272" i="8" s="1"/>
  <c r="L272" i="8"/>
  <c r="BW264" i="8"/>
  <c r="BV264" i="8" s="1"/>
  <c r="BU264" i="8" s="1"/>
  <c r="BT264" i="8" s="1"/>
  <c r="BS264" i="8" s="1"/>
  <c r="BR264" i="8" s="1"/>
  <c r="BQ264" i="8" s="1"/>
  <c r="BP264" i="8" s="1"/>
  <c r="BO264" i="8" s="1"/>
  <c r="BN264" i="8" s="1"/>
  <c r="BM264" i="8" s="1"/>
  <c r="BX264" i="8" s="1"/>
  <c r="CB264" i="8" s="1"/>
  <c r="L264" i="8"/>
  <c r="BW267" i="8"/>
  <c r="BV267" i="8" s="1"/>
  <c r="BU267" i="8" s="1"/>
  <c r="BT267" i="8" s="1"/>
  <c r="BS267" i="8" s="1"/>
  <c r="BR267" i="8" s="1"/>
  <c r="BQ267" i="8" s="1"/>
  <c r="BP267" i="8" s="1"/>
  <c r="BO267" i="8" s="1"/>
  <c r="BN267" i="8" s="1"/>
  <c r="BM267" i="8" s="1"/>
  <c r="BX267" i="8" s="1"/>
  <c r="CB267" i="8" s="1"/>
  <c r="L267" i="8"/>
  <c r="BW275" i="8"/>
  <c r="BV275" i="8" s="1"/>
  <c r="BU275" i="8" s="1"/>
  <c r="BT275" i="8" s="1"/>
  <c r="BS275" i="8" s="1"/>
  <c r="BR275" i="8" s="1"/>
  <c r="BQ275" i="8" s="1"/>
  <c r="BP275" i="8" s="1"/>
  <c r="BO275" i="8" s="1"/>
  <c r="BN275" i="8" s="1"/>
  <c r="BM275" i="8" s="1"/>
  <c r="BX275" i="8" s="1"/>
  <c r="CB275" i="8" s="1"/>
  <c r="L275" i="8"/>
  <c r="BW283" i="8"/>
  <c r="BV283" i="8" s="1"/>
  <c r="BU283" i="8" s="1"/>
  <c r="BT283" i="8" s="1"/>
  <c r="BS283" i="8" s="1"/>
  <c r="BR283" i="8" s="1"/>
  <c r="BQ283" i="8" s="1"/>
  <c r="BP283" i="8" s="1"/>
  <c r="BO283" i="8" s="1"/>
  <c r="BN283" i="8" s="1"/>
  <c r="BM283" i="8" s="1"/>
  <c r="BX283" i="8" s="1"/>
  <c r="CB283" i="8" s="1"/>
  <c r="L283" i="8"/>
  <c r="L214" i="8"/>
  <c r="BW214" i="8"/>
  <c r="BV214" i="8" s="1"/>
  <c r="BU214" i="8" s="1"/>
  <c r="BT214" i="8" s="1"/>
  <c r="BS214" i="8" s="1"/>
  <c r="BR214" i="8" s="1"/>
  <c r="BQ214" i="8" s="1"/>
  <c r="BP214" i="8" s="1"/>
  <c r="BO214" i="8" s="1"/>
  <c r="BN214" i="8" s="1"/>
  <c r="BM214" i="8" s="1"/>
  <c r="BX214" i="8" s="1"/>
  <c r="CB214" i="8" s="1"/>
  <c r="L209" i="8"/>
  <c r="BW209" i="8"/>
  <c r="BV209" i="8" s="1"/>
  <c r="BU209" i="8" s="1"/>
  <c r="BT209" i="8" s="1"/>
  <c r="BS209" i="8" s="1"/>
  <c r="BR209" i="8" s="1"/>
  <c r="BQ209" i="8" s="1"/>
  <c r="BP209" i="8" s="1"/>
  <c r="BO209" i="8" s="1"/>
  <c r="BN209" i="8" s="1"/>
  <c r="BM209" i="8" s="1"/>
  <c r="BX209" i="8" s="1"/>
  <c r="CB209" i="8" s="1"/>
  <c r="AM392" i="8"/>
  <c r="AL392" i="8" s="1"/>
  <c r="AK392" i="8" s="1"/>
  <c r="AJ392" i="8" s="1"/>
  <c r="AI392" i="8" s="1"/>
  <c r="AH392" i="8" s="1"/>
  <c r="AG392" i="8" s="1"/>
  <c r="AF392" i="8" s="1"/>
  <c r="AE392" i="8" s="1"/>
  <c r="AD392" i="8" s="1"/>
  <c r="AC392" i="8" s="1"/>
  <c r="AN392" i="8" s="1"/>
  <c r="BY392" i="8" s="1"/>
  <c r="AY392" i="8"/>
  <c r="AX392" i="8" s="1"/>
  <c r="AW392" i="8" s="1"/>
  <c r="AV392" i="8" s="1"/>
  <c r="AU392" i="8" s="1"/>
  <c r="AT392" i="8" s="1"/>
  <c r="AS392" i="8" s="1"/>
  <c r="AR392" i="8" s="1"/>
  <c r="AQ392" i="8" s="1"/>
  <c r="AP392" i="8" s="1"/>
  <c r="AO392" i="8" s="1"/>
  <c r="AZ392" i="8" s="1"/>
  <c r="BZ392" i="8" s="1"/>
  <c r="BK392" i="8"/>
  <c r="BJ392" i="8" s="1"/>
  <c r="BI392" i="8" s="1"/>
  <c r="BH392" i="8" s="1"/>
  <c r="BG392" i="8" s="1"/>
  <c r="BF392" i="8" s="1"/>
  <c r="BE392" i="8" s="1"/>
  <c r="BD392" i="8" s="1"/>
  <c r="BC392" i="8" s="1"/>
  <c r="BB392" i="8" s="1"/>
  <c r="BA392" i="8" s="1"/>
  <c r="BL392" i="8" s="1"/>
  <c r="CA392" i="8" s="1"/>
  <c r="BW507" i="8"/>
  <c r="BV507" i="8" s="1"/>
  <c r="BU507" i="8" s="1"/>
  <c r="BT507" i="8" s="1"/>
  <c r="BS507" i="8" s="1"/>
  <c r="BR507" i="8" s="1"/>
  <c r="BQ507" i="8" s="1"/>
  <c r="BP507" i="8" s="1"/>
  <c r="BO507" i="8" s="1"/>
  <c r="BN507" i="8" s="1"/>
  <c r="BM507" i="8" s="1"/>
  <c r="BX507" i="8" s="1"/>
  <c r="CB507" i="8" s="1"/>
  <c r="L507" i="8"/>
  <c r="AM249" i="8"/>
  <c r="AL249" i="8" s="1"/>
  <c r="AK249" i="8" s="1"/>
  <c r="AJ249" i="8" s="1"/>
  <c r="AI249" i="8" s="1"/>
  <c r="AH249" i="8" s="1"/>
  <c r="AG249" i="8" s="1"/>
  <c r="AF249" i="8" s="1"/>
  <c r="AE249" i="8" s="1"/>
  <c r="AD249" i="8" s="1"/>
  <c r="AC249" i="8" s="1"/>
  <c r="AN249" i="8" s="1"/>
  <c r="BY249" i="8" s="1"/>
  <c r="AY249" i="8"/>
  <c r="AX249" i="8" s="1"/>
  <c r="AW249" i="8" s="1"/>
  <c r="AV249" i="8" s="1"/>
  <c r="AU249" i="8" s="1"/>
  <c r="AT249" i="8" s="1"/>
  <c r="AS249" i="8" s="1"/>
  <c r="AR249" i="8" s="1"/>
  <c r="AQ249" i="8" s="1"/>
  <c r="AP249" i="8" s="1"/>
  <c r="AO249" i="8" s="1"/>
  <c r="AZ249" i="8" s="1"/>
  <c r="BZ249" i="8" s="1"/>
  <c r="BK249" i="8"/>
  <c r="BJ249" i="8" s="1"/>
  <c r="BI249" i="8" s="1"/>
  <c r="BH249" i="8" s="1"/>
  <c r="BG249" i="8" s="1"/>
  <c r="BF249" i="8" s="1"/>
  <c r="BE249" i="8" s="1"/>
  <c r="BD249" i="8" s="1"/>
  <c r="BC249" i="8" s="1"/>
  <c r="BB249" i="8" s="1"/>
  <c r="BA249" i="8" s="1"/>
  <c r="BL249" i="8" s="1"/>
  <c r="CA249" i="8" s="1"/>
  <c r="AM253" i="8"/>
  <c r="AL253" i="8" s="1"/>
  <c r="AK253" i="8" s="1"/>
  <c r="AJ253" i="8" s="1"/>
  <c r="AI253" i="8" s="1"/>
  <c r="AH253" i="8" s="1"/>
  <c r="AG253" i="8" s="1"/>
  <c r="AF253" i="8" s="1"/>
  <c r="AE253" i="8" s="1"/>
  <c r="AD253" i="8" s="1"/>
  <c r="AC253" i="8" s="1"/>
  <c r="AN253" i="8" s="1"/>
  <c r="BY253" i="8" s="1"/>
  <c r="AY253" i="8"/>
  <c r="AX253" i="8" s="1"/>
  <c r="AW253" i="8" s="1"/>
  <c r="AV253" i="8" s="1"/>
  <c r="AU253" i="8" s="1"/>
  <c r="AT253" i="8" s="1"/>
  <c r="AS253" i="8" s="1"/>
  <c r="AR253" i="8" s="1"/>
  <c r="AQ253" i="8" s="1"/>
  <c r="AP253" i="8" s="1"/>
  <c r="AO253" i="8" s="1"/>
  <c r="AZ253" i="8" s="1"/>
  <c r="BZ253" i="8" s="1"/>
  <c r="BK253" i="8"/>
  <c r="BJ253" i="8" s="1"/>
  <c r="BI253" i="8" s="1"/>
  <c r="BH253" i="8" s="1"/>
  <c r="BG253" i="8" s="1"/>
  <c r="BF253" i="8" s="1"/>
  <c r="BE253" i="8" s="1"/>
  <c r="BD253" i="8" s="1"/>
  <c r="BC253" i="8" s="1"/>
  <c r="BB253" i="8" s="1"/>
  <c r="BA253" i="8" s="1"/>
  <c r="BL253" i="8" s="1"/>
  <c r="CA253" i="8" s="1"/>
  <c r="AM257" i="8"/>
  <c r="AL257" i="8" s="1"/>
  <c r="AK257" i="8" s="1"/>
  <c r="AJ257" i="8" s="1"/>
  <c r="AI257" i="8" s="1"/>
  <c r="AH257" i="8" s="1"/>
  <c r="AG257" i="8" s="1"/>
  <c r="AF257" i="8" s="1"/>
  <c r="AE257" i="8" s="1"/>
  <c r="AD257" i="8" s="1"/>
  <c r="AC257" i="8" s="1"/>
  <c r="AN257" i="8" s="1"/>
  <c r="BY257" i="8" s="1"/>
  <c r="AY257" i="8"/>
  <c r="AX257" i="8" s="1"/>
  <c r="AW257" i="8" s="1"/>
  <c r="AV257" i="8" s="1"/>
  <c r="AU257" i="8" s="1"/>
  <c r="AT257" i="8" s="1"/>
  <c r="AS257" i="8" s="1"/>
  <c r="AR257" i="8" s="1"/>
  <c r="AQ257" i="8" s="1"/>
  <c r="AP257" i="8" s="1"/>
  <c r="AO257" i="8" s="1"/>
  <c r="AZ257" i="8" s="1"/>
  <c r="BZ257" i="8" s="1"/>
  <c r="BK257" i="8"/>
  <c r="BJ257" i="8" s="1"/>
  <c r="BI257" i="8" s="1"/>
  <c r="BH257" i="8" s="1"/>
  <c r="BG257" i="8" s="1"/>
  <c r="BF257" i="8" s="1"/>
  <c r="BE257" i="8" s="1"/>
  <c r="BD257" i="8" s="1"/>
  <c r="BC257" i="8" s="1"/>
  <c r="BB257" i="8" s="1"/>
  <c r="BA257" i="8" s="1"/>
  <c r="BL257" i="8" s="1"/>
  <c r="CA257" i="8" s="1"/>
  <c r="AM261" i="8"/>
  <c r="AL261" i="8" s="1"/>
  <c r="AK261" i="8" s="1"/>
  <c r="AJ261" i="8" s="1"/>
  <c r="AI261" i="8" s="1"/>
  <c r="AH261" i="8" s="1"/>
  <c r="AG261" i="8" s="1"/>
  <c r="AF261" i="8" s="1"/>
  <c r="AE261" i="8" s="1"/>
  <c r="AD261" i="8" s="1"/>
  <c r="AC261" i="8" s="1"/>
  <c r="AN261" i="8" s="1"/>
  <c r="BY261" i="8" s="1"/>
  <c r="AY261" i="8"/>
  <c r="AX261" i="8" s="1"/>
  <c r="AW261" i="8" s="1"/>
  <c r="AV261" i="8" s="1"/>
  <c r="AU261" i="8" s="1"/>
  <c r="AT261" i="8" s="1"/>
  <c r="AS261" i="8" s="1"/>
  <c r="AR261" i="8" s="1"/>
  <c r="AQ261" i="8" s="1"/>
  <c r="AP261" i="8" s="1"/>
  <c r="AO261" i="8" s="1"/>
  <c r="AZ261" i="8" s="1"/>
  <c r="BZ261" i="8" s="1"/>
  <c r="BK261" i="8"/>
  <c r="BJ261" i="8" s="1"/>
  <c r="BI261" i="8" s="1"/>
  <c r="BH261" i="8" s="1"/>
  <c r="BG261" i="8" s="1"/>
  <c r="BF261" i="8" s="1"/>
  <c r="BE261" i="8" s="1"/>
  <c r="BD261" i="8" s="1"/>
  <c r="BC261" i="8" s="1"/>
  <c r="BB261" i="8" s="1"/>
  <c r="BA261" i="8" s="1"/>
  <c r="BL261" i="8" s="1"/>
  <c r="CA261" i="8" s="1"/>
  <c r="AM148" i="8"/>
  <c r="AL148" i="8" s="1"/>
  <c r="AK148" i="8" s="1"/>
  <c r="AJ148" i="8" s="1"/>
  <c r="AI148" i="8" s="1"/>
  <c r="AH148" i="8" s="1"/>
  <c r="AG148" i="8" s="1"/>
  <c r="AF148" i="8" s="1"/>
  <c r="AE148" i="8" s="1"/>
  <c r="AD148" i="8" s="1"/>
  <c r="AC148" i="8" s="1"/>
  <c r="AN148" i="8" s="1"/>
  <c r="BY148" i="8" s="1"/>
  <c r="AY148" i="8"/>
  <c r="AX148" i="8" s="1"/>
  <c r="AW148" i="8" s="1"/>
  <c r="AV148" i="8" s="1"/>
  <c r="AU148" i="8" s="1"/>
  <c r="AT148" i="8" s="1"/>
  <c r="AS148" i="8" s="1"/>
  <c r="AR148" i="8" s="1"/>
  <c r="AQ148" i="8" s="1"/>
  <c r="AP148" i="8" s="1"/>
  <c r="AO148" i="8" s="1"/>
  <c r="AZ148" i="8" s="1"/>
  <c r="BZ148" i="8" s="1"/>
  <c r="BK148" i="8"/>
  <c r="BJ148" i="8" s="1"/>
  <c r="BI148" i="8" s="1"/>
  <c r="BH148" i="8" s="1"/>
  <c r="BG148" i="8" s="1"/>
  <c r="BF148" i="8" s="1"/>
  <c r="BE148" i="8" s="1"/>
  <c r="BD148" i="8" s="1"/>
  <c r="BC148" i="8" s="1"/>
  <c r="BB148" i="8" s="1"/>
  <c r="BA148" i="8" s="1"/>
  <c r="BL148" i="8" s="1"/>
  <c r="CA148" i="8" s="1"/>
  <c r="L235" i="8"/>
  <c r="BW235" i="8"/>
  <c r="BV235" i="8" s="1"/>
  <c r="BU235" i="8" s="1"/>
  <c r="BT235" i="8" s="1"/>
  <c r="BS235" i="8" s="1"/>
  <c r="BR235" i="8" s="1"/>
  <c r="BQ235" i="8" s="1"/>
  <c r="BP235" i="8" s="1"/>
  <c r="BO235" i="8" s="1"/>
  <c r="BN235" i="8" s="1"/>
  <c r="BM235" i="8" s="1"/>
  <c r="BX235" i="8" s="1"/>
  <c r="CB235" i="8" s="1"/>
  <c r="BW510" i="8"/>
  <c r="BV510" i="8" s="1"/>
  <c r="BU510" i="8" s="1"/>
  <c r="BT510" i="8" s="1"/>
  <c r="BS510" i="8" s="1"/>
  <c r="BR510" i="8" s="1"/>
  <c r="BQ510" i="8" s="1"/>
  <c r="BP510" i="8" s="1"/>
  <c r="BO510" i="8" s="1"/>
  <c r="BN510" i="8" s="1"/>
  <c r="BM510" i="8" s="1"/>
  <c r="BX510" i="8" s="1"/>
  <c r="CB510" i="8" s="1"/>
  <c r="L510" i="8"/>
  <c r="AY848" i="8"/>
  <c r="AX848" i="8" s="1"/>
  <c r="AW848" i="8" s="1"/>
  <c r="AV848" i="8" s="1"/>
  <c r="AU848" i="8" s="1"/>
  <c r="AT848" i="8" s="1"/>
  <c r="AS848" i="8" s="1"/>
  <c r="AR848" i="8" s="1"/>
  <c r="AQ848" i="8" s="1"/>
  <c r="AP848" i="8" s="1"/>
  <c r="AO848" i="8" s="1"/>
  <c r="AZ848" i="8" s="1"/>
  <c r="BZ848" i="8" s="1"/>
  <c r="AM848" i="8"/>
  <c r="AL848" i="8" s="1"/>
  <c r="AK848" i="8" s="1"/>
  <c r="AJ848" i="8" s="1"/>
  <c r="AI848" i="8" s="1"/>
  <c r="AH848" i="8" s="1"/>
  <c r="AG848" i="8" s="1"/>
  <c r="AF848" i="8" s="1"/>
  <c r="AE848" i="8" s="1"/>
  <c r="AD848" i="8" s="1"/>
  <c r="AC848" i="8" s="1"/>
  <c r="AN848" i="8" s="1"/>
  <c r="BY848" i="8" s="1"/>
  <c r="BK848" i="8"/>
  <c r="BJ848" i="8" s="1"/>
  <c r="BI848" i="8" s="1"/>
  <c r="BH848" i="8" s="1"/>
  <c r="BG848" i="8" s="1"/>
  <c r="BF848" i="8" s="1"/>
  <c r="BE848" i="8" s="1"/>
  <c r="BD848" i="8" s="1"/>
  <c r="BC848" i="8" s="1"/>
  <c r="BB848" i="8" s="1"/>
  <c r="BA848" i="8" s="1"/>
  <c r="BL848" i="8" s="1"/>
  <c r="CA848" i="8" s="1"/>
  <c r="L92" i="8"/>
  <c r="BW92" i="8"/>
  <c r="BV92" i="8" s="1"/>
  <c r="BU92" i="8" s="1"/>
  <c r="BT92" i="8" s="1"/>
  <c r="BS92" i="8" s="1"/>
  <c r="BR92" i="8" s="1"/>
  <c r="BQ92" i="8" s="1"/>
  <c r="BP92" i="8" s="1"/>
  <c r="BO92" i="8" s="1"/>
  <c r="BN92" i="8" s="1"/>
  <c r="BM92" i="8" s="1"/>
  <c r="BX92" i="8" s="1"/>
  <c r="CB92" i="8" s="1"/>
  <c r="AY871" i="8"/>
  <c r="AX871" i="8" s="1"/>
  <c r="AW871" i="8" s="1"/>
  <c r="AV871" i="8" s="1"/>
  <c r="AU871" i="8" s="1"/>
  <c r="AT871" i="8" s="1"/>
  <c r="AS871" i="8" s="1"/>
  <c r="AR871" i="8" s="1"/>
  <c r="AQ871" i="8" s="1"/>
  <c r="AP871" i="8" s="1"/>
  <c r="AO871" i="8" s="1"/>
  <c r="AZ871" i="8" s="1"/>
  <c r="BZ871" i="8" s="1"/>
  <c r="BK871" i="8"/>
  <c r="BJ871" i="8" s="1"/>
  <c r="BI871" i="8" s="1"/>
  <c r="BH871" i="8" s="1"/>
  <c r="BG871" i="8" s="1"/>
  <c r="BF871" i="8" s="1"/>
  <c r="BE871" i="8" s="1"/>
  <c r="BD871" i="8" s="1"/>
  <c r="BC871" i="8" s="1"/>
  <c r="BB871" i="8" s="1"/>
  <c r="BA871" i="8" s="1"/>
  <c r="BL871" i="8" s="1"/>
  <c r="CA871" i="8" s="1"/>
  <c r="AM871" i="8"/>
  <c r="AL871" i="8" s="1"/>
  <c r="AK871" i="8" s="1"/>
  <c r="AJ871" i="8" s="1"/>
  <c r="AI871" i="8" s="1"/>
  <c r="AH871" i="8" s="1"/>
  <c r="AG871" i="8" s="1"/>
  <c r="AF871" i="8" s="1"/>
  <c r="AE871" i="8" s="1"/>
  <c r="AD871" i="8" s="1"/>
  <c r="AC871" i="8" s="1"/>
  <c r="AN871" i="8" s="1"/>
  <c r="BY871" i="8" s="1"/>
  <c r="L642" i="8"/>
  <c r="BW642" i="8"/>
  <c r="BV642" i="8" s="1"/>
  <c r="BU642" i="8" s="1"/>
  <c r="BT642" i="8" s="1"/>
  <c r="BS642" i="8" s="1"/>
  <c r="BR642" i="8" s="1"/>
  <c r="BQ642" i="8" s="1"/>
  <c r="BP642" i="8" s="1"/>
  <c r="BO642" i="8" s="1"/>
  <c r="BN642" i="8" s="1"/>
  <c r="BM642" i="8" s="1"/>
  <c r="BX642" i="8" s="1"/>
  <c r="CB642" i="8" s="1"/>
  <c r="L650" i="8"/>
  <c r="BW650" i="8"/>
  <c r="BV650" i="8" s="1"/>
  <c r="BU650" i="8" s="1"/>
  <c r="BT650" i="8" s="1"/>
  <c r="BS650" i="8" s="1"/>
  <c r="BR650" i="8" s="1"/>
  <c r="BQ650" i="8" s="1"/>
  <c r="BP650" i="8" s="1"/>
  <c r="BO650" i="8" s="1"/>
  <c r="BN650" i="8" s="1"/>
  <c r="BM650" i="8" s="1"/>
  <c r="BX650" i="8" s="1"/>
  <c r="CB650" i="8" s="1"/>
  <c r="L638" i="8"/>
  <c r="BW638" i="8"/>
  <c r="BV638" i="8" s="1"/>
  <c r="BU638" i="8" s="1"/>
  <c r="BT638" i="8" s="1"/>
  <c r="BS638" i="8" s="1"/>
  <c r="BR638" i="8" s="1"/>
  <c r="BQ638" i="8" s="1"/>
  <c r="BP638" i="8" s="1"/>
  <c r="BO638" i="8" s="1"/>
  <c r="BN638" i="8" s="1"/>
  <c r="BM638" i="8" s="1"/>
  <c r="BX638" i="8" s="1"/>
  <c r="CB638" i="8" s="1"/>
  <c r="L630" i="8"/>
  <c r="BW630" i="8"/>
  <c r="BV630" i="8" s="1"/>
  <c r="BU630" i="8" s="1"/>
  <c r="BT630" i="8" s="1"/>
  <c r="BS630" i="8" s="1"/>
  <c r="BR630" i="8" s="1"/>
  <c r="BQ630" i="8" s="1"/>
  <c r="BP630" i="8" s="1"/>
  <c r="BO630" i="8" s="1"/>
  <c r="BN630" i="8" s="1"/>
  <c r="BM630" i="8" s="1"/>
  <c r="BX630" i="8" s="1"/>
  <c r="CB630" i="8" s="1"/>
  <c r="L640" i="8"/>
  <c r="BW640" i="8"/>
  <c r="BV640" i="8" s="1"/>
  <c r="BU640" i="8" s="1"/>
  <c r="BT640" i="8" s="1"/>
  <c r="BS640" i="8" s="1"/>
  <c r="BR640" i="8" s="1"/>
  <c r="BQ640" i="8" s="1"/>
  <c r="BP640" i="8" s="1"/>
  <c r="BO640" i="8" s="1"/>
  <c r="BN640" i="8" s="1"/>
  <c r="BM640" i="8" s="1"/>
  <c r="BX640" i="8" s="1"/>
  <c r="CB640" i="8" s="1"/>
  <c r="L644" i="8"/>
  <c r="BW644" i="8"/>
  <c r="BV644" i="8" s="1"/>
  <c r="BU644" i="8" s="1"/>
  <c r="BT644" i="8" s="1"/>
  <c r="BS644" i="8" s="1"/>
  <c r="BR644" i="8" s="1"/>
  <c r="BQ644" i="8" s="1"/>
  <c r="BP644" i="8" s="1"/>
  <c r="BO644" i="8" s="1"/>
  <c r="BN644" i="8" s="1"/>
  <c r="BM644" i="8" s="1"/>
  <c r="BX644" i="8" s="1"/>
  <c r="CB644" i="8" s="1"/>
  <c r="L648" i="8"/>
  <c r="BW648" i="8"/>
  <c r="BV648" i="8" s="1"/>
  <c r="BU648" i="8" s="1"/>
  <c r="BT648" i="8" s="1"/>
  <c r="BS648" i="8" s="1"/>
  <c r="BR648" i="8" s="1"/>
  <c r="BQ648" i="8" s="1"/>
  <c r="BP648" i="8" s="1"/>
  <c r="BO648" i="8" s="1"/>
  <c r="BN648" i="8" s="1"/>
  <c r="BM648" i="8" s="1"/>
  <c r="BX648" i="8" s="1"/>
  <c r="CB648" i="8" s="1"/>
  <c r="L363" i="8"/>
  <c r="BW363" i="8"/>
  <c r="BV363" i="8" s="1"/>
  <c r="BU363" i="8" s="1"/>
  <c r="BT363" i="8" s="1"/>
  <c r="BS363" i="8" s="1"/>
  <c r="BR363" i="8" s="1"/>
  <c r="BQ363" i="8" s="1"/>
  <c r="BP363" i="8" s="1"/>
  <c r="BO363" i="8" s="1"/>
  <c r="BN363" i="8" s="1"/>
  <c r="BM363" i="8" s="1"/>
  <c r="BX363" i="8" s="1"/>
  <c r="CB363" i="8" s="1"/>
  <c r="L365" i="8"/>
  <c r="BW365" i="8"/>
  <c r="BV365" i="8" s="1"/>
  <c r="BU365" i="8" s="1"/>
  <c r="BT365" i="8" s="1"/>
  <c r="BS365" i="8" s="1"/>
  <c r="BR365" i="8" s="1"/>
  <c r="BQ365" i="8" s="1"/>
  <c r="BP365" i="8" s="1"/>
  <c r="BO365" i="8" s="1"/>
  <c r="BN365" i="8" s="1"/>
  <c r="BM365" i="8" s="1"/>
  <c r="BX365" i="8" s="1"/>
  <c r="CB365" i="8" s="1"/>
  <c r="BW481" i="8"/>
  <c r="BV481" i="8" s="1"/>
  <c r="BU481" i="8" s="1"/>
  <c r="BT481" i="8" s="1"/>
  <c r="BS481" i="8" s="1"/>
  <c r="BR481" i="8" s="1"/>
  <c r="BQ481" i="8" s="1"/>
  <c r="BP481" i="8" s="1"/>
  <c r="BO481" i="8" s="1"/>
  <c r="BN481" i="8" s="1"/>
  <c r="BM481" i="8" s="1"/>
  <c r="BX481" i="8" s="1"/>
  <c r="CB481" i="8" s="1"/>
  <c r="L481" i="8"/>
  <c r="BW485" i="8"/>
  <c r="BV485" i="8" s="1"/>
  <c r="BU485" i="8" s="1"/>
  <c r="BT485" i="8" s="1"/>
  <c r="BS485" i="8" s="1"/>
  <c r="BR485" i="8" s="1"/>
  <c r="BQ485" i="8" s="1"/>
  <c r="BP485" i="8" s="1"/>
  <c r="BO485" i="8" s="1"/>
  <c r="BN485" i="8" s="1"/>
  <c r="BM485" i="8" s="1"/>
  <c r="BX485" i="8" s="1"/>
  <c r="CB485" i="8" s="1"/>
  <c r="L485" i="8"/>
  <c r="BW489" i="8"/>
  <c r="BV489" i="8" s="1"/>
  <c r="BU489" i="8" s="1"/>
  <c r="BT489" i="8" s="1"/>
  <c r="BS489" i="8" s="1"/>
  <c r="BR489" i="8" s="1"/>
  <c r="BQ489" i="8" s="1"/>
  <c r="BP489" i="8" s="1"/>
  <c r="BO489" i="8" s="1"/>
  <c r="BN489" i="8" s="1"/>
  <c r="BM489" i="8" s="1"/>
  <c r="BX489" i="8" s="1"/>
  <c r="CB489" i="8" s="1"/>
  <c r="L489" i="8"/>
  <c r="BW493" i="8"/>
  <c r="BV493" i="8" s="1"/>
  <c r="BU493" i="8" s="1"/>
  <c r="BT493" i="8" s="1"/>
  <c r="BS493" i="8" s="1"/>
  <c r="BR493" i="8" s="1"/>
  <c r="BQ493" i="8" s="1"/>
  <c r="BP493" i="8" s="1"/>
  <c r="BO493" i="8" s="1"/>
  <c r="BN493" i="8" s="1"/>
  <c r="BM493" i="8" s="1"/>
  <c r="BX493" i="8" s="1"/>
  <c r="CB493" i="8" s="1"/>
  <c r="L493" i="8"/>
  <c r="BW497" i="8"/>
  <c r="BV497" i="8" s="1"/>
  <c r="BU497" i="8" s="1"/>
  <c r="BT497" i="8" s="1"/>
  <c r="BS497" i="8" s="1"/>
  <c r="BR497" i="8" s="1"/>
  <c r="BQ497" i="8" s="1"/>
  <c r="BP497" i="8" s="1"/>
  <c r="BO497" i="8" s="1"/>
  <c r="BN497" i="8" s="1"/>
  <c r="BM497" i="8" s="1"/>
  <c r="BX497" i="8" s="1"/>
  <c r="CB497" i="8" s="1"/>
  <c r="L497" i="8"/>
  <c r="L305" i="8"/>
  <c r="BW305" i="8"/>
  <c r="BV305" i="8" s="1"/>
  <c r="BU305" i="8" s="1"/>
  <c r="BT305" i="8" s="1"/>
  <c r="BS305" i="8" s="1"/>
  <c r="BR305" i="8" s="1"/>
  <c r="BQ305" i="8" s="1"/>
  <c r="BP305" i="8" s="1"/>
  <c r="BO305" i="8" s="1"/>
  <c r="BN305" i="8" s="1"/>
  <c r="BM305" i="8" s="1"/>
  <c r="BX305" i="8" s="1"/>
  <c r="CB305" i="8" s="1"/>
  <c r="BW450" i="8"/>
  <c r="BV450" i="8" s="1"/>
  <c r="BU450" i="8" s="1"/>
  <c r="BT450" i="8" s="1"/>
  <c r="BS450" i="8" s="1"/>
  <c r="BR450" i="8" s="1"/>
  <c r="BQ450" i="8" s="1"/>
  <c r="BP450" i="8" s="1"/>
  <c r="BO450" i="8" s="1"/>
  <c r="BN450" i="8" s="1"/>
  <c r="BM450" i="8" s="1"/>
  <c r="BX450" i="8" s="1"/>
  <c r="CB450" i="8" s="1"/>
  <c r="L450" i="8"/>
  <c r="BW452" i="8"/>
  <c r="BV452" i="8" s="1"/>
  <c r="BU452" i="8" s="1"/>
  <c r="BT452" i="8" s="1"/>
  <c r="BS452" i="8" s="1"/>
  <c r="BR452" i="8" s="1"/>
  <c r="BQ452" i="8" s="1"/>
  <c r="BP452" i="8" s="1"/>
  <c r="BO452" i="8" s="1"/>
  <c r="BN452" i="8" s="1"/>
  <c r="BM452" i="8" s="1"/>
  <c r="BX452" i="8" s="1"/>
  <c r="CB452" i="8" s="1"/>
  <c r="L452" i="8"/>
  <c r="BW454" i="8"/>
  <c r="BV454" i="8" s="1"/>
  <c r="BU454" i="8" s="1"/>
  <c r="BT454" i="8" s="1"/>
  <c r="BS454" i="8" s="1"/>
  <c r="BR454" i="8" s="1"/>
  <c r="BQ454" i="8" s="1"/>
  <c r="BP454" i="8" s="1"/>
  <c r="BO454" i="8" s="1"/>
  <c r="BN454" i="8" s="1"/>
  <c r="BM454" i="8" s="1"/>
  <c r="BX454" i="8" s="1"/>
  <c r="CB454" i="8" s="1"/>
  <c r="L454" i="8"/>
  <c r="BW456" i="8"/>
  <c r="BV456" i="8" s="1"/>
  <c r="BU456" i="8" s="1"/>
  <c r="BT456" i="8" s="1"/>
  <c r="BS456" i="8" s="1"/>
  <c r="BR456" i="8" s="1"/>
  <c r="BQ456" i="8" s="1"/>
  <c r="BP456" i="8" s="1"/>
  <c r="BO456" i="8" s="1"/>
  <c r="BN456" i="8" s="1"/>
  <c r="BM456" i="8" s="1"/>
  <c r="BX456" i="8" s="1"/>
  <c r="CB456" i="8" s="1"/>
  <c r="L456" i="8"/>
  <c r="BW458" i="8"/>
  <c r="BV458" i="8" s="1"/>
  <c r="BU458" i="8" s="1"/>
  <c r="BT458" i="8" s="1"/>
  <c r="BS458" i="8" s="1"/>
  <c r="BR458" i="8" s="1"/>
  <c r="BQ458" i="8" s="1"/>
  <c r="BP458" i="8" s="1"/>
  <c r="BO458" i="8" s="1"/>
  <c r="BN458" i="8" s="1"/>
  <c r="BM458" i="8" s="1"/>
  <c r="BX458" i="8" s="1"/>
  <c r="CB458" i="8" s="1"/>
  <c r="L458" i="8"/>
  <c r="BW460" i="8"/>
  <c r="BV460" i="8" s="1"/>
  <c r="BU460" i="8" s="1"/>
  <c r="BT460" i="8" s="1"/>
  <c r="BS460" i="8" s="1"/>
  <c r="BR460" i="8" s="1"/>
  <c r="BQ460" i="8" s="1"/>
  <c r="BP460" i="8" s="1"/>
  <c r="BO460" i="8" s="1"/>
  <c r="BN460" i="8" s="1"/>
  <c r="BM460" i="8" s="1"/>
  <c r="BX460" i="8" s="1"/>
  <c r="CB460" i="8" s="1"/>
  <c r="L460" i="8"/>
  <c r="BW462" i="8"/>
  <c r="BV462" i="8" s="1"/>
  <c r="BU462" i="8" s="1"/>
  <c r="BT462" i="8" s="1"/>
  <c r="BS462" i="8" s="1"/>
  <c r="BR462" i="8" s="1"/>
  <c r="BQ462" i="8" s="1"/>
  <c r="BP462" i="8" s="1"/>
  <c r="BO462" i="8" s="1"/>
  <c r="BN462" i="8" s="1"/>
  <c r="BM462" i="8" s="1"/>
  <c r="BX462" i="8" s="1"/>
  <c r="CB462" i="8" s="1"/>
  <c r="L462" i="8"/>
  <c r="BW464" i="8"/>
  <c r="BV464" i="8" s="1"/>
  <c r="BU464" i="8" s="1"/>
  <c r="BT464" i="8" s="1"/>
  <c r="BS464" i="8" s="1"/>
  <c r="BR464" i="8" s="1"/>
  <c r="BQ464" i="8" s="1"/>
  <c r="BP464" i="8" s="1"/>
  <c r="BO464" i="8" s="1"/>
  <c r="BN464" i="8" s="1"/>
  <c r="BM464" i="8" s="1"/>
  <c r="BX464" i="8" s="1"/>
  <c r="CB464" i="8" s="1"/>
  <c r="L464" i="8"/>
  <c r="BW466" i="8"/>
  <c r="BV466" i="8" s="1"/>
  <c r="BU466" i="8" s="1"/>
  <c r="BT466" i="8" s="1"/>
  <c r="BS466" i="8" s="1"/>
  <c r="BR466" i="8" s="1"/>
  <c r="BQ466" i="8" s="1"/>
  <c r="BP466" i="8" s="1"/>
  <c r="BO466" i="8" s="1"/>
  <c r="BN466" i="8" s="1"/>
  <c r="BM466" i="8" s="1"/>
  <c r="BX466" i="8" s="1"/>
  <c r="CB466" i="8" s="1"/>
  <c r="L466" i="8"/>
  <c r="BW468" i="8"/>
  <c r="BV468" i="8" s="1"/>
  <c r="BU468" i="8" s="1"/>
  <c r="BT468" i="8" s="1"/>
  <c r="BS468" i="8" s="1"/>
  <c r="BR468" i="8" s="1"/>
  <c r="BQ468" i="8" s="1"/>
  <c r="BP468" i="8" s="1"/>
  <c r="BO468" i="8" s="1"/>
  <c r="BN468" i="8" s="1"/>
  <c r="BM468" i="8" s="1"/>
  <c r="BX468" i="8" s="1"/>
  <c r="CB468" i="8" s="1"/>
  <c r="L468" i="8"/>
  <c r="BW470" i="8"/>
  <c r="BV470" i="8" s="1"/>
  <c r="BU470" i="8" s="1"/>
  <c r="BT470" i="8" s="1"/>
  <c r="BS470" i="8" s="1"/>
  <c r="BR470" i="8" s="1"/>
  <c r="BQ470" i="8" s="1"/>
  <c r="BP470" i="8" s="1"/>
  <c r="BO470" i="8" s="1"/>
  <c r="BN470" i="8" s="1"/>
  <c r="BM470" i="8" s="1"/>
  <c r="BX470" i="8" s="1"/>
  <c r="CB470" i="8" s="1"/>
  <c r="L470" i="8"/>
  <c r="BW472" i="8"/>
  <c r="BV472" i="8" s="1"/>
  <c r="BU472" i="8" s="1"/>
  <c r="BT472" i="8" s="1"/>
  <c r="BS472" i="8" s="1"/>
  <c r="BR472" i="8" s="1"/>
  <c r="BQ472" i="8" s="1"/>
  <c r="BP472" i="8" s="1"/>
  <c r="BO472" i="8" s="1"/>
  <c r="BN472" i="8" s="1"/>
  <c r="BM472" i="8" s="1"/>
  <c r="BX472" i="8" s="1"/>
  <c r="CB472" i="8" s="1"/>
  <c r="L472" i="8"/>
  <c r="BW474" i="8"/>
  <c r="BV474" i="8" s="1"/>
  <c r="BU474" i="8" s="1"/>
  <c r="BT474" i="8" s="1"/>
  <c r="BS474" i="8" s="1"/>
  <c r="BR474" i="8" s="1"/>
  <c r="BQ474" i="8" s="1"/>
  <c r="BP474" i="8" s="1"/>
  <c r="BO474" i="8" s="1"/>
  <c r="BN474" i="8" s="1"/>
  <c r="BM474" i="8" s="1"/>
  <c r="BX474" i="8" s="1"/>
  <c r="CB474" i="8" s="1"/>
  <c r="L474" i="8"/>
  <c r="BW476" i="8"/>
  <c r="BV476" i="8" s="1"/>
  <c r="BU476" i="8" s="1"/>
  <c r="BT476" i="8" s="1"/>
  <c r="BS476" i="8" s="1"/>
  <c r="BR476" i="8" s="1"/>
  <c r="BQ476" i="8" s="1"/>
  <c r="BP476" i="8" s="1"/>
  <c r="BO476" i="8" s="1"/>
  <c r="BN476" i="8" s="1"/>
  <c r="BM476" i="8" s="1"/>
  <c r="BX476" i="8" s="1"/>
  <c r="CB476" i="8" s="1"/>
  <c r="L476" i="8"/>
  <c r="BW478" i="8"/>
  <c r="BV478" i="8" s="1"/>
  <c r="BU478" i="8" s="1"/>
  <c r="BT478" i="8" s="1"/>
  <c r="BS478" i="8" s="1"/>
  <c r="BR478" i="8" s="1"/>
  <c r="BQ478" i="8" s="1"/>
  <c r="BP478" i="8" s="1"/>
  <c r="BO478" i="8" s="1"/>
  <c r="BN478" i="8" s="1"/>
  <c r="BM478" i="8" s="1"/>
  <c r="BX478" i="8" s="1"/>
  <c r="CB478" i="8" s="1"/>
  <c r="L478" i="8"/>
  <c r="BW480" i="8"/>
  <c r="BV480" i="8" s="1"/>
  <c r="BU480" i="8" s="1"/>
  <c r="BT480" i="8" s="1"/>
  <c r="BS480" i="8" s="1"/>
  <c r="BR480" i="8" s="1"/>
  <c r="BQ480" i="8" s="1"/>
  <c r="BP480" i="8" s="1"/>
  <c r="BO480" i="8" s="1"/>
  <c r="BN480" i="8" s="1"/>
  <c r="BM480" i="8" s="1"/>
  <c r="BX480" i="8" s="1"/>
  <c r="CB480" i="8" s="1"/>
  <c r="L480" i="8"/>
  <c r="BW484" i="8"/>
  <c r="BV484" i="8" s="1"/>
  <c r="BU484" i="8" s="1"/>
  <c r="BT484" i="8" s="1"/>
  <c r="BS484" i="8" s="1"/>
  <c r="BR484" i="8" s="1"/>
  <c r="BQ484" i="8" s="1"/>
  <c r="BP484" i="8" s="1"/>
  <c r="BO484" i="8" s="1"/>
  <c r="BN484" i="8" s="1"/>
  <c r="BM484" i="8" s="1"/>
  <c r="BX484" i="8" s="1"/>
  <c r="CB484" i="8" s="1"/>
  <c r="L484" i="8"/>
  <c r="BW488" i="8"/>
  <c r="BV488" i="8" s="1"/>
  <c r="BU488" i="8" s="1"/>
  <c r="BT488" i="8" s="1"/>
  <c r="BS488" i="8" s="1"/>
  <c r="BR488" i="8" s="1"/>
  <c r="BQ488" i="8" s="1"/>
  <c r="BP488" i="8" s="1"/>
  <c r="BO488" i="8" s="1"/>
  <c r="BN488" i="8" s="1"/>
  <c r="BM488" i="8" s="1"/>
  <c r="BX488" i="8" s="1"/>
  <c r="CB488" i="8" s="1"/>
  <c r="L488" i="8"/>
  <c r="BW492" i="8"/>
  <c r="BV492" i="8" s="1"/>
  <c r="BU492" i="8" s="1"/>
  <c r="BT492" i="8" s="1"/>
  <c r="BS492" i="8" s="1"/>
  <c r="BR492" i="8" s="1"/>
  <c r="BQ492" i="8" s="1"/>
  <c r="BP492" i="8" s="1"/>
  <c r="BO492" i="8" s="1"/>
  <c r="BN492" i="8" s="1"/>
  <c r="BM492" i="8" s="1"/>
  <c r="BX492" i="8" s="1"/>
  <c r="CB492" i="8" s="1"/>
  <c r="L492" i="8"/>
  <c r="BW496" i="8"/>
  <c r="BV496" i="8" s="1"/>
  <c r="BU496" i="8" s="1"/>
  <c r="BT496" i="8" s="1"/>
  <c r="BS496" i="8" s="1"/>
  <c r="BR496" i="8" s="1"/>
  <c r="BQ496" i="8" s="1"/>
  <c r="BP496" i="8" s="1"/>
  <c r="BO496" i="8" s="1"/>
  <c r="BN496" i="8" s="1"/>
  <c r="BM496" i="8" s="1"/>
  <c r="BX496" i="8" s="1"/>
  <c r="CB496" i="8" s="1"/>
  <c r="L496" i="8"/>
  <c r="AM126" i="8"/>
  <c r="AL126" i="8" s="1"/>
  <c r="AK126" i="8" s="1"/>
  <c r="AJ126" i="8" s="1"/>
  <c r="AI126" i="8" s="1"/>
  <c r="AH126" i="8" s="1"/>
  <c r="AG126" i="8" s="1"/>
  <c r="AF126" i="8" s="1"/>
  <c r="AE126" i="8" s="1"/>
  <c r="AD126" i="8" s="1"/>
  <c r="AC126" i="8" s="1"/>
  <c r="AN126" i="8" s="1"/>
  <c r="BY126" i="8" s="1"/>
  <c r="AY126" i="8"/>
  <c r="AX126" i="8" s="1"/>
  <c r="AW126" i="8" s="1"/>
  <c r="AV126" i="8" s="1"/>
  <c r="AU126" i="8" s="1"/>
  <c r="AT126" i="8" s="1"/>
  <c r="AS126" i="8" s="1"/>
  <c r="AR126" i="8" s="1"/>
  <c r="AQ126" i="8" s="1"/>
  <c r="AP126" i="8" s="1"/>
  <c r="AO126" i="8" s="1"/>
  <c r="AZ126" i="8" s="1"/>
  <c r="BZ126" i="8" s="1"/>
  <c r="BK126" i="8"/>
  <c r="BJ126" i="8" s="1"/>
  <c r="BI126" i="8" s="1"/>
  <c r="BH126" i="8" s="1"/>
  <c r="BG126" i="8" s="1"/>
  <c r="BF126" i="8" s="1"/>
  <c r="BE126" i="8" s="1"/>
  <c r="BD126" i="8" s="1"/>
  <c r="BC126" i="8" s="1"/>
  <c r="BB126" i="8" s="1"/>
  <c r="BA126" i="8" s="1"/>
  <c r="BL126" i="8" s="1"/>
  <c r="CA126" i="8" s="1"/>
  <c r="AY9" i="8"/>
  <c r="AX9" i="8" s="1"/>
  <c r="AW9" i="8" s="1"/>
  <c r="AV9" i="8" s="1"/>
  <c r="AU9" i="8" s="1"/>
  <c r="AT9" i="8" s="1"/>
  <c r="AS9" i="8" s="1"/>
  <c r="AR9" i="8" s="1"/>
  <c r="AQ9" i="8" s="1"/>
  <c r="AP9" i="8" s="1"/>
  <c r="AO9" i="8" s="1"/>
  <c r="AZ9" i="8" s="1"/>
  <c r="BZ9" i="8" s="1"/>
  <c r="AM9" i="8"/>
  <c r="AL9" i="8" s="1"/>
  <c r="AK9" i="8" s="1"/>
  <c r="AJ9" i="8" s="1"/>
  <c r="AI9" i="8" s="1"/>
  <c r="AH9" i="8" s="1"/>
  <c r="AG9" i="8" s="1"/>
  <c r="AF9" i="8" s="1"/>
  <c r="AE9" i="8" s="1"/>
  <c r="AD9" i="8" s="1"/>
  <c r="AC9" i="8" s="1"/>
  <c r="AN9" i="8" s="1"/>
  <c r="BY9" i="8" s="1"/>
  <c r="BK9" i="8"/>
  <c r="BJ9" i="8" s="1"/>
  <c r="BI9" i="8" s="1"/>
  <c r="BH9" i="8" s="1"/>
  <c r="BG9" i="8" s="1"/>
  <c r="BF9" i="8" s="1"/>
  <c r="BE9" i="8" s="1"/>
  <c r="BD9" i="8" s="1"/>
  <c r="BC9" i="8" s="1"/>
  <c r="BB9" i="8" s="1"/>
  <c r="BA9" i="8" s="1"/>
  <c r="BL9" i="8" s="1"/>
  <c r="CA9" i="8" s="1"/>
  <c r="AM76" i="8"/>
  <c r="AL76" i="8" s="1"/>
  <c r="AK76" i="8" s="1"/>
  <c r="AJ76" i="8" s="1"/>
  <c r="AI76" i="8" s="1"/>
  <c r="AH76" i="8" s="1"/>
  <c r="AG76" i="8" s="1"/>
  <c r="AF76" i="8" s="1"/>
  <c r="AE76" i="8" s="1"/>
  <c r="AD76" i="8" s="1"/>
  <c r="AC76" i="8" s="1"/>
  <c r="AN76" i="8" s="1"/>
  <c r="BY76" i="8" s="1"/>
  <c r="AY76" i="8"/>
  <c r="AX76" i="8" s="1"/>
  <c r="AW76" i="8" s="1"/>
  <c r="AV76" i="8" s="1"/>
  <c r="AU76" i="8" s="1"/>
  <c r="AT76" i="8" s="1"/>
  <c r="AS76" i="8" s="1"/>
  <c r="AR76" i="8" s="1"/>
  <c r="AQ76" i="8" s="1"/>
  <c r="AP76" i="8" s="1"/>
  <c r="AO76" i="8" s="1"/>
  <c r="AZ76" i="8" s="1"/>
  <c r="BZ76" i="8" s="1"/>
  <c r="BK76" i="8"/>
  <c r="BJ76" i="8" s="1"/>
  <c r="BI76" i="8" s="1"/>
  <c r="BH76" i="8" s="1"/>
  <c r="BG76" i="8" s="1"/>
  <c r="BF76" i="8" s="1"/>
  <c r="BE76" i="8" s="1"/>
  <c r="BD76" i="8" s="1"/>
  <c r="BC76" i="8" s="1"/>
  <c r="BB76" i="8" s="1"/>
  <c r="BA76" i="8" s="1"/>
  <c r="BL76" i="8" s="1"/>
  <c r="CA76" i="8" s="1"/>
  <c r="AM312" i="8"/>
  <c r="AL312" i="8" s="1"/>
  <c r="AK312" i="8" s="1"/>
  <c r="AJ312" i="8" s="1"/>
  <c r="AI312" i="8" s="1"/>
  <c r="AH312" i="8" s="1"/>
  <c r="AG312" i="8" s="1"/>
  <c r="AF312" i="8" s="1"/>
  <c r="AE312" i="8" s="1"/>
  <c r="AD312" i="8" s="1"/>
  <c r="AC312" i="8" s="1"/>
  <c r="AN312" i="8" s="1"/>
  <c r="BY312" i="8" s="1"/>
  <c r="BK312" i="8"/>
  <c r="BJ312" i="8" s="1"/>
  <c r="BI312" i="8" s="1"/>
  <c r="BH312" i="8" s="1"/>
  <c r="BG312" i="8" s="1"/>
  <c r="BF312" i="8" s="1"/>
  <c r="BE312" i="8" s="1"/>
  <c r="BD312" i="8" s="1"/>
  <c r="BC312" i="8" s="1"/>
  <c r="BB312" i="8" s="1"/>
  <c r="BA312" i="8" s="1"/>
  <c r="BL312" i="8" s="1"/>
  <c r="CA312" i="8" s="1"/>
  <c r="AY312" i="8"/>
  <c r="AX312" i="8" s="1"/>
  <c r="AW312" i="8" s="1"/>
  <c r="AV312" i="8" s="1"/>
  <c r="AU312" i="8" s="1"/>
  <c r="AT312" i="8" s="1"/>
  <c r="AS312" i="8" s="1"/>
  <c r="AR312" i="8" s="1"/>
  <c r="AQ312" i="8" s="1"/>
  <c r="AP312" i="8" s="1"/>
  <c r="AO312" i="8" s="1"/>
  <c r="AZ312" i="8" s="1"/>
  <c r="BZ312" i="8" s="1"/>
  <c r="BK563" i="8"/>
  <c r="BJ563" i="8" s="1"/>
  <c r="BI563" i="8" s="1"/>
  <c r="BH563" i="8" s="1"/>
  <c r="BG563" i="8" s="1"/>
  <c r="BF563" i="8" s="1"/>
  <c r="BE563" i="8" s="1"/>
  <c r="BD563" i="8" s="1"/>
  <c r="BC563" i="8" s="1"/>
  <c r="BB563" i="8" s="1"/>
  <c r="BA563" i="8" s="1"/>
  <c r="BL563" i="8" s="1"/>
  <c r="CA563" i="8" s="1"/>
  <c r="AY563" i="8"/>
  <c r="AX563" i="8" s="1"/>
  <c r="AW563" i="8" s="1"/>
  <c r="AV563" i="8" s="1"/>
  <c r="AU563" i="8" s="1"/>
  <c r="AT563" i="8" s="1"/>
  <c r="AS563" i="8" s="1"/>
  <c r="AR563" i="8" s="1"/>
  <c r="AQ563" i="8" s="1"/>
  <c r="AP563" i="8" s="1"/>
  <c r="AO563" i="8" s="1"/>
  <c r="AZ563" i="8" s="1"/>
  <c r="BZ563" i="8" s="1"/>
  <c r="AM563" i="8"/>
  <c r="AL563" i="8" s="1"/>
  <c r="AK563" i="8" s="1"/>
  <c r="AJ563" i="8" s="1"/>
  <c r="AI563" i="8" s="1"/>
  <c r="AH563" i="8" s="1"/>
  <c r="AG563" i="8" s="1"/>
  <c r="AF563" i="8" s="1"/>
  <c r="AE563" i="8" s="1"/>
  <c r="AD563" i="8" s="1"/>
  <c r="AC563" i="8" s="1"/>
  <c r="AN563" i="8" s="1"/>
  <c r="BY563" i="8" s="1"/>
  <c r="BK571" i="8"/>
  <c r="BJ571" i="8" s="1"/>
  <c r="BI571" i="8" s="1"/>
  <c r="BH571" i="8" s="1"/>
  <c r="BG571" i="8" s="1"/>
  <c r="BF571" i="8" s="1"/>
  <c r="BE571" i="8" s="1"/>
  <c r="BD571" i="8" s="1"/>
  <c r="BC571" i="8" s="1"/>
  <c r="BB571" i="8" s="1"/>
  <c r="BA571" i="8" s="1"/>
  <c r="BL571" i="8" s="1"/>
  <c r="CA571" i="8" s="1"/>
  <c r="AY571" i="8"/>
  <c r="AX571" i="8" s="1"/>
  <c r="AW571" i="8" s="1"/>
  <c r="AV571" i="8" s="1"/>
  <c r="AU571" i="8" s="1"/>
  <c r="AT571" i="8" s="1"/>
  <c r="AS571" i="8" s="1"/>
  <c r="AR571" i="8" s="1"/>
  <c r="AQ571" i="8" s="1"/>
  <c r="AP571" i="8" s="1"/>
  <c r="AO571" i="8" s="1"/>
  <c r="AZ571" i="8" s="1"/>
  <c r="BZ571" i="8" s="1"/>
  <c r="AM571" i="8"/>
  <c r="AL571" i="8" s="1"/>
  <c r="AK571" i="8" s="1"/>
  <c r="AJ571" i="8" s="1"/>
  <c r="AI571" i="8" s="1"/>
  <c r="AH571" i="8" s="1"/>
  <c r="AG571" i="8" s="1"/>
  <c r="AF571" i="8" s="1"/>
  <c r="AE571" i="8" s="1"/>
  <c r="AD571" i="8" s="1"/>
  <c r="AC571" i="8" s="1"/>
  <c r="AN571" i="8" s="1"/>
  <c r="BY571" i="8" s="1"/>
  <c r="BK579" i="8"/>
  <c r="BJ579" i="8" s="1"/>
  <c r="BI579" i="8" s="1"/>
  <c r="BH579" i="8" s="1"/>
  <c r="BG579" i="8" s="1"/>
  <c r="BF579" i="8" s="1"/>
  <c r="BE579" i="8" s="1"/>
  <c r="BD579" i="8" s="1"/>
  <c r="BC579" i="8" s="1"/>
  <c r="BB579" i="8" s="1"/>
  <c r="BA579" i="8" s="1"/>
  <c r="BL579" i="8" s="1"/>
  <c r="CA579" i="8" s="1"/>
  <c r="AY579" i="8"/>
  <c r="AX579" i="8" s="1"/>
  <c r="AW579" i="8" s="1"/>
  <c r="AV579" i="8" s="1"/>
  <c r="AU579" i="8" s="1"/>
  <c r="AT579" i="8" s="1"/>
  <c r="AS579" i="8" s="1"/>
  <c r="AR579" i="8" s="1"/>
  <c r="AQ579" i="8" s="1"/>
  <c r="AP579" i="8" s="1"/>
  <c r="AO579" i="8" s="1"/>
  <c r="AZ579" i="8" s="1"/>
  <c r="BZ579" i="8" s="1"/>
  <c r="AM579" i="8"/>
  <c r="AL579" i="8" s="1"/>
  <c r="AK579" i="8" s="1"/>
  <c r="AJ579" i="8" s="1"/>
  <c r="AI579" i="8" s="1"/>
  <c r="AH579" i="8" s="1"/>
  <c r="AG579" i="8" s="1"/>
  <c r="AF579" i="8" s="1"/>
  <c r="AE579" i="8" s="1"/>
  <c r="AD579" i="8" s="1"/>
  <c r="AC579" i="8" s="1"/>
  <c r="AN579" i="8" s="1"/>
  <c r="BY579" i="8" s="1"/>
  <c r="BK588" i="8"/>
  <c r="BJ588" i="8" s="1"/>
  <c r="BI588" i="8" s="1"/>
  <c r="BH588" i="8" s="1"/>
  <c r="BG588" i="8" s="1"/>
  <c r="BF588" i="8" s="1"/>
  <c r="BE588" i="8" s="1"/>
  <c r="BD588" i="8" s="1"/>
  <c r="BC588" i="8" s="1"/>
  <c r="BB588" i="8" s="1"/>
  <c r="BA588" i="8" s="1"/>
  <c r="BL588" i="8" s="1"/>
  <c r="CA588" i="8" s="1"/>
  <c r="AY588" i="8"/>
  <c r="AX588" i="8" s="1"/>
  <c r="AW588" i="8" s="1"/>
  <c r="AV588" i="8" s="1"/>
  <c r="AU588" i="8" s="1"/>
  <c r="AT588" i="8" s="1"/>
  <c r="AS588" i="8" s="1"/>
  <c r="AR588" i="8" s="1"/>
  <c r="AQ588" i="8" s="1"/>
  <c r="AP588" i="8" s="1"/>
  <c r="AO588" i="8" s="1"/>
  <c r="AZ588" i="8" s="1"/>
  <c r="BZ588" i="8" s="1"/>
  <c r="AM588" i="8"/>
  <c r="AL588" i="8" s="1"/>
  <c r="AK588" i="8" s="1"/>
  <c r="AJ588" i="8" s="1"/>
  <c r="AI588" i="8" s="1"/>
  <c r="AH588" i="8" s="1"/>
  <c r="AG588" i="8" s="1"/>
  <c r="AF588" i="8" s="1"/>
  <c r="AE588" i="8" s="1"/>
  <c r="AD588" i="8" s="1"/>
  <c r="AC588" i="8" s="1"/>
  <c r="AN588" i="8" s="1"/>
  <c r="BY588" i="8" s="1"/>
  <c r="AM886" i="8"/>
  <c r="AL886" i="8" s="1"/>
  <c r="AK886" i="8" s="1"/>
  <c r="AJ886" i="8" s="1"/>
  <c r="AI886" i="8" s="1"/>
  <c r="AH886" i="8" s="1"/>
  <c r="AG886" i="8" s="1"/>
  <c r="AF886" i="8" s="1"/>
  <c r="AE886" i="8" s="1"/>
  <c r="AD886" i="8" s="1"/>
  <c r="AC886" i="8" s="1"/>
  <c r="AN886" i="8" s="1"/>
  <c r="BY886" i="8" s="1"/>
  <c r="AY886" i="8"/>
  <c r="AX886" i="8" s="1"/>
  <c r="AW886" i="8" s="1"/>
  <c r="AV886" i="8" s="1"/>
  <c r="AU886" i="8" s="1"/>
  <c r="AT886" i="8" s="1"/>
  <c r="AS886" i="8" s="1"/>
  <c r="AR886" i="8" s="1"/>
  <c r="AQ886" i="8" s="1"/>
  <c r="AP886" i="8" s="1"/>
  <c r="AO886" i="8" s="1"/>
  <c r="AZ886" i="8" s="1"/>
  <c r="BZ886" i="8" s="1"/>
  <c r="BK886" i="8"/>
  <c r="BJ886" i="8" s="1"/>
  <c r="BI886" i="8" s="1"/>
  <c r="BH886" i="8" s="1"/>
  <c r="BG886" i="8" s="1"/>
  <c r="BF886" i="8" s="1"/>
  <c r="BE886" i="8" s="1"/>
  <c r="BD886" i="8" s="1"/>
  <c r="BC886" i="8" s="1"/>
  <c r="BB886" i="8" s="1"/>
  <c r="BA886" i="8" s="1"/>
  <c r="BL886" i="8" s="1"/>
  <c r="CA886" i="8" s="1"/>
  <c r="AM666" i="8"/>
  <c r="AL666" i="8" s="1"/>
  <c r="AK666" i="8" s="1"/>
  <c r="AJ666" i="8" s="1"/>
  <c r="AI666" i="8" s="1"/>
  <c r="AH666" i="8" s="1"/>
  <c r="AG666" i="8" s="1"/>
  <c r="AF666" i="8" s="1"/>
  <c r="AE666" i="8" s="1"/>
  <c r="AD666" i="8" s="1"/>
  <c r="AC666" i="8" s="1"/>
  <c r="AN666" i="8" s="1"/>
  <c r="BY666" i="8" s="1"/>
  <c r="AY666" i="8"/>
  <c r="AX666" i="8" s="1"/>
  <c r="AW666" i="8" s="1"/>
  <c r="AV666" i="8" s="1"/>
  <c r="AU666" i="8" s="1"/>
  <c r="AT666" i="8" s="1"/>
  <c r="AS666" i="8" s="1"/>
  <c r="AR666" i="8" s="1"/>
  <c r="AQ666" i="8" s="1"/>
  <c r="AP666" i="8" s="1"/>
  <c r="AO666" i="8" s="1"/>
  <c r="AZ666" i="8" s="1"/>
  <c r="BZ666" i="8" s="1"/>
  <c r="BK666" i="8"/>
  <c r="BJ666" i="8" s="1"/>
  <c r="BI666" i="8" s="1"/>
  <c r="BH666" i="8" s="1"/>
  <c r="BG666" i="8" s="1"/>
  <c r="BF666" i="8" s="1"/>
  <c r="BE666" i="8" s="1"/>
  <c r="BD666" i="8" s="1"/>
  <c r="BC666" i="8" s="1"/>
  <c r="BB666" i="8" s="1"/>
  <c r="BA666" i="8" s="1"/>
  <c r="BL666" i="8" s="1"/>
  <c r="CA666" i="8" s="1"/>
  <c r="AM698" i="8"/>
  <c r="AL698" i="8" s="1"/>
  <c r="AK698" i="8" s="1"/>
  <c r="AJ698" i="8" s="1"/>
  <c r="AI698" i="8" s="1"/>
  <c r="AH698" i="8" s="1"/>
  <c r="AG698" i="8" s="1"/>
  <c r="AF698" i="8" s="1"/>
  <c r="AE698" i="8" s="1"/>
  <c r="AD698" i="8" s="1"/>
  <c r="AC698" i="8" s="1"/>
  <c r="AN698" i="8" s="1"/>
  <c r="BY698" i="8" s="1"/>
  <c r="AY698" i="8"/>
  <c r="AX698" i="8" s="1"/>
  <c r="AW698" i="8" s="1"/>
  <c r="AV698" i="8" s="1"/>
  <c r="AU698" i="8" s="1"/>
  <c r="AT698" i="8" s="1"/>
  <c r="AS698" i="8" s="1"/>
  <c r="AR698" i="8" s="1"/>
  <c r="AQ698" i="8" s="1"/>
  <c r="AP698" i="8" s="1"/>
  <c r="AO698" i="8" s="1"/>
  <c r="AZ698" i="8" s="1"/>
  <c r="BZ698" i="8" s="1"/>
  <c r="BK698" i="8"/>
  <c r="BJ698" i="8" s="1"/>
  <c r="BI698" i="8" s="1"/>
  <c r="BH698" i="8" s="1"/>
  <c r="BG698" i="8" s="1"/>
  <c r="BF698" i="8" s="1"/>
  <c r="BE698" i="8" s="1"/>
  <c r="BD698" i="8" s="1"/>
  <c r="BC698" i="8" s="1"/>
  <c r="BB698" i="8" s="1"/>
  <c r="BA698" i="8" s="1"/>
  <c r="BL698" i="8" s="1"/>
  <c r="CA698" i="8" s="1"/>
  <c r="AM657" i="8"/>
  <c r="AL657" i="8" s="1"/>
  <c r="AK657" i="8" s="1"/>
  <c r="AJ657" i="8" s="1"/>
  <c r="AI657" i="8" s="1"/>
  <c r="AH657" i="8" s="1"/>
  <c r="AG657" i="8" s="1"/>
  <c r="AF657" i="8" s="1"/>
  <c r="AE657" i="8" s="1"/>
  <c r="AD657" i="8" s="1"/>
  <c r="AC657" i="8" s="1"/>
  <c r="AN657" i="8" s="1"/>
  <c r="BY657" i="8" s="1"/>
  <c r="AY657" i="8"/>
  <c r="AX657" i="8" s="1"/>
  <c r="AW657" i="8" s="1"/>
  <c r="AV657" i="8" s="1"/>
  <c r="AU657" i="8" s="1"/>
  <c r="AT657" i="8" s="1"/>
  <c r="AS657" i="8" s="1"/>
  <c r="AR657" i="8" s="1"/>
  <c r="AQ657" i="8" s="1"/>
  <c r="AP657" i="8" s="1"/>
  <c r="AO657" i="8" s="1"/>
  <c r="AZ657" i="8" s="1"/>
  <c r="BZ657" i="8" s="1"/>
  <c r="BK657" i="8"/>
  <c r="BJ657" i="8" s="1"/>
  <c r="BI657" i="8" s="1"/>
  <c r="BH657" i="8" s="1"/>
  <c r="BG657" i="8" s="1"/>
  <c r="BF657" i="8" s="1"/>
  <c r="BE657" i="8" s="1"/>
  <c r="BD657" i="8" s="1"/>
  <c r="BC657" i="8" s="1"/>
  <c r="BB657" i="8" s="1"/>
  <c r="BA657" i="8" s="1"/>
  <c r="BL657" i="8" s="1"/>
  <c r="CA657" i="8" s="1"/>
  <c r="AM713" i="8"/>
  <c r="AL713" i="8" s="1"/>
  <c r="AK713" i="8" s="1"/>
  <c r="AJ713" i="8" s="1"/>
  <c r="AI713" i="8" s="1"/>
  <c r="AH713" i="8" s="1"/>
  <c r="AG713" i="8" s="1"/>
  <c r="AF713" i="8" s="1"/>
  <c r="AE713" i="8" s="1"/>
  <c r="AD713" i="8" s="1"/>
  <c r="AC713" i="8" s="1"/>
  <c r="AN713" i="8" s="1"/>
  <c r="BY713" i="8" s="1"/>
  <c r="AY713" i="8"/>
  <c r="AX713" i="8" s="1"/>
  <c r="AW713" i="8" s="1"/>
  <c r="AV713" i="8" s="1"/>
  <c r="AU713" i="8" s="1"/>
  <c r="AT713" i="8" s="1"/>
  <c r="AS713" i="8" s="1"/>
  <c r="AR713" i="8" s="1"/>
  <c r="AQ713" i="8" s="1"/>
  <c r="AP713" i="8" s="1"/>
  <c r="AO713" i="8" s="1"/>
  <c r="AZ713" i="8" s="1"/>
  <c r="BZ713" i="8" s="1"/>
  <c r="BK713" i="8"/>
  <c r="BJ713" i="8" s="1"/>
  <c r="BI713" i="8" s="1"/>
  <c r="BH713" i="8" s="1"/>
  <c r="BG713" i="8" s="1"/>
  <c r="BF713" i="8" s="1"/>
  <c r="BE713" i="8" s="1"/>
  <c r="BD713" i="8" s="1"/>
  <c r="BC713" i="8" s="1"/>
  <c r="BB713" i="8" s="1"/>
  <c r="BA713" i="8" s="1"/>
  <c r="BL713" i="8" s="1"/>
  <c r="CA713" i="8" s="1"/>
  <c r="L229" i="8"/>
  <c r="BW229" i="8"/>
  <c r="BV229" i="8" s="1"/>
  <c r="BU229" i="8" s="1"/>
  <c r="BT229" i="8" s="1"/>
  <c r="BS229" i="8" s="1"/>
  <c r="BR229" i="8" s="1"/>
  <c r="BQ229" i="8" s="1"/>
  <c r="BP229" i="8" s="1"/>
  <c r="BO229" i="8" s="1"/>
  <c r="BN229" i="8" s="1"/>
  <c r="BM229" i="8" s="1"/>
  <c r="BX229" i="8" s="1"/>
  <c r="CB229" i="8" s="1"/>
  <c r="AM654" i="8"/>
  <c r="AL654" i="8" s="1"/>
  <c r="AK654" i="8" s="1"/>
  <c r="AJ654" i="8" s="1"/>
  <c r="AI654" i="8" s="1"/>
  <c r="AH654" i="8" s="1"/>
  <c r="AG654" i="8" s="1"/>
  <c r="AF654" i="8" s="1"/>
  <c r="AE654" i="8" s="1"/>
  <c r="AD654" i="8" s="1"/>
  <c r="AC654" i="8" s="1"/>
  <c r="AN654" i="8" s="1"/>
  <c r="BY654" i="8" s="1"/>
  <c r="AY654" i="8"/>
  <c r="AX654" i="8" s="1"/>
  <c r="AW654" i="8" s="1"/>
  <c r="AV654" i="8" s="1"/>
  <c r="AU654" i="8" s="1"/>
  <c r="AT654" i="8" s="1"/>
  <c r="AS654" i="8" s="1"/>
  <c r="AR654" i="8" s="1"/>
  <c r="AQ654" i="8" s="1"/>
  <c r="AP654" i="8" s="1"/>
  <c r="AO654" i="8" s="1"/>
  <c r="AZ654" i="8" s="1"/>
  <c r="BZ654" i="8" s="1"/>
  <c r="BK654" i="8"/>
  <c r="BJ654" i="8" s="1"/>
  <c r="BI654" i="8" s="1"/>
  <c r="BH654" i="8" s="1"/>
  <c r="BG654" i="8" s="1"/>
  <c r="BF654" i="8" s="1"/>
  <c r="BE654" i="8" s="1"/>
  <c r="BD654" i="8" s="1"/>
  <c r="BC654" i="8" s="1"/>
  <c r="BB654" i="8" s="1"/>
  <c r="BA654" i="8" s="1"/>
  <c r="BL654" i="8" s="1"/>
  <c r="CA654" i="8" s="1"/>
  <c r="AM686" i="8"/>
  <c r="AL686" i="8" s="1"/>
  <c r="AK686" i="8" s="1"/>
  <c r="AJ686" i="8" s="1"/>
  <c r="AI686" i="8" s="1"/>
  <c r="AH686" i="8" s="1"/>
  <c r="AG686" i="8" s="1"/>
  <c r="AF686" i="8" s="1"/>
  <c r="AE686" i="8" s="1"/>
  <c r="AD686" i="8" s="1"/>
  <c r="AC686" i="8" s="1"/>
  <c r="AN686" i="8" s="1"/>
  <c r="BY686" i="8" s="1"/>
  <c r="AY686" i="8"/>
  <c r="AX686" i="8" s="1"/>
  <c r="AW686" i="8" s="1"/>
  <c r="AV686" i="8" s="1"/>
  <c r="AU686" i="8" s="1"/>
  <c r="AT686" i="8" s="1"/>
  <c r="AS686" i="8" s="1"/>
  <c r="AR686" i="8" s="1"/>
  <c r="AQ686" i="8" s="1"/>
  <c r="AP686" i="8" s="1"/>
  <c r="AO686" i="8" s="1"/>
  <c r="AZ686" i="8" s="1"/>
  <c r="BZ686" i="8" s="1"/>
  <c r="BK686" i="8"/>
  <c r="BJ686" i="8" s="1"/>
  <c r="BI686" i="8" s="1"/>
  <c r="BH686" i="8" s="1"/>
  <c r="BG686" i="8" s="1"/>
  <c r="BF686" i="8" s="1"/>
  <c r="BE686" i="8" s="1"/>
  <c r="BD686" i="8" s="1"/>
  <c r="BC686" i="8" s="1"/>
  <c r="BB686" i="8" s="1"/>
  <c r="BA686" i="8" s="1"/>
  <c r="BL686" i="8" s="1"/>
  <c r="CA686" i="8" s="1"/>
  <c r="AM718" i="8"/>
  <c r="AL718" i="8" s="1"/>
  <c r="AK718" i="8" s="1"/>
  <c r="AJ718" i="8" s="1"/>
  <c r="AI718" i="8" s="1"/>
  <c r="AH718" i="8" s="1"/>
  <c r="AG718" i="8" s="1"/>
  <c r="AF718" i="8" s="1"/>
  <c r="AE718" i="8" s="1"/>
  <c r="AD718" i="8" s="1"/>
  <c r="AC718" i="8" s="1"/>
  <c r="AN718" i="8" s="1"/>
  <c r="BY718" i="8" s="1"/>
  <c r="AY718" i="8"/>
  <c r="AX718" i="8" s="1"/>
  <c r="AW718" i="8" s="1"/>
  <c r="AV718" i="8" s="1"/>
  <c r="AU718" i="8" s="1"/>
  <c r="AT718" i="8" s="1"/>
  <c r="AS718" i="8" s="1"/>
  <c r="AR718" i="8" s="1"/>
  <c r="AQ718" i="8" s="1"/>
  <c r="AP718" i="8" s="1"/>
  <c r="AO718" i="8" s="1"/>
  <c r="AZ718" i="8" s="1"/>
  <c r="BZ718" i="8" s="1"/>
  <c r="BK718" i="8"/>
  <c r="BJ718" i="8" s="1"/>
  <c r="BI718" i="8" s="1"/>
  <c r="BH718" i="8" s="1"/>
  <c r="BG718" i="8" s="1"/>
  <c r="BF718" i="8" s="1"/>
  <c r="BE718" i="8" s="1"/>
  <c r="BD718" i="8" s="1"/>
  <c r="BC718" i="8" s="1"/>
  <c r="BB718" i="8" s="1"/>
  <c r="BA718" i="8" s="1"/>
  <c r="BL718" i="8" s="1"/>
  <c r="CA718" i="8" s="1"/>
  <c r="AM689" i="8"/>
  <c r="AL689" i="8" s="1"/>
  <c r="AK689" i="8" s="1"/>
  <c r="AJ689" i="8" s="1"/>
  <c r="AI689" i="8" s="1"/>
  <c r="AH689" i="8" s="1"/>
  <c r="AG689" i="8" s="1"/>
  <c r="AF689" i="8" s="1"/>
  <c r="AE689" i="8" s="1"/>
  <c r="AD689" i="8" s="1"/>
  <c r="AC689" i="8" s="1"/>
  <c r="AN689" i="8" s="1"/>
  <c r="BY689" i="8" s="1"/>
  <c r="AY689" i="8"/>
  <c r="AX689" i="8" s="1"/>
  <c r="AW689" i="8" s="1"/>
  <c r="AV689" i="8" s="1"/>
  <c r="AU689" i="8" s="1"/>
  <c r="AT689" i="8" s="1"/>
  <c r="AS689" i="8" s="1"/>
  <c r="AR689" i="8" s="1"/>
  <c r="AQ689" i="8" s="1"/>
  <c r="AP689" i="8" s="1"/>
  <c r="AO689" i="8" s="1"/>
  <c r="AZ689" i="8" s="1"/>
  <c r="BZ689" i="8" s="1"/>
  <c r="BK689" i="8"/>
  <c r="BJ689" i="8" s="1"/>
  <c r="BI689" i="8" s="1"/>
  <c r="BH689" i="8" s="1"/>
  <c r="BG689" i="8" s="1"/>
  <c r="BF689" i="8" s="1"/>
  <c r="BE689" i="8" s="1"/>
  <c r="BD689" i="8" s="1"/>
  <c r="BC689" i="8" s="1"/>
  <c r="BB689" i="8" s="1"/>
  <c r="BA689" i="8" s="1"/>
  <c r="BL689" i="8" s="1"/>
  <c r="CA689" i="8" s="1"/>
  <c r="AM64" i="8"/>
  <c r="AL64" i="8" s="1"/>
  <c r="AK64" i="8" s="1"/>
  <c r="AJ64" i="8" s="1"/>
  <c r="AI64" i="8" s="1"/>
  <c r="AH64" i="8" s="1"/>
  <c r="AG64" i="8" s="1"/>
  <c r="AF64" i="8" s="1"/>
  <c r="AE64" i="8" s="1"/>
  <c r="AD64" i="8" s="1"/>
  <c r="AC64" i="8" s="1"/>
  <c r="AN64" i="8" s="1"/>
  <c r="BY64" i="8" s="1"/>
  <c r="AY64" i="8"/>
  <c r="AX64" i="8" s="1"/>
  <c r="AW64" i="8" s="1"/>
  <c r="AV64" i="8" s="1"/>
  <c r="AU64" i="8" s="1"/>
  <c r="AT64" i="8" s="1"/>
  <c r="AS64" i="8" s="1"/>
  <c r="AR64" i="8" s="1"/>
  <c r="AQ64" i="8" s="1"/>
  <c r="AP64" i="8" s="1"/>
  <c r="AO64" i="8" s="1"/>
  <c r="AZ64" i="8" s="1"/>
  <c r="BZ64" i="8" s="1"/>
  <c r="BK64" i="8"/>
  <c r="BJ64" i="8" s="1"/>
  <c r="BI64" i="8" s="1"/>
  <c r="BH64" i="8" s="1"/>
  <c r="BG64" i="8" s="1"/>
  <c r="BF64" i="8" s="1"/>
  <c r="BE64" i="8" s="1"/>
  <c r="BD64" i="8" s="1"/>
  <c r="BC64" i="8" s="1"/>
  <c r="BB64" i="8" s="1"/>
  <c r="BA64" i="8" s="1"/>
  <c r="BL64" i="8" s="1"/>
  <c r="CA64" i="8" s="1"/>
  <c r="BK876" i="8"/>
  <c r="BJ876" i="8" s="1"/>
  <c r="BI876" i="8" s="1"/>
  <c r="BH876" i="8" s="1"/>
  <c r="BG876" i="8" s="1"/>
  <c r="BF876" i="8" s="1"/>
  <c r="BE876" i="8" s="1"/>
  <c r="BD876" i="8" s="1"/>
  <c r="BC876" i="8" s="1"/>
  <c r="BB876" i="8" s="1"/>
  <c r="BA876" i="8" s="1"/>
  <c r="BL876" i="8" s="1"/>
  <c r="CA876" i="8" s="1"/>
  <c r="AM876" i="8"/>
  <c r="AL876" i="8" s="1"/>
  <c r="AK876" i="8" s="1"/>
  <c r="AJ876" i="8" s="1"/>
  <c r="AI876" i="8" s="1"/>
  <c r="AH876" i="8" s="1"/>
  <c r="AG876" i="8" s="1"/>
  <c r="AF876" i="8" s="1"/>
  <c r="AE876" i="8" s="1"/>
  <c r="AD876" i="8" s="1"/>
  <c r="AC876" i="8" s="1"/>
  <c r="AN876" i="8" s="1"/>
  <c r="BY876" i="8" s="1"/>
  <c r="AY876" i="8"/>
  <c r="AX876" i="8" s="1"/>
  <c r="AW876" i="8" s="1"/>
  <c r="AV876" i="8" s="1"/>
  <c r="AU876" i="8" s="1"/>
  <c r="AT876" i="8" s="1"/>
  <c r="AS876" i="8" s="1"/>
  <c r="AR876" i="8" s="1"/>
  <c r="AQ876" i="8" s="1"/>
  <c r="AP876" i="8" s="1"/>
  <c r="AO876" i="8" s="1"/>
  <c r="AZ876" i="8" s="1"/>
  <c r="BZ876" i="8" s="1"/>
  <c r="AM372" i="8"/>
  <c r="AL372" i="8" s="1"/>
  <c r="AK372" i="8" s="1"/>
  <c r="AJ372" i="8" s="1"/>
  <c r="AI372" i="8" s="1"/>
  <c r="AH372" i="8" s="1"/>
  <c r="AG372" i="8" s="1"/>
  <c r="AF372" i="8" s="1"/>
  <c r="AE372" i="8" s="1"/>
  <c r="AD372" i="8" s="1"/>
  <c r="AC372" i="8" s="1"/>
  <c r="AN372" i="8" s="1"/>
  <c r="BY372" i="8" s="1"/>
  <c r="AY372" i="8"/>
  <c r="AX372" i="8" s="1"/>
  <c r="AW372" i="8" s="1"/>
  <c r="AV372" i="8" s="1"/>
  <c r="AU372" i="8" s="1"/>
  <c r="AT372" i="8" s="1"/>
  <c r="AS372" i="8" s="1"/>
  <c r="AR372" i="8" s="1"/>
  <c r="AQ372" i="8" s="1"/>
  <c r="AP372" i="8" s="1"/>
  <c r="AO372" i="8" s="1"/>
  <c r="AZ372" i="8" s="1"/>
  <c r="BZ372" i="8" s="1"/>
  <c r="BK372" i="8"/>
  <c r="BJ372" i="8" s="1"/>
  <c r="BI372" i="8" s="1"/>
  <c r="BH372" i="8" s="1"/>
  <c r="BG372" i="8" s="1"/>
  <c r="BF372" i="8" s="1"/>
  <c r="BE372" i="8" s="1"/>
  <c r="BD372" i="8" s="1"/>
  <c r="BC372" i="8" s="1"/>
  <c r="BB372" i="8" s="1"/>
  <c r="BA372" i="8" s="1"/>
  <c r="BL372" i="8" s="1"/>
  <c r="CA372" i="8" s="1"/>
  <c r="AM309" i="8"/>
  <c r="AL309" i="8" s="1"/>
  <c r="AK309" i="8" s="1"/>
  <c r="AJ309" i="8" s="1"/>
  <c r="AI309" i="8" s="1"/>
  <c r="AH309" i="8" s="1"/>
  <c r="AG309" i="8" s="1"/>
  <c r="AF309" i="8" s="1"/>
  <c r="AE309" i="8" s="1"/>
  <c r="AD309" i="8" s="1"/>
  <c r="AC309" i="8" s="1"/>
  <c r="AN309" i="8" s="1"/>
  <c r="BY309" i="8" s="1"/>
  <c r="BK309" i="8"/>
  <c r="BJ309" i="8" s="1"/>
  <c r="BI309" i="8" s="1"/>
  <c r="BH309" i="8" s="1"/>
  <c r="BG309" i="8" s="1"/>
  <c r="BF309" i="8" s="1"/>
  <c r="BE309" i="8" s="1"/>
  <c r="BD309" i="8" s="1"/>
  <c r="BC309" i="8" s="1"/>
  <c r="BB309" i="8" s="1"/>
  <c r="BA309" i="8" s="1"/>
  <c r="BL309" i="8" s="1"/>
  <c r="CA309" i="8" s="1"/>
  <c r="AY309" i="8"/>
  <c r="AX309" i="8" s="1"/>
  <c r="AW309" i="8" s="1"/>
  <c r="AV309" i="8" s="1"/>
  <c r="AU309" i="8" s="1"/>
  <c r="AT309" i="8" s="1"/>
  <c r="AS309" i="8" s="1"/>
  <c r="AR309" i="8" s="1"/>
  <c r="AQ309" i="8" s="1"/>
  <c r="AP309" i="8" s="1"/>
  <c r="AO309" i="8" s="1"/>
  <c r="AZ309" i="8" s="1"/>
  <c r="BZ309" i="8" s="1"/>
  <c r="AM323" i="8"/>
  <c r="AL323" i="8" s="1"/>
  <c r="AK323" i="8" s="1"/>
  <c r="AJ323" i="8" s="1"/>
  <c r="AI323" i="8" s="1"/>
  <c r="AH323" i="8" s="1"/>
  <c r="AG323" i="8" s="1"/>
  <c r="AF323" i="8" s="1"/>
  <c r="AE323" i="8" s="1"/>
  <c r="AD323" i="8" s="1"/>
  <c r="AC323" i="8" s="1"/>
  <c r="AN323" i="8" s="1"/>
  <c r="BY323" i="8" s="1"/>
  <c r="BK323" i="8"/>
  <c r="BJ323" i="8" s="1"/>
  <c r="BI323" i="8" s="1"/>
  <c r="BH323" i="8" s="1"/>
  <c r="BG323" i="8" s="1"/>
  <c r="BF323" i="8" s="1"/>
  <c r="BE323" i="8" s="1"/>
  <c r="BD323" i="8" s="1"/>
  <c r="BC323" i="8" s="1"/>
  <c r="BB323" i="8" s="1"/>
  <c r="BA323" i="8" s="1"/>
  <c r="BL323" i="8" s="1"/>
  <c r="CA323" i="8" s="1"/>
  <c r="AY323" i="8"/>
  <c r="AX323" i="8" s="1"/>
  <c r="AW323" i="8" s="1"/>
  <c r="AV323" i="8" s="1"/>
  <c r="AU323" i="8" s="1"/>
  <c r="AT323" i="8" s="1"/>
  <c r="AS323" i="8" s="1"/>
  <c r="AR323" i="8" s="1"/>
  <c r="AQ323" i="8" s="1"/>
  <c r="AP323" i="8" s="1"/>
  <c r="AO323" i="8" s="1"/>
  <c r="AZ323" i="8" s="1"/>
  <c r="BZ323" i="8" s="1"/>
  <c r="AM327" i="8"/>
  <c r="AL327" i="8" s="1"/>
  <c r="AK327" i="8" s="1"/>
  <c r="AJ327" i="8" s="1"/>
  <c r="AI327" i="8" s="1"/>
  <c r="AH327" i="8" s="1"/>
  <c r="AG327" i="8" s="1"/>
  <c r="AF327" i="8" s="1"/>
  <c r="AE327" i="8" s="1"/>
  <c r="AD327" i="8" s="1"/>
  <c r="AC327" i="8" s="1"/>
  <c r="AN327" i="8" s="1"/>
  <c r="BY327" i="8" s="1"/>
  <c r="BK327" i="8"/>
  <c r="BJ327" i="8" s="1"/>
  <c r="BI327" i="8" s="1"/>
  <c r="BH327" i="8" s="1"/>
  <c r="BG327" i="8" s="1"/>
  <c r="BF327" i="8" s="1"/>
  <c r="BE327" i="8" s="1"/>
  <c r="BD327" i="8" s="1"/>
  <c r="BC327" i="8" s="1"/>
  <c r="BB327" i="8" s="1"/>
  <c r="BA327" i="8" s="1"/>
  <c r="BL327" i="8" s="1"/>
  <c r="CA327" i="8" s="1"/>
  <c r="AY327" i="8"/>
  <c r="AX327" i="8" s="1"/>
  <c r="AW327" i="8" s="1"/>
  <c r="AV327" i="8" s="1"/>
  <c r="AU327" i="8" s="1"/>
  <c r="AT327" i="8" s="1"/>
  <c r="AS327" i="8" s="1"/>
  <c r="AR327" i="8" s="1"/>
  <c r="AQ327" i="8" s="1"/>
  <c r="AP327" i="8" s="1"/>
  <c r="AO327" i="8" s="1"/>
  <c r="AZ327" i="8" s="1"/>
  <c r="BZ327" i="8" s="1"/>
  <c r="AM331" i="8"/>
  <c r="AL331" i="8" s="1"/>
  <c r="AK331" i="8" s="1"/>
  <c r="AJ331" i="8" s="1"/>
  <c r="AI331" i="8" s="1"/>
  <c r="AH331" i="8" s="1"/>
  <c r="AG331" i="8" s="1"/>
  <c r="AF331" i="8" s="1"/>
  <c r="AE331" i="8" s="1"/>
  <c r="AD331" i="8" s="1"/>
  <c r="AC331" i="8" s="1"/>
  <c r="AN331" i="8" s="1"/>
  <c r="BY331" i="8" s="1"/>
  <c r="BK331" i="8"/>
  <c r="BJ331" i="8" s="1"/>
  <c r="BI331" i="8" s="1"/>
  <c r="BH331" i="8" s="1"/>
  <c r="BG331" i="8" s="1"/>
  <c r="BF331" i="8" s="1"/>
  <c r="BE331" i="8" s="1"/>
  <c r="BD331" i="8" s="1"/>
  <c r="BC331" i="8" s="1"/>
  <c r="BB331" i="8" s="1"/>
  <c r="BA331" i="8" s="1"/>
  <c r="BL331" i="8" s="1"/>
  <c r="CA331" i="8" s="1"/>
  <c r="AY331" i="8"/>
  <c r="AX331" i="8" s="1"/>
  <c r="AW331" i="8" s="1"/>
  <c r="AV331" i="8" s="1"/>
  <c r="AU331" i="8" s="1"/>
  <c r="AT331" i="8" s="1"/>
  <c r="AS331" i="8" s="1"/>
  <c r="AR331" i="8" s="1"/>
  <c r="AQ331" i="8" s="1"/>
  <c r="AP331" i="8" s="1"/>
  <c r="AO331" i="8" s="1"/>
  <c r="AZ331" i="8" s="1"/>
  <c r="BZ331" i="8" s="1"/>
  <c r="AM335" i="8"/>
  <c r="AL335" i="8" s="1"/>
  <c r="AK335" i="8" s="1"/>
  <c r="AJ335" i="8" s="1"/>
  <c r="AI335" i="8" s="1"/>
  <c r="AH335" i="8" s="1"/>
  <c r="AG335" i="8" s="1"/>
  <c r="AF335" i="8" s="1"/>
  <c r="AE335" i="8" s="1"/>
  <c r="AD335" i="8" s="1"/>
  <c r="AC335" i="8" s="1"/>
  <c r="AN335" i="8" s="1"/>
  <c r="BY335" i="8" s="1"/>
  <c r="BK335" i="8"/>
  <c r="BJ335" i="8" s="1"/>
  <c r="BI335" i="8" s="1"/>
  <c r="BH335" i="8" s="1"/>
  <c r="BG335" i="8" s="1"/>
  <c r="BF335" i="8" s="1"/>
  <c r="BE335" i="8" s="1"/>
  <c r="BD335" i="8" s="1"/>
  <c r="BC335" i="8" s="1"/>
  <c r="BB335" i="8" s="1"/>
  <c r="BA335" i="8" s="1"/>
  <c r="BL335" i="8" s="1"/>
  <c r="CA335" i="8" s="1"/>
  <c r="AY335" i="8"/>
  <c r="AX335" i="8" s="1"/>
  <c r="AW335" i="8" s="1"/>
  <c r="AV335" i="8" s="1"/>
  <c r="AU335" i="8" s="1"/>
  <c r="AT335" i="8" s="1"/>
  <c r="AS335" i="8" s="1"/>
  <c r="AR335" i="8" s="1"/>
  <c r="AQ335" i="8" s="1"/>
  <c r="AP335" i="8" s="1"/>
  <c r="AO335" i="8" s="1"/>
  <c r="AZ335" i="8" s="1"/>
  <c r="BZ335" i="8" s="1"/>
  <c r="AM146" i="8"/>
  <c r="AL146" i="8" s="1"/>
  <c r="AK146" i="8" s="1"/>
  <c r="AJ146" i="8" s="1"/>
  <c r="AI146" i="8" s="1"/>
  <c r="AH146" i="8" s="1"/>
  <c r="AG146" i="8" s="1"/>
  <c r="AF146" i="8" s="1"/>
  <c r="AE146" i="8" s="1"/>
  <c r="AD146" i="8" s="1"/>
  <c r="AC146" i="8" s="1"/>
  <c r="AN146" i="8" s="1"/>
  <c r="BY146" i="8" s="1"/>
  <c r="AY146" i="8"/>
  <c r="AX146" i="8" s="1"/>
  <c r="AW146" i="8" s="1"/>
  <c r="AV146" i="8" s="1"/>
  <c r="AU146" i="8" s="1"/>
  <c r="AT146" i="8" s="1"/>
  <c r="AS146" i="8" s="1"/>
  <c r="AR146" i="8" s="1"/>
  <c r="AQ146" i="8" s="1"/>
  <c r="AP146" i="8" s="1"/>
  <c r="AO146" i="8" s="1"/>
  <c r="AZ146" i="8" s="1"/>
  <c r="BZ146" i="8" s="1"/>
  <c r="BK146" i="8"/>
  <c r="BJ146" i="8" s="1"/>
  <c r="BI146" i="8" s="1"/>
  <c r="BH146" i="8" s="1"/>
  <c r="BG146" i="8" s="1"/>
  <c r="BF146" i="8" s="1"/>
  <c r="BE146" i="8" s="1"/>
  <c r="BD146" i="8" s="1"/>
  <c r="BC146" i="8" s="1"/>
  <c r="BB146" i="8" s="1"/>
  <c r="BA146" i="8" s="1"/>
  <c r="BL146" i="8" s="1"/>
  <c r="CA146" i="8" s="1"/>
  <c r="AM893" i="8"/>
  <c r="AL893" i="8" s="1"/>
  <c r="AK893" i="8" s="1"/>
  <c r="AJ893" i="8" s="1"/>
  <c r="AI893" i="8" s="1"/>
  <c r="AH893" i="8" s="1"/>
  <c r="AG893" i="8" s="1"/>
  <c r="AF893" i="8" s="1"/>
  <c r="AE893" i="8" s="1"/>
  <c r="AD893" i="8" s="1"/>
  <c r="AC893" i="8" s="1"/>
  <c r="AN893" i="8" s="1"/>
  <c r="BY893" i="8" s="1"/>
  <c r="AY893" i="8"/>
  <c r="AX893" i="8" s="1"/>
  <c r="AW893" i="8" s="1"/>
  <c r="AV893" i="8" s="1"/>
  <c r="AU893" i="8" s="1"/>
  <c r="AT893" i="8" s="1"/>
  <c r="AS893" i="8" s="1"/>
  <c r="AR893" i="8" s="1"/>
  <c r="AQ893" i="8" s="1"/>
  <c r="AP893" i="8" s="1"/>
  <c r="AO893" i="8" s="1"/>
  <c r="AZ893" i="8" s="1"/>
  <c r="BZ893" i="8" s="1"/>
  <c r="BK893" i="8"/>
  <c r="BJ893" i="8" s="1"/>
  <c r="BI893" i="8" s="1"/>
  <c r="BH893" i="8" s="1"/>
  <c r="BG893" i="8" s="1"/>
  <c r="BF893" i="8" s="1"/>
  <c r="BE893" i="8" s="1"/>
  <c r="BD893" i="8" s="1"/>
  <c r="BC893" i="8" s="1"/>
  <c r="BB893" i="8" s="1"/>
  <c r="BA893" i="8" s="1"/>
  <c r="BL893" i="8" s="1"/>
  <c r="CA893" i="8" s="1"/>
  <c r="BW271" i="8"/>
  <c r="BV271" i="8" s="1"/>
  <c r="BU271" i="8" s="1"/>
  <c r="BT271" i="8" s="1"/>
  <c r="BS271" i="8" s="1"/>
  <c r="BR271" i="8" s="1"/>
  <c r="BQ271" i="8" s="1"/>
  <c r="BP271" i="8" s="1"/>
  <c r="BO271" i="8" s="1"/>
  <c r="BN271" i="8" s="1"/>
  <c r="BM271" i="8" s="1"/>
  <c r="BX271" i="8" s="1"/>
  <c r="CB271" i="8" s="1"/>
  <c r="L271" i="8"/>
  <c r="BW279" i="8"/>
  <c r="BV279" i="8" s="1"/>
  <c r="BU279" i="8" s="1"/>
  <c r="BT279" i="8" s="1"/>
  <c r="BS279" i="8" s="1"/>
  <c r="BR279" i="8" s="1"/>
  <c r="BQ279" i="8" s="1"/>
  <c r="BP279" i="8" s="1"/>
  <c r="BO279" i="8" s="1"/>
  <c r="BN279" i="8" s="1"/>
  <c r="BM279" i="8" s="1"/>
  <c r="BX279" i="8" s="1"/>
  <c r="CB279" i="8" s="1"/>
  <c r="L279" i="8"/>
  <c r="BW287" i="8"/>
  <c r="BV287" i="8" s="1"/>
  <c r="BU287" i="8" s="1"/>
  <c r="BT287" i="8" s="1"/>
  <c r="BS287" i="8" s="1"/>
  <c r="BR287" i="8" s="1"/>
  <c r="BQ287" i="8" s="1"/>
  <c r="BP287" i="8" s="1"/>
  <c r="BO287" i="8" s="1"/>
  <c r="BN287" i="8" s="1"/>
  <c r="BM287" i="8" s="1"/>
  <c r="BX287" i="8" s="1"/>
  <c r="CB287" i="8" s="1"/>
  <c r="L287" i="8"/>
  <c r="BK881" i="8"/>
  <c r="BJ881" i="8" s="1"/>
  <c r="BI881" i="8" s="1"/>
  <c r="BH881" i="8" s="1"/>
  <c r="BG881" i="8" s="1"/>
  <c r="BF881" i="8" s="1"/>
  <c r="BE881" i="8" s="1"/>
  <c r="BD881" i="8" s="1"/>
  <c r="BC881" i="8" s="1"/>
  <c r="BB881" i="8" s="1"/>
  <c r="BA881" i="8" s="1"/>
  <c r="BL881" i="8" s="1"/>
  <c r="CA881" i="8" s="1"/>
  <c r="AM881" i="8"/>
  <c r="AL881" i="8" s="1"/>
  <c r="AK881" i="8" s="1"/>
  <c r="AJ881" i="8" s="1"/>
  <c r="AI881" i="8" s="1"/>
  <c r="AH881" i="8" s="1"/>
  <c r="AG881" i="8" s="1"/>
  <c r="AF881" i="8" s="1"/>
  <c r="AE881" i="8" s="1"/>
  <c r="AD881" i="8" s="1"/>
  <c r="AC881" i="8" s="1"/>
  <c r="AN881" i="8" s="1"/>
  <c r="BY881" i="8" s="1"/>
  <c r="AY881" i="8"/>
  <c r="AX881" i="8" s="1"/>
  <c r="AW881" i="8" s="1"/>
  <c r="AV881" i="8" s="1"/>
  <c r="AU881" i="8" s="1"/>
  <c r="AT881" i="8" s="1"/>
  <c r="AS881" i="8" s="1"/>
  <c r="AR881" i="8" s="1"/>
  <c r="AQ881" i="8" s="1"/>
  <c r="AP881" i="8" s="1"/>
  <c r="AO881" i="8" s="1"/>
  <c r="AZ881" i="8" s="1"/>
  <c r="BZ881" i="8" s="1"/>
  <c r="AM320" i="8"/>
  <c r="AL320" i="8" s="1"/>
  <c r="AK320" i="8" s="1"/>
  <c r="AJ320" i="8" s="1"/>
  <c r="AI320" i="8" s="1"/>
  <c r="AH320" i="8" s="1"/>
  <c r="AG320" i="8" s="1"/>
  <c r="AF320" i="8" s="1"/>
  <c r="AE320" i="8" s="1"/>
  <c r="AD320" i="8" s="1"/>
  <c r="AC320" i="8" s="1"/>
  <c r="AN320" i="8" s="1"/>
  <c r="BY320" i="8" s="1"/>
  <c r="BK320" i="8"/>
  <c r="BJ320" i="8" s="1"/>
  <c r="BI320" i="8" s="1"/>
  <c r="BH320" i="8" s="1"/>
  <c r="BG320" i="8" s="1"/>
  <c r="BF320" i="8" s="1"/>
  <c r="BE320" i="8" s="1"/>
  <c r="BD320" i="8" s="1"/>
  <c r="BC320" i="8" s="1"/>
  <c r="BB320" i="8" s="1"/>
  <c r="BA320" i="8" s="1"/>
  <c r="BL320" i="8" s="1"/>
  <c r="CA320" i="8" s="1"/>
  <c r="AY320" i="8"/>
  <c r="AX320" i="8" s="1"/>
  <c r="AW320" i="8" s="1"/>
  <c r="AV320" i="8" s="1"/>
  <c r="AU320" i="8" s="1"/>
  <c r="AT320" i="8" s="1"/>
  <c r="AS320" i="8" s="1"/>
  <c r="AR320" i="8" s="1"/>
  <c r="AQ320" i="8" s="1"/>
  <c r="AP320" i="8" s="1"/>
  <c r="AO320" i="8" s="1"/>
  <c r="AZ320" i="8" s="1"/>
  <c r="BZ320" i="8" s="1"/>
  <c r="AM621" i="8"/>
  <c r="AL621" i="8" s="1"/>
  <c r="AK621" i="8" s="1"/>
  <c r="AJ621" i="8" s="1"/>
  <c r="AI621" i="8" s="1"/>
  <c r="AH621" i="8" s="1"/>
  <c r="AG621" i="8" s="1"/>
  <c r="AF621" i="8" s="1"/>
  <c r="AE621" i="8" s="1"/>
  <c r="AD621" i="8" s="1"/>
  <c r="AC621" i="8" s="1"/>
  <c r="AN621" i="8" s="1"/>
  <c r="BY621" i="8" s="1"/>
  <c r="BK621" i="8"/>
  <c r="BJ621" i="8" s="1"/>
  <c r="BI621" i="8" s="1"/>
  <c r="BH621" i="8" s="1"/>
  <c r="BG621" i="8" s="1"/>
  <c r="BF621" i="8" s="1"/>
  <c r="BE621" i="8" s="1"/>
  <c r="BD621" i="8" s="1"/>
  <c r="BC621" i="8" s="1"/>
  <c r="BB621" i="8" s="1"/>
  <c r="BA621" i="8" s="1"/>
  <c r="BL621" i="8" s="1"/>
  <c r="CA621" i="8" s="1"/>
  <c r="AY621" i="8"/>
  <c r="AX621" i="8" s="1"/>
  <c r="AW621" i="8" s="1"/>
  <c r="AV621" i="8" s="1"/>
  <c r="AU621" i="8" s="1"/>
  <c r="AT621" i="8" s="1"/>
  <c r="AS621" i="8" s="1"/>
  <c r="AR621" i="8" s="1"/>
  <c r="AQ621" i="8" s="1"/>
  <c r="AP621" i="8" s="1"/>
  <c r="AO621" i="8" s="1"/>
  <c r="AZ621" i="8" s="1"/>
  <c r="BZ621" i="8" s="1"/>
  <c r="BW54" i="8"/>
  <c r="BV54" i="8" s="1"/>
  <c r="BU54" i="8" s="1"/>
  <c r="BT54" i="8" s="1"/>
  <c r="BS54" i="8" s="1"/>
  <c r="BR54" i="8" s="1"/>
  <c r="BQ54" i="8" s="1"/>
  <c r="BP54" i="8" s="1"/>
  <c r="BO54" i="8" s="1"/>
  <c r="BN54" i="8" s="1"/>
  <c r="BM54" i="8" s="1"/>
  <c r="BX54" i="8" s="1"/>
  <c r="CB54" i="8" s="1"/>
  <c r="L54" i="8"/>
  <c r="AM523" i="8"/>
  <c r="AL523" i="8" s="1"/>
  <c r="AK523" i="8" s="1"/>
  <c r="AJ523" i="8" s="1"/>
  <c r="AI523" i="8" s="1"/>
  <c r="AH523" i="8" s="1"/>
  <c r="AG523" i="8" s="1"/>
  <c r="AF523" i="8" s="1"/>
  <c r="AE523" i="8" s="1"/>
  <c r="AD523" i="8" s="1"/>
  <c r="AC523" i="8" s="1"/>
  <c r="AN523" i="8" s="1"/>
  <c r="BY523" i="8" s="1"/>
  <c r="AY523" i="8"/>
  <c r="AX523" i="8" s="1"/>
  <c r="AW523" i="8" s="1"/>
  <c r="AV523" i="8" s="1"/>
  <c r="AU523" i="8" s="1"/>
  <c r="AT523" i="8" s="1"/>
  <c r="AS523" i="8" s="1"/>
  <c r="AR523" i="8" s="1"/>
  <c r="AQ523" i="8" s="1"/>
  <c r="AP523" i="8" s="1"/>
  <c r="AO523" i="8" s="1"/>
  <c r="AZ523" i="8" s="1"/>
  <c r="BZ523" i="8" s="1"/>
  <c r="BK523" i="8"/>
  <c r="BJ523" i="8" s="1"/>
  <c r="BI523" i="8" s="1"/>
  <c r="BH523" i="8" s="1"/>
  <c r="BG523" i="8" s="1"/>
  <c r="BF523" i="8" s="1"/>
  <c r="BE523" i="8" s="1"/>
  <c r="BD523" i="8" s="1"/>
  <c r="BC523" i="8" s="1"/>
  <c r="BB523" i="8" s="1"/>
  <c r="BA523" i="8" s="1"/>
  <c r="BL523" i="8" s="1"/>
  <c r="CA523" i="8" s="1"/>
  <c r="AM531" i="8"/>
  <c r="AL531" i="8" s="1"/>
  <c r="AK531" i="8" s="1"/>
  <c r="AJ531" i="8" s="1"/>
  <c r="AI531" i="8" s="1"/>
  <c r="AH531" i="8" s="1"/>
  <c r="AG531" i="8" s="1"/>
  <c r="AF531" i="8" s="1"/>
  <c r="AE531" i="8" s="1"/>
  <c r="AD531" i="8" s="1"/>
  <c r="AC531" i="8" s="1"/>
  <c r="AN531" i="8" s="1"/>
  <c r="BY531" i="8" s="1"/>
  <c r="AY531" i="8"/>
  <c r="AX531" i="8" s="1"/>
  <c r="AW531" i="8" s="1"/>
  <c r="AV531" i="8" s="1"/>
  <c r="AU531" i="8" s="1"/>
  <c r="AT531" i="8" s="1"/>
  <c r="AS531" i="8" s="1"/>
  <c r="AR531" i="8" s="1"/>
  <c r="AQ531" i="8" s="1"/>
  <c r="AP531" i="8" s="1"/>
  <c r="AO531" i="8" s="1"/>
  <c r="AZ531" i="8" s="1"/>
  <c r="BZ531" i="8" s="1"/>
  <c r="BK531" i="8"/>
  <c r="BJ531" i="8" s="1"/>
  <c r="BI531" i="8" s="1"/>
  <c r="BH531" i="8" s="1"/>
  <c r="BG531" i="8" s="1"/>
  <c r="BF531" i="8" s="1"/>
  <c r="BE531" i="8" s="1"/>
  <c r="BD531" i="8" s="1"/>
  <c r="BC531" i="8" s="1"/>
  <c r="BB531" i="8" s="1"/>
  <c r="BA531" i="8" s="1"/>
  <c r="BL531" i="8" s="1"/>
  <c r="CA531" i="8" s="1"/>
  <c r="AM539" i="8"/>
  <c r="AL539" i="8" s="1"/>
  <c r="AK539" i="8" s="1"/>
  <c r="AJ539" i="8" s="1"/>
  <c r="AI539" i="8" s="1"/>
  <c r="AH539" i="8" s="1"/>
  <c r="AG539" i="8" s="1"/>
  <c r="AF539" i="8" s="1"/>
  <c r="AE539" i="8" s="1"/>
  <c r="AD539" i="8" s="1"/>
  <c r="AC539" i="8" s="1"/>
  <c r="AN539" i="8" s="1"/>
  <c r="BY539" i="8" s="1"/>
  <c r="AY539" i="8"/>
  <c r="AX539" i="8" s="1"/>
  <c r="AW539" i="8" s="1"/>
  <c r="AV539" i="8" s="1"/>
  <c r="AU539" i="8" s="1"/>
  <c r="AT539" i="8" s="1"/>
  <c r="AS539" i="8" s="1"/>
  <c r="AR539" i="8" s="1"/>
  <c r="AQ539" i="8" s="1"/>
  <c r="AP539" i="8" s="1"/>
  <c r="AO539" i="8" s="1"/>
  <c r="AZ539" i="8" s="1"/>
  <c r="BZ539" i="8" s="1"/>
  <c r="BK539" i="8"/>
  <c r="BJ539" i="8" s="1"/>
  <c r="BI539" i="8" s="1"/>
  <c r="BH539" i="8" s="1"/>
  <c r="BG539" i="8" s="1"/>
  <c r="BF539" i="8" s="1"/>
  <c r="BE539" i="8" s="1"/>
  <c r="BD539" i="8" s="1"/>
  <c r="BC539" i="8" s="1"/>
  <c r="BB539" i="8" s="1"/>
  <c r="BA539" i="8" s="1"/>
  <c r="BL539" i="8" s="1"/>
  <c r="CA539" i="8" s="1"/>
  <c r="AM547" i="8"/>
  <c r="AL547" i="8" s="1"/>
  <c r="AK547" i="8" s="1"/>
  <c r="AJ547" i="8" s="1"/>
  <c r="AI547" i="8" s="1"/>
  <c r="AH547" i="8" s="1"/>
  <c r="AG547" i="8" s="1"/>
  <c r="AF547" i="8" s="1"/>
  <c r="AE547" i="8" s="1"/>
  <c r="AD547" i="8" s="1"/>
  <c r="AC547" i="8" s="1"/>
  <c r="AN547" i="8" s="1"/>
  <c r="BY547" i="8" s="1"/>
  <c r="AY547" i="8"/>
  <c r="AX547" i="8" s="1"/>
  <c r="AW547" i="8" s="1"/>
  <c r="AV547" i="8" s="1"/>
  <c r="AU547" i="8" s="1"/>
  <c r="AT547" i="8" s="1"/>
  <c r="AS547" i="8" s="1"/>
  <c r="AR547" i="8" s="1"/>
  <c r="AQ547" i="8" s="1"/>
  <c r="AP547" i="8" s="1"/>
  <c r="AO547" i="8" s="1"/>
  <c r="AZ547" i="8" s="1"/>
  <c r="BZ547" i="8" s="1"/>
  <c r="BK547" i="8"/>
  <c r="BJ547" i="8" s="1"/>
  <c r="BI547" i="8" s="1"/>
  <c r="BH547" i="8" s="1"/>
  <c r="BG547" i="8" s="1"/>
  <c r="BF547" i="8" s="1"/>
  <c r="BE547" i="8" s="1"/>
  <c r="BD547" i="8" s="1"/>
  <c r="BC547" i="8" s="1"/>
  <c r="BB547" i="8" s="1"/>
  <c r="BA547" i="8" s="1"/>
  <c r="BL547" i="8" s="1"/>
  <c r="CA547" i="8" s="1"/>
  <c r="AM555" i="8"/>
  <c r="AL555" i="8" s="1"/>
  <c r="AK555" i="8" s="1"/>
  <c r="AJ555" i="8" s="1"/>
  <c r="AI555" i="8" s="1"/>
  <c r="AH555" i="8" s="1"/>
  <c r="AG555" i="8" s="1"/>
  <c r="AF555" i="8" s="1"/>
  <c r="AE555" i="8" s="1"/>
  <c r="AD555" i="8" s="1"/>
  <c r="AC555" i="8" s="1"/>
  <c r="AN555" i="8" s="1"/>
  <c r="BY555" i="8" s="1"/>
  <c r="AY555" i="8"/>
  <c r="AX555" i="8" s="1"/>
  <c r="AW555" i="8" s="1"/>
  <c r="AV555" i="8" s="1"/>
  <c r="AU555" i="8" s="1"/>
  <c r="AT555" i="8" s="1"/>
  <c r="AS555" i="8" s="1"/>
  <c r="AR555" i="8" s="1"/>
  <c r="AQ555" i="8" s="1"/>
  <c r="AP555" i="8" s="1"/>
  <c r="AO555" i="8" s="1"/>
  <c r="AZ555" i="8" s="1"/>
  <c r="BZ555" i="8" s="1"/>
  <c r="BK555" i="8"/>
  <c r="BJ555" i="8" s="1"/>
  <c r="BI555" i="8" s="1"/>
  <c r="BH555" i="8" s="1"/>
  <c r="BG555" i="8" s="1"/>
  <c r="BF555" i="8" s="1"/>
  <c r="BE555" i="8" s="1"/>
  <c r="BD555" i="8" s="1"/>
  <c r="BC555" i="8" s="1"/>
  <c r="BB555" i="8" s="1"/>
  <c r="BA555" i="8" s="1"/>
  <c r="BL555" i="8" s="1"/>
  <c r="CA555" i="8" s="1"/>
  <c r="AM524" i="8"/>
  <c r="AL524" i="8" s="1"/>
  <c r="AK524" i="8" s="1"/>
  <c r="AJ524" i="8" s="1"/>
  <c r="AI524" i="8" s="1"/>
  <c r="AH524" i="8" s="1"/>
  <c r="AG524" i="8" s="1"/>
  <c r="AF524" i="8" s="1"/>
  <c r="AE524" i="8" s="1"/>
  <c r="AD524" i="8" s="1"/>
  <c r="AC524" i="8" s="1"/>
  <c r="AN524" i="8" s="1"/>
  <c r="BY524" i="8" s="1"/>
  <c r="AY524" i="8"/>
  <c r="AX524" i="8" s="1"/>
  <c r="AW524" i="8" s="1"/>
  <c r="AV524" i="8" s="1"/>
  <c r="AU524" i="8" s="1"/>
  <c r="AT524" i="8" s="1"/>
  <c r="AS524" i="8" s="1"/>
  <c r="AR524" i="8" s="1"/>
  <c r="AQ524" i="8" s="1"/>
  <c r="AP524" i="8" s="1"/>
  <c r="AO524" i="8" s="1"/>
  <c r="AZ524" i="8" s="1"/>
  <c r="BZ524" i="8" s="1"/>
  <c r="BK524" i="8"/>
  <c r="BJ524" i="8" s="1"/>
  <c r="BI524" i="8" s="1"/>
  <c r="BH524" i="8" s="1"/>
  <c r="BG524" i="8" s="1"/>
  <c r="BF524" i="8" s="1"/>
  <c r="BE524" i="8" s="1"/>
  <c r="BD524" i="8" s="1"/>
  <c r="BC524" i="8" s="1"/>
  <c r="BB524" i="8" s="1"/>
  <c r="BA524" i="8" s="1"/>
  <c r="BL524" i="8" s="1"/>
  <c r="CA524" i="8" s="1"/>
  <c r="AM548" i="8"/>
  <c r="AL548" i="8" s="1"/>
  <c r="AK548" i="8" s="1"/>
  <c r="AJ548" i="8" s="1"/>
  <c r="AI548" i="8" s="1"/>
  <c r="AH548" i="8" s="1"/>
  <c r="AG548" i="8" s="1"/>
  <c r="AF548" i="8" s="1"/>
  <c r="AE548" i="8" s="1"/>
  <c r="AD548" i="8" s="1"/>
  <c r="AC548" i="8" s="1"/>
  <c r="AN548" i="8" s="1"/>
  <c r="BY548" i="8" s="1"/>
  <c r="AY548" i="8"/>
  <c r="AX548" i="8" s="1"/>
  <c r="AW548" i="8" s="1"/>
  <c r="AV548" i="8" s="1"/>
  <c r="AU548" i="8" s="1"/>
  <c r="AT548" i="8" s="1"/>
  <c r="AS548" i="8" s="1"/>
  <c r="AR548" i="8" s="1"/>
  <c r="AQ548" i="8" s="1"/>
  <c r="AP548" i="8" s="1"/>
  <c r="AO548" i="8" s="1"/>
  <c r="AZ548" i="8" s="1"/>
  <c r="BZ548" i="8" s="1"/>
  <c r="BK548" i="8"/>
  <c r="BJ548" i="8" s="1"/>
  <c r="BI548" i="8" s="1"/>
  <c r="BH548" i="8" s="1"/>
  <c r="BG548" i="8" s="1"/>
  <c r="BF548" i="8" s="1"/>
  <c r="BE548" i="8" s="1"/>
  <c r="BD548" i="8" s="1"/>
  <c r="BC548" i="8" s="1"/>
  <c r="BB548" i="8" s="1"/>
  <c r="BA548" i="8" s="1"/>
  <c r="BL548" i="8" s="1"/>
  <c r="CA548" i="8" s="1"/>
  <c r="AM341" i="8"/>
  <c r="AL341" i="8" s="1"/>
  <c r="AK341" i="8" s="1"/>
  <c r="AJ341" i="8" s="1"/>
  <c r="AI341" i="8" s="1"/>
  <c r="AH341" i="8" s="1"/>
  <c r="AG341" i="8" s="1"/>
  <c r="AF341" i="8" s="1"/>
  <c r="AE341" i="8" s="1"/>
  <c r="AD341" i="8" s="1"/>
  <c r="AC341" i="8" s="1"/>
  <c r="AN341" i="8" s="1"/>
  <c r="BY341" i="8" s="1"/>
  <c r="BK341" i="8"/>
  <c r="BJ341" i="8" s="1"/>
  <c r="BI341" i="8" s="1"/>
  <c r="BH341" i="8" s="1"/>
  <c r="BG341" i="8" s="1"/>
  <c r="BF341" i="8" s="1"/>
  <c r="BE341" i="8" s="1"/>
  <c r="BD341" i="8" s="1"/>
  <c r="BC341" i="8" s="1"/>
  <c r="BB341" i="8" s="1"/>
  <c r="BA341" i="8" s="1"/>
  <c r="BL341" i="8" s="1"/>
  <c r="CA341" i="8" s="1"/>
  <c r="AY341" i="8"/>
  <c r="AX341" i="8" s="1"/>
  <c r="AW341" i="8" s="1"/>
  <c r="AV341" i="8" s="1"/>
  <c r="AU341" i="8" s="1"/>
  <c r="AT341" i="8" s="1"/>
  <c r="AS341" i="8" s="1"/>
  <c r="AR341" i="8" s="1"/>
  <c r="AQ341" i="8" s="1"/>
  <c r="AP341" i="8" s="1"/>
  <c r="AO341" i="8" s="1"/>
  <c r="AZ341" i="8" s="1"/>
  <c r="BZ341" i="8" s="1"/>
  <c r="AM353" i="8"/>
  <c r="AL353" i="8" s="1"/>
  <c r="AK353" i="8" s="1"/>
  <c r="AJ353" i="8" s="1"/>
  <c r="AI353" i="8" s="1"/>
  <c r="AH353" i="8" s="1"/>
  <c r="AG353" i="8" s="1"/>
  <c r="AF353" i="8" s="1"/>
  <c r="AE353" i="8" s="1"/>
  <c r="AD353" i="8" s="1"/>
  <c r="AC353" i="8" s="1"/>
  <c r="AN353" i="8" s="1"/>
  <c r="BY353" i="8" s="1"/>
  <c r="BK353" i="8"/>
  <c r="BJ353" i="8" s="1"/>
  <c r="BI353" i="8" s="1"/>
  <c r="BH353" i="8" s="1"/>
  <c r="BG353" i="8" s="1"/>
  <c r="BF353" i="8" s="1"/>
  <c r="BE353" i="8" s="1"/>
  <c r="BD353" i="8" s="1"/>
  <c r="BC353" i="8" s="1"/>
  <c r="BB353" i="8" s="1"/>
  <c r="BA353" i="8" s="1"/>
  <c r="BL353" i="8" s="1"/>
  <c r="CA353" i="8" s="1"/>
  <c r="AY353" i="8"/>
  <c r="AX353" i="8" s="1"/>
  <c r="AW353" i="8" s="1"/>
  <c r="AV353" i="8" s="1"/>
  <c r="AU353" i="8" s="1"/>
  <c r="AT353" i="8" s="1"/>
  <c r="AS353" i="8" s="1"/>
  <c r="AR353" i="8" s="1"/>
  <c r="AQ353" i="8" s="1"/>
  <c r="AP353" i="8" s="1"/>
  <c r="AO353" i="8" s="1"/>
  <c r="AZ353" i="8" s="1"/>
  <c r="BZ353" i="8" s="1"/>
  <c r="BW53" i="8"/>
  <c r="BV53" i="8" s="1"/>
  <c r="BU53" i="8" s="1"/>
  <c r="BT53" i="8" s="1"/>
  <c r="BS53" i="8" s="1"/>
  <c r="BR53" i="8" s="1"/>
  <c r="BQ53" i="8" s="1"/>
  <c r="BP53" i="8" s="1"/>
  <c r="BO53" i="8" s="1"/>
  <c r="BN53" i="8" s="1"/>
  <c r="BM53" i="8" s="1"/>
  <c r="BX53" i="8" s="1"/>
  <c r="CB53" i="8" s="1"/>
  <c r="L53" i="8"/>
  <c r="AM653" i="8"/>
  <c r="AL653" i="8" s="1"/>
  <c r="AK653" i="8" s="1"/>
  <c r="AJ653" i="8" s="1"/>
  <c r="AI653" i="8" s="1"/>
  <c r="AH653" i="8" s="1"/>
  <c r="AG653" i="8" s="1"/>
  <c r="AF653" i="8" s="1"/>
  <c r="AE653" i="8" s="1"/>
  <c r="AD653" i="8" s="1"/>
  <c r="AC653" i="8" s="1"/>
  <c r="AN653" i="8" s="1"/>
  <c r="BY653" i="8" s="1"/>
  <c r="AY653" i="8"/>
  <c r="AX653" i="8" s="1"/>
  <c r="AW653" i="8" s="1"/>
  <c r="AV653" i="8" s="1"/>
  <c r="AU653" i="8" s="1"/>
  <c r="AT653" i="8" s="1"/>
  <c r="AS653" i="8" s="1"/>
  <c r="AR653" i="8" s="1"/>
  <c r="AQ653" i="8" s="1"/>
  <c r="AP653" i="8" s="1"/>
  <c r="AO653" i="8" s="1"/>
  <c r="AZ653" i="8" s="1"/>
  <c r="BZ653" i="8" s="1"/>
  <c r="BK653" i="8"/>
  <c r="BJ653" i="8" s="1"/>
  <c r="BI653" i="8" s="1"/>
  <c r="BH653" i="8" s="1"/>
  <c r="BG653" i="8" s="1"/>
  <c r="BF653" i="8" s="1"/>
  <c r="BE653" i="8" s="1"/>
  <c r="BD653" i="8" s="1"/>
  <c r="BC653" i="8" s="1"/>
  <c r="BB653" i="8" s="1"/>
  <c r="BA653" i="8" s="1"/>
  <c r="BL653" i="8" s="1"/>
  <c r="CA653" i="8" s="1"/>
  <c r="AM716" i="8"/>
  <c r="AL716" i="8" s="1"/>
  <c r="AK716" i="8" s="1"/>
  <c r="AJ716" i="8" s="1"/>
  <c r="AI716" i="8" s="1"/>
  <c r="AH716" i="8" s="1"/>
  <c r="AG716" i="8" s="1"/>
  <c r="AF716" i="8" s="1"/>
  <c r="AE716" i="8" s="1"/>
  <c r="AD716" i="8" s="1"/>
  <c r="AC716" i="8" s="1"/>
  <c r="AN716" i="8" s="1"/>
  <c r="BY716" i="8" s="1"/>
  <c r="AY716" i="8"/>
  <c r="AX716" i="8" s="1"/>
  <c r="AW716" i="8" s="1"/>
  <c r="AV716" i="8" s="1"/>
  <c r="AU716" i="8" s="1"/>
  <c r="AT716" i="8" s="1"/>
  <c r="AS716" i="8" s="1"/>
  <c r="AR716" i="8" s="1"/>
  <c r="AQ716" i="8" s="1"/>
  <c r="AP716" i="8" s="1"/>
  <c r="AO716" i="8" s="1"/>
  <c r="AZ716" i="8" s="1"/>
  <c r="BZ716" i="8" s="1"/>
  <c r="BK716" i="8"/>
  <c r="BJ716" i="8" s="1"/>
  <c r="BI716" i="8" s="1"/>
  <c r="BH716" i="8" s="1"/>
  <c r="BG716" i="8" s="1"/>
  <c r="BF716" i="8" s="1"/>
  <c r="BE716" i="8" s="1"/>
  <c r="BD716" i="8" s="1"/>
  <c r="BC716" i="8" s="1"/>
  <c r="BB716" i="8" s="1"/>
  <c r="BA716" i="8" s="1"/>
  <c r="BL716" i="8" s="1"/>
  <c r="CA716" i="8" s="1"/>
  <c r="AM707" i="8"/>
  <c r="AL707" i="8" s="1"/>
  <c r="AK707" i="8" s="1"/>
  <c r="AJ707" i="8" s="1"/>
  <c r="AI707" i="8" s="1"/>
  <c r="AH707" i="8" s="1"/>
  <c r="AG707" i="8" s="1"/>
  <c r="AF707" i="8" s="1"/>
  <c r="AE707" i="8" s="1"/>
  <c r="AD707" i="8" s="1"/>
  <c r="AC707" i="8" s="1"/>
  <c r="AN707" i="8" s="1"/>
  <c r="BY707" i="8" s="1"/>
  <c r="AY707" i="8"/>
  <c r="AX707" i="8" s="1"/>
  <c r="AW707" i="8" s="1"/>
  <c r="AV707" i="8" s="1"/>
  <c r="AU707" i="8" s="1"/>
  <c r="AT707" i="8" s="1"/>
  <c r="AS707" i="8" s="1"/>
  <c r="AR707" i="8" s="1"/>
  <c r="AQ707" i="8" s="1"/>
  <c r="AP707" i="8" s="1"/>
  <c r="AO707" i="8" s="1"/>
  <c r="AZ707" i="8" s="1"/>
  <c r="BZ707" i="8" s="1"/>
  <c r="BK707" i="8"/>
  <c r="BJ707" i="8" s="1"/>
  <c r="BI707" i="8" s="1"/>
  <c r="BH707" i="8" s="1"/>
  <c r="BG707" i="8" s="1"/>
  <c r="BF707" i="8" s="1"/>
  <c r="BE707" i="8" s="1"/>
  <c r="BD707" i="8" s="1"/>
  <c r="BC707" i="8" s="1"/>
  <c r="BB707" i="8" s="1"/>
  <c r="BA707" i="8" s="1"/>
  <c r="BL707" i="8" s="1"/>
  <c r="CA707" i="8" s="1"/>
  <c r="AM712" i="8"/>
  <c r="AL712" i="8" s="1"/>
  <c r="AK712" i="8" s="1"/>
  <c r="AJ712" i="8" s="1"/>
  <c r="AI712" i="8" s="1"/>
  <c r="AH712" i="8" s="1"/>
  <c r="AG712" i="8" s="1"/>
  <c r="AF712" i="8" s="1"/>
  <c r="AE712" i="8" s="1"/>
  <c r="AD712" i="8" s="1"/>
  <c r="AC712" i="8" s="1"/>
  <c r="AN712" i="8" s="1"/>
  <c r="BY712" i="8" s="1"/>
  <c r="AY712" i="8"/>
  <c r="AX712" i="8" s="1"/>
  <c r="AW712" i="8" s="1"/>
  <c r="AV712" i="8" s="1"/>
  <c r="AU712" i="8" s="1"/>
  <c r="AT712" i="8" s="1"/>
  <c r="AS712" i="8" s="1"/>
  <c r="AR712" i="8" s="1"/>
  <c r="AQ712" i="8" s="1"/>
  <c r="AP712" i="8" s="1"/>
  <c r="AO712" i="8" s="1"/>
  <c r="AZ712" i="8" s="1"/>
  <c r="BZ712" i="8" s="1"/>
  <c r="BK712" i="8"/>
  <c r="BJ712" i="8" s="1"/>
  <c r="BI712" i="8" s="1"/>
  <c r="BH712" i="8" s="1"/>
  <c r="BG712" i="8" s="1"/>
  <c r="BF712" i="8" s="1"/>
  <c r="BE712" i="8" s="1"/>
  <c r="BD712" i="8" s="1"/>
  <c r="BC712" i="8" s="1"/>
  <c r="BB712" i="8" s="1"/>
  <c r="BA712" i="8" s="1"/>
  <c r="BL712" i="8" s="1"/>
  <c r="CA712" i="8" s="1"/>
  <c r="AM703" i="8"/>
  <c r="AL703" i="8" s="1"/>
  <c r="AK703" i="8" s="1"/>
  <c r="AJ703" i="8" s="1"/>
  <c r="AI703" i="8" s="1"/>
  <c r="AH703" i="8" s="1"/>
  <c r="AG703" i="8" s="1"/>
  <c r="AF703" i="8" s="1"/>
  <c r="AE703" i="8" s="1"/>
  <c r="AD703" i="8" s="1"/>
  <c r="AC703" i="8" s="1"/>
  <c r="AN703" i="8" s="1"/>
  <c r="BY703" i="8" s="1"/>
  <c r="AY703" i="8"/>
  <c r="AX703" i="8" s="1"/>
  <c r="AW703" i="8" s="1"/>
  <c r="AV703" i="8" s="1"/>
  <c r="AU703" i="8" s="1"/>
  <c r="AT703" i="8" s="1"/>
  <c r="AS703" i="8" s="1"/>
  <c r="AR703" i="8" s="1"/>
  <c r="AQ703" i="8" s="1"/>
  <c r="AP703" i="8" s="1"/>
  <c r="AO703" i="8" s="1"/>
  <c r="AZ703" i="8" s="1"/>
  <c r="BZ703" i="8" s="1"/>
  <c r="BK703" i="8"/>
  <c r="BJ703" i="8" s="1"/>
  <c r="BI703" i="8" s="1"/>
  <c r="BH703" i="8" s="1"/>
  <c r="BG703" i="8" s="1"/>
  <c r="BF703" i="8" s="1"/>
  <c r="BE703" i="8" s="1"/>
  <c r="BD703" i="8" s="1"/>
  <c r="BC703" i="8" s="1"/>
  <c r="BB703" i="8" s="1"/>
  <c r="BA703" i="8" s="1"/>
  <c r="BL703" i="8" s="1"/>
  <c r="CA703" i="8" s="1"/>
  <c r="AM704" i="8"/>
  <c r="AL704" i="8" s="1"/>
  <c r="AK704" i="8" s="1"/>
  <c r="AJ704" i="8" s="1"/>
  <c r="AI704" i="8" s="1"/>
  <c r="AH704" i="8" s="1"/>
  <c r="AG704" i="8" s="1"/>
  <c r="AF704" i="8" s="1"/>
  <c r="AE704" i="8" s="1"/>
  <c r="AD704" i="8" s="1"/>
  <c r="AC704" i="8" s="1"/>
  <c r="AN704" i="8" s="1"/>
  <c r="BY704" i="8" s="1"/>
  <c r="AY704" i="8"/>
  <c r="AX704" i="8" s="1"/>
  <c r="AW704" i="8" s="1"/>
  <c r="AV704" i="8" s="1"/>
  <c r="AU704" i="8" s="1"/>
  <c r="AT704" i="8" s="1"/>
  <c r="AS704" i="8" s="1"/>
  <c r="AR704" i="8" s="1"/>
  <c r="AQ704" i="8" s="1"/>
  <c r="AP704" i="8" s="1"/>
  <c r="AO704" i="8" s="1"/>
  <c r="AZ704" i="8" s="1"/>
  <c r="BZ704" i="8" s="1"/>
  <c r="BK704" i="8"/>
  <c r="BJ704" i="8" s="1"/>
  <c r="BI704" i="8" s="1"/>
  <c r="BH704" i="8" s="1"/>
  <c r="BG704" i="8" s="1"/>
  <c r="BF704" i="8" s="1"/>
  <c r="BE704" i="8" s="1"/>
  <c r="BD704" i="8" s="1"/>
  <c r="BC704" i="8" s="1"/>
  <c r="BB704" i="8" s="1"/>
  <c r="BA704" i="8" s="1"/>
  <c r="BL704" i="8" s="1"/>
  <c r="CA704" i="8" s="1"/>
  <c r="AM695" i="8"/>
  <c r="AL695" i="8" s="1"/>
  <c r="AK695" i="8" s="1"/>
  <c r="AJ695" i="8" s="1"/>
  <c r="AI695" i="8" s="1"/>
  <c r="AH695" i="8" s="1"/>
  <c r="AG695" i="8" s="1"/>
  <c r="AF695" i="8" s="1"/>
  <c r="AE695" i="8" s="1"/>
  <c r="AD695" i="8" s="1"/>
  <c r="AC695" i="8" s="1"/>
  <c r="AN695" i="8" s="1"/>
  <c r="BY695" i="8" s="1"/>
  <c r="AY695" i="8"/>
  <c r="AX695" i="8" s="1"/>
  <c r="AW695" i="8" s="1"/>
  <c r="AV695" i="8" s="1"/>
  <c r="AU695" i="8" s="1"/>
  <c r="AT695" i="8" s="1"/>
  <c r="AS695" i="8" s="1"/>
  <c r="AR695" i="8" s="1"/>
  <c r="AQ695" i="8" s="1"/>
  <c r="AP695" i="8" s="1"/>
  <c r="AO695" i="8" s="1"/>
  <c r="AZ695" i="8" s="1"/>
  <c r="BZ695" i="8" s="1"/>
  <c r="BK695" i="8"/>
  <c r="BJ695" i="8" s="1"/>
  <c r="BI695" i="8" s="1"/>
  <c r="BH695" i="8" s="1"/>
  <c r="BG695" i="8" s="1"/>
  <c r="BF695" i="8" s="1"/>
  <c r="BE695" i="8" s="1"/>
  <c r="BD695" i="8" s="1"/>
  <c r="BC695" i="8" s="1"/>
  <c r="BB695" i="8" s="1"/>
  <c r="BA695" i="8" s="1"/>
  <c r="BL695" i="8" s="1"/>
  <c r="CA695" i="8" s="1"/>
  <c r="AY515" i="8"/>
  <c r="AX515" i="8" s="1"/>
  <c r="AW515" i="8" s="1"/>
  <c r="AV515" i="8" s="1"/>
  <c r="AU515" i="8" s="1"/>
  <c r="AT515" i="8" s="1"/>
  <c r="AS515" i="8" s="1"/>
  <c r="AR515" i="8" s="1"/>
  <c r="AQ515" i="8" s="1"/>
  <c r="AP515" i="8" s="1"/>
  <c r="AO515" i="8" s="1"/>
  <c r="AZ515" i="8" s="1"/>
  <c r="BZ515" i="8" s="1"/>
  <c r="BK515" i="8"/>
  <c r="BJ515" i="8" s="1"/>
  <c r="BI515" i="8" s="1"/>
  <c r="BH515" i="8" s="1"/>
  <c r="BG515" i="8" s="1"/>
  <c r="BF515" i="8" s="1"/>
  <c r="BE515" i="8" s="1"/>
  <c r="BD515" i="8" s="1"/>
  <c r="BC515" i="8" s="1"/>
  <c r="BB515" i="8" s="1"/>
  <c r="BA515" i="8" s="1"/>
  <c r="BL515" i="8" s="1"/>
  <c r="CA515" i="8" s="1"/>
  <c r="AM515" i="8"/>
  <c r="AL515" i="8" s="1"/>
  <c r="AK515" i="8" s="1"/>
  <c r="AJ515" i="8" s="1"/>
  <c r="AI515" i="8" s="1"/>
  <c r="AH515" i="8" s="1"/>
  <c r="AG515" i="8" s="1"/>
  <c r="AF515" i="8" s="1"/>
  <c r="AE515" i="8" s="1"/>
  <c r="AD515" i="8" s="1"/>
  <c r="AC515" i="8" s="1"/>
  <c r="AN515" i="8" s="1"/>
  <c r="BY515" i="8" s="1"/>
  <c r="BW280" i="8"/>
  <c r="BV280" i="8" s="1"/>
  <c r="BU280" i="8" s="1"/>
  <c r="BT280" i="8" s="1"/>
  <c r="BS280" i="8" s="1"/>
  <c r="BR280" i="8" s="1"/>
  <c r="BQ280" i="8" s="1"/>
  <c r="BP280" i="8" s="1"/>
  <c r="BO280" i="8" s="1"/>
  <c r="BN280" i="8" s="1"/>
  <c r="BM280" i="8" s="1"/>
  <c r="BX280" i="8" s="1"/>
  <c r="CB280" i="8" s="1"/>
  <c r="L280" i="8"/>
  <c r="AM164" i="8"/>
  <c r="AL164" i="8" s="1"/>
  <c r="AK164" i="8" s="1"/>
  <c r="AJ164" i="8" s="1"/>
  <c r="AI164" i="8" s="1"/>
  <c r="AH164" i="8" s="1"/>
  <c r="AG164" i="8" s="1"/>
  <c r="AF164" i="8" s="1"/>
  <c r="AE164" i="8" s="1"/>
  <c r="AD164" i="8" s="1"/>
  <c r="AC164" i="8" s="1"/>
  <c r="AN164" i="8" s="1"/>
  <c r="BY164" i="8" s="1"/>
  <c r="BK164" i="8"/>
  <c r="BJ164" i="8" s="1"/>
  <c r="BI164" i="8" s="1"/>
  <c r="BH164" i="8" s="1"/>
  <c r="BG164" i="8" s="1"/>
  <c r="BF164" i="8" s="1"/>
  <c r="BE164" i="8" s="1"/>
  <c r="BD164" i="8" s="1"/>
  <c r="BC164" i="8" s="1"/>
  <c r="BB164" i="8" s="1"/>
  <c r="BA164" i="8" s="1"/>
  <c r="BL164" i="8" s="1"/>
  <c r="CA164" i="8" s="1"/>
  <c r="AY164" i="8"/>
  <c r="AX164" i="8" s="1"/>
  <c r="AW164" i="8" s="1"/>
  <c r="AV164" i="8" s="1"/>
  <c r="AU164" i="8" s="1"/>
  <c r="AT164" i="8" s="1"/>
  <c r="AS164" i="8" s="1"/>
  <c r="AR164" i="8" s="1"/>
  <c r="AQ164" i="8" s="1"/>
  <c r="AP164" i="8" s="1"/>
  <c r="AO164" i="8" s="1"/>
  <c r="AZ164" i="8" s="1"/>
  <c r="BZ164" i="8" s="1"/>
  <c r="BW284" i="8"/>
  <c r="BV284" i="8" s="1"/>
  <c r="BU284" i="8" s="1"/>
  <c r="BT284" i="8" s="1"/>
  <c r="BS284" i="8" s="1"/>
  <c r="BR284" i="8" s="1"/>
  <c r="BQ284" i="8" s="1"/>
  <c r="BP284" i="8" s="1"/>
  <c r="BO284" i="8" s="1"/>
  <c r="BN284" i="8" s="1"/>
  <c r="BM284" i="8" s="1"/>
  <c r="BX284" i="8" s="1"/>
  <c r="CB284" i="8" s="1"/>
  <c r="L284" i="8"/>
  <c r="BW291" i="8"/>
  <c r="BV291" i="8" s="1"/>
  <c r="BU291" i="8" s="1"/>
  <c r="BT291" i="8" s="1"/>
  <c r="BS291" i="8" s="1"/>
  <c r="BR291" i="8" s="1"/>
  <c r="BQ291" i="8" s="1"/>
  <c r="BP291" i="8" s="1"/>
  <c r="BO291" i="8" s="1"/>
  <c r="BN291" i="8" s="1"/>
  <c r="BM291" i="8" s="1"/>
  <c r="BX291" i="8" s="1"/>
  <c r="CB291" i="8" s="1"/>
  <c r="L291" i="8"/>
  <c r="BW60" i="8"/>
  <c r="BV60" i="8" s="1"/>
  <c r="BU60" i="8" s="1"/>
  <c r="BT60" i="8" s="1"/>
  <c r="BS60" i="8" s="1"/>
  <c r="BR60" i="8" s="1"/>
  <c r="BQ60" i="8" s="1"/>
  <c r="BP60" i="8" s="1"/>
  <c r="BO60" i="8" s="1"/>
  <c r="BN60" i="8" s="1"/>
  <c r="BM60" i="8" s="1"/>
  <c r="BX60" i="8" s="1"/>
  <c r="CB60" i="8" s="1"/>
  <c r="L60" i="8"/>
  <c r="L230" i="8"/>
  <c r="BW230" i="8"/>
  <c r="BV230" i="8" s="1"/>
  <c r="BU230" i="8" s="1"/>
  <c r="BT230" i="8" s="1"/>
  <c r="BS230" i="8" s="1"/>
  <c r="BR230" i="8" s="1"/>
  <c r="BQ230" i="8" s="1"/>
  <c r="BP230" i="8" s="1"/>
  <c r="BO230" i="8" s="1"/>
  <c r="BN230" i="8" s="1"/>
  <c r="BM230" i="8" s="1"/>
  <c r="BX230" i="8" s="1"/>
  <c r="CB230" i="8" s="1"/>
  <c r="BW501" i="8"/>
  <c r="BV501" i="8" s="1"/>
  <c r="BU501" i="8" s="1"/>
  <c r="BT501" i="8" s="1"/>
  <c r="BS501" i="8" s="1"/>
  <c r="BR501" i="8" s="1"/>
  <c r="BQ501" i="8" s="1"/>
  <c r="BP501" i="8" s="1"/>
  <c r="BO501" i="8" s="1"/>
  <c r="BN501" i="8" s="1"/>
  <c r="BM501" i="8" s="1"/>
  <c r="BX501" i="8" s="1"/>
  <c r="CB501" i="8" s="1"/>
  <c r="L501" i="8"/>
  <c r="L7" i="8"/>
  <c r="BW7" i="8"/>
  <c r="BV7" i="8" s="1"/>
  <c r="BU7" i="8" s="1"/>
  <c r="BT7" i="8" s="1"/>
  <c r="BS7" i="8" s="1"/>
  <c r="BR7" i="8" s="1"/>
  <c r="BQ7" i="8" s="1"/>
  <c r="BP7" i="8" s="1"/>
  <c r="BO7" i="8" s="1"/>
  <c r="BN7" i="8" s="1"/>
  <c r="BM7" i="8" s="1"/>
  <c r="BX7" i="8" s="1"/>
  <c r="CB7" i="8" s="1"/>
  <c r="BK627" i="8"/>
  <c r="BJ627" i="8" s="1"/>
  <c r="BI627" i="8" s="1"/>
  <c r="BH627" i="8" s="1"/>
  <c r="BG627" i="8" s="1"/>
  <c r="BF627" i="8" s="1"/>
  <c r="BE627" i="8" s="1"/>
  <c r="BD627" i="8" s="1"/>
  <c r="BC627" i="8" s="1"/>
  <c r="BB627" i="8" s="1"/>
  <c r="BA627" i="8" s="1"/>
  <c r="BL627" i="8" s="1"/>
  <c r="CA627" i="8" s="1"/>
  <c r="AM627" i="8"/>
  <c r="AL627" i="8" s="1"/>
  <c r="AK627" i="8" s="1"/>
  <c r="AJ627" i="8" s="1"/>
  <c r="AI627" i="8" s="1"/>
  <c r="AH627" i="8" s="1"/>
  <c r="AG627" i="8" s="1"/>
  <c r="AF627" i="8" s="1"/>
  <c r="AE627" i="8" s="1"/>
  <c r="AD627" i="8" s="1"/>
  <c r="AC627" i="8" s="1"/>
  <c r="AN627" i="8" s="1"/>
  <c r="BY627" i="8" s="1"/>
  <c r="AY627" i="8"/>
  <c r="AX627" i="8" s="1"/>
  <c r="AW627" i="8" s="1"/>
  <c r="AV627" i="8" s="1"/>
  <c r="AU627" i="8" s="1"/>
  <c r="AT627" i="8" s="1"/>
  <c r="AS627" i="8" s="1"/>
  <c r="AR627" i="8" s="1"/>
  <c r="AQ627" i="8" s="1"/>
  <c r="AP627" i="8" s="1"/>
  <c r="AO627" i="8" s="1"/>
  <c r="AZ627" i="8" s="1"/>
  <c r="BZ627" i="8" s="1"/>
  <c r="BK637" i="8"/>
  <c r="BJ637" i="8" s="1"/>
  <c r="BI637" i="8" s="1"/>
  <c r="BH637" i="8" s="1"/>
  <c r="BG637" i="8" s="1"/>
  <c r="BF637" i="8" s="1"/>
  <c r="BE637" i="8" s="1"/>
  <c r="BD637" i="8" s="1"/>
  <c r="BC637" i="8" s="1"/>
  <c r="BB637" i="8" s="1"/>
  <c r="BA637" i="8" s="1"/>
  <c r="BL637" i="8" s="1"/>
  <c r="CA637" i="8" s="1"/>
  <c r="AM637" i="8"/>
  <c r="AL637" i="8" s="1"/>
  <c r="AK637" i="8" s="1"/>
  <c r="AJ637" i="8" s="1"/>
  <c r="AI637" i="8" s="1"/>
  <c r="AH637" i="8" s="1"/>
  <c r="AG637" i="8" s="1"/>
  <c r="AF637" i="8" s="1"/>
  <c r="AE637" i="8" s="1"/>
  <c r="AD637" i="8" s="1"/>
  <c r="AC637" i="8" s="1"/>
  <c r="AN637" i="8" s="1"/>
  <c r="BY637" i="8" s="1"/>
  <c r="AY637" i="8"/>
  <c r="AX637" i="8" s="1"/>
  <c r="AW637" i="8" s="1"/>
  <c r="AV637" i="8" s="1"/>
  <c r="AU637" i="8" s="1"/>
  <c r="AT637" i="8" s="1"/>
  <c r="AS637" i="8" s="1"/>
  <c r="AR637" i="8" s="1"/>
  <c r="AQ637" i="8" s="1"/>
  <c r="AP637" i="8" s="1"/>
  <c r="AO637" i="8" s="1"/>
  <c r="AZ637" i="8" s="1"/>
  <c r="BZ637" i="8" s="1"/>
  <c r="BK645" i="8"/>
  <c r="BJ645" i="8" s="1"/>
  <c r="BI645" i="8" s="1"/>
  <c r="BH645" i="8" s="1"/>
  <c r="BG645" i="8" s="1"/>
  <c r="BF645" i="8" s="1"/>
  <c r="BE645" i="8" s="1"/>
  <c r="BD645" i="8" s="1"/>
  <c r="BC645" i="8" s="1"/>
  <c r="BB645" i="8" s="1"/>
  <c r="BA645" i="8" s="1"/>
  <c r="BL645" i="8" s="1"/>
  <c r="CA645" i="8" s="1"/>
  <c r="AM645" i="8"/>
  <c r="AL645" i="8" s="1"/>
  <c r="AK645" i="8" s="1"/>
  <c r="AJ645" i="8" s="1"/>
  <c r="AI645" i="8" s="1"/>
  <c r="AH645" i="8" s="1"/>
  <c r="AG645" i="8" s="1"/>
  <c r="AF645" i="8" s="1"/>
  <c r="AE645" i="8" s="1"/>
  <c r="AD645" i="8" s="1"/>
  <c r="AC645" i="8" s="1"/>
  <c r="AN645" i="8" s="1"/>
  <c r="BY645" i="8" s="1"/>
  <c r="AY645" i="8"/>
  <c r="AX645" i="8" s="1"/>
  <c r="AW645" i="8" s="1"/>
  <c r="AV645" i="8" s="1"/>
  <c r="AU645" i="8" s="1"/>
  <c r="AT645" i="8" s="1"/>
  <c r="AS645" i="8" s="1"/>
  <c r="AR645" i="8" s="1"/>
  <c r="AQ645" i="8" s="1"/>
  <c r="AP645" i="8" s="1"/>
  <c r="AO645" i="8" s="1"/>
  <c r="AZ645" i="8" s="1"/>
  <c r="BZ645" i="8" s="1"/>
  <c r="AM66" i="8"/>
  <c r="AL66" i="8" s="1"/>
  <c r="AK66" i="8" s="1"/>
  <c r="AJ66" i="8" s="1"/>
  <c r="AI66" i="8" s="1"/>
  <c r="AH66" i="8" s="1"/>
  <c r="AG66" i="8" s="1"/>
  <c r="AF66" i="8" s="1"/>
  <c r="AE66" i="8" s="1"/>
  <c r="AD66" i="8" s="1"/>
  <c r="AC66" i="8" s="1"/>
  <c r="AN66" i="8" s="1"/>
  <c r="BY66" i="8" s="1"/>
  <c r="BK66" i="8"/>
  <c r="BJ66" i="8" s="1"/>
  <c r="BI66" i="8" s="1"/>
  <c r="BH66" i="8" s="1"/>
  <c r="BG66" i="8" s="1"/>
  <c r="BF66" i="8" s="1"/>
  <c r="BE66" i="8" s="1"/>
  <c r="BD66" i="8" s="1"/>
  <c r="BC66" i="8" s="1"/>
  <c r="BB66" i="8" s="1"/>
  <c r="BA66" i="8" s="1"/>
  <c r="BL66" i="8" s="1"/>
  <c r="CA66" i="8" s="1"/>
  <c r="AY66" i="8"/>
  <c r="AX66" i="8" s="1"/>
  <c r="AW66" i="8" s="1"/>
  <c r="AV66" i="8" s="1"/>
  <c r="AU66" i="8" s="1"/>
  <c r="AT66" i="8" s="1"/>
  <c r="AS66" i="8" s="1"/>
  <c r="AR66" i="8" s="1"/>
  <c r="AQ66" i="8" s="1"/>
  <c r="AP66" i="8" s="1"/>
  <c r="AO66" i="8" s="1"/>
  <c r="AZ66" i="8" s="1"/>
  <c r="BZ66" i="8" s="1"/>
  <c r="AM701" i="8"/>
  <c r="AL701" i="8" s="1"/>
  <c r="AK701" i="8" s="1"/>
  <c r="AJ701" i="8" s="1"/>
  <c r="AI701" i="8" s="1"/>
  <c r="AH701" i="8" s="1"/>
  <c r="AG701" i="8" s="1"/>
  <c r="AF701" i="8" s="1"/>
  <c r="AE701" i="8" s="1"/>
  <c r="AD701" i="8" s="1"/>
  <c r="AC701" i="8" s="1"/>
  <c r="AN701" i="8" s="1"/>
  <c r="BY701" i="8" s="1"/>
  <c r="AY701" i="8"/>
  <c r="AX701" i="8" s="1"/>
  <c r="AW701" i="8" s="1"/>
  <c r="AV701" i="8" s="1"/>
  <c r="AU701" i="8" s="1"/>
  <c r="AT701" i="8" s="1"/>
  <c r="AS701" i="8" s="1"/>
  <c r="AR701" i="8" s="1"/>
  <c r="AQ701" i="8" s="1"/>
  <c r="AP701" i="8" s="1"/>
  <c r="AO701" i="8" s="1"/>
  <c r="AZ701" i="8" s="1"/>
  <c r="BZ701" i="8" s="1"/>
  <c r="BK701" i="8"/>
  <c r="BJ701" i="8" s="1"/>
  <c r="BI701" i="8" s="1"/>
  <c r="BH701" i="8" s="1"/>
  <c r="BG701" i="8" s="1"/>
  <c r="BF701" i="8" s="1"/>
  <c r="BE701" i="8" s="1"/>
  <c r="BD701" i="8" s="1"/>
  <c r="BC701" i="8" s="1"/>
  <c r="BB701" i="8" s="1"/>
  <c r="BA701" i="8" s="1"/>
  <c r="BL701" i="8" s="1"/>
  <c r="CA701" i="8" s="1"/>
  <c r="AM120" i="8"/>
  <c r="AL120" i="8" s="1"/>
  <c r="AK120" i="8" s="1"/>
  <c r="AJ120" i="8" s="1"/>
  <c r="AI120" i="8" s="1"/>
  <c r="AH120" i="8" s="1"/>
  <c r="AG120" i="8" s="1"/>
  <c r="AF120" i="8" s="1"/>
  <c r="AE120" i="8" s="1"/>
  <c r="AD120" i="8" s="1"/>
  <c r="AC120" i="8" s="1"/>
  <c r="AN120" i="8" s="1"/>
  <c r="BY120" i="8" s="1"/>
  <c r="AY120" i="8"/>
  <c r="AX120" i="8" s="1"/>
  <c r="AW120" i="8" s="1"/>
  <c r="AV120" i="8" s="1"/>
  <c r="AU120" i="8" s="1"/>
  <c r="AT120" i="8" s="1"/>
  <c r="AS120" i="8" s="1"/>
  <c r="AR120" i="8" s="1"/>
  <c r="AQ120" i="8" s="1"/>
  <c r="AP120" i="8" s="1"/>
  <c r="AO120" i="8" s="1"/>
  <c r="AZ120" i="8" s="1"/>
  <c r="BZ120" i="8" s="1"/>
  <c r="BK120" i="8"/>
  <c r="BJ120" i="8" s="1"/>
  <c r="BI120" i="8" s="1"/>
  <c r="BH120" i="8" s="1"/>
  <c r="BG120" i="8" s="1"/>
  <c r="BF120" i="8" s="1"/>
  <c r="BE120" i="8" s="1"/>
  <c r="BD120" i="8" s="1"/>
  <c r="BC120" i="8" s="1"/>
  <c r="BB120" i="8" s="1"/>
  <c r="BA120" i="8" s="1"/>
  <c r="BL120" i="8" s="1"/>
  <c r="CA120" i="8" s="1"/>
  <c r="AM921" i="8"/>
  <c r="AL921" i="8" s="1"/>
  <c r="AK921" i="8" s="1"/>
  <c r="AJ921" i="8" s="1"/>
  <c r="AI921" i="8" s="1"/>
  <c r="AH921" i="8" s="1"/>
  <c r="AG921" i="8" s="1"/>
  <c r="AF921" i="8" s="1"/>
  <c r="AE921" i="8" s="1"/>
  <c r="AD921" i="8" s="1"/>
  <c r="AC921" i="8" s="1"/>
  <c r="AN921" i="8" s="1"/>
  <c r="BY921" i="8" s="1"/>
  <c r="AY921" i="8"/>
  <c r="AX921" i="8" s="1"/>
  <c r="AW921" i="8" s="1"/>
  <c r="AV921" i="8" s="1"/>
  <c r="AU921" i="8" s="1"/>
  <c r="AT921" i="8" s="1"/>
  <c r="AS921" i="8" s="1"/>
  <c r="AR921" i="8" s="1"/>
  <c r="AQ921" i="8" s="1"/>
  <c r="AP921" i="8" s="1"/>
  <c r="AO921" i="8" s="1"/>
  <c r="AZ921" i="8" s="1"/>
  <c r="BZ921" i="8" s="1"/>
  <c r="BK921" i="8"/>
  <c r="BJ921" i="8" s="1"/>
  <c r="BI921" i="8" s="1"/>
  <c r="BH921" i="8" s="1"/>
  <c r="BG921" i="8" s="1"/>
  <c r="BF921" i="8" s="1"/>
  <c r="BE921" i="8" s="1"/>
  <c r="BD921" i="8" s="1"/>
  <c r="BC921" i="8" s="1"/>
  <c r="BB921" i="8" s="1"/>
  <c r="BA921" i="8" s="1"/>
  <c r="BL921" i="8" s="1"/>
  <c r="CA921" i="8" s="1"/>
  <c r="AM617" i="8"/>
  <c r="AL617" i="8" s="1"/>
  <c r="AK617" i="8" s="1"/>
  <c r="AJ617" i="8" s="1"/>
  <c r="AI617" i="8" s="1"/>
  <c r="AH617" i="8" s="1"/>
  <c r="AG617" i="8" s="1"/>
  <c r="AF617" i="8" s="1"/>
  <c r="AE617" i="8" s="1"/>
  <c r="AD617" i="8" s="1"/>
  <c r="AC617" i="8" s="1"/>
  <c r="AN617" i="8" s="1"/>
  <c r="BY617" i="8" s="1"/>
  <c r="BK617" i="8"/>
  <c r="BJ617" i="8" s="1"/>
  <c r="BI617" i="8" s="1"/>
  <c r="BH617" i="8" s="1"/>
  <c r="BG617" i="8" s="1"/>
  <c r="BF617" i="8" s="1"/>
  <c r="BE617" i="8" s="1"/>
  <c r="BD617" i="8" s="1"/>
  <c r="BC617" i="8" s="1"/>
  <c r="BB617" i="8" s="1"/>
  <c r="BA617" i="8" s="1"/>
  <c r="BL617" i="8" s="1"/>
  <c r="CA617" i="8" s="1"/>
  <c r="AY617" i="8"/>
  <c r="AX617" i="8" s="1"/>
  <c r="AW617" i="8" s="1"/>
  <c r="AV617" i="8" s="1"/>
  <c r="AU617" i="8" s="1"/>
  <c r="AT617" i="8" s="1"/>
  <c r="AS617" i="8" s="1"/>
  <c r="AR617" i="8" s="1"/>
  <c r="AQ617" i="8" s="1"/>
  <c r="AP617" i="8" s="1"/>
  <c r="AO617" i="8" s="1"/>
  <c r="AZ617" i="8" s="1"/>
  <c r="BZ617" i="8" s="1"/>
  <c r="AM345" i="8"/>
  <c r="AL345" i="8" s="1"/>
  <c r="AK345" i="8" s="1"/>
  <c r="AJ345" i="8" s="1"/>
  <c r="AI345" i="8" s="1"/>
  <c r="AH345" i="8" s="1"/>
  <c r="AG345" i="8" s="1"/>
  <c r="AF345" i="8" s="1"/>
  <c r="AE345" i="8" s="1"/>
  <c r="AD345" i="8" s="1"/>
  <c r="AC345" i="8" s="1"/>
  <c r="AN345" i="8" s="1"/>
  <c r="BY345" i="8" s="1"/>
  <c r="BK345" i="8"/>
  <c r="BJ345" i="8" s="1"/>
  <c r="BI345" i="8" s="1"/>
  <c r="BH345" i="8" s="1"/>
  <c r="BG345" i="8" s="1"/>
  <c r="BF345" i="8" s="1"/>
  <c r="BE345" i="8" s="1"/>
  <c r="BD345" i="8" s="1"/>
  <c r="BC345" i="8" s="1"/>
  <c r="BB345" i="8" s="1"/>
  <c r="BA345" i="8" s="1"/>
  <c r="BL345" i="8" s="1"/>
  <c r="CA345" i="8" s="1"/>
  <c r="AY345" i="8"/>
  <c r="AX345" i="8" s="1"/>
  <c r="AW345" i="8" s="1"/>
  <c r="AV345" i="8" s="1"/>
  <c r="AU345" i="8" s="1"/>
  <c r="AT345" i="8" s="1"/>
  <c r="AS345" i="8" s="1"/>
  <c r="AR345" i="8" s="1"/>
  <c r="AQ345" i="8" s="1"/>
  <c r="AP345" i="8" s="1"/>
  <c r="AO345" i="8" s="1"/>
  <c r="AZ345" i="8" s="1"/>
  <c r="BZ345" i="8" s="1"/>
  <c r="AY852" i="8"/>
  <c r="AX852" i="8" s="1"/>
  <c r="AW852" i="8" s="1"/>
  <c r="AV852" i="8" s="1"/>
  <c r="AU852" i="8" s="1"/>
  <c r="AT852" i="8" s="1"/>
  <c r="AS852" i="8" s="1"/>
  <c r="AR852" i="8" s="1"/>
  <c r="AQ852" i="8" s="1"/>
  <c r="AP852" i="8" s="1"/>
  <c r="AO852" i="8" s="1"/>
  <c r="AZ852" i="8" s="1"/>
  <c r="BZ852" i="8" s="1"/>
  <c r="AM852" i="8"/>
  <c r="AL852" i="8" s="1"/>
  <c r="AK852" i="8" s="1"/>
  <c r="AJ852" i="8" s="1"/>
  <c r="AI852" i="8" s="1"/>
  <c r="AH852" i="8" s="1"/>
  <c r="AG852" i="8" s="1"/>
  <c r="AF852" i="8" s="1"/>
  <c r="AE852" i="8" s="1"/>
  <c r="AD852" i="8" s="1"/>
  <c r="AC852" i="8" s="1"/>
  <c r="AN852" i="8" s="1"/>
  <c r="BY852" i="8" s="1"/>
  <c r="BK852" i="8"/>
  <c r="BJ852" i="8" s="1"/>
  <c r="BI852" i="8" s="1"/>
  <c r="BH852" i="8" s="1"/>
  <c r="BG852" i="8" s="1"/>
  <c r="BF852" i="8" s="1"/>
  <c r="BE852" i="8" s="1"/>
  <c r="BD852" i="8" s="1"/>
  <c r="BC852" i="8" s="1"/>
  <c r="BB852" i="8" s="1"/>
  <c r="BA852" i="8" s="1"/>
  <c r="BL852" i="8" s="1"/>
  <c r="CA852" i="8" s="1"/>
  <c r="AM850" i="8"/>
  <c r="AL850" i="8" s="1"/>
  <c r="AK850" i="8" s="1"/>
  <c r="AJ850" i="8" s="1"/>
  <c r="AI850" i="8" s="1"/>
  <c r="AH850" i="8" s="1"/>
  <c r="AG850" i="8" s="1"/>
  <c r="AF850" i="8" s="1"/>
  <c r="AE850" i="8" s="1"/>
  <c r="AD850" i="8" s="1"/>
  <c r="AC850" i="8" s="1"/>
  <c r="AN850" i="8" s="1"/>
  <c r="BY850" i="8" s="1"/>
  <c r="BK850" i="8"/>
  <c r="BJ850" i="8" s="1"/>
  <c r="BI850" i="8" s="1"/>
  <c r="BH850" i="8" s="1"/>
  <c r="BG850" i="8" s="1"/>
  <c r="BF850" i="8" s="1"/>
  <c r="BE850" i="8" s="1"/>
  <c r="BD850" i="8" s="1"/>
  <c r="BC850" i="8" s="1"/>
  <c r="BB850" i="8" s="1"/>
  <c r="BA850" i="8" s="1"/>
  <c r="BL850" i="8" s="1"/>
  <c r="CA850" i="8" s="1"/>
  <c r="AY850" i="8"/>
  <c r="AX850" i="8" s="1"/>
  <c r="AW850" i="8" s="1"/>
  <c r="AV850" i="8" s="1"/>
  <c r="AU850" i="8" s="1"/>
  <c r="AT850" i="8" s="1"/>
  <c r="AS850" i="8" s="1"/>
  <c r="AR850" i="8" s="1"/>
  <c r="AQ850" i="8" s="1"/>
  <c r="AP850" i="8" s="1"/>
  <c r="AO850" i="8" s="1"/>
  <c r="AZ850" i="8" s="1"/>
  <c r="BZ850" i="8" s="1"/>
  <c r="AM801" i="8"/>
  <c r="AL801" i="8" s="1"/>
  <c r="AK801" i="8" s="1"/>
  <c r="AJ801" i="8" s="1"/>
  <c r="AI801" i="8" s="1"/>
  <c r="AH801" i="8" s="1"/>
  <c r="AG801" i="8" s="1"/>
  <c r="AF801" i="8" s="1"/>
  <c r="AE801" i="8" s="1"/>
  <c r="AD801" i="8" s="1"/>
  <c r="AC801" i="8" s="1"/>
  <c r="AN801" i="8" s="1"/>
  <c r="BY801" i="8" s="1"/>
  <c r="BK801" i="8"/>
  <c r="BJ801" i="8" s="1"/>
  <c r="BI801" i="8" s="1"/>
  <c r="BH801" i="8" s="1"/>
  <c r="BG801" i="8" s="1"/>
  <c r="BF801" i="8" s="1"/>
  <c r="BE801" i="8" s="1"/>
  <c r="BD801" i="8" s="1"/>
  <c r="BC801" i="8" s="1"/>
  <c r="BB801" i="8" s="1"/>
  <c r="BA801" i="8" s="1"/>
  <c r="BL801" i="8" s="1"/>
  <c r="CA801" i="8" s="1"/>
  <c r="AY801" i="8"/>
  <c r="AX801" i="8" s="1"/>
  <c r="AW801" i="8" s="1"/>
  <c r="AV801" i="8" s="1"/>
  <c r="AU801" i="8" s="1"/>
  <c r="AT801" i="8" s="1"/>
  <c r="AS801" i="8" s="1"/>
  <c r="AR801" i="8" s="1"/>
  <c r="AQ801" i="8" s="1"/>
  <c r="AP801" i="8" s="1"/>
  <c r="AO801" i="8" s="1"/>
  <c r="AZ801" i="8" s="1"/>
  <c r="BZ801" i="8" s="1"/>
  <c r="AM808" i="8"/>
  <c r="AL808" i="8" s="1"/>
  <c r="AK808" i="8" s="1"/>
  <c r="AJ808" i="8" s="1"/>
  <c r="AI808" i="8" s="1"/>
  <c r="AH808" i="8" s="1"/>
  <c r="AG808" i="8" s="1"/>
  <c r="AF808" i="8" s="1"/>
  <c r="AE808" i="8" s="1"/>
  <c r="AD808" i="8" s="1"/>
  <c r="AC808" i="8" s="1"/>
  <c r="AN808" i="8" s="1"/>
  <c r="BY808" i="8" s="1"/>
  <c r="BK808" i="8"/>
  <c r="BJ808" i="8" s="1"/>
  <c r="BI808" i="8" s="1"/>
  <c r="BH808" i="8" s="1"/>
  <c r="BG808" i="8" s="1"/>
  <c r="BF808" i="8" s="1"/>
  <c r="BE808" i="8" s="1"/>
  <c r="BD808" i="8" s="1"/>
  <c r="BC808" i="8" s="1"/>
  <c r="BB808" i="8" s="1"/>
  <c r="BA808" i="8" s="1"/>
  <c r="BL808" i="8" s="1"/>
  <c r="CA808" i="8" s="1"/>
  <c r="AY808" i="8"/>
  <c r="AX808" i="8" s="1"/>
  <c r="AW808" i="8" s="1"/>
  <c r="AV808" i="8" s="1"/>
  <c r="AU808" i="8" s="1"/>
  <c r="AT808" i="8" s="1"/>
  <c r="AS808" i="8" s="1"/>
  <c r="AR808" i="8" s="1"/>
  <c r="AQ808" i="8" s="1"/>
  <c r="AP808" i="8" s="1"/>
  <c r="AO808" i="8" s="1"/>
  <c r="AZ808" i="8" s="1"/>
  <c r="BZ808" i="8" s="1"/>
  <c r="AM816" i="8"/>
  <c r="AL816" i="8" s="1"/>
  <c r="AK816" i="8" s="1"/>
  <c r="AJ816" i="8" s="1"/>
  <c r="AI816" i="8" s="1"/>
  <c r="AH816" i="8" s="1"/>
  <c r="AG816" i="8" s="1"/>
  <c r="AF816" i="8" s="1"/>
  <c r="AE816" i="8" s="1"/>
  <c r="AD816" i="8" s="1"/>
  <c r="AC816" i="8" s="1"/>
  <c r="AN816" i="8" s="1"/>
  <c r="BY816" i="8" s="1"/>
  <c r="BK816" i="8"/>
  <c r="BJ816" i="8" s="1"/>
  <c r="BI816" i="8" s="1"/>
  <c r="BH816" i="8" s="1"/>
  <c r="BG816" i="8" s="1"/>
  <c r="BF816" i="8" s="1"/>
  <c r="BE816" i="8" s="1"/>
  <c r="BD816" i="8" s="1"/>
  <c r="BC816" i="8" s="1"/>
  <c r="BB816" i="8" s="1"/>
  <c r="BA816" i="8" s="1"/>
  <c r="BL816" i="8" s="1"/>
  <c r="CA816" i="8" s="1"/>
  <c r="AY816" i="8"/>
  <c r="AX816" i="8" s="1"/>
  <c r="AW816" i="8" s="1"/>
  <c r="AV816" i="8" s="1"/>
  <c r="AU816" i="8" s="1"/>
  <c r="AT816" i="8" s="1"/>
  <c r="AS816" i="8" s="1"/>
  <c r="AR816" i="8" s="1"/>
  <c r="AQ816" i="8" s="1"/>
  <c r="AP816" i="8" s="1"/>
  <c r="AO816" i="8" s="1"/>
  <c r="AZ816" i="8" s="1"/>
  <c r="BZ816" i="8" s="1"/>
  <c r="AM824" i="8"/>
  <c r="AL824" i="8" s="1"/>
  <c r="AK824" i="8" s="1"/>
  <c r="AJ824" i="8" s="1"/>
  <c r="AI824" i="8" s="1"/>
  <c r="AH824" i="8" s="1"/>
  <c r="AG824" i="8" s="1"/>
  <c r="AF824" i="8" s="1"/>
  <c r="AE824" i="8" s="1"/>
  <c r="AD824" i="8" s="1"/>
  <c r="AC824" i="8" s="1"/>
  <c r="AN824" i="8" s="1"/>
  <c r="BY824" i="8" s="1"/>
  <c r="BK824" i="8"/>
  <c r="BJ824" i="8" s="1"/>
  <c r="BI824" i="8" s="1"/>
  <c r="BH824" i="8" s="1"/>
  <c r="BG824" i="8" s="1"/>
  <c r="BF824" i="8" s="1"/>
  <c r="BE824" i="8" s="1"/>
  <c r="BD824" i="8" s="1"/>
  <c r="BC824" i="8" s="1"/>
  <c r="BB824" i="8" s="1"/>
  <c r="BA824" i="8" s="1"/>
  <c r="BL824" i="8" s="1"/>
  <c r="CA824" i="8" s="1"/>
  <c r="AY824" i="8"/>
  <c r="AX824" i="8" s="1"/>
  <c r="AW824" i="8" s="1"/>
  <c r="AV824" i="8" s="1"/>
  <c r="AU824" i="8" s="1"/>
  <c r="AT824" i="8" s="1"/>
  <c r="AS824" i="8" s="1"/>
  <c r="AR824" i="8" s="1"/>
  <c r="AQ824" i="8" s="1"/>
  <c r="AP824" i="8" s="1"/>
  <c r="AO824" i="8" s="1"/>
  <c r="AZ824" i="8" s="1"/>
  <c r="BZ824" i="8" s="1"/>
  <c r="AM832" i="8"/>
  <c r="AL832" i="8" s="1"/>
  <c r="AK832" i="8" s="1"/>
  <c r="AJ832" i="8" s="1"/>
  <c r="AI832" i="8" s="1"/>
  <c r="AH832" i="8" s="1"/>
  <c r="AG832" i="8" s="1"/>
  <c r="AF832" i="8" s="1"/>
  <c r="AE832" i="8" s="1"/>
  <c r="AD832" i="8" s="1"/>
  <c r="AC832" i="8" s="1"/>
  <c r="AN832" i="8" s="1"/>
  <c r="BY832" i="8" s="1"/>
  <c r="BK832" i="8"/>
  <c r="BJ832" i="8" s="1"/>
  <c r="BI832" i="8" s="1"/>
  <c r="BH832" i="8" s="1"/>
  <c r="BG832" i="8" s="1"/>
  <c r="BF832" i="8" s="1"/>
  <c r="BE832" i="8" s="1"/>
  <c r="BD832" i="8" s="1"/>
  <c r="BC832" i="8" s="1"/>
  <c r="BB832" i="8" s="1"/>
  <c r="BA832" i="8" s="1"/>
  <c r="BL832" i="8" s="1"/>
  <c r="CA832" i="8" s="1"/>
  <c r="AY832" i="8"/>
  <c r="AX832" i="8" s="1"/>
  <c r="AW832" i="8" s="1"/>
  <c r="AV832" i="8" s="1"/>
  <c r="AU832" i="8" s="1"/>
  <c r="AT832" i="8" s="1"/>
  <c r="AS832" i="8" s="1"/>
  <c r="AR832" i="8" s="1"/>
  <c r="AQ832" i="8" s="1"/>
  <c r="AP832" i="8" s="1"/>
  <c r="AO832" i="8" s="1"/>
  <c r="AZ832" i="8" s="1"/>
  <c r="BZ832" i="8" s="1"/>
  <c r="AM840" i="8"/>
  <c r="AL840" i="8" s="1"/>
  <c r="AK840" i="8" s="1"/>
  <c r="AJ840" i="8" s="1"/>
  <c r="AI840" i="8" s="1"/>
  <c r="AH840" i="8" s="1"/>
  <c r="AG840" i="8" s="1"/>
  <c r="AF840" i="8" s="1"/>
  <c r="AE840" i="8" s="1"/>
  <c r="AD840" i="8" s="1"/>
  <c r="AC840" i="8" s="1"/>
  <c r="AN840" i="8" s="1"/>
  <c r="BY840" i="8" s="1"/>
  <c r="BK840" i="8"/>
  <c r="BJ840" i="8" s="1"/>
  <c r="BI840" i="8" s="1"/>
  <c r="BH840" i="8" s="1"/>
  <c r="BG840" i="8" s="1"/>
  <c r="BF840" i="8" s="1"/>
  <c r="BE840" i="8" s="1"/>
  <c r="BD840" i="8" s="1"/>
  <c r="BC840" i="8" s="1"/>
  <c r="BB840" i="8" s="1"/>
  <c r="BA840" i="8" s="1"/>
  <c r="BL840" i="8" s="1"/>
  <c r="CA840" i="8" s="1"/>
  <c r="AY840" i="8"/>
  <c r="AX840" i="8" s="1"/>
  <c r="AW840" i="8" s="1"/>
  <c r="AV840" i="8" s="1"/>
  <c r="AU840" i="8" s="1"/>
  <c r="AT840" i="8" s="1"/>
  <c r="AS840" i="8" s="1"/>
  <c r="AR840" i="8" s="1"/>
  <c r="AQ840" i="8" s="1"/>
  <c r="AP840" i="8" s="1"/>
  <c r="AO840" i="8" s="1"/>
  <c r="AZ840" i="8" s="1"/>
  <c r="BZ840" i="8" s="1"/>
  <c r="BW262" i="8"/>
  <c r="BV262" i="8" s="1"/>
  <c r="BU262" i="8" s="1"/>
  <c r="BT262" i="8" s="1"/>
  <c r="BS262" i="8" s="1"/>
  <c r="BR262" i="8" s="1"/>
  <c r="BQ262" i="8" s="1"/>
  <c r="BP262" i="8" s="1"/>
  <c r="BO262" i="8" s="1"/>
  <c r="BN262" i="8" s="1"/>
  <c r="BM262" i="8" s="1"/>
  <c r="BX262" i="8" s="1"/>
  <c r="CB262" i="8" s="1"/>
  <c r="L262" i="8"/>
  <c r="AM310" i="8"/>
  <c r="AL310" i="8" s="1"/>
  <c r="AK310" i="8" s="1"/>
  <c r="AJ310" i="8" s="1"/>
  <c r="AI310" i="8" s="1"/>
  <c r="AH310" i="8" s="1"/>
  <c r="AG310" i="8" s="1"/>
  <c r="AF310" i="8" s="1"/>
  <c r="AE310" i="8" s="1"/>
  <c r="AD310" i="8" s="1"/>
  <c r="AC310" i="8" s="1"/>
  <c r="AN310" i="8" s="1"/>
  <c r="BY310" i="8" s="1"/>
  <c r="BK310" i="8"/>
  <c r="BJ310" i="8" s="1"/>
  <c r="BI310" i="8" s="1"/>
  <c r="BH310" i="8" s="1"/>
  <c r="BG310" i="8" s="1"/>
  <c r="BF310" i="8" s="1"/>
  <c r="BE310" i="8" s="1"/>
  <c r="BD310" i="8" s="1"/>
  <c r="BC310" i="8" s="1"/>
  <c r="BB310" i="8" s="1"/>
  <c r="BA310" i="8" s="1"/>
  <c r="BL310" i="8" s="1"/>
  <c r="CA310" i="8" s="1"/>
  <c r="AY310" i="8"/>
  <c r="AX310" i="8" s="1"/>
  <c r="AW310" i="8" s="1"/>
  <c r="AV310" i="8" s="1"/>
  <c r="AU310" i="8" s="1"/>
  <c r="AT310" i="8" s="1"/>
  <c r="AS310" i="8" s="1"/>
  <c r="AR310" i="8" s="1"/>
  <c r="AQ310" i="8" s="1"/>
  <c r="AP310" i="8" s="1"/>
  <c r="AO310" i="8" s="1"/>
  <c r="AZ310" i="8" s="1"/>
  <c r="BZ310" i="8" s="1"/>
  <c r="L304" i="8"/>
  <c r="BW304" i="8"/>
  <c r="BV304" i="8" s="1"/>
  <c r="BU304" i="8" s="1"/>
  <c r="BT304" i="8" s="1"/>
  <c r="BS304" i="8" s="1"/>
  <c r="BR304" i="8" s="1"/>
  <c r="BQ304" i="8" s="1"/>
  <c r="BP304" i="8" s="1"/>
  <c r="BO304" i="8" s="1"/>
  <c r="BN304" i="8" s="1"/>
  <c r="BM304" i="8" s="1"/>
  <c r="BX304" i="8" s="1"/>
  <c r="CB304" i="8" s="1"/>
  <c r="AM613" i="8"/>
  <c r="AL613" i="8" s="1"/>
  <c r="AK613" i="8" s="1"/>
  <c r="AJ613" i="8" s="1"/>
  <c r="AI613" i="8" s="1"/>
  <c r="AH613" i="8" s="1"/>
  <c r="AG613" i="8" s="1"/>
  <c r="AF613" i="8" s="1"/>
  <c r="AE613" i="8" s="1"/>
  <c r="AD613" i="8" s="1"/>
  <c r="AC613" i="8" s="1"/>
  <c r="AN613" i="8" s="1"/>
  <c r="BY613" i="8" s="1"/>
  <c r="BK613" i="8"/>
  <c r="BJ613" i="8" s="1"/>
  <c r="BI613" i="8" s="1"/>
  <c r="BH613" i="8" s="1"/>
  <c r="BG613" i="8" s="1"/>
  <c r="BF613" i="8" s="1"/>
  <c r="BE613" i="8" s="1"/>
  <c r="BD613" i="8" s="1"/>
  <c r="BC613" i="8" s="1"/>
  <c r="BB613" i="8" s="1"/>
  <c r="BA613" i="8" s="1"/>
  <c r="BL613" i="8" s="1"/>
  <c r="CA613" i="8" s="1"/>
  <c r="AY613" i="8"/>
  <c r="AX613" i="8" s="1"/>
  <c r="AW613" i="8" s="1"/>
  <c r="AV613" i="8" s="1"/>
  <c r="AU613" i="8" s="1"/>
  <c r="AT613" i="8" s="1"/>
  <c r="AS613" i="8" s="1"/>
  <c r="AR613" i="8" s="1"/>
  <c r="AQ613" i="8" s="1"/>
  <c r="AP613" i="8" s="1"/>
  <c r="AO613" i="8" s="1"/>
  <c r="AZ613" i="8" s="1"/>
  <c r="BZ613" i="8" s="1"/>
  <c r="AM892" i="8"/>
  <c r="AL892" i="8" s="1"/>
  <c r="AK892" i="8" s="1"/>
  <c r="AJ892" i="8" s="1"/>
  <c r="AI892" i="8" s="1"/>
  <c r="AH892" i="8" s="1"/>
  <c r="AG892" i="8" s="1"/>
  <c r="AF892" i="8" s="1"/>
  <c r="AE892" i="8" s="1"/>
  <c r="AD892" i="8" s="1"/>
  <c r="AC892" i="8" s="1"/>
  <c r="AN892" i="8" s="1"/>
  <c r="BY892" i="8" s="1"/>
  <c r="AY892" i="8"/>
  <c r="AX892" i="8" s="1"/>
  <c r="AW892" i="8" s="1"/>
  <c r="AV892" i="8" s="1"/>
  <c r="AU892" i="8" s="1"/>
  <c r="AT892" i="8" s="1"/>
  <c r="AS892" i="8" s="1"/>
  <c r="AR892" i="8" s="1"/>
  <c r="AQ892" i="8" s="1"/>
  <c r="AP892" i="8" s="1"/>
  <c r="AO892" i="8" s="1"/>
  <c r="AZ892" i="8" s="1"/>
  <c r="BZ892" i="8" s="1"/>
  <c r="BK892" i="8"/>
  <c r="BJ892" i="8" s="1"/>
  <c r="BI892" i="8" s="1"/>
  <c r="BH892" i="8" s="1"/>
  <c r="BG892" i="8" s="1"/>
  <c r="BF892" i="8" s="1"/>
  <c r="BE892" i="8" s="1"/>
  <c r="BD892" i="8" s="1"/>
  <c r="BC892" i="8" s="1"/>
  <c r="BB892" i="8" s="1"/>
  <c r="BA892" i="8" s="1"/>
  <c r="BL892" i="8" s="1"/>
  <c r="CA892" i="8" s="1"/>
  <c r="L236" i="8"/>
  <c r="BW236" i="8"/>
  <c r="BV236" i="8" s="1"/>
  <c r="BU236" i="8" s="1"/>
  <c r="BT236" i="8" s="1"/>
  <c r="BS236" i="8" s="1"/>
  <c r="BR236" i="8" s="1"/>
  <c r="BQ236" i="8" s="1"/>
  <c r="BP236" i="8" s="1"/>
  <c r="BO236" i="8" s="1"/>
  <c r="BN236" i="8" s="1"/>
  <c r="BM236" i="8" s="1"/>
  <c r="BX236" i="8" s="1"/>
  <c r="CB236" i="8" s="1"/>
  <c r="BW511" i="8"/>
  <c r="BV511" i="8" s="1"/>
  <c r="BU511" i="8" s="1"/>
  <c r="BT511" i="8" s="1"/>
  <c r="BS511" i="8" s="1"/>
  <c r="BR511" i="8" s="1"/>
  <c r="BQ511" i="8" s="1"/>
  <c r="BP511" i="8" s="1"/>
  <c r="BO511" i="8" s="1"/>
  <c r="BN511" i="8" s="1"/>
  <c r="BM511" i="8" s="1"/>
  <c r="BX511" i="8" s="1"/>
  <c r="CB511" i="8" s="1"/>
  <c r="L511" i="8"/>
  <c r="AM384" i="8"/>
  <c r="AL384" i="8" s="1"/>
  <c r="AK384" i="8" s="1"/>
  <c r="AJ384" i="8" s="1"/>
  <c r="AI384" i="8" s="1"/>
  <c r="AH384" i="8" s="1"/>
  <c r="AG384" i="8" s="1"/>
  <c r="AF384" i="8" s="1"/>
  <c r="AE384" i="8" s="1"/>
  <c r="AD384" i="8" s="1"/>
  <c r="AC384" i="8" s="1"/>
  <c r="AN384" i="8" s="1"/>
  <c r="BY384" i="8" s="1"/>
  <c r="AY384" i="8"/>
  <c r="AX384" i="8" s="1"/>
  <c r="AW384" i="8" s="1"/>
  <c r="AV384" i="8" s="1"/>
  <c r="AU384" i="8" s="1"/>
  <c r="AT384" i="8" s="1"/>
  <c r="AS384" i="8" s="1"/>
  <c r="AR384" i="8" s="1"/>
  <c r="AQ384" i="8" s="1"/>
  <c r="AP384" i="8" s="1"/>
  <c r="AO384" i="8" s="1"/>
  <c r="AZ384" i="8" s="1"/>
  <c r="BZ384" i="8" s="1"/>
  <c r="BK384" i="8"/>
  <c r="BJ384" i="8" s="1"/>
  <c r="BI384" i="8" s="1"/>
  <c r="BH384" i="8" s="1"/>
  <c r="BG384" i="8" s="1"/>
  <c r="BF384" i="8" s="1"/>
  <c r="BE384" i="8" s="1"/>
  <c r="BD384" i="8" s="1"/>
  <c r="BC384" i="8" s="1"/>
  <c r="BB384" i="8" s="1"/>
  <c r="BA384" i="8" s="1"/>
  <c r="BL384" i="8" s="1"/>
  <c r="CA384" i="8" s="1"/>
  <c r="AM6" i="8"/>
  <c r="AL6" i="8" s="1"/>
  <c r="AK6" i="8" s="1"/>
  <c r="AJ6" i="8" s="1"/>
  <c r="AI6" i="8" s="1"/>
  <c r="AH6" i="8" s="1"/>
  <c r="AG6" i="8" s="1"/>
  <c r="AF6" i="8" s="1"/>
  <c r="AE6" i="8" s="1"/>
  <c r="AD6" i="8" s="1"/>
  <c r="AC6" i="8" s="1"/>
  <c r="AN6" i="8" s="1"/>
  <c r="BY6" i="8" s="1"/>
  <c r="AY6" i="8"/>
  <c r="AX6" i="8" s="1"/>
  <c r="AW6" i="8" s="1"/>
  <c r="AV6" i="8" s="1"/>
  <c r="AU6" i="8" s="1"/>
  <c r="AT6" i="8" s="1"/>
  <c r="AS6" i="8" s="1"/>
  <c r="AR6" i="8" s="1"/>
  <c r="AQ6" i="8" s="1"/>
  <c r="AP6" i="8" s="1"/>
  <c r="AO6" i="8" s="1"/>
  <c r="AZ6" i="8" s="1"/>
  <c r="BZ6" i="8" s="1"/>
  <c r="BK6" i="8"/>
  <c r="BJ6" i="8" s="1"/>
  <c r="BI6" i="8" s="1"/>
  <c r="BH6" i="8" s="1"/>
  <c r="BG6" i="8" s="1"/>
  <c r="BF6" i="8" s="1"/>
  <c r="BE6" i="8" s="1"/>
  <c r="BD6" i="8" s="1"/>
  <c r="BC6" i="8" s="1"/>
  <c r="BB6" i="8" s="1"/>
  <c r="BA6" i="8" s="1"/>
  <c r="BL6" i="8" s="1"/>
  <c r="CA6" i="8" s="1"/>
  <c r="BW500" i="8"/>
  <c r="BV500" i="8" s="1"/>
  <c r="BU500" i="8" s="1"/>
  <c r="BT500" i="8" s="1"/>
  <c r="BS500" i="8" s="1"/>
  <c r="BR500" i="8" s="1"/>
  <c r="BQ500" i="8" s="1"/>
  <c r="BP500" i="8" s="1"/>
  <c r="BO500" i="8" s="1"/>
  <c r="BN500" i="8" s="1"/>
  <c r="BM500" i="8" s="1"/>
  <c r="BX500" i="8" s="1"/>
  <c r="CB500" i="8" s="1"/>
  <c r="L500" i="8"/>
  <c r="BW869" i="8"/>
  <c r="BV869" i="8" s="1"/>
  <c r="BU869" i="8" s="1"/>
  <c r="BT869" i="8" s="1"/>
  <c r="BS869" i="8" s="1"/>
  <c r="BR869" i="8" s="1"/>
  <c r="BQ869" i="8" s="1"/>
  <c r="BP869" i="8" s="1"/>
  <c r="BO869" i="8" s="1"/>
  <c r="BN869" i="8" s="1"/>
  <c r="BM869" i="8" s="1"/>
  <c r="BX869" i="8" s="1"/>
  <c r="CB869" i="8" s="1"/>
  <c r="L869" i="8"/>
  <c r="BW877" i="8"/>
  <c r="BV877" i="8" s="1"/>
  <c r="BU877" i="8" s="1"/>
  <c r="BT877" i="8" s="1"/>
  <c r="BS877" i="8" s="1"/>
  <c r="BR877" i="8" s="1"/>
  <c r="BQ877" i="8" s="1"/>
  <c r="BP877" i="8" s="1"/>
  <c r="BO877" i="8" s="1"/>
  <c r="BN877" i="8" s="1"/>
  <c r="BM877" i="8" s="1"/>
  <c r="BX877" i="8" s="1"/>
  <c r="CB877" i="8" s="1"/>
  <c r="L877" i="8"/>
  <c r="AM798" i="8"/>
  <c r="AL798" i="8" s="1"/>
  <c r="AK798" i="8" s="1"/>
  <c r="AJ798" i="8" s="1"/>
  <c r="AI798" i="8" s="1"/>
  <c r="AH798" i="8" s="1"/>
  <c r="AG798" i="8" s="1"/>
  <c r="AF798" i="8" s="1"/>
  <c r="AE798" i="8" s="1"/>
  <c r="AD798" i="8" s="1"/>
  <c r="AC798" i="8" s="1"/>
  <c r="AN798" i="8" s="1"/>
  <c r="BY798" i="8" s="1"/>
  <c r="BK798" i="8"/>
  <c r="BJ798" i="8" s="1"/>
  <c r="BI798" i="8" s="1"/>
  <c r="BH798" i="8" s="1"/>
  <c r="BG798" i="8" s="1"/>
  <c r="BF798" i="8" s="1"/>
  <c r="BE798" i="8" s="1"/>
  <c r="BD798" i="8" s="1"/>
  <c r="BC798" i="8" s="1"/>
  <c r="BB798" i="8" s="1"/>
  <c r="BA798" i="8" s="1"/>
  <c r="BL798" i="8" s="1"/>
  <c r="CA798" i="8" s="1"/>
  <c r="AY798" i="8"/>
  <c r="AX798" i="8" s="1"/>
  <c r="AW798" i="8" s="1"/>
  <c r="AV798" i="8" s="1"/>
  <c r="AU798" i="8" s="1"/>
  <c r="AT798" i="8" s="1"/>
  <c r="AS798" i="8" s="1"/>
  <c r="AR798" i="8" s="1"/>
  <c r="AQ798" i="8" s="1"/>
  <c r="AP798" i="8" s="1"/>
  <c r="AO798" i="8" s="1"/>
  <c r="AZ798" i="8" s="1"/>
  <c r="BZ798" i="8" s="1"/>
  <c r="AM807" i="8"/>
  <c r="AL807" i="8" s="1"/>
  <c r="AK807" i="8" s="1"/>
  <c r="AJ807" i="8" s="1"/>
  <c r="AI807" i="8" s="1"/>
  <c r="AH807" i="8" s="1"/>
  <c r="AG807" i="8" s="1"/>
  <c r="AF807" i="8" s="1"/>
  <c r="AE807" i="8" s="1"/>
  <c r="AD807" i="8" s="1"/>
  <c r="AC807" i="8" s="1"/>
  <c r="AN807" i="8" s="1"/>
  <c r="BY807" i="8" s="1"/>
  <c r="BK807" i="8"/>
  <c r="BJ807" i="8" s="1"/>
  <c r="BI807" i="8" s="1"/>
  <c r="BH807" i="8" s="1"/>
  <c r="BG807" i="8" s="1"/>
  <c r="BF807" i="8" s="1"/>
  <c r="BE807" i="8" s="1"/>
  <c r="BD807" i="8" s="1"/>
  <c r="BC807" i="8" s="1"/>
  <c r="BB807" i="8" s="1"/>
  <c r="BA807" i="8" s="1"/>
  <c r="BL807" i="8" s="1"/>
  <c r="CA807" i="8" s="1"/>
  <c r="AY807" i="8"/>
  <c r="AX807" i="8" s="1"/>
  <c r="AW807" i="8" s="1"/>
  <c r="AV807" i="8" s="1"/>
  <c r="AU807" i="8" s="1"/>
  <c r="AT807" i="8" s="1"/>
  <c r="AS807" i="8" s="1"/>
  <c r="AR807" i="8" s="1"/>
  <c r="AQ807" i="8" s="1"/>
  <c r="AP807" i="8" s="1"/>
  <c r="AO807" i="8" s="1"/>
  <c r="AZ807" i="8" s="1"/>
  <c r="BZ807" i="8" s="1"/>
  <c r="AM815" i="8"/>
  <c r="AL815" i="8" s="1"/>
  <c r="AK815" i="8" s="1"/>
  <c r="AJ815" i="8" s="1"/>
  <c r="AI815" i="8" s="1"/>
  <c r="AH815" i="8" s="1"/>
  <c r="AG815" i="8" s="1"/>
  <c r="AF815" i="8" s="1"/>
  <c r="AE815" i="8" s="1"/>
  <c r="AD815" i="8" s="1"/>
  <c r="AC815" i="8" s="1"/>
  <c r="AN815" i="8" s="1"/>
  <c r="BY815" i="8" s="1"/>
  <c r="BK815" i="8"/>
  <c r="BJ815" i="8" s="1"/>
  <c r="BI815" i="8" s="1"/>
  <c r="BH815" i="8" s="1"/>
  <c r="BG815" i="8" s="1"/>
  <c r="BF815" i="8" s="1"/>
  <c r="BE815" i="8" s="1"/>
  <c r="BD815" i="8" s="1"/>
  <c r="BC815" i="8" s="1"/>
  <c r="BB815" i="8" s="1"/>
  <c r="BA815" i="8" s="1"/>
  <c r="BL815" i="8" s="1"/>
  <c r="CA815" i="8" s="1"/>
  <c r="AY815" i="8"/>
  <c r="AX815" i="8" s="1"/>
  <c r="AW815" i="8" s="1"/>
  <c r="AV815" i="8" s="1"/>
  <c r="AU815" i="8" s="1"/>
  <c r="AT815" i="8" s="1"/>
  <c r="AS815" i="8" s="1"/>
  <c r="AR815" i="8" s="1"/>
  <c r="AQ815" i="8" s="1"/>
  <c r="AP815" i="8" s="1"/>
  <c r="AO815" i="8" s="1"/>
  <c r="AZ815" i="8" s="1"/>
  <c r="BZ815" i="8" s="1"/>
  <c r="AM823" i="8"/>
  <c r="AL823" i="8" s="1"/>
  <c r="AK823" i="8" s="1"/>
  <c r="AJ823" i="8" s="1"/>
  <c r="AI823" i="8" s="1"/>
  <c r="AH823" i="8" s="1"/>
  <c r="AG823" i="8" s="1"/>
  <c r="AF823" i="8" s="1"/>
  <c r="AE823" i="8" s="1"/>
  <c r="AD823" i="8" s="1"/>
  <c r="AC823" i="8" s="1"/>
  <c r="AN823" i="8" s="1"/>
  <c r="BY823" i="8" s="1"/>
  <c r="BK823" i="8"/>
  <c r="BJ823" i="8" s="1"/>
  <c r="BI823" i="8" s="1"/>
  <c r="BH823" i="8" s="1"/>
  <c r="BG823" i="8" s="1"/>
  <c r="BF823" i="8" s="1"/>
  <c r="BE823" i="8" s="1"/>
  <c r="BD823" i="8" s="1"/>
  <c r="BC823" i="8" s="1"/>
  <c r="BB823" i="8" s="1"/>
  <c r="BA823" i="8" s="1"/>
  <c r="BL823" i="8" s="1"/>
  <c r="CA823" i="8" s="1"/>
  <c r="AY823" i="8"/>
  <c r="AX823" i="8" s="1"/>
  <c r="AW823" i="8" s="1"/>
  <c r="AV823" i="8" s="1"/>
  <c r="AU823" i="8" s="1"/>
  <c r="AT823" i="8" s="1"/>
  <c r="AS823" i="8" s="1"/>
  <c r="AR823" i="8" s="1"/>
  <c r="AQ823" i="8" s="1"/>
  <c r="AP823" i="8" s="1"/>
  <c r="AO823" i="8" s="1"/>
  <c r="AZ823" i="8" s="1"/>
  <c r="BZ823" i="8" s="1"/>
  <c r="AM831" i="8"/>
  <c r="AL831" i="8" s="1"/>
  <c r="AK831" i="8" s="1"/>
  <c r="AJ831" i="8" s="1"/>
  <c r="AI831" i="8" s="1"/>
  <c r="AH831" i="8" s="1"/>
  <c r="AG831" i="8" s="1"/>
  <c r="AF831" i="8" s="1"/>
  <c r="AE831" i="8" s="1"/>
  <c r="AD831" i="8" s="1"/>
  <c r="AC831" i="8" s="1"/>
  <c r="AN831" i="8" s="1"/>
  <c r="BY831" i="8" s="1"/>
  <c r="BK831" i="8"/>
  <c r="BJ831" i="8" s="1"/>
  <c r="BI831" i="8" s="1"/>
  <c r="BH831" i="8" s="1"/>
  <c r="BG831" i="8" s="1"/>
  <c r="BF831" i="8" s="1"/>
  <c r="BE831" i="8" s="1"/>
  <c r="BD831" i="8" s="1"/>
  <c r="BC831" i="8" s="1"/>
  <c r="BB831" i="8" s="1"/>
  <c r="BA831" i="8" s="1"/>
  <c r="BL831" i="8" s="1"/>
  <c r="CA831" i="8" s="1"/>
  <c r="AY831" i="8"/>
  <c r="AX831" i="8" s="1"/>
  <c r="AW831" i="8" s="1"/>
  <c r="AV831" i="8" s="1"/>
  <c r="AU831" i="8" s="1"/>
  <c r="AT831" i="8" s="1"/>
  <c r="AS831" i="8" s="1"/>
  <c r="AR831" i="8" s="1"/>
  <c r="AQ831" i="8" s="1"/>
  <c r="AP831" i="8" s="1"/>
  <c r="AO831" i="8" s="1"/>
  <c r="AZ831" i="8" s="1"/>
  <c r="BZ831" i="8" s="1"/>
  <c r="AM839" i="8"/>
  <c r="AL839" i="8" s="1"/>
  <c r="AK839" i="8" s="1"/>
  <c r="AJ839" i="8" s="1"/>
  <c r="AI839" i="8" s="1"/>
  <c r="AH839" i="8" s="1"/>
  <c r="AG839" i="8" s="1"/>
  <c r="AF839" i="8" s="1"/>
  <c r="AE839" i="8" s="1"/>
  <c r="AD839" i="8" s="1"/>
  <c r="AC839" i="8" s="1"/>
  <c r="AN839" i="8" s="1"/>
  <c r="BY839" i="8" s="1"/>
  <c r="BK839" i="8"/>
  <c r="BJ839" i="8" s="1"/>
  <c r="BI839" i="8" s="1"/>
  <c r="BH839" i="8" s="1"/>
  <c r="BG839" i="8" s="1"/>
  <c r="BF839" i="8" s="1"/>
  <c r="BE839" i="8" s="1"/>
  <c r="BD839" i="8" s="1"/>
  <c r="BC839" i="8" s="1"/>
  <c r="BB839" i="8" s="1"/>
  <c r="BA839" i="8" s="1"/>
  <c r="BL839" i="8" s="1"/>
  <c r="CA839" i="8" s="1"/>
  <c r="AY839" i="8"/>
  <c r="AX839" i="8" s="1"/>
  <c r="AW839" i="8" s="1"/>
  <c r="AV839" i="8" s="1"/>
  <c r="AU839" i="8" s="1"/>
  <c r="AT839" i="8" s="1"/>
  <c r="AS839" i="8" s="1"/>
  <c r="AR839" i="8" s="1"/>
  <c r="AQ839" i="8" s="1"/>
  <c r="AP839" i="8" s="1"/>
  <c r="AO839" i="8" s="1"/>
  <c r="AZ839" i="8" s="1"/>
  <c r="BZ839" i="8" s="1"/>
  <c r="L89" i="8"/>
  <c r="BW89" i="8"/>
  <c r="BV89" i="8" s="1"/>
  <c r="BU89" i="8" s="1"/>
  <c r="BT89" i="8" s="1"/>
  <c r="BS89" i="8" s="1"/>
  <c r="BR89" i="8" s="1"/>
  <c r="BQ89" i="8" s="1"/>
  <c r="BP89" i="8" s="1"/>
  <c r="BO89" i="8" s="1"/>
  <c r="BN89" i="8" s="1"/>
  <c r="BM89" i="8" s="1"/>
  <c r="BX89" i="8" s="1"/>
  <c r="CB89" i="8" s="1"/>
  <c r="BK872" i="8"/>
  <c r="BJ872" i="8" s="1"/>
  <c r="BI872" i="8" s="1"/>
  <c r="BH872" i="8" s="1"/>
  <c r="BG872" i="8" s="1"/>
  <c r="BF872" i="8" s="1"/>
  <c r="BE872" i="8" s="1"/>
  <c r="BD872" i="8" s="1"/>
  <c r="BC872" i="8" s="1"/>
  <c r="BB872" i="8" s="1"/>
  <c r="BA872" i="8" s="1"/>
  <c r="BL872" i="8" s="1"/>
  <c r="CA872" i="8" s="1"/>
  <c r="AM872" i="8"/>
  <c r="AL872" i="8" s="1"/>
  <c r="AK872" i="8" s="1"/>
  <c r="AJ872" i="8" s="1"/>
  <c r="AI872" i="8" s="1"/>
  <c r="AH872" i="8" s="1"/>
  <c r="AG872" i="8" s="1"/>
  <c r="AF872" i="8" s="1"/>
  <c r="AE872" i="8" s="1"/>
  <c r="AD872" i="8" s="1"/>
  <c r="AC872" i="8" s="1"/>
  <c r="AN872" i="8" s="1"/>
  <c r="BY872" i="8" s="1"/>
  <c r="AY872" i="8"/>
  <c r="AX872" i="8" s="1"/>
  <c r="AW872" i="8" s="1"/>
  <c r="AV872" i="8" s="1"/>
  <c r="AU872" i="8" s="1"/>
  <c r="AT872" i="8" s="1"/>
  <c r="AS872" i="8" s="1"/>
  <c r="AR872" i="8" s="1"/>
  <c r="AQ872" i="8" s="1"/>
  <c r="AP872" i="8" s="1"/>
  <c r="AO872" i="8" s="1"/>
  <c r="AZ872" i="8" s="1"/>
  <c r="BZ872" i="8" s="1"/>
  <c r="AM152" i="8"/>
  <c r="AL152" i="8" s="1"/>
  <c r="AK152" i="8" s="1"/>
  <c r="AJ152" i="8" s="1"/>
  <c r="AI152" i="8" s="1"/>
  <c r="AH152" i="8" s="1"/>
  <c r="AG152" i="8" s="1"/>
  <c r="AF152" i="8" s="1"/>
  <c r="AE152" i="8" s="1"/>
  <c r="AD152" i="8" s="1"/>
  <c r="AC152" i="8" s="1"/>
  <c r="AN152" i="8" s="1"/>
  <c r="BY152" i="8" s="1"/>
  <c r="BK152" i="8"/>
  <c r="BJ152" i="8" s="1"/>
  <c r="BI152" i="8" s="1"/>
  <c r="BH152" i="8" s="1"/>
  <c r="BG152" i="8" s="1"/>
  <c r="BF152" i="8" s="1"/>
  <c r="BE152" i="8" s="1"/>
  <c r="BD152" i="8" s="1"/>
  <c r="BC152" i="8" s="1"/>
  <c r="BB152" i="8" s="1"/>
  <c r="BA152" i="8" s="1"/>
  <c r="BL152" i="8" s="1"/>
  <c r="CA152" i="8" s="1"/>
  <c r="AY152" i="8"/>
  <c r="AX152" i="8" s="1"/>
  <c r="AW152" i="8" s="1"/>
  <c r="AV152" i="8" s="1"/>
  <c r="AU152" i="8" s="1"/>
  <c r="AT152" i="8" s="1"/>
  <c r="AS152" i="8" s="1"/>
  <c r="AR152" i="8" s="1"/>
  <c r="AQ152" i="8" s="1"/>
  <c r="AP152" i="8" s="1"/>
  <c r="AO152" i="8" s="1"/>
  <c r="AZ152" i="8" s="1"/>
  <c r="BZ152" i="8" s="1"/>
  <c r="AM156" i="8"/>
  <c r="AL156" i="8" s="1"/>
  <c r="AK156" i="8" s="1"/>
  <c r="AJ156" i="8" s="1"/>
  <c r="AI156" i="8" s="1"/>
  <c r="AH156" i="8" s="1"/>
  <c r="AG156" i="8" s="1"/>
  <c r="AF156" i="8" s="1"/>
  <c r="AE156" i="8" s="1"/>
  <c r="AD156" i="8" s="1"/>
  <c r="AC156" i="8" s="1"/>
  <c r="AN156" i="8" s="1"/>
  <c r="BY156" i="8" s="1"/>
  <c r="BK156" i="8"/>
  <c r="BJ156" i="8" s="1"/>
  <c r="BI156" i="8" s="1"/>
  <c r="BH156" i="8" s="1"/>
  <c r="BG156" i="8" s="1"/>
  <c r="BF156" i="8" s="1"/>
  <c r="BE156" i="8" s="1"/>
  <c r="BD156" i="8" s="1"/>
  <c r="BC156" i="8" s="1"/>
  <c r="BB156" i="8" s="1"/>
  <c r="BA156" i="8" s="1"/>
  <c r="BL156" i="8" s="1"/>
  <c r="CA156" i="8" s="1"/>
  <c r="AY156" i="8"/>
  <c r="AX156" i="8" s="1"/>
  <c r="AW156" i="8" s="1"/>
  <c r="AV156" i="8" s="1"/>
  <c r="AU156" i="8" s="1"/>
  <c r="AT156" i="8" s="1"/>
  <c r="AS156" i="8" s="1"/>
  <c r="AR156" i="8" s="1"/>
  <c r="AQ156" i="8" s="1"/>
  <c r="AP156" i="8" s="1"/>
  <c r="AO156" i="8" s="1"/>
  <c r="AZ156" i="8" s="1"/>
  <c r="BZ156" i="8" s="1"/>
  <c r="AM375" i="8"/>
  <c r="AL375" i="8" s="1"/>
  <c r="AK375" i="8" s="1"/>
  <c r="AJ375" i="8" s="1"/>
  <c r="AI375" i="8" s="1"/>
  <c r="AH375" i="8" s="1"/>
  <c r="AG375" i="8" s="1"/>
  <c r="AF375" i="8" s="1"/>
  <c r="AE375" i="8" s="1"/>
  <c r="AD375" i="8" s="1"/>
  <c r="AC375" i="8" s="1"/>
  <c r="AN375" i="8" s="1"/>
  <c r="BY375" i="8" s="1"/>
  <c r="AY375" i="8"/>
  <c r="AX375" i="8" s="1"/>
  <c r="AW375" i="8" s="1"/>
  <c r="AV375" i="8" s="1"/>
  <c r="AU375" i="8" s="1"/>
  <c r="AT375" i="8" s="1"/>
  <c r="AS375" i="8" s="1"/>
  <c r="AR375" i="8" s="1"/>
  <c r="AQ375" i="8" s="1"/>
  <c r="AP375" i="8" s="1"/>
  <c r="AO375" i="8" s="1"/>
  <c r="AZ375" i="8" s="1"/>
  <c r="BZ375" i="8" s="1"/>
  <c r="BK375" i="8"/>
  <c r="BJ375" i="8" s="1"/>
  <c r="BI375" i="8" s="1"/>
  <c r="BH375" i="8" s="1"/>
  <c r="BG375" i="8" s="1"/>
  <c r="BF375" i="8" s="1"/>
  <c r="BE375" i="8" s="1"/>
  <c r="BD375" i="8" s="1"/>
  <c r="BC375" i="8" s="1"/>
  <c r="BB375" i="8" s="1"/>
  <c r="BA375" i="8" s="1"/>
  <c r="BL375" i="8" s="1"/>
  <c r="CA375" i="8" s="1"/>
  <c r="AM366" i="8"/>
  <c r="AL366" i="8" s="1"/>
  <c r="AK366" i="8" s="1"/>
  <c r="AJ366" i="8" s="1"/>
  <c r="AI366" i="8" s="1"/>
  <c r="AH366" i="8" s="1"/>
  <c r="AG366" i="8" s="1"/>
  <c r="AF366" i="8" s="1"/>
  <c r="AE366" i="8" s="1"/>
  <c r="AD366" i="8" s="1"/>
  <c r="AC366" i="8" s="1"/>
  <c r="AN366" i="8" s="1"/>
  <c r="BY366" i="8" s="1"/>
  <c r="AY366" i="8"/>
  <c r="AX366" i="8" s="1"/>
  <c r="AW366" i="8" s="1"/>
  <c r="AV366" i="8" s="1"/>
  <c r="AU366" i="8" s="1"/>
  <c r="AT366" i="8" s="1"/>
  <c r="AS366" i="8" s="1"/>
  <c r="AR366" i="8" s="1"/>
  <c r="AQ366" i="8" s="1"/>
  <c r="AP366" i="8" s="1"/>
  <c r="AO366" i="8" s="1"/>
  <c r="AZ366" i="8" s="1"/>
  <c r="BZ366" i="8" s="1"/>
  <c r="BK366" i="8"/>
  <c r="BJ366" i="8" s="1"/>
  <c r="BI366" i="8" s="1"/>
  <c r="BH366" i="8" s="1"/>
  <c r="BG366" i="8" s="1"/>
  <c r="BF366" i="8" s="1"/>
  <c r="BE366" i="8" s="1"/>
  <c r="BD366" i="8" s="1"/>
  <c r="BC366" i="8" s="1"/>
  <c r="BB366" i="8" s="1"/>
  <c r="BA366" i="8" s="1"/>
  <c r="BL366" i="8" s="1"/>
  <c r="CA366" i="8" s="1"/>
  <c r="AM708" i="8"/>
  <c r="AL708" i="8" s="1"/>
  <c r="AK708" i="8" s="1"/>
  <c r="AJ708" i="8" s="1"/>
  <c r="AI708" i="8" s="1"/>
  <c r="AH708" i="8" s="1"/>
  <c r="AG708" i="8" s="1"/>
  <c r="AF708" i="8" s="1"/>
  <c r="AE708" i="8" s="1"/>
  <c r="AD708" i="8" s="1"/>
  <c r="AC708" i="8" s="1"/>
  <c r="AN708" i="8" s="1"/>
  <c r="BY708" i="8" s="1"/>
  <c r="AY708" i="8"/>
  <c r="AX708" i="8" s="1"/>
  <c r="AW708" i="8" s="1"/>
  <c r="AV708" i="8" s="1"/>
  <c r="AU708" i="8" s="1"/>
  <c r="AT708" i="8" s="1"/>
  <c r="AS708" i="8" s="1"/>
  <c r="AR708" i="8" s="1"/>
  <c r="AQ708" i="8" s="1"/>
  <c r="AP708" i="8" s="1"/>
  <c r="AO708" i="8" s="1"/>
  <c r="AZ708" i="8" s="1"/>
  <c r="BZ708" i="8" s="1"/>
  <c r="BK708" i="8"/>
  <c r="BJ708" i="8" s="1"/>
  <c r="BI708" i="8" s="1"/>
  <c r="BH708" i="8" s="1"/>
  <c r="BG708" i="8" s="1"/>
  <c r="BF708" i="8" s="1"/>
  <c r="BE708" i="8" s="1"/>
  <c r="BD708" i="8" s="1"/>
  <c r="BC708" i="8" s="1"/>
  <c r="BB708" i="8" s="1"/>
  <c r="BA708" i="8" s="1"/>
  <c r="BL708" i="8" s="1"/>
  <c r="CA708" i="8" s="1"/>
  <c r="AM715" i="8"/>
  <c r="AL715" i="8" s="1"/>
  <c r="AK715" i="8" s="1"/>
  <c r="AJ715" i="8" s="1"/>
  <c r="AI715" i="8" s="1"/>
  <c r="AH715" i="8" s="1"/>
  <c r="AG715" i="8" s="1"/>
  <c r="AF715" i="8" s="1"/>
  <c r="AE715" i="8" s="1"/>
  <c r="AD715" i="8" s="1"/>
  <c r="AC715" i="8" s="1"/>
  <c r="AN715" i="8" s="1"/>
  <c r="BY715" i="8" s="1"/>
  <c r="AY715" i="8"/>
  <c r="AX715" i="8" s="1"/>
  <c r="AW715" i="8" s="1"/>
  <c r="AV715" i="8" s="1"/>
  <c r="AU715" i="8" s="1"/>
  <c r="AT715" i="8" s="1"/>
  <c r="AS715" i="8" s="1"/>
  <c r="AR715" i="8" s="1"/>
  <c r="AQ715" i="8" s="1"/>
  <c r="AP715" i="8" s="1"/>
  <c r="AO715" i="8" s="1"/>
  <c r="AZ715" i="8" s="1"/>
  <c r="BZ715" i="8" s="1"/>
  <c r="BK715" i="8"/>
  <c r="BJ715" i="8" s="1"/>
  <c r="BI715" i="8" s="1"/>
  <c r="BH715" i="8" s="1"/>
  <c r="BG715" i="8" s="1"/>
  <c r="BF715" i="8" s="1"/>
  <c r="BE715" i="8" s="1"/>
  <c r="BD715" i="8" s="1"/>
  <c r="BC715" i="8" s="1"/>
  <c r="BB715" i="8" s="1"/>
  <c r="BA715" i="8" s="1"/>
  <c r="BL715" i="8" s="1"/>
  <c r="CA715" i="8" s="1"/>
  <c r="AM319" i="8"/>
  <c r="AL319" i="8" s="1"/>
  <c r="AK319" i="8" s="1"/>
  <c r="AJ319" i="8" s="1"/>
  <c r="AI319" i="8" s="1"/>
  <c r="AH319" i="8" s="1"/>
  <c r="AG319" i="8" s="1"/>
  <c r="AF319" i="8" s="1"/>
  <c r="AE319" i="8" s="1"/>
  <c r="AD319" i="8" s="1"/>
  <c r="AC319" i="8" s="1"/>
  <c r="AN319" i="8" s="1"/>
  <c r="BY319" i="8" s="1"/>
  <c r="BK319" i="8"/>
  <c r="BJ319" i="8" s="1"/>
  <c r="BI319" i="8" s="1"/>
  <c r="BH319" i="8" s="1"/>
  <c r="BG319" i="8" s="1"/>
  <c r="BF319" i="8" s="1"/>
  <c r="BE319" i="8" s="1"/>
  <c r="BD319" i="8" s="1"/>
  <c r="BC319" i="8" s="1"/>
  <c r="BB319" i="8" s="1"/>
  <c r="BA319" i="8" s="1"/>
  <c r="BL319" i="8" s="1"/>
  <c r="CA319" i="8" s="1"/>
  <c r="AY319" i="8"/>
  <c r="AX319" i="8" s="1"/>
  <c r="AW319" i="8" s="1"/>
  <c r="AV319" i="8" s="1"/>
  <c r="AU319" i="8" s="1"/>
  <c r="AT319" i="8" s="1"/>
  <c r="AS319" i="8" s="1"/>
  <c r="AR319" i="8" s="1"/>
  <c r="AQ319" i="8" s="1"/>
  <c r="AP319" i="8" s="1"/>
  <c r="AO319" i="8" s="1"/>
  <c r="AZ319" i="8" s="1"/>
  <c r="BZ319" i="8" s="1"/>
  <c r="AM721" i="8"/>
  <c r="AL721" i="8" s="1"/>
  <c r="AK721" i="8" s="1"/>
  <c r="AJ721" i="8" s="1"/>
  <c r="AI721" i="8" s="1"/>
  <c r="AH721" i="8" s="1"/>
  <c r="AG721" i="8" s="1"/>
  <c r="AF721" i="8" s="1"/>
  <c r="AE721" i="8" s="1"/>
  <c r="AD721" i="8" s="1"/>
  <c r="AC721" i="8" s="1"/>
  <c r="AN721" i="8" s="1"/>
  <c r="BY721" i="8" s="1"/>
  <c r="AY721" i="8"/>
  <c r="AX721" i="8" s="1"/>
  <c r="AW721" i="8" s="1"/>
  <c r="AV721" i="8" s="1"/>
  <c r="AU721" i="8" s="1"/>
  <c r="AT721" i="8" s="1"/>
  <c r="AS721" i="8" s="1"/>
  <c r="AR721" i="8" s="1"/>
  <c r="AQ721" i="8" s="1"/>
  <c r="AP721" i="8" s="1"/>
  <c r="AO721" i="8" s="1"/>
  <c r="AZ721" i="8" s="1"/>
  <c r="BZ721" i="8" s="1"/>
  <c r="BK721" i="8"/>
  <c r="BJ721" i="8" s="1"/>
  <c r="BI721" i="8" s="1"/>
  <c r="BH721" i="8" s="1"/>
  <c r="BG721" i="8" s="1"/>
  <c r="BF721" i="8" s="1"/>
  <c r="BE721" i="8" s="1"/>
  <c r="BD721" i="8" s="1"/>
  <c r="BC721" i="8" s="1"/>
  <c r="BB721" i="8" s="1"/>
  <c r="BA721" i="8" s="1"/>
  <c r="BL721" i="8" s="1"/>
  <c r="CA721" i="8" s="1"/>
  <c r="AM371" i="8"/>
  <c r="AL371" i="8" s="1"/>
  <c r="AK371" i="8" s="1"/>
  <c r="AJ371" i="8" s="1"/>
  <c r="AI371" i="8" s="1"/>
  <c r="AH371" i="8" s="1"/>
  <c r="AG371" i="8" s="1"/>
  <c r="AF371" i="8" s="1"/>
  <c r="AE371" i="8" s="1"/>
  <c r="AD371" i="8" s="1"/>
  <c r="AC371" i="8" s="1"/>
  <c r="AN371" i="8" s="1"/>
  <c r="BY371" i="8" s="1"/>
  <c r="AY371" i="8"/>
  <c r="AX371" i="8" s="1"/>
  <c r="AW371" i="8" s="1"/>
  <c r="AV371" i="8" s="1"/>
  <c r="AU371" i="8" s="1"/>
  <c r="AT371" i="8" s="1"/>
  <c r="AS371" i="8" s="1"/>
  <c r="AR371" i="8" s="1"/>
  <c r="AQ371" i="8" s="1"/>
  <c r="AP371" i="8" s="1"/>
  <c r="AO371" i="8" s="1"/>
  <c r="AZ371" i="8" s="1"/>
  <c r="BZ371" i="8" s="1"/>
  <c r="BK371" i="8"/>
  <c r="BJ371" i="8" s="1"/>
  <c r="BI371" i="8" s="1"/>
  <c r="BH371" i="8" s="1"/>
  <c r="BG371" i="8" s="1"/>
  <c r="BF371" i="8" s="1"/>
  <c r="BE371" i="8" s="1"/>
  <c r="BD371" i="8" s="1"/>
  <c r="BC371" i="8" s="1"/>
  <c r="BB371" i="8" s="1"/>
  <c r="BA371" i="8" s="1"/>
  <c r="BL371" i="8" s="1"/>
  <c r="CA371" i="8" s="1"/>
  <c r="BK564" i="8"/>
  <c r="BJ564" i="8" s="1"/>
  <c r="BI564" i="8" s="1"/>
  <c r="BH564" i="8" s="1"/>
  <c r="BG564" i="8" s="1"/>
  <c r="BF564" i="8" s="1"/>
  <c r="BE564" i="8" s="1"/>
  <c r="BD564" i="8" s="1"/>
  <c r="BC564" i="8" s="1"/>
  <c r="BB564" i="8" s="1"/>
  <c r="BA564" i="8" s="1"/>
  <c r="BL564" i="8" s="1"/>
  <c r="CA564" i="8" s="1"/>
  <c r="AY564" i="8"/>
  <c r="AX564" i="8" s="1"/>
  <c r="AW564" i="8" s="1"/>
  <c r="AV564" i="8" s="1"/>
  <c r="AU564" i="8" s="1"/>
  <c r="AT564" i="8" s="1"/>
  <c r="AS564" i="8" s="1"/>
  <c r="AR564" i="8" s="1"/>
  <c r="AQ564" i="8" s="1"/>
  <c r="AP564" i="8" s="1"/>
  <c r="AO564" i="8" s="1"/>
  <c r="AZ564" i="8" s="1"/>
  <c r="BZ564" i="8" s="1"/>
  <c r="AM564" i="8"/>
  <c r="AL564" i="8" s="1"/>
  <c r="AK564" i="8" s="1"/>
  <c r="AJ564" i="8" s="1"/>
  <c r="AI564" i="8" s="1"/>
  <c r="AH564" i="8" s="1"/>
  <c r="AG564" i="8" s="1"/>
  <c r="AF564" i="8" s="1"/>
  <c r="AE564" i="8" s="1"/>
  <c r="AD564" i="8" s="1"/>
  <c r="AC564" i="8" s="1"/>
  <c r="AN564" i="8" s="1"/>
  <c r="BY564" i="8" s="1"/>
  <c r="BK572" i="8"/>
  <c r="BJ572" i="8" s="1"/>
  <c r="BI572" i="8" s="1"/>
  <c r="BH572" i="8" s="1"/>
  <c r="BG572" i="8" s="1"/>
  <c r="BF572" i="8" s="1"/>
  <c r="BE572" i="8" s="1"/>
  <c r="BD572" i="8" s="1"/>
  <c r="BC572" i="8" s="1"/>
  <c r="BB572" i="8" s="1"/>
  <c r="BA572" i="8" s="1"/>
  <c r="BL572" i="8" s="1"/>
  <c r="CA572" i="8" s="1"/>
  <c r="AY572" i="8"/>
  <c r="AX572" i="8" s="1"/>
  <c r="AW572" i="8" s="1"/>
  <c r="AV572" i="8" s="1"/>
  <c r="AU572" i="8" s="1"/>
  <c r="AT572" i="8" s="1"/>
  <c r="AS572" i="8" s="1"/>
  <c r="AR572" i="8" s="1"/>
  <c r="AQ572" i="8" s="1"/>
  <c r="AP572" i="8" s="1"/>
  <c r="AO572" i="8" s="1"/>
  <c r="AZ572" i="8" s="1"/>
  <c r="BZ572" i="8" s="1"/>
  <c r="AM572" i="8"/>
  <c r="AL572" i="8" s="1"/>
  <c r="AK572" i="8" s="1"/>
  <c r="AJ572" i="8" s="1"/>
  <c r="AI572" i="8" s="1"/>
  <c r="AH572" i="8" s="1"/>
  <c r="AG572" i="8" s="1"/>
  <c r="AF572" i="8" s="1"/>
  <c r="AE572" i="8" s="1"/>
  <c r="AD572" i="8" s="1"/>
  <c r="AC572" i="8" s="1"/>
  <c r="AN572" i="8" s="1"/>
  <c r="BY572" i="8" s="1"/>
  <c r="BK580" i="8"/>
  <c r="BJ580" i="8" s="1"/>
  <c r="BI580" i="8" s="1"/>
  <c r="BH580" i="8" s="1"/>
  <c r="BG580" i="8" s="1"/>
  <c r="BF580" i="8" s="1"/>
  <c r="BE580" i="8" s="1"/>
  <c r="BD580" i="8" s="1"/>
  <c r="BC580" i="8" s="1"/>
  <c r="BB580" i="8" s="1"/>
  <c r="BA580" i="8" s="1"/>
  <c r="BL580" i="8" s="1"/>
  <c r="CA580" i="8" s="1"/>
  <c r="AY580" i="8"/>
  <c r="AX580" i="8" s="1"/>
  <c r="AW580" i="8" s="1"/>
  <c r="AV580" i="8" s="1"/>
  <c r="AU580" i="8" s="1"/>
  <c r="AT580" i="8" s="1"/>
  <c r="AS580" i="8" s="1"/>
  <c r="AR580" i="8" s="1"/>
  <c r="AQ580" i="8" s="1"/>
  <c r="AP580" i="8" s="1"/>
  <c r="AO580" i="8" s="1"/>
  <c r="AZ580" i="8" s="1"/>
  <c r="BZ580" i="8" s="1"/>
  <c r="AM580" i="8"/>
  <c r="AL580" i="8" s="1"/>
  <c r="AK580" i="8" s="1"/>
  <c r="AJ580" i="8" s="1"/>
  <c r="AI580" i="8" s="1"/>
  <c r="AH580" i="8" s="1"/>
  <c r="AG580" i="8" s="1"/>
  <c r="AF580" i="8" s="1"/>
  <c r="AE580" i="8" s="1"/>
  <c r="AD580" i="8" s="1"/>
  <c r="AC580" i="8" s="1"/>
  <c r="AN580" i="8" s="1"/>
  <c r="BY580" i="8" s="1"/>
  <c r="BK587" i="8"/>
  <c r="BJ587" i="8" s="1"/>
  <c r="BI587" i="8" s="1"/>
  <c r="BH587" i="8" s="1"/>
  <c r="BG587" i="8" s="1"/>
  <c r="BF587" i="8" s="1"/>
  <c r="BE587" i="8" s="1"/>
  <c r="BD587" i="8" s="1"/>
  <c r="BC587" i="8" s="1"/>
  <c r="BB587" i="8" s="1"/>
  <c r="BA587" i="8" s="1"/>
  <c r="BL587" i="8" s="1"/>
  <c r="CA587" i="8" s="1"/>
  <c r="AY587" i="8"/>
  <c r="AX587" i="8" s="1"/>
  <c r="AW587" i="8" s="1"/>
  <c r="AV587" i="8" s="1"/>
  <c r="AU587" i="8" s="1"/>
  <c r="AT587" i="8" s="1"/>
  <c r="AS587" i="8" s="1"/>
  <c r="AR587" i="8" s="1"/>
  <c r="AQ587" i="8" s="1"/>
  <c r="AP587" i="8" s="1"/>
  <c r="AO587" i="8" s="1"/>
  <c r="AZ587" i="8" s="1"/>
  <c r="BZ587" i="8" s="1"/>
  <c r="AM587" i="8"/>
  <c r="AL587" i="8" s="1"/>
  <c r="AK587" i="8" s="1"/>
  <c r="AJ587" i="8" s="1"/>
  <c r="AI587" i="8" s="1"/>
  <c r="AH587" i="8" s="1"/>
  <c r="AG587" i="8" s="1"/>
  <c r="AF587" i="8" s="1"/>
  <c r="AE587" i="8" s="1"/>
  <c r="AD587" i="8" s="1"/>
  <c r="AC587" i="8" s="1"/>
  <c r="AN587" i="8" s="1"/>
  <c r="BY587" i="8" s="1"/>
  <c r="BK593" i="8"/>
  <c r="BJ593" i="8" s="1"/>
  <c r="BI593" i="8" s="1"/>
  <c r="BH593" i="8" s="1"/>
  <c r="BG593" i="8" s="1"/>
  <c r="BF593" i="8" s="1"/>
  <c r="BE593" i="8" s="1"/>
  <c r="BD593" i="8" s="1"/>
  <c r="BC593" i="8" s="1"/>
  <c r="BB593" i="8" s="1"/>
  <c r="BA593" i="8" s="1"/>
  <c r="BL593" i="8" s="1"/>
  <c r="CA593" i="8" s="1"/>
  <c r="AY593" i="8"/>
  <c r="AX593" i="8" s="1"/>
  <c r="AW593" i="8" s="1"/>
  <c r="AV593" i="8" s="1"/>
  <c r="AU593" i="8" s="1"/>
  <c r="AT593" i="8" s="1"/>
  <c r="AS593" i="8" s="1"/>
  <c r="AR593" i="8" s="1"/>
  <c r="AQ593" i="8" s="1"/>
  <c r="AP593" i="8" s="1"/>
  <c r="AO593" i="8" s="1"/>
  <c r="AZ593" i="8" s="1"/>
  <c r="BZ593" i="8" s="1"/>
  <c r="AM593" i="8"/>
  <c r="AL593" i="8" s="1"/>
  <c r="AK593" i="8" s="1"/>
  <c r="AJ593" i="8" s="1"/>
  <c r="AI593" i="8" s="1"/>
  <c r="AH593" i="8" s="1"/>
  <c r="AG593" i="8" s="1"/>
  <c r="AF593" i="8" s="1"/>
  <c r="AE593" i="8" s="1"/>
  <c r="AD593" i="8" s="1"/>
  <c r="AC593" i="8" s="1"/>
  <c r="AN593" i="8" s="1"/>
  <c r="BY593" i="8" s="1"/>
  <c r="BK598" i="8"/>
  <c r="BJ598" i="8" s="1"/>
  <c r="BI598" i="8" s="1"/>
  <c r="BH598" i="8" s="1"/>
  <c r="BG598" i="8" s="1"/>
  <c r="BF598" i="8" s="1"/>
  <c r="BE598" i="8" s="1"/>
  <c r="BD598" i="8" s="1"/>
  <c r="BC598" i="8" s="1"/>
  <c r="BB598" i="8" s="1"/>
  <c r="BA598" i="8" s="1"/>
  <c r="BL598" i="8" s="1"/>
  <c r="CA598" i="8" s="1"/>
  <c r="AY598" i="8"/>
  <c r="AX598" i="8" s="1"/>
  <c r="AW598" i="8" s="1"/>
  <c r="AV598" i="8" s="1"/>
  <c r="AU598" i="8" s="1"/>
  <c r="AT598" i="8" s="1"/>
  <c r="AS598" i="8" s="1"/>
  <c r="AR598" i="8" s="1"/>
  <c r="AQ598" i="8" s="1"/>
  <c r="AP598" i="8" s="1"/>
  <c r="AO598" i="8" s="1"/>
  <c r="AZ598" i="8" s="1"/>
  <c r="BZ598" i="8" s="1"/>
  <c r="AM598" i="8"/>
  <c r="AL598" i="8" s="1"/>
  <c r="AK598" i="8" s="1"/>
  <c r="AJ598" i="8" s="1"/>
  <c r="AI598" i="8" s="1"/>
  <c r="AH598" i="8" s="1"/>
  <c r="AG598" i="8" s="1"/>
  <c r="AF598" i="8" s="1"/>
  <c r="AE598" i="8" s="1"/>
  <c r="AD598" i="8" s="1"/>
  <c r="AC598" i="8" s="1"/>
  <c r="AN598" i="8" s="1"/>
  <c r="BY598" i="8" s="1"/>
  <c r="BK602" i="8"/>
  <c r="BJ602" i="8" s="1"/>
  <c r="BI602" i="8" s="1"/>
  <c r="BH602" i="8" s="1"/>
  <c r="BG602" i="8" s="1"/>
  <c r="BF602" i="8" s="1"/>
  <c r="BE602" i="8" s="1"/>
  <c r="BD602" i="8" s="1"/>
  <c r="BC602" i="8" s="1"/>
  <c r="BB602" i="8" s="1"/>
  <c r="BA602" i="8" s="1"/>
  <c r="BL602" i="8" s="1"/>
  <c r="CA602" i="8" s="1"/>
  <c r="AY602" i="8"/>
  <c r="AX602" i="8" s="1"/>
  <c r="AW602" i="8" s="1"/>
  <c r="AV602" i="8" s="1"/>
  <c r="AU602" i="8" s="1"/>
  <c r="AT602" i="8" s="1"/>
  <c r="AS602" i="8" s="1"/>
  <c r="AR602" i="8" s="1"/>
  <c r="AQ602" i="8" s="1"/>
  <c r="AP602" i="8" s="1"/>
  <c r="AO602" i="8" s="1"/>
  <c r="AZ602" i="8" s="1"/>
  <c r="BZ602" i="8" s="1"/>
  <c r="AM602" i="8"/>
  <c r="AL602" i="8" s="1"/>
  <c r="AK602" i="8" s="1"/>
  <c r="AJ602" i="8" s="1"/>
  <c r="AI602" i="8" s="1"/>
  <c r="AH602" i="8" s="1"/>
  <c r="AG602" i="8" s="1"/>
  <c r="AF602" i="8" s="1"/>
  <c r="AE602" i="8" s="1"/>
  <c r="AD602" i="8" s="1"/>
  <c r="AC602" i="8" s="1"/>
  <c r="AN602" i="8" s="1"/>
  <c r="BY602" i="8" s="1"/>
  <c r="BK606" i="8"/>
  <c r="BJ606" i="8" s="1"/>
  <c r="BI606" i="8" s="1"/>
  <c r="BH606" i="8" s="1"/>
  <c r="BG606" i="8" s="1"/>
  <c r="BF606" i="8" s="1"/>
  <c r="BE606" i="8" s="1"/>
  <c r="BD606" i="8" s="1"/>
  <c r="BC606" i="8" s="1"/>
  <c r="BB606" i="8" s="1"/>
  <c r="BA606" i="8" s="1"/>
  <c r="BL606" i="8" s="1"/>
  <c r="CA606" i="8" s="1"/>
  <c r="AY606" i="8"/>
  <c r="AX606" i="8" s="1"/>
  <c r="AW606" i="8" s="1"/>
  <c r="AV606" i="8" s="1"/>
  <c r="AU606" i="8" s="1"/>
  <c r="AT606" i="8" s="1"/>
  <c r="AS606" i="8" s="1"/>
  <c r="AR606" i="8" s="1"/>
  <c r="AQ606" i="8" s="1"/>
  <c r="AP606" i="8" s="1"/>
  <c r="AO606" i="8" s="1"/>
  <c r="AZ606" i="8" s="1"/>
  <c r="BZ606" i="8" s="1"/>
  <c r="AM606" i="8"/>
  <c r="AL606" i="8" s="1"/>
  <c r="AK606" i="8" s="1"/>
  <c r="AJ606" i="8" s="1"/>
  <c r="AI606" i="8" s="1"/>
  <c r="AH606" i="8" s="1"/>
  <c r="AG606" i="8" s="1"/>
  <c r="AF606" i="8" s="1"/>
  <c r="AE606" i="8" s="1"/>
  <c r="AD606" i="8" s="1"/>
  <c r="AC606" i="8" s="1"/>
  <c r="AN606" i="8" s="1"/>
  <c r="BY606" i="8" s="1"/>
  <c r="AM911" i="8"/>
  <c r="AL911" i="8" s="1"/>
  <c r="AK911" i="8" s="1"/>
  <c r="AJ911" i="8" s="1"/>
  <c r="AI911" i="8" s="1"/>
  <c r="AH911" i="8" s="1"/>
  <c r="AG911" i="8" s="1"/>
  <c r="AF911" i="8" s="1"/>
  <c r="AE911" i="8" s="1"/>
  <c r="AD911" i="8" s="1"/>
  <c r="AC911" i="8" s="1"/>
  <c r="AN911" i="8" s="1"/>
  <c r="BY911" i="8" s="1"/>
  <c r="AY911" i="8"/>
  <c r="AX911" i="8" s="1"/>
  <c r="AW911" i="8" s="1"/>
  <c r="AV911" i="8" s="1"/>
  <c r="AU911" i="8" s="1"/>
  <c r="AT911" i="8" s="1"/>
  <c r="AS911" i="8" s="1"/>
  <c r="AR911" i="8" s="1"/>
  <c r="AQ911" i="8" s="1"/>
  <c r="AP911" i="8" s="1"/>
  <c r="AO911" i="8" s="1"/>
  <c r="AZ911" i="8" s="1"/>
  <c r="BZ911" i="8" s="1"/>
  <c r="BK911" i="8"/>
  <c r="BJ911" i="8" s="1"/>
  <c r="BI911" i="8" s="1"/>
  <c r="BH911" i="8" s="1"/>
  <c r="BG911" i="8" s="1"/>
  <c r="BF911" i="8" s="1"/>
  <c r="BE911" i="8" s="1"/>
  <c r="BD911" i="8" s="1"/>
  <c r="BC911" i="8" s="1"/>
  <c r="BB911" i="8" s="1"/>
  <c r="BA911" i="8" s="1"/>
  <c r="BL911" i="8" s="1"/>
  <c r="CA911" i="8" s="1"/>
  <c r="L626" i="8"/>
  <c r="BW626" i="8"/>
  <c r="BV626" i="8" s="1"/>
  <c r="BU626" i="8" s="1"/>
  <c r="BT626" i="8" s="1"/>
  <c r="BS626" i="8" s="1"/>
  <c r="BR626" i="8" s="1"/>
  <c r="BQ626" i="8" s="1"/>
  <c r="BP626" i="8" s="1"/>
  <c r="BO626" i="8" s="1"/>
  <c r="BN626" i="8" s="1"/>
  <c r="BM626" i="8" s="1"/>
  <c r="BX626" i="8" s="1"/>
  <c r="CB626" i="8" s="1"/>
  <c r="L618" i="8"/>
  <c r="BW618" i="8"/>
  <c r="BV618" i="8" s="1"/>
  <c r="BU618" i="8" s="1"/>
  <c r="BT618" i="8" s="1"/>
  <c r="BS618" i="8" s="1"/>
  <c r="BR618" i="8" s="1"/>
  <c r="BQ618" i="8" s="1"/>
  <c r="BP618" i="8" s="1"/>
  <c r="BO618" i="8" s="1"/>
  <c r="BN618" i="8" s="1"/>
  <c r="BM618" i="8" s="1"/>
  <c r="BX618" i="8" s="1"/>
  <c r="CB618" i="8" s="1"/>
  <c r="L192" i="8"/>
  <c r="BW192" i="8"/>
  <c r="BV192" i="8" s="1"/>
  <c r="BU192" i="8" s="1"/>
  <c r="BT192" i="8" s="1"/>
  <c r="BS192" i="8" s="1"/>
  <c r="BR192" i="8" s="1"/>
  <c r="BQ192" i="8" s="1"/>
  <c r="BP192" i="8" s="1"/>
  <c r="BO192" i="8" s="1"/>
  <c r="BN192" i="8" s="1"/>
  <c r="BM192" i="8" s="1"/>
  <c r="BX192" i="8" s="1"/>
  <c r="CB192" i="8" s="1"/>
  <c r="L211" i="8"/>
  <c r="BW211" i="8"/>
  <c r="BV211" i="8" s="1"/>
  <c r="BU211" i="8" s="1"/>
  <c r="BT211" i="8" s="1"/>
  <c r="BS211" i="8" s="1"/>
  <c r="BR211" i="8" s="1"/>
  <c r="BQ211" i="8" s="1"/>
  <c r="BP211" i="8" s="1"/>
  <c r="BO211" i="8" s="1"/>
  <c r="BN211" i="8" s="1"/>
  <c r="BM211" i="8" s="1"/>
  <c r="BX211" i="8" s="1"/>
  <c r="CB211" i="8" s="1"/>
  <c r="L221" i="8"/>
  <c r="BW221" i="8"/>
  <c r="BV221" i="8" s="1"/>
  <c r="BU221" i="8" s="1"/>
  <c r="BT221" i="8" s="1"/>
  <c r="BS221" i="8" s="1"/>
  <c r="BR221" i="8" s="1"/>
  <c r="BQ221" i="8" s="1"/>
  <c r="BP221" i="8" s="1"/>
  <c r="BO221" i="8" s="1"/>
  <c r="BN221" i="8" s="1"/>
  <c r="BM221" i="8" s="1"/>
  <c r="BX221" i="8" s="1"/>
  <c r="CB221" i="8" s="1"/>
  <c r="L351" i="8"/>
  <c r="BW351" i="8"/>
  <c r="BV351" i="8" s="1"/>
  <c r="BU351" i="8" s="1"/>
  <c r="BT351" i="8" s="1"/>
  <c r="BS351" i="8" s="1"/>
  <c r="BR351" i="8" s="1"/>
  <c r="BQ351" i="8" s="1"/>
  <c r="BP351" i="8" s="1"/>
  <c r="BO351" i="8" s="1"/>
  <c r="BN351" i="8" s="1"/>
  <c r="BM351" i="8" s="1"/>
  <c r="BX351" i="8" s="1"/>
  <c r="CB351" i="8" s="1"/>
  <c r="BW183" i="8"/>
  <c r="BV183" i="8" s="1"/>
  <c r="BU183" i="8" s="1"/>
  <c r="BT183" i="8" s="1"/>
  <c r="BS183" i="8" s="1"/>
  <c r="BR183" i="8" s="1"/>
  <c r="BQ183" i="8" s="1"/>
  <c r="BP183" i="8" s="1"/>
  <c r="BO183" i="8" s="1"/>
  <c r="BN183" i="8" s="1"/>
  <c r="BM183" i="8" s="1"/>
  <c r="BX183" i="8" s="1"/>
  <c r="CB183" i="8" s="1"/>
  <c r="L183" i="8"/>
  <c r="BW178" i="8"/>
  <c r="BV178" i="8" s="1"/>
  <c r="BU178" i="8" s="1"/>
  <c r="BT178" i="8" s="1"/>
  <c r="BS178" i="8" s="1"/>
  <c r="BR178" i="8" s="1"/>
  <c r="BQ178" i="8" s="1"/>
  <c r="BP178" i="8" s="1"/>
  <c r="BO178" i="8" s="1"/>
  <c r="BN178" i="8" s="1"/>
  <c r="BM178" i="8" s="1"/>
  <c r="BX178" i="8" s="1"/>
  <c r="CB178" i="8" s="1"/>
  <c r="L178" i="8"/>
  <c r="L355" i="8"/>
  <c r="BW355" i="8"/>
  <c r="BV355" i="8" s="1"/>
  <c r="BU355" i="8" s="1"/>
  <c r="BT355" i="8" s="1"/>
  <c r="BS355" i="8" s="1"/>
  <c r="BR355" i="8" s="1"/>
  <c r="BQ355" i="8" s="1"/>
  <c r="BP355" i="8" s="1"/>
  <c r="BO355" i="8" s="1"/>
  <c r="BN355" i="8" s="1"/>
  <c r="BM355" i="8" s="1"/>
  <c r="BX355" i="8" s="1"/>
  <c r="CB355" i="8" s="1"/>
  <c r="AM137" i="8"/>
  <c r="AL137" i="8" s="1"/>
  <c r="AK137" i="8" s="1"/>
  <c r="AJ137" i="8" s="1"/>
  <c r="AI137" i="8" s="1"/>
  <c r="AH137" i="8" s="1"/>
  <c r="AG137" i="8" s="1"/>
  <c r="AF137" i="8" s="1"/>
  <c r="AE137" i="8" s="1"/>
  <c r="AD137" i="8" s="1"/>
  <c r="AC137" i="8" s="1"/>
  <c r="AN137" i="8" s="1"/>
  <c r="BY137" i="8" s="1"/>
  <c r="AY137" i="8"/>
  <c r="AX137" i="8" s="1"/>
  <c r="AW137" i="8" s="1"/>
  <c r="AV137" i="8" s="1"/>
  <c r="AU137" i="8" s="1"/>
  <c r="AT137" i="8" s="1"/>
  <c r="AS137" i="8" s="1"/>
  <c r="AR137" i="8" s="1"/>
  <c r="AQ137" i="8" s="1"/>
  <c r="AP137" i="8" s="1"/>
  <c r="AO137" i="8" s="1"/>
  <c r="AZ137" i="8" s="1"/>
  <c r="BZ137" i="8" s="1"/>
  <c r="BK137" i="8"/>
  <c r="BJ137" i="8" s="1"/>
  <c r="BI137" i="8" s="1"/>
  <c r="BH137" i="8" s="1"/>
  <c r="BG137" i="8" s="1"/>
  <c r="BF137" i="8" s="1"/>
  <c r="BE137" i="8" s="1"/>
  <c r="BD137" i="8" s="1"/>
  <c r="BC137" i="8" s="1"/>
  <c r="BB137" i="8" s="1"/>
  <c r="BA137" i="8" s="1"/>
  <c r="BL137" i="8" s="1"/>
  <c r="CA137" i="8" s="1"/>
  <c r="L622" i="8"/>
  <c r="BW622" i="8"/>
  <c r="BV622" i="8" s="1"/>
  <c r="BU622" i="8" s="1"/>
  <c r="BT622" i="8" s="1"/>
  <c r="BS622" i="8" s="1"/>
  <c r="BR622" i="8" s="1"/>
  <c r="BQ622" i="8" s="1"/>
  <c r="BP622" i="8" s="1"/>
  <c r="BO622" i="8" s="1"/>
  <c r="BN622" i="8" s="1"/>
  <c r="BM622" i="8" s="1"/>
  <c r="BX622" i="8" s="1"/>
  <c r="CB622" i="8" s="1"/>
  <c r="AY615" i="8"/>
  <c r="AX615" i="8" s="1"/>
  <c r="AW615" i="8" s="1"/>
  <c r="AV615" i="8" s="1"/>
  <c r="AU615" i="8" s="1"/>
  <c r="AT615" i="8" s="1"/>
  <c r="AS615" i="8" s="1"/>
  <c r="AR615" i="8" s="1"/>
  <c r="AQ615" i="8" s="1"/>
  <c r="AP615" i="8" s="1"/>
  <c r="AO615" i="8" s="1"/>
  <c r="AZ615" i="8" s="1"/>
  <c r="BZ615" i="8" s="1"/>
  <c r="AM615" i="8"/>
  <c r="AL615" i="8" s="1"/>
  <c r="AK615" i="8" s="1"/>
  <c r="AJ615" i="8" s="1"/>
  <c r="AI615" i="8" s="1"/>
  <c r="AH615" i="8" s="1"/>
  <c r="AG615" i="8" s="1"/>
  <c r="AF615" i="8" s="1"/>
  <c r="AE615" i="8" s="1"/>
  <c r="AD615" i="8" s="1"/>
  <c r="AC615" i="8" s="1"/>
  <c r="AN615" i="8" s="1"/>
  <c r="BY615" i="8" s="1"/>
  <c r="BK615" i="8"/>
  <c r="BJ615" i="8" s="1"/>
  <c r="BI615" i="8" s="1"/>
  <c r="BH615" i="8" s="1"/>
  <c r="BG615" i="8" s="1"/>
  <c r="BF615" i="8" s="1"/>
  <c r="BE615" i="8" s="1"/>
  <c r="BD615" i="8" s="1"/>
  <c r="BC615" i="8" s="1"/>
  <c r="BB615" i="8" s="1"/>
  <c r="BA615" i="8" s="1"/>
  <c r="BL615" i="8" s="1"/>
  <c r="CA615" i="8" s="1"/>
  <c r="AM913" i="8"/>
  <c r="AL913" i="8" s="1"/>
  <c r="AK913" i="8" s="1"/>
  <c r="AJ913" i="8" s="1"/>
  <c r="AI913" i="8" s="1"/>
  <c r="AH913" i="8" s="1"/>
  <c r="AG913" i="8" s="1"/>
  <c r="AF913" i="8" s="1"/>
  <c r="AE913" i="8" s="1"/>
  <c r="AD913" i="8" s="1"/>
  <c r="AC913" i="8" s="1"/>
  <c r="AN913" i="8" s="1"/>
  <c r="BY913" i="8" s="1"/>
  <c r="AY913" i="8"/>
  <c r="AX913" i="8" s="1"/>
  <c r="AW913" i="8" s="1"/>
  <c r="AV913" i="8" s="1"/>
  <c r="AU913" i="8" s="1"/>
  <c r="AT913" i="8" s="1"/>
  <c r="AS913" i="8" s="1"/>
  <c r="AR913" i="8" s="1"/>
  <c r="AQ913" i="8" s="1"/>
  <c r="AP913" i="8" s="1"/>
  <c r="AO913" i="8" s="1"/>
  <c r="AZ913" i="8" s="1"/>
  <c r="BZ913" i="8" s="1"/>
  <c r="BK913" i="8"/>
  <c r="BJ913" i="8" s="1"/>
  <c r="BI913" i="8" s="1"/>
  <c r="BH913" i="8" s="1"/>
  <c r="BG913" i="8" s="1"/>
  <c r="BF913" i="8" s="1"/>
  <c r="BE913" i="8" s="1"/>
  <c r="BD913" i="8" s="1"/>
  <c r="BC913" i="8" s="1"/>
  <c r="BB913" i="8" s="1"/>
  <c r="BA913" i="8" s="1"/>
  <c r="BL913" i="8" s="1"/>
  <c r="CA913" i="8" s="1"/>
  <c r="AM246" i="8"/>
  <c r="AL246" i="8" s="1"/>
  <c r="AK246" i="8" s="1"/>
  <c r="AJ246" i="8" s="1"/>
  <c r="AI246" i="8" s="1"/>
  <c r="AH246" i="8" s="1"/>
  <c r="AG246" i="8" s="1"/>
  <c r="AF246" i="8" s="1"/>
  <c r="AE246" i="8" s="1"/>
  <c r="AD246" i="8" s="1"/>
  <c r="AC246" i="8" s="1"/>
  <c r="AN246" i="8" s="1"/>
  <c r="BY246" i="8" s="1"/>
  <c r="AY246" i="8"/>
  <c r="AX246" i="8" s="1"/>
  <c r="AW246" i="8" s="1"/>
  <c r="AV246" i="8" s="1"/>
  <c r="AU246" i="8" s="1"/>
  <c r="AT246" i="8" s="1"/>
  <c r="AS246" i="8" s="1"/>
  <c r="AR246" i="8" s="1"/>
  <c r="AQ246" i="8" s="1"/>
  <c r="AP246" i="8" s="1"/>
  <c r="AO246" i="8" s="1"/>
  <c r="AZ246" i="8" s="1"/>
  <c r="BZ246" i="8" s="1"/>
  <c r="BK246" i="8"/>
  <c r="BJ246" i="8" s="1"/>
  <c r="BI246" i="8" s="1"/>
  <c r="BH246" i="8" s="1"/>
  <c r="BG246" i="8" s="1"/>
  <c r="BF246" i="8" s="1"/>
  <c r="BE246" i="8" s="1"/>
  <c r="BD246" i="8" s="1"/>
  <c r="BC246" i="8" s="1"/>
  <c r="BB246" i="8" s="1"/>
  <c r="BA246" i="8" s="1"/>
  <c r="BL246" i="8" s="1"/>
  <c r="CA246" i="8" s="1"/>
  <c r="AM250" i="8"/>
  <c r="AL250" i="8" s="1"/>
  <c r="AK250" i="8" s="1"/>
  <c r="AJ250" i="8" s="1"/>
  <c r="AI250" i="8" s="1"/>
  <c r="AH250" i="8" s="1"/>
  <c r="AG250" i="8" s="1"/>
  <c r="AF250" i="8" s="1"/>
  <c r="AE250" i="8" s="1"/>
  <c r="AD250" i="8" s="1"/>
  <c r="AC250" i="8" s="1"/>
  <c r="AN250" i="8" s="1"/>
  <c r="BY250" i="8" s="1"/>
  <c r="AY250" i="8"/>
  <c r="AX250" i="8" s="1"/>
  <c r="AW250" i="8" s="1"/>
  <c r="AV250" i="8" s="1"/>
  <c r="AU250" i="8" s="1"/>
  <c r="AT250" i="8" s="1"/>
  <c r="AS250" i="8" s="1"/>
  <c r="AR250" i="8" s="1"/>
  <c r="AQ250" i="8" s="1"/>
  <c r="AP250" i="8" s="1"/>
  <c r="AO250" i="8" s="1"/>
  <c r="AZ250" i="8" s="1"/>
  <c r="BZ250" i="8" s="1"/>
  <c r="BK250" i="8"/>
  <c r="BJ250" i="8" s="1"/>
  <c r="BI250" i="8" s="1"/>
  <c r="BH250" i="8" s="1"/>
  <c r="BG250" i="8" s="1"/>
  <c r="BF250" i="8" s="1"/>
  <c r="BE250" i="8" s="1"/>
  <c r="BD250" i="8" s="1"/>
  <c r="BC250" i="8" s="1"/>
  <c r="BB250" i="8" s="1"/>
  <c r="BA250" i="8" s="1"/>
  <c r="BL250" i="8" s="1"/>
  <c r="CA250" i="8" s="1"/>
  <c r="AM254" i="8"/>
  <c r="AL254" i="8" s="1"/>
  <c r="AK254" i="8" s="1"/>
  <c r="AJ254" i="8" s="1"/>
  <c r="AI254" i="8" s="1"/>
  <c r="AH254" i="8" s="1"/>
  <c r="AG254" i="8" s="1"/>
  <c r="AF254" i="8" s="1"/>
  <c r="AE254" i="8" s="1"/>
  <c r="AD254" i="8" s="1"/>
  <c r="AC254" i="8" s="1"/>
  <c r="AN254" i="8" s="1"/>
  <c r="BY254" i="8" s="1"/>
  <c r="AY254" i="8"/>
  <c r="AX254" i="8" s="1"/>
  <c r="AW254" i="8" s="1"/>
  <c r="AV254" i="8" s="1"/>
  <c r="AU254" i="8" s="1"/>
  <c r="AT254" i="8" s="1"/>
  <c r="AS254" i="8" s="1"/>
  <c r="AR254" i="8" s="1"/>
  <c r="AQ254" i="8" s="1"/>
  <c r="AP254" i="8" s="1"/>
  <c r="AO254" i="8" s="1"/>
  <c r="AZ254" i="8" s="1"/>
  <c r="BZ254" i="8" s="1"/>
  <c r="BK254" i="8"/>
  <c r="BJ254" i="8" s="1"/>
  <c r="BI254" i="8" s="1"/>
  <c r="BH254" i="8" s="1"/>
  <c r="BG254" i="8" s="1"/>
  <c r="BF254" i="8" s="1"/>
  <c r="BE254" i="8" s="1"/>
  <c r="BD254" i="8" s="1"/>
  <c r="BC254" i="8" s="1"/>
  <c r="BB254" i="8" s="1"/>
  <c r="BA254" i="8" s="1"/>
  <c r="BL254" i="8" s="1"/>
  <c r="CA254" i="8" s="1"/>
  <c r="AM258" i="8"/>
  <c r="AL258" i="8" s="1"/>
  <c r="AK258" i="8" s="1"/>
  <c r="AJ258" i="8" s="1"/>
  <c r="AI258" i="8" s="1"/>
  <c r="AH258" i="8" s="1"/>
  <c r="AG258" i="8" s="1"/>
  <c r="AF258" i="8" s="1"/>
  <c r="AE258" i="8" s="1"/>
  <c r="AD258" i="8" s="1"/>
  <c r="AC258" i="8" s="1"/>
  <c r="AN258" i="8" s="1"/>
  <c r="BY258" i="8" s="1"/>
  <c r="AY258" i="8"/>
  <c r="AX258" i="8" s="1"/>
  <c r="AW258" i="8" s="1"/>
  <c r="AV258" i="8" s="1"/>
  <c r="AU258" i="8" s="1"/>
  <c r="AT258" i="8" s="1"/>
  <c r="AS258" i="8" s="1"/>
  <c r="AR258" i="8" s="1"/>
  <c r="AQ258" i="8" s="1"/>
  <c r="AP258" i="8" s="1"/>
  <c r="AO258" i="8" s="1"/>
  <c r="AZ258" i="8" s="1"/>
  <c r="BZ258" i="8" s="1"/>
  <c r="BK258" i="8"/>
  <c r="BJ258" i="8" s="1"/>
  <c r="BI258" i="8" s="1"/>
  <c r="BH258" i="8" s="1"/>
  <c r="BG258" i="8" s="1"/>
  <c r="BF258" i="8" s="1"/>
  <c r="BE258" i="8" s="1"/>
  <c r="BD258" i="8" s="1"/>
  <c r="BC258" i="8" s="1"/>
  <c r="BB258" i="8" s="1"/>
  <c r="BA258" i="8" s="1"/>
  <c r="BL258" i="8" s="1"/>
  <c r="CA258" i="8" s="1"/>
  <c r="L222" i="8"/>
  <c r="BW222" i="8"/>
  <c r="BV222" i="8" s="1"/>
  <c r="BU222" i="8" s="1"/>
  <c r="BT222" i="8" s="1"/>
  <c r="BS222" i="8" s="1"/>
  <c r="BR222" i="8" s="1"/>
  <c r="BQ222" i="8" s="1"/>
  <c r="BP222" i="8" s="1"/>
  <c r="BO222" i="8" s="1"/>
  <c r="BN222" i="8" s="1"/>
  <c r="BM222" i="8" s="1"/>
  <c r="BX222" i="8" s="1"/>
  <c r="CB222" i="8" s="1"/>
  <c r="AM136" i="8"/>
  <c r="AL136" i="8" s="1"/>
  <c r="AK136" i="8" s="1"/>
  <c r="AJ136" i="8" s="1"/>
  <c r="AI136" i="8" s="1"/>
  <c r="AH136" i="8" s="1"/>
  <c r="AG136" i="8" s="1"/>
  <c r="AF136" i="8" s="1"/>
  <c r="AE136" i="8" s="1"/>
  <c r="AD136" i="8" s="1"/>
  <c r="AC136" i="8" s="1"/>
  <c r="AN136" i="8" s="1"/>
  <c r="BY136" i="8" s="1"/>
  <c r="AY136" i="8"/>
  <c r="AX136" i="8" s="1"/>
  <c r="AW136" i="8" s="1"/>
  <c r="AV136" i="8" s="1"/>
  <c r="AU136" i="8" s="1"/>
  <c r="AT136" i="8" s="1"/>
  <c r="AS136" i="8" s="1"/>
  <c r="AR136" i="8" s="1"/>
  <c r="AQ136" i="8" s="1"/>
  <c r="AP136" i="8" s="1"/>
  <c r="AO136" i="8" s="1"/>
  <c r="AZ136" i="8" s="1"/>
  <c r="BZ136" i="8" s="1"/>
  <c r="BK136" i="8"/>
  <c r="BJ136" i="8" s="1"/>
  <c r="BI136" i="8" s="1"/>
  <c r="BH136" i="8" s="1"/>
  <c r="BG136" i="8" s="1"/>
  <c r="BF136" i="8" s="1"/>
  <c r="BE136" i="8" s="1"/>
  <c r="BD136" i="8" s="1"/>
  <c r="BC136" i="8" s="1"/>
  <c r="BB136" i="8" s="1"/>
  <c r="BA136" i="8" s="1"/>
  <c r="BL136" i="8" s="1"/>
  <c r="CA136" i="8" s="1"/>
  <c r="BW63" i="8"/>
  <c r="BV63" i="8" s="1"/>
  <c r="BU63" i="8" s="1"/>
  <c r="BT63" i="8" s="1"/>
  <c r="BS63" i="8" s="1"/>
  <c r="BR63" i="8" s="1"/>
  <c r="BQ63" i="8" s="1"/>
  <c r="BP63" i="8" s="1"/>
  <c r="BO63" i="8" s="1"/>
  <c r="BN63" i="8" s="1"/>
  <c r="BM63" i="8" s="1"/>
  <c r="BX63" i="8" s="1"/>
  <c r="CB63" i="8" s="1"/>
  <c r="L63" i="8"/>
  <c r="AM854" i="8"/>
  <c r="AL854" i="8" s="1"/>
  <c r="AK854" i="8" s="1"/>
  <c r="AJ854" i="8" s="1"/>
  <c r="AI854" i="8" s="1"/>
  <c r="AH854" i="8" s="1"/>
  <c r="AG854" i="8" s="1"/>
  <c r="AF854" i="8" s="1"/>
  <c r="AE854" i="8" s="1"/>
  <c r="AD854" i="8" s="1"/>
  <c r="AC854" i="8" s="1"/>
  <c r="AN854" i="8" s="1"/>
  <c r="BY854" i="8" s="1"/>
  <c r="BK854" i="8"/>
  <c r="BJ854" i="8" s="1"/>
  <c r="BI854" i="8" s="1"/>
  <c r="BH854" i="8" s="1"/>
  <c r="BG854" i="8" s="1"/>
  <c r="BF854" i="8" s="1"/>
  <c r="BE854" i="8" s="1"/>
  <c r="BD854" i="8" s="1"/>
  <c r="BC854" i="8" s="1"/>
  <c r="BB854" i="8" s="1"/>
  <c r="BA854" i="8" s="1"/>
  <c r="BL854" i="8" s="1"/>
  <c r="CA854" i="8" s="1"/>
  <c r="AY854" i="8"/>
  <c r="AX854" i="8" s="1"/>
  <c r="AW854" i="8" s="1"/>
  <c r="AV854" i="8" s="1"/>
  <c r="AU854" i="8" s="1"/>
  <c r="AT854" i="8" s="1"/>
  <c r="AS854" i="8" s="1"/>
  <c r="AR854" i="8" s="1"/>
  <c r="AQ854" i="8" s="1"/>
  <c r="AP854" i="8" s="1"/>
  <c r="AO854" i="8" s="1"/>
  <c r="AZ854" i="8" s="1"/>
  <c r="BZ854" i="8" s="1"/>
  <c r="AM151" i="8"/>
  <c r="AL151" i="8" s="1"/>
  <c r="AK151" i="8" s="1"/>
  <c r="AJ151" i="8" s="1"/>
  <c r="AI151" i="8" s="1"/>
  <c r="AH151" i="8" s="1"/>
  <c r="AG151" i="8" s="1"/>
  <c r="AF151" i="8" s="1"/>
  <c r="AE151" i="8" s="1"/>
  <c r="AD151" i="8" s="1"/>
  <c r="AC151" i="8" s="1"/>
  <c r="AN151" i="8" s="1"/>
  <c r="BY151" i="8" s="1"/>
  <c r="BK151" i="8"/>
  <c r="BJ151" i="8" s="1"/>
  <c r="BI151" i="8" s="1"/>
  <c r="BH151" i="8" s="1"/>
  <c r="BG151" i="8" s="1"/>
  <c r="BF151" i="8" s="1"/>
  <c r="BE151" i="8" s="1"/>
  <c r="BD151" i="8" s="1"/>
  <c r="BC151" i="8" s="1"/>
  <c r="BB151" i="8" s="1"/>
  <c r="BA151" i="8" s="1"/>
  <c r="BL151" i="8" s="1"/>
  <c r="CA151" i="8" s="1"/>
  <c r="AY151" i="8"/>
  <c r="AX151" i="8" s="1"/>
  <c r="AW151" i="8" s="1"/>
  <c r="AV151" i="8" s="1"/>
  <c r="AU151" i="8" s="1"/>
  <c r="AT151" i="8" s="1"/>
  <c r="AS151" i="8" s="1"/>
  <c r="AR151" i="8" s="1"/>
  <c r="AQ151" i="8" s="1"/>
  <c r="AP151" i="8" s="1"/>
  <c r="AO151" i="8" s="1"/>
  <c r="AZ151" i="8" s="1"/>
  <c r="BZ151" i="8" s="1"/>
  <c r="AM16" i="8"/>
  <c r="AL16" i="8" s="1"/>
  <c r="AK16" i="8" s="1"/>
  <c r="AJ16" i="8" s="1"/>
  <c r="AI16" i="8" s="1"/>
  <c r="AH16" i="8" s="1"/>
  <c r="AG16" i="8" s="1"/>
  <c r="AF16" i="8" s="1"/>
  <c r="AE16" i="8" s="1"/>
  <c r="AD16" i="8" s="1"/>
  <c r="AC16" i="8" s="1"/>
  <c r="AN16" i="8" s="1"/>
  <c r="BY16" i="8" s="1"/>
  <c r="AY16" i="8"/>
  <c r="AX16" i="8" s="1"/>
  <c r="AW16" i="8" s="1"/>
  <c r="AV16" i="8" s="1"/>
  <c r="AU16" i="8" s="1"/>
  <c r="AT16" i="8" s="1"/>
  <c r="AS16" i="8" s="1"/>
  <c r="AR16" i="8" s="1"/>
  <c r="AQ16" i="8" s="1"/>
  <c r="AP16" i="8" s="1"/>
  <c r="AO16" i="8" s="1"/>
  <c r="AZ16" i="8" s="1"/>
  <c r="BZ16" i="8" s="1"/>
  <c r="BK16" i="8"/>
  <c r="BJ16" i="8" s="1"/>
  <c r="BI16" i="8" s="1"/>
  <c r="BH16" i="8" s="1"/>
  <c r="BG16" i="8" s="1"/>
  <c r="BF16" i="8" s="1"/>
  <c r="BE16" i="8" s="1"/>
  <c r="BD16" i="8" s="1"/>
  <c r="BC16" i="8" s="1"/>
  <c r="BB16" i="8" s="1"/>
  <c r="BA16" i="8" s="1"/>
  <c r="BL16" i="8" s="1"/>
  <c r="CA16" i="8" s="1"/>
  <c r="AM317" i="8"/>
  <c r="AL317" i="8" s="1"/>
  <c r="AK317" i="8" s="1"/>
  <c r="AJ317" i="8" s="1"/>
  <c r="AI317" i="8" s="1"/>
  <c r="AH317" i="8" s="1"/>
  <c r="AG317" i="8" s="1"/>
  <c r="AF317" i="8" s="1"/>
  <c r="AE317" i="8" s="1"/>
  <c r="AD317" i="8" s="1"/>
  <c r="AC317" i="8" s="1"/>
  <c r="AN317" i="8" s="1"/>
  <c r="BY317" i="8" s="1"/>
  <c r="BK317" i="8"/>
  <c r="BJ317" i="8" s="1"/>
  <c r="BI317" i="8" s="1"/>
  <c r="BH317" i="8" s="1"/>
  <c r="BG317" i="8" s="1"/>
  <c r="BF317" i="8" s="1"/>
  <c r="BE317" i="8" s="1"/>
  <c r="BD317" i="8" s="1"/>
  <c r="BC317" i="8" s="1"/>
  <c r="BB317" i="8" s="1"/>
  <c r="BA317" i="8" s="1"/>
  <c r="BL317" i="8" s="1"/>
  <c r="CA317" i="8" s="1"/>
  <c r="AY317" i="8"/>
  <c r="AX317" i="8" s="1"/>
  <c r="AW317" i="8" s="1"/>
  <c r="AV317" i="8" s="1"/>
  <c r="AU317" i="8" s="1"/>
  <c r="AT317" i="8" s="1"/>
  <c r="AS317" i="8" s="1"/>
  <c r="AR317" i="8" s="1"/>
  <c r="AQ317" i="8" s="1"/>
  <c r="AP317" i="8" s="1"/>
  <c r="AO317" i="8" s="1"/>
  <c r="AZ317" i="8" s="1"/>
  <c r="BZ317" i="8" s="1"/>
  <c r="L206" i="8"/>
  <c r="BW206" i="8"/>
  <c r="BV206" i="8" s="1"/>
  <c r="BU206" i="8" s="1"/>
  <c r="BT206" i="8" s="1"/>
  <c r="BS206" i="8" s="1"/>
  <c r="BR206" i="8" s="1"/>
  <c r="BQ206" i="8" s="1"/>
  <c r="BP206" i="8" s="1"/>
  <c r="BO206" i="8" s="1"/>
  <c r="BN206" i="8" s="1"/>
  <c r="BM206" i="8" s="1"/>
  <c r="BX206" i="8" s="1"/>
  <c r="CB206" i="8" s="1"/>
  <c r="BK565" i="8"/>
  <c r="BJ565" i="8" s="1"/>
  <c r="BI565" i="8" s="1"/>
  <c r="BH565" i="8" s="1"/>
  <c r="BG565" i="8" s="1"/>
  <c r="BF565" i="8" s="1"/>
  <c r="BE565" i="8" s="1"/>
  <c r="BD565" i="8" s="1"/>
  <c r="BC565" i="8" s="1"/>
  <c r="BB565" i="8" s="1"/>
  <c r="BA565" i="8" s="1"/>
  <c r="BL565" i="8" s="1"/>
  <c r="CA565" i="8" s="1"/>
  <c r="AY565" i="8"/>
  <c r="AX565" i="8" s="1"/>
  <c r="AW565" i="8" s="1"/>
  <c r="AV565" i="8" s="1"/>
  <c r="AU565" i="8" s="1"/>
  <c r="AT565" i="8" s="1"/>
  <c r="AS565" i="8" s="1"/>
  <c r="AR565" i="8" s="1"/>
  <c r="AQ565" i="8" s="1"/>
  <c r="AP565" i="8" s="1"/>
  <c r="AO565" i="8" s="1"/>
  <c r="AZ565" i="8" s="1"/>
  <c r="BZ565" i="8" s="1"/>
  <c r="AM565" i="8"/>
  <c r="AL565" i="8" s="1"/>
  <c r="AK565" i="8" s="1"/>
  <c r="AJ565" i="8" s="1"/>
  <c r="AI565" i="8" s="1"/>
  <c r="AH565" i="8" s="1"/>
  <c r="AG565" i="8" s="1"/>
  <c r="AF565" i="8" s="1"/>
  <c r="AE565" i="8" s="1"/>
  <c r="AD565" i="8" s="1"/>
  <c r="AC565" i="8" s="1"/>
  <c r="AN565" i="8" s="1"/>
  <c r="BY565" i="8" s="1"/>
  <c r="BK573" i="8"/>
  <c r="BJ573" i="8" s="1"/>
  <c r="BI573" i="8" s="1"/>
  <c r="BH573" i="8" s="1"/>
  <c r="BG573" i="8" s="1"/>
  <c r="BF573" i="8" s="1"/>
  <c r="BE573" i="8" s="1"/>
  <c r="BD573" i="8" s="1"/>
  <c r="BC573" i="8" s="1"/>
  <c r="BB573" i="8" s="1"/>
  <c r="BA573" i="8" s="1"/>
  <c r="BL573" i="8" s="1"/>
  <c r="CA573" i="8" s="1"/>
  <c r="AY573" i="8"/>
  <c r="AX573" i="8" s="1"/>
  <c r="AW573" i="8" s="1"/>
  <c r="AV573" i="8" s="1"/>
  <c r="AU573" i="8" s="1"/>
  <c r="AT573" i="8" s="1"/>
  <c r="AS573" i="8" s="1"/>
  <c r="AR573" i="8" s="1"/>
  <c r="AQ573" i="8" s="1"/>
  <c r="AP573" i="8" s="1"/>
  <c r="AO573" i="8" s="1"/>
  <c r="AZ573" i="8" s="1"/>
  <c r="BZ573" i="8" s="1"/>
  <c r="AM573" i="8"/>
  <c r="AL573" i="8" s="1"/>
  <c r="AK573" i="8" s="1"/>
  <c r="AJ573" i="8" s="1"/>
  <c r="AI573" i="8" s="1"/>
  <c r="AH573" i="8" s="1"/>
  <c r="AG573" i="8" s="1"/>
  <c r="AF573" i="8" s="1"/>
  <c r="AE573" i="8" s="1"/>
  <c r="AD573" i="8" s="1"/>
  <c r="AC573" i="8" s="1"/>
  <c r="AN573" i="8" s="1"/>
  <c r="BY573" i="8" s="1"/>
  <c r="BK581" i="8"/>
  <c r="BJ581" i="8" s="1"/>
  <c r="BI581" i="8" s="1"/>
  <c r="BH581" i="8" s="1"/>
  <c r="BG581" i="8" s="1"/>
  <c r="BF581" i="8" s="1"/>
  <c r="BE581" i="8" s="1"/>
  <c r="BD581" i="8" s="1"/>
  <c r="BC581" i="8" s="1"/>
  <c r="BB581" i="8" s="1"/>
  <c r="BA581" i="8" s="1"/>
  <c r="BL581" i="8" s="1"/>
  <c r="CA581" i="8" s="1"/>
  <c r="AY581" i="8"/>
  <c r="AX581" i="8" s="1"/>
  <c r="AW581" i="8" s="1"/>
  <c r="AV581" i="8" s="1"/>
  <c r="AU581" i="8" s="1"/>
  <c r="AT581" i="8" s="1"/>
  <c r="AS581" i="8" s="1"/>
  <c r="AR581" i="8" s="1"/>
  <c r="AQ581" i="8" s="1"/>
  <c r="AP581" i="8" s="1"/>
  <c r="AO581" i="8" s="1"/>
  <c r="AZ581" i="8" s="1"/>
  <c r="BZ581" i="8" s="1"/>
  <c r="AM581" i="8"/>
  <c r="AL581" i="8" s="1"/>
  <c r="AK581" i="8" s="1"/>
  <c r="AJ581" i="8" s="1"/>
  <c r="AI581" i="8" s="1"/>
  <c r="AH581" i="8" s="1"/>
  <c r="AG581" i="8" s="1"/>
  <c r="AF581" i="8" s="1"/>
  <c r="AE581" i="8" s="1"/>
  <c r="AD581" i="8" s="1"/>
  <c r="AC581" i="8" s="1"/>
  <c r="AN581" i="8" s="1"/>
  <c r="BY581" i="8" s="1"/>
  <c r="BK590" i="8"/>
  <c r="BJ590" i="8" s="1"/>
  <c r="BI590" i="8" s="1"/>
  <c r="BH590" i="8" s="1"/>
  <c r="BG590" i="8" s="1"/>
  <c r="BF590" i="8" s="1"/>
  <c r="BE590" i="8" s="1"/>
  <c r="BD590" i="8" s="1"/>
  <c r="BC590" i="8" s="1"/>
  <c r="BB590" i="8" s="1"/>
  <c r="BA590" i="8" s="1"/>
  <c r="BL590" i="8" s="1"/>
  <c r="CA590" i="8" s="1"/>
  <c r="AY590" i="8"/>
  <c r="AX590" i="8" s="1"/>
  <c r="AW590" i="8" s="1"/>
  <c r="AV590" i="8" s="1"/>
  <c r="AU590" i="8" s="1"/>
  <c r="AT590" i="8" s="1"/>
  <c r="AS590" i="8" s="1"/>
  <c r="AR590" i="8" s="1"/>
  <c r="AQ590" i="8" s="1"/>
  <c r="AP590" i="8" s="1"/>
  <c r="AO590" i="8" s="1"/>
  <c r="AZ590" i="8" s="1"/>
  <c r="BZ590" i="8" s="1"/>
  <c r="AM590" i="8"/>
  <c r="AL590" i="8" s="1"/>
  <c r="AK590" i="8" s="1"/>
  <c r="AJ590" i="8" s="1"/>
  <c r="AI590" i="8" s="1"/>
  <c r="AH590" i="8" s="1"/>
  <c r="AG590" i="8" s="1"/>
  <c r="AF590" i="8" s="1"/>
  <c r="AE590" i="8" s="1"/>
  <c r="AD590" i="8" s="1"/>
  <c r="AC590" i="8" s="1"/>
  <c r="AN590" i="8" s="1"/>
  <c r="BY590" i="8" s="1"/>
  <c r="AM888" i="8"/>
  <c r="AL888" i="8" s="1"/>
  <c r="AK888" i="8" s="1"/>
  <c r="AJ888" i="8" s="1"/>
  <c r="AI888" i="8" s="1"/>
  <c r="AH888" i="8" s="1"/>
  <c r="AG888" i="8" s="1"/>
  <c r="AF888" i="8" s="1"/>
  <c r="AE888" i="8" s="1"/>
  <c r="AD888" i="8" s="1"/>
  <c r="AC888" i="8" s="1"/>
  <c r="AN888" i="8" s="1"/>
  <c r="BY888" i="8" s="1"/>
  <c r="AY888" i="8"/>
  <c r="AX888" i="8" s="1"/>
  <c r="AW888" i="8" s="1"/>
  <c r="AV888" i="8" s="1"/>
  <c r="AU888" i="8" s="1"/>
  <c r="AT888" i="8" s="1"/>
  <c r="AS888" i="8" s="1"/>
  <c r="AR888" i="8" s="1"/>
  <c r="AQ888" i="8" s="1"/>
  <c r="AP888" i="8" s="1"/>
  <c r="AO888" i="8" s="1"/>
  <c r="AZ888" i="8" s="1"/>
  <c r="BZ888" i="8" s="1"/>
  <c r="BK888" i="8"/>
  <c r="BJ888" i="8" s="1"/>
  <c r="BI888" i="8" s="1"/>
  <c r="BH888" i="8" s="1"/>
  <c r="BG888" i="8" s="1"/>
  <c r="BF888" i="8" s="1"/>
  <c r="BE888" i="8" s="1"/>
  <c r="BD888" i="8" s="1"/>
  <c r="BC888" i="8" s="1"/>
  <c r="BB888" i="8" s="1"/>
  <c r="BA888" i="8" s="1"/>
  <c r="BL888" i="8" s="1"/>
  <c r="CA888" i="8" s="1"/>
  <c r="BW502" i="8"/>
  <c r="BV502" i="8" s="1"/>
  <c r="BU502" i="8" s="1"/>
  <c r="BT502" i="8" s="1"/>
  <c r="BS502" i="8" s="1"/>
  <c r="BR502" i="8" s="1"/>
  <c r="BQ502" i="8" s="1"/>
  <c r="BP502" i="8" s="1"/>
  <c r="BO502" i="8" s="1"/>
  <c r="BN502" i="8" s="1"/>
  <c r="BM502" i="8" s="1"/>
  <c r="BX502" i="8" s="1"/>
  <c r="CB502" i="8" s="1"/>
  <c r="L502" i="8"/>
  <c r="L514" i="8"/>
  <c r="BW514" i="8"/>
  <c r="BV514" i="8" s="1"/>
  <c r="BU514" i="8" s="1"/>
  <c r="BT514" i="8" s="1"/>
  <c r="BS514" i="8" s="1"/>
  <c r="BR514" i="8" s="1"/>
  <c r="BQ514" i="8" s="1"/>
  <c r="BP514" i="8" s="1"/>
  <c r="BO514" i="8" s="1"/>
  <c r="BN514" i="8" s="1"/>
  <c r="BM514" i="8" s="1"/>
  <c r="BX514" i="8" s="1"/>
  <c r="CB514" i="8" s="1"/>
  <c r="L223" i="8"/>
  <c r="BW223" i="8"/>
  <c r="BV223" i="8" s="1"/>
  <c r="BU223" i="8" s="1"/>
  <c r="BT223" i="8" s="1"/>
  <c r="BS223" i="8" s="1"/>
  <c r="BR223" i="8" s="1"/>
  <c r="BQ223" i="8" s="1"/>
  <c r="BP223" i="8" s="1"/>
  <c r="BO223" i="8" s="1"/>
  <c r="BN223" i="8" s="1"/>
  <c r="BM223" i="8" s="1"/>
  <c r="BX223" i="8" s="1"/>
  <c r="CB223" i="8" s="1"/>
  <c r="AM922" i="8"/>
  <c r="AL922" i="8" s="1"/>
  <c r="AK922" i="8" s="1"/>
  <c r="AJ922" i="8" s="1"/>
  <c r="AI922" i="8" s="1"/>
  <c r="AH922" i="8" s="1"/>
  <c r="AG922" i="8" s="1"/>
  <c r="AF922" i="8" s="1"/>
  <c r="AE922" i="8" s="1"/>
  <c r="AD922" i="8" s="1"/>
  <c r="AC922" i="8" s="1"/>
  <c r="AN922" i="8" s="1"/>
  <c r="BY922" i="8" s="1"/>
  <c r="AY922" i="8"/>
  <c r="AX922" i="8" s="1"/>
  <c r="AW922" i="8" s="1"/>
  <c r="AV922" i="8" s="1"/>
  <c r="AU922" i="8" s="1"/>
  <c r="AT922" i="8" s="1"/>
  <c r="AS922" i="8" s="1"/>
  <c r="AR922" i="8" s="1"/>
  <c r="AQ922" i="8" s="1"/>
  <c r="AP922" i="8" s="1"/>
  <c r="AO922" i="8" s="1"/>
  <c r="AZ922" i="8" s="1"/>
  <c r="BZ922" i="8" s="1"/>
  <c r="BK922" i="8"/>
  <c r="BJ922" i="8" s="1"/>
  <c r="BI922" i="8" s="1"/>
  <c r="BH922" i="8" s="1"/>
  <c r="BG922" i="8" s="1"/>
  <c r="BF922" i="8" s="1"/>
  <c r="BE922" i="8" s="1"/>
  <c r="BD922" i="8" s="1"/>
  <c r="BC922" i="8" s="1"/>
  <c r="BB922" i="8" s="1"/>
  <c r="BA922" i="8" s="1"/>
  <c r="BL922" i="8" s="1"/>
  <c r="CA922" i="8" s="1"/>
  <c r="AM674" i="8"/>
  <c r="AL674" i="8" s="1"/>
  <c r="AK674" i="8" s="1"/>
  <c r="AJ674" i="8" s="1"/>
  <c r="AI674" i="8" s="1"/>
  <c r="AH674" i="8" s="1"/>
  <c r="AG674" i="8" s="1"/>
  <c r="AF674" i="8" s="1"/>
  <c r="AE674" i="8" s="1"/>
  <c r="AD674" i="8" s="1"/>
  <c r="AC674" i="8" s="1"/>
  <c r="AN674" i="8" s="1"/>
  <c r="BY674" i="8" s="1"/>
  <c r="AY674" i="8"/>
  <c r="AX674" i="8" s="1"/>
  <c r="AW674" i="8" s="1"/>
  <c r="AV674" i="8" s="1"/>
  <c r="AU674" i="8" s="1"/>
  <c r="AT674" i="8" s="1"/>
  <c r="AS674" i="8" s="1"/>
  <c r="AR674" i="8" s="1"/>
  <c r="AQ674" i="8" s="1"/>
  <c r="AP674" i="8" s="1"/>
  <c r="AO674" i="8" s="1"/>
  <c r="AZ674" i="8" s="1"/>
  <c r="BZ674" i="8" s="1"/>
  <c r="BK674" i="8"/>
  <c r="BJ674" i="8" s="1"/>
  <c r="BI674" i="8" s="1"/>
  <c r="BH674" i="8" s="1"/>
  <c r="BG674" i="8" s="1"/>
  <c r="BF674" i="8" s="1"/>
  <c r="BE674" i="8" s="1"/>
  <c r="BD674" i="8" s="1"/>
  <c r="BC674" i="8" s="1"/>
  <c r="BB674" i="8" s="1"/>
  <c r="BA674" i="8" s="1"/>
  <c r="BL674" i="8" s="1"/>
  <c r="CA674" i="8" s="1"/>
  <c r="AM706" i="8"/>
  <c r="AL706" i="8" s="1"/>
  <c r="AK706" i="8" s="1"/>
  <c r="AJ706" i="8" s="1"/>
  <c r="AI706" i="8" s="1"/>
  <c r="AH706" i="8" s="1"/>
  <c r="AG706" i="8" s="1"/>
  <c r="AF706" i="8" s="1"/>
  <c r="AE706" i="8" s="1"/>
  <c r="AD706" i="8" s="1"/>
  <c r="AC706" i="8" s="1"/>
  <c r="AN706" i="8" s="1"/>
  <c r="BY706" i="8" s="1"/>
  <c r="AY706" i="8"/>
  <c r="AX706" i="8" s="1"/>
  <c r="AW706" i="8" s="1"/>
  <c r="AV706" i="8" s="1"/>
  <c r="AU706" i="8" s="1"/>
  <c r="AT706" i="8" s="1"/>
  <c r="AS706" i="8" s="1"/>
  <c r="AR706" i="8" s="1"/>
  <c r="AQ706" i="8" s="1"/>
  <c r="AP706" i="8" s="1"/>
  <c r="AO706" i="8" s="1"/>
  <c r="AZ706" i="8" s="1"/>
  <c r="BZ706" i="8" s="1"/>
  <c r="BK706" i="8"/>
  <c r="BJ706" i="8" s="1"/>
  <c r="BI706" i="8" s="1"/>
  <c r="BH706" i="8" s="1"/>
  <c r="BG706" i="8" s="1"/>
  <c r="BF706" i="8" s="1"/>
  <c r="BE706" i="8" s="1"/>
  <c r="BD706" i="8" s="1"/>
  <c r="BC706" i="8" s="1"/>
  <c r="BB706" i="8" s="1"/>
  <c r="BA706" i="8" s="1"/>
  <c r="BL706" i="8" s="1"/>
  <c r="CA706" i="8" s="1"/>
  <c r="AM681" i="8"/>
  <c r="AL681" i="8" s="1"/>
  <c r="AK681" i="8" s="1"/>
  <c r="AJ681" i="8" s="1"/>
  <c r="AI681" i="8" s="1"/>
  <c r="AH681" i="8" s="1"/>
  <c r="AG681" i="8" s="1"/>
  <c r="AF681" i="8" s="1"/>
  <c r="AE681" i="8" s="1"/>
  <c r="AD681" i="8" s="1"/>
  <c r="AC681" i="8" s="1"/>
  <c r="AN681" i="8" s="1"/>
  <c r="BY681" i="8" s="1"/>
  <c r="AY681" i="8"/>
  <c r="AX681" i="8" s="1"/>
  <c r="AW681" i="8" s="1"/>
  <c r="AV681" i="8" s="1"/>
  <c r="AU681" i="8" s="1"/>
  <c r="AT681" i="8" s="1"/>
  <c r="AS681" i="8" s="1"/>
  <c r="AR681" i="8" s="1"/>
  <c r="AQ681" i="8" s="1"/>
  <c r="AP681" i="8" s="1"/>
  <c r="AO681" i="8" s="1"/>
  <c r="AZ681" i="8" s="1"/>
  <c r="BZ681" i="8" s="1"/>
  <c r="BK681" i="8"/>
  <c r="BJ681" i="8" s="1"/>
  <c r="BI681" i="8" s="1"/>
  <c r="BH681" i="8" s="1"/>
  <c r="BG681" i="8" s="1"/>
  <c r="BF681" i="8" s="1"/>
  <c r="BE681" i="8" s="1"/>
  <c r="BD681" i="8" s="1"/>
  <c r="BC681" i="8" s="1"/>
  <c r="BB681" i="8" s="1"/>
  <c r="BA681" i="8" s="1"/>
  <c r="BL681" i="8" s="1"/>
  <c r="CA681" i="8" s="1"/>
  <c r="AM717" i="8"/>
  <c r="AL717" i="8" s="1"/>
  <c r="AK717" i="8" s="1"/>
  <c r="AJ717" i="8" s="1"/>
  <c r="AI717" i="8" s="1"/>
  <c r="AH717" i="8" s="1"/>
  <c r="AG717" i="8" s="1"/>
  <c r="AF717" i="8" s="1"/>
  <c r="AE717" i="8" s="1"/>
  <c r="AD717" i="8" s="1"/>
  <c r="AC717" i="8" s="1"/>
  <c r="AN717" i="8" s="1"/>
  <c r="BY717" i="8" s="1"/>
  <c r="AY717" i="8"/>
  <c r="AX717" i="8" s="1"/>
  <c r="AW717" i="8" s="1"/>
  <c r="AV717" i="8" s="1"/>
  <c r="AU717" i="8" s="1"/>
  <c r="AT717" i="8" s="1"/>
  <c r="AS717" i="8" s="1"/>
  <c r="AR717" i="8" s="1"/>
  <c r="AQ717" i="8" s="1"/>
  <c r="AP717" i="8" s="1"/>
  <c r="AO717" i="8" s="1"/>
  <c r="AZ717" i="8" s="1"/>
  <c r="BZ717" i="8" s="1"/>
  <c r="BK717" i="8"/>
  <c r="BJ717" i="8" s="1"/>
  <c r="BI717" i="8" s="1"/>
  <c r="BH717" i="8" s="1"/>
  <c r="BG717" i="8" s="1"/>
  <c r="BF717" i="8" s="1"/>
  <c r="BE717" i="8" s="1"/>
  <c r="BD717" i="8" s="1"/>
  <c r="BC717" i="8" s="1"/>
  <c r="BB717" i="8" s="1"/>
  <c r="BA717" i="8" s="1"/>
  <c r="BL717" i="8" s="1"/>
  <c r="CA717" i="8" s="1"/>
  <c r="AM396" i="8"/>
  <c r="AL396" i="8" s="1"/>
  <c r="AK396" i="8" s="1"/>
  <c r="AJ396" i="8" s="1"/>
  <c r="AI396" i="8" s="1"/>
  <c r="AH396" i="8" s="1"/>
  <c r="AG396" i="8" s="1"/>
  <c r="AF396" i="8" s="1"/>
  <c r="AE396" i="8" s="1"/>
  <c r="AD396" i="8" s="1"/>
  <c r="AC396" i="8" s="1"/>
  <c r="AN396" i="8" s="1"/>
  <c r="BY396" i="8" s="1"/>
  <c r="AY396" i="8"/>
  <c r="AX396" i="8" s="1"/>
  <c r="AW396" i="8" s="1"/>
  <c r="AV396" i="8" s="1"/>
  <c r="AU396" i="8" s="1"/>
  <c r="AT396" i="8" s="1"/>
  <c r="AS396" i="8" s="1"/>
  <c r="AR396" i="8" s="1"/>
  <c r="AQ396" i="8" s="1"/>
  <c r="AP396" i="8" s="1"/>
  <c r="AO396" i="8" s="1"/>
  <c r="AZ396" i="8" s="1"/>
  <c r="BZ396" i="8" s="1"/>
  <c r="BK396" i="8"/>
  <c r="BJ396" i="8" s="1"/>
  <c r="BI396" i="8" s="1"/>
  <c r="BH396" i="8" s="1"/>
  <c r="BG396" i="8" s="1"/>
  <c r="BF396" i="8" s="1"/>
  <c r="BE396" i="8" s="1"/>
  <c r="BD396" i="8" s="1"/>
  <c r="BC396" i="8" s="1"/>
  <c r="BB396" i="8" s="1"/>
  <c r="BA396" i="8" s="1"/>
  <c r="BL396" i="8" s="1"/>
  <c r="CA396" i="8" s="1"/>
  <c r="AM662" i="8"/>
  <c r="AL662" i="8" s="1"/>
  <c r="AK662" i="8" s="1"/>
  <c r="AJ662" i="8" s="1"/>
  <c r="AI662" i="8" s="1"/>
  <c r="AH662" i="8" s="1"/>
  <c r="AG662" i="8" s="1"/>
  <c r="AF662" i="8" s="1"/>
  <c r="AE662" i="8" s="1"/>
  <c r="AD662" i="8" s="1"/>
  <c r="AC662" i="8" s="1"/>
  <c r="AN662" i="8" s="1"/>
  <c r="BY662" i="8" s="1"/>
  <c r="AY662" i="8"/>
  <c r="AX662" i="8" s="1"/>
  <c r="AW662" i="8" s="1"/>
  <c r="AV662" i="8" s="1"/>
  <c r="AU662" i="8" s="1"/>
  <c r="AT662" i="8" s="1"/>
  <c r="AS662" i="8" s="1"/>
  <c r="AR662" i="8" s="1"/>
  <c r="AQ662" i="8" s="1"/>
  <c r="AP662" i="8" s="1"/>
  <c r="AO662" i="8" s="1"/>
  <c r="AZ662" i="8" s="1"/>
  <c r="BZ662" i="8" s="1"/>
  <c r="BK662" i="8"/>
  <c r="BJ662" i="8" s="1"/>
  <c r="BI662" i="8" s="1"/>
  <c r="BH662" i="8" s="1"/>
  <c r="BG662" i="8" s="1"/>
  <c r="BF662" i="8" s="1"/>
  <c r="BE662" i="8" s="1"/>
  <c r="BD662" i="8" s="1"/>
  <c r="BC662" i="8" s="1"/>
  <c r="BB662" i="8" s="1"/>
  <c r="BA662" i="8" s="1"/>
  <c r="BL662" i="8" s="1"/>
  <c r="CA662" i="8" s="1"/>
  <c r="AM694" i="8"/>
  <c r="AL694" i="8" s="1"/>
  <c r="AK694" i="8" s="1"/>
  <c r="AJ694" i="8" s="1"/>
  <c r="AI694" i="8" s="1"/>
  <c r="AH694" i="8" s="1"/>
  <c r="AG694" i="8" s="1"/>
  <c r="AF694" i="8" s="1"/>
  <c r="AE694" i="8" s="1"/>
  <c r="AD694" i="8" s="1"/>
  <c r="AC694" i="8" s="1"/>
  <c r="AN694" i="8" s="1"/>
  <c r="BY694" i="8" s="1"/>
  <c r="AY694" i="8"/>
  <c r="AX694" i="8" s="1"/>
  <c r="AW694" i="8" s="1"/>
  <c r="AV694" i="8" s="1"/>
  <c r="AU694" i="8" s="1"/>
  <c r="AT694" i="8" s="1"/>
  <c r="AS694" i="8" s="1"/>
  <c r="AR694" i="8" s="1"/>
  <c r="AQ694" i="8" s="1"/>
  <c r="AP694" i="8" s="1"/>
  <c r="AO694" i="8" s="1"/>
  <c r="AZ694" i="8" s="1"/>
  <c r="BZ694" i="8" s="1"/>
  <c r="BK694" i="8"/>
  <c r="BJ694" i="8" s="1"/>
  <c r="BI694" i="8" s="1"/>
  <c r="BH694" i="8" s="1"/>
  <c r="BG694" i="8" s="1"/>
  <c r="BF694" i="8" s="1"/>
  <c r="BE694" i="8" s="1"/>
  <c r="BD694" i="8" s="1"/>
  <c r="BC694" i="8" s="1"/>
  <c r="BB694" i="8" s="1"/>
  <c r="BA694" i="8" s="1"/>
  <c r="BL694" i="8" s="1"/>
  <c r="CA694" i="8" s="1"/>
  <c r="AM665" i="8"/>
  <c r="AL665" i="8" s="1"/>
  <c r="AK665" i="8" s="1"/>
  <c r="AJ665" i="8" s="1"/>
  <c r="AI665" i="8" s="1"/>
  <c r="AH665" i="8" s="1"/>
  <c r="AG665" i="8" s="1"/>
  <c r="AF665" i="8" s="1"/>
  <c r="AE665" i="8" s="1"/>
  <c r="AD665" i="8" s="1"/>
  <c r="AC665" i="8" s="1"/>
  <c r="AN665" i="8" s="1"/>
  <c r="BY665" i="8" s="1"/>
  <c r="AY665" i="8"/>
  <c r="AX665" i="8" s="1"/>
  <c r="AW665" i="8" s="1"/>
  <c r="AV665" i="8" s="1"/>
  <c r="AU665" i="8" s="1"/>
  <c r="AT665" i="8" s="1"/>
  <c r="AS665" i="8" s="1"/>
  <c r="AR665" i="8" s="1"/>
  <c r="AQ665" i="8" s="1"/>
  <c r="AP665" i="8" s="1"/>
  <c r="AO665" i="8" s="1"/>
  <c r="AZ665" i="8" s="1"/>
  <c r="BZ665" i="8" s="1"/>
  <c r="BK665" i="8"/>
  <c r="BJ665" i="8" s="1"/>
  <c r="BI665" i="8" s="1"/>
  <c r="BH665" i="8" s="1"/>
  <c r="BG665" i="8" s="1"/>
  <c r="BF665" i="8" s="1"/>
  <c r="BE665" i="8" s="1"/>
  <c r="BD665" i="8" s="1"/>
  <c r="BC665" i="8" s="1"/>
  <c r="BB665" i="8" s="1"/>
  <c r="BA665" i="8" s="1"/>
  <c r="BL665" i="8" s="1"/>
  <c r="CA665" i="8" s="1"/>
  <c r="AM693" i="8"/>
  <c r="AL693" i="8" s="1"/>
  <c r="AK693" i="8" s="1"/>
  <c r="AJ693" i="8" s="1"/>
  <c r="AI693" i="8" s="1"/>
  <c r="AH693" i="8" s="1"/>
  <c r="AG693" i="8" s="1"/>
  <c r="AF693" i="8" s="1"/>
  <c r="AE693" i="8" s="1"/>
  <c r="AD693" i="8" s="1"/>
  <c r="AC693" i="8" s="1"/>
  <c r="AN693" i="8" s="1"/>
  <c r="BY693" i="8" s="1"/>
  <c r="AY693" i="8"/>
  <c r="AX693" i="8" s="1"/>
  <c r="AW693" i="8" s="1"/>
  <c r="AV693" i="8" s="1"/>
  <c r="AU693" i="8" s="1"/>
  <c r="AT693" i="8" s="1"/>
  <c r="AS693" i="8" s="1"/>
  <c r="AR693" i="8" s="1"/>
  <c r="AQ693" i="8" s="1"/>
  <c r="AP693" i="8" s="1"/>
  <c r="AO693" i="8" s="1"/>
  <c r="AZ693" i="8" s="1"/>
  <c r="BZ693" i="8" s="1"/>
  <c r="BK693" i="8"/>
  <c r="BJ693" i="8" s="1"/>
  <c r="BI693" i="8" s="1"/>
  <c r="BH693" i="8" s="1"/>
  <c r="BG693" i="8" s="1"/>
  <c r="BF693" i="8" s="1"/>
  <c r="BE693" i="8" s="1"/>
  <c r="BD693" i="8" s="1"/>
  <c r="BC693" i="8" s="1"/>
  <c r="BB693" i="8" s="1"/>
  <c r="BA693" i="8" s="1"/>
  <c r="BL693" i="8" s="1"/>
  <c r="CA693" i="8" s="1"/>
  <c r="BW292" i="8"/>
  <c r="BV292" i="8" s="1"/>
  <c r="BU292" i="8" s="1"/>
  <c r="BT292" i="8" s="1"/>
  <c r="BS292" i="8" s="1"/>
  <c r="BR292" i="8" s="1"/>
  <c r="BQ292" i="8" s="1"/>
  <c r="BP292" i="8" s="1"/>
  <c r="BO292" i="8" s="1"/>
  <c r="BN292" i="8" s="1"/>
  <c r="BM292" i="8" s="1"/>
  <c r="BX292" i="8" s="1"/>
  <c r="CB292" i="8" s="1"/>
  <c r="L292" i="8"/>
  <c r="AM894" i="8"/>
  <c r="AL894" i="8" s="1"/>
  <c r="AK894" i="8" s="1"/>
  <c r="AJ894" i="8" s="1"/>
  <c r="AI894" i="8" s="1"/>
  <c r="AH894" i="8" s="1"/>
  <c r="AG894" i="8" s="1"/>
  <c r="AF894" i="8" s="1"/>
  <c r="AE894" i="8" s="1"/>
  <c r="AD894" i="8" s="1"/>
  <c r="AC894" i="8" s="1"/>
  <c r="AN894" i="8" s="1"/>
  <c r="BY894" i="8" s="1"/>
  <c r="AY894" i="8"/>
  <c r="AX894" i="8" s="1"/>
  <c r="AW894" i="8" s="1"/>
  <c r="AV894" i="8" s="1"/>
  <c r="AU894" i="8" s="1"/>
  <c r="AT894" i="8" s="1"/>
  <c r="AS894" i="8" s="1"/>
  <c r="AR894" i="8" s="1"/>
  <c r="AQ894" i="8" s="1"/>
  <c r="AP894" i="8" s="1"/>
  <c r="AO894" i="8" s="1"/>
  <c r="AZ894" i="8" s="1"/>
  <c r="BZ894" i="8" s="1"/>
  <c r="BK894" i="8"/>
  <c r="BJ894" i="8" s="1"/>
  <c r="BI894" i="8" s="1"/>
  <c r="BH894" i="8" s="1"/>
  <c r="BG894" i="8" s="1"/>
  <c r="BF894" i="8" s="1"/>
  <c r="BE894" i="8" s="1"/>
  <c r="BD894" i="8" s="1"/>
  <c r="BC894" i="8" s="1"/>
  <c r="BB894" i="8" s="1"/>
  <c r="BA894" i="8" s="1"/>
  <c r="BL894" i="8" s="1"/>
  <c r="CA894" i="8" s="1"/>
  <c r="AM107" i="8"/>
  <c r="AL107" i="8" s="1"/>
  <c r="AK107" i="8" s="1"/>
  <c r="AJ107" i="8" s="1"/>
  <c r="AI107" i="8" s="1"/>
  <c r="AH107" i="8" s="1"/>
  <c r="AG107" i="8" s="1"/>
  <c r="AF107" i="8" s="1"/>
  <c r="AE107" i="8" s="1"/>
  <c r="AD107" i="8" s="1"/>
  <c r="AC107" i="8" s="1"/>
  <c r="AN107" i="8" s="1"/>
  <c r="BY107" i="8" s="1"/>
  <c r="BK107" i="8"/>
  <c r="BJ107" i="8" s="1"/>
  <c r="BI107" i="8" s="1"/>
  <c r="BH107" i="8" s="1"/>
  <c r="BG107" i="8" s="1"/>
  <c r="BF107" i="8" s="1"/>
  <c r="BE107" i="8" s="1"/>
  <c r="BD107" i="8" s="1"/>
  <c r="BC107" i="8" s="1"/>
  <c r="BB107" i="8" s="1"/>
  <c r="BA107" i="8" s="1"/>
  <c r="BL107" i="8" s="1"/>
  <c r="CA107" i="8" s="1"/>
  <c r="AY107" i="8"/>
  <c r="AX107" i="8" s="1"/>
  <c r="AW107" i="8" s="1"/>
  <c r="AV107" i="8" s="1"/>
  <c r="AU107" i="8" s="1"/>
  <c r="AT107" i="8" s="1"/>
  <c r="AS107" i="8" s="1"/>
  <c r="AR107" i="8" s="1"/>
  <c r="AQ107" i="8" s="1"/>
  <c r="AP107" i="8" s="1"/>
  <c r="AO107" i="8" s="1"/>
  <c r="AZ107" i="8" s="1"/>
  <c r="BZ107" i="8" s="1"/>
  <c r="AM313" i="8"/>
  <c r="AL313" i="8" s="1"/>
  <c r="AK313" i="8" s="1"/>
  <c r="AJ313" i="8" s="1"/>
  <c r="AI313" i="8" s="1"/>
  <c r="AH313" i="8" s="1"/>
  <c r="AG313" i="8" s="1"/>
  <c r="AF313" i="8" s="1"/>
  <c r="AE313" i="8" s="1"/>
  <c r="AD313" i="8" s="1"/>
  <c r="AC313" i="8" s="1"/>
  <c r="AN313" i="8" s="1"/>
  <c r="BY313" i="8" s="1"/>
  <c r="BK313" i="8"/>
  <c r="BJ313" i="8" s="1"/>
  <c r="BI313" i="8" s="1"/>
  <c r="BH313" i="8" s="1"/>
  <c r="BG313" i="8" s="1"/>
  <c r="BF313" i="8" s="1"/>
  <c r="BE313" i="8" s="1"/>
  <c r="BD313" i="8" s="1"/>
  <c r="BC313" i="8" s="1"/>
  <c r="BB313" i="8" s="1"/>
  <c r="BA313" i="8" s="1"/>
  <c r="BL313" i="8" s="1"/>
  <c r="CA313" i="8" s="1"/>
  <c r="AY313" i="8"/>
  <c r="AX313" i="8" s="1"/>
  <c r="AW313" i="8" s="1"/>
  <c r="AV313" i="8" s="1"/>
  <c r="AU313" i="8" s="1"/>
  <c r="AT313" i="8" s="1"/>
  <c r="AS313" i="8" s="1"/>
  <c r="AR313" i="8" s="1"/>
  <c r="AQ313" i="8" s="1"/>
  <c r="AP313" i="8" s="1"/>
  <c r="AO313" i="8" s="1"/>
  <c r="AZ313" i="8" s="1"/>
  <c r="BZ313" i="8" s="1"/>
  <c r="AM324" i="8"/>
  <c r="AL324" i="8" s="1"/>
  <c r="AK324" i="8" s="1"/>
  <c r="AJ324" i="8" s="1"/>
  <c r="AI324" i="8" s="1"/>
  <c r="AH324" i="8" s="1"/>
  <c r="AG324" i="8" s="1"/>
  <c r="AF324" i="8" s="1"/>
  <c r="AE324" i="8" s="1"/>
  <c r="AD324" i="8" s="1"/>
  <c r="AC324" i="8" s="1"/>
  <c r="AN324" i="8" s="1"/>
  <c r="BY324" i="8" s="1"/>
  <c r="BK324" i="8"/>
  <c r="BJ324" i="8" s="1"/>
  <c r="BI324" i="8" s="1"/>
  <c r="BH324" i="8" s="1"/>
  <c r="BG324" i="8" s="1"/>
  <c r="BF324" i="8" s="1"/>
  <c r="BE324" i="8" s="1"/>
  <c r="BD324" i="8" s="1"/>
  <c r="BC324" i="8" s="1"/>
  <c r="BB324" i="8" s="1"/>
  <c r="BA324" i="8" s="1"/>
  <c r="BL324" i="8" s="1"/>
  <c r="CA324" i="8" s="1"/>
  <c r="AY324" i="8"/>
  <c r="AX324" i="8" s="1"/>
  <c r="AW324" i="8" s="1"/>
  <c r="AV324" i="8" s="1"/>
  <c r="AU324" i="8" s="1"/>
  <c r="AT324" i="8" s="1"/>
  <c r="AS324" i="8" s="1"/>
  <c r="AR324" i="8" s="1"/>
  <c r="AQ324" i="8" s="1"/>
  <c r="AP324" i="8" s="1"/>
  <c r="AO324" i="8" s="1"/>
  <c r="AZ324" i="8" s="1"/>
  <c r="BZ324" i="8" s="1"/>
  <c r="AM328" i="8"/>
  <c r="AL328" i="8" s="1"/>
  <c r="AK328" i="8" s="1"/>
  <c r="AJ328" i="8" s="1"/>
  <c r="AI328" i="8" s="1"/>
  <c r="AH328" i="8" s="1"/>
  <c r="AG328" i="8" s="1"/>
  <c r="AF328" i="8" s="1"/>
  <c r="AE328" i="8" s="1"/>
  <c r="AD328" i="8" s="1"/>
  <c r="AC328" i="8" s="1"/>
  <c r="AN328" i="8" s="1"/>
  <c r="BY328" i="8" s="1"/>
  <c r="BK328" i="8"/>
  <c r="BJ328" i="8" s="1"/>
  <c r="BI328" i="8" s="1"/>
  <c r="BH328" i="8" s="1"/>
  <c r="BG328" i="8" s="1"/>
  <c r="BF328" i="8" s="1"/>
  <c r="BE328" i="8" s="1"/>
  <c r="BD328" i="8" s="1"/>
  <c r="BC328" i="8" s="1"/>
  <c r="BB328" i="8" s="1"/>
  <c r="BA328" i="8" s="1"/>
  <c r="BL328" i="8" s="1"/>
  <c r="CA328" i="8" s="1"/>
  <c r="AY328" i="8"/>
  <c r="AX328" i="8" s="1"/>
  <c r="AW328" i="8" s="1"/>
  <c r="AV328" i="8" s="1"/>
  <c r="AU328" i="8" s="1"/>
  <c r="AT328" i="8" s="1"/>
  <c r="AS328" i="8" s="1"/>
  <c r="AR328" i="8" s="1"/>
  <c r="AQ328" i="8" s="1"/>
  <c r="AP328" i="8" s="1"/>
  <c r="AO328" i="8" s="1"/>
  <c r="AZ328" i="8" s="1"/>
  <c r="BZ328" i="8" s="1"/>
  <c r="AM332" i="8"/>
  <c r="AL332" i="8" s="1"/>
  <c r="AK332" i="8" s="1"/>
  <c r="AJ332" i="8" s="1"/>
  <c r="AI332" i="8" s="1"/>
  <c r="AH332" i="8" s="1"/>
  <c r="AG332" i="8" s="1"/>
  <c r="AF332" i="8" s="1"/>
  <c r="AE332" i="8" s="1"/>
  <c r="AD332" i="8" s="1"/>
  <c r="AC332" i="8" s="1"/>
  <c r="AN332" i="8" s="1"/>
  <c r="BY332" i="8" s="1"/>
  <c r="BK332" i="8"/>
  <c r="BJ332" i="8" s="1"/>
  <c r="BI332" i="8" s="1"/>
  <c r="BH332" i="8" s="1"/>
  <c r="BG332" i="8" s="1"/>
  <c r="BF332" i="8" s="1"/>
  <c r="BE332" i="8" s="1"/>
  <c r="BD332" i="8" s="1"/>
  <c r="BC332" i="8" s="1"/>
  <c r="BB332" i="8" s="1"/>
  <c r="BA332" i="8" s="1"/>
  <c r="BL332" i="8" s="1"/>
  <c r="CA332" i="8" s="1"/>
  <c r="AY332" i="8"/>
  <c r="AX332" i="8" s="1"/>
  <c r="AW332" i="8" s="1"/>
  <c r="AV332" i="8" s="1"/>
  <c r="AU332" i="8" s="1"/>
  <c r="AT332" i="8" s="1"/>
  <c r="AS332" i="8" s="1"/>
  <c r="AR332" i="8" s="1"/>
  <c r="AQ332" i="8" s="1"/>
  <c r="AP332" i="8" s="1"/>
  <c r="AO332" i="8" s="1"/>
  <c r="AZ332" i="8" s="1"/>
  <c r="BZ332" i="8" s="1"/>
  <c r="AM336" i="8"/>
  <c r="AL336" i="8" s="1"/>
  <c r="AK336" i="8" s="1"/>
  <c r="AJ336" i="8" s="1"/>
  <c r="AI336" i="8" s="1"/>
  <c r="AH336" i="8" s="1"/>
  <c r="AG336" i="8" s="1"/>
  <c r="AF336" i="8" s="1"/>
  <c r="AE336" i="8" s="1"/>
  <c r="AD336" i="8" s="1"/>
  <c r="AC336" i="8" s="1"/>
  <c r="AN336" i="8" s="1"/>
  <c r="BY336" i="8" s="1"/>
  <c r="BK336" i="8"/>
  <c r="BJ336" i="8" s="1"/>
  <c r="BI336" i="8" s="1"/>
  <c r="BH336" i="8" s="1"/>
  <c r="BG336" i="8" s="1"/>
  <c r="BF336" i="8" s="1"/>
  <c r="BE336" i="8" s="1"/>
  <c r="BD336" i="8" s="1"/>
  <c r="BC336" i="8" s="1"/>
  <c r="BB336" i="8" s="1"/>
  <c r="BA336" i="8" s="1"/>
  <c r="BL336" i="8" s="1"/>
  <c r="CA336" i="8" s="1"/>
  <c r="AY336" i="8"/>
  <c r="AX336" i="8" s="1"/>
  <c r="AW336" i="8" s="1"/>
  <c r="AV336" i="8" s="1"/>
  <c r="AU336" i="8" s="1"/>
  <c r="AT336" i="8" s="1"/>
  <c r="AS336" i="8" s="1"/>
  <c r="AR336" i="8" s="1"/>
  <c r="AQ336" i="8" s="1"/>
  <c r="AP336" i="8" s="1"/>
  <c r="AO336" i="8" s="1"/>
  <c r="AZ336" i="8" s="1"/>
  <c r="BZ336" i="8" s="1"/>
  <c r="AM150" i="8"/>
  <c r="AL150" i="8" s="1"/>
  <c r="AK150" i="8" s="1"/>
  <c r="AJ150" i="8" s="1"/>
  <c r="AI150" i="8" s="1"/>
  <c r="AH150" i="8" s="1"/>
  <c r="AG150" i="8" s="1"/>
  <c r="AF150" i="8" s="1"/>
  <c r="AE150" i="8" s="1"/>
  <c r="AD150" i="8" s="1"/>
  <c r="AC150" i="8" s="1"/>
  <c r="AN150" i="8" s="1"/>
  <c r="BY150" i="8" s="1"/>
  <c r="AY150" i="8"/>
  <c r="AX150" i="8" s="1"/>
  <c r="AW150" i="8" s="1"/>
  <c r="AV150" i="8" s="1"/>
  <c r="AU150" i="8" s="1"/>
  <c r="AT150" i="8" s="1"/>
  <c r="AS150" i="8" s="1"/>
  <c r="AR150" i="8" s="1"/>
  <c r="AQ150" i="8" s="1"/>
  <c r="AP150" i="8" s="1"/>
  <c r="AO150" i="8" s="1"/>
  <c r="AZ150" i="8" s="1"/>
  <c r="BZ150" i="8" s="1"/>
  <c r="BK150" i="8"/>
  <c r="BJ150" i="8" s="1"/>
  <c r="BI150" i="8" s="1"/>
  <c r="BH150" i="8" s="1"/>
  <c r="BG150" i="8" s="1"/>
  <c r="BF150" i="8" s="1"/>
  <c r="BE150" i="8" s="1"/>
  <c r="BD150" i="8" s="1"/>
  <c r="BC150" i="8" s="1"/>
  <c r="BB150" i="8" s="1"/>
  <c r="BA150" i="8" s="1"/>
  <c r="BL150" i="8" s="1"/>
  <c r="CA150" i="8" s="1"/>
  <c r="AM895" i="8"/>
  <c r="AL895" i="8" s="1"/>
  <c r="AK895" i="8" s="1"/>
  <c r="AJ895" i="8" s="1"/>
  <c r="AI895" i="8" s="1"/>
  <c r="AH895" i="8" s="1"/>
  <c r="AG895" i="8" s="1"/>
  <c r="AF895" i="8" s="1"/>
  <c r="AE895" i="8" s="1"/>
  <c r="AD895" i="8" s="1"/>
  <c r="AC895" i="8" s="1"/>
  <c r="AN895" i="8" s="1"/>
  <c r="BY895" i="8" s="1"/>
  <c r="AY895" i="8"/>
  <c r="AX895" i="8" s="1"/>
  <c r="AW895" i="8" s="1"/>
  <c r="AV895" i="8" s="1"/>
  <c r="AU895" i="8" s="1"/>
  <c r="AT895" i="8" s="1"/>
  <c r="AS895" i="8" s="1"/>
  <c r="AR895" i="8" s="1"/>
  <c r="AQ895" i="8" s="1"/>
  <c r="AP895" i="8" s="1"/>
  <c r="AO895" i="8" s="1"/>
  <c r="AZ895" i="8" s="1"/>
  <c r="BZ895" i="8" s="1"/>
  <c r="BK895" i="8"/>
  <c r="BJ895" i="8" s="1"/>
  <c r="BI895" i="8" s="1"/>
  <c r="BH895" i="8" s="1"/>
  <c r="BG895" i="8" s="1"/>
  <c r="BF895" i="8" s="1"/>
  <c r="BE895" i="8" s="1"/>
  <c r="BD895" i="8" s="1"/>
  <c r="BC895" i="8" s="1"/>
  <c r="BB895" i="8" s="1"/>
  <c r="BA895" i="8" s="1"/>
  <c r="BL895" i="8" s="1"/>
  <c r="CA895" i="8" s="1"/>
  <c r="BK62" i="8"/>
  <c r="BJ62" i="8" s="1"/>
  <c r="BI62" i="8" s="1"/>
  <c r="BH62" i="8" s="1"/>
  <c r="BG62" i="8" s="1"/>
  <c r="BF62" i="8" s="1"/>
  <c r="BE62" i="8" s="1"/>
  <c r="BD62" i="8" s="1"/>
  <c r="BC62" i="8" s="1"/>
  <c r="BB62" i="8" s="1"/>
  <c r="BA62" i="8" s="1"/>
  <c r="BL62" i="8" s="1"/>
  <c r="CA62" i="8" s="1"/>
  <c r="AM62" i="8"/>
  <c r="AL62" i="8" s="1"/>
  <c r="AK62" i="8" s="1"/>
  <c r="AJ62" i="8" s="1"/>
  <c r="AI62" i="8" s="1"/>
  <c r="AH62" i="8" s="1"/>
  <c r="AG62" i="8" s="1"/>
  <c r="AF62" i="8" s="1"/>
  <c r="AE62" i="8" s="1"/>
  <c r="AD62" i="8" s="1"/>
  <c r="AC62" i="8" s="1"/>
  <c r="AN62" i="8" s="1"/>
  <c r="BY62" i="8" s="1"/>
  <c r="AY62" i="8"/>
  <c r="AX62" i="8" s="1"/>
  <c r="AW62" i="8" s="1"/>
  <c r="AV62" i="8" s="1"/>
  <c r="AU62" i="8" s="1"/>
  <c r="AT62" i="8" s="1"/>
  <c r="AS62" i="8" s="1"/>
  <c r="AR62" i="8" s="1"/>
  <c r="AQ62" i="8" s="1"/>
  <c r="AP62" i="8" s="1"/>
  <c r="AO62" i="8" s="1"/>
  <c r="AZ62" i="8" s="1"/>
  <c r="BZ62" i="8" s="1"/>
  <c r="AM307" i="8"/>
  <c r="AL307" i="8" s="1"/>
  <c r="AK307" i="8" s="1"/>
  <c r="AJ307" i="8" s="1"/>
  <c r="AI307" i="8" s="1"/>
  <c r="AH307" i="8" s="1"/>
  <c r="AG307" i="8" s="1"/>
  <c r="AF307" i="8" s="1"/>
  <c r="AE307" i="8" s="1"/>
  <c r="AD307" i="8" s="1"/>
  <c r="AC307" i="8" s="1"/>
  <c r="AN307" i="8" s="1"/>
  <c r="BY307" i="8" s="1"/>
  <c r="BK307" i="8"/>
  <c r="BJ307" i="8" s="1"/>
  <c r="BI307" i="8" s="1"/>
  <c r="BH307" i="8" s="1"/>
  <c r="BG307" i="8" s="1"/>
  <c r="BF307" i="8" s="1"/>
  <c r="BE307" i="8" s="1"/>
  <c r="BD307" i="8" s="1"/>
  <c r="BC307" i="8" s="1"/>
  <c r="BB307" i="8" s="1"/>
  <c r="BA307" i="8" s="1"/>
  <c r="BL307" i="8" s="1"/>
  <c r="CA307" i="8" s="1"/>
  <c r="AY307" i="8"/>
  <c r="AX307" i="8" s="1"/>
  <c r="AW307" i="8" s="1"/>
  <c r="AV307" i="8" s="1"/>
  <c r="AU307" i="8" s="1"/>
  <c r="AT307" i="8" s="1"/>
  <c r="AS307" i="8" s="1"/>
  <c r="AR307" i="8" s="1"/>
  <c r="AQ307" i="8" s="1"/>
  <c r="AP307" i="8" s="1"/>
  <c r="AO307" i="8" s="1"/>
  <c r="AZ307" i="8" s="1"/>
  <c r="BZ307" i="8" s="1"/>
  <c r="AM918" i="8"/>
  <c r="AL918" i="8" s="1"/>
  <c r="AK918" i="8" s="1"/>
  <c r="AJ918" i="8" s="1"/>
  <c r="AI918" i="8" s="1"/>
  <c r="AH918" i="8" s="1"/>
  <c r="AG918" i="8" s="1"/>
  <c r="AF918" i="8" s="1"/>
  <c r="AE918" i="8" s="1"/>
  <c r="AD918" i="8" s="1"/>
  <c r="AC918" i="8" s="1"/>
  <c r="AN918" i="8" s="1"/>
  <c r="BY918" i="8" s="1"/>
  <c r="AY918" i="8"/>
  <c r="AX918" i="8" s="1"/>
  <c r="AW918" i="8" s="1"/>
  <c r="AV918" i="8" s="1"/>
  <c r="AU918" i="8" s="1"/>
  <c r="AT918" i="8" s="1"/>
  <c r="AS918" i="8" s="1"/>
  <c r="AR918" i="8" s="1"/>
  <c r="AQ918" i="8" s="1"/>
  <c r="AP918" i="8" s="1"/>
  <c r="AO918" i="8" s="1"/>
  <c r="AZ918" i="8" s="1"/>
  <c r="BZ918" i="8" s="1"/>
  <c r="BK918" i="8"/>
  <c r="BJ918" i="8" s="1"/>
  <c r="BI918" i="8" s="1"/>
  <c r="BH918" i="8" s="1"/>
  <c r="BG918" i="8" s="1"/>
  <c r="BF918" i="8" s="1"/>
  <c r="BE918" i="8" s="1"/>
  <c r="BD918" i="8" s="1"/>
  <c r="BC918" i="8" s="1"/>
  <c r="BB918" i="8" s="1"/>
  <c r="BA918" i="8" s="1"/>
  <c r="BL918" i="8" s="1"/>
  <c r="CA918" i="8" s="1"/>
  <c r="L90" i="8"/>
  <c r="BW90" i="8"/>
  <c r="BV90" i="8" s="1"/>
  <c r="BU90" i="8" s="1"/>
  <c r="BT90" i="8" s="1"/>
  <c r="BS90" i="8" s="1"/>
  <c r="BR90" i="8" s="1"/>
  <c r="BQ90" i="8" s="1"/>
  <c r="BP90" i="8" s="1"/>
  <c r="BO90" i="8" s="1"/>
  <c r="BN90" i="8" s="1"/>
  <c r="BM90" i="8" s="1"/>
  <c r="BX90" i="8" s="1"/>
  <c r="CB90" i="8" s="1"/>
  <c r="L81" i="8"/>
  <c r="BW81" i="8"/>
  <c r="BV81" i="8" s="1"/>
  <c r="BU81" i="8" s="1"/>
  <c r="BT81" i="8" s="1"/>
  <c r="BS81" i="8" s="1"/>
  <c r="BR81" i="8" s="1"/>
  <c r="BQ81" i="8" s="1"/>
  <c r="BP81" i="8" s="1"/>
  <c r="BO81" i="8" s="1"/>
  <c r="BN81" i="8" s="1"/>
  <c r="BM81" i="8" s="1"/>
  <c r="BX81" i="8" s="1"/>
  <c r="CB81" i="8" s="1"/>
  <c r="L95" i="8"/>
  <c r="BW95" i="8"/>
  <c r="BV95" i="8" s="1"/>
  <c r="BU95" i="8" s="1"/>
  <c r="BT95" i="8" s="1"/>
  <c r="BS95" i="8" s="1"/>
  <c r="BR95" i="8" s="1"/>
  <c r="BQ95" i="8" s="1"/>
  <c r="BP95" i="8" s="1"/>
  <c r="BO95" i="8" s="1"/>
  <c r="BN95" i="8" s="1"/>
  <c r="BM95" i="8" s="1"/>
  <c r="BX95" i="8" s="1"/>
  <c r="CB95" i="8" s="1"/>
  <c r="AM525" i="8"/>
  <c r="AL525" i="8" s="1"/>
  <c r="AK525" i="8" s="1"/>
  <c r="AJ525" i="8" s="1"/>
  <c r="AI525" i="8" s="1"/>
  <c r="AH525" i="8" s="1"/>
  <c r="AG525" i="8" s="1"/>
  <c r="AF525" i="8" s="1"/>
  <c r="AE525" i="8" s="1"/>
  <c r="AD525" i="8" s="1"/>
  <c r="AC525" i="8" s="1"/>
  <c r="AN525" i="8" s="1"/>
  <c r="BY525" i="8" s="1"/>
  <c r="AY525" i="8"/>
  <c r="AX525" i="8" s="1"/>
  <c r="AW525" i="8" s="1"/>
  <c r="AV525" i="8" s="1"/>
  <c r="AU525" i="8" s="1"/>
  <c r="AT525" i="8" s="1"/>
  <c r="AS525" i="8" s="1"/>
  <c r="AR525" i="8" s="1"/>
  <c r="AQ525" i="8" s="1"/>
  <c r="AP525" i="8" s="1"/>
  <c r="AO525" i="8" s="1"/>
  <c r="AZ525" i="8" s="1"/>
  <c r="BZ525" i="8" s="1"/>
  <c r="BK525" i="8"/>
  <c r="BJ525" i="8" s="1"/>
  <c r="BI525" i="8" s="1"/>
  <c r="BH525" i="8" s="1"/>
  <c r="BG525" i="8" s="1"/>
  <c r="BF525" i="8" s="1"/>
  <c r="BE525" i="8" s="1"/>
  <c r="BD525" i="8" s="1"/>
  <c r="BC525" i="8" s="1"/>
  <c r="BB525" i="8" s="1"/>
  <c r="BA525" i="8" s="1"/>
  <c r="BL525" i="8" s="1"/>
  <c r="CA525" i="8" s="1"/>
  <c r="AM533" i="8"/>
  <c r="AL533" i="8" s="1"/>
  <c r="AK533" i="8" s="1"/>
  <c r="AJ533" i="8" s="1"/>
  <c r="AI533" i="8" s="1"/>
  <c r="AH533" i="8" s="1"/>
  <c r="AG533" i="8" s="1"/>
  <c r="AF533" i="8" s="1"/>
  <c r="AE533" i="8" s="1"/>
  <c r="AD533" i="8" s="1"/>
  <c r="AC533" i="8" s="1"/>
  <c r="AN533" i="8" s="1"/>
  <c r="BY533" i="8" s="1"/>
  <c r="AY533" i="8"/>
  <c r="AX533" i="8" s="1"/>
  <c r="AW533" i="8" s="1"/>
  <c r="AV533" i="8" s="1"/>
  <c r="AU533" i="8" s="1"/>
  <c r="AT533" i="8" s="1"/>
  <c r="AS533" i="8" s="1"/>
  <c r="AR533" i="8" s="1"/>
  <c r="AQ533" i="8" s="1"/>
  <c r="AP533" i="8" s="1"/>
  <c r="AO533" i="8" s="1"/>
  <c r="AZ533" i="8" s="1"/>
  <c r="BZ533" i="8" s="1"/>
  <c r="BK533" i="8"/>
  <c r="BJ533" i="8" s="1"/>
  <c r="BI533" i="8" s="1"/>
  <c r="BH533" i="8" s="1"/>
  <c r="BG533" i="8" s="1"/>
  <c r="BF533" i="8" s="1"/>
  <c r="BE533" i="8" s="1"/>
  <c r="BD533" i="8" s="1"/>
  <c r="BC533" i="8" s="1"/>
  <c r="BB533" i="8" s="1"/>
  <c r="BA533" i="8" s="1"/>
  <c r="BL533" i="8" s="1"/>
  <c r="CA533" i="8" s="1"/>
  <c r="AM541" i="8"/>
  <c r="AL541" i="8" s="1"/>
  <c r="AK541" i="8" s="1"/>
  <c r="AJ541" i="8" s="1"/>
  <c r="AI541" i="8" s="1"/>
  <c r="AH541" i="8" s="1"/>
  <c r="AG541" i="8" s="1"/>
  <c r="AF541" i="8" s="1"/>
  <c r="AE541" i="8" s="1"/>
  <c r="AD541" i="8" s="1"/>
  <c r="AC541" i="8" s="1"/>
  <c r="AN541" i="8" s="1"/>
  <c r="BY541" i="8" s="1"/>
  <c r="AY541" i="8"/>
  <c r="AX541" i="8" s="1"/>
  <c r="AW541" i="8" s="1"/>
  <c r="AV541" i="8" s="1"/>
  <c r="AU541" i="8" s="1"/>
  <c r="AT541" i="8" s="1"/>
  <c r="AS541" i="8" s="1"/>
  <c r="AR541" i="8" s="1"/>
  <c r="AQ541" i="8" s="1"/>
  <c r="AP541" i="8" s="1"/>
  <c r="AO541" i="8" s="1"/>
  <c r="AZ541" i="8" s="1"/>
  <c r="BZ541" i="8" s="1"/>
  <c r="BK541" i="8"/>
  <c r="BJ541" i="8" s="1"/>
  <c r="BI541" i="8" s="1"/>
  <c r="BH541" i="8" s="1"/>
  <c r="BG541" i="8" s="1"/>
  <c r="BF541" i="8" s="1"/>
  <c r="BE541" i="8" s="1"/>
  <c r="BD541" i="8" s="1"/>
  <c r="BC541" i="8" s="1"/>
  <c r="BB541" i="8" s="1"/>
  <c r="BA541" i="8" s="1"/>
  <c r="BL541" i="8" s="1"/>
  <c r="CA541" i="8" s="1"/>
  <c r="AM549" i="8"/>
  <c r="AL549" i="8" s="1"/>
  <c r="AK549" i="8" s="1"/>
  <c r="AJ549" i="8" s="1"/>
  <c r="AI549" i="8" s="1"/>
  <c r="AH549" i="8" s="1"/>
  <c r="AG549" i="8" s="1"/>
  <c r="AF549" i="8" s="1"/>
  <c r="AE549" i="8" s="1"/>
  <c r="AD549" i="8" s="1"/>
  <c r="AC549" i="8" s="1"/>
  <c r="AN549" i="8" s="1"/>
  <c r="BY549" i="8" s="1"/>
  <c r="AY549" i="8"/>
  <c r="AX549" i="8" s="1"/>
  <c r="AW549" i="8" s="1"/>
  <c r="AV549" i="8" s="1"/>
  <c r="AU549" i="8" s="1"/>
  <c r="AT549" i="8" s="1"/>
  <c r="AS549" i="8" s="1"/>
  <c r="AR549" i="8" s="1"/>
  <c r="AQ549" i="8" s="1"/>
  <c r="AP549" i="8" s="1"/>
  <c r="AO549" i="8" s="1"/>
  <c r="AZ549" i="8" s="1"/>
  <c r="BZ549" i="8" s="1"/>
  <c r="BK549" i="8"/>
  <c r="BJ549" i="8" s="1"/>
  <c r="BI549" i="8" s="1"/>
  <c r="BH549" i="8" s="1"/>
  <c r="BG549" i="8" s="1"/>
  <c r="BF549" i="8" s="1"/>
  <c r="BE549" i="8" s="1"/>
  <c r="BD549" i="8" s="1"/>
  <c r="BC549" i="8" s="1"/>
  <c r="BB549" i="8" s="1"/>
  <c r="BA549" i="8" s="1"/>
  <c r="BL549" i="8" s="1"/>
  <c r="CA549" i="8" s="1"/>
  <c r="AM557" i="8"/>
  <c r="AL557" i="8" s="1"/>
  <c r="AK557" i="8" s="1"/>
  <c r="AJ557" i="8" s="1"/>
  <c r="AI557" i="8" s="1"/>
  <c r="AH557" i="8" s="1"/>
  <c r="AG557" i="8" s="1"/>
  <c r="AF557" i="8" s="1"/>
  <c r="AE557" i="8" s="1"/>
  <c r="AD557" i="8" s="1"/>
  <c r="AC557" i="8" s="1"/>
  <c r="AN557" i="8" s="1"/>
  <c r="BY557" i="8" s="1"/>
  <c r="AY557" i="8"/>
  <c r="AX557" i="8" s="1"/>
  <c r="AW557" i="8" s="1"/>
  <c r="AV557" i="8" s="1"/>
  <c r="AU557" i="8" s="1"/>
  <c r="AT557" i="8" s="1"/>
  <c r="AS557" i="8" s="1"/>
  <c r="AR557" i="8" s="1"/>
  <c r="AQ557" i="8" s="1"/>
  <c r="AP557" i="8" s="1"/>
  <c r="AO557" i="8" s="1"/>
  <c r="AZ557" i="8" s="1"/>
  <c r="BZ557" i="8" s="1"/>
  <c r="BK557" i="8"/>
  <c r="BJ557" i="8" s="1"/>
  <c r="BI557" i="8" s="1"/>
  <c r="BH557" i="8" s="1"/>
  <c r="BG557" i="8" s="1"/>
  <c r="BF557" i="8" s="1"/>
  <c r="BE557" i="8" s="1"/>
  <c r="BD557" i="8" s="1"/>
  <c r="BC557" i="8" s="1"/>
  <c r="BB557" i="8" s="1"/>
  <c r="BA557" i="8" s="1"/>
  <c r="BL557" i="8" s="1"/>
  <c r="CA557" i="8" s="1"/>
  <c r="AM532" i="8"/>
  <c r="AL532" i="8" s="1"/>
  <c r="AK532" i="8" s="1"/>
  <c r="AJ532" i="8" s="1"/>
  <c r="AI532" i="8" s="1"/>
  <c r="AH532" i="8" s="1"/>
  <c r="AG532" i="8" s="1"/>
  <c r="AF532" i="8" s="1"/>
  <c r="AE532" i="8" s="1"/>
  <c r="AD532" i="8" s="1"/>
  <c r="AC532" i="8" s="1"/>
  <c r="AN532" i="8" s="1"/>
  <c r="BY532" i="8" s="1"/>
  <c r="AY532" i="8"/>
  <c r="AX532" i="8" s="1"/>
  <c r="AW532" i="8" s="1"/>
  <c r="AV532" i="8" s="1"/>
  <c r="AU532" i="8" s="1"/>
  <c r="AT532" i="8" s="1"/>
  <c r="AS532" i="8" s="1"/>
  <c r="AR532" i="8" s="1"/>
  <c r="AQ532" i="8" s="1"/>
  <c r="AP532" i="8" s="1"/>
  <c r="AO532" i="8" s="1"/>
  <c r="AZ532" i="8" s="1"/>
  <c r="BZ532" i="8" s="1"/>
  <c r="BK532" i="8"/>
  <c r="BJ532" i="8" s="1"/>
  <c r="BI532" i="8" s="1"/>
  <c r="BH532" i="8" s="1"/>
  <c r="BG532" i="8" s="1"/>
  <c r="BF532" i="8" s="1"/>
  <c r="BE532" i="8" s="1"/>
  <c r="BD532" i="8" s="1"/>
  <c r="BC532" i="8" s="1"/>
  <c r="BB532" i="8" s="1"/>
  <c r="BA532" i="8" s="1"/>
  <c r="BL532" i="8" s="1"/>
  <c r="CA532" i="8" s="1"/>
  <c r="AM556" i="8"/>
  <c r="AL556" i="8" s="1"/>
  <c r="AK556" i="8" s="1"/>
  <c r="AJ556" i="8" s="1"/>
  <c r="AI556" i="8" s="1"/>
  <c r="AH556" i="8" s="1"/>
  <c r="AG556" i="8" s="1"/>
  <c r="AF556" i="8" s="1"/>
  <c r="AE556" i="8" s="1"/>
  <c r="AD556" i="8" s="1"/>
  <c r="AC556" i="8" s="1"/>
  <c r="AN556" i="8" s="1"/>
  <c r="BY556" i="8" s="1"/>
  <c r="AY556" i="8"/>
  <c r="AX556" i="8" s="1"/>
  <c r="AW556" i="8" s="1"/>
  <c r="AV556" i="8" s="1"/>
  <c r="AU556" i="8" s="1"/>
  <c r="AT556" i="8" s="1"/>
  <c r="AS556" i="8" s="1"/>
  <c r="AR556" i="8" s="1"/>
  <c r="AQ556" i="8" s="1"/>
  <c r="AP556" i="8" s="1"/>
  <c r="AO556" i="8" s="1"/>
  <c r="AZ556" i="8" s="1"/>
  <c r="BZ556" i="8" s="1"/>
  <c r="BK556" i="8"/>
  <c r="BJ556" i="8" s="1"/>
  <c r="BI556" i="8" s="1"/>
  <c r="BH556" i="8" s="1"/>
  <c r="BG556" i="8" s="1"/>
  <c r="BF556" i="8" s="1"/>
  <c r="BE556" i="8" s="1"/>
  <c r="BD556" i="8" s="1"/>
  <c r="BC556" i="8" s="1"/>
  <c r="BB556" i="8" s="1"/>
  <c r="BA556" i="8" s="1"/>
  <c r="BL556" i="8" s="1"/>
  <c r="CA556" i="8" s="1"/>
  <c r="BW503" i="8"/>
  <c r="BV503" i="8" s="1"/>
  <c r="BU503" i="8" s="1"/>
  <c r="BT503" i="8" s="1"/>
  <c r="BS503" i="8" s="1"/>
  <c r="BR503" i="8" s="1"/>
  <c r="BQ503" i="8" s="1"/>
  <c r="BP503" i="8" s="1"/>
  <c r="BO503" i="8" s="1"/>
  <c r="BN503" i="8" s="1"/>
  <c r="BM503" i="8" s="1"/>
  <c r="BX503" i="8" s="1"/>
  <c r="CB503" i="8" s="1"/>
  <c r="L503" i="8"/>
  <c r="L232" i="8"/>
  <c r="BW232" i="8"/>
  <c r="BV232" i="8" s="1"/>
  <c r="BU232" i="8" s="1"/>
  <c r="BT232" i="8" s="1"/>
  <c r="BS232" i="8" s="1"/>
  <c r="BR232" i="8" s="1"/>
  <c r="BQ232" i="8" s="1"/>
  <c r="BP232" i="8" s="1"/>
  <c r="BO232" i="8" s="1"/>
  <c r="BN232" i="8" s="1"/>
  <c r="BM232" i="8" s="1"/>
  <c r="BX232" i="8" s="1"/>
  <c r="CB232" i="8" s="1"/>
  <c r="AM526" i="8"/>
  <c r="AL526" i="8" s="1"/>
  <c r="AK526" i="8" s="1"/>
  <c r="AJ526" i="8" s="1"/>
  <c r="AI526" i="8" s="1"/>
  <c r="AH526" i="8" s="1"/>
  <c r="AG526" i="8" s="1"/>
  <c r="AF526" i="8" s="1"/>
  <c r="AE526" i="8" s="1"/>
  <c r="AD526" i="8" s="1"/>
  <c r="AC526" i="8" s="1"/>
  <c r="AN526" i="8" s="1"/>
  <c r="BY526" i="8" s="1"/>
  <c r="AY526" i="8"/>
  <c r="AX526" i="8" s="1"/>
  <c r="AW526" i="8" s="1"/>
  <c r="AV526" i="8" s="1"/>
  <c r="AU526" i="8" s="1"/>
  <c r="AT526" i="8" s="1"/>
  <c r="AS526" i="8" s="1"/>
  <c r="AR526" i="8" s="1"/>
  <c r="AQ526" i="8" s="1"/>
  <c r="AP526" i="8" s="1"/>
  <c r="AO526" i="8" s="1"/>
  <c r="AZ526" i="8" s="1"/>
  <c r="BZ526" i="8" s="1"/>
  <c r="BK526" i="8"/>
  <c r="BJ526" i="8" s="1"/>
  <c r="BI526" i="8" s="1"/>
  <c r="BH526" i="8" s="1"/>
  <c r="BG526" i="8" s="1"/>
  <c r="BF526" i="8" s="1"/>
  <c r="BE526" i="8" s="1"/>
  <c r="BD526" i="8" s="1"/>
  <c r="BC526" i="8" s="1"/>
  <c r="BB526" i="8" s="1"/>
  <c r="BA526" i="8" s="1"/>
  <c r="BL526" i="8" s="1"/>
  <c r="CA526" i="8" s="1"/>
  <c r="AM534" i="8"/>
  <c r="AL534" i="8" s="1"/>
  <c r="AK534" i="8" s="1"/>
  <c r="AJ534" i="8" s="1"/>
  <c r="AI534" i="8" s="1"/>
  <c r="AH534" i="8" s="1"/>
  <c r="AG534" i="8" s="1"/>
  <c r="AF534" i="8" s="1"/>
  <c r="AE534" i="8" s="1"/>
  <c r="AD534" i="8" s="1"/>
  <c r="AC534" i="8" s="1"/>
  <c r="AN534" i="8" s="1"/>
  <c r="BY534" i="8" s="1"/>
  <c r="AY534" i="8"/>
  <c r="AX534" i="8" s="1"/>
  <c r="AW534" i="8" s="1"/>
  <c r="AV534" i="8" s="1"/>
  <c r="AU534" i="8" s="1"/>
  <c r="AT534" i="8" s="1"/>
  <c r="AS534" i="8" s="1"/>
  <c r="AR534" i="8" s="1"/>
  <c r="AQ534" i="8" s="1"/>
  <c r="AP534" i="8" s="1"/>
  <c r="AO534" i="8" s="1"/>
  <c r="AZ534" i="8" s="1"/>
  <c r="BZ534" i="8" s="1"/>
  <c r="BK534" i="8"/>
  <c r="BJ534" i="8" s="1"/>
  <c r="BI534" i="8" s="1"/>
  <c r="BH534" i="8" s="1"/>
  <c r="BG534" i="8" s="1"/>
  <c r="BF534" i="8" s="1"/>
  <c r="BE534" i="8" s="1"/>
  <c r="BD534" i="8" s="1"/>
  <c r="BC534" i="8" s="1"/>
  <c r="BB534" i="8" s="1"/>
  <c r="BA534" i="8" s="1"/>
  <c r="BL534" i="8" s="1"/>
  <c r="CA534" i="8" s="1"/>
  <c r="AM542" i="8"/>
  <c r="AL542" i="8" s="1"/>
  <c r="AK542" i="8" s="1"/>
  <c r="AJ542" i="8" s="1"/>
  <c r="AI542" i="8" s="1"/>
  <c r="AH542" i="8" s="1"/>
  <c r="AG542" i="8" s="1"/>
  <c r="AF542" i="8" s="1"/>
  <c r="AE542" i="8" s="1"/>
  <c r="AD542" i="8" s="1"/>
  <c r="AC542" i="8" s="1"/>
  <c r="AN542" i="8" s="1"/>
  <c r="BY542" i="8" s="1"/>
  <c r="AY542" i="8"/>
  <c r="AX542" i="8" s="1"/>
  <c r="AW542" i="8" s="1"/>
  <c r="AV542" i="8" s="1"/>
  <c r="AU542" i="8" s="1"/>
  <c r="AT542" i="8" s="1"/>
  <c r="AS542" i="8" s="1"/>
  <c r="AR542" i="8" s="1"/>
  <c r="AQ542" i="8" s="1"/>
  <c r="AP542" i="8" s="1"/>
  <c r="AO542" i="8" s="1"/>
  <c r="AZ542" i="8" s="1"/>
  <c r="BZ542" i="8" s="1"/>
  <c r="BK542" i="8"/>
  <c r="BJ542" i="8" s="1"/>
  <c r="BI542" i="8" s="1"/>
  <c r="BH542" i="8" s="1"/>
  <c r="BG542" i="8" s="1"/>
  <c r="BF542" i="8" s="1"/>
  <c r="BE542" i="8" s="1"/>
  <c r="BD542" i="8" s="1"/>
  <c r="BC542" i="8" s="1"/>
  <c r="BB542" i="8" s="1"/>
  <c r="BA542" i="8" s="1"/>
  <c r="BL542" i="8" s="1"/>
  <c r="CA542" i="8" s="1"/>
  <c r="AM550" i="8"/>
  <c r="AL550" i="8" s="1"/>
  <c r="AK550" i="8" s="1"/>
  <c r="AJ550" i="8" s="1"/>
  <c r="AI550" i="8" s="1"/>
  <c r="AH550" i="8" s="1"/>
  <c r="AG550" i="8" s="1"/>
  <c r="AF550" i="8" s="1"/>
  <c r="AE550" i="8" s="1"/>
  <c r="AD550" i="8" s="1"/>
  <c r="AC550" i="8" s="1"/>
  <c r="AN550" i="8" s="1"/>
  <c r="BY550" i="8" s="1"/>
  <c r="AY550" i="8"/>
  <c r="AX550" i="8" s="1"/>
  <c r="AW550" i="8" s="1"/>
  <c r="AV550" i="8" s="1"/>
  <c r="AU550" i="8" s="1"/>
  <c r="AT550" i="8" s="1"/>
  <c r="AS550" i="8" s="1"/>
  <c r="AR550" i="8" s="1"/>
  <c r="AQ550" i="8" s="1"/>
  <c r="AP550" i="8" s="1"/>
  <c r="AO550" i="8" s="1"/>
  <c r="AZ550" i="8" s="1"/>
  <c r="BZ550" i="8" s="1"/>
  <c r="BK550" i="8"/>
  <c r="BJ550" i="8" s="1"/>
  <c r="BI550" i="8" s="1"/>
  <c r="BH550" i="8" s="1"/>
  <c r="BG550" i="8" s="1"/>
  <c r="BF550" i="8" s="1"/>
  <c r="BE550" i="8" s="1"/>
  <c r="BD550" i="8" s="1"/>
  <c r="BC550" i="8" s="1"/>
  <c r="BB550" i="8" s="1"/>
  <c r="BA550" i="8" s="1"/>
  <c r="BL550" i="8" s="1"/>
  <c r="CA550" i="8" s="1"/>
  <c r="AM558" i="8"/>
  <c r="AL558" i="8" s="1"/>
  <c r="AK558" i="8" s="1"/>
  <c r="AJ558" i="8" s="1"/>
  <c r="AI558" i="8" s="1"/>
  <c r="AH558" i="8" s="1"/>
  <c r="AG558" i="8" s="1"/>
  <c r="AF558" i="8" s="1"/>
  <c r="AE558" i="8" s="1"/>
  <c r="AD558" i="8" s="1"/>
  <c r="AC558" i="8" s="1"/>
  <c r="AN558" i="8" s="1"/>
  <c r="BY558" i="8" s="1"/>
  <c r="AY558" i="8"/>
  <c r="AX558" i="8" s="1"/>
  <c r="AW558" i="8" s="1"/>
  <c r="AV558" i="8" s="1"/>
  <c r="AU558" i="8" s="1"/>
  <c r="AT558" i="8" s="1"/>
  <c r="AS558" i="8" s="1"/>
  <c r="AR558" i="8" s="1"/>
  <c r="AQ558" i="8" s="1"/>
  <c r="AP558" i="8" s="1"/>
  <c r="AO558" i="8" s="1"/>
  <c r="AZ558" i="8" s="1"/>
  <c r="BZ558" i="8" s="1"/>
  <c r="BK558" i="8"/>
  <c r="BJ558" i="8" s="1"/>
  <c r="BI558" i="8" s="1"/>
  <c r="BH558" i="8" s="1"/>
  <c r="BG558" i="8" s="1"/>
  <c r="BF558" i="8" s="1"/>
  <c r="BE558" i="8" s="1"/>
  <c r="BD558" i="8" s="1"/>
  <c r="BC558" i="8" s="1"/>
  <c r="BB558" i="8" s="1"/>
  <c r="BA558" i="8" s="1"/>
  <c r="BL558" i="8" s="1"/>
  <c r="CA558" i="8" s="1"/>
  <c r="AM367" i="8"/>
  <c r="AL367" i="8" s="1"/>
  <c r="AK367" i="8" s="1"/>
  <c r="AJ367" i="8" s="1"/>
  <c r="AI367" i="8" s="1"/>
  <c r="AH367" i="8" s="1"/>
  <c r="AG367" i="8" s="1"/>
  <c r="AF367" i="8" s="1"/>
  <c r="AE367" i="8" s="1"/>
  <c r="AD367" i="8" s="1"/>
  <c r="AC367" i="8" s="1"/>
  <c r="AN367" i="8" s="1"/>
  <c r="BY367" i="8" s="1"/>
  <c r="AY367" i="8"/>
  <c r="AX367" i="8" s="1"/>
  <c r="AW367" i="8" s="1"/>
  <c r="AV367" i="8" s="1"/>
  <c r="AU367" i="8" s="1"/>
  <c r="AT367" i="8" s="1"/>
  <c r="AS367" i="8" s="1"/>
  <c r="AR367" i="8" s="1"/>
  <c r="AQ367" i="8" s="1"/>
  <c r="AP367" i="8" s="1"/>
  <c r="AO367" i="8" s="1"/>
  <c r="AZ367" i="8" s="1"/>
  <c r="BZ367" i="8" s="1"/>
  <c r="BK367" i="8"/>
  <c r="BJ367" i="8" s="1"/>
  <c r="BI367" i="8" s="1"/>
  <c r="BH367" i="8" s="1"/>
  <c r="BG367" i="8" s="1"/>
  <c r="BF367" i="8" s="1"/>
  <c r="BE367" i="8" s="1"/>
  <c r="BD367" i="8" s="1"/>
  <c r="BC367" i="8" s="1"/>
  <c r="BB367" i="8" s="1"/>
  <c r="BA367" i="8" s="1"/>
  <c r="BL367" i="8" s="1"/>
  <c r="CA367" i="8" s="1"/>
  <c r="AM129" i="8"/>
  <c r="AL129" i="8" s="1"/>
  <c r="AK129" i="8" s="1"/>
  <c r="AJ129" i="8" s="1"/>
  <c r="AI129" i="8" s="1"/>
  <c r="AH129" i="8" s="1"/>
  <c r="AG129" i="8" s="1"/>
  <c r="AF129" i="8" s="1"/>
  <c r="AE129" i="8" s="1"/>
  <c r="AD129" i="8" s="1"/>
  <c r="AC129" i="8" s="1"/>
  <c r="AN129" i="8" s="1"/>
  <c r="BY129" i="8" s="1"/>
  <c r="AY129" i="8"/>
  <c r="AX129" i="8" s="1"/>
  <c r="AW129" i="8" s="1"/>
  <c r="AV129" i="8" s="1"/>
  <c r="AU129" i="8" s="1"/>
  <c r="AT129" i="8" s="1"/>
  <c r="AS129" i="8" s="1"/>
  <c r="AR129" i="8" s="1"/>
  <c r="AQ129" i="8" s="1"/>
  <c r="AP129" i="8" s="1"/>
  <c r="AO129" i="8" s="1"/>
  <c r="AZ129" i="8" s="1"/>
  <c r="BZ129" i="8" s="1"/>
  <c r="BK129" i="8"/>
  <c r="BJ129" i="8" s="1"/>
  <c r="BI129" i="8" s="1"/>
  <c r="BH129" i="8" s="1"/>
  <c r="BG129" i="8" s="1"/>
  <c r="BF129" i="8" s="1"/>
  <c r="BE129" i="8" s="1"/>
  <c r="BD129" i="8" s="1"/>
  <c r="BC129" i="8" s="1"/>
  <c r="BB129" i="8" s="1"/>
  <c r="BA129" i="8" s="1"/>
  <c r="BL129" i="8" s="1"/>
  <c r="CA129" i="8" s="1"/>
  <c r="AM896" i="8"/>
  <c r="AL896" i="8" s="1"/>
  <c r="AK896" i="8" s="1"/>
  <c r="AJ896" i="8" s="1"/>
  <c r="AI896" i="8" s="1"/>
  <c r="AH896" i="8" s="1"/>
  <c r="AG896" i="8" s="1"/>
  <c r="AF896" i="8" s="1"/>
  <c r="AE896" i="8" s="1"/>
  <c r="AD896" i="8" s="1"/>
  <c r="AC896" i="8" s="1"/>
  <c r="AN896" i="8" s="1"/>
  <c r="BY896" i="8" s="1"/>
  <c r="AY896" i="8"/>
  <c r="AX896" i="8" s="1"/>
  <c r="AW896" i="8" s="1"/>
  <c r="AV896" i="8" s="1"/>
  <c r="AU896" i="8" s="1"/>
  <c r="AT896" i="8" s="1"/>
  <c r="AS896" i="8" s="1"/>
  <c r="AR896" i="8" s="1"/>
  <c r="AQ896" i="8" s="1"/>
  <c r="AP896" i="8" s="1"/>
  <c r="AO896" i="8" s="1"/>
  <c r="AZ896" i="8" s="1"/>
  <c r="BZ896" i="8" s="1"/>
  <c r="BK896" i="8"/>
  <c r="BJ896" i="8" s="1"/>
  <c r="BI896" i="8" s="1"/>
  <c r="BH896" i="8" s="1"/>
  <c r="BG896" i="8" s="1"/>
  <c r="BF896" i="8" s="1"/>
  <c r="BE896" i="8" s="1"/>
  <c r="BD896" i="8" s="1"/>
  <c r="BC896" i="8" s="1"/>
  <c r="BB896" i="8" s="1"/>
  <c r="BA896" i="8" s="1"/>
  <c r="BL896" i="8" s="1"/>
  <c r="CA896" i="8" s="1"/>
  <c r="BW281" i="8"/>
  <c r="BV281" i="8" s="1"/>
  <c r="BU281" i="8" s="1"/>
  <c r="BT281" i="8" s="1"/>
  <c r="BS281" i="8" s="1"/>
  <c r="BR281" i="8" s="1"/>
  <c r="BQ281" i="8" s="1"/>
  <c r="BP281" i="8" s="1"/>
  <c r="BO281" i="8" s="1"/>
  <c r="BN281" i="8" s="1"/>
  <c r="BM281" i="8" s="1"/>
  <c r="BX281" i="8" s="1"/>
  <c r="CB281" i="8" s="1"/>
  <c r="L281" i="8"/>
  <c r="AM350" i="8"/>
  <c r="AL350" i="8" s="1"/>
  <c r="AK350" i="8" s="1"/>
  <c r="AJ350" i="8" s="1"/>
  <c r="AI350" i="8" s="1"/>
  <c r="AH350" i="8" s="1"/>
  <c r="AG350" i="8" s="1"/>
  <c r="AF350" i="8" s="1"/>
  <c r="AE350" i="8" s="1"/>
  <c r="AD350" i="8" s="1"/>
  <c r="AC350" i="8" s="1"/>
  <c r="AN350" i="8" s="1"/>
  <c r="BY350" i="8" s="1"/>
  <c r="BK350" i="8"/>
  <c r="BJ350" i="8" s="1"/>
  <c r="BI350" i="8" s="1"/>
  <c r="BH350" i="8" s="1"/>
  <c r="BG350" i="8" s="1"/>
  <c r="BF350" i="8" s="1"/>
  <c r="BE350" i="8" s="1"/>
  <c r="BD350" i="8" s="1"/>
  <c r="BC350" i="8" s="1"/>
  <c r="BB350" i="8" s="1"/>
  <c r="BA350" i="8" s="1"/>
  <c r="BL350" i="8" s="1"/>
  <c r="CA350" i="8" s="1"/>
  <c r="AY350" i="8"/>
  <c r="AX350" i="8" s="1"/>
  <c r="AW350" i="8" s="1"/>
  <c r="AV350" i="8" s="1"/>
  <c r="AU350" i="8" s="1"/>
  <c r="AT350" i="8" s="1"/>
  <c r="AS350" i="8" s="1"/>
  <c r="AR350" i="8" s="1"/>
  <c r="AQ350" i="8" s="1"/>
  <c r="AP350" i="8" s="1"/>
  <c r="AO350" i="8" s="1"/>
  <c r="AZ350" i="8" s="1"/>
  <c r="BZ350" i="8" s="1"/>
  <c r="BW506" i="8"/>
  <c r="BV506" i="8" s="1"/>
  <c r="BU506" i="8" s="1"/>
  <c r="BT506" i="8" s="1"/>
  <c r="BS506" i="8" s="1"/>
  <c r="BR506" i="8" s="1"/>
  <c r="BQ506" i="8" s="1"/>
  <c r="BP506" i="8" s="1"/>
  <c r="BO506" i="8" s="1"/>
  <c r="BN506" i="8" s="1"/>
  <c r="BM506" i="8" s="1"/>
  <c r="BX506" i="8" s="1"/>
  <c r="CB506" i="8" s="1"/>
  <c r="L506" i="8"/>
  <c r="AM899" i="8"/>
  <c r="AL899" i="8" s="1"/>
  <c r="AK899" i="8" s="1"/>
  <c r="AJ899" i="8" s="1"/>
  <c r="AI899" i="8" s="1"/>
  <c r="AH899" i="8" s="1"/>
  <c r="AG899" i="8" s="1"/>
  <c r="AF899" i="8" s="1"/>
  <c r="AE899" i="8" s="1"/>
  <c r="AD899" i="8" s="1"/>
  <c r="AC899" i="8" s="1"/>
  <c r="AN899" i="8" s="1"/>
  <c r="BY899" i="8" s="1"/>
  <c r="AY899" i="8"/>
  <c r="AX899" i="8" s="1"/>
  <c r="AW899" i="8" s="1"/>
  <c r="AV899" i="8" s="1"/>
  <c r="AU899" i="8" s="1"/>
  <c r="AT899" i="8" s="1"/>
  <c r="AS899" i="8" s="1"/>
  <c r="AR899" i="8" s="1"/>
  <c r="AQ899" i="8" s="1"/>
  <c r="AP899" i="8" s="1"/>
  <c r="AO899" i="8" s="1"/>
  <c r="AZ899" i="8" s="1"/>
  <c r="BZ899" i="8" s="1"/>
  <c r="BK899" i="8"/>
  <c r="BJ899" i="8" s="1"/>
  <c r="BI899" i="8" s="1"/>
  <c r="BH899" i="8" s="1"/>
  <c r="BG899" i="8" s="1"/>
  <c r="BF899" i="8" s="1"/>
  <c r="BE899" i="8" s="1"/>
  <c r="BD899" i="8" s="1"/>
  <c r="BC899" i="8" s="1"/>
  <c r="BB899" i="8" s="1"/>
  <c r="BA899" i="8" s="1"/>
  <c r="BL899" i="8" s="1"/>
  <c r="CA899" i="8" s="1"/>
  <c r="AM917" i="8"/>
  <c r="AL917" i="8" s="1"/>
  <c r="AK917" i="8" s="1"/>
  <c r="AJ917" i="8" s="1"/>
  <c r="AI917" i="8" s="1"/>
  <c r="AH917" i="8" s="1"/>
  <c r="AG917" i="8" s="1"/>
  <c r="AF917" i="8" s="1"/>
  <c r="AE917" i="8" s="1"/>
  <c r="AD917" i="8" s="1"/>
  <c r="AC917" i="8" s="1"/>
  <c r="AN917" i="8" s="1"/>
  <c r="BY917" i="8" s="1"/>
  <c r="AY917" i="8"/>
  <c r="AX917" i="8" s="1"/>
  <c r="AW917" i="8" s="1"/>
  <c r="AV917" i="8" s="1"/>
  <c r="AU917" i="8" s="1"/>
  <c r="AT917" i="8" s="1"/>
  <c r="AS917" i="8" s="1"/>
  <c r="AR917" i="8" s="1"/>
  <c r="AQ917" i="8" s="1"/>
  <c r="AP917" i="8" s="1"/>
  <c r="AO917" i="8" s="1"/>
  <c r="AZ917" i="8" s="1"/>
  <c r="BZ917" i="8" s="1"/>
  <c r="BK917" i="8"/>
  <c r="BJ917" i="8" s="1"/>
  <c r="BI917" i="8" s="1"/>
  <c r="BH917" i="8" s="1"/>
  <c r="BG917" i="8" s="1"/>
  <c r="BF917" i="8" s="1"/>
  <c r="BE917" i="8" s="1"/>
  <c r="BD917" i="8" s="1"/>
  <c r="BC917" i="8" s="1"/>
  <c r="BB917" i="8" s="1"/>
  <c r="BA917" i="8" s="1"/>
  <c r="BL917" i="8" s="1"/>
  <c r="CA917" i="8" s="1"/>
  <c r="AM124" i="8"/>
  <c r="AL124" i="8" s="1"/>
  <c r="AK124" i="8" s="1"/>
  <c r="AJ124" i="8" s="1"/>
  <c r="AI124" i="8" s="1"/>
  <c r="AH124" i="8" s="1"/>
  <c r="AG124" i="8" s="1"/>
  <c r="AF124" i="8" s="1"/>
  <c r="AE124" i="8" s="1"/>
  <c r="AD124" i="8" s="1"/>
  <c r="AC124" i="8" s="1"/>
  <c r="AN124" i="8" s="1"/>
  <c r="BY124" i="8" s="1"/>
  <c r="AY124" i="8"/>
  <c r="AX124" i="8" s="1"/>
  <c r="AW124" i="8" s="1"/>
  <c r="AV124" i="8" s="1"/>
  <c r="AU124" i="8" s="1"/>
  <c r="AT124" i="8" s="1"/>
  <c r="AS124" i="8" s="1"/>
  <c r="AR124" i="8" s="1"/>
  <c r="AQ124" i="8" s="1"/>
  <c r="AP124" i="8" s="1"/>
  <c r="AO124" i="8" s="1"/>
  <c r="AZ124" i="8" s="1"/>
  <c r="BZ124" i="8" s="1"/>
  <c r="BK124" i="8"/>
  <c r="BJ124" i="8" s="1"/>
  <c r="BI124" i="8" s="1"/>
  <c r="BH124" i="8" s="1"/>
  <c r="BG124" i="8" s="1"/>
  <c r="BF124" i="8" s="1"/>
  <c r="BE124" i="8" s="1"/>
  <c r="BD124" i="8" s="1"/>
  <c r="BC124" i="8" s="1"/>
  <c r="BB124" i="8" s="1"/>
  <c r="BA124" i="8" s="1"/>
  <c r="BL124" i="8" s="1"/>
  <c r="CA124" i="8" s="1"/>
  <c r="AM668" i="8"/>
  <c r="AL668" i="8" s="1"/>
  <c r="AK668" i="8" s="1"/>
  <c r="AJ668" i="8" s="1"/>
  <c r="AI668" i="8" s="1"/>
  <c r="AH668" i="8" s="1"/>
  <c r="AG668" i="8" s="1"/>
  <c r="AF668" i="8" s="1"/>
  <c r="AE668" i="8" s="1"/>
  <c r="AD668" i="8" s="1"/>
  <c r="AC668" i="8" s="1"/>
  <c r="AN668" i="8" s="1"/>
  <c r="BY668" i="8" s="1"/>
  <c r="AY668" i="8"/>
  <c r="AX668" i="8" s="1"/>
  <c r="AW668" i="8" s="1"/>
  <c r="AV668" i="8" s="1"/>
  <c r="AU668" i="8" s="1"/>
  <c r="AT668" i="8" s="1"/>
  <c r="AS668" i="8" s="1"/>
  <c r="AR668" i="8" s="1"/>
  <c r="AQ668" i="8" s="1"/>
  <c r="AP668" i="8" s="1"/>
  <c r="AO668" i="8" s="1"/>
  <c r="AZ668" i="8" s="1"/>
  <c r="BZ668" i="8" s="1"/>
  <c r="BK668" i="8"/>
  <c r="BJ668" i="8" s="1"/>
  <c r="BI668" i="8" s="1"/>
  <c r="BH668" i="8" s="1"/>
  <c r="BG668" i="8" s="1"/>
  <c r="BF668" i="8" s="1"/>
  <c r="BE668" i="8" s="1"/>
  <c r="BD668" i="8" s="1"/>
  <c r="BC668" i="8" s="1"/>
  <c r="BB668" i="8" s="1"/>
  <c r="BA668" i="8" s="1"/>
  <c r="BL668" i="8" s="1"/>
  <c r="CA668" i="8" s="1"/>
  <c r="AM659" i="8"/>
  <c r="AL659" i="8" s="1"/>
  <c r="AK659" i="8" s="1"/>
  <c r="AJ659" i="8" s="1"/>
  <c r="AI659" i="8" s="1"/>
  <c r="AH659" i="8" s="1"/>
  <c r="AG659" i="8" s="1"/>
  <c r="AF659" i="8" s="1"/>
  <c r="AE659" i="8" s="1"/>
  <c r="AD659" i="8" s="1"/>
  <c r="AC659" i="8" s="1"/>
  <c r="AN659" i="8" s="1"/>
  <c r="BY659" i="8" s="1"/>
  <c r="AY659" i="8"/>
  <c r="AX659" i="8" s="1"/>
  <c r="AW659" i="8" s="1"/>
  <c r="AV659" i="8" s="1"/>
  <c r="AU659" i="8" s="1"/>
  <c r="AT659" i="8" s="1"/>
  <c r="AS659" i="8" s="1"/>
  <c r="AR659" i="8" s="1"/>
  <c r="AQ659" i="8" s="1"/>
  <c r="AP659" i="8" s="1"/>
  <c r="AO659" i="8" s="1"/>
  <c r="AZ659" i="8" s="1"/>
  <c r="BZ659" i="8" s="1"/>
  <c r="BK659" i="8"/>
  <c r="BJ659" i="8" s="1"/>
  <c r="BI659" i="8" s="1"/>
  <c r="BH659" i="8" s="1"/>
  <c r="BG659" i="8" s="1"/>
  <c r="BF659" i="8" s="1"/>
  <c r="BE659" i="8" s="1"/>
  <c r="BD659" i="8" s="1"/>
  <c r="BC659" i="8" s="1"/>
  <c r="BB659" i="8" s="1"/>
  <c r="BA659" i="8" s="1"/>
  <c r="BL659" i="8" s="1"/>
  <c r="CA659" i="8" s="1"/>
  <c r="AM664" i="8"/>
  <c r="AL664" i="8" s="1"/>
  <c r="AK664" i="8" s="1"/>
  <c r="AJ664" i="8" s="1"/>
  <c r="AI664" i="8" s="1"/>
  <c r="AH664" i="8" s="1"/>
  <c r="AG664" i="8" s="1"/>
  <c r="AF664" i="8" s="1"/>
  <c r="AE664" i="8" s="1"/>
  <c r="AD664" i="8" s="1"/>
  <c r="AC664" i="8" s="1"/>
  <c r="AN664" i="8" s="1"/>
  <c r="BY664" i="8" s="1"/>
  <c r="AY664" i="8"/>
  <c r="AX664" i="8" s="1"/>
  <c r="AW664" i="8" s="1"/>
  <c r="AV664" i="8" s="1"/>
  <c r="AU664" i="8" s="1"/>
  <c r="AT664" i="8" s="1"/>
  <c r="AS664" i="8" s="1"/>
  <c r="AR664" i="8" s="1"/>
  <c r="AQ664" i="8" s="1"/>
  <c r="AP664" i="8" s="1"/>
  <c r="AO664" i="8" s="1"/>
  <c r="AZ664" i="8" s="1"/>
  <c r="BZ664" i="8" s="1"/>
  <c r="BK664" i="8"/>
  <c r="BJ664" i="8" s="1"/>
  <c r="BI664" i="8" s="1"/>
  <c r="BH664" i="8" s="1"/>
  <c r="BG664" i="8" s="1"/>
  <c r="BF664" i="8" s="1"/>
  <c r="BE664" i="8" s="1"/>
  <c r="BD664" i="8" s="1"/>
  <c r="BC664" i="8" s="1"/>
  <c r="BB664" i="8" s="1"/>
  <c r="BA664" i="8" s="1"/>
  <c r="BL664" i="8" s="1"/>
  <c r="CA664" i="8" s="1"/>
  <c r="AM655" i="8"/>
  <c r="AL655" i="8" s="1"/>
  <c r="AK655" i="8" s="1"/>
  <c r="AJ655" i="8" s="1"/>
  <c r="AI655" i="8" s="1"/>
  <c r="AH655" i="8" s="1"/>
  <c r="AG655" i="8" s="1"/>
  <c r="AF655" i="8" s="1"/>
  <c r="AE655" i="8" s="1"/>
  <c r="AD655" i="8" s="1"/>
  <c r="AC655" i="8" s="1"/>
  <c r="AN655" i="8" s="1"/>
  <c r="BY655" i="8" s="1"/>
  <c r="AY655" i="8"/>
  <c r="AX655" i="8" s="1"/>
  <c r="AW655" i="8" s="1"/>
  <c r="AV655" i="8" s="1"/>
  <c r="AU655" i="8" s="1"/>
  <c r="AT655" i="8" s="1"/>
  <c r="AS655" i="8" s="1"/>
  <c r="AR655" i="8" s="1"/>
  <c r="AQ655" i="8" s="1"/>
  <c r="AP655" i="8" s="1"/>
  <c r="AO655" i="8" s="1"/>
  <c r="AZ655" i="8" s="1"/>
  <c r="BZ655" i="8" s="1"/>
  <c r="BK655" i="8"/>
  <c r="BJ655" i="8" s="1"/>
  <c r="BI655" i="8" s="1"/>
  <c r="BH655" i="8" s="1"/>
  <c r="BG655" i="8" s="1"/>
  <c r="BF655" i="8" s="1"/>
  <c r="BE655" i="8" s="1"/>
  <c r="BD655" i="8" s="1"/>
  <c r="BC655" i="8" s="1"/>
  <c r="BB655" i="8" s="1"/>
  <c r="BA655" i="8" s="1"/>
  <c r="BL655" i="8" s="1"/>
  <c r="CA655" i="8" s="1"/>
  <c r="AM719" i="8"/>
  <c r="AL719" i="8" s="1"/>
  <c r="AK719" i="8" s="1"/>
  <c r="AJ719" i="8" s="1"/>
  <c r="AI719" i="8" s="1"/>
  <c r="AH719" i="8" s="1"/>
  <c r="AG719" i="8" s="1"/>
  <c r="AF719" i="8" s="1"/>
  <c r="AE719" i="8" s="1"/>
  <c r="AD719" i="8" s="1"/>
  <c r="AC719" i="8" s="1"/>
  <c r="AN719" i="8" s="1"/>
  <c r="BY719" i="8" s="1"/>
  <c r="AY719" i="8"/>
  <c r="AX719" i="8" s="1"/>
  <c r="AW719" i="8" s="1"/>
  <c r="AV719" i="8" s="1"/>
  <c r="AU719" i="8" s="1"/>
  <c r="AT719" i="8" s="1"/>
  <c r="AS719" i="8" s="1"/>
  <c r="AR719" i="8" s="1"/>
  <c r="AQ719" i="8" s="1"/>
  <c r="AP719" i="8" s="1"/>
  <c r="AO719" i="8" s="1"/>
  <c r="AZ719" i="8" s="1"/>
  <c r="BZ719" i="8" s="1"/>
  <c r="BK719" i="8"/>
  <c r="BJ719" i="8" s="1"/>
  <c r="BI719" i="8" s="1"/>
  <c r="BH719" i="8" s="1"/>
  <c r="BG719" i="8" s="1"/>
  <c r="BF719" i="8" s="1"/>
  <c r="BE719" i="8" s="1"/>
  <c r="BD719" i="8" s="1"/>
  <c r="BC719" i="8" s="1"/>
  <c r="BB719" i="8" s="1"/>
  <c r="BA719" i="8" s="1"/>
  <c r="BL719" i="8" s="1"/>
  <c r="CA719" i="8" s="1"/>
  <c r="AM656" i="8"/>
  <c r="AL656" i="8" s="1"/>
  <c r="AK656" i="8" s="1"/>
  <c r="AJ656" i="8" s="1"/>
  <c r="AI656" i="8" s="1"/>
  <c r="AH656" i="8" s="1"/>
  <c r="AG656" i="8" s="1"/>
  <c r="AF656" i="8" s="1"/>
  <c r="AE656" i="8" s="1"/>
  <c r="AD656" i="8" s="1"/>
  <c r="AC656" i="8" s="1"/>
  <c r="AN656" i="8" s="1"/>
  <c r="BY656" i="8" s="1"/>
  <c r="AY656" i="8"/>
  <c r="AX656" i="8" s="1"/>
  <c r="AW656" i="8" s="1"/>
  <c r="AV656" i="8" s="1"/>
  <c r="AU656" i="8" s="1"/>
  <c r="AT656" i="8" s="1"/>
  <c r="AS656" i="8" s="1"/>
  <c r="AR656" i="8" s="1"/>
  <c r="AQ656" i="8" s="1"/>
  <c r="AP656" i="8" s="1"/>
  <c r="AO656" i="8" s="1"/>
  <c r="AZ656" i="8" s="1"/>
  <c r="BZ656" i="8" s="1"/>
  <c r="BK656" i="8"/>
  <c r="BJ656" i="8" s="1"/>
  <c r="BI656" i="8" s="1"/>
  <c r="BH656" i="8" s="1"/>
  <c r="BG656" i="8" s="1"/>
  <c r="BF656" i="8" s="1"/>
  <c r="BE656" i="8" s="1"/>
  <c r="BD656" i="8" s="1"/>
  <c r="BC656" i="8" s="1"/>
  <c r="BB656" i="8" s="1"/>
  <c r="BA656" i="8" s="1"/>
  <c r="BL656" i="8" s="1"/>
  <c r="CA656" i="8" s="1"/>
  <c r="AM720" i="8"/>
  <c r="AL720" i="8" s="1"/>
  <c r="AK720" i="8" s="1"/>
  <c r="AJ720" i="8" s="1"/>
  <c r="AI720" i="8" s="1"/>
  <c r="AH720" i="8" s="1"/>
  <c r="AG720" i="8" s="1"/>
  <c r="AF720" i="8" s="1"/>
  <c r="AE720" i="8" s="1"/>
  <c r="AD720" i="8" s="1"/>
  <c r="AC720" i="8" s="1"/>
  <c r="AN720" i="8" s="1"/>
  <c r="BY720" i="8" s="1"/>
  <c r="AY720" i="8"/>
  <c r="AX720" i="8" s="1"/>
  <c r="AW720" i="8" s="1"/>
  <c r="AV720" i="8" s="1"/>
  <c r="AU720" i="8" s="1"/>
  <c r="AT720" i="8" s="1"/>
  <c r="AS720" i="8" s="1"/>
  <c r="AR720" i="8" s="1"/>
  <c r="AQ720" i="8" s="1"/>
  <c r="AP720" i="8" s="1"/>
  <c r="AO720" i="8" s="1"/>
  <c r="AZ720" i="8" s="1"/>
  <c r="BZ720" i="8" s="1"/>
  <c r="BK720" i="8"/>
  <c r="BJ720" i="8" s="1"/>
  <c r="BI720" i="8" s="1"/>
  <c r="BH720" i="8" s="1"/>
  <c r="BG720" i="8" s="1"/>
  <c r="BF720" i="8" s="1"/>
  <c r="BE720" i="8" s="1"/>
  <c r="BD720" i="8" s="1"/>
  <c r="BC720" i="8" s="1"/>
  <c r="BB720" i="8" s="1"/>
  <c r="BA720" i="8" s="1"/>
  <c r="BL720" i="8" s="1"/>
  <c r="CA720" i="8" s="1"/>
  <c r="AM711" i="8"/>
  <c r="AL711" i="8" s="1"/>
  <c r="AK711" i="8" s="1"/>
  <c r="AJ711" i="8" s="1"/>
  <c r="AI711" i="8" s="1"/>
  <c r="AH711" i="8" s="1"/>
  <c r="AG711" i="8" s="1"/>
  <c r="AF711" i="8" s="1"/>
  <c r="AE711" i="8" s="1"/>
  <c r="AD711" i="8" s="1"/>
  <c r="AC711" i="8" s="1"/>
  <c r="AN711" i="8" s="1"/>
  <c r="BY711" i="8" s="1"/>
  <c r="AY711" i="8"/>
  <c r="AX711" i="8" s="1"/>
  <c r="AW711" i="8" s="1"/>
  <c r="AV711" i="8" s="1"/>
  <c r="AU711" i="8" s="1"/>
  <c r="AT711" i="8" s="1"/>
  <c r="AS711" i="8" s="1"/>
  <c r="AR711" i="8" s="1"/>
  <c r="AQ711" i="8" s="1"/>
  <c r="AP711" i="8" s="1"/>
  <c r="AO711" i="8" s="1"/>
  <c r="AZ711" i="8" s="1"/>
  <c r="BZ711" i="8" s="1"/>
  <c r="BK711" i="8"/>
  <c r="BJ711" i="8" s="1"/>
  <c r="BI711" i="8" s="1"/>
  <c r="BH711" i="8" s="1"/>
  <c r="BG711" i="8" s="1"/>
  <c r="BF711" i="8" s="1"/>
  <c r="BE711" i="8" s="1"/>
  <c r="BD711" i="8" s="1"/>
  <c r="BC711" i="8" s="1"/>
  <c r="BB711" i="8" s="1"/>
  <c r="BA711" i="8" s="1"/>
  <c r="BL711" i="8" s="1"/>
  <c r="CA711" i="8" s="1"/>
  <c r="AM342" i="8"/>
  <c r="AL342" i="8" s="1"/>
  <c r="AK342" i="8" s="1"/>
  <c r="AJ342" i="8" s="1"/>
  <c r="AI342" i="8" s="1"/>
  <c r="AH342" i="8" s="1"/>
  <c r="AG342" i="8" s="1"/>
  <c r="AF342" i="8" s="1"/>
  <c r="AE342" i="8" s="1"/>
  <c r="AD342" i="8" s="1"/>
  <c r="AC342" i="8" s="1"/>
  <c r="AN342" i="8" s="1"/>
  <c r="BY342" i="8" s="1"/>
  <c r="BK342" i="8"/>
  <c r="BJ342" i="8" s="1"/>
  <c r="BI342" i="8" s="1"/>
  <c r="BH342" i="8" s="1"/>
  <c r="BG342" i="8" s="1"/>
  <c r="BF342" i="8" s="1"/>
  <c r="BE342" i="8" s="1"/>
  <c r="BD342" i="8" s="1"/>
  <c r="BC342" i="8" s="1"/>
  <c r="BB342" i="8" s="1"/>
  <c r="BA342" i="8" s="1"/>
  <c r="BL342" i="8" s="1"/>
  <c r="CA342" i="8" s="1"/>
  <c r="AY342" i="8"/>
  <c r="AX342" i="8" s="1"/>
  <c r="AW342" i="8" s="1"/>
  <c r="AV342" i="8" s="1"/>
  <c r="AU342" i="8" s="1"/>
  <c r="AT342" i="8" s="1"/>
  <c r="AS342" i="8" s="1"/>
  <c r="AR342" i="8" s="1"/>
  <c r="AQ342" i="8" s="1"/>
  <c r="AP342" i="8" s="1"/>
  <c r="AO342" i="8" s="1"/>
  <c r="AZ342" i="8" s="1"/>
  <c r="BZ342" i="8" s="1"/>
  <c r="AM841" i="8"/>
  <c r="AL841" i="8" s="1"/>
  <c r="AK841" i="8" s="1"/>
  <c r="AJ841" i="8" s="1"/>
  <c r="AI841" i="8" s="1"/>
  <c r="AH841" i="8" s="1"/>
  <c r="AG841" i="8" s="1"/>
  <c r="AF841" i="8" s="1"/>
  <c r="AE841" i="8" s="1"/>
  <c r="AD841" i="8" s="1"/>
  <c r="AC841" i="8" s="1"/>
  <c r="AN841" i="8" s="1"/>
  <c r="BY841" i="8" s="1"/>
  <c r="BK841" i="8"/>
  <c r="BJ841" i="8" s="1"/>
  <c r="BI841" i="8" s="1"/>
  <c r="BH841" i="8" s="1"/>
  <c r="BG841" i="8" s="1"/>
  <c r="BF841" i="8" s="1"/>
  <c r="BE841" i="8" s="1"/>
  <c r="BD841" i="8" s="1"/>
  <c r="BC841" i="8" s="1"/>
  <c r="BB841" i="8" s="1"/>
  <c r="BA841" i="8" s="1"/>
  <c r="BL841" i="8" s="1"/>
  <c r="CA841" i="8" s="1"/>
  <c r="AY841" i="8"/>
  <c r="AX841" i="8" s="1"/>
  <c r="AW841" i="8" s="1"/>
  <c r="AV841" i="8" s="1"/>
  <c r="AU841" i="8" s="1"/>
  <c r="AT841" i="8" s="1"/>
  <c r="AS841" i="8" s="1"/>
  <c r="AR841" i="8" s="1"/>
  <c r="AQ841" i="8" s="1"/>
  <c r="AP841" i="8" s="1"/>
  <c r="AO841" i="8" s="1"/>
  <c r="AZ841" i="8" s="1"/>
  <c r="BZ841" i="8" s="1"/>
  <c r="AM115" i="8"/>
  <c r="AL115" i="8" s="1"/>
  <c r="AK115" i="8" s="1"/>
  <c r="AJ115" i="8" s="1"/>
  <c r="AI115" i="8" s="1"/>
  <c r="AH115" i="8" s="1"/>
  <c r="AG115" i="8" s="1"/>
  <c r="AF115" i="8" s="1"/>
  <c r="AE115" i="8" s="1"/>
  <c r="AD115" i="8" s="1"/>
  <c r="AC115" i="8" s="1"/>
  <c r="AN115" i="8" s="1"/>
  <c r="BY115" i="8" s="1"/>
  <c r="AY115" i="8"/>
  <c r="AX115" i="8" s="1"/>
  <c r="AW115" i="8" s="1"/>
  <c r="AV115" i="8" s="1"/>
  <c r="AU115" i="8" s="1"/>
  <c r="AT115" i="8" s="1"/>
  <c r="AS115" i="8" s="1"/>
  <c r="AR115" i="8" s="1"/>
  <c r="AQ115" i="8" s="1"/>
  <c r="AP115" i="8" s="1"/>
  <c r="AO115" i="8" s="1"/>
  <c r="AZ115" i="8" s="1"/>
  <c r="BZ115" i="8" s="1"/>
  <c r="BK115" i="8"/>
  <c r="BJ115" i="8" s="1"/>
  <c r="BI115" i="8" s="1"/>
  <c r="BH115" i="8" s="1"/>
  <c r="BG115" i="8" s="1"/>
  <c r="BF115" i="8" s="1"/>
  <c r="BE115" i="8" s="1"/>
  <c r="BD115" i="8" s="1"/>
  <c r="BC115" i="8" s="1"/>
  <c r="BB115" i="8" s="1"/>
  <c r="BA115" i="8" s="1"/>
  <c r="BL115" i="8" s="1"/>
  <c r="CA115" i="8" s="1"/>
  <c r="AM884" i="8"/>
  <c r="AL884" i="8" s="1"/>
  <c r="AK884" i="8" s="1"/>
  <c r="AJ884" i="8" s="1"/>
  <c r="AI884" i="8" s="1"/>
  <c r="AH884" i="8" s="1"/>
  <c r="AG884" i="8" s="1"/>
  <c r="AF884" i="8" s="1"/>
  <c r="AE884" i="8" s="1"/>
  <c r="AD884" i="8" s="1"/>
  <c r="AC884" i="8" s="1"/>
  <c r="AN884" i="8" s="1"/>
  <c r="BY884" i="8" s="1"/>
  <c r="AY884" i="8"/>
  <c r="AX884" i="8" s="1"/>
  <c r="AW884" i="8" s="1"/>
  <c r="AV884" i="8" s="1"/>
  <c r="AU884" i="8" s="1"/>
  <c r="AT884" i="8" s="1"/>
  <c r="AS884" i="8" s="1"/>
  <c r="AR884" i="8" s="1"/>
  <c r="AQ884" i="8" s="1"/>
  <c r="AP884" i="8" s="1"/>
  <c r="AO884" i="8" s="1"/>
  <c r="AZ884" i="8" s="1"/>
  <c r="BZ884" i="8" s="1"/>
  <c r="BK884" i="8"/>
  <c r="BJ884" i="8" s="1"/>
  <c r="BI884" i="8" s="1"/>
  <c r="BH884" i="8" s="1"/>
  <c r="BG884" i="8" s="1"/>
  <c r="BF884" i="8" s="1"/>
  <c r="BE884" i="8" s="1"/>
  <c r="BD884" i="8" s="1"/>
  <c r="BC884" i="8" s="1"/>
  <c r="BB884" i="8" s="1"/>
  <c r="BA884" i="8" s="1"/>
  <c r="BL884" i="8" s="1"/>
  <c r="CA884" i="8" s="1"/>
  <c r="L231" i="8"/>
  <c r="BW231" i="8"/>
  <c r="BV231" i="8" s="1"/>
  <c r="BU231" i="8" s="1"/>
  <c r="BT231" i="8" s="1"/>
  <c r="BS231" i="8" s="1"/>
  <c r="BR231" i="8" s="1"/>
  <c r="BQ231" i="8" s="1"/>
  <c r="BP231" i="8" s="1"/>
  <c r="BO231" i="8" s="1"/>
  <c r="BN231" i="8" s="1"/>
  <c r="BM231" i="8" s="1"/>
  <c r="BX231" i="8" s="1"/>
  <c r="CB231" i="8" s="1"/>
  <c r="AM24" i="8"/>
  <c r="AL24" i="8" s="1"/>
  <c r="AK24" i="8" s="1"/>
  <c r="AJ24" i="8" s="1"/>
  <c r="AI24" i="8" s="1"/>
  <c r="AH24" i="8" s="1"/>
  <c r="AG24" i="8" s="1"/>
  <c r="AF24" i="8" s="1"/>
  <c r="AE24" i="8" s="1"/>
  <c r="AD24" i="8" s="1"/>
  <c r="AC24" i="8" s="1"/>
  <c r="AN24" i="8" s="1"/>
  <c r="BY24" i="8" s="1"/>
  <c r="AY24" i="8"/>
  <c r="AX24" i="8" s="1"/>
  <c r="AW24" i="8" s="1"/>
  <c r="AV24" i="8" s="1"/>
  <c r="AU24" i="8" s="1"/>
  <c r="AT24" i="8" s="1"/>
  <c r="AS24" i="8" s="1"/>
  <c r="AR24" i="8" s="1"/>
  <c r="AQ24" i="8" s="1"/>
  <c r="AP24" i="8" s="1"/>
  <c r="AO24" i="8" s="1"/>
  <c r="AZ24" i="8" s="1"/>
  <c r="BZ24" i="8" s="1"/>
  <c r="BK24" i="8"/>
  <c r="BJ24" i="8" s="1"/>
  <c r="BI24" i="8" s="1"/>
  <c r="BH24" i="8" s="1"/>
  <c r="BG24" i="8" s="1"/>
  <c r="BF24" i="8" s="1"/>
  <c r="BE24" i="8" s="1"/>
  <c r="BD24" i="8" s="1"/>
  <c r="BC24" i="8" s="1"/>
  <c r="BB24" i="8" s="1"/>
  <c r="BA24" i="8" s="1"/>
  <c r="BL24" i="8" s="1"/>
  <c r="CA24" i="8" s="1"/>
  <c r="BW169" i="8"/>
  <c r="BV169" i="8" s="1"/>
  <c r="BU169" i="8" s="1"/>
  <c r="BT169" i="8" s="1"/>
  <c r="BS169" i="8" s="1"/>
  <c r="BR169" i="8" s="1"/>
  <c r="BQ169" i="8" s="1"/>
  <c r="BP169" i="8" s="1"/>
  <c r="BO169" i="8" s="1"/>
  <c r="BN169" i="8" s="1"/>
  <c r="BM169" i="8" s="1"/>
  <c r="BX169" i="8" s="1"/>
  <c r="CB169" i="8" s="1"/>
  <c r="L169" i="8"/>
  <c r="BW173" i="8"/>
  <c r="BV173" i="8" s="1"/>
  <c r="BU173" i="8" s="1"/>
  <c r="BT173" i="8" s="1"/>
  <c r="BS173" i="8" s="1"/>
  <c r="BR173" i="8" s="1"/>
  <c r="BQ173" i="8" s="1"/>
  <c r="BP173" i="8" s="1"/>
  <c r="BO173" i="8" s="1"/>
  <c r="BN173" i="8" s="1"/>
  <c r="BM173" i="8" s="1"/>
  <c r="BX173" i="8" s="1"/>
  <c r="CB173" i="8" s="1"/>
  <c r="L173" i="8"/>
  <c r="L234" i="8"/>
  <c r="BW234" i="8"/>
  <c r="BV234" i="8" s="1"/>
  <c r="BU234" i="8" s="1"/>
  <c r="BT234" i="8" s="1"/>
  <c r="BS234" i="8" s="1"/>
  <c r="BR234" i="8" s="1"/>
  <c r="BQ234" i="8" s="1"/>
  <c r="BP234" i="8" s="1"/>
  <c r="BO234" i="8" s="1"/>
  <c r="BN234" i="8" s="1"/>
  <c r="BM234" i="8" s="1"/>
  <c r="BX234" i="8" s="1"/>
  <c r="CB234" i="8" s="1"/>
  <c r="BW508" i="8"/>
  <c r="BV508" i="8" s="1"/>
  <c r="BU508" i="8" s="1"/>
  <c r="BT508" i="8" s="1"/>
  <c r="BS508" i="8" s="1"/>
  <c r="BR508" i="8" s="1"/>
  <c r="BQ508" i="8" s="1"/>
  <c r="BP508" i="8" s="1"/>
  <c r="BO508" i="8" s="1"/>
  <c r="BN508" i="8" s="1"/>
  <c r="BM508" i="8" s="1"/>
  <c r="BX508" i="8" s="1"/>
  <c r="CB508" i="8" s="1"/>
  <c r="L508" i="8"/>
  <c r="BK629" i="8"/>
  <c r="BJ629" i="8" s="1"/>
  <c r="BI629" i="8" s="1"/>
  <c r="BH629" i="8" s="1"/>
  <c r="BG629" i="8" s="1"/>
  <c r="BF629" i="8" s="1"/>
  <c r="BE629" i="8" s="1"/>
  <c r="BD629" i="8" s="1"/>
  <c r="BC629" i="8" s="1"/>
  <c r="BB629" i="8" s="1"/>
  <c r="BA629" i="8" s="1"/>
  <c r="BL629" i="8" s="1"/>
  <c r="CA629" i="8" s="1"/>
  <c r="AM629" i="8"/>
  <c r="AL629" i="8" s="1"/>
  <c r="AK629" i="8" s="1"/>
  <c r="AJ629" i="8" s="1"/>
  <c r="AI629" i="8" s="1"/>
  <c r="AH629" i="8" s="1"/>
  <c r="AG629" i="8" s="1"/>
  <c r="AF629" i="8" s="1"/>
  <c r="AE629" i="8" s="1"/>
  <c r="AD629" i="8" s="1"/>
  <c r="AC629" i="8" s="1"/>
  <c r="AN629" i="8" s="1"/>
  <c r="BY629" i="8" s="1"/>
  <c r="AY629" i="8"/>
  <c r="AX629" i="8" s="1"/>
  <c r="AW629" i="8" s="1"/>
  <c r="AV629" i="8" s="1"/>
  <c r="AU629" i="8" s="1"/>
  <c r="AT629" i="8" s="1"/>
  <c r="AS629" i="8" s="1"/>
  <c r="AR629" i="8" s="1"/>
  <c r="AQ629" i="8" s="1"/>
  <c r="AP629" i="8" s="1"/>
  <c r="AO629" i="8" s="1"/>
  <c r="AZ629" i="8" s="1"/>
  <c r="BZ629" i="8" s="1"/>
  <c r="BK639" i="8"/>
  <c r="BJ639" i="8" s="1"/>
  <c r="BI639" i="8" s="1"/>
  <c r="BH639" i="8" s="1"/>
  <c r="BG639" i="8" s="1"/>
  <c r="BF639" i="8" s="1"/>
  <c r="BE639" i="8" s="1"/>
  <c r="BD639" i="8" s="1"/>
  <c r="BC639" i="8" s="1"/>
  <c r="BB639" i="8" s="1"/>
  <c r="BA639" i="8" s="1"/>
  <c r="BL639" i="8" s="1"/>
  <c r="CA639" i="8" s="1"/>
  <c r="AM639" i="8"/>
  <c r="AL639" i="8" s="1"/>
  <c r="AK639" i="8" s="1"/>
  <c r="AJ639" i="8" s="1"/>
  <c r="AI639" i="8" s="1"/>
  <c r="AH639" i="8" s="1"/>
  <c r="AG639" i="8" s="1"/>
  <c r="AF639" i="8" s="1"/>
  <c r="AE639" i="8" s="1"/>
  <c r="AD639" i="8" s="1"/>
  <c r="AC639" i="8" s="1"/>
  <c r="AN639" i="8" s="1"/>
  <c r="BY639" i="8" s="1"/>
  <c r="AY639" i="8"/>
  <c r="AX639" i="8" s="1"/>
  <c r="AW639" i="8" s="1"/>
  <c r="AV639" i="8" s="1"/>
  <c r="AU639" i="8" s="1"/>
  <c r="AT639" i="8" s="1"/>
  <c r="AS639" i="8" s="1"/>
  <c r="AR639" i="8" s="1"/>
  <c r="AQ639" i="8" s="1"/>
  <c r="AP639" i="8" s="1"/>
  <c r="AO639" i="8" s="1"/>
  <c r="AZ639" i="8" s="1"/>
  <c r="BZ639" i="8" s="1"/>
  <c r="BK647" i="8"/>
  <c r="BJ647" i="8" s="1"/>
  <c r="BI647" i="8" s="1"/>
  <c r="BH647" i="8" s="1"/>
  <c r="BG647" i="8" s="1"/>
  <c r="BF647" i="8" s="1"/>
  <c r="BE647" i="8" s="1"/>
  <c r="BD647" i="8" s="1"/>
  <c r="BC647" i="8" s="1"/>
  <c r="BB647" i="8" s="1"/>
  <c r="BA647" i="8" s="1"/>
  <c r="BL647" i="8" s="1"/>
  <c r="CA647" i="8" s="1"/>
  <c r="AM647" i="8"/>
  <c r="AL647" i="8" s="1"/>
  <c r="AK647" i="8" s="1"/>
  <c r="AJ647" i="8" s="1"/>
  <c r="AI647" i="8" s="1"/>
  <c r="AH647" i="8" s="1"/>
  <c r="AG647" i="8" s="1"/>
  <c r="AF647" i="8" s="1"/>
  <c r="AE647" i="8" s="1"/>
  <c r="AD647" i="8" s="1"/>
  <c r="AC647" i="8" s="1"/>
  <c r="AN647" i="8" s="1"/>
  <c r="BY647" i="8" s="1"/>
  <c r="AY647" i="8"/>
  <c r="AX647" i="8" s="1"/>
  <c r="AW647" i="8" s="1"/>
  <c r="AV647" i="8" s="1"/>
  <c r="AU647" i="8" s="1"/>
  <c r="AT647" i="8" s="1"/>
  <c r="AS647" i="8" s="1"/>
  <c r="AR647" i="8" s="1"/>
  <c r="AQ647" i="8" s="1"/>
  <c r="AP647" i="8" s="1"/>
  <c r="AO647" i="8" s="1"/>
  <c r="AZ647" i="8" s="1"/>
  <c r="BZ647" i="8" s="1"/>
  <c r="AM117" i="8"/>
  <c r="AL117" i="8" s="1"/>
  <c r="AK117" i="8" s="1"/>
  <c r="AJ117" i="8" s="1"/>
  <c r="AI117" i="8" s="1"/>
  <c r="AH117" i="8" s="1"/>
  <c r="AG117" i="8" s="1"/>
  <c r="AF117" i="8" s="1"/>
  <c r="AE117" i="8" s="1"/>
  <c r="AD117" i="8" s="1"/>
  <c r="AC117" i="8" s="1"/>
  <c r="AN117" i="8" s="1"/>
  <c r="BY117" i="8" s="1"/>
  <c r="AY117" i="8"/>
  <c r="AX117" i="8" s="1"/>
  <c r="AW117" i="8" s="1"/>
  <c r="AV117" i="8" s="1"/>
  <c r="AU117" i="8" s="1"/>
  <c r="AT117" i="8" s="1"/>
  <c r="AS117" i="8" s="1"/>
  <c r="AR117" i="8" s="1"/>
  <c r="AQ117" i="8" s="1"/>
  <c r="AP117" i="8" s="1"/>
  <c r="AO117" i="8" s="1"/>
  <c r="AZ117" i="8" s="1"/>
  <c r="BZ117" i="8" s="1"/>
  <c r="BK117" i="8"/>
  <c r="BJ117" i="8" s="1"/>
  <c r="BI117" i="8" s="1"/>
  <c r="BH117" i="8" s="1"/>
  <c r="BG117" i="8" s="1"/>
  <c r="BF117" i="8" s="1"/>
  <c r="BE117" i="8" s="1"/>
  <c r="BD117" i="8" s="1"/>
  <c r="BC117" i="8" s="1"/>
  <c r="BB117" i="8" s="1"/>
  <c r="BA117" i="8" s="1"/>
  <c r="BL117" i="8" s="1"/>
  <c r="CA117" i="8" s="1"/>
  <c r="AM121" i="8"/>
  <c r="AL121" i="8" s="1"/>
  <c r="AK121" i="8" s="1"/>
  <c r="AJ121" i="8" s="1"/>
  <c r="AI121" i="8" s="1"/>
  <c r="AH121" i="8" s="1"/>
  <c r="AG121" i="8" s="1"/>
  <c r="AF121" i="8" s="1"/>
  <c r="AE121" i="8" s="1"/>
  <c r="AD121" i="8" s="1"/>
  <c r="AC121" i="8" s="1"/>
  <c r="AN121" i="8" s="1"/>
  <c r="BY121" i="8" s="1"/>
  <c r="AY121" i="8"/>
  <c r="AX121" i="8" s="1"/>
  <c r="AW121" i="8" s="1"/>
  <c r="AV121" i="8" s="1"/>
  <c r="AU121" i="8" s="1"/>
  <c r="AT121" i="8" s="1"/>
  <c r="AS121" i="8" s="1"/>
  <c r="AR121" i="8" s="1"/>
  <c r="AQ121" i="8" s="1"/>
  <c r="AP121" i="8" s="1"/>
  <c r="AO121" i="8" s="1"/>
  <c r="AZ121" i="8" s="1"/>
  <c r="BZ121" i="8" s="1"/>
  <c r="BK121" i="8"/>
  <c r="BJ121" i="8" s="1"/>
  <c r="BI121" i="8" s="1"/>
  <c r="BH121" i="8" s="1"/>
  <c r="BG121" i="8" s="1"/>
  <c r="BF121" i="8" s="1"/>
  <c r="BE121" i="8" s="1"/>
  <c r="BD121" i="8" s="1"/>
  <c r="BC121" i="8" s="1"/>
  <c r="BB121" i="8" s="1"/>
  <c r="BA121" i="8" s="1"/>
  <c r="BL121" i="8" s="1"/>
  <c r="CA121" i="8" s="1"/>
  <c r="AM388" i="8"/>
  <c r="AL388" i="8" s="1"/>
  <c r="AK388" i="8" s="1"/>
  <c r="AJ388" i="8" s="1"/>
  <c r="AI388" i="8" s="1"/>
  <c r="AH388" i="8" s="1"/>
  <c r="AG388" i="8" s="1"/>
  <c r="AF388" i="8" s="1"/>
  <c r="AE388" i="8" s="1"/>
  <c r="AD388" i="8" s="1"/>
  <c r="AC388" i="8" s="1"/>
  <c r="AN388" i="8" s="1"/>
  <c r="BY388" i="8" s="1"/>
  <c r="AY388" i="8"/>
  <c r="AX388" i="8" s="1"/>
  <c r="AW388" i="8" s="1"/>
  <c r="AV388" i="8" s="1"/>
  <c r="AU388" i="8" s="1"/>
  <c r="AT388" i="8" s="1"/>
  <c r="AS388" i="8" s="1"/>
  <c r="AR388" i="8" s="1"/>
  <c r="AQ388" i="8" s="1"/>
  <c r="AP388" i="8" s="1"/>
  <c r="AO388" i="8" s="1"/>
  <c r="AZ388" i="8" s="1"/>
  <c r="BZ388" i="8" s="1"/>
  <c r="BK388" i="8"/>
  <c r="BJ388" i="8" s="1"/>
  <c r="BI388" i="8" s="1"/>
  <c r="BH388" i="8" s="1"/>
  <c r="BG388" i="8" s="1"/>
  <c r="BF388" i="8" s="1"/>
  <c r="BE388" i="8" s="1"/>
  <c r="BD388" i="8" s="1"/>
  <c r="BC388" i="8" s="1"/>
  <c r="BB388" i="8" s="1"/>
  <c r="BA388" i="8" s="1"/>
  <c r="BL388" i="8" s="1"/>
  <c r="CA388" i="8" s="1"/>
  <c r="BW483" i="8"/>
  <c r="BV483" i="8" s="1"/>
  <c r="BU483" i="8" s="1"/>
  <c r="BT483" i="8" s="1"/>
  <c r="BS483" i="8" s="1"/>
  <c r="BR483" i="8" s="1"/>
  <c r="BQ483" i="8" s="1"/>
  <c r="BP483" i="8" s="1"/>
  <c r="BO483" i="8" s="1"/>
  <c r="BN483" i="8" s="1"/>
  <c r="BM483" i="8" s="1"/>
  <c r="BX483" i="8" s="1"/>
  <c r="CB483" i="8" s="1"/>
  <c r="L483" i="8"/>
  <c r="BW487" i="8"/>
  <c r="BV487" i="8" s="1"/>
  <c r="BU487" i="8" s="1"/>
  <c r="BT487" i="8" s="1"/>
  <c r="BS487" i="8" s="1"/>
  <c r="BR487" i="8" s="1"/>
  <c r="BQ487" i="8" s="1"/>
  <c r="BP487" i="8" s="1"/>
  <c r="BO487" i="8" s="1"/>
  <c r="BN487" i="8" s="1"/>
  <c r="BM487" i="8" s="1"/>
  <c r="BX487" i="8" s="1"/>
  <c r="CB487" i="8" s="1"/>
  <c r="L487" i="8"/>
  <c r="BW491" i="8"/>
  <c r="BV491" i="8" s="1"/>
  <c r="BU491" i="8" s="1"/>
  <c r="BT491" i="8" s="1"/>
  <c r="BS491" i="8" s="1"/>
  <c r="BR491" i="8" s="1"/>
  <c r="BQ491" i="8" s="1"/>
  <c r="BP491" i="8" s="1"/>
  <c r="BO491" i="8" s="1"/>
  <c r="BN491" i="8" s="1"/>
  <c r="BM491" i="8" s="1"/>
  <c r="BX491" i="8" s="1"/>
  <c r="CB491" i="8" s="1"/>
  <c r="L491" i="8"/>
  <c r="BW495" i="8"/>
  <c r="BV495" i="8" s="1"/>
  <c r="BU495" i="8" s="1"/>
  <c r="BT495" i="8" s="1"/>
  <c r="BS495" i="8" s="1"/>
  <c r="BR495" i="8" s="1"/>
  <c r="BQ495" i="8" s="1"/>
  <c r="BP495" i="8" s="1"/>
  <c r="BO495" i="8" s="1"/>
  <c r="BN495" i="8" s="1"/>
  <c r="BM495" i="8" s="1"/>
  <c r="BX495" i="8" s="1"/>
  <c r="CB495" i="8" s="1"/>
  <c r="L495" i="8"/>
  <c r="AM902" i="8"/>
  <c r="AL902" i="8" s="1"/>
  <c r="AK902" i="8" s="1"/>
  <c r="AJ902" i="8" s="1"/>
  <c r="AI902" i="8" s="1"/>
  <c r="AH902" i="8" s="1"/>
  <c r="AG902" i="8" s="1"/>
  <c r="AF902" i="8" s="1"/>
  <c r="AE902" i="8" s="1"/>
  <c r="AD902" i="8" s="1"/>
  <c r="AC902" i="8" s="1"/>
  <c r="AN902" i="8" s="1"/>
  <c r="BY902" i="8" s="1"/>
  <c r="AY902" i="8"/>
  <c r="AX902" i="8" s="1"/>
  <c r="AW902" i="8" s="1"/>
  <c r="AV902" i="8" s="1"/>
  <c r="AU902" i="8" s="1"/>
  <c r="AT902" i="8" s="1"/>
  <c r="AS902" i="8" s="1"/>
  <c r="AR902" i="8" s="1"/>
  <c r="AQ902" i="8" s="1"/>
  <c r="AP902" i="8" s="1"/>
  <c r="AO902" i="8" s="1"/>
  <c r="AZ902" i="8" s="1"/>
  <c r="BZ902" i="8" s="1"/>
  <c r="BK902" i="8"/>
  <c r="BJ902" i="8" s="1"/>
  <c r="BI902" i="8" s="1"/>
  <c r="BH902" i="8" s="1"/>
  <c r="BG902" i="8" s="1"/>
  <c r="BF902" i="8" s="1"/>
  <c r="BE902" i="8" s="1"/>
  <c r="BD902" i="8" s="1"/>
  <c r="BC902" i="8" s="1"/>
  <c r="BB902" i="8" s="1"/>
  <c r="BA902" i="8" s="1"/>
  <c r="BL902" i="8" s="1"/>
  <c r="CA902" i="8" s="1"/>
  <c r="AM125" i="8"/>
  <c r="AL125" i="8" s="1"/>
  <c r="AK125" i="8" s="1"/>
  <c r="AJ125" i="8" s="1"/>
  <c r="AI125" i="8" s="1"/>
  <c r="AH125" i="8" s="1"/>
  <c r="AG125" i="8" s="1"/>
  <c r="AF125" i="8" s="1"/>
  <c r="AE125" i="8" s="1"/>
  <c r="AD125" i="8" s="1"/>
  <c r="AC125" i="8" s="1"/>
  <c r="AN125" i="8" s="1"/>
  <c r="BY125" i="8" s="1"/>
  <c r="AY125" i="8"/>
  <c r="AX125" i="8" s="1"/>
  <c r="AW125" i="8" s="1"/>
  <c r="AV125" i="8" s="1"/>
  <c r="AU125" i="8" s="1"/>
  <c r="AT125" i="8" s="1"/>
  <c r="AS125" i="8" s="1"/>
  <c r="AR125" i="8" s="1"/>
  <c r="AQ125" i="8" s="1"/>
  <c r="AP125" i="8" s="1"/>
  <c r="AO125" i="8" s="1"/>
  <c r="AZ125" i="8" s="1"/>
  <c r="BZ125" i="8" s="1"/>
  <c r="BK125" i="8"/>
  <c r="BJ125" i="8" s="1"/>
  <c r="BI125" i="8" s="1"/>
  <c r="BH125" i="8" s="1"/>
  <c r="BG125" i="8" s="1"/>
  <c r="BF125" i="8" s="1"/>
  <c r="BE125" i="8" s="1"/>
  <c r="BD125" i="8" s="1"/>
  <c r="BC125" i="8" s="1"/>
  <c r="BB125" i="8" s="1"/>
  <c r="BA125" i="8" s="1"/>
  <c r="BL125" i="8" s="1"/>
  <c r="CA125" i="8" s="1"/>
  <c r="AY623" i="8"/>
  <c r="AX623" i="8" s="1"/>
  <c r="AW623" i="8" s="1"/>
  <c r="AV623" i="8" s="1"/>
  <c r="AU623" i="8" s="1"/>
  <c r="AT623" i="8" s="1"/>
  <c r="AS623" i="8" s="1"/>
  <c r="AR623" i="8" s="1"/>
  <c r="AQ623" i="8" s="1"/>
  <c r="AP623" i="8" s="1"/>
  <c r="AO623" i="8" s="1"/>
  <c r="AZ623" i="8" s="1"/>
  <c r="BZ623" i="8" s="1"/>
  <c r="AM623" i="8"/>
  <c r="AL623" i="8" s="1"/>
  <c r="AK623" i="8" s="1"/>
  <c r="AJ623" i="8" s="1"/>
  <c r="AI623" i="8" s="1"/>
  <c r="AH623" i="8" s="1"/>
  <c r="AG623" i="8" s="1"/>
  <c r="AF623" i="8" s="1"/>
  <c r="AE623" i="8" s="1"/>
  <c r="AD623" i="8" s="1"/>
  <c r="AC623" i="8" s="1"/>
  <c r="AN623" i="8" s="1"/>
  <c r="BY623" i="8" s="1"/>
  <c r="BK623" i="8"/>
  <c r="BJ623" i="8" s="1"/>
  <c r="BI623" i="8" s="1"/>
  <c r="BH623" i="8" s="1"/>
  <c r="BG623" i="8" s="1"/>
  <c r="BF623" i="8" s="1"/>
  <c r="BE623" i="8" s="1"/>
  <c r="BD623" i="8" s="1"/>
  <c r="BC623" i="8" s="1"/>
  <c r="BB623" i="8" s="1"/>
  <c r="BA623" i="8" s="1"/>
  <c r="BL623" i="8" s="1"/>
  <c r="CA623" i="8" s="1"/>
  <c r="BW268" i="8"/>
  <c r="BV268" i="8" s="1"/>
  <c r="BU268" i="8" s="1"/>
  <c r="BT268" i="8" s="1"/>
  <c r="BS268" i="8" s="1"/>
  <c r="BR268" i="8" s="1"/>
  <c r="BQ268" i="8" s="1"/>
  <c r="BP268" i="8" s="1"/>
  <c r="BO268" i="8" s="1"/>
  <c r="BN268" i="8" s="1"/>
  <c r="BM268" i="8" s="1"/>
  <c r="BX268" i="8" s="1"/>
  <c r="CB268" i="8" s="1"/>
  <c r="L268" i="8"/>
  <c r="AM354" i="8"/>
  <c r="AL354" i="8" s="1"/>
  <c r="AK354" i="8" s="1"/>
  <c r="AJ354" i="8" s="1"/>
  <c r="AI354" i="8" s="1"/>
  <c r="AH354" i="8" s="1"/>
  <c r="AG354" i="8" s="1"/>
  <c r="AF354" i="8" s="1"/>
  <c r="AE354" i="8" s="1"/>
  <c r="AD354" i="8" s="1"/>
  <c r="AC354" i="8" s="1"/>
  <c r="AN354" i="8" s="1"/>
  <c r="BY354" i="8" s="1"/>
  <c r="BK354" i="8"/>
  <c r="BJ354" i="8" s="1"/>
  <c r="BI354" i="8" s="1"/>
  <c r="BH354" i="8" s="1"/>
  <c r="BG354" i="8" s="1"/>
  <c r="BF354" i="8" s="1"/>
  <c r="BE354" i="8" s="1"/>
  <c r="BD354" i="8" s="1"/>
  <c r="BC354" i="8" s="1"/>
  <c r="BB354" i="8" s="1"/>
  <c r="BA354" i="8" s="1"/>
  <c r="BL354" i="8" s="1"/>
  <c r="CA354" i="8" s="1"/>
  <c r="AY354" i="8"/>
  <c r="AX354" i="8" s="1"/>
  <c r="AW354" i="8" s="1"/>
  <c r="AV354" i="8" s="1"/>
  <c r="AU354" i="8" s="1"/>
  <c r="AT354" i="8" s="1"/>
  <c r="AS354" i="8" s="1"/>
  <c r="AR354" i="8" s="1"/>
  <c r="AQ354" i="8" s="1"/>
  <c r="AP354" i="8" s="1"/>
  <c r="AO354" i="8" s="1"/>
  <c r="AZ354" i="8" s="1"/>
  <c r="BZ354" i="8" s="1"/>
  <c r="AM858" i="8"/>
  <c r="AL858" i="8" s="1"/>
  <c r="AK858" i="8" s="1"/>
  <c r="AJ858" i="8" s="1"/>
  <c r="AI858" i="8" s="1"/>
  <c r="AH858" i="8" s="1"/>
  <c r="AG858" i="8" s="1"/>
  <c r="AF858" i="8" s="1"/>
  <c r="AE858" i="8" s="1"/>
  <c r="AD858" i="8" s="1"/>
  <c r="AC858" i="8" s="1"/>
  <c r="AN858" i="8" s="1"/>
  <c r="BY858" i="8" s="1"/>
  <c r="BK858" i="8"/>
  <c r="BJ858" i="8" s="1"/>
  <c r="BI858" i="8" s="1"/>
  <c r="BH858" i="8" s="1"/>
  <c r="BG858" i="8" s="1"/>
  <c r="BF858" i="8" s="1"/>
  <c r="BE858" i="8" s="1"/>
  <c r="BD858" i="8" s="1"/>
  <c r="BC858" i="8" s="1"/>
  <c r="BB858" i="8" s="1"/>
  <c r="BA858" i="8" s="1"/>
  <c r="BL858" i="8" s="1"/>
  <c r="CA858" i="8" s="1"/>
  <c r="AY858" i="8"/>
  <c r="AX858" i="8" s="1"/>
  <c r="AW858" i="8" s="1"/>
  <c r="AV858" i="8" s="1"/>
  <c r="AU858" i="8" s="1"/>
  <c r="AT858" i="8" s="1"/>
  <c r="AS858" i="8" s="1"/>
  <c r="AR858" i="8" s="1"/>
  <c r="AQ858" i="8" s="1"/>
  <c r="AP858" i="8" s="1"/>
  <c r="AO858" i="8" s="1"/>
  <c r="AZ858" i="8" s="1"/>
  <c r="BZ858" i="8" s="1"/>
  <c r="AM853" i="8"/>
  <c r="AL853" i="8" s="1"/>
  <c r="AK853" i="8" s="1"/>
  <c r="AJ853" i="8" s="1"/>
  <c r="AI853" i="8" s="1"/>
  <c r="AH853" i="8" s="1"/>
  <c r="AG853" i="8" s="1"/>
  <c r="AF853" i="8" s="1"/>
  <c r="AE853" i="8" s="1"/>
  <c r="AD853" i="8" s="1"/>
  <c r="AC853" i="8" s="1"/>
  <c r="AN853" i="8" s="1"/>
  <c r="BY853" i="8" s="1"/>
  <c r="BK853" i="8"/>
  <c r="BJ853" i="8" s="1"/>
  <c r="BI853" i="8" s="1"/>
  <c r="BH853" i="8" s="1"/>
  <c r="BG853" i="8" s="1"/>
  <c r="BF853" i="8" s="1"/>
  <c r="BE853" i="8" s="1"/>
  <c r="BD853" i="8" s="1"/>
  <c r="BC853" i="8" s="1"/>
  <c r="BB853" i="8" s="1"/>
  <c r="BA853" i="8" s="1"/>
  <c r="BL853" i="8" s="1"/>
  <c r="CA853" i="8" s="1"/>
  <c r="AY853" i="8"/>
  <c r="AX853" i="8" s="1"/>
  <c r="AW853" i="8" s="1"/>
  <c r="AV853" i="8" s="1"/>
  <c r="AU853" i="8" s="1"/>
  <c r="AT853" i="8" s="1"/>
  <c r="AS853" i="8" s="1"/>
  <c r="AR853" i="8" s="1"/>
  <c r="AQ853" i="8" s="1"/>
  <c r="AP853" i="8" s="1"/>
  <c r="AO853" i="8" s="1"/>
  <c r="AZ853" i="8" s="1"/>
  <c r="BZ853" i="8" s="1"/>
  <c r="BW298" i="8"/>
  <c r="BV298" i="8" s="1"/>
  <c r="BU298" i="8" s="1"/>
  <c r="BT298" i="8" s="1"/>
  <c r="BS298" i="8" s="1"/>
  <c r="BR298" i="8" s="1"/>
  <c r="BQ298" i="8" s="1"/>
  <c r="BP298" i="8" s="1"/>
  <c r="BO298" i="8" s="1"/>
  <c r="BN298" i="8" s="1"/>
  <c r="BM298" i="8" s="1"/>
  <c r="BX298" i="8" s="1"/>
  <c r="CB298" i="8" s="1"/>
  <c r="L298" i="8"/>
  <c r="AY867" i="8"/>
  <c r="AX867" i="8" s="1"/>
  <c r="AW867" i="8" s="1"/>
  <c r="AV867" i="8" s="1"/>
  <c r="AU867" i="8" s="1"/>
  <c r="AT867" i="8" s="1"/>
  <c r="AS867" i="8" s="1"/>
  <c r="AR867" i="8" s="1"/>
  <c r="AQ867" i="8" s="1"/>
  <c r="AP867" i="8" s="1"/>
  <c r="AO867" i="8" s="1"/>
  <c r="AZ867" i="8" s="1"/>
  <c r="BZ867" i="8" s="1"/>
  <c r="BK867" i="8"/>
  <c r="BJ867" i="8" s="1"/>
  <c r="BI867" i="8" s="1"/>
  <c r="BH867" i="8" s="1"/>
  <c r="BG867" i="8" s="1"/>
  <c r="BF867" i="8" s="1"/>
  <c r="BE867" i="8" s="1"/>
  <c r="BD867" i="8" s="1"/>
  <c r="BC867" i="8" s="1"/>
  <c r="BB867" i="8" s="1"/>
  <c r="BA867" i="8" s="1"/>
  <c r="BL867" i="8" s="1"/>
  <c r="CA867" i="8" s="1"/>
  <c r="AM867" i="8"/>
  <c r="AL867" i="8" s="1"/>
  <c r="AK867" i="8" s="1"/>
  <c r="AJ867" i="8" s="1"/>
  <c r="AI867" i="8" s="1"/>
  <c r="AH867" i="8" s="1"/>
  <c r="AG867" i="8" s="1"/>
  <c r="AF867" i="8" s="1"/>
  <c r="AE867" i="8" s="1"/>
  <c r="AD867" i="8" s="1"/>
  <c r="AC867" i="8" s="1"/>
  <c r="AN867" i="8" s="1"/>
  <c r="BY867" i="8" s="1"/>
  <c r="AM803" i="8"/>
  <c r="AL803" i="8" s="1"/>
  <c r="AK803" i="8" s="1"/>
  <c r="AJ803" i="8" s="1"/>
  <c r="AI803" i="8" s="1"/>
  <c r="AH803" i="8" s="1"/>
  <c r="AG803" i="8" s="1"/>
  <c r="AF803" i="8" s="1"/>
  <c r="AE803" i="8" s="1"/>
  <c r="AD803" i="8" s="1"/>
  <c r="AC803" i="8" s="1"/>
  <c r="AN803" i="8" s="1"/>
  <c r="BY803" i="8" s="1"/>
  <c r="BK803" i="8"/>
  <c r="BJ803" i="8" s="1"/>
  <c r="BI803" i="8" s="1"/>
  <c r="BH803" i="8" s="1"/>
  <c r="BG803" i="8" s="1"/>
  <c r="BF803" i="8" s="1"/>
  <c r="BE803" i="8" s="1"/>
  <c r="BD803" i="8" s="1"/>
  <c r="BC803" i="8" s="1"/>
  <c r="BB803" i="8" s="1"/>
  <c r="BA803" i="8" s="1"/>
  <c r="BL803" i="8" s="1"/>
  <c r="CA803" i="8" s="1"/>
  <c r="AY803" i="8"/>
  <c r="AX803" i="8" s="1"/>
  <c r="AW803" i="8" s="1"/>
  <c r="AV803" i="8" s="1"/>
  <c r="AU803" i="8" s="1"/>
  <c r="AT803" i="8" s="1"/>
  <c r="AS803" i="8" s="1"/>
  <c r="AR803" i="8" s="1"/>
  <c r="AQ803" i="8" s="1"/>
  <c r="AP803" i="8" s="1"/>
  <c r="AO803" i="8" s="1"/>
  <c r="AZ803" i="8" s="1"/>
  <c r="BZ803" i="8" s="1"/>
  <c r="AM810" i="8"/>
  <c r="AL810" i="8" s="1"/>
  <c r="AK810" i="8" s="1"/>
  <c r="AJ810" i="8" s="1"/>
  <c r="AI810" i="8" s="1"/>
  <c r="AH810" i="8" s="1"/>
  <c r="AG810" i="8" s="1"/>
  <c r="AF810" i="8" s="1"/>
  <c r="AE810" i="8" s="1"/>
  <c r="AD810" i="8" s="1"/>
  <c r="AC810" i="8" s="1"/>
  <c r="AN810" i="8" s="1"/>
  <c r="BY810" i="8" s="1"/>
  <c r="BK810" i="8"/>
  <c r="BJ810" i="8" s="1"/>
  <c r="BI810" i="8" s="1"/>
  <c r="BH810" i="8" s="1"/>
  <c r="BG810" i="8" s="1"/>
  <c r="BF810" i="8" s="1"/>
  <c r="BE810" i="8" s="1"/>
  <c r="BD810" i="8" s="1"/>
  <c r="BC810" i="8" s="1"/>
  <c r="BB810" i="8" s="1"/>
  <c r="BA810" i="8" s="1"/>
  <c r="BL810" i="8" s="1"/>
  <c r="CA810" i="8" s="1"/>
  <c r="AY810" i="8"/>
  <c r="AX810" i="8" s="1"/>
  <c r="AW810" i="8" s="1"/>
  <c r="AV810" i="8" s="1"/>
  <c r="AU810" i="8" s="1"/>
  <c r="AT810" i="8" s="1"/>
  <c r="AS810" i="8" s="1"/>
  <c r="AR810" i="8" s="1"/>
  <c r="AQ810" i="8" s="1"/>
  <c r="AP810" i="8" s="1"/>
  <c r="AO810" i="8" s="1"/>
  <c r="AZ810" i="8" s="1"/>
  <c r="BZ810" i="8" s="1"/>
  <c r="AM818" i="8"/>
  <c r="AL818" i="8" s="1"/>
  <c r="AK818" i="8" s="1"/>
  <c r="AJ818" i="8" s="1"/>
  <c r="AI818" i="8" s="1"/>
  <c r="AH818" i="8" s="1"/>
  <c r="AG818" i="8" s="1"/>
  <c r="AF818" i="8" s="1"/>
  <c r="AE818" i="8" s="1"/>
  <c r="AD818" i="8" s="1"/>
  <c r="AC818" i="8" s="1"/>
  <c r="AN818" i="8" s="1"/>
  <c r="BY818" i="8" s="1"/>
  <c r="BK818" i="8"/>
  <c r="BJ818" i="8" s="1"/>
  <c r="BI818" i="8" s="1"/>
  <c r="BH818" i="8" s="1"/>
  <c r="BG818" i="8" s="1"/>
  <c r="BF818" i="8" s="1"/>
  <c r="BE818" i="8" s="1"/>
  <c r="BD818" i="8" s="1"/>
  <c r="BC818" i="8" s="1"/>
  <c r="BB818" i="8" s="1"/>
  <c r="BA818" i="8" s="1"/>
  <c r="BL818" i="8" s="1"/>
  <c r="CA818" i="8" s="1"/>
  <c r="AY818" i="8"/>
  <c r="AX818" i="8" s="1"/>
  <c r="AW818" i="8" s="1"/>
  <c r="AV818" i="8" s="1"/>
  <c r="AU818" i="8" s="1"/>
  <c r="AT818" i="8" s="1"/>
  <c r="AS818" i="8" s="1"/>
  <c r="AR818" i="8" s="1"/>
  <c r="AQ818" i="8" s="1"/>
  <c r="AP818" i="8" s="1"/>
  <c r="AO818" i="8" s="1"/>
  <c r="AZ818" i="8" s="1"/>
  <c r="BZ818" i="8" s="1"/>
  <c r="AM827" i="8"/>
  <c r="AL827" i="8" s="1"/>
  <c r="AK827" i="8" s="1"/>
  <c r="AJ827" i="8" s="1"/>
  <c r="AI827" i="8" s="1"/>
  <c r="AH827" i="8" s="1"/>
  <c r="AG827" i="8" s="1"/>
  <c r="AF827" i="8" s="1"/>
  <c r="AE827" i="8" s="1"/>
  <c r="AD827" i="8" s="1"/>
  <c r="AC827" i="8" s="1"/>
  <c r="AN827" i="8" s="1"/>
  <c r="BY827" i="8" s="1"/>
  <c r="BK827" i="8"/>
  <c r="BJ827" i="8" s="1"/>
  <c r="BI827" i="8" s="1"/>
  <c r="BH827" i="8" s="1"/>
  <c r="BG827" i="8" s="1"/>
  <c r="BF827" i="8" s="1"/>
  <c r="BE827" i="8" s="1"/>
  <c r="BD827" i="8" s="1"/>
  <c r="BC827" i="8" s="1"/>
  <c r="BB827" i="8" s="1"/>
  <c r="BA827" i="8" s="1"/>
  <c r="BL827" i="8" s="1"/>
  <c r="CA827" i="8" s="1"/>
  <c r="AY827" i="8"/>
  <c r="AX827" i="8" s="1"/>
  <c r="AW827" i="8" s="1"/>
  <c r="AV827" i="8" s="1"/>
  <c r="AU827" i="8" s="1"/>
  <c r="AT827" i="8" s="1"/>
  <c r="AS827" i="8" s="1"/>
  <c r="AR827" i="8" s="1"/>
  <c r="AQ827" i="8" s="1"/>
  <c r="AP827" i="8" s="1"/>
  <c r="AO827" i="8" s="1"/>
  <c r="AZ827" i="8" s="1"/>
  <c r="BZ827" i="8" s="1"/>
  <c r="AM834" i="8"/>
  <c r="AL834" i="8" s="1"/>
  <c r="AK834" i="8" s="1"/>
  <c r="AJ834" i="8" s="1"/>
  <c r="AI834" i="8" s="1"/>
  <c r="AH834" i="8" s="1"/>
  <c r="AG834" i="8" s="1"/>
  <c r="AF834" i="8" s="1"/>
  <c r="AE834" i="8" s="1"/>
  <c r="AD834" i="8" s="1"/>
  <c r="AC834" i="8" s="1"/>
  <c r="AN834" i="8" s="1"/>
  <c r="BY834" i="8" s="1"/>
  <c r="BK834" i="8"/>
  <c r="BJ834" i="8" s="1"/>
  <c r="BI834" i="8" s="1"/>
  <c r="BH834" i="8" s="1"/>
  <c r="BG834" i="8" s="1"/>
  <c r="BF834" i="8" s="1"/>
  <c r="BE834" i="8" s="1"/>
  <c r="BD834" i="8" s="1"/>
  <c r="BC834" i="8" s="1"/>
  <c r="BB834" i="8" s="1"/>
  <c r="BA834" i="8" s="1"/>
  <c r="BL834" i="8" s="1"/>
  <c r="CA834" i="8" s="1"/>
  <c r="AY834" i="8"/>
  <c r="AX834" i="8" s="1"/>
  <c r="AW834" i="8" s="1"/>
  <c r="AV834" i="8" s="1"/>
  <c r="AU834" i="8" s="1"/>
  <c r="AT834" i="8" s="1"/>
  <c r="AS834" i="8" s="1"/>
  <c r="AR834" i="8" s="1"/>
  <c r="AQ834" i="8" s="1"/>
  <c r="AP834" i="8" s="1"/>
  <c r="AO834" i="8" s="1"/>
  <c r="AZ834" i="8" s="1"/>
  <c r="BZ834" i="8" s="1"/>
  <c r="AM849" i="8"/>
  <c r="AL849" i="8" s="1"/>
  <c r="AK849" i="8" s="1"/>
  <c r="AJ849" i="8" s="1"/>
  <c r="AI849" i="8" s="1"/>
  <c r="AH849" i="8" s="1"/>
  <c r="AG849" i="8" s="1"/>
  <c r="AF849" i="8" s="1"/>
  <c r="AE849" i="8" s="1"/>
  <c r="AD849" i="8" s="1"/>
  <c r="AC849" i="8" s="1"/>
  <c r="AN849" i="8" s="1"/>
  <c r="BY849" i="8" s="1"/>
  <c r="BK849" i="8"/>
  <c r="BJ849" i="8" s="1"/>
  <c r="BI849" i="8" s="1"/>
  <c r="BH849" i="8" s="1"/>
  <c r="BG849" i="8" s="1"/>
  <c r="BF849" i="8" s="1"/>
  <c r="BE849" i="8" s="1"/>
  <c r="BD849" i="8" s="1"/>
  <c r="BC849" i="8" s="1"/>
  <c r="BB849" i="8" s="1"/>
  <c r="BA849" i="8" s="1"/>
  <c r="BL849" i="8" s="1"/>
  <c r="CA849" i="8" s="1"/>
  <c r="AY849" i="8"/>
  <c r="AX849" i="8" s="1"/>
  <c r="AW849" i="8" s="1"/>
  <c r="AV849" i="8" s="1"/>
  <c r="AU849" i="8" s="1"/>
  <c r="AT849" i="8" s="1"/>
  <c r="AS849" i="8" s="1"/>
  <c r="AR849" i="8" s="1"/>
  <c r="AQ849" i="8" s="1"/>
  <c r="AP849" i="8" s="1"/>
  <c r="AO849" i="8" s="1"/>
  <c r="AZ849" i="8" s="1"/>
  <c r="BZ849" i="8" s="1"/>
  <c r="AM315" i="8"/>
  <c r="AL315" i="8" s="1"/>
  <c r="AK315" i="8" s="1"/>
  <c r="AJ315" i="8" s="1"/>
  <c r="AI315" i="8" s="1"/>
  <c r="AH315" i="8" s="1"/>
  <c r="AG315" i="8" s="1"/>
  <c r="AF315" i="8" s="1"/>
  <c r="AE315" i="8" s="1"/>
  <c r="AD315" i="8" s="1"/>
  <c r="AC315" i="8" s="1"/>
  <c r="AN315" i="8" s="1"/>
  <c r="BY315" i="8" s="1"/>
  <c r="BK315" i="8"/>
  <c r="BJ315" i="8" s="1"/>
  <c r="BI315" i="8" s="1"/>
  <c r="BH315" i="8" s="1"/>
  <c r="BG315" i="8" s="1"/>
  <c r="BF315" i="8" s="1"/>
  <c r="BE315" i="8" s="1"/>
  <c r="BD315" i="8" s="1"/>
  <c r="BC315" i="8" s="1"/>
  <c r="BB315" i="8" s="1"/>
  <c r="BA315" i="8" s="1"/>
  <c r="BL315" i="8" s="1"/>
  <c r="CA315" i="8" s="1"/>
  <c r="AY315" i="8"/>
  <c r="AX315" i="8" s="1"/>
  <c r="AW315" i="8" s="1"/>
  <c r="AV315" i="8" s="1"/>
  <c r="AU315" i="8" s="1"/>
  <c r="AT315" i="8" s="1"/>
  <c r="AS315" i="8" s="1"/>
  <c r="AR315" i="8" s="1"/>
  <c r="AQ315" i="8" s="1"/>
  <c r="AP315" i="8" s="1"/>
  <c r="AO315" i="8" s="1"/>
  <c r="AZ315" i="8" s="1"/>
  <c r="BZ315" i="8" s="1"/>
  <c r="AY619" i="8"/>
  <c r="AX619" i="8" s="1"/>
  <c r="AW619" i="8" s="1"/>
  <c r="AV619" i="8" s="1"/>
  <c r="AU619" i="8" s="1"/>
  <c r="AT619" i="8" s="1"/>
  <c r="AS619" i="8" s="1"/>
  <c r="AR619" i="8" s="1"/>
  <c r="AQ619" i="8" s="1"/>
  <c r="AP619" i="8" s="1"/>
  <c r="AO619" i="8" s="1"/>
  <c r="AZ619" i="8" s="1"/>
  <c r="BZ619" i="8" s="1"/>
  <c r="AM619" i="8"/>
  <c r="AL619" i="8" s="1"/>
  <c r="AK619" i="8" s="1"/>
  <c r="AJ619" i="8" s="1"/>
  <c r="AI619" i="8" s="1"/>
  <c r="AH619" i="8" s="1"/>
  <c r="AG619" i="8" s="1"/>
  <c r="AF619" i="8" s="1"/>
  <c r="AE619" i="8" s="1"/>
  <c r="AD619" i="8" s="1"/>
  <c r="AC619" i="8" s="1"/>
  <c r="AN619" i="8" s="1"/>
  <c r="BY619" i="8" s="1"/>
  <c r="BK619" i="8"/>
  <c r="BJ619" i="8" s="1"/>
  <c r="BI619" i="8" s="1"/>
  <c r="BH619" i="8" s="1"/>
  <c r="BG619" i="8" s="1"/>
  <c r="BF619" i="8" s="1"/>
  <c r="BE619" i="8" s="1"/>
  <c r="BD619" i="8" s="1"/>
  <c r="BC619" i="8" s="1"/>
  <c r="BB619" i="8" s="1"/>
  <c r="BA619" i="8" s="1"/>
  <c r="BL619" i="8" s="1"/>
  <c r="CA619" i="8" s="1"/>
  <c r="BW51" i="8"/>
  <c r="BV51" i="8" s="1"/>
  <c r="BU51" i="8" s="1"/>
  <c r="BT51" i="8" s="1"/>
  <c r="BS51" i="8" s="1"/>
  <c r="BR51" i="8" s="1"/>
  <c r="BQ51" i="8" s="1"/>
  <c r="BP51" i="8" s="1"/>
  <c r="BO51" i="8" s="1"/>
  <c r="BN51" i="8" s="1"/>
  <c r="BM51" i="8" s="1"/>
  <c r="BX51" i="8" s="1"/>
  <c r="CB51" i="8" s="1"/>
  <c r="L51" i="8"/>
  <c r="BW186" i="8"/>
  <c r="BV186" i="8" s="1"/>
  <c r="BU186" i="8" s="1"/>
  <c r="BT186" i="8" s="1"/>
  <c r="BS186" i="8" s="1"/>
  <c r="BR186" i="8" s="1"/>
  <c r="BQ186" i="8" s="1"/>
  <c r="BP186" i="8" s="1"/>
  <c r="BO186" i="8" s="1"/>
  <c r="BN186" i="8" s="1"/>
  <c r="BM186" i="8" s="1"/>
  <c r="BX186" i="8" s="1"/>
  <c r="CB186" i="8" s="1"/>
  <c r="L186" i="8"/>
  <c r="BW181" i="8"/>
  <c r="BV181" i="8" s="1"/>
  <c r="BU181" i="8" s="1"/>
  <c r="BT181" i="8" s="1"/>
  <c r="BS181" i="8" s="1"/>
  <c r="BR181" i="8" s="1"/>
  <c r="BQ181" i="8" s="1"/>
  <c r="BP181" i="8" s="1"/>
  <c r="BO181" i="8" s="1"/>
  <c r="BN181" i="8" s="1"/>
  <c r="BM181" i="8" s="1"/>
  <c r="BX181" i="8" s="1"/>
  <c r="CB181" i="8" s="1"/>
  <c r="L181" i="8"/>
  <c r="BW189" i="8"/>
  <c r="BV189" i="8" s="1"/>
  <c r="BU189" i="8" s="1"/>
  <c r="BT189" i="8" s="1"/>
  <c r="BS189" i="8" s="1"/>
  <c r="BR189" i="8" s="1"/>
  <c r="BQ189" i="8" s="1"/>
  <c r="BP189" i="8" s="1"/>
  <c r="BO189" i="8" s="1"/>
  <c r="BN189" i="8" s="1"/>
  <c r="BM189" i="8" s="1"/>
  <c r="BX189" i="8" s="1"/>
  <c r="CB189" i="8" s="1"/>
  <c r="L189" i="8"/>
  <c r="BW180" i="8"/>
  <c r="BV180" i="8" s="1"/>
  <c r="BU180" i="8" s="1"/>
  <c r="BT180" i="8" s="1"/>
  <c r="BS180" i="8" s="1"/>
  <c r="BR180" i="8" s="1"/>
  <c r="BQ180" i="8" s="1"/>
  <c r="BP180" i="8" s="1"/>
  <c r="BO180" i="8" s="1"/>
  <c r="BN180" i="8" s="1"/>
  <c r="BM180" i="8" s="1"/>
  <c r="BX180" i="8" s="1"/>
  <c r="CB180" i="8" s="1"/>
  <c r="L180" i="8"/>
  <c r="BW182" i="8"/>
  <c r="BV182" i="8" s="1"/>
  <c r="BU182" i="8" s="1"/>
  <c r="BT182" i="8" s="1"/>
  <c r="BS182" i="8" s="1"/>
  <c r="BR182" i="8" s="1"/>
  <c r="BQ182" i="8" s="1"/>
  <c r="BP182" i="8" s="1"/>
  <c r="BO182" i="8" s="1"/>
  <c r="BN182" i="8" s="1"/>
  <c r="BM182" i="8" s="1"/>
  <c r="BX182" i="8" s="1"/>
  <c r="CB182" i="8" s="1"/>
  <c r="L182" i="8"/>
  <c r="AM800" i="8"/>
  <c r="AL800" i="8" s="1"/>
  <c r="AK800" i="8" s="1"/>
  <c r="AJ800" i="8" s="1"/>
  <c r="AI800" i="8" s="1"/>
  <c r="AH800" i="8" s="1"/>
  <c r="AG800" i="8" s="1"/>
  <c r="AF800" i="8" s="1"/>
  <c r="AE800" i="8" s="1"/>
  <c r="AD800" i="8" s="1"/>
  <c r="AC800" i="8" s="1"/>
  <c r="AN800" i="8" s="1"/>
  <c r="BY800" i="8" s="1"/>
  <c r="BK800" i="8"/>
  <c r="BJ800" i="8" s="1"/>
  <c r="BI800" i="8" s="1"/>
  <c r="BH800" i="8" s="1"/>
  <c r="BG800" i="8" s="1"/>
  <c r="BF800" i="8" s="1"/>
  <c r="BE800" i="8" s="1"/>
  <c r="BD800" i="8" s="1"/>
  <c r="BC800" i="8" s="1"/>
  <c r="BB800" i="8" s="1"/>
  <c r="BA800" i="8" s="1"/>
  <c r="BL800" i="8" s="1"/>
  <c r="CA800" i="8" s="1"/>
  <c r="AY800" i="8"/>
  <c r="AX800" i="8" s="1"/>
  <c r="AW800" i="8" s="1"/>
  <c r="AV800" i="8" s="1"/>
  <c r="AU800" i="8" s="1"/>
  <c r="AT800" i="8" s="1"/>
  <c r="AS800" i="8" s="1"/>
  <c r="AR800" i="8" s="1"/>
  <c r="AQ800" i="8" s="1"/>
  <c r="AP800" i="8" s="1"/>
  <c r="AO800" i="8" s="1"/>
  <c r="AZ800" i="8" s="1"/>
  <c r="BZ800" i="8" s="1"/>
  <c r="AM809" i="8"/>
  <c r="AL809" i="8" s="1"/>
  <c r="AK809" i="8" s="1"/>
  <c r="AJ809" i="8" s="1"/>
  <c r="AI809" i="8" s="1"/>
  <c r="AH809" i="8" s="1"/>
  <c r="AG809" i="8" s="1"/>
  <c r="AF809" i="8" s="1"/>
  <c r="AE809" i="8" s="1"/>
  <c r="AD809" i="8" s="1"/>
  <c r="AC809" i="8" s="1"/>
  <c r="AN809" i="8" s="1"/>
  <c r="BY809" i="8" s="1"/>
  <c r="BK809" i="8"/>
  <c r="BJ809" i="8" s="1"/>
  <c r="BI809" i="8" s="1"/>
  <c r="BH809" i="8" s="1"/>
  <c r="BG809" i="8" s="1"/>
  <c r="BF809" i="8" s="1"/>
  <c r="BE809" i="8" s="1"/>
  <c r="BD809" i="8" s="1"/>
  <c r="BC809" i="8" s="1"/>
  <c r="BB809" i="8" s="1"/>
  <c r="BA809" i="8" s="1"/>
  <c r="BL809" i="8" s="1"/>
  <c r="CA809" i="8" s="1"/>
  <c r="AY809" i="8"/>
  <c r="AX809" i="8" s="1"/>
  <c r="AW809" i="8" s="1"/>
  <c r="AV809" i="8" s="1"/>
  <c r="AU809" i="8" s="1"/>
  <c r="AT809" i="8" s="1"/>
  <c r="AS809" i="8" s="1"/>
  <c r="AR809" i="8" s="1"/>
  <c r="AQ809" i="8" s="1"/>
  <c r="AP809" i="8" s="1"/>
  <c r="AO809" i="8" s="1"/>
  <c r="AZ809" i="8" s="1"/>
  <c r="BZ809" i="8" s="1"/>
  <c r="AM817" i="8"/>
  <c r="AL817" i="8" s="1"/>
  <c r="AK817" i="8" s="1"/>
  <c r="AJ817" i="8" s="1"/>
  <c r="AI817" i="8" s="1"/>
  <c r="AH817" i="8" s="1"/>
  <c r="AG817" i="8" s="1"/>
  <c r="AF817" i="8" s="1"/>
  <c r="AE817" i="8" s="1"/>
  <c r="AD817" i="8" s="1"/>
  <c r="AC817" i="8" s="1"/>
  <c r="AN817" i="8" s="1"/>
  <c r="BY817" i="8" s="1"/>
  <c r="BK817" i="8"/>
  <c r="BJ817" i="8" s="1"/>
  <c r="BI817" i="8" s="1"/>
  <c r="BH817" i="8" s="1"/>
  <c r="BG817" i="8" s="1"/>
  <c r="BF817" i="8" s="1"/>
  <c r="BE817" i="8" s="1"/>
  <c r="BD817" i="8" s="1"/>
  <c r="BC817" i="8" s="1"/>
  <c r="BB817" i="8" s="1"/>
  <c r="BA817" i="8" s="1"/>
  <c r="BL817" i="8" s="1"/>
  <c r="CA817" i="8" s="1"/>
  <c r="AY817" i="8"/>
  <c r="AX817" i="8" s="1"/>
  <c r="AW817" i="8" s="1"/>
  <c r="AV817" i="8" s="1"/>
  <c r="AU817" i="8" s="1"/>
  <c r="AT817" i="8" s="1"/>
  <c r="AS817" i="8" s="1"/>
  <c r="AR817" i="8" s="1"/>
  <c r="AQ817" i="8" s="1"/>
  <c r="AP817" i="8" s="1"/>
  <c r="AO817" i="8" s="1"/>
  <c r="AZ817" i="8" s="1"/>
  <c r="BZ817" i="8" s="1"/>
  <c r="AM825" i="8"/>
  <c r="AL825" i="8" s="1"/>
  <c r="AK825" i="8" s="1"/>
  <c r="AJ825" i="8" s="1"/>
  <c r="AI825" i="8" s="1"/>
  <c r="AH825" i="8" s="1"/>
  <c r="AG825" i="8" s="1"/>
  <c r="AF825" i="8" s="1"/>
  <c r="AE825" i="8" s="1"/>
  <c r="AD825" i="8" s="1"/>
  <c r="AC825" i="8" s="1"/>
  <c r="AN825" i="8" s="1"/>
  <c r="BY825" i="8" s="1"/>
  <c r="BK825" i="8"/>
  <c r="BJ825" i="8" s="1"/>
  <c r="BI825" i="8" s="1"/>
  <c r="BH825" i="8" s="1"/>
  <c r="BG825" i="8" s="1"/>
  <c r="BF825" i="8" s="1"/>
  <c r="BE825" i="8" s="1"/>
  <c r="BD825" i="8" s="1"/>
  <c r="BC825" i="8" s="1"/>
  <c r="BB825" i="8" s="1"/>
  <c r="BA825" i="8" s="1"/>
  <c r="BL825" i="8" s="1"/>
  <c r="CA825" i="8" s="1"/>
  <c r="AY825" i="8"/>
  <c r="AX825" i="8" s="1"/>
  <c r="AW825" i="8" s="1"/>
  <c r="AV825" i="8" s="1"/>
  <c r="AU825" i="8" s="1"/>
  <c r="AT825" i="8" s="1"/>
  <c r="AS825" i="8" s="1"/>
  <c r="AR825" i="8" s="1"/>
  <c r="AQ825" i="8" s="1"/>
  <c r="AP825" i="8" s="1"/>
  <c r="AO825" i="8" s="1"/>
  <c r="AZ825" i="8" s="1"/>
  <c r="BZ825" i="8" s="1"/>
  <c r="AM833" i="8"/>
  <c r="AL833" i="8" s="1"/>
  <c r="AK833" i="8" s="1"/>
  <c r="AJ833" i="8" s="1"/>
  <c r="AI833" i="8" s="1"/>
  <c r="AH833" i="8" s="1"/>
  <c r="AG833" i="8" s="1"/>
  <c r="AF833" i="8" s="1"/>
  <c r="AE833" i="8" s="1"/>
  <c r="AD833" i="8" s="1"/>
  <c r="AC833" i="8" s="1"/>
  <c r="AN833" i="8" s="1"/>
  <c r="BY833" i="8" s="1"/>
  <c r="BK833" i="8"/>
  <c r="BJ833" i="8" s="1"/>
  <c r="BI833" i="8" s="1"/>
  <c r="BH833" i="8" s="1"/>
  <c r="BG833" i="8" s="1"/>
  <c r="BF833" i="8" s="1"/>
  <c r="BE833" i="8" s="1"/>
  <c r="BD833" i="8" s="1"/>
  <c r="BC833" i="8" s="1"/>
  <c r="BB833" i="8" s="1"/>
  <c r="BA833" i="8" s="1"/>
  <c r="BL833" i="8" s="1"/>
  <c r="CA833" i="8" s="1"/>
  <c r="AY833" i="8"/>
  <c r="AX833" i="8" s="1"/>
  <c r="AW833" i="8" s="1"/>
  <c r="AV833" i="8" s="1"/>
  <c r="AU833" i="8" s="1"/>
  <c r="AT833" i="8" s="1"/>
  <c r="AS833" i="8" s="1"/>
  <c r="AR833" i="8" s="1"/>
  <c r="AQ833" i="8" s="1"/>
  <c r="AP833" i="8" s="1"/>
  <c r="AO833" i="8" s="1"/>
  <c r="AZ833" i="8" s="1"/>
  <c r="BZ833" i="8" s="1"/>
  <c r="AM846" i="8"/>
  <c r="AL846" i="8" s="1"/>
  <c r="AK846" i="8" s="1"/>
  <c r="AJ846" i="8" s="1"/>
  <c r="AI846" i="8" s="1"/>
  <c r="AH846" i="8" s="1"/>
  <c r="AG846" i="8" s="1"/>
  <c r="AF846" i="8" s="1"/>
  <c r="AE846" i="8" s="1"/>
  <c r="AD846" i="8" s="1"/>
  <c r="AC846" i="8" s="1"/>
  <c r="AN846" i="8" s="1"/>
  <c r="BY846" i="8" s="1"/>
  <c r="BK846" i="8"/>
  <c r="BJ846" i="8" s="1"/>
  <c r="BI846" i="8" s="1"/>
  <c r="BH846" i="8" s="1"/>
  <c r="BG846" i="8" s="1"/>
  <c r="BF846" i="8" s="1"/>
  <c r="BE846" i="8" s="1"/>
  <c r="BD846" i="8" s="1"/>
  <c r="BC846" i="8" s="1"/>
  <c r="BB846" i="8" s="1"/>
  <c r="BA846" i="8" s="1"/>
  <c r="BL846" i="8" s="1"/>
  <c r="CA846" i="8" s="1"/>
  <c r="AY846" i="8"/>
  <c r="AX846" i="8" s="1"/>
  <c r="AW846" i="8" s="1"/>
  <c r="AV846" i="8" s="1"/>
  <c r="AU846" i="8" s="1"/>
  <c r="AT846" i="8" s="1"/>
  <c r="AS846" i="8" s="1"/>
  <c r="AR846" i="8" s="1"/>
  <c r="AQ846" i="8" s="1"/>
  <c r="AP846" i="8" s="1"/>
  <c r="AO846" i="8" s="1"/>
  <c r="AZ846" i="8" s="1"/>
  <c r="BZ846" i="8" s="1"/>
  <c r="BW177" i="8"/>
  <c r="BV177" i="8" s="1"/>
  <c r="BU177" i="8" s="1"/>
  <c r="BT177" i="8" s="1"/>
  <c r="BS177" i="8" s="1"/>
  <c r="BR177" i="8" s="1"/>
  <c r="BQ177" i="8" s="1"/>
  <c r="BP177" i="8" s="1"/>
  <c r="BO177" i="8" s="1"/>
  <c r="BN177" i="8" s="1"/>
  <c r="BM177" i="8" s="1"/>
  <c r="BX177" i="8" s="1"/>
  <c r="CB177" i="8" s="1"/>
  <c r="L177" i="8"/>
  <c r="L213" i="8"/>
  <c r="BW213" i="8"/>
  <c r="BV213" i="8" s="1"/>
  <c r="BU213" i="8" s="1"/>
  <c r="BT213" i="8" s="1"/>
  <c r="BS213" i="8" s="1"/>
  <c r="BR213" i="8" s="1"/>
  <c r="BQ213" i="8" s="1"/>
  <c r="BP213" i="8" s="1"/>
  <c r="BO213" i="8" s="1"/>
  <c r="BN213" i="8" s="1"/>
  <c r="BM213" i="8" s="1"/>
  <c r="BX213" i="8" s="1"/>
  <c r="CB213" i="8" s="1"/>
  <c r="L339" i="8"/>
  <c r="BW339" i="8"/>
  <c r="BV339" i="8" s="1"/>
  <c r="BU339" i="8" s="1"/>
  <c r="BT339" i="8" s="1"/>
  <c r="BS339" i="8" s="1"/>
  <c r="BR339" i="8" s="1"/>
  <c r="BQ339" i="8" s="1"/>
  <c r="BP339" i="8" s="1"/>
  <c r="BO339" i="8" s="1"/>
  <c r="BN339" i="8" s="1"/>
  <c r="BM339" i="8" s="1"/>
  <c r="BX339" i="8" s="1"/>
  <c r="CB339" i="8" s="1"/>
  <c r="AM153" i="8"/>
  <c r="AL153" i="8" s="1"/>
  <c r="AK153" i="8" s="1"/>
  <c r="AJ153" i="8" s="1"/>
  <c r="AI153" i="8" s="1"/>
  <c r="AH153" i="8" s="1"/>
  <c r="AG153" i="8" s="1"/>
  <c r="AF153" i="8" s="1"/>
  <c r="AE153" i="8" s="1"/>
  <c r="AD153" i="8" s="1"/>
  <c r="AC153" i="8" s="1"/>
  <c r="AN153" i="8" s="1"/>
  <c r="BY153" i="8" s="1"/>
  <c r="BK153" i="8"/>
  <c r="BJ153" i="8" s="1"/>
  <c r="BI153" i="8" s="1"/>
  <c r="BH153" i="8" s="1"/>
  <c r="BG153" i="8" s="1"/>
  <c r="BF153" i="8" s="1"/>
  <c r="BE153" i="8" s="1"/>
  <c r="BD153" i="8" s="1"/>
  <c r="BC153" i="8" s="1"/>
  <c r="BB153" i="8" s="1"/>
  <c r="BA153" i="8" s="1"/>
  <c r="BL153" i="8" s="1"/>
  <c r="CA153" i="8" s="1"/>
  <c r="AY153" i="8"/>
  <c r="AX153" i="8" s="1"/>
  <c r="AW153" i="8" s="1"/>
  <c r="AV153" i="8" s="1"/>
  <c r="AU153" i="8" s="1"/>
  <c r="AT153" i="8" s="1"/>
  <c r="AS153" i="8" s="1"/>
  <c r="AR153" i="8" s="1"/>
  <c r="AQ153" i="8" s="1"/>
  <c r="AP153" i="8" s="1"/>
  <c r="AO153" i="8" s="1"/>
  <c r="AZ153" i="8" s="1"/>
  <c r="BZ153" i="8" s="1"/>
  <c r="AM157" i="8"/>
  <c r="AL157" i="8" s="1"/>
  <c r="AK157" i="8" s="1"/>
  <c r="AJ157" i="8" s="1"/>
  <c r="AI157" i="8" s="1"/>
  <c r="AH157" i="8" s="1"/>
  <c r="AG157" i="8" s="1"/>
  <c r="AF157" i="8" s="1"/>
  <c r="AE157" i="8" s="1"/>
  <c r="AD157" i="8" s="1"/>
  <c r="AC157" i="8" s="1"/>
  <c r="AN157" i="8" s="1"/>
  <c r="BY157" i="8" s="1"/>
  <c r="BK157" i="8"/>
  <c r="BJ157" i="8" s="1"/>
  <c r="BI157" i="8" s="1"/>
  <c r="BH157" i="8" s="1"/>
  <c r="BG157" i="8" s="1"/>
  <c r="BF157" i="8" s="1"/>
  <c r="BE157" i="8" s="1"/>
  <c r="BD157" i="8" s="1"/>
  <c r="BC157" i="8" s="1"/>
  <c r="BB157" i="8" s="1"/>
  <c r="BA157" i="8" s="1"/>
  <c r="BL157" i="8" s="1"/>
  <c r="CA157" i="8" s="1"/>
  <c r="AY157" i="8"/>
  <c r="AX157" i="8" s="1"/>
  <c r="AW157" i="8" s="1"/>
  <c r="AV157" i="8" s="1"/>
  <c r="AU157" i="8" s="1"/>
  <c r="AT157" i="8" s="1"/>
  <c r="AS157" i="8" s="1"/>
  <c r="AR157" i="8" s="1"/>
  <c r="AQ157" i="8" s="1"/>
  <c r="AP157" i="8" s="1"/>
  <c r="AO157" i="8" s="1"/>
  <c r="AZ157" i="8" s="1"/>
  <c r="BZ157" i="8" s="1"/>
  <c r="AM378" i="8"/>
  <c r="AL378" i="8" s="1"/>
  <c r="AK378" i="8" s="1"/>
  <c r="AJ378" i="8" s="1"/>
  <c r="AI378" i="8" s="1"/>
  <c r="AH378" i="8" s="1"/>
  <c r="AG378" i="8" s="1"/>
  <c r="AF378" i="8" s="1"/>
  <c r="AE378" i="8" s="1"/>
  <c r="AD378" i="8" s="1"/>
  <c r="AC378" i="8" s="1"/>
  <c r="AN378" i="8" s="1"/>
  <c r="BY378" i="8" s="1"/>
  <c r="AY378" i="8"/>
  <c r="AX378" i="8" s="1"/>
  <c r="AW378" i="8" s="1"/>
  <c r="AV378" i="8" s="1"/>
  <c r="AU378" i="8" s="1"/>
  <c r="AT378" i="8" s="1"/>
  <c r="AS378" i="8" s="1"/>
  <c r="AR378" i="8" s="1"/>
  <c r="AQ378" i="8" s="1"/>
  <c r="AP378" i="8" s="1"/>
  <c r="AO378" i="8" s="1"/>
  <c r="AZ378" i="8" s="1"/>
  <c r="BZ378" i="8" s="1"/>
  <c r="BK378" i="8"/>
  <c r="BJ378" i="8" s="1"/>
  <c r="BI378" i="8" s="1"/>
  <c r="BH378" i="8" s="1"/>
  <c r="BG378" i="8" s="1"/>
  <c r="BF378" i="8" s="1"/>
  <c r="BE378" i="8" s="1"/>
  <c r="BD378" i="8" s="1"/>
  <c r="BC378" i="8" s="1"/>
  <c r="BB378" i="8" s="1"/>
  <c r="BA378" i="8" s="1"/>
  <c r="BL378" i="8" s="1"/>
  <c r="CA378" i="8" s="1"/>
  <c r="AM660" i="8"/>
  <c r="AL660" i="8" s="1"/>
  <c r="AK660" i="8" s="1"/>
  <c r="AJ660" i="8" s="1"/>
  <c r="AI660" i="8" s="1"/>
  <c r="AH660" i="8" s="1"/>
  <c r="AG660" i="8" s="1"/>
  <c r="AF660" i="8" s="1"/>
  <c r="AE660" i="8" s="1"/>
  <c r="AD660" i="8" s="1"/>
  <c r="AC660" i="8" s="1"/>
  <c r="AN660" i="8" s="1"/>
  <c r="BY660" i="8" s="1"/>
  <c r="AY660" i="8"/>
  <c r="AX660" i="8" s="1"/>
  <c r="AW660" i="8" s="1"/>
  <c r="AV660" i="8" s="1"/>
  <c r="AU660" i="8" s="1"/>
  <c r="AT660" i="8" s="1"/>
  <c r="AS660" i="8" s="1"/>
  <c r="AR660" i="8" s="1"/>
  <c r="AQ660" i="8" s="1"/>
  <c r="AP660" i="8" s="1"/>
  <c r="AO660" i="8" s="1"/>
  <c r="AZ660" i="8" s="1"/>
  <c r="BZ660" i="8" s="1"/>
  <c r="BK660" i="8"/>
  <c r="BJ660" i="8" s="1"/>
  <c r="BI660" i="8" s="1"/>
  <c r="BH660" i="8" s="1"/>
  <c r="BG660" i="8" s="1"/>
  <c r="BF660" i="8" s="1"/>
  <c r="BE660" i="8" s="1"/>
  <c r="BD660" i="8" s="1"/>
  <c r="BC660" i="8" s="1"/>
  <c r="BB660" i="8" s="1"/>
  <c r="BA660" i="8" s="1"/>
  <c r="BL660" i="8" s="1"/>
  <c r="CA660" i="8" s="1"/>
  <c r="AM667" i="8"/>
  <c r="AL667" i="8" s="1"/>
  <c r="AK667" i="8" s="1"/>
  <c r="AJ667" i="8" s="1"/>
  <c r="AI667" i="8" s="1"/>
  <c r="AH667" i="8" s="1"/>
  <c r="AG667" i="8" s="1"/>
  <c r="AF667" i="8" s="1"/>
  <c r="AE667" i="8" s="1"/>
  <c r="AD667" i="8" s="1"/>
  <c r="AC667" i="8" s="1"/>
  <c r="AN667" i="8" s="1"/>
  <c r="BY667" i="8" s="1"/>
  <c r="AY667" i="8"/>
  <c r="AX667" i="8" s="1"/>
  <c r="AW667" i="8" s="1"/>
  <c r="AV667" i="8" s="1"/>
  <c r="AU667" i="8" s="1"/>
  <c r="AT667" i="8" s="1"/>
  <c r="AS667" i="8" s="1"/>
  <c r="AR667" i="8" s="1"/>
  <c r="AQ667" i="8" s="1"/>
  <c r="AP667" i="8" s="1"/>
  <c r="AO667" i="8" s="1"/>
  <c r="AZ667" i="8" s="1"/>
  <c r="BZ667" i="8" s="1"/>
  <c r="BK667" i="8"/>
  <c r="BJ667" i="8" s="1"/>
  <c r="BI667" i="8" s="1"/>
  <c r="BH667" i="8" s="1"/>
  <c r="BG667" i="8" s="1"/>
  <c r="BF667" i="8" s="1"/>
  <c r="BE667" i="8" s="1"/>
  <c r="BD667" i="8" s="1"/>
  <c r="BC667" i="8" s="1"/>
  <c r="BB667" i="8" s="1"/>
  <c r="BA667" i="8" s="1"/>
  <c r="BL667" i="8" s="1"/>
  <c r="CA667" i="8" s="1"/>
  <c r="AM908" i="8"/>
  <c r="AL908" i="8" s="1"/>
  <c r="AK908" i="8" s="1"/>
  <c r="AJ908" i="8" s="1"/>
  <c r="AI908" i="8" s="1"/>
  <c r="AH908" i="8" s="1"/>
  <c r="AG908" i="8" s="1"/>
  <c r="AF908" i="8" s="1"/>
  <c r="AE908" i="8" s="1"/>
  <c r="AD908" i="8" s="1"/>
  <c r="AC908" i="8" s="1"/>
  <c r="AN908" i="8" s="1"/>
  <c r="BY908" i="8" s="1"/>
  <c r="AY908" i="8"/>
  <c r="AX908" i="8" s="1"/>
  <c r="AW908" i="8" s="1"/>
  <c r="AV908" i="8" s="1"/>
  <c r="AU908" i="8" s="1"/>
  <c r="AT908" i="8" s="1"/>
  <c r="AS908" i="8" s="1"/>
  <c r="AR908" i="8" s="1"/>
  <c r="AQ908" i="8" s="1"/>
  <c r="AP908" i="8" s="1"/>
  <c r="AO908" i="8" s="1"/>
  <c r="AZ908" i="8" s="1"/>
  <c r="BZ908" i="8" s="1"/>
  <c r="BK908" i="8"/>
  <c r="BJ908" i="8" s="1"/>
  <c r="BI908" i="8" s="1"/>
  <c r="BH908" i="8" s="1"/>
  <c r="BG908" i="8" s="1"/>
  <c r="BF908" i="8" s="1"/>
  <c r="BE908" i="8" s="1"/>
  <c r="BD908" i="8" s="1"/>
  <c r="BC908" i="8" s="1"/>
  <c r="BB908" i="8" s="1"/>
  <c r="BA908" i="8" s="1"/>
  <c r="BL908" i="8" s="1"/>
  <c r="CA908" i="8" s="1"/>
  <c r="AM369" i="8"/>
  <c r="AL369" i="8" s="1"/>
  <c r="AK369" i="8" s="1"/>
  <c r="AJ369" i="8" s="1"/>
  <c r="AI369" i="8" s="1"/>
  <c r="AH369" i="8" s="1"/>
  <c r="AG369" i="8" s="1"/>
  <c r="AF369" i="8" s="1"/>
  <c r="AE369" i="8" s="1"/>
  <c r="AD369" i="8" s="1"/>
  <c r="AC369" i="8" s="1"/>
  <c r="AN369" i="8" s="1"/>
  <c r="BY369" i="8" s="1"/>
  <c r="AY369" i="8"/>
  <c r="AX369" i="8" s="1"/>
  <c r="AW369" i="8" s="1"/>
  <c r="AV369" i="8" s="1"/>
  <c r="AU369" i="8" s="1"/>
  <c r="AT369" i="8" s="1"/>
  <c r="AS369" i="8" s="1"/>
  <c r="AR369" i="8" s="1"/>
  <c r="AQ369" i="8" s="1"/>
  <c r="AP369" i="8" s="1"/>
  <c r="AO369" i="8" s="1"/>
  <c r="AZ369" i="8" s="1"/>
  <c r="BZ369" i="8" s="1"/>
  <c r="BK369" i="8"/>
  <c r="BJ369" i="8" s="1"/>
  <c r="BI369" i="8" s="1"/>
  <c r="BH369" i="8" s="1"/>
  <c r="BG369" i="8" s="1"/>
  <c r="BF369" i="8" s="1"/>
  <c r="BE369" i="8" s="1"/>
  <c r="BD369" i="8" s="1"/>
  <c r="BC369" i="8" s="1"/>
  <c r="BB369" i="8" s="1"/>
  <c r="BA369" i="8" s="1"/>
  <c r="BL369" i="8" s="1"/>
  <c r="CA369" i="8" s="1"/>
  <c r="BW302" i="8"/>
  <c r="BV302" i="8" s="1"/>
  <c r="BU302" i="8" s="1"/>
  <c r="BT302" i="8" s="1"/>
  <c r="BS302" i="8" s="1"/>
  <c r="BR302" i="8" s="1"/>
  <c r="BQ302" i="8" s="1"/>
  <c r="BP302" i="8" s="1"/>
  <c r="BO302" i="8" s="1"/>
  <c r="BN302" i="8" s="1"/>
  <c r="BM302" i="8" s="1"/>
  <c r="BX302" i="8" s="1"/>
  <c r="CB302" i="8" s="1"/>
  <c r="L302" i="8"/>
  <c r="BW296" i="8"/>
  <c r="BV296" i="8" s="1"/>
  <c r="BU296" i="8" s="1"/>
  <c r="BT296" i="8" s="1"/>
  <c r="BS296" i="8" s="1"/>
  <c r="BR296" i="8" s="1"/>
  <c r="BQ296" i="8" s="1"/>
  <c r="BP296" i="8" s="1"/>
  <c r="BO296" i="8" s="1"/>
  <c r="BN296" i="8" s="1"/>
  <c r="BM296" i="8" s="1"/>
  <c r="BX296" i="8" s="1"/>
  <c r="CB296" i="8" s="1"/>
  <c r="L296" i="8"/>
  <c r="BK566" i="8"/>
  <c r="BJ566" i="8" s="1"/>
  <c r="BI566" i="8" s="1"/>
  <c r="BH566" i="8" s="1"/>
  <c r="BG566" i="8" s="1"/>
  <c r="BF566" i="8" s="1"/>
  <c r="BE566" i="8" s="1"/>
  <c r="BD566" i="8" s="1"/>
  <c r="BC566" i="8" s="1"/>
  <c r="BB566" i="8" s="1"/>
  <c r="BA566" i="8" s="1"/>
  <c r="BL566" i="8" s="1"/>
  <c r="CA566" i="8" s="1"/>
  <c r="AY566" i="8"/>
  <c r="AX566" i="8" s="1"/>
  <c r="AW566" i="8" s="1"/>
  <c r="AV566" i="8" s="1"/>
  <c r="AU566" i="8" s="1"/>
  <c r="AT566" i="8" s="1"/>
  <c r="AS566" i="8" s="1"/>
  <c r="AR566" i="8" s="1"/>
  <c r="AQ566" i="8" s="1"/>
  <c r="AP566" i="8" s="1"/>
  <c r="AO566" i="8" s="1"/>
  <c r="AZ566" i="8" s="1"/>
  <c r="BZ566" i="8" s="1"/>
  <c r="AM566" i="8"/>
  <c r="AL566" i="8" s="1"/>
  <c r="AK566" i="8" s="1"/>
  <c r="AJ566" i="8" s="1"/>
  <c r="AI566" i="8" s="1"/>
  <c r="AH566" i="8" s="1"/>
  <c r="AG566" i="8" s="1"/>
  <c r="AF566" i="8" s="1"/>
  <c r="AE566" i="8" s="1"/>
  <c r="AD566" i="8" s="1"/>
  <c r="AC566" i="8" s="1"/>
  <c r="AN566" i="8" s="1"/>
  <c r="BY566" i="8" s="1"/>
  <c r="BK574" i="8"/>
  <c r="BJ574" i="8" s="1"/>
  <c r="BI574" i="8" s="1"/>
  <c r="BH574" i="8" s="1"/>
  <c r="BG574" i="8" s="1"/>
  <c r="BF574" i="8" s="1"/>
  <c r="BE574" i="8" s="1"/>
  <c r="BD574" i="8" s="1"/>
  <c r="BC574" i="8" s="1"/>
  <c r="BB574" i="8" s="1"/>
  <c r="BA574" i="8" s="1"/>
  <c r="BL574" i="8" s="1"/>
  <c r="CA574" i="8" s="1"/>
  <c r="AY574" i="8"/>
  <c r="AX574" i="8" s="1"/>
  <c r="AW574" i="8" s="1"/>
  <c r="AV574" i="8" s="1"/>
  <c r="AU574" i="8" s="1"/>
  <c r="AT574" i="8" s="1"/>
  <c r="AS574" i="8" s="1"/>
  <c r="AR574" i="8" s="1"/>
  <c r="AQ574" i="8" s="1"/>
  <c r="AP574" i="8" s="1"/>
  <c r="AO574" i="8" s="1"/>
  <c r="AZ574" i="8" s="1"/>
  <c r="BZ574" i="8" s="1"/>
  <c r="AM574" i="8"/>
  <c r="AL574" i="8" s="1"/>
  <c r="AK574" i="8" s="1"/>
  <c r="AJ574" i="8" s="1"/>
  <c r="AI574" i="8" s="1"/>
  <c r="AH574" i="8" s="1"/>
  <c r="AG574" i="8" s="1"/>
  <c r="AF574" i="8" s="1"/>
  <c r="AE574" i="8" s="1"/>
  <c r="AD574" i="8" s="1"/>
  <c r="AC574" i="8" s="1"/>
  <c r="AN574" i="8" s="1"/>
  <c r="BY574" i="8" s="1"/>
  <c r="BK582" i="8"/>
  <c r="BJ582" i="8" s="1"/>
  <c r="BI582" i="8" s="1"/>
  <c r="BH582" i="8" s="1"/>
  <c r="BG582" i="8" s="1"/>
  <c r="BF582" i="8" s="1"/>
  <c r="BE582" i="8" s="1"/>
  <c r="BD582" i="8" s="1"/>
  <c r="BC582" i="8" s="1"/>
  <c r="BB582" i="8" s="1"/>
  <c r="BA582" i="8" s="1"/>
  <c r="BL582" i="8" s="1"/>
  <c r="CA582" i="8" s="1"/>
  <c r="AY582" i="8"/>
  <c r="AX582" i="8" s="1"/>
  <c r="AW582" i="8" s="1"/>
  <c r="AV582" i="8" s="1"/>
  <c r="AU582" i="8" s="1"/>
  <c r="AT582" i="8" s="1"/>
  <c r="AS582" i="8" s="1"/>
  <c r="AR582" i="8" s="1"/>
  <c r="AQ582" i="8" s="1"/>
  <c r="AP582" i="8" s="1"/>
  <c r="AO582" i="8" s="1"/>
  <c r="AZ582" i="8" s="1"/>
  <c r="BZ582" i="8" s="1"/>
  <c r="AM582" i="8"/>
  <c r="AL582" i="8" s="1"/>
  <c r="AK582" i="8" s="1"/>
  <c r="AJ582" i="8" s="1"/>
  <c r="AI582" i="8" s="1"/>
  <c r="AH582" i="8" s="1"/>
  <c r="AG582" i="8" s="1"/>
  <c r="AF582" i="8" s="1"/>
  <c r="AE582" i="8" s="1"/>
  <c r="AD582" i="8" s="1"/>
  <c r="AC582" i="8" s="1"/>
  <c r="AN582" i="8" s="1"/>
  <c r="BY582" i="8" s="1"/>
  <c r="BK589" i="8"/>
  <c r="BJ589" i="8" s="1"/>
  <c r="BI589" i="8" s="1"/>
  <c r="BH589" i="8" s="1"/>
  <c r="BG589" i="8" s="1"/>
  <c r="BF589" i="8" s="1"/>
  <c r="BE589" i="8" s="1"/>
  <c r="BD589" i="8" s="1"/>
  <c r="BC589" i="8" s="1"/>
  <c r="BB589" i="8" s="1"/>
  <c r="BA589" i="8" s="1"/>
  <c r="BL589" i="8" s="1"/>
  <c r="CA589" i="8" s="1"/>
  <c r="AY589" i="8"/>
  <c r="AX589" i="8" s="1"/>
  <c r="AW589" i="8" s="1"/>
  <c r="AV589" i="8" s="1"/>
  <c r="AU589" i="8" s="1"/>
  <c r="AT589" i="8" s="1"/>
  <c r="AS589" i="8" s="1"/>
  <c r="AR589" i="8" s="1"/>
  <c r="AQ589" i="8" s="1"/>
  <c r="AP589" i="8" s="1"/>
  <c r="AO589" i="8" s="1"/>
  <c r="AZ589" i="8" s="1"/>
  <c r="BZ589" i="8" s="1"/>
  <c r="AM589" i="8"/>
  <c r="AL589" i="8" s="1"/>
  <c r="AK589" i="8" s="1"/>
  <c r="AJ589" i="8" s="1"/>
  <c r="AI589" i="8" s="1"/>
  <c r="AH589" i="8" s="1"/>
  <c r="AG589" i="8" s="1"/>
  <c r="AF589" i="8" s="1"/>
  <c r="AE589" i="8" s="1"/>
  <c r="AD589" i="8" s="1"/>
  <c r="AC589" i="8" s="1"/>
  <c r="AN589" i="8" s="1"/>
  <c r="BY589" i="8" s="1"/>
  <c r="BK594" i="8"/>
  <c r="BJ594" i="8" s="1"/>
  <c r="BI594" i="8" s="1"/>
  <c r="BH594" i="8" s="1"/>
  <c r="BG594" i="8" s="1"/>
  <c r="BF594" i="8" s="1"/>
  <c r="BE594" i="8" s="1"/>
  <c r="BD594" i="8" s="1"/>
  <c r="BC594" i="8" s="1"/>
  <c r="BB594" i="8" s="1"/>
  <c r="BA594" i="8" s="1"/>
  <c r="BL594" i="8" s="1"/>
  <c r="CA594" i="8" s="1"/>
  <c r="AY594" i="8"/>
  <c r="AX594" i="8" s="1"/>
  <c r="AW594" i="8" s="1"/>
  <c r="AV594" i="8" s="1"/>
  <c r="AU594" i="8" s="1"/>
  <c r="AT594" i="8" s="1"/>
  <c r="AS594" i="8" s="1"/>
  <c r="AR594" i="8" s="1"/>
  <c r="AQ594" i="8" s="1"/>
  <c r="AP594" i="8" s="1"/>
  <c r="AO594" i="8" s="1"/>
  <c r="AZ594" i="8" s="1"/>
  <c r="BZ594" i="8" s="1"/>
  <c r="AM594" i="8"/>
  <c r="AL594" i="8" s="1"/>
  <c r="AK594" i="8" s="1"/>
  <c r="AJ594" i="8" s="1"/>
  <c r="AI594" i="8" s="1"/>
  <c r="AH594" i="8" s="1"/>
  <c r="AG594" i="8" s="1"/>
  <c r="AF594" i="8" s="1"/>
  <c r="AE594" i="8" s="1"/>
  <c r="AD594" i="8" s="1"/>
  <c r="AC594" i="8" s="1"/>
  <c r="AN594" i="8" s="1"/>
  <c r="BY594" i="8" s="1"/>
  <c r="BK599" i="8"/>
  <c r="BJ599" i="8" s="1"/>
  <c r="BI599" i="8" s="1"/>
  <c r="BH599" i="8" s="1"/>
  <c r="BG599" i="8" s="1"/>
  <c r="BF599" i="8" s="1"/>
  <c r="BE599" i="8" s="1"/>
  <c r="BD599" i="8" s="1"/>
  <c r="BC599" i="8" s="1"/>
  <c r="BB599" i="8" s="1"/>
  <c r="BA599" i="8" s="1"/>
  <c r="BL599" i="8" s="1"/>
  <c r="CA599" i="8" s="1"/>
  <c r="AY599" i="8"/>
  <c r="AX599" i="8" s="1"/>
  <c r="AW599" i="8" s="1"/>
  <c r="AV599" i="8" s="1"/>
  <c r="AU599" i="8" s="1"/>
  <c r="AT599" i="8" s="1"/>
  <c r="AS599" i="8" s="1"/>
  <c r="AR599" i="8" s="1"/>
  <c r="AQ599" i="8" s="1"/>
  <c r="AP599" i="8" s="1"/>
  <c r="AO599" i="8" s="1"/>
  <c r="AZ599" i="8" s="1"/>
  <c r="BZ599" i="8" s="1"/>
  <c r="AM599" i="8"/>
  <c r="AL599" i="8" s="1"/>
  <c r="AK599" i="8" s="1"/>
  <c r="AJ599" i="8" s="1"/>
  <c r="AI599" i="8" s="1"/>
  <c r="AH599" i="8" s="1"/>
  <c r="AG599" i="8" s="1"/>
  <c r="AF599" i="8" s="1"/>
  <c r="AE599" i="8" s="1"/>
  <c r="AD599" i="8" s="1"/>
  <c r="AC599" i="8" s="1"/>
  <c r="AN599" i="8" s="1"/>
  <c r="BY599" i="8" s="1"/>
  <c r="BK603" i="8"/>
  <c r="BJ603" i="8" s="1"/>
  <c r="BI603" i="8" s="1"/>
  <c r="BH603" i="8" s="1"/>
  <c r="BG603" i="8" s="1"/>
  <c r="BF603" i="8" s="1"/>
  <c r="BE603" i="8" s="1"/>
  <c r="BD603" i="8" s="1"/>
  <c r="BC603" i="8" s="1"/>
  <c r="BB603" i="8" s="1"/>
  <c r="BA603" i="8" s="1"/>
  <c r="BL603" i="8" s="1"/>
  <c r="CA603" i="8" s="1"/>
  <c r="AY603" i="8"/>
  <c r="AX603" i="8" s="1"/>
  <c r="AW603" i="8" s="1"/>
  <c r="AV603" i="8" s="1"/>
  <c r="AU603" i="8" s="1"/>
  <c r="AT603" i="8" s="1"/>
  <c r="AS603" i="8" s="1"/>
  <c r="AR603" i="8" s="1"/>
  <c r="AQ603" i="8" s="1"/>
  <c r="AP603" i="8" s="1"/>
  <c r="AO603" i="8" s="1"/>
  <c r="AZ603" i="8" s="1"/>
  <c r="BZ603" i="8" s="1"/>
  <c r="AM603" i="8"/>
  <c r="AL603" i="8" s="1"/>
  <c r="AK603" i="8" s="1"/>
  <c r="AJ603" i="8" s="1"/>
  <c r="AI603" i="8" s="1"/>
  <c r="AH603" i="8" s="1"/>
  <c r="AG603" i="8" s="1"/>
  <c r="AF603" i="8" s="1"/>
  <c r="AE603" i="8" s="1"/>
  <c r="AD603" i="8" s="1"/>
  <c r="AC603" i="8" s="1"/>
  <c r="AN603" i="8" s="1"/>
  <c r="BY603" i="8" s="1"/>
  <c r="BK607" i="8"/>
  <c r="BJ607" i="8" s="1"/>
  <c r="BI607" i="8" s="1"/>
  <c r="BH607" i="8" s="1"/>
  <c r="BG607" i="8" s="1"/>
  <c r="BF607" i="8" s="1"/>
  <c r="BE607" i="8" s="1"/>
  <c r="BD607" i="8" s="1"/>
  <c r="BC607" i="8" s="1"/>
  <c r="BB607" i="8" s="1"/>
  <c r="BA607" i="8" s="1"/>
  <c r="BL607" i="8" s="1"/>
  <c r="CA607" i="8" s="1"/>
  <c r="AY607" i="8"/>
  <c r="AX607" i="8" s="1"/>
  <c r="AW607" i="8" s="1"/>
  <c r="AV607" i="8" s="1"/>
  <c r="AU607" i="8" s="1"/>
  <c r="AT607" i="8" s="1"/>
  <c r="AS607" i="8" s="1"/>
  <c r="AR607" i="8" s="1"/>
  <c r="AQ607" i="8" s="1"/>
  <c r="AP607" i="8" s="1"/>
  <c r="AO607" i="8" s="1"/>
  <c r="AZ607" i="8" s="1"/>
  <c r="BZ607" i="8" s="1"/>
  <c r="AM607" i="8"/>
  <c r="AL607" i="8" s="1"/>
  <c r="AK607" i="8" s="1"/>
  <c r="AJ607" i="8" s="1"/>
  <c r="AI607" i="8" s="1"/>
  <c r="AH607" i="8" s="1"/>
  <c r="AG607" i="8" s="1"/>
  <c r="AF607" i="8" s="1"/>
  <c r="AE607" i="8" s="1"/>
  <c r="AD607" i="8" s="1"/>
  <c r="AC607" i="8" s="1"/>
  <c r="AN607" i="8" s="1"/>
  <c r="BY607" i="8" s="1"/>
  <c r="AY610" i="8"/>
  <c r="AX610" i="8" s="1"/>
  <c r="AW610" i="8" s="1"/>
  <c r="AV610" i="8" s="1"/>
  <c r="AU610" i="8" s="1"/>
  <c r="AT610" i="8" s="1"/>
  <c r="AS610" i="8" s="1"/>
  <c r="AR610" i="8" s="1"/>
  <c r="AQ610" i="8" s="1"/>
  <c r="AP610" i="8" s="1"/>
  <c r="AO610" i="8" s="1"/>
  <c r="AZ610" i="8" s="1"/>
  <c r="BZ610" i="8" s="1"/>
  <c r="AM610" i="8"/>
  <c r="AL610" i="8" s="1"/>
  <c r="AK610" i="8" s="1"/>
  <c r="AJ610" i="8" s="1"/>
  <c r="AI610" i="8" s="1"/>
  <c r="AH610" i="8" s="1"/>
  <c r="AG610" i="8" s="1"/>
  <c r="AF610" i="8" s="1"/>
  <c r="AE610" i="8" s="1"/>
  <c r="AD610" i="8" s="1"/>
  <c r="AC610" i="8" s="1"/>
  <c r="AN610" i="8" s="1"/>
  <c r="BY610" i="8" s="1"/>
  <c r="BK610" i="8"/>
  <c r="BJ610" i="8" s="1"/>
  <c r="BI610" i="8" s="1"/>
  <c r="BH610" i="8" s="1"/>
  <c r="BG610" i="8" s="1"/>
  <c r="BF610" i="8" s="1"/>
  <c r="BE610" i="8" s="1"/>
  <c r="BD610" i="8" s="1"/>
  <c r="BC610" i="8" s="1"/>
  <c r="BB610" i="8" s="1"/>
  <c r="BA610" i="8" s="1"/>
  <c r="BL610" i="8" s="1"/>
  <c r="CA610" i="8" s="1"/>
  <c r="AM141" i="8"/>
  <c r="AL141" i="8" s="1"/>
  <c r="AK141" i="8" s="1"/>
  <c r="AJ141" i="8" s="1"/>
  <c r="AI141" i="8" s="1"/>
  <c r="AH141" i="8" s="1"/>
  <c r="AG141" i="8" s="1"/>
  <c r="AF141" i="8" s="1"/>
  <c r="AE141" i="8" s="1"/>
  <c r="AD141" i="8" s="1"/>
  <c r="AC141" i="8" s="1"/>
  <c r="AN141" i="8" s="1"/>
  <c r="BY141" i="8" s="1"/>
  <c r="AY141" i="8"/>
  <c r="AX141" i="8" s="1"/>
  <c r="AW141" i="8" s="1"/>
  <c r="AV141" i="8" s="1"/>
  <c r="AU141" i="8" s="1"/>
  <c r="AT141" i="8" s="1"/>
  <c r="AS141" i="8" s="1"/>
  <c r="AR141" i="8" s="1"/>
  <c r="AQ141" i="8" s="1"/>
  <c r="AP141" i="8" s="1"/>
  <c r="AO141" i="8" s="1"/>
  <c r="AZ141" i="8" s="1"/>
  <c r="BZ141" i="8" s="1"/>
  <c r="BK141" i="8"/>
  <c r="BJ141" i="8" s="1"/>
  <c r="BI141" i="8" s="1"/>
  <c r="BH141" i="8" s="1"/>
  <c r="BG141" i="8" s="1"/>
  <c r="BF141" i="8" s="1"/>
  <c r="BE141" i="8" s="1"/>
  <c r="BD141" i="8" s="1"/>
  <c r="BC141" i="8" s="1"/>
  <c r="BB141" i="8" s="1"/>
  <c r="BA141" i="8" s="1"/>
  <c r="BL141" i="8" s="1"/>
  <c r="CA141" i="8" s="1"/>
  <c r="AM625" i="8"/>
  <c r="AL625" i="8" s="1"/>
  <c r="AK625" i="8" s="1"/>
  <c r="AJ625" i="8" s="1"/>
  <c r="AI625" i="8" s="1"/>
  <c r="AH625" i="8" s="1"/>
  <c r="AG625" i="8" s="1"/>
  <c r="AF625" i="8" s="1"/>
  <c r="AE625" i="8" s="1"/>
  <c r="AD625" i="8" s="1"/>
  <c r="AC625" i="8" s="1"/>
  <c r="AN625" i="8" s="1"/>
  <c r="BY625" i="8" s="1"/>
  <c r="BK625" i="8"/>
  <c r="BJ625" i="8" s="1"/>
  <c r="BI625" i="8" s="1"/>
  <c r="BH625" i="8" s="1"/>
  <c r="BG625" i="8" s="1"/>
  <c r="BF625" i="8" s="1"/>
  <c r="BE625" i="8" s="1"/>
  <c r="BD625" i="8" s="1"/>
  <c r="BC625" i="8" s="1"/>
  <c r="BB625" i="8" s="1"/>
  <c r="BA625" i="8" s="1"/>
  <c r="BL625" i="8" s="1"/>
  <c r="CA625" i="8" s="1"/>
  <c r="AY625" i="8"/>
  <c r="AX625" i="8" s="1"/>
  <c r="AW625" i="8" s="1"/>
  <c r="AV625" i="8" s="1"/>
  <c r="AU625" i="8" s="1"/>
  <c r="AT625" i="8" s="1"/>
  <c r="AS625" i="8" s="1"/>
  <c r="AR625" i="8" s="1"/>
  <c r="AQ625" i="8" s="1"/>
  <c r="AP625" i="8" s="1"/>
  <c r="AO625" i="8" s="1"/>
  <c r="AZ625" i="8" s="1"/>
  <c r="BZ625" i="8" s="1"/>
  <c r="AM247" i="8"/>
  <c r="AL247" i="8" s="1"/>
  <c r="AK247" i="8" s="1"/>
  <c r="AJ247" i="8" s="1"/>
  <c r="AI247" i="8" s="1"/>
  <c r="AH247" i="8" s="1"/>
  <c r="AG247" i="8" s="1"/>
  <c r="AF247" i="8" s="1"/>
  <c r="AE247" i="8" s="1"/>
  <c r="AD247" i="8" s="1"/>
  <c r="AC247" i="8" s="1"/>
  <c r="AN247" i="8" s="1"/>
  <c r="BY247" i="8" s="1"/>
  <c r="AY247" i="8"/>
  <c r="AX247" i="8" s="1"/>
  <c r="AW247" i="8" s="1"/>
  <c r="AV247" i="8" s="1"/>
  <c r="AU247" i="8" s="1"/>
  <c r="AT247" i="8" s="1"/>
  <c r="AS247" i="8" s="1"/>
  <c r="AR247" i="8" s="1"/>
  <c r="AQ247" i="8" s="1"/>
  <c r="AP247" i="8" s="1"/>
  <c r="AO247" i="8" s="1"/>
  <c r="AZ247" i="8" s="1"/>
  <c r="BZ247" i="8" s="1"/>
  <c r="BK247" i="8"/>
  <c r="BJ247" i="8" s="1"/>
  <c r="BI247" i="8" s="1"/>
  <c r="BH247" i="8" s="1"/>
  <c r="BG247" i="8" s="1"/>
  <c r="BF247" i="8" s="1"/>
  <c r="BE247" i="8" s="1"/>
  <c r="BD247" i="8" s="1"/>
  <c r="BC247" i="8" s="1"/>
  <c r="BB247" i="8" s="1"/>
  <c r="BA247" i="8" s="1"/>
  <c r="BL247" i="8" s="1"/>
  <c r="CA247" i="8" s="1"/>
  <c r="AM251" i="8"/>
  <c r="AL251" i="8" s="1"/>
  <c r="AK251" i="8" s="1"/>
  <c r="AJ251" i="8" s="1"/>
  <c r="AI251" i="8" s="1"/>
  <c r="AH251" i="8" s="1"/>
  <c r="AG251" i="8" s="1"/>
  <c r="AF251" i="8" s="1"/>
  <c r="AE251" i="8" s="1"/>
  <c r="AD251" i="8" s="1"/>
  <c r="AC251" i="8" s="1"/>
  <c r="AN251" i="8" s="1"/>
  <c r="BY251" i="8" s="1"/>
  <c r="AY251" i="8"/>
  <c r="AX251" i="8" s="1"/>
  <c r="AW251" i="8" s="1"/>
  <c r="AV251" i="8" s="1"/>
  <c r="AU251" i="8" s="1"/>
  <c r="AT251" i="8" s="1"/>
  <c r="AS251" i="8" s="1"/>
  <c r="AR251" i="8" s="1"/>
  <c r="AQ251" i="8" s="1"/>
  <c r="AP251" i="8" s="1"/>
  <c r="AO251" i="8" s="1"/>
  <c r="AZ251" i="8" s="1"/>
  <c r="BZ251" i="8" s="1"/>
  <c r="BK251" i="8"/>
  <c r="BJ251" i="8" s="1"/>
  <c r="BI251" i="8" s="1"/>
  <c r="BH251" i="8" s="1"/>
  <c r="BG251" i="8" s="1"/>
  <c r="BF251" i="8" s="1"/>
  <c r="BE251" i="8" s="1"/>
  <c r="BD251" i="8" s="1"/>
  <c r="BC251" i="8" s="1"/>
  <c r="BB251" i="8" s="1"/>
  <c r="BA251" i="8" s="1"/>
  <c r="BL251" i="8" s="1"/>
  <c r="CA251" i="8" s="1"/>
  <c r="AM255" i="8"/>
  <c r="AL255" i="8" s="1"/>
  <c r="AK255" i="8" s="1"/>
  <c r="AJ255" i="8" s="1"/>
  <c r="AI255" i="8" s="1"/>
  <c r="AH255" i="8" s="1"/>
  <c r="AG255" i="8" s="1"/>
  <c r="AF255" i="8" s="1"/>
  <c r="AE255" i="8" s="1"/>
  <c r="AD255" i="8" s="1"/>
  <c r="AC255" i="8" s="1"/>
  <c r="AN255" i="8" s="1"/>
  <c r="BY255" i="8" s="1"/>
  <c r="AY255" i="8"/>
  <c r="AX255" i="8" s="1"/>
  <c r="AW255" i="8" s="1"/>
  <c r="AV255" i="8" s="1"/>
  <c r="AU255" i="8" s="1"/>
  <c r="AT255" i="8" s="1"/>
  <c r="AS255" i="8" s="1"/>
  <c r="AR255" i="8" s="1"/>
  <c r="AQ255" i="8" s="1"/>
  <c r="AP255" i="8" s="1"/>
  <c r="AO255" i="8" s="1"/>
  <c r="AZ255" i="8" s="1"/>
  <c r="BZ255" i="8" s="1"/>
  <c r="BK255" i="8"/>
  <c r="BJ255" i="8" s="1"/>
  <c r="BI255" i="8" s="1"/>
  <c r="BH255" i="8" s="1"/>
  <c r="BG255" i="8" s="1"/>
  <c r="BF255" i="8" s="1"/>
  <c r="BE255" i="8" s="1"/>
  <c r="BD255" i="8" s="1"/>
  <c r="BC255" i="8" s="1"/>
  <c r="BB255" i="8" s="1"/>
  <c r="BA255" i="8" s="1"/>
  <c r="BL255" i="8" s="1"/>
  <c r="CA255" i="8" s="1"/>
  <c r="AM259" i="8"/>
  <c r="AL259" i="8" s="1"/>
  <c r="AK259" i="8" s="1"/>
  <c r="AJ259" i="8" s="1"/>
  <c r="AI259" i="8" s="1"/>
  <c r="AH259" i="8" s="1"/>
  <c r="AG259" i="8" s="1"/>
  <c r="AF259" i="8" s="1"/>
  <c r="AE259" i="8" s="1"/>
  <c r="AD259" i="8" s="1"/>
  <c r="AC259" i="8" s="1"/>
  <c r="AN259" i="8" s="1"/>
  <c r="BY259" i="8" s="1"/>
  <c r="AY259" i="8"/>
  <c r="AX259" i="8" s="1"/>
  <c r="AW259" i="8" s="1"/>
  <c r="AV259" i="8" s="1"/>
  <c r="AU259" i="8" s="1"/>
  <c r="AT259" i="8" s="1"/>
  <c r="AS259" i="8" s="1"/>
  <c r="AR259" i="8" s="1"/>
  <c r="AQ259" i="8" s="1"/>
  <c r="AP259" i="8" s="1"/>
  <c r="AO259" i="8" s="1"/>
  <c r="AZ259" i="8" s="1"/>
  <c r="BZ259" i="8" s="1"/>
  <c r="BK259" i="8"/>
  <c r="BJ259" i="8" s="1"/>
  <c r="BI259" i="8" s="1"/>
  <c r="BH259" i="8" s="1"/>
  <c r="BG259" i="8" s="1"/>
  <c r="BF259" i="8" s="1"/>
  <c r="BE259" i="8" s="1"/>
  <c r="BD259" i="8" s="1"/>
  <c r="BC259" i="8" s="1"/>
  <c r="BB259" i="8" s="1"/>
  <c r="BA259" i="8" s="1"/>
  <c r="BL259" i="8" s="1"/>
  <c r="CA259" i="8" s="1"/>
  <c r="AM140" i="8"/>
  <c r="AL140" i="8" s="1"/>
  <c r="AK140" i="8" s="1"/>
  <c r="AJ140" i="8" s="1"/>
  <c r="AI140" i="8" s="1"/>
  <c r="AH140" i="8" s="1"/>
  <c r="AG140" i="8" s="1"/>
  <c r="AF140" i="8" s="1"/>
  <c r="AE140" i="8" s="1"/>
  <c r="AD140" i="8" s="1"/>
  <c r="AC140" i="8" s="1"/>
  <c r="AN140" i="8" s="1"/>
  <c r="BY140" i="8" s="1"/>
  <c r="AY140" i="8"/>
  <c r="AX140" i="8" s="1"/>
  <c r="AW140" i="8" s="1"/>
  <c r="AV140" i="8" s="1"/>
  <c r="AU140" i="8" s="1"/>
  <c r="AT140" i="8" s="1"/>
  <c r="AS140" i="8" s="1"/>
  <c r="AR140" i="8" s="1"/>
  <c r="AQ140" i="8" s="1"/>
  <c r="AP140" i="8" s="1"/>
  <c r="AO140" i="8" s="1"/>
  <c r="AZ140" i="8" s="1"/>
  <c r="BZ140" i="8" s="1"/>
  <c r="BK140" i="8"/>
  <c r="BJ140" i="8" s="1"/>
  <c r="BI140" i="8" s="1"/>
  <c r="BH140" i="8" s="1"/>
  <c r="BG140" i="8" s="1"/>
  <c r="BF140" i="8" s="1"/>
  <c r="BE140" i="8" s="1"/>
  <c r="BD140" i="8" s="1"/>
  <c r="BC140" i="8" s="1"/>
  <c r="BB140" i="8" s="1"/>
  <c r="BA140" i="8" s="1"/>
  <c r="BL140" i="8" s="1"/>
  <c r="CA140" i="8" s="1"/>
  <c r="AM897" i="8"/>
  <c r="AL897" i="8" s="1"/>
  <c r="AK897" i="8" s="1"/>
  <c r="AJ897" i="8" s="1"/>
  <c r="AI897" i="8" s="1"/>
  <c r="AH897" i="8" s="1"/>
  <c r="AG897" i="8" s="1"/>
  <c r="AF897" i="8" s="1"/>
  <c r="AE897" i="8" s="1"/>
  <c r="AD897" i="8" s="1"/>
  <c r="AC897" i="8" s="1"/>
  <c r="AN897" i="8" s="1"/>
  <c r="BY897" i="8" s="1"/>
  <c r="AY897" i="8"/>
  <c r="AX897" i="8" s="1"/>
  <c r="AW897" i="8" s="1"/>
  <c r="AV897" i="8" s="1"/>
  <c r="AU897" i="8" s="1"/>
  <c r="AT897" i="8" s="1"/>
  <c r="AS897" i="8" s="1"/>
  <c r="AR897" i="8" s="1"/>
  <c r="AQ897" i="8" s="1"/>
  <c r="AP897" i="8" s="1"/>
  <c r="AO897" i="8" s="1"/>
  <c r="AZ897" i="8" s="1"/>
  <c r="BZ897" i="8" s="1"/>
  <c r="BK897" i="8"/>
  <c r="BJ897" i="8" s="1"/>
  <c r="BI897" i="8" s="1"/>
  <c r="BH897" i="8" s="1"/>
  <c r="BG897" i="8" s="1"/>
  <c r="BF897" i="8" s="1"/>
  <c r="BE897" i="8" s="1"/>
  <c r="BD897" i="8" s="1"/>
  <c r="BC897" i="8" s="1"/>
  <c r="BB897" i="8" s="1"/>
  <c r="BA897" i="8" s="1"/>
  <c r="BL897" i="8" s="1"/>
  <c r="CA897" i="8" s="1"/>
  <c r="AY857" i="8"/>
  <c r="AX857" i="8" s="1"/>
  <c r="AW857" i="8" s="1"/>
  <c r="AV857" i="8" s="1"/>
  <c r="AU857" i="8" s="1"/>
  <c r="AT857" i="8" s="1"/>
  <c r="AS857" i="8" s="1"/>
  <c r="AR857" i="8" s="1"/>
  <c r="AQ857" i="8" s="1"/>
  <c r="AP857" i="8" s="1"/>
  <c r="AO857" i="8" s="1"/>
  <c r="AZ857" i="8" s="1"/>
  <c r="BZ857" i="8" s="1"/>
  <c r="AM857" i="8"/>
  <c r="AL857" i="8" s="1"/>
  <c r="AK857" i="8" s="1"/>
  <c r="AJ857" i="8" s="1"/>
  <c r="AI857" i="8" s="1"/>
  <c r="AH857" i="8" s="1"/>
  <c r="AG857" i="8" s="1"/>
  <c r="AF857" i="8" s="1"/>
  <c r="AE857" i="8" s="1"/>
  <c r="AD857" i="8" s="1"/>
  <c r="AC857" i="8" s="1"/>
  <c r="AN857" i="8" s="1"/>
  <c r="BY857" i="8" s="1"/>
  <c r="BK857" i="8"/>
  <c r="BJ857" i="8" s="1"/>
  <c r="BI857" i="8" s="1"/>
  <c r="BH857" i="8" s="1"/>
  <c r="BG857" i="8" s="1"/>
  <c r="BF857" i="8" s="1"/>
  <c r="BE857" i="8" s="1"/>
  <c r="BD857" i="8" s="1"/>
  <c r="BC857" i="8" s="1"/>
  <c r="BB857" i="8" s="1"/>
  <c r="BA857" i="8" s="1"/>
  <c r="BL857" i="8" s="1"/>
  <c r="CA857" i="8" s="1"/>
  <c r="BW77" i="8"/>
  <c r="BV77" i="8" s="1"/>
  <c r="BU77" i="8" s="1"/>
  <c r="BT77" i="8" s="1"/>
  <c r="BS77" i="8" s="1"/>
  <c r="BR77" i="8" s="1"/>
  <c r="BQ77" i="8" s="1"/>
  <c r="BP77" i="8" s="1"/>
  <c r="BO77" i="8" s="1"/>
  <c r="BN77" i="8" s="1"/>
  <c r="BM77" i="8" s="1"/>
  <c r="BX77" i="8" s="1"/>
  <c r="CB77" i="8" s="1"/>
  <c r="L77" i="8"/>
  <c r="L78" i="8"/>
  <c r="BW78" i="8"/>
  <c r="BV78" i="8" s="1"/>
  <c r="BU78" i="8" s="1"/>
  <c r="BT78" i="8" s="1"/>
  <c r="BS78" i="8" s="1"/>
  <c r="BR78" i="8" s="1"/>
  <c r="BQ78" i="8" s="1"/>
  <c r="BP78" i="8" s="1"/>
  <c r="BO78" i="8" s="1"/>
  <c r="BN78" i="8" s="1"/>
  <c r="BM78" i="8" s="1"/>
  <c r="BX78" i="8" s="1"/>
  <c r="CB78" i="8" s="1"/>
  <c r="L80" i="8"/>
  <c r="BW80" i="8"/>
  <c r="BV80" i="8" s="1"/>
  <c r="BU80" i="8" s="1"/>
  <c r="BT80" i="8" s="1"/>
  <c r="BS80" i="8" s="1"/>
  <c r="BR80" i="8" s="1"/>
  <c r="BQ80" i="8" s="1"/>
  <c r="BP80" i="8" s="1"/>
  <c r="BO80" i="8" s="1"/>
  <c r="BN80" i="8" s="1"/>
  <c r="BM80" i="8" s="1"/>
  <c r="BX80" i="8" s="1"/>
  <c r="CB80" i="8" s="1"/>
  <c r="AM135" i="8"/>
  <c r="AL135" i="8" s="1"/>
  <c r="AK135" i="8" s="1"/>
  <c r="AJ135" i="8" s="1"/>
  <c r="AI135" i="8" s="1"/>
  <c r="AH135" i="8" s="1"/>
  <c r="AG135" i="8" s="1"/>
  <c r="AF135" i="8" s="1"/>
  <c r="AE135" i="8" s="1"/>
  <c r="AD135" i="8" s="1"/>
  <c r="AC135" i="8" s="1"/>
  <c r="AN135" i="8" s="1"/>
  <c r="BY135" i="8" s="1"/>
  <c r="AY135" i="8"/>
  <c r="AX135" i="8" s="1"/>
  <c r="AW135" i="8" s="1"/>
  <c r="AV135" i="8" s="1"/>
  <c r="AU135" i="8" s="1"/>
  <c r="AT135" i="8" s="1"/>
  <c r="AS135" i="8" s="1"/>
  <c r="AR135" i="8" s="1"/>
  <c r="AQ135" i="8" s="1"/>
  <c r="AP135" i="8" s="1"/>
  <c r="AO135" i="8" s="1"/>
  <c r="AZ135" i="8" s="1"/>
  <c r="BZ135" i="8" s="1"/>
  <c r="BK135" i="8"/>
  <c r="BJ135" i="8" s="1"/>
  <c r="BI135" i="8" s="1"/>
  <c r="BH135" i="8" s="1"/>
  <c r="BG135" i="8" s="1"/>
  <c r="BF135" i="8" s="1"/>
  <c r="BE135" i="8" s="1"/>
  <c r="BD135" i="8" s="1"/>
  <c r="BC135" i="8" s="1"/>
  <c r="BB135" i="8" s="1"/>
  <c r="BA135" i="8" s="1"/>
  <c r="BL135" i="8" s="1"/>
  <c r="CA135" i="8" s="1"/>
  <c r="AM15" i="8"/>
  <c r="AL15" i="8" s="1"/>
  <c r="AK15" i="8" s="1"/>
  <c r="AJ15" i="8" s="1"/>
  <c r="AI15" i="8" s="1"/>
  <c r="AH15" i="8" s="1"/>
  <c r="AG15" i="8" s="1"/>
  <c r="AF15" i="8" s="1"/>
  <c r="AE15" i="8" s="1"/>
  <c r="AD15" i="8" s="1"/>
  <c r="AC15" i="8" s="1"/>
  <c r="AN15" i="8" s="1"/>
  <c r="BY15" i="8" s="1"/>
  <c r="AY15" i="8"/>
  <c r="AX15" i="8" s="1"/>
  <c r="AW15" i="8" s="1"/>
  <c r="AV15" i="8" s="1"/>
  <c r="AU15" i="8" s="1"/>
  <c r="AT15" i="8" s="1"/>
  <c r="AS15" i="8" s="1"/>
  <c r="AR15" i="8" s="1"/>
  <c r="AQ15" i="8" s="1"/>
  <c r="AP15" i="8" s="1"/>
  <c r="AO15" i="8" s="1"/>
  <c r="AZ15" i="8" s="1"/>
  <c r="BZ15" i="8" s="1"/>
  <c r="BK15" i="8"/>
  <c r="BJ15" i="8" s="1"/>
  <c r="BI15" i="8" s="1"/>
  <c r="BH15" i="8" s="1"/>
  <c r="BG15" i="8" s="1"/>
  <c r="BF15" i="8" s="1"/>
  <c r="BE15" i="8" s="1"/>
  <c r="BD15" i="8" s="1"/>
  <c r="BC15" i="8" s="1"/>
  <c r="BB15" i="8" s="1"/>
  <c r="BA15" i="8" s="1"/>
  <c r="BL15" i="8" s="1"/>
  <c r="CA15" i="8" s="1"/>
  <c r="BW294" i="8"/>
  <c r="BV294" i="8" s="1"/>
  <c r="BU294" i="8" s="1"/>
  <c r="BT294" i="8" s="1"/>
  <c r="BS294" i="8" s="1"/>
  <c r="BR294" i="8" s="1"/>
  <c r="BQ294" i="8" s="1"/>
  <c r="BP294" i="8" s="1"/>
  <c r="BO294" i="8" s="1"/>
  <c r="BN294" i="8" s="1"/>
  <c r="BM294" i="8" s="1"/>
  <c r="BX294" i="8" s="1"/>
  <c r="CB294" i="8" s="1"/>
  <c r="L294" i="8"/>
  <c r="BW265" i="8"/>
  <c r="BV265" i="8" s="1"/>
  <c r="BU265" i="8" s="1"/>
  <c r="BT265" i="8" s="1"/>
  <c r="BS265" i="8" s="1"/>
  <c r="BR265" i="8" s="1"/>
  <c r="BQ265" i="8" s="1"/>
  <c r="BP265" i="8" s="1"/>
  <c r="BO265" i="8" s="1"/>
  <c r="BN265" i="8" s="1"/>
  <c r="BM265" i="8" s="1"/>
  <c r="BX265" i="8" s="1"/>
  <c r="CB265" i="8" s="1"/>
  <c r="L265" i="8"/>
  <c r="BW273" i="8"/>
  <c r="BV273" i="8" s="1"/>
  <c r="BU273" i="8" s="1"/>
  <c r="BT273" i="8" s="1"/>
  <c r="BS273" i="8" s="1"/>
  <c r="BR273" i="8" s="1"/>
  <c r="BQ273" i="8" s="1"/>
  <c r="BP273" i="8" s="1"/>
  <c r="BO273" i="8" s="1"/>
  <c r="BN273" i="8" s="1"/>
  <c r="BM273" i="8" s="1"/>
  <c r="BX273" i="8" s="1"/>
  <c r="CB273" i="8" s="1"/>
  <c r="L273" i="8"/>
  <c r="AM321" i="8"/>
  <c r="AL321" i="8" s="1"/>
  <c r="AK321" i="8" s="1"/>
  <c r="AJ321" i="8" s="1"/>
  <c r="AI321" i="8" s="1"/>
  <c r="AH321" i="8" s="1"/>
  <c r="AG321" i="8" s="1"/>
  <c r="AF321" i="8" s="1"/>
  <c r="AE321" i="8" s="1"/>
  <c r="AD321" i="8" s="1"/>
  <c r="AC321" i="8" s="1"/>
  <c r="AN321" i="8" s="1"/>
  <c r="BY321" i="8" s="1"/>
  <c r="BK321" i="8"/>
  <c r="BJ321" i="8" s="1"/>
  <c r="BI321" i="8" s="1"/>
  <c r="BH321" i="8" s="1"/>
  <c r="BG321" i="8" s="1"/>
  <c r="BF321" i="8" s="1"/>
  <c r="BE321" i="8" s="1"/>
  <c r="BD321" i="8" s="1"/>
  <c r="BC321" i="8" s="1"/>
  <c r="BB321" i="8" s="1"/>
  <c r="BA321" i="8" s="1"/>
  <c r="BL321" i="8" s="1"/>
  <c r="CA321" i="8" s="1"/>
  <c r="AY321" i="8"/>
  <c r="AX321" i="8" s="1"/>
  <c r="AW321" i="8" s="1"/>
  <c r="AV321" i="8" s="1"/>
  <c r="AU321" i="8" s="1"/>
  <c r="AT321" i="8" s="1"/>
  <c r="AS321" i="8" s="1"/>
  <c r="AR321" i="8" s="1"/>
  <c r="AQ321" i="8" s="1"/>
  <c r="AP321" i="8" s="1"/>
  <c r="AO321" i="8" s="1"/>
  <c r="AZ321" i="8" s="1"/>
  <c r="BZ321" i="8" s="1"/>
  <c r="BK560" i="8"/>
  <c r="BJ560" i="8" s="1"/>
  <c r="BI560" i="8" s="1"/>
  <c r="BH560" i="8" s="1"/>
  <c r="BG560" i="8" s="1"/>
  <c r="BF560" i="8" s="1"/>
  <c r="BE560" i="8" s="1"/>
  <c r="BD560" i="8" s="1"/>
  <c r="BC560" i="8" s="1"/>
  <c r="BB560" i="8" s="1"/>
  <c r="BA560" i="8" s="1"/>
  <c r="BL560" i="8" s="1"/>
  <c r="CA560" i="8" s="1"/>
  <c r="AY560" i="8"/>
  <c r="AX560" i="8" s="1"/>
  <c r="AW560" i="8" s="1"/>
  <c r="AV560" i="8" s="1"/>
  <c r="AU560" i="8" s="1"/>
  <c r="AT560" i="8" s="1"/>
  <c r="AS560" i="8" s="1"/>
  <c r="AR560" i="8" s="1"/>
  <c r="AQ560" i="8" s="1"/>
  <c r="AP560" i="8" s="1"/>
  <c r="AO560" i="8" s="1"/>
  <c r="AZ560" i="8" s="1"/>
  <c r="BZ560" i="8" s="1"/>
  <c r="AM560" i="8"/>
  <c r="AL560" i="8" s="1"/>
  <c r="AK560" i="8" s="1"/>
  <c r="AJ560" i="8" s="1"/>
  <c r="AI560" i="8" s="1"/>
  <c r="AH560" i="8" s="1"/>
  <c r="AG560" i="8" s="1"/>
  <c r="AF560" i="8" s="1"/>
  <c r="AE560" i="8" s="1"/>
  <c r="AD560" i="8" s="1"/>
  <c r="AC560" i="8" s="1"/>
  <c r="AN560" i="8" s="1"/>
  <c r="BY560" i="8" s="1"/>
  <c r="BK567" i="8"/>
  <c r="BJ567" i="8" s="1"/>
  <c r="BI567" i="8" s="1"/>
  <c r="BH567" i="8" s="1"/>
  <c r="BG567" i="8" s="1"/>
  <c r="BF567" i="8" s="1"/>
  <c r="BE567" i="8" s="1"/>
  <c r="BD567" i="8" s="1"/>
  <c r="BC567" i="8" s="1"/>
  <c r="BB567" i="8" s="1"/>
  <c r="BA567" i="8" s="1"/>
  <c r="BL567" i="8" s="1"/>
  <c r="CA567" i="8" s="1"/>
  <c r="AY567" i="8"/>
  <c r="AX567" i="8" s="1"/>
  <c r="AW567" i="8" s="1"/>
  <c r="AV567" i="8" s="1"/>
  <c r="AU567" i="8" s="1"/>
  <c r="AT567" i="8" s="1"/>
  <c r="AS567" i="8" s="1"/>
  <c r="AR567" i="8" s="1"/>
  <c r="AQ567" i="8" s="1"/>
  <c r="AP567" i="8" s="1"/>
  <c r="AO567" i="8" s="1"/>
  <c r="AZ567" i="8" s="1"/>
  <c r="BZ567" i="8" s="1"/>
  <c r="AM567" i="8"/>
  <c r="AL567" i="8" s="1"/>
  <c r="AK567" i="8" s="1"/>
  <c r="AJ567" i="8" s="1"/>
  <c r="AI567" i="8" s="1"/>
  <c r="AH567" i="8" s="1"/>
  <c r="AG567" i="8" s="1"/>
  <c r="AF567" i="8" s="1"/>
  <c r="AE567" i="8" s="1"/>
  <c r="AD567" i="8" s="1"/>
  <c r="AC567" i="8" s="1"/>
  <c r="AN567" i="8" s="1"/>
  <c r="BY567" i="8" s="1"/>
  <c r="BK575" i="8"/>
  <c r="BJ575" i="8" s="1"/>
  <c r="BI575" i="8" s="1"/>
  <c r="BH575" i="8" s="1"/>
  <c r="BG575" i="8" s="1"/>
  <c r="BF575" i="8" s="1"/>
  <c r="BE575" i="8" s="1"/>
  <c r="BD575" i="8" s="1"/>
  <c r="BC575" i="8" s="1"/>
  <c r="BB575" i="8" s="1"/>
  <c r="BA575" i="8" s="1"/>
  <c r="BL575" i="8" s="1"/>
  <c r="CA575" i="8" s="1"/>
  <c r="AY575" i="8"/>
  <c r="AX575" i="8" s="1"/>
  <c r="AW575" i="8" s="1"/>
  <c r="AV575" i="8" s="1"/>
  <c r="AU575" i="8" s="1"/>
  <c r="AT575" i="8" s="1"/>
  <c r="AS575" i="8" s="1"/>
  <c r="AR575" i="8" s="1"/>
  <c r="AQ575" i="8" s="1"/>
  <c r="AP575" i="8" s="1"/>
  <c r="AO575" i="8" s="1"/>
  <c r="AZ575" i="8" s="1"/>
  <c r="BZ575" i="8" s="1"/>
  <c r="AM575" i="8"/>
  <c r="AL575" i="8" s="1"/>
  <c r="AK575" i="8" s="1"/>
  <c r="AJ575" i="8" s="1"/>
  <c r="AI575" i="8" s="1"/>
  <c r="AH575" i="8" s="1"/>
  <c r="AG575" i="8" s="1"/>
  <c r="AF575" i="8" s="1"/>
  <c r="AE575" i="8" s="1"/>
  <c r="AD575" i="8" s="1"/>
  <c r="AC575" i="8" s="1"/>
  <c r="AN575" i="8" s="1"/>
  <c r="BY575" i="8" s="1"/>
  <c r="BK584" i="8"/>
  <c r="BJ584" i="8" s="1"/>
  <c r="BI584" i="8" s="1"/>
  <c r="BH584" i="8" s="1"/>
  <c r="BG584" i="8" s="1"/>
  <c r="BF584" i="8" s="1"/>
  <c r="BE584" i="8" s="1"/>
  <c r="BD584" i="8" s="1"/>
  <c r="BC584" i="8" s="1"/>
  <c r="BB584" i="8" s="1"/>
  <c r="BA584" i="8" s="1"/>
  <c r="BL584" i="8" s="1"/>
  <c r="CA584" i="8" s="1"/>
  <c r="AY584" i="8"/>
  <c r="AX584" i="8" s="1"/>
  <c r="AW584" i="8" s="1"/>
  <c r="AV584" i="8" s="1"/>
  <c r="AU584" i="8" s="1"/>
  <c r="AT584" i="8" s="1"/>
  <c r="AS584" i="8" s="1"/>
  <c r="AR584" i="8" s="1"/>
  <c r="AQ584" i="8" s="1"/>
  <c r="AP584" i="8" s="1"/>
  <c r="AO584" i="8" s="1"/>
  <c r="AZ584" i="8" s="1"/>
  <c r="BZ584" i="8" s="1"/>
  <c r="AM584" i="8"/>
  <c r="AL584" i="8" s="1"/>
  <c r="AK584" i="8" s="1"/>
  <c r="AJ584" i="8" s="1"/>
  <c r="AI584" i="8" s="1"/>
  <c r="AH584" i="8" s="1"/>
  <c r="AG584" i="8" s="1"/>
  <c r="AF584" i="8" s="1"/>
  <c r="AE584" i="8" s="1"/>
  <c r="AD584" i="8" s="1"/>
  <c r="AC584" i="8" s="1"/>
  <c r="AN584" i="8" s="1"/>
  <c r="BY584" i="8" s="1"/>
  <c r="BK595" i="8"/>
  <c r="BJ595" i="8" s="1"/>
  <c r="BI595" i="8" s="1"/>
  <c r="BH595" i="8" s="1"/>
  <c r="BG595" i="8" s="1"/>
  <c r="BF595" i="8" s="1"/>
  <c r="BE595" i="8" s="1"/>
  <c r="BD595" i="8" s="1"/>
  <c r="BC595" i="8" s="1"/>
  <c r="BB595" i="8" s="1"/>
  <c r="BA595" i="8" s="1"/>
  <c r="BL595" i="8" s="1"/>
  <c r="CA595" i="8" s="1"/>
  <c r="AY595" i="8"/>
  <c r="AX595" i="8" s="1"/>
  <c r="AW595" i="8" s="1"/>
  <c r="AV595" i="8" s="1"/>
  <c r="AU595" i="8" s="1"/>
  <c r="AT595" i="8" s="1"/>
  <c r="AS595" i="8" s="1"/>
  <c r="AR595" i="8" s="1"/>
  <c r="AQ595" i="8" s="1"/>
  <c r="AP595" i="8" s="1"/>
  <c r="AO595" i="8" s="1"/>
  <c r="AZ595" i="8" s="1"/>
  <c r="BZ595" i="8" s="1"/>
  <c r="AM595" i="8"/>
  <c r="AL595" i="8" s="1"/>
  <c r="AK595" i="8" s="1"/>
  <c r="AJ595" i="8" s="1"/>
  <c r="AI595" i="8" s="1"/>
  <c r="AH595" i="8" s="1"/>
  <c r="AG595" i="8" s="1"/>
  <c r="AF595" i="8" s="1"/>
  <c r="AE595" i="8" s="1"/>
  <c r="AD595" i="8" s="1"/>
  <c r="AC595" i="8" s="1"/>
  <c r="AN595" i="8" s="1"/>
  <c r="BY595" i="8" s="1"/>
  <c r="AM381" i="8"/>
  <c r="AL381" i="8" s="1"/>
  <c r="AK381" i="8" s="1"/>
  <c r="AJ381" i="8" s="1"/>
  <c r="AI381" i="8" s="1"/>
  <c r="AH381" i="8" s="1"/>
  <c r="AG381" i="8" s="1"/>
  <c r="AF381" i="8" s="1"/>
  <c r="AE381" i="8" s="1"/>
  <c r="AD381" i="8" s="1"/>
  <c r="AC381" i="8" s="1"/>
  <c r="AN381" i="8" s="1"/>
  <c r="BY381" i="8" s="1"/>
  <c r="AY381" i="8"/>
  <c r="AX381" i="8" s="1"/>
  <c r="AW381" i="8" s="1"/>
  <c r="AV381" i="8" s="1"/>
  <c r="AU381" i="8" s="1"/>
  <c r="AT381" i="8" s="1"/>
  <c r="AS381" i="8" s="1"/>
  <c r="AR381" i="8" s="1"/>
  <c r="AQ381" i="8" s="1"/>
  <c r="AP381" i="8" s="1"/>
  <c r="AO381" i="8" s="1"/>
  <c r="AZ381" i="8" s="1"/>
  <c r="BZ381" i="8" s="1"/>
  <c r="BK381" i="8"/>
  <c r="BJ381" i="8" s="1"/>
  <c r="BI381" i="8" s="1"/>
  <c r="BH381" i="8" s="1"/>
  <c r="BG381" i="8" s="1"/>
  <c r="BF381" i="8" s="1"/>
  <c r="BE381" i="8" s="1"/>
  <c r="BD381" i="8" s="1"/>
  <c r="BC381" i="8" s="1"/>
  <c r="BB381" i="8" s="1"/>
  <c r="BA381" i="8" s="1"/>
  <c r="BL381" i="8" s="1"/>
  <c r="CA381" i="8" s="1"/>
  <c r="BK362" i="8"/>
  <c r="BJ362" i="8" s="1"/>
  <c r="BI362" i="8" s="1"/>
  <c r="BH362" i="8" s="1"/>
  <c r="BG362" i="8" s="1"/>
  <c r="BF362" i="8" s="1"/>
  <c r="BE362" i="8" s="1"/>
  <c r="BD362" i="8" s="1"/>
  <c r="BC362" i="8" s="1"/>
  <c r="BB362" i="8" s="1"/>
  <c r="BA362" i="8" s="1"/>
  <c r="BL362" i="8" s="1"/>
  <c r="CA362" i="8" s="1"/>
  <c r="AM362" i="8"/>
  <c r="AL362" i="8" s="1"/>
  <c r="AK362" i="8" s="1"/>
  <c r="AJ362" i="8" s="1"/>
  <c r="AI362" i="8" s="1"/>
  <c r="AH362" i="8" s="1"/>
  <c r="AG362" i="8" s="1"/>
  <c r="AF362" i="8" s="1"/>
  <c r="AE362" i="8" s="1"/>
  <c r="AD362" i="8" s="1"/>
  <c r="AC362" i="8" s="1"/>
  <c r="AN362" i="8" s="1"/>
  <c r="BY362" i="8" s="1"/>
  <c r="AY362" i="8"/>
  <c r="AX362" i="8" s="1"/>
  <c r="AW362" i="8" s="1"/>
  <c r="AV362" i="8" s="1"/>
  <c r="AU362" i="8" s="1"/>
  <c r="AT362" i="8" s="1"/>
  <c r="AS362" i="8" s="1"/>
  <c r="AR362" i="8" s="1"/>
  <c r="AQ362" i="8" s="1"/>
  <c r="AP362" i="8" s="1"/>
  <c r="AO362" i="8" s="1"/>
  <c r="AZ362" i="8" s="1"/>
  <c r="BZ362" i="8" s="1"/>
  <c r="AM105" i="8"/>
  <c r="AL105" i="8" s="1"/>
  <c r="AK105" i="8" s="1"/>
  <c r="AJ105" i="8" s="1"/>
  <c r="AI105" i="8" s="1"/>
  <c r="AH105" i="8" s="1"/>
  <c r="AG105" i="8" s="1"/>
  <c r="AF105" i="8" s="1"/>
  <c r="AE105" i="8" s="1"/>
  <c r="AD105" i="8" s="1"/>
  <c r="AC105" i="8" s="1"/>
  <c r="AN105" i="8" s="1"/>
  <c r="BY105" i="8" s="1"/>
  <c r="BK105" i="8"/>
  <c r="BJ105" i="8" s="1"/>
  <c r="BI105" i="8" s="1"/>
  <c r="BH105" i="8" s="1"/>
  <c r="BG105" i="8" s="1"/>
  <c r="BF105" i="8" s="1"/>
  <c r="BE105" i="8" s="1"/>
  <c r="BD105" i="8" s="1"/>
  <c r="BC105" i="8" s="1"/>
  <c r="BB105" i="8" s="1"/>
  <c r="BA105" i="8" s="1"/>
  <c r="BL105" i="8" s="1"/>
  <c r="CA105" i="8" s="1"/>
  <c r="AY105" i="8"/>
  <c r="AX105" i="8" s="1"/>
  <c r="AW105" i="8" s="1"/>
  <c r="AV105" i="8" s="1"/>
  <c r="AU105" i="8" s="1"/>
  <c r="AT105" i="8" s="1"/>
  <c r="AS105" i="8" s="1"/>
  <c r="AR105" i="8" s="1"/>
  <c r="AQ105" i="8" s="1"/>
  <c r="AP105" i="8" s="1"/>
  <c r="AO105" i="8" s="1"/>
  <c r="AZ105" i="8" s="1"/>
  <c r="BZ105" i="8" s="1"/>
  <c r="BW290" i="8"/>
  <c r="BV290" i="8" s="1"/>
  <c r="BU290" i="8" s="1"/>
  <c r="BT290" i="8" s="1"/>
  <c r="BS290" i="8" s="1"/>
  <c r="BR290" i="8" s="1"/>
  <c r="BQ290" i="8" s="1"/>
  <c r="BP290" i="8" s="1"/>
  <c r="BO290" i="8" s="1"/>
  <c r="BN290" i="8" s="1"/>
  <c r="BM290" i="8" s="1"/>
  <c r="BX290" i="8" s="1"/>
  <c r="CB290" i="8" s="1"/>
  <c r="L290" i="8"/>
  <c r="AM903" i="8"/>
  <c r="AL903" i="8" s="1"/>
  <c r="AK903" i="8" s="1"/>
  <c r="AJ903" i="8" s="1"/>
  <c r="AI903" i="8" s="1"/>
  <c r="AH903" i="8" s="1"/>
  <c r="AG903" i="8" s="1"/>
  <c r="AF903" i="8" s="1"/>
  <c r="AE903" i="8" s="1"/>
  <c r="AD903" i="8" s="1"/>
  <c r="AC903" i="8" s="1"/>
  <c r="AN903" i="8" s="1"/>
  <c r="BY903" i="8" s="1"/>
  <c r="AY903" i="8"/>
  <c r="AX903" i="8" s="1"/>
  <c r="AW903" i="8" s="1"/>
  <c r="AV903" i="8" s="1"/>
  <c r="AU903" i="8" s="1"/>
  <c r="AT903" i="8" s="1"/>
  <c r="AS903" i="8" s="1"/>
  <c r="AR903" i="8" s="1"/>
  <c r="AQ903" i="8" s="1"/>
  <c r="AP903" i="8" s="1"/>
  <c r="AO903" i="8" s="1"/>
  <c r="AZ903" i="8" s="1"/>
  <c r="BZ903" i="8" s="1"/>
  <c r="BK903" i="8"/>
  <c r="BJ903" i="8" s="1"/>
  <c r="BI903" i="8" s="1"/>
  <c r="BH903" i="8" s="1"/>
  <c r="BG903" i="8" s="1"/>
  <c r="BF903" i="8" s="1"/>
  <c r="BE903" i="8" s="1"/>
  <c r="BD903" i="8" s="1"/>
  <c r="BC903" i="8" s="1"/>
  <c r="BB903" i="8" s="1"/>
  <c r="BA903" i="8" s="1"/>
  <c r="BL903" i="8" s="1"/>
  <c r="CA903" i="8" s="1"/>
  <c r="BW59" i="8"/>
  <c r="BV59" i="8" s="1"/>
  <c r="BU59" i="8" s="1"/>
  <c r="BT59" i="8" s="1"/>
  <c r="BS59" i="8" s="1"/>
  <c r="BR59" i="8" s="1"/>
  <c r="BQ59" i="8" s="1"/>
  <c r="BP59" i="8" s="1"/>
  <c r="BO59" i="8" s="1"/>
  <c r="BN59" i="8" s="1"/>
  <c r="BM59" i="8" s="1"/>
  <c r="BX59" i="8" s="1"/>
  <c r="CB59" i="8" s="1"/>
  <c r="L59" i="8"/>
  <c r="AM682" i="8"/>
  <c r="AL682" i="8" s="1"/>
  <c r="AK682" i="8" s="1"/>
  <c r="AJ682" i="8" s="1"/>
  <c r="AI682" i="8" s="1"/>
  <c r="AH682" i="8" s="1"/>
  <c r="AG682" i="8" s="1"/>
  <c r="AF682" i="8" s="1"/>
  <c r="AE682" i="8" s="1"/>
  <c r="AD682" i="8" s="1"/>
  <c r="AC682" i="8" s="1"/>
  <c r="AN682" i="8" s="1"/>
  <c r="BY682" i="8" s="1"/>
  <c r="AY682" i="8"/>
  <c r="AX682" i="8" s="1"/>
  <c r="AW682" i="8" s="1"/>
  <c r="AV682" i="8" s="1"/>
  <c r="AU682" i="8" s="1"/>
  <c r="AT682" i="8" s="1"/>
  <c r="AS682" i="8" s="1"/>
  <c r="AR682" i="8" s="1"/>
  <c r="AQ682" i="8" s="1"/>
  <c r="AP682" i="8" s="1"/>
  <c r="AO682" i="8" s="1"/>
  <c r="AZ682" i="8" s="1"/>
  <c r="BZ682" i="8" s="1"/>
  <c r="BK682" i="8"/>
  <c r="BJ682" i="8" s="1"/>
  <c r="BI682" i="8" s="1"/>
  <c r="BH682" i="8" s="1"/>
  <c r="BG682" i="8" s="1"/>
  <c r="BF682" i="8" s="1"/>
  <c r="BE682" i="8" s="1"/>
  <c r="BD682" i="8" s="1"/>
  <c r="BC682" i="8" s="1"/>
  <c r="BB682" i="8" s="1"/>
  <c r="BA682" i="8" s="1"/>
  <c r="BL682" i="8" s="1"/>
  <c r="CA682" i="8" s="1"/>
  <c r="AM714" i="8"/>
  <c r="AL714" i="8" s="1"/>
  <c r="AK714" i="8" s="1"/>
  <c r="AJ714" i="8" s="1"/>
  <c r="AI714" i="8" s="1"/>
  <c r="AH714" i="8" s="1"/>
  <c r="AG714" i="8" s="1"/>
  <c r="AF714" i="8" s="1"/>
  <c r="AE714" i="8" s="1"/>
  <c r="AD714" i="8" s="1"/>
  <c r="AC714" i="8" s="1"/>
  <c r="AN714" i="8" s="1"/>
  <c r="BY714" i="8" s="1"/>
  <c r="AY714" i="8"/>
  <c r="AX714" i="8" s="1"/>
  <c r="AW714" i="8" s="1"/>
  <c r="AV714" i="8" s="1"/>
  <c r="AU714" i="8" s="1"/>
  <c r="AT714" i="8" s="1"/>
  <c r="AS714" i="8" s="1"/>
  <c r="AR714" i="8" s="1"/>
  <c r="AQ714" i="8" s="1"/>
  <c r="AP714" i="8" s="1"/>
  <c r="AO714" i="8" s="1"/>
  <c r="AZ714" i="8" s="1"/>
  <c r="BZ714" i="8" s="1"/>
  <c r="BK714" i="8"/>
  <c r="BJ714" i="8" s="1"/>
  <c r="BI714" i="8" s="1"/>
  <c r="BH714" i="8" s="1"/>
  <c r="BG714" i="8" s="1"/>
  <c r="BF714" i="8" s="1"/>
  <c r="BE714" i="8" s="1"/>
  <c r="BD714" i="8" s="1"/>
  <c r="BC714" i="8" s="1"/>
  <c r="BB714" i="8" s="1"/>
  <c r="BA714" i="8" s="1"/>
  <c r="BL714" i="8" s="1"/>
  <c r="CA714" i="8" s="1"/>
  <c r="AM705" i="8"/>
  <c r="AL705" i="8" s="1"/>
  <c r="AK705" i="8" s="1"/>
  <c r="AJ705" i="8" s="1"/>
  <c r="AI705" i="8" s="1"/>
  <c r="AH705" i="8" s="1"/>
  <c r="AG705" i="8" s="1"/>
  <c r="AF705" i="8" s="1"/>
  <c r="AE705" i="8" s="1"/>
  <c r="AD705" i="8" s="1"/>
  <c r="AC705" i="8" s="1"/>
  <c r="AN705" i="8" s="1"/>
  <c r="BY705" i="8" s="1"/>
  <c r="AY705" i="8"/>
  <c r="AX705" i="8" s="1"/>
  <c r="AW705" i="8" s="1"/>
  <c r="AV705" i="8" s="1"/>
  <c r="AU705" i="8" s="1"/>
  <c r="AT705" i="8" s="1"/>
  <c r="AS705" i="8" s="1"/>
  <c r="AR705" i="8" s="1"/>
  <c r="AQ705" i="8" s="1"/>
  <c r="AP705" i="8" s="1"/>
  <c r="AO705" i="8" s="1"/>
  <c r="AZ705" i="8" s="1"/>
  <c r="BZ705" i="8" s="1"/>
  <c r="BK705" i="8"/>
  <c r="BJ705" i="8" s="1"/>
  <c r="BI705" i="8" s="1"/>
  <c r="BH705" i="8" s="1"/>
  <c r="BG705" i="8" s="1"/>
  <c r="BF705" i="8" s="1"/>
  <c r="BE705" i="8" s="1"/>
  <c r="BD705" i="8" s="1"/>
  <c r="BC705" i="8" s="1"/>
  <c r="BB705" i="8" s="1"/>
  <c r="BA705" i="8" s="1"/>
  <c r="BL705" i="8" s="1"/>
  <c r="CA705" i="8" s="1"/>
  <c r="AM904" i="8"/>
  <c r="AL904" i="8" s="1"/>
  <c r="AK904" i="8" s="1"/>
  <c r="AJ904" i="8" s="1"/>
  <c r="AI904" i="8" s="1"/>
  <c r="AH904" i="8" s="1"/>
  <c r="AG904" i="8" s="1"/>
  <c r="AF904" i="8" s="1"/>
  <c r="AE904" i="8" s="1"/>
  <c r="AD904" i="8" s="1"/>
  <c r="AC904" i="8" s="1"/>
  <c r="AN904" i="8" s="1"/>
  <c r="BY904" i="8" s="1"/>
  <c r="AY904" i="8"/>
  <c r="AX904" i="8" s="1"/>
  <c r="AW904" i="8" s="1"/>
  <c r="AV904" i="8" s="1"/>
  <c r="AU904" i="8" s="1"/>
  <c r="AT904" i="8" s="1"/>
  <c r="AS904" i="8" s="1"/>
  <c r="AR904" i="8" s="1"/>
  <c r="AQ904" i="8" s="1"/>
  <c r="AP904" i="8" s="1"/>
  <c r="AO904" i="8" s="1"/>
  <c r="AZ904" i="8" s="1"/>
  <c r="BZ904" i="8" s="1"/>
  <c r="BK904" i="8"/>
  <c r="BJ904" i="8" s="1"/>
  <c r="BI904" i="8" s="1"/>
  <c r="BH904" i="8" s="1"/>
  <c r="BG904" i="8" s="1"/>
  <c r="BF904" i="8" s="1"/>
  <c r="BE904" i="8" s="1"/>
  <c r="BD904" i="8" s="1"/>
  <c r="BC904" i="8" s="1"/>
  <c r="BB904" i="8" s="1"/>
  <c r="BA904" i="8" s="1"/>
  <c r="BL904" i="8" s="1"/>
  <c r="CA904" i="8" s="1"/>
  <c r="BW449" i="8"/>
  <c r="BV449" i="8" s="1"/>
  <c r="BU449" i="8" s="1"/>
  <c r="BT449" i="8" s="1"/>
  <c r="BS449" i="8" s="1"/>
  <c r="BR449" i="8" s="1"/>
  <c r="BQ449" i="8" s="1"/>
  <c r="BP449" i="8" s="1"/>
  <c r="BO449" i="8" s="1"/>
  <c r="BN449" i="8" s="1"/>
  <c r="BM449" i="8" s="1"/>
  <c r="BX449" i="8" s="1"/>
  <c r="CB449" i="8" s="1"/>
  <c r="L449" i="8"/>
  <c r="BW451" i="8"/>
  <c r="BV451" i="8" s="1"/>
  <c r="BU451" i="8" s="1"/>
  <c r="BT451" i="8" s="1"/>
  <c r="BS451" i="8" s="1"/>
  <c r="BR451" i="8" s="1"/>
  <c r="BQ451" i="8" s="1"/>
  <c r="BP451" i="8" s="1"/>
  <c r="BO451" i="8" s="1"/>
  <c r="BN451" i="8" s="1"/>
  <c r="BM451" i="8" s="1"/>
  <c r="BX451" i="8" s="1"/>
  <c r="CB451" i="8" s="1"/>
  <c r="L451" i="8"/>
  <c r="BW453" i="8"/>
  <c r="BV453" i="8" s="1"/>
  <c r="BU453" i="8" s="1"/>
  <c r="BT453" i="8" s="1"/>
  <c r="BS453" i="8" s="1"/>
  <c r="BR453" i="8" s="1"/>
  <c r="BQ453" i="8" s="1"/>
  <c r="BP453" i="8" s="1"/>
  <c r="BO453" i="8" s="1"/>
  <c r="BN453" i="8" s="1"/>
  <c r="BM453" i="8" s="1"/>
  <c r="BX453" i="8" s="1"/>
  <c r="CB453" i="8" s="1"/>
  <c r="L453" i="8"/>
  <c r="BW455" i="8"/>
  <c r="BV455" i="8" s="1"/>
  <c r="BU455" i="8" s="1"/>
  <c r="BT455" i="8" s="1"/>
  <c r="BS455" i="8" s="1"/>
  <c r="BR455" i="8" s="1"/>
  <c r="BQ455" i="8" s="1"/>
  <c r="BP455" i="8" s="1"/>
  <c r="BO455" i="8" s="1"/>
  <c r="BN455" i="8" s="1"/>
  <c r="BM455" i="8" s="1"/>
  <c r="BX455" i="8" s="1"/>
  <c r="CB455" i="8" s="1"/>
  <c r="L455" i="8"/>
  <c r="BW457" i="8"/>
  <c r="BV457" i="8" s="1"/>
  <c r="BU457" i="8" s="1"/>
  <c r="BT457" i="8" s="1"/>
  <c r="BS457" i="8" s="1"/>
  <c r="BR457" i="8" s="1"/>
  <c r="BQ457" i="8" s="1"/>
  <c r="BP457" i="8" s="1"/>
  <c r="BO457" i="8" s="1"/>
  <c r="BN457" i="8" s="1"/>
  <c r="BM457" i="8" s="1"/>
  <c r="BX457" i="8" s="1"/>
  <c r="CB457" i="8" s="1"/>
  <c r="L457" i="8"/>
  <c r="BW459" i="8"/>
  <c r="BV459" i="8" s="1"/>
  <c r="BU459" i="8" s="1"/>
  <c r="BT459" i="8" s="1"/>
  <c r="BS459" i="8" s="1"/>
  <c r="BR459" i="8" s="1"/>
  <c r="BQ459" i="8" s="1"/>
  <c r="BP459" i="8" s="1"/>
  <c r="BO459" i="8" s="1"/>
  <c r="BN459" i="8" s="1"/>
  <c r="BM459" i="8" s="1"/>
  <c r="BX459" i="8" s="1"/>
  <c r="CB459" i="8" s="1"/>
  <c r="L459" i="8"/>
  <c r="BW461" i="8"/>
  <c r="BV461" i="8" s="1"/>
  <c r="BU461" i="8" s="1"/>
  <c r="BT461" i="8" s="1"/>
  <c r="BS461" i="8" s="1"/>
  <c r="BR461" i="8" s="1"/>
  <c r="BQ461" i="8" s="1"/>
  <c r="BP461" i="8" s="1"/>
  <c r="BO461" i="8" s="1"/>
  <c r="BN461" i="8" s="1"/>
  <c r="BM461" i="8" s="1"/>
  <c r="BX461" i="8" s="1"/>
  <c r="CB461" i="8" s="1"/>
  <c r="L461" i="8"/>
  <c r="BW463" i="8"/>
  <c r="BV463" i="8" s="1"/>
  <c r="BU463" i="8" s="1"/>
  <c r="BT463" i="8" s="1"/>
  <c r="BS463" i="8" s="1"/>
  <c r="BR463" i="8" s="1"/>
  <c r="BQ463" i="8" s="1"/>
  <c r="BP463" i="8" s="1"/>
  <c r="BO463" i="8" s="1"/>
  <c r="BN463" i="8" s="1"/>
  <c r="BM463" i="8" s="1"/>
  <c r="BX463" i="8" s="1"/>
  <c r="CB463" i="8" s="1"/>
  <c r="L463" i="8"/>
  <c r="BW465" i="8"/>
  <c r="BV465" i="8" s="1"/>
  <c r="BU465" i="8" s="1"/>
  <c r="BT465" i="8" s="1"/>
  <c r="BS465" i="8" s="1"/>
  <c r="BR465" i="8" s="1"/>
  <c r="BQ465" i="8" s="1"/>
  <c r="BP465" i="8" s="1"/>
  <c r="BO465" i="8" s="1"/>
  <c r="BN465" i="8" s="1"/>
  <c r="BM465" i="8" s="1"/>
  <c r="BX465" i="8" s="1"/>
  <c r="CB465" i="8" s="1"/>
  <c r="L465" i="8"/>
  <c r="BW467" i="8"/>
  <c r="BV467" i="8" s="1"/>
  <c r="BU467" i="8" s="1"/>
  <c r="BT467" i="8" s="1"/>
  <c r="BS467" i="8" s="1"/>
  <c r="BR467" i="8" s="1"/>
  <c r="BQ467" i="8" s="1"/>
  <c r="BP467" i="8" s="1"/>
  <c r="BO467" i="8" s="1"/>
  <c r="BN467" i="8" s="1"/>
  <c r="BM467" i="8" s="1"/>
  <c r="BX467" i="8" s="1"/>
  <c r="CB467" i="8" s="1"/>
  <c r="L467" i="8"/>
  <c r="BW469" i="8"/>
  <c r="BV469" i="8" s="1"/>
  <c r="BU469" i="8" s="1"/>
  <c r="BT469" i="8" s="1"/>
  <c r="BS469" i="8" s="1"/>
  <c r="BR469" i="8" s="1"/>
  <c r="BQ469" i="8" s="1"/>
  <c r="BP469" i="8" s="1"/>
  <c r="BO469" i="8" s="1"/>
  <c r="BN469" i="8" s="1"/>
  <c r="BM469" i="8" s="1"/>
  <c r="BX469" i="8" s="1"/>
  <c r="CB469" i="8" s="1"/>
  <c r="L469" i="8"/>
  <c r="BW471" i="8"/>
  <c r="BV471" i="8" s="1"/>
  <c r="BU471" i="8" s="1"/>
  <c r="BT471" i="8" s="1"/>
  <c r="BS471" i="8" s="1"/>
  <c r="BR471" i="8" s="1"/>
  <c r="BQ471" i="8" s="1"/>
  <c r="BP471" i="8" s="1"/>
  <c r="BO471" i="8" s="1"/>
  <c r="BN471" i="8" s="1"/>
  <c r="BM471" i="8" s="1"/>
  <c r="BX471" i="8" s="1"/>
  <c r="CB471" i="8" s="1"/>
  <c r="L471" i="8"/>
  <c r="BW473" i="8"/>
  <c r="BV473" i="8" s="1"/>
  <c r="BU473" i="8" s="1"/>
  <c r="BT473" i="8" s="1"/>
  <c r="BS473" i="8" s="1"/>
  <c r="BR473" i="8" s="1"/>
  <c r="BQ473" i="8" s="1"/>
  <c r="BP473" i="8" s="1"/>
  <c r="BO473" i="8" s="1"/>
  <c r="BN473" i="8" s="1"/>
  <c r="BM473" i="8" s="1"/>
  <c r="BX473" i="8" s="1"/>
  <c r="CB473" i="8" s="1"/>
  <c r="L473" i="8"/>
  <c r="BW475" i="8"/>
  <c r="BV475" i="8" s="1"/>
  <c r="BU475" i="8" s="1"/>
  <c r="BT475" i="8" s="1"/>
  <c r="BS475" i="8" s="1"/>
  <c r="BR475" i="8" s="1"/>
  <c r="BQ475" i="8" s="1"/>
  <c r="BP475" i="8" s="1"/>
  <c r="BO475" i="8" s="1"/>
  <c r="BN475" i="8" s="1"/>
  <c r="BM475" i="8" s="1"/>
  <c r="BX475" i="8" s="1"/>
  <c r="CB475" i="8" s="1"/>
  <c r="L475" i="8"/>
  <c r="BW477" i="8"/>
  <c r="BV477" i="8" s="1"/>
  <c r="BU477" i="8" s="1"/>
  <c r="BT477" i="8" s="1"/>
  <c r="BS477" i="8" s="1"/>
  <c r="BR477" i="8" s="1"/>
  <c r="BQ477" i="8" s="1"/>
  <c r="BP477" i="8" s="1"/>
  <c r="BO477" i="8" s="1"/>
  <c r="BN477" i="8" s="1"/>
  <c r="BM477" i="8" s="1"/>
  <c r="BX477" i="8" s="1"/>
  <c r="CB477" i="8" s="1"/>
  <c r="L477" i="8"/>
  <c r="BW479" i="8"/>
  <c r="BV479" i="8" s="1"/>
  <c r="BU479" i="8" s="1"/>
  <c r="BT479" i="8" s="1"/>
  <c r="BS479" i="8" s="1"/>
  <c r="BR479" i="8" s="1"/>
  <c r="BQ479" i="8" s="1"/>
  <c r="BP479" i="8" s="1"/>
  <c r="BO479" i="8" s="1"/>
  <c r="BN479" i="8" s="1"/>
  <c r="BM479" i="8" s="1"/>
  <c r="BX479" i="8" s="1"/>
  <c r="CB479" i="8" s="1"/>
  <c r="L479" i="8"/>
  <c r="BW482" i="8"/>
  <c r="BV482" i="8" s="1"/>
  <c r="BU482" i="8" s="1"/>
  <c r="BT482" i="8" s="1"/>
  <c r="BS482" i="8" s="1"/>
  <c r="BR482" i="8" s="1"/>
  <c r="BQ482" i="8" s="1"/>
  <c r="BP482" i="8" s="1"/>
  <c r="BO482" i="8" s="1"/>
  <c r="BN482" i="8" s="1"/>
  <c r="BM482" i="8" s="1"/>
  <c r="BX482" i="8" s="1"/>
  <c r="CB482" i="8" s="1"/>
  <c r="L482" i="8"/>
  <c r="BW486" i="8"/>
  <c r="BV486" i="8" s="1"/>
  <c r="BU486" i="8" s="1"/>
  <c r="BT486" i="8" s="1"/>
  <c r="BS486" i="8" s="1"/>
  <c r="BR486" i="8" s="1"/>
  <c r="BQ486" i="8" s="1"/>
  <c r="BP486" i="8" s="1"/>
  <c r="BO486" i="8" s="1"/>
  <c r="BN486" i="8" s="1"/>
  <c r="BM486" i="8" s="1"/>
  <c r="BX486" i="8" s="1"/>
  <c r="CB486" i="8" s="1"/>
  <c r="L486" i="8"/>
  <c r="BW490" i="8"/>
  <c r="BV490" i="8" s="1"/>
  <c r="BU490" i="8" s="1"/>
  <c r="BT490" i="8" s="1"/>
  <c r="BS490" i="8" s="1"/>
  <c r="BR490" i="8" s="1"/>
  <c r="BQ490" i="8" s="1"/>
  <c r="BP490" i="8" s="1"/>
  <c r="BO490" i="8" s="1"/>
  <c r="BN490" i="8" s="1"/>
  <c r="BM490" i="8" s="1"/>
  <c r="BX490" i="8" s="1"/>
  <c r="CB490" i="8" s="1"/>
  <c r="L490" i="8"/>
  <c r="BW494" i="8"/>
  <c r="BV494" i="8" s="1"/>
  <c r="BU494" i="8" s="1"/>
  <c r="BT494" i="8" s="1"/>
  <c r="BS494" i="8" s="1"/>
  <c r="BR494" i="8" s="1"/>
  <c r="BQ494" i="8" s="1"/>
  <c r="BP494" i="8" s="1"/>
  <c r="BO494" i="8" s="1"/>
  <c r="BN494" i="8" s="1"/>
  <c r="BM494" i="8" s="1"/>
  <c r="BX494" i="8" s="1"/>
  <c r="CB494" i="8" s="1"/>
  <c r="L494" i="8"/>
  <c r="BW498" i="8"/>
  <c r="BV498" i="8" s="1"/>
  <c r="BU498" i="8" s="1"/>
  <c r="BT498" i="8" s="1"/>
  <c r="BS498" i="8" s="1"/>
  <c r="BR498" i="8" s="1"/>
  <c r="BQ498" i="8" s="1"/>
  <c r="BP498" i="8" s="1"/>
  <c r="BO498" i="8" s="1"/>
  <c r="BN498" i="8" s="1"/>
  <c r="BM498" i="8" s="1"/>
  <c r="BX498" i="8" s="1"/>
  <c r="CB498" i="8" s="1"/>
  <c r="L498" i="8"/>
  <c r="BW171" i="8"/>
  <c r="BV171" i="8" s="1"/>
  <c r="BU171" i="8" s="1"/>
  <c r="BT171" i="8" s="1"/>
  <c r="BS171" i="8" s="1"/>
  <c r="BR171" i="8" s="1"/>
  <c r="BQ171" i="8" s="1"/>
  <c r="BP171" i="8" s="1"/>
  <c r="BO171" i="8" s="1"/>
  <c r="BN171" i="8" s="1"/>
  <c r="BM171" i="8" s="1"/>
  <c r="BX171" i="8" s="1"/>
  <c r="CB171" i="8" s="1"/>
  <c r="L171" i="8"/>
  <c r="BW175" i="8"/>
  <c r="BV175" i="8" s="1"/>
  <c r="BU175" i="8" s="1"/>
  <c r="BT175" i="8" s="1"/>
  <c r="BS175" i="8" s="1"/>
  <c r="BR175" i="8" s="1"/>
  <c r="BQ175" i="8" s="1"/>
  <c r="BP175" i="8" s="1"/>
  <c r="BO175" i="8" s="1"/>
  <c r="BN175" i="8" s="1"/>
  <c r="BM175" i="8" s="1"/>
  <c r="BX175" i="8" s="1"/>
  <c r="CB175" i="8" s="1"/>
  <c r="L175" i="8"/>
  <c r="AY106" i="8"/>
  <c r="AX106" i="8" s="1"/>
  <c r="AW106" i="8" s="1"/>
  <c r="AV106" i="8" s="1"/>
  <c r="AU106" i="8" s="1"/>
  <c r="AT106" i="8" s="1"/>
  <c r="AS106" i="8" s="1"/>
  <c r="AR106" i="8" s="1"/>
  <c r="AQ106" i="8" s="1"/>
  <c r="AP106" i="8" s="1"/>
  <c r="AO106" i="8" s="1"/>
  <c r="AZ106" i="8" s="1"/>
  <c r="BZ106" i="8" s="1"/>
  <c r="BK106" i="8"/>
  <c r="BJ106" i="8" s="1"/>
  <c r="BI106" i="8" s="1"/>
  <c r="BH106" i="8" s="1"/>
  <c r="BG106" i="8" s="1"/>
  <c r="BF106" i="8" s="1"/>
  <c r="BE106" i="8" s="1"/>
  <c r="BD106" i="8" s="1"/>
  <c r="BC106" i="8" s="1"/>
  <c r="BB106" i="8" s="1"/>
  <c r="BA106" i="8" s="1"/>
  <c r="BL106" i="8" s="1"/>
  <c r="CA106" i="8" s="1"/>
  <c r="AM106" i="8"/>
  <c r="AL106" i="8" s="1"/>
  <c r="AK106" i="8" s="1"/>
  <c r="AJ106" i="8" s="1"/>
  <c r="AI106" i="8" s="1"/>
  <c r="AH106" i="8" s="1"/>
  <c r="AG106" i="8" s="1"/>
  <c r="AF106" i="8" s="1"/>
  <c r="AE106" i="8" s="1"/>
  <c r="AD106" i="8" s="1"/>
  <c r="AC106" i="8" s="1"/>
  <c r="AN106" i="8" s="1"/>
  <c r="BY106" i="8" s="1"/>
  <c r="AM670" i="8"/>
  <c r="AL670" i="8" s="1"/>
  <c r="AK670" i="8" s="1"/>
  <c r="AJ670" i="8" s="1"/>
  <c r="AI670" i="8" s="1"/>
  <c r="AH670" i="8" s="1"/>
  <c r="AG670" i="8" s="1"/>
  <c r="AF670" i="8" s="1"/>
  <c r="AE670" i="8" s="1"/>
  <c r="AD670" i="8" s="1"/>
  <c r="AC670" i="8" s="1"/>
  <c r="AN670" i="8" s="1"/>
  <c r="BY670" i="8" s="1"/>
  <c r="AY670" i="8"/>
  <c r="AX670" i="8" s="1"/>
  <c r="AW670" i="8" s="1"/>
  <c r="AV670" i="8" s="1"/>
  <c r="AU670" i="8" s="1"/>
  <c r="AT670" i="8" s="1"/>
  <c r="AS670" i="8" s="1"/>
  <c r="AR670" i="8" s="1"/>
  <c r="AQ670" i="8" s="1"/>
  <c r="AP670" i="8" s="1"/>
  <c r="AO670" i="8" s="1"/>
  <c r="AZ670" i="8" s="1"/>
  <c r="BZ670" i="8" s="1"/>
  <c r="BK670" i="8"/>
  <c r="BJ670" i="8" s="1"/>
  <c r="BI670" i="8" s="1"/>
  <c r="BH670" i="8" s="1"/>
  <c r="BG670" i="8" s="1"/>
  <c r="BF670" i="8" s="1"/>
  <c r="BE670" i="8" s="1"/>
  <c r="BD670" i="8" s="1"/>
  <c r="BC670" i="8" s="1"/>
  <c r="BB670" i="8" s="1"/>
  <c r="BA670" i="8" s="1"/>
  <c r="BL670" i="8" s="1"/>
  <c r="CA670" i="8" s="1"/>
  <c r="AM702" i="8"/>
  <c r="AL702" i="8" s="1"/>
  <c r="AK702" i="8" s="1"/>
  <c r="AJ702" i="8" s="1"/>
  <c r="AI702" i="8" s="1"/>
  <c r="AH702" i="8" s="1"/>
  <c r="AG702" i="8" s="1"/>
  <c r="AF702" i="8" s="1"/>
  <c r="AE702" i="8" s="1"/>
  <c r="AD702" i="8" s="1"/>
  <c r="AC702" i="8" s="1"/>
  <c r="AN702" i="8" s="1"/>
  <c r="BY702" i="8" s="1"/>
  <c r="AY702" i="8"/>
  <c r="AX702" i="8" s="1"/>
  <c r="AW702" i="8" s="1"/>
  <c r="AV702" i="8" s="1"/>
  <c r="AU702" i="8" s="1"/>
  <c r="AT702" i="8" s="1"/>
  <c r="AS702" i="8" s="1"/>
  <c r="AR702" i="8" s="1"/>
  <c r="AQ702" i="8" s="1"/>
  <c r="AP702" i="8" s="1"/>
  <c r="AO702" i="8" s="1"/>
  <c r="AZ702" i="8" s="1"/>
  <c r="BZ702" i="8" s="1"/>
  <c r="BK702" i="8"/>
  <c r="BJ702" i="8" s="1"/>
  <c r="BI702" i="8" s="1"/>
  <c r="BH702" i="8" s="1"/>
  <c r="BG702" i="8" s="1"/>
  <c r="BF702" i="8" s="1"/>
  <c r="BE702" i="8" s="1"/>
  <c r="BD702" i="8" s="1"/>
  <c r="BC702" i="8" s="1"/>
  <c r="BB702" i="8" s="1"/>
  <c r="BA702" i="8" s="1"/>
  <c r="BL702" i="8" s="1"/>
  <c r="CA702" i="8" s="1"/>
  <c r="AM669" i="8"/>
  <c r="AL669" i="8" s="1"/>
  <c r="AK669" i="8" s="1"/>
  <c r="AJ669" i="8" s="1"/>
  <c r="AI669" i="8" s="1"/>
  <c r="AH669" i="8" s="1"/>
  <c r="AG669" i="8" s="1"/>
  <c r="AF669" i="8" s="1"/>
  <c r="AE669" i="8" s="1"/>
  <c r="AD669" i="8" s="1"/>
  <c r="AC669" i="8" s="1"/>
  <c r="AN669" i="8" s="1"/>
  <c r="BY669" i="8" s="1"/>
  <c r="AY669" i="8"/>
  <c r="AX669" i="8" s="1"/>
  <c r="AW669" i="8" s="1"/>
  <c r="AV669" i="8" s="1"/>
  <c r="AU669" i="8" s="1"/>
  <c r="AT669" i="8" s="1"/>
  <c r="AS669" i="8" s="1"/>
  <c r="AR669" i="8" s="1"/>
  <c r="AQ669" i="8" s="1"/>
  <c r="AP669" i="8" s="1"/>
  <c r="AO669" i="8" s="1"/>
  <c r="AZ669" i="8" s="1"/>
  <c r="BZ669" i="8" s="1"/>
  <c r="BK669" i="8"/>
  <c r="BJ669" i="8" s="1"/>
  <c r="BI669" i="8" s="1"/>
  <c r="BH669" i="8" s="1"/>
  <c r="BG669" i="8" s="1"/>
  <c r="BF669" i="8" s="1"/>
  <c r="BE669" i="8" s="1"/>
  <c r="BD669" i="8" s="1"/>
  <c r="BC669" i="8" s="1"/>
  <c r="BB669" i="8" s="1"/>
  <c r="BA669" i="8" s="1"/>
  <c r="BL669" i="8" s="1"/>
  <c r="CA669" i="8" s="1"/>
  <c r="BW293" i="8"/>
  <c r="BV293" i="8" s="1"/>
  <c r="BU293" i="8" s="1"/>
  <c r="BT293" i="8" s="1"/>
  <c r="BS293" i="8" s="1"/>
  <c r="BR293" i="8" s="1"/>
  <c r="BQ293" i="8" s="1"/>
  <c r="BP293" i="8" s="1"/>
  <c r="BO293" i="8" s="1"/>
  <c r="BN293" i="8" s="1"/>
  <c r="BM293" i="8" s="1"/>
  <c r="BX293" i="8" s="1"/>
  <c r="CB293" i="8" s="1"/>
  <c r="L293" i="8"/>
  <c r="BW301" i="8"/>
  <c r="BV301" i="8" s="1"/>
  <c r="BU301" i="8" s="1"/>
  <c r="BT301" i="8" s="1"/>
  <c r="BS301" i="8" s="1"/>
  <c r="BR301" i="8" s="1"/>
  <c r="BQ301" i="8" s="1"/>
  <c r="BP301" i="8" s="1"/>
  <c r="BO301" i="8" s="1"/>
  <c r="BN301" i="8" s="1"/>
  <c r="BM301" i="8" s="1"/>
  <c r="BX301" i="8" s="1"/>
  <c r="CB301" i="8" s="1"/>
  <c r="L301" i="8"/>
  <c r="AM108" i="8"/>
  <c r="AL108" i="8" s="1"/>
  <c r="AK108" i="8" s="1"/>
  <c r="AJ108" i="8" s="1"/>
  <c r="AI108" i="8" s="1"/>
  <c r="AH108" i="8" s="1"/>
  <c r="AG108" i="8" s="1"/>
  <c r="AF108" i="8" s="1"/>
  <c r="AE108" i="8" s="1"/>
  <c r="AD108" i="8" s="1"/>
  <c r="AC108" i="8" s="1"/>
  <c r="AN108" i="8" s="1"/>
  <c r="BY108" i="8" s="1"/>
  <c r="AY108" i="8"/>
  <c r="AX108" i="8" s="1"/>
  <c r="AW108" i="8" s="1"/>
  <c r="AV108" i="8" s="1"/>
  <c r="AU108" i="8" s="1"/>
  <c r="AT108" i="8" s="1"/>
  <c r="AS108" i="8" s="1"/>
  <c r="AR108" i="8" s="1"/>
  <c r="AQ108" i="8" s="1"/>
  <c r="AP108" i="8" s="1"/>
  <c r="AO108" i="8" s="1"/>
  <c r="AZ108" i="8" s="1"/>
  <c r="BZ108" i="8" s="1"/>
  <c r="BK108" i="8"/>
  <c r="BJ108" i="8" s="1"/>
  <c r="BI108" i="8" s="1"/>
  <c r="BH108" i="8" s="1"/>
  <c r="BG108" i="8" s="1"/>
  <c r="BF108" i="8" s="1"/>
  <c r="BE108" i="8" s="1"/>
  <c r="BD108" i="8" s="1"/>
  <c r="BC108" i="8" s="1"/>
  <c r="BB108" i="8" s="1"/>
  <c r="BA108" i="8" s="1"/>
  <c r="BL108" i="8" s="1"/>
  <c r="CA108" i="8" s="1"/>
  <c r="AM318" i="8"/>
  <c r="AL318" i="8" s="1"/>
  <c r="AK318" i="8" s="1"/>
  <c r="AJ318" i="8" s="1"/>
  <c r="AI318" i="8" s="1"/>
  <c r="AH318" i="8" s="1"/>
  <c r="AG318" i="8" s="1"/>
  <c r="AF318" i="8" s="1"/>
  <c r="AE318" i="8" s="1"/>
  <c r="AD318" i="8" s="1"/>
  <c r="AC318" i="8" s="1"/>
  <c r="AN318" i="8" s="1"/>
  <c r="BY318" i="8" s="1"/>
  <c r="BK318" i="8"/>
  <c r="BJ318" i="8" s="1"/>
  <c r="BI318" i="8" s="1"/>
  <c r="BH318" i="8" s="1"/>
  <c r="BG318" i="8" s="1"/>
  <c r="BF318" i="8" s="1"/>
  <c r="BE318" i="8" s="1"/>
  <c r="BD318" i="8" s="1"/>
  <c r="BC318" i="8" s="1"/>
  <c r="BB318" i="8" s="1"/>
  <c r="BA318" i="8" s="1"/>
  <c r="BL318" i="8" s="1"/>
  <c r="CA318" i="8" s="1"/>
  <c r="AY318" i="8"/>
  <c r="AX318" i="8" s="1"/>
  <c r="AW318" i="8" s="1"/>
  <c r="AV318" i="8" s="1"/>
  <c r="AU318" i="8" s="1"/>
  <c r="AT318" i="8" s="1"/>
  <c r="AS318" i="8" s="1"/>
  <c r="AR318" i="8" s="1"/>
  <c r="AQ318" i="8" s="1"/>
  <c r="AP318" i="8" s="1"/>
  <c r="AO318" i="8" s="1"/>
  <c r="AZ318" i="8" s="1"/>
  <c r="BZ318" i="8" s="1"/>
  <c r="AM325" i="8"/>
  <c r="AL325" i="8" s="1"/>
  <c r="AK325" i="8" s="1"/>
  <c r="AJ325" i="8" s="1"/>
  <c r="AI325" i="8" s="1"/>
  <c r="AH325" i="8" s="1"/>
  <c r="AG325" i="8" s="1"/>
  <c r="AF325" i="8" s="1"/>
  <c r="AE325" i="8" s="1"/>
  <c r="AD325" i="8" s="1"/>
  <c r="AC325" i="8" s="1"/>
  <c r="AN325" i="8" s="1"/>
  <c r="BY325" i="8" s="1"/>
  <c r="BK325" i="8"/>
  <c r="BJ325" i="8" s="1"/>
  <c r="BI325" i="8" s="1"/>
  <c r="BH325" i="8" s="1"/>
  <c r="BG325" i="8" s="1"/>
  <c r="BF325" i="8" s="1"/>
  <c r="BE325" i="8" s="1"/>
  <c r="BD325" i="8" s="1"/>
  <c r="BC325" i="8" s="1"/>
  <c r="BB325" i="8" s="1"/>
  <c r="BA325" i="8" s="1"/>
  <c r="BL325" i="8" s="1"/>
  <c r="CA325" i="8" s="1"/>
  <c r="AY325" i="8"/>
  <c r="AX325" i="8" s="1"/>
  <c r="AW325" i="8" s="1"/>
  <c r="AV325" i="8" s="1"/>
  <c r="AU325" i="8" s="1"/>
  <c r="AT325" i="8" s="1"/>
  <c r="AS325" i="8" s="1"/>
  <c r="AR325" i="8" s="1"/>
  <c r="AQ325" i="8" s="1"/>
  <c r="AP325" i="8" s="1"/>
  <c r="AO325" i="8" s="1"/>
  <c r="AZ325" i="8" s="1"/>
  <c r="BZ325" i="8" s="1"/>
  <c r="AM329" i="8"/>
  <c r="AL329" i="8" s="1"/>
  <c r="AK329" i="8" s="1"/>
  <c r="AJ329" i="8" s="1"/>
  <c r="AI329" i="8" s="1"/>
  <c r="AH329" i="8" s="1"/>
  <c r="AG329" i="8" s="1"/>
  <c r="AF329" i="8" s="1"/>
  <c r="AE329" i="8" s="1"/>
  <c r="AD329" i="8" s="1"/>
  <c r="AC329" i="8" s="1"/>
  <c r="AN329" i="8" s="1"/>
  <c r="BY329" i="8" s="1"/>
  <c r="BK329" i="8"/>
  <c r="BJ329" i="8" s="1"/>
  <c r="BI329" i="8" s="1"/>
  <c r="BH329" i="8" s="1"/>
  <c r="BG329" i="8" s="1"/>
  <c r="BF329" i="8" s="1"/>
  <c r="BE329" i="8" s="1"/>
  <c r="BD329" i="8" s="1"/>
  <c r="BC329" i="8" s="1"/>
  <c r="BB329" i="8" s="1"/>
  <c r="BA329" i="8" s="1"/>
  <c r="BL329" i="8" s="1"/>
  <c r="CA329" i="8" s="1"/>
  <c r="AY329" i="8"/>
  <c r="AX329" i="8" s="1"/>
  <c r="AW329" i="8" s="1"/>
  <c r="AV329" i="8" s="1"/>
  <c r="AU329" i="8" s="1"/>
  <c r="AT329" i="8" s="1"/>
  <c r="AS329" i="8" s="1"/>
  <c r="AR329" i="8" s="1"/>
  <c r="AQ329" i="8" s="1"/>
  <c r="AP329" i="8" s="1"/>
  <c r="AO329" i="8" s="1"/>
  <c r="AZ329" i="8" s="1"/>
  <c r="BZ329" i="8" s="1"/>
  <c r="AM333" i="8"/>
  <c r="AL333" i="8" s="1"/>
  <c r="AK333" i="8" s="1"/>
  <c r="AJ333" i="8" s="1"/>
  <c r="AI333" i="8" s="1"/>
  <c r="AH333" i="8" s="1"/>
  <c r="AG333" i="8" s="1"/>
  <c r="AF333" i="8" s="1"/>
  <c r="AE333" i="8" s="1"/>
  <c r="AD333" i="8" s="1"/>
  <c r="AC333" i="8" s="1"/>
  <c r="AN333" i="8" s="1"/>
  <c r="BY333" i="8" s="1"/>
  <c r="BK333" i="8"/>
  <c r="BJ333" i="8" s="1"/>
  <c r="BI333" i="8" s="1"/>
  <c r="BH333" i="8" s="1"/>
  <c r="BG333" i="8" s="1"/>
  <c r="BF333" i="8" s="1"/>
  <c r="BE333" i="8" s="1"/>
  <c r="BD333" i="8" s="1"/>
  <c r="BC333" i="8" s="1"/>
  <c r="BB333" i="8" s="1"/>
  <c r="BA333" i="8" s="1"/>
  <c r="BL333" i="8" s="1"/>
  <c r="CA333" i="8" s="1"/>
  <c r="AY333" i="8"/>
  <c r="AX333" i="8" s="1"/>
  <c r="AW333" i="8" s="1"/>
  <c r="AV333" i="8" s="1"/>
  <c r="AU333" i="8" s="1"/>
  <c r="AT333" i="8" s="1"/>
  <c r="AS333" i="8" s="1"/>
  <c r="AR333" i="8" s="1"/>
  <c r="AQ333" i="8" s="1"/>
  <c r="AP333" i="8" s="1"/>
  <c r="AO333" i="8" s="1"/>
  <c r="AZ333" i="8" s="1"/>
  <c r="BZ333" i="8" s="1"/>
  <c r="AM337" i="8"/>
  <c r="AL337" i="8" s="1"/>
  <c r="AK337" i="8" s="1"/>
  <c r="AJ337" i="8" s="1"/>
  <c r="AI337" i="8" s="1"/>
  <c r="AH337" i="8" s="1"/>
  <c r="AG337" i="8" s="1"/>
  <c r="AF337" i="8" s="1"/>
  <c r="AE337" i="8" s="1"/>
  <c r="AD337" i="8" s="1"/>
  <c r="AC337" i="8" s="1"/>
  <c r="AN337" i="8" s="1"/>
  <c r="BY337" i="8" s="1"/>
  <c r="BK337" i="8"/>
  <c r="BJ337" i="8" s="1"/>
  <c r="BI337" i="8" s="1"/>
  <c r="BH337" i="8" s="1"/>
  <c r="BG337" i="8" s="1"/>
  <c r="BF337" i="8" s="1"/>
  <c r="BE337" i="8" s="1"/>
  <c r="BD337" i="8" s="1"/>
  <c r="BC337" i="8" s="1"/>
  <c r="BB337" i="8" s="1"/>
  <c r="BA337" i="8" s="1"/>
  <c r="BL337" i="8" s="1"/>
  <c r="CA337" i="8" s="1"/>
  <c r="AY337" i="8"/>
  <c r="AX337" i="8" s="1"/>
  <c r="AW337" i="8" s="1"/>
  <c r="AV337" i="8" s="1"/>
  <c r="AU337" i="8" s="1"/>
  <c r="AT337" i="8" s="1"/>
  <c r="AS337" i="8" s="1"/>
  <c r="AR337" i="8" s="1"/>
  <c r="AQ337" i="8" s="1"/>
  <c r="AP337" i="8" s="1"/>
  <c r="AO337" i="8" s="1"/>
  <c r="AZ337" i="8" s="1"/>
  <c r="BZ337" i="8" s="1"/>
  <c r="AM138" i="8"/>
  <c r="AL138" i="8" s="1"/>
  <c r="AK138" i="8" s="1"/>
  <c r="AJ138" i="8" s="1"/>
  <c r="AI138" i="8" s="1"/>
  <c r="AH138" i="8" s="1"/>
  <c r="AG138" i="8" s="1"/>
  <c r="AF138" i="8" s="1"/>
  <c r="AE138" i="8" s="1"/>
  <c r="AD138" i="8" s="1"/>
  <c r="AC138" i="8" s="1"/>
  <c r="AN138" i="8" s="1"/>
  <c r="BY138" i="8" s="1"/>
  <c r="AY138" i="8"/>
  <c r="AX138" i="8" s="1"/>
  <c r="AW138" i="8" s="1"/>
  <c r="AV138" i="8" s="1"/>
  <c r="AU138" i="8" s="1"/>
  <c r="AT138" i="8" s="1"/>
  <c r="AS138" i="8" s="1"/>
  <c r="AR138" i="8" s="1"/>
  <c r="AQ138" i="8" s="1"/>
  <c r="AP138" i="8" s="1"/>
  <c r="AO138" i="8" s="1"/>
  <c r="AZ138" i="8" s="1"/>
  <c r="BZ138" i="8" s="1"/>
  <c r="BK138" i="8"/>
  <c r="BJ138" i="8" s="1"/>
  <c r="BI138" i="8" s="1"/>
  <c r="BH138" i="8" s="1"/>
  <c r="BG138" i="8" s="1"/>
  <c r="BF138" i="8" s="1"/>
  <c r="BE138" i="8" s="1"/>
  <c r="BD138" i="8" s="1"/>
  <c r="BC138" i="8" s="1"/>
  <c r="BB138" i="8" s="1"/>
  <c r="BA138" i="8" s="1"/>
  <c r="BL138" i="8" s="1"/>
  <c r="CA138" i="8" s="1"/>
  <c r="L864" i="8"/>
  <c r="BW864" i="8"/>
  <c r="BV864" i="8" s="1"/>
  <c r="BU864" i="8" s="1"/>
  <c r="BT864" i="8" s="1"/>
  <c r="BS864" i="8" s="1"/>
  <c r="BR864" i="8" s="1"/>
  <c r="BQ864" i="8" s="1"/>
  <c r="BP864" i="8" s="1"/>
  <c r="BO864" i="8" s="1"/>
  <c r="BN864" i="8" s="1"/>
  <c r="BM864" i="8" s="1"/>
  <c r="BX864" i="8" s="1"/>
  <c r="CB864" i="8" s="1"/>
  <c r="AM890" i="8"/>
  <c r="AL890" i="8" s="1"/>
  <c r="AK890" i="8" s="1"/>
  <c r="AJ890" i="8" s="1"/>
  <c r="AI890" i="8" s="1"/>
  <c r="AH890" i="8" s="1"/>
  <c r="AG890" i="8" s="1"/>
  <c r="AF890" i="8" s="1"/>
  <c r="AE890" i="8" s="1"/>
  <c r="AD890" i="8" s="1"/>
  <c r="AC890" i="8" s="1"/>
  <c r="AN890" i="8" s="1"/>
  <c r="BY890" i="8" s="1"/>
  <c r="AY890" i="8"/>
  <c r="AX890" i="8" s="1"/>
  <c r="AW890" i="8" s="1"/>
  <c r="AV890" i="8" s="1"/>
  <c r="AU890" i="8" s="1"/>
  <c r="AT890" i="8" s="1"/>
  <c r="AS890" i="8" s="1"/>
  <c r="AR890" i="8" s="1"/>
  <c r="AQ890" i="8" s="1"/>
  <c r="AP890" i="8" s="1"/>
  <c r="AO890" i="8" s="1"/>
  <c r="AZ890" i="8" s="1"/>
  <c r="BZ890" i="8" s="1"/>
  <c r="BK890" i="8"/>
  <c r="BJ890" i="8" s="1"/>
  <c r="BI890" i="8" s="1"/>
  <c r="BH890" i="8" s="1"/>
  <c r="BG890" i="8" s="1"/>
  <c r="BF890" i="8" s="1"/>
  <c r="BE890" i="8" s="1"/>
  <c r="BD890" i="8" s="1"/>
  <c r="BC890" i="8" s="1"/>
  <c r="BB890" i="8" s="1"/>
  <c r="BA890" i="8" s="1"/>
  <c r="BL890" i="8" s="1"/>
  <c r="CA890" i="8" s="1"/>
  <c r="BW873" i="8"/>
  <c r="BV873" i="8" s="1"/>
  <c r="BU873" i="8" s="1"/>
  <c r="BT873" i="8" s="1"/>
  <c r="BS873" i="8" s="1"/>
  <c r="BR873" i="8" s="1"/>
  <c r="BQ873" i="8" s="1"/>
  <c r="BP873" i="8" s="1"/>
  <c r="BO873" i="8" s="1"/>
  <c r="BN873" i="8" s="1"/>
  <c r="BM873" i="8" s="1"/>
  <c r="BX873" i="8" s="1"/>
  <c r="CB873" i="8" s="1"/>
  <c r="L873" i="8"/>
  <c r="L194" i="8"/>
  <c r="BW194" i="8"/>
  <c r="BV194" i="8" s="1"/>
  <c r="BU194" i="8" s="1"/>
  <c r="BT194" i="8" s="1"/>
  <c r="BS194" i="8" s="1"/>
  <c r="BR194" i="8" s="1"/>
  <c r="BQ194" i="8" s="1"/>
  <c r="BP194" i="8" s="1"/>
  <c r="BO194" i="8" s="1"/>
  <c r="BN194" i="8" s="1"/>
  <c r="BM194" i="8" s="1"/>
  <c r="BX194" i="8" s="1"/>
  <c r="CB194" i="8" s="1"/>
  <c r="BK868" i="8"/>
  <c r="BJ868" i="8" s="1"/>
  <c r="BI868" i="8" s="1"/>
  <c r="BH868" i="8" s="1"/>
  <c r="BG868" i="8" s="1"/>
  <c r="BF868" i="8" s="1"/>
  <c r="BE868" i="8" s="1"/>
  <c r="BD868" i="8" s="1"/>
  <c r="BC868" i="8" s="1"/>
  <c r="BB868" i="8" s="1"/>
  <c r="BA868" i="8" s="1"/>
  <c r="BL868" i="8" s="1"/>
  <c r="CA868" i="8" s="1"/>
  <c r="AM868" i="8"/>
  <c r="AL868" i="8" s="1"/>
  <c r="AK868" i="8" s="1"/>
  <c r="AJ868" i="8" s="1"/>
  <c r="AI868" i="8" s="1"/>
  <c r="AH868" i="8" s="1"/>
  <c r="AG868" i="8" s="1"/>
  <c r="AF868" i="8" s="1"/>
  <c r="AE868" i="8" s="1"/>
  <c r="AD868" i="8" s="1"/>
  <c r="AC868" i="8" s="1"/>
  <c r="AN868" i="8" s="1"/>
  <c r="BY868" i="8" s="1"/>
  <c r="AY868" i="8"/>
  <c r="AX868" i="8" s="1"/>
  <c r="AW868" i="8" s="1"/>
  <c r="AV868" i="8" s="1"/>
  <c r="AU868" i="8" s="1"/>
  <c r="AT868" i="8" s="1"/>
  <c r="AS868" i="8" s="1"/>
  <c r="AR868" i="8" s="1"/>
  <c r="AQ868" i="8" s="1"/>
  <c r="AP868" i="8" s="1"/>
  <c r="AO868" i="8" s="1"/>
  <c r="AZ868" i="8" s="1"/>
  <c r="BZ868" i="8" s="1"/>
  <c r="AM311" i="8"/>
  <c r="AL311" i="8" s="1"/>
  <c r="AK311" i="8" s="1"/>
  <c r="AJ311" i="8" s="1"/>
  <c r="AI311" i="8" s="1"/>
  <c r="AH311" i="8" s="1"/>
  <c r="AG311" i="8" s="1"/>
  <c r="AF311" i="8" s="1"/>
  <c r="AE311" i="8" s="1"/>
  <c r="AD311" i="8" s="1"/>
  <c r="AC311" i="8" s="1"/>
  <c r="AN311" i="8" s="1"/>
  <c r="BY311" i="8" s="1"/>
  <c r="BK311" i="8"/>
  <c r="BJ311" i="8" s="1"/>
  <c r="BI311" i="8" s="1"/>
  <c r="BH311" i="8" s="1"/>
  <c r="BG311" i="8" s="1"/>
  <c r="BF311" i="8" s="1"/>
  <c r="BE311" i="8" s="1"/>
  <c r="BD311" i="8" s="1"/>
  <c r="BC311" i="8" s="1"/>
  <c r="BB311" i="8" s="1"/>
  <c r="BA311" i="8" s="1"/>
  <c r="BL311" i="8" s="1"/>
  <c r="CA311" i="8" s="1"/>
  <c r="AY311" i="8"/>
  <c r="AX311" i="8" s="1"/>
  <c r="AW311" i="8" s="1"/>
  <c r="AV311" i="8" s="1"/>
  <c r="AU311" i="8" s="1"/>
  <c r="AT311" i="8" s="1"/>
  <c r="AS311" i="8" s="1"/>
  <c r="AR311" i="8" s="1"/>
  <c r="AQ311" i="8" s="1"/>
  <c r="AP311" i="8" s="1"/>
  <c r="AO311" i="8" s="1"/>
  <c r="AZ311" i="8" s="1"/>
  <c r="BZ311" i="8" s="1"/>
  <c r="BW55" i="8"/>
  <c r="BV55" i="8" s="1"/>
  <c r="BU55" i="8" s="1"/>
  <c r="BT55" i="8" s="1"/>
  <c r="BS55" i="8" s="1"/>
  <c r="BR55" i="8" s="1"/>
  <c r="BQ55" i="8" s="1"/>
  <c r="BP55" i="8" s="1"/>
  <c r="BO55" i="8" s="1"/>
  <c r="BN55" i="8" s="1"/>
  <c r="BM55" i="8" s="1"/>
  <c r="BX55" i="8" s="1"/>
  <c r="CB55" i="8" s="1"/>
  <c r="L55" i="8"/>
  <c r="BW295" i="8"/>
  <c r="BV295" i="8" s="1"/>
  <c r="BU295" i="8" s="1"/>
  <c r="BT295" i="8" s="1"/>
  <c r="BS295" i="8" s="1"/>
  <c r="BR295" i="8" s="1"/>
  <c r="BQ295" i="8" s="1"/>
  <c r="BP295" i="8" s="1"/>
  <c r="BO295" i="8" s="1"/>
  <c r="BN295" i="8" s="1"/>
  <c r="BM295" i="8" s="1"/>
  <c r="BX295" i="8" s="1"/>
  <c r="CB295" i="8" s="1"/>
  <c r="L295" i="8"/>
  <c r="AM912" i="8"/>
  <c r="AL912" i="8" s="1"/>
  <c r="AK912" i="8" s="1"/>
  <c r="AJ912" i="8" s="1"/>
  <c r="AI912" i="8" s="1"/>
  <c r="AH912" i="8" s="1"/>
  <c r="AG912" i="8" s="1"/>
  <c r="AF912" i="8" s="1"/>
  <c r="AE912" i="8" s="1"/>
  <c r="AD912" i="8" s="1"/>
  <c r="AC912" i="8" s="1"/>
  <c r="AN912" i="8" s="1"/>
  <c r="BY912" i="8" s="1"/>
  <c r="AY912" i="8"/>
  <c r="AX912" i="8" s="1"/>
  <c r="AW912" i="8" s="1"/>
  <c r="AV912" i="8" s="1"/>
  <c r="AU912" i="8" s="1"/>
  <c r="AT912" i="8" s="1"/>
  <c r="AS912" i="8" s="1"/>
  <c r="AR912" i="8" s="1"/>
  <c r="AQ912" i="8" s="1"/>
  <c r="AP912" i="8" s="1"/>
  <c r="AO912" i="8" s="1"/>
  <c r="AZ912" i="8" s="1"/>
  <c r="BZ912" i="8" s="1"/>
  <c r="BK912" i="8"/>
  <c r="BJ912" i="8" s="1"/>
  <c r="BI912" i="8" s="1"/>
  <c r="BH912" i="8" s="1"/>
  <c r="BG912" i="8" s="1"/>
  <c r="BF912" i="8" s="1"/>
  <c r="BE912" i="8" s="1"/>
  <c r="BD912" i="8" s="1"/>
  <c r="BC912" i="8" s="1"/>
  <c r="BB912" i="8" s="1"/>
  <c r="BA912" i="8" s="1"/>
  <c r="BL912" i="8" s="1"/>
  <c r="CA912" i="8" s="1"/>
  <c r="L162" i="8"/>
  <c r="BW162" i="8"/>
  <c r="BV162" i="8" s="1"/>
  <c r="BU162" i="8" s="1"/>
  <c r="BT162" i="8" s="1"/>
  <c r="BS162" i="8" s="1"/>
  <c r="BR162" i="8" s="1"/>
  <c r="BQ162" i="8" s="1"/>
  <c r="BP162" i="8" s="1"/>
  <c r="BO162" i="8" s="1"/>
  <c r="BN162" i="8" s="1"/>
  <c r="BM162" i="8" s="1"/>
  <c r="BX162" i="8" s="1"/>
  <c r="CB162" i="8" s="1"/>
  <c r="AM885" i="8"/>
  <c r="AL885" i="8" s="1"/>
  <c r="AK885" i="8" s="1"/>
  <c r="AJ885" i="8" s="1"/>
  <c r="AI885" i="8" s="1"/>
  <c r="AH885" i="8" s="1"/>
  <c r="AG885" i="8" s="1"/>
  <c r="AF885" i="8" s="1"/>
  <c r="AE885" i="8" s="1"/>
  <c r="AD885" i="8" s="1"/>
  <c r="AC885" i="8" s="1"/>
  <c r="AN885" i="8" s="1"/>
  <c r="BY885" i="8" s="1"/>
  <c r="AY885" i="8"/>
  <c r="AX885" i="8" s="1"/>
  <c r="AW885" i="8" s="1"/>
  <c r="AV885" i="8" s="1"/>
  <c r="AU885" i="8" s="1"/>
  <c r="AT885" i="8" s="1"/>
  <c r="AS885" i="8" s="1"/>
  <c r="AR885" i="8" s="1"/>
  <c r="AQ885" i="8" s="1"/>
  <c r="AP885" i="8" s="1"/>
  <c r="AO885" i="8" s="1"/>
  <c r="AZ885" i="8" s="1"/>
  <c r="BZ885" i="8" s="1"/>
  <c r="BK885" i="8"/>
  <c r="BJ885" i="8" s="1"/>
  <c r="BI885" i="8" s="1"/>
  <c r="BH885" i="8" s="1"/>
  <c r="BG885" i="8" s="1"/>
  <c r="BF885" i="8" s="1"/>
  <c r="BE885" i="8" s="1"/>
  <c r="BD885" i="8" s="1"/>
  <c r="BC885" i="8" s="1"/>
  <c r="BB885" i="8" s="1"/>
  <c r="BA885" i="8" s="1"/>
  <c r="BL885" i="8" s="1"/>
  <c r="CA885" i="8" s="1"/>
  <c r="AM519" i="8"/>
  <c r="AL519" i="8" s="1"/>
  <c r="AK519" i="8" s="1"/>
  <c r="AJ519" i="8" s="1"/>
  <c r="AI519" i="8" s="1"/>
  <c r="AH519" i="8" s="1"/>
  <c r="AG519" i="8" s="1"/>
  <c r="AF519" i="8" s="1"/>
  <c r="AE519" i="8" s="1"/>
  <c r="AD519" i="8" s="1"/>
  <c r="AC519" i="8" s="1"/>
  <c r="AN519" i="8" s="1"/>
  <c r="BY519" i="8" s="1"/>
  <c r="AY519" i="8"/>
  <c r="AX519" i="8" s="1"/>
  <c r="AW519" i="8" s="1"/>
  <c r="AV519" i="8" s="1"/>
  <c r="AU519" i="8" s="1"/>
  <c r="AT519" i="8" s="1"/>
  <c r="AS519" i="8" s="1"/>
  <c r="AR519" i="8" s="1"/>
  <c r="AQ519" i="8" s="1"/>
  <c r="AP519" i="8" s="1"/>
  <c r="AO519" i="8" s="1"/>
  <c r="AZ519" i="8" s="1"/>
  <c r="BZ519" i="8" s="1"/>
  <c r="BK519" i="8"/>
  <c r="BJ519" i="8" s="1"/>
  <c r="BI519" i="8" s="1"/>
  <c r="BH519" i="8" s="1"/>
  <c r="BG519" i="8" s="1"/>
  <c r="BF519" i="8" s="1"/>
  <c r="BE519" i="8" s="1"/>
  <c r="BD519" i="8" s="1"/>
  <c r="BC519" i="8" s="1"/>
  <c r="BB519" i="8" s="1"/>
  <c r="BA519" i="8" s="1"/>
  <c r="BL519" i="8" s="1"/>
  <c r="CA519" i="8" s="1"/>
  <c r="AM527" i="8"/>
  <c r="AL527" i="8" s="1"/>
  <c r="AK527" i="8" s="1"/>
  <c r="AJ527" i="8" s="1"/>
  <c r="AI527" i="8" s="1"/>
  <c r="AH527" i="8" s="1"/>
  <c r="AG527" i="8" s="1"/>
  <c r="AF527" i="8" s="1"/>
  <c r="AE527" i="8" s="1"/>
  <c r="AD527" i="8" s="1"/>
  <c r="AC527" i="8" s="1"/>
  <c r="AN527" i="8" s="1"/>
  <c r="BY527" i="8" s="1"/>
  <c r="AY527" i="8"/>
  <c r="AX527" i="8" s="1"/>
  <c r="AW527" i="8" s="1"/>
  <c r="AV527" i="8" s="1"/>
  <c r="AU527" i="8" s="1"/>
  <c r="AT527" i="8" s="1"/>
  <c r="AS527" i="8" s="1"/>
  <c r="AR527" i="8" s="1"/>
  <c r="AQ527" i="8" s="1"/>
  <c r="AP527" i="8" s="1"/>
  <c r="AO527" i="8" s="1"/>
  <c r="AZ527" i="8" s="1"/>
  <c r="BZ527" i="8" s="1"/>
  <c r="BK527" i="8"/>
  <c r="BJ527" i="8" s="1"/>
  <c r="BI527" i="8" s="1"/>
  <c r="BH527" i="8" s="1"/>
  <c r="BG527" i="8" s="1"/>
  <c r="BF527" i="8" s="1"/>
  <c r="BE527" i="8" s="1"/>
  <c r="BD527" i="8" s="1"/>
  <c r="BC527" i="8" s="1"/>
  <c r="BB527" i="8" s="1"/>
  <c r="BA527" i="8" s="1"/>
  <c r="BL527" i="8" s="1"/>
  <c r="CA527" i="8" s="1"/>
  <c r="AM535" i="8"/>
  <c r="AL535" i="8" s="1"/>
  <c r="AK535" i="8" s="1"/>
  <c r="AJ535" i="8" s="1"/>
  <c r="AI535" i="8" s="1"/>
  <c r="AH535" i="8" s="1"/>
  <c r="AG535" i="8" s="1"/>
  <c r="AF535" i="8" s="1"/>
  <c r="AE535" i="8" s="1"/>
  <c r="AD535" i="8" s="1"/>
  <c r="AC535" i="8" s="1"/>
  <c r="AN535" i="8" s="1"/>
  <c r="BY535" i="8" s="1"/>
  <c r="AY535" i="8"/>
  <c r="AX535" i="8" s="1"/>
  <c r="AW535" i="8" s="1"/>
  <c r="AV535" i="8" s="1"/>
  <c r="AU535" i="8" s="1"/>
  <c r="AT535" i="8" s="1"/>
  <c r="AS535" i="8" s="1"/>
  <c r="AR535" i="8" s="1"/>
  <c r="AQ535" i="8" s="1"/>
  <c r="AP535" i="8" s="1"/>
  <c r="AO535" i="8" s="1"/>
  <c r="AZ535" i="8" s="1"/>
  <c r="BZ535" i="8" s="1"/>
  <c r="BK535" i="8"/>
  <c r="BJ535" i="8" s="1"/>
  <c r="BI535" i="8" s="1"/>
  <c r="BH535" i="8" s="1"/>
  <c r="BG535" i="8" s="1"/>
  <c r="BF535" i="8" s="1"/>
  <c r="BE535" i="8" s="1"/>
  <c r="BD535" i="8" s="1"/>
  <c r="BC535" i="8" s="1"/>
  <c r="BB535" i="8" s="1"/>
  <c r="BA535" i="8" s="1"/>
  <c r="BL535" i="8" s="1"/>
  <c r="CA535" i="8" s="1"/>
  <c r="AM543" i="8"/>
  <c r="AL543" i="8" s="1"/>
  <c r="AK543" i="8" s="1"/>
  <c r="AJ543" i="8" s="1"/>
  <c r="AI543" i="8" s="1"/>
  <c r="AH543" i="8" s="1"/>
  <c r="AG543" i="8" s="1"/>
  <c r="AF543" i="8" s="1"/>
  <c r="AE543" i="8" s="1"/>
  <c r="AD543" i="8" s="1"/>
  <c r="AC543" i="8" s="1"/>
  <c r="AN543" i="8" s="1"/>
  <c r="BY543" i="8" s="1"/>
  <c r="AY543" i="8"/>
  <c r="AX543" i="8" s="1"/>
  <c r="AW543" i="8" s="1"/>
  <c r="AV543" i="8" s="1"/>
  <c r="AU543" i="8" s="1"/>
  <c r="AT543" i="8" s="1"/>
  <c r="AS543" i="8" s="1"/>
  <c r="AR543" i="8" s="1"/>
  <c r="AQ543" i="8" s="1"/>
  <c r="AP543" i="8" s="1"/>
  <c r="AO543" i="8" s="1"/>
  <c r="AZ543" i="8" s="1"/>
  <c r="BZ543" i="8" s="1"/>
  <c r="BK543" i="8"/>
  <c r="BJ543" i="8" s="1"/>
  <c r="BI543" i="8" s="1"/>
  <c r="BH543" i="8" s="1"/>
  <c r="BG543" i="8" s="1"/>
  <c r="BF543" i="8" s="1"/>
  <c r="BE543" i="8" s="1"/>
  <c r="BD543" i="8" s="1"/>
  <c r="BC543" i="8" s="1"/>
  <c r="BB543" i="8" s="1"/>
  <c r="BA543" i="8" s="1"/>
  <c r="BL543" i="8" s="1"/>
  <c r="CA543" i="8" s="1"/>
  <c r="AM551" i="8"/>
  <c r="AL551" i="8" s="1"/>
  <c r="AK551" i="8" s="1"/>
  <c r="AJ551" i="8" s="1"/>
  <c r="AI551" i="8" s="1"/>
  <c r="AH551" i="8" s="1"/>
  <c r="AG551" i="8" s="1"/>
  <c r="AF551" i="8" s="1"/>
  <c r="AE551" i="8" s="1"/>
  <c r="AD551" i="8" s="1"/>
  <c r="AC551" i="8" s="1"/>
  <c r="AN551" i="8" s="1"/>
  <c r="BY551" i="8" s="1"/>
  <c r="AY551" i="8"/>
  <c r="AX551" i="8" s="1"/>
  <c r="AW551" i="8" s="1"/>
  <c r="AV551" i="8" s="1"/>
  <c r="AU551" i="8" s="1"/>
  <c r="AT551" i="8" s="1"/>
  <c r="AS551" i="8" s="1"/>
  <c r="AR551" i="8" s="1"/>
  <c r="AQ551" i="8" s="1"/>
  <c r="AP551" i="8" s="1"/>
  <c r="AO551" i="8" s="1"/>
  <c r="AZ551" i="8" s="1"/>
  <c r="BZ551" i="8" s="1"/>
  <c r="BK551" i="8"/>
  <c r="BJ551" i="8" s="1"/>
  <c r="BI551" i="8" s="1"/>
  <c r="BH551" i="8" s="1"/>
  <c r="BG551" i="8" s="1"/>
  <c r="BF551" i="8" s="1"/>
  <c r="BE551" i="8" s="1"/>
  <c r="BD551" i="8" s="1"/>
  <c r="BC551" i="8" s="1"/>
  <c r="BB551" i="8" s="1"/>
  <c r="BA551" i="8" s="1"/>
  <c r="BL551" i="8" s="1"/>
  <c r="CA551" i="8" s="1"/>
  <c r="AY883" i="8"/>
  <c r="AX883" i="8" s="1"/>
  <c r="AW883" i="8" s="1"/>
  <c r="AV883" i="8" s="1"/>
  <c r="AU883" i="8" s="1"/>
  <c r="AT883" i="8" s="1"/>
  <c r="AS883" i="8" s="1"/>
  <c r="AR883" i="8" s="1"/>
  <c r="AQ883" i="8" s="1"/>
  <c r="AP883" i="8" s="1"/>
  <c r="AO883" i="8" s="1"/>
  <c r="AZ883" i="8" s="1"/>
  <c r="BZ883" i="8" s="1"/>
  <c r="BK883" i="8"/>
  <c r="BJ883" i="8" s="1"/>
  <c r="BI883" i="8" s="1"/>
  <c r="BH883" i="8" s="1"/>
  <c r="BG883" i="8" s="1"/>
  <c r="BF883" i="8" s="1"/>
  <c r="BE883" i="8" s="1"/>
  <c r="BD883" i="8" s="1"/>
  <c r="BC883" i="8" s="1"/>
  <c r="BB883" i="8" s="1"/>
  <c r="BA883" i="8" s="1"/>
  <c r="BL883" i="8" s="1"/>
  <c r="CA883" i="8" s="1"/>
  <c r="AM883" i="8"/>
  <c r="AL883" i="8" s="1"/>
  <c r="AK883" i="8" s="1"/>
  <c r="AJ883" i="8" s="1"/>
  <c r="AI883" i="8" s="1"/>
  <c r="AH883" i="8" s="1"/>
  <c r="AG883" i="8" s="1"/>
  <c r="AF883" i="8" s="1"/>
  <c r="AE883" i="8" s="1"/>
  <c r="AD883" i="8" s="1"/>
  <c r="AC883" i="8" s="1"/>
  <c r="AN883" i="8" s="1"/>
  <c r="BY883" i="8" s="1"/>
  <c r="J2" i="8"/>
  <c r="K2" i="1"/>
  <c r="AY864" i="8" l="1"/>
  <c r="AX864" i="8" s="1"/>
  <c r="AW864" i="8" s="1"/>
  <c r="AV864" i="8" s="1"/>
  <c r="AU864" i="8" s="1"/>
  <c r="AT864" i="8" s="1"/>
  <c r="AS864" i="8" s="1"/>
  <c r="AR864" i="8" s="1"/>
  <c r="AQ864" i="8" s="1"/>
  <c r="AP864" i="8" s="1"/>
  <c r="AO864" i="8" s="1"/>
  <c r="AZ864" i="8" s="1"/>
  <c r="BZ864" i="8" s="1"/>
  <c r="AM864" i="8"/>
  <c r="AL864" i="8" s="1"/>
  <c r="AK864" i="8" s="1"/>
  <c r="AJ864" i="8" s="1"/>
  <c r="AI864" i="8" s="1"/>
  <c r="AH864" i="8" s="1"/>
  <c r="AG864" i="8" s="1"/>
  <c r="AF864" i="8" s="1"/>
  <c r="AE864" i="8" s="1"/>
  <c r="AD864" i="8" s="1"/>
  <c r="AC864" i="8" s="1"/>
  <c r="AN864" i="8" s="1"/>
  <c r="BY864" i="8" s="1"/>
  <c r="BK864" i="8"/>
  <c r="BJ864" i="8" s="1"/>
  <c r="BI864" i="8" s="1"/>
  <c r="BH864" i="8" s="1"/>
  <c r="BG864" i="8" s="1"/>
  <c r="BF864" i="8" s="1"/>
  <c r="BE864" i="8" s="1"/>
  <c r="BD864" i="8" s="1"/>
  <c r="BC864" i="8" s="1"/>
  <c r="BB864" i="8" s="1"/>
  <c r="BA864" i="8" s="1"/>
  <c r="BL864" i="8" s="1"/>
  <c r="CA864" i="8" s="1"/>
  <c r="BK873" i="8"/>
  <c r="BJ873" i="8" s="1"/>
  <c r="BI873" i="8" s="1"/>
  <c r="BH873" i="8" s="1"/>
  <c r="BG873" i="8" s="1"/>
  <c r="BF873" i="8" s="1"/>
  <c r="BE873" i="8" s="1"/>
  <c r="BD873" i="8" s="1"/>
  <c r="BC873" i="8" s="1"/>
  <c r="BB873" i="8" s="1"/>
  <c r="BA873" i="8" s="1"/>
  <c r="BL873" i="8" s="1"/>
  <c r="CA873" i="8" s="1"/>
  <c r="AM873" i="8"/>
  <c r="AL873" i="8" s="1"/>
  <c r="AK873" i="8" s="1"/>
  <c r="AJ873" i="8" s="1"/>
  <c r="AI873" i="8" s="1"/>
  <c r="AH873" i="8" s="1"/>
  <c r="AG873" i="8" s="1"/>
  <c r="AF873" i="8" s="1"/>
  <c r="AE873" i="8" s="1"/>
  <c r="AD873" i="8" s="1"/>
  <c r="AC873" i="8" s="1"/>
  <c r="AN873" i="8" s="1"/>
  <c r="BY873" i="8" s="1"/>
  <c r="AY873" i="8"/>
  <c r="AX873" i="8" s="1"/>
  <c r="AW873" i="8" s="1"/>
  <c r="AV873" i="8" s="1"/>
  <c r="AU873" i="8" s="1"/>
  <c r="AT873" i="8" s="1"/>
  <c r="AS873" i="8" s="1"/>
  <c r="AR873" i="8" s="1"/>
  <c r="AQ873" i="8" s="1"/>
  <c r="AP873" i="8" s="1"/>
  <c r="AO873" i="8" s="1"/>
  <c r="AZ873" i="8" s="1"/>
  <c r="BZ873" i="8" s="1"/>
  <c r="AM301" i="8"/>
  <c r="AL301" i="8" s="1"/>
  <c r="AK301" i="8" s="1"/>
  <c r="AJ301" i="8" s="1"/>
  <c r="AI301" i="8" s="1"/>
  <c r="AH301" i="8" s="1"/>
  <c r="AG301" i="8" s="1"/>
  <c r="AF301" i="8" s="1"/>
  <c r="AE301" i="8" s="1"/>
  <c r="AD301" i="8" s="1"/>
  <c r="AC301" i="8" s="1"/>
  <c r="AN301" i="8" s="1"/>
  <c r="BY301" i="8" s="1"/>
  <c r="AY301" i="8"/>
  <c r="AX301" i="8" s="1"/>
  <c r="AW301" i="8" s="1"/>
  <c r="AV301" i="8" s="1"/>
  <c r="AU301" i="8" s="1"/>
  <c r="AT301" i="8" s="1"/>
  <c r="AS301" i="8" s="1"/>
  <c r="AR301" i="8" s="1"/>
  <c r="AQ301" i="8" s="1"/>
  <c r="AP301" i="8" s="1"/>
  <c r="AO301" i="8" s="1"/>
  <c r="AZ301" i="8" s="1"/>
  <c r="BZ301" i="8" s="1"/>
  <c r="BK301" i="8"/>
  <c r="BJ301" i="8" s="1"/>
  <c r="BI301" i="8" s="1"/>
  <c r="BH301" i="8" s="1"/>
  <c r="BG301" i="8" s="1"/>
  <c r="BF301" i="8" s="1"/>
  <c r="BE301" i="8" s="1"/>
  <c r="BD301" i="8" s="1"/>
  <c r="BC301" i="8" s="1"/>
  <c r="BB301" i="8" s="1"/>
  <c r="BA301" i="8" s="1"/>
  <c r="BL301" i="8" s="1"/>
  <c r="CA301" i="8" s="1"/>
  <c r="AM171" i="8"/>
  <c r="AL171" i="8" s="1"/>
  <c r="AK171" i="8" s="1"/>
  <c r="AJ171" i="8" s="1"/>
  <c r="AI171" i="8" s="1"/>
  <c r="AH171" i="8" s="1"/>
  <c r="AG171" i="8" s="1"/>
  <c r="AF171" i="8" s="1"/>
  <c r="AE171" i="8" s="1"/>
  <c r="AD171" i="8" s="1"/>
  <c r="AC171" i="8" s="1"/>
  <c r="AN171" i="8" s="1"/>
  <c r="BY171" i="8" s="1"/>
  <c r="AY171" i="8"/>
  <c r="AX171" i="8" s="1"/>
  <c r="AW171" i="8" s="1"/>
  <c r="AV171" i="8" s="1"/>
  <c r="AU171" i="8" s="1"/>
  <c r="AT171" i="8" s="1"/>
  <c r="AS171" i="8" s="1"/>
  <c r="AR171" i="8" s="1"/>
  <c r="AQ171" i="8" s="1"/>
  <c r="AP171" i="8" s="1"/>
  <c r="AO171" i="8" s="1"/>
  <c r="AZ171" i="8" s="1"/>
  <c r="BZ171" i="8" s="1"/>
  <c r="BK171" i="8"/>
  <c r="BJ171" i="8" s="1"/>
  <c r="BI171" i="8" s="1"/>
  <c r="BH171" i="8" s="1"/>
  <c r="BG171" i="8" s="1"/>
  <c r="BF171" i="8" s="1"/>
  <c r="BE171" i="8" s="1"/>
  <c r="BD171" i="8" s="1"/>
  <c r="BC171" i="8" s="1"/>
  <c r="BB171" i="8" s="1"/>
  <c r="BA171" i="8" s="1"/>
  <c r="BL171" i="8" s="1"/>
  <c r="CA171" i="8" s="1"/>
  <c r="AM486" i="8"/>
  <c r="AL486" i="8" s="1"/>
  <c r="AK486" i="8" s="1"/>
  <c r="AJ486" i="8" s="1"/>
  <c r="AI486" i="8" s="1"/>
  <c r="AH486" i="8" s="1"/>
  <c r="AG486" i="8" s="1"/>
  <c r="AF486" i="8" s="1"/>
  <c r="AE486" i="8" s="1"/>
  <c r="AD486" i="8" s="1"/>
  <c r="AC486" i="8" s="1"/>
  <c r="AN486" i="8" s="1"/>
  <c r="BY486" i="8" s="1"/>
  <c r="AY486" i="8"/>
  <c r="AX486" i="8" s="1"/>
  <c r="AW486" i="8" s="1"/>
  <c r="AV486" i="8" s="1"/>
  <c r="AU486" i="8" s="1"/>
  <c r="AT486" i="8" s="1"/>
  <c r="AS486" i="8" s="1"/>
  <c r="AR486" i="8" s="1"/>
  <c r="AQ486" i="8" s="1"/>
  <c r="AP486" i="8" s="1"/>
  <c r="AO486" i="8" s="1"/>
  <c r="AZ486" i="8" s="1"/>
  <c r="BZ486" i="8" s="1"/>
  <c r="BK486" i="8"/>
  <c r="BJ486" i="8" s="1"/>
  <c r="BI486" i="8" s="1"/>
  <c r="BH486" i="8" s="1"/>
  <c r="BG486" i="8" s="1"/>
  <c r="BF486" i="8" s="1"/>
  <c r="BE486" i="8" s="1"/>
  <c r="BD486" i="8" s="1"/>
  <c r="BC486" i="8" s="1"/>
  <c r="BB486" i="8" s="1"/>
  <c r="BA486" i="8" s="1"/>
  <c r="BL486" i="8" s="1"/>
  <c r="CA486" i="8" s="1"/>
  <c r="AM475" i="8"/>
  <c r="AL475" i="8" s="1"/>
  <c r="AK475" i="8" s="1"/>
  <c r="AJ475" i="8" s="1"/>
  <c r="AI475" i="8" s="1"/>
  <c r="AH475" i="8" s="1"/>
  <c r="AG475" i="8" s="1"/>
  <c r="AF475" i="8" s="1"/>
  <c r="AE475" i="8" s="1"/>
  <c r="AD475" i="8" s="1"/>
  <c r="AC475" i="8" s="1"/>
  <c r="AN475" i="8" s="1"/>
  <c r="BY475" i="8" s="1"/>
  <c r="AY475" i="8"/>
  <c r="AX475" i="8" s="1"/>
  <c r="AW475" i="8" s="1"/>
  <c r="AV475" i="8" s="1"/>
  <c r="AU475" i="8" s="1"/>
  <c r="AT475" i="8" s="1"/>
  <c r="AS475" i="8" s="1"/>
  <c r="AR475" i="8" s="1"/>
  <c r="AQ475" i="8" s="1"/>
  <c r="AP475" i="8" s="1"/>
  <c r="AO475" i="8" s="1"/>
  <c r="AZ475" i="8" s="1"/>
  <c r="BZ475" i="8" s="1"/>
  <c r="BK475" i="8"/>
  <c r="BJ475" i="8" s="1"/>
  <c r="BI475" i="8" s="1"/>
  <c r="BH475" i="8" s="1"/>
  <c r="BG475" i="8" s="1"/>
  <c r="BF475" i="8" s="1"/>
  <c r="BE475" i="8" s="1"/>
  <c r="BD475" i="8" s="1"/>
  <c r="BC475" i="8" s="1"/>
  <c r="BB475" i="8" s="1"/>
  <c r="BA475" i="8" s="1"/>
  <c r="BL475" i="8" s="1"/>
  <c r="CA475" i="8" s="1"/>
  <c r="AM467" i="8"/>
  <c r="AL467" i="8" s="1"/>
  <c r="AK467" i="8" s="1"/>
  <c r="AJ467" i="8" s="1"/>
  <c r="AI467" i="8" s="1"/>
  <c r="AH467" i="8" s="1"/>
  <c r="AG467" i="8" s="1"/>
  <c r="AF467" i="8" s="1"/>
  <c r="AE467" i="8" s="1"/>
  <c r="AD467" i="8" s="1"/>
  <c r="AC467" i="8" s="1"/>
  <c r="AN467" i="8" s="1"/>
  <c r="BY467" i="8" s="1"/>
  <c r="AY467" i="8"/>
  <c r="AX467" i="8" s="1"/>
  <c r="AW467" i="8" s="1"/>
  <c r="AV467" i="8" s="1"/>
  <c r="AU467" i="8" s="1"/>
  <c r="AT467" i="8" s="1"/>
  <c r="AS467" i="8" s="1"/>
  <c r="AR467" i="8" s="1"/>
  <c r="AQ467" i="8" s="1"/>
  <c r="AP467" i="8" s="1"/>
  <c r="AO467" i="8" s="1"/>
  <c r="AZ467" i="8" s="1"/>
  <c r="BZ467" i="8" s="1"/>
  <c r="BK467" i="8"/>
  <c r="BJ467" i="8" s="1"/>
  <c r="BI467" i="8" s="1"/>
  <c r="BH467" i="8" s="1"/>
  <c r="BG467" i="8" s="1"/>
  <c r="BF467" i="8" s="1"/>
  <c r="BE467" i="8" s="1"/>
  <c r="BD467" i="8" s="1"/>
  <c r="BC467" i="8" s="1"/>
  <c r="BB467" i="8" s="1"/>
  <c r="BA467" i="8" s="1"/>
  <c r="BL467" i="8" s="1"/>
  <c r="CA467" i="8" s="1"/>
  <c r="AM459" i="8"/>
  <c r="AL459" i="8" s="1"/>
  <c r="AK459" i="8" s="1"/>
  <c r="AJ459" i="8" s="1"/>
  <c r="AI459" i="8" s="1"/>
  <c r="AH459" i="8" s="1"/>
  <c r="AG459" i="8" s="1"/>
  <c r="AF459" i="8" s="1"/>
  <c r="AE459" i="8" s="1"/>
  <c r="AD459" i="8" s="1"/>
  <c r="AC459" i="8" s="1"/>
  <c r="AN459" i="8" s="1"/>
  <c r="BY459" i="8" s="1"/>
  <c r="AY459" i="8"/>
  <c r="AX459" i="8" s="1"/>
  <c r="AW459" i="8" s="1"/>
  <c r="AV459" i="8" s="1"/>
  <c r="AU459" i="8" s="1"/>
  <c r="AT459" i="8" s="1"/>
  <c r="AS459" i="8" s="1"/>
  <c r="AR459" i="8" s="1"/>
  <c r="AQ459" i="8" s="1"/>
  <c r="AP459" i="8" s="1"/>
  <c r="AO459" i="8" s="1"/>
  <c r="AZ459" i="8" s="1"/>
  <c r="BZ459" i="8" s="1"/>
  <c r="BK459" i="8"/>
  <c r="BJ459" i="8" s="1"/>
  <c r="BI459" i="8" s="1"/>
  <c r="BH459" i="8" s="1"/>
  <c r="BG459" i="8" s="1"/>
  <c r="BF459" i="8" s="1"/>
  <c r="BE459" i="8" s="1"/>
  <c r="BD459" i="8" s="1"/>
  <c r="BC459" i="8" s="1"/>
  <c r="BB459" i="8" s="1"/>
  <c r="BA459" i="8" s="1"/>
  <c r="BL459" i="8" s="1"/>
  <c r="CA459" i="8" s="1"/>
  <c r="AM451" i="8"/>
  <c r="AL451" i="8" s="1"/>
  <c r="AK451" i="8" s="1"/>
  <c r="AJ451" i="8" s="1"/>
  <c r="AI451" i="8" s="1"/>
  <c r="AH451" i="8" s="1"/>
  <c r="AG451" i="8" s="1"/>
  <c r="AF451" i="8" s="1"/>
  <c r="AE451" i="8" s="1"/>
  <c r="AD451" i="8" s="1"/>
  <c r="AC451" i="8" s="1"/>
  <c r="AN451" i="8" s="1"/>
  <c r="BY451" i="8" s="1"/>
  <c r="AY451" i="8"/>
  <c r="AX451" i="8" s="1"/>
  <c r="AW451" i="8" s="1"/>
  <c r="AV451" i="8" s="1"/>
  <c r="AU451" i="8" s="1"/>
  <c r="AT451" i="8" s="1"/>
  <c r="AS451" i="8" s="1"/>
  <c r="AR451" i="8" s="1"/>
  <c r="AQ451" i="8" s="1"/>
  <c r="AP451" i="8" s="1"/>
  <c r="AO451" i="8" s="1"/>
  <c r="AZ451" i="8" s="1"/>
  <c r="BZ451" i="8" s="1"/>
  <c r="BK451" i="8"/>
  <c r="BJ451" i="8" s="1"/>
  <c r="BI451" i="8" s="1"/>
  <c r="BH451" i="8" s="1"/>
  <c r="BG451" i="8" s="1"/>
  <c r="BF451" i="8" s="1"/>
  <c r="BE451" i="8" s="1"/>
  <c r="BD451" i="8" s="1"/>
  <c r="BC451" i="8" s="1"/>
  <c r="BB451" i="8" s="1"/>
  <c r="BA451" i="8" s="1"/>
  <c r="BL451" i="8" s="1"/>
  <c r="CA451" i="8" s="1"/>
  <c r="AM294" i="8"/>
  <c r="AL294" i="8" s="1"/>
  <c r="AK294" i="8" s="1"/>
  <c r="AJ294" i="8" s="1"/>
  <c r="AI294" i="8" s="1"/>
  <c r="AH294" i="8" s="1"/>
  <c r="AG294" i="8" s="1"/>
  <c r="AF294" i="8" s="1"/>
  <c r="AE294" i="8" s="1"/>
  <c r="AD294" i="8" s="1"/>
  <c r="AC294" i="8" s="1"/>
  <c r="AN294" i="8" s="1"/>
  <c r="BY294" i="8" s="1"/>
  <c r="AY294" i="8"/>
  <c r="AX294" i="8" s="1"/>
  <c r="AW294" i="8" s="1"/>
  <c r="AV294" i="8" s="1"/>
  <c r="AU294" i="8" s="1"/>
  <c r="AT294" i="8" s="1"/>
  <c r="AS294" i="8" s="1"/>
  <c r="AR294" i="8" s="1"/>
  <c r="AQ294" i="8" s="1"/>
  <c r="AP294" i="8" s="1"/>
  <c r="AO294" i="8" s="1"/>
  <c r="AZ294" i="8" s="1"/>
  <c r="BZ294" i="8" s="1"/>
  <c r="BK294" i="8"/>
  <c r="BJ294" i="8" s="1"/>
  <c r="BI294" i="8" s="1"/>
  <c r="BH294" i="8" s="1"/>
  <c r="BG294" i="8" s="1"/>
  <c r="BF294" i="8" s="1"/>
  <c r="BE294" i="8" s="1"/>
  <c r="BD294" i="8" s="1"/>
  <c r="BC294" i="8" s="1"/>
  <c r="BB294" i="8" s="1"/>
  <c r="BA294" i="8" s="1"/>
  <c r="BL294" i="8" s="1"/>
  <c r="CA294" i="8" s="1"/>
  <c r="AM78" i="8"/>
  <c r="AL78" i="8" s="1"/>
  <c r="AK78" i="8" s="1"/>
  <c r="AJ78" i="8" s="1"/>
  <c r="AI78" i="8" s="1"/>
  <c r="AH78" i="8" s="1"/>
  <c r="AG78" i="8" s="1"/>
  <c r="AF78" i="8" s="1"/>
  <c r="AE78" i="8" s="1"/>
  <c r="AD78" i="8" s="1"/>
  <c r="AC78" i="8" s="1"/>
  <c r="AN78" i="8" s="1"/>
  <c r="BY78" i="8" s="1"/>
  <c r="AY78" i="8"/>
  <c r="AX78" i="8" s="1"/>
  <c r="AW78" i="8" s="1"/>
  <c r="AV78" i="8" s="1"/>
  <c r="AU78" i="8" s="1"/>
  <c r="AT78" i="8" s="1"/>
  <c r="AS78" i="8" s="1"/>
  <c r="AR78" i="8" s="1"/>
  <c r="AQ78" i="8" s="1"/>
  <c r="AP78" i="8" s="1"/>
  <c r="AO78" i="8" s="1"/>
  <c r="AZ78" i="8" s="1"/>
  <c r="BZ78" i="8" s="1"/>
  <c r="BK78" i="8"/>
  <c r="BJ78" i="8" s="1"/>
  <c r="BI78" i="8" s="1"/>
  <c r="BH78" i="8" s="1"/>
  <c r="BG78" i="8" s="1"/>
  <c r="BF78" i="8" s="1"/>
  <c r="BE78" i="8" s="1"/>
  <c r="BD78" i="8" s="1"/>
  <c r="BC78" i="8" s="1"/>
  <c r="BB78" i="8" s="1"/>
  <c r="BA78" i="8" s="1"/>
  <c r="BL78" i="8" s="1"/>
  <c r="CA78" i="8" s="1"/>
  <c r="AM77" i="8"/>
  <c r="AL77" i="8" s="1"/>
  <c r="AK77" i="8" s="1"/>
  <c r="AJ77" i="8" s="1"/>
  <c r="AI77" i="8" s="1"/>
  <c r="AH77" i="8" s="1"/>
  <c r="AG77" i="8" s="1"/>
  <c r="AF77" i="8" s="1"/>
  <c r="AE77" i="8" s="1"/>
  <c r="AD77" i="8" s="1"/>
  <c r="AC77" i="8" s="1"/>
  <c r="AN77" i="8" s="1"/>
  <c r="BY77" i="8" s="1"/>
  <c r="AY77" i="8"/>
  <c r="AX77" i="8" s="1"/>
  <c r="AW77" i="8" s="1"/>
  <c r="AV77" i="8" s="1"/>
  <c r="AU77" i="8" s="1"/>
  <c r="AT77" i="8" s="1"/>
  <c r="AS77" i="8" s="1"/>
  <c r="AR77" i="8" s="1"/>
  <c r="AQ77" i="8" s="1"/>
  <c r="AP77" i="8" s="1"/>
  <c r="AO77" i="8" s="1"/>
  <c r="AZ77" i="8" s="1"/>
  <c r="BZ77" i="8" s="1"/>
  <c r="BK77" i="8"/>
  <c r="BJ77" i="8" s="1"/>
  <c r="BI77" i="8" s="1"/>
  <c r="BH77" i="8" s="1"/>
  <c r="BG77" i="8" s="1"/>
  <c r="BF77" i="8" s="1"/>
  <c r="BE77" i="8" s="1"/>
  <c r="BD77" i="8" s="1"/>
  <c r="BC77" i="8" s="1"/>
  <c r="BB77" i="8" s="1"/>
  <c r="BA77" i="8" s="1"/>
  <c r="BL77" i="8" s="1"/>
  <c r="CA77" i="8" s="1"/>
  <c r="AM296" i="8"/>
  <c r="AL296" i="8" s="1"/>
  <c r="AK296" i="8" s="1"/>
  <c r="AJ296" i="8" s="1"/>
  <c r="AI296" i="8" s="1"/>
  <c r="AH296" i="8" s="1"/>
  <c r="AG296" i="8" s="1"/>
  <c r="AF296" i="8" s="1"/>
  <c r="AE296" i="8" s="1"/>
  <c r="AD296" i="8" s="1"/>
  <c r="AC296" i="8" s="1"/>
  <c r="AN296" i="8" s="1"/>
  <c r="BY296" i="8" s="1"/>
  <c r="AY296" i="8"/>
  <c r="AX296" i="8" s="1"/>
  <c r="AW296" i="8" s="1"/>
  <c r="AV296" i="8" s="1"/>
  <c r="AU296" i="8" s="1"/>
  <c r="AT296" i="8" s="1"/>
  <c r="AS296" i="8" s="1"/>
  <c r="AR296" i="8" s="1"/>
  <c r="AQ296" i="8" s="1"/>
  <c r="AP296" i="8" s="1"/>
  <c r="AO296" i="8" s="1"/>
  <c r="AZ296" i="8" s="1"/>
  <c r="BZ296" i="8" s="1"/>
  <c r="BK296" i="8"/>
  <c r="BJ296" i="8" s="1"/>
  <c r="BI296" i="8" s="1"/>
  <c r="BH296" i="8" s="1"/>
  <c r="BG296" i="8" s="1"/>
  <c r="BF296" i="8" s="1"/>
  <c r="BE296" i="8" s="1"/>
  <c r="BD296" i="8" s="1"/>
  <c r="BC296" i="8" s="1"/>
  <c r="BB296" i="8" s="1"/>
  <c r="BA296" i="8" s="1"/>
  <c r="BL296" i="8" s="1"/>
  <c r="CA296" i="8" s="1"/>
  <c r="AM213" i="8"/>
  <c r="AL213" i="8" s="1"/>
  <c r="AK213" i="8" s="1"/>
  <c r="AJ213" i="8" s="1"/>
  <c r="AI213" i="8" s="1"/>
  <c r="AH213" i="8" s="1"/>
  <c r="AG213" i="8" s="1"/>
  <c r="AF213" i="8" s="1"/>
  <c r="AE213" i="8" s="1"/>
  <c r="AD213" i="8" s="1"/>
  <c r="AC213" i="8" s="1"/>
  <c r="AN213" i="8" s="1"/>
  <c r="BY213" i="8" s="1"/>
  <c r="AY213" i="8"/>
  <c r="AX213" i="8" s="1"/>
  <c r="AW213" i="8" s="1"/>
  <c r="AV213" i="8" s="1"/>
  <c r="AU213" i="8" s="1"/>
  <c r="AT213" i="8" s="1"/>
  <c r="AS213" i="8" s="1"/>
  <c r="AR213" i="8" s="1"/>
  <c r="AQ213" i="8" s="1"/>
  <c r="AP213" i="8" s="1"/>
  <c r="AO213" i="8" s="1"/>
  <c r="AZ213" i="8" s="1"/>
  <c r="BZ213" i="8" s="1"/>
  <c r="BK213" i="8"/>
  <c r="BJ213" i="8" s="1"/>
  <c r="BI213" i="8" s="1"/>
  <c r="BH213" i="8" s="1"/>
  <c r="BG213" i="8" s="1"/>
  <c r="BF213" i="8" s="1"/>
  <c r="BE213" i="8" s="1"/>
  <c r="BD213" i="8" s="1"/>
  <c r="BC213" i="8" s="1"/>
  <c r="BB213" i="8" s="1"/>
  <c r="BA213" i="8" s="1"/>
  <c r="BL213" i="8" s="1"/>
  <c r="CA213" i="8" s="1"/>
  <c r="AM177" i="8"/>
  <c r="AL177" i="8" s="1"/>
  <c r="AK177" i="8" s="1"/>
  <c r="AJ177" i="8" s="1"/>
  <c r="AI177" i="8" s="1"/>
  <c r="AH177" i="8" s="1"/>
  <c r="AG177" i="8" s="1"/>
  <c r="AF177" i="8" s="1"/>
  <c r="AE177" i="8" s="1"/>
  <c r="AD177" i="8" s="1"/>
  <c r="AC177" i="8" s="1"/>
  <c r="AN177" i="8" s="1"/>
  <c r="BY177" i="8" s="1"/>
  <c r="AY177" i="8"/>
  <c r="AX177" i="8" s="1"/>
  <c r="AW177" i="8" s="1"/>
  <c r="AV177" i="8" s="1"/>
  <c r="AU177" i="8" s="1"/>
  <c r="AT177" i="8" s="1"/>
  <c r="AS177" i="8" s="1"/>
  <c r="AR177" i="8" s="1"/>
  <c r="AQ177" i="8" s="1"/>
  <c r="AP177" i="8" s="1"/>
  <c r="AO177" i="8" s="1"/>
  <c r="AZ177" i="8" s="1"/>
  <c r="BZ177" i="8" s="1"/>
  <c r="BK177" i="8"/>
  <c r="BJ177" i="8" s="1"/>
  <c r="BI177" i="8" s="1"/>
  <c r="BH177" i="8" s="1"/>
  <c r="BG177" i="8" s="1"/>
  <c r="BF177" i="8" s="1"/>
  <c r="BE177" i="8" s="1"/>
  <c r="BD177" i="8" s="1"/>
  <c r="BC177" i="8" s="1"/>
  <c r="BB177" i="8" s="1"/>
  <c r="BA177" i="8" s="1"/>
  <c r="BL177" i="8" s="1"/>
  <c r="CA177" i="8" s="1"/>
  <c r="AM180" i="8"/>
  <c r="AL180" i="8" s="1"/>
  <c r="AK180" i="8" s="1"/>
  <c r="AJ180" i="8" s="1"/>
  <c r="AI180" i="8" s="1"/>
  <c r="AH180" i="8" s="1"/>
  <c r="AG180" i="8" s="1"/>
  <c r="AF180" i="8" s="1"/>
  <c r="AE180" i="8" s="1"/>
  <c r="AD180" i="8" s="1"/>
  <c r="AC180" i="8" s="1"/>
  <c r="AN180" i="8" s="1"/>
  <c r="BY180" i="8" s="1"/>
  <c r="AY180" i="8"/>
  <c r="AX180" i="8" s="1"/>
  <c r="AW180" i="8" s="1"/>
  <c r="AV180" i="8" s="1"/>
  <c r="AU180" i="8" s="1"/>
  <c r="AT180" i="8" s="1"/>
  <c r="AS180" i="8" s="1"/>
  <c r="AR180" i="8" s="1"/>
  <c r="AQ180" i="8" s="1"/>
  <c r="AP180" i="8" s="1"/>
  <c r="AO180" i="8" s="1"/>
  <c r="AZ180" i="8" s="1"/>
  <c r="BZ180" i="8" s="1"/>
  <c r="BK180" i="8"/>
  <c r="BJ180" i="8" s="1"/>
  <c r="BI180" i="8" s="1"/>
  <c r="BH180" i="8" s="1"/>
  <c r="BG180" i="8" s="1"/>
  <c r="BF180" i="8" s="1"/>
  <c r="BE180" i="8" s="1"/>
  <c r="BD180" i="8" s="1"/>
  <c r="BC180" i="8" s="1"/>
  <c r="BB180" i="8" s="1"/>
  <c r="BA180" i="8" s="1"/>
  <c r="BL180" i="8" s="1"/>
  <c r="CA180" i="8" s="1"/>
  <c r="AM51" i="8"/>
  <c r="AL51" i="8" s="1"/>
  <c r="AK51" i="8" s="1"/>
  <c r="AJ51" i="8" s="1"/>
  <c r="AI51" i="8" s="1"/>
  <c r="AH51" i="8" s="1"/>
  <c r="AG51" i="8" s="1"/>
  <c r="AF51" i="8" s="1"/>
  <c r="AE51" i="8" s="1"/>
  <c r="AD51" i="8" s="1"/>
  <c r="AC51" i="8" s="1"/>
  <c r="AN51" i="8" s="1"/>
  <c r="BY51" i="8" s="1"/>
  <c r="AY51" i="8"/>
  <c r="AX51" i="8" s="1"/>
  <c r="AW51" i="8" s="1"/>
  <c r="AV51" i="8" s="1"/>
  <c r="AU51" i="8" s="1"/>
  <c r="AT51" i="8" s="1"/>
  <c r="AS51" i="8" s="1"/>
  <c r="AR51" i="8" s="1"/>
  <c r="AQ51" i="8" s="1"/>
  <c r="AP51" i="8" s="1"/>
  <c r="AO51" i="8" s="1"/>
  <c r="AZ51" i="8" s="1"/>
  <c r="BZ51" i="8" s="1"/>
  <c r="BK51" i="8"/>
  <c r="BJ51" i="8" s="1"/>
  <c r="BI51" i="8" s="1"/>
  <c r="BH51" i="8" s="1"/>
  <c r="BG51" i="8" s="1"/>
  <c r="BF51" i="8" s="1"/>
  <c r="BE51" i="8" s="1"/>
  <c r="BD51" i="8" s="1"/>
  <c r="BC51" i="8" s="1"/>
  <c r="BB51" i="8" s="1"/>
  <c r="BA51" i="8" s="1"/>
  <c r="BL51" i="8" s="1"/>
  <c r="CA51" i="8" s="1"/>
  <c r="AM483" i="8"/>
  <c r="AL483" i="8" s="1"/>
  <c r="AK483" i="8" s="1"/>
  <c r="AJ483" i="8" s="1"/>
  <c r="AI483" i="8" s="1"/>
  <c r="AH483" i="8" s="1"/>
  <c r="AG483" i="8" s="1"/>
  <c r="AF483" i="8" s="1"/>
  <c r="AE483" i="8" s="1"/>
  <c r="AD483" i="8" s="1"/>
  <c r="AC483" i="8" s="1"/>
  <c r="AN483" i="8" s="1"/>
  <c r="BY483" i="8" s="1"/>
  <c r="AY483" i="8"/>
  <c r="AX483" i="8" s="1"/>
  <c r="AW483" i="8" s="1"/>
  <c r="AV483" i="8" s="1"/>
  <c r="AU483" i="8" s="1"/>
  <c r="AT483" i="8" s="1"/>
  <c r="AS483" i="8" s="1"/>
  <c r="AR483" i="8" s="1"/>
  <c r="AQ483" i="8" s="1"/>
  <c r="AP483" i="8" s="1"/>
  <c r="AO483" i="8" s="1"/>
  <c r="AZ483" i="8" s="1"/>
  <c r="BZ483" i="8" s="1"/>
  <c r="BK483" i="8"/>
  <c r="BJ483" i="8" s="1"/>
  <c r="BI483" i="8" s="1"/>
  <c r="BH483" i="8" s="1"/>
  <c r="BG483" i="8" s="1"/>
  <c r="BF483" i="8" s="1"/>
  <c r="BE483" i="8" s="1"/>
  <c r="BD483" i="8" s="1"/>
  <c r="BC483" i="8" s="1"/>
  <c r="BB483" i="8" s="1"/>
  <c r="BA483" i="8" s="1"/>
  <c r="BL483" i="8" s="1"/>
  <c r="CA483" i="8" s="1"/>
  <c r="AM232" i="8"/>
  <c r="AL232" i="8" s="1"/>
  <c r="AK232" i="8" s="1"/>
  <c r="AJ232" i="8" s="1"/>
  <c r="AI232" i="8" s="1"/>
  <c r="AH232" i="8" s="1"/>
  <c r="AG232" i="8" s="1"/>
  <c r="AF232" i="8" s="1"/>
  <c r="AE232" i="8" s="1"/>
  <c r="AD232" i="8" s="1"/>
  <c r="AC232" i="8" s="1"/>
  <c r="AN232" i="8" s="1"/>
  <c r="BY232" i="8" s="1"/>
  <c r="AY232" i="8"/>
  <c r="AX232" i="8" s="1"/>
  <c r="AW232" i="8" s="1"/>
  <c r="AV232" i="8" s="1"/>
  <c r="AU232" i="8" s="1"/>
  <c r="AT232" i="8" s="1"/>
  <c r="AS232" i="8" s="1"/>
  <c r="AR232" i="8" s="1"/>
  <c r="AQ232" i="8" s="1"/>
  <c r="AP232" i="8" s="1"/>
  <c r="AO232" i="8" s="1"/>
  <c r="AZ232" i="8" s="1"/>
  <c r="BZ232" i="8" s="1"/>
  <c r="BK232" i="8"/>
  <c r="BJ232" i="8" s="1"/>
  <c r="BI232" i="8" s="1"/>
  <c r="BH232" i="8" s="1"/>
  <c r="BG232" i="8" s="1"/>
  <c r="BF232" i="8" s="1"/>
  <c r="BE232" i="8" s="1"/>
  <c r="BD232" i="8" s="1"/>
  <c r="BC232" i="8" s="1"/>
  <c r="BB232" i="8" s="1"/>
  <c r="BA232" i="8" s="1"/>
  <c r="BL232" i="8" s="1"/>
  <c r="CA232" i="8" s="1"/>
  <c r="AM503" i="8"/>
  <c r="AL503" i="8" s="1"/>
  <c r="AK503" i="8" s="1"/>
  <c r="AJ503" i="8" s="1"/>
  <c r="AI503" i="8" s="1"/>
  <c r="AH503" i="8" s="1"/>
  <c r="AG503" i="8" s="1"/>
  <c r="AF503" i="8" s="1"/>
  <c r="AE503" i="8" s="1"/>
  <c r="AD503" i="8" s="1"/>
  <c r="AC503" i="8" s="1"/>
  <c r="AN503" i="8" s="1"/>
  <c r="BY503" i="8" s="1"/>
  <c r="AY503" i="8"/>
  <c r="AX503" i="8" s="1"/>
  <c r="AW503" i="8" s="1"/>
  <c r="AV503" i="8" s="1"/>
  <c r="AU503" i="8" s="1"/>
  <c r="AT503" i="8" s="1"/>
  <c r="AS503" i="8" s="1"/>
  <c r="AR503" i="8" s="1"/>
  <c r="AQ503" i="8" s="1"/>
  <c r="AP503" i="8" s="1"/>
  <c r="AO503" i="8" s="1"/>
  <c r="AZ503" i="8" s="1"/>
  <c r="BZ503" i="8" s="1"/>
  <c r="BK503" i="8"/>
  <c r="BJ503" i="8" s="1"/>
  <c r="BI503" i="8" s="1"/>
  <c r="BH503" i="8" s="1"/>
  <c r="BG503" i="8" s="1"/>
  <c r="BF503" i="8" s="1"/>
  <c r="BE503" i="8" s="1"/>
  <c r="BD503" i="8" s="1"/>
  <c r="BC503" i="8" s="1"/>
  <c r="BB503" i="8" s="1"/>
  <c r="BA503" i="8" s="1"/>
  <c r="BL503" i="8" s="1"/>
  <c r="CA503" i="8" s="1"/>
  <c r="AM95" i="8"/>
  <c r="AL95" i="8" s="1"/>
  <c r="AK95" i="8" s="1"/>
  <c r="AJ95" i="8" s="1"/>
  <c r="AI95" i="8" s="1"/>
  <c r="AH95" i="8" s="1"/>
  <c r="AG95" i="8" s="1"/>
  <c r="AF95" i="8" s="1"/>
  <c r="AE95" i="8" s="1"/>
  <c r="AD95" i="8" s="1"/>
  <c r="AC95" i="8" s="1"/>
  <c r="AN95" i="8" s="1"/>
  <c r="BY95" i="8" s="1"/>
  <c r="AY95" i="8"/>
  <c r="AX95" i="8" s="1"/>
  <c r="AW95" i="8" s="1"/>
  <c r="AV95" i="8" s="1"/>
  <c r="AU95" i="8" s="1"/>
  <c r="AT95" i="8" s="1"/>
  <c r="AS95" i="8" s="1"/>
  <c r="AR95" i="8" s="1"/>
  <c r="AQ95" i="8" s="1"/>
  <c r="AP95" i="8" s="1"/>
  <c r="AO95" i="8" s="1"/>
  <c r="AZ95" i="8" s="1"/>
  <c r="BZ95" i="8" s="1"/>
  <c r="BK95" i="8"/>
  <c r="BJ95" i="8" s="1"/>
  <c r="BI95" i="8" s="1"/>
  <c r="BH95" i="8" s="1"/>
  <c r="BG95" i="8" s="1"/>
  <c r="BF95" i="8" s="1"/>
  <c r="BE95" i="8" s="1"/>
  <c r="BD95" i="8" s="1"/>
  <c r="BC95" i="8" s="1"/>
  <c r="BB95" i="8" s="1"/>
  <c r="BA95" i="8" s="1"/>
  <c r="BL95" i="8" s="1"/>
  <c r="CA95" i="8" s="1"/>
  <c r="AM206" i="8"/>
  <c r="AL206" i="8" s="1"/>
  <c r="AK206" i="8" s="1"/>
  <c r="AJ206" i="8" s="1"/>
  <c r="AI206" i="8" s="1"/>
  <c r="AH206" i="8" s="1"/>
  <c r="AG206" i="8" s="1"/>
  <c r="AF206" i="8" s="1"/>
  <c r="AE206" i="8" s="1"/>
  <c r="AD206" i="8" s="1"/>
  <c r="AC206" i="8" s="1"/>
  <c r="AN206" i="8" s="1"/>
  <c r="BY206" i="8" s="1"/>
  <c r="AY206" i="8"/>
  <c r="AX206" i="8" s="1"/>
  <c r="AW206" i="8" s="1"/>
  <c r="AV206" i="8" s="1"/>
  <c r="AU206" i="8" s="1"/>
  <c r="AT206" i="8" s="1"/>
  <c r="AS206" i="8" s="1"/>
  <c r="AR206" i="8" s="1"/>
  <c r="AQ206" i="8" s="1"/>
  <c r="AP206" i="8" s="1"/>
  <c r="AO206" i="8" s="1"/>
  <c r="AZ206" i="8" s="1"/>
  <c r="BZ206" i="8" s="1"/>
  <c r="BK206" i="8"/>
  <c r="BJ206" i="8" s="1"/>
  <c r="BI206" i="8" s="1"/>
  <c r="BH206" i="8" s="1"/>
  <c r="BG206" i="8" s="1"/>
  <c r="BF206" i="8" s="1"/>
  <c r="BE206" i="8" s="1"/>
  <c r="BD206" i="8" s="1"/>
  <c r="BC206" i="8" s="1"/>
  <c r="BB206" i="8" s="1"/>
  <c r="BA206" i="8" s="1"/>
  <c r="BL206" i="8" s="1"/>
  <c r="CA206" i="8" s="1"/>
  <c r="AY622" i="8"/>
  <c r="AX622" i="8" s="1"/>
  <c r="AW622" i="8" s="1"/>
  <c r="AV622" i="8" s="1"/>
  <c r="AU622" i="8" s="1"/>
  <c r="AT622" i="8" s="1"/>
  <c r="AS622" i="8" s="1"/>
  <c r="AR622" i="8" s="1"/>
  <c r="AQ622" i="8" s="1"/>
  <c r="AP622" i="8" s="1"/>
  <c r="AO622" i="8" s="1"/>
  <c r="AZ622" i="8" s="1"/>
  <c r="BZ622" i="8" s="1"/>
  <c r="AM622" i="8"/>
  <c r="AL622" i="8" s="1"/>
  <c r="AK622" i="8" s="1"/>
  <c r="AJ622" i="8" s="1"/>
  <c r="AI622" i="8" s="1"/>
  <c r="AH622" i="8" s="1"/>
  <c r="AG622" i="8" s="1"/>
  <c r="AF622" i="8" s="1"/>
  <c r="AE622" i="8" s="1"/>
  <c r="AD622" i="8" s="1"/>
  <c r="AC622" i="8" s="1"/>
  <c r="AN622" i="8" s="1"/>
  <c r="BY622" i="8" s="1"/>
  <c r="BK622" i="8"/>
  <c r="BJ622" i="8" s="1"/>
  <c r="BI622" i="8" s="1"/>
  <c r="BH622" i="8" s="1"/>
  <c r="BG622" i="8" s="1"/>
  <c r="BF622" i="8" s="1"/>
  <c r="BE622" i="8" s="1"/>
  <c r="BD622" i="8" s="1"/>
  <c r="BC622" i="8" s="1"/>
  <c r="BB622" i="8" s="1"/>
  <c r="BA622" i="8" s="1"/>
  <c r="BL622" i="8" s="1"/>
  <c r="CA622" i="8" s="1"/>
  <c r="AY355" i="8"/>
  <c r="AX355" i="8" s="1"/>
  <c r="AW355" i="8" s="1"/>
  <c r="AV355" i="8" s="1"/>
  <c r="AU355" i="8" s="1"/>
  <c r="AT355" i="8" s="1"/>
  <c r="AS355" i="8" s="1"/>
  <c r="AR355" i="8" s="1"/>
  <c r="AQ355" i="8" s="1"/>
  <c r="AP355" i="8" s="1"/>
  <c r="AO355" i="8" s="1"/>
  <c r="AZ355" i="8" s="1"/>
  <c r="BZ355" i="8" s="1"/>
  <c r="AM355" i="8"/>
  <c r="AL355" i="8" s="1"/>
  <c r="AK355" i="8" s="1"/>
  <c r="AJ355" i="8" s="1"/>
  <c r="AI355" i="8" s="1"/>
  <c r="AH355" i="8" s="1"/>
  <c r="AG355" i="8" s="1"/>
  <c r="AF355" i="8" s="1"/>
  <c r="AE355" i="8" s="1"/>
  <c r="AD355" i="8" s="1"/>
  <c r="AC355" i="8" s="1"/>
  <c r="AN355" i="8" s="1"/>
  <c r="BY355" i="8" s="1"/>
  <c r="BK355" i="8"/>
  <c r="BJ355" i="8" s="1"/>
  <c r="BI355" i="8" s="1"/>
  <c r="BH355" i="8" s="1"/>
  <c r="BG355" i="8" s="1"/>
  <c r="BF355" i="8" s="1"/>
  <c r="BE355" i="8" s="1"/>
  <c r="BD355" i="8" s="1"/>
  <c r="BC355" i="8" s="1"/>
  <c r="BB355" i="8" s="1"/>
  <c r="BA355" i="8" s="1"/>
  <c r="BL355" i="8" s="1"/>
  <c r="CA355" i="8" s="1"/>
  <c r="AM178" i="8"/>
  <c r="AL178" i="8" s="1"/>
  <c r="AK178" i="8" s="1"/>
  <c r="AJ178" i="8" s="1"/>
  <c r="AI178" i="8" s="1"/>
  <c r="AH178" i="8" s="1"/>
  <c r="AG178" i="8" s="1"/>
  <c r="AF178" i="8" s="1"/>
  <c r="AE178" i="8" s="1"/>
  <c r="AD178" i="8" s="1"/>
  <c r="AC178" i="8" s="1"/>
  <c r="AN178" i="8" s="1"/>
  <c r="BY178" i="8" s="1"/>
  <c r="AY178" i="8"/>
  <c r="AX178" i="8" s="1"/>
  <c r="AW178" i="8" s="1"/>
  <c r="AV178" i="8" s="1"/>
  <c r="AU178" i="8" s="1"/>
  <c r="AT178" i="8" s="1"/>
  <c r="AS178" i="8" s="1"/>
  <c r="AR178" i="8" s="1"/>
  <c r="AQ178" i="8" s="1"/>
  <c r="AP178" i="8" s="1"/>
  <c r="AO178" i="8" s="1"/>
  <c r="AZ178" i="8" s="1"/>
  <c r="BZ178" i="8" s="1"/>
  <c r="BK178" i="8"/>
  <c r="BJ178" i="8" s="1"/>
  <c r="BI178" i="8" s="1"/>
  <c r="BH178" i="8" s="1"/>
  <c r="BG178" i="8" s="1"/>
  <c r="BF178" i="8" s="1"/>
  <c r="BE178" i="8" s="1"/>
  <c r="BD178" i="8" s="1"/>
  <c r="BC178" i="8" s="1"/>
  <c r="BB178" i="8" s="1"/>
  <c r="BA178" i="8" s="1"/>
  <c r="BL178" i="8" s="1"/>
  <c r="CA178" i="8" s="1"/>
  <c r="AM221" i="8"/>
  <c r="AL221" i="8" s="1"/>
  <c r="AK221" i="8" s="1"/>
  <c r="AJ221" i="8" s="1"/>
  <c r="AI221" i="8" s="1"/>
  <c r="AH221" i="8" s="1"/>
  <c r="AG221" i="8" s="1"/>
  <c r="AF221" i="8" s="1"/>
  <c r="AE221" i="8" s="1"/>
  <c r="AD221" i="8" s="1"/>
  <c r="AC221" i="8" s="1"/>
  <c r="AN221" i="8" s="1"/>
  <c r="BY221" i="8" s="1"/>
  <c r="AY221" i="8"/>
  <c r="AX221" i="8" s="1"/>
  <c r="AW221" i="8" s="1"/>
  <c r="AV221" i="8" s="1"/>
  <c r="AU221" i="8" s="1"/>
  <c r="AT221" i="8" s="1"/>
  <c r="AS221" i="8" s="1"/>
  <c r="AR221" i="8" s="1"/>
  <c r="AQ221" i="8" s="1"/>
  <c r="AP221" i="8" s="1"/>
  <c r="AO221" i="8" s="1"/>
  <c r="AZ221" i="8" s="1"/>
  <c r="BZ221" i="8" s="1"/>
  <c r="BK221" i="8"/>
  <c r="BJ221" i="8" s="1"/>
  <c r="BI221" i="8" s="1"/>
  <c r="BH221" i="8" s="1"/>
  <c r="BG221" i="8" s="1"/>
  <c r="BF221" i="8" s="1"/>
  <c r="BE221" i="8" s="1"/>
  <c r="BD221" i="8" s="1"/>
  <c r="BC221" i="8" s="1"/>
  <c r="BB221" i="8" s="1"/>
  <c r="BA221" i="8" s="1"/>
  <c r="BL221" i="8" s="1"/>
  <c r="CA221" i="8" s="1"/>
  <c r="AY626" i="8"/>
  <c r="AX626" i="8" s="1"/>
  <c r="AW626" i="8" s="1"/>
  <c r="AV626" i="8" s="1"/>
  <c r="AU626" i="8" s="1"/>
  <c r="AT626" i="8" s="1"/>
  <c r="AS626" i="8" s="1"/>
  <c r="AR626" i="8" s="1"/>
  <c r="AQ626" i="8" s="1"/>
  <c r="AP626" i="8" s="1"/>
  <c r="AO626" i="8" s="1"/>
  <c r="AZ626" i="8" s="1"/>
  <c r="BZ626" i="8" s="1"/>
  <c r="AM626" i="8"/>
  <c r="AL626" i="8" s="1"/>
  <c r="AK626" i="8" s="1"/>
  <c r="AJ626" i="8" s="1"/>
  <c r="AI626" i="8" s="1"/>
  <c r="AH626" i="8" s="1"/>
  <c r="AG626" i="8" s="1"/>
  <c r="AF626" i="8" s="1"/>
  <c r="AE626" i="8" s="1"/>
  <c r="AD626" i="8" s="1"/>
  <c r="AC626" i="8" s="1"/>
  <c r="AN626" i="8" s="1"/>
  <c r="BY626" i="8" s="1"/>
  <c r="BK626" i="8"/>
  <c r="BJ626" i="8" s="1"/>
  <c r="BI626" i="8" s="1"/>
  <c r="BH626" i="8" s="1"/>
  <c r="BG626" i="8" s="1"/>
  <c r="BF626" i="8" s="1"/>
  <c r="BE626" i="8" s="1"/>
  <c r="BD626" i="8" s="1"/>
  <c r="BC626" i="8" s="1"/>
  <c r="BB626" i="8" s="1"/>
  <c r="BA626" i="8" s="1"/>
  <c r="BL626" i="8" s="1"/>
  <c r="CA626" i="8" s="1"/>
  <c r="AM511" i="8"/>
  <c r="AL511" i="8" s="1"/>
  <c r="AK511" i="8" s="1"/>
  <c r="AJ511" i="8" s="1"/>
  <c r="AI511" i="8" s="1"/>
  <c r="AH511" i="8" s="1"/>
  <c r="AG511" i="8" s="1"/>
  <c r="AF511" i="8" s="1"/>
  <c r="AE511" i="8" s="1"/>
  <c r="AD511" i="8" s="1"/>
  <c r="AC511" i="8" s="1"/>
  <c r="AN511" i="8" s="1"/>
  <c r="BY511" i="8" s="1"/>
  <c r="AY511" i="8"/>
  <c r="AX511" i="8" s="1"/>
  <c r="AW511" i="8" s="1"/>
  <c r="AV511" i="8" s="1"/>
  <c r="AU511" i="8" s="1"/>
  <c r="AT511" i="8" s="1"/>
  <c r="AS511" i="8" s="1"/>
  <c r="AR511" i="8" s="1"/>
  <c r="AQ511" i="8" s="1"/>
  <c r="AP511" i="8" s="1"/>
  <c r="AO511" i="8" s="1"/>
  <c r="AZ511" i="8" s="1"/>
  <c r="BZ511" i="8" s="1"/>
  <c r="BK511" i="8"/>
  <c r="BJ511" i="8" s="1"/>
  <c r="BI511" i="8" s="1"/>
  <c r="BH511" i="8" s="1"/>
  <c r="BG511" i="8" s="1"/>
  <c r="BF511" i="8" s="1"/>
  <c r="BE511" i="8" s="1"/>
  <c r="BD511" i="8" s="1"/>
  <c r="BC511" i="8" s="1"/>
  <c r="BB511" i="8" s="1"/>
  <c r="BA511" i="8" s="1"/>
  <c r="BL511" i="8" s="1"/>
  <c r="CA511" i="8" s="1"/>
  <c r="AM304" i="8"/>
  <c r="AL304" i="8" s="1"/>
  <c r="AK304" i="8" s="1"/>
  <c r="AJ304" i="8" s="1"/>
  <c r="AI304" i="8" s="1"/>
  <c r="AH304" i="8" s="1"/>
  <c r="AG304" i="8" s="1"/>
  <c r="AF304" i="8" s="1"/>
  <c r="AE304" i="8" s="1"/>
  <c r="AD304" i="8" s="1"/>
  <c r="AC304" i="8" s="1"/>
  <c r="AN304" i="8" s="1"/>
  <c r="BY304" i="8" s="1"/>
  <c r="AY304" i="8"/>
  <c r="AX304" i="8" s="1"/>
  <c r="AW304" i="8" s="1"/>
  <c r="AV304" i="8" s="1"/>
  <c r="AU304" i="8" s="1"/>
  <c r="AT304" i="8" s="1"/>
  <c r="AS304" i="8" s="1"/>
  <c r="AR304" i="8" s="1"/>
  <c r="AQ304" i="8" s="1"/>
  <c r="AP304" i="8" s="1"/>
  <c r="AO304" i="8" s="1"/>
  <c r="AZ304" i="8" s="1"/>
  <c r="BZ304" i="8" s="1"/>
  <c r="BK304" i="8"/>
  <c r="BJ304" i="8" s="1"/>
  <c r="BI304" i="8" s="1"/>
  <c r="BH304" i="8" s="1"/>
  <c r="BG304" i="8" s="1"/>
  <c r="BF304" i="8" s="1"/>
  <c r="BE304" i="8" s="1"/>
  <c r="BD304" i="8" s="1"/>
  <c r="BC304" i="8" s="1"/>
  <c r="BB304" i="8" s="1"/>
  <c r="BA304" i="8" s="1"/>
  <c r="BL304" i="8" s="1"/>
  <c r="CA304" i="8" s="1"/>
  <c r="AM7" i="8"/>
  <c r="AL7" i="8" s="1"/>
  <c r="AK7" i="8" s="1"/>
  <c r="AJ7" i="8" s="1"/>
  <c r="AI7" i="8" s="1"/>
  <c r="AH7" i="8" s="1"/>
  <c r="AG7" i="8" s="1"/>
  <c r="AF7" i="8" s="1"/>
  <c r="AE7" i="8" s="1"/>
  <c r="AD7" i="8" s="1"/>
  <c r="AC7" i="8" s="1"/>
  <c r="AN7" i="8" s="1"/>
  <c r="BY7" i="8" s="1"/>
  <c r="AY7" i="8"/>
  <c r="AX7" i="8" s="1"/>
  <c r="AW7" i="8" s="1"/>
  <c r="AV7" i="8" s="1"/>
  <c r="AU7" i="8" s="1"/>
  <c r="AT7" i="8" s="1"/>
  <c r="AS7" i="8" s="1"/>
  <c r="AR7" i="8" s="1"/>
  <c r="AQ7" i="8" s="1"/>
  <c r="AP7" i="8" s="1"/>
  <c r="AO7" i="8" s="1"/>
  <c r="AZ7" i="8" s="1"/>
  <c r="BZ7" i="8" s="1"/>
  <c r="BK7" i="8"/>
  <c r="BJ7" i="8" s="1"/>
  <c r="BI7" i="8" s="1"/>
  <c r="BH7" i="8" s="1"/>
  <c r="BG7" i="8" s="1"/>
  <c r="BF7" i="8" s="1"/>
  <c r="BE7" i="8" s="1"/>
  <c r="BD7" i="8" s="1"/>
  <c r="BC7" i="8" s="1"/>
  <c r="BB7" i="8" s="1"/>
  <c r="BA7" i="8" s="1"/>
  <c r="BL7" i="8" s="1"/>
  <c r="CA7" i="8" s="1"/>
  <c r="AM60" i="8"/>
  <c r="AL60" i="8" s="1"/>
  <c r="AK60" i="8" s="1"/>
  <c r="AJ60" i="8" s="1"/>
  <c r="AI60" i="8" s="1"/>
  <c r="AH60" i="8" s="1"/>
  <c r="AG60" i="8" s="1"/>
  <c r="AF60" i="8" s="1"/>
  <c r="AE60" i="8" s="1"/>
  <c r="AD60" i="8" s="1"/>
  <c r="AC60" i="8" s="1"/>
  <c r="AN60" i="8" s="1"/>
  <c r="BY60" i="8" s="1"/>
  <c r="AY60" i="8"/>
  <c r="AX60" i="8" s="1"/>
  <c r="AW60" i="8" s="1"/>
  <c r="AV60" i="8" s="1"/>
  <c r="AU60" i="8" s="1"/>
  <c r="AT60" i="8" s="1"/>
  <c r="AS60" i="8" s="1"/>
  <c r="AR60" i="8" s="1"/>
  <c r="AQ60" i="8" s="1"/>
  <c r="AP60" i="8" s="1"/>
  <c r="AO60" i="8" s="1"/>
  <c r="AZ60" i="8" s="1"/>
  <c r="BZ60" i="8" s="1"/>
  <c r="BK60" i="8"/>
  <c r="BJ60" i="8" s="1"/>
  <c r="BI60" i="8" s="1"/>
  <c r="BH60" i="8" s="1"/>
  <c r="BG60" i="8" s="1"/>
  <c r="BF60" i="8" s="1"/>
  <c r="BE60" i="8" s="1"/>
  <c r="BD60" i="8" s="1"/>
  <c r="BC60" i="8" s="1"/>
  <c r="BB60" i="8" s="1"/>
  <c r="BA60" i="8" s="1"/>
  <c r="BL60" i="8" s="1"/>
  <c r="CA60" i="8" s="1"/>
  <c r="AM492" i="8"/>
  <c r="AL492" i="8" s="1"/>
  <c r="AK492" i="8" s="1"/>
  <c r="AJ492" i="8" s="1"/>
  <c r="AI492" i="8" s="1"/>
  <c r="AH492" i="8" s="1"/>
  <c r="AG492" i="8" s="1"/>
  <c r="AF492" i="8" s="1"/>
  <c r="AE492" i="8" s="1"/>
  <c r="AD492" i="8" s="1"/>
  <c r="AC492" i="8" s="1"/>
  <c r="AN492" i="8" s="1"/>
  <c r="BY492" i="8" s="1"/>
  <c r="AY492" i="8"/>
  <c r="AX492" i="8" s="1"/>
  <c r="AW492" i="8" s="1"/>
  <c r="AV492" i="8" s="1"/>
  <c r="AU492" i="8" s="1"/>
  <c r="AT492" i="8" s="1"/>
  <c r="AS492" i="8" s="1"/>
  <c r="AR492" i="8" s="1"/>
  <c r="AQ492" i="8" s="1"/>
  <c r="AP492" i="8" s="1"/>
  <c r="AO492" i="8" s="1"/>
  <c r="AZ492" i="8" s="1"/>
  <c r="BZ492" i="8" s="1"/>
  <c r="BK492" i="8"/>
  <c r="BJ492" i="8" s="1"/>
  <c r="BI492" i="8" s="1"/>
  <c r="BH492" i="8" s="1"/>
  <c r="BG492" i="8" s="1"/>
  <c r="BF492" i="8" s="1"/>
  <c r="BE492" i="8" s="1"/>
  <c r="BD492" i="8" s="1"/>
  <c r="BC492" i="8" s="1"/>
  <c r="BB492" i="8" s="1"/>
  <c r="BA492" i="8" s="1"/>
  <c r="BL492" i="8" s="1"/>
  <c r="CA492" i="8" s="1"/>
  <c r="AM478" i="8"/>
  <c r="AL478" i="8" s="1"/>
  <c r="AK478" i="8" s="1"/>
  <c r="AJ478" i="8" s="1"/>
  <c r="AI478" i="8" s="1"/>
  <c r="AH478" i="8" s="1"/>
  <c r="AG478" i="8" s="1"/>
  <c r="AF478" i="8" s="1"/>
  <c r="AE478" i="8" s="1"/>
  <c r="AD478" i="8" s="1"/>
  <c r="AC478" i="8" s="1"/>
  <c r="AN478" i="8" s="1"/>
  <c r="BY478" i="8" s="1"/>
  <c r="AY478" i="8"/>
  <c r="AX478" i="8" s="1"/>
  <c r="AW478" i="8" s="1"/>
  <c r="AV478" i="8" s="1"/>
  <c r="AU478" i="8" s="1"/>
  <c r="AT478" i="8" s="1"/>
  <c r="AS478" i="8" s="1"/>
  <c r="AR478" i="8" s="1"/>
  <c r="AQ478" i="8" s="1"/>
  <c r="AP478" i="8" s="1"/>
  <c r="AO478" i="8" s="1"/>
  <c r="AZ478" i="8" s="1"/>
  <c r="BZ478" i="8" s="1"/>
  <c r="BK478" i="8"/>
  <c r="BJ478" i="8" s="1"/>
  <c r="BI478" i="8" s="1"/>
  <c r="BH478" i="8" s="1"/>
  <c r="BG478" i="8" s="1"/>
  <c r="BF478" i="8" s="1"/>
  <c r="BE478" i="8" s="1"/>
  <c r="BD478" i="8" s="1"/>
  <c r="BC478" i="8" s="1"/>
  <c r="BB478" i="8" s="1"/>
  <c r="BA478" i="8" s="1"/>
  <c r="BL478" i="8" s="1"/>
  <c r="CA478" i="8" s="1"/>
  <c r="AM470" i="8"/>
  <c r="AL470" i="8" s="1"/>
  <c r="AK470" i="8" s="1"/>
  <c r="AJ470" i="8" s="1"/>
  <c r="AI470" i="8" s="1"/>
  <c r="AH470" i="8" s="1"/>
  <c r="AG470" i="8" s="1"/>
  <c r="AF470" i="8" s="1"/>
  <c r="AE470" i="8" s="1"/>
  <c r="AD470" i="8" s="1"/>
  <c r="AC470" i="8" s="1"/>
  <c r="AN470" i="8" s="1"/>
  <c r="BY470" i="8" s="1"/>
  <c r="AY470" i="8"/>
  <c r="AX470" i="8" s="1"/>
  <c r="AW470" i="8" s="1"/>
  <c r="AV470" i="8" s="1"/>
  <c r="AU470" i="8" s="1"/>
  <c r="AT470" i="8" s="1"/>
  <c r="AS470" i="8" s="1"/>
  <c r="AR470" i="8" s="1"/>
  <c r="AQ470" i="8" s="1"/>
  <c r="AP470" i="8" s="1"/>
  <c r="AO470" i="8" s="1"/>
  <c r="AZ470" i="8" s="1"/>
  <c r="BZ470" i="8" s="1"/>
  <c r="BK470" i="8"/>
  <c r="BJ470" i="8" s="1"/>
  <c r="BI470" i="8" s="1"/>
  <c r="BH470" i="8" s="1"/>
  <c r="BG470" i="8" s="1"/>
  <c r="BF470" i="8" s="1"/>
  <c r="BE470" i="8" s="1"/>
  <c r="BD470" i="8" s="1"/>
  <c r="BC470" i="8" s="1"/>
  <c r="BB470" i="8" s="1"/>
  <c r="BA470" i="8" s="1"/>
  <c r="BL470" i="8" s="1"/>
  <c r="CA470" i="8" s="1"/>
  <c r="AM462" i="8"/>
  <c r="AL462" i="8" s="1"/>
  <c r="AK462" i="8" s="1"/>
  <c r="AJ462" i="8" s="1"/>
  <c r="AI462" i="8" s="1"/>
  <c r="AH462" i="8" s="1"/>
  <c r="AG462" i="8" s="1"/>
  <c r="AF462" i="8" s="1"/>
  <c r="AE462" i="8" s="1"/>
  <c r="AD462" i="8" s="1"/>
  <c r="AC462" i="8" s="1"/>
  <c r="AN462" i="8" s="1"/>
  <c r="BY462" i="8" s="1"/>
  <c r="AY462" i="8"/>
  <c r="AX462" i="8" s="1"/>
  <c r="AW462" i="8" s="1"/>
  <c r="AV462" i="8" s="1"/>
  <c r="AU462" i="8" s="1"/>
  <c r="AT462" i="8" s="1"/>
  <c r="AS462" i="8" s="1"/>
  <c r="AR462" i="8" s="1"/>
  <c r="AQ462" i="8" s="1"/>
  <c r="AP462" i="8" s="1"/>
  <c r="AO462" i="8" s="1"/>
  <c r="AZ462" i="8" s="1"/>
  <c r="BZ462" i="8" s="1"/>
  <c r="BK462" i="8"/>
  <c r="BJ462" i="8" s="1"/>
  <c r="BI462" i="8" s="1"/>
  <c r="BH462" i="8" s="1"/>
  <c r="BG462" i="8" s="1"/>
  <c r="BF462" i="8" s="1"/>
  <c r="BE462" i="8" s="1"/>
  <c r="BD462" i="8" s="1"/>
  <c r="BC462" i="8" s="1"/>
  <c r="BB462" i="8" s="1"/>
  <c r="BA462" i="8" s="1"/>
  <c r="BL462" i="8" s="1"/>
  <c r="CA462" i="8" s="1"/>
  <c r="AM454" i="8"/>
  <c r="AL454" i="8" s="1"/>
  <c r="AK454" i="8" s="1"/>
  <c r="AJ454" i="8" s="1"/>
  <c r="AI454" i="8" s="1"/>
  <c r="AH454" i="8" s="1"/>
  <c r="AG454" i="8" s="1"/>
  <c r="AF454" i="8" s="1"/>
  <c r="AE454" i="8" s="1"/>
  <c r="AD454" i="8" s="1"/>
  <c r="AC454" i="8" s="1"/>
  <c r="AN454" i="8" s="1"/>
  <c r="BY454" i="8" s="1"/>
  <c r="AY454" i="8"/>
  <c r="AX454" i="8" s="1"/>
  <c r="AW454" i="8" s="1"/>
  <c r="AV454" i="8" s="1"/>
  <c r="AU454" i="8" s="1"/>
  <c r="AT454" i="8" s="1"/>
  <c r="AS454" i="8" s="1"/>
  <c r="AR454" i="8" s="1"/>
  <c r="AQ454" i="8" s="1"/>
  <c r="AP454" i="8" s="1"/>
  <c r="AO454" i="8" s="1"/>
  <c r="AZ454" i="8" s="1"/>
  <c r="BZ454" i="8" s="1"/>
  <c r="BK454" i="8"/>
  <c r="BJ454" i="8" s="1"/>
  <c r="BI454" i="8" s="1"/>
  <c r="BH454" i="8" s="1"/>
  <c r="BG454" i="8" s="1"/>
  <c r="BF454" i="8" s="1"/>
  <c r="BE454" i="8" s="1"/>
  <c r="BD454" i="8" s="1"/>
  <c r="BC454" i="8" s="1"/>
  <c r="BB454" i="8" s="1"/>
  <c r="BA454" i="8" s="1"/>
  <c r="BL454" i="8" s="1"/>
  <c r="CA454" i="8" s="1"/>
  <c r="AM305" i="8"/>
  <c r="AL305" i="8" s="1"/>
  <c r="AK305" i="8" s="1"/>
  <c r="AJ305" i="8" s="1"/>
  <c r="AI305" i="8" s="1"/>
  <c r="AH305" i="8" s="1"/>
  <c r="AG305" i="8" s="1"/>
  <c r="AF305" i="8" s="1"/>
  <c r="AE305" i="8" s="1"/>
  <c r="AD305" i="8" s="1"/>
  <c r="AC305" i="8" s="1"/>
  <c r="AN305" i="8" s="1"/>
  <c r="BY305" i="8" s="1"/>
  <c r="BK305" i="8"/>
  <c r="BJ305" i="8" s="1"/>
  <c r="BI305" i="8" s="1"/>
  <c r="BH305" i="8" s="1"/>
  <c r="BG305" i="8" s="1"/>
  <c r="BF305" i="8" s="1"/>
  <c r="BE305" i="8" s="1"/>
  <c r="BD305" i="8" s="1"/>
  <c r="BC305" i="8" s="1"/>
  <c r="BB305" i="8" s="1"/>
  <c r="BA305" i="8" s="1"/>
  <c r="BL305" i="8" s="1"/>
  <c r="CA305" i="8" s="1"/>
  <c r="AY305" i="8"/>
  <c r="AX305" i="8" s="1"/>
  <c r="AW305" i="8" s="1"/>
  <c r="AV305" i="8" s="1"/>
  <c r="AU305" i="8" s="1"/>
  <c r="AT305" i="8" s="1"/>
  <c r="AS305" i="8" s="1"/>
  <c r="AR305" i="8" s="1"/>
  <c r="AQ305" i="8" s="1"/>
  <c r="AP305" i="8" s="1"/>
  <c r="AO305" i="8" s="1"/>
  <c r="AZ305" i="8" s="1"/>
  <c r="BZ305" i="8" s="1"/>
  <c r="AM497" i="8"/>
  <c r="AL497" i="8" s="1"/>
  <c r="AK497" i="8" s="1"/>
  <c r="AJ497" i="8" s="1"/>
  <c r="AI497" i="8" s="1"/>
  <c r="AH497" i="8" s="1"/>
  <c r="AG497" i="8" s="1"/>
  <c r="AF497" i="8" s="1"/>
  <c r="AE497" i="8" s="1"/>
  <c r="AD497" i="8" s="1"/>
  <c r="AC497" i="8" s="1"/>
  <c r="AN497" i="8" s="1"/>
  <c r="BY497" i="8" s="1"/>
  <c r="AY497" i="8"/>
  <c r="AX497" i="8" s="1"/>
  <c r="AW497" i="8" s="1"/>
  <c r="AV497" i="8" s="1"/>
  <c r="AU497" i="8" s="1"/>
  <c r="AT497" i="8" s="1"/>
  <c r="AS497" i="8" s="1"/>
  <c r="AR497" i="8" s="1"/>
  <c r="AQ497" i="8" s="1"/>
  <c r="AP497" i="8" s="1"/>
  <c r="AO497" i="8" s="1"/>
  <c r="AZ497" i="8" s="1"/>
  <c r="BZ497" i="8" s="1"/>
  <c r="BK497" i="8"/>
  <c r="BJ497" i="8" s="1"/>
  <c r="BI497" i="8" s="1"/>
  <c r="BH497" i="8" s="1"/>
  <c r="BG497" i="8" s="1"/>
  <c r="BF497" i="8" s="1"/>
  <c r="BE497" i="8" s="1"/>
  <c r="BD497" i="8" s="1"/>
  <c r="BC497" i="8" s="1"/>
  <c r="BB497" i="8" s="1"/>
  <c r="BA497" i="8" s="1"/>
  <c r="BL497" i="8" s="1"/>
  <c r="CA497" i="8" s="1"/>
  <c r="AM481" i="8"/>
  <c r="AL481" i="8" s="1"/>
  <c r="AK481" i="8" s="1"/>
  <c r="AJ481" i="8" s="1"/>
  <c r="AI481" i="8" s="1"/>
  <c r="AH481" i="8" s="1"/>
  <c r="AG481" i="8" s="1"/>
  <c r="AF481" i="8" s="1"/>
  <c r="AE481" i="8" s="1"/>
  <c r="AD481" i="8" s="1"/>
  <c r="AC481" i="8" s="1"/>
  <c r="AN481" i="8" s="1"/>
  <c r="BY481" i="8" s="1"/>
  <c r="AY481" i="8"/>
  <c r="AX481" i="8" s="1"/>
  <c r="AW481" i="8" s="1"/>
  <c r="AV481" i="8" s="1"/>
  <c r="AU481" i="8" s="1"/>
  <c r="AT481" i="8" s="1"/>
  <c r="AS481" i="8" s="1"/>
  <c r="AR481" i="8" s="1"/>
  <c r="AQ481" i="8" s="1"/>
  <c r="AP481" i="8" s="1"/>
  <c r="AO481" i="8" s="1"/>
  <c r="AZ481" i="8" s="1"/>
  <c r="BZ481" i="8" s="1"/>
  <c r="BK481" i="8"/>
  <c r="BJ481" i="8" s="1"/>
  <c r="BI481" i="8" s="1"/>
  <c r="BH481" i="8" s="1"/>
  <c r="BG481" i="8" s="1"/>
  <c r="BF481" i="8" s="1"/>
  <c r="BE481" i="8" s="1"/>
  <c r="BD481" i="8" s="1"/>
  <c r="BC481" i="8" s="1"/>
  <c r="BB481" i="8" s="1"/>
  <c r="BA481" i="8" s="1"/>
  <c r="BL481" i="8" s="1"/>
  <c r="CA481" i="8" s="1"/>
  <c r="AM644" i="8"/>
  <c r="AL644" i="8" s="1"/>
  <c r="AK644" i="8" s="1"/>
  <c r="AJ644" i="8" s="1"/>
  <c r="AI644" i="8" s="1"/>
  <c r="AH644" i="8" s="1"/>
  <c r="AG644" i="8" s="1"/>
  <c r="AF644" i="8" s="1"/>
  <c r="AE644" i="8" s="1"/>
  <c r="AD644" i="8" s="1"/>
  <c r="AC644" i="8" s="1"/>
  <c r="AN644" i="8" s="1"/>
  <c r="BY644" i="8" s="1"/>
  <c r="AY644" i="8"/>
  <c r="AX644" i="8" s="1"/>
  <c r="AW644" i="8" s="1"/>
  <c r="AV644" i="8" s="1"/>
  <c r="AU644" i="8" s="1"/>
  <c r="AT644" i="8" s="1"/>
  <c r="AS644" i="8" s="1"/>
  <c r="AR644" i="8" s="1"/>
  <c r="AQ644" i="8" s="1"/>
  <c r="AP644" i="8" s="1"/>
  <c r="AO644" i="8" s="1"/>
  <c r="AZ644" i="8" s="1"/>
  <c r="BZ644" i="8" s="1"/>
  <c r="BK644" i="8"/>
  <c r="BJ644" i="8" s="1"/>
  <c r="BI644" i="8" s="1"/>
  <c r="BH644" i="8" s="1"/>
  <c r="BG644" i="8" s="1"/>
  <c r="BF644" i="8" s="1"/>
  <c r="BE644" i="8" s="1"/>
  <c r="BD644" i="8" s="1"/>
  <c r="BC644" i="8" s="1"/>
  <c r="BB644" i="8" s="1"/>
  <c r="BA644" i="8" s="1"/>
  <c r="BL644" i="8" s="1"/>
  <c r="CA644" i="8" s="1"/>
  <c r="AM650" i="8"/>
  <c r="AL650" i="8" s="1"/>
  <c r="AK650" i="8" s="1"/>
  <c r="AJ650" i="8" s="1"/>
  <c r="AI650" i="8" s="1"/>
  <c r="AH650" i="8" s="1"/>
  <c r="AG650" i="8" s="1"/>
  <c r="AF650" i="8" s="1"/>
  <c r="AE650" i="8" s="1"/>
  <c r="AD650" i="8" s="1"/>
  <c r="AC650" i="8" s="1"/>
  <c r="AN650" i="8" s="1"/>
  <c r="BY650" i="8" s="1"/>
  <c r="AY650" i="8"/>
  <c r="AX650" i="8" s="1"/>
  <c r="AW650" i="8" s="1"/>
  <c r="AV650" i="8" s="1"/>
  <c r="AU650" i="8" s="1"/>
  <c r="AT650" i="8" s="1"/>
  <c r="AS650" i="8" s="1"/>
  <c r="AR650" i="8" s="1"/>
  <c r="AQ650" i="8" s="1"/>
  <c r="AP650" i="8" s="1"/>
  <c r="AO650" i="8" s="1"/>
  <c r="AZ650" i="8" s="1"/>
  <c r="BZ650" i="8" s="1"/>
  <c r="BK650" i="8"/>
  <c r="BJ650" i="8" s="1"/>
  <c r="BI650" i="8" s="1"/>
  <c r="BH650" i="8" s="1"/>
  <c r="BG650" i="8" s="1"/>
  <c r="BF650" i="8" s="1"/>
  <c r="BE650" i="8" s="1"/>
  <c r="BD650" i="8" s="1"/>
  <c r="BC650" i="8" s="1"/>
  <c r="BB650" i="8" s="1"/>
  <c r="BA650" i="8" s="1"/>
  <c r="BL650" i="8" s="1"/>
  <c r="CA650" i="8" s="1"/>
  <c r="AM510" i="8"/>
  <c r="AL510" i="8" s="1"/>
  <c r="AK510" i="8" s="1"/>
  <c r="AJ510" i="8" s="1"/>
  <c r="AI510" i="8" s="1"/>
  <c r="AH510" i="8" s="1"/>
  <c r="AG510" i="8" s="1"/>
  <c r="AF510" i="8" s="1"/>
  <c r="AE510" i="8" s="1"/>
  <c r="AD510" i="8" s="1"/>
  <c r="AC510" i="8" s="1"/>
  <c r="AN510" i="8" s="1"/>
  <c r="BY510" i="8" s="1"/>
  <c r="AY510" i="8"/>
  <c r="AX510" i="8" s="1"/>
  <c r="AW510" i="8" s="1"/>
  <c r="AV510" i="8" s="1"/>
  <c r="AU510" i="8" s="1"/>
  <c r="AT510" i="8" s="1"/>
  <c r="AS510" i="8" s="1"/>
  <c r="AR510" i="8" s="1"/>
  <c r="AQ510" i="8" s="1"/>
  <c r="AP510" i="8" s="1"/>
  <c r="AO510" i="8" s="1"/>
  <c r="AZ510" i="8" s="1"/>
  <c r="BZ510" i="8" s="1"/>
  <c r="BK510" i="8"/>
  <c r="BJ510" i="8" s="1"/>
  <c r="BI510" i="8" s="1"/>
  <c r="BH510" i="8" s="1"/>
  <c r="BG510" i="8" s="1"/>
  <c r="BF510" i="8" s="1"/>
  <c r="BE510" i="8" s="1"/>
  <c r="BD510" i="8" s="1"/>
  <c r="BC510" i="8" s="1"/>
  <c r="BB510" i="8" s="1"/>
  <c r="BA510" i="8" s="1"/>
  <c r="BL510" i="8" s="1"/>
  <c r="CA510" i="8" s="1"/>
  <c r="AM507" i="8"/>
  <c r="AL507" i="8" s="1"/>
  <c r="AK507" i="8" s="1"/>
  <c r="AJ507" i="8" s="1"/>
  <c r="AI507" i="8" s="1"/>
  <c r="AH507" i="8" s="1"/>
  <c r="AG507" i="8" s="1"/>
  <c r="AF507" i="8" s="1"/>
  <c r="AE507" i="8" s="1"/>
  <c r="AD507" i="8" s="1"/>
  <c r="AC507" i="8" s="1"/>
  <c r="AN507" i="8" s="1"/>
  <c r="BY507" i="8" s="1"/>
  <c r="AY507" i="8"/>
  <c r="AX507" i="8" s="1"/>
  <c r="AW507" i="8" s="1"/>
  <c r="AV507" i="8" s="1"/>
  <c r="AU507" i="8" s="1"/>
  <c r="AT507" i="8" s="1"/>
  <c r="AS507" i="8" s="1"/>
  <c r="AR507" i="8" s="1"/>
  <c r="AQ507" i="8" s="1"/>
  <c r="AP507" i="8" s="1"/>
  <c r="AO507" i="8" s="1"/>
  <c r="AZ507" i="8" s="1"/>
  <c r="BZ507" i="8" s="1"/>
  <c r="BK507" i="8"/>
  <c r="BJ507" i="8" s="1"/>
  <c r="BI507" i="8" s="1"/>
  <c r="BH507" i="8" s="1"/>
  <c r="BG507" i="8" s="1"/>
  <c r="BF507" i="8" s="1"/>
  <c r="BE507" i="8" s="1"/>
  <c r="BD507" i="8" s="1"/>
  <c r="BC507" i="8" s="1"/>
  <c r="BB507" i="8" s="1"/>
  <c r="BA507" i="8" s="1"/>
  <c r="BL507" i="8" s="1"/>
  <c r="CA507" i="8" s="1"/>
  <c r="AM275" i="8"/>
  <c r="AL275" i="8" s="1"/>
  <c r="AK275" i="8" s="1"/>
  <c r="AJ275" i="8" s="1"/>
  <c r="AI275" i="8" s="1"/>
  <c r="AH275" i="8" s="1"/>
  <c r="AG275" i="8" s="1"/>
  <c r="AF275" i="8" s="1"/>
  <c r="AE275" i="8" s="1"/>
  <c r="AD275" i="8" s="1"/>
  <c r="AC275" i="8" s="1"/>
  <c r="AN275" i="8" s="1"/>
  <c r="BY275" i="8" s="1"/>
  <c r="AY275" i="8"/>
  <c r="AX275" i="8" s="1"/>
  <c r="AW275" i="8" s="1"/>
  <c r="AV275" i="8" s="1"/>
  <c r="AU275" i="8" s="1"/>
  <c r="AT275" i="8" s="1"/>
  <c r="AS275" i="8" s="1"/>
  <c r="AR275" i="8" s="1"/>
  <c r="AQ275" i="8" s="1"/>
  <c r="AP275" i="8" s="1"/>
  <c r="AO275" i="8" s="1"/>
  <c r="AZ275" i="8" s="1"/>
  <c r="BZ275" i="8" s="1"/>
  <c r="BK275" i="8"/>
  <c r="BJ275" i="8" s="1"/>
  <c r="BI275" i="8" s="1"/>
  <c r="BH275" i="8" s="1"/>
  <c r="BG275" i="8" s="1"/>
  <c r="BF275" i="8" s="1"/>
  <c r="BE275" i="8" s="1"/>
  <c r="BD275" i="8" s="1"/>
  <c r="BC275" i="8" s="1"/>
  <c r="BB275" i="8" s="1"/>
  <c r="BA275" i="8" s="1"/>
  <c r="BL275" i="8" s="1"/>
  <c r="CA275" i="8" s="1"/>
  <c r="AM289" i="8"/>
  <c r="AL289" i="8" s="1"/>
  <c r="AK289" i="8" s="1"/>
  <c r="AJ289" i="8" s="1"/>
  <c r="AI289" i="8" s="1"/>
  <c r="AH289" i="8" s="1"/>
  <c r="AG289" i="8" s="1"/>
  <c r="AF289" i="8" s="1"/>
  <c r="AE289" i="8" s="1"/>
  <c r="AD289" i="8" s="1"/>
  <c r="AC289" i="8" s="1"/>
  <c r="AN289" i="8" s="1"/>
  <c r="BY289" i="8" s="1"/>
  <c r="AY289" i="8"/>
  <c r="AX289" i="8" s="1"/>
  <c r="AW289" i="8" s="1"/>
  <c r="AV289" i="8" s="1"/>
  <c r="AU289" i="8" s="1"/>
  <c r="AT289" i="8" s="1"/>
  <c r="AS289" i="8" s="1"/>
  <c r="AR289" i="8" s="1"/>
  <c r="AQ289" i="8" s="1"/>
  <c r="AP289" i="8" s="1"/>
  <c r="AO289" i="8" s="1"/>
  <c r="AZ289" i="8" s="1"/>
  <c r="BZ289" i="8" s="1"/>
  <c r="BK289" i="8"/>
  <c r="BJ289" i="8" s="1"/>
  <c r="BI289" i="8" s="1"/>
  <c r="BH289" i="8" s="1"/>
  <c r="BG289" i="8" s="1"/>
  <c r="BF289" i="8" s="1"/>
  <c r="BE289" i="8" s="1"/>
  <c r="BD289" i="8" s="1"/>
  <c r="BC289" i="8" s="1"/>
  <c r="BB289" i="8" s="1"/>
  <c r="BA289" i="8" s="1"/>
  <c r="BL289" i="8" s="1"/>
  <c r="CA289" i="8" s="1"/>
  <c r="AM652" i="8"/>
  <c r="AL652" i="8" s="1"/>
  <c r="AK652" i="8" s="1"/>
  <c r="AJ652" i="8" s="1"/>
  <c r="AI652" i="8" s="1"/>
  <c r="AH652" i="8" s="1"/>
  <c r="AG652" i="8" s="1"/>
  <c r="AF652" i="8" s="1"/>
  <c r="AE652" i="8" s="1"/>
  <c r="AD652" i="8" s="1"/>
  <c r="AC652" i="8" s="1"/>
  <c r="AN652" i="8" s="1"/>
  <c r="BY652" i="8" s="1"/>
  <c r="AY652" i="8"/>
  <c r="AX652" i="8" s="1"/>
  <c r="AW652" i="8" s="1"/>
  <c r="AV652" i="8" s="1"/>
  <c r="AU652" i="8" s="1"/>
  <c r="AT652" i="8" s="1"/>
  <c r="AS652" i="8" s="1"/>
  <c r="AR652" i="8" s="1"/>
  <c r="AQ652" i="8" s="1"/>
  <c r="AP652" i="8" s="1"/>
  <c r="AO652" i="8" s="1"/>
  <c r="AZ652" i="8" s="1"/>
  <c r="BZ652" i="8" s="1"/>
  <c r="BK652" i="8"/>
  <c r="BJ652" i="8" s="1"/>
  <c r="BI652" i="8" s="1"/>
  <c r="BH652" i="8" s="1"/>
  <c r="BG652" i="8" s="1"/>
  <c r="BF652" i="8" s="1"/>
  <c r="BE652" i="8" s="1"/>
  <c r="BD652" i="8" s="1"/>
  <c r="BC652" i="8" s="1"/>
  <c r="BB652" i="8" s="1"/>
  <c r="BA652" i="8" s="1"/>
  <c r="BL652" i="8" s="1"/>
  <c r="CA652" i="8" s="1"/>
  <c r="AM303" i="8"/>
  <c r="AL303" i="8" s="1"/>
  <c r="AK303" i="8" s="1"/>
  <c r="AJ303" i="8" s="1"/>
  <c r="AI303" i="8" s="1"/>
  <c r="AH303" i="8" s="1"/>
  <c r="AG303" i="8" s="1"/>
  <c r="AF303" i="8" s="1"/>
  <c r="AE303" i="8" s="1"/>
  <c r="AD303" i="8" s="1"/>
  <c r="AC303" i="8" s="1"/>
  <c r="AN303" i="8" s="1"/>
  <c r="BY303" i="8" s="1"/>
  <c r="AY303" i="8"/>
  <c r="AX303" i="8" s="1"/>
  <c r="AW303" i="8" s="1"/>
  <c r="AV303" i="8" s="1"/>
  <c r="AU303" i="8" s="1"/>
  <c r="AT303" i="8" s="1"/>
  <c r="AS303" i="8" s="1"/>
  <c r="AR303" i="8" s="1"/>
  <c r="AQ303" i="8" s="1"/>
  <c r="AP303" i="8" s="1"/>
  <c r="AO303" i="8" s="1"/>
  <c r="AZ303" i="8" s="1"/>
  <c r="BZ303" i="8" s="1"/>
  <c r="BK303" i="8"/>
  <c r="BJ303" i="8" s="1"/>
  <c r="BI303" i="8" s="1"/>
  <c r="BH303" i="8" s="1"/>
  <c r="BG303" i="8" s="1"/>
  <c r="BF303" i="8" s="1"/>
  <c r="BE303" i="8" s="1"/>
  <c r="BD303" i="8" s="1"/>
  <c r="BC303" i="8" s="1"/>
  <c r="BB303" i="8" s="1"/>
  <c r="BA303" i="8" s="1"/>
  <c r="BL303" i="8" s="1"/>
  <c r="CA303" i="8" s="1"/>
  <c r="AM207" i="8"/>
  <c r="AL207" i="8" s="1"/>
  <c r="AK207" i="8" s="1"/>
  <c r="AJ207" i="8" s="1"/>
  <c r="AI207" i="8" s="1"/>
  <c r="AH207" i="8" s="1"/>
  <c r="AG207" i="8" s="1"/>
  <c r="AF207" i="8" s="1"/>
  <c r="AE207" i="8" s="1"/>
  <c r="AD207" i="8" s="1"/>
  <c r="AC207" i="8" s="1"/>
  <c r="AN207" i="8" s="1"/>
  <c r="BY207" i="8" s="1"/>
  <c r="AY207" i="8"/>
  <c r="AX207" i="8" s="1"/>
  <c r="AW207" i="8" s="1"/>
  <c r="AV207" i="8" s="1"/>
  <c r="AU207" i="8" s="1"/>
  <c r="AT207" i="8" s="1"/>
  <c r="AS207" i="8" s="1"/>
  <c r="AR207" i="8" s="1"/>
  <c r="AQ207" i="8" s="1"/>
  <c r="AP207" i="8" s="1"/>
  <c r="AO207" i="8" s="1"/>
  <c r="AZ207" i="8" s="1"/>
  <c r="BZ207" i="8" s="1"/>
  <c r="BK207" i="8"/>
  <c r="BJ207" i="8" s="1"/>
  <c r="BI207" i="8" s="1"/>
  <c r="BH207" i="8" s="1"/>
  <c r="BG207" i="8" s="1"/>
  <c r="BF207" i="8" s="1"/>
  <c r="BE207" i="8" s="1"/>
  <c r="BD207" i="8" s="1"/>
  <c r="BC207" i="8" s="1"/>
  <c r="BB207" i="8" s="1"/>
  <c r="BA207" i="8" s="1"/>
  <c r="BL207" i="8" s="1"/>
  <c r="CA207" i="8" s="1"/>
  <c r="AM505" i="8"/>
  <c r="AL505" i="8" s="1"/>
  <c r="AK505" i="8" s="1"/>
  <c r="AJ505" i="8" s="1"/>
  <c r="AI505" i="8" s="1"/>
  <c r="AH505" i="8" s="1"/>
  <c r="AG505" i="8" s="1"/>
  <c r="AF505" i="8" s="1"/>
  <c r="AE505" i="8" s="1"/>
  <c r="AD505" i="8" s="1"/>
  <c r="AC505" i="8" s="1"/>
  <c r="AN505" i="8" s="1"/>
  <c r="BY505" i="8" s="1"/>
  <c r="AY505" i="8"/>
  <c r="AX505" i="8" s="1"/>
  <c r="AW505" i="8" s="1"/>
  <c r="AV505" i="8" s="1"/>
  <c r="AU505" i="8" s="1"/>
  <c r="AT505" i="8" s="1"/>
  <c r="AS505" i="8" s="1"/>
  <c r="AR505" i="8" s="1"/>
  <c r="AQ505" i="8" s="1"/>
  <c r="AP505" i="8" s="1"/>
  <c r="AO505" i="8" s="1"/>
  <c r="AZ505" i="8" s="1"/>
  <c r="BZ505" i="8" s="1"/>
  <c r="BK505" i="8"/>
  <c r="BJ505" i="8" s="1"/>
  <c r="BI505" i="8" s="1"/>
  <c r="BH505" i="8" s="1"/>
  <c r="BG505" i="8" s="1"/>
  <c r="BF505" i="8" s="1"/>
  <c r="BE505" i="8" s="1"/>
  <c r="BD505" i="8" s="1"/>
  <c r="BC505" i="8" s="1"/>
  <c r="BB505" i="8" s="1"/>
  <c r="BA505" i="8" s="1"/>
  <c r="BL505" i="8" s="1"/>
  <c r="CA505" i="8" s="1"/>
  <c r="AM215" i="8"/>
  <c r="AL215" i="8" s="1"/>
  <c r="AK215" i="8" s="1"/>
  <c r="AJ215" i="8" s="1"/>
  <c r="AI215" i="8" s="1"/>
  <c r="AH215" i="8" s="1"/>
  <c r="AG215" i="8" s="1"/>
  <c r="AF215" i="8" s="1"/>
  <c r="AE215" i="8" s="1"/>
  <c r="AD215" i="8" s="1"/>
  <c r="AC215" i="8" s="1"/>
  <c r="AN215" i="8" s="1"/>
  <c r="BY215" i="8" s="1"/>
  <c r="AY215" i="8"/>
  <c r="AX215" i="8" s="1"/>
  <c r="AW215" i="8" s="1"/>
  <c r="AV215" i="8" s="1"/>
  <c r="AU215" i="8" s="1"/>
  <c r="AT215" i="8" s="1"/>
  <c r="AS215" i="8" s="1"/>
  <c r="AR215" i="8" s="1"/>
  <c r="AQ215" i="8" s="1"/>
  <c r="AP215" i="8" s="1"/>
  <c r="AO215" i="8" s="1"/>
  <c r="AZ215" i="8" s="1"/>
  <c r="BZ215" i="8" s="1"/>
  <c r="BK215" i="8"/>
  <c r="BJ215" i="8" s="1"/>
  <c r="BI215" i="8" s="1"/>
  <c r="BH215" i="8" s="1"/>
  <c r="BG215" i="8" s="1"/>
  <c r="BF215" i="8" s="1"/>
  <c r="BE215" i="8" s="1"/>
  <c r="BD215" i="8" s="1"/>
  <c r="BC215" i="8" s="1"/>
  <c r="BB215" i="8" s="1"/>
  <c r="BA215" i="8" s="1"/>
  <c r="BL215" i="8" s="1"/>
  <c r="CA215" i="8" s="1"/>
  <c r="AM219" i="8"/>
  <c r="AL219" i="8" s="1"/>
  <c r="AK219" i="8" s="1"/>
  <c r="AJ219" i="8" s="1"/>
  <c r="AI219" i="8" s="1"/>
  <c r="AH219" i="8" s="1"/>
  <c r="AG219" i="8" s="1"/>
  <c r="AF219" i="8" s="1"/>
  <c r="AE219" i="8" s="1"/>
  <c r="AD219" i="8" s="1"/>
  <c r="AC219" i="8" s="1"/>
  <c r="AN219" i="8" s="1"/>
  <c r="BY219" i="8" s="1"/>
  <c r="AY219" i="8"/>
  <c r="AX219" i="8" s="1"/>
  <c r="AW219" i="8" s="1"/>
  <c r="AV219" i="8" s="1"/>
  <c r="AU219" i="8" s="1"/>
  <c r="AT219" i="8" s="1"/>
  <c r="AS219" i="8" s="1"/>
  <c r="AR219" i="8" s="1"/>
  <c r="AQ219" i="8" s="1"/>
  <c r="AP219" i="8" s="1"/>
  <c r="AO219" i="8" s="1"/>
  <c r="AZ219" i="8" s="1"/>
  <c r="BZ219" i="8" s="1"/>
  <c r="BK219" i="8"/>
  <c r="BJ219" i="8" s="1"/>
  <c r="BI219" i="8" s="1"/>
  <c r="BH219" i="8" s="1"/>
  <c r="BG219" i="8" s="1"/>
  <c r="BF219" i="8" s="1"/>
  <c r="BE219" i="8" s="1"/>
  <c r="BD219" i="8" s="1"/>
  <c r="BC219" i="8" s="1"/>
  <c r="BB219" i="8" s="1"/>
  <c r="BA219" i="8" s="1"/>
  <c r="BL219" i="8" s="1"/>
  <c r="CA219" i="8" s="1"/>
  <c r="AM185" i="8"/>
  <c r="AL185" i="8" s="1"/>
  <c r="AK185" i="8" s="1"/>
  <c r="AJ185" i="8" s="1"/>
  <c r="AI185" i="8" s="1"/>
  <c r="AH185" i="8" s="1"/>
  <c r="AG185" i="8" s="1"/>
  <c r="AF185" i="8" s="1"/>
  <c r="AE185" i="8" s="1"/>
  <c r="AD185" i="8" s="1"/>
  <c r="AC185" i="8" s="1"/>
  <c r="AN185" i="8" s="1"/>
  <c r="BY185" i="8" s="1"/>
  <c r="AY185" i="8"/>
  <c r="AX185" i="8" s="1"/>
  <c r="AW185" i="8" s="1"/>
  <c r="AV185" i="8" s="1"/>
  <c r="AU185" i="8" s="1"/>
  <c r="AT185" i="8" s="1"/>
  <c r="AS185" i="8" s="1"/>
  <c r="AR185" i="8" s="1"/>
  <c r="AQ185" i="8" s="1"/>
  <c r="AP185" i="8" s="1"/>
  <c r="AO185" i="8" s="1"/>
  <c r="AZ185" i="8" s="1"/>
  <c r="BZ185" i="8" s="1"/>
  <c r="BK185" i="8"/>
  <c r="BJ185" i="8" s="1"/>
  <c r="BI185" i="8" s="1"/>
  <c r="BH185" i="8" s="1"/>
  <c r="BG185" i="8" s="1"/>
  <c r="BF185" i="8" s="1"/>
  <c r="BE185" i="8" s="1"/>
  <c r="BD185" i="8" s="1"/>
  <c r="BC185" i="8" s="1"/>
  <c r="BB185" i="8" s="1"/>
  <c r="BA185" i="8" s="1"/>
  <c r="BL185" i="8" s="1"/>
  <c r="CA185" i="8" s="1"/>
  <c r="AM225" i="8"/>
  <c r="AL225" i="8" s="1"/>
  <c r="AK225" i="8" s="1"/>
  <c r="AJ225" i="8" s="1"/>
  <c r="AI225" i="8" s="1"/>
  <c r="AH225" i="8" s="1"/>
  <c r="AG225" i="8" s="1"/>
  <c r="AF225" i="8" s="1"/>
  <c r="AE225" i="8" s="1"/>
  <c r="AD225" i="8" s="1"/>
  <c r="AC225" i="8" s="1"/>
  <c r="AN225" i="8" s="1"/>
  <c r="BY225" i="8" s="1"/>
  <c r="AY225" i="8"/>
  <c r="AX225" i="8" s="1"/>
  <c r="AW225" i="8" s="1"/>
  <c r="AV225" i="8" s="1"/>
  <c r="AU225" i="8" s="1"/>
  <c r="AT225" i="8" s="1"/>
  <c r="AS225" i="8" s="1"/>
  <c r="AR225" i="8" s="1"/>
  <c r="AQ225" i="8" s="1"/>
  <c r="AP225" i="8" s="1"/>
  <c r="AO225" i="8" s="1"/>
  <c r="AZ225" i="8" s="1"/>
  <c r="BZ225" i="8" s="1"/>
  <c r="BK225" i="8"/>
  <c r="BJ225" i="8" s="1"/>
  <c r="BI225" i="8" s="1"/>
  <c r="BH225" i="8" s="1"/>
  <c r="BG225" i="8" s="1"/>
  <c r="BF225" i="8" s="1"/>
  <c r="BE225" i="8" s="1"/>
  <c r="BD225" i="8" s="1"/>
  <c r="BC225" i="8" s="1"/>
  <c r="BB225" i="8" s="1"/>
  <c r="BA225" i="8" s="1"/>
  <c r="BL225" i="8" s="1"/>
  <c r="CA225" i="8" s="1"/>
  <c r="AM634" i="8"/>
  <c r="AL634" i="8" s="1"/>
  <c r="AK634" i="8" s="1"/>
  <c r="AJ634" i="8" s="1"/>
  <c r="AI634" i="8" s="1"/>
  <c r="AH634" i="8" s="1"/>
  <c r="AG634" i="8" s="1"/>
  <c r="AF634" i="8" s="1"/>
  <c r="AE634" i="8" s="1"/>
  <c r="AD634" i="8" s="1"/>
  <c r="AC634" i="8" s="1"/>
  <c r="AN634" i="8" s="1"/>
  <c r="BY634" i="8" s="1"/>
  <c r="AY634" i="8"/>
  <c r="AX634" i="8" s="1"/>
  <c r="AW634" i="8" s="1"/>
  <c r="AV634" i="8" s="1"/>
  <c r="AU634" i="8" s="1"/>
  <c r="AT634" i="8" s="1"/>
  <c r="AS634" i="8" s="1"/>
  <c r="AR634" i="8" s="1"/>
  <c r="AQ634" i="8" s="1"/>
  <c r="AP634" i="8" s="1"/>
  <c r="AO634" i="8" s="1"/>
  <c r="AZ634" i="8" s="1"/>
  <c r="BZ634" i="8" s="1"/>
  <c r="BK634" i="8"/>
  <c r="BJ634" i="8" s="1"/>
  <c r="BI634" i="8" s="1"/>
  <c r="BH634" i="8" s="1"/>
  <c r="BG634" i="8" s="1"/>
  <c r="BF634" i="8" s="1"/>
  <c r="BE634" i="8" s="1"/>
  <c r="BD634" i="8" s="1"/>
  <c r="BC634" i="8" s="1"/>
  <c r="BB634" i="8" s="1"/>
  <c r="BA634" i="8" s="1"/>
  <c r="BL634" i="8" s="1"/>
  <c r="CA634" i="8" s="1"/>
  <c r="AM632" i="8"/>
  <c r="AL632" i="8" s="1"/>
  <c r="AK632" i="8" s="1"/>
  <c r="AJ632" i="8" s="1"/>
  <c r="AI632" i="8" s="1"/>
  <c r="AH632" i="8" s="1"/>
  <c r="AG632" i="8" s="1"/>
  <c r="AF632" i="8" s="1"/>
  <c r="AE632" i="8" s="1"/>
  <c r="AD632" i="8" s="1"/>
  <c r="AC632" i="8" s="1"/>
  <c r="AN632" i="8" s="1"/>
  <c r="BY632" i="8" s="1"/>
  <c r="AY632" i="8"/>
  <c r="AX632" i="8" s="1"/>
  <c r="AW632" i="8" s="1"/>
  <c r="AV632" i="8" s="1"/>
  <c r="AU632" i="8" s="1"/>
  <c r="AT632" i="8" s="1"/>
  <c r="AS632" i="8" s="1"/>
  <c r="AR632" i="8" s="1"/>
  <c r="AQ632" i="8" s="1"/>
  <c r="AP632" i="8" s="1"/>
  <c r="AO632" i="8" s="1"/>
  <c r="AZ632" i="8" s="1"/>
  <c r="BZ632" i="8" s="1"/>
  <c r="BK632" i="8"/>
  <c r="BJ632" i="8" s="1"/>
  <c r="BI632" i="8" s="1"/>
  <c r="BH632" i="8" s="1"/>
  <c r="BG632" i="8" s="1"/>
  <c r="BF632" i="8" s="1"/>
  <c r="BE632" i="8" s="1"/>
  <c r="BD632" i="8" s="1"/>
  <c r="BC632" i="8" s="1"/>
  <c r="BB632" i="8" s="1"/>
  <c r="BA632" i="8" s="1"/>
  <c r="BL632" i="8" s="1"/>
  <c r="CA632" i="8" s="1"/>
  <c r="AM263" i="8"/>
  <c r="AL263" i="8" s="1"/>
  <c r="AK263" i="8" s="1"/>
  <c r="AJ263" i="8" s="1"/>
  <c r="AI263" i="8" s="1"/>
  <c r="AH263" i="8" s="1"/>
  <c r="AG263" i="8" s="1"/>
  <c r="AF263" i="8" s="1"/>
  <c r="AE263" i="8" s="1"/>
  <c r="AD263" i="8" s="1"/>
  <c r="AC263" i="8" s="1"/>
  <c r="AN263" i="8" s="1"/>
  <c r="BY263" i="8" s="1"/>
  <c r="AY263" i="8"/>
  <c r="AX263" i="8" s="1"/>
  <c r="AW263" i="8" s="1"/>
  <c r="AV263" i="8" s="1"/>
  <c r="AU263" i="8" s="1"/>
  <c r="AT263" i="8" s="1"/>
  <c r="AS263" i="8" s="1"/>
  <c r="AR263" i="8" s="1"/>
  <c r="AQ263" i="8" s="1"/>
  <c r="AP263" i="8" s="1"/>
  <c r="AO263" i="8" s="1"/>
  <c r="AZ263" i="8" s="1"/>
  <c r="BZ263" i="8" s="1"/>
  <c r="BK263" i="8"/>
  <c r="BJ263" i="8" s="1"/>
  <c r="BI263" i="8" s="1"/>
  <c r="BH263" i="8" s="1"/>
  <c r="BG263" i="8" s="1"/>
  <c r="BF263" i="8" s="1"/>
  <c r="BE263" i="8" s="1"/>
  <c r="BD263" i="8" s="1"/>
  <c r="BC263" i="8" s="1"/>
  <c r="BB263" i="8" s="1"/>
  <c r="BA263" i="8" s="1"/>
  <c r="BL263" i="8" s="1"/>
  <c r="CA263" i="8" s="1"/>
  <c r="AM208" i="8"/>
  <c r="AL208" i="8" s="1"/>
  <c r="AK208" i="8" s="1"/>
  <c r="AJ208" i="8" s="1"/>
  <c r="AI208" i="8" s="1"/>
  <c r="AH208" i="8" s="1"/>
  <c r="AG208" i="8" s="1"/>
  <c r="AF208" i="8" s="1"/>
  <c r="AE208" i="8" s="1"/>
  <c r="AD208" i="8" s="1"/>
  <c r="AC208" i="8" s="1"/>
  <c r="AN208" i="8" s="1"/>
  <c r="BY208" i="8" s="1"/>
  <c r="AY208" i="8"/>
  <c r="AX208" i="8" s="1"/>
  <c r="AW208" i="8" s="1"/>
  <c r="AV208" i="8" s="1"/>
  <c r="AU208" i="8" s="1"/>
  <c r="AT208" i="8" s="1"/>
  <c r="AS208" i="8" s="1"/>
  <c r="AR208" i="8" s="1"/>
  <c r="AQ208" i="8" s="1"/>
  <c r="AP208" i="8" s="1"/>
  <c r="AO208" i="8" s="1"/>
  <c r="AZ208" i="8" s="1"/>
  <c r="BZ208" i="8" s="1"/>
  <c r="BK208" i="8"/>
  <c r="BJ208" i="8" s="1"/>
  <c r="BI208" i="8" s="1"/>
  <c r="BH208" i="8" s="1"/>
  <c r="BG208" i="8" s="1"/>
  <c r="BF208" i="8" s="1"/>
  <c r="BE208" i="8" s="1"/>
  <c r="BD208" i="8" s="1"/>
  <c r="BC208" i="8" s="1"/>
  <c r="BB208" i="8" s="1"/>
  <c r="BA208" i="8" s="1"/>
  <c r="BL208" i="8" s="1"/>
  <c r="CA208" i="8" s="1"/>
  <c r="AM202" i="8"/>
  <c r="AL202" i="8" s="1"/>
  <c r="AK202" i="8" s="1"/>
  <c r="AJ202" i="8" s="1"/>
  <c r="AI202" i="8" s="1"/>
  <c r="AH202" i="8" s="1"/>
  <c r="AG202" i="8" s="1"/>
  <c r="AF202" i="8" s="1"/>
  <c r="AE202" i="8" s="1"/>
  <c r="AD202" i="8" s="1"/>
  <c r="AC202" i="8" s="1"/>
  <c r="AN202" i="8" s="1"/>
  <c r="BY202" i="8" s="1"/>
  <c r="AY202" i="8"/>
  <c r="AX202" i="8" s="1"/>
  <c r="AW202" i="8" s="1"/>
  <c r="AV202" i="8" s="1"/>
  <c r="AU202" i="8" s="1"/>
  <c r="AT202" i="8" s="1"/>
  <c r="AS202" i="8" s="1"/>
  <c r="AR202" i="8" s="1"/>
  <c r="AQ202" i="8" s="1"/>
  <c r="AP202" i="8" s="1"/>
  <c r="AO202" i="8" s="1"/>
  <c r="AZ202" i="8" s="1"/>
  <c r="BZ202" i="8" s="1"/>
  <c r="BK202" i="8"/>
  <c r="BJ202" i="8" s="1"/>
  <c r="BI202" i="8" s="1"/>
  <c r="BH202" i="8" s="1"/>
  <c r="BG202" i="8" s="1"/>
  <c r="BF202" i="8" s="1"/>
  <c r="BE202" i="8" s="1"/>
  <c r="BD202" i="8" s="1"/>
  <c r="BC202" i="8" s="1"/>
  <c r="BB202" i="8" s="1"/>
  <c r="BA202" i="8" s="1"/>
  <c r="BL202" i="8" s="1"/>
  <c r="CA202" i="8" s="1"/>
  <c r="AM198" i="8"/>
  <c r="AL198" i="8" s="1"/>
  <c r="AK198" i="8" s="1"/>
  <c r="AJ198" i="8" s="1"/>
  <c r="AI198" i="8" s="1"/>
  <c r="AH198" i="8" s="1"/>
  <c r="AG198" i="8" s="1"/>
  <c r="AF198" i="8" s="1"/>
  <c r="AE198" i="8" s="1"/>
  <c r="AD198" i="8" s="1"/>
  <c r="AC198" i="8" s="1"/>
  <c r="AN198" i="8" s="1"/>
  <c r="BY198" i="8" s="1"/>
  <c r="AY198" i="8"/>
  <c r="AX198" i="8" s="1"/>
  <c r="AW198" i="8" s="1"/>
  <c r="AV198" i="8" s="1"/>
  <c r="AU198" i="8" s="1"/>
  <c r="AT198" i="8" s="1"/>
  <c r="AS198" i="8" s="1"/>
  <c r="AR198" i="8" s="1"/>
  <c r="AQ198" i="8" s="1"/>
  <c r="AP198" i="8" s="1"/>
  <c r="AO198" i="8" s="1"/>
  <c r="AZ198" i="8" s="1"/>
  <c r="BZ198" i="8" s="1"/>
  <c r="BK198" i="8"/>
  <c r="BJ198" i="8" s="1"/>
  <c r="BI198" i="8" s="1"/>
  <c r="BH198" i="8" s="1"/>
  <c r="BG198" i="8" s="1"/>
  <c r="BF198" i="8" s="1"/>
  <c r="BE198" i="8" s="1"/>
  <c r="BD198" i="8" s="1"/>
  <c r="BC198" i="8" s="1"/>
  <c r="BB198" i="8" s="1"/>
  <c r="BA198" i="8" s="1"/>
  <c r="BL198" i="8" s="1"/>
  <c r="CA198" i="8" s="1"/>
  <c r="AM91" i="8"/>
  <c r="AL91" i="8" s="1"/>
  <c r="AK91" i="8" s="1"/>
  <c r="AJ91" i="8" s="1"/>
  <c r="AI91" i="8" s="1"/>
  <c r="AH91" i="8" s="1"/>
  <c r="AG91" i="8" s="1"/>
  <c r="AF91" i="8" s="1"/>
  <c r="AE91" i="8" s="1"/>
  <c r="AD91" i="8" s="1"/>
  <c r="AC91" i="8" s="1"/>
  <c r="AN91" i="8" s="1"/>
  <c r="BY91" i="8" s="1"/>
  <c r="AY91" i="8"/>
  <c r="AX91" i="8" s="1"/>
  <c r="AW91" i="8" s="1"/>
  <c r="AV91" i="8" s="1"/>
  <c r="AU91" i="8" s="1"/>
  <c r="AT91" i="8" s="1"/>
  <c r="AS91" i="8" s="1"/>
  <c r="AR91" i="8" s="1"/>
  <c r="AQ91" i="8" s="1"/>
  <c r="AP91" i="8" s="1"/>
  <c r="AO91" i="8" s="1"/>
  <c r="AZ91" i="8" s="1"/>
  <c r="BZ91" i="8" s="1"/>
  <c r="BK91" i="8"/>
  <c r="BJ91" i="8" s="1"/>
  <c r="BI91" i="8" s="1"/>
  <c r="BH91" i="8" s="1"/>
  <c r="BG91" i="8" s="1"/>
  <c r="BF91" i="8" s="1"/>
  <c r="BE91" i="8" s="1"/>
  <c r="BD91" i="8" s="1"/>
  <c r="BC91" i="8" s="1"/>
  <c r="BB91" i="8" s="1"/>
  <c r="BA91" i="8" s="1"/>
  <c r="BL91" i="8" s="1"/>
  <c r="CA91" i="8" s="1"/>
  <c r="AM212" i="8"/>
  <c r="AL212" i="8" s="1"/>
  <c r="AK212" i="8" s="1"/>
  <c r="AJ212" i="8" s="1"/>
  <c r="AI212" i="8" s="1"/>
  <c r="AH212" i="8" s="1"/>
  <c r="AG212" i="8" s="1"/>
  <c r="AF212" i="8" s="1"/>
  <c r="AE212" i="8" s="1"/>
  <c r="AD212" i="8" s="1"/>
  <c r="AC212" i="8" s="1"/>
  <c r="AN212" i="8" s="1"/>
  <c r="BY212" i="8" s="1"/>
  <c r="AY212" i="8"/>
  <c r="AX212" i="8" s="1"/>
  <c r="AW212" i="8" s="1"/>
  <c r="AV212" i="8" s="1"/>
  <c r="AU212" i="8" s="1"/>
  <c r="AT212" i="8" s="1"/>
  <c r="AS212" i="8" s="1"/>
  <c r="AR212" i="8" s="1"/>
  <c r="AQ212" i="8" s="1"/>
  <c r="AP212" i="8" s="1"/>
  <c r="AO212" i="8" s="1"/>
  <c r="AZ212" i="8" s="1"/>
  <c r="BZ212" i="8" s="1"/>
  <c r="BK212" i="8"/>
  <c r="BJ212" i="8" s="1"/>
  <c r="BI212" i="8" s="1"/>
  <c r="BH212" i="8" s="1"/>
  <c r="BG212" i="8" s="1"/>
  <c r="BF212" i="8" s="1"/>
  <c r="BE212" i="8" s="1"/>
  <c r="BD212" i="8" s="1"/>
  <c r="BC212" i="8" s="1"/>
  <c r="BB212" i="8" s="1"/>
  <c r="BA212" i="8" s="1"/>
  <c r="BL212" i="8" s="1"/>
  <c r="CA212" i="8" s="1"/>
  <c r="AY158" i="8"/>
  <c r="AX158" i="8" s="1"/>
  <c r="AW158" i="8" s="1"/>
  <c r="AV158" i="8" s="1"/>
  <c r="AU158" i="8" s="1"/>
  <c r="AT158" i="8" s="1"/>
  <c r="AS158" i="8" s="1"/>
  <c r="AR158" i="8" s="1"/>
  <c r="AQ158" i="8" s="1"/>
  <c r="AP158" i="8" s="1"/>
  <c r="AO158" i="8" s="1"/>
  <c r="AZ158" i="8" s="1"/>
  <c r="BZ158" i="8" s="1"/>
  <c r="AM158" i="8"/>
  <c r="AL158" i="8" s="1"/>
  <c r="AK158" i="8" s="1"/>
  <c r="AJ158" i="8" s="1"/>
  <c r="AI158" i="8" s="1"/>
  <c r="AH158" i="8" s="1"/>
  <c r="AG158" i="8" s="1"/>
  <c r="AF158" i="8" s="1"/>
  <c r="AE158" i="8" s="1"/>
  <c r="AD158" i="8" s="1"/>
  <c r="AC158" i="8" s="1"/>
  <c r="AN158" i="8" s="1"/>
  <c r="BY158" i="8" s="1"/>
  <c r="BK158" i="8"/>
  <c r="BJ158" i="8" s="1"/>
  <c r="BI158" i="8" s="1"/>
  <c r="BH158" i="8" s="1"/>
  <c r="BG158" i="8" s="1"/>
  <c r="BF158" i="8" s="1"/>
  <c r="BE158" i="8" s="1"/>
  <c r="BD158" i="8" s="1"/>
  <c r="BC158" i="8" s="1"/>
  <c r="BB158" i="8" s="1"/>
  <c r="BA158" i="8" s="1"/>
  <c r="BL158" i="8" s="1"/>
  <c r="CA158" i="8" s="1"/>
  <c r="AM11" i="8"/>
  <c r="AL11" i="8" s="1"/>
  <c r="AK11" i="8" s="1"/>
  <c r="AJ11" i="8" s="1"/>
  <c r="AI11" i="8" s="1"/>
  <c r="AH11" i="8" s="1"/>
  <c r="AG11" i="8" s="1"/>
  <c r="AF11" i="8" s="1"/>
  <c r="AE11" i="8" s="1"/>
  <c r="AD11" i="8" s="1"/>
  <c r="AC11" i="8" s="1"/>
  <c r="AN11" i="8" s="1"/>
  <c r="BY11" i="8" s="1"/>
  <c r="AY11" i="8"/>
  <c r="AX11" i="8" s="1"/>
  <c r="AW11" i="8" s="1"/>
  <c r="AV11" i="8" s="1"/>
  <c r="AU11" i="8" s="1"/>
  <c r="AT11" i="8" s="1"/>
  <c r="AS11" i="8" s="1"/>
  <c r="AR11" i="8" s="1"/>
  <c r="AQ11" i="8" s="1"/>
  <c r="AP11" i="8" s="1"/>
  <c r="AO11" i="8" s="1"/>
  <c r="AZ11" i="8" s="1"/>
  <c r="BZ11" i="8" s="1"/>
  <c r="BK11" i="8"/>
  <c r="BJ11" i="8" s="1"/>
  <c r="BI11" i="8" s="1"/>
  <c r="BH11" i="8" s="1"/>
  <c r="BG11" i="8" s="1"/>
  <c r="BF11" i="8" s="1"/>
  <c r="BE11" i="8" s="1"/>
  <c r="BD11" i="8" s="1"/>
  <c r="BC11" i="8" s="1"/>
  <c r="BB11" i="8" s="1"/>
  <c r="BA11" i="8" s="1"/>
  <c r="BL11" i="8" s="1"/>
  <c r="CA11" i="8" s="1"/>
  <c r="AM269" i="8"/>
  <c r="AL269" i="8" s="1"/>
  <c r="AK269" i="8" s="1"/>
  <c r="AJ269" i="8" s="1"/>
  <c r="AI269" i="8" s="1"/>
  <c r="AH269" i="8" s="1"/>
  <c r="AG269" i="8" s="1"/>
  <c r="AF269" i="8" s="1"/>
  <c r="AE269" i="8" s="1"/>
  <c r="AD269" i="8" s="1"/>
  <c r="AC269" i="8" s="1"/>
  <c r="AN269" i="8" s="1"/>
  <c r="BY269" i="8" s="1"/>
  <c r="AY269" i="8"/>
  <c r="AX269" i="8" s="1"/>
  <c r="AW269" i="8" s="1"/>
  <c r="AV269" i="8" s="1"/>
  <c r="AU269" i="8" s="1"/>
  <c r="AT269" i="8" s="1"/>
  <c r="AS269" i="8" s="1"/>
  <c r="AR269" i="8" s="1"/>
  <c r="AQ269" i="8" s="1"/>
  <c r="AP269" i="8" s="1"/>
  <c r="AO269" i="8" s="1"/>
  <c r="AZ269" i="8" s="1"/>
  <c r="BZ269" i="8" s="1"/>
  <c r="BK269" i="8"/>
  <c r="BJ269" i="8" s="1"/>
  <c r="BI269" i="8" s="1"/>
  <c r="BH269" i="8" s="1"/>
  <c r="BG269" i="8" s="1"/>
  <c r="BF269" i="8" s="1"/>
  <c r="BE269" i="8" s="1"/>
  <c r="BD269" i="8" s="1"/>
  <c r="BC269" i="8" s="1"/>
  <c r="BB269" i="8" s="1"/>
  <c r="BA269" i="8" s="1"/>
  <c r="BL269" i="8" s="1"/>
  <c r="CA269" i="8" s="1"/>
  <c r="AM52" i="8"/>
  <c r="AL52" i="8" s="1"/>
  <c r="AK52" i="8" s="1"/>
  <c r="AJ52" i="8" s="1"/>
  <c r="AI52" i="8" s="1"/>
  <c r="AH52" i="8" s="1"/>
  <c r="AG52" i="8" s="1"/>
  <c r="AF52" i="8" s="1"/>
  <c r="AE52" i="8" s="1"/>
  <c r="AD52" i="8" s="1"/>
  <c r="AC52" i="8" s="1"/>
  <c r="AN52" i="8" s="1"/>
  <c r="BY52" i="8" s="1"/>
  <c r="AY52" i="8"/>
  <c r="AX52" i="8" s="1"/>
  <c r="AW52" i="8" s="1"/>
  <c r="AV52" i="8" s="1"/>
  <c r="AU52" i="8" s="1"/>
  <c r="AT52" i="8" s="1"/>
  <c r="AS52" i="8" s="1"/>
  <c r="AR52" i="8" s="1"/>
  <c r="AQ52" i="8" s="1"/>
  <c r="AP52" i="8" s="1"/>
  <c r="AO52" i="8" s="1"/>
  <c r="AZ52" i="8" s="1"/>
  <c r="BZ52" i="8" s="1"/>
  <c r="BK52" i="8"/>
  <c r="BJ52" i="8" s="1"/>
  <c r="BI52" i="8" s="1"/>
  <c r="BH52" i="8" s="1"/>
  <c r="BG52" i="8" s="1"/>
  <c r="BF52" i="8" s="1"/>
  <c r="BE52" i="8" s="1"/>
  <c r="BD52" i="8" s="1"/>
  <c r="BC52" i="8" s="1"/>
  <c r="BB52" i="8" s="1"/>
  <c r="BA52" i="8" s="1"/>
  <c r="BL52" i="8" s="1"/>
  <c r="CA52" i="8" s="1"/>
  <c r="AM94" i="8"/>
  <c r="AL94" i="8" s="1"/>
  <c r="AK94" i="8" s="1"/>
  <c r="AJ94" i="8" s="1"/>
  <c r="AI94" i="8" s="1"/>
  <c r="AH94" i="8" s="1"/>
  <c r="AG94" i="8" s="1"/>
  <c r="AF94" i="8" s="1"/>
  <c r="AE94" i="8" s="1"/>
  <c r="AD94" i="8" s="1"/>
  <c r="AC94" i="8" s="1"/>
  <c r="AN94" i="8" s="1"/>
  <c r="BY94" i="8" s="1"/>
  <c r="AY94" i="8"/>
  <c r="AX94" i="8" s="1"/>
  <c r="AW94" i="8" s="1"/>
  <c r="AV94" i="8" s="1"/>
  <c r="AU94" i="8" s="1"/>
  <c r="AT94" i="8" s="1"/>
  <c r="AS94" i="8" s="1"/>
  <c r="AR94" i="8" s="1"/>
  <c r="AQ94" i="8" s="1"/>
  <c r="AP94" i="8" s="1"/>
  <c r="AO94" i="8" s="1"/>
  <c r="AZ94" i="8" s="1"/>
  <c r="BZ94" i="8" s="1"/>
  <c r="BK94" i="8"/>
  <c r="BJ94" i="8" s="1"/>
  <c r="BI94" i="8" s="1"/>
  <c r="BH94" i="8" s="1"/>
  <c r="BG94" i="8" s="1"/>
  <c r="BF94" i="8" s="1"/>
  <c r="BE94" i="8" s="1"/>
  <c r="BD94" i="8" s="1"/>
  <c r="BC94" i="8" s="1"/>
  <c r="BB94" i="8" s="1"/>
  <c r="BA94" i="8" s="1"/>
  <c r="BL94" i="8" s="1"/>
  <c r="CA94" i="8" s="1"/>
  <c r="AM216" i="8"/>
  <c r="AL216" i="8" s="1"/>
  <c r="AK216" i="8" s="1"/>
  <c r="AJ216" i="8" s="1"/>
  <c r="AI216" i="8" s="1"/>
  <c r="AH216" i="8" s="1"/>
  <c r="AG216" i="8" s="1"/>
  <c r="AF216" i="8" s="1"/>
  <c r="AE216" i="8" s="1"/>
  <c r="AD216" i="8" s="1"/>
  <c r="AC216" i="8" s="1"/>
  <c r="AN216" i="8" s="1"/>
  <c r="BY216" i="8" s="1"/>
  <c r="AY216" i="8"/>
  <c r="AX216" i="8" s="1"/>
  <c r="AW216" i="8" s="1"/>
  <c r="AV216" i="8" s="1"/>
  <c r="AU216" i="8" s="1"/>
  <c r="AT216" i="8" s="1"/>
  <c r="AS216" i="8" s="1"/>
  <c r="AR216" i="8" s="1"/>
  <c r="AQ216" i="8" s="1"/>
  <c r="AP216" i="8" s="1"/>
  <c r="AO216" i="8" s="1"/>
  <c r="AZ216" i="8" s="1"/>
  <c r="BZ216" i="8" s="1"/>
  <c r="BK216" i="8"/>
  <c r="BJ216" i="8" s="1"/>
  <c r="BI216" i="8" s="1"/>
  <c r="BH216" i="8" s="1"/>
  <c r="BG216" i="8" s="1"/>
  <c r="BF216" i="8" s="1"/>
  <c r="BE216" i="8" s="1"/>
  <c r="BD216" i="8" s="1"/>
  <c r="BC216" i="8" s="1"/>
  <c r="BB216" i="8" s="1"/>
  <c r="BA216" i="8" s="1"/>
  <c r="BL216" i="8" s="1"/>
  <c r="CA216" i="8" s="1"/>
  <c r="AM174" i="8"/>
  <c r="AL174" i="8" s="1"/>
  <c r="AK174" i="8" s="1"/>
  <c r="AJ174" i="8" s="1"/>
  <c r="AI174" i="8" s="1"/>
  <c r="AH174" i="8" s="1"/>
  <c r="AG174" i="8" s="1"/>
  <c r="AF174" i="8" s="1"/>
  <c r="AE174" i="8" s="1"/>
  <c r="AD174" i="8" s="1"/>
  <c r="AC174" i="8" s="1"/>
  <c r="AN174" i="8" s="1"/>
  <c r="BY174" i="8" s="1"/>
  <c r="AY174" i="8"/>
  <c r="AX174" i="8" s="1"/>
  <c r="AW174" i="8" s="1"/>
  <c r="AV174" i="8" s="1"/>
  <c r="AU174" i="8" s="1"/>
  <c r="AT174" i="8" s="1"/>
  <c r="AS174" i="8" s="1"/>
  <c r="AR174" i="8" s="1"/>
  <c r="AQ174" i="8" s="1"/>
  <c r="AP174" i="8" s="1"/>
  <c r="AO174" i="8" s="1"/>
  <c r="AZ174" i="8" s="1"/>
  <c r="BZ174" i="8" s="1"/>
  <c r="BK174" i="8"/>
  <c r="BJ174" i="8" s="1"/>
  <c r="BI174" i="8" s="1"/>
  <c r="BH174" i="8" s="1"/>
  <c r="BG174" i="8" s="1"/>
  <c r="BF174" i="8" s="1"/>
  <c r="BE174" i="8" s="1"/>
  <c r="BD174" i="8" s="1"/>
  <c r="BC174" i="8" s="1"/>
  <c r="BB174" i="8" s="1"/>
  <c r="BA174" i="8" s="1"/>
  <c r="BL174" i="8" s="1"/>
  <c r="CA174" i="8" s="1"/>
  <c r="AM168" i="8"/>
  <c r="AL168" i="8" s="1"/>
  <c r="AK168" i="8" s="1"/>
  <c r="AJ168" i="8" s="1"/>
  <c r="AI168" i="8" s="1"/>
  <c r="AH168" i="8" s="1"/>
  <c r="AG168" i="8" s="1"/>
  <c r="AF168" i="8" s="1"/>
  <c r="AE168" i="8" s="1"/>
  <c r="AD168" i="8" s="1"/>
  <c r="AC168" i="8" s="1"/>
  <c r="AN168" i="8" s="1"/>
  <c r="BY168" i="8" s="1"/>
  <c r="AY168" i="8"/>
  <c r="AX168" i="8" s="1"/>
  <c r="AW168" i="8" s="1"/>
  <c r="AV168" i="8" s="1"/>
  <c r="AU168" i="8" s="1"/>
  <c r="AT168" i="8" s="1"/>
  <c r="AS168" i="8" s="1"/>
  <c r="AR168" i="8" s="1"/>
  <c r="AQ168" i="8" s="1"/>
  <c r="AP168" i="8" s="1"/>
  <c r="AO168" i="8" s="1"/>
  <c r="AZ168" i="8" s="1"/>
  <c r="BZ168" i="8" s="1"/>
  <c r="BK168" i="8"/>
  <c r="BJ168" i="8" s="1"/>
  <c r="BI168" i="8" s="1"/>
  <c r="BH168" i="8" s="1"/>
  <c r="BG168" i="8" s="1"/>
  <c r="BF168" i="8" s="1"/>
  <c r="BE168" i="8" s="1"/>
  <c r="BD168" i="8" s="1"/>
  <c r="BC168" i="8" s="1"/>
  <c r="BB168" i="8" s="1"/>
  <c r="BA168" i="8" s="1"/>
  <c r="BL168" i="8" s="1"/>
  <c r="CA168" i="8" s="1"/>
  <c r="AM13" i="8"/>
  <c r="AL13" i="8" s="1"/>
  <c r="AK13" i="8" s="1"/>
  <c r="AJ13" i="8" s="1"/>
  <c r="AI13" i="8" s="1"/>
  <c r="AH13" i="8" s="1"/>
  <c r="AG13" i="8" s="1"/>
  <c r="AF13" i="8" s="1"/>
  <c r="AE13" i="8" s="1"/>
  <c r="AD13" i="8" s="1"/>
  <c r="AC13" i="8" s="1"/>
  <c r="AN13" i="8" s="1"/>
  <c r="BY13" i="8" s="1"/>
  <c r="BK13" i="8"/>
  <c r="BJ13" i="8" s="1"/>
  <c r="BI13" i="8" s="1"/>
  <c r="BH13" i="8" s="1"/>
  <c r="BG13" i="8" s="1"/>
  <c r="BF13" i="8" s="1"/>
  <c r="BE13" i="8" s="1"/>
  <c r="BD13" i="8" s="1"/>
  <c r="BC13" i="8" s="1"/>
  <c r="BB13" i="8" s="1"/>
  <c r="BA13" i="8" s="1"/>
  <c r="BL13" i="8" s="1"/>
  <c r="CA13" i="8" s="1"/>
  <c r="AY13" i="8"/>
  <c r="AX13" i="8" s="1"/>
  <c r="AW13" i="8" s="1"/>
  <c r="AV13" i="8" s="1"/>
  <c r="AU13" i="8" s="1"/>
  <c r="AT13" i="8" s="1"/>
  <c r="AS13" i="8" s="1"/>
  <c r="AR13" i="8" s="1"/>
  <c r="AQ13" i="8" s="1"/>
  <c r="AP13" i="8" s="1"/>
  <c r="AO13" i="8" s="1"/>
  <c r="AZ13" i="8" s="1"/>
  <c r="BZ13" i="8" s="1"/>
  <c r="AM295" i="8"/>
  <c r="AL295" i="8" s="1"/>
  <c r="AK295" i="8" s="1"/>
  <c r="AJ295" i="8" s="1"/>
  <c r="AI295" i="8" s="1"/>
  <c r="AH295" i="8" s="1"/>
  <c r="AG295" i="8" s="1"/>
  <c r="AF295" i="8" s="1"/>
  <c r="AE295" i="8" s="1"/>
  <c r="AD295" i="8" s="1"/>
  <c r="AC295" i="8" s="1"/>
  <c r="AN295" i="8" s="1"/>
  <c r="BY295" i="8" s="1"/>
  <c r="AY295" i="8"/>
  <c r="AX295" i="8" s="1"/>
  <c r="AW295" i="8" s="1"/>
  <c r="AV295" i="8" s="1"/>
  <c r="AU295" i="8" s="1"/>
  <c r="AT295" i="8" s="1"/>
  <c r="AS295" i="8" s="1"/>
  <c r="AR295" i="8" s="1"/>
  <c r="AQ295" i="8" s="1"/>
  <c r="AP295" i="8" s="1"/>
  <c r="AO295" i="8" s="1"/>
  <c r="AZ295" i="8" s="1"/>
  <c r="BZ295" i="8" s="1"/>
  <c r="BK295" i="8"/>
  <c r="BJ295" i="8" s="1"/>
  <c r="BI295" i="8" s="1"/>
  <c r="BH295" i="8" s="1"/>
  <c r="BG295" i="8" s="1"/>
  <c r="BF295" i="8" s="1"/>
  <c r="BE295" i="8" s="1"/>
  <c r="BD295" i="8" s="1"/>
  <c r="BC295" i="8" s="1"/>
  <c r="BB295" i="8" s="1"/>
  <c r="BA295" i="8" s="1"/>
  <c r="BL295" i="8" s="1"/>
  <c r="CA295" i="8" s="1"/>
  <c r="AM293" i="8"/>
  <c r="AL293" i="8" s="1"/>
  <c r="AK293" i="8" s="1"/>
  <c r="AJ293" i="8" s="1"/>
  <c r="AI293" i="8" s="1"/>
  <c r="AH293" i="8" s="1"/>
  <c r="AG293" i="8" s="1"/>
  <c r="AF293" i="8" s="1"/>
  <c r="AE293" i="8" s="1"/>
  <c r="AD293" i="8" s="1"/>
  <c r="AC293" i="8" s="1"/>
  <c r="AN293" i="8" s="1"/>
  <c r="BY293" i="8" s="1"/>
  <c r="AY293" i="8"/>
  <c r="AX293" i="8" s="1"/>
  <c r="AW293" i="8" s="1"/>
  <c r="AV293" i="8" s="1"/>
  <c r="AU293" i="8" s="1"/>
  <c r="AT293" i="8" s="1"/>
  <c r="AS293" i="8" s="1"/>
  <c r="AR293" i="8" s="1"/>
  <c r="AQ293" i="8" s="1"/>
  <c r="AP293" i="8" s="1"/>
  <c r="AO293" i="8" s="1"/>
  <c r="AZ293" i="8" s="1"/>
  <c r="BZ293" i="8" s="1"/>
  <c r="BK293" i="8"/>
  <c r="BJ293" i="8" s="1"/>
  <c r="BI293" i="8" s="1"/>
  <c r="BH293" i="8" s="1"/>
  <c r="BG293" i="8" s="1"/>
  <c r="BF293" i="8" s="1"/>
  <c r="BE293" i="8" s="1"/>
  <c r="BD293" i="8" s="1"/>
  <c r="BC293" i="8" s="1"/>
  <c r="BB293" i="8" s="1"/>
  <c r="BA293" i="8" s="1"/>
  <c r="BL293" i="8" s="1"/>
  <c r="CA293" i="8" s="1"/>
  <c r="AM498" i="8"/>
  <c r="AL498" i="8" s="1"/>
  <c r="AK498" i="8" s="1"/>
  <c r="AJ498" i="8" s="1"/>
  <c r="AI498" i="8" s="1"/>
  <c r="AH498" i="8" s="1"/>
  <c r="AG498" i="8" s="1"/>
  <c r="AF498" i="8" s="1"/>
  <c r="AE498" i="8" s="1"/>
  <c r="AD498" i="8" s="1"/>
  <c r="AC498" i="8" s="1"/>
  <c r="AN498" i="8" s="1"/>
  <c r="BY498" i="8" s="1"/>
  <c r="AY498" i="8"/>
  <c r="AX498" i="8" s="1"/>
  <c r="AW498" i="8" s="1"/>
  <c r="AV498" i="8" s="1"/>
  <c r="AU498" i="8" s="1"/>
  <c r="AT498" i="8" s="1"/>
  <c r="AS498" i="8" s="1"/>
  <c r="AR498" i="8" s="1"/>
  <c r="AQ498" i="8" s="1"/>
  <c r="AP498" i="8" s="1"/>
  <c r="AO498" i="8" s="1"/>
  <c r="AZ498" i="8" s="1"/>
  <c r="BZ498" i="8" s="1"/>
  <c r="BK498" i="8"/>
  <c r="BJ498" i="8" s="1"/>
  <c r="BI498" i="8" s="1"/>
  <c r="BH498" i="8" s="1"/>
  <c r="BG498" i="8" s="1"/>
  <c r="BF498" i="8" s="1"/>
  <c r="BE498" i="8" s="1"/>
  <c r="BD498" i="8" s="1"/>
  <c r="BC498" i="8" s="1"/>
  <c r="BB498" i="8" s="1"/>
  <c r="BA498" i="8" s="1"/>
  <c r="BL498" i="8" s="1"/>
  <c r="CA498" i="8" s="1"/>
  <c r="AM482" i="8"/>
  <c r="AL482" i="8" s="1"/>
  <c r="AK482" i="8" s="1"/>
  <c r="AJ482" i="8" s="1"/>
  <c r="AI482" i="8" s="1"/>
  <c r="AH482" i="8" s="1"/>
  <c r="AG482" i="8" s="1"/>
  <c r="AF482" i="8" s="1"/>
  <c r="AE482" i="8" s="1"/>
  <c r="AD482" i="8" s="1"/>
  <c r="AC482" i="8" s="1"/>
  <c r="AN482" i="8" s="1"/>
  <c r="BY482" i="8" s="1"/>
  <c r="AY482" i="8"/>
  <c r="AX482" i="8" s="1"/>
  <c r="AW482" i="8" s="1"/>
  <c r="AV482" i="8" s="1"/>
  <c r="AU482" i="8" s="1"/>
  <c r="AT482" i="8" s="1"/>
  <c r="AS482" i="8" s="1"/>
  <c r="AR482" i="8" s="1"/>
  <c r="AQ482" i="8" s="1"/>
  <c r="AP482" i="8" s="1"/>
  <c r="AO482" i="8" s="1"/>
  <c r="AZ482" i="8" s="1"/>
  <c r="BZ482" i="8" s="1"/>
  <c r="BK482" i="8"/>
  <c r="BJ482" i="8" s="1"/>
  <c r="BI482" i="8" s="1"/>
  <c r="BH482" i="8" s="1"/>
  <c r="BG482" i="8" s="1"/>
  <c r="BF482" i="8" s="1"/>
  <c r="BE482" i="8" s="1"/>
  <c r="BD482" i="8" s="1"/>
  <c r="BC482" i="8" s="1"/>
  <c r="BB482" i="8" s="1"/>
  <c r="BA482" i="8" s="1"/>
  <c r="BL482" i="8" s="1"/>
  <c r="CA482" i="8" s="1"/>
  <c r="AM473" i="8"/>
  <c r="AL473" i="8" s="1"/>
  <c r="AK473" i="8" s="1"/>
  <c r="AJ473" i="8" s="1"/>
  <c r="AI473" i="8" s="1"/>
  <c r="AH473" i="8" s="1"/>
  <c r="AG473" i="8" s="1"/>
  <c r="AF473" i="8" s="1"/>
  <c r="AE473" i="8" s="1"/>
  <c r="AD473" i="8" s="1"/>
  <c r="AC473" i="8" s="1"/>
  <c r="AN473" i="8" s="1"/>
  <c r="BY473" i="8" s="1"/>
  <c r="AY473" i="8"/>
  <c r="AX473" i="8" s="1"/>
  <c r="AW473" i="8" s="1"/>
  <c r="AV473" i="8" s="1"/>
  <c r="AU473" i="8" s="1"/>
  <c r="AT473" i="8" s="1"/>
  <c r="AS473" i="8" s="1"/>
  <c r="AR473" i="8" s="1"/>
  <c r="AQ473" i="8" s="1"/>
  <c r="AP473" i="8" s="1"/>
  <c r="AO473" i="8" s="1"/>
  <c r="AZ473" i="8" s="1"/>
  <c r="BZ473" i="8" s="1"/>
  <c r="BK473" i="8"/>
  <c r="BJ473" i="8" s="1"/>
  <c r="BI473" i="8" s="1"/>
  <c r="BH473" i="8" s="1"/>
  <c r="BG473" i="8" s="1"/>
  <c r="BF473" i="8" s="1"/>
  <c r="BE473" i="8" s="1"/>
  <c r="BD473" i="8" s="1"/>
  <c r="BC473" i="8" s="1"/>
  <c r="BB473" i="8" s="1"/>
  <c r="BA473" i="8" s="1"/>
  <c r="BL473" i="8" s="1"/>
  <c r="CA473" i="8" s="1"/>
  <c r="AM465" i="8"/>
  <c r="AL465" i="8" s="1"/>
  <c r="AK465" i="8" s="1"/>
  <c r="AJ465" i="8" s="1"/>
  <c r="AI465" i="8" s="1"/>
  <c r="AH465" i="8" s="1"/>
  <c r="AG465" i="8" s="1"/>
  <c r="AF465" i="8" s="1"/>
  <c r="AE465" i="8" s="1"/>
  <c r="AD465" i="8" s="1"/>
  <c r="AC465" i="8" s="1"/>
  <c r="AN465" i="8" s="1"/>
  <c r="BY465" i="8" s="1"/>
  <c r="AY465" i="8"/>
  <c r="AX465" i="8" s="1"/>
  <c r="AW465" i="8" s="1"/>
  <c r="AV465" i="8" s="1"/>
  <c r="AU465" i="8" s="1"/>
  <c r="AT465" i="8" s="1"/>
  <c r="AS465" i="8" s="1"/>
  <c r="AR465" i="8" s="1"/>
  <c r="AQ465" i="8" s="1"/>
  <c r="AP465" i="8" s="1"/>
  <c r="AO465" i="8" s="1"/>
  <c r="AZ465" i="8" s="1"/>
  <c r="BZ465" i="8" s="1"/>
  <c r="BK465" i="8"/>
  <c r="BJ465" i="8" s="1"/>
  <c r="BI465" i="8" s="1"/>
  <c r="BH465" i="8" s="1"/>
  <c r="BG465" i="8" s="1"/>
  <c r="BF465" i="8" s="1"/>
  <c r="BE465" i="8" s="1"/>
  <c r="BD465" i="8" s="1"/>
  <c r="BC465" i="8" s="1"/>
  <c r="BB465" i="8" s="1"/>
  <c r="BA465" i="8" s="1"/>
  <c r="BL465" i="8" s="1"/>
  <c r="CA465" i="8" s="1"/>
  <c r="AM457" i="8"/>
  <c r="AL457" i="8" s="1"/>
  <c r="AK457" i="8" s="1"/>
  <c r="AJ457" i="8" s="1"/>
  <c r="AI457" i="8" s="1"/>
  <c r="AH457" i="8" s="1"/>
  <c r="AG457" i="8" s="1"/>
  <c r="AF457" i="8" s="1"/>
  <c r="AE457" i="8" s="1"/>
  <c r="AD457" i="8" s="1"/>
  <c r="AC457" i="8" s="1"/>
  <c r="AN457" i="8" s="1"/>
  <c r="BY457" i="8" s="1"/>
  <c r="AY457" i="8"/>
  <c r="AX457" i="8" s="1"/>
  <c r="AW457" i="8" s="1"/>
  <c r="AV457" i="8" s="1"/>
  <c r="AU457" i="8" s="1"/>
  <c r="AT457" i="8" s="1"/>
  <c r="AS457" i="8" s="1"/>
  <c r="AR457" i="8" s="1"/>
  <c r="AQ457" i="8" s="1"/>
  <c r="AP457" i="8" s="1"/>
  <c r="AO457" i="8" s="1"/>
  <c r="AZ457" i="8" s="1"/>
  <c r="BZ457" i="8" s="1"/>
  <c r="BK457" i="8"/>
  <c r="BJ457" i="8" s="1"/>
  <c r="BI457" i="8" s="1"/>
  <c r="BH457" i="8" s="1"/>
  <c r="BG457" i="8" s="1"/>
  <c r="BF457" i="8" s="1"/>
  <c r="BE457" i="8" s="1"/>
  <c r="BD457" i="8" s="1"/>
  <c r="BC457" i="8" s="1"/>
  <c r="BB457" i="8" s="1"/>
  <c r="BA457" i="8" s="1"/>
  <c r="BL457" i="8" s="1"/>
  <c r="CA457" i="8" s="1"/>
  <c r="AM449" i="8"/>
  <c r="AL449" i="8" s="1"/>
  <c r="AK449" i="8" s="1"/>
  <c r="AJ449" i="8" s="1"/>
  <c r="AI449" i="8" s="1"/>
  <c r="AH449" i="8" s="1"/>
  <c r="AG449" i="8" s="1"/>
  <c r="AF449" i="8" s="1"/>
  <c r="AE449" i="8" s="1"/>
  <c r="AD449" i="8" s="1"/>
  <c r="AC449" i="8" s="1"/>
  <c r="AN449" i="8" s="1"/>
  <c r="BY449" i="8" s="1"/>
  <c r="AY449" i="8"/>
  <c r="AX449" i="8" s="1"/>
  <c r="AW449" i="8" s="1"/>
  <c r="AV449" i="8" s="1"/>
  <c r="AU449" i="8" s="1"/>
  <c r="AT449" i="8" s="1"/>
  <c r="AS449" i="8" s="1"/>
  <c r="AR449" i="8" s="1"/>
  <c r="AQ449" i="8" s="1"/>
  <c r="AP449" i="8" s="1"/>
  <c r="AO449" i="8" s="1"/>
  <c r="AZ449" i="8" s="1"/>
  <c r="BZ449" i="8" s="1"/>
  <c r="BK449" i="8"/>
  <c r="BJ449" i="8" s="1"/>
  <c r="BI449" i="8" s="1"/>
  <c r="BH449" i="8" s="1"/>
  <c r="BG449" i="8" s="1"/>
  <c r="BF449" i="8" s="1"/>
  <c r="BE449" i="8" s="1"/>
  <c r="BD449" i="8" s="1"/>
  <c r="BC449" i="8" s="1"/>
  <c r="BB449" i="8" s="1"/>
  <c r="BA449" i="8" s="1"/>
  <c r="BL449" i="8" s="1"/>
  <c r="CA449" i="8" s="1"/>
  <c r="AM59" i="8"/>
  <c r="AL59" i="8" s="1"/>
  <c r="AK59" i="8" s="1"/>
  <c r="AJ59" i="8" s="1"/>
  <c r="AI59" i="8" s="1"/>
  <c r="AH59" i="8" s="1"/>
  <c r="AG59" i="8" s="1"/>
  <c r="AF59" i="8" s="1"/>
  <c r="AE59" i="8" s="1"/>
  <c r="AD59" i="8" s="1"/>
  <c r="AC59" i="8" s="1"/>
  <c r="AN59" i="8" s="1"/>
  <c r="BY59" i="8" s="1"/>
  <c r="AY59" i="8"/>
  <c r="AX59" i="8" s="1"/>
  <c r="AW59" i="8" s="1"/>
  <c r="AV59" i="8" s="1"/>
  <c r="AU59" i="8" s="1"/>
  <c r="AT59" i="8" s="1"/>
  <c r="AS59" i="8" s="1"/>
  <c r="AR59" i="8" s="1"/>
  <c r="AQ59" i="8" s="1"/>
  <c r="AP59" i="8" s="1"/>
  <c r="AO59" i="8" s="1"/>
  <c r="AZ59" i="8" s="1"/>
  <c r="BZ59" i="8" s="1"/>
  <c r="BK59" i="8"/>
  <c r="BJ59" i="8" s="1"/>
  <c r="BI59" i="8" s="1"/>
  <c r="BH59" i="8" s="1"/>
  <c r="BG59" i="8" s="1"/>
  <c r="BF59" i="8" s="1"/>
  <c r="BE59" i="8" s="1"/>
  <c r="BD59" i="8" s="1"/>
  <c r="BC59" i="8" s="1"/>
  <c r="BB59" i="8" s="1"/>
  <c r="BA59" i="8" s="1"/>
  <c r="BL59" i="8" s="1"/>
  <c r="CA59" i="8" s="1"/>
  <c r="AM290" i="8"/>
  <c r="AL290" i="8" s="1"/>
  <c r="AK290" i="8" s="1"/>
  <c r="AJ290" i="8" s="1"/>
  <c r="AI290" i="8" s="1"/>
  <c r="AH290" i="8" s="1"/>
  <c r="AG290" i="8" s="1"/>
  <c r="AF290" i="8" s="1"/>
  <c r="AE290" i="8" s="1"/>
  <c r="AD290" i="8" s="1"/>
  <c r="AC290" i="8" s="1"/>
  <c r="AN290" i="8" s="1"/>
  <c r="BY290" i="8" s="1"/>
  <c r="AY290" i="8"/>
  <c r="AX290" i="8" s="1"/>
  <c r="AW290" i="8" s="1"/>
  <c r="AV290" i="8" s="1"/>
  <c r="AU290" i="8" s="1"/>
  <c r="AT290" i="8" s="1"/>
  <c r="AS290" i="8" s="1"/>
  <c r="AR290" i="8" s="1"/>
  <c r="AQ290" i="8" s="1"/>
  <c r="AP290" i="8" s="1"/>
  <c r="AO290" i="8" s="1"/>
  <c r="AZ290" i="8" s="1"/>
  <c r="BZ290" i="8" s="1"/>
  <c r="BK290" i="8"/>
  <c r="BJ290" i="8" s="1"/>
  <c r="BI290" i="8" s="1"/>
  <c r="BH290" i="8" s="1"/>
  <c r="BG290" i="8" s="1"/>
  <c r="BF290" i="8" s="1"/>
  <c r="BE290" i="8" s="1"/>
  <c r="BD290" i="8" s="1"/>
  <c r="BC290" i="8" s="1"/>
  <c r="BB290" i="8" s="1"/>
  <c r="BA290" i="8" s="1"/>
  <c r="BL290" i="8" s="1"/>
  <c r="CA290" i="8" s="1"/>
  <c r="AM273" i="8"/>
  <c r="AL273" i="8" s="1"/>
  <c r="AK273" i="8" s="1"/>
  <c r="AJ273" i="8" s="1"/>
  <c r="AI273" i="8" s="1"/>
  <c r="AH273" i="8" s="1"/>
  <c r="AG273" i="8" s="1"/>
  <c r="AF273" i="8" s="1"/>
  <c r="AE273" i="8" s="1"/>
  <c r="AD273" i="8" s="1"/>
  <c r="AC273" i="8" s="1"/>
  <c r="AN273" i="8" s="1"/>
  <c r="BY273" i="8" s="1"/>
  <c r="AY273" i="8"/>
  <c r="AX273" i="8" s="1"/>
  <c r="AW273" i="8" s="1"/>
  <c r="AV273" i="8" s="1"/>
  <c r="AU273" i="8" s="1"/>
  <c r="AT273" i="8" s="1"/>
  <c r="AS273" i="8" s="1"/>
  <c r="AR273" i="8" s="1"/>
  <c r="AQ273" i="8" s="1"/>
  <c r="AP273" i="8" s="1"/>
  <c r="AO273" i="8" s="1"/>
  <c r="AZ273" i="8" s="1"/>
  <c r="BZ273" i="8" s="1"/>
  <c r="BK273" i="8"/>
  <c r="BJ273" i="8" s="1"/>
  <c r="BI273" i="8" s="1"/>
  <c r="BH273" i="8" s="1"/>
  <c r="BG273" i="8" s="1"/>
  <c r="BF273" i="8" s="1"/>
  <c r="BE273" i="8" s="1"/>
  <c r="BD273" i="8" s="1"/>
  <c r="BC273" i="8" s="1"/>
  <c r="BB273" i="8" s="1"/>
  <c r="BA273" i="8" s="1"/>
  <c r="BL273" i="8" s="1"/>
  <c r="CA273" i="8" s="1"/>
  <c r="AM302" i="8"/>
  <c r="AL302" i="8" s="1"/>
  <c r="AK302" i="8" s="1"/>
  <c r="AJ302" i="8" s="1"/>
  <c r="AI302" i="8" s="1"/>
  <c r="AH302" i="8" s="1"/>
  <c r="AG302" i="8" s="1"/>
  <c r="AF302" i="8" s="1"/>
  <c r="AE302" i="8" s="1"/>
  <c r="AD302" i="8" s="1"/>
  <c r="AC302" i="8" s="1"/>
  <c r="AN302" i="8" s="1"/>
  <c r="BY302" i="8" s="1"/>
  <c r="AY302" i="8"/>
  <c r="AX302" i="8" s="1"/>
  <c r="AW302" i="8" s="1"/>
  <c r="AV302" i="8" s="1"/>
  <c r="AU302" i="8" s="1"/>
  <c r="AT302" i="8" s="1"/>
  <c r="AS302" i="8" s="1"/>
  <c r="AR302" i="8" s="1"/>
  <c r="AQ302" i="8" s="1"/>
  <c r="AP302" i="8" s="1"/>
  <c r="AO302" i="8" s="1"/>
  <c r="AZ302" i="8" s="1"/>
  <c r="BZ302" i="8" s="1"/>
  <c r="BK302" i="8"/>
  <c r="BJ302" i="8" s="1"/>
  <c r="BI302" i="8" s="1"/>
  <c r="BH302" i="8" s="1"/>
  <c r="BG302" i="8" s="1"/>
  <c r="BF302" i="8" s="1"/>
  <c r="BE302" i="8" s="1"/>
  <c r="BD302" i="8" s="1"/>
  <c r="BC302" i="8" s="1"/>
  <c r="BB302" i="8" s="1"/>
  <c r="BA302" i="8" s="1"/>
  <c r="BL302" i="8" s="1"/>
  <c r="CA302" i="8" s="1"/>
  <c r="AM189" i="8"/>
  <c r="AL189" i="8" s="1"/>
  <c r="AK189" i="8" s="1"/>
  <c r="AJ189" i="8" s="1"/>
  <c r="AI189" i="8" s="1"/>
  <c r="AH189" i="8" s="1"/>
  <c r="AG189" i="8" s="1"/>
  <c r="AF189" i="8" s="1"/>
  <c r="AE189" i="8" s="1"/>
  <c r="AD189" i="8" s="1"/>
  <c r="AC189" i="8" s="1"/>
  <c r="AN189" i="8" s="1"/>
  <c r="BY189" i="8" s="1"/>
  <c r="AY189" i="8"/>
  <c r="AX189" i="8" s="1"/>
  <c r="AW189" i="8" s="1"/>
  <c r="AV189" i="8" s="1"/>
  <c r="AU189" i="8" s="1"/>
  <c r="AT189" i="8" s="1"/>
  <c r="AS189" i="8" s="1"/>
  <c r="AR189" i="8" s="1"/>
  <c r="AQ189" i="8" s="1"/>
  <c r="AP189" i="8" s="1"/>
  <c r="AO189" i="8" s="1"/>
  <c r="AZ189" i="8" s="1"/>
  <c r="BZ189" i="8" s="1"/>
  <c r="BK189" i="8"/>
  <c r="BJ189" i="8" s="1"/>
  <c r="BI189" i="8" s="1"/>
  <c r="BH189" i="8" s="1"/>
  <c r="BG189" i="8" s="1"/>
  <c r="BF189" i="8" s="1"/>
  <c r="BE189" i="8" s="1"/>
  <c r="BD189" i="8" s="1"/>
  <c r="BC189" i="8" s="1"/>
  <c r="BB189" i="8" s="1"/>
  <c r="BA189" i="8" s="1"/>
  <c r="BL189" i="8" s="1"/>
  <c r="CA189" i="8" s="1"/>
  <c r="AM298" i="8"/>
  <c r="AL298" i="8" s="1"/>
  <c r="AK298" i="8" s="1"/>
  <c r="AJ298" i="8" s="1"/>
  <c r="AI298" i="8" s="1"/>
  <c r="AH298" i="8" s="1"/>
  <c r="AG298" i="8" s="1"/>
  <c r="AF298" i="8" s="1"/>
  <c r="AE298" i="8" s="1"/>
  <c r="AD298" i="8" s="1"/>
  <c r="AC298" i="8" s="1"/>
  <c r="AN298" i="8" s="1"/>
  <c r="BY298" i="8" s="1"/>
  <c r="AY298" i="8"/>
  <c r="AX298" i="8" s="1"/>
  <c r="AW298" i="8" s="1"/>
  <c r="AV298" i="8" s="1"/>
  <c r="AU298" i="8" s="1"/>
  <c r="AT298" i="8" s="1"/>
  <c r="AS298" i="8" s="1"/>
  <c r="AR298" i="8" s="1"/>
  <c r="AQ298" i="8" s="1"/>
  <c r="AP298" i="8" s="1"/>
  <c r="AO298" i="8" s="1"/>
  <c r="AZ298" i="8" s="1"/>
  <c r="BZ298" i="8" s="1"/>
  <c r="BK298" i="8"/>
  <c r="BJ298" i="8" s="1"/>
  <c r="BI298" i="8" s="1"/>
  <c r="BH298" i="8" s="1"/>
  <c r="BG298" i="8" s="1"/>
  <c r="BF298" i="8" s="1"/>
  <c r="BE298" i="8" s="1"/>
  <c r="BD298" i="8" s="1"/>
  <c r="BC298" i="8" s="1"/>
  <c r="BB298" i="8" s="1"/>
  <c r="BA298" i="8" s="1"/>
  <c r="BL298" i="8" s="1"/>
  <c r="CA298" i="8" s="1"/>
  <c r="AM495" i="8"/>
  <c r="AL495" i="8" s="1"/>
  <c r="AK495" i="8" s="1"/>
  <c r="AJ495" i="8" s="1"/>
  <c r="AI495" i="8" s="1"/>
  <c r="AH495" i="8" s="1"/>
  <c r="AG495" i="8" s="1"/>
  <c r="AF495" i="8" s="1"/>
  <c r="AE495" i="8" s="1"/>
  <c r="AD495" i="8" s="1"/>
  <c r="AC495" i="8" s="1"/>
  <c r="AN495" i="8" s="1"/>
  <c r="BY495" i="8" s="1"/>
  <c r="AY495" i="8"/>
  <c r="AX495" i="8" s="1"/>
  <c r="AW495" i="8" s="1"/>
  <c r="AV495" i="8" s="1"/>
  <c r="AU495" i="8" s="1"/>
  <c r="AT495" i="8" s="1"/>
  <c r="AS495" i="8" s="1"/>
  <c r="AR495" i="8" s="1"/>
  <c r="AQ495" i="8" s="1"/>
  <c r="AP495" i="8" s="1"/>
  <c r="AO495" i="8" s="1"/>
  <c r="AZ495" i="8" s="1"/>
  <c r="BZ495" i="8" s="1"/>
  <c r="BK495" i="8"/>
  <c r="BJ495" i="8" s="1"/>
  <c r="BI495" i="8" s="1"/>
  <c r="BH495" i="8" s="1"/>
  <c r="BG495" i="8" s="1"/>
  <c r="BF495" i="8" s="1"/>
  <c r="BE495" i="8" s="1"/>
  <c r="BD495" i="8" s="1"/>
  <c r="BC495" i="8" s="1"/>
  <c r="BB495" i="8" s="1"/>
  <c r="BA495" i="8" s="1"/>
  <c r="BL495" i="8" s="1"/>
  <c r="CA495" i="8" s="1"/>
  <c r="AM508" i="8"/>
  <c r="AL508" i="8" s="1"/>
  <c r="AK508" i="8" s="1"/>
  <c r="AJ508" i="8" s="1"/>
  <c r="AI508" i="8" s="1"/>
  <c r="AH508" i="8" s="1"/>
  <c r="AG508" i="8" s="1"/>
  <c r="AF508" i="8" s="1"/>
  <c r="AE508" i="8" s="1"/>
  <c r="AD508" i="8" s="1"/>
  <c r="AC508" i="8" s="1"/>
  <c r="AN508" i="8" s="1"/>
  <c r="BY508" i="8" s="1"/>
  <c r="AY508" i="8"/>
  <c r="AX508" i="8" s="1"/>
  <c r="AW508" i="8" s="1"/>
  <c r="AV508" i="8" s="1"/>
  <c r="AU508" i="8" s="1"/>
  <c r="AT508" i="8" s="1"/>
  <c r="AS508" i="8" s="1"/>
  <c r="AR508" i="8" s="1"/>
  <c r="AQ508" i="8" s="1"/>
  <c r="AP508" i="8" s="1"/>
  <c r="AO508" i="8" s="1"/>
  <c r="AZ508" i="8" s="1"/>
  <c r="BZ508" i="8" s="1"/>
  <c r="BK508" i="8"/>
  <c r="BJ508" i="8" s="1"/>
  <c r="BI508" i="8" s="1"/>
  <c r="BH508" i="8" s="1"/>
  <c r="BG508" i="8" s="1"/>
  <c r="BF508" i="8" s="1"/>
  <c r="BE508" i="8" s="1"/>
  <c r="BD508" i="8" s="1"/>
  <c r="BC508" i="8" s="1"/>
  <c r="BB508" i="8" s="1"/>
  <c r="BA508" i="8" s="1"/>
  <c r="BL508" i="8" s="1"/>
  <c r="CA508" i="8" s="1"/>
  <c r="AM234" i="8"/>
  <c r="AL234" i="8" s="1"/>
  <c r="AK234" i="8" s="1"/>
  <c r="AJ234" i="8" s="1"/>
  <c r="AI234" i="8" s="1"/>
  <c r="AH234" i="8" s="1"/>
  <c r="AG234" i="8" s="1"/>
  <c r="AF234" i="8" s="1"/>
  <c r="AE234" i="8" s="1"/>
  <c r="AD234" i="8" s="1"/>
  <c r="AC234" i="8" s="1"/>
  <c r="AN234" i="8" s="1"/>
  <c r="BY234" i="8" s="1"/>
  <c r="AY234" i="8"/>
  <c r="AX234" i="8" s="1"/>
  <c r="AW234" i="8" s="1"/>
  <c r="AV234" i="8" s="1"/>
  <c r="AU234" i="8" s="1"/>
  <c r="AT234" i="8" s="1"/>
  <c r="AS234" i="8" s="1"/>
  <c r="AR234" i="8" s="1"/>
  <c r="AQ234" i="8" s="1"/>
  <c r="AP234" i="8" s="1"/>
  <c r="AO234" i="8" s="1"/>
  <c r="AZ234" i="8" s="1"/>
  <c r="BZ234" i="8" s="1"/>
  <c r="BK234" i="8"/>
  <c r="BJ234" i="8" s="1"/>
  <c r="BI234" i="8" s="1"/>
  <c r="BH234" i="8" s="1"/>
  <c r="BG234" i="8" s="1"/>
  <c r="BF234" i="8" s="1"/>
  <c r="BE234" i="8" s="1"/>
  <c r="BD234" i="8" s="1"/>
  <c r="BC234" i="8" s="1"/>
  <c r="BB234" i="8" s="1"/>
  <c r="BA234" i="8" s="1"/>
  <c r="BL234" i="8" s="1"/>
  <c r="CA234" i="8" s="1"/>
  <c r="AM173" i="8"/>
  <c r="AL173" i="8" s="1"/>
  <c r="AK173" i="8" s="1"/>
  <c r="AJ173" i="8" s="1"/>
  <c r="AI173" i="8" s="1"/>
  <c r="AH173" i="8" s="1"/>
  <c r="AG173" i="8" s="1"/>
  <c r="AF173" i="8" s="1"/>
  <c r="AE173" i="8" s="1"/>
  <c r="AD173" i="8" s="1"/>
  <c r="AC173" i="8" s="1"/>
  <c r="AN173" i="8" s="1"/>
  <c r="BY173" i="8" s="1"/>
  <c r="AY173" i="8"/>
  <c r="AX173" i="8" s="1"/>
  <c r="AW173" i="8" s="1"/>
  <c r="AV173" i="8" s="1"/>
  <c r="AU173" i="8" s="1"/>
  <c r="AT173" i="8" s="1"/>
  <c r="AS173" i="8" s="1"/>
  <c r="AR173" i="8" s="1"/>
  <c r="AQ173" i="8" s="1"/>
  <c r="AP173" i="8" s="1"/>
  <c r="AO173" i="8" s="1"/>
  <c r="AZ173" i="8" s="1"/>
  <c r="BZ173" i="8" s="1"/>
  <c r="BK173" i="8"/>
  <c r="BJ173" i="8" s="1"/>
  <c r="BI173" i="8" s="1"/>
  <c r="BH173" i="8" s="1"/>
  <c r="BG173" i="8" s="1"/>
  <c r="BF173" i="8" s="1"/>
  <c r="BE173" i="8" s="1"/>
  <c r="BD173" i="8" s="1"/>
  <c r="BC173" i="8" s="1"/>
  <c r="BB173" i="8" s="1"/>
  <c r="BA173" i="8" s="1"/>
  <c r="BL173" i="8" s="1"/>
  <c r="CA173" i="8" s="1"/>
  <c r="AM81" i="8"/>
  <c r="AL81" i="8" s="1"/>
  <c r="AK81" i="8" s="1"/>
  <c r="AJ81" i="8" s="1"/>
  <c r="AI81" i="8" s="1"/>
  <c r="AH81" i="8" s="1"/>
  <c r="AG81" i="8" s="1"/>
  <c r="AF81" i="8" s="1"/>
  <c r="AE81" i="8" s="1"/>
  <c r="AD81" i="8" s="1"/>
  <c r="AC81" i="8" s="1"/>
  <c r="AN81" i="8" s="1"/>
  <c r="BY81" i="8" s="1"/>
  <c r="AY81" i="8"/>
  <c r="AX81" i="8" s="1"/>
  <c r="AW81" i="8" s="1"/>
  <c r="AV81" i="8" s="1"/>
  <c r="AU81" i="8" s="1"/>
  <c r="AT81" i="8" s="1"/>
  <c r="AS81" i="8" s="1"/>
  <c r="AR81" i="8" s="1"/>
  <c r="AQ81" i="8" s="1"/>
  <c r="AP81" i="8" s="1"/>
  <c r="AO81" i="8" s="1"/>
  <c r="AZ81" i="8" s="1"/>
  <c r="BZ81" i="8" s="1"/>
  <c r="BK81" i="8"/>
  <c r="BJ81" i="8" s="1"/>
  <c r="BI81" i="8" s="1"/>
  <c r="BH81" i="8" s="1"/>
  <c r="BG81" i="8" s="1"/>
  <c r="BF81" i="8" s="1"/>
  <c r="BE81" i="8" s="1"/>
  <c r="BD81" i="8" s="1"/>
  <c r="BC81" i="8" s="1"/>
  <c r="BB81" i="8" s="1"/>
  <c r="BA81" i="8" s="1"/>
  <c r="BL81" i="8" s="1"/>
  <c r="CA81" i="8" s="1"/>
  <c r="AM63" i="8"/>
  <c r="AL63" i="8" s="1"/>
  <c r="AK63" i="8" s="1"/>
  <c r="AJ63" i="8" s="1"/>
  <c r="AI63" i="8" s="1"/>
  <c r="AH63" i="8" s="1"/>
  <c r="AG63" i="8" s="1"/>
  <c r="AF63" i="8" s="1"/>
  <c r="AE63" i="8" s="1"/>
  <c r="AD63" i="8" s="1"/>
  <c r="AC63" i="8" s="1"/>
  <c r="AN63" i="8" s="1"/>
  <c r="BY63" i="8" s="1"/>
  <c r="AY63" i="8"/>
  <c r="AX63" i="8" s="1"/>
  <c r="AW63" i="8" s="1"/>
  <c r="AV63" i="8" s="1"/>
  <c r="AU63" i="8" s="1"/>
  <c r="AT63" i="8" s="1"/>
  <c r="AS63" i="8" s="1"/>
  <c r="AR63" i="8" s="1"/>
  <c r="AQ63" i="8" s="1"/>
  <c r="AP63" i="8" s="1"/>
  <c r="AO63" i="8" s="1"/>
  <c r="AZ63" i="8" s="1"/>
  <c r="BZ63" i="8" s="1"/>
  <c r="BK63" i="8"/>
  <c r="BJ63" i="8" s="1"/>
  <c r="BI63" i="8" s="1"/>
  <c r="BH63" i="8" s="1"/>
  <c r="BG63" i="8" s="1"/>
  <c r="BF63" i="8" s="1"/>
  <c r="BE63" i="8" s="1"/>
  <c r="BD63" i="8" s="1"/>
  <c r="BC63" i="8" s="1"/>
  <c r="BB63" i="8" s="1"/>
  <c r="BA63" i="8" s="1"/>
  <c r="BL63" i="8" s="1"/>
  <c r="CA63" i="8" s="1"/>
  <c r="AM222" i="8"/>
  <c r="AL222" i="8" s="1"/>
  <c r="AK222" i="8" s="1"/>
  <c r="AJ222" i="8" s="1"/>
  <c r="AI222" i="8" s="1"/>
  <c r="AH222" i="8" s="1"/>
  <c r="AG222" i="8" s="1"/>
  <c r="AF222" i="8" s="1"/>
  <c r="AE222" i="8" s="1"/>
  <c r="AD222" i="8" s="1"/>
  <c r="AC222" i="8" s="1"/>
  <c r="AN222" i="8" s="1"/>
  <c r="BY222" i="8" s="1"/>
  <c r="AY222" i="8"/>
  <c r="AX222" i="8" s="1"/>
  <c r="AW222" i="8" s="1"/>
  <c r="AV222" i="8" s="1"/>
  <c r="AU222" i="8" s="1"/>
  <c r="AT222" i="8" s="1"/>
  <c r="AS222" i="8" s="1"/>
  <c r="AR222" i="8" s="1"/>
  <c r="AQ222" i="8" s="1"/>
  <c r="AP222" i="8" s="1"/>
  <c r="AO222" i="8" s="1"/>
  <c r="AZ222" i="8" s="1"/>
  <c r="BZ222" i="8" s="1"/>
  <c r="BK222" i="8"/>
  <c r="BJ222" i="8" s="1"/>
  <c r="BI222" i="8" s="1"/>
  <c r="BH222" i="8" s="1"/>
  <c r="BG222" i="8" s="1"/>
  <c r="BF222" i="8" s="1"/>
  <c r="BE222" i="8" s="1"/>
  <c r="BD222" i="8" s="1"/>
  <c r="BC222" i="8" s="1"/>
  <c r="BB222" i="8" s="1"/>
  <c r="BA222" i="8" s="1"/>
  <c r="BL222" i="8" s="1"/>
  <c r="CA222" i="8" s="1"/>
  <c r="AM183" i="8"/>
  <c r="AL183" i="8" s="1"/>
  <c r="AK183" i="8" s="1"/>
  <c r="AJ183" i="8" s="1"/>
  <c r="AI183" i="8" s="1"/>
  <c r="AH183" i="8" s="1"/>
  <c r="AG183" i="8" s="1"/>
  <c r="AF183" i="8" s="1"/>
  <c r="AE183" i="8" s="1"/>
  <c r="AD183" i="8" s="1"/>
  <c r="AC183" i="8" s="1"/>
  <c r="AN183" i="8" s="1"/>
  <c r="BY183" i="8" s="1"/>
  <c r="AY183" i="8"/>
  <c r="AX183" i="8" s="1"/>
  <c r="AW183" i="8" s="1"/>
  <c r="AV183" i="8" s="1"/>
  <c r="AU183" i="8" s="1"/>
  <c r="AT183" i="8" s="1"/>
  <c r="AS183" i="8" s="1"/>
  <c r="AR183" i="8" s="1"/>
  <c r="AQ183" i="8" s="1"/>
  <c r="AP183" i="8" s="1"/>
  <c r="AO183" i="8" s="1"/>
  <c r="AZ183" i="8" s="1"/>
  <c r="BZ183" i="8" s="1"/>
  <c r="BK183" i="8"/>
  <c r="BJ183" i="8" s="1"/>
  <c r="BI183" i="8" s="1"/>
  <c r="BH183" i="8" s="1"/>
  <c r="BG183" i="8" s="1"/>
  <c r="BF183" i="8" s="1"/>
  <c r="BE183" i="8" s="1"/>
  <c r="BD183" i="8" s="1"/>
  <c r="BC183" i="8" s="1"/>
  <c r="BB183" i="8" s="1"/>
  <c r="BA183" i="8" s="1"/>
  <c r="BL183" i="8" s="1"/>
  <c r="CA183" i="8" s="1"/>
  <c r="AM211" i="8"/>
  <c r="AL211" i="8" s="1"/>
  <c r="AK211" i="8" s="1"/>
  <c r="AJ211" i="8" s="1"/>
  <c r="AI211" i="8" s="1"/>
  <c r="AH211" i="8" s="1"/>
  <c r="AG211" i="8" s="1"/>
  <c r="AF211" i="8" s="1"/>
  <c r="AE211" i="8" s="1"/>
  <c r="AD211" i="8" s="1"/>
  <c r="AC211" i="8" s="1"/>
  <c r="AN211" i="8" s="1"/>
  <c r="BY211" i="8" s="1"/>
  <c r="AY211" i="8"/>
  <c r="AX211" i="8" s="1"/>
  <c r="AW211" i="8" s="1"/>
  <c r="AV211" i="8" s="1"/>
  <c r="AU211" i="8" s="1"/>
  <c r="AT211" i="8" s="1"/>
  <c r="AS211" i="8" s="1"/>
  <c r="AR211" i="8" s="1"/>
  <c r="AQ211" i="8" s="1"/>
  <c r="AP211" i="8" s="1"/>
  <c r="AO211" i="8" s="1"/>
  <c r="AZ211" i="8" s="1"/>
  <c r="BZ211" i="8" s="1"/>
  <c r="BK211" i="8"/>
  <c r="BJ211" i="8" s="1"/>
  <c r="BI211" i="8" s="1"/>
  <c r="BH211" i="8" s="1"/>
  <c r="BG211" i="8" s="1"/>
  <c r="BF211" i="8" s="1"/>
  <c r="BE211" i="8" s="1"/>
  <c r="BD211" i="8" s="1"/>
  <c r="BC211" i="8" s="1"/>
  <c r="BB211" i="8" s="1"/>
  <c r="BA211" i="8" s="1"/>
  <c r="BL211" i="8" s="1"/>
  <c r="CA211" i="8" s="1"/>
  <c r="AM500" i="8"/>
  <c r="AL500" i="8" s="1"/>
  <c r="AK500" i="8" s="1"/>
  <c r="AJ500" i="8" s="1"/>
  <c r="AI500" i="8" s="1"/>
  <c r="AH500" i="8" s="1"/>
  <c r="AG500" i="8" s="1"/>
  <c r="AF500" i="8" s="1"/>
  <c r="AE500" i="8" s="1"/>
  <c r="AD500" i="8" s="1"/>
  <c r="AC500" i="8" s="1"/>
  <c r="AN500" i="8" s="1"/>
  <c r="BY500" i="8" s="1"/>
  <c r="AY500" i="8"/>
  <c r="AX500" i="8" s="1"/>
  <c r="AW500" i="8" s="1"/>
  <c r="AV500" i="8" s="1"/>
  <c r="AU500" i="8" s="1"/>
  <c r="AT500" i="8" s="1"/>
  <c r="AS500" i="8" s="1"/>
  <c r="AR500" i="8" s="1"/>
  <c r="AQ500" i="8" s="1"/>
  <c r="AP500" i="8" s="1"/>
  <c r="AO500" i="8" s="1"/>
  <c r="AZ500" i="8" s="1"/>
  <c r="BZ500" i="8" s="1"/>
  <c r="BK500" i="8"/>
  <c r="BJ500" i="8" s="1"/>
  <c r="BI500" i="8" s="1"/>
  <c r="BH500" i="8" s="1"/>
  <c r="BG500" i="8" s="1"/>
  <c r="BF500" i="8" s="1"/>
  <c r="BE500" i="8" s="1"/>
  <c r="BD500" i="8" s="1"/>
  <c r="BC500" i="8" s="1"/>
  <c r="BB500" i="8" s="1"/>
  <c r="BA500" i="8" s="1"/>
  <c r="BL500" i="8" s="1"/>
  <c r="CA500" i="8" s="1"/>
  <c r="AM262" i="8"/>
  <c r="AL262" i="8" s="1"/>
  <c r="AK262" i="8" s="1"/>
  <c r="AJ262" i="8" s="1"/>
  <c r="AI262" i="8" s="1"/>
  <c r="AH262" i="8" s="1"/>
  <c r="AG262" i="8" s="1"/>
  <c r="AF262" i="8" s="1"/>
  <c r="AE262" i="8" s="1"/>
  <c r="AD262" i="8" s="1"/>
  <c r="AC262" i="8" s="1"/>
  <c r="AN262" i="8" s="1"/>
  <c r="BY262" i="8" s="1"/>
  <c r="AY262" i="8"/>
  <c r="AX262" i="8" s="1"/>
  <c r="AW262" i="8" s="1"/>
  <c r="AV262" i="8" s="1"/>
  <c r="AU262" i="8" s="1"/>
  <c r="AT262" i="8" s="1"/>
  <c r="AS262" i="8" s="1"/>
  <c r="AR262" i="8" s="1"/>
  <c r="AQ262" i="8" s="1"/>
  <c r="AP262" i="8" s="1"/>
  <c r="AO262" i="8" s="1"/>
  <c r="AZ262" i="8" s="1"/>
  <c r="BZ262" i="8" s="1"/>
  <c r="BK262" i="8"/>
  <c r="BJ262" i="8" s="1"/>
  <c r="BI262" i="8" s="1"/>
  <c r="BH262" i="8" s="1"/>
  <c r="BG262" i="8" s="1"/>
  <c r="BF262" i="8" s="1"/>
  <c r="BE262" i="8" s="1"/>
  <c r="BD262" i="8" s="1"/>
  <c r="BC262" i="8" s="1"/>
  <c r="BB262" i="8" s="1"/>
  <c r="BA262" i="8" s="1"/>
  <c r="BL262" i="8" s="1"/>
  <c r="CA262" i="8" s="1"/>
  <c r="AM230" i="8"/>
  <c r="AL230" i="8" s="1"/>
  <c r="AK230" i="8" s="1"/>
  <c r="AJ230" i="8" s="1"/>
  <c r="AI230" i="8" s="1"/>
  <c r="AH230" i="8" s="1"/>
  <c r="AG230" i="8" s="1"/>
  <c r="AF230" i="8" s="1"/>
  <c r="AE230" i="8" s="1"/>
  <c r="AD230" i="8" s="1"/>
  <c r="AC230" i="8" s="1"/>
  <c r="AN230" i="8" s="1"/>
  <c r="BY230" i="8" s="1"/>
  <c r="AY230" i="8"/>
  <c r="AX230" i="8" s="1"/>
  <c r="AW230" i="8" s="1"/>
  <c r="AV230" i="8" s="1"/>
  <c r="AU230" i="8" s="1"/>
  <c r="AT230" i="8" s="1"/>
  <c r="AS230" i="8" s="1"/>
  <c r="AR230" i="8" s="1"/>
  <c r="AQ230" i="8" s="1"/>
  <c r="AP230" i="8" s="1"/>
  <c r="AO230" i="8" s="1"/>
  <c r="AZ230" i="8" s="1"/>
  <c r="BZ230" i="8" s="1"/>
  <c r="BK230" i="8"/>
  <c r="BJ230" i="8" s="1"/>
  <c r="BI230" i="8" s="1"/>
  <c r="BH230" i="8" s="1"/>
  <c r="BG230" i="8" s="1"/>
  <c r="BF230" i="8" s="1"/>
  <c r="BE230" i="8" s="1"/>
  <c r="BD230" i="8" s="1"/>
  <c r="BC230" i="8" s="1"/>
  <c r="BB230" i="8" s="1"/>
  <c r="BA230" i="8" s="1"/>
  <c r="BL230" i="8" s="1"/>
  <c r="CA230" i="8" s="1"/>
  <c r="AM291" i="8"/>
  <c r="AL291" i="8" s="1"/>
  <c r="AK291" i="8" s="1"/>
  <c r="AJ291" i="8" s="1"/>
  <c r="AI291" i="8" s="1"/>
  <c r="AH291" i="8" s="1"/>
  <c r="AG291" i="8" s="1"/>
  <c r="AF291" i="8" s="1"/>
  <c r="AE291" i="8" s="1"/>
  <c r="AD291" i="8" s="1"/>
  <c r="AC291" i="8" s="1"/>
  <c r="AN291" i="8" s="1"/>
  <c r="BY291" i="8" s="1"/>
  <c r="AY291" i="8"/>
  <c r="AX291" i="8" s="1"/>
  <c r="AW291" i="8" s="1"/>
  <c r="AV291" i="8" s="1"/>
  <c r="AU291" i="8" s="1"/>
  <c r="AT291" i="8" s="1"/>
  <c r="AS291" i="8" s="1"/>
  <c r="AR291" i="8" s="1"/>
  <c r="AQ291" i="8" s="1"/>
  <c r="AP291" i="8" s="1"/>
  <c r="AO291" i="8" s="1"/>
  <c r="AZ291" i="8" s="1"/>
  <c r="BZ291" i="8" s="1"/>
  <c r="BK291" i="8"/>
  <c r="BJ291" i="8" s="1"/>
  <c r="BI291" i="8" s="1"/>
  <c r="BH291" i="8" s="1"/>
  <c r="BG291" i="8" s="1"/>
  <c r="BF291" i="8" s="1"/>
  <c r="BE291" i="8" s="1"/>
  <c r="BD291" i="8" s="1"/>
  <c r="BC291" i="8" s="1"/>
  <c r="BB291" i="8" s="1"/>
  <c r="BA291" i="8" s="1"/>
  <c r="BL291" i="8" s="1"/>
  <c r="CA291" i="8" s="1"/>
  <c r="AM287" i="8"/>
  <c r="AL287" i="8" s="1"/>
  <c r="AK287" i="8" s="1"/>
  <c r="AJ287" i="8" s="1"/>
  <c r="AI287" i="8" s="1"/>
  <c r="AH287" i="8" s="1"/>
  <c r="AG287" i="8" s="1"/>
  <c r="AF287" i="8" s="1"/>
  <c r="AE287" i="8" s="1"/>
  <c r="AD287" i="8" s="1"/>
  <c r="AC287" i="8" s="1"/>
  <c r="AN287" i="8" s="1"/>
  <c r="BY287" i="8" s="1"/>
  <c r="AY287" i="8"/>
  <c r="AX287" i="8" s="1"/>
  <c r="AW287" i="8" s="1"/>
  <c r="AV287" i="8" s="1"/>
  <c r="AU287" i="8" s="1"/>
  <c r="AT287" i="8" s="1"/>
  <c r="AS287" i="8" s="1"/>
  <c r="AR287" i="8" s="1"/>
  <c r="AQ287" i="8" s="1"/>
  <c r="AP287" i="8" s="1"/>
  <c r="AO287" i="8" s="1"/>
  <c r="AZ287" i="8" s="1"/>
  <c r="BZ287" i="8" s="1"/>
  <c r="BK287" i="8"/>
  <c r="BJ287" i="8" s="1"/>
  <c r="BI287" i="8" s="1"/>
  <c r="BH287" i="8" s="1"/>
  <c r="BG287" i="8" s="1"/>
  <c r="BF287" i="8" s="1"/>
  <c r="BE287" i="8" s="1"/>
  <c r="BD287" i="8" s="1"/>
  <c r="BC287" i="8" s="1"/>
  <c r="BB287" i="8" s="1"/>
  <c r="BA287" i="8" s="1"/>
  <c r="BL287" i="8" s="1"/>
  <c r="CA287" i="8" s="1"/>
  <c r="AM488" i="8"/>
  <c r="AL488" i="8" s="1"/>
  <c r="AK488" i="8" s="1"/>
  <c r="AJ488" i="8" s="1"/>
  <c r="AI488" i="8" s="1"/>
  <c r="AH488" i="8" s="1"/>
  <c r="AG488" i="8" s="1"/>
  <c r="AF488" i="8" s="1"/>
  <c r="AE488" i="8" s="1"/>
  <c r="AD488" i="8" s="1"/>
  <c r="AC488" i="8" s="1"/>
  <c r="AN488" i="8" s="1"/>
  <c r="BY488" i="8" s="1"/>
  <c r="AY488" i="8"/>
  <c r="AX488" i="8" s="1"/>
  <c r="AW488" i="8" s="1"/>
  <c r="AV488" i="8" s="1"/>
  <c r="AU488" i="8" s="1"/>
  <c r="AT488" i="8" s="1"/>
  <c r="AS488" i="8" s="1"/>
  <c r="AR488" i="8" s="1"/>
  <c r="AQ488" i="8" s="1"/>
  <c r="AP488" i="8" s="1"/>
  <c r="AO488" i="8" s="1"/>
  <c r="AZ488" i="8" s="1"/>
  <c r="BZ488" i="8" s="1"/>
  <c r="BK488" i="8"/>
  <c r="BJ488" i="8" s="1"/>
  <c r="BI488" i="8" s="1"/>
  <c r="BH488" i="8" s="1"/>
  <c r="BG488" i="8" s="1"/>
  <c r="BF488" i="8" s="1"/>
  <c r="BE488" i="8" s="1"/>
  <c r="BD488" i="8" s="1"/>
  <c r="BC488" i="8" s="1"/>
  <c r="BB488" i="8" s="1"/>
  <c r="BA488" i="8" s="1"/>
  <c r="BL488" i="8" s="1"/>
  <c r="CA488" i="8" s="1"/>
  <c r="AM476" i="8"/>
  <c r="AL476" i="8" s="1"/>
  <c r="AK476" i="8" s="1"/>
  <c r="AJ476" i="8" s="1"/>
  <c r="AI476" i="8" s="1"/>
  <c r="AH476" i="8" s="1"/>
  <c r="AG476" i="8" s="1"/>
  <c r="AF476" i="8" s="1"/>
  <c r="AE476" i="8" s="1"/>
  <c r="AD476" i="8" s="1"/>
  <c r="AC476" i="8" s="1"/>
  <c r="AN476" i="8" s="1"/>
  <c r="BY476" i="8" s="1"/>
  <c r="AY476" i="8"/>
  <c r="AX476" i="8" s="1"/>
  <c r="AW476" i="8" s="1"/>
  <c r="AV476" i="8" s="1"/>
  <c r="AU476" i="8" s="1"/>
  <c r="AT476" i="8" s="1"/>
  <c r="AS476" i="8" s="1"/>
  <c r="AR476" i="8" s="1"/>
  <c r="AQ476" i="8" s="1"/>
  <c r="AP476" i="8" s="1"/>
  <c r="AO476" i="8" s="1"/>
  <c r="AZ476" i="8" s="1"/>
  <c r="BZ476" i="8" s="1"/>
  <c r="BK476" i="8"/>
  <c r="BJ476" i="8" s="1"/>
  <c r="BI476" i="8" s="1"/>
  <c r="BH476" i="8" s="1"/>
  <c r="BG476" i="8" s="1"/>
  <c r="BF476" i="8" s="1"/>
  <c r="BE476" i="8" s="1"/>
  <c r="BD476" i="8" s="1"/>
  <c r="BC476" i="8" s="1"/>
  <c r="BB476" i="8" s="1"/>
  <c r="BA476" i="8" s="1"/>
  <c r="BL476" i="8" s="1"/>
  <c r="CA476" i="8" s="1"/>
  <c r="AM468" i="8"/>
  <c r="AL468" i="8" s="1"/>
  <c r="AK468" i="8" s="1"/>
  <c r="AJ468" i="8" s="1"/>
  <c r="AI468" i="8" s="1"/>
  <c r="AH468" i="8" s="1"/>
  <c r="AG468" i="8" s="1"/>
  <c r="AF468" i="8" s="1"/>
  <c r="AE468" i="8" s="1"/>
  <c r="AD468" i="8" s="1"/>
  <c r="AC468" i="8" s="1"/>
  <c r="AN468" i="8" s="1"/>
  <c r="BY468" i="8" s="1"/>
  <c r="AY468" i="8"/>
  <c r="AX468" i="8" s="1"/>
  <c r="AW468" i="8" s="1"/>
  <c r="AV468" i="8" s="1"/>
  <c r="AU468" i="8" s="1"/>
  <c r="AT468" i="8" s="1"/>
  <c r="AS468" i="8" s="1"/>
  <c r="AR468" i="8" s="1"/>
  <c r="AQ468" i="8" s="1"/>
  <c r="AP468" i="8" s="1"/>
  <c r="AO468" i="8" s="1"/>
  <c r="AZ468" i="8" s="1"/>
  <c r="BZ468" i="8" s="1"/>
  <c r="BK468" i="8"/>
  <c r="BJ468" i="8" s="1"/>
  <c r="BI468" i="8" s="1"/>
  <c r="BH468" i="8" s="1"/>
  <c r="BG468" i="8" s="1"/>
  <c r="BF468" i="8" s="1"/>
  <c r="BE468" i="8" s="1"/>
  <c r="BD468" i="8" s="1"/>
  <c r="BC468" i="8" s="1"/>
  <c r="BB468" i="8" s="1"/>
  <c r="BA468" i="8" s="1"/>
  <c r="BL468" i="8" s="1"/>
  <c r="CA468" i="8" s="1"/>
  <c r="AM460" i="8"/>
  <c r="AL460" i="8" s="1"/>
  <c r="AK460" i="8" s="1"/>
  <c r="AJ460" i="8" s="1"/>
  <c r="AI460" i="8" s="1"/>
  <c r="AH460" i="8" s="1"/>
  <c r="AG460" i="8" s="1"/>
  <c r="AF460" i="8" s="1"/>
  <c r="AE460" i="8" s="1"/>
  <c r="AD460" i="8" s="1"/>
  <c r="AC460" i="8" s="1"/>
  <c r="AN460" i="8" s="1"/>
  <c r="BY460" i="8" s="1"/>
  <c r="AY460" i="8"/>
  <c r="AX460" i="8" s="1"/>
  <c r="AW460" i="8" s="1"/>
  <c r="AV460" i="8" s="1"/>
  <c r="AU460" i="8" s="1"/>
  <c r="AT460" i="8" s="1"/>
  <c r="AS460" i="8" s="1"/>
  <c r="AR460" i="8" s="1"/>
  <c r="AQ460" i="8" s="1"/>
  <c r="AP460" i="8" s="1"/>
  <c r="AO460" i="8" s="1"/>
  <c r="AZ460" i="8" s="1"/>
  <c r="BZ460" i="8" s="1"/>
  <c r="BK460" i="8"/>
  <c r="BJ460" i="8" s="1"/>
  <c r="BI460" i="8" s="1"/>
  <c r="BH460" i="8" s="1"/>
  <c r="BG460" i="8" s="1"/>
  <c r="BF460" i="8" s="1"/>
  <c r="BE460" i="8" s="1"/>
  <c r="BD460" i="8" s="1"/>
  <c r="BC460" i="8" s="1"/>
  <c r="BB460" i="8" s="1"/>
  <c r="BA460" i="8" s="1"/>
  <c r="BL460" i="8" s="1"/>
  <c r="CA460" i="8" s="1"/>
  <c r="AM452" i="8"/>
  <c r="AL452" i="8" s="1"/>
  <c r="AK452" i="8" s="1"/>
  <c r="AJ452" i="8" s="1"/>
  <c r="AI452" i="8" s="1"/>
  <c r="AH452" i="8" s="1"/>
  <c r="AG452" i="8" s="1"/>
  <c r="AF452" i="8" s="1"/>
  <c r="AE452" i="8" s="1"/>
  <c r="AD452" i="8" s="1"/>
  <c r="AC452" i="8" s="1"/>
  <c r="AN452" i="8" s="1"/>
  <c r="BY452" i="8" s="1"/>
  <c r="AY452" i="8"/>
  <c r="AX452" i="8" s="1"/>
  <c r="AW452" i="8" s="1"/>
  <c r="AV452" i="8" s="1"/>
  <c r="AU452" i="8" s="1"/>
  <c r="AT452" i="8" s="1"/>
  <c r="AS452" i="8" s="1"/>
  <c r="AR452" i="8" s="1"/>
  <c r="AQ452" i="8" s="1"/>
  <c r="AP452" i="8" s="1"/>
  <c r="AO452" i="8" s="1"/>
  <c r="AZ452" i="8" s="1"/>
  <c r="BZ452" i="8" s="1"/>
  <c r="BK452" i="8"/>
  <c r="BJ452" i="8" s="1"/>
  <c r="BI452" i="8" s="1"/>
  <c r="BH452" i="8" s="1"/>
  <c r="BG452" i="8" s="1"/>
  <c r="BF452" i="8" s="1"/>
  <c r="BE452" i="8" s="1"/>
  <c r="BD452" i="8" s="1"/>
  <c r="BC452" i="8" s="1"/>
  <c r="BB452" i="8" s="1"/>
  <c r="BA452" i="8" s="1"/>
  <c r="BL452" i="8" s="1"/>
  <c r="CA452" i="8" s="1"/>
  <c r="AM493" i="8"/>
  <c r="AL493" i="8" s="1"/>
  <c r="AK493" i="8" s="1"/>
  <c r="AJ493" i="8" s="1"/>
  <c r="AI493" i="8" s="1"/>
  <c r="AH493" i="8" s="1"/>
  <c r="AG493" i="8" s="1"/>
  <c r="AF493" i="8" s="1"/>
  <c r="AE493" i="8" s="1"/>
  <c r="AD493" i="8" s="1"/>
  <c r="AC493" i="8" s="1"/>
  <c r="AN493" i="8" s="1"/>
  <c r="BY493" i="8" s="1"/>
  <c r="AY493" i="8"/>
  <c r="AX493" i="8" s="1"/>
  <c r="AW493" i="8" s="1"/>
  <c r="AV493" i="8" s="1"/>
  <c r="AU493" i="8" s="1"/>
  <c r="AT493" i="8" s="1"/>
  <c r="AS493" i="8" s="1"/>
  <c r="AR493" i="8" s="1"/>
  <c r="AQ493" i="8" s="1"/>
  <c r="AP493" i="8" s="1"/>
  <c r="AO493" i="8" s="1"/>
  <c r="AZ493" i="8" s="1"/>
  <c r="BZ493" i="8" s="1"/>
  <c r="BK493" i="8"/>
  <c r="BJ493" i="8" s="1"/>
  <c r="BI493" i="8" s="1"/>
  <c r="BH493" i="8" s="1"/>
  <c r="BG493" i="8" s="1"/>
  <c r="BF493" i="8" s="1"/>
  <c r="BE493" i="8" s="1"/>
  <c r="BD493" i="8" s="1"/>
  <c r="BC493" i="8" s="1"/>
  <c r="BB493" i="8" s="1"/>
  <c r="BA493" i="8" s="1"/>
  <c r="BL493" i="8" s="1"/>
  <c r="CA493" i="8" s="1"/>
  <c r="AM365" i="8"/>
  <c r="AL365" i="8" s="1"/>
  <c r="AK365" i="8" s="1"/>
  <c r="AJ365" i="8" s="1"/>
  <c r="AI365" i="8" s="1"/>
  <c r="AH365" i="8" s="1"/>
  <c r="AG365" i="8" s="1"/>
  <c r="AF365" i="8" s="1"/>
  <c r="AE365" i="8" s="1"/>
  <c r="AD365" i="8" s="1"/>
  <c r="AC365" i="8" s="1"/>
  <c r="AN365" i="8" s="1"/>
  <c r="BY365" i="8" s="1"/>
  <c r="AY365" i="8"/>
  <c r="AX365" i="8" s="1"/>
  <c r="AW365" i="8" s="1"/>
  <c r="AV365" i="8" s="1"/>
  <c r="AU365" i="8" s="1"/>
  <c r="AT365" i="8" s="1"/>
  <c r="AS365" i="8" s="1"/>
  <c r="AR365" i="8" s="1"/>
  <c r="AQ365" i="8" s="1"/>
  <c r="AP365" i="8" s="1"/>
  <c r="AO365" i="8" s="1"/>
  <c r="AZ365" i="8" s="1"/>
  <c r="BZ365" i="8" s="1"/>
  <c r="BK365" i="8"/>
  <c r="BJ365" i="8" s="1"/>
  <c r="BI365" i="8" s="1"/>
  <c r="BH365" i="8" s="1"/>
  <c r="BG365" i="8" s="1"/>
  <c r="BF365" i="8" s="1"/>
  <c r="BE365" i="8" s="1"/>
  <c r="BD365" i="8" s="1"/>
  <c r="BC365" i="8" s="1"/>
  <c r="BB365" i="8" s="1"/>
  <c r="BA365" i="8" s="1"/>
  <c r="BL365" i="8" s="1"/>
  <c r="CA365" i="8" s="1"/>
  <c r="AM640" i="8"/>
  <c r="AL640" i="8" s="1"/>
  <c r="AK640" i="8" s="1"/>
  <c r="AJ640" i="8" s="1"/>
  <c r="AI640" i="8" s="1"/>
  <c r="AH640" i="8" s="1"/>
  <c r="AG640" i="8" s="1"/>
  <c r="AF640" i="8" s="1"/>
  <c r="AE640" i="8" s="1"/>
  <c r="AD640" i="8" s="1"/>
  <c r="AC640" i="8" s="1"/>
  <c r="AN640" i="8" s="1"/>
  <c r="BY640" i="8" s="1"/>
  <c r="AY640" i="8"/>
  <c r="AX640" i="8" s="1"/>
  <c r="AW640" i="8" s="1"/>
  <c r="AV640" i="8" s="1"/>
  <c r="AU640" i="8" s="1"/>
  <c r="AT640" i="8" s="1"/>
  <c r="AS640" i="8" s="1"/>
  <c r="AR640" i="8" s="1"/>
  <c r="AQ640" i="8" s="1"/>
  <c r="AP640" i="8" s="1"/>
  <c r="AO640" i="8" s="1"/>
  <c r="AZ640" i="8" s="1"/>
  <c r="BZ640" i="8" s="1"/>
  <c r="BK640" i="8"/>
  <c r="BJ640" i="8" s="1"/>
  <c r="BI640" i="8" s="1"/>
  <c r="BH640" i="8" s="1"/>
  <c r="BG640" i="8" s="1"/>
  <c r="BF640" i="8" s="1"/>
  <c r="BE640" i="8" s="1"/>
  <c r="BD640" i="8" s="1"/>
  <c r="BC640" i="8" s="1"/>
  <c r="BB640" i="8" s="1"/>
  <c r="BA640" i="8" s="1"/>
  <c r="BL640" i="8" s="1"/>
  <c r="CA640" i="8" s="1"/>
  <c r="AM642" i="8"/>
  <c r="AL642" i="8" s="1"/>
  <c r="AK642" i="8" s="1"/>
  <c r="AJ642" i="8" s="1"/>
  <c r="AI642" i="8" s="1"/>
  <c r="AH642" i="8" s="1"/>
  <c r="AG642" i="8" s="1"/>
  <c r="AF642" i="8" s="1"/>
  <c r="AE642" i="8" s="1"/>
  <c r="AD642" i="8" s="1"/>
  <c r="AC642" i="8" s="1"/>
  <c r="AN642" i="8" s="1"/>
  <c r="BY642" i="8" s="1"/>
  <c r="AY642" i="8"/>
  <c r="AX642" i="8" s="1"/>
  <c r="AW642" i="8" s="1"/>
  <c r="AV642" i="8" s="1"/>
  <c r="AU642" i="8" s="1"/>
  <c r="AT642" i="8" s="1"/>
  <c r="AS642" i="8" s="1"/>
  <c r="AR642" i="8" s="1"/>
  <c r="AQ642" i="8" s="1"/>
  <c r="AP642" i="8" s="1"/>
  <c r="AO642" i="8" s="1"/>
  <c r="AZ642" i="8" s="1"/>
  <c r="BZ642" i="8" s="1"/>
  <c r="BK642" i="8"/>
  <c r="BJ642" i="8" s="1"/>
  <c r="BI642" i="8" s="1"/>
  <c r="BH642" i="8" s="1"/>
  <c r="BG642" i="8" s="1"/>
  <c r="BF642" i="8" s="1"/>
  <c r="BE642" i="8" s="1"/>
  <c r="BD642" i="8" s="1"/>
  <c r="BC642" i="8" s="1"/>
  <c r="BB642" i="8" s="1"/>
  <c r="BA642" i="8" s="1"/>
  <c r="BL642" i="8" s="1"/>
  <c r="CA642" i="8" s="1"/>
  <c r="AM92" i="8"/>
  <c r="AL92" i="8" s="1"/>
  <c r="AK92" i="8" s="1"/>
  <c r="AJ92" i="8" s="1"/>
  <c r="AI92" i="8" s="1"/>
  <c r="AH92" i="8" s="1"/>
  <c r="AG92" i="8" s="1"/>
  <c r="AF92" i="8" s="1"/>
  <c r="AE92" i="8" s="1"/>
  <c r="AD92" i="8" s="1"/>
  <c r="AC92" i="8" s="1"/>
  <c r="AN92" i="8" s="1"/>
  <c r="BY92" i="8" s="1"/>
  <c r="AY92" i="8"/>
  <c r="AX92" i="8" s="1"/>
  <c r="AW92" i="8" s="1"/>
  <c r="AV92" i="8" s="1"/>
  <c r="AU92" i="8" s="1"/>
  <c r="AT92" i="8" s="1"/>
  <c r="AS92" i="8" s="1"/>
  <c r="AR92" i="8" s="1"/>
  <c r="AQ92" i="8" s="1"/>
  <c r="AP92" i="8" s="1"/>
  <c r="AO92" i="8" s="1"/>
  <c r="AZ92" i="8" s="1"/>
  <c r="BZ92" i="8" s="1"/>
  <c r="BK92" i="8"/>
  <c r="BJ92" i="8" s="1"/>
  <c r="BI92" i="8" s="1"/>
  <c r="BH92" i="8" s="1"/>
  <c r="BG92" i="8" s="1"/>
  <c r="BF92" i="8" s="1"/>
  <c r="BE92" i="8" s="1"/>
  <c r="BD92" i="8" s="1"/>
  <c r="BC92" i="8" s="1"/>
  <c r="BB92" i="8" s="1"/>
  <c r="BA92" i="8" s="1"/>
  <c r="BL92" i="8" s="1"/>
  <c r="CA92" i="8" s="1"/>
  <c r="AM267" i="8"/>
  <c r="AL267" i="8" s="1"/>
  <c r="AK267" i="8" s="1"/>
  <c r="AJ267" i="8" s="1"/>
  <c r="AI267" i="8" s="1"/>
  <c r="AH267" i="8" s="1"/>
  <c r="AG267" i="8" s="1"/>
  <c r="AF267" i="8" s="1"/>
  <c r="AE267" i="8" s="1"/>
  <c r="AD267" i="8" s="1"/>
  <c r="AC267" i="8" s="1"/>
  <c r="AN267" i="8" s="1"/>
  <c r="BY267" i="8" s="1"/>
  <c r="AY267" i="8"/>
  <c r="AX267" i="8" s="1"/>
  <c r="AW267" i="8" s="1"/>
  <c r="AV267" i="8" s="1"/>
  <c r="AU267" i="8" s="1"/>
  <c r="AT267" i="8" s="1"/>
  <c r="AS267" i="8" s="1"/>
  <c r="AR267" i="8" s="1"/>
  <c r="AQ267" i="8" s="1"/>
  <c r="AP267" i="8" s="1"/>
  <c r="AO267" i="8" s="1"/>
  <c r="AZ267" i="8" s="1"/>
  <c r="BZ267" i="8" s="1"/>
  <c r="BK267" i="8"/>
  <c r="BJ267" i="8" s="1"/>
  <c r="BI267" i="8" s="1"/>
  <c r="BH267" i="8" s="1"/>
  <c r="BG267" i="8" s="1"/>
  <c r="BF267" i="8" s="1"/>
  <c r="BE267" i="8" s="1"/>
  <c r="BD267" i="8" s="1"/>
  <c r="BC267" i="8" s="1"/>
  <c r="BB267" i="8" s="1"/>
  <c r="BA267" i="8" s="1"/>
  <c r="BL267" i="8" s="1"/>
  <c r="CA267" i="8" s="1"/>
  <c r="AM285" i="8"/>
  <c r="AL285" i="8" s="1"/>
  <c r="AK285" i="8" s="1"/>
  <c r="AJ285" i="8" s="1"/>
  <c r="AI285" i="8" s="1"/>
  <c r="AH285" i="8" s="1"/>
  <c r="AG285" i="8" s="1"/>
  <c r="AF285" i="8" s="1"/>
  <c r="AE285" i="8" s="1"/>
  <c r="AD285" i="8" s="1"/>
  <c r="AC285" i="8" s="1"/>
  <c r="AN285" i="8" s="1"/>
  <c r="BY285" i="8" s="1"/>
  <c r="AY285" i="8"/>
  <c r="AX285" i="8" s="1"/>
  <c r="AW285" i="8" s="1"/>
  <c r="AV285" i="8" s="1"/>
  <c r="AU285" i="8" s="1"/>
  <c r="AT285" i="8" s="1"/>
  <c r="AS285" i="8" s="1"/>
  <c r="AR285" i="8" s="1"/>
  <c r="AQ285" i="8" s="1"/>
  <c r="AP285" i="8" s="1"/>
  <c r="AO285" i="8" s="1"/>
  <c r="AZ285" i="8" s="1"/>
  <c r="BZ285" i="8" s="1"/>
  <c r="BK285" i="8"/>
  <c r="BJ285" i="8" s="1"/>
  <c r="BI285" i="8" s="1"/>
  <c r="BH285" i="8" s="1"/>
  <c r="BG285" i="8" s="1"/>
  <c r="BF285" i="8" s="1"/>
  <c r="BE285" i="8" s="1"/>
  <c r="BD285" i="8" s="1"/>
  <c r="BC285" i="8" s="1"/>
  <c r="BB285" i="8" s="1"/>
  <c r="BA285" i="8" s="1"/>
  <c r="BL285" i="8" s="1"/>
  <c r="CA285" i="8" s="1"/>
  <c r="AM233" i="8"/>
  <c r="AL233" i="8" s="1"/>
  <c r="AK233" i="8" s="1"/>
  <c r="AJ233" i="8" s="1"/>
  <c r="AI233" i="8" s="1"/>
  <c r="AH233" i="8" s="1"/>
  <c r="AG233" i="8" s="1"/>
  <c r="AF233" i="8" s="1"/>
  <c r="AE233" i="8" s="1"/>
  <c r="AD233" i="8" s="1"/>
  <c r="AC233" i="8" s="1"/>
  <c r="AN233" i="8" s="1"/>
  <c r="BY233" i="8" s="1"/>
  <c r="AY233" i="8"/>
  <c r="AX233" i="8" s="1"/>
  <c r="AW233" i="8" s="1"/>
  <c r="AV233" i="8" s="1"/>
  <c r="AU233" i="8" s="1"/>
  <c r="AT233" i="8" s="1"/>
  <c r="AS233" i="8" s="1"/>
  <c r="AR233" i="8" s="1"/>
  <c r="AQ233" i="8" s="1"/>
  <c r="AP233" i="8" s="1"/>
  <c r="AO233" i="8" s="1"/>
  <c r="AZ233" i="8" s="1"/>
  <c r="BZ233" i="8" s="1"/>
  <c r="BK233" i="8"/>
  <c r="BJ233" i="8" s="1"/>
  <c r="BI233" i="8" s="1"/>
  <c r="BH233" i="8" s="1"/>
  <c r="BG233" i="8" s="1"/>
  <c r="BF233" i="8" s="1"/>
  <c r="BE233" i="8" s="1"/>
  <c r="BD233" i="8" s="1"/>
  <c r="BC233" i="8" s="1"/>
  <c r="BB233" i="8" s="1"/>
  <c r="BA233" i="8" s="1"/>
  <c r="BL233" i="8" s="1"/>
  <c r="CA233" i="8" s="1"/>
  <c r="AY347" i="8"/>
  <c r="AX347" i="8" s="1"/>
  <c r="AW347" i="8" s="1"/>
  <c r="AV347" i="8" s="1"/>
  <c r="AU347" i="8" s="1"/>
  <c r="AT347" i="8" s="1"/>
  <c r="AS347" i="8" s="1"/>
  <c r="AR347" i="8" s="1"/>
  <c r="AQ347" i="8" s="1"/>
  <c r="AP347" i="8" s="1"/>
  <c r="AO347" i="8" s="1"/>
  <c r="AZ347" i="8" s="1"/>
  <c r="BZ347" i="8" s="1"/>
  <c r="AM347" i="8"/>
  <c r="AL347" i="8" s="1"/>
  <c r="AK347" i="8" s="1"/>
  <c r="AJ347" i="8" s="1"/>
  <c r="AI347" i="8" s="1"/>
  <c r="AH347" i="8" s="1"/>
  <c r="AG347" i="8" s="1"/>
  <c r="AF347" i="8" s="1"/>
  <c r="AE347" i="8" s="1"/>
  <c r="AD347" i="8" s="1"/>
  <c r="AC347" i="8" s="1"/>
  <c r="AN347" i="8" s="1"/>
  <c r="BY347" i="8" s="1"/>
  <c r="BK347" i="8"/>
  <c r="BJ347" i="8" s="1"/>
  <c r="BI347" i="8" s="1"/>
  <c r="BH347" i="8" s="1"/>
  <c r="BG347" i="8" s="1"/>
  <c r="BF347" i="8" s="1"/>
  <c r="BE347" i="8" s="1"/>
  <c r="BD347" i="8" s="1"/>
  <c r="BC347" i="8" s="1"/>
  <c r="BB347" i="8" s="1"/>
  <c r="BA347" i="8" s="1"/>
  <c r="BL347" i="8" s="1"/>
  <c r="CA347" i="8" s="1"/>
  <c r="AM300" i="8"/>
  <c r="AL300" i="8" s="1"/>
  <c r="AK300" i="8" s="1"/>
  <c r="AJ300" i="8" s="1"/>
  <c r="AI300" i="8" s="1"/>
  <c r="AH300" i="8" s="1"/>
  <c r="AG300" i="8" s="1"/>
  <c r="AF300" i="8" s="1"/>
  <c r="AE300" i="8" s="1"/>
  <c r="AD300" i="8" s="1"/>
  <c r="AC300" i="8" s="1"/>
  <c r="AN300" i="8" s="1"/>
  <c r="BY300" i="8" s="1"/>
  <c r="AY300" i="8"/>
  <c r="AX300" i="8" s="1"/>
  <c r="AW300" i="8" s="1"/>
  <c r="AV300" i="8" s="1"/>
  <c r="AU300" i="8" s="1"/>
  <c r="AT300" i="8" s="1"/>
  <c r="AS300" i="8" s="1"/>
  <c r="AR300" i="8" s="1"/>
  <c r="AQ300" i="8" s="1"/>
  <c r="AP300" i="8" s="1"/>
  <c r="AO300" i="8" s="1"/>
  <c r="AZ300" i="8" s="1"/>
  <c r="BZ300" i="8" s="1"/>
  <c r="BK300" i="8"/>
  <c r="BJ300" i="8" s="1"/>
  <c r="BI300" i="8" s="1"/>
  <c r="BH300" i="8" s="1"/>
  <c r="BG300" i="8" s="1"/>
  <c r="BF300" i="8" s="1"/>
  <c r="BE300" i="8" s="1"/>
  <c r="BD300" i="8" s="1"/>
  <c r="BC300" i="8" s="1"/>
  <c r="BB300" i="8" s="1"/>
  <c r="BA300" i="8" s="1"/>
  <c r="BL300" i="8" s="1"/>
  <c r="CA300" i="8" s="1"/>
  <c r="AM646" i="8"/>
  <c r="AL646" i="8" s="1"/>
  <c r="AK646" i="8" s="1"/>
  <c r="AJ646" i="8" s="1"/>
  <c r="AI646" i="8" s="1"/>
  <c r="AH646" i="8" s="1"/>
  <c r="AG646" i="8" s="1"/>
  <c r="AF646" i="8" s="1"/>
  <c r="AE646" i="8" s="1"/>
  <c r="AD646" i="8" s="1"/>
  <c r="AC646" i="8" s="1"/>
  <c r="AN646" i="8" s="1"/>
  <c r="BY646" i="8" s="1"/>
  <c r="AY646" i="8"/>
  <c r="AX646" i="8" s="1"/>
  <c r="AW646" i="8" s="1"/>
  <c r="AV646" i="8" s="1"/>
  <c r="AU646" i="8" s="1"/>
  <c r="AT646" i="8" s="1"/>
  <c r="AS646" i="8" s="1"/>
  <c r="AR646" i="8" s="1"/>
  <c r="AQ646" i="8" s="1"/>
  <c r="AP646" i="8" s="1"/>
  <c r="AO646" i="8" s="1"/>
  <c r="AZ646" i="8" s="1"/>
  <c r="BZ646" i="8" s="1"/>
  <c r="BK646" i="8"/>
  <c r="BJ646" i="8" s="1"/>
  <c r="BI646" i="8" s="1"/>
  <c r="BH646" i="8" s="1"/>
  <c r="BG646" i="8" s="1"/>
  <c r="BF646" i="8" s="1"/>
  <c r="BE646" i="8" s="1"/>
  <c r="BD646" i="8" s="1"/>
  <c r="BC646" i="8" s="1"/>
  <c r="BB646" i="8" s="1"/>
  <c r="BA646" i="8" s="1"/>
  <c r="BL646" i="8" s="1"/>
  <c r="CA646" i="8" s="1"/>
  <c r="AM218" i="8"/>
  <c r="AL218" i="8" s="1"/>
  <c r="AK218" i="8" s="1"/>
  <c r="AJ218" i="8" s="1"/>
  <c r="AI218" i="8" s="1"/>
  <c r="AH218" i="8" s="1"/>
  <c r="AG218" i="8" s="1"/>
  <c r="AF218" i="8" s="1"/>
  <c r="AE218" i="8" s="1"/>
  <c r="AD218" i="8" s="1"/>
  <c r="AC218" i="8" s="1"/>
  <c r="AN218" i="8" s="1"/>
  <c r="BY218" i="8" s="1"/>
  <c r="AY218" i="8"/>
  <c r="AX218" i="8" s="1"/>
  <c r="AW218" i="8" s="1"/>
  <c r="AV218" i="8" s="1"/>
  <c r="AU218" i="8" s="1"/>
  <c r="AT218" i="8" s="1"/>
  <c r="AS218" i="8" s="1"/>
  <c r="AR218" i="8" s="1"/>
  <c r="AQ218" i="8" s="1"/>
  <c r="AP218" i="8" s="1"/>
  <c r="AO218" i="8" s="1"/>
  <c r="AZ218" i="8" s="1"/>
  <c r="BZ218" i="8" s="1"/>
  <c r="BK218" i="8"/>
  <c r="BJ218" i="8" s="1"/>
  <c r="BI218" i="8" s="1"/>
  <c r="BH218" i="8" s="1"/>
  <c r="BG218" i="8" s="1"/>
  <c r="BF218" i="8" s="1"/>
  <c r="BE218" i="8" s="1"/>
  <c r="BD218" i="8" s="1"/>
  <c r="BC218" i="8" s="1"/>
  <c r="BB218" i="8" s="1"/>
  <c r="BA218" i="8" s="1"/>
  <c r="BL218" i="8" s="1"/>
  <c r="CA218" i="8" s="1"/>
  <c r="AM187" i="8"/>
  <c r="AL187" i="8" s="1"/>
  <c r="AK187" i="8" s="1"/>
  <c r="AJ187" i="8" s="1"/>
  <c r="AI187" i="8" s="1"/>
  <c r="AH187" i="8" s="1"/>
  <c r="AG187" i="8" s="1"/>
  <c r="AF187" i="8" s="1"/>
  <c r="AE187" i="8" s="1"/>
  <c r="AD187" i="8" s="1"/>
  <c r="AC187" i="8" s="1"/>
  <c r="AN187" i="8" s="1"/>
  <c r="BY187" i="8" s="1"/>
  <c r="AY187" i="8"/>
  <c r="AX187" i="8" s="1"/>
  <c r="AW187" i="8" s="1"/>
  <c r="AV187" i="8" s="1"/>
  <c r="AU187" i="8" s="1"/>
  <c r="AT187" i="8" s="1"/>
  <c r="AS187" i="8" s="1"/>
  <c r="AR187" i="8" s="1"/>
  <c r="AQ187" i="8" s="1"/>
  <c r="AP187" i="8" s="1"/>
  <c r="AO187" i="8" s="1"/>
  <c r="AZ187" i="8" s="1"/>
  <c r="BZ187" i="8" s="1"/>
  <c r="BK187" i="8"/>
  <c r="BJ187" i="8" s="1"/>
  <c r="BI187" i="8" s="1"/>
  <c r="BH187" i="8" s="1"/>
  <c r="BG187" i="8" s="1"/>
  <c r="BF187" i="8" s="1"/>
  <c r="BE187" i="8" s="1"/>
  <c r="BD187" i="8" s="1"/>
  <c r="BC187" i="8" s="1"/>
  <c r="BB187" i="8" s="1"/>
  <c r="BA187" i="8" s="1"/>
  <c r="BL187" i="8" s="1"/>
  <c r="CA187" i="8" s="1"/>
  <c r="AM87" i="8"/>
  <c r="AL87" i="8" s="1"/>
  <c r="AK87" i="8" s="1"/>
  <c r="AJ87" i="8" s="1"/>
  <c r="AI87" i="8" s="1"/>
  <c r="AH87" i="8" s="1"/>
  <c r="AG87" i="8" s="1"/>
  <c r="AF87" i="8" s="1"/>
  <c r="AE87" i="8" s="1"/>
  <c r="AD87" i="8" s="1"/>
  <c r="AC87" i="8" s="1"/>
  <c r="AN87" i="8" s="1"/>
  <c r="BY87" i="8" s="1"/>
  <c r="AY87" i="8"/>
  <c r="AX87" i="8" s="1"/>
  <c r="AW87" i="8" s="1"/>
  <c r="AV87" i="8" s="1"/>
  <c r="AU87" i="8" s="1"/>
  <c r="AT87" i="8" s="1"/>
  <c r="AS87" i="8" s="1"/>
  <c r="AR87" i="8" s="1"/>
  <c r="AQ87" i="8" s="1"/>
  <c r="AP87" i="8" s="1"/>
  <c r="AO87" i="8" s="1"/>
  <c r="AZ87" i="8" s="1"/>
  <c r="BZ87" i="8" s="1"/>
  <c r="BK87" i="8"/>
  <c r="BJ87" i="8" s="1"/>
  <c r="BI87" i="8" s="1"/>
  <c r="BH87" i="8" s="1"/>
  <c r="BG87" i="8" s="1"/>
  <c r="BF87" i="8" s="1"/>
  <c r="BE87" i="8" s="1"/>
  <c r="BD87" i="8" s="1"/>
  <c r="BC87" i="8" s="1"/>
  <c r="BB87" i="8" s="1"/>
  <c r="BA87" i="8" s="1"/>
  <c r="BL87" i="8" s="1"/>
  <c r="CA87" i="8" s="1"/>
  <c r="AM205" i="8"/>
  <c r="AL205" i="8" s="1"/>
  <c r="AK205" i="8" s="1"/>
  <c r="AJ205" i="8" s="1"/>
  <c r="AI205" i="8" s="1"/>
  <c r="AH205" i="8" s="1"/>
  <c r="AG205" i="8" s="1"/>
  <c r="AF205" i="8" s="1"/>
  <c r="AE205" i="8" s="1"/>
  <c r="AD205" i="8" s="1"/>
  <c r="AC205" i="8" s="1"/>
  <c r="AN205" i="8" s="1"/>
  <c r="BY205" i="8" s="1"/>
  <c r="AY205" i="8"/>
  <c r="AX205" i="8" s="1"/>
  <c r="AW205" i="8" s="1"/>
  <c r="AV205" i="8" s="1"/>
  <c r="AU205" i="8" s="1"/>
  <c r="AT205" i="8" s="1"/>
  <c r="AS205" i="8" s="1"/>
  <c r="AR205" i="8" s="1"/>
  <c r="AQ205" i="8" s="1"/>
  <c r="AP205" i="8" s="1"/>
  <c r="AO205" i="8" s="1"/>
  <c r="AZ205" i="8" s="1"/>
  <c r="BZ205" i="8" s="1"/>
  <c r="BK205" i="8"/>
  <c r="BJ205" i="8" s="1"/>
  <c r="BI205" i="8" s="1"/>
  <c r="BH205" i="8" s="1"/>
  <c r="BG205" i="8" s="1"/>
  <c r="BF205" i="8" s="1"/>
  <c r="BE205" i="8" s="1"/>
  <c r="BD205" i="8" s="1"/>
  <c r="BC205" i="8" s="1"/>
  <c r="BB205" i="8" s="1"/>
  <c r="BA205" i="8" s="1"/>
  <c r="BL205" i="8" s="1"/>
  <c r="CA205" i="8" s="1"/>
  <c r="AM201" i="8"/>
  <c r="AL201" i="8" s="1"/>
  <c r="AK201" i="8" s="1"/>
  <c r="AJ201" i="8" s="1"/>
  <c r="AI201" i="8" s="1"/>
  <c r="AH201" i="8" s="1"/>
  <c r="AG201" i="8" s="1"/>
  <c r="AF201" i="8" s="1"/>
  <c r="AE201" i="8" s="1"/>
  <c r="AD201" i="8" s="1"/>
  <c r="AC201" i="8" s="1"/>
  <c r="AN201" i="8" s="1"/>
  <c r="BY201" i="8" s="1"/>
  <c r="AY201" i="8"/>
  <c r="AX201" i="8" s="1"/>
  <c r="AW201" i="8" s="1"/>
  <c r="AV201" i="8" s="1"/>
  <c r="AU201" i="8" s="1"/>
  <c r="AT201" i="8" s="1"/>
  <c r="AS201" i="8" s="1"/>
  <c r="AR201" i="8" s="1"/>
  <c r="AQ201" i="8" s="1"/>
  <c r="AP201" i="8" s="1"/>
  <c r="AO201" i="8" s="1"/>
  <c r="AZ201" i="8" s="1"/>
  <c r="BZ201" i="8" s="1"/>
  <c r="BK201" i="8"/>
  <c r="BJ201" i="8" s="1"/>
  <c r="BI201" i="8" s="1"/>
  <c r="BH201" i="8" s="1"/>
  <c r="BG201" i="8" s="1"/>
  <c r="BF201" i="8" s="1"/>
  <c r="BE201" i="8" s="1"/>
  <c r="BD201" i="8" s="1"/>
  <c r="BC201" i="8" s="1"/>
  <c r="BB201" i="8" s="1"/>
  <c r="BA201" i="8" s="1"/>
  <c r="BL201" i="8" s="1"/>
  <c r="CA201" i="8" s="1"/>
  <c r="AM193" i="8"/>
  <c r="AL193" i="8" s="1"/>
  <c r="AK193" i="8" s="1"/>
  <c r="AJ193" i="8" s="1"/>
  <c r="AI193" i="8" s="1"/>
  <c r="AH193" i="8" s="1"/>
  <c r="AG193" i="8" s="1"/>
  <c r="AF193" i="8" s="1"/>
  <c r="AE193" i="8" s="1"/>
  <c r="AD193" i="8" s="1"/>
  <c r="AC193" i="8" s="1"/>
  <c r="AN193" i="8" s="1"/>
  <c r="BY193" i="8" s="1"/>
  <c r="AY193" i="8"/>
  <c r="AX193" i="8" s="1"/>
  <c r="AW193" i="8" s="1"/>
  <c r="AV193" i="8" s="1"/>
  <c r="AU193" i="8" s="1"/>
  <c r="AT193" i="8" s="1"/>
  <c r="AS193" i="8" s="1"/>
  <c r="AR193" i="8" s="1"/>
  <c r="AQ193" i="8" s="1"/>
  <c r="AP193" i="8" s="1"/>
  <c r="AO193" i="8" s="1"/>
  <c r="AZ193" i="8" s="1"/>
  <c r="BZ193" i="8" s="1"/>
  <c r="BK193" i="8"/>
  <c r="BJ193" i="8" s="1"/>
  <c r="BI193" i="8" s="1"/>
  <c r="BH193" i="8" s="1"/>
  <c r="BG193" i="8" s="1"/>
  <c r="BF193" i="8" s="1"/>
  <c r="BE193" i="8" s="1"/>
  <c r="BD193" i="8" s="1"/>
  <c r="BC193" i="8" s="1"/>
  <c r="BB193" i="8" s="1"/>
  <c r="BA193" i="8" s="1"/>
  <c r="BL193" i="8" s="1"/>
  <c r="CA193" i="8" s="1"/>
  <c r="AM88" i="8"/>
  <c r="AL88" i="8" s="1"/>
  <c r="AK88" i="8" s="1"/>
  <c r="AJ88" i="8" s="1"/>
  <c r="AI88" i="8" s="1"/>
  <c r="AH88" i="8" s="1"/>
  <c r="AG88" i="8" s="1"/>
  <c r="AF88" i="8" s="1"/>
  <c r="AE88" i="8" s="1"/>
  <c r="AD88" i="8" s="1"/>
  <c r="AC88" i="8" s="1"/>
  <c r="AN88" i="8" s="1"/>
  <c r="BY88" i="8" s="1"/>
  <c r="AY88" i="8"/>
  <c r="AX88" i="8" s="1"/>
  <c r="AW88" i="8" s="1"/>
  <c r="AV88" i="8" s="1"/>
  <c r="AU88" i="8" s="1"/>
  <c r="AT88" i="8" s="1"/>
  <c r="AS88" i="8" s="1"/>
  <c r="AR88" i="8" s="1"/>
  <c r="AQ88" i="8" s="1"/>
  <c r="AP88" i="8" s="1"/>
  <c r="AO88" i="8" s="1"/>
  <c r="AZ88" i="8" s="1"/>
  <c r="BZ88" i="8" s="1"/>
  <c r="BK88" i="8"/>
  <c r="BJ88" i="8" s="1"/>
  <c r="BI88" i="8" s="1"/>
  <c r="BH88" i="8" s="1"/>
  <c r="BG88" i="8" s="1"/>
  <c r="BF88" i="8" s="1"/>
  <c r="BE88" i="8" s="1"/>
  <c r="BD88" i="8" s="1"/>
  <c r="BC88" i="8" s="1"/>
  <c r="BB88" i="8" s="1"/>
  <c r="BA88" i="8" s="1"/>
  <c r="BL88" i="8" s="1"/>
  <c r="CA88" i="8" s="1"/>
  <c r="AM84" i="8"/>
  <c r="AL84" i="8" s="1"/>
  <c r="AK84" i="8" s="1"/>
  <c r="AJ84" i="8" s="1"/>
  <c r="AI84" i="8" s="1"/>
  <c r="AH84" i="8" s="1"/>
  <c r="AG84" i="8" s="1"/>
  <c r="AF84" i="8" s="1"/>
  <c r="AE84" i="8" s="1"/>
  <c r="AD84" i="8" s="1"/>
  <c r="AC84" i="8" s="1"/>
  <c r="AN84" i="8" s="1"/>
  <c r="BY84" i="8" s="1"/>
  <c r="AY84" i="8"/>
  <c r="AX84" i="8" s="1"/>
  <c r="AW84" i="8" s="1"/>
  <c r="AV84" i="8" s="1"/>
  <c r="AU84" i="8" s="1"/>
  <c r="AT84" i="8" s="1"/>
  <c r="AS84" i="8" s="1"/>
  <c r="AR84" i="8" s="1"/>
  <c r="AQ84" i="8" s="1"/>
  <c r="AP84" i="8" s="1"/>
  <c r="AO84" i="8" s="1"/>
  <c r="AZ84" i="8" s="1"/>
  <c r="BZ84" i="8" s="1"/>
  <c r="BK84" i="8"/>
  <c r="BJ84" i="8" s="1"/>
  <c r="BI84" i="8" s="1"/>
  <c r="BH84" i="8" s="1"/>
  <c r="BG84" i="8" s="1"/>
  <c r="BF84" i="8" s="1"/>
  <c r="BE84" i="8" s="1"/>
  <c r="BD84" i="8" s="1"/>
  <c r="BC84" i="8" s="1"/>
  <c r="BB84" i="8" s="1"/>
  <c r="BA84" i="8" s="1"/>
  <c r="BL84" i="8" s="1"/>
  <c r="CA84" i="8" s="1"/>
  <c r="AM277" i="8"/>
  <c r="AL277" i="8" s="1"/>
  <c r="AK277" i="8" s="1"/>
  <c r="AJ277" i="8" s="1"/>
  <c r="AI277" i="8" s="1"/>
  <c r="AH277" i="8" s="1"/>
  <c r="AG277" i="8" s="1"/>
  <c r="AF277" i="8" s="1"/>
  <c r="AE277" i="8" s="1"/>
  <c r="AD277" i="8" s="1"/>
  <c r="AC277" i="8" s="1"/>
  <c r="AN277" i="8" s="1"/>
  <c r="BY277" i="8" s="1"/>
  <c r="AY277" i="8"/>
  <c r="AX277" i="8" s="1"/>
  <c r="AW277" i="8" s="1"/>
  <c r="AV277" i="8" s="1"/>
  <c r="AU277" i="8" s="1"/>
  <c r="AT277" i="8" s="1"/>
  <c r="AS277" i="8" s="1"/>
  <c r="AR277" i="8" s="1"/>
  <c r="AQ277" i="8" s="1"/>
  <c r="AP277" i="8" s="1"/>
  <c r="AO277" i="8" s="1"/>
  <c r="AZ277" i="8" s="1"/>
  <c r="BZ277" i="8" s="1"/>
  <c r="BK277" i="8"/>
  <c r="BJ277" i="8" s="1"/>
  <c r="BI277" i="8" s="1"/>
  <c r="BH277" i="8" s="1"/>
  <c r="BG277" i="8" s="1"/>
  <c r="BF277" i="8" s="1"/>
  <c r="BE277" i="8" s="1"/>
  <c r="BD277" i="8" s="1"/>
  <c r="BC277" i="8" s="1"/>
  <c r="BB277" i="8" s="1"/>
  <c r="BA277" i="8" s="1"/>
  <c r="BL277" i="8" s="1"/>
  <c r="CA277" i="8" s="1"/>
  <c r="AM191" i="8"/>
  <c r="AL191" i="8" s="1"/>
  <c r="AK191" i="8" s="1"/>
  <c r="AJ191" i="8" s="1"/>
  <c r="AI191" i="8" s="1"/>
  <c r="AH191" i="8" s="1"/>
  <c r="AG191" i="8" s="1"/>
  <c r="AF191" i="8" s="1"/>
  <c r="AE191" i="8" s="1"/>
  <c r="AD191" i="8" s="1"/>
  <c r="AC191" i="8" s="1"/>
  <c r="AN191" i="8" s="1"/>
  <c r="BY191" i="8" s="1"/>
  <c r="AY191" i="8"/>
  <c r="AX191" i="8" s="1"/>
  <c r="AW191" i="8" s="1"/>
  <c r="AV191" i="8" s="1"/>
  <c r="AU191" i="8" s="1"/>
  <c r="AT191" i="8" s="1"/>
  <c r="AS191" i="8" s="1"/>
  <c r="AR191" i="8" s="1"/>
  <c r="AQ191" i="8" s="1"/>
  <c r="AP191" i="8" s="1"/>
  <c r="AO191" i="8" s="1"/>
  <c r="AZ191" i="8" s="1"/>
  <c r="BZ191" i="8" s="1"/>
  <c r="BK191" i="8"/>
  <c r="BJ191" i="8" s="1"/>
  <c r="BI191" i="8" s="1"/>
  <c r="BH191" i="8" s="1"/>
  <c r="BG191" i="8" s="1"/>
  <c r="BF191" i="8" s="1"/>
  <c r="BE191" i="8" s="1"/>
  <c r="BD191" i="8" s="1"/>
  <c r="BC191" i="8" s="1"/>
  <c r="BB191" i="8" s="1"/>
  <c r="BA191" i="8" s="1"/>
  <c r="BL191" i="8" s="1"/>
  <c r="CA191" i="8" s="1"/>
  <c r="AM12" i="8"/>
  <c r="AL12" i="8" s="1"/>
  <c r="AK12" i="8" s="1"/>
  <c r="AJ12" i="8" s="1"/>
  <c r="AI12" i="8" s="1"/>
  <c r="AH12" i="8" s="1"/>
  <c r="AG12" i="8" s="1"/>
  <c r="AF12" i="8" s="1"/>
  <c r="AE12" i="8" s="1"/>
  <c r="AD12" i="8" s="1"/>
  <c r="AC12" i="8" s="1"/>
  <c r="AN12" i="8" s="1"/>
  <c r="BY12" i="8" s="1"/>
  <c r="AY12" i="8"/>
  <c r="AX12" i="8" s="1"/>
  <c r="AW12" i="8" s="1"/>
  <c r="AV12" i="8" s="1"/>
  <c r="AU12" i="8" s="1"/>
  <c r="AT12" i="8" s="1"/>
  <c r="AS12" i="8" s="1"/>
  <c r="AR12" i="8" s="1"/>
  <c r="AQ12" i="8" s="1"/>
  <c r="AP12" i="8" s="1"/>
  <c r="AO12" i="8" s="1"/>
  <c r="AZ12" i="8" s="1"/>
  <c r="BZ12" i="8" s="1"/>
  <c r="BK12" i="8"/>
  <c r="BJ12" i="8" s="1"/>
  <c r="BI12" i="8" s="1"/>
  <c r="BH12" i="8" s="1"/>
  <c r="BG12" i="8" s="1"/>
  <c r="BF12" i="8" s="1"/>
  <c r="BE12" i="8" s="1"/>
  <c r="BD12" i="8" s="1"/>
  <c r="BC12" i="8" s="1"/>
  <c r="BB12" i="8" s="1"/>
  <c r="BA12" i="8" s="1"/>
  <c r="BL12" i="8" s="1"/>
  <c r="CA12" i="8" s="1"/>
  <c r="AM286" i="8"/>
  <c r="AL286" i="8" s="1"/>
  <c r="AK286" i="8" s="1"/>
  <c r="AJ286" i="8" s="1"/>
  <c r="AI286" i="8" s="1"/>
  <c r="AH286" i="8" s="1"/>
  <c r="AG286" i="8" s="1"/>
  <c r="AF286" i="8" s="1"/>
  <c r="AE286" i="8" s="1"/>
  <c r="AD286" i="8" s="1"/>
  <c r="AC286" i="8" s="1"/>
  <c r="AN286" i="8" s="1"/>
  <c r="BY286" i="8" s="1"/>
  <c r="AY286" i="8"/>
  <c r="AX286" i="8" s="1"/>
  <c r="AW286" i="8" s="1"/>
  <c r="AV286" i="8" s="1"/>
  <c r="AU286" i="8" s="1"/>
  <c r="AT286" i="8" s="1"/>
  <c r="AS286" i="8" s="1"/>
  <c r="AR286" i="8" s="1"/>
  <c r="AQ286" i="8" s="1"/>
  <c r="AP286" i="8" s="1"/>
  <c r="AO286" i="8" s="1"/>
  <c r="AZ286" i="8" s="1"/>
  <c r="BZ286" i="8" s="1"/>
  <c r="BK286" i="8"/>
  <c r="BJ286" i="8" s="1"/>
  <c r="BI286" i="8" s="1"/>
  <c r="BH286" i="8" s="1"/>
  <c r="BG286" i="8" s="1"/>
  <c r="BF286" i="8" s="1"/>
  <c r="BE286" i="8" s="1"/>
  <c r="BD286" i="8" s="1"/>
  <c r="BC286" i="8" s="1"/>
  <c r="BB286" i="8" s="1"/>
  <c r="BA286" i="8" s="1"/>
  <c r="BL286" i="8" s="1"/>
  <c r="CA286" i="8" s="1"/>
  <c r="AM86" i="8"/>
  <c r="AL86" i="8" s="1"/>
  <c r="AK86" i="8" s="1"/>
  <c r="AJ86" i="8" s="1"/>
  <c r="AI86" i="8" s="1"/>
  <c r="AH86" i="8" s="1"/>
  <c r="AG86" i="8" s="1"/>
  <c r="AF86" i="8" s="1"/>
  <c r="AE86" i="8" s="1"/>
  <c r="AD86" i="8" s="1"/>
  <c r="AC86" i="8" s="1"/>
  <c r="AN86" i="8" s="1"/>
  <c r="BY86" i="8" s="1"/>
  <c r="AY86" i="8"/>
  <c r="AX86" i="8" s="1"/>
  <c r="AW86" i="8" s="1"/>
  <c r="AV86" i="8" s="1"/>
  <c r="AU86" i="8" s="1"/>
  <c r="AT86" i="8" s="1"/>
  <c r="AS86" i="8" s="1"/>
  <c r="AR86" i="8" s="1"/>
  <c r="AQ86" i="8" s="1"/>
  <c r="AP86" i="8" s="1"/>
  <c r="AO86" i="8" s="1"/>
  <c r="AZ86" i="8" s="1"/>
  <c r="BZ86" i="8" s="1"/>
  <c r="BK86" i="8"/>
  <c r="BJ86" i="8" s="1"/>
  <c r="BI86" i="8" s="1"/>
  <c r="BH86" i="8" s="1"/>
  <c r="BG86" i="8" s="1"/>
  <c r="BF86" i="8" s="1"/>
  <c r="BE86" i="8" s="1"/>
  <c r="BD86" i="8" s="1"/>
  <c r="BC86" i="8" s="1"/>
  <c r="BB86" i="8" s="1"/>
  <c r="BA86" i="8" s="1"/>
  <c r="BL86" i="8" s="1"/>
  <c r="CA86" i="8" s="1"/>
  <c r="AM282" i="8"/>
  <c r="AL282" i="8" s="1"/>
  <c r="AK282" i="8" s="1"/>
  <c r="AJ282" i="8" s="1"/>
  <c r="AI282" i="8" s="1"/>
  <c r="AH282" i="8" s="1"/>
  <c r="AG282" i="8" s="1"/>
  <c r="AF282" i="8" s="1"/>
  <c r="AE282" i="8" s="1"/>
  <c r="AD282" i="8" s="1"/>
  <c r="AC282" i="8" s="1"/>
  <c r="AN282" i="8" s="1"/>
  <c r="BY282" i="8" s="1"/>
  <c r="AY282" i="8"/>
  <c r="AX282" i="8" s="1"/>
  <c r="AW282" i="8" s="1"/>
  <c r="AV282" i="8" s="1"/>
  <c r="AU282" i="8" s="1"/>
  <c r="AT282" i="8" s="1"/>
  <c r="AS282" i="8" s="1"/>
  <c r="AR282" i="8" s="1"/>
  <c r="AQ282" i="8" s="1"/>
  <c r="AP282" i="8" s="1"/>
  <c r="AO282" i="8" s="1"/>
  <c r="AZ282" i="8" s="1"/>
  <c r="BZ282" i="8" s="1"/>
  <c r="BK282" i="8"/>
  <c r="BJ282" i="8" s="1"/>
  <c r="BI282" i="8" s="1"/>
  <c r="BH282" i="8" s="1"/>
  <c r="BG282" i="8" s="1"/>
  <c r="BF282" i="8" s="1"/>
  <c r="BE282" i="8" s="1"/>
  <c r="BD282" i="8" s="1"/>
  <c r="BC282" i="8" s="1"/>
  <c r="BB282" i="8" s="1"/>
  <c r="BA282" i="8" s="1"/>
  <c r="BL282" i="8" s="1"/>
  <c r="CA282" i="8" s="1"/>
  <c r="AM210" i="8"/>
  <c r="AL210" i="8" s="1"/>
  <c r="AK210" i="8" s="1"/>
  <c r="AJ210" i="8" s="1"/>
  <c r="AI210" i="8" s="1"/>
  <c r="AH210" i="8" s="1"/>
  <c r="AG210" i="8" s="1"/>
  <c r="AF210" i="8" s="1"/>
  <c r="AE210" i="8" s="1"/>
  <c r="AD210" i="8" s="1"/>
  <c r="AC210" i="8" s="1"/>
  <c r="AN210" i="8" s="1"/>
  <c r="BY210" i="8" s="1"/>
  <c r="AY210" i="8"/>
  <c r="AX210" i="8" s="1"/>
  <c r="AW210" i="8" s="1"/>
  <c r="AV210" i="8" s="1"/>
  <c r="AU210" i="8" s="1"/>
  <c r="AT210" i="8" s="1"/>
  <c r="AS210" i="8" s="1"/>
  <c r="AR210" i="8" s="1"/>
  <c r="AQ210" i="8" s="1"/>
  <c r="AP210" i="8" s="1"/>
  <c r="AO210" i="8" s="1"/>
  <c r="AZ210" i="8" s="1"/>
  <c r="BZ210" i="8" s="1"/>
  <c r="BK210" i="8"/>
  <c r="BJ210" i="8" s="1"/>
  <c r="BI210" i="8" s="1"/>
  <c r="BH210" i="8" s="1"/>
  <c r="BG210" i="8" s="1"/>
  <c r="BF210" i="8" s="1"/>
  <c r="BE210" i="8" s="1"/>
  <c r="BD210" i="8" s="1"/>
  <c r="BC210" i="8" s="1"/>
  <c r="BB210" i="8" s="1"/>
  <c r="BA210" i="8" s="1"/>
  <c r="BL210" i="8" s="1"/>
  <c r="CA210" i="8" s="1"/>
  <c r="AM297" i="8"/>
  <c r="AL297" i="8" s="1"/>
  <c r="AK297" i="8" s="1"/>
  <c r="AJ297" i="8" s="1"/>
  <c r="AI297" i="8" s="1"/>
  <c r="AH297" i="8" s="1"/>
  <c r="AG297" i="8" s="1"/>
  <c r="AF297" i="8" s="1"/>
  <c r="AE297" i="8" s="1"/>
  <c r="AD297" i="8" s="1"/>
  <c r="AC297" i="8" s="1"/>
  <c r="AN297" i="8" s="1"/>
  <c r="BY297" i="8" s="1"/>
  <c r="AY297" i="8"/>
  <c r="AX297" i="8" s="1"/>
  <c r="AW297" i="8" s="1"/>
  <c r="AV297" i="8" s="1"/>
  <c r="AU297" i="8" s="1"/>
  <c r="AT297" i="8" s="1"/>
  <c r="AS297" i="8" s="1"/>
  <c r="AR297" i="8" s="1"/>
  <c r="AQ297" i="8" s="1"/>
  <c r="AP297" i="8" s="1"/>
  <c r="AO297" i="8" s="1"/>
  <c r="AZ297" i="8" s="1"/>
  <c r="BZ297" i="8" s="1"/>
  <c r="BK297" i="8"/>
  <c r="BJ297" i="8" s="1"/>
  <c r="BI297" i="8" s="1"/>
  <c r="BH297" i="8" s="1"/>
  <c r="BG297" i="8" s="1"/>
  <c r="BF297" i="8" s="1"/>
  <c r="BE297" i="8" s="1"/>
  <c r="BD297" i="8" s="1"/>
  <c r="BC297" i="8" s="1"/>
  <c r="BB297" i="8" s="1"/>
  <c r="BA297" i="8" s="1"/>
  <c r="BL297" i="8" s="1"/>
  <c r="CA297" i="8" s="1"/>
  <c r="AM170" i="8"/>
  <c r="AL170" i="8" s="1"/>
  <c r="AK170" i="8" s="1"/>
  <c r="AJ170" i="8" s="1"/>
  <c r="AI170" i="8" s="1"/>
  <c r="AH170" i="8" s="1"/>
  <c r="AG170" i="8" s="1"/>
  <c r="AF170" i="8" s="1"/>
  <c r="AE170" i="8" s="1"/>
  <c r="AD170" i="8" s="1"/>
  <c r="AC170" i="8" s="1"/>
  <c r="AN170" i="8" s="1"/>
  <c r="BY170" i="8" s="1"/>
  <c r="AY170" i="8"/>
  <c r="AX170" i="8" s="1"/>
  <c r="AW170" i="8" s="1"/>
  <c r="AV170" i="8" s="1"/>
  <c r="AU170" i="8" s="1"/>
  <c r="AT170" i="8" s="1"/>
  <c r="AS170" i="8" s="1"/>
  <c r="AR170" i="8" s="1"/>
  <c r="AQ170" i="8" s="1"/>
  <c r="AP170" i="8" s="1"/>
  <c r="AO170" i="8" s="1"/>
  <c r="AZ170" i="8" s="1"/>
  <c r="BZ170" i="8" s="1"/>
  <c r="BK170" i="8"/>
  <c r="BJ170" i="8" s="1"/>
  <c r="BI170" i="8" s="1"/>
  <c r="BH170" i="8" s="1"/>
  <c r="BG170" i="8" s="1"/>
  <c r="BF170" i="8" s="1"/>
  <c r="BE170" i="8" s="1"/>
  <c r="BD170" i="8" s="1"/>
  <c r="BC170" i="8" s="1"/>
  <c r="BB170" i="8" s="1"/>
  <c r="BA170" i="8" s="1"/>
  <c r="BL170" i="8" s="1"/>
  <c r="CA170" i="8" s="1"/>
  <c r="AY162" i="8"/>
  <c r="AX162" i="8" s="1"/>
  <c r="AW162" i="8" s="1"/>
  <c r="AV162" i="8" s="1"/>
  <c r="AU162" i="8" s="1"/>
  <c r="AT162" i="8" s="1"/>
  <c r="AS162" i="8" s="1"/>
  <c r="AR162" i="8" s="1"/>
  <c r="AQ162" i="8" s="1"/>
  <c r="AP162" i="8" s="1"/>
  <c r="AO162" i="8" s="1"/>
  <c r="AZ162" i="8" s="1"/>
  <c r="BZ162" i="8" s="1"/>
  <c r="AM162" i="8"/>
  <c r="AL162" i="8" s="1"/>
  <c r="AK162" i="8" s="1"/>
  <c r="AJ162" i="8" s="1"/>
  <c r="AI162" i="8" s="1"/>
  <c r="AH162" i="8" s="1"/>
  <c r="AG162" i="8" s="1"/>
  <c r="AF162" i="8" s="1"/>
  <c r="AE162" i="8" s="1"/>
  <c r="AD162" i="8" s="1"/>
  <c r="AC162" i="8" s="1"/>
  <c r="AN162" i="8" s="1"/>
  <c r="BY162" i="8" s="1"/>
  <c r="BK162" i="8"/>
  <c r="BJ162" i="8" s="1"/>
  <c r="BI162" i="8" s="1"/>
  <c r="BH162" i="8" s="1"/>
  <c r="BG162" i="8" s="1"/>
  <c r="BF162" i="8" s="1"/>
  <c r="BE162" i="8" s="1"/>
  <c r="BD162" i="8" s="1"/>
  <c r="BC162" i="8" s="1"/>
  <c r="BB162" i="8" s="1"/>
  <c r="BA162" i="8" s="1"/>
  <c r="BL162" i="8" s="1"/>
  <c r="CA162" i="8" s="1"/>
  <c r="AM55" i="8"/>
  <c r="AL55" i="8" s="1"/>
  <c r="AK55" i="8" s="1"/>
  <c r="AJ55" i="8" s="1"/>
  <c r="AI55" i="8" s="1"/>
  <c r="AH55" i="8" s="1"/>
  <c r="AG55" i="8" s="1"/>
  <c r="AF55" i="8" s="1"/>
  <c r="AE55" i="8" s="1"/>
  <c r="AD55" i="8" s="1"/>
  <c r="AC55" i="8" s="1"/>
  <c r="AN55" i="8" s="1"/>
  <c r="BY55" i="8" s="1"/>
  <c r="AY55" i="8"/>
  <c r="AX55" i="8" s="1"/>
  <c r="AW55" i="8" s="1"/>
  <c r="AV55" i="8" s="1"/>
  <c r="AU55" i="8" s="1"/>
  <c r="AT55" i="8" s="1"/>
  <c r="AS55" i="8" s="1"/>
  <c r="AR55" i="8" s="1"/>
  <c r="AQ55" i="8" s="1"/>
  <c r="AP55" i="8" s="1"/>
  <c r="AO55" i="8" s="1"/>
  <c r="AZ55" i="8" s="1"/>
  <c r="BZ55" i="8" s="1"/>
  <c r="BK55" i="8"/>
  <c r="BJ55" i="8" s="1"/>
  <c r="BI55" i="8" s="1"/>
  <c r="BH55" i="8" s="1"/>
  <c r="BG55" i="8" s="1"/>
  <c r="BF55" i="8" s="1"/>
  <c r="BE55" i="8" s="1"/>
  <c r="BD55" i="8" s="1"/>
  <c r="BC55" i="8" s="1"/>
  <c r="BB55" i="8" s="1"/>
  <c r="BA55" i="8" s="1"/>
  <c r="BL55" i="8" s="1"/>
  <c r="CA55" i="8" s="1"/>
  <c r="AM194" i="8"/>
  <c r="AL194" i="8" s="1"/>
  <c r="AK194" i="8" s="1"/>
  <c r="AJ194" i="8" s="1"/>
  <c r="AI194" i="8" s="1"/>
  <c r="AH194" i="8" s="1"/>
  <c r="AG194" i="8" s="1"/>
  <c r="AF194" i="8" s="1"/>
  <c r="AE194" i="8" s="1"/>
  <c r="AD194" i="8" s="1"/>
  <c r="AC194" i="8" s="1"/>
  <c r="AN194" i="8" s="1"/>
  <c r="BY194" i="8" s="1"/>
  <c r="AY194" i="8"/>
  <c r="AX194" i="8" s="1"/>
  <c r="AW194" i="8" s="1"/>
  <c r="AV194" i="8" s="1"/>
  <c r="AU194" i="8" s="1"/>
  <c r="AT194" i="8" s="1"/>
  <c r="AS194" i="8" s="1"/>
  <c r="AR194" i="8" s="1"/>
  <c r="AQ194" i="8" s="1"/>
  <c r="AP194" i="8" s="1"/>
  <c r="AO194" i="8" s="1"/>
  <c r="AZ194" i="8" s="1"/>
  <c r="BZ194" i="8" s="1"/>
  <c r="BK194" i="8"/>
  <c r="BJ194" i="8" s="1"/>
  <c r="BI194" i="8" s="1"/>
  <c r="BH194" i="8" s="1"/>
  <c r="BG194" i="8" s="1"/>
  <c r="BF194" i="8" s="1"/>
  <c r="BE194" i="8" s="1"/>
  <c r="BD194" i="8" s="1"/>
  <c r="BC194" i="8" s="1"/>
  <c r="BB194" i="8" s="1"/>
  <c r="BA194" i="8" s="1"/>
  <c r="BL194" i="8" s="1"/>
  <c r="CA194" i="8" s="1"/>
  <c r="AM494" i="8"/>
  <c r="AL494" i="8" s="1"/>
  <c r="AK494" i="8" s="1"/>
  <c r="AJ494" i="8" s="1"/>
  <c r="AI494" i="8" s="1"/>
  <c r="AH494" i="8" s="1"/>
  <c r="AG494" i="8" s="1"/>
  <c r="AF494" i="8" s="1"/>
  <c r="AE494" i="8" s="1"/>
  <c r="AD494" i="8" s="1"/>
  <c r="AC494" i="8" s="1"/>
  <c r="AN494" i="8" s="1"/>
  <c r="BY494" i="8" s="1"/>
  <c r="AY494" i="8"/>
  <c r="AX494" i="8" s="1"/>
  <c r="AW494" i="8" s="1"/>
  <c r="AV494" i="8" s="1"/>
  <c r="AU494" i="8" s="1"/>
  <c r="AT494" i="8" s="1"/>
  <c r="AS494" i="8" s="1"/>
  <c r="AR494" i="8" s="1"/>
  <c r="AQ494" i="8" s="1"/>
  <c r="AP494" i="8" s="1"/>
  <c r="AO494" i="8" s="1"/>
  <c r="AZ494" i="8" s="1"/>
  <c r="BZ494" i="8" s="1"/>
  <c r="BK494" i="8"/>
  <c r="BJ494" i="8" s="1"/>
  <c r="BI494" i="8" s="1"/>
  <c r="BH494" i="8" s="1"/>
  <c r="BG494" i="8" s="1"/>
  <c r="BF494" i="8" s="1"/>
  <c r="BE494" i="8" s="1"/>
  <c r="BD494" i="8" s="1"/>
  <c r="BC494" i="8" s="1"/>
  <c r="BB494" i="8" s="1"/>
  <c r="BA494" i="8" s="1"/>
  <c r="BL494" i="8" s="1"/>
  <c r="CA494" i="8" s="1"/>
  <c r="AM479" i="8"/>
  <c r="AL479" i="8" s="1"/>
  <c r="AK479" i="8" s="1"/>
  <c r="AJ479" i="8" s="1"/>
  <c r="AI479" i="8" s="1"/>
  <c r="AH479" i="8" s="1"/>
  <c r="AG479" i="8" s="1"/>
  <c r="AF479" i="8" s="1"/>
  <c r="AE479" i="8" s="1"/>
  <c r="AD479" i="8" s="1"/>
  <c r="AC479" i="8" s="1"/>
  <c r="AN479" i="8" s="1"/>
  <c r="BY479" i="8" s="1"/>
  <c r="AY479" i="8"/>
  <c r="AX479" i="8" s="1"/>
  <c r="AW479" i="8" s="1"/>
  <c r="AV479" i="8" s="1"/>
  <c r="AU479" i="8" s="1"/>
  <c r="AT479" i="8" s="1"/>
  <c r="AS479" i="8" s="1"/>
  <c r="AR479" i="8" s="1"/>
  <c r="AQ479" i="8" s="1"/>
  <c r="AP479" i="8" s="1"/>
  <c r="AO479" i="8" s="1"/>
  <c r="AZ479" i="8" s="1"/>
  <c r="BZ479" i="8" s="1"/>
  <c r="BK479" i="8"/>
  <c r="BJ479" i="8" s="1"/>
  <c r="BI479" i="8" s="1"/>
  <c r="BH479" i="8" s="1"/>
  <c r="BG479" i="8" s="1"/>
  <c r="BF479" i="8" s="1"/>
  <c r="BE479" i="8" s="1"/>
  <c r="BD479" i="8" s="1"/>
  <c r="BC479" i="8" s="1"/>
  <c r="BB479" i="8" s="1"/>
  <c r="BA479" i="8" s="1"/>
  <c r="BL479" i="8" s="1"/>
  <c r="CA479" i="8" s="1"/>
  <c r="AM471" i="8"/>
  <c r="AL471" i="8" s="1"/>
  <c r="AK471" i="8" s="1"/>
  <c r="AJ471" i="8" s="1"/>
  <c r="AI471" i="8" s="1"/>
  <c r="AH471" i="8" s="1"/>
  <c r="AG471" i="8" s="1"/>
  <c r="AF471" i="8" s="1"/>
  <c r="AE471" i="8" s="1"/>
  <c r="AD471" i="8" s="1"/>
  <c r="AC471" i="8" s="1"/>
  <c r="AN471" i="8" s="1"/>
  <c r="BY471" i="8" s="1"/>
  <c r="AY471" i="8"/>
  <c r="AX471" i="8" s="1"/>
  <c r="AW471" i="8" s="1"/>
  <c r="AV471" i="8" s="1"/>
  <c r="AU471" i="8" s="1"/>
  <c r="AT471" i="8" s="1"/>
  <c r="AS471" i="8" s="1"/>
  <c r="AR471" i="8" s="1"/>
  <c r="AQ471" i="8" s="1"/>
  <c r="AP471" i="8" s="1"/>
  <c r="AO471" i="8" s="1"/>
  <c r="AZ471" i="8" s="1"/>
  <c r="BZ471" i="8" s="1"/>
  <c r="BK471" i="8"/>
  <c r="BJ471" i="8" s="1"/>
  <c r="BI471" i="8" s="1"/>
  <c r="BH471" i="8" s="1"/>
  <c r="BG471" i="8" s="1"/>
  <c r="BF471" i="8" s="1"/>
  <c r="BE471" i="8" s="1"/>
  <c r="BD471" i="8" s="1"/>
  <c r="BC471" i="8" s="1"/>
  <c r="BB471" i="8" s="1"/>
  <c r="BA471" i="8" s="1"/>
  <c r="BL471" i="8" s="1"/>
  <c r="CA471" i="8" s="1"/>
  <c r="AM463" i="8"/>
  <c r="AL463" i="8" s="1"/>
  <c r="AK463" i="8" s="1"/>
  <c r="AJ463" i="8" s="1"/>
  <c r="AI463" i="8" s="1"/>
  <c r="AH463" i="8" s="1"/>
  <c r="AG463" i="8" s="1"/>
  <c r="AF463" i="8" s="1"/>
  <c r="AE463" i="8" s="1"/>
  <c r="AD463" i="8" s="1"/>
  <c r="AC463" i="8" s="1"/>
  <c r="AN463" i="8" s="1"/>
  <c r="BY463" i="8" s="1"/>
  <c r="AY463" i="8"/>
  <c r="AX463" i="8" s="1"/>
  <c r="AW463" i="8" s="1"/>
  <c r="AV463" i="8" s="1"/>
  <c r="AU463" i="8" s="1"/>
  <c r="AT463" i="8" s="1"/>
  <c r="AS463" i="8" s="1"/>
  <c r="AR463" i="8" s="1"/>
  <c r="AQ463" i="8" s="1"/>
  <c r="AP463" i="8" s="1"/>
  <c r="AO463" i="8" s="1"/>
  <c r="AZ463" i="8" s="1"/>
  <c r="BZ463" i="8" s="1"/>
  <c r="BK463" i="8"/>
  <c r="BJ463" i="8" s="1"/>
  <c r="BI463" i="8" s="1"/>
  <c r="BH463" i="8" s="1"/>
  <c r="BG463" i="8" s="1"/>
  <c r="BF463" i="8" s="1"/>
  <c r="BE463" i="8" s="1"/>
  <c r="BD463" i="8" s="1"/>
  <c r="BC463" i="8" s="1"/>
  <c r="BB463" i="8" s="1"/>
  <c r="BA463" i="8" s="1"/>
  <c r="BL463" i="8" s="1"/>
  <c r="CA463" i="8" s="1"/>
  <c r="AM455" i="8"/>
  <c r="AL455" i="8" s="1"/>
  <c r="AK455" i="8" s="1"/>
  <c r="AJ455" i="8" s="1"/>
  <c r="AI455" i="8" s="1"/>
  <c r="AH455" i="8" s="1"/>
  <c r="AG455" i="8" s="1"/>
  <c r="AF455" i="8" s="1"/>
  <c r="AE455" i="8" s="1"/>
  <c r="AD455" i="8" s="1"/>
  <c r="AC455" i="8" s="1"/>
  <c r="AN455" i="8" s="1"/>
  <c r="BY455" i="8" s="1"/>
  <c r="AY455" i="8"/>
  <c r="AX455" i="8" s="1"/>
  <c r="AW455" i="8" s="1"/>
  <c r="AV455" i="8" s="1"/>
  <c r="AU455" i="8" s="1"/>
  <c r="AT455" i="8" s="1"/>
  <c r="AS455" i="8" s="1"/>
  <c r="AR455" i="8" s="1"/>
  <c r="AQ455" i="8" s="1"/>
  <c r="AP455" i="8" s="1"/>
  <c r="AO455" i="8" s="1"/>
  <c r="AZ455" i="8" s="1"/>
  <c r="BZ455" i="8" s="1"/>
  <c r="BK455" i="8"/>
  <c r="BJ455" i="8" s="1"/>
  <c r="BI455" i="8" s="1"/>
  <c r="BH455" i="8" s="1"/>
  <c r="BG455" i="8" s="1"/>
  <c r="BF455" i="8" s="1"/>
  <c r="BE455" i="8" s="1"/>
  <c r="BD455" i="8" s="1"/>
  <c r="BC455" i="8" s="1"/>
  <c r="BB455" i="8" s="1"/>
  <c r="BA455" i="8" s="1"/>
  <c r="BL455" i="8" s="1"/>
  <c r="CA455" i="8" s="1"/>
  <c r="AM265" i="8"/>
  <c r="AL265" i="8" s="1"/>
  <c r="AK265" i="8" s="1"/>
  <c r="AJ265" i="8" s="1"/>
  <c r="AI265" i="8" s="1"/>
  <c r="AH265" i="8" s="1"/>
  <c r="AG265" i="8" s="1"/>
  <c r="AF265" i="8" s="1"/>
  <c r="AE265" i="8" s="1"/>
  <c r="AD265" i="8" s="1"/>
  <c r="AC265" i="8" s="1"/>
  <c r="AN265" i="8" s="1"/>
  <c r="BY265" i="8" s="1"/>
  <c r="AY265" i="8"/>
  <c r="AX265" i="8" s="1"/>
  <c r="AW265" i="8" s="1"/>
  <c r="AV265" i="8" s="1"/>
  <c r="AU265" i="8" s="1"/>
  <c r="AT265" i="8" s="1"/>
  <c r="AS265" i="8" s="1"/>
  <c r="AR265" i="8" s="1"/>
  <c r="AQ265" i="8" s="1"/>
  <c r="AP265" i="8" s="1"/>
  <c r="AO265" i="8" s="1"/>
  <c r="AZ265" i="8" s="1"/>
  <c r="BZ265" i="8" s="1"/>
  <c r="BK265" i="8"/>
  <c r="BJ265" i="8" s="1"/>
  <c r="BI265" i="8" s="1"/>
  <c r="BH265" i="8" s="1"/>
  <c r="BG265" i="8" s="1"/>
  <c r="BF265" i="8" s="1"/>
  <c r="BE265" i="8" s="1"/>
  <c r="BD265" i="8" s="1"/>
  <c r="BC265" i="8" s="1"/>
  <c r="BB265" i="8" s="1"/>
  <c r="BA265" i="8" s="1"/>
  <c r="BL265" i="8" s="1"/>
  <c r="CA265" i="8" s="1"/>
  <c r="AM181" i="8"/>
  <c r="AL181" i="8" s="1"/>
  <c r="AK181" i="8" s="1"/>
  <c r="AJ181" i="8" s="1"/>
  <c r="AI181" i="8" s="1"/>
  <c r="AH181" i="8" s="1"/>
  <c r="AG181" i="8" s="1"/>
  <c r="AF181" i="8" s="1"/>
  <c r="AE181" i="8" s="1"/>
  <c r="AD181" i="8" s="1"/>
  <c r="AC181" i="8" s="1"/>
  <c r="AN181" i="8" s="1"/>
  <c r="BY181" i="8" s="1"/>
  <c r="AY181" i="8"/>
  <c r="AX181" i="8" s="1"/>
  <c r="AW181" i="8" s="1"/>
  <c r="AV181" i="8" s="1"/>
  <c r="AU181" i="8" s="1"/>
  <c r="AT181" i="8" s="1"/>
  <c r="AS181" i="8" s="1"/>
  <c r="AR181" i="8" s="1"/>
  <c r="AQ181" i="8" s="1"/>
  <c r="AP181" i="8" s="1"/>
  <c r="AO181" i="8" s="1"/>
  <c r="AZ181" i="8" s="1"/>
  <c r="BZ181" i="8" s="1"/>
  <c r="BK181" i="8"/>
  <c r="BJ181" i="8" s="1"/>
  <c r="BI181" i="8" s="1"/>
  <c r="BH181" i="8" s="1"/>
  <c r="BG181" i="8" s="1"/>
  <c r="BF181" i="8" s="1"/>
  <c r="BE181" i="8" s="1"/>
  <c r="BD181" i="8" s="1"/>
  <c r="BC181" i="8" s="1"/>
  <c r="BB181" i="8" s="1"/>
  <c r="BA181" i="8" s="1"/>
  <c r="BL181" i="8" s="1"/>
  <c r="CA181" i="8" s="1"/>
  <c r="AM268" i="8"/>
  <c r="AL268" i="8" s="1"/>
  <c r="AK268" i="8" s="1"/>
  <c r="AJ268" i="8" s="1"/>
  <c r="AI268" i="8" s="1"/>
  <c r="AH268" i="8" s="1"/>
  <c r="AG268" i="8" s="1"/>
  <c r="AF268" i="8" s="1"/>
  <c r="AE268" i="8" s="1"/>
  <c r="AD268" i="8" s="1"/>
  <c r="AC268" i="8" s="1"/>
  <c r="AN268" i="8" s="1"/>
  <c r="BY268" i="8" s="1"/>
  <c r="AY268" i="8"/>
  <c r="AX268" i="8" s="1"/>
  <c r="AW268" i="8" s="1"/>
  <c r="AV268" i="8" s="1"/>
  <c r="AU268" i="8" s="1"/>
  <c r="AT268" i="8" s="1"/>
  <c r="AS268" i="8" s="1"/>
  <c r="AR268" i="8" s="1"/>
  <c r="AQ268" i="8" s="1"/>
  <c r="AP268" i="8" s="1"/>
  <c r="AO268" i="8" s="1"/>
  <c r="AZ268" i="8" s="1"/>
  <c r="BZ268" i="8" s="1"/>
  <c r="BK268" i="8"/>
  <c r="BJ268" i="8" s="1"/>
  <c r="BI268" i="8" s="1"/>
  <c r="BH268" i="8" s="1"/>
  <c r="BG268" i="8" s="1"/>
  <c r="BF268" i="8" s="1"/>
  <c r="BE268" i="8" s="1"/>
  <c r="BD268" i="8" s="1"/>
  <c r="BC268" i="8" s="1"/>
  <c r="BB268" i="8" s="1"/>
  <c r="BA268" i="8" s="1"/>
  <c r="BL268" i="8" s="1"/>
  <c r="CA268" i="8" s="1"/>
  <c r="AM491" i="8"/>
  <c r="AL491" i="8" s="1"/>
  <c r="AK491" i="8" s="1"/>
  <c r="AJ491" i="8" s="1"/>
  <c r="AI491" i="8" s="1"/>
  <c r="AH491" i="8" s="1"/>
  <c r="AG491" i="8" s="1"/>
  <c r="AF491" i="8" s="1"/>
  <c r="AE491" i="8" s="1"/>
  <c r="AD491" i="8" s="1"/>
  <c r="AC491" i="8" s="1"/>
  <c r="AN491" i="8" s="1"/>
  <c r="BY491" i="8" s="1"/>
  <c r="AY491" i="8"/>
  <c r="AX491" i="8" s="1"/>
  <c r="AW491" i="8" s="1"/>
  <c r="AV491" i="8" s="1"/>
  <c r="AU491" i="8" s="1"/>
  <c r="AT491" i="8" s="1"/>
  <c r="AS491" i="8" s="1"/>
  <c r="AR491" i="8" s="1"/>
  <c r="AQ491" i="8" s="1"/>
  <c r="AP491" i="8" s="1"/>
  <c r="AO491" i="8" s="1"/>
  <c r="AZ491" i="8" s="1"/>
  <c r="BZ491" i="8" s="1"/>
  <c r="BK491" i="8"/>
  <c r="BJ491" i="8" s="1"/>
  <c r="BI491" i="8" s="1"/>
  <c r="BH491" i="8" s="1"/>
  <c r="BG491" i="8" s="1"/>
  <c r="BF491" i="8" s="1"/>
  <c r="BE491" i="8" s="1"/>
  <c r="BD491" i="8" s="1"/>
  <c r="BC491" i="8" s="1"/>
  <c r="BB491" i="8" s="1"/>
  <c r="BA491" i="8" s="1"/>
  <c r="BL491" i="8" s="1"/>
  <c r="CA491" i="8" s="1"/>
  <c r="AM169" i="8"/>
  <c r="AL169" i="8" s="1"/>
  <c r="AK169" i="8" s="1"/>
  <c r="AJ169" i="8" s="1"/>
  <c r="AI169" i="8" s="1"/>
  <c r="AH169" i="8" s="1"/>
  <c r="AG169" i="8" s="1"/>
  <c r="AF169" i="8" s="1"/>
  <c r="AE169" i="8" s="1"/>
  <c r="AD169" i="8" s="1"/>
  <c r="AC169" i="8" s="1"/>
  <c r="AN169" i="8" s="1"/>
  <c r="BY169" i="8" s="1"/>
  <c r="AY169" i="8"/>
  <c r="AX169" i="8" s="1"/>
  <c r="AW169" i="8" s="1"/>
  <c r="AV169" i="8" s="1"/>
  <c r="AU169" i="8" s="1"/>
  <c r="AT169" i="8" s="1"/>
  <c r="AS169" i="8" s="1"/>
  <c r="AR169" i="8" s="1"/>
  <c r="AQ169" i="8" s="1"/>
  <c r="AP169" i="8" s="1"/>
  <c r="AO169" i="8" s="1"/>
  <c r="AZ169" i="8" s="1"/>
  <c r="BZ169" i="8" s="1"/>
  <c r="BK169" i="8"/>
  <c r="BJ169" i="8" s="1"/>
  <c r="BI169" i="8" s="1"/>
  <c r="BH169" i="8" s="1"/>
  <c r="BG169" i="8" s="1"/>
  <c r="BF169" i="8" s="1"/>
  <c r="BE169" i="8" s="1"/>
  <c r="BD169" i="8" s="1"/>
  <c r="BC169" i="8" s="1"/>
  <c r="BB169" i="8" s="1"/>
  <c r="BA169" i="8" s="1"/>
  <c r="BL169" i="8" s="1"/>
  <c r="CA169" i="8" s="1"/>
  <c r="AM231" i="8"/>
  <c r="AL231" i="8" s="1"/>
  <c r="AK231" i="8" s="1"/>
  <c r="AJ231" i="8" s="1"/>
  <c r="AI231" i="8" s="1"/>
  <c r="AH231" i="8" s="1"/>
  <c r="AG231" i="8" s="1"/>
  <c r="AF231" i="8" s="1"/>
  <c r="AE231" i="8" s="1"/>
  <c r="AD231" i="8" s="1"/>
  <c r="AC231" i="8" s="1"/>
  <c r="AN231" i="8" s="1"/>
  <c r="BY231" i="8" s="1"/>
  <c r="AY231" i="8"/>
  <c r="AX231" i="8" s="1"/>
  <c r="AW231" i="8" s="1"/>
  <c r="AV231" i="8" s="1"/>
  <c r="AU231" i="8" s="1"/>
  <c r="AT231" i="8" s="1"/>
  <c r="AS231" i="8" s="1"/>
  <c r="AR231" i="8" s="1"/>
  <c r="AQ231" i="8" s="1"/>
  <c r="AP231" i="8" s="1"/>
  <c r="AO231" i="8" s="1"/>
  <c r="AZ231" i="8" s="1"/>
  <c r="BZ231" i="8" s="1"/>
  <c r="BK231" i="8"/>
  <c r="BJ231" i="8" s="1"/>
  <c r="BI231" i="8" s="1"/>
  <c r="BH231" i="8" s="1"/>
  <c r="BG231" i="8" s="1"/>
  <c r="BF231" i="8" s="1"/>
  <c r="BE231" i="8" s="1"/>
  <c r="BD231" i="8" s="1"/>
  <c r="BC231" i="8" s="1"/>
  <c r="BB231" i="8" s="1"/>
  <c r="BA231" i="8" s="1"/>
  <c r="BL231" i="8" s="1"/>
  <c r="CA231" i="8" s="1"/>
  <c r="AM90" i="8"/>
  <c r="AL90" i="8" s="1"/>
  <c r="AK90" i="8" s="1"/>
  <c r="AJ90" i="8" s="1"/>
  <c r="AI90" i="8" s="1"/>
  <c r="AH90" i="8" s="1"/>
  <c r="AG90" i="8" s="1"/>
  <c r="AF90" i="8" s="1"/>
  <c r="AE90" i="8" s="1"/>
  <c r="AD90" i="8" s="1"/>
  <c r="AC90" i="8" s="1"/>
  <c r="AN90" i="8" s="1"/>
  <c r="BY90" i="8" s="1"/>
  <c r="AY90" i="8"/>
  <c r="AX90" i="8" s="1"/>
  <c r="AW90" i="8" s="1"/>
  <c r="AV90" i="8" s="1"/>
  <c r="AU90" i="8" s="1"/>
  <c r="AT90" i="8" s="1"/>
  <c r="AS90" i="8" s="1"/>
  <c r="AR90" i="8" s="1"/>
  <c r="AQ90" i="8" s="1"/>
  <c r="AP90" i="8" s="1"/>
  <c r="AO90" i="8" s="1"/>
  <c r="AZ90" i="8" s="1"/>
  <c r="BZ90" i="8" s="1"/>
  <c r="BK90" i="8"/>
  <c r="BJ90" i="8" s="1"/>
  <c r="BI90" i="8" s="1"/>
  <c r="BH90" i="8" s="1"/>
  <c r="BG90" i="8" s="1"/>
  <c r="BF90" i="8" s="1"/>
  <c r="BE90" i="8" s="1"/>
  <c r="BD90" i="8" s="1"/>
  <c r="BC90" i="8" s="1"/>
  <c r="BB90" i="8" s="1"/>
  <c r="BA90" i="8" s="1"/>
  <c r="BL90" i="8" s="1"/>
  <c r="CA90" i="8" s="1"/>
  <c r="AM223" i="8"/>
  <c r="AL223" i="8" s="1"/>
  <c r="AK223" i="8" s="1"/>
  <c r="AJ223" i="8" s="1"/>
  <c r="AI223" i="8" s="1"/>
  <c r="AH223" i="8" s="1"/>
  <c r="AG223" i="8" s="1"/>
  <c r="AF223" i="8" s="1"/>
  <c r="AE223" i="8" s="1"/>
  <c r="AD223" i="8" s="1"/>
  <c r="AC223" i="8" s="1"/>
  <c r="AN223" i="8" s="1"/>
  <c r="BY223" i="8" s="1"/>
  <c r="AY223" i="8"/>
  <c r="AX223" i="8" s="1"/>
  <c r="AW223" i="8" s="1"/>
  <c r="AV223" i="8" s="1"/>
  <c r="AU223" i="8" s="1"/>
  <c r="AT223" i="8" s="1"/>
  <c r="AS223" i="8" s="1"/>
  <c r="AR223" i="8" s="1"/>
  <c r="AQ223" i="8" s="1"/>
  <c r="AP223" i="8" s="1"/>
  <c r="AO223" i="8" s="1"/>
  <c r="AZ223" i="8" s="1"/>
  <c r="BZ223" i="8" s="1"/>
  <c r="BK223" i="8"/>
  <c r="BJ223" i="8" s="1"/>
  <c r="BI223" i="8" s="1"/>
  <c r="BH223" i="8" s="1"/>
  <c r="BG223" i="8" s="1"/>
  <c r="BF223" i="8" s="1"/>
  <c r="BE223" i="8" s="1"/>
  <c r="BD223" i="8" s="1"/>
  <c r="BC223" i="8" s="1"/>
  <c r="BB223" i="8" s="1"/>
  <c r="BA223" i="8" s="1"/>
  <c r="BL223" i="8" s="1"/>
  <c r="CA223" i="8" s="1"/>
  <c r="AM192" i="8"/>
  <c r="AL192" i="8" s="1"/>
  <c r="AK192" i="8" s="1"/>
  <c r="AJ192" i="8" s="1"/>
  <c r="AI192" i="8" s="1"/>
  <c r="AH192" i="8" s="1"/>
  <c r="AG192" i="8" s="1"/>
  <c r="AF192" i="8" s="1"/>
  <c r="AE192" i="8" s="1"/>
  <c r="AD192" i="8" s="1"/>
  <c r="AC192" i="8" s="1"/>
  <c r="AN192" i="8" s="1"/>
  <c r="BY192" i="8" s="1"/>
  <c r="AY192" i="8"/>
  <c r="AX192" i="8" s="1"/>
  <c r="AW192" i="8" s="1"/>
  <c r="AV192" i="8" s="1"/>
  <c r="AU192" i="8" s="1"/>
  <c r="AT192" i="8" s="1"/>
  <c r="AS192" i="8" s="1"/>
  <c r="AR192" i="8" s="1"/>
  <c r="AQ192" i="8" s="1"/>
  <c r="AP192" i="8" s="1"/>
  <c r="AO192" i="8" s="1"/>
  <c r="AZ192" i="8" s="1"/>
  <c r="BZ192" i="8" s="1"/>
  <c r="BK192" i="8"/>
  <c r="BJ192" i="8" s="1"/>
  <c r="BI192" i="8" s="1"/>
  <c r="BH192" i="8" s="1"/>
  <c r="BG192" i="8" s="1"/>
  <c r="BF192" i="8" s="1"/>
  <c r="BE192" i="8" s="1"/>
  <c r="BD192" i="8" s="1"/>
  <c r="BC192" i="8" s="1"/>
  <c r="BB192" i="8" s="1"/>
  <c r="BA192" i="8" s="1"/>
  <c r="BL192" i="8" s="1"/>
  <c r="CA192" i="8" s="1"/>
  <c r="AM89" i="8"/>
  <c r="AL89" i="8" s="1"/>
  <c r="AK89" i="8" s="1"/>
  <c r="AJ89" i="8" s="1"/>
  <c r="AI89" i="8" s="1"/>
  <c r="AH89" i="8" s="1"/>
  <c r="AG89" i="8" s="1"/>
  <c r="AF89" i="8" s="1"/>
  <c r="AE89" i="8" s="1"/>
  <c r="AD89" i="8" s="1"/>
  <c r="AC89" i="8" s="1"/>
  <c r="AN89" i="8" s="1"/>
  <c r="BY89" i="8" s="1"/>
  <c r="AY89" i="8"/>
  <c r="AX89" i="8" s="1"/>
  <c r="AW89" i="8" s="1"/>
  <c r="AV89" i="8" s="1"/>
  <c r="AU89" i="8" s="1"/>
  <c r="AT89" i="8" s="1"/>
  <c r="AS89" i="8" s="1"/>
  <c r="AR89" i="8" s="1"/>
  <c r="AQ89" i="8" s="1"/>
  <c r="AP89" i="8" s="1"/>
  <c r="AO89" i="8" s="1"/>
  <c r="AZ89" i="8" s="1"/>
  <c r="BZ89" i="8" s="1"/>
  <c r="BK89" i="8"/>
  <c r="BJ89" i="8" s="1"/>
  <c r="BI89" i="8" s="1"/>
  <c r="BH89" i="8" s="1"/>
  <c r="BG89" i="8" s="1"/>
  <c r="BF89" i="8" s="1"/>
  <c r="BE89" i="8" s="1"/>
  <c r="BD89" i="8" s="1"/>
  <c r="BC89" i="8" s="1"/>
  <c r="BB89" i="8" s="1"/>
  <c r="BA89" i="8" s="1"/>
  <c r="BL89" i="8" s="1"/>
  <c r="CA89" i="8" s="1"/>
  <c r="AM877" i="8"/>
  <c r="AL877" i="8" s="1"/>
  <c r="AK877" i="8" s="1"/>
  <c r="AJ877" i="8" s="1"/>
  <c r="AI877" i="8" s="1"/>
  <c r="AH877" i="8" s="1"/>
  <c r="AG877" i="8" s="1"/>
  <c r="AF877" i="8" s="1"/>
  <c r="AE877" i="8" s="1"/>
  <c r="AD877" i="8" s="1"/>
  <c r="AC877" i="8" s="1"/>
  <c r="AN877" i="8" s="1"/>
  <c r="BY877" i="8" s="1"/>
  <c r="BK877" i="8"/>
  <c r="BJ877" i="8" s="1"/>
  <c r="BI877" i="8" s="1"/>
  <c r="BH877" i="8" s="1"/>
  <c r="BG877" i="8" s="1"/>
  <c r="BF877" i="8" s="1"/>
  <c r="BE877" i="8" s="1"/>
  <c r="BD877" i="8" s="1"/>
  <c r="BC877" i="8" s="1"/>
  <c r="BB877" i="8" s="1"/>
  <c r="BA877" i="8" s="1"/>
  <c r="BL877" i="8" s="1"/>
  <c r="CA877" i="8" s="1"/>
  <c r="AY877" i="8"/>
  <c r="AX877" i="8" s="1"/>
  <c r="AW877" i="8" s="1"/>
  <c r="AV877" i="8" s="1"/>
  <c r="AU877" i="8" s="1"/>
  <c r="AT877" i="8" s="1"/>
  <c r="AS877" i="8" s="1"/>
  <c r="AR877" i="8" s="1"/>
  <c r="AQ877" i="8" s="1"/>
  <c r="AP877" i="8" s="1"/>
  <c r="AO877" i="8" s="1"/>
  <c r="AZ877" i="8" s="1"/>
  <c r="BZ877" i="8" s="1"/>
  <c r="AM869" i="8"/>
  <c r="AL869" i="8" s="1"/>
  <c r="AK869" i="8" s="1"/>
  <c r="AJ869" i="8" s="1"/>
  <c r="AI869" i="8" s="1"/>
  <c r="AH869" i="8" s="1"/>
  <c r="AG869" i="8" s="1"/>
  <c r="AF869" i="8" s="1"/>
  <c r="AE869" i="8" s="1"/>
  <c r="AD869" i="8" s="1"/>
  <c r="AC869" i="8" s="1"/>
  <c r="AN869" i="8" s="1"/>
  <c r="BY869" i="8" s="1"/>
  <c r="AY869" i="8"/>
  <c r="AX869" i="8" s="1"/>
  <c r="AW869" i="8" s="1"/>
  <c r="AV869" i="8" s="1"/>
  <c r="AU869" i="8" s="1"/>
  <c r="AT869" i="8" s="1"/>
  <c r="AS869" i="8" s="1"/>
  <c r="AR869" i="8" s="1"/>
  <c r="AQ869" i="8" s="1"/>
  <c r="AP869" i="8" s="1"/>
  <c r="AO869" i="8" s="1"/>
  <c r="AZ869" i="8" s="1"/>
  <c r="BZ869" i="8" s="1"/>
  <c r="BK869" i="8"/>
  <c r="BJ869" i="8" s="1"/>
  <c r="BI869" i="8" s="1"/>
  <c r="BH869" i="8" s="1"/>
  <c r="BG869" i="8" s="1"/>
  <c r="BF869" i="8" s="1"/>
  <c r="BE869" i="8" s="1"/>
  <c r="BD869" i="8" s="1"/>
  <c r="BC869" i="8" s="1"/>
  <c r="BB869" i="8" s="1"/>
  <c r="BA869" i="8" s="1"/>
  <c r="BL869" i="8" s="1"/>
  <c r="CA869" i="8" s="1"/>
  <c r="AM236" i="8"/>
  <c r="AL236" i="8" s="1"/>
  <c r="AK236" i="8" s="1"/>
  <c r="AJ236" i="8" s="1"/>
  <c r="AI236" i="8" s="1"/>
  <c r="AH236" i="8" s="1"/>
  <c r="AG236" i="8" s="1"/>
  <c r="AF236" i="8" s="1"/>
  <c r="AE236" i="8" s="1"/>
  <c r="AD236" i="8" s="1"/>
  <c r="AC236" i="8" s="1"/>
  <c r="AN236" i="8" s="1"/>
  <c r="BY236" i="8" s="1"/>
  <c r="AY236" i="8"/>
  <c r="AX236" i="8" s="1"/>
  <c r="AW236" i="8" s="1"/>
  <c r="AV236" i="8" s="1"/>
  <c r="AU236" i="8" s="1"/>
  <c r="AT236" i="8" s="1"/>
  <c r="AS236" i="8" s="1"/>
  <c r="AR236" i="8" s="1"/>
  <c r="AQ236" i="8" s="1"/>
  <c r="AP236" i="8" s="1"/>
  <c r="AO236" i="8" s="1"/>
  <c r="AZ236" i="8" s="1"/>
  <c r="BZ236" i="8" s="1"/>
  <c r="BK236" i="8"/>
  <c r="BJ236" i="8" s="1"/>
  <c r="BI236" i="8" s="1"/>
  <c r="BH236" i="8" s="1"/>
  <c r="BG236" i="8" s="1"/>
  <c r="BF236" i="8" s="1"/>
  <c r="BE236" i="8" s="1"/>
  <c r="BD236" i="8" s="1"/>
  <c r="BC236" i="8" s="1"/>
  <c r="BB236" i="8" s="1"/>
  <c r="BA236" i="8" s="1"/>
  <c r="BL236" i="8" s="1"/>
  <c r="CA236" i="8" s="1"/>
  <c r="AM284" i="8"/>
  <c r="AL284" i="8" s="1"/>
  <c r="AK284" i="8" s="1"/>
  <c r="AJ284" i="8" s="1"/>
  <c r="AI284" i="8" s="1"/>
  <c r="AH284" i="8" s="1"/>
  <c r="AG284" i="8" s="1"/>
  <c r="AF284" i="8" s="1"/>
  <c r="AE284" i="8" s="1"/>
  <c r="AD284" i="8" s="1"/>
  <c r="AC284" i="8" s="1"/>
  <c r="AN284" i="8" s="1"/>
  <c r="BY284" i="8" s="1"/>
  <c r="AY284" i="8"/>
  <c r="AX284" i="8" s="1"/>
  <c r="AW284" i="8" s="1"/>
  <c r="AV284" i="8" s="1"/>
  <c r="AU284" i="8" s="1"/>
  <c r="AT284" i="8" s="1"/>
  <c r="AS284" i="8" s="1"/>
  <c r="AR284" i="8" s="1"/>
  <c r="AQ284" i="8" s="1"/>
  <c r="AP284" i="8" s="1"/>
  <c r="AO284" i="8" s="1"/>
  <c r="AZ284" i="8" s="1"/>
  <c r="BZ284" i="8" s="1"/>
  <c r="BK284" i="8"/>
  <c r="BJ284" i="8" s="1"/>
  <c r="BI284" i="8" s="1"/>
  <c r="BH284" i="8" s="1"/>
  <c r="BG284" i="8" s="1"/>
  <c r="BF284" i="8" s="1"/>
  <c r="BE284" i="8" s="1"/>
  <c r="BD284" i="8" s="1"/>
  <c r="BC284" i="8" s="1"/>
  <c r="BB284" i="8" s="1"/>
  <c r="BA284" i="8" s="1"/>
  <c r="BL284" i="8" s="1"/>
  <c r="CA284" i="8" s="1"/>
  <c r="AM280" i="8"/>
  <c r="AL280" i="8" s="1"/>
  <c r="AK280" i="8" s="1"/>
  <c r="AJ280" i="8" s="1"/>
  <c r="AI280" i="8" s="1"/>
  <c r="AH280" i="8" s="1"/>
  <c r="AG280" i="8" s="1"/>
  <c r="AF280" i="8" s="1"/>
  <c r="AE280" i="8" s="1"/>
  <c r="AD280" i="8" s="1"/>
  <c r="AC280" i="8" s="1"/>
  <c r="AN280" i="8" s="1"/>
  <c r="BY280" i="8" s="1"/>
  <c r="AY280" i="8"/>
  <c r="AX280" i="8" s="1"/>
  <c r="AW280" i="8" s="1"/>
  <c r="AV280" i="8" s="1"/>
  <c r="AU280" i="8" s="1"/>
  <c r="AT280" i="8" s="1"/>
  <c r="AS280" i="8" s="1"/>
  <c r="AR280" i="8" s="1"/>
  <c r="AQ280" i="8" s="1"/>
  <c r="AP280" i="8" s="1"/>
  <c r="AO280" i="8" s="1"/>
  <c r="AZ280" i="8" s="1"/>
  <c r="BZ280" i="8" s="1"/>
  <c r="BK280" i="8"/>
  <c r="BJ280" i="8" s="1"/>
  <c r="BI280" i="8" s="1"/>
  <c r="BH280" i="8" s="1"/>
  <c r="BG280" i="8" s="1"/>
  <c r="BF280" i="8" s="1"/>
  <c r="BE280" i="8" s="1"/>
  <c r="BD280" i="8" s="1"/>
  <c r="BC280" i="8" s="1"/>
  <c r="BB280" i="8" s="1"/>
  <c r="BA280" i="8" s="1"/>
  <c r="BL280" i="8" s="1"/>
  <c r="CA280" i="8" s="1"/>
  <c r="AM279" i="8"/>
  <c r="AL279" i="8" s="1"/>
  <c r="AK279" i="8" s="1"/>
  <c r="AJ279" i="8" s="1"/>
  <c r="AI279" i="8" s="1"/>
  <c r="AH279" i="8" s="1"/>
  <c r="AG279" i="8" s="1"/>
  <c r="AF279" i="8" s="1"/>
  <c r="AE279" i="8" s="1"/>
  <c r="AD279" i="8" s="1"/>
  <c r="AC279" i="8" s="1"/>
  <c r="AN279" i="8" s="1"/>
  <c r="BY279" i="8" s="1"/>
  <c r="AY279" i="8"/>
  <c r="AX279" i="8" s="1"/>
  <c r="AW279" i="8" s="1"/>
  <c r="AV279" i="8" s="1"/>
  <c r="AU279" i="8" s="1"/>
  <c r="AT279" i="8" s="1"/>
  <c r="AS279" i="8" s="1"/>
  <c r="AR279" i="8" s="1"/>
  <c r="AQ279" i="8" s="1"/>
  <c r="AP279" i="8" s="1"/>
  <c r="AO279" i="8" s="1"/>
  <c r="AZ279" i="8" s="1"/>
  <c r="BZ279" i="8" s="1"/>
  <c r="BK279" i="8"/>
  <c r="BJ279" i="8" s="1"/>
  <c r="BI279" i="8" s="1"/>
  <c r="BH279" i="8" s="1"/>
  <c r="BG279" i="8" s="1"/>
  <c r="BF279" i="8" s="1"/>
  <c r="BE279" i="8" s="1"/>
  <c r="BD279" i="8" s="1"/>
  <c r="BC279" i="8" s="1"/>
  <c r="BB279" i="8" s="1"/>
  <c r="BA279" i="8" s="1"/>
  <c r="BL279" i="8" s="1"/>
  <c r="CA279" i="8" s="1"/>
  <c r="AM484" i="8"/>
  <c r="AL484" i="8" s="1"/>
  <c r="AK484" i="8" s="1"/>
  <c r="AJ484" i="8" s="1"/>
  <c r="AI484" i="8" s="1"/>
  <c r="AH484" i="8" s="1"/>
  <c r="AG484" i="8" s="1"/>
  <c r="AF484" i="8" s="1"/>
  <c r="AE484" i="8" s="1"/>
  <c r="AD484" i="8" s="1"/>
  <c r="AC484" i="8" s="1"/>
  <c r="AN484" i="8" s="1"/>
  <c r="BY484" i="8" s="1"/>
  <c r="AY484" i="8"/>
  <c r="AX484" i="8" s="1"/>
  <c r="AW484" i="8" s="1"/>
  <c r="AV484" i="8" s="1"/>
  <c r="AU484" i="8" s="1"/>
  <c r="AT484" i="8" s="1"/>
  <c r="AS484" i="8" s="1"/>
  <c r="AR484" i="8" s="1"/>
  <c r="AQ484" i="8" s="1"/>
  <c r="AP484" i="8" s="1"/>
  <c r="AO484" i="8" s="1"/>
  <c r="AZ484" i="8" s="1"/>
  <c r="BZ484" i="8" s="1"/>
  <c r="BK484" i="8"/>
  <c r="BJ484" i="8" s="1"/>
  <c r="BI484" i="8" s="1"/>
  <c r="BH484" i="8" s="1"/>
  <c r="BG484" i="8" s="1"/>
  <c r="BF484" i="8" s="1"/>
  <c r="BE484" i="8" s="1"/>
  <c r="BD484" i="8" s="1"/>
  <c r="BC484" i="8" s="1"/>
  <c r="BB484" i="8" s="1"/>
  <c r="BA484" i="8" s="1"/>
  <c r="BL484" i="8" s="1"/>
  <c r="CA484" i="8" s="1"/>
  <c r="AM474" i="8"/>
  <c r="AL474" i="8" s="1"/>
  <c r="AK474" i="8" s="1"/>
  <c r="AJ474" i="8" s="1"/>
  <c r="AI474" i="8" s="1"/>
  <c r="AH474" i="8" s="1"/>
  <c r="AG474" i="8" s="1"/>
  <c r="AF474" i="8" s="1"/>
  <c r="AE474" i="8" s="1"/>
  <c r="AD474" i="8" s="1"/>
  <c r="AC474" i="8" s="1"/>
  <c r="AN474" i="8" s="1"/>
  <c r="BY474" i="8" s="1"/>
  <c r="AY474" i="8"/>
  <c r="AX474" i="8" s="1"/>
  <c r="AW474" i="8" s="1"/>
  <c r="AV474" i="8" s="1"/>
  <c r="AU474" i="8" s="1"/>
  <c r="AT474" i="8" s="1"/>
  <c r="AS474" i="8" s="1"/>
  <c r="AR474" i="8" s="1"/>
  <c r="AQ474" i="8" s="1"/>
  <c r="AP474" i="8" s="1"/>
  <c r="AO474" i="8" s="1"/>
  <c r="AZ474" i="8" s="1"/>
  <c r="BZ474" i="8" s="1"/>
  <c r="BK474" i="8"/>
  <c r="BJ474" i="8" s="1"/>
  <c r="BI474" i="8" s="1"/>
  <c r="BH474" i="8" s="1"/>
  <c r="BG474" i="8" s="1"/>
  <c r="BF474" i="8" s="1"/>
  <c r="BE474" i="8" s="1"/>
  <c r="BD474" i="8" s="1"/>
  <c r="BC474" i="8" s="1"/>
  <c r="BB474" i="8" s="1"/>
  <c r="BA474" i="8" s="1"/>
  <c r="BL474" i="8" s="1"/>
  <c r="CA474" i="8" s="1"/>
  <c r="AM466" i="8"/>
  <c r="AL466" i="8" s="1"/>
  <c r="AK466" i="8" s="1"/>
  <c r="AJ466" i="8" s="1"/>
  <c r="AI466" i="8" s="1"/>
  <c r="AH466" i="8" s="1"/>
  <c r="AG466" i="8" s="1"/>
  <c r="AF466" i="8" s="1"/>
  <c r="AE466" i="8" s="1"/>
  <c r="AD466" i="8" s="1"/>
  <c r="AC466" i="8" s="1"/>
  <c r="AN466" i="8" s="1"/>
  <c r="BY466" i="8" s="1"/>
  <c r="AY466" i="8"/>
  <c r="AX466" i="8" s="1"/>
  <c r="AW466" i="8" s="1"/>
  <c r="AV466" i="8" s="1"/>
  <c r="AU466" i="8" s="1"/>
  <c r="AT466" i="8" s="1"/>
  <c r="AS466" i="8" s="1"/>
  <c r="AR466" i="8" s="1"/>
  <c r="AQ466" i="8" s="1"/>
  <c r="AP466" i="8" s="1"/>
  <c r="AO466" i="8" s="1"/>
  <c r="AZ466" i="8" s="1"/>
  <c r="BZ466" i="8" s="1"/>
  <c r="BK466" i="8"/>
  <c r="BJ466" i="8" s="1"/>
  <c r="BI466" i="8" s="1"/>
  <c r="BH466" i="8" s="1"/>
  <c r="BG466" i="8" s="1"/>
  <c r="BF466" i="8" s="1"/>
  <c r="BE466" i="8" s="1"/>
  <c r="BD466" i="8" s="1"/>
  <c r="BC466" i="8" s="1"/>
  <c r="BB466" i="8" s="1"/>
  <c r="BA466" i="8" s="1"/>
  <c r="BL466" i="8" s="1"/>
  <c r="CA466" i="8" s="1"/>
  <c r="AM458" i="8"/>
  <c r="AL458" i="8" s="1"/>
  <c r="AK458" i="8" s="1"/>
  <c r="AJ458" i="8" s="1"/>
  <c r="AI458" i="8" s="1"/>
  <c r="AH458" i="8" s="1"/>
  <c r="AG458" i="8" s="1"/>
  <c r="AF458" i="8" s="1"/>
  <c r="AE458" i="8" s="1"/>
  <c r="AD458" i="8" s="1"/>
  <c r="AC458" i="8" s="1"/>
  <c r="AN458" i="8" s="1"/>
  <c r="BY458" i="8" s="1"/>
  <c r="AY458" i="8"/>
  <c r="AX458" i="8" s="1"/>
  <c r="AW458" i="8" s="1"/>
  <c r="AV458" i="8" s="1"/>
  <c r="AU458" i="8" s="1"/>
  <c r="AT458" i="8" s="1"/>
  <c r="AS458" i="8" s="1"/>
  <c r="AR458" i="8" s="1"/>
  <c r="AQ458" i="8" s="1"/>
  <c r="AP458" i="8" s="1"/>
  <c r="AO458" i="8" s="1"/>
  <c r="AZ458" i="8" s="1"/>
  <c r="BZ458" i="8" s="1"/>
  <c r="BK458" i="8"/>
  <c r="BJ458" i="8" s="1"/>
  <c r="BI458" i="8" s="1"/>
  <c r="BH458" i="8" s="1"/>
  <c r="BG458" i="8" s="1"/>
  <c r="BF458" i="8" s="1"/>
  <c r="BE458" i="8" s="1"/>
  <c r="BD458" i="8" s="1"/>
  <c r="BC458" i="8" s="1"/>
  <c r="BB458" i="8" s="1"/>
  <c r="BA458" i="8" s="1"/>
  <c r="BL458" i="8" s="1"/>
  <c r="CA458" i="8" s="1"/>
  <c r="AM450" i="8"/>
  <c r="AL450" i="8" s="1"/>
  <c r="AK450" i="8" s="1"/>
  <c r="AJ450" i="8" s="1"/>
  <c r="AI450" i="8" s="1"/>
  <c r="AH450" i="8" s="1"/>
  <c r="AG450" i="8" s="1"/>
  <c r="AF450" i="8" s="1"/>
  <c r="AE450" i="8" s="1"/>
  <c r="AD450" i="8" s="1"/>
  <c r="AC450" i="8" s="1"/>
  <c r="AN450" i="8" s="1"/>
  <c r="BY450" i="8" s="1"/>
  <c r="AY450" i="8"/>
  <c r="AX450" i="8" s="1"/>
  <c r="AW450" i="8" s="1"/>
  <c r="AV450" i="8" s="1"/>
  <c r="AU450" i="8" s="1"/>
  <c r="AT450" i="8" s="1"/>
  <c r="AS450" i="8" s="1"/>
  <c r="AR450" i="8" s="1"/>
  <c r="AQ450" i="8" s="1"/>
  <c r="AP450" i="8" s="1"/>
  <c r="AO450" i="8" s="1"/>
  <c r="AZ450" i="8" s="1"/>
  <c r="BZ450" i="8" s="1"/>
  <c r="BK450" i="8"/>
  <c r="BJ450" i="8" s="1"/>
  <c r="BI450" i="8" s="1"/>
  <c r="BH450" i="8" s="1"/>
  <c r="BG450" i="8" s="1"/>
  <c r="BF450" i="8" s="1"/>
  <c r="BE450" i="8" s="1"/>
  <c r="BD450" i="8" s="1"/>
  <c r="BC450" i="8" s="1"/>
  <c r="BB450" i="8" s="1"/>
  <c r="BA450" i="8" s="1"/>
  <c r="BL450" i="8" s="1"/>
  <c r="CA450" i="8" s="1"/>
  <c r="AM489" i="8"/>
  <c r="AL489" i="8" s="1"/>
  <c r="AK489" i="8" s="1"/>
  <c r="AJ489" i="8" s="1"/>
  <c r="AI489" i="8" s="1"/>
  <c r="AH489" i="8" s="1"/>
  <c r="AG489" i="8" s="1"/>
  <c r="AF489" i="8" s="1"/>
  <c r="AE489" i="8" s="1"/>
  <c r="AD489" i="8" s="1"/>
  <c r="AC489" i="8" s="1"/>
  <c r="AN489" i="8" s="1"/>
  <c r="BY489" i="8" s="1"/>
  <c r="AY489" i="8"/>
  <c r="AX489" i="8" s="1"/>
  <c r="AW489" i="8" s="1"/>
  <c r="AV489" i="8" s="1"/>
  <c r="AU489" i="8" s="1"/>
  <c r="AT489" i="8" s="1"/>
  <c r="AS489" i="8" s="1"/>
  <c r="AR489" i="8" s="1"/>
  <c r="AQ489" i="8" s="1"/>
  <c r="AP489" i="8" s="1"/>
  <c r="AO489" i="8" s="1"/>
  <c r="AZ489" i="8" s="1"/>
  <c r="BZ489" i="8" s="1"/>
  <c r="BK489" i="8"/>
  <c r="BJ489" i="8" s="1"/>
  <c r="BI489" i="8" s="1"/>
  <c r="BH489" i="8" s="1"/>
  <c r="BG489" i="8" s="1"/>
  <c r="BF489" i="8" s="1"/>
  <c r="BE489" i="8" s="1"/>
  <c r="BD489" i="8" s="1"/>
  <c r="BC489" i="8" s="1"/>
  <c r="BB489" i="8" s="1"/>
  <c r="BA489" i="8" s="1"/>
  <c r="BL489" i="8" s="1"/>
  <c r="CA489" i="8" s="1"/>
  <c r="AM363" i="8"/>
  <c r="AL363" i="8" s="1"/>
  <c r="AK363" i="8" s="1"/>
  <c r="AJ363" i="8" s="1"/>
  <c r="AI363" i="8" s="1"/>
  <c r="AH363" i="8" s="1"/>
  <c r="AG363" i="8" s="1"/>
  <c r="AF363" i="8" s="1"/>
  <c r="AE363" i="8" s="1"/>
  <c r="AD363" i="8" s="1"/>
  <c r="AC363" i="8" s="1"/>
  <c r="AN363" i="8" s="1"/>
  <c r="BY363" i="8" s="1"/>
  <c r="AY363" i="8"/>
  <c r="AX363" i="8" s="1"/>
  <c r="AW363" i="8" s="1"/>
  <c r="AV363" i="8" s="1"/>
  <c r="AU363" i="8" s="1"/>
  <c r="AT363" i="8" s="1"/>
  <c r="AS363" i="8" s="1"/>
  <c r="AR363" i="8" s="1"/>
  <c r="AQ363" i="8" s="1"/>
  <c r="AP363" i="8" s="1"/>
  <c r="AO363" i="8" s="1"/>
  <c r="AZ363" i="8" s="1"/>
  <c r="BZ363" i="8" s="1"/>
  <c r="BK363" i="8"/>
  <c r="BJ363" i="8" s="1"/>
  <c r="BI363" i="8" s="1"/>
  <c r="BH363" i="8" s="1"/>
  <c r="BG363" i="8" s="1"/>
  <c r="BF363" i="8" s="1"/>
  <c r="BE363" i="8" s="1"/>
  <c r="BD363" i="8" s="1"/>
  <c r="BC363" i="8" s="1"/>
  <c r="BB363" i="8" s="1"/>
  <c r="BA363" i="8" s="1"/>
  <c r="BL363" i="8" s="1"/>
  <c r="CA363" i="8" s="1"/>
  <c r="AM630" i="8"/>
  <c r="AL630" i="8" s="1"/>
  <c r="AK630" i="8" s="1"/>
  <c r="AJ630" i="8" s="1"/>
  <c r="AI630" i="8" s="1"/>
  <c r="AH630" i="8" s="1"/>
  <c r="AG630" i="8" s="1"/>
  <c r="AF630" i="8" s="1"/>
  <c r="AE630" i="8" s="1"/>
  <c r="AD630" i="8" s="1"/>
  <c r="AC630" i="8" s="1"/>
  <c r="AN630" i="8" s="1"/>
  <c r="BY630" i="8" s="1"/>
  <c r="AY630" i="8"/>
  <c r="AX630" i="8" s="1"/>
  <c r="AW630" i="8" s="1"/>
  <c r="AV630" i="8" s="1"/>
  <c r="AU630" i="8" s="1"/>
  <c r="AT630" i="8" s="1"/>
  <c r="AS630" i="8" s="1"/>
  <c r="AR630" i="8" s="1"/>
  <c r="AQ630" i="8" s="1"/>
  <c r="AP630" i="8" s="1"/>
  <c r="AO630" i="8" s="1"/>
  <c r="AZ630" i="8" s="1"/>
  <c r="BZ630" i="8" s="1"/>
  <c r="BK630" i="8"/>
  <c r="BJ630" i="8" s="1"/>
  <c r="BI630" i="8" s="1"/>
  <c r="BH630" i="8" s="1"/>
  <c r="BG630" i="8" s="1"/>
  <c r="BF630" i="8" s="1"/>
  <c r="BE630" i="8" s="1"/>
  <c r="BD630" i="8" s="1"/>
  <c r="BC630" i="8" s="1"/>
  <c r="BB630" i="8" s="1"/>
  <c r="BA630" i="8" s="1"/>
  <c r="BL630" i="8" s="1"/>
  <c r="CA630" i="8" s="1"/>
  <c r="AM235" i="8"/>
  <c r="AL235" i="8" s="1"/>
  <c r="AK235" i="8" s="1"/>
  <c r="AJ235" i="8" s="1"/>
  <c r="AI235" i="8" s="1"/>
  <c r="AH235" i="8" s="1"/>
  <c r="AG235" i="8" s="1"/>
  <c r="AF235" i="8" s="1"/>
  <c r="AE235" i="8" s="1"/>
  <c r="AD235" i="8" s="1"/>
  <c r="AC235" i="8" s="1"/>
  <c r="AN235" i="8" s="1"/>
  <c r="BY235" i="8" s="1"/>
  <c r="AY235" i="8"/>
  <c r="AX235" i="8" s="1"/>
  <c r="AW235" i="8" s="1"/>
  <c r="AV235" i="8" s="1"/>
  <c r="AU235" i="8" s="1"/>
  <c r="AT235" i="8" s="1"/>
  <c r="AS235" i="8" s="1"/>
  <c r="AR235" i="8" s="1"/>
  <c r="AQ235" i="8" s="1"/>
  <c r="AP235" i="8" s="1"/>
  <c r="AO235" i="8" s="1"/>
  <c r="AZ235" i="8" s="1"/>
  <c r="BZ235" i="8" s="1"/>
  <c r="BK235" i="8"/>
  <c r="BJ235" i="8" s="1"/>
  <c r="BI235" i="8" s="1"/>
  <c r="BH235" i="8" s="1"/>
  <c r="BG235" i="8" s="1"/>
  <c r="BF235" i="8" s="1"/>
  <c r="BE235" i="8" s="1"/>
  <c r="BD235" i="8" s="1"/>
  <c r="BC235" i="8" s="1"/>
  <c r="BB235" i="8" s="1"/>
  <c r="BA235" i="8" s="1"/>
  <c r="BL235" i="8" s="1"/>
  <c r="CA235" i="8" s="1"/>
  <c r="AM209" i="8"/>
  <c r="AL209" i="8" s="1"/>
  <c r="AK209" i="8" s="1"/>
  <c r="AJ209" i="8" s="1"/>
  <c r="AI209" i="8" s="1"/>
  <c r="AH209" i="8" s="1"/>
  <c r="AG209" i="8" s="1"/>
  <c r="AF209" i="8" s="1"/>
  <c r="AE209" i="8" s="1"/>
  <c r="AD209" i="8" s="1"/>
  <c r="AC209" i="8" s="1"/>
  <c r="AN209" i="8" s="1"/>
  <c r="BY209" i="8" s="1"/>
  <c r="AY209" i="8"/>
  <c r="AX209" i="8" s="1"/>
  <c r="AW209" i="8" s="1"/>
  <c r="AV209" i="8" s="1"/>
  <c r="AU209" i="8" s="1"/>
  <c r="AT209" i="8" s="1"/>
  <c r="AS209" i="8" s="1"/>
  <c r="AR209" i="8" s="1"/>
  <c r="AQ209" i="8" s="1"/>
  <c r="AP209" i="8" s="1"/>
  <c r="AO209" i="8" s="1"/>
  <c r="AZ209" i="8" s="1"/>
  <c r="BZ209" i="8" s="1"/>
  <c r="BK209" i="8"/>
  <c r="BJ209" i="8" s="1"/>
  <c r="BI209" i="8" s="1"/>
  <c r="BH209" i="8" s="1"/>
  <c r="BG209" i="8" s="1"/>
  <c r="BF209" i="8" s="1"/>
  <c r="BE209" i="8" s="1"/>
  <c r="BD209" i="8" s="1"/>
  <c r="BC209" i="8" s="1"/>
  <c r="BB209" i="8" s="1"/>
  <c r="BA209" i="8" s="1"/>
  <c r="BL209" i="8" s="1"/>
  <c r="CA209" i="8" s="1"/>
  <c r="AM264" i="8"/>
  <c r="AL264" i="8" s="1"/>
  <c r="AK264" i="8" s="1"/>
  <c r="AJ264" i="8" s="1"/>
  <c r="AI264" i="8" s="1"/>
  <c r="AH264" i="8" s="1"/>
  <c r="AG264" i="8" s="1"/>
  <c r="AF264" i="8" s="1"/>
  <c r="AE264" i="8" s="1"/>
  <c r="AD264" i="8" s="1"/>
  <c r="AC264" i="8" s="1"/>
  <c r="AN264" i="8" s="1"/>
  <c r="BY264" i="8" s="1"/>
  <c r="AY264" i="8"/>
  <c r="AX264" i="8" s="1"/>
  <c r="AW264" i="8" s="1"/>
  <c r="AV264" i="8" s="1"/>
  <c r="AU264" i="8" s="1"/>
  <c r="AT264" i="8" s="1"/>
  <c r="AS264" i="8" s="1"/>
  <c r="AR264" i="8" s="1"/>
  <c r="AQ264" i="8" s="1"/>
  <c r="AP264" i="8" s="1"/>
  <c r="AO264" i="8" s="1"/>
  <c r="AZ264" i="8" s="1"/>
  <c r="BZ264" i="8" s="1"/>
  <c r="BK264" i="8"/>
  <c r="BJ264" i="8" s="1"/>
  <c r="BI264" i="8" s="1"/>
  <c r="BH264" i="8" s="1"/>
  <c r="BG264" i="8" s="1"/>
  <c r="BF264" i="8" s="1"/>
  <c r="BE264" i="8" s="1"/>
  <c r="BD264" i="8" s="1"/>
  <c r="BC264" i="8" s="1"/>
  <c r="BB264" i="8" s="1"/>
  <c r="BA264" i="8" s="1"/>
  <c r="BL264" i="8" s="1"/>
  <c r="CA264" i="8" s="1"/>
  <c r="AY343" i="8"/>
  <c r="AX343" i="8" s="1"/>
  <c r="AW343" i="8" s="1"/>
  <c r="AV343" i="8" s="1"/>
  <c r="AU343" i="8" s="1"/>
  <c r="AT343" i="8" s="1"/>
  <c r="AS343" i="8" s="1"/>
  <c r="AR343" i="8" s="1"/>
  <c r="AQ343" i="8" s="1"/>
  <c r="AP343" i="8" s="1"/>
  <c r="AO343" i="8" s="1"/>
  <c r="AZ343" i="8" s="1"/>
  <c r="BZ343" i="8" s="1"/>
  <c r="AM343" i="8"/>
  <c r="AL343" i="8" s="1"/>
  <c r="AK343" i="8" s="1"/>
  <c r="AJ343" i="8" s="1"/>
  <c r="AI343" i="8" s="1"/>
  <c r="AH343" i="8" s="1"/>
  <c r="AG343" i="8" s="1"/>
  <c r="AF343" i="8" s="1"/>
  <c r="AE343" i="8" s="1"/>
  <c r="AD343" i="8" s="1"/>
  <c r="AC343" i="8" s="1"/>
  <c r="AN343" i="8" s="1"/>
  <c r="BY343" i="8" s="1"/>
  <c r="BK343" i="8"/>
  <c r="BJ343" i="8" s="1"/>
  <c r="BI343" i="8" s="1"/>
  <c r="BH343" i="8" s="1"/>
  <c r="BG343" i="8" s="1"/>
  <c r="BF343" i="8" s="1"/>
  <c r="BE343" i="8" s="1"/>
  <c r="BD343" i="8" s="1"/>
  <c r="BC343" i="8" s="1"/>
  <c r="BB343" i="8" s="1"/>
  <c r="BA343" i="8" s="1"/>
  <c r="BL343" i="8" s="1"/>
  <c r="CA343" i="8" s="1"/>
  <c r="AM228" i="8"/>
  <c r="AL228" i="8" s="1"/>
  <c r="AK228" i="8" s="1"/>
  <c r="AJ228" i="8" s="1"/>
  <c r="AI228" i="8" s="1"/>
  <c r="AH228" i="8" s="1"/>
  <c r="AG228" i="8" s="1"/>
  <c r="AF228" i="8" s="1"/>
  <c r="AE228" i="8" s="1"/>
  <c r="AD228" i="8" s="1"/>
  <c r="AC228" i="8" s="1"/>
  <c r="AN228" i="8" s="1"/>
  <c r="BY228" i="8" s="1"/>
  <c r="AY228" i="8"/>
  <c r="AX228" i="8" s="1"/>
  <c r="AW228" i="8" s="1"/>
  <c r="AV228" i="8" s="1"/>
  <c r="AU228" i="8" s="1"/>
  <c r="AT228" i="8" s="1"/>
  <c r="AS228" i="8" s="1"/>
  <c r="AR228" i="8" s="1"/>
  <c r="AQ228" i="8" s="1"/>
  <c r="AP228" i="8" s="1"/>
  <c r="AO228" i="8" s="1"/>
  <c r="AZ228" i="8" s="1"/>
  <c r="BZ228" i="8" s="1"/>
  <c r="BK228" i="8"/>
  <c r="BJ228" i="8" s="1"/>
  <c r="BI228" i="8" s="1"/>
  <c r="BH228" i="8" s="1"/>
  <c r="BG228" i="8" s="1"/>
  <c r="BF228" i="8" s="1"/>
  <c r="BE228" i="8" s="1"/>
  <c r="BD228" i="8" s="1"/>
  <c r="BC228" i="8" s="1"/>
  <c r="BB228" i="8" s="1"/>
  <c r="BA228" i="8" s="1"/>
  <c r="BL228" i="8" s="1"/>
  <c r="CA228" i="8" s="1"/>
  <c r="AM512" i="8"/>
  <c r="AL512" i="8" s="1"/>
  <c r="AK512" i="8" s="1"/>
  <c r="AJ512" i="8" s="1"/>
  <c r="AI512" i="8" s="1"/>
  <c r="AH512" i="8" s="1"/>
  <c r="AG512" i="8" s="1"/>
  <c r="AF512" i="8" s="1"/>
  <c r="AE512" i="8" s="1"/>
  <c r="AD512" i="8" s="1"/>
  <c r="AC512" i="8" s="1"/>
  <c r="AN512" i="8" s="1"/>
  <c r="BY512" i="8" s="1"/>
  <c r="AY512" i="8"/>
  <c r="AX512" i="8" s="1"/>
  <c r="AW512" i="8" s="1"/>
  <c r="AV512" i="8" s="1"/>
  <c r="AU512" i="8" s="1"/>
  <c r="AT512" i="8" s="1"/>
  <c r="AS512" i="8" s="1"/>
  <c r="AR512" i="8" s="1"/>
  <c r="AQ512" i="8" s="1"/>
  <c r="AP512" i="8" s="1"/>
  <c r="AO512" i="8" s="1"/>
  <c r="AZ512" i="8" s="1"/>
  <c r="BZ512" i="8" s="1"/>
  <c r="BK512" i="8"/>
  <c r="BJ512" i="8" s="1"/>
  <c r="BI512" i="8" s="1"/>
  <c r="BH512" i="8" s="1"/>
  <c r="BG512" i="8" s="1"/>
  <c r="BF512" i="8" s="1"/>
  <c r="BE512" i="8" s="1"/>
  <c r="BD512" i="8" s="1"/>
  <c r="BC512" i="8" s="1"/>
  <c r="BB512" i="8" s="1"/>
  <c r="BA512" i="8" s="1"/>
  <c r="BL512" i="8" s="1"/>
  <c r="CA512" i="8" s="1"/>
  <c r="AM190" i="8"/>
  <c r="AL190" i="8" s="1"/>
  <c r="AK190" i="8" s="1"/>
  <c r="AJ190" i="8" s="1"/>
  <c r="AI190" i="8" s="1"/>
  <c r="AH190" i="8" s="1"/>
  <c r="AG190" i="8" s="1"/>
  <c r="AF190" i="8" s="1"/>
  <c r="AE190" i="8" s="1"/>
  <c r="AD190" i="8" s="1"/>
  <c r="AC190" i="8" s="1"/>
  <c r="AN190" i="8" s="1"/>
  <c r="BY190" i="8" s="1"/>
  <c r="AY190" i="8"/>
  <c r="AX190" i="8" s="1"/>
  <c r="AW190" i="8" s="1"/>
  <c r="AV190" i="8" s="1"/>
  <c r="AU190" i="8" s="1"/>
  <c r="AT190" i="8" s="1"/>
  <c r="AS190" i="8" s="1"/>
  <c r="AR190" i="8" s="1"/>
  <c r="AQ190" i="8" s="1"/>
  <c r="AP190" i="8" s="1"/>
  <c r="AO190" i="8" s="1"/>
  <c r="AZ190" i="8" s="1"/>
  <c r="BZ190" i="8" s="1"/>
  <c r="BK190" i="8"/>
  <c r="BJ190" i="8" s="1"/>
  <c r="BI190" i="8" s="1"/>
  <c r="BH190" i="8" s="1"/>
  <c r="BG190" i="8" s="1"/>
  <c r="BF190" i="8" s="1"/>
  <c r="BE190" i="8" s="1"/>
  <c r="BD190" i="8" s="1"/>
  <c r="BC190" i="8" s="1"/>
  <c r="BB190" i="8" s="1"/>
  <c r="BA190" i="8" s="1"/>
  <c r="BL190" i="8" s="1"/>
  <c r="CA190" i="8" s="1"/>
  <c r="AM188" i="8"/>
  <c r="AL188" i="8" s="1"/>
  <c r="AK188" i="8" s="1"/>
  <c r="AJ188" i="8" s="1"/>
  <c r="AI188" i="8" s="1"/>
  <c r="AH188" i="8" s="1"/>
  <c r="AG188" i="8" s="1"/>
  <c r="AF188" i="8" s="1"/>
  <c r="AE188" i="8" s="1"/>
  <c r="AD188" i="8" s="1"/>
  <c r="AC188" i="8" s="1"/>
  <c r="AN188" i="8" s="1"/>
  <c r="BY188" i="8" s="1"/>
  <c r="AY188" i="8"/>
  <c r="AX188" i="8" s="1"/>
  <c r="AW188" i="8" s="1"/>
  <c r="AV188" i="8" s="1"/>
  <c r="AU188" i="8" s="1"/>
  <c r="AT188" i="8" s="1"/>
  <c r="AS188" i="8" s="1"/>
  <c r="AR188" i="8" s="1"/>
  <c r="AQ188" i="8" s="1"/>
  <c r="AP188" i="8" s="1"/>
  <c r="AO188" i="8" s="1"/>
  <c r="AZ188" i="8" s="1"/>
  <c r="BZ188" i="8" s="1"/>
  <c r="BK188" i="8"/>
  <c r="BJ188" i="8" s="1"/>
  <c r="BI188" i="8" s="1"/>
  <c r="BH188" i="8" s="1"/>
  <c r="BG188" i="8" s="1"/>
  <c r="BF188" i="8" s="1"/>
  <c r="BE188" i="8" s="1"/>
  <c r="BD188" i="8" s="1"/>
  <c r="BC188" i="8" s="1"/>
  <c r="BB188" i="8" s="1"/>
  <c r="BA188" i="8" s="1"/>
  <c r="BL188" i="8" s="1"/>
  <c r="CA188" i="8" s="1"/>
  <c r="AM628" i="8"/>
  <c r="AL628" i="8" s="1"/>
  <c r="AK628" i="8" s="1"/>
  <c r="AJ628" i="8" s="1"/>
  <c r="AI628" i="8" s="1"/>
  <c r="AH628" i="8" s="1"/>
  <c r="AG628" i="8" s="1"/>
  <c r="AF628" i="8" s="1"/>
  <c r="AE628" i="8" s="1"/>
  <c r="AD628" i="8" s="1"/>
  <c r="AC628" i="8" s="1"/>
  <c r="AN628" i="8" s="1"/>
  <c r="BY628" i="8" s="1"/>
  <c r="AY628" i="8"/>
  <c r="AX628" i="8" s="1"/>
  <c r="AW628" i="8" s="1"/>
  <c r="AV628" i="8" s="1"/>
  <c r="AU628" i="8" s="1"/>
  <c r="AT628" i="8" s="1"/>
  <c r="AS628" i="8" s="1"/>
  <c r="AR628" i="8" s="1"/>
  <c r="AQ628" i="8" s="1"/>
  <c r="AP628" i="8" s="1"/>
  <c r="AO628" i="8" s="1"/>
  <c r="AZ628" i="8" s="1"/>
  <c r="BZ628" i="8" s="1"/>
  <c r="BK628" i="8"/>
  <c r="BJ628" i="8" s="1"/>
  <c r="BI628" i="8" s="1"/>
  <c r="BH628" i="8" s="1"/>
  <c r="BG628" i="8" s="1"/>
  <c r="BF628" i="8" s="1"/>
  <c r="BE628" i="8" s="1"/>
  <c r="BD628" i="8" s="1"/>
  <c r="BC628" i="8" s="1"/>
  <c r="BB628" i="8" s="1"/>
  <c r="BA628" i="8" s="1"/>
  <c r="BL628" i="8" s="1"/>
  <c r="CA628" i="8" s="1"/>
  <c r="AM179" i="8"/>
  <c r="AL179" i="8" s="1"/>
  <c r="AK179" i="8" s="1"/>
  <c r="AJ179" i="8" s="1"/>
  <c r="AI179" i="8" s="1"/>
  <c r="AH179" i="8" s="1"/>
  <c r="AG179" i="8" s="1"/>
  <c r="AF179" i="8" s="1"/>
  <c r="AE179" i="8" s="1"/>
  <c r="AD179" i="8" s="1"/>
  <c r="AC179" i="8" s="1"/>
  <c r="AN179" i="8" s="1"/>
  <c r="BY179" i="8" s="1"/>
  <c r="AY179" i="8"/>
  <c r="AX179" i="8" s="1"/>
  <c r="AW179" i="8" s="1"/>
  <c r="AV179" i="8" s="1"/>
  <c r="AU179" i="8" s="1"/>
  <c r="AT179" i="8" s="1"/>
  <c r="AS179" i="8" s="1"/>
  <c r="AR179" i="8" s="1"/>
  <c r="AQ179" i="8" s="1"/>
  <c r="AP179" i="8" s="1"/>
  <c r="AO179" i="8" s="1"/>
  <c r="AZ179" i="8" s="1"/>
  <c r="BZ179" i="8" s="1"/>
  <c r="BK179" i="8"/>
  <c r="BJ179" i="8" s="1"/>
  <c r="BI179" i="8" s="1"/>
  <c r="BH179" i="8" s="1"/>
  <c r="BG179" i="8" s="1"/>
  <c r="BF179" i="8" s="1"/>
  <c r="BE179" i="8" s="1"/>
  <c r="BD179" i="8" s="1"/>
  <c r="BC179" i="8" s="1"/>
  <c r="BB179" i="8" s="1"/>
  <c r="BA179" i="8" s="1"/>
  <c r="BL179" i="8" s="1"/>
  <c r="CA179" i="8" s="1"/>
  <c r="AM83" i="8"/>
  <c r="AL83" i="8" s="1"/>
  <c r="AK83" i="8" s="1"/>
  <c r="AJ83" i="8" s="1"/>
  <c r="AI83" i="8" s="1"/>
  <c r="AH83" i="8" s="1"/>
  <c r="AG83" i="8" s="1"/>
  <c r="AF83" i="8" s="1"/>
  <c r="AE83" i="8" s="1"/>
  <c r="AD83" i="8" s="1"/>
  <c r="AC83" i="8" s="1"/>
  <c r="AN83" i="8" s="1"/>
  <c r="BY83" i="8" s="1"/>
  <c r="AY83" i="8"/>
  <c r="AX83" i="8" s="1"/>
  <c r="AW83" i="8" s="1"/>
  <c r="AV83" i="8" s="1"/>
  <c r="AU83" i="8" s="1"/>
  <c r="AT83" i="8" s="1"/>
  <c r="AS83" i="8" s="1"/>
  <c r="AR83" i="8" s="1"/>
  <c r="AQ83" i="8" s="1"/>
  <c r="AP83" i="8" s="1"/>
  <c r="AO83" i="8" s="1"/>
  <c r="AZ83" i="8" s="1"/>
  <c r="BZ83" i="8" s="1"/>
  <c r="BK83" i="8"/>
  <c r="BJ83" i="8" s="1"/>
  <c r="BI83" i="8" s="1"/>
  <c r="BH83" i="8" s="1"/>
  <c r="BG83" i="8" s="1"/>
  <c r="BF83" i="8" s="1"/>
  <c r="BE83" i="8" s="1"/>
  <c r="BD83" i="8" s="1"/>
  <c r="BC83" i="8" s="1"/>
  <c r="BB83" i="8" s="1"/>
  <c r="BA83" i="8" s="1"/>
  <c r="BL83" i="8" s="1"/>
  <c r="CA83" i="8" s="1"/>
  <c r="AM204" i="8"/>
  <c r="AL204" i="8" s="1"/>
  <c r="AK204" i="8" s="1"/>
  <c r="AJ204" i="8" s="1"/>
  <c r="AI204" i="8" s="1"/>
  <c r="AH204" i="8" s="1"/>
  <c r="AG204" i="8" s="1"/>
  <c r="AF204" i="8" s="1"/>
  <c r="AE204" i="8" s="1"/>
  <c r="AD204" i="8" s="1"/>
  <c r="AC204" i="8" s="1"/>
  <c r="AN204" i="8" s="1"/>
  <c r="BY204" i="8" s="1"/>
  <c r="AY204" i="8"/>
  <c r="AX204" i="8" s="1"/>
  <c r="AW204" i="8" s="1"/>
  <c r="AV204" i="8" s="1"/>
  <c r="AU204" i="8" s="1"/>
  <c r="AT204" i="8" s="1"/>
  <c r="AS204" i="8" s="1"/>
  <c r="AR204" i="8" s="1"/>
  <c r="AQ204" i="8" s="1"/>
  <c r="AP204" i="8" s="1"/>
  <c r="AO204" i="8" s="1"/>
  <c r="AZ204" i="8" s="1"/>
  <c r="BZ204" i="8" s="1"/>
  <c r="BK204" i="8"/>
  <c r="BJ204" i="8" s="1"/>
  <c r="BI204" i="8" s="1"/>
  <c r="BH204" i="8" s="1"/>
  <c r="BG204" i="8" s="1"/>
  <c r="BF204" i="8" s="1"/>
  <c r="BE204" i="8" s="1"/>
  <c r="BD204" i="8" s="1"/>
  <c r="BC204" i="8" s="1"/>
  <c r="BB204" i="8" s="1"/>
  <c r="BA204" i="8" s="1"/>
  <c r="BL204" i="8" s="1"/>
  <c r="CA204" i="8" s="1"/>
  <c r="AM200" i="8"/>
  <c r="AL200" i="8" s="1"/>
  <c r="AK200" i="8" s="1"/>
  <c r="AJ200" i="8" s="1"/>
  <c r="AI200" i="8" s="1"/>
  <c r="AH200" i="8" s="1"/>
  <c r="AG200" i="8" s="1"/>
  <c r="AF200" i="8" s="1"/>
  <c r="AE200" i="8" s="1"/>
  <c r="AD200" i="8" s="1"/>
  <c r="AC200" i="8" s="1"/>
  <c r="AN200" i="8" s="1"/>
  <c r="BY200" i="8" s="1"/>
  <c r="AY200" i="8"/>
  <c r="AX200" i="8" s="1"/>
  <c r="AW200" i="8" s="1"/>
  <c r="AV200" i="8" s="1"/>
  <c r="AU200" i="8" s="1"/>
  <c r="AT200" i="8" s="1"/>
  <c r="AS200" i="8" s="1"/>
  <c r="AR200" i="8" s="1"/>
  <c r="AQ200" i="8" s="1"/>
  <c r="AP200" i="8" s="1"/>
  <c r="AO200" i="8" s="1"/>
  <c r="AZ200" i="8" s="1"/>
  <c r="BZ200" i="8" s="1"/>
  <c r="BK200" i="8"/>
  <c r="BJ200" i="8" s="1"/>
  <c r="BI200" i="8" s="1"/>
  <c r="BH200" i="8" s="1"/>
  <c r="BG200" i="8" s="1"/>
  <c r="BF200" i="8" s="1"/>
  <c r="BE200" i="8" s="1"/>
  <c r="BD200" i="8" s="1"/>
  <c r="BC200" i="8" s="1"/>
  <c r="BB200" i="8" s="1"/>
  <c r="BA200" i="8" s="1"/>
  <c r="BL200" i="8" s="1"/>
  <c r="CA200" i="8" s="1"/>
  <c r="AY614" i="8"/>
  <c r="AX614" i="8" s="1"/>
  <c r="AW614" i="8" s="1"/>
  <c r="AV614" i="8" s="1"/>
  <c r="AU614" i="8" s="1"/>
  <c r="AT614" i="8" s="1"/>
  <c r="AS614" i="8" s="1"/>
  <c r="AR614" i="8" s="1"/>
  <c r="AQ614" i="8" s="1"/>
  <c r="AP614" i="8" s="1"/>
  <c r="AO614" i="8" s="1"/>
  <c r="AZ614" i="8" s="1"/>
  <c r="BZ614" i="8" s="1"/>
  <c r="AM614" i="8"/>
  <c r="AL614" i="8" s="1"/>
  <c r="AK614" i="8" s="1"/>
  <c r="AJ614" i="8" s="1"/>
  <c r="AI614" i="8" s="1"/>
  <c r="AH614" i="8" s="1"/>
  <c r="AG614" i="8" s="1"/>
  <c r="AF614" i="8" s="1"/>
  <c r="AE614" i="8" s="1"/>
  <c r="AD614" i="8" s="1"/>
  <c r="AC614" i="8" s="1"/>
  <c r="AN614" i="8" s="1"/>
  <c r="BY614" i="8" s="1"/>
  <c r="BK614" i="8"/>
  <c r="BJ614" i="8" s="1"/>
  <c r="BI614" i="8" s="1"/>
  <c r="BH614" i="8" s="1"/>
  <c r="BG614" i="8" s="1"/>
  <c r="BF614" i="8" s="1"/>
  <c r="BE614" i="8" s="1"/>
  <c r="BD614" i="8" s="1"/>
  <c r="BC614" i="8" s="1"/>
  <c r="BB614" i="8" s="1"/>
  <c r="BA614" i="8" s="1"/>
  <c r="BL614" i="8" s="1"/>
  <c r="CA614" i="8" s="1"/>
  <c r="AM98" i="8"/>
  <c r="AL98" i="8" s="1"/>
  <c r="AK98" i="8" s="1"/>
  <c r="AJ98" i="8" s="1"/>
  <c r="AI98" i="8" s="1"/>
  <c r="AH98" i="8" s="1"/>
  <c r="AG98" i="8" s="1"/>
  <c r="AF98" i="8" s="1"/>
  <c r="AE98" i="8" s="1"/>
  <c r="AD98" i="8" s="1"/>
  <c r="AC98" i="8" s="1"/>
  <c r="AN98" i="8" s="1"/>
  <c r="BY98" i="8" s="1"/>
  <c r="AY98" i="8"/>
  <c r="AX98" i="8" s="1"/>
  <c r="AW98" i="8" s="1"/>
  <c r="AV98" i="8" s="1"/>
  <c r="AU98" i="8" s="1"/>
  <c r="AT98" i="8" s="1"/>
  <c r="AS98" i="8" s="1"/>
  <c r="AR98" i="8" s="1"/>
  <c r="AQ98" i="8" s="1"/>
  <c r="AP98" i="8" s="1"/>
  <c r="AO98" i="8" s="1"/>
  <c r="AZ98" i="8" s="1"/>
  <c r="BZ98" i="8" s="1"/>
  <c r="BK98" i="8"/>
  <c r="BJ98" i="8" s="1"/>
  <c r="BI98" i="8" s="1"/>
  <c r="BH98" i="8" s="1"/>
  <c r="BG98" i="8" s="1"/>
  <c r="BF98" i="8" s="1"/>
  <c r="BE98" i="8" s="1"/>
  <c r="BD98" i="8" s="1"/>
  <c r="BC98" i="8" s="1"/>
  <c r="BB98" i="8" s="1"/>
  <c r="BA98" i="8" s="1"/>
  <c r="BL98" i="8" s="1"/>
  <c r="CA98" i="8" s="1"/>
  <c r="AM58" i="8"/>
  <c r="AL58" i="8" s="1"/>
  <c r="AK58" i="8" s="1"/>
  <c r="AJ58" i="8" s="1"/>
  <c r="AI58" i="8" s="1"/>
  <c r="AH58" i="8" s="1"/>
  <c r="AG58" i="8" s="1"/>
  <c r="AF58" i="8" s="1"/>
  <c r="AE58" i="8" s="1"/>
  <c r="AD58" i="8" s="1"/>
  <c r="AC58" i="8" s="1"/>
  <c r="AN58" i="8" s="1"/>
  <c r="BY58" i="8" s="1"/>
  <c r="AY58" i="8"/>
  <c r="AX58" i="8" s="1"/>
  <c r="AW58" i="8" s="1"/>
  <c r="AV58" i="8" s="1"/>
  <c r="AU58" i="8" s="1"/>
  <c r="AT58" i="8" s="1"/>
  <c r="AS58" i="8" s="1"/>
  <c r="AR58" i="8" s="1"/>
  <c r="AQ58" i="8" s="1"/>
  <c r="AP58" i="8" s="1"/>
  <c r="AO58" i="8" s="1"/>
  <c r="AZ58" i="8" s="1"/>
  <c r="BZ58" i="8" s="1"/>
  <c r="BK58" i="8"/>
  <c r="BJ58" i="8" s="1"/>
  <c r="BI58" i="8" s="1"/>
  <c r="BH58" i="8" s="1"/>
  <c r="BG58" i="8" s="1"/>
  <c r="BF58" i="8" s="1"/>
  <c r="BE58" i="8" s="1"/>
  <c r="BD58" i="8" s="1"/>
  <c r="BC58" i="8" s="1"/>
  <c r="BB58" i="8" s="1"/>
  <c r="BA58" i="8" s="1"/>
  <c r="BL58" i="8" s="1"/>
  <c r="CA58" i="8" s="1"/>
  <c r="AM195" i="8"/>
  <c r="AL195" i="8" s="1"/>
  <c r="AK195" i="8" s="1"/>
  <c r="AJ195" i="8" s="1"/>
  <c r="AI195" i="8" s="1"/>
  <c r="AH195" i="8" s="1"/>
  <c r="AG195" i="8" s="1"/>
  <c r="AF195" i="8" s="1"/>
  <c r="AE195" i="8" s="1"/>
  <c r="AD195" i="8" s="1"/>
  <c r="AC195" i="8" s="1"/>
  <c r="AN195" i="8" s="1"/>
  <c r="BY195" i="8" s="1"/>
  <c r="AY195" i="8"/>
  <c r="AX195" i="8" s="1"/>
  <c r="AW195" i="8" s="1"/>
  <c r="AV195" i="8" s="1"/>
  <c r="AU195" i="8" s="1"/>
  <c r="AT195" i="8" s="1"/>
  <c r="AS195" i="8" s="1"/>
  <c r="AR195" i="8" s="1"/>
  <c r="AQ195" i="8" s="1"/>
  <c r="AP195" i="8" s="1"/>
  <c r="AO195" i="8" s="1"/>
  <c r="AZ195" i="8" s="1"/>
  <c r="BZ195" i="8" s="1"/>
  <c r="BK195" i="8"/>
  <c r="BJ195" i="8" s="1"/>
  <c r="BI195" i="8" s="1"/>
  <c r="BH195" i="8" s="1"/>
  <c r="BG195" i="8" s="1"/>
  <c r="BF195" i="8" s="1"/>
  <c r="BE195" i="8" s="1"/>
  <c r="BD195" i="8" s="1"/>
  <c r="BC195" i="8" s="1"/>
  <c r="BB195" i="8" s="1"/>
  <c r="BA195" i="8" s="1"/>
  <c r="BL195" i="8" s="1"/>
  <c r="CA195" i="8" s="1"/>
  <c r="AM56" i="8"/>
  <c r="AL56" i="8" s="1"/>
  <c r="AK56" i="8" s="1"/>
  <c r="AJ56" i="8" s="1"/>
  <c r="AI56" i="8" s="1"/>
  <c r="AH56" i="8" s="1"/>
  <c r="AG56" i="8" s="1"/>
  <c r="AF56" i="8" s="1"/>
  <c r="AE56" i="8" s="1"/>
  <c r="AD56" i="8" s="1"/>
  <c r="AC56" i="8" s="1"/>
  <c r="AN56" i="8" s="1"/>
  <c r="BY56" i="8" s="1"/>
  <c r="AY56" i="8"/>
  <c r="AX56" i="8" s="1"/>
  <c r="AW56" i="8" s="1"/>
  <c r="AV56" i="8" s="1"/>
  <c r="AU56" i="8" s="1"/>
  <c r="AT56" i="8" s="1"/>
  <c r="AS56" i="8" s="1"/>
  <c r="AR56" i="8" s="1"/>
  <c r="AQ56" i="8" s="1"/>
  <c r="AP56" i="8" s="1"/>
  <c r="AO56" i="8" s="1"/>
  <c r="AZ56" i="8" s="1"/>
  <c r="BZ56" i="8" s="1"/>
  <c r="BK56" i="8"/>
  <c r="BJ56" i="8" s="1"/>
  <c r="BI56" i="8" s="1"/>
  <c r="BH56" i="8" s="1"/>
  <c r="BG56" i="8" s="1"/>
  <c r="BF56" i="8" s="1"/>
  <c r="BE56" i="8" s="1"/>
  <c r="BD56" i="8" s="1"/>
  <c r="BC56" i="8" s="1"/>
  <c r="BB56" i="8" s="1"/>
  <c r="BA56" i="8" s="1"/>
  <c r="BL56" i="8" s="1"/>
  <c r="CA56" i="8" s="1"/>
  <c r="AM27" i="8"/>
  <c r="AL27" i="8" s="1"/>
  <c r="AK27" i="8" s="1"/>
  <c r="AJ27" i="8" s="1"/>
  <c r="AI27" i="8" s="1"/>
  <c r="AH27" i="8" s="1"/>
  <c r="AG27" i="8" s="1"/>
  <c r="AF27" i="8" s="1"/>
  <c r="AE27" i="8" s="1"/>
  <c r="AD27" i="8" s="1"/>
  <c r="AC27" i="8" s="1"/>
  <c r="AN27" i="8" s="1"/>
  <c r="BY27" i="8" s="1"/>
  <c r="AY27" i="8"/>
  <c r="AX27" i="8" s="1"/>
  <c r="AW27" i="8" s="1"/>
  <c r="AV27" i="8" s="1"/>
  <c r="AU27" i="8" s="1"/>
  <c r="AT27" i="8" s="1"/>
  <c r="AS27" i="8" s="1"/>
  <c r="AR27" i="8" s="1"/>
  <c r="AQ27" i="8" s="1"/>
  <c r="AP27" i="8" s="1"/>
  <c r="AO27" i="8" s="1"/>
  <c r="AZ27" i="8" s="1"/>
  <c r="BZ27" i="8" s="1"/>
  <c r="BK27" i="8"/>
  <c r="BJ27" i="8" s="1"/>
  <c r="BI27" i="8" s="1"/>
  <c r="BH27" i="8" s="1"/>
  <c r="BG27" i="8" s="1"/>
  <c r="BF27" i="8" s="1"/>
  <c r="BE27" i="8" s="1"/>
  <c r="BD27" i="8" s="1"/>
  <c r="BC27" i="8" s="1"/>
  <c r="BB27" i="8" s="1"/>
  <c r="BA27" i="8" s="1"/>
  <c r="BL27" i="8" s="1"/>
  <c r="CA27" i="8" s="1"/>
  <c r="AM278" i="8"/>
  <c r="AL278" i="8" s="1"/>
  <c r="AK278" i="8" s="1"/>
  <c r="AJ278" i="8" s="1"/>
  <c r="AI278" i="8" s="1"/>
  <c r="AH278" i="8" s="1"/>
  <c r="AG278" i="8" s="1"/>
  <c r="AF278" i="8" s="1"/>
  <c r="AE278" i="8" s="1"/>
  <c r="AD278" i="8" s="1"/>
  <c r="AC278" i="8" s="1"/>
  <c r="AN278" i="8" s="1"/>
  <c r="BY278" i="8" s="1"/>
  <c r="AY278" i="8"/>
  <c r="AX278" i="8" s="1"/>
  <c r="AW278" i="8" s="1"/>
  <c r="AV278" i="8" s="1"/>
  <c r="AU278" i="8" s="1"/>
  <c r="AT278" i="8" s="1"/>
  <c r="AS278" i="8" s="1"/>
  <c r="AR278" i="8" s="1"/>
  <c r="AQ278" i="8" s="1"/>
  <c r="AP278" i="8" s="1"/>
  <c r="AO278" i="8" s="1"/>
  <c r="AZ278" i="8" s="1"/>
  <c r="BZ278" i="8" s="1"/>
  <c r="BK278" i="8"/>
  <c r="BJ278" i="8" s="1"/>
  <c r="BI278" i="8" s="1"/>
  <c r="BH278" i="8" s="1"/>
  <c r="BG278" i="8" s="1"/>
  <c r="BF278" i="8" s="1"/>
  <c r="BE278" i="8" s="1"/>
  <c r="BD278" i="8" s="1"/>
  <c r="BC278" i="8" s="1"/>
  <c r="BB278" i="8" s="1"/>
  <c r="BA278" i="8" s="1"/>
  <c r="BL278" i="8" s="1"/>
  <c r="CA278" i="8" s="1"/>
  <c r="AM97" i="8"/>
  <c r="AL97" i="8" s="1"/>
  <c r="AK97" i="8" s="1"/>
  <c r="AJ97" i="8" s="1"/>
  <c r="AI97" i="8" s="1"/>
  <c r="AH97" i="8" s="1"/>
  <c r="AG97" i="8" s="1"/>
  <c r="AF97" i="8" s="1"/>
  <c r="AE97" i="8" s="1"/>
  <c r="AD97" i="8" s="1"/>
  <c r="AC97" i="8" s="1"/>
  <c r="AN97" i="8" s="1"/>
  <c r="BY97" i="8" s="1"/>
  <c r="AY97" i="8"/>
  <c r="AX97" i="8" s="1"/>
  <c r="AW97" i="8" s="1"/>
  <c r="AV97" i="8" s="1"/>
  <c r="AU97" i="8" s="1"/>
  <c r="AT97" i="8" s="1"/>
  <c r="AS97" i="8" s="1"/>
  <c r="AR97" i="8" s="1"/>
  <c r="AQ97" i="8" s="1"/>
  <c r="AP97" i="8" s="1"/>
  <c r="AO97" i="8" s="1"/>
  <c r="AZ97" i="8" s="1"/>
  <c r="BZ97" i="8" s="1"/>
  <c r="BK97" i="8"/>
  <c r="BJ97" i="8" s="1"/>
  <c r="BI97" i="8" s="1"/>
  <c r="BH97" i="8" s="1"/>
  <c r="BG97" i="8" s="1"/>
  <c r="BF97" i="8" s="1"/>
  <c r="BE97" i="8" s="1"/>
  <c r="BD97" i="8" s="1"/>
  <c r="BC97" i="8" s="1"/>
  <c r="BB97" i="8" s="1"/>
  <c r="BA97" i="8" s="1"/>
  <c r="BL97" i="8" s="1"/>
  <c r="CA97" i="8" s="1"/>
  <c r="AM82" i="8"/>
  <c r="AL82" i="8" s="1"/>
  <c r="AK82" i="8" s="1"/>
  <c r="AJ82" i="8" s="1"/>
  <c r="AI82" i="8" s="1"/>
  <c r="AH82" i="8" s="1"/>
  <c r="AG82" i="8" s="1"/>
  <c r="AF82" i="8" s="1"/>
  <c r="AE82" i="8" s="1"/>
  <c r="AD82" i="8" s="1"/>
  <c r="AC82" i="8" s="1"/>
  <c r="AN82" i="8" s="1"/>
  <c r="BY82" i="8" s="1"/>
  <c r="AY82" i="8"/>
  <c r="AX82" i="8" s="1"/>
  <c r="AW82" i="8" s="1"/>
  <c r="AV82" i="8" s="1"/>
  <c r="AU82" i="8" s="1"/>
  <c r="AT82" i="8" s="1"/>
  <c r="AS82" i="8" s="1"/>
  <c r="AR82" i="8" s="1"/>
  <c r="AQ82" i="8" s="1"/>
  <c r="AP82" i="8" s="1"/>
  <c r="AO82" i="8" s="1"/>
  <c r="AZ82" i="8" s="1"/>
  <c r="BZ82" i="8" s="1"/>
  <c r="BK82" i="8"/>
  <c r="BJ82" i="8" s="1"/>
  <c r="BI82" i="8" s="1"/>
  <c r="BH82" i="8" s="1"/>
  <c r="BG82" i="8" s="1"/>
  <c r="BF82" i="8" s="1"/>
  <c r="BE82" i="8" s="1"/>
  <c r="BD82" i="8" s="1"/>
  <c r="BC82" i="8" s="1"/>
  <c r="BB82" i="8" s="1"/>
  <c r="BA82" i="8" s="1"/>
  <c r="BL82" i="8" s="1"/>
  <c r="CA82" i="8" s="1"/>
  <c r="AM274" i="8"/>
  <c r="AL274" i="8" s="1"/>
  <c r="AK274" i="8" s="1"/>
  <c r="AJ274" i="8" s="1"/>
  <c r="AI274" i="8" s="1"/>
  <c r="AH274" i="8" s="1"/>
  <c r="AG274" i="8" s="1"/>
  <c r="AF274" i="8" s="1"/>
  <c r="AE274" i="8" s="1"/>
  <c r="AD274" i="8" s="1"/>
  <c r="AC274" i="8" s="1"/>
  <c r="AN274" i="8" s="1"/>
  <c r="BY274" i="8" s="1"/>
  <c r="AY274" i="8"/>
  <c r="AX274" i="8" s="1"/>
  <c r="AW274" i="8" s="1"/>
  <c r="AV274" i="8" s="1"/>
  <c r="AU274" i="8" s="1"/>
  <c r="AT274" i="8" s="1"/>
  <c r="AS274" i="8" s="1"/>
  <c r="AR274" i="8" s="1"/>
  <c r="AQ274" i="8" s="1"/>
  <c r="AP274" i="8" s="1"/>
  <c r="AO274" i="8" s="1"/>
  <c r="AZ274" i="8" s="1"/>
  <c r="BZ274" i="8" s="1"/>
  <c r="BK274" i="8"/>
  <c r="BJ274" i="8" s="1"/>
  <c r="BI274" i="8" s="1"/>
  <c r="BH274" i="8" s="1"/>
  <c r="BG274" i="8" s="1"/>
  <c r="BF274" i="8" s="1"/>
  <c r="BE274" i="8" s="1"/>
  <c r="BD274" i="8" s="1"/>
  <c r="BC274" i="8" s="1"/>
  <c r="BB274" i="8" s="1"/>
  <c r="BA274" i="8" s="1"/>
  <c r="BL274" i="8" s="1"/>
  <c r="CA274" i="8" s="1"/>
  <c r="AM299" i="8"/>
  <c r="AL299" i="8" s="1"/>
  <c r="AK299" i="8" s="1"/>
  <c r="AJ299" i="8" s="1"/>
  <c r="AI299" i="8" s="1"/>
  <c r="AH299" i="8" s="1"/>
  <c r="AG299" i="8" s="1"/>
  <c r="AF299" i="8" s="1"/>
  <c r="AE299" i="8" s="1"/>
  <c r="AD299" i="8" s="1"/>
  <c r="AC299" i="8" s="1"/>
  <c r="AN299" i="8" s="1"/>
  <c r="BY299" i="8" s="1"/>
  <c r="AY299" i="8"/>
  <c r="AX299" i="8" s="1"/>
  <c r="AW299" i="8" s="1"/>
  <c r="AV299" i="8" s="1"/>
  <c r="AU299" i="8" s="1"/>
  <c r="AT299" i="8" s="1"/>
  <c r="AS299" i="8" s="1"/>
  <c r="AR299" i="8" s="1"/>
  <c r="AQ299" i="8" s="1"/>
  <c r="AP299" i="8" s="1"/>
  <c r="AO299" i="8" s="1"/>
  <c r="AZ299" i="8" s="1"/>
  <c r="BZ299" i="8" s="1"/>
  <c r="BK299" i="8"/>
  <c r="BJ299" i="8" s="1"/>
  <c r="BI299" i="8" s="1"/>
  <c r="BH299" i="8" s="1"/>
  <c r="BG299" i="8" s="1"/>
  <c r="BF299" i="8" s="1"/>
  <c r="BE299" i="8" s="1"/>
  <c r="BD299" i="8" s="1"/>
  <c r="BC299" i="8" s="1"/>
  <c r="BB299" i="8" s="1"/>
  <c r="BA299" i="8" s="1"/>
  <c r="BL299" i="8" s="1"/>
  <c r="CA299" i="8" s="1"/>
  <c r="AM85" i="8"/>
  <c r="AL85" i="8" s="1"/>
  <c r="AK85" i="8" s="1"/>
  <c r="AJ85" i="8" s="1"/>
  <c r="AI85" i="8" s="1"/>
  <c r="AH85" i="8" s="1"/>
  <c r="AG85" i="8" s="1"/>
  <c r="AF85" i="8" s="1"/>
  <c r="AE85" i="8" s="1"/>
  <c r="AD85" i="8" s="1"/>
  <c r="AC85" i="8" s="1"/>
  <c r="AN85" i="8" s="1"/>
  <c r="BY85" i="8" s="1"/>
  <c r="AY85" i="8"/>
  <c r="AX85" i="8" s="1"/>
  <c r="AW85" i="8" s="1"/>
  <c r="AV85" i="8" s="1"/>
  <c r="AU85" i="8" s="1"/>
  <c r="AT85" i="8" s="1"/>
  <c r="AS85" i="8" s="1"/>
  <c r="AR85" i="8" s="1"/>
  <c r="AQ85" i="8" s="1"/>
  <c r="AP85" i="8" s="1"/>
  <c r="AO85" i="8" s="1"/>
  <c r="AZ85" i="8" s="1"/>
  <c r="BZ85" i="8" s="1"/>
  <c r="BK85" i="8"/>
  <c r="BJ85" i="8" s="1"/>
  <c r="BI85" i="8" s="1"/>
  <c r="BH85" i="8" s="1"/>
  <c r="BG85" i="8" s="1"/>
  <c r="BF85" i="8" s="1"/>
  <c r="BE85" i="8" s="1"/>
  <c r="BD85" i="8" s="1"/>
  <c r="BC85" i="8" s="1"/>
  <c r="BB85" i="8" s="1"/>
  <c r="BA85" i="8" s="1"/>
  <c r="BL85" i="8" s="1"/>
  <c r="CA85" i="8" s="1"/>
  <c r="AM57" i="8"/>
  <c r="AL57" i="8" s="1"/>
  <c r="AK57" i="8" s="1"/>
  <c r="AJ57" i="8" s="1"/>
  <c r="AI57" i="8" s="1"/>
  <c r="AH57" i="8" s="1"/>
  <c r="AG57" i="8" s="1"/>
  <c r="AF57" i="8" s="1"/>
  <c r="AE57" i="8" s="1"/>
  <c r="AD57" i="8" s="1"/>
  <c r="AC57" i="8" s="1"/>
  <c r="AN57" i="8" s="1"/>
  <c r="BY57" i="8" s="1"/>
  <c r="AY57" i="8"/>
  <c r="AX57" i="8" s="1"/>
  <c r="AW57" i="8" s="1"/>
  <c r="AV57" i="8" s="1"/>
  <c r="AU57" i="8" s="1"/>
  <c r="AT57" i="8" s="1"/>
  <c r="AS57" i="8" s="1"/>
  <c r="AR57" i="8" s="1"/>
  <c r="AQ57" i="8" s="1"/>
  <c r="AP57" i="8" s="1"/>
  <c r="AO57" i="8" s="1"/>
  <c r="AZ57" i="8" s="1"/>
  <c r="BZ57" i="8" s="1"/>
  <c r="BK57" i="8"/>
  <c r="BJ57" i="8" s="1"/>
  <c r="BI57" i="8" s="1"/>
  <c r="BH57" i="8" s="1"/>
  <c r="BG57" i="8" s="1"/>
  <c r="BF57" i="8" s="1"/>
  <c r="BE57" i="8" s="1"/>
  <c r="BD57" i="8" s="1"/>
  <c r="BC57" i="8" s="1"/>
  <c r="BB57" i="8" s="1"/>
  <c r="BA57" i="8" s="1"/>
  <c r="BL57" i="8" s="1"/>
  <c r="CA57" i="8" s="1"/>
  <c r="AM176" i="8"/>
  <c r="AL176" i="8" s="1"/>
  <c r="AK176" i="8" s="1"/>
  <c r="AJ176" i="8" s="1"/>
  <c r="AI176" i="8" s="1"/>
  <c r="AH176" i="8" s="1"/>
  <c r="AG176" i="8" s="1"/>
  <c r="AF176" i="8" s="1"/>
  <c r="AE176" i="8" s="1"/>
  <c r="AD176" i="8" s="1"/>
  <c r="AC176" i="8" s="1"/>
  <c r="AN176" i="8" s="1"/>
  <c r="BY176" i="8" s="1"/>
  <c r="AY176" i="8"/>
  <c r="AX176" i="8" s="1"/>
  <c r="AW176" i="8" s="1"/>
  <c r="AV176" i="8" s="1"/>
  <c r="AU176" i="8" s="1"/>
  <c r="AT176" i="8" s="1"/>
  <c r="AS176" i="8" s="1"/>
  <c r="AR176" i="8" s="1"/>
  <c r="AQ176" i="8" s="1"/>
  <c r="AP176" i="8" s="1"/>
  <c r="AO176" i="8" s="1"/>
  <c r="AZ176" i="8" s="1"/>
  <c r="BZ176" i="8" s="1"/>
  <c r="BK176" i="8"/>
  <c r="BJ176" i="8" s="1"/>
  <c r="BI176" i="8" s="1"/>
  <c r="BH176" i="8" s="1"/>
  <c r="BG176" i="8" s="1"/>
  <c r="BF176" i="8" s="1"/>
  <c r="BE176" i="8" s="1"/>
  <c r="BD176" i="8" s="1"/>
  <c r="BC176" i="8" s="1"/>
  <c r="BB176" i="8" s="1"/>
  <c r="BA176" i="8" s="1"/>
  <c r="BL176" i="8" s="1"/>
  <c r="CA176" i="8" s="1"/>
  <c r="AM499" i="8"/>
  <c r="AL499" i="8" s="1"/>
  <c r="AK499" i="8" s="1"/>
  <c r="AJ499" i="8" s="1"/>
  <c r="AI499" i="8" s="1"/>
  <c r="AH499" i="8" s="1"/>
  <c r="AG499" i="8" s="1"/>
  <c r="AF499" i="8" s="1"/>
  <c r="AE499" i="8" s="1"/>
  <c r="AD499" i="8" s="1"/>
  <c r="AC499" i="8" s="1"/>
  <c r="AN499" i="8" s="1"/>
  <c r="BY499" i="8" s="1"/>
  <c r="AY499" i="8"/>
  <c r="AX499" i="8" s="1"/>
  <c r="AW499" i="8" s="1"/>
  <c r="AV499" i="8" s="1"/>
  <c r="AU499" i="8" s="1"/>
  <c r="AT499" i="8" s="1"/>
  <c r="AS499" i="8" s="1"/>
  <c r="AR499" i="8" s="1"/>
  <c r="AQ499" i="8" s="1"/>
  <c r="AP499" i="8" s="1"/>
  <c r="AO499" i="8" s="1"/>
  <c r="AZ499" i="8" s="1"/>
  <c r="BZ499" i="8" s="1"/>
  <c r="BK499" i="8"/>
  <c r="BJ499" i="8" s="1"/>
  <c r="BI499" i="8" s="1"/>
  <c r="BH499" i="8" s="1"/>
  <c r="BG499" i="8" s="1"/>
  <c r="BF499" i="8" s="1"/>
  <c r="BE499" i="8" s="1"/>
  <c r="BD499" i="8" s="1"/>
  <c r="BC499" i="8" s="1"/>
  <c r="BB499" i="8" s="1"/>
  <c r="BA499" i="8" s="1"/>
  <c r="BL499" i="8" s="1"/>
  <c r="CA499" i="8" s="1"/>
  <c r="AM175" i="8"/>
  <c r="AL175" i="8" s="1"/>
  <c r="AK175" i="8" s="1"/>
  <c r="AJ175" i="8" s="1"/>
  <c r="AI175" i="8" s="1"/>
  <c r="AH175" i="8" s="1"/>
  <c r="AG175" i="8" s="1"/>
  <c r="AF175" i="8" s="1"/>
  <c r="AE175" i="8" s="1"/>
  <c r="AD175" i="8" s="1"/>
  <c r="AC175" i="8" s="1"/>
  <c r="AN175" i="8" s="1"/>
  <c r="BY175" i="8" s="1"/>
  <c r="AY175" i="8"/>
  <c r="AX175" i="8" s="1"/>
  <c r="AW175" i="8" s="1"/>
  <c r="AV175" i="8" s="1"/>
  <c r="AU175" i="8" s="1"/>
  <c r="AT175" i="8" s="1"/>
  <c r="AS175" i="8" s="1"/>
  <c r="AR175" i="8" s="1"/>
  <c r="AQ175" i="8" s="1"/>
  <c r="AP175" i="8" s="1"/>
  <c r="AO175" i="8" s="1"/>
  <c r="AZ175" i="8" s="1"/>
  <c r="BZ175" i="8" s="1"/>
  <c r="BK175" i="8"/>
  <c r="BJ175" i="8" s="1"/>
  <c r="BI175" i="8" s="1"/>
  <c r="BH175" i="8" s="1"/>
  <c r="BG175" i="8" s="1"/>
  <c r="BF175" i="8" s="1"/>
  <c r="BE175" i="8" s="1"/>
  <c r="BD175" i="8" s="1"/>
  <c r="BC175" i="8" s="1"/>
  <c r="BB175" i="8" s="1"/>
  <c r="BA175" i="8" s="1"/>
  <c r="BL175" i="8" s="1"/>
  <c r="CA175" i="8" s="1"/>
  <c r="AM490" i="8"/>
  <c r="AL490" i="8" s="1"/>
  <c r="AK490" i="8" s="1"/>
  <c r="AJ490" i="8" s="1"/>
  <c r="AI490" i="8" s="1"/>
  <c r="AH490" i="8" s="1"/>
  <c r="AG490" i="8" s="1"/>
  <c r="AF490" i="8" s="1"/>
  <c r="AE490" i="8" s="1"/>
  <c r="AD490" i="8" s="1"/>
  <c r="AC490" i="8" s="1"/>
  <c r="AN490" i="8" s="1"/>
  <c r="BY490" i="8" s="1"/>
  <c r="AY490" i="8"/>
  <c r="AX490" i="8" s="1"/>
  <c r="AW490" i="8" s="1"/>
  <c r="AV490" i="8" s="1"/>
  <c r="AU490" i="8" s="1"/>
  <c r="AT490" i="8" s="1"/>
  <c r="AS490" i="8" s="1"/>
  <c r="AR490" i="8" s="1"/>
  <c r="AQ490" i="8" s="1"/>
  <c r="AP490" i="8" s="1"/>
  <c r="AO490" i="8" s="1"/>
  <c r="AZ490" i="8" s="1"/>
  <c r="BZ490" i="8" s="1"/>
  <c r="BK490" i="8"/>
  <c r="BJ490" i="8" s="1"/>
  <c r="BI490" i="8" s="1"/>
  <c r="BH490" i="8" s="1"/>
  <c r="BG490" i="8" s="1"/>
  <c r="BF490" i="8" s="1"/>
  <c r="BE490" i="8" s="1"/>
  <c r="BD490" i="8" s="1"/>
  <c r="BC490" i="8" s="1"/>
  <c r="BB490" i="8" s="1"/>
  <c r="BA490" i="8" s="1"/>
  <c r="BL490" i="8" s="1"/>
  <c r="CA490" i="8" s="1"/>
  <c r="AM477" i="8"/>
  <c r="AL477" i="8" s="1"/>
  <c r="AK477" i="8" s="1"/>
  <c r="AJ477" i="8" s="1"/>
  <c r="AI477" i="8" s="1"/>
  <c r="AH477" i="8" s="1"/>
  <c r="AG477" i="8" s="1"/>
  <c r="AF477" i="8" s="1"/>
  <c r="AE477" i="8" s="1"/>
  <c r="AD477" i="8" s="1"/>
  <c r="AC477" i="8" s="1"/>
  <c r="AN477" i="8" s="1"/>
  <c r="BY477" i="8" s="1"/>
  <c r="AY477" i="8"/>
  <c r="AX477" i="8" s="1"/>
  <c r="AW477" i="8" s="1"/>
  <c r="AV477" i="8" s="1"/>
  <c r="AU477" i="8" s="1"/>
  <c r="AT477" i="8" s="1"/>
  <c r="AS477" i="8" s="1"/>
  <c r="AR477" i="8" s="1"/>
  <c r="AQ477" i="8" s="1"/>
  <c r="AP477" i="8" s="1"/>
  <c r="AO477" i="8" s="1"/>
  <c r="AZ477" i="8" s="1"/>
  <c r="BZ477" i="8" s="1"/>
  <c r="BK477" i="8"/>
  <c r="BJ477" i="8" s="1"/>
  <c r="BI477" i="8" s="1"/>
  <c r="BH477" i="8" s="1"/>
  <c r="BG477" i="8" s="1"/>
  <c r="BF477" i="8" s="1"/>
  <c r="BE477" i="8" s="1"/>
  <c r="BD477" i="8" s="1"/>
  <c r="BC477" i="8" s="1"/>
  <c r="BB477" i="8" s="1"/>
  <c r="BA477" i="8" s="1"/>
  <c r="BL477" i="8" s="1"/>
  <c r="CA477" i="8" s="1"/>
  <c r="AM469" i="8"/>
  <c r="AL469" i="8" s="1"/>
  <c r="AK469" i="8" s="1"/>
  <c r="AJ469" i="8" s="1"/>
  <c r="AI469" i="8" s="1"/>
  <c r="AH469" i="8" s="1"/>
  <c r="AG469" i="8" s="1"/>
  <c r="AF469" i="8" s="1"/>
  <c r="AE469" i="8" s="1"/>
  <c r="AD469" i="8" s="1"/>
  <c r="AC469" i="8" s="1"/>
  <c r="AN469" i="8" s="1"/>
  <c r="BY469" i="8" s="1"/>
  <c r="AY469" i="8"/>
  <c r="AX469" i="8" s="1"/>
  <c r="AW469" i="8" s="1"/>
  <c r="AV469" i="8" s="1"/>
  <c r="AU469" i="8" s="1"/>
  <c r="AT469" i="8" s="1"/>
  <c r="AS469" i="8" s="1"/>
  <c r="AR469" i="8" s="1"/>
  <c r="AQ469" i="8" s="1"/>
  <c r="AP469" i="8" s="1"/>
  <c r="AO469" i="8" s="1"/>
  <c r="AZ469" i="8" s="1"/>
  <c r="BZ469" i="8" s="1"/>
  <c r="BK469" i="8"/>
  <c r="BJ469" i="8" s="1"/>
  <c r="BI469" i="8" s="1"/>
  <c r="BH469" i="8" s="1"/>
  <c r="BG469" i="8" s="1"/>
  <c r="BF469" i="8" s="1"/>
  <c r="BE469" i="8" s="1"/>
  <c r="BD469" i="8" s="1"/>
  <c r="BC469" i="8" s="1"/>
  <c r="BB469" i="8" s="1"/>
  <c r="BA469" i="8" s="1"/>
  <c r="BL469" i="8" s="1"/>
  <c r="CA469" i="8" s="1"/>
  <c r="AM461" i="8"/>
  <c r="AL461" i="8" s="1"/>
  <c r="AK461" i="8" s="1"/>
  <c r="AJ461" i="8" s="1"/>
  <c r="AI461" i="8" s="1"/>
  <c r="AH461" i="8" s="1"/>
  <c r="AG461" i="8" s="1"/>
  <c r="AF461" i="8" s="1"/>
  <c r="AE461" i="8" s="1"/>
  <c r="AD461" i="8" s="1"/>
  <c r="AC461" i="8" s="1"/>
  <c r="AN461" i="8" s="1"/>
  <c r="BY461" i="8" s="1"/>
  <c r="AY461" i="8"/>
  <c r="AX461" i="8" s="1"/>
  <c r="AW461" i="8" s="1"/>
  <c r="AV461" i="8" s="1"/>
  <c r="AU461" i="8" s="1"/>
  <c r="AT461" i="8" s="1"/>
  <c r="AS461" i="8" s="1"/>
  <c r="AR461" i="8" s="1"/>
  <c r="AQ461" i="8" s="1"/>
  <c r="AP461" i="8" s="1"/>
  <c r="AO461" i="8" s="1"/>
  <c r="AZ461" i="8" s="1"/>
  <c r="BZ461" i="8" s="1"/>
  <c r="BK461" i="8"/>
  <c r="BJ461" i="8" s="1"/>
  <c r="BI461" i="8" s="1"/>
  <c r="BH461" i="8" s="1"/>
  <c r="BG461" i="8" s="1"/>
  <c r="BF461" i="8" s="1"/>
  <c r="BE461" i="8" s="1"/>
  <c r="BD461" i="8" s="1"/>
  <c r="BC461" i="8" s="1"/>
  <c r="BB461" i="8" s="1"/>
  <c r="BA461" i="8" s="1"/>
  <c r="BL461" i="8" s="1"/>
  <c r="CA461" i="8" s="1"/>
  <c r="AM453" i="8"/>
  <c r="AL453" i="8" s="1"/>
  <c r="AK453" i="8" s="1"/>
  <c r="AJ453" i="8" s="1"/>
  <c r="AI453" i="8" s="1"/>
  <c r="AH453" i="8" s="1"/>
  <c r="AG453" i="8" s="1"/>
  <c r="AF453" i="8" s="1"/>
  <c r="AE453" i="8" s="1"/>
  <c r="AD453" i="8" s="1"/>
  <c r="AC453" i="8" s="1"/>
  <c r="AN453" i="8" s="1"/>
  <c r="BY453" i="8" s="1"/>
  <c r="AY453" i="8"/>
  <c r="AX453" i="8" s="1"/>
  <c r="AW453" i="8" s="1"/>
  <c r="AV453" i="8" s="1"/>
  <c r="AU453" i="8" s="1"/>
  <c r="AT453" i="8" s="1"/>
  <c r="AS453" i="8" s="1"/>
  <c r="AR453" i="8" s="1"/>
  <c r="AQ453" i="8" s="1"/>
  <c r="AP453" i="8" s="1"/>
  <c r="AO453" i="8" s="1"/>
  <c r="AZ453" i="8" s="1"/>
  <c r="BZ453" i="8" s="1"/>
  <c r="BK453" i="8"/>
  <c r="BJ453" i="8" s="1"/>
  <c r="BI453" i="8" s="1"/>
  <c r="BH453" i="8" s="1"/>
  <c r="BG453" i="8" s="1"/>
  <c r="BF453" i="8" s="1"/>
  <c r="BE453" i="8" s="1"/>
  <c r="BD453" i="8" s="1"/>
  <c r="BC453" i="8" s="1"/>
  <c r="BB453" i="8" s="1"/>
  <c r="BA453" i="8" s="1"/>
  <c r="BL453" i="8" s="1"/>
  <c r="CA453" i="8" s="1"/>
  <c r="AM80" i="8"/>
  <c r="AL80" i="8" s="1"/>
  <c r="AK80" i="8" s="1"/>
  <c r="AJ80" i="8" s="1"/>
  <c r="AI80" i="8" s="1"/>
  <c r="AH80" i="8" s="1"/>
  <c r="AG80" i="8" s="1"/>
  <c r="AF80" i="8" s="1"/>
  <c r="AE80" i="8" s="1"/>
  <c r="AD80" i="8" s="1"/>
  <c r="AC80" i="8" s="1"/>
  <c r="AN80" i="8" s="1"/>
  <c r="BY80" i="8" s="1"/>
  <c r="AY80" i="8"/>
  <c r="AX80" i="8" s="1"/>
  <c r="AW80" i="8" s="1"/>
  <c r="AV80" i="8" s="1"/>
  <c r="AU80" i="8" s="1"/>
  <c r="AT80" i="8" s="1"/>
  <c r="AS80" i="8" s="1"/>
  <c r="AR80" i="8" s="1"/>
  <c r="AQ80" i="8" s="1"/>
  <c r="AP80" i="8" s="1"/>
  <c r="AO80" i="8" s="1"/>
  <c r="AZ80" i="8" s="1"/>
  <c r="BZ80" i="8" s="1"/>
  <c r="BK80" i="8"/>
  <c r="BJ80" i="8" s="1"/>
  <c r="BI80" i="8" s="1"/>
  <c r="BH80" i="8" s="1"/>
  <c r="BG80" i="8" s="1"/>
  <c r="BF80" i="8" s="1"/>
  <c r="BE80" i="8" s="1"/>
  <c r="BD80" i="8" s="1"/>
  <c r="BC80" i="8" s="1"/>
  <c r="BB80" i="8" s="1"/>
  <c r="BA80" i="8" s="1"/>
  <c r="BL80" i="8" s="1"/>
  <c r="CA80" i="8" s="1"/>
  <c r="AY339" i="8"/>
  <c r="AX339" i="8" s="1"/>
  <c r="AW339" i="8" s="1"/>
  <c r="AV339" i="8" s="1"/>
  <c r="AU339" i="8" s="1"/>
  <c r="AT339" i="8" s="1"/>
  <c r="AS339" i="8" s="1"/>
  <c r="AR339" i="8" s="1"/>
  <c r="AQ339" i="8" s="1"/>
  <c r="AP339" i="8" s="1"/>
  <c r="AO339" i="8" s="1"/>
  <c r="AZ339" i="8" s="1"/>
  <c r="BZ339" i="8" s="1"/>
  <c r="AM339" i="8"/>
  <c r="AL339" i="8" s="1"/>
  <c r="AK339" i="8" s="1"/>
  <c r="AJ339" i="8" s="1"/>
  <c r="AI339" i="8" s="1"/>
  <c r="AH339" i="8" s="1"/>
  <c r="AG339" i="8" s="1"/>
  <c r="AF339" i="8" s="1"/>
  <c r="AE339" i="8" s="1"/>
  <c r="AD339" i="8" s="1"/>
  <c r="AC339" i="8" s="1"/>
  <c r="AN339" i="8" s="1"/>
  <c r="BY339" i="8" s="1"/>
  <c r="BK339" i="8"/>
  <c r="BJ339" i="8" s="1"/>
  <c r="BI339" i="8" s="1"/>
  <c r="BH339" i="8" s="1"/>
  <c r="BG339" i="8" s="1"/>
  <c r="BF339" i="8" s="1"/>
  <c r="BE339" i="8" s="1"/>
  <c r="BD339" i="8" s="1"/>
  <c r="BC339" i="8" s="1"/>
  <c r="BB339" i="8" s="1"/>
  <c r="BA339" i="8" s="1"/>
  <c r="BL339" i="8" s="1"/>
  <c r="CA339" i="8" s="1"/>
  <c r="AM182" i="8"/>
  <c r="AL182" i="8" s="1"/>
  <c r="AK182" i="8" s="1"/>
  <c r="AJ182" i="8" s="1"/>
  <c r="AI182" i="8" s="1"/>
  <c r="AH182" i="8" s="1"/>
  <c r="AG182" i="8" s="1"/>
  <c r="AF182" i="8" s="1"/>
  <c r="AE182" i="8" s="1"/>
  <c r="AD182" i="8" s="1"/>
  <c r="AC182" i="8" s="1"/>
  <c r="AN182" i="8" s="1"/>
  <c r="BY182" i="8" s="1"/>
  <c r="AY182" i="8"/>
  <c r="AX182" i="8" s="1"/>
  <c r="AW182" i="8" s="1"/>
  <c r="AV182" i="8" s="1"/>
  <c r="AU182" i="8" s="1"/>
  <c r="AT182" i="8" s="1"/>
  <c r="AS182" i="8" s="1"/>
  <c r="AR182" i="8" s="1"/>
  <c r="AQ182" i="8" s="1"/>
  <c r="AP182" i="8" s="1"/>
  <c r="AO182" i="8" s="1"/>
  <c r="AZ182" i="8" s="1"/>
  <c r="BZ182" i="8" s="1"/>
  <c r="BK182" i="8"/>
  <c r="BJ182" i="8" s="1"/>
  <c r="BI182" i="8" s="1"/>
  <c r="BH182" i="8" s="1"/>
  <c r="BG182" i="8" s="1"/>
  <c r="BF182" i="8" s="1"/>
  <c r="BE182" i="8" s="1"/>
  <c r="BD182" i="8" s="1"/>
  <c r="BC182" i="8" s="1"/>
  <c r="BB182" i="8" s="1"/>
  <c r="BA182" i="8" s="1"/>
  <c r="BL182" i="8" s="1"/>
  <c r="CA182" i="8" s="1"/>
  <c r="AM186" i="8"/>
  <c r="AL186" i="8" s="1"/>
  <c r="AK186" i="8" s="1"/>
  <c r="AJ186" i="8" s="1"/>
  <c r="AI186" i="8" s="1"/>
  <c r="AH186" i="8" s="1"/>
  <c r="AG186" i="8" s="1"/>
  <c r="AF186" i="8" s="1"/>
  <c r="AE186" i="8" s="1"/>
  <c r="AD186" i="8" s="1"/>
  <c r="AC186" i="8" s="1"/>
  <c r="AN186" i="8" s="1"/>
  <c r="BY186" i="8" s="1"/>
  <c r="AY186" i="8"/>
  <c r="AX186" i="8" s="1"/>
  <c r="AW186" i="8" s="1"/>
  <c r="AV186" i="8" s="1"/>
  <c r="AU186" i="8" s="1"/>
  <c r="AT186" i="8" s="1"/>
  <c r="AS186" i="8" s="1"/>
  <c r="AR186" i="8" s="1"/>
  <c r="AQ186" i="8" s="1"/>
  <c r="AP186" i="8" s="1"/>
  <c r="AO186" i="8" s="1"/>
  <c r="AZ186" i="8" s="1"/>
  <c r="BZ186" i="8" s="1"/>
  <c r="BK186" i="8"/>
  <c r="BJ186" i="8" s="1"/>
  <c r="BI186" i="8" s="1"/>
  <c r="BH186" i="8" s="1"/>
  <c r="BG186" i="8" s="1"/>
  <c r="BF186" i="8" s="1"/>
  <c r="BE186" i="8" s="1"/>
  <c r="BD186" i="8" s="1"/>
  <c r="BC186" i="8" s="1"/>
  <c r="BB186" i="8" s="1"/>
  <c r="BA186" i="8" s="1"/>
  <c r="BL186" i="8" s="1"/>
  <c r="CA186" i="8" s="1"/>
  <c r="AM487" i="8"/>
  <c r="AL487" i="8" s="1"/>
  <c r="AK487" i="8" s="1"/>
  <c r="AJ487" i="8" s="1"/>
  <c r="AI487" i="8" s="1"/>
  <c r="AH487" i="8" s="1"/>
  <c r="AG487" i="8" s="1"/>
  <c r="AF487" i="8" s="1"/>
  <c r="AE487" i="8" s="1"/>
  <c r="AD487" i="8" s="1"/>
  <c r="AC487" i="8" s="1"/>
  <c r="AN487" i="8" s="1"/>
  <c r="BY487" i="8" s="1"/>
  <c r="AY487" i="8"/>
  <c r="AX487" i="8" s="1"/>
  <c r="AW487" i="8" s="1"/>
  <c r="AV487" i="8" s="1"/>
  <c r="AU487" i="8" s="1"/>
  <c r="AT487" i="8" s="1"/>
  <c r="AS487" i="8" s="1"/>
  <c r="AR487" i="8" s="1"/>
  <c r="AQ487" i="8" s="1"/>
  <c r="AP487" i="8" s="1"/>
  <c r="AO487" i="8" s="1"/>
  <c r="AZ487" i="8" s="1"/>
  <c r="BZ487" i="8" s="1"/>
  <c r="BK487" i="8"/>
  <c r="BJ487" i="8" s="1"/>
  <c r="BI487" i="8" s="1"/>
  <c r="BH487" i="8" s="1"/>
  <c r="BG487" i="8" s="1"/>
  <c r="BF487" i="8" s="1"/>
  <c r="BE487" i="8" s="1"/>
  <c r="BD487" i="8" s="1"/>
  <c r="BC487" i="8" s="1"/>
  <c r="BB487" i="8" s="1"/>
  <c r="BA487" i="8" s="1"/>
  <c r="BL487" i="8" s="1"/>
  <c r="CA487" i="8" s="1"/>
  <c r="AM506" i="8"/>
  <c r="AL506" i="8" s="1"/>
  <c r="AK506" i="8" s="1"/>
  <c r="AJ506" i="8" s="1"/>
  <c r="AI506" i="8" s="1"/>
  <c r="AH506" i="8" s="1"/>
  <c r="AG506" i="8" s="1"/>
  <c r="AF506" i="8" s="1"/>
  <c r="AE506" i="8" s="1"/>
  <c r="AD506" i="8" s="1"/>
  <c r="AC506" i="8" s="1"/>
  <c r="AN506" i="8" s="1"/>
  <c r="BY506" i="8" s="1"/>
  <c r="AY506" i="8"/>
  <c r="AX506" i="8" s="1"/>
  <c r="AW506" i="8" s="1"/>
  <c r="AV506" i="8" s="1"/>
  <c r="AU506" i="8" s="1"/>
  <c r="AT506" i="8" s="1"/>
  <c r="AS506" i="8" s="1"/>
  <c r="AR506" i="8" s="1"/>
  <c r="AQ506" i="8" s="1"/>
  <c r="AP506" i="8" s="1"/>
  <c r="AO506" i="8" s="1"/>
  <c r="AZ506" i="8" s="1"/>
  <c r="BZ506" i="8" s="1"/>
  <c r="BK506" i="8"/>
  <c r="BJ506" i="8" s="1"/>
  <c r="BI506" i="8" s="1"/>
  <c r="BH506" i="8" s="1"/>
  <c r="BG506" i="8" s="1"/>
  <c r="BF506" i="8" s="1"/>
  <c r="BE506" i="8" s="1"/>
  <c r="BD506" i="8" s="1"/>
  <c r="BC506" i="8" s="1"/>
  <c r="BB506" i="8" s="1"/>
  <c r="BA506" i="8" s="1"/>
  <c r="BL506" i="8" s="1"/>
  <c r="CA506" i="8" s="1"/>
  <c r="AM281" i="8"/>
  <c r="AL281" i="8" s="1"/>
  <c r="AK281" i="8" s="1"/>
  <c r="AJ281" i="8" s="1"/>
  <c r="AI281" i="8" s="1"/>
  <c r="AH281" i="8" s="1"/>
  <c r="AG281" i="8" s="1"/>
  <c r="AF281" i="8" s="1"/>
  <c r="AE281" i="8" s="1"/>
  <c r="AD281" i="8" s="1"/>
  <c r="AC281" i="8" s="1"/>
  <c r="AN281" i="8" s="1"/>
  <c r="BY281" i="8" s="1"/>
  <c r="AY281" i="8"/>
  <c r="AX281" i="8" s="1"/>
  <c r="AW281" i="8" s="1"/>
  <c r="AV281" i="8" s="1"/>
  <c r="AU281" i="8" s="1"/>
  <c r="AT281" i="8" s="1"/>
  <c r="AS281" i="8" s="1"/>
  <c r="AR281" i="8" s="1"/>
  <c r="AQ281" i="8" s="1"/>
  <c r="AP281" i="8" s="1"/>
  <c r="AO281" i="8" s="1"/>
  <c r="AZ281" i="8" s="1"/>
  <c r="BZ281" i="8" s="1"/>
  <c r="BK281" i="8"/>
  <c r="BJ281" i="8" s="1"/>
  <c r="BI281" i="8" s="1"/>
  <c r="BH281" i="8" s="1"/>
  <c r="BG281" i="8" s="1"/>
  <c r="BF281" i="8" s="1"/>
  <c r="BE281" i="8" s="1"/>
  <c r="BD281" i="8" s="1"/>
  <c r="BC281" i="8" s="1"/>
  <c r="BB281" i="8" s="1"/>
  <c r="BA281" i="8" s="1"/>
  <c r="BL281" i="8" s="1"/>
  <c r="CA281" i="8" s="1"/>
  <c r="AM292" i="8"/>
  <c r="AL292" i="8" s="1"/>
  <c r="AK292" i="8" s="1"/>
  <c r="AJ292" i="8" s="1"/>
  <c r="AI292" i="8" s="1"/>
  <c r="AH292" i="8" s="1"/>
  <c r="AG292" i="8" s="1"/>
  <c r="AF292" i="8" s="1"/>
  <c r="AE292" i="8" s="1"/>
  <c r="AD292" i="8" s="1"/>
  <c r="AC292" i="8" s="1"/>
  <c r="AN292" i="8" s="1"/>
  <c r="BY292" i="8" s="1"/>
  <c r="AY292" i="8"/>
  <c r="AX292" i="8" s="1"/>
  <c r="AW292" i="8" s="1"/>
  <c r="AV292" i="8" s="1"/>
  <c r="AU292" i="8" s="1"/>
  <c r="AT292" i="8" s="1"/>
  <c r="AS292" i="8" s="1"/>
  <c r="AR292" i="8" s="1"/>
  <c r="AQ292" i="8" s="1"/>
  <c r="AP292" i="8" s="1"/>
  <c r="AO292" i="8" s="1"/>
  <c r="AZ292" i="8" s="1"/>
  <c r="BZ292" i="8" s="1"/>
  <c r="BK292" i="8"/>
  <c r="BJ292" i="8" s="1"/>
  <c r="BI292" i="8" s="1"/>
  <c r="BH292" i="8" s="1"/>
  <c r="BG292" i="8" s="1"/>
  <c r="BF292" i="8" s="1"/>
  <c r="BE292" i="8" s="1"/>
  <c r="BD292" i="8" s="1"/>
  <c r="BC292" i="8" s="1"/>
  <c r="BB292" i="8" s="1"/>
  <c r="BA292" i="8" s="1"/>
  <c r="BL292" i="8" s="1"/>
  <c r="CA292" i="8" s="1"/>
  <c r="AM514" i="8"/>
  <c r="AL514" i="8" s="1"/>
  <c r="AK514" i="8" s="1"/>
  <c r="AJ514" i="8" s="1"/>
  <c r="AI514" i="8" s="1"/>
  <c r="AH514" i="8" s="1"/>
  <c r="AG514" i="8" s="1"/>
  <c r="AF514" i="8" s="1"/>
  <c r="AE514" i="8" s="1"/>
  <c r="AD514" i="8" s="1"/>
  <c r="AC514" i="8" s="1"/>
  <c r="AN514" i="8" s="1"/>
  <c r="BY514" i="8" s="1"/>
  <c r="AY514" i="8"/>
  <c r="AX514" i="8" s="1"/>
  <c r="AW514" i="8" s="1"/>
  <c r="AV514" i="8" s="1"/>
  <c r="AU514" i="8" s="1"/>
  <c r="AT514" i="8" s="1"/>
  <c r="AS514" i="8" s="1"/>
  <c r="AR514" i="8" s="1"/>
  <c r="AQ514" i="8" s="1"/>
  <c r="AP514" i="8" s="1"/>
  <c r="AO514" i="8" s="1"/>
  <c r="AZ514" i="8" s="1"/>
  <c r="BZ514" i="8" s="1"/>
  <c r="BK514" i="8"/>
  <c r="BJ514" i="8" s="1"/>
  <c r="BI514" i="8" s="1"/>
  <c r="BH514" i="8" s="1"/>
  <c r="BG514" i="8" s="1"/>
  <c r="BF514" i="8" s="1"/>
  <c r="BE514" i="8" s="1"/>
  <c r="BD514" i="8" s="1"/>
  <c r="BC514" i="8" s="1"/>
  <c r="BB514" i="8" s="1"/>
  <c r="BA514" i="8" s="1"/>
  <c r="BL514" i="8" s="1"/>
  <c r="CA514" i="8" s="1"/>
  <c r="AM502" i="8"/>
  <c r="AL502" i="8" s="1"/>
  <c r="AK502" i="8" s="1"/>
  <c r="AJ502" i="8" s="1"/>
  <c r="AI502" i="8" s="1"/>
  <c r="AH502" i="8" s="1"/>
  <c r="AG502" i="8" s="1"/>
  <c r="AF502" i="8" s="1"/>
  <c r="AE502" i="8" s="1"/>
  <c r="AD502" i="8" s="1"/>
  <c r="AC502" i="8" s="1"/>
  <c r="AN502" i="8" s="1"/>
  <c r="BY502" i="8" s="1"/>
  <c r="AY502" i="8"/>
  <c r="AX502" i="8" s="1"/>
  <c r="AW502" i="8" s="1"/>
  <c r="AV502" i="8" s="1"/>
  <c r="AU502" i="8" s="1"/>
  <c r="AT502" i="8" s="1"/>
  <c r="AS502" i="8" s="1"/>
  <c r="AR502" i="8" s="1"/>
  <c r="AQ502" i="8" s="1"/>
  <c r="AP502" i="8" s="1"/>
  <c r="AO502" i="8" s="1"/>
  <c r="AZ502" i="8" s="1"/>
  <c r="BZ502" i="8" s="1"/>
  <c r="BK502" i="8"/>
  <c r="BJ502" i="8" s="1"/>
  <c r="BI502" i="8" s="1"/>
  <c r="BH502" i="8" s="1"/>
  <c r="BG502" i="8" s="1"/>
  <c r="BF502" i="8" s="1"/>
  <c r="BE502" i="8" s="1"/>
  <c r="BD502" i="8" s="1"/>
  <c r="BC502" i="8" s="1"/>
  <c r="BB502" i="8" s="1"/>
  <c r="BA502" i="8" s="1"/>
  <c r="BL502" i="8" s="1"/>
  <c r="CA502" i="8" s="1"/>
  <c r="AY351" i="8"/>
  <c r="AX351" i="8" s="1"/>
  <c r="AW351" i="8" s="1"/>
  <c r="AV351" i="8" s="1"/>
  <c r="AU351" i="8" s="1"/>
  <c r="AT351" i="8" s="1"/>
  <c r="AS351" i="8" s="1"/>
  <c r="AR351" i="8" s="1"/>
  <c r="AQ351" i="8" s="1"/>
  <c r="AP351" i="8" s="1"/>
  <c r="AO351" i="8" s="1"/>
  <c r="AZ351" i="8" s="1"/>
  <c r="BZ351" i="8" s="1"/>
  <c r="AM351" i="8"/>
  <c r="AL351" i="8" s="1"/>
  <c r="AK351" i="8" s="1"/>
  <c r="AJ351" i="8" s="1"/>
  <c r="AI351" i="8" s="1"/>
  <c r="AH351" i="8" s="1"/>
  <c r="AG351" i="8" s="1"/>
  <c r="AF351" i="8" s="1"/>
  <c r="AE351" i="8" s="1"/>
  <c r="AD351" i="8" s="1"/>
  <c r="AC351" i="8" s="1"/>
  <c r="AN351" i="8" s="1"/>
  <c r="BY351" i="8" s="1"/>
  <c r="BK351" i="8"/>
  <c r="BJ351" i="8" s="1"/>
  <c r="BI351" i="8" s="1"/>
  <c r="BH351" i="8" s="1"/>
  <c r="BG351" i="8" s="1"/>
  <c r="BF351" i="8" s="1"/>
  <c r="BE351" i="8" s="1"/>
  <c r="BD351" i="8" s="1"/>
  <c r="BC351" i="8" s="1"/>
  <c r="BB351" i="8" s="1"/>
  <c r="BA351" i="8" s="1"/>
  <c r="BL351" i="8" s="1"/>
  <c r="CA351" i="8" s="1"/>
  <c r="AY618" i="8"/>
  <c r="AX618" i="8" s="1"/>
  <c r="AW618" i="8" s="1"/>
  <c r="AV618" i="8" s="1"/>
  <c r="AU618" i="8" s="1"/>
  <c r="AT618" i="8" s="1"/>
  <c r="AS618" i="8" s="1"/>
  <c r="AR618" i="8" s="1"/>
  <c r="AQ618" i="8" s="1"/>
  <c r="AP618" i="8" s="1"/>
  <c r="AO618" i="8" s="1"/>
  <c r="AZ618" i="8" s="1"/>
  <c r="BZ618" i="8" s="1"/>
  <c r="AM618" i="8"/>
  <c r="AL618" i="8" s="1"/>
  <c r="AK618" i="8" s="1"/>
  <c r="AJ618" i="8" s="1"/>
  <c r="AI618" i="8" s="1"/>
  <c r="AH618" i="8" s="1"/>
  <c r="AG618" i="8" s="1"/>
  <c r="AF618" i="8" s="1"/>
  <c r="AE618" i="8" s="1"/>
  <c r="AD618" i="8" s="1"/>
  <c r="AC618" i="8" s="1"/>
  <c r="AN618" i="8" s="1"/>
  <c r="BY618" i="8" s="1"/>
  <c r="BK618" i="8"/>
  <c r="BJ618" i="8" s="1"/>
  <c r="BI618" i="8" s="1"/>
  <c r="BH618" i="8" s="1"/>
  <c r="BG618" i="8" s="1"/>
  <c r="BF618" i="8" s="1"/>
  <c r="BE618" i="8" s="1"/>
  <c r="BD618" i="8" s="1"/>
  <c r="BC618" i="8" s="1"/>
  <c r="BB618" i="8" s="1"/>
  <c r="BA618" i="8" s="1"/>
  <c r="BL618" i="8" s="1"/>
  <c r="CA618" i="8" s="1"/>
  <c r="AM501" i="8"/>
  <c r="AL501" i="8" s="1"/>
  <c r="AK501" i="8" s="1"/>
  <c r="AJ501" i="8" s="1"/>
  <c r="AI501" i="8" s="1"/>
  <c r="AH501" i="8" s="1"/>
  <c r="AG501" i="8" s="1"/>
  <c r="AF501" i="8" s="1"/>
  <c r="AE501" i="8" s="1"/>
  <c r="AD501" i="8" s="1"/>
  <c r="AC501" i="8" s="1"/>
  <c r="AN501" i="8" s="1"/>
  <c r="BY501" i="8" s="1"/>
  <c r="AY501" i="8"/>
  <c r="AX501" i="8" s="1"/>
  <c r="AW501" i="8" s="1"/>
  <c r="AV501" i="8" s="1"/>
  <c r="AU501" i="8" s="1"/>
  <c r="AT501" i="8" s="1"/>
  <c r="AS501" i="8" s="1"/>
  <c r="AR501" i="8" s="1"/>
  <c r="AQ501" i="8" s="1"/>
  <c r="AP501" i="8" s="1"/>
  <c r="AO501" i="8" s="1"/>
  <c r="AZ501" i="8" s="1"/>
  <c r="BZ501" i="8" s="1"/>
  <c r="BK501" i="8"/>
  <c r="BJ501" i="8" s="1"/>
  <c r="BI501" i="8" s="1"/>
  <c r="BH501" i="8" s="1"/>
  <c r="BG501" i="8" s="1"/>
  <c r="BF501" i="8" s="1"/>
  <c r="BE501" i="8" s="1"/>
  <c r="BD501" i="8" s="1"/>
  <c r="BC501" i="8" s="1"/>
  <c r="BB501" i="8" s="1"/>
  <c r="BA501" i="8" s="1"/>
  <c r="BL501" i="8" s="1"/>
  <c r="CA501" i="8" s="1"/>
  <c r="AM53" i="8"/>
  <c r="AL53" i="8" s="1"/>
  <c r="AK53" i="8" s="1"/>
  <c r="AJ53" i="8" s="1"/>
  <c r="AI53" i="8" s="1"/>
  <c r="AH53" i="8" s="1"/>
  <c r="AG53" i="8" s="1"/>
  <c r="AF53" i="8" s="1"/>
  <c r="AE53" i="8" s="1"/>
  <c r="AD53" i="8" s="1"/>
  <c r="AC53" i="8" s="1"/>
  <c r="AN53" i="8" s="1"/>
  <c r="BY53" i="8" s="1"/>
  <c r="AY53" i="8"/>
  <c r="AX53" i="8" s="1"/>
  <c r="AW53" i="8" s="1"/>
  <c r="AV53" i="8" s="1"/>
  <c r="AU53" i="8" s="1"/>
  <c r="AT53" i="8" s="1"/>
  <c r="AS53" i="8" s="1"/>
  <c r="AR53" i="8" s="1"/>
  <c r="AQ53" i="8" s="1"/>
  <c r="AP53" i="8" s="1"/>
  <c r="AO53" i="8" s="1"/>
  <c r="AZ53" i="8" s="1"/>
  <c r="BZ53" i="8" s="1"/>
  <c r="BK53" i="8"/>
  <c r="BJ53" i="8" s="1"/>
  <c r="BI53" i="8" s="1"/>
  <c r="BH53" i="8" s="1"/>
  <c r="BG53" i="8" s="1"/>
  <c r="BF53" i="8" s="1"/>
  <c r="BE53" i="8" s="1"/>
  <c r="BD53" i="8" s="1"/>
  <c r="BC53" i="8" s="1"/>
  <c r="BB53" i="8" s="1"/>
  <c r="BA53" i="8" s="1"/>
  <c r="BL53" i="8" s="1"/>
  <c r="CA53" i="8" s="1"/>
  <c r="AM54" i="8"/>
  <c r="AL54" i="8" s="1"/>
  <c r="AK54" i="8" s="1"/>
  <c r="AJ54" i="8" s="1"/>
  <c r="AI54" i="8" s="1"/>
  <c r="AH54" i="8" s="1"/>
  <c r="AG54" i="8" s="1"/>
  <c r="AF54" i="8" s="1"/>
  <c r="AE54" i="8" s="1"/>
  <c r="AD54" i="8" s="1"/>
  <c r="AC54" i="8" s="1"/>
  <c r="AN54" i="8" s="1"/>
  <c r="BY54" i="8" s="1"/>
  <c r="AY54" i="8"/>
  <c r="AX54" i="8" s="1"/>
  <c r="AW54" i="8" s="1"/>
  <c r="AV54" i="8" s="1"/>
  <c r="AU54" i="8" s="1"/>
  <c r="AT54" i="8" s="1"/>
  <c r="AS54" i="8" s="1"/>
  <c r="AR54" i="8" s="1"/>
  <c r="AQ54" i="8" s="1"/>
  <c r="AP54" i="8" s="1"/>
  <c r="AO54" i="8" s="1"/>
  <c r="AZ54" i="8" s="1"/>
  <c r="BZ54" i="8" s="1"/>
  <c r="BK54" i="8"/>
  <c r="BJ54" i="8" s="1"/>
  <c r="BI54" i="8" s="1"/>
  <c r="BH54" i="8" s="1"/>
  <c r="BG54" i="8" s="1"/>
  <c r="BF54" i="8" s="1"/>
  <c r="BE54" i="8" s="1"/>
  <c r="BD54" i="8" s="1"/>
  <c r="BC54" i="8" s="1"/>
  <c r="BB54" i="8" s="1"/>
  <c r="BA54" i="8" s="1"/>
  <c r="BL54" i="8" s="1"/>
  <c r="CA54" i="8" s="1"/>
  <c r="AM271" i="8"/>
  <c r="AL271" i="8" s="1"/>
  <c r="AK271" i="8" s="1"/>
  <c r="AJ271" i="8" s="1"/>
  <c r="AI271" i="8" s="1"/>
  <c r="AH271" i="8" s="1"/>
  <c r="AG271" i="8" s="1"/>
  <c r="AF271" i="8" s="1"/>
  <c r="AE271" i="8" s="1"/>
  <c r="AD271" i="8" s="1"/>
  <c r="AC271" i="8" s="1"/>
  <c r="AN271" i="8" s="1"/>
  <c r="BY271" i="8" s="1"/>
  <c r="AY271" i="8"/>
  <c r="AX271" i="8" s="1"/>
  <c r="AW271" i="8" s="1"/>
  <c r="AV271" i="8" s="1"/>
  <c r="AU271" i="8" s="1"/>
  <c r="AT271" i="8" s="1"/>
  <c r="AS271" i="8" s="1"/>
  <c r="AR271" i="8" s="1"/>
  <c r="AQ271" i="8" s="1"/>
  <c r="AP271" i="8" s="1"/>
  <c r="AO271" i="8" s="1"/>
  <c r="AZ271" i="8" s="1"/>
  <c r="BZ271" i="8" s="1"/>
  <c r="BK271" i="8"/>
  <c r="BJ271" i="8" s="1"/>
  <c r="BI271" i="8" s="1"/>
  <c r="BH271" i="8" s="1"/>
  <c r="BG271" i="8" s="1"/>
  <c r="BF271" i="8" s="1"/>
  <c r="BE271" i="8" s="1"/>
  <c r="BD271" i="8" s="1"/>
  <c r="BC271" i="8" s="1"/>
  <c r="BB271" i="8" s="1"/>
  <c r="BA271" i="8" s="1"/>
  <c r="BL271" i="8" s="1"/>
  <c r="CA271" i="8" s="1"/>
  <c r="AM229" i="8"/>
  <c r="AL229" i="8" s="1"/>
  <c r="AK229" i="8" s="1"/>
  <c r="AJ229" i="8" s="1"/>
  <c r="AI229" i="8" s="1"/>
  <c r="AH229" i="8" s="1"/>
  <c r="AG229" i="8" s="1"/>
  <c r="AF229" i="8" s="1"/>
  <c r="AE229" i="8" s="1"/>
  <c r="AD229" i="8" s="1"/>
  <c r="AC229" i="8" s="1"/>
  <c r="AN229" i="8" s="1"/>
  <c r="BY229" i="8" s="1"/>
  <c r="AY229" i="8"/>
  <c r="AX229" i="8" s="1"/>
  <c r="AW229" i="8" s="1"/>
  <c r="AV229" i="8" s="1"/>
  <c r="AU229" i="8" s="1"/>
  <c r="AT229" i="8" s="1"/>
  <c r="AS229" i="8" s="1"/>
  <c r="AR229" i="8" s="1"/>
  <c r="AQ229" i="8" s="1"/>
  <c r="AP229" i="8" s="1"/>
  <c r="AO229" i="8" s="1"/>
  <c r="AZ229" i="8" s="1"/>
  <c r="BZ229" i="8" s="1"/>
  <c r="BK229" i="8"/>
  <c r="BJ229" i="8" s="1"/>
  <c r="BI229" i="8" s="1"/>
  <c r="BH229" i="8" s="1"/>
  <c r="BG229" i="8" s="1"/>
  <c r="BF229" i="8" s="1"/>
  <c r="BE229" i="8" s="1"/>
  <c r="BD229" i="8" s="1"/>
  <c r="BC229" i="8" s="1"/>
  <c r="BB229" i="8" s="1"/>
  <c r="BA229" i="8" s="1"/>
  <c r="BL229" i="8" s="1"/>
  <c r="CA229" i="8" s="1"/>
  <c r="AM496" i="8"/>
  <c r="AL496" i="8" s="1"/>
  <c r="AK496" i="8" s="1"/>
  <c r="AJ496" i="8" s="1"/>
  <c r="AI496" i="8" s="1"/>
  <c r="AH496" i="8" s="1"/>
  <c r="AG496" i="8" s="1"/>
  <c r="AF496" i="8" s="1"/>
  <c r="AE496" i="8" s="1"/>
  <c r="AD496" i="8" s="1"/>
  <c r="AC496" i="8" s="1"/>
  <c r="AN496" i="8" s="1"/>
  <c r="BY496" i="8" s="1"/>
  <c r="AY496" i="8"/>
  <c r="AX496" i="8" s="1"/>
  <c r="AW496" i="8" s="1"/>
  <c r="AV496" i="8" s="1"/>
  <c r="AU496" i="8" s="1"/>
  <c r="AT496" i="8" s="1"/>
  <c r="AS496" i="8" s="1"/>
  <c r="AR496" i="8" s="1"/>
  <c r="AQ496" i="8" s="1"/>
  <c r="AP496" i="8" s="1"/>
  <c r="AO496" i="8" s="1"/>
  <c r="AZ496" i="8" s="1"/>
  <c r="BZ496" i="8" s="1"/>
  <c r="BK496" i="8"/>
  <c r="BJ496" i="8" s="1"/>
  <c r="BI496" i="8" s="1"/>
  <c r="BH496" i="8" s="1"/>
  <c r="BG496" i="8" s="1"/>
  <c r="BF496" i="8" s="1"/>
  <c r="BE496" i="8" s="1"/>
  <c r="BD496" i="8" s="1"/>
  <c r="BC496" i="8" s="1"/>
  <c r="BB496" i="8" s="1"/>
  <c r="BA496" i="8" s="1"/>
  <c r="BL496" i="8" s="1"/>
  <c r="CA496" i="8" s="1"/>
  <c r="AM480" i="8"/>
  <c r="AL480" i="8" s="1"/>
  <c r="AK480" i="8" s="1"/>
  <c r="AJ480" i="8" s="1"/>
  <c r="AI480" i="8" s="1"/>
  <c r="AH480" i="8" s="1"/>
  <c r="AG480" i="8" s="1"/>
  <c r="AF480" i="8" s="1"/>
  <c r="AE480" i="8" s="1"/>
  <c r="AD480" i="8" s="1"/>
  <c r="AC480" i="8" s="1"/>
  <c r="AN480" i="8" s="1"/>
  <c r="BY480" i="8" s="1"/>
  <c r="AY480" i="8"/>
  <c r="AX480" i="8" s="1"/>
  <c r="AW480" i="8" s="1"/>
  <c r="AV480" i="8" s="1"/>
  <c r="AU480" i="8" s="1"/>
  <c r="AT480" i="8" s="1"/>
  <c r="AS480" i="8" s="1"/>
  <c r="AR480" i="8" s="1"/>
  <c r="AQ480" i="8" s="1"/>
  <c r="AP480" i="8" s="1"/>
  <c r="AO480" i="8" s="1"/>
  <c r="AZ480" i="8" s="1"/>
  <c r="BZ480" i="8" s="1"/>
  <c r="BK480" i="8"/>
  <c r="BJ480" i="8" s="1"/>
  <c r="BI480" i="8" s="1"/>
  <c r="BH480" i="8" s="1"/>
  <c r="BG480" i="8" s="1"/>
  <c r="BF480" i="8" s="1"/>
  <c r="BE480" i="8" s="1"/>
  <c r="BD480" i="8" s="1"/>
  <c r="BC480" i="8" s="1"/>
  <c r="BB480" i="8" s="1"/>
  <c r="BA480" i="8" s="1"/>
  <c r="BL480" i="8" s="1"/>
  <c r="CA480" i="8" s="1"/>
  <c r="AM472" i="8"/>
  <c r="AL472" i="8" s="1"/>
  <c r="AK472" i="8" s="1"/>
  <c r="AJ472" i="8" s="1"/>
  <c r="AI472" i="8" s="1"/>
  <c r="AH472" i="8" s="1"/>
  <c r="AG472" i="8" s="1"/>
  <c r="AF472" i="8" s="1"/>
  <c r="AE472" i="8" s="1"/>
  <c r="AD472" i="8" s="1"/>
  <c r="AC472" i="8" s="1"/>
  <c r="AN472" i="8" s="1"/>
  <c r="BY472" i="8" s="1"/>
  <c r="AY472" i="8"/>
  <c r="AX472" i="8" s="1"/>
  <c r="AW472" i="8" s="1"/>
  <c r="AV472" i="8" s="1"/>
  <c r="AU472" i="8" s="1"/>
  <c r="AT472" i="8" s="1"/>
  <c r="AS472" i="8" s="1"/>
  <c r="AR472" i="8" s="1"/>
  <c r="AQ472" i="8" s="1"/>
  <c r="AP472" i="8" s="1"/>
  <c r="AO472" i="8" s="1"/>
  <c r="AZ472" i="8" s="1"/>
  <c r="BZ472" i="8" s="1"/>
  <c r="BK472" i="8"/>
  <c r="BJ472" i="8" s="1"/>
  <c r="BI472" i="8" s="1"/>
  <c r="BH472" i="8" s="1"/>
  <c r="BG472" i="8" s="1"/>
  <c r="BF472" i="8" s="1"/>
  <c r="BE472" i="8" s="1"/>
  <c r="BD472" i="8" s="1"/>
  <c r="BC472" i="8" s="1"/>
  <c r="BB472" i="8" s="1"/>
  <c r="BA472" i="8" s="1"/>
  <c r="BL472" i="8" s="1"/>
  <c r="CA472" i="8" s="1"/>
  <c r="AM464" i="8"/>
  <c r="AL464" i="8" s="1"/>
  <c r="AK464" i="8" s="1"/>
  <c r="AJ464" i="8" s="1"/>
  <c r="AI464" i="8" s="1"/>
  <c r="AH464" i="8" s="1"/>
  <c r="AG464" i="8" s="1"/>
  <c r="AF464" i="8" s="1"/>
  <c r="AE464" i="8" s="1"/>
  <c r="AD464" i="8" s="1"/>
  <c r="AC464" i="8" s="1"/>
  <c r="AN464" i="8" s="1"/>
  <c r="BY464" i="8" s="1"/>
  <c r="AY464" i="8"/>
  <c r="AX464" i="8" s="1"/>
  <c r="AW464" i="8" s="1"/>
  <c r="AV464" i="8" s="1"/>
  <c r="AU464" i="8" s="1"/>
  <c r="AT464" i="8" s="1"/>
  <c r="AS464" i="8" s="1"/>
  <c r="AR464" i="8" s="1"/>
  <c r="AQ464" i="8" s="1"/>
  <c r="AP464" i="8" s="1"/>
  <c r="AO464" i="8" s="1"/>
  <c r="AZ464" i="8" s="1"/>
  <c r="BZ464" i="8" s="1"/>
  <c r="BK464" i="8"/>
  <c r="BJ464" i="8" s="1"/>
  <c r="BI464" i="8" s="1"/>
  <c r="BH464" i="8" s="1"/>
  <c r="BG464" i="8" s="1"/>
  <c r="BF464" i="8" s="1"/>
  <c r="BE464" i="8" s="1"/>
  <c r="BD464" i="8" s="1"/>
  <c r="BC464" i="8" s="1"/>
  <c r="BB464" i="8" s="1"/>
  <c r="BA464" i="8" s="1"/>
  <c r="BL464" i="8" s="1"/>
  <c r="CA464" i="8" s="1"/>
  <c r="AM456" i="8"/>
  <c r="AL456" i="8" s="1"/>
  <c r="AK456" i="8" s="1"/>
  <c r="AJ456" i="8" s="1"/>
  <c r="AI456" i="8" s="1"/>
  <c r="AH456" i="8" s="1"/>
  <c r="AG456" i="8" s="1"/>
  <c r="AF456" i="8" s="1"/>
  <c r="AE456" i="8" s="1"/>
  <c r="AD456" i="8" s="1"/>
  <c r="AC456" i="8" s="1"/>
  <c r="AN456" i="8" s="1"/>
  <c r="BY456" i="8" s="1"/>
  <c r="AY456" i="8"/>
  <c r="AX456" i="8" s="1"/>
  <c r="AW456" i="8" s="1"/>
  <c r="AV456" i="8" s="1"/>
  <c r="AU456" i="8" s="1"/>
  <c r="AT456" i="8" s="1"/>
  <c r="AS456" i="8" s="1"/>
  <c r="AR456" i="8" s="1"/>
  <c r="AQ456" i="8" s="1"/>
  <c r="AP456" i="8" s="1"/>
  <c r="AO456" i="8" s="1"/>
  <c r="AZ456" i="8" s="1"/>
  <c r="BZ456" i="8" s="1"/>
  <c r="BK456" i="8"/>
  <c r="BJ456" i="8" s="1"/>
  <c r="BI456" i="8" s="1"/>
  <c r="BH456" i="8" s="1"/>
  <c r="BG456" i="8" s="1"/>
  <c r="BF456" i="8" s="1"/>
  <c r="BE456" i="8" s="1"/>
  <c r="BD456" i="8" s="1"/>
  <c r="BC456" i="8" s="1"/>
  <c r="BB456" i="8" s="1"/>
  <c r="BA456" i="8" s="1"/>
  <c r="BL456" i="8" s="1"/>
  <c r="CA456" i="8" s="1"/>
  <c r="AM485" i="8"/>
  <c r="AL485" i="8" s="1"/>
  <c r="AK485" i="8" s="1"/>
  <c r="AJ485" i="8" s="1"/>
  <c r="AI485" i="8" s="1"/>
  <c r="AH485" i="8" s="1"/>
  <c r="AG485" i="8" s="1"/>
  <c r="AF485" i="8" s="1"/>
  <c r="AE485" i="8" s="1"/>
  <c r="AD485" i="8" s="1"/>
  <c r="AC485" i="8" s="1"/>
  <c r="AN485" i="8" s="1"/>
  <c r="BY485" i="8" s="1"/>
  <c r="AY485" i="8"/>
  <c r="AX485" i="8" s="1"/>
  <c r="AW485" i="8" s="1"/>
  <c r="AV485" i="8" s="1"/>
  <c r="AU485" i="8" s="1"/>
  <c r="AT485" i="8" s="1"/>
  <c r="AS485" i="8" s="1"/>
  <c r="AR485" i="8" s="1"/>
  <c r="AQ485" i="8" s="1"/>
  <c r="AP485" i="8" s="1"/>
  <c r="AO485" i="8" s="1"/>
  <c r="AZ485" i="8" s="1"/>
  <c r="BZ485" i="8" s="1"/>
  <c r="BK485" i="8"/>
  <c r="BJ485" i="8" s="1"/>
  <c r="BI485" i="8" s="1"/>
  <c r="BH485" i="8" s="1"/>
  <c r="BG485" i="8" s="1"/>
  <c r="BF485" i="8" s="1"/>
  <c r="BE485" i="8" s="1"/>
  <c r="BD485" i="8" s="1"/>
  <c r="BC485" i="8" s="1"/>
  <c r="BB485" i="8" s="1"/>
  <c r="BA485" i="8" s="1"/>
  <c r="BL485" i="8" s="1"/>
  <c r="CA485" i="8" s="1"/>
  <c r="AM648" i="8"/>
  <c r="AL648" i="8" s="1"/>
  <c r="AK648" i="8" s="1"/>
  <c r="AJ648" i="8" s="1"/>
  <c r="AI648" i="8" s="1"/>
  <c r="AH648" i="8" s="1"/>
  <c r="AG648" i="8" s="1"/>
  <c r="AF648" i="8" s="1"/>
  <c r="AE648" i="8" s="1"/>
  <c r="AD648" i="8" s="1"/>
  <c r="AC648" i="8" s="1"/>
  <c r="AN648" i="8" s="1"/>
  <c r="BY648" i="8" s="1"/>
  <c r="AY648" i="8"/>
  <c r="AX648" i="8" s="1"/>
  <c r="AW648" i="8" s="1"/>
  <c r="AV648" i="8" s="1"/>
  <c r="AU648" i="8" s="1"/>
  <c r="AT648" i="8" s="1"/>
  <c r="AS648" i="8" s="1"/>
  <c r="AR648" i="8" s="1"/>
  <c r="AQ648" i="8" s="1"/>
  <c r="AP648" i="8" s="1"/>
  <c r="AO648" i="8" s="1"/>
  <c r="AZ648" i="8" s="1"/>
  <c r="BZ648" i="8" s="1"/>
  <c r="BK648" i="8"/>
  <c r="BJ648" i="8" s="1"/>
  <c r="BI648" i="8" s="1"/>
  <c r="BH648" i="8" s="1"/>
  <c r="BG648" i="8" s="1"/>
  <c r="BF648" i="8" s="1"/>
  <c r="BE648" i="8" s="1"/>
  <c r="BD648" i="8" s="1"/>
  <c r="BC648" i="8" s="1"/>
  <c r="BB648" i="8" s="1"/>
  <c r="BA648" i="8" s="1"/>
  <c r="BL648" i="8" s="1"/>
  <c r="CA648" i="8" s="1"/>
  <c r="AM638" i="8"/>
  <c r="AL638" i="8" s="1"/>
  <c r="AK638" i="8" s="1"/>
  <c r="AJ638" i="8" s="1"/>
  <c r="AI638" i="8" s="1"/>
  <c r="AH638" i="8" s="1"/>
  <c r="AG638" i="8" s="1"/>
  <c r="AF638" i="8" s="1"/>
  <c r="AE638" i="8" s="1"/>
  <c r="AD638" i="8" s="1"/>
  <c r="AC638" i="8" s="1"/>
  <c r="AN638" i="8" s="1"/>
  <c r="BY638" i="8" s="1"/>
  <c r="AY638" i="8"/>
  <c r="AX638" i="8" s="1"/>
  <c r="AW638" i="8" s="1"/>
  <c r="AV638" i="8" s="1"/>
  <c r="AU638" i="8" s="1"/>
  <c r="AT638" i="8" s="1"/>
  <c r="AS638" i="8" s="1"/>
  <c r="AR638" i="8" s="1"/>
  <c r="AQ638" i="8" s="1"/>
  <c r="AP638" i="8" s="1"/>
  <c r="AO638" i="8" s="1"/>
  <c r="AZ638" i="8" s="1"/>
  <c r="BZ638" i="8" s="1"/>
  <c r="BK638" i="8"/>
  <c r="BJ638" i="8" s="1"/>
  <c r="BI638" i="8" s="1"/>
  <c r="BH638" i="8" s="1"/>
  <c r="BG638" i="8" s="1"/>
  <c r="BF638" i="8" s="1"/>
  <c r="BE638" i="8" s="1"/>
  <c r="BD638" i="8" s="1"/>
  <c r="BC638" i="8" s="1"/>
  <c r="BB638" i="8" s="1"/>
  <c r="BA638" i="8" s="1"/>
  <c r="BL638" i="8" s="1"/>
  <c r="CA638" i="8" s="1"/>
  <c r="AM214" i="8"/>
  <c r="AL214" i="8" s="1"/>
  <c r="AK214" i="8" s="1"/>
  <c r="AJ214" i="8" s="1"/>
  <c r="AI214" i="8" s="1"/>
  <c r="AH214" i="8" s="1"/>
  <c r="AG214" i="8" s="1"/>
  <c r="AF214" i="8" s="1"/>
  <c r="AE214" i="8" s="1"/>
  <c r="AD214" i="8" s="1"/>
  <c r="AC214" i="8" s="1"/>
  <c r="AN214" i="8" s="1"/>
  <c r="BY214" i="8" s="1"/>
  <c r="AY214" i="8"/>
  <c r="AX214" i="8" s="1"/>
  <c r="AW214" i="8" s="1"/>
  <c r="AV214" i="8" s="1"/>
  <c r="AU214" i="8" s="1"/>
  <c r="AT214" i="8" s="1"/>
  <c r="AS214" i="8" s="1"/>
  <c r="AR214" i="8" s="1"/>
  <c r="AQ214" i="8" s="1"/>
  <c r="AP214" i="8" s="1"/>
  <c r="AO214" i="8" s="1"/>
  <c r="AZ214" i="8" s="1"/>
  <c r="BZ214" i="8" s="1"/>
  <c r="BK214" i="8"/>
  <c r="BJ214" i="8" s="1"/>
  <c r="BI214" i="8" s="1"/>
  <c r="BH214" i="8" s="1"/>
  <c r="BG214" i="8" s="1"/>
  <c r="BF214" i="8" s="1"/>
  <c r="BE214" i="8" s="1"/>
  <c r="BD214" i="8" s="1"/>
  <c r="BC214" i="8" s="1"/>
  <c r="BB214" i="8" s="1"/>
  <c r="BA214" i="8" s="1"/>
  <c r="BL214" i="8" s="1"/>
  <c r="CA214" i="8" s="1"/>
  <c r="AM283" i="8"/>
  <c r="AL283" i="8" s="1"/>
  <c r="AK283" i="8" s="1"/>
  <c r="AJ283" i="8" s="1"/>
  <c r="AI283" i="8" s="1"/>
  <c r="AH283" i="8" s="1"/>
  <c r="AG283" i="8" s="1"/>
  <c r="AF283" i="8" s="1"/>
  <c r="AE283" i="8" s="1"/>
  <c r="AD283" i="8" s="1"/>
  <c r="AC283" i="8" s="1"/>
  <c r="AN283" i="8" s="1"/>
  <c r="BY283" i="8" s="1"/>
  <c r="AY283" i="8"/>
  <c r="AX283" i="8" s="1"/>
  <c r="AW283" i="8" s="1"/>
  <c r="AV283" i="8" s="1"/>
  <c r="AU283" i="8" s="1"/>
  <c r="AT283" i="8" s="1"/>
  <c r="AS283" i="8" s="1"/>
  <c r="AR283" i="8" s="1"/>
  <c r="AQ283" i="8" s="1"/>
  <c r="AP283" i="8" s="1"/>
  <c r="AO283" i="8" s="1"/>
  <c r="AZ283" i="8" s="1"/>
  <c r="BZ283" i="8" s="1"/>
  <c r="BK283" i="8"/>
  <c r="BJ283" i="8" s="1"/>
  <c r="BI283" i="8" s="1"/>
  <c r="BH283" i="8" s="1"/>
  <c r="BG283" i="8" s="1"/>
  <c r="BF283" i="8" s="1"/>
  <c r="BE283" i="8" s="1"/>
  <c r="BD283" i="8" s="1"/>
  <c r="BC283" i="8" s="1"/>
  <c r="BB283" i="8" s="1"/>
  <c r="BA283" i="8" s="1"/>
  <c r="BL283" i="8" s="1"/>
  <c r="CA283" i="8" s="1"/>
  <c r="AM272" i="8"/>
  <c r="AL272" i="8" s="1"/>
  <c r="AK272" i="8" s="1"/>
  <c r="AJ272" i="8" s="1"/>
  <c r="AI272" i="8" s="1"/>
  <c r="AH272" i="8" s="1"/>
  <c r="AG272" i="8" s="1"/>
  <c r="AF272" i="8" s="1"/>
  <c r="AE272" i="8" s="1"/>
  <c r="AD272" i="8" s="1"/>
  <c r="AC272" i="8" s="1"/>
  <c r="AN272" i="8" s="1"/>
  <c r="BY272" i="8" s="1"/>
  <c r="AY272" i="8"/>
  <c r="AX272" i="8" s="1"/>
  <c r="AW272" i="8" s="1"/>
  <c r="AV272" i="8" s="1"/>
  <c r="AU272" i="8" s="1"/>
  <c r="AT272" i="8" s="1"/>
  <c r="AS272" i="8" s="1"/>
  <c r="AR272" i="8" s="1"/>
  <c r="AQ272" i="8" s="1"/>
  <c r="AP272" i="8" s="1"/>
  <c r="AO272" i="8" s="1"/>
  <c r="AZ272" i="8" s="1"/>
  <c r="BZ272" i="8" s="1"/>
  <c r="BK272" i="8"/>
  <c r="BJ272" i="8" s="1"/>
  <c r="BI272" i="8" s="1"/>
  <c r="BH272" i="8" s="1"/>
  <c r="BG272" i="8" s="1"/>
  <c r="BF272" i="8" s="1"/>
  <c r="BE272" i="8" s="1"/>
  <c r="BD272" i="8" s="1"/>
  <c r="BC272" i="8" s="1"/>
  <c r="BB272" i="8" s="1"/>
  <c r="BA272" i="8" s="1"/>
  <c r="BL272" i="8" s="1"/>
  <c r="CA272" i="8" s="1"/>
  <c r="AM226" i="8"/>
  <c r="AL226" i="8" s="1"/>
  <c r="AK226" i="8" s="1"/>
  <c r="AJ226" i="8" s="1"/>
  <c r="AI226" i="8" s="1"/>
  <c r="AH226" i="8" s="1"/>
  <c r="AG226" i="8" s="1"/>
  <c r="AF226" i="8" s="1"/>
  <c r="AE226" i="8" s="1"/>
  <c r="AD226" i="8" s="1"/>
  <c r="AC226" i="8" s="1"/>
  <c r="AN226" i="8" s="1"/>
  <c r="BY226" i="8" s="1"/>
  <c r="AY226" i="8"/>
  <c r="AX226" i="8" s="1"/>
  <c r="AW226" i="8" s="1"/>
  <c r="AV226" i="8" s="1"/>
  <c r="AU226" i="8" s="1"/>
  <c r="AT226" i="8" s="1"/>
  <c r="AS226" i="8" s="1"/>
  <c r="AR226" i="8" s="1"/>
  <c r="AQ226" i="8" s="1"/>
  <c r="AP226" i="8" s="1"/>
  <c r="AO226" i="8" s="1"/>
  <c r="AZ226" i="8" s="1"/>
  <c r="BZ226" i="8" s="1"/>
  <c r="BK226" i="8"/>
  <c r="BJ226" i="8" s="1"/>
  <c r="BI226" i="8" s="1"/>
  <c r="BH226" i="8" s="1"/>
  <c r="BG226" i="8" s="1"/>
  <c r="BF226" i="8" s="1"/>
  <c r="BE226" i="8" s="1"/>
  <c r="BD226" i="8" s="1"/>
  <c r="BC226" i="8" s="1"/>
  <c r="BB226" i="8" s="1"/>
  <c r="BA226" i="8" s="1"/>
  <c r="BL226" i="8" s="1"/>
  <c r="CA226" i="8" s="1"/>
  <c r="AM509" i="8"/>
  <c r="AL509" i="8" s="1"/>
  <c r="AK509" i="8" s="1"/>
  <c r="AJ509" i="8" s="1"/>
  <c r="AI509" i="8" s="1"/>
  <c r="AH509" i="8" s="1"/>
  <c r="AG509" i="8" s="1"/>
  <c r="AF509" i="8" s="1"/>
  <c r="AE509" i="8" s="1"/>
  <c r="AD509" i="8" s="1"/>
  <c r="AC509" i="8" s="1"/>
  <c r="AN509" i="8" s="1"/>
  <c r="BY509" i="8" s="1"/>
  <c r="AY509" i="8"/>
  <c r="AX509" i="8" s="1"/>
  <c r="AW509" i="8" s="1"/>
  <c r="AV509" i="8" s="1"/>
  <c r="AU509" i="8" s="1"/>
  <c r="AT509" i="8" s="1"/>
  <c r="AS509" i="8" s="1"/>
  <c r="AR509" i="8" s="1"/>
  <c r="AQ509" i="8" s="1"/>
  <c r="AP509" i="8" s="1"/>
  <c r="AO509" i="8" s="1"/>
  <c r="AZ509" i="8" s="1"/>
  <c r="BZ509" i="8" s="1"/>
  <c r="BK509" i="8"/>
  <c r="BJ509" i="8" s="1"/>
  <c r="BI509" i="8" s="1"/>
  <c r="BH509" i="8" s="1"/>
  <c r="BG509" i="8" s="1"/>
  <c r="BF509" i="8" s="1"/>
  <c r="BE509" i="8" s="1"/>
  <c r="BD509" i="8" s="1"/>
  <c r="BC509" i="8" s="1"/>
  <c r="BB509" i="8" s="1"/>
  <c r="BA509" i="8" s="1"/>
  <c r="BL509" i="8" s="1"/>
  <c r="CA509" i="8" s="1"/>
  <c r="AM513" i="8"/>
  <c r="AL513" i="8" s="1"/>
  <c r="AK513" i="8" s="1"/>
  <c r="AJ513" i="8" s="1"/>
  <c r="AI513" i="8" s="1"/>
  <c r="AH513" i="8" s="1"/>
  <c r="AG513" i="8" s="1"/>
  <c r="AF513" i="8" s="1"/>
  <c r="AE513" i="8" s="1"/>
  <c r="AD513" i="8" s="1"/>
  <c r="AC513" i="8" s="1"/>
  <c r="AN513" i="8" s="1"/>
  <c r="BY513" i="8" s="1"/>
  <c r="AY513" i="8"/>
  <c r="AX513" i="8" s="1"/>
  <c r="AW513" i="8" s="1"/>
  <c r="AV513" i="8" s="1"/>
  <c r="AU513" i="8" s="1"/>
  <c r="AT513" i="8" s="1"/>
  <c r="AS513" i="8" s="1"/>
  <c r="AR513" i="8" s="1"/>
  <c r="AQ513" i="8" s="1"/>
  <c r="AP513" i="8" s="1"/>
  <c r="AO513" i="8" s="1"/>
  <c r="AZ513" i="8" s="1"/>
  <c r="BZ513" i="8" s="1"/>
  <c r="BK513" i="8"/>
  <c r="BJ513" i="8" s="1"/>
  <c r="BI513" i="8" s="1"/>
  <c r="BH513" i="8" s="1"/>
  <c r="BG513" i="8" s="1"/>
  <c r="BF513" i="8" s="1"/>
  <c r="BE513" i="8" s="1"/>
  <c r="BD513" i="8" s="1"/>
  <c r="BC513" i="8" s="1"/>
  <c r="BB513" i="8" s="1"/>
  <c r="BA513" i="8" s="1"/>
  <c r="BL513" i="8" s="1"/>
  <c r="CA513" i="8" s="1"/>
  <c r="AY166" i="8"/>
  <c r="AX166" i="8" s="1"/>
  <c r="AW166" i="8" s="1"/>
  <c r="AV166" i="8" s="1"/>
  <c r="AU166" i="8" s="1"/>
  <c r="AT166" i="8" s="1"/>
  <c r="AS166" i="8" s="1"/>
  <c r="AR166" i="8" s="1"/>
  <c r="AQ166" i="8" s="1"/>
  <c r="AP166" i="8" s="1"/>
  <c r="AO166" i="8" s="1"/>
  <c r="AZ166" i="8" s="1"/>
  <c r="BZ166" i="8" s="1"/>
  <c r="AM166" i="8"/>
  <c r="AL166" i="8" s="1"/>
  <c r="AK166" i="8" s="1"/>
  <c r="AJ166" i="8" s="1"/>
  <c r="AI166" i="8" s="1"/>
  <c r="AH166" i="8" s="1"/>
  <c r="AG166" i="8" s="1"/>
  <c r="AF166" i="8" s="1"/>
  <c r="AE166" i="8" s="1"/>
  <c r="AD166" i="8" s="1"/>
  <c r="AC166" i="8" s="1"/>
  <c r="AN166" i="8" s="1"/>
  <c r="BY166" i="8" s="1"/>
  <c r="BK166" i="8"/>
  <c r="BJ166" i="8" s="1"/>
  <c r="BI166" i="8" s="1"/>
  <c r="BH166" i="8" s="1"/>
  <c r="BG166" i="8" s="1"/>
  <c r="BF166" i="8" s="1"/>
  <c r="BE166" i="8" s="1"/>
  <c r="BD166" i="8" s="1"/>
  <c r="BC166" i="8" s="1"/>
  <c r="BB166" i="8" s="1"/>
  <c r="BA166" i="8" s="1"/>
  <c r="BL166" i="8" s="1"/>
  <c r="CA166" i="8" s="1"/>
  <c r="AM504" i="8"/>
  <c r="AL504" i="8" s="1"/>
  <c r="AK504" i="8" s="1"/>
  <c r="AJ504" i="8" s="1"/>
  <c r="AI504" i="8" s="1"/>
  <c r="AH504" i="8" s="1"/>
  <c r="AG504" i="8" s="1"/>
  <c r="AF504" i="8" s="1"/>
  <c r="AE504" i="8" s="1"/>
  <c r="AD504" i="8" s="1"/>
  <c r="AC504" i="8" s="1"/>
  <c r="AN504" i="8" s="1"/>
  <c r="BY504" i="8" s="1"/>
  <c r="AY504" i="8"/>
  <c r="AX504" i="8" s="1"/>
  <c r="AW504" i="8" s="1"/>
  <c r="AV504" i="8" s="1"/>
  <c r="AU504" i="8" s="1"/>
  <c r="AT504" i="8" s="1"/>
  <c r="AS504" i="8" s="1"/>
  <c r="AR504" i="8" s="1"/>
  <c r="AQ504" i="8" s="1"/>
  <c r="AP504" i="8" s="1"/>
  <c r="AO504" i="8" s="1"/>
  <c r="AZ504" i="8" s="1"/>
  <c r="BZ504" i="8" s="1"/>
  <c r="BK504" i="8"/>
  <c r="BJ504" i="8" s="1"/>
  <c r="BI504" i="8" s="1"/>
  <c r="BH504" i="8" s="1"/>
  <c r="BG504" i="8" s="1"/>
  <c r="BF504" i="8" s="1"/>
  <c r="BE504" i="8" s="1"/>
  <c r="BD504" i="8" s="1"/>
  <c r="BC504" i="8" s="1"/>
  <c r="BB504" i="8" s="1"/>
  <c r="BA504" i="8" s="1"/>
  <c r="BL504" i="8" s="1"/>
  <c r="CA504" i="8" s="1"/>
  <c r="AM227" i="8"/>
  <c r="AL227" i="8" s="1"/>
  <c r="AK227" i="8" s="1"/>
  <c r="AJ227" i="8" s="1"/>
  <c r="AI227" i="8" s="1"/>
  <c r="AH227" i="8" s="1"/>
  <c r="AG227" i="8" s="1"/>
  <c r="AF227" i="8" s="1"/>
  <c r="AE227" i="8" s="1"/>
  <c r="AD227" i="8" s="1"/>
  <c r="AC227" i="8" s="1"/>
  <c r="AN227" i="8" s="1"/>
  <c r="BY227" i="8" s="1"/>
  <c r="AY227" i="8"/>
  <c r="AX227" i="8" s="1"/>
  <c r="AW227" i="8" s="1"/>
  <c r="AV227" i="8" s="1"/>
  <c r="AU227" i="8" s="1"/>
  <c r="AT227" i="8" s="1"/>
  <c r="AS227" i="8" s="1"/>
  <c r="AR227" i="8" s="1"/>
  <c r="AQ227" i="8" s="1"/>
  <c r="AP227" i="8" s="1"/>
  <c r="AO227" i="8" s="1"/>
  <c r="AZ227" i="8" s="1"/>
  <c r="BZ227" i="8" s="1"/>
  <c r="BK227" i="8"/>
  <c r="BJ227" i="8" s="1"/>
  <c r="BI227" i="8" s="1"/>
  <c r="BH227" i="8" s="1"/>
  <c r="BG227" i="8" s="1"/>
  <c r="BF227" i="8" s="1"/>
  <c r="BE227" i="8" s="1"/>
  <c r="BD227" i="8" s="1"/>
  <c r="BC227" i="8" s="1"/>
  <c r="BB227" i="8" s="1"/>
  <c r="BA227" i="8" s="1"/>
  <c r="BL227" i="8" s="1"/>
  <c r="CA227" i="8" s="1"/>
  <c r="AM217" i="8"/>
  <c r="AL217" i="8" s="1"/>
  <c r="AK217" i="8" s="1"/>
  <c r="AJ217" i="8" s="1"/>
  <c r="AI217" i="8" s="1"/>
  <c r="AH217" i="8" s="1"/>
  <c r="AG217" i="8" s="1"/>
  <c r="AF217" i="8" s="1"/>
  <c r="AE217" i="8" s="1"/>
  <c r="AD217" i="8" s="1"/>
  <c r="AC217" i="8" s="1"/>
  <c r="AN217" i="8" s="1"/>
  <c r="BY217" i="8" s="1"/>
  <c r="AY217" i="8"/>
  <c r="AX217" i="8" s="1"/>
  <c r="AW217" i="8" s="1"/>
  <c r="AV217" i="8" s="1"/>
  <c r="AU217" i="8" s="1"/>
  <c r="AT217" i="8" s="1"/>
  <c r="AS217" i="8" s="1"/>
  <c r="AR217" i="8" s="1"/>
  <c r="AQ217" i="8" s="1"/>
  <c r="AP217" i="8" s="1"/>
  <c r="AO217" i="8" s="1"/>
  <c r="AZ217" i="8" s="1"/>
  <c r="BZ217" i="8" s="1"/>
  <c r="BK217" i="8"/>
  <c r="BJ217" i="8" s="1"/>
  <c r="BI217" i="8" s="1"/>
  <c r="BH217" i="8" s="1"/>
  <c r="BG217" i="8" s="1"/>
  <c r="BF217" i="8" s="1"/>
  <c r="BE217" i="8" s="1"/>
  <c r="BD217" i="8" s="1"/>
  <c r="BC217" i="8" s="1"/>
  <c r="BB217" i="8" s="1"/>
  <c r="BA217" i="8" s="1"/>
  <c r="BL217" i="8" s="1"/>
  <c r="CA217" i="8" s="1"/>
  <c r="AM636" i="8"/>
  <c r="AL636" i="8" s="1"/>
  <c r="AK636" i="8" s="1"/>
  <c r="AJ636" i="8" s="1"/>
  <c r="AI636" i="8" s="1"/>
  <c r="AH636" i="8" s="1"/>
  <c r="AG636" i="8" s="1"/>
  <c r="AF636" i="8" s="1"/>
  <c r="AE636" i="8" s="1"/>
  <c r="AD636" i="8" s="1"/>
  <c r="AC636" i="8" s="1"/>
  <c r="AN636" i="8" s="1"/>
  <c r="BY636" i="8" s="1"/>
  <c r="AY636" i="8"/>
  <c r="AX636" i="8" s="1"/>
  <c r="AW636" i="8" s="1"/>
  <c r="AV636" i="8" s="1"/>
  <c r="AU636" i="8" s="1"/>
  <c r="AT636" i="8" s="1"/>
  <c r="AS636" i="8" s="1"/>
  <c r="AR636" i="8" s="1"/>
  <c r="AQ636" i="8" s="1"/>
  <c r="AP636" i="8" s="1"/>
  <c r="AO636" i="8" s="1"/>
  <c r="AZ636" i="8" s="1"/>
  <c r="BZ636" i="8" s="1"/>
  <c r="BK636" i="8"/>
  <c r="BJ636" i="8" s="1"/>
  <c r="BI636" i="8" s="1"/>
  <c r="BH636" i="8" s="1"/>
  <c r="BG636" i="8" s="1"/>
  <c r="BF636" i="8" s="1"/>
  <c r="BE636" i="8" s="1"/>
  <c r="BD636" i="8" s="1"/>
  <c r="BC636" i="8" s="1"/>
  <c r="BB636" i="8" s="1"/>
  <c r="BA636" i="8" s="1"/>
  <c r="BL636" i="8" s="1"/>
  <c r="CA636" i="8" s="1"/>
  <c r="AM184" i="8"/>
  <c r="AL184" i="8" s="1"/>
  <c r="AK184" i="8" s="1"/>
  <c r="AJ184" i="8" s="1"/>
  <c r="AI184" i="8" s="1"/>
  <c r="AH184" i="8" s="1"/>
  <c r="AG184" i="8" s="1"/>
  <c r="AF184" i="8" s="1"/>
  <c r="AE184" i="8" s="1"/>
  <c r="AD184" i="8" s="1"/>
  <c r="AC184" i="8" s="1"/>
  <c r="AN184" i="8" s="1"/>
  <c r="BY184" i="8" s="1"/>
  <c r="AY184" i="8"/>
  <c r="AX184" i="8" s="1"/>
  <c r="AW184" i="8" s="1"/>
  <c r="AV184" i="8" s="1"/>
  <c r="AU184" i="8" s="1"/>
  <c r="AT184" i="8" s="1"/>
  <c r="AS184" i="8" s="1"/>
  <c r="AR184" i="8" s="1"/>
  <c r="AQ184" i="8" s="1"/>
  <c r="AP184" i="8" s="1"/>
  <c r="AO184" i="8" s="1"/>
  <c r="AZ184" i="8" s="1"/>
  <c r="BZ184" i="8" s="1"/>
  <c r="BK184" i="8"/>
  <c r="BJ184" i="8" s="1"/>
  <c r="BI184" i="8" s="1"/>
  <c r="BH184" i="8" s="1"/>
  <c r="BG184" i="8" s="1"/>
  <c r="BF184" i="8" s="1"/>
  <c r="BE184" i="8" s="1"/>
  <c r="BD184" i="8" s="1"/>
  <c r="BC184" i="8" s="1"/>
  <c r="BB184" i="8" s="1"/>
  <c r="BA184" i="8" s="1"/>
  <c r="BL184" i="8" s="1"/>
  <c r="CA184" i="8" s="1"/>
  <c r="AM276" i="8"/>
  <c r="AL276" i="8" s="1"/>
  <c r="AK276" i="8" s="1"/>
  <c r="AJ276" i="8" s="1"/>
  <c r="AI276" i="8" s="1"/>
  <c r="AH276" i="8" s="1"/>
  <c r="AG276" i="8" s="1"/>
  <c r="AF276" i="8" s="1"/>
  <c r="AE276" i="8" s="1"/>
  <c r="AD276" i="8" s="1"/>
  <c r="AC276" i="8" s="1"/>
  <c r="AN276" i="8" s="1"/>
  <c r="BY276" i="8" s="1"/>
  <c r="AY276" i="8"/>
  <c r="AX276" i="8" s="1"/>
  <c r="AW276" i="8" s="1"/>
  <c r="AV276" i="8" s="1"/>
  <c r="AU276" i="8" s="1"/>
  <c r="AT276" i="8" s="1"/>
  <c r="AS276" i="8" s="1"/>
  <c r="AR276" i="8" s="1"/>
  <c r="AQ276" i="8" s="1"/>
  <c r="AP276" i="8" s="1"/>
  <c r="AO276" i="8" s="1"/>
  <c r="AZ276" i="8" s="1"/>
  <c r="BZ276" i="8" s="1"/>
  <c r="BK276" i="8"/>
  <c r="BJ276" i="8" s="1"/>
  <c r="BI276" i="8" s="1"/>
  <c r="BH276" i="8" s="1"/>
  <c r="BG276" i="8" s="1"/>
  <c r="BF276" i="8" s="1"/>
  <c r="BE276" i="8" s="1"/>
  <c r="BD276" i="8" s="1"/>
  <c r="BC276" i="8" s="1"/>
  <c r="BB276" i="8" s="1"/>
  <c r="BA276" i="8" s="1"/>
  <c r="BL276" i="8" s="1"/>
  <c r="CA276" i="8" s="1"/>
  <c r="AM79" i="8"/>
  <c r="AL79" i="8" s="1"/>
  <c r="AK79" i="8" s="1"/>
  <c r="AJ79" i="8" s="1"/>
  <c r="AI79" i="8" s="1"/>
  <c r="AH79" i="8" s="1"/>
  <c r="AG79" i="8" s="1"/>
  <c r="AF79" i="8" s="1"/>
  <c r="AE79" i="8" s="1"/>
  <c r="AD79" i="8" s="1"/>
  <c r="AC79" i="8" s="1"/>
  <c r="AN79" i="8" s="1"/>
  <c r="BY79" i="8" s="1"/>
  <c r="AY79" i="8"/>
  <c r="AX79" i="8" s="1"/>
  <c r="AW79" i="8" s="1"/>
  <c r="AV79" i="8" s="1"/>
  <c r="AU79" i="8" s="1"/>
  <c r="AT79" i="8" s="1"/>
  <c r="AS79" i="8" s="1"/>
  <c r="AR79" i="8" s="1"/>
  <c r="AQ79" i="8" s="1"/>
  <c r="AP79" i="8" s="1"/>
  <c r="AO79" i="8" s="1"/>
  <c r="AZ79" i="8" s="1"/>
  <c r="BZ79" i="8" s="1"/>
  <c r="BK79" i="8"/>
  <c r="BJ79" i="8" s="1"/>
  <c r="BI79" i="8" s="1"/>
  <c r="BH79" i="8" s="1"/>
  <c r="BG79" i="8" s="1"/>
  <c r="BF79" i="8" s="1"/>
  <c r="BE79" i="8" s="1"/>
  <c r="BD79" i="8" s="1"/>
  <c r="BC79" i="8" s="1"/>
  <c r="BB79" i="8" s="1"/>
  <c r="BA79" i="8" s="1"/>
  <c r="BL79" i="8" s="1"/>
  <c r="CA79" i="8" s="1"/>
  <c r="AM288" i="8"/>
  <c r="AL288" i="8" s="1"/>
  <c r="AK288" i="8" s="1"/>
  <c r="AJ288" i="8" s="1"/>
  <c r="AI288" i="8" s="1"/>
  <c r="AH288" i="8" s="1"/>
  <c r="AG288" i="8" s="1"/>
  <c r="AF288" i="8" s="1"/>
  <c r="AE288" i="8" s="1"/>
  <c r="AD288" i="8" s="1"/>
  <c r="AC288" i="8" s="1"/>
  <c r="AN288" i="8" s="1"/>
  <c r="BY288" i="8" s="1"/>
  <c r="AY288" i="8"/>
  <c r="AX288" i="8" s="1"/>
  <c r="AW288" i="8" s="1"/>
  <c r="AV288" i="8" s="1"/>
  <c r="AU288" i="8" s="1"/>
  <c r="AT288" i="8" s="1"/>
  <c r="AS288" i="8" s="1"/>
  <c r="AR288" i="8" s="1"/>
  <c r="AQ288" i="8" s="1"/>
  <c r="AP288" i="8" s="1"/>
  <c r="AO288" i="8" s="1"/>
  <c r="AZ288" i="8" s="1"/>
  <c r="BZ288" i="8" s="1"/>
  <c r="BK288" i="8"/>
  <c r="BJ288" i="8" s="1"/>
  <c r="BI288" i="8" s="1"/>
  <c r="BH288" i="8" s="1"/>
  <c r="BG288" i="8" s="1"/>
  <c r="BF288" i="8" s="1"/>
  <c r="BE288" i="8" s="1"/>
  <c r="BD288" i="8" s="1"/>
  <c r="BC288" i="8" s="1"/>
  <c r="BB288" i="8" s="1"/>
  <c r="BA288" i="8" s="1"/>
  <c r="BL288" i="8" s="1"/>
  <c r="CA288" i="8" s="1"/>
  <c r="AM203" i="8"/>
  <c r="AL203" i="8" s="1"/>
  <c r="AK203" i="8" s="1"/>
  <c r="AJ203" i="8" s="1"/>
  <c r="AI203" i="8" s="1"/>
  <c r="AH203" i="8" s="1"/>
  <c r="AG203" i="8" s="1"/>
  <c r="AF203" i="8" s="1"/>
  <c r="AE203" i="8" s="1"/>
  <c r="AD203" i="8" s="1"/>
  <c r="AC203" i="8" s="1"/>
  <c r="AN203" i="8" s="1"/>
  <c r="BY203" i="8" s="1"/>
  <c r="AY203" i="8"/>
  <c r="AX203" i="8" s="1"/>
  <c r="AW203" i="8" s="1"/>
  <c r="AV203" i="8" s="1"/>
  <c r="AU203" i="8" s="1"/>
  <c r="AT203" i="8" s="1"/>
  <c r="AS203" i="8" s="1"/>
  <c r="AR203" i="8" s="1"/>
  <c r="AQ203" i="8" s="1"/>
  <c r="AP203" i="8" s="1"/>
  <c r="AO203" i="8" s="1"/>
  <c r="AZ203" i="8" s="1"/>
  <c r="BZ203" i="8" s="1"/>
  <c r="BK203" i="8"/>
  <c r="BJ203" i="8" s="1"/>
  <c r="BI203" i="8" s="1"/>
  <c r="BH203" i="8" s="1"/>
  <c r="BG203" i="8" s="1"/>
  <c r="BF203" i="8" s="1"/>
  <c r="BE203" i="8" s="1"/>
  <c r="BD203" i="8" s="1"/>
  <c r="BC203" i="8" s="1"/>
  <c r="BB203" i="8" s="1"/>
  <c r="BA203" i="8" s="1"/>
  <c r="BL203" i="8" s="1"/>
  <c r="CA203" i="8" s="1"/>
  <c r="AM199" i="8"/>
  <c r="AL199" i="8" s="1"/>
  <c r="AK199" i="8" s="1"/>
  <c r="AJ199" i="8" s="1"/>
  <c r="AI199" i="8" s="1"/>
  <c r="AH199" i="8" s="1"/>
  <c r="AG199" i="8" s="1"/>
  <c r="AF199" i="8" s="1"/>
  <c r="AE199" i="8" s="1"/>
  <c r="AD199" i="8" s="1"/>
  <c r="AC199" i="8" s="1"/>
  <c r="AN199" i="8" s="1"/>
  <c r="BY199" i="8" s="1"/>
  <c r="AY199" i="8"/>
  <c r="AX199" i="8" s="1"/>
  <c r="AW199" i="8" s="1"/>
  <c r="AV199" i="8" s="1"/>
  <c r="AU199" i="8" s="1"/>
  <c r="AT199" i="8" s="1"/>
  <c r="AS199" i="8" s="1"/>
  <c r="AR199" i="8" s="1"/>
  <c r="AQ199" i="8" s="1"/>
  <c r="AP199" i="8" s="1"/>
  <c r="AO199" i="8" s="1"/>
  <c r="AZ199" i="8" s="1"/>
  <c r="BZ199" i="8" s="1"/>
  <c r="BK199" i="8"/>
  <c r="BJ199" i="8" s="1"/>
  <c r="BI199" i="8" s="1"/>
  <c r="BH199" i="8" s="1"/>
  <c r="BG199" i="8" s="1"/>
  <c r="BF199" i="8" s="1"/>
  <c r="BE199" i="8" s="1"/>
  <c r="BD199" i="8" s="1"/>
  <c r="BC199" i="8" s="1"/>
  <c r="BB199" i="8" s="1"/>
  <c r="BA199" i="8" s="1"/>
  <c r="BL199" i="8" s="1"/>
  <c r="CA199" i="8" s="1"/>
  <c r="AY359" i="8"/>
  <c r="AX359" i="8" s="1"/>
  <c r="AW359" i="8" s="1"/>
  <c r="AV359" i="8" s="1"/>
  <c r="AU359" i="8" s="1"/>
  <c r="AT359" i="8" s="1"/>
  <c r="AS359" i="8" s="1"/>
  <c r="AR359" i="8" s="1"/>
  <c r="AQ359" i="8" s="1"/>
  <c r="AP359" i="8" s="1"/>
  <c r="AO359" i="8" s="1"/>
  <c r="AZ359" i="8" s="1"/>
  <c r="BZ359" i="8" s="1"/>
  <c r="AM359" i="8"/>
  <c r="AL359" i="8" s="1"/>
  <c r="AK359" i="8" s="1"/>
  <c r="AJ359" i="8" s="1"/>
  <c r="AI359" i="8" s="1"/>
  <c r="AH359" i="8" s="1"/>
  <c r="AG359" i="8" s="1"/>
  <c r="AF359" i="8" s="1"/>
  <c r="AE359" i="8" s="1"/>
  <c r="AD359" i="8" s="1"/>
  <c r="AC359" i="8" s="1"/>
  <c r="AN359" i="8" s="1"/>
  <c r="BY359" i="8" s="1"/>
  <c r="BK359" i="8"/>
  <c r="BJ359" i="8" s="1"/>
  <c r="BI359" i="8" s="1"/>
  <c r="BH359" i="8" s="1"/>
  <c r="BG359" i="8" s="1"/>
  <c r="BF359" i="8" s="1"/>
  <c r="BE359" i="8" s="1"/>
  <c r="BD359" i="8" s="1"/>
  <c r="BC359" i="8" s="1"/>
  <c r="BB359" i="8" s="1"/>
  <c r="BA359" i="8" s="1"/>
  <c r="BL359" i="8" s="1"/>
  <c r="CA359" i="8" s="1"/>
  <c r="AM96" i="8"/>
  <c r="AL96" i="8" s="1"/>
  <c r="AK96" i="8" s="1"/>
  <c r="AJ96" i="8" s="1"/>
  <c r="AI96" i="8" s="1"/>
  <c r="AH96" i="8" s="1"/>
  <c r="AG96" i="8" s="1"/>
  <c r="AF96" i="8" s="1"/>
  <c r="AE96" i="8" s="1"/>
  <c r="AD96" i="8" s="1"/>
  <c r="AC96" i="8" s="1"/>
  <c r="AN96" i="8" s="1"/>
  <c r="BY96" i="8" s="1"/>
  <c r="AY96" i="8"/>
  <c r="AX96" i="8" s="1"/>
  <c r="AW96" i="8" s="1"/>
  <c r="AV96" i="8" s="1"/>
  <c r="AU96" i="8" s="1"/>
  <c r="AT96" i="8" s="1"/>
  <c r="AS96" i="8" s="1"/>
  <c r="AR96" i="8" s="1"/>
  <c r="AQ96" i="8" s="1"/>
  <c r="AP96" i="8" s="1"/>
  <c r="AO96" i="8" s="1"/>
  <c r="AZ96" i="8" s="1"/>
  <c r="BZ96" i="8" s="1"/>
  <c r="BK96" i="8"/>
  <c r="BJ96" i="8" s="1"/>
  <c r="BI96" i="8" s="1"/>
  <c r="BH96" i="8" s="1"/>
  <c r="BG96" i="8" s="1"/>
  <c r="BF96" i="8" s="1"/>
  <c r="BE96" i="8" s="1"/>
  <c r="BD96" i="8" s="1"/>
  <c r="BC96" i="8" s="1"/>
  <c r="BB96" i="8" s="1"/>
  <c r="BA96" i="8" s="1"/>
  <c r="BL96" i="8" s="1"/>
  <c r="CA96" i="8" s="1"/>
  <c r="AM224" i="8"/>
  <c r="AL224" i="8" s="1"/>
  <c r="AK224" i="8" s="1"/>
  <c r="AJ224" i="8" s="1"/>
  <c r="AI224" i="8" s="1"/>
  <c r="AH224" i="8" s="1"/>
  <c r="AG224" i="8" s="1"/>
  <c r="AF224" i="8" s="1"/>
  <c r="AE224" i="8" s="1"/>
  <c r="AD224" i="8" s="1"/>
  <c r="AC224" i="8" s="1"/>
  <c r="AN224" i="8" s="1"/>
  <c r="BY224" i="8" s="1"/>
  <c r="AY224" i="8"/>
  <c r="AX224" i="8" s="1"/>
  <c r="AW224" i="8" s="1"/>
  <c r="AV224" i="8" s="1"/>
  <c r="AU224" i="8" s="1"/>
  <c r="AT224" i="8" s="1"/>
  <c r="AS224" i="8" s="1"/>
  <c r="AR224" i="8" s="1"/>
  <c r="AQ224" i="8" s="1"/>
  <c r="AP224" i="8" s="1"/>
  <c r="AO224" i="8" s="1"/>
  <c r="AZ224" i="8" s="1"/>
  <c r="BZ224" i="8" s="1"/>
  <c r="BK224" i="8"/>
  <c r="BJ224" i="8" s="1"/>
  <c r="BI224" i="8" s="1"/>
  <c r="BH224" i="8" s="1"/>
  <c r="BG224" i="8" s="1"/>
  <c r="BF224" i="8" s="1"/>
  <c r="BE224" i="8" s="1"/>
  <c r="BD224" i="8" s="1"/>
  <c r="BC224" i="8" s="1"/>
  <c r="BB224" i="8" s="1"/>
  <c r="BA224" i="8" s="1"/>
  <c r="BL224" i="8" s="1"/>
  <c r="CA224" i="8" s="1"/>
  <c r="AM270" i="8"/>
  <c r="AL270" i="8" s="1"/>
  <c r="AK270" i="8" s="1"/>
  <c r="AJ270" i="8" s="1"/>
  <c r="AI270" i="8" s="1"/>
  <c r="AH270" i="8" s="1"/>
  <c r="AG270" i="8" s="1"/>
  <c r="AF270" i="8" s="1"/>
  <c r="AE270" i="8" s="1"/>
  <c r="AD270" i="8" s="1"/>
  <c r="AC270" i="8" s="1"/>
  <c r="AN270" i="8" s="1"/>
  <c r="BY270" i="8" s="1"/>
  <c r="AY270" i="8"/>
  <c r="AX270" i="8" s="1"/>
  <c r="AW270" i="8" s="1"/>
  <c r="AV270" i="8" s="1"/>
  <c r="AU270" i="8" s="1"/>
  <c r="AT270" i="8" s="1"/>
  <c r="AS270" i="8" s="1"/>
  <c r="AR270" i="8" s="1"/>
  <c r="AQ270" i="8" s="1"/>
  <c r="AP270" i="8" s="1"/>
  <c r="AO270" i="8" s="1"/>
  <c r="AZ270" i="8" s="1"/>
  <c r="BZ270" i="8" s="1"/>
  <c r="BK270" i="8"/>
  <c r="BJ270" i="8" s="1"/>
  <c r="BI270" i="8" s="1"/>
  <c r="BH270" i="8" s="1"/>
  <c r="BG270" i="8" s="1"/>
  <c r="BF270" i="8" s="1"/>
  <c r="BE270" i="8" s="1"/>
  <c r="BD270" i="8" s="1"/>
  <c r="BC270" i="8" s="1"/>
  <c r="BB270" i="8" s="1"/>
  <c r="BA270" i="8" s="1"/>
  <c r="BL270" i="8" s="1"/>
  <c r="CA270" i="8" s="1"/>
  <c r="AM93" i="8"/>
  <c r="AL93" i="8" s="1"/>
  <c r="AK93" i="8" s="1"/>
  <c r="AJ93" i="8" s="1"/>
  <c r="AI93" i="8" s="1"/>
  <c r="AH93" i="8" s="1"/>
  <c r="AG93" i="8" s="1"/>
  <c r="AF93" i="8" s="1"/>
  <c r="AE93" i="8" s="1"/>
  <c r="AD93" i="8" s="1"/>
  <c r="AC93" i="8" s="1"/>
  <c r="AN93" i="8" s="1"/>
  <c r="BY93" i="8" s="1"/>
  <c r="AY93" i="8"/>
  <c r="AX93" i="8" s="1"/>
  <c r="AW93" i="8" s="1"/>
  <c r="AV93" i="8" s="1"/>
  <c r="AU93" i="8" s="1"/>
  <c r="AT93" i="8" s="1"/>
  <c r="AS93" i="8" s="1"/>
  <c r="AR93" i="8" s="1"/>
  <c r="AQ93" i="8" s="1"/>
  <c r="AP93" i="8" s="1"/>
  <c r="AO93" i="8" s="1"/>
  <c r="AZ93" i="8" s="1"/>
  <c r="BZ93" i="8" s="1"/>
  <c r="BK93" i="8"/>
  <c r="BJ93" i="8" s="1"/>
  <c r="BI93" i="8" s="1"/>
  <c r="BH93" i="8" s="1"/>
  <c r="BG93" i="8" s="1"/>
  <c r="BF93" i="8" s="1"/>
  <c r="BE93" i="8" s="1"/>
  <c r="BD93" i="8" s="1"/>
  <c r="BC93" i="8" s="1"/>
  <c r="BB93" i="8" s="1"/>
  <c r="BA93" i="8" s="1"/>
  <c r="BL93" i="8" s="1"/>
  <c r="CA93" i="8" s="1"/>
  <c r="AM266" i="8"/>
  <c r="AL266" i="8" s="1"/>
  <c r="AK266" i="8" s="1"/>
  <c r="AJ266" i="8" s="1"/>
  <c r="AI266" i="8" s="1"/>
  <c r="AH266" i="8" s="1"/>
  <c r="AG266" i="8" s="1"/>
  <c r="AF266" i="8" s="1"/>
  <c r="AE266" i="8" s="1"/>
  <c r="AD266" i="8" s="1"/>
  <c r="AC266" i="8" s="1"/>
  <c r="AN266" i="8" s="1"/>
  <c r="BY266" i="8" s="1"/>
  <c r="AY266" i="8"/>
  <c r="AX266" i="8" s="1"/>
  <c r="AW266" i="8" s="1"/>
  <c r="AV266" i="8" s="1"/>
  <c r="AU266" i="8" s="1"/>
  <c r="AT266" i="8" s="1"/>
  <c r="AS266" i="8" s="1"/>
  <c r="AR266" i="8" s="1"/>
  <c r="AQ266" i="8" s="1"/>
  <c r="AP266" i="8" s="1"/>
  <c r="AO266" i="8" s="1"/>
  <c r="AZ266" i="8" s="1"/>
  <c r="BZ266" i="8" s="1"/>
  <c r="BK266" i="8"/>
  <c r="BJ266" i="8" s="1"/>
  <c r="BI266" i="8" s="1"/>
  <c r="BH266" i="8" s="1"/>
  <c r="BG266" i="8" s="1"/>
  <c r="BF266" i="8" s="1"/>
  <c r="BE266" i="8" s="1"/>
  <c r="BD266" i="8" s="1"/>
  <c r="BC266" i="8" s="1"/>
  <c r="BB266" i="8" s="1"/>
  <c r="BA266" i="8" s="1"/>
  <c r="BL266" i="8" s="1"/>
  <c r="CA266" i="8" s="1"/>
  <c r="AM172" i="8"/>
  <c r="AL172" i="8" s="1"/>
  <c r="AK172" i="8" s="1"/>
  <c r="AJ172" i="8" s="1"/>
  <c r="AI172" i="8" s="1"/>
  <c r="AH172" i="8" s="1"/>
  <c r="AG172" i="8" s="1"/>
  <c r="AF172" i="8" s="1"/>
  <c r="AE172" i="8" s="1"/>
  <c r="AD172" i="8" s="1"/>
  <c r="AC172" i="8" s="1"/>
  <c r="AN172" i="8" s="1"/>
  <c r="BY172" i="8" s="1"/>
  <c r="AY172" i="8"/>
  <c r="AX172" i="8" s="1"/>
  <c r="AW172" i="8" s="1"/>
  <c r="AV172" i="8" s="1"/>
  <c r="AU172" i="8" s="1"/>
  <c r="AT172" i="8" s="1"/>
  <c r="AS172" i="8" s="1"/>
  <c r="AR172" i="8" s="1"/>
  <c r="AQ172" i="8" s="1"/>
  <c r="AP172" i="8" s="1"/>
  <c r="AO172" i="8" s="1"/>
  <c r="AZ172" i="8" s="1"/>
  <c r="BZ172" i="8" s="1"/>
  <c r="BK172" i="8"/>
  <c r="BJ172" i="8" s="1"/>
  <c r="BI172" i="8" s="1"/>
  <c r="BH172" i="8" s="1"/>
  <c r="BG172" i="8" s="1"/>
  <c r="BF172" i="8" s="1"/>
  <c r="BE172" i="8" s="1"/>
  <c r="BD172" i="8" s="1"/>
  <c r="BC172" i="8" s="1"/>
  <c r="BB172" i="8" s="1"/>
  <c r="BA172" i="8" s="1"/>
  <c r="BL172" i="8" s="1"/>
  <c r="CA172" i="8" s="1"/>
  <c r="AM220" i="8"/>
  <c r="AL220" i="8" s="1"/>
  <c r="AK220" i="8" s="1"/>
  <c r="AJ220" i="8" s="1"/>
  <c r="AI220" i="8" s="1"/>
  <c r="AH220" i="8" s="1"/>
  <c r="AG220" i="8" s="1"/>
  <c r="AF220" i="8" s="1"/>
  <c r="AE220" i="8" s="1"/>
  <c r="AD220" i="8" s="1"/>
  <c r="AC220" i="8" s="1"/>
  <c r="AN220" i="8" s="1"/>
  <c r="BY220" i="8" s="1"/>
  <c r="AY220" i="8"/>
  <c r="AX220" i="8" s="1"/>
  <c r="AW220" i="8" s="1"/>
  <c r="AV220" i="8" s="1"/>
  <c r="AU220" i="8" s="1"/>
  <c r="AT220" i="8" s="1"/>
  <c r="AS220" i="8" s="1"/>
  <c r="AR220" i="8" s="1"/>
  <c r="AQ220" i="8" s="1"/>
  <c r="AP220" i="8" s="1"/>
  <c r="AO220" i="8" s="1"/>
  <c r="AZ220" i="8" s="1"/>
  <c r="BZ220" i="8" s="1"/>
  <c r="BK220" i="8"/>
  <c r="BJ220" i="8" s="1"/>
  <c r="BI220" i="8" s="1"/>
  <c r="BH220" i="8" s="1"/>
  <c r="BG220" i="8" s="1"/>
  <c r="BF220" i="8" s="1"/>
  <c r="BE220" i="8" s="1"/>
  <c r="BD220" i="8" s="1"/>
  <c r="BC220" i="8" s="1"/>
  <c r="BB220" i="8" s="1"/>
  <c r="BA220" i="8" s="1"/>
  <c r="BL220" i="8" s="1"/>
  <c r="CA220" i="8" s="1"/>
  <c r="K2" i="8"/>
  <c r="L2" i="1"/>
  <c r="CB2" i="1" s="1"/>
  <c r="CA2" i="1" s="1"/>
  <c r="BZ2" i="1" s="1"/>
  <c r="BY2" i="1" s="1"/>
  <c r="BX2" i="1" s="1"/>
  <c r="BW2" i="1" s="1"/>
  <c r="BV2" i="1" s="1"/>
  <c r="BU2" i="1" s="1"/>
  <c r="BT2" i="1" s="1"/>
  <c r="BS2" i="1" s="1"/>
  <c r="CC2" i="1" l="1"/>
  <c r="CE2" i="1" s="1"/>
  <c r="CD2" i="1"/>
  <c r="CF2" i="1" s="1"/>
  <c r="L2" i="8"/>
  <c r="BW2" i="8"/>
  <c r="BV2" i="8" s="1"/>
  <c r="BU2" i="8" s="1"/>
  <c r="BT2" i="8" s="1"/>
  <c r="BS2" i="8" s="1"/>
  <c r="BR2" i="8" s="1"/>
  <c r="BQ2" i="8" s="1"/>
  <c r="BP2" i="8" s="1"/>
  <c r="BO2" i="8" s="1"/>
  <c r="BN2" i="8" s="1"/>
  <c r="BM2" i="8" s="1"/>
  <c r="BX2" i="8" s="1"/>
  <c r="CB2" i="8" s="1"/>
  <c r="BK2" i="8" l="1"/>
  <c r="BJ2" i="8" s="1"/>
  <c r="BI2" i="8" s="1"/>
  <c r="BH2" i="8" s="1"/>
  <c r="BG2" i="8" s="1"/>
  <c r="BF2" i="8" s="1"/>
  <c r="BE2" i="8" s="1"/>
  <c r="BD2" i="8" s="1"/>
  <c r="BC2" i="8" s="1"/>
  <c r="BB2" i="8" s="1"/>
  <c r="BA2" i="8" s="1"/>
  <c r="BL2" i="8" s="1"/>
  <c r="CA2" i="8" s="1"/>
  <c r="AY2" i="8"/>
  <c r="AX2" i="8" s="1"/>
  <c r="AW2" i="8" s="1"/>
  <c r="AV2" i="8" s="1"/>
  <c r="AU2" i="8" s="1"/>
  <c r="AT2" i="8" s="1"/>
  <c r="AS2" i="8" s="1"/>
  <c r="AR2" i="8" s="1"/>
  <c r="AQ2" i="8" s="1"/>
  <c r="AP2" i="8" s="1"/>
  <c r="AO2" i="8" s="1"/>
  <c r="AZ2" i="8" s="1"/>
  <c r="BZ2" i="8" s="1"/>
  <c r="AM2" i="8"/>
  <c r="AL2" i="8" s="1"/>
  <c r="AK2" i="8" s="1"/>
  <c r="AJ2" i="8" s="1"/>
  <c r="AI2" i="8" s="1"/>
  <c r="AH2" i="8" s="1"/>
  <c r="AG2" i="8" s="1"/>
  <c r="AF2" i="8" s="1"/>
  <c r="AE2" i="8" s="1"/>
  <c r="AD2" i="8" s="1"/>
  <c r="AC2" i="8" s="1"/>
  <c r="AN2" i="8" s="1"/>
  <c r="BY2" i="8" s="1"/>
</calcChain>
</file>

<file path=xl/sharedStrings.xml><?xml version="1.0" encoding="utf-8"?>
<sst xmlns="http://schemas.openxmlformats.org/spreadsheetml/2006/main" count="1590" uniqueCount="340">
  <si>
    <t>Sex</t>
  </si>
  <si>
    <t>BMI</t>
  </si>
  <si>
    <t>WHR</t>
  </si>
  <si>
    <t>BMI-Q</t>
  </si>
  <si>
    <t>WHR-Q</t>
  </si>
  <si>
    <t>BMIM</t>
  </si>
  <si>
    <t>WHRM</t>
  </si>
  <si>
    <t>Age</t>
  </si>
  <si>
    <t>16-19</t>
  </si>
  <si>
    <t>20-24</t>
  </si>
  <si>
    <t>25-34</t>
  </si>
  <si>
    <t>35-44</t>
  </si>
  <si>
    <t>45-54</t>
  </si>
  <si>
    <t>55-65</t>
  </si>
  <si>
    <t>Productivity potential by Age</t>
  </si>
  <si>
    <t>Sources</t>
  </si>
  <si>
    <t>https://heart-bmj-com.proxy.lib.umich.edu/content/100/20/1613</t>
  </si>
  <si>
    <t>BMIM/WHRM</t>
  </si>
  <si>
    <t>ASCVD Risk levels</t>
  </si>
  <si>
    <t>http://tools.acc.org/ASCVD-Risk-Estimator-Plus/#!/calculate/estimate/</t>
  </si>
  <si>
    <t>Costs of CVD</t>
  </si>
  <si>
    <t>66+</t>
  </si>
  <si>
    <t>Race</t>
  </si>
  <si>
    <t>Risk (BMI)</t>
  </si>
  <si>
    <t>Risk (WHR)</t>
  </si>
  <si>
    <t>Risk %</t>
  </si>
  <si>
    <t>Medical costs (BMI)</t>
  </si>
  <si>
    <t>Medical costs (WHR)</t>
  </si>
  <si>
    <t>Total Cholesterol</t>
  </si>
  <si>
    <t>HDL-C</t>
  </si>
  <si>
    <t>Systolic BP</t>
  </si>
  <si>
    <t>BP treatment?</t>
  </si>
  <si>
    <t>Diabetes</t>
  </si>
  <si>
    <t>Ln(TotalCholesterol)</t>
  </si>
  <si>
    <t>Ln(Total Cholesterol)*Ln(Age)</t>
  </si>
  <si>
    <t>Ln(Age)</t>
  </si>
  <si>
    <t>Ln(Age)^2</t>
  </si>
  <si>
    <t>Ln(HDL-C)</t>
  </si>
  <si>
    <t>Ln(Age)*Ln(HDL-C)</t>
  </si>
  <si>
    <t>Ln(Treated Systolic BP)</t>
  </si>
  <si>
    <t>Ln(Age)*Ln(Treated Systolic BP)</t>
  </si>
  <si>
    <t>Ln(Untreated Systolic BP)</t>
  </si>
  <si>
    <t>Ln(Age)*Ln(Untreated Systolic BP)</t>
  </si>
  <si>
    <t>Ln(Age)*Smoker</t>
  </si>
  <si>
    <t>Sum</t>
  </si>
  <si>
    <t>Mean</t>
  </si>
  <si>
    <t>Baseline Survival Rate</t>
  </si>
  <si>
    <t>Smoke</t>
  </si>
  <si>
    <t>Lost productivity (BMI)</t>
  </si>
  <si>
    <t>Lost productivity (WHR)</t>
  </si>
  <si>
    <t>Ln(Age*Ln(Untreated Systolic BP)</t>
  </si>
  <si>
    <t>Exp. Importance</t>
  </si>
  <si>
    <t>Productivity potential multiplier normalized to average age of CVD (66)</t>
  </si>
  <si>
    <t>See NHANES sheet</t>
  </si>
  <si>
    <t>Source:</t>
  </si>
  <si>
    <t>https://www.jstor.org/stable/25434764?read-now=1&amp;seq=12#page_scan_tab_contents</t>
  </si>
  <si>
    <t>Age and Productivity Potential: A New Approach Based on Ability Levels and Industry-Wide Task Demand</t>
  </si>
  <si>
    <t>How important is experience for productivity at your company on a scale of 0-4?</t>
  </si>
  <si>
    <t>Total Cost (BMI)</t>
  </si>
  <si>
    <t>Total Cost (WHR)</t>
  </si>
  <si>
    <t>Where</t>
  </si>
  <si>
    <t>Male</t>
  </si>
  <si>
    <t>55-59</t>
  </si>
  <si>
    <t>60-64</t>
  </si>
  <si>
    <t>65-69</t>
  </si>
  <si>
    <t>Female</t>
  </si>
  <si>
    <t>70+</t>
  </si>
  <si>
    <t>Productivity multiplier by Age</t>
  </si>
  <si>
    <t>Productivity potential multiplier normalized to Age group alone (for diabetes)</t>
  </si>
  <si>
    <t>16-34</t>
  </si>
  <si>
    <t>https://care.diabetesjournals.org/content/36/4/1033.short</t>
  </si>
  <si>
    <t>Productivity potential multiplier normalized to Age group</t>
  </si>
  <si>
    <t>Average Productivity loss (ADA)</t>
  </si>
  <si>
    <t>Productivity loss (corrected to exp importance)</t>
  </si>
  <si>
    <t>66-69</t>
  </si>
  <si>
    <t>Exp Import</t>
  </si>
  <si>
    <t>Average Medical Cost of CVD = 15360.43</t>
  </si>
  <si>
    <t>Average Productivity loss to CVD= 13443.15</t>
  </si>
  <si>
    <t>Economic Costs of Diabetes in the U.S. in 2012</t>
  </si>
  <si>
    <t>Productivity loss (corrected to exp importance and 2019 $)</t>
  </si>
  <si>
    <t>Exp import</t>
  </si>
  <si>
    <t>https://www-tandfonline-com.proxy.lib.umich.edu/doi/full/10.1185/03007990903422307</t>
  </si>
  <si>
    <t>Societal cost of rheumatoid arthritis patients in the US</t>
  </si>
  <si>
    <t>Lost productivity w/ disease year 1</t>
  </si>
  <si>
    <t>Age+1</t>
  </si>
  <si>
    <t>Age+2</t>
  </si>
  <si>
    <t>Age+3</t>
  </si>
  <si>
    <t>Age+4</t>
  </si>
  <si>
    <t>Age+5</t>
  </si>
  <si>
    <t>Age+6</t>
  </si>
  <si>
    <t>Age+7</t>
  </si>
  <si>
    <t>Age+8</t>
  </si>
  <si>
    <t>Age+9</t>
  </si>
  <si>
    <t>Lost productivity w/ disease year 2</t>
  </si>
  <si>
    <t>Lost productivity w/ disease year 3</t>
  </si>
  <si>
    <t>Lost productivity w/ disease year 4</t>
  </si>
  <si>
    <t>Lost productivity w/ disease year 5</t>
  </si>
  <si>
    <t>Lost productivity w/ disease year 6</t>
  </si>
  <si>
    <t>Lost productivity w/ disease year 7</t>
  </si>
  <si>
    <t>Lost productivity w/ disease year 8</t>
  </si>
  <si>
    <t>Lost productivity w/ disease year 9</t>
  </si>
  <si>
    <t>Lost productivity w/ disease year 10</t>
  </si>
  <si>
    <t>C=Hypothetical annual cost of disease</t>
  </si>
  <si>
    <t>r=Chance of disease in the next 10 years</t>
  </si>
  <si>
    <t>l=Average annual lost productivity for a given age with disease</t>
  </si>
  <si>
    <t>n=Hypothetical number of years with disease in the next 10 years</t>
  </si>
  <si>
    <t>c=Average annual medical cost of disease</t>
  </si>
  <si>
    <t>Cost estimation</t>
  </si>
  <si>
    <t>https://onlinelibrary-wiley-com.proxy.lib.umich.edu/doi/full/10.1002/da.20580</t>
  </si>
  <si>
    <t>Employer burden of mild, moderate, and severe major depressive disorder: mental health services utilization and costs, and work performance</t>
  </si>
  <si>
    <t>Average Medical Cost of depression = $1035.82</t>
  </si>
  <si>
    <t>Average Lost Productivity of depression = $3002.57</t>
  </si>
  <si>
    <t>Average Age of Depression = 49</t>
  </si>
  <si>
    <t>NHANES</t>
  </si>
  <si>
    <t>NHANES 2015-2016</t>
  </si>
  <si>
    <t>Average Medical Cost of R-Arthritis = 7714.93</t>
  </si>
  <si>
    <t>Average Productivity loss to R-Arthritis= 5747.34</t>
  </si>
  <si>
    <t>https://ovidsp-dc2-ovid-com.proxy.lib.umich.edu/sp-3.33.0b/ovidweb.cgi?QS2=434f4e1a73d37e8c5a069e886e3737f28082cea89669fc0763bd1a79d4ef96b4699186787b495e9347894c21be7051aa86d16c3e664cd36d61ad7e9ddd071e7c38d36fc82f0a69db56145e9cd9d682f448188af1b120b5d32203e8ee5eb1ce2e1f2077d9cf889f04cdec50fe67458a660a901c910fd3264358d8836c1b2387e89addf69b5c20a72e1ab6a02024472173b3d17c6e0dc5c35b70c2ce1077feca7a30005345f76d8d947785c093687d23b28f0d72e992fef13f3234052ae949f63c3ca0e6890ad159876e9c1e09d100843048e73435714c51d516ecb70c3151370c32c0e357e5ab0c55866cd434acdc619e32e3c4c88307e262</t>
  </si>
  <si>
    <t>Direct and Indirect Economic Costs Among Private-Sector Employees With Osteoarthritis</t>
  </si>
  <si>
    <t>Average Productivity loss to O-Arthritis=1254.73</t>
  </si>
  <si>
    <t>Average Productivity loss of R and O Arthritis based on prevalence = 2699.49</t>
  </si>
  <si>
    <t>Average age of R and O Arthritis = 63</t>
  </si>
  <si>
    <t>Productivity potential multiplier normalized to average age of Depression (49)</t>
  </si>
  <si>
    <t>Productivity potential multiplier normalized to average age of Arthritis (63)</t>
  </si>
  <si>
    <t>Florida</t>
  </si>
  <si>
    <t>Georgia</t>
  </si>
  <si>
    <t>Alaska</t>
  </si>
  <si>
    <t>Arizona</t>
  </si>
  <si>
    <t>Arkansas</t>
  </si>
  <si>
    <t>Alabama</t>
  </si>
  <si>
    <t>California</t>
  </si>
  <si>
    <t>Colorado</t>
  </si>
  <si>
    <t>Connecticut</t>
  </si>
  <si>
    <t>Delaware</t>
  </si>
  <si>
    <t>District of Columbia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</si>
  <si>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</si>
  <si>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</si>
  <si>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</si>
  <si>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</si>
  <si>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</si>
  <si>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</si>
  <si>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</si>
  <si>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</si>
  <si>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</si>
  <si>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</si>
  <si>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</si>
  <si>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</si>
  <si>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</si>
  <si>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</si>
  <si>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</si>
  <si>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</si>
  <si>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</si>
  <si>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</si>
  <si>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</si>
  <si>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</si>
  <si>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</si>
  <si>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</si>
  <si>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</si>
  <si>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</si>
  <si>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</si>
  <si>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</si>
  <si>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</si>
  <si>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</si>
  <si>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</si>
  <si>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</si>
  <si>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</si>
  <si>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</si>
  <si>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</si>
  <si>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</si>
  <si>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</si>
  <si>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</si>
  <si>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</si>
  <si>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</si>
  <si>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</si>
  <si>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</si>
  <si>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United States</t>
  </si>
  <si>
    <t>Includes: CAD, MI, AP, Stroke, and HF</t>
  </si>
  <si>
    <t>Related disease that are not explicitly included: Aneurysm, Hemhorrage, Thrombosis, and Arterial Stenosis</t>
  </si>
  <si>
    <t>https://www-sciencedirect-com.proxy.lib.umich.edu/science/article/pii/S0012369215302336</t>
  </si>
  <si>
    <t>Avg Annual Medical Cost</t>
  </si>
  <si>
    <t>Avg Annual Productivity Loss</t>
  </si>
  <si>
    <t>Total and State-Specific Medical and Absenteeism Costs of COPD Among Adults Aged 18 Years in the United States for 2010 and Projections Through 2020</t>
  </si>
  <si>
    <t>https://www-ncbi-nlm-nih-gov.proxy.lib.umich.edu/pmc/articles/PMC3324999/</t>
  </si>
  <si>
    <t>The burden of chronic obstructive pulmonary disease among employed adults</t>
  </si>
  <si>
    <t>Average Age of COPD: 62</t>
  </si>
  <si>
    <t>Productivity potential multiplier normalized to average age of COPD (62)</t>
  </si>
  <si>
    <t>Productivity loss normalized to average age of Arthritis (63)</t>
  </si>
  <si>
    <t>Productivity loss normalized to average age ofCVD (66)</t>
  </si>
  <si>
    <t>Productivity loss normalized to average age of Depression (49)</t>
  </si>
  <si>
    <t>Productivity loss in MI normalized to average age of COPD (62)</t>
  </si>
  <si>
    <t>HC</t>
  </si>
  <si>
    <t>HT</t>
  </si>
  <si>
    <t>Arthritis Risk</t>
  </si>
  <si>
    <t>COPD Risk</t>
  </si>
  <si>
    <t>Depression Risk</t>
  </si>
  <si>
    <t>Diabetes Risk</t>
  </si>
  <si>
    <t>Medical Cost Arthritis</t>
  </si>
  <si>
    <t>Medical Cost COPD</t>
  </si>
  <si>
    <t>Medical Cost Depression</t>
  </si>
  <si>
    <t>Medical Cost Diabetes</t>
  </si>
  <si>
    <t>Sex-Binary</t>
  </si>
  <si>
    <t>Arthritis</t>
  </si>
  <si>
    <t>COPD</t>
  </si>
  <si>
    <t>Depression</t>
  </si>
  <si>
    <t xml:space="preserve">            </t>
  </si>
  <si>
    <t xml:space="preserve">Estimate </t>
  </si>
  <si>
    <t xml:space="preserve">Std. Error </t>
  </si>
  <si>
    <t xml:space="preserve">z value </t>
  </si>
  <si>
    <t xml:space="preserve">Pr(&gt;|z|)    </t>
  </si>
  <si>
    <t>(Intercept)</t>
  </si>
  <si>
    <t xml:space="preserve">&lt; 2e-16 </t>
  </si>
  <si>
    <t>***</t>
  </si>
  <si>
    <t>Gen</t>
  </si>
  <si>
    <t>Smoke1993</t>
  </si>
  <si>
    <t xml:space="preserve">  </t>
  </si>
  <si>
    <t>BMI1993</t>
  </si>
  <si>
    <t>HC1993</t>
  </si>
  <si>
    <t>HT1993</t>
  </si>
  <si>
    <t>Hosmer and Lemeshow goodness of fit (GOF) test</t>
  </si>
  <si>
    <t>X-squared</t>
  </si>
  <si>
    <t xml:space="preserve"> df</t>
  </si>
  <si>
    <t xml:space="preserve"> p-value</t>
  </si>
  <si>
    <t xml:space="preserve">Pr(&gt;|z|)  </t>
  </si>
  <si>
    <t xml:space="preserve">(Intercept) </t>
  </si>
  <si>
    <t xml:space="preserve">*  </t>
  </si>
  <si>
    <t xml:space="preserve">BMI1993      </t>
  </si>
  <si>
    <t xml:space="preserve">   </t>
  </si>
  <si>
    <t>Diab1993</t>
  </si>
  <si>
    <t xml:space="preserve">** </t>
  </si>
  <si>
    <t>Significance codes</t>
  </si>
  <si>
    <t>0-0.001</t>
  </si>
  <si>
    <t xml:space="preserve"> .001-.01</t>
  </si>
  <si>
    <t xml:space="preserve"> .01-.05</t>
  </si>
  <si>
    <t>**</t>
  </si>
  <si>
    <t>*</t>
  </si>
  <si>
    <t>Lost productivity w/ Arthritis year 1</t>
  </si>
  <si>
    <t>Lost productivity w/ Arthritis year 2</t>
  </si>
  <si>
    <t>Lost productivity w/ Arthritis year 3</t>
  </si>
  <si>
    <t>Lost productivity w/ Arthritis year 4</t>
  </si>
  <si>
    <t>Lost productivity w/ Arthritis year 5</t>
  </si>
  <si>
    <t>Lost productivity w/ Arthritis year 6</t>
  </si>
  <si>
    <t>Lost productivity w/ Arthritis year 7</t>
  </si>
  <si>
    <t>Lost productivity w/ Arthritis year 8</t>
  </si>
  <si>
    <t>Lost productivity w/ Arthritis year 9</t>
  </si>
  <si>
    <t>Lost productivity w/ Arthritis year 10</t>
  </si>
  <si>
    <t>Lost Productivity Arthritis</t>
  </si>
  <si>
    <t>Lost productivity w/ COPD year 1</t>
  </si>
  <si>
    <t>Lost productivity w/ COPD year 2</t>
  </si>
  <si>
    <t>Lost productivity w/ COPD year 3</t>
  </si>
  <si>
    <t>Lost productivity w/ COPD year 4</t>
  </si>
  <si>
    <t>Lost productivity w/ COPD year 5</t>
  </si>
  <si>
    <t>Lost productivity w/ COPD year 6</t>
  </si>
  <si>
    <t>Lost productivity w/ COPD year 7</t>
  </si>
  <si>
    <t>Lost productivity w/ COPD year 8</t>
  </si>
  <si>
    <t>Lost productivity w/ COPD year 9</t>
  </si>
  <si>
    <t>Lost productivity w/ COPD year 10</t>
  </si>
  <si>
    <t>Lost productivity w/ Depression year 1</t>
  </si>
  <si>
    <t>Lost productivity w/ Depression year 2</t>
  </si>
  <si>
    <t>Lost productivity w/ Depression year 3</t>
  </si>
  <si>
    <t>Lost productivity w/ Depression year 4</t>
  </si>
  <si>
    <t>Lost productivity w/ Depression year 5</t>
  </si>
  <si>
    <t>Lost productivity w/ Depression year 6</t>
  </si>
  <si>
    <t>Lost productivity w/ Depression year 7</t>
  </si>
  <si>
    <t>Lost productivity w/ Depression year 8</t>
  </si>
  <si>
    <t>Lost productivity w/ Depression year 9</t>
  </si>
  <si>
    <t>Lost productivity w/ Depression year 10</t>
  </si>
  <si>
    <t>Lost productivity w/ Diabetes year 1</t>
  </si>
  <si>
    <t>Lost productivity w/ Diabetes year 2</t>
  </si>
  <si>
    <t>Lost productivity w/ Diabetes year 3</t>
  </si>
  <si>
    <t>Lost productivity w/ Diabetes year 4</t>
  </si>
  <si>
    <t>Lost productivity w/ Diabetes year 5</t>
  </si>
  <si>
    <t>Lost productivity w/ Diabetes year 6</t>
  </si>
  <si>
    <t>Lost productivity w/ Diabetes year 7</t>
  </si>
  <si>
    <t>Lost productivity w/ Diabetes year 8</t>
  </si>
  <si>
    <t>Lost productivity w/ Diabetes year 9</t>
  </si>
  <si>
    <t>Lost productivity w/ Diabetes year 10</t>
  </si>
  <si>
    <t>Lost Productivity COPD</t>
  </si>
  <si>
    <t>Lost Productivity Depression</t>
  </si>
  <si>
    <t>Lost Productivity Diabetes</t>
  </si>
  <si>
    <t>Age+10</t>
  </si>
  <si>
    <t>Lost productivity w/ Arthritis year 11</t>
  </si>
  <si>
    <t>Lost productivity w/ COPD year 11</t>
  </si>
  <si>
    <t>Lost productivity w/ Depression year 11</t>
  </si>
  <si>
    <t>Lost productivity w/ Diabetes year 11</t>
  </si>
  <si>
    <t>CVD</t>
  </si>
  <si>
    <t>C-statistic</t>
  </si>
  <si>
    <t>4.86-7.25</t>
  </si>
  <si>
    <t>95% Confidence Intervals</t>
  </si>
  <si>
    <t xml:space="preserve">                 </t>
  </si>
  <si>
    <t xml:space="preserve">Gen1        </t>
  </si>
  <si>
    <t xml:space="preserve">Smoke19931  </t>
  </si>
  <si>
    <t xml:space="preserve">BMI1993     </t>
  </si>
  <si>
    <t xml:space="preserve">HC19931     </t>
  </si>
  <si>
    <t xml:space="preserve">HT19931     </t>
  </si>
  <si>
    <t xml:space="preserve">Smoke19931   </t>
  </si>
  <si>
    <t xml:space="preserve">HT19931      </t>
  </si>
  <si>
    <t xml:space="preserve">                  </t>
  </si>
  <si>
    <t xml:space="preserve">Diab19931   </t>
  </si>
  <si>
    <t xml:space="preserve">                </t>
  </si>
  <si>
    <t xml:space="preserve">                   </t>
  </si>
  <si>
    <t>.713-.818</t>
  </si>
  <si>
    <t>Glucose</t>
  </si>
  <si>
    <t>Average Medical Cost of Diabetes = 9369.07</t>
  </si>
  <si>
    <t>Total Cost Arthritis</t>
  </si>
  <si>
    <t>Total Cost COPD</t>
  </si>
  <si>
    <t>Total Cost Depression</t>
  </si>
  <si>
    <t>Total Cost Diabetes</t>
  </si>
  <si>
    <t>Year</t>
  </si>
  <si>
    <t>TC</t>
  </si>
  <si>
    <t>SBP</t>
  </si>
  <si>
    <t>HealthScore</t>
  </si>
  <si>
    <t>Warning: Please wait for "Complete!" dialogue box when Calculating. Calculation can take a minute to run.</t>
  </si>
  <si>
    <t>Ncells</t>
  </si>
  <si>
    <t>Npersons</t>
  </si>
  <si>
    <t>Nyears</t>
  </si>
  <si>
    <t>Gender</t>
  </si>
  <si>
    <t>HDLC</t>
  </si>
  <si>
    <t>BPMEDS</t>
  </si>
  <si>
    <t>W</t>
  </si>
  <si>
    <t>% Smoke</t>
  </si>
  <si>
    <t>% Hyperlipidemic</t>
  </si>
  <si>
    <t>% Hypertensive</t>
  </si>
  <si>
    <t>CVD (10yr)</t>
  </si>
  <si>
    <t>Graphs by year</t>
  </si>
  <si>
    <t>Graphs by metric</t>
  </si>
  <si>
    <t>% (Pre)Diabetic</t>
  </si>
  <si>
    <t>Warning: Do Not Put data above Row 10 anywhere on this sheet. Invisible data is stored there.</t>
  </si>
  <si>
    <t>Note: Average Cost takes into account lost productivity, which varies by age and disease. A reduced risk does not necessarily lead to reduced costs since peak productivity is between the ages of 20 and 44 depending on how important experience is at a firm. If age control is desired, use the same age each year for each individual.</t>
  </si>
  <si>
    <t>Years</t>
  </si>
  <si>
    <r>
      <t xml:space="preserve">Instructions: Input data into this worksheet in the highlighted columns. Ensure that there are no errors in the data and that every spot is filled. Missing data or errors will cause the calculator to break. For gender, 0=female and 1=male. For race, W=white, O=other. For BP medication and smoking status, 0=negative, 1=affirmative. Input data by ascending year, I.E. all year 1 data for all individuals followed by year 2 data for all, etc. Ensure that the number of individuals is identical for each year. Once data is input here, go to the </t>
    </r>
    <r>
      <rPr>
        <b/>
        <i/>
        <sz val="11"/>
        <color theme="1"/>
        <rFont val="Calibri"/>
        <family val="2"/>
        <scheme val="minor"/>
      </rPr>
      <t xml:space="preserve">Results </t>
    </r>
    <r>
      <rPr>
        <b/>
        <sz val="11"/>
        <color theme="1"/>
        <rFont val="Calibri"/>
        <family val="2"/>
        <scheme val="minor"/>
      </rPr>
      <t>worksheet and click</t>
    </r>
    <r>
      <rPr>
        <b/>
        <i/>
        <sz val="11"/>
        <color theme="1"/>
        <rFont val="Calibri"/>
        <family val="2"/>
        <scheme val="minor"/>
      </rPr>
      <t xml:space="preserve"> Calculate</t>
    </r>
    <r>
      <rPr>
        <b/>
        <sz val="11"/>
        <color theme="1"/>
        <rFont val="Calibri"/>
        <family val="2"/>
        <scheme val="minor"/>
      </rPr>
      <t xml:space="preserve"> and </t>
    </r>
    <r>
      <rPr>
        <b/>
        <i/>
        <sz val="11"/>
        <color theme="1"/>
        <rFont val="Calibri"/>
        <family val="2"/>
        <scheme val="minor"/>
      </rPr>
      <t>Make Graphs</t>
    </r>
  </si>
  <si>
    <t>CVD Risk</t>
  </si>
  <si>
    <t>Arthritis Cost</t>
  </si>
  <si>
    <t>COPD Cost</t>
  </si>
  <si>
    <t>Depression Cost</t>
  </si>
  <si>
    <t>CVD Cost</t>
  </si>
  <si>
    <t>Health Score</t>
  </si>
  <si>
    <t>% High Cholesterol</t>
  </si>
  <si>
    <t>% High Blood Pressure</t>
  </si>
  <si>
    <t>% (Pre-)Diabetic</t>
  </si>
  <si>
    <t>Total Disease Cost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</si>
</sst>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7" x14ac:knownFonts="1">
    <font>
      <sz val="11"/>
      <color theme="1"/>
      <name val="Calibri"/>
      <family val="2"/>
      <scheme val="minor"/>
    </font>
    <font>
      <u/>
      <sz val="11"/>
      <color theme="10"/>
      <name val="Calibri"/>
      <family val="2"/>
      <scheme val="minor"/>
    </font>
    <font>
      <b/>
      <sz val="11"/>
      <color theme="1"/>
      <name val="Calibri"/>
      <family val="2"/>
      <scheme val="minor"/>
    </font>
    <font>
      <sz val="11"/>
      <name val="Calibri"/>
      <family val="2"/>
      <scheme val="minor"/>
    </font>
    <font>
      <sz val="11"/>
      <color rgb="FF000000"/>
      <name val="Calibri"/>
      <family val="2"/>
    </font>
    <font>
      <b/>
      <i/>
      <sz val="11"/>
      <color theme="1"/>
      <name val="Calibri"/>
      <family val="2"/>
      <scheme val="minor"/>
    </font>
    <font>
      <sz val="11"/>
      <color rgb="FFFFFFFF"/>
      <name val="Calibri"/>
      <family val="2"/>
      <scheme val="minor"/>
    </font>
  </fonts>
  <fills count="8">
    <fill>
      <patternFill patternType="none"/>
    </fill>
    <fill>
      <patternFill patternType="gray125"/>
    </fill>
    <fill>
      <patternFill patternType="solid">
        <fgColor rgb="FFFFFF00"/>
        <bgColor indexed="64"/>
      </patternFill>
    </fill>
    <fill>
      <patternFill patternType="solid">
        <fgColor theme="7"/>
        <bgColor indexed="64"/>
      </patternFill>
    </fill>
    <fill>
      <patternFill patternType="solid">
        <fgColor theme="5"/>
        <bgColor indexed="64"/>
      </patternFill>
    </fill>
    <fill>
      <patternFill patternType="solid">
        <fgColor theme="4"/>
        <bgColor indexed="64"/>
      </patternFill>
    </fill>
    <fill>
      <patternFill patternType="solid">
        <fgColor theme="2"/>
        <bgColor indexed="64"/>
      </patternFill>
    </fill>
    <fill>
      <patternFill patternType="solid">
        <fgColor rgb="FFFFC000"/>
        <bgColor indexed="64"/>
      </patternFill>
    </fill>
  </fills>
  <borders count="3">
    <border>
      <left/>
      <right/>
      <top/>
      <bottom/>
      <diagonal/>
    </border>
    <border>
      <left/>
      <right/>
      <top/>
      <bottom style="thin">
        <color indexed="64"/>
      </bottom>
      <diagonal/>
    </border>
    <border>
      <left/>
      <right style="thin">
        <color indexed="64"/>
      </right>
      <top/>
      <bottom/>
      <diagonal/>
    </border>
  </borders>
  <cellStyleXfs count="2">
    <xf numFmtId="0" fontId="0" fillId="0" borderId="0"/>
    <xf numFmtId="0" fontId="1" fillId="0" borderId="0" applyNumberFormat="0" applyFill="0" applyBorder="0" applyAlignment="0" applyProtection="0"/>
  </cellStyleXfs>
  <cellXfs count="31">
    <xf numFmtId="0" fontId="0" fillId="0" borderId="0" xfId="0"/>
    <xf numFmtId="0" fontId="1" fillId="0" borderId="0" xfId="1"/>
    <xf numFmtId="0" fontId="0" fillId="0" borderId="0" xfId="0" applyAlignment="1"/>
    <xf numFmtId="164" fontId="0" fillId="0" borderId="0" xfId="0" applyNumberFormat="1"/>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0" borderId="0" xfId="0" applyAlignment="1">
      <alignment vertical="center"/>
    </xf>
    <xf numFmtId="2" fontId="0" fillId="0" borderId="0" xfId="0" applyNumberFormat="1"/>
    <xf numFmtId="0" fontId="0" fillId="0" borderId="0" xfId="0" applyFill="1"/>
    <xf numFmtId="0" fontId="2" fillId="0" borderId="0" xfId="0" applyFont="1"/>
    <xf numFmtId="0" fontId="0" fillId="0" borderId="1" xfId="0" applyBorder="1"/>
    <xf numFmtId="0" fontId="0" fillId="7" borderId="0" xfId="0" applyFill="1"/>
    <xf numFmtId="11" fontId="0" fillId="0" borderId="0" xfId="0" applyNumberFormat="1"/>
    <xf numFmtId="0" fontId="0" fillId="0" borderId="2" xfId="0" applyBorder="1"/>
    <xf numFmtId="10" fontId="0" fillId="0" borderId="0" xfId="0" applyNumberFormat="1"/>
    <xf numFmtId="0" fontId="0" fillId="0" borderId="0" xfId="0" applyBorder="1"/>
    <xf numFmtId="0" fontId="3" fillId="0" borderId="0" xfId="0" applyFont="1" applyFill="1"/>
    <xf numFmtId="0" fontId="3" fillId="0" borderId="0" xfId="0" quotePrefix="1" applyFont="1"/>
    <xf numFmtId="0" fontId="3" fillId="0" borderId="0" xfId="0" applyFont="1"/>
    <xf numFmtId="0" fontId="3" fillId="2" borderId="0" xfId="0" applyFont="1" applyFill="1"/>
    <xf numFmtId="0" fontId="2" fillId="0" borderId="0" xfId="0" applyFont="1" applyFill="1" applyAlignment="1">
      <alignment wrapText="1"/>
    </xf>
    <xf numFmtId="0" fontId="3" fillId="0" borderId="0" xfId="0" applyFont="1" applyFill="1" applyAlignment="1"/>
    <xf numFmtId="0" fontId="6" fillId="0" borderId="0" xfId="0" applyFont="1" applyAlignment="1">
      <alignment shrinkToFit="1"/>
    </xf>
    <xf numFmtId="0" fontId="6" fillId="0" borderId="0" xfId="0" applyFont="1" applyFill="1" applyAlignment="1">
      <alignment shrinkToFit="1"/>
    </xf>
    <xf numFmtId="0" fontId="3" fillId="0" borderId="0" xfId="0" applyFont="1" applyAlignment="1"/>
    <xf numFmtId="0" fontId="6" fillId="0" borderId="0" xfId="0" applyFont="1" applyFill="1" applyBorder="1" applyAlignment="1">
      <alignment shrinkToFit="1"/>
    </xf>
    <xf numFmtId="0" fontId="0" fillId="0" borderId="0" xfId="0" applyAlignment="1">
      <alignment horizontal="center"/>
    </xf>
    <xf numFmtId="0" fontId="0" fillId="0" borderId="0" xfId="0" applyAlignment="1">
      <alignment horizontal="left" wrapText="1"/>
    </xf>
  </cellXfs>
  <cellStyles count="2">
    <cellStyle name="Hyperlink" xfId="1" builtinId="8"/>
    <cellStyle name="Normal" xfId="0" builtinId="0"/>
  </cellStyles>
  <dxfs count="24">
    <dxf>
      <font>
        <color rgb="FF006100"/>
      </font>
      <fill>
        <patternFill>
          <bgColor rgb="FFC6EFCE"/>
        </patternFill>
      </fill>
    </dxf>
    <dxf>
      <font>
        <color rgb="FF9C5700"/>
      </font>
      <fill>
        <patternFill>
          <bgColor rgb="FFFFEB9C"/>
        </patternFill>
      </fill>
    </dxf>
    <dxf>
      <font>
        <color theme="5" tint="-0.24994659260841701"/>
      </font>
      <fill>
        <patternFill>
          <bgColor rgb="FFFFC0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theme="5" tint="-0.24994659260841701"/>
      </font>
      <fill>
        <patternFill>
          <bgColor rgb="FFFFC0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theme="5" tint="-0.24994659260841701"/>
      </font>
      <fill>
        <patternFill>
          <bgColor rgb="FFFFC0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theme="5" tint="-0.24994659260841701"/>
      </font>
      <fill>
        <patternFill>
          <bgColor rgb="FFFFC0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theme="5" tint="-0.24994659260841701"/>
      </font>
      <fill>
        <patternFill>
          <bgColor rgb="FFFFC0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theme="5" tint="-0.24994659260841701"/>
      </font>
      <fill>
        <patternFill>
          <bgColor rgb="FFFFC000"/>
        </patternFill>
      </fill>
    </dxf>
    <dxf>
      <font>
        <color rgb="FF9C0006"/>
      </font>
      <fill>
        <patternFill>
          <bgColor rgb="FFFFC7CE"/>
        </patternFill>
      </fill>
    </dxf>
  </dxfs>
  <tableStyles count="0" defaultTableStyle="TableStyleMedium2" defaultPivotStyle="PivotStyleLight16"/>
  <colors>
    <mruColors>
      <color rgb="FFBCD343"/>
      <color rgb="FFFD8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a:solidFill>
                <a:srgbClr val="484848"/>
              </a:solidFill>
            </a:defRPr>
          </a:pPr>
          <a:endParaRPr lang="en-US"/>
        </a:p>
      </c:txPr>
    </c:title>
    <c:autoTitleDeleted val="0"/>
    <c:plotArea>
      <c:layout/>
      <c:barChart>
        <c:barDir val="col"/>
        <c:grouping val="clustered"/>
        <c:varyColors val="0"/>
        <c:ser>
          <c:idx val="0"/>
          <c:order val="0"/>
          <c:tx>
            <c:strRef>
              <c:f>Results!$B$55</c:f>
              <c:strCache>
                <c:ptCount val="1"/>
                <c:pt idx="0">
                  <c:v>Average Disease Risk 2018</c:v>
                </c:pt>
              </c:strCache>
            </c:strRef>
          </c:tx>
          <c:spPr>
            <a:effectLst>
              <a:outerShdw blurRad="63500" dist="37357" dir="2700000" rotWithShape="0">
                <a:scrgbClr r="0" g="0" b="0"/>
              </a:outerShdw>
            </a:effectLst>
          </c:spPr>
          <c:invertIfNegative val="0"/>
          <c:dPt>
            <c:idx val="0"/>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9-E69F-455C-9A35-79EBCAFF6582}"/>
              </c:ext>
            </c:extLst>
          </c:dPt>
          <c:dPt>
            <c:idx val="1"/>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A-E69F-455C-9A35-79EBCAFF6582}"/>
              </c:ext>
            </c:extLst>
          </c:dPt>
          <c:dPt>
            <c:idx val="2"/>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B-E69F-455C-9A35-79EBCAFF6582}"/>
              </c:ext>
            </c:extLst>
          </c:dPt>
          <c:dPt>
            <c:idx val="3"/>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C-E69F-455C-9A35-79EBCAFF6582}"/>
              </c:ext>
            </c:extLst>
          </c:dPt>
          <c:dPt>
            <c:idx val="4"/>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D-E69F-455C-9A35-79EBCAFF6582}"/>
              </c:ext>
            </c:extLst>
          </c:dPt>
          <c:cat>
            <c:strRef>
              <c:f>Results!$A$56:$A$60</c:f>
              <c:strCache>
                <c:ptCount val="5"/>
                <c:pt idx="0">
                  <c:v>Arthritis</c:v>
                </c:pt>
                <c:pt idx="1">
                  <c:v>COPD</c:v>
                </c:pt>
                <c:pt idx="2">
                  <c:v>Depression</c:v>
                </c:pt>
                <c:pt idx="3">
                  <c:v>Diabetes</c:v>
                </c:pt>
                <c:pt idx="4">
                  <c:v>CVD (10yr)</c:v>
                </c:pt>
              </c:strCache>
            </c:strRef>
          </c:cat>
          <c:val>
            <c:numRef>
              <c:f>Results!$B$56:$B$60</c:f>
              <c:numCache>
                <c:formatCode>General</c:formatCode>
                <c:ptCount val="5"/>
                <c:pt idx="0">
                  <c:v>0.54865903913665093</c:v>
                </c:pt>
                <c:pt idx="1">
                  <c:v>6.300745072426174E-2</c:v>
                </c:pt>
                <c:pt idx="2">
                  <c:v>0.35953622804743579</c:v>
                </c:pt>
                <c:pt idx="3">
                  <c:v>0.22638573065640727</c:v>
                </c:pt>
                <c:pt idx="4">
                  <c:v>4.7171781154637132E-2</c:v>
                </c:pt>
              </c:numCache>
            </c:numRef>
          </c:val>
          <c:extLst>
            <c:ext xmlns:c16="http://schemas.microsoft.com/office/drawing/2014/chart" uri="{C3380CC4-5D6E-409C-BE32-E72D297353CC}">
              <c16:uniqueId val="{00000008-E69F-455C-9A35-79EBCAFF6582}"/>
            </c:ext>
          </c:extLst>
        </c:ser>
        <c:dLbls>
          <c:showLegendKey val="0"/>
          <c:showVal val="0"/>
          <c:showCatName val="0"/>
          <c:showSerName val="0"/>
          <c:showPercent val="0"/>
          <c:showBubbleSize val="0"/>
        </c:dLbls>
        <c:gapWidth val="150"/>
        <c:axId val="2058050047"/>
        <c:axId val="2046869279"/>
      </c:barChart>
      <c:catAx>
        <c:axId val="2058050047"/>
        <c:scaling>
          <c:orientation val="minMax"/>
        </c:scaling>
        <c:delete val="0"/>
        <c:axPos val="b"/>
        <c:numFmt formatCode="General" sourceLinked="1"/>
        <c:majorTickMark val="out"/>
        <c:minorTickMark val="none"/>
        <c:tickLblPos val="nextTo"/>
        <c:txPr>
          <a:bodyPr/>
          <a:lstStyle/>
          <a:p>
            <a:pPr>
              <a:defRPr>
                <a:solidFill>
                  <a:srgbClr val="484848"/>
                </a:solidFill>
              </a:defRPr>
            </a:pPr>
            <a:endParaRPr lang="en-US"/>
          </a:p>
        </c:txPr>
        <c:crossAx val="2046869279"/>
        <c:crosses val="autoZero"/>
        <c:auto val="1"/>
        <c:lblAlgn val="ctr"/>
        <c:lblOffset val="100"/>
        <c:noMultiLvlLbl val="0"/>
      </c:catAx>
      <c:valAx>
        <c:axId val="2046869279"/>
        <c:scaling>
          <c:orientation val="minMax"/>
        </c:scaling>
        <c:delete val="0"/>
        <c:axPos val="l"/>
        <c:majorGridlines/>
        <c:numFmt formatCode="General" sourceLinked="1"/>
        <c:majorTickMark val="out"/>
        <c:minorTickMark val="none"/>
        <c:tickLblPos val="nextTo"/>
        <c:txPr>
          <a:bodyPr/>
          <a:lstStyle/>
          <a:p>
            <a:pPr>
              <a:defRPr>
                <a:solidFill>
                  <a:srgbClr val="484848"/>
                </a:solidFill>
              </a:defRPr>
            </a:pPr>
            <a:endParaRPr lang="en-US"/>
          </a:p>
        </c:txPr>
        <c:crossAx val="2058050047"/>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a:solidFill>
                <a:srgbClr val="484848"/>
              </a:solidFill>
            </a:defRPr>
          </a:pPr>
          <a:endParaRPr lang="en-US"/>
        </a:p>
      </c:txPr>
    </c:title>
    <c:autoTitleDeleted val="0"/>
    <c:plotArea>
      <c:layout/>
      <c:barChart>
        <c:barDir val="col"/>
        <c:grouping val="clustered"/>
        <c:varyColors val="0"/>
        <c:ser>
          <c:idx val="0"/>
          <c:order val="0"/>
          <c:tx>
            <c:strRef>
              <c:f>Results!$B$28</c:f>
              <c:strCache>
                <c:ptCount val="1"/>
                <c:pt idx="0">
                  <c:v>Average Disease Risk 2017</c:v>
                </c:pt>
              </c:strCache>
            </c:strRef>
          </c:tx>
          <c:spPr>
            <a:effectLst>
              <a:outerShdw blurRad="63500" dist="37357" dir="2700000" rotWithShape="0">
                <a:scrgbClr r="0" g="0" b="0"/>
              </a:outerShdw>
            </a:effectLst>
          </c:spPr>
          <c:invertIfNegative val="0"/>
          <c:dPt>
            <c:idx val="0"/>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9-04C1-4E3A-BA21-F0EE4241007D}"/>
              </c:ext>
            </c:extLst>
          </c:dPt>
          <c:dPt>
            <c:idx val="1"/>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A-04C1-4E3A-BA21-F0EE4241007D}"/>
              </c:ext>
            </c:extLst>
          </c:dPt>
          <c:dPt>
            <c:idx val="2"/>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B-04C1-4E3A-BA21-F0EE4241007D}"/>
              </c:ext>
            </c:extLst>
          </c:dPt>
          <c:dPt>
            <c:idx val="3"/>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C-04C1-4E3A-BA21-F0EE4241007D}"/>
              </c:ext>
            </c:extLst>
          </c:dPt>
          <c:dPt>
            <c:idx val="4"/>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D-04C1-4E3A-BA21-F0EE4241007D}"/>
              </c:ext>
            </c:extLst>
          </c:dPt>
          <c:cat>
            <c:strRef>
              <c:f>Results!$A$29:$A$33</c:f>
              <c:strCache>
                <c:ptCount val="5"/>
                <c:pt idx="0">
                  <c:v>Arthritis</c:v>
                </c:pt>
                <c:pt idx="1">
                  <c:v>COPD</c:v>
                </c:pt>
                <c:pt idx="2">
                  <c:v>Depression</c:v>
                </c:pt>
                <c:pt idx="3">
                  <c:v>Diabetes</c:v>
                </c:pt>
                <c:pt idx="4">
                  <c:v>CVD (10yr)</c:v>
                </c:pt>
              </c:strCache>
            </c:strRef>
          </c:cat>
          <c:val>
            <c:numRef>
              <c:f>Results!$B$29:$B$33</c:f>
              <c:numCache>
                <c:formatCode>General</c:formatCode>
                <c:ptCount val="5"/>
                <c:pt idx="0">
                  <c:v>0.5367248071164038</c:v>
                </c:pt>
                <c:pt idx="1">
                  <c:v>6.1277499036801249E-2</c:v>
                </c:pt>
                <c:pt idx="2">
                  <c:v>0.35654788335512599</c:v>
                </c:pt>
                <c:pt idx="3">
                  <c:v>0.23561206956393743</c:v>
                </c:pt>
                <c:pt idx="4">
                  <c:v>4.3300435202917945E-2</c:v>
                </c:pt>
              </c:numCache>
            </c:numRef>
          </c:val>
          <c:extLst>
            <c:ext xmlns:c16="http://schemas.microsoft.com/office/drawing/2014/chart" uri="{C3380CC4-5D6E-409C-BE32-E72D297353CC}">
              <c16:uniqueId val="{00000008-04C1-4E3A-BA21-F0EE4241007D}"/>
            </c:ext>
          </c:extLst>
        </c:ser>
        <c:dLbls>
          <c:showLegendKey val="0"/>
          <c:showVal val="0"/>
          <c:showCatName val="0"/>
          <c:showSerName val="0"/>
          <c:showPercent val="0"/>
          <c:showBubbleSize val="0"/>
        </c:dLbls>
        <c:gapWidth val="150"/>
        <c:axId val="2058015247"/>
        <c:axId val="2042494991"/>
      </c:barChart>
      <c:catAx>
        <c:axId val="2058015247"/>
        <c:scaling>
          <c:orientation val="minMax"/>
        </c:scaling>
        <c:delete val="0"/>
        <c:axPos val="b"/>
        <c:numFmt formatCode="General" sourceLinked="1"/>
        <c:majorTickMark val="out"/>
        <c:minorTickMark val="none"/>
        <c:tickLblPos val="nextTo"/>
        <c:txPr>
          <a:bodyPr/>
          <a:lstStyle/>
          <a:p>
            <a:pPr>
              <a:defRPr>
                <a:solidFill>
                  <a:srgbClr val="484848"/>
                </a:solidFill>
              </a:defRPr>
            </a:pPr>
            <a:endParaRPr lang="en-US"/>
          </a:p>
        </c:txPr>
        <c:crossAx val="2042494991"/>
        <c:crosses val="autoZero"/>
        <c:auto val="1"/>
        <c:lblAlgn val="ctr"/>
        <c:lblOffset val="100"/>
        <c:noMultiLvlLbl val="0"/>
      </c:catAx>
      <c:valAx>
        <c:axId val="2042494991"/>
        <c:scaling>
          <c:orientation val="minMax"/>
        </c:scaling>
        <c:delete val="0"/>
        <c:axPos val="l"/>
        <c:majorGridlines/>
        <c:numFmt formatCode="General" sourceLinked="1"/>
        <c:majorTickMark val="out"/>
        <c:minorTickMark val="none"/>
        <c:tickLblPos val="nextTo"/>
        <c:txPr>
          <a:bodyPr/>
          <a:lstStyle/>
          <a:p>
            <a:pPr>
              <a:defRPr>
                <a:solidFill>
                  <a:srgbClr val="484848"/>
                </a:solidFill>
              </a:defRPr>
            </a:pPr>
            <a:endParaRPr lang="en-US"/>
          </a:p>
        </c:txPr>
        <c:crossAx val="2058015247"/>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a:solidFill>
                <a:srgbClr val="484848"/>
              </a:solidFill>
            </a:defRPr>
          </a:pPr>
          <a:endParaRPr lang="en-US"/>
        </a:p>
      </c:txPr>
    </c:title>
    <c:autoTitleDeleted val="0"/>
    <c:plotArea>
      <c:layout/>
      <c:barChart>
        <c:barDir val="col"/>
        <c:grouping val="clustered"/>
        <c:varyColors val="0"/>
        <c:ser>
          <c:idx val="0"/>
          <c:order val="0"/>
          <c:tx>
            <c:strRef>
              <c:f>Results!$B$1</c:f>
              <c:strCache>
                <c:ptCount val="1"/>
                <c:pt idx="0">
                  <c:v>Average Disease Risk 2016</c:v>
                </c:pt>
              </c:strCache>
            </c:strRef>
          </c:tx>
          <c:spPr>
            <a:effectLst>
              <a:outerShdw blurRad="63500" dist="37357" dir="2700000" rotWithShape="0">
                <a:scrgbClr r="0" g="0" b="0"/>
              </a:outerShdw>
            </a:effectLst>
          </c:spPr>
          <c:invertIfNegative val="0"/>
          <c:dPt>
            <c:idx val="0"/>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9-2CC7-44AC-94D5-89C1CA26CB91}"/>
              </c:ext>
            </c:extLst>
          </c:dPt>
          <c:dPt>
            <c:idx val="1"/>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A-2CC7-44AC-94D5-89C1CA26CB91}"/>
              </c:ext>
            </c:extLst>
          </c:dPt>
          <c:dPt>
            <c:idx val="2"/>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B-2CC7-44AC-94D5-89C1CA26CB91}"/>
              </c:ext>
            </c:extLst>
          </c:dPt>
          <c:dPt>
            <c:idx val="3"/>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C-2CC7-44AC-94D5-89C1CA26CB91}"/>
              </c:ext>
            </c:extLst>
          </c:dPt>
          <c:dPt>
            <c:idx val="4"/>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D-2CC7-44AC-94D5-89C1CA26CB91}"/>
              </c:ext>
            </c:extLst>
          </c:dPt>
          <c:cat>
            <c:strRef>
              <c:f>Results!$A$2:$A$6</c:f>
              <c:strCache>
                <c:ptCount val="5"/>
                <c:pt idx="0">
                  <c:v>Arthritis</c:v>
                </c:pt>
                <c:pt idx="1">
                  <c:v>COPD</c:v>
                </c:pt>
                <c:pt idx="2">
                  <c:v>Depression</c:v>
                </c:pt>
                <c:pt idx="3">
                  <c:v>Diabetes</c:v>
                </c:pt>
                <c:pt idx="4">
                  <c:v>CVD (10yr)</c:v>
                </c:pt>
              </c:strCache>
            </c:strRef>
          </c:cat>
          <c:val>
            <c:numRef>
              <c:f>Results!$B$2:$B$6</c:f>
              <c:numCache>
                <c:formatCode>General</c:formatCode>
                <c:ptCount val="5"/>
                <c:pt idx="0">
                  <c:v>0.53516168318937163</c:v>
                </c:pt>
                <c:pt idx="1">
                  <c:v>6.1077219710904636E-2</c:v>
                </c:pt>
                <c:pt idx="2">
                  <c:v>0.35396062381518262</c:v>
                </c:pt>
                <c:pt idx="3">
                  <c:v>0.21578530641105559</c:v>
                </c:pt>
                <c:pt idx="4">
                  <c:v>3.9554986797904937E-2</c:v>
                </c:pt>
              </c:numCache>
            </c:numRef>
          </c:val>
          <c:extLst>
            <c:ext xmlns:c16="http://schemas.microsoft.com/office/drawing/2014/chart" uri="{C3380CC4-5D6E-409C-BE32-E72D297353CC}">
              <c16:uniqueId val="{00000008-2CC7-44AC-94D5-89C1CA26CB91}"/>
            </c:ext>
          </c:extLst>
        </c:ser>
        <c:dLbls>
          <c:showLegendKey val="0"/>
          <c:showVal val="0"/>
          <c:showCatName val="0"/>
          <c:showSerName val="0"/>
          <c:showPercent val="0"/>
          <c:showBubbleSize val="0"/>
        </c:dLbls>
        <c:gapWidth val="150"/>
        <c:axId val="2058027647"/>
        <c:axId val="2055295375"/>
      </c:barChart>
      <c:catAx>
        <c:axId val="2058027647"/>
        <c:scaling>
          <c:orientation val="minMax"/>
        </c:scaling>
        <c:delete val="0"/>
        <c:axPos val="b"/>
        <c:numFmt formatCode="General" sourceLinked="1"/>
        <c:majorTickMark val="out"/>
        <c:minorTickMark val="none"/>
        <c:tickLblPos val="nextTo"/>
        <c:txPr>
          <a:bodyPr/>
          <a:lstStyle/>
          <a:p>
            <a:pPr>
              <a:defRPr>
                <a:solidFill>
                  <a:srgbClr val="484848"/>
                </a:solidFill>
              </a:defRPr>
            </a:pPr>
            <a:endParaRPr lang="en-US"/>
          </a:p>
        </c:txPr>
        <c:crossAx val="2055295375"/>
        <c:crosses val="autoZero"/>
        <c:auto val="1"/>
        <c:lblAlgn val="ctr"/>
        <c:lblOffset val="100"/>
        <c:noMultiLvlLbl val="0"/>
      </c:catAx>
      <c:valAx>
        <c:axId val="2055295375"/>
        <c:scaling>
          <c:orientation val="minMax"/>
        </c:scaling>
        <c:delete val="0"/>
        <c:axPos val="l"/>
        <c:majorGridlines/>
        <c:numFmt formatCode="General" sourceLinked="1"/>
        <c:majorTickMark val="out"/>
        <c:minorTickMark val="none"/>
        <c:tickLblPos val="nextTo"/>
        <c:txPr>
          <a:bodyPr/>
          <a:lstStyle/>
          <a:p>
            <a:pPr>
              <a:defRPr>
                <a:solidFill>
                  <a:srgbClr val="484848"/>
                </a:solidFill>
              </a:defRPr>
            </a:pPr>
            <a:endParaRPr lang="en-US"/>
          </a:p>
        </c:txPr>
        <c:crossAx val="2058027647"/>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a:solidFill>
                <a:srgbClr val="484848"/>
              </a:solidFill>
            </a:defRPr>
          </a:pPr>
          <a:endParaRPr lang="en-US"/>
        </a:p>
      </c:txPr>
    </c:title>
    <c:autoTitleDeleted val="0"/>
    <c:plotArea>
      <c:layout/>
      <c:barChart>
        <c:barDir val="col"/>
        <c:grouping val="clustered"/>
        <c:varyColors val="0"/>
        <c:ser>
          <c:idx val="0"/>
          <c:order val="0"/>
          <c:tx>
            <c:strRef>
              <c:f>Results!$B$62</c:f>
              <c:strCache>
                <c:ptCount val="1"/>
                <c:pt idx="0">
                  <c:v>Average Disease Cost 2018</c:v>
                </c:pt>
              </c:strCache>
            </c:strRef>
          </c:tx>
          <c:spPr>
            <a:effectLst>
              <a:outerShdw blurRad="63500" dist="37357" dir="2700000" rotWithShape="0">
                <a:scrgbClr r="0" g="0" b="0"/>
              </a:outerShdw>
            </a:effectLst>
          </c:spPr>
          <c:invertIfNegative val="0"/>
          <c:dPt>
            <c:idx val="0"/>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9-20B3-46D5-912A-C7A1215F0658}"/>
              </c:ext>
            </c:extLst>
          </c:dPt>
          <c:dPt>
            <c:idx val="1"/>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A-20B3-46D5-912A-C7A1215F0658}"/>
              </c:ext>
            </c:extLst>
          </c:dPt>
          <c:dPt>
            <c:idx val="2"/>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B-20B3-46D5-912A-C7A1215F0658}"/>
              </c:ext>
            </c:extLst>
          </c:dPt>
          <c:dPt>
            <c:idx val="3"/>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C-20B3-46D5-912A-C7A1215F0658}"/>
              </c:ext>
            </c:extLst>
          </c:dPt>
          <c:dPt>
            <c:idx val="4"/>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D-20B3-46D5-912A-C7A1215F0658}"/>
              </c:ext>
            </c:extLst>
          </c:dPt>
          <c:cat>
            <c:strRef>
              <c:f>Results!$A$63:$A$67</c:f>
              <c:strCache>
                <c:ptCount val="5"/>
                <c:pt idx="0">
                  <c:v>Arthritis</c:v>
                </c:pt>
                <c:pt idx="1">
                  <c:v>COPD</c:v>
                </c:pt>
                <c:pt idx="2">
                  <c:v>Depression</c:v>
                </c:pt>
                <c:pt idx="3">
                  <c:v>Diabetes</c:v>
                </c:pt>
                <c:pt idx="4">
                  <c:v>CVD (10yr)</c:v>
                </c:pt>
              </c:strCache>
            </c:strRef>
          </c:cat>
          <c:val>
            <c:numRef>
              <c:f>Results!$B$63:$B$67</c:f>
              <c:numCache>
                <c:formatCode>General</c:formatCode>
                <c:ptCount val="5"/>
                <c:pt idx="0">
                  <c:v>3338.815886054696</c:v>
                </c:pt>
                <c:pt idx="1">
                  <c:v>897.60626530350214</c:v>
                </c:pt>
                <c:pt idx="2">
                  <c:v>1040.8274241292336</c:v>
                </c:pt>
                <c:pt idx="3">
                  <c:v>2232.2030844354722</c:v>
                </c:pt>
                <c:pt idx="4">
                  <c:v>868.77205993533573</c:v>
                </c:pt>
              </c:numCache>
            </c:numRef>
          </c:val>
          <c:extLst>
            <c:ext xmlns:c16="http://schemas.microsoft.com/office/drawing/2014/chart" uri="{C3380CC4-5D6E-409C-BE32-E72D297353CC}">
              <c16:uniqueId val="{00000008-20B3-46D5-912A-C7A1215F0658}"/>
            </c:ext>
          </c:extLst>
        </c:ser>
        <c:dLbls>
          <c:showLegendKey val="0"/>
          <c:showVal val="0"/>
          <c:showCatName val="0"/>
          <c:showSerName val="0"/>
          <c:showPercent val="0"/>
          <c:showBubbleSize val="0"/>
        </c:dLbls>
        <c:gapWidth val="150"/>
        <c:axId val="1907385535"/>
        <c:axId val="2032160623"/>
      </c:barChart>
      <c:catAx>
        <c:axId val="1907385535"/>
        <c:scaling>
          <c:orientation val="minMax"/>
        </c:scaling>
        <c:delete val="0"/>
        <c:axPos val="b"/>
        <c:numFmt formatCode="General" sourceLinked="1"/>
        <c:majorTickMark val="out"/>
        <c:minorTickMark val="none"/>
        <c:tickLblPos val="nextTo"/>
        <c:txPr>
          <a:bodyPr/>
          <a:lstStyle/>
          <a:p>
            <a:pPr>
              <a:defRPr>
                <a:solidFill>
                  <a:srgbClr val="484848"/>
                </a:solidFill>
              </a:defRPr>
            </a:pPr>
            <a:endParaRPr lang="en-US"/>
          </a:p>
        </c:txPr>
        <c:crossAx val="2032160623"/>
        <c:crosses val="autoZero"/>
        <c:auto val="1"/>
        <c:lblAlgn val="ctr"/>
        <c:lblOffset val="100"/>
        <c:noMultiLvlLbl val="0"/>
      </c:catAx>
      <c:valAx>
        <c:axId val="2032160623"/>
        <c:scaling>
          <c:orientation val="minMax"/>
        </c:scaling>
        <c:delete val="0"/>
        <c:axPos val="l"/>
        <c:majorGridlines/>
        <c:numFmt formatCode="General" sourceLinked="1"/>
        <c:majorTickMark val="out"/>
        <c:minorTickMark val="none"/>
        <c:tickLblPos val="nextTo"/>
        <c:txPr>
          <a:bodyPr/>
          <a:lstStyle/>
          <a:p>
            <a:pPr>
              <a:defRPr>
                <a:solidFill>
                  <a:srgbClr val="484848"/>
                </a:solidFill>
              </a:defRPr>
            </a:pPr>
            <a:endParaRPr lang="en-US"/>
          </a:p>
        </c:txPr>
        <c:crossAx val="1907385535"/>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a:solidFill>
                <a:srgbClr val="484848"/>
              </a:solidFill>
            </a:defRPr>
          </a:pPr>
          <a:endParaRPr lang="en-US"/>
        </a:p>
      </c:txPr>
    </c:title>
    <c:autoTitleDeleted val="0"/>
    <c:plotArea>
      <c:layout/>
      <c:barChart>
        <c:barDir val="col"/>
        <c:grouping val="clustered"/>
        <c:varyColors val="0"/>
        <c:ser>
          <c:idx val="0"/>
          <c:order val="0"/>
          <c:tx>
            <c:strRef>
              <c:f>Results!$B$35</c:f>
              <c:strCache>
                <c:ptCount val="1"/>
                <c:pt idx="0">
                  <c:v>Average Disease Cost 2017</c:v>
                </c:pt>
              </c:strCache>
            </c:strRef>
          </c:tx>
          <c:spPr>
            <a:effectLst>
              <a:outerShdw blurRad="63500" dist="37357" dir="2700000" rotWithShape="0">
                <a:scrgbClr r="0" g="0" b="0"/>
              </a:outerShdw>
            </a:effectLst>
          </c:spPr>
          <c:invertIfNegative val="0"/>
          <c:dPt>
            <c:idx val="0"/>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9-83C7-4633-AC5D-21CB2C256E7C}"/>
              </c:ext>
            </c:extLst>
          </c:dPt>
          <c:dPt>
            <c:idx val="1"/>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A-83C7-4633-AC5D-21CB2C256E7C}"/>
              </c:ext>
            </c:extLst>
          </c:dPt>
          <c:dPt>
            <c:idx val="2"/>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B-83C7-4633-AC5D-21CB2C256E7C}"/>
              </c:ext>
            </c:extLst>
          </c:dPt>
          <c:dPt>
            <c:idx val="3"/>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C-83C7-4633-AC5D-21CB2C256E7C}"/>
              </c:ext>
            </c:extLst>
          </c:dPt>
          <c:dPt>
            <c:idx val="4"/>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D-83C7-4633-AC5D-21CB2C256E7C}"/>
              </c:ext>
            </c:extLst>
          </c:dPt>
          <c:cat>
            <c:strRef>
              <c:f>Results!$A$36:$A$40</c:f>
              <c:strCache>
                <c:ptCount val="5"/>
                <c:pt idx="0">
                  <c:v>Arthritis</c:v>
                </c:pt>
                <c:pt idx="1">
                  <c:v>COPD</c:v>
                </c:pt>
                <c:pt idx="2">
                  <c:v>Depression</c:v>
                </c:pt>
                <c:pt idx="3">
                  <c:v>Diabetes</c:v>
                </c:pt>
                <c:pt idx="4">
                  <c:v>CVD (10yr)</c:v>
                </c:pt>
              </c:strCache>
            </c:strRef>
          </c:cat>
          <c:val>
            <c:numRef>
              <c:f>Results!$B$36:$B$40</c:f>
              <c:numCache>
                <c:formatCode>General</c:formatCode>
                <c:ptCount val="5"/>
                <c:pt idx="0">
                  <c:v>3279.741139044891</c:v>
                </c:pt>
                <c:pt idx="1">
                  <c:v>894.92400239502774</c:v>
                </c:pt>
                <c:pt idx="2">
                  <c:v>1034.2908573383609</c:v>
                </c:pt>
                <c:pt idx="3">
                  <c:v>2285.6240283940215</c:v>
                </c:pt>
                <c:pt idx="4">
                  <c:v>802.95695428169824</c:v>
                </c:pt>
              </c:numCache>
            </c:numRef>
          </c:val>
          <c:extLst>
            <c:ext xmlns:c16="http://schemas.microsoft.com/office/drawing/2014/chart" uri="{C3380CC4-5D6E-409C-BE32-E72D297353CC}">
              <c16:uniqueId val="{00000008-83C7-4633-AC5D-21CB2C256E7C}"/>
            </c:ext>
          </c:extLst>
        </c:ser>
        <c:dLbls>
          <c:showLegendKey val="0"/>
          <c:showVal val="0"/>
          <c:showCatName val="0"/>
          <c:showSerName val="0"/>
          <c:showPercent val="0"/>
          <c:showBubbleSize val="0"/>
        </c:dLbls>
        <c:gapWidth val="150"/>
        <c:axId val="1907407135"/>
        <c:axId val="1902255103"/>
      </c:barChart>
      <c:catAx>
        <c:axId val="1907407135"/>
        <c:scaling>
          <c:orientation val="minMax"/>
        </c:scaling>
        <c:delete val="0"/>
        <c:axPos val="b"/>
        <c:numFmt formatCode="General" sourceLinked="1"/>
        <c:majorTickMark val="out"/>
        <c:minorTickMark val="none"/>
        <c:tickLblPos val="nextTo"/>
        <c:txPr>
          <a:bodyPr/>
          <a:lstStyle/>
          <a:p>
            <a:pPr>
              <a:defRPr>
                <a:solidFill>
                  <a:srgbClr val="484848"/>
                </a:solidFill>
              </a:defRPr>
            </a:pPr>
            <a:endParaRPr lang="en-US"/>
          </a:p>
        </c:txPr>
        <c:crossAx val="1902255103"/>
        <c:crosses val="autoZero"/>
        <c:auto val="1"/>
        <c:lblAlgn val="ctr"/>
        <c:lblOffset val="100"/>
        <c:noMultiLvlLbl val="0"/>
      </c:catAx>
      <c:valAx>
        <c:axId val="1902255103"/>
        <c:scaling>
          <c:orientation val="minMax"/>
        </c:scaling>
        <c:delete val="0"/>
        <c:axPos val="l"/>
        <c:majorGridlines/>
        <c:numFmt formatCode="General" sourceLinked="1"/>
        <c:majorTickMark val="out"/>
        <c:minorTickMark val="none"/>
        <c:tickLblPos val="nextTo"/>
        <c:txPr>
          <a:bodyPr/>
          <a:lstStyle/>
          <a:p>
            <a:pPr>
              <a:defRPr>
                <a:solidFill>
                  <a:srgbClr val="484848"/>
                </a:solidFill>
              </a:defRPr>
            </a:pPr>
            <a:endParaRPr lang="en-US"/>
          </a:p>
        </c:txPr>
        <c:crossAx val="1907407135"/>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a:solidFill>
                <a:srgbClr val="484848"/>
              </a:solidFill>
            </a:defRPr>
          </a:pPr>
          <a:endParaRPr lang="en-US"/>
        </a:p>
      </c:txPr>
    </c:title>
    <c:autoTitleDeleted val="0"/>
    <c:plotArea>
      <c:layout/>
      <c:barChart>
        <c:barDir val="col"/>
        <c:grouping val="clustered"/>
        <c:varyColors val="0"/>
        <c:ser>
          <c:idx val="0"/>
          <c:order val="0"/>
          <c:tx>
            <c:strRef>
              <c:f>Results!$B$8</c:f>
              <c:strCache>
                <c:ptCount val="1"/>
                <c:pt idx="0">
                  <c:v>Average Disease Cost 2016</c:v>
                </c:pt>
              </c:strCache>
            </c:strRef>
          </c:tx>
          <c:spPr>
            <a:effectLst>
              <a:outerShdw blurRad="63500" dist="37357" dir="2700000" rotWithShape="0">
                <a:scrgbClr r="0" g="0" b="0"/>
              </a:outerShdw>
            </a:effectLst>
          </c:spPr>
          <c:invertIfNegative val="0"/>
          <c:dPt>
            <c:idx val="0"/>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9-21C7-4643-B437-EF95F9C575A5}"/>
              </c:ext>
            </c:extLst>
          </c:dPt>
          <c:dPt>
            <c:idx val="1"/>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A-21C7-4643-B437-EF95F9C575A5}"/>
              </c:ext>
            </c:extLst>
          </c:dPt>
          <c:dPt>
            <c:idx val="2"/>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B-21C7-4643-B437-EF95F9C575A5}"/>
              </c:ext>
            </c:extLst>
          </c:dPt>
          <c:dPt>
            <c:idx val="3"/>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C-21C7-4643-B437-EF95F9C575A5}"/>
              </c:ext>
            </c:extLst>
          </c:dPt>
          <c:dPt>
            <c:idx val="4"/>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D-21C7-4643-B437-EF95F9C575A5}"/>
              </c:ext>
            </c:extLst>
          </c:dPt>
          <c:cat>
            <c:strRef>
              <c:f>Results!$A$9:$A$13</c:f>
              <c:strCache>
                <c:ptCount val="5"/>
                <c:pt idx="0">
                  <c:v>Arthritis</c:v>
                </c:pt>
                <c:pt idx="1">
                  <c:v>COPD</c:v>
                </c:pt>
                <c:pt idx="2">
                  <c:v>Depression</c:v>
                </c:pt>
                <c:pt idx="3">
                  <c:v>Diabetes</c:v>
                </c:pt>
                <c:pt idx="4">
                  <c:v>CVD (10yr)</c:v>
                </c:pt>
              </c:strCache>
            </c:strRef>
          </c:cat>
          <c:val>
            <c:numRef>
              <c:f>Results!$B$9:$B$13</c:f>
              <c:numCache>
                <c:formatCode>General</c:formatCode>
                <c:ptCount val="5"/>
                <c:pt idx="0">
                  <c:v>3285.1361479720654</c:v>
                </c:pt>
                <c:pt idx="1">
                  <c:v>904.99450193822088</c:v>
                </c:pt>
                <c:pt idx="2">
                  <c:v>1038.064284580445</c:v>
                </c:pt>
                <c:pt idx="3">
                  <c:v>2210.1107709789594</c:v>
                </c:pt>
                <c:pt idx="4">
                  <c:v>737.98392999256532</c:v>
                </c:pt>
              </c:numCache>
            </c:numRef>
          </c:val>
          <c:extLst>
            <c:ext xmlns:c16="http://schemas.microsoft.com/office/drawing/2014/chart" uri="{C3380CC4-5D6E-409C-BE32-E72D297353CC}">
              <c16:uniqueId val="{00000008-21C7-4643-B437-EF95F9C575A5}"/>
            </c:ext>
          </c:extLst>
        </c:ser>
        <c:dLbls>
          <c:showLegendKey val="0"/>
          <c:showVal val="0"/>
          <c:showCatName val="0"/>
          <c:showSerName val="0"/>
          <c:showPercent val="0"/>
          <c:showBubbleSize val="0"/>
        </c:dLbls>
        <c:gapWidth val="150"/>
        <c:axId val="1899010207"/>
        <c:axId val="1897512367"/>
      </c:barChart>
      <c:catAx>
        <c:axId val="1899010207"/>
        <c:scaling>
          <c:orientation val="minMax"/>
        </c:scaling>
        <c:delete val="0"/>
        <c:axPos val="b"/>
        <c:numFmt formatCode="General" sourceLinked="1"/>
        <c:majorTickMark val="out"/>
        <c:minorTickMark val="none"/>
        <c:tickLblPos val="nextTo"/>
        <c:txPr>
          <a:bodyPr/>
          <a:lstStyle/>
          <a:p>
            <a:pPr>
              <a:defRPr>
                <a:solidFill>
                  <a:srgbClr val="484848"/>
                </a:solidFill>
              </a:defRPr>
            </a:pPr>
            <a:endParaRPr lang="en-US"/>
          </a:p>
        </c:txPr>
        <c:crossAx val="1897512367"/>
        <c:crosses val="autoZero"/>
        <c:auto val="1"/>
        <c:lblAlgn val="ctr"/>
        <c:lblOffset val="100"/>
        <c:noMultiLvlLbl val="0"/>
      </c:catAx>
      <c:valAx>
        <c:axId val="1897512367"/>
        <c:scaling>
          <c:orientation val="minMax"/>
        </c:scaling>
        <c:delete val="0"/>
        <c:axPos val="l"/>
        <c:majorGridlines/>
        <c:numFmt formatCode="General" sourceLinked="1"/>
        <c:majorTickMark val="out"/>
        <c:minorTickMark val="none"/>
        <c:tickLblPos val="nextTo"/>
        <c:txPr>
          <a:bodyPr/>
          <a:lstStyle/>
          <a:p>
            <a:pPr>
              <a:defRPr>
                <a:solidFill>
                  <a:srgbClr val="484848"/>
                </a:solidFill>
              </a:defRPr>
            </a:pPr>
            <a:endParaRPr lang="en-US"/>
          </a:p>
        </c:txPr>
        <c:crossAx val="1899010207"/>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a:solidFill>
                <a:srgbClr val="484848"/>
              </a:solidFill>
            </a:defRPr>
          </a:pPr>
          <a:endParaRPr lang="en-US"/>
        </a:p>
      </c:txPr>
    </c:title>
    <c:autoTitleDeleted val="0"/>
    <c:plotArea>
      <c:layout/>
      <c:barChart>
        <c:barDir val="col"/>
        <c:grouping val="clustered"/>
        <c:varyColors val="0"/>
        <c:ser>
          <c:idx val="0"/>
          <c:order val="0"/>
          <c:tx>
            <c:strRef>
              <c:f>Results!$B$69</c:f>
              <c:strCache>
                <c:ptCount val="1"/>
                <c:pt idx="0">
                  <c:v>Average Biometrics 2018</c:v>
                </c:pt>
              </c:strCache>
            </c:strRef>
          </c:tx>
          <c:spPr>
            <a:effectLst>
              <a:outerShdw blurRad="63500" dist="37357" dir="2700000" rotWithShape="0">
                <a:scrgbClr r="0" g="0" b="0"/>
              </a:outerShdw>
            </a:effectLst>
          </c:spPr>
          <c:invertIfNegative val="0"/>
          <c:dPt>
            <c:idx val="0"/>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9-8C8D-4E6C-85E0-D1AEC9950F1D}"/>
              </c:ext>
            </c:extLst>
          </c:dPt>
          <c:dPt>
            <c:idx val="1"/>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A-8C8D-4E6C-85E0-D1AEC9950F1D}"/>
              </c:ext>
            </c:extLst>
          </c:dPt>
          <c:dPt>
            <c:idx val="2"/>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B-8C8D-4E6C-85E0-D1AEC9950F1D}"/>
              </c:ext>
            </c:extLst>
          </c:dPt>
          <c:dPt>
            <c:idx val="3"/>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C-8C8D-4E6C-85E0-D1AEC9950F1D}"/>
              </c:ext>
            </c:extLst>
          </c:dPt>
          <c:dPt>
            <c:idx val="4"/>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D-8C8D-4E6C-85E0-D1AEC9950F1D}"/>
              </c:ext>
            </c:extLst>
          </c:dPt>
          <c:dPt>
            <c:idx val="5"/>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E-8C8D-4E6C-85E0-D1AEC9950F1D}"/>
              </c:ext>
            </c:extLst>
          </c:dPt>
          <c:dPt>
            <c:idx val="6"/>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F-8C8D-4E6C-85E0-D1AEC9950F1D}"/>
              </c:ext>
            </c:extLst>
          </c:dPt>
          <c:dPt>
            <c:idx val="7"/>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10-8C8D-4E6C-85E0-D1AEC9950F1D}"/>
              </c:ext>
            </c:extLst>
          </c:dPt>
          <c:dPt>
            <c:idx val="8"/>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11-8C8D-4E6C-85E0-D1AEC9950F1D}"/>
              </c:ext>
            </c:extLst>
          </c:dPt>
          <c:dPt>
            <c:idx val="9"/>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12-8C8D-4E6C-85E0-D1AEC9950F1D}"/>
              </c:ext>
            </c:extLst>
          </c:dPt>
          <c:dPt>
            <c:idx val="10"/>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13-8C8D-4E6C-85E0-D1AEC9950F1D}"/>
              </c:ext>
            </c:extLst>
          </c:dPt>
          <c:cat>
            <c:strRef>
              <c:f>Results!$A$70:$A$80</c:f>
              <c:strCache>
                <c:ptCount val="11"/>
                <c:pt idx="0">
                  <c:v>Total Cholesterol</c:v>
                </c:pt>
                <c:pt idx="1">
                  <c:v>% Hyperlipidemic</c:v>
                </c:pt>
                <c:pt idx="2">
                  <c:v>HDL-C</c:v>
                </c:pt>
                <c:pt idx="3">
                  <c:v>Systolic BP</c:v>
                </c:pt>
                <c:pt idx="4">
                  <c:v>% Hypertensive</c:v>
                </c:pt>
                <c:pt idx="5">
                  <c:v>% Smoke</c:v>
                </c:pt>
                <c:pt idx="6">
                  <c:v>Glucose</c:v>
                </c:pt>
                <c:pt idx="7">
                  <c:v>% (Pre)Diabetic</c:v>
                </c:pt>
                <c:pt idx="8">
                  <c:v>BMI</c:v>
                </c:pt>
                <c:pt idx="9">
                  <c:v>WHR</c:v>
                </c:pt>
                <c:pt idx="10">
                  <c:v>HealthScore</c:v>
                </c:pt>
              </c:strCache>
            </c:strRef>
          </c:cat>
          <c:val>
            <c:numRef>
              <c:f>Results!$B$70:$B$80</c:f>
              <c:numCache>
                <c:formatCode>General</c:formatCode>
                <c:ptCount val="11"/>
                <c:pt idx="0">
                  <c:v>189.27243877613628</c:v>
                </c:pt>
                <c:pt idx="1">
                  <c:v>8.7662337662337659</c:v>
                </c:pt>
                <c:pt idx="2">
                  <c:v>61.483672560155838</c:v>
                </c:pt>
                <c:pt idx="3">
                  <c:v>115.71428571428571</c:v>
                </c:pt>
                <c:pt idx="4">
                  <c:v>23.376623376623375</c:v>
                </c:pt>
                <c:pt idx="5">
                  <c:v>3.2467532467532463</c:v>
                </c:pt>
                <c:pt idx="6">
                  <c:v>95.55202397662346</c:v>
                </c:pt>
                <c:pt idx="7">
                  <c:v>19.480519480519483</c:v>
                </c:pt>
                <c:pt idx="8">
                  <c:v>27.411363636363646</c:v>
                </c:pt>
                <c:pt idx="9">
                  <c:v>0.86195377938648465</c:v>
                </c:pt>
                <c:pt idx="10">
                  <c:v>88.483766233766232</c:v>
                </c:pt>
              </c:numCache>
            </c:numRef>
          </c:val>
          <c:extLst>
            <c:ext xmlns:c16="http://schemas.microsoft.com/office/drawing/2014/chart" uri="{C3380CC4-5D6E-409C-BE32-E72D297353CC}">
              <c16:uniqueId val="{00000008-8C8D-4E6C-85E0-D1AEC9950F1D}"/>
            </c:ext>
          </c:extLst>
        </c:ser>
        <c:dLbls>
          <c:showLegendKey val="0"/>
          <c:showVal val="0"/>
          <c:showCatName val="0"/>
          <c:showSerName val="0"/>
          <c:showPercent val="0"/>
          <c:showBubbleSize val="0"/>
        </c:dLbls>
        <c:gapWidth val="150"/>
        <c:axId val="1898309631"/>
        <c:axId val="2050938271"/>
      </c:barChart>
      <c:catAx>
        <c:axId val="1898309631"/>
        <c:scaling>
          <c:orientation val="minMax"/>
        </c:scaling>
        <c:delete val="0"/>
        <c:axPos val="b"/>
        <c:numFmt formatCode="General" sourceLinked="1"/>
        <c:majorTickMark val="out"/>
        <c:minorTickMark val="none"/>
        <c:tickLblPos val="nextTo"/>
        <c:txPr>
          <a:bodyPr/>
          <a:lstStyle/>
          <a:p>
            <a:pPr>
              <a:defRPr>
                <a:solidFill>
                  <a:srgbClr val="484848"/>
                </a:solidFill>
              </a:defRPr>
            </a:pPr>
            <a:endParaRPr lang="en-US"/>
          </a:p>
        </c:txPr>
        <c:crossAx val="2050938271"/>
        <c:crosses val="autoZero"/>
        <c:auto val="1"/>
        <c:lblAlgn val="ctr"/>
        <c:lblOffset val="100"/>
        <c:noMultiLvlLbl val="0"/>
      </c:catAx>
      <c:valAx>
        <c:axId val="2050938271"/>
        <c:scaling>
          <c:orientation val="minMax"/>
        </c:scaling>
        <c:delete val="0"/>
        <c:axPos val="l"/>
        <c:majorGridlines/>
        <c:numFmt formatCode="General" sourceLinked="1"/>
        <c:majorTickMark val="out"/>
        <c:minorTickMark val="none"/>
        <c:tickLblPos val="nextTo"/>
        <c:txPr>
          <a:bodyPr/>
          <a:lstStyle/>
          <a:p>
            <a:pPr>
              <a:defRPr>
                <a:solidFill>
                  <a:srgbClr val="484848"/>
                </a:solidFill>
              </a:defRPr>
            </a:pPr>
            <a:endParaRPr lang="en-US"/>
          </a:p>
        </c:txPr>
        <c:crossAx val="1898309631"/>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a:solidFill>
                <a:srgbClr val="484848"/>
              </a:solidFill>
            </a:defRPr>
          </a:pPr>
          <a:endParaRPr lang="en-US"/>
        </a:p>
      </c:txPr>
    </c:title>
    <c:autoTitleDeleted val="0"/>
    <c:plotArea>
      <c:layout/>
      <c:barChart>
        <c:barDir val="col"/>
        <c:grouping val="clustered"/>
        <c:varyColors val="0"/>
        <c:ser>
          <c:idx val="0"/>
          <c:order val="0"/>
          <c:tx>
            <c:strRef>
              <c:f>Results!$B$42</c:f>
              <c:strCache>
                <c:ptCount val="1"/>
                <c:pt idx="0">
                  <c:v>Average Biometrics 2017</c:v>
                </c:pt>
              </c:strCache>
            </c:strRef>
          </c:tx>
          <c:spPr>
            <a:effectLst>
              <a:outerShdw blurRad="63500" dist="37357" dir="2700000" rotWithShape="0">
                <a:scrgbClr r="0" g="0" b="0"/>
              </a:outerShdw>
            </a:effectLst>
          </c:spPr>
          <c:invertIfNegative val="0"/>
          <c:dPt>
            <c:idx val="0"/>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9-AC2D-4B2B-9F67-9EF870E324AF}"/>
              </c:ext>
            </c:extLst>
          </c:dPt>
          <c:dPt>
            <c:idx val="1"/>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A-AC2D-4B2B-9F67-9EF870E324AF}"/>
              </c:ext>
            </c:extLst>
          </c:dPt>
          <c:dPt>
            <c:idx val="2"/>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B-AC2D-4B2B-9F67-9EF870E324AF}"/>
              </c:ext>
            </c:extLst>
          </c:dPt>
          <c:dPt>
            <c:idx val="3"/>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C-AC2D-4B2B-9F67-9EF870E324AF}"/>
              </c:ext>
            </c:extLst>
          </c:dPt>
          <c:dPt>
            <c:idx val="4"/>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D-AC2D-4B2B-9F67-9EF870E324AF}"/>
              </c:ext>
            </c:extLst>
          </c:dPt>
          <c:dPt>
            <c:idx val="5"/>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E-AC2D-4B2B-9F67-9EF870E324AF}"/>
              </c:ext>
            </c:extLst>
          </c:dPt>
          <c:dPt>
            <c:idx val="6"/>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F-AC2D-4B2B-9F67-9EF870E324AF}"/>
              </c:ext>
            </c:extLst>
          </c:dPt>
          <c:dPt>
            <c:idx val="7"/>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10-AC2D-4B2B-9F67-9EF870E324AF}"/>
              </c:ext>
            </c:extLst>
          </c:dPt>
          <c:dPt>
            <c:idx val="8"/>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11-AC2D-4B2B-9F67-9EF870E324AF}"/>
              </c:ext>
            </c:extLst>
          </c:dPt>
          <c:dPt>
            <c:idx val="9"/>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12-AC2D-4B2B-9F67-9EF870E324AF}"/>
              </c:ext>
            </c:extLst>
          </c:dPt>
          <c:dPt>
            <c:idx val="10"/>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13-AC2D-4B2B-9F67-9EF870E324AF}"/>
              </c:ext>
            </c:extLst>
          </c:dPt>
          <c:cat>
            <c:strRef>
              <c:f>Results!$A$43:$A$53</c:f>
              <c:strCache>
                <c:ptCount val="11"/>
                <c:pt idx="0">
                  <c:v>Total Cholesterol</c:v>
                </c:pt>
                <c:pt idx="1">
                  <c:v>% Hyperlipidemic</c:v>
                </c:pt>
                <c:pt idx="2">
                  <c:v>HDL-C</c:v>
                </c:pt>
                <c:pt idx="3">
                  <c:v>Systolic BP</c:v>
                </c:pt>
                <c:pt idx="4">
                  <c:v>% Hypertensive</c:v>
                </c:pt>
                <c:pt idx="5">
                  <c:v>% Smoke</c:v>
                </c:pt>
                <c:pt idx="6">
                  <c:v>Glucose</c:v>
                </c:pt>
                <c:pt idx="7">
                  <c:v>% (Pre)Diabetic</c:v>
                </c:pt>
                <c:pt idx="8">
                  <c:v>BMI</c:v>
                </c:pt>
                <c:pt idx="9">
                  <c:v>WHR</c:v>
                </c:pt>
                <c:pt idx="10">
                  <c:v>HealthScore</c:v>
                </c:pt>
              </c:strCache>
            </c:strRef>
          </c:cat>
          <c:val>
            <c:numRef>
              <c:f>Results!$B$43:$B$53</c:f>
              <c:numCache>
                <c:formatCode>General</c:formatCode>
                <c:ptCount val="11"/>
                <c:pt idx="0">
                  <c:v>190.6198374588505</c:v>
                </c:pt>
                <c:pt idx="1">
                  <c:v>9.0909090909090917</c:v>
                </c:pt>
                <c:pt idx="2">
                  <c:v>61.707697548038965</c:v>
                </c:pt>
                <c:pt idx="3">
                  <c:v>116.35064935064935</c:v>
                </c:pt>
                <c:pt idx="4">
                  <c:v>17.532467532467532</c:v>
                </c:pt>
                <c:pt idx="5">
                  <c:v>3.2467532467532463</c:v>
                </c:pt>
                <c:pt idx="6">
                  <c:v>94.603971787012981</c:v>
                </c:pt>
                <c:pt idx="7">
                  <c:v>20.454545454545457</c:v>
                </c:pt>
                <c:pt idx="8">
                  <c:v>27.42792207792208</c:v>
                </c:pt>
                <c:pt idx="9">
                  <c:v>0.8763668964211595</c:v>
                </c:pt>
                <c:pt idx="10">
                  <c:v>82.201298701298697</c:v>
                </c:pt>
              </c:numCache>
            </c:numRef>
          </c:val>
          <c:extLst>
            <c:ext xmlns:c16="http://schemas.microsoft.com/office/drawing/2014/chart" uri="{C3380CC4-5D6E-409C-BE32-E72D297353CC}">
              <c16:uniqueId val="{00000008-AC2D-4B2B-9F67-9EF870E324AF}"/>
            </c:ext>
          </c:extLst>
        </c:ser>
        <c:dLbls>
          <c:showLegendKey val="0"/>
          <c:showVal val="0"/>
          <c:showCatName val="0"/>
          <c:showSerName val="0"/>
          <c:showPercent val="0"/>
          <c:showBubbleSize val="0"/>
        </c:dLbls>
        <c:gapWidth val="150"/>
        <c:axId val="1898352831"/>
        <c:axId val="2030881823"/>
      </c:barChart>
      <c:catAx>
        <c:axId val="1898352831"/>
        <c:scaling>
          <c:orientation val="minMax"/>
        </c:scaling>
        <c:delete val="0"/>
        <c:axPos val="b"/>
        <c:numFmt formatCode="General" sourceLinked="1"/>
        <c:majorTickMark val="out"/>
        <c:minorTickMark val="none"/>
        <c:tickLblPos val="nextTo"/>
        <c:txPr>
          <a:bodyPr/>
          <a:lstStyle/>
          <a:p>
            <a:pPr>
              <a:defRPr>
                <a:solidFill>
                  <a:srgbClr val="484848"/>
                </a:solidFill>
              </a:defRPr>
            </a:pPr>
            <a:endParaRPr lang="en-US"/>
          </a:p>
        </c:txPr>
        <c:crossAx val="2030881823"/>
        <c:crosses val="autoZero"/>
        <c:auto val="1"/>
        <c:lblAlgn val="ctr"/>
        <c:lblOffset val="100"/>
        <c:noMultiLvlLbl val="0"/>
      </c:catAx>
      <c:valAx>
        <c:axId val="2030881823"/>
        <c:scaling>
          <c:orientation val="minMax"/>
        </c:scaling>
        <c:delete val="0"/>
        <c:axPos val="l"/>
        <c:majorGridlines/>
        <c:numFmt formatCode="General" sourceLinked="1"/>
        <c:majorTickMark val="out"/>
        <c:minorTickMark val="none"/>
        <c:tickLblPos val="nextTo"/>
        <c:txPr>
          <a:bodyPr/>
          <a:lstStyle/>
          <a:p>
            <a:pPr>
              <a:defRPr>
                <a:solidFill>
                  <a:srgbClr val="484848"/>
                </a:solidFill>
              </a:defRPr>
            </a:pPr>
            <a:endParaRPr lang="en-US"/>
          </a:p>
        </c:txPr>
        <c:crossAx val="1898352831"/>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a:solidFill>
                <a:srgbClr val="484848"/>
              </a:solidFill>
            </a:defRPr>
          </a:pPr>
          <a:endParaRPr lang="en-US"/>
        </a:p>
      </c:txPr>
    </c:title>
    <c:autoTitleDeleted val="0"/>
    <c:plotArea>
      <c:layout/>
      <c:barChart>
        <c:barDir val="col"/>
        <c:grouping val="clustered"/>
        <c:varyColors val="0"/>
        <c:ser>
          <c:idx val="0"/>
          <c:order val="0"/>
          <c:tx>
            <c:strRef>
              <c:f>Results!$B$15</c:f>
              <c:strCache>
                <c:ptCount val="1"/>
                <c:pt idx="0">
                  <c:v>Average Biometrics 2016</c:v>
                </c:pt>
              </c:strCache>
            </c:strRef>
          </c:tx>
          <c:spPr>
            <a:effectLst>
              <a:outerShdw blurRad="63500" dist="37357" dir="2700000" rotWithShape="0">
                <a:scrgbClr r="0" g="0" b="0"/>
              </a:outerShdw>
            </a:effectLst>
          </c:spPr>
          <c:invertIfNegative val="0"/>
          <c:dPt>
            <c:idx val="0"/>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9-AD3A-47CA-A9D5-10C32B60282A}"/>
              </c:ext>
            </c:extLst>
          </c:dPt>
          <c:dPt>
            <c:idx val="1"/>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A-AD3A-47CA-A9D5-10C32B60282A}"/>
              </c:ext>
            </c:extLst>
          </c:dPt>
          <c:dPt>
            <c:idx val="2"/>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B-AD3A-47CA-A9D5-10C32B60282A}"/>
              </c:ext>
            </c:extLst>
          </c:dPt>
          <c:dPt>
            <c:idx val="3"/>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C-AD3A-47CA-A9D5-10C32B60282A}"/>
              </c:ext>
            </c:extLst>
          </c:dPt>
          <c:dPt>
            <c:idx val="4"/>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D-AD3A-47CA-A9D5-10C32B60282A}"/>
              </c:ext>
            </c:extLst>
          </c:dPt>
          <c:dPt>
            <c:idx val="5"/>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E-AD3A-47CA-A9D5-10C32B60282A}"/>
              </c:ext>
            </c:extLst>
          </c:dPt>
          <c:dPt>
            <c:idx val="6"/>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F-AD3A-47CA-A9D5-10C32B60282A}"/>
              </c:ext>
            </c:extLst>
          </c:dPt>
          <c:dPt>
            <c:idx val="7"/>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10-AD3A-47CA-A9D5-10C32B60282A}"/>
              </c:ext>
            </c:extLst>
          </c:dPt>
          <c:dPt>
            <c:idx val="8"/>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11-AD3A-47CA-A9D5-10C32B60282A}"/>
              </c:ext>
            </c:extLst>
          </c:dPt>
          <c:dPt>
            <c:idx val="9"/>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12-AD3A-47CA-A9D5-10C32B60282A}"/>
              </c:ext>
            </c:extLst>
          </c:dPt>
          <c:dPt>
            <c:idx val="10"/>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13-AD3A-47CA-A9D5-10C32B60282A}"/>
              </c:ext>
            </c:extLst>
          </c:dPt>
          <c:cat>
            <c:strRef>
              <c:f>Results!$A$16:$A$26</c:f>
              <c:strCache>
                <c:ptCount val="11"/>
                <c:pt idx="0">
                  <c:v>Total Cholesterol</c:v>
                </c:pt>
                <c:pt idx="1">
                  <c:v>% Hyperlipidemic</c:v>
                </c:pt>
                <c:pt idx="2">
                  <c:v>HDL-C</c:v>
                </c:pt>
                <c:pt idx="3">
                  <c:v>Systolic BP</c:v>
                </c:pt>
                <c:pt idx="4">
                  <c:v>% Hypertensive</c:v>
                </c:pt>
                <c:pt idx="5">
                  <c:v>% Smoke</c:v>
                </c:pt>
                <c:pt idx="6">
                  <c:v>Glucose</c:v>
                </c:pt>
                <c:pt idx="7">
                  <c:v>% (Pre)Diabetic</c:v>
                </c:pt>
                <c:pt idx="8">
                  <c:v>BMI</c:v>
                </c:pt>
                <c:pt idx="9">
                  <c:v>WHR</c:v>
                </c:pt>
                <c:pt idx="10">
                  <c:v>HealthScore</c:v>
                </c:pt>
              </c:strCache>
            </c:strRef>
          </c:cat>
          <c:val>
            <c:numRef>
              <c:f>Results!$B$16:$B$26</c:f>
              <c:numCache>
                <c:formatCode>General</c:formatCode>
                <c:ptCount val="11"/>
                <c:pt idx="0">
                  <c:v>187.28635765342676</c:v>
                </c:pt>
                <c:pt idx="1">
                  <c:v>8.1433224755700326</c:v>
                </c:pt>
                <c:pt idx="2">
                  <c:v>61.879383904241017</c:v>
                </c:pt>
                <c:pt idx="3">
                  <c:v>116.05537459283387</c:v>
                </c:pt>
                <c:pt idx="4">
                  <c:v>18.241042345276874</c:v>
                </c:pt>
                <c:pt idx="5">
                  <c:v>3.2573289902280131</c:v>
                </c:pt>
                <c:pt idx="6">
                  <c:v>93.746003335504938</c:v>
                </c:pt>
                <c:pt idx="7">
                  <c:v>18.892508143322477</c:v>
                </c:pt>
                <c:pt idx="8">
                  <c:v>27.283387622149849</c:v>
                </c:pt>
                <c:pt idx="9">
                  <c:v>0.86815263760736128</c:v>
                </c:pt>
                <c:pt idx="10">
                  <c:v>82.309446254071659</c:v>
                </c:pt>
              </c:numCache>
            </c:numRef>
          </c:val>
          <c:extLst>
            <c:ext xmlns:c16="http://schemas.microsoft.com/office/drawing/2014/chart" uri="{C3380CC4-5D6E-409C-BE32-E72D297353CC}">
              <c16:uniqueId val="{00000008-AD3A-47CA-A9D5-10C32B60282A}"/>
            </c:ext>
          </c:extLst>
        </c:ser>
        <c:dLbls>
          <c:showLegendKey val="0"/>
          <c:showVal val="0"/>
          <c:showCatName val="0"/>
          <c:showSerName val="0"/>
          <c:showPercent val="0"/>
          <c:showBubbleSize val="0"/>
        </c:dLbls>
        <c:gapWidth val="150"/>
        <c:axId val="1898365631"/>
        <c:axId val="2060262623"/>
      </c:barChart>
      <c:catAx>
        <c:axId val="1898365631"/>
        <c:scaling>
          <c:orientation val="minMax"/>
        </c:scaling>
        <c:delete val="0"/>
        <c:axPos val="b"/>
        <c:numFmt formatCode="General" sourceLinked="1"/>
        <c:majorTickMark val="out"/>
        <c:minorTickMark val="none"/>
        <c:tickLblPos val="nextTo"/>
        <c:txPr>
          <a:bodyPr/>
          <a:lstStyle/>
          <a:p>
            <a:pPr>
              <a:defRPr>
                <a:solidFill>
                  <a:srgbClr val="484848"/>
                </a:solidFill>
              </a:defRPr>
            </a:pPr>
            <a:endParaRPr lang="en-US"/>
          </a:p>
        </c:txPr>
        <c:crossAx val="2060262623"/>
        <c:crosses val="autoZero"/>
        <c:auto val="1"/>
        <c:lblAlgn val="ctr"/>
        <c:lblOffset val="100"/>
        <c:noMultiLvlLbl val="0"/>
      </c:catAx>
      <c:valAx>
        <c:axId val="2060262623"/>
        <c:scaling>
          <c:orientation val="minMax"/>
        </c:scaling>
        <c:delete val="0"/>
        <c:axPos val="l"/>
        <c:majorGridlines/>
        <c:numFmt formatCode="General" sourceLinked="1"/>
        <c:majorTickMark val="out"/>
        <c:minorTickMark val="none"/>
        <c:tickLblPos val="nextTo"/>
        <c:txPr>
          <a:bodyPr/>
          <a:lstStyle/>
          <a:p>
            <a:pPr>
              <a:defRPr>
                <a:solidFill>
                  <a:srgbClr val="484848"/>
                </a:solidFill>
              </a:defRPr>
            </a:pPr>
            <a:endParaRPr lang="en-US"/>
          </a:p>
        </c:txPr>
        <c:crossAx val="1898365631"/>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a:solidFill>
                <a:srgbClr val="484848"/>
              </a:solidFill>
            </a:defRPr>
          </a:pPr>
          <a:endParaRPr lang="en-US"/>
        </a:p>
      </c:txPr>
    </c:title>
    <c:autoTitleDeleted val="0"/>
    <c:plotArea>
      <c:layout/>
      <c:barChart>
        <c:barDir val="col"/>
        <c:grouping val="clustered"/>
        <c:varyColors val="0"/>
        <c:ser>
          <c:idx val="0"/>
          <c:order val="0"/>
          <c:tx>
            <c:strRef>
              <c:f>Results!$F$1</c:f>
              <c:strCache>
                <c:ptCount val="1"/>
                <c:pt idx="0">
                  <c:v>Arthritis Risk</c:v>
                </c:pt>
              </c:strCache>
            </c:strRef>
          </c:tx>
          <c:spPr>
            <a:effectLst>
              <a:outerShdw blurRad="63500" dist="37357" dir="2700000" rotWithShape="0">
                <a:scrgbClr r="0" g="0" b="0"/>
              </a:outerShdw>
            </a:effectLst>
          </c:spPr>
          <c:invertIfNegative val="0"/>
          <c:dPt>
            <c:idx val="0"/>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9-8A0D-43E1-A853-550B4073D4D5}"/>
              </c:ext>
            </c:extLst>
          </c:dPt>
          <c:dPt>
            <c:idx val="1"/>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A-8A0D-43E1-A853-550B4073D4D5}"/>
              </c:ext>
            </c:extLst>
          </c:dPt>
          <c:dPt>
            <c:idx val="2"/>
            <c:invertIfNegative val="0"/>
            <c:bubble3D val="0"/>
            <c:spPr>
              <a:solidFill>
                <a:srgbClr val="3B6EAC"/>
              </a:solidFill>
              <a:effectLst>
                <a:outerShdw blurRad="63500" dist="37357" dir="2700000" rotWithShape="0">
                  <a:scrgbClr r="0" g="0" b="0"/>
                </a:outerShdw>
              </a:effectLst>
            </c:spPr>
            <c:extLst>
              <c:ext xmlns:c16="http://schemas.microsoft.com/office/drawing/2014/chart" uri="{C3380CC4-5D6E-409C-BE32-E72D297353CC}">
                <c16:uniqueId val="{0000000B-8A0D-43E1-A853-550B4073D4D5}"/>
              </c:ext>
            </c:extLst>
          </c:dPt>
          <c:cat>
            <c:numRef>
              <c:f>Results!$E$2:$E$4</c:f>
              <c:numCache>
                <c:formatCode>General</c:formatCode>
                <c:ptCount val="3"/>
                <c:pt idx="0">
                  <c:v>2016</c:v>
                </c:pt>
                <c:pt idx="1">
                  <c:v>2017</c:v>
                </c:pt>
                <c:pt idx="2">
                  <c:v>2018</c:v>
                </c:pt>
              </c:numCache>
            </c:numRef>
          </c:cat>
          <c:val>
            <c:numRef>
              <c:f>Results!$F$2:$F$4</c:f>
              <c:numCache>
                <c:formatCode>General</c:formatCode>
                <c:ptCount val="3"/>
                <c:pt idx="0">
                  <c:v>0.53516168318937163</c:v>
                </c:pt>
                <c:pt idx="1">
                  <c:v>0.5367248071164038</c:v>
                </c:pt>
                <c:pt idx="2">
                  <c:v>0.54865903913665093</c:v>
                </c:pt>
              </c:numCache>
            </c:numRef>
          </c:val>
          <c:extLst>
            <c:ext xmlns:c16="http://schemas.microsoft.com/office/drawing/2014/chart" uri="{C3380CC4-5D6E-409C-BE32-E72D297353CC}">
              <c16:uniqueId val="{00000008-8A0D-43E1-A853-550B4073D4D5}"/>
            </c:ext>
          </c:extLst>
        </c:ser>
        <c:dLbls>
          <c:showLegendKey val="0"/>
          <c:showVal val="0"/>
          <c:showCatName val="0"/>
          <c:showSerName val="0"/>
          <c:showPercent val="0"/>
          <c:showBubbleSize val="0"/>
        </c:dLbls>
        <c:gapWidth val="150"/>
        <c:axId val="1908451519"/>
        <c:axId val="2080463295"/>
      </c:barChart>
      <c:catAx>
        <c:axId val="1908451519"/>
        <c:scaling>
          <c:orientation val="minMax"/>
        </c:scaling>
        <c:delete val="0"/>
        <c:axPos val="b"/>
        <c:numFmt formatCode="General" sourceLinked="1"/>
        <c:majorTickMark val="out"/>
        <c:minorTickMark val="none"/>
        <c:tickLblPos val="nextTo"/>
        <c:txPr>
          <a:bodyPr/>
          <a:lstStyle/>
          <a:p>
            <a:pPr>
              <a:defRPr>
                <a:solidFill>
                  <a:srgbClr val="484848"/>
                </a:solidFill>
              </a:defRPr>
            </a:pPr>
            <a:endParaRPr lang="en-US"/>
          </a:p>
        </c:txPr>
        <c:crossAx val="2080463295"/>
        <c:crosses val="autoZero"/>
        <c:auto val="1"/>
        <c:lblAlgn val="ctr"/>
        <c:lblOffset val="100"/>
        <c:noMultiLvlLbl val="0"/>
      </c:catAx>
      <c:valAx>
        <c:axId val="2080463295"/>
        <c:scaling>
          <c:orientation val="minMax"/>
        </c:scaling>
        <c:delete val="0"/>
        <c:axPos val="l"/>
        <c:majorGridlines/>
        <c:numFmt formatCode="General" sourceLinked="1"/>
        <c:majorTickMark val="out"/>
        <c:minorTickMark val="none"/>
        <c:tickLblPos val="nextTo"/>
        <c:txPr>
          <a:bodyPr/>
          <a:lstStyle/>
          <a:p>
            <a:pPr>
              <a:defRPr>
                <a:solidFill>
                  <a:srgbClr val="484848"/>
                </a:solidFill>
              </a:defRPr>
            </a:pPr>
            <a:endParaRPr lang="en-US"/>
          </a:p>
        </c:txPr>
        <c:crossAx val="1908451519"/>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a:solidFill>
                <a:srgbClr val="484848"/>
              </a:solidFill>
            </a:defRPr>
          </a:pPr>
          <a:endParaRPr lang="en-US"/>
        </a:p>
      </c:txPr>
    </c:title>
    <c:autoTitleDeleted val="0"/>
    <c:plotArea>
      <c:layout/>
      <c:barChart>
        <c:barDir val="col"/>
        <c:grouping val="clustered"/>
        <c:varyColors val="0"/>
        <c:ser>
          <c:idx val="0"/>
          <c:order val="0"/>
          <c:tx>
            <c:strRef>
              <c:f>Results!$H$1</c:f>
              <c:strCache>
                <c:ptCount val="1"/>
                <c:pt idx="0">
                  <c:v>COPD Risk</c:v>
                </c:pt>
              </c:strCache>
            </c:strRef>
          </c:tx>
          <c:spPr>
            <a:effectLst>
              <a:outerShdw blurRad="63500" dist="37357" dir="2700000" rotWithShape="0">
                <a:scrgbClr r="0" g="0" b="0"/>
              </a:outerShdw>
            </a:effectLst>
          </c:spPr>
          <c:invertIfNegative val="0"/>
          <c:cat>
            <c:numRef>
              <c:f>Results!$G$2:$G$4</c:f>
              <c:numCache>
                <c:formatCode>General</c:formatCode>
                <c:ptCount val="3"/>
                <c:pt idx="0">
                  <c:v>2016</c:v>
                </c:pt>
                <c:pt idx="1">
                  <c:v>2017</c:v>
                </c:pt>
                <c:pt idx="2">
                  <c:v>2018</c:v>
                </c:pt>
              </c:numCache>
            </c:numRef>
          </c:cat>
          <c:val>
            <c:numRef>
              <c:f>Results!$H$2:$H$4</c:f>
              <c:numCache>
                <c:formatCode>General</c:formatCode>
                <c:ptCount val="3"/>
                <c:pt idx="0">
                  <c:v>6.1077219710904636E-2</c:v>
                </c:pt>
                <c:pt idx="1">
                  <c:v>6.1277499036801249E-2</c:v>
                </c:pt>
                <c:pt idx="2">
                  <c:v>6.300745072426174E-2</c:v>
                </c:pt>
              </c:numCache>
            </c:numRef>
          </c:val>
          <c:extLst>
            <c:ext xmlns:c16="http://schemas.microsoft.com/office/drawing/2014/chart" uri="{C3380CC4-5D6E-409C-BE32-E72D297353CC}">
              <c16:uniqueId val="{00000008-0666-4321-9445-D947A39AAA8C}"/>
            </c:ext>
          </c:extLst>
        </c:ser>
        <c:dLbls>
          <c:showLegendKey val="0"/>
          <c:showVal val="0"/>
          <c:showCatName val="0"/>
          <c:showSerName val="0"/>
          <c:showPercent val="0"/>
          <c:showBubbleSize val="0"/>
        </c:dLbls>
        <c:gapWidth val="150"/>
        <c:axId val="1908472719"/>
        <c:axId val="2082424367"/>
      </c:barChart>
      <c:catAx>
        <c:axId val="1908472719"/>
        <c:scaling>
          <c:orientation val="minMax"/>
        </c:scaling>
        <c:delete val="0"/>
        <c:axPos val="b"/>
        <c:numFmt formatCode="General" sourceLinked="1"/>
        <c:majorTickMark val="out"/>
        <c:minorTickMark val="none"/>
        <c:tickLblPos val="nextTo"/>
        <c:txPr>
          <a:bodyPr/>
          <a:lstStyle/>
          <a:p>
            <a:pPr>
              <a:defRPr>
                <a:solidFill>
                  <a:srgbClr val="484848"/>
                </a:solidFill>
              </a:defRPr>
            </a:pPr>
            <a:endParaRPr lang="en-US"/>
          </a:p>
        </c:txPr>
        <c:crossAx val="2082424367"/>
        <c:crosses val="autoZero"/>
        <c:auto val="1"/>
        <c:lblAlgn val="ctr"/>
        <c:lblOffset val="100"/>
        <c:noMultiLvlLbl val="0"/>
      </c:catAx>
      <c:valAx>
        <c:axId val="2082424367"/>
        <c:scaling>
          <c:orientation val="minMax"/>
        </c:scaling>
        <c:delete val="0"/>
        <c:axPos val="l"/>
        <c:majorGridlines/>
        <c:numFmt formatCode="General" sourceLinked="1"/>
        <c:majorTickMark val="out"/>
        <c:minorTickMark val="none"/>
        <c:tickLblPos val="nextTo"/>
        <c:txPr>
          <a:bodyPr/>
          <a:lstStyle/>
          <a:p>
            <a:pPr>
              <a:defRPr>
                <a:solidFill>
                  <a:srgbClr val="484848"/>
                </a:solidFill>
              </a:defRPr>
            </a:pPr>
            <a:endParaRPr lang="en-US"/>
          </a:p>
        </c:txPr>
        <c:crossAx val="1908472719"/>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a:solidFill>
                <a:srgbClr val="484848"/>
              </a:solidFill>
            </a:defRPr>
          </a:pPr>
          <a:endParaRPr lang="en-US"/>
        </a:p>
      </c:txPr>
    </c:title>
    <c:autoTitleDeleted val="0"/>
    <c:plotArea>
      <c:layout/>
      <c:barChart>
        <c:barDir val="col"/>
        <c:grouping val="clustered"/>
        <c:varyColors val="0"/>
        <c:ser>
          <c:idx val="0"/>
          <c:order val="0"/>
          <c:tx>
            <c:strRef>
              <c:f>Results!$J$1</c:f>
              <c:strCache>
                <c:ptCount val="1"/>
                <c:pt idx="0">
                  <c:v>Depression Risk</c:v>
                </c:pt>
              </c:strCache>
            </c:strRef>
          </c:tx>
          <c:spPr>
            <a:effectLst>
              <a:outerShdw blurRad="63500" dist="37357" dir="2700000" rotWithShape="0">
                <a:scrgbClr r="0" g="0" b="0"/>
              </a:outerShdw>
            </a:effectLst>
          </c:spPr>
          <c:invertIfNegative val="0"/>
          <c:cat>
            <c:numRef>
              <c:f>Results!$I$2:$I$4</c:f>
              <c:numCache>
                <c:formatCode>General</c:formatCode>
                <c:ptCount val="3"/>
                <c:pt idx="0">
                  <c:v>2016</c:v>
                </c:pt>
                <c:pt idx="1">
                  <c:v>2017</c:v>
                </c:pt>
                <c:pt idx="2">
                  <c:v>2018</c:v>
                </c:pt>
              </c:numCache>
            </c:numRef>
          </c:cat>
          <c:val>
            <c:numRef>
              <c:f>Results!$J$2:$J$4</c:f>
              <c:numCache>
                <c:formatCode>General</c:formatCode>
                <c:ptCount val="3"/>
                <c:pt idx="0">
                  <c:v>0.35396062381518262</c:v>
                </c:pt>
                <c:pt idx="1">
                  <c:v>0.35654788335512599</c:v>
                </c:pt>
                <c:pt idx="2">
                  <c:v>0.35953622804743579</c:v>
                </c:pt>
              </c:numCache>
            </c:numRef>
          </c:val>
          <c:extLst>
            <c:ext xmlns:c16="http://schemas.microsoft.com/office/drawing/2014/chart" uri="{C3380CC4-5D6E-409C-BE32-E72D297353CC}">
              <c16:uniqueId val="{00000008-A629-4387-B1CA-07817D6630CA}"/>
            </c:ext>
          </c:extLst>
        </c:ser>
        <c:dLbls>
          <c:showLegendKey val="0"/>
          <c:showVal val="0"/>
          <c:showCatName val="0"/>
          <c:showSerName val="0"/>
          <c:showPercent val="0"/>
          <c:showBubbleSize val="0"/>
        </c:dLbls>
        <c:gapWidth val="150"/>
        <c:axId val="1908426719"/>
        <c:axId val="2085272559"/>
      </c:barChart>
      <c:catAx>
        <c:axId val="1908426719"/>
        <c:scaling>
          <c:orientation val="minMax"/>
        </c:scaling>
        <c:delete val="0"/>
        <c:axPos val="b"/>
        <c:numFmt formatCode="General" sourceLinked="1"/>
        <c:majorTickMark val="out"/>
        <c:minorTickMark val="none"/>
        <c:tickLblPos val="nextTo"/>
        <c:txPr>
          <a:bodyPr/>
          <a:lstStyle/>
          <a:p>
            <a:pPr>
              <a:defRPr>
                <a:solidFill>
                  <a:srgbClr val="484848"/>
                </a:solidFill>
              </a:defRPr>
            </a:pPr>
            <a:endParaRPr lang="en-US"/>
          </a:p>
        </c:txPr>
        <c:crossAx val="2085272559"/>
        <c:crosses val="autoZero"/>
        <c:auto val="1"/>
        <c:lblAlgn val="ctr"/>
        <c:lblOffset val="100"/>
        <c:noMultiLvlLbl val="0"/>
      </c:catAx>
      <c:valAx>
        <c:axId val="2085272559"/>
        <c:scaling>
          <c:orientation val="minMax"/>
        </c:scaling>
        <c:delete val="0"/>
        <c:axPos val="l"/>
        <c:majorGridlines/>
        <c:numFmt formatCode="General" sourceLinked="1"/>
        <c:majorTickMark val="out"/>
        <c:minorTickMark val="none"/>
        <c:tickLblPos val="nextTo"/>
        <c:txPr>
          <a:bodyPr/>
          <a:lstStyle/>
          <a:p>
            <a:pPr>
              <a:defRPr>
                <a:solidFill>
                  <a:srgbClr val="484848"/>
                </a:solidFill>
              </a:defRPr>
            </a:pPr>
            <a:endParaRPr lang="en-US"/>
          </a:p>
        </c:txPr>
        <c:crossAx val="1908426719"/>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a:solidFill>
                <a:srgbClr val="484848"/>
              </a:solidFill>
            </a:defRPr>
          </a:pPr>
          <a:endParaRPr lang="en-US"/>
        </a:p>
      </c:txPr>
    </c:title>
    <c:autoTitleDeleted val="0"/>
    <c:plotArea>
      <c:layout/>
      <c:barChart>
        <c:barDir val="col"/>
        <c:grouping val="clustered"/>
        <c:varyColors val="0"/>
        <c:ser>
          <c:idx val="0"/>
          <c:order val="0"/>
          <c:tx>
            <c:strRef>
              <c:f>Results!$L$1</c:f>
              <c:strCache>
                <c:ptCount val="1"/>
                <c:pt idx="0">
                  <c:v>Diabetes Risk</c:v>
                </c:pt>
              </c:strCache>
            </c:strRef>
          </c:tx>
          <c:spPr>
            <a:effectLst>
              <a:outerShdw blurRad="63500" dist="37357" dir="2700000" rotWithShape="0">
                <a:scrgbClr r="0" g="0" b="0"/>
              </a:outerShdw>
            </a:effectLst>
          </c:spPr>
          <c:invertIfNegative val="0"/>
          <c:cat>
            <c:numRef>
              <c:f>Results!$K$2:$K$4</c:f>
              <c:numCache>
                <c:formatCode>General</c:formatCode>
                <c:ptCount val="3"/>
                <c:pt idx="0">
                  <c:v>2016</c:v>
                </c:pt>
                <c:pt idx="1">
                  <c:v>2017</c:v>
                </c:pt>
                <c:pt idx="2">
                  <c:v>2018</c:v>
                </c:pt>
              </c:numCache>
            </c:numRef>
          </c:cat>
          <c:val>
            <c:numRef>
              <c:f>Results!$L$2:$L$4</c:f>
              <c:numCache>
                <c:formatCode>General</c:formatCode>
                <c:ptCount val="3"/>
                <c:pt idx="0">
                  <c:v>0.21578530641105559</c:v>
                </c:pt>
                <c:pt idx="1">
                  <c:v>0.23561206956393743</c:v>
                </c:pt>
                <c:pt idx="2">
                  <c:v>0.22638573065640727</c:v>
                </c:pt>
              </c:numCache>
            </c:numRef>
          </c:val>
          <c:extLst>
            <c:ext xmlns:c16="http://schemas.microsoft.com/office/drawing/2014/chart" uri="{C3380CC4-5D6E-409C-BE32-E72D297353CC}">
              <c16:uniqueId val="{00000008-1612-45C7-89AB-0614DE6E9751}"/>
            </c:ext>
          </c:extLst>
        </c:ser>
        <c:dLbls>
          <c:showLegendKey val="0"/>
          <c:showVal val="0"/>
          <c:showCatName val="0"/>
          <c:showSerName val="0"/>
          <c:showPercent val="0"/>
          <c:showBubbleSize val="0"/>
        </c:dLbls>
        <c:gapWidth val="150"/>
        <c:axId val="1908437919"/>
        <c:axId val="2088364575"/>
      </c:barChart>
      <c:catAx>
        <c:axId val="1908437919"/>
        <c:scaling>
          <c:orientation val="minMax"/>
        </c:scaling>
        <c:delete val="0"/>
        <c:axPos val="b"/>
        <c:numFmt formatCode="General" sourceLinked="1"/>
        <c:majorTickMark val="out"/>
        <c:minorTickMark val="none"/>
        <c:tickLblPos val="nextTo"/>
        <c:txPr>
          <a:bodyPr/>
          <a:lstStyle/>
          <a:p>
            <a:pPr>
              <a:defRPr>
                <a:solidFill>
                  <a:srgbClr val="484848"/>
                </a:solidFill>
              </a:defRPr>
            </a:pPr>
            <a:endParaRPr lang="en-US"/>
          </a:p>
        </c:txPr>
        <c:crossAx val="2088364575"/>
        <c:crosses val="autoZero"/>
        <c:auto val="1"/>
        <c:lblAlgn val="ctr"/>
        <c:lblOffset val="100"/>
        <c:noMultiLvlLbl val="0"/>
      </c:catAx>
      <c:valAx>
        <c:axId val="2088364575"/>
        <c:scaling>
          <c:orientation val="minMax"/>
        </c:scaling>
        <c:delete val="0"/>
        <c:axPos val="l"/>
        <c:majorGridlines/>
        <c:numFmt formatCode="General" sourceLinked="1"/>
        <c:majorTickMark val="out"/>
        <c:minorTickMark val="none"/>
        <c:tickLblPos val="nextTo"/>
        <c:txPr>
          <a:bodyPr/>
          <a:lstStyle/>
          <a:p>
            <a:pPr>
              <a:defRPr>
                <a:solidFill>
                  <a:srgbClr val="484848"/>
                </a:solidFill>
              </a:defRPr>
            </a:pPr>
            <a:endParaRPr lang="en-US"/>
          </a:p>
        </c:txPr>
        <c:crossAx val="1908437919"/>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a:solidFill>
                <a:srgbClr val="484848"/>
              </a:solidFill>
            </a:defRPr>
          </a:pPr>
          <a:endParaRPr lang="en-US"/>
        </a:p>
      </c:txPr>
    </c:title>
    <c:autoTitleDeleted val="0"/>
    <c:plotArea>
      <c:layout/>
      <c:barChart>
        <c:barDir val="col"/>
        <c:grouping val="clustered"/>
        <c:varyColors val="0"/>
        <c:ser>
          <c:idx val="0"/>
          <c:order val="0"/>
          <c:tx>
            <c:strRef>
              <c:f>Results!$N$1</c:f>
              <c:strCache>
                <c:ptCount val="1"/>
                <c:pt idx="0">
                  <c:v>CVD Risk</c:v>
                </c:pt>
              </c:strCache>
            </c:strRef>
          </c:tx>
          <c:spPr>
            <a:effectLst>
              <a:outerShdw blurRad="63500" dist="37357" dir="2700000" rotWithShape="0">
                <a:scrgbClr r="0" g="0" b="0"/>
              </a:outerShdw>
            </a:effectLst>
          </c:spPr>
          <c:invertIfNegative val="0"/>
          <c:cat>
            <c:numRef>
              <c:f>Results!$M$2:$M$4</c:f>
              <c:numCache>
                <c:formatCode>General</c:formatCode>
                <c:ptCount val="3"/>
                <c:pt idx="0">
                  <c:v>2016</c:v>
                </c:pt>
                <c:pt idx="1">
                  <c:v>2017</c:v>
                </c:pt>
                <c:pt idx="2">
                  <c:v>2018</c:v>
                </c:pt>
              </c:numCache>
            </c:numRef>
          </c:cat>
          <c:val>
            <c:numRef>
              <c:f>Results!$N$2:$N$4</c:f>
              <c:numCache>
                <c:formatCode>General</c:formatCode>
                <c:ptCount val="3"/>
                <c:pt idx="0">
                  <c:v>3.9554986797904937E-2</c:v>
                </c:pt>
                <c:pt idx="1">
                  <c:v>4.3300435202917945E-2</c:v>
                </c:pt>
                <c:pt idx="2">
                  <c:v>4.7171781154637132E-2</c:v>
                </c:pt>
              </c:numCache>
            </c:numRef>
          </c:val>
          <c:extLst>
            <c:ext xmlns:c16="http://schemas.microsoft.com/office/drawing/2014/chart" uri="{C3380CC4-5D6E-409C-BE32-E72D297353CC}">
              <c16:uniqueId val="{00000008-0EE6-4E72-B99A-52D6BE1C9BF3}"/>
            </c:ext>
          </c:extLst>
        </c:ser>
        <c:dLbls>
          <c:showLegendKey val="0"/>
          <c:showVal val="0"/>
          <c:showCatName val="0"/>
          <c:showSerName val="0"/>
          <c:showPercent val="0"/>
          <c:showBubbleSize val="0"/>
        </c:dLbls>
        <c:gapWidth val="150"/>
        <c:axId val="1904046063"/>
        <c:axId val="2091464863"/>
      </c:barChart>
      <c:catAx>
        <c:axId val="1904046063"/>
        <c:scaling>
          <c:orientation val="minMax"/>
        </c:scaling>
        <c:delete val="0"/>
        <c:axPos val="b"/>
        <c:numFmt formatCode="General" sourceLinked="1"/>
        <c:majorTickMark val="out"/>
        <c:minorTickMark val="none"/>
        <c:tickLblPos val="nextTo"/>
        <c:txPr>
          <a:bodyPr/>
          <a:lstStyle/>
          <a:p>
            <a:pPr>
              <a:defRPr>
                <a:solidFill>
                  <a:srgbClr val="484848"/>
                </a:solidFill>
              </a:defRPr>
            </a:pPr>
            <a:endParaRPr lang="en-US"/>
          </a:p>
        </c:txPr>
        <c:crossAx val="2091464863"/>
        <c:crosses val="autoZero"/>
        <c:auto val="1"/>
        <c:lblAlgn val="ctr"/>
        <c:lblOffset val="100"/>
        <c:noMultiLvlLbl val="0"/>
      </c:catAx>
      <c:valAx>
        <c:axId val="2091464863"/>
        <c:scaling>
          <c:orientation val="minMax"/>
        </c:scaling>
        <c:delete val="0"/>
        <c:axPos val="l"/>
        <c:majorGridlines/>
        <c:numFmt formatCode="General" sourceLinked="1"/>
        <c:majorTickMark val="out"/>
        <c:minorTickMark val="none"/>
        <c:tickLblPos val="nextTo"/>
        <c:txPr>
          <a:bodyPr/>
          <a:lstStyle/>
          <a:p>
            <a:pPr>
              <a:defRPr>
                <a:solidFill>
                  <a:srgbClr val="484848"/>
                </a:solidFill>
              </a:defRPr>
            </a:pPr>
            <a:endParaRPr lang="en-US"/>
          </a:p>
        </c:txPr>
        <c:crossAx val="1904046063"/>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a:solidFill>
                <a:srgbClr val="484848"/>
              </a:solidFill>
            </a:defRPr>
          </a:pPr>
          <a:endParaRPr lang="en-US"/>
        </a:p>
      </c:txPr>
    </c:title>
    <c:autoTitleDeleted val="0"/>
    <c:plotArea>
      <c:layout/>
      <c:barChart>
        <c:barDir val="col"/>
        <c:grouping val="clustered"/>
        <c:varyColors val="0"/>
        <c:ser>
          <c:idx val="0"/>
          <c:order val="0"/>
          <c:tx>
            <c:strRef>
              <c:f>Results!$P$1</c:f>
              <c:strCache>
                <c:ptCount val="1"/>
                <c:pt idx="0">
                  <c:v>Arthritis Cost</c:v>
                </c:pt>
              </c:strCache>
            </c:strRef>
          </c:tx>
          <c:spPr>
            <a:effectLst>
              <a:outerShdw blurRad="63500" dist="37357" dir="2700000" rotWithShape="0">
                <a:scrgbClr r="0" g="0" b="0"/>
              </a:outerShdw>
            </a:effectLst>
          </c:spPr>
          <c:invertIfNegative val="0"/>
          <c:cat>
            <c:numRef>
              <c:f>Results!$O$2:$O$4</c:f>
              <c:numCache>
                <c:formatCode>General</c:formatCode>
                <c:ptCount val="3"/>
                <c:pt idx="0">
                  <c:v>2016</c:v>
                </c:pt>
                <c:pt idx="1">
                  <c:v>2017</c:v>
                </c:pt>
                <c:pt idx="2">
                  <c:v>2018</c:v>
                </c:pt>
              </c:numCache>
            </c:numRef>
          </c:cat>
          <c:val>
            <c:numRef>
              <c:f>Results!$P$2:$P$4</c:f>
              <c:numCache>
                <c:formatCode>General</c:formatCode>
                <c:ptCount val="3"/>
                <c:pt idx="0">
                  <c:v>3285.1361479720654</c:v>
                </c:pt>
                <c:pt idx="1">
                  <c:v>3279.741139044891</c:v>
                </c:pt>
                <c:pt idx="2">
                  <c:v>3338.815886054696</c:v>
                </c:pt>
              </c:numCache>
            </c:numRef>
          </c:val>
          <c:extLst>
            <c:ext xmlns:c16="http://schemas.microsoft.com/office/drawing/2014/chart" uri="{C3380CC4-5D6E-409C-BE32-E72D297353CC}">
              <c16:uniqueId val="{00000008-ECE3-485B-9544-07C8B64CBD8F}"/>
            </c:ext>
          </c:extLst>
        </c:ser>
        <c:dLbls>
          <c:showLegendKey val="0"/>
          <c:showVal val="0"/>
          <c:showCatName val="0"/>
          <c:showSerName val="0"/>
          <c:showPercent val="0"/>
          <c:showBubbleSize val="0"/>
        </c:dLbls>
        <c:gapWidth val="150"/>
        <c:axId val="1904053263"/>
        <c:axId val="2093902383"/>
      </c:barChart>
      <c:catAx>
        <c:axId val="1904053263"/>
        <c:scaling>
          <c:orientation val="minMax"/>
        </c:scaling>
        <c:delete val="0"/>
        <c:axPos val="b"/>
        <c:numFmt formatCode="General" sourceLinked="1"/>
        <c:majorTickMark val="out"/>
        <c:minorTickMark val="none"/>
        <c:tickLblPos val="nextTo"/>
        <c:txPr>
          <a:bodyPr/>
          <a:lstStyle/>
          <a:p>
            <a:pPr>
              <a:defRPr>
                <a:solidFill>
                  <a:srgbClr val="484848"/>
                </a:solidFill>
              </a:defRPr>
            </a:pPr>
            <a:endParaRPr lang="en-US"/>
          </a:p>
        </c:txPr>
        <c:crossAx val="2093902383"/>
        <c:crosses val="autoZero"/>
        <c:auto val="1"/>
        <c:lblAlgn val="ctr"/>
        <c:lblOffset val="100"/>
        <c:noMultiLvlLbl val="0"/>
      </c:catAx>
      <c:valAx>
        <c:axId val="2093902383"/>
        <c:scaling>
          <c:orientation val="minMax"/>
        </c:scaling>
        <c:delete val="0"/>
        <c:axPos val="l"/>
        <c:majorGridlines/>
        <c:numFmt formatCode="General" sourceLinked="1"/>
        <c:majorTickMark val="out"/>
        <c:minorTickMark val="none"/>
        <c:tickLblPos val="nextTo"/>
        <c:txPr>
          <a:bodyPr/>
          <a:lstStyle/>
          <a:p>
            <a:pPr>
              <a:defRPr>
                <a:solidFill>
                  <a:srgbClr val="484848"/>
                </a:solidFill>
              </a:defRPr>
            </a:pPr>
            <a:endParaRPr lang="en-US"/>
          </a:p>
        </c:txPr>
        <c:crossAx val="1904053263"/>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a:solidFill>
                <a:srgbClr val="484848"/>
              </a:solidFill>
            </a:defRPr>
          </a:pPr>
          <a:endParaRPr lang="en-US"/>
        </a:p>
      </c:txPr>
    </c:title>
    <c:autoTitleDeleted val="0"/>
    <c:plotArea>
      <c:layout/>
      <c:barChart>
        <c:barDir val="col"/>
        <c:grouping val="clustered"/>
        <c:varyColors val="0"/>
        <c:ser>
          <c:idx val="0"/>
          <c:order val="0"/>
          <c:tx>
            <c:strRef>
              <c:f>Results!$R$1</c:f>
              <c:strCache>
                <c:ptCount val="1"/>
                <c:pt idx="0">
                  <c:v>COPD Cost</c:v>
                </c:pt>
              </c:strCache>
            </c:strRef>
          </c:tx>
          <c:spPr>
            <a:effectLst>
              <a:outerShdw blurRad="63500" dist="37357" dir="2700000" rotWithShape="0">
                <a:scrgbClr r="0" g="0" b="0"/>
              </a:outerShdw>
            </a:effectLst>
          </c:spPr>
          <c:invertIfNegative val="0"/>
          <c:cat>
            <c:numRef>
              <c:f>Results!$Q$2:$Q$4</c:f>
              <c:numCache>
                <c:formatCode>General</c:formatCode>
                <c:ptCount val="3"/>
                <c:pt idx="0">
                  <c:v>2016</c:v>
                </c:pt>
                <c:pt idx="1">
                  <c:v>2017</c:v>
                </c:pt>
                <c:pt idx="2">
                  <c:v>2018</c:v>
                </c:pt>
              </c:numCache>
            </c:numRef>
          </c:cat>
          <c:val>
            <c:numRef>
              <c:f>Results!$R$2:$R$4</c:f>
              <c:numCache>
                <c:formatCode>General</c:formatCode>
                <c:ptCount val="3"/>
                <c:pt idx="0">
                  <c:v>904.99450193822088</c:v>
                </c:pt>
                <c:pt idx="1">
                  <c:v>894.92400239502774</c:v>
                </c:pt>
                <c:pt idx="2">
                  <c:v>897.60626530350214</c:v>
                </c:pt>
              </c:numCache>
            </c:numRef>
          </c:val>
          <c:extLst>
            <c:ext xmlns:c16="http://schemas.microsoft.com/office/drawing/2014/chart" uri="{C3380CC4-5D6E-409C-BE32-E72D297353CC}">
              <c16:uniqueId val="{00000008-AA5D-4552-9775-11D93BAB55B4}"/>
            </c:ext>
          </c:extLst>
        </c:ser>
        <c:dLbls>
          <c:showLegendKey val="0"/>
          <c:showVal val="0"/>
          <c:showCatName val="0"/>
          <c:showSerName val="0"/>
          <c:showPercent val="0"/>
          <c:showBubbleSize val="0"/>
        </c:dLbls>
        <c:gapWidth val="150"/>
        <c:axId val="1904068063"/>
        <c:axId val="2099172095"/>
      </c:barChart>
      <c:catAx>
        <c:axId val="1904068063"/>
        <c:scaling>
          <c:orientation val="minMax"/>
        </c:scaling>
        <c:delete val="0"/>
        <c:axPos val="b"/>
        <c:numFmt formatCode="General" sourceLinked="1"/>
        <c:majorTickMark val="out"/>
        <c:minorTickMark val="none"/>
        <c:tickLblPos val="nextTo"/>
        <c:txPr>
          <a:bodyPr/>
          <a:lstStyle/>
          <a:p>
            <a:pPr>
              <a:defRPr>
                <a:solidFill>
                  <a:srgbClr val="484848"/>
                </a:solidFill>
              </a:defRPr>
            </a:pPr>
            <a:endParaRPr lang="en-US"/>
          </a:p>
        </c:txPr>
        <c:crossAx val="2099172095"/>
        <c:crosses val="autoZero"/>
        <c:auto val="1"/>
        <c:lblAlgn val="ctr"/>
        <c:lblOffset val="100"/>
        <c:noMultiLvlLbl val="0"/>
      </c:catAx>
      <c:valAx>
        <c:axId val="2099172095"/>
        <c:scaling>
          <c:orientation val="minMax"/>
        </c:scaling>
        <c:delete val="0"/>
        <c:axPos val="l"/>
        <c:majorGridlines/>
        <c:numFmt formatCode="General" sourceLinked="1"/>
        <c:majorTickMark val="out"/>
        <c:minorTickMark val="none"/>
        <c:tickLblPos val="nextTo"/>
        <c:txPr>
          <a:bodyPr/>
          <a:lstStyle/>
          <a:p>
            <a:pPr>
              <a:defRPr>
                <a:solidFill>
                  <a:srgbClr val="484848"/>
                </a:solidFill>
              </a:defRPr>
            </a:pPr>
            <a:endParaRPr lang="en-US"/>
          </a:p>
        </c:txPr>
        <c:crossAx val="1904068063"/>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a:solidFill>
                <a:srgbClr val="484848"/>
              </a:solidFill>
            </a:defRPr>
          </a:pPr>
          <a:endParaRPr lang="en-US"/>
        </a:p>
      </c:txPr>
    </c:title>
    <c:autoTitleDeleted val="0"/>
    <c:plotArea>
      <c:layout/>
      <c:barChart>
        <c:barDir val="col"/>
        <c:grouping val="clustered"/>
        <c:varyColors val="0"/>
        <c:ser>
          <c:idx val="0"/>
          <c:order val="0"/>
          <c:tx>
            <c:strRef>
              <c:f>Results!$T$1</c:f>
              <c:strCache>
                <c:ptCount val="1"/>
                <c:pt idx="0">
                  <c:v>Depression Cost</c:v>
                </c:pt>
              </c:strCache>
            </c:strRef>
          </c:tx>
          <c:spPr>
            <a:effectLst>
              <a:outerShdw blurRad="63500" dist="37357" dir="2700000" rotWithShape="0">
                <a:scrgbClr r="0" g="0" b="0"/>
              </a:outerShdw>
            </a:effectLst>
          </c:spPr>
          <c:invertIfNegative val="0"/>
          <c:cat>
            <c:numRef>
              <c:f>Results!$S$2:$S$4</c:f>
              <c:numCache>
                <c:formatCode>General</c:formatCode>
                <c:ptCount val="3"/>
                <c:pt idx="0">
                  <c:v>2016</c:v>
                </c:pt>
                <c:pt idx="1">
                  <c:v>2017</c:v>
                </c:pt>
                <c:pt idx="2">
                  <c:v>2018</c:v>
                </c:pt>
              </c:numCache>
            </c:numRef>
          </c:cat>
          <c:val>
            <c:numRef>
              <c:f>Results!$T$2:$T$4</c:f>
              <c:numCache>
                <c:formatCode>General</c:formatCode>
                <c:ptCount val="3"/>
                <c:pt idx="0">
                  <c:v>1038.064284580445</c:v>
                </c:pt>
                <c:pt idx="1">
                  <c:v>1034.2908573383609</c:v>
                </c:pt>
                <c:pt idx="2">
                  <c:v>1040.8274241292336</c:v>
                </c:pt>
              </c:numCache>
            </c:numRef>
          </c:val>
          <c:extLst>
            <c:ext xmlns:c16="http://schemas.microsoft.com/office/drawing/2014/chart" uri="{C3380CC4-5D6E-409C-BE32-E72D297353CC}">
              <c16:uniqueId val="{00000008-E4B8-4CF1-A394-4E5D611BCCF7}"/>
            </c:ext>
          </c:extLst>
        </c:ser>
        <c:dLbls>
          <c:showLegendKey val="0"/>
          <c:showVal val="0"/>
          <c:showCatName val="0"/>
          <c:showSerName val="0"/>
          <c:showPercent val="0"/>
          <c:showBubbleSize val="0"/>
        </c:dLbls>
        <c:gapWidth val="150"/>
        <c:axId val="1904083663"/>
        <c:axId val="2101068831"/>
      </c:barChart>
      <c:catAx>
        <c:axId val="1904083663"/>
        <c:scaling>
          <c:orientation val="minMax"/>
        </c:scaling>
        <c:delete val="0"/>
        <c:axPos val="b"/>
        <c:numFmt formatCode="General" sourceLinked="1"/>
        <c:majorTickMark val="out"/>
        <c:minorTickMark val="none"/>
        <c:tickLblPos val="nextTo"/>
        <c:txPr>
          <a:bodyPr/>
          <a:lstStyle/>
          <a:p>
            <a:pPr>
              <a:defRPr>
                <a:solidFill>
                  <a:srgbClr val="484848"/>
                </a:solidFill>
              </a:defRPr>
            </a:pPr>
            <a:endParaRPr lang="en-US"/>
          </a:p>
        </c:txPr>
        <c:crossAx val="2101068831"/>
        <c:crosses val="autoZero"/>
        <c:auto val="1"/>
        <c:lblAlgn val="ctr"/>
        <c:lblOffset val="100"/>
        <c:noMultiLvlLbl val="0"/>
      </c:catAx>
      <c:valAx>
        <c:axId val="2101068831"/>
        <c:scaling>
          <c:orientation val="minMax"/>
        </c:scaling>
        <c:delete val="0"/>
        <c:axPos val="l"/>
        <c:majorGridlines/>
        <c:numFmt formatCode="General" sourceLinked="1"/>
        <c:majorTickMark val="out"/>
        <c:minorTickMark val="none"/>
        <c:tickLblPos val="nextTo"/>
        <c:txPr>
          <a:bodyPr/>
          <a:lstStyle/>
          <a:p>
            <a:pPr>
              <a:defRPr>
                <a:solidFill>
                  <a:srgbClr val="484848"/>
                </a:solidFill>
              </a:defRPr>
            </a:pPr>
            <a:endParaRPr lang="en-US"/>
          </a:p>
        </c:txPr>
        <c:crossAx val="1904083663"/>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a:solidFill>
                <a:srgbClr val="484848"/>
              </a:solidFill>
            </a:defRPr>
          </a:pPr>
          <a:endParaRPr lang="en-US"/>
        </a:p>
      </c:txPr>
    </c:title>
    <c:autoTitleDeleted val="0"/>
    <c:plotArea>
      <c:layout/>
      <c:barChart>
        <c:barDir val="col"/>
        <c:grouping val="clustered"/>
        <c:varyColors val="0"/>
        <c:ser>
          <c:idx val="0"/>
          <c:order val="0"/>
          <c:tx>
            <c:strRef>
              <c:f>Results!$V$1</c:f>
              <c:strCache>
                <c:ptCount val="1"/>
                <c:pt idx="0">
                  <c:v>CVD Cost</c:v>
                </c:pt>
              </c:strCache>
            </c:strRef>
          </c:tx>
          <c:spPr>
            <a:effectLst>
              <a:outerShdw blurRad="63500" dist="37357" dir="2700000" rotWithShape="0">
                <a:scrgbClr r="0" g="0" b="0"/>
              </a:outerShdw>
            </a:effectLst>
          </c:spPr>
          <c:invertIfNegative val="0"/>
          <c:cat>
            <c:numRef>
              <c:f>Results!$U$2:$U$4</c:f>
              <c:numCache>
                <c:formatCode>General</c:formatCode>
                <c:ptCount val="3"/>
                <c:pt idx="0">
                  <c:v>2016</c:v>
                </c:pt>
                <c:pt idx="1">
                  <c:v>2017</c:v>
                </c:pt>
                <c:pt idx="2">
                  <c:v>2018</c:v>
                </c:pt>
              </c:numCache>
            </c:numRef>
          </c:cat>
          <c:val>
            <c:numRef>
              <c:f>Results!$V$2:$V$4</c:f>
              <c:numCache>
                <c:formatCode>General</c:formatCode>
                <c:ptCount val="3"/>
                <c:pt idx="0">
                  <c:v>737.98392999256532</c:v>
                </c:pt>
                <c:pt idx="1">
                  <c:v>802.95695428169824</c:v>
                </c:pt>
                <c:pt idx="2">
                  <c:v>868.77205993533573</c:v>
                </c:pt>
              </c:numCache>
            </c:numRef>
          </c:val>
          <c:extLst>
            <c:ext xmlns:c16="http://schemas.microsoft.com/office/drawing/2014/chart" uri="{C3380CC4-5D6E-409C-BE32-E72D297353CC}">
              <c16:uniqueId val="{00000008-A526-4424-9C31-3A6A7239A8E7}"/>
            </c:ext>
          </c:extLst>
        </c:ser>
        <c:dLbls>
          <c:showLegendKey val="0"/>
          <c:showVal val="0"/>
          <c:showCatName val="0"/>
          <c:showSerName val="0"/>
          <c:showPercent val="0"/>
          <c:showBubbleSize val="0"/>
        </c:dLbls>
        <c:gapWidth val="150"/>
        <c:axId val="2103100207"/>
        <c:axId val="2103841327"/>
      </c:barChart>
      <c:catAx>
        <c:axId val="2103100207"/>
        <c:scaling>
          <c:orientation val="minMax"/>
        </c:scaling>
        <c:delete val="0"/>
        <c:axPos val="b"/>
        <c:numFmt formatCode="General" sourceLinked="1"/>
        <c:majorTickMark val="out"/>
        <c:minorTickMark val="none"/>
        <c:tickLblPos val="nextTo"/>
        <c:txPr>
          <a:bodyPr/>
          <a:lstStyle/>
          <a:p>
            <a:pPr>
              <a:defRPr>
                <a:solidFill>
                  <a:srgbClr val="484848"/>
                </a:solidFill>
              </a:defRPr>
            </a:pPr>
            <a:endParaRPr lang="en-US"/>
          </a:p>
        </c:txPr>
        <c:crossAx val="2103841327"/>
        <c:crosses val="autoZero"/>
        <c:auto val="1"/>
        <c:lblAlgn val="ctr"/>
        <c:lblOffset val="100"/>
        <c:noMultiLvlLbl val="0"/>
      </c:catAx>
      <c:valAx>
        <c:axId val="2103841327"/>
        <c:scaling>
          <c:orientation val="minMax"/>
        </c:scaling>
        <c:delete val="0"/>
        <c:axPos val="l"/>
        <c:majorGridlines/>
        <c:numFmt formatCode="General" sourceLinked="1"/>
        <c:majorTickMark val="out"/>
        <c:minorTickMark val="none"/>
        <c:tickLblPos val="nextTo"/>
        <c:txPr>
          <a:bodyPr/>
          <a:lstStyle/>
          <a:p>
            <a:pPr>
              <a:defRPr>
                <a:solidFill>
                  <a:srgbClr val="484848"/>
                </a:solidFill>
              </a:defRPr>
            </a:pPr>
            <a:endParaRPr lang="en-US"/>
          </a:p>
        </c:txPr>
        <c:crossAx val="2103100207"/>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a:solidFill>
                <a:srgbClr val="484848"/>
              </a:solidFill>
            </a:defRPr>
          </a:pPr>
          <a:endParaRPr lang="en-US"/>
        </a:p>
      </c:txPr>
    </c:title>
    <c:autoTitleDeleted val="0"/>
    <c:plotArea>
      <c:layout/>
      <c:barChart>
        <c:barDir val="col"/>
        <c:grouping val="clustered"/>
        <c:varyColors val="0"/>
        <c:ser>
          <c:idx val="0"/>
          <c:order val="0"/>
          <c:tx>
            <c:strRef>
              <c:f>Results!$X$1</c:f>
              <c:strCache>
                <c:ptCount val="1"/>
                <c:pt idx="0">
                  <c:v>Total Cholesterol</c:v>
                </c:pt>
              </c:strCache>
            </c:strRef>
          </c:tx>
          <c:spPr>
            <a:effectLst>
              <a:outerShdw blurRad="63500" dist="37357" dir="2700000" rotWithShape="0">
                <a:scrgbClr r="0" g="0" b="0"/>
              </a:outerShdw>
            </a:effectLst>
          </c:spPr>
          <c:invertIfNegative val="0"/>
          <c:cat>
            <c:numRef>
              <c:f>Results!$W$2:$W$4</c:f>
              <c:numCache>
                <c:formatCode>General</c:formatCode>
                <c:ptCount val="3"/>
                <c:pt idx="0">
                  <c:v>2016</c:v>
                </c:pt>
                <c:pt idx="1">
                  <c:v>2017</c:v>
                </c:pt>
                <c:pt idx="2">
                  <c:v>2018</c:v>
                </c:pt>
              </c:numCache>
            </c:numRef>
          </c:cat>
          <c:val>
            <c:numRef>
              <c:f>Results!$X$2:$X$4</c:f>
              <c:numCache>
                <c:formatCode>General</c:formatCode>
                <c:ptCount val="3"/>
                <c:pt idx="0">
                  <c:v>187.28635765342676</c:v>
                </c:pt>
                <c:pt idx="1">
                  <c:v>190.6198374588505</c:v>
                </c:pt>
                <c:pt idx="2">
                  <c:v>189.27243877613628</c:v>
                </c:pt>
              </c:numCache>
            </c:numRef>
          </c:val>
          <c:extLst>
            <c:ext xmlns:c16="http://schemas.microsoft.com/office/drawing/2014/chart" uri="{C3380CC4-5D6E-409C-BE32-E72D297353CC}">
              <c16:uniqueId val="{00000008-8348-4E40-99D3-8587EA6E2CD2}"/>
            </c:ext>
          </c:extLst>
        </c:ser>
        <c:dLbls>
          <c:showLegendKey val="0"/>
          <c:showVal val="0"/>
          <c:showCatName val="0"/>
          <c:showSerName val="0"/>
          <c:showPercent val="0"/>
          <c:showBubbleSize val="0"/>
        </c:dLbls>
        <c:gapWidth val="150"/>
        <c:axId val="2103109007"/>
        <c:axId val="2107129183"/>
      </c:barChart>
      <c:catAx>
        <c:axId val="2103109007"/>
        <c:scaling>
          <c:orientation val="minMax"/>
        </c:scaling>
        <c:delete val="0"/>
        <c:axPos val="b"/>
        <c:numFmt formatCode="General" sourceLinked="1"/>
        <c:majorTickMark val="out"/>
        <c:minorTickMark val="none"/>
        <c:tickLblPos val="nextTo"/>
        <c:txPr>
          <a:bodyPr/>
          <a:lstStyle/>
          <a:p>
            <a:pPr>
              <a:defRPr>
                <a:solidFill>
                  <a:srgbClr val="484848"/>
                </a:solidFill>
              </a:defRPr>
            </a:pPr>
            <a:endParaRPr lang="en-US"/>
          </a:p>
        </c:txPr>
        <c:crossAx val="2107129183"/>
        <c:crosses val="autoZero"/>
        <c:auto val="1"/>
        <c:lblAlgn val="ctr"/>
        <c:lblOffset val="100"/>
        <c:noMultiLvlLbl val="0"/>
      </c:catAx>
      <c:valAx>
        <c:axId val="2107129183"/>
        <c:scaling>
          <c:orientation val="minMax"/>
        </c:scaling>
        <c:delete val="0"/>
        <c:axPos val="l"/>
        <c:majorGridlines/>
        <c:numFmt formatCode="General" sourceLinked="1"/>
        <c:majorTickMark val="out"/>
        <c:minorTickMark val="none"/>
        <c:tickLblPos val="nextTo"/>
        <c:txPr>
          <a:bodyPr/>
          <a:lstStyle/>
          <a:p>
            <a:pPr>
              <a:defRPr>
                <a:solidFill>
                  <a:srgbClr val="484848"/>
                </a:solidFill>
              </a:defRPr>
            </a:pPr>
            <a:endParaRPr lang="en-US"/>
          </a:p>
        </c:txPr>
        <c:crossAx val="2103109007"/>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a:solidFill>
                <a:srgbClr val="484848"/>
              </a:solidFill>
            </a:defRPr>
          </a:pPr>
          <a:endParaRPr lang="en-US"/>
        </a:p>
      </c:txPr>
    </c:title>
    <c:autoTitleDeleted val="0"/>
    <c:plotArea>
      <c:layout/>
      <c:barChart>
        <c:barDir val="col"/>
        <c:grouping val="clustered"/>
        <c:varyColors val="0"/>
        <c:ser>
          <c:idx val="0"/>
          <c:order val="0"/>
          <c:tx>
            <c:strRef>
              <c:f>Results!$Z$1</c:f>
              <c:strCache>
                <c:ptCount val="1"/>
                <c:pt idx="0">
                  <c:v>% High Cholesterol</c:v>
                </c:pt>
              </c:strCache>
            </c:strRef>
          </c:tx>
          <c:spPr>
            <a:effectLst>
              <a:outerShdw blurRad="63500" dist="37357" dir="2700000" rotWithShape="0">
                <a:scrgbClr r="0" g="0" b="0"/>
              </a:outerShdw>
            </a:effectLst>
          </c:spPr>
          <c:invertIfNegative val="0"/>
          <c:cat>
            <c:numRef>
              <c:f>Results!$Y$2:$Y$4</c:f>
              <c:numCache>
                <c:formatCode>General</c:formatCode>
                <c:ptCount val="3"/>
                <c:pt idx="0">
                  <c:v>2016</c:v>
                </c:pt>
                <c:pt idx="1">
                  <c:v>2017</c:v>
                </c:pt>
                <c:pt idx="2">
                  <c:v>2018</c:v>
                </c:pt>
              </c:numCache>
            </c:numRef>
          </c:cat>
          <c:val>
            <c:numRef>
              <c:f>Results!$Z$2:$Z$4</c:f>
              <c:numCache>
                <c:formatCode>General</c:formatCode>
                <c:ptCount val="3"/>
                <c:pt idx="0">
                  <c:v>8.1433224755700326</c:v>
                </c:pt>
                <c:pt idx="1">
                  <c:v>9.0909090909090917</c:v>
                </c:pt>
                <c:pt idx="2">
                  <c:v>8.7662337662337659</c:v>
                </c:pt>
              </c:numCache>
            </c:numRef>
          </c:val>
          <c:extLst>
            <c:ext xmlns:c16="http://schemas.microsoft.com/office/drawing/2014/chart" uri="{C3380CC4-5D6E-409C-BE32-E72D297353CC}">
              <c16:uniqueId val="{00000008-134F-4601-851C-BA82F91AC71F}"/>
            </c:ext>
          </c:extLst>
        </c:ser>
        <c:dLbls>
          <c:showLegendKey val="0"/>
          <c:showVal val="0"/>
          <c:showCatName val="0"/>
          <c:showSerName val="0"/>
          <c:showPercent val="0"/>
          <c:showBubbleSize val="0"/>
        </c:dLbls>
        <c:gapWidth val="150"/>
        <c:axId val="2103136207"/>
        <c:axId val="2110179983"/>
      </c:barChart>
      <c:catAx>
        <c:axId val="2103136207"/>
        <c:scaling>
          <c:orientation val="minMax"/>
        </c:scaling>
        <c:delete val="0"/>
        <c:axPos val="b"/>
        <c:numFmt formatCode="General" sourceLinked="1"/>
        <c:majorTickMark val="out"/>
        <c:minorTickMark val="none"/>
        <c:tickLblPos val="nextTo"/>
        <c:txPr>
          <a:bodyPr/>
          <a:lstStyle/>
          <a:p>
            <a:pPr>
              <a:defRPr>
                <a:solidFill>
                  <a:srgbClr val="484848"/>
                </a:solidFill>
              </a:defRPr>
            </a:pPr>
            <a:endParaRPr lang="en-US"/>
          </a:p>
        </c:txPr>
        <c:crossAx val="2110179983"/>
        <c:crosses val="autoZero"/>
        <c:auto val="1"/>
        <c:lblAlgn val="ctr"/>
        <c:lblOffset val="100"/>
        <c:noMultiLvlLbl val="0"/>
      </c:catAx>
      <c:valAx>
        <c:axId val="2110179983"/>
        <c:scaling>
          <c:orientation val="minMax"/>
        </c:scaling>
        <c:delete val="0"/>
        <c:axPos val="l"/>
        <c:majorGridlines/>
        <c:numFmt formatCode="General" sourceLinked="1"/>
        <c:majorTickMark val="out"/>
        <c:minorTickMark val="none"/>
        <c:tickLblPos val="nextTo"/>
        <c:txPr>
          <a:bodyPr/>
          <a:lstStyle/>
          <a:p>
            <a:pPr>
              <a:defRPr>
                <a:solidFill>
                  <a:srgbClr val="484848"/>
                </a:solidFill>
              </a:defRPr>
            </a:pPr>
            <a:endParaRPr lang="en-US"/>
          </a:p>
        </c:txPr>
        <c:crossAx val="2103136207"/>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a:solidFill>
                <a:srgbClr val="484848"/>
              </a:solidFill>
            </a:defRPr>
          </a:pPr>
          <a:endParaRPr lang="en-US"/>
        </a:p>
      </c:txPr>
    </c:title>
    <c:autoTitleDeleted val="0"/>
    <c:plotArea>
      <c:layout/>
      <c:barChart>
        <c:barDir val="col"/>
        <c:grouping val="clustered"/>
        <c:varyColors val="0"/>
        <c:ser>
          <c:idx val="0"/>
          <c:order val="0"/>
          <c:tx>
            <c:strRef>
              <c:f>Results!$AB$1</c:f>
              <c:strCache>
                <c:ptCount val="1"/>
                <c:pt idx="0">
                  <c:v>HDL-C</c:v>
                </c:pt>
              </c:strCache>
            </c:strRef>
          </c:tx>
          <c:spPr>
            <a:effectLst>
              <a:outerShdw blurRad="63500" dist="37357" dir="2700000" rotWithShape="0">
                <a:scrgbClr r="0" g="0" b="0"/>
              </a:outerShdw>
            </a:effectLst>
          </c:spPr>
          <c:invertIfNegative val="0"/>
          <c:cat>
            <c:numRef>
              <c:f>Results!$AA$2:$AA$4</c:f>
              <c:numCache>
                <c:formatCode>General</c:formatCode>
                <c:ptCount val="3"/>
                <c:pt idx="0">
                  <c:v>2016</c:v>
                </c:pt>
                <c:pt idx="1">
                  <c:v>2017</c:v>
                </c:pt>
                <c:pt idx="2">
                  <c:v>2018</c:v>
                </c:pt>
              </c:numCache>
            </c:numRef>
          </c:cat>
          <c:val>
            <c:numRef>
              <c:f>Results!$AB$2:$AB$4</c:f>
              <c:numCache>
                <c:formatCode>General</c:formatCode>
                <c:ptCount val="3"/>
                <c:pt idx="0">
                  <c:v>61.879383904241017</c:v>
                </c:pt>
                <c:pt idx="1">
                  <c:v>61.707697548038965</c:v>
                </c:pt>
                <c:pt idx="2">
                  <c:v>61.483672560155838</c:v>
                </c:pt>
              </c:numCache>
            </c:numRef>
          </c:val>
          <c:extLst>
            <c:ext xmlns:c16="http://schemas.microsoft.com/office/drawing/2014/chart" uri="{C3380CC4-5D6E-409C-BE32-E72D297353CC}">
              <c16:uniqueId val="{00000008-5A5B-4FFE-9CCA-013C4DC28720}"/>
            </c:ext>
          </c:extLst>
        </c:ser>
        <c:dLbls>
          <c:showLegendKey val="0"/>
          <c:showVal val="0"/>
          <c:showCatName val="0"/>
          <c:showSerName val="0"/>
          <c:showPercent val="0"/>
          <c:showBubbleSize val="0"/>
        </c:dLbls>
        <c:gapWidth val="150"/>
        <c:axId val="2103159007"/>
        <c:axId val="2113079823"/>
      </c:barChart>
      <c:catAx>
        <c:axId val="2103159007"/>
        <c:scaling>
          <c:orientation val="minMax"/>
        </c:scaling>
        <c:delete val="0"/>
        <c:axPos val="b"/>
        <c:numFmt formatCode="General" sourceLinked="1"/>
        <c:majorTickMark val="out"/>
        <c:minorTickMark val="none"/>
        <c:tickLblPos val="nextTo"/>
        <c:txPr>
          <a:bodyPr/>
          <a:lstStyle/>
          <a:p>
            <a:pPr>
              <a:defRPr>
                <a:solidFill>
                  <a:srgbClr val="484848"/>
                </a:solidFill>
              </a:defRPr>
            </a:pPr>
            <a:endParaRPr lang="en-US"/>
          </a:p>
        </c:txPr>
        <c:crossAx val="2113079823"/>
        <c:crosses val="autoZero"/>
        <c:auto val="1"/>
        <c:lblAlgn val="ctr"/>
        <c:lblOffset val="100"/>
        <c:noMultiLvlLbl val="0"/>
      </c:catAx>
      <c:valAx>
        <c:axId val="2113079823"/>
        <c:scaling>
          <c:orientation val="minMax"/>
        </c:scaling>
        <c:delete val="0"/>
        <c:axPos val="l"/>
        <c:majorGridlines/>
        <c:numFmt formatCode="General" sourceLinked="1"/>
        <c:majorTickMark val="out"/>
        <c:minorTickMark val="none"/>
        <c:tickLblPos val="nextTo"/>
        <c:txPr>
          <a:bodyPr/>
          <a:lstStyle/>
          <a:p>
            <a:pPr>
              <a:defRPr>
                <a:solidFill>
                  <a:srgbClr val="484848"/>
                </a:solidFill>
              </a:defRPr>
            </a:pPr>
            <a:endParaRPr lang="en-US"/>
          </a:p>
        </c:txPr>
        <c:crossAx val="2103159007"/>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a:solidFill>
                <a:srgbClr val="484848"/>
              </a:solidFill>
            </a:defRPr>
          </a:pPr>
          <a:endParaRPr lang="en-US"/>
        </a:p>
      </c:txPr>
    </c:title>
    <c:autoTitleDeleted val="0"/>
    <c:plotArea>
      <c:layout/>
      <c:barChart>
        <c:barDir val="col"/>
        <c:grouping val="clustered"/>
        <c:varyColors val="0"/>
        <c:ser>
          <c:idx val="0"/>
          <c:order val="0"/>
          <c:tx>
            <c:strRef>
              <c:f>Results!$AD$1</c:f>
              <c:strCache>
                <c:ptCount val="1"/>
                <c:pt idx="0">
                  <c:v>SBP</c:v>
                </c:pt>
              </c:strCache>
            </c:strRef>
          </c:tx>
          <c:spPr>
            <a:effectLst>
              <a:outerShdw blurRad="63500" dist="37357" dir="2700000" rotWithShape="0">
                <a:scrgbClr r="0" g="0" b="0"/>
              </a:outerShdw>
            </a:effectLst>
          </c:spPr>
          <c:invertIfNegative val="0"/>
          <c:cat>
            <c:numRef>
              <c:f>Results!$AC$2:$AC$4</c:f>
              <c:numCache>
                <c:formatCode>General</c:formatCode>
                <c:ptCount val="3"/>
                <c:pt idx="0">
                  <c:v>2016</c:v>
                </c:pt>
                <c:pt idx="1">
                  <c:v>2017</c:v>
                </c:pt>
                <c:pt idx="2">
                  <c:v>2018</c:v>
                </c:pt>
              </c:numCache>
            </c:numRef>
          </c:cat>
          <c:val>
            <c:numRef>
              <c:f>Results!$AD$2:$AD$4</c:f>
              <c:numCache>
                <c:formatCode>General</c:formatCode>
                <c:ptCount val="3"/>
                <c:pt idx="0">
                  <c:v>116.05537459283387</c:v>
                </c:pt>
                <c:pt idx="1">
                  <c:v>116.35064935064935</c:v>
                </c:pt>
                <c:pt idx="2">
                  <c:v>115.71428571428571</c:v>
                </c:pt>
              </c:numCache>
            </c:numRef>
          </c:val>
          <c:extLst>
            <c:ext xmlns:c16="http://schemas.microsoft.com/office/drawing/2014/chart" uri="{C3380CC4-5D6E-409C-BE32-E72D297353CC}">
              <c16:uniqueId val="{00000008-EA4F-4CE3-8B31-6C9E5E74D5C4}"/>
            </c:ext>
          </c:extLst>
        </c:ser>
        <c:dLbls>
          <c:showLegendKey val="0"/>
          <c:showVal val="0"/>
          <c:showCatName val="0"/>
          <c:showSerName val="0"/>
          <c:showPercent val="0"/>
          <c:showBubbleSize val="0"/>
        </c:dLbls>
        <c:gapWidth val="150"/>
        <c:axId val="2120183887"/>
        <c:axId val="2119668159"/>
      </c:barChart>
      <c:catAx>
        <c:axId val="2120183887"/>
        <c:scaling>
          <c:orientation val="minMax"/>
        </c:scaling>
        <c:delete val="0"/>
        <c:axPos val="b"/>
        <c:numFmt formatCode="General" sourceLinked="1"/>
        <c:majorTickMark val="out"/>
        <c:minorTickMark val="none"/>
        <c:tickLblPos val="nextTo"/>
        <c:txPr>
          <a:bodyPr/>
          <a:lstStyle/>
          <a:p>
            <a:pPr>
              <a:defRPr>
                <a:solidFill>
                  <a:srgbClr val="484848"/>
                </a:solidFill>
              </a:defRPr>
            </a:pPr>
            <a:endParaRPr lang="en-US"/>
          </a:p>
        </c:txPr>
        <c:crossAx val="2119668159"/>
        <c:crosses val="autoZero"/>
        <c:auto val="1"/>
        <c:lblAlgn val="ctr"/>
        <c:lblOffset val="100"/>
        <c:noMultiLvlLbl val="0"/>
      </c:catAx>
      <c:valAx>
        <c:axId val="2119668159"/>
        <c:scaling>
          <c:orientation val="minMax"/>
        </c:scaling>
        <c:delete val="0"/>
        <c:axPos val="l"/>
        <c:majorGridlines/>
        <c:numFmt formatCode="General" sourceLinked="1"/>
        <c:majorTickMark val="out"/>
        <c:minorTickMark val="none"/>
        <c:tickLblPos val="nextTo"/>
        <c:txPr>
          <a:bodyPr/>
          <a:lstStyle/>
          <a:p>
            <a:pPr>
              <a:defRPr>
                <a:solidFill>
                  <a:srgbClr val="484848"/>
                </a:solidFill>
              </a:defRPr>
            </a:pPr>
            <a:endParaRPr lang="en-US"/>
          </a:p>
        </c:txPr>
        <c:crossAx val="2120183887"/>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a:solidFill>
                <a:srgbClr val="484848"/>
              </a:solidFill>
            </a:defRPr>
          </a:pPr>
          <a:endParaRPr lang="en-US"/>
        </a:p>
      </c:txPr>
    </c:title>
    <c:autoTitleDeleted val="0"/>
    <c:plotArea>
      <c:layout/>
      <c:barChart>
        <c:barDir val="col"/>
        <c:grouping val="clustered"/>
        <c:varyColors val="0"/>
        <c:ser>
          <c:idx val="0"/>
          <c:order val="0"/>
          <c:tx>
            <c:strRef>
              <c:f>Results!$AF$1</c:f>
              <c:strCache>
                <c:ptCount val="1"/>
                <c:pt idx="0">
                  <c:v>% High Blood Pressure</c:v>
                </c:pt>
              </c:strCache>
            </c:strRef>
          </c:tx>
          <c:spPr>
            <a:effectLst>
              <a:outerShdw blurRad="63500" dist="37357" dir="2700000" rotWithShape="0">
                <a:scrgbClr r="0" g="0" b="0"/>
              </a:outerShdw>
            </a:effectLst>
          </c:spPr>
          <c:invertIfNegative val="0"/>
          <c:cat>
            <c:numRef>
              <c:f>Results!$AE$2:$AE$4</c:f>
              <c:numCache>
                <c:formatCode>General</c:formatCode>
                <c:ptCount val="3"/>
                <c:pt idx="0">
                  <c:v>2016</c:v>
                </c:pt>
                <c:pt idx="1">
                  <c:v>2017</c:v>
                </c:pt>
                <c:pt idx="2">
                  <c:v>2018</c:v>
                </c:pt>
              </c:numCache>
            </c:numRef>
          </c:cat>
          <c:val>
            <c:numRef>
              <c:f>Results!$AF$2:$AF$4</c:f>
              <c:numCache>
                <c:formatCode>General</c:formatCode>
                <c:ptCount val="3"/>
                <c:pt idx="0">
                  <c:v>18.241042345276874</c:v>
                </c:pt>
                <c:pt idx="1">
                  <c:v>17.532467532467532</c:v>
                </c:pt>
                <c:pt idx="2">
                  <c:v>23.376623376623375</c:v>
                </c:pt>
              </c:numCache>
            </c:numRef>
          </c:val>
          <c:extLst>
            <c:ext xmlns:c16="http://schemas.microsoft.com/office/drawing/2014/chart" uri="{C3380CC4-5D6E-409C-BE32-E72D297353CC}">
              <c16:uniqueId val="{00000008-F093-4F24-8D32-7627DA04DAA0}"/>
            </c:ext>
          </c:extLst>
        </c:ser>
        <c:dLbls>
          <c:showLegendKey val="0"/>
          <c:showVal val="0"/>
          <c:showCatName val="0"/>
          <c:showSerName val="0"/>
          <c:showPercent val="0"/>
          <c:showBubbleSize val="0"/>
        </c:dLbls>
        <c:gapWidth val="150"/>
        <c:axId val="2120185087"/>
        <c:axId val="2122677183"/>
      </c:barChart>
      <c:catAx>
        <c:axId val="2120185087"/>
        <c:scaling>
          <c:orientation val="minMax"/>
        </c:scaling>
        <c:delete val="0"/>
        <c:axPos val="b"/>
        <c:numFmt formatCode="General" sourceLinked="1"/>
        <c:majorTickMark val="out"/>
        <c:minorTickMark val="none"/>
        <c:tickLblPos val="nextTo"/>
        <c:txPr>
          <a:bodyPr/>
          <a:lstStyle/>
          <a:p>
            <a:pPr>
              <a:defRPr>
                <a:solidFill>
                  <a:srgbClr val="484848"/>
                </a:solidFill>
              </a:defRPr>
            </a:pPr>
            <a:endParaRPr lang="en-US"/>
          </a:p>
        </c:txPr>
        <c:crossAx val="2122677183"/>
        <c:crosses val="autoZero"/>
        <c:auto val="1"/>
        <c:lblAlgn val="ctr"/>
        <c:lblOffset val="100"/>
        <c:noMultiLvlLbl val="0"/>
      </c:catAx>
      <c:valAx>
        <c:axId val="2122677183"/>
        <c:scaling>
          <c:orientation val="minMax"/>
        </c:scaling>
        <c:delete val="0"/>
        <c:axPos val="l"/>
        <c:majorGridlines/>
        <c:numFmt formatCode="General" sourceLinked="1"/>
        <c:majorTickMark val="out"/>
        <c:minorTickMark val="none"/>
        <c:tickLblPos val="nextTo"/>
        <c:txPr>
          <a:bodyPr/>
          <a:lstStyle/>
          <a:p>
            <a:pPr>
              <a:defRPr>
                <a:solidFill>
                  <a:srgbClr val="484848"/>
                </a:solidFill>
              </a:defRPr>
            </a:pPr>
            <a:endParaRPr lang="en-US"/>
          </a:p>
        </c:txPr>
        <c:crossAx val="2120185087"/>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a:solidFill>
                <a:srgbClr val="484848"/>
              </a:solidFill>
            </a:defRPr>
          </a:pPr>
          <a:endParaRPr lang="en-US"/>
        </a:p>
      </c:txPr>
    </c:title>
    <c:autoTitleDeleted val="0"/>
    <c:plotArea>
      <c:layout/>
      <c:barChart>
        <c:barDir val="col"/>
        <c:grouping val="clustered"/>
        <c:varyColors val="0"/>
        <c:ser>
          <c:idx val="0"/>
          <c:order val="0"/>
          <c:tx>
            <c:strRef>
              <c:f>Results!$AH$1</c:f>
              <c:strCache>
                <c:ptCount val="1"/>
                <c:pt idx="0">
                  <c:v>% Smoke</c:v>
                </c:pt>
              </c:strCache>
            </c:strRef>
          </c:tx>
          <c:spPr>
            <a:effectLst>
              <a:outerShdw blurRad="63500" dist="37357" dir="2700000" rotWithShape="0">
                <a:scrgbClr r="0" g="0" b="0"/>
              </a:outerShdw>
            </a:effectLst>
          </c:spPr>
          <c:invertIfNegative val="0"/>
          <c:cat>
            <c:numRef>
              <c:f>Results!$AG$2:$AG$4</c:f>
              <c:numCache>
                <c:formatCode>General</c:formatCode>
                <c:ptCount val="3"/>
                <c:pt idx="0">
                  <c:v>2016</c:v>
                </c:pt>
                <c:pt idx="1">
                  <c:v>2017</c:v>
                </c:pt>
                <c:pt idx="2">
                  <c:v>2018</c:v>
                </c:pt>
              </c:numCache>
            </c:numRef>
          </c:cat>
          <c:val>
            <c:numRef>
              <c:f>Results!$AH$2:$AH$4</c:f>
              <c:numCache>
                <c:formatCode>General</c:formatCode>
                <c:ptCount val="3"/>
                <c:pt idx="0">
                  <c:v>3.2573289902280131</c:v>
                </c:pt>
                <c:pt idx="1">
                  <c:v>3.2467532467532463</c:v>
                </c:pt>
                <c:pt idx="2">
                  <c:v>3.2467532467532463</c:v>
                </c:pt>
              </c:numCache>
            </c:numRef>
          </c:val>
          <c:extLst>
            <c:ext xmlns:c16="http://schemas.microsoft.com/office/drawing/2014/chart" uri="{C3380CC4-5D6E-409C-BE32-E72D297353CC}">
              <c16:uniqueId val="{00000008-C26D-4965-959A-F1410C602E3D}"/>
            </c:ext>
          </c:extLst>
        </c:ser>
        <c:dLbls>
          <c:showLegendKey val="0"/>
          <c:showVal val="0"/>
          <c:showCatName val="0"/>
          <c:showSerName val="0"/>
          <c:showPercent val="0"/>
          <c:showBubbleSize val="0"/>
        </c:dLbls>
        <c:gapWidth val="150"/>
        <c:axId val="2120217887"/>
        <c:axId val="2124502191"/>
      </c:barChart>
      <c:catAx>
        <c:axId val="2120217887"/>
        <c:scaling>
          <c:orientation val="minMax"/>
        </c:scaling>
        <c:delete val="0"/>
        <c:axPos val="b"/>
        <c:numFmt formatCode="General" sourceLinked="1"/>
        <c:majorTickMark val="out"/>
        <c:minorTickMark val="none"/>
        <c:tickLblPos val="nextTo"/>
        <c:txPr>
          <a:bodyPr/>
          <a:lstStyle/>
          <a:p>
            <a:pPr>
              <a:defRPr>
                <a:solidFill>
                  <a:srgbClr val="484848"/>
                </a:solidFill>
              </a:defRPr>
            </a:pPr>
            <a:endParaRPr lang="en-US"/>
          </a:p>
        </c:txPr>
        <c:crossAx val="2124502191"/>
        <c:crosses val="autoZero"/>
        <c:auto val="1"/>
        <c:lblAlgn val="ctr"/>
        <c:lblOffset val="100"/>
        <c:noMultiLvlLbl val="0"/>
      </c:catAx>
      <c:valAx>
        <c:axId val="2124502191"/>
        <c:scaling>
          <c:orientation val="minMax"/>
        </c:scaling>
        <c:delete val="0"/>
        <c:axPos val="l"/>
        <c:majorGridlines/>
        <c:numFmt formatCode="General" sourceLinked="1"/>
        <c:majorTickMark val="out"/>
        <c:minorTickMark val="none"/>
        <c:tickLblPos val="nextTo"/>
        <c:txPr>
          <a:bodyPr/>
          <a:lstStyle/>
          <a:p>
            <a:pPr>
              <a:defRPr>
                <a:solidFill>
                  <a:srgbClr val="484848"/>
                </a:solidFill>
              </a:defRPr>
            </a:pPr>
            <a:endParaRPr lang="en-US"/>
          </a:p>
        </c:txPr>
        <c:crossAx val="2120217887"/>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a:solidFill>
                <a:srgbClr val="484848"/>
              </a:solidFill>
            </a:defRPr>
          </a:pPr>
          <a:endParaRPr lang="en-US"/>
        </a:p>
      </c:txPr>
    </c:title>
    <c:autoTitleDeleted val="0"/>
    <c:plotArea>
      <c:layout/>
      <c:barChart>
        <c:barDir val="col"/>
        <c:grouping val="clustered"/>
        <c:varyColors val="0"/>
        <c:ser>
          <c:idx val="0"/>
          <c:order val="0"/>
          <c:tx>
            <c:strRef>
              <c:f>Results!$AJ$1</c:f>
              <c:strCache>
                <c:ptCount val="1"/>
                <c:pt idx="0">
                  <c:v>Glucose</c:v>
                </c:pt>
              </c:strCache>
            </c:strRef>
          </c:tx>
          <c:spPr>
            <a:effectLst>
              <a:outerShdw blurRad="63500" dist="37357" dir="2700000" rotWithShape="0">
                <a:scrgbClr r="0" g="0" b="0"/>
              </a:outerShdw>
            </a:effectLst>
          </c:spPr>
          <c:invertIfNegative val="0"/>
          <c:cat>
            <c:numRef>
              <c:f>Results!$AI$2:$AI$4</c:f>
              <c:numCache>
                <c:formatCode>General</c:formatCode>
                <c:ptCount val="3"/>
                <c:pt idx="0">
                  <c:v>2016</c:v>
                </c:pt>
                <c:pt idx="1">
                  <c:v>2017</c:v>
                </c:pt>
                <c:pt idx="2">
                  <c:v>2018</c:v>
                </c:pt>
              </c:numCache>
            </c:numRef>
          </c:cat>
          <c:val>
            <c:numRef>
              <c:f>Results!$AJ$2:$AJ$4</c:f>
              <c:numCache>
                <c:formatCode>General</c:formatCode>
                <c:ptCount val="3"/>
                <c:pt idx="0">
                  <c:v>93.746003335504938</c:v>
                </c:pt>
                <c:pt idx="1">
                  <c:v>94.603971787012981</c:v>
                </c:pt>
                <c:pt idx="2">
                  <c:v>95.55202397662346</c:v>
                </c:pt>
              </c:numCache>
            </c:numRef>
          </c:val>
          <c:extLst>
            <c:ext xmlns:c16="http://schemas.microsoft.com/office/drawing/2014/chart" uri="{C3380CC4-5D6E-409C-BE32-E72D297353CC}">
              <c16:uniqueId val="{00000008-F268-477A-8503-F42FD29DD8C6}"/>
            </c:ext>
          </c:extLst>
        </c:ser>
        <c:dLbls>
          <c:showLegendKey val="0"/>
          <c:showVal val="0"/>
          <c:showCatName val="0"/>
          <c:showSerName val="0"/>
          <c:showPercent val="0"/>
          <c:showBubbleSize val="0"/>
        </c:dLbls>
        <c:gapWidth val="150"/>
        <c:axId val="2120198287"/>
        <c:axId val="2127426015"/>
      </c:barChart>
      <c:catAx>
        <c:axId val="2120198287"/>
        <c:scaling>
          <c:orientation val="minMax"/>
        </c:scaling>
        <c:delete val="0"/>
        <c:axPos val="b"/>
        <c:numFmt formatCode="General" sourceLinked="1"/>
        <c:majorTickMark val="out"/>
        <c:minorTickMark val="none"/>
        <c:tickLblPos val="nextTo"/>
        <c:txPr>
          <a:bodyPr/>
          <a:lstStyle/>
          <a:p>
            <a:pPr>
              <a:defRPr>
                <a:solidFill>
                  <a:srgbClr val="484848"/>
                </a:solidFill>
              </a:defRPr>
            </a:pPr>
            <a:endParaRPr lang="en-US"/>
          </a:p>
        </c:txPr>
        <c:crossAx val="2127426015"/>
        <c:crosses val="autoZero"/>
        <c:auto val="1"/>
        <c:lblAlgn val="ctr"/>
        <c:lblOffset val="100"/>
        <c:noMultiLvlLbl val="0"/>
      </c:catAx>
      <c:valAx>
        <c:axId val="2127426015"/>
        <c:scaling>
          <c:orientation val="minMax"/>
        </c:scaling>
        <c:delete val="0"/>
        <c:axPos val="l"/>
        <c:majorGridlines/>
        <c:numFmt formatCode="General" sourceLinked="1"/>
        <c:majorTickMark val="out"/>
        <c:minorTickMark val="none"/>
        <c:tickLblPos val="nextTo"/>
        <c:txPr>
          <a:bodyPr/>
          <a:lstStyle/>
          <a:p>
            <a:pPr>
              <a:defRPr>
                <a:solidFill>
                  <a:srgbClr val="484848"/>
                </a:solidFill>
              </a:defRPr>
            </a:pPr>
            <a:endParaRPr lang="en-US"/>
          </a:p>
        </c:txPr>
        <c:crossAx val="2120198287"/>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a:solidFill>
                <a:srgbClr val="484848"/>
              </a:solidFill>
            </a:defRPr>
          </a:pPr>
          <a:endParaRPr lang="en-US"/>
        </a:p>
      </c:txPr>
    </c:title>
    <c:autoTitleDeleted val="0"/>
    <c:plotArea>
      <c:layout/>
      <c:barChart>
        <c:barDir val="col"/>
        <c:grouping val="clustered"/>
        <c:varyColors val="0"/>
        <c:ser>
          <c:idx val="0"/>
          <c:order val="0"/>
          <c:tx>
            <c:strRef>
              <c:f>Results!$AL$1</c:f>
              <c:strCache>
                <c:ptCount val="1"/>
                <c:pt idx="0">
                  <c:v>% (Pre-)Diabetic</c:v>
                </c:pt>
              </c:strCache>
            </c:strRef>
          </c:tx>
          <c:spPr>
            <a:effectLst>
              <a:outerShdw blurRad="63500" dist="37357" dir="2700000" rotWithShape="0">
                <a:scrgbClr r="0" g="0" b="0"/>
              </a:outerShdw>
            </a:effectLst>
          </c:spPr>
          <c:invertIfNegative val="0"/>
          <c:cat>
            <c:numRef>
              <c:f>Results!$AK$2:$AK$4</c:f>
              <c:numCache>
                <c:formatCode>General</c:formatCode>
                <c:ptCount val="3"/>
                <c:pt idx="0">
                  <c:v>2016</c:v>
                </c:pt>
                <c:pt idx="1">
                  <c:v>2017</c:v>
                </c:pt>
                <c:pt idx="2">
                  <c:v>2018</c:v>
                </c:pt>
              </c:numCache>
            </c:numRef>
          </c:cat>
          <c:val>
            <c:numRef>
              <c:f>Results!$AL$2:$AL$4</c:f>
              <c:numCache>
                <c:formatCode>General</c:formatCode>
                <c:ptCount val="3"/>
                <c:pt idx="0">
                  <c:v>18.892508143322477</c:v>
                </c:pt>
                <c:pt idx="1">
                  <c:v>20.454545454545457</c:v>
                </c:pt>
                <c:pt idx="2">
                  <c:v>19.480519480519483</c:v>
                </c:pt>
              </c:numCache>
            </c:numRef>
          </c:val>
          <c:extLst>
            <c:ext xmlns:c16="http://schemas.microsoft.com/office/drawing/2014/chart" uri="{C3380CC4-5D6E-409C-BE32-E72D297353CC}">
              <c16:uniqueId val="{00000008-3306-4143-A314-59F53EB92A28}"/>
            </c:ext>
          </c:extLst>
        </c:ser>
        <c:dLbls>
          <c:showLegendKey val="0"/>
          <c:showVal val="0"/>
          <c:showCatName val="0"/>
          <c:showSerName val="0"/>
          <c:showPercent val="0"/>
          <c:showBubbleSize val="0"/>
        </c:dLbls>
        <c:gapWidth val="150"/>
        <c:axId val="2120246687"/>
        <c:axId val="2130442527"/>
      </c:barChart>
      <c:catAx>
        <c:axId val="2120246687"/>
        <c:scaling>
          <c:orientation val="minMax"/>
        </c:scaling>
        <c:delete val="0"/>
        <c:axPos val="b"/>
        <c:numFmt formatCode="General" sourceLinked="1"/>
        <c:majorTickMark val="out"/>
        <c:minorTickMark val="none"/>
        <c:tickLblPos val="nextTo"/>
        <c:txPr>
          <a:bodyPr/>
          <a:lstStyle/>
          <a:p>
            <a:pPr>
              <a:defRPr>
                <a:solidFill>
                  <a:srgbClr val="484848"/>
                </a:solidFill>
              </a:defRPr>
            </a:pPr>
            <a:endParaRPr lang="en-US"/>
          </a:p>
        </c:txPr>
        <c:crossAx val="2130442527"/>
        <c:crosses val="autoZero"/>
        <c:auto val="1"/>
        <c:lblAlgn val="ctr"/>
        <c:lblOffset val="100"/>
        <c:noMultiLvlLbl val="0"/>
      </c:catAx>
      <c:valAx>
        <c:axId val="2130442527"/>
        <c:scaling>
          <c:orientation val="minMax"/>
        </c:scaling>
        <c:delete val="0"/>
        <c:axPos val="l"/>
        <c:majorGridlines/>
        <c:numFmt formatCode="General" sourceLinked="1"/>
        <c:majorTickMark val="out"/>
        <c:minorTickMark val="none"/>
        <c:tickLblPos val="nextTo"/>
        <c:txPr>
          <a:bodyPr/>
          <a:lstStyle/>
          <a:p>
            <a:pPr>
              <a:defRPr>
                <a:solidFill>
                  <a:srgbClr val="484848"/>
                </a:solidFill>
              </a:defRPr>
            </a:pPr>
            <a:endParaRPr lang="en-US"/>
          </a:p>
        </c:txPr>
        <c:crossAx val="2120246687"/>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a:solidFill>
                <a:srgbClr val="484848"/>
              </a:solidFill>
            </a:defRPr>
          </a:pPr>
          <a:endParaRPr lang="en-US"/>
        </a:p>
      </c:txPr>
    </c:title>
    <c:autoTitleDeleted val="0"/>
    <c:plotArea>
      <c:layout/>
      <c:barChart>
        <c:barDir val="col"/>
        <c:grouping val="clustered"/>
        <c:varyColors val="0"/>
        <c:ser>
          <c:idx val="0"/>
          <c:order val="0"/>
          <c:tx>
            <c:strRef>
              <c:f>Results!$AN$1</c:f>
              <c:strCache>
                <c:ptCount val="1"/>
                <c:pt idx="0">
                  <c:v>BMI</c:v>
                </c:pt>
              </c:strCache>
            </c:strRef>
          </c:tx>
          <c:spPr>
            <a:effectLst>
              <a:outerShdw blurRad="63500" dist="37357" dir="2700000" rotWithShape="0">
                <a:scrgbClr r="0" g="0" b="0"/>
              </a:outerShdw>
            </a:effectLst>
          </c:spPr>
          <c:invertIfNegative val="0"/>
          <c:cat>
            <c:numRef>
              <c:f>Results!$AM$2:$AM$4</c:f>
              <c:numCache>
                <c:formatCode>General</c:formatCode>
                <c:ptCount val="3"/>
                <c:pt idx="0">
                  <c:v>2016</c:v>
                </c:pt>
                <c:pt idx="1">
                  <c:v>2017</c:v>
                </c:pt>
                <c:pt idx="2">
                  <c:v>2018</c:v>
                </c:pt>
              </c:numCache>
            </c:numRef>
          </c:cat>
          <c:val>
            <c:numRef>
              <c:f>Results!$AN$2:$AN$4</c:f>
              <c:numCache>
                <c:formatCode>General</c:formatCode>
                <c:ptCount val="3"/>
                <c:pt idx="0">
                  <c:v>27.283387622149849</c:v>
                </c:pt>
                <c:pt idx="1">
                  <c:v>27.42792207792208</c:v>
                </c:pt>
                <c:pt idx="2">
                  <c:v>27.411363636363646</c:v>
                </c:pt>
              </c:numCache>
            </c:numRef>
          </c:val>
          <c:extLst>
            <c:ext xmlns:c16="http://schemas.microsoft.com/office/drawing/2014/chart" uri="{C3380CC4-5D6E-409C-BE32-E72D297353CC}">
              <c16:uniqueId val="{00000008-C570-4B97-A9EA-D99EA8CCA655}"/>
            </c:ext>
          </c:extLst>
        </c:ser>
        <c:dLbls>
          <c:showLegendKey val="0"/>
          <c:showVal val="0"/>
          <c:showCatName val="0"/>
          <c:showSerName val="0"/>
          <c:showPercent val="0"/>
          <c:showBubbleSize val="0"/>
        </c:dLbls>
        <c:gapWidth val="150"/>
        <c:axId val="2120237487"/>
        <c:axId val="2133863631"/>
      </c:barChart>
      <c:catAx>
        <c:axId val="2120237487"/>
        <c:scaling>
          <c:orientation val="minMax"/>
        </c:scaling>
        <c:delete val="0"/>
        <c:axPos val="b"/>
        <c:numFmt formatCode="General" sourceLinked="1"/>
        <c:majorTickMark val="out"/>
        <c:minorTickMark val="none"/>
        <c:tickLblPos val="nextTo"/>
        <c:txPr>
          <a:bodyPr/>
          <a:lstStyle/>
          <a:p>
            <a:pPr>
              <a:defRPr>
                <a:solidFill>
                  <a:srgbClr val="484848"/>
                </a:solidFill>
              </a:defRPr>
            </a:pPr>
            <a:endParaRPr lang="en-US"/>
          </a:p>
        </c:txPr>
        <c:crossAx val="2133863631"/>
        <c:crosses val="autoZero"/>
        <c:auto val="1"/>
        <c:lblAlgn val="ctr"/>
        <c:lblOffset val="100"/>
        <c:noMultiLvlLbl val="0"/>
      </c:catAx>
      <c:valAx>
        <c:axId val="2133863631"/>
        <c:scaling>
          <c:orientation val="minMax"/>
        </c:scaling>
        <c:delete val="0"/>
        <c:axPos val="l"/>
        <c:majorGridlines/>
        <c:numFmt formatCode="General" sourceLinked="1"/>
        <c:majorTickMark val="out"/>
        <c:minorTickMark val="none"/>
        <c:tickLblPos val="nextTo"/>
        <c:txPr>
          <a:bodyPr/>
          <a:lstStyle/>
          <a:p>
            <a:pPr>
              <a:defRPr>
                <a:solidFill>
                  <a:srgbClr val="484848"/>
                </a:solidFill>
              </a:defRPr>
            </a:pPr>
            <a:endParaRPr lang="en-US"/>
          </a:p>
        </c:txPr>
        <c:crossAx val="2120237487"/>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a:solidFill>
                <a:srgbClr val="484848"/>
              </a:solidFill>
            </a:defRPr>
          </a:pPr>
          <a:endParaRPr lang="en-US"/>
        </a:p>
      </c:txPr>
    </c:title>
    <c:autoTitleDeleted val="0"/>
    <c:plotArea>
      <c:layout/>
      <c:barChart>
        <c:barDir val="col"/>
        <c:grouping val="clustered"/>
        <c:varyColors val="0"/>
        <c:ser>
          <c:idx val="0"/>
          <c:order val="0"/>
          <c:tx>
            <c:strRef>
              <c:f>Results!$AP$1</c:f>
              <c:strCache>
                <c:ptCount val="1"/>
                <c:pt idx="0">
                  <c:v>WHR</c:v>
                </c:pt>
              </c:strCache>
            </c:strRef>
          </c:tx>
          <c:spPr>
            <a:effectLst>
              <a:outerShdw blurRad="63500" dist="37357" dir="2700000" rotWithShape="0">
                <a:scrgbClr r="0" g="0" b="0"/>
              </a:outerShdw>
            </a:effectLst>
          </c:spPr>
          <c:invertIfNegative val="0"/>
          <c:cat>
            <c:numRef>
              <c:f>Results!$AO$2:$AO$4</c:f>
              <c:numCache>
                <c:formatCode>General</c:formatCode>
                <c:ptCount val="3"/>
                <c:pt idx="0">
                  <c:v>2016</c:v>
                </c:pt>
                <c:pt idx="1">
                  <c:v>2017</c:v>
                </c:pt>
                <c:pt idx="2">
                  <c:v>2018</c:v>
                </c:pt>
              </c:numCache>
            </c:numRef>
          </c:cat>
          <c:val>
            <c:numRef>
              <c:f>Results!$AP$2:$AP$4</c:f>
              <c:numCache>
                <c:formatCode>General</c:formatCode>
                <c:ptCount val="3"/>
                <c:pt idx="0">
                  <c:v>0.86815263760736128</c:v>
                </c:pt>
                <c:pt idx="1">
                  <c:v>0.8763668964211595</c:v>
                </c:pt>
                <c:pt idx="2">
                  <c:v>0.86195377938648465</c:v>
                </c:pt>
              </c:numCache>
            </c:numRef>
          </c:val>
          <c:extLst>
            <c:ext xmlns:c16="http://schemas.microsoft.com/office/drawing/2014/chart" uri="{C3380CC4-5D6E-409C-BE32-E72D297353CC}">
              <c16:uniqueId val="{00000008-51D6-4D72-8B88-CB24CECC95D0}"/>
            </c:ext>
          </c:extLst>
        </c:ser>
        <c:dLbls>
          <c:showLegendKey val="0"/>
          <c:showVal val="0"/>
          <c:showCatName val="0"/>
          <c:showSerName val="0"/>
          <c:showPercent val="0"/>
          <c:showBubbleSize val="0"/>
        </c:dLbls>
        <c:gapWidth val="150"/>
        <c:axId val="2120274687"/>
        <c:axId val="1593567"/>
      </c:barChart>
      <c:catAx>
        <c:axId val="2120274687"/>
        <c:scaling>
          <c:orientation val="minMax"/>
        </c:scaling>
        <c:delete val="0"/>
        <c:axPos val="b"/>
        <c:numFmt formatCode="General" sourceLinked="1"/>
        <c:majorTickMark val="out"/>
        <c:minorTickMark val="none"/>
        <c:tickLblPos val="nextTo"/>
        <c:txPr>
          <a:bodyPr/>
          <a:lstStyle/>
          <a:p>
            <a:pPr>
              <a:defRPr>
                <a:solidFill>
                  <a:srgbClr val="484848"/>
                </a:solidFill>
              </a:defRPr>
            </a:pPr>
            <a:endParaRPr lang="en-US"/>
          </a:p>
        </c:txPr>
        <c:crossAx val="1593567"/>
        <c:crosses val="autoZero"/>
        <c:auto val="1"/>
        <c:lblAlgn val="ctr"/>
        <c:lblOffset val="100"/>
        <c:noMultiLvlLbl val="0"/>
      </c:catAx>
      <c:valAx>
        <c:axId val="1593567"/>
        <c:scaling>
          <c:orientation val="minMax"/>
        </c:scaling>
        <c:delete val="0"/>
        <c:axPos val="l"/>
        <c:majorGridlines/>
        <c:numFmt formatCode="General" sourceLinked="1"/>
        <c:majorTickMark val="out"/>
        <c:minorTickMark val="none"/>
        <c:tickLblPos val="nextTo"/>
        <c:txPr>
          <a:bodyPr/>
          <a:lstStyle/>
          <a:p>
            <a:pPr>
              <a:defRPr>
                <a:solidFill>
                  <a:srgbClr val="484848"/>
                </a:solidFill>
              </a:defRPr>
            </a:pPr>
            <a:endParaRPr lang="en-US"/>
          </a:p>
        </c:txPr>
        <c:crossAx val="2120274687"/>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a:solidFill>
                <a:srgbClr val="484848"/>
              </a:solidFill>
            </a:defRPr>
          </a:pPr>
          <a:endParaRPr lang="en-US"/>
        </a:p>
      </c:txPr>
    </c:title>
    <c:autoTitleDeleted val="0"/>
    <c:plotArea>
      <c:layout/>
      <c:barChart>
        <c:barDir val="col"/>
        <c:grouping val="clustered"/>
        <c:varyColors val="0"/>
        <c:ser>
          <c:idx val="0"/>
          <c:order val="0"/>
          <c:tx>
            <c:strRef>
              <c:f>Results!$AR$1</c:f>
              <c:strCache>
                <c:ptCount val="1"/>
                <c:pt idx="0">
                  <c:v>Health Score</c:v>
                </c:pt>
              </c:strCache>
            </c:strRef>
          </c:tx>
          <c:spPr>
            <a:effectLst>
              <a:outerShdw blurRad="63500" dist="37357" dir="2700000" rotWithShape="0">
                <a:scrgbClr r="0" g="0" b="0"/>
              </a:outerShdw>
            </a:effectLst>
          </c:spPr>
          <c:invertIfNegative val="0"/>
          <c:cat>
            <c:numRef>
              <c:f>Results!$AQ$2:$AQ$4</c:f>
              <c:numCache>
                <c:formatCode>General</c:formatCode>
                <c:ptCount val="3"/>
                <c:pt idx="0">
                  <c:v>2016</c:v>
                </c:pt>
                <c:pt idx="1">
                  <c:v>2017</c:v>
                </c:pt>
                <c:pt idx="2">
                  <c:v>2018</c:v>
                </c:pt>
              </c:numCache>
            </c:numRef>
          </c:cat>
          <c:val>
            <c:numRef>
              <c:f>Results!$AR$2:$AR$4</c:f>
              <c:numCache>
                <c:formatCode>General</c:formatCode>
                <c:ptCount val="3"/>
                <c:pt idx="0">
                  <c:v>82.309446254071659</c:v>
                </c:pt>
                <c:pt idx="1">
                  <c:v>82.201298701298697</c:v>
                </c:pt>
                <c:pt idx="2">
                  <c:v>88.483766233766232</c:v>
                </c:pt>
              </c:numCache>
            </c:numRef>
          </c:val>
          <c:extLst>
            <c:ext xmlns:c16="http://schemas.microsoft.com/office/drawing/2014/chart" uri="{C3380CC4-5D6E-409C-BE32-E72D297353CC}">
              <c16:uniqueId val="{00000008-E102-4C1A-BBE7-63E3024C4570}"/>
            </c:ext>
          </c:extLst>
        </c:ser>
        <c:dLbls>
          <c:showLegendKey val="0"/>
          <c:showVal val="0"/>
          <c:showCatName val="0"/>
          <c:showSerName val="0"/>
          <c:showPercent val="0"/>
          <c:showBubbleSize val="0"/>
        </c:dLbls>
        <c:gapWidth val="150"/>
        <c:axId val="2120275487"/>
        <c:axId val="4705711"/>
      </c:barChart>
      <c:catAx>
        <c:axId val="2120275487"/>
        <c:scaling>
          <c:orientation val="minMax"/>
        </c:scaling>
        <c:delete val="0"/>
        <c:axPos val="b"/>
        <c:numFmt formatCode="General" sourceLinked="1"/>
        <c:majorTickMark val="out"/>
        <c:minorTickMark val="none"/>
        <c:tickLblPos val="nextTo"/>
        <c:txPr>
          <a:bodyPr/>
          <a:lstStyle/>
          <a:p>
            <a:pPr>
              <a:defRPr>
                <a:solidFill>
                  <a:srgbClr val="484848"/>
                </a:solidFill>
              </a:defRPr>
            </a:pPr>
            <a:endParaRPr lang="en-US"/>
          </a:p>
        </c:txPr>
        <c:crossAx val="4705711"/>
        <c:crosses val="autoZero"/>
        <c:auto val="1"/>
        <c:lblAlgn val="ctr"/>
        <c:lblOffset val="100"/>
        <c:noMultiLvlLbl val="0"/>
      </c:catAx>
      <c:valAx>
        <c:axId val="4705711"/>
        <c:scaling>
          <c:orientation val="minMax"/>
        </c:scaling>
        <c:delete val="0"/>
        <c:axPos val="l"/>
        <c:majorGridlines/>
        <c:numFmt formatCode="General" sourceLinked="1"/>
        <c:majorTickMark val="out"/>
        <c:minorTickMark val="none"/>
        <c:tickLblPos val="nextTo"/>
        <c:txPr>
          <a:bodyPr/>
          <a:lstStyle/>
          <a:p>
            <a:pPr>
              <a:defRPr>
                <a:solidFill>
                  <a:srgbClr val="484848"/>
                </a:solidFill>
              </a:defRPr>
            </a:pPr>
            <a:endParaRPr lang="en-US"/>
          </a:p>
        </c:txPr>
        <c:crossAx val="2120275487"/>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a:solidFill>
                <a:srgbClr val="484848"/>
              </a:solidFill>
            </a:defRPr>
          </a:pPr>
          <a:endParaRPr lang="en-US"/>
        </a:p>
      </c:txPr>
    </c:title>
    <c:autoTitleDeleted val="0"/>
    <c:plotArea>
      <c:layout/>
      <c:barChart>
        <c:barDir val="col"/>
        <c:grouping val="clustered"/>
        <c:varyColors val="0"/>
        <c:ser>
          <c:idx val="0"/>
          <c:order val="0"/>
          <c:tx>
            <c:strRef>
              <c:f>Results!$AT$1</c:f>
              <c:strCache>
                <c:ptCount val="1"/>
                <c:pt idx="0">
                  <c:v>Total Disease Cost</c:v>
                </c:pt>
              </c:strCache>
            </c:strRef>
          </c:tx>
          <c:spPr>
            <a:effectLst>
              <a:outerShdw blurRad="63500" dist="37357" dir="2700000" rotWithShape="0">
                <a:scrgbClr r="0" g="0" b="0"/>
              </a:outerShdw>
            </a:effectLst>
          </c:spPr>
          <c:invertIfNegative val="0"/>
          <c:cat>
            <c:numRef>
              <c:f>Results!$AS$2:$AS$4</c:f>
              <c:numCache>
                <c:formatCode>General</c:formatCode>
                <c:ptCount val="3"/>
                <c:pt idx="0">
                  <c:v>2016</c:v>
                </c:pt>
                <c:pt idx="1">
                  <c:v>2017</c:v>
                </c:pt>
                <c:pt idx="2">
                  <c:v>2018</c:v>
                </c:pt>
              </c:numCache>
            </c:numRef>
          </c:cat>
          <c:val>
            <c:numRef>
              <c:f>Results!$AT$2:$AT$4</c:f>
              <c:numCache>
                <c:formatCode>General</c:formatCode>
                <c:ptCount val="3"/>
                <c:pt idx="0">
                  <c:v>8176.2896354622562</c:v>
                </c:pt>
                <c:pt idx="1">
                  <c:v>8297.536981453999</c:v>
                </c:pt>
                <c:pt idx="2">
                  <c:v>8378.224719858239</c:v>
                </c:pt>
              </c:numCache>
            </c:numRef>
          </c:val>
          <c:extLst>
            <c:ext xmlns:c16="http://schemas.microsoft.com/office/drawing/2014/chart" uri="{C3380CC4-5D6E-409C-BE32-E72D297353CC}">
              <c16:uniqueId val="{00000008-C9C1-48DD-B756-A03489CCAB6A}"/>
            </c:ext>
          </c:extLst>
        </c:ser>
        <c:dLbls>
          <c:showLegendKey val="0"/>
          <c:showVal val="0"/>
          <c:showCatName val="0"/>
          <c:showSerName val="0"/>
          <c:showPercent val="0"/>
          <c:showBubbleSize val="0"/>
        </c:dLbls>
        <c:gapWidth val="150"/>
        <c:axId val="2120162687"/>
        <c:axId val="7598159"/>
      </c:barChart>
      <c:catAx>
        <c:axId val="2120162687"/>
        <c:scaling>
          <c:orientation val="minMax"/>
        </c:scaling>
        <c:delete val="0"/>
        <c:axPos val="b"/>
        <c:numFmt formatCode="General" sourceLinked="1"/>
        <c:majorTickMark val="out"/>
        <c:minorTickMark val="none"/>
        <c:tickLblPos val="nextTo"/>
        <c:txPr>
          <a:bodyPr/>
          <a:lstStyle/>
          <a:p>
            <a:pPr>
              <a:defRPr>
                <a:solidFill>
                  <a:srgbClr val="484848"/>
                </a:solidFill>
              </a:defRPr>
            </a:pPr>
            <a:endParaRPr lang="en-US"/>
          </a:p>
        </c:txPr>
        <c:crossAx val="7598159"/>
        <c:crosses val="autoZero"/>
        <c:auto val="1"/>
        <c:lblAlgn val="ctr"/>
        <c:lblOffset val="100"/>
        <c:noMultiLvlLbl val="0"/>
      </c:catAx>
      <c:valAx>
        <c:axId val="7598159"/>
        <c:scaling>
          <c:orientation val="minMax"/>
        </c:scaling>
        <c:delete val="0"/>
        <c:axPos val="l"/>
        <c:majorGridlines/>
        <c:numFmt formatCode="General" sourceLinked="1"/>
        <c:majorTickMark val="out"/>
        <c:minorTickMark val="none"/>
        <c:tickLblPos val="nextTo"/>
        <c:txPr>
          <a:bodyPr/>
          <a:lstStyle/>
          <a:p>
            <a:pPr>
              <a:defRPr>
                <a:solidFill>
                  <a:srgbClr val="484848"/>
                </a:solidFill>
              </a:defRPr>
            </a:pPr>
            <a:endParaRPr lang="en-US"/>
          </a:p>
        </c:txPr>
        <c:crossAx val="2120162687"/>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s>
</file>

<file path=xl/drawings/_rels/drawing2.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9525</xdr:colOff>
          <xdr:row>6</xdr:row>
          <xdr:rowOff>9525</xdr:rowOff>
        </xdr:from>
        <xdr:to>
          <xdr:col>7</xdr:col>
          <xdr:colOff>600075</xdr:colOff>
          <xdr:row>7</xdr:row>
          <xdr:rowOff>180975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xdr:row>
          <xdr:rowOff>180975</xdr:rowOff>
        </xdr:from>
        <xdr:to>
          <xdr:col>12</xdr:col>
          <xdr:colOff>561975</xdr:colOff>
          <xdr:row>7</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 Graphs</a:t>
              </a:r>
            </a:p>
          </xdr:txBody>
        </xdr:sp>
        <xdr:clientData fPrintsWithSheet="0"/>
      </xdr:twoCellAnchor>
    </mc:Choice>
    <mc:Fallback/>
  </mc:AlternateContent>
  <xdr:twoCellAnchor>
    <xdr:from>
      <xdr:col>5</xdr:col>
      <xdr:colOff>0</xdr:colOff>
      <xdr:row>38</xdr:row>
      <xdr:rowOff>0</xdr:rowOff>
    </xdr:from>
    <xdr:to>
      <xdr:col>10</xdr:col>
      <xdr:colOff>0</xdr:colOff>
      <xdr:row>50</xdr:row>
      <xdr:rowOff>0</xdr:rowOff>
    </xdr:to>
    <xdr:graphicFrame macro="">
      <xdr:nvGraphicFramePr>
        <xdr:cNvPr id="32" name="Chart 31">
          <a:extLst>
            <a:ext uri="{FF2B5EF4-FFF2-40B4-BE49-F238E27FC236}">
              <a16:creationId xmlns:a16="http://schemas.microsoft.com/office/drawing/2014/main" id="{00000000-0008-0000-0100-00002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25</xdr:row>
      <xdr:rowOff>0</xdr:rowOff>
    </xdr:from>
    <xdr:to>
      <xdr:col>10</xdr:col>
      <xdr:colOff>0</xdr:colOff>
      <xdr:row>37</xdr:row>
      <xdr:rowOff>0</xdr:rowOff>
    </xdr:to>
    <xdr:graphicFrame macro="">
      <xdr:nvGraphicFramePr>
        <xdr:cNvPr id="33" name="Chart 32">
          <a:extLst>
            <a:ext uri="{FF2B5EF4-FFF2-40B4-BE49-F238E27FC236}">
              <a16:creationId xmlns:a16="http://schemas.microsoft.com/office/drawing/2014/main" id="{00000000-0008-0000-0100-00002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0</xdr:colOff>
      <xdr:row>12</xdr:row>
      <xdr:rowOff>0</xdr:rowOff>
    </xdr:from>
    <xdr:to>
      <xdr:col>10</xdr:col>
      <xdr:colOff>0</xdr:colOff>
      <xdr:row>24</xdr:row>
      <xdr:rowOff>0</xdr:rowOff>
    </xdr:to>
    <xdr:graphicFrame macro="">
      <xdr:nvGraphicFramePr>
        <xdr:cNvPr id="34" name="Chart 33">
          <a:extLst>
            <a:ext uri="{FF2B5EF4-FFF2-40B4-BE49-F238E27FC236}">
              <a16:creationId xmlns:a16="http://schemas.microsoft.com/office/drawing/2014/main" id="{00000000-0008-0000-01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0</xdr:colOff>
      <xdr:row>38</xdr:row>
      <xdr:rowOff>0</xdr:rowOff>
    </xdr:from>
    <xdr:to>
      <xdr:col>16</xdr:col>
      <xdr:colOff>0</xdr:colOff>
      <xdr:row>50</xdr:row>
      <xdr:rowOff>0</xdr:rowOff>
    </xdr:to>
    <xdr:graphicFrame macro="">
      <xdr:nvGraphicFramePr>
        <xdr:cNvPr id="35" name="Chart 34">
          <a:extLst>
            <a:ext uri="{FF2B5EF4-FFF2-40B4-BE49-F238E27FC236}">
              <a16:creationId xmlns:a16="http://schemas.microsoft.com/office/drawing/2014/main" id="{00000000-0008-0000-0100-00002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0</xdr:colOff>
      <xdr:row>25</xdr:row>
      <xdr:rowOff>0</xdr:rowOff>
    </xdr:from>
    <xdr:to>
      <xdr:col>16</xdr:col>
      <xdr:colOff>0</xdr:colOff>
      <xdr:row>37</xdr:row>
      <xdr:rowOff>0</xdr:rowOff>
    </xdr:to>
    <xdr:graphicFrame macro="">
      <xdr:nvGraphicFramePr>
        <xdr:cNvPr id="36" name="Chart 35">
          <a:extLst>
            <a:ext uri="{FF2B5EF4-FFF2-40B4-BE49-F238E27FC236}">
              <a16:creationId xmlns:a16="http://schemas.microsoft.com/office/drawing/2014/main" id="{00000000-0008-0000-0100-00002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0</xdr:colOff>
      <xdr:row>12</xdr:row>
      <xdr:rowOff>0</xdr:rowOff>
    </xdr:from>
    <xdr:to>
      <xdr:col>16</xdr:col>
      <xdr:colOff>0</xdr:colOff>
      <xdr:row>24</xdr:row>
      <xdr:rowOff>0</xdr:rowOff>
    </xdr:to>
    <xdr:graphicFrame macro="">
      <xdr:nvGraphicFramePr>
        <xdr:cNvPr id="37" name="Chart 36">
          <a:extLst>
            <a:ext uri="{FF2B5EF4-FFF2-40B4-BE49-F238E27FC236}">
              <a16:creationId xmlns:a16="http://schemas.microsoft.com/office/drawing/2014/main" id="{00000000-0008-0000-0100-00002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0</xdr:colOff>
      <xdr:row>38</xdr:row>
      <xdr:rowOff>0</xdr:rowOff>
    </xdr:from>
    <xdr:to>
      <xdr:col>22</xdr:col>
      <xdr:colOff>0</xdr:colOff>
      <xdr:row>50</xdr:row>
      <xdr:rowOff>0</xdr:rowOff>
    </xdr:to>
    <xdr:graphicFrame macro="">
      <xdr:nvGraphicFramePr>
        <xdr:cNvPr id="38" name="Chart 37">
          <a:extLst>
            <a:ext uri="{FF2B5EF4-FFF2-40B4-BE49-F238E27FC236}">
              <a16:creationId xmlns:a16="http://schemas.microsoft.com/office/drawing/2014/main" id="{00000000-0008-0000-0100-00002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0</xdr:colOff>
      <xdr:row>25</xdr:row>
      <xdr:rowOff>0</xdr:rowOff>
    </xdr:from>
    <xdr:to>
      <xdr:col>22</xdr:col>
      <xdr:colOff>0</xdr:colOff>
      <xdr:row>37</xdr:row>
      <xdr:rowOff>0</xdr:rowOff>
    </xdr:to>
    <xdr:graphicFrame macro="">
      <xdr:nvGraphicFramePr>
        <xdr:cNvPr id="39" name="Chart 38">
          <a:extLst>
            <a:ext uri="{FF2B5EF4-FFF2-40B4-BE49-F238E27FC236}">
              <a16:creationId xmlns:a16="http://schemas.microsoft.com/office/drawing/2014/main" id="{00000000-0008-0000-0100-00002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0</xdr:colOff>
      <xdr:row>12</xdr:row>
      <xdr:rowOff>0</xdr:rowOff>
    </xdr:from>
    <xdr:to>
      <xdr:col>22</xdr:col>
      <xdr:colOff>0</xdr:colOff>
      <xdr:row>24</xdr:row>
      <xdr:rowOff>0</xdr:rowOff>
    </xdr:to>
    <xdr:graphicFrame macro="">
      <xdr:nvGraphicFramePr>
        <xdr:cNvPr id="40" name="Chart 39">
          <a:extLst>
            <a:ext uri="{FF2B5EF4-FFF2-40B4-BE49-F238E27FC236}">
              <a16:creationId xmlns:a16="http://schemas.microsoft.com/office/drawing/2014/main" id="{00000000-0008-0000-0100-00002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23</xdr:col>
      <xdr:colOff>0</xdr:colOff>
      <xdr:row>12</xdr:row>
      <xdr:rowOff>0</xdr:rowOff>
    </xdr:from>
    <xdr:to>
      <xdr:col>28</xdr:col>
      <xdr:colOff>0</xdr:colOff>
      <xdr:row>24</xdr:row>
      <xdr:rowOff>0</xdr:rowOff>
    </xdr:to>
    <xdr:graphicFrame macro="">
      <xdr:nvGraphicFramePr>
        <xdr:cNvPr id="41" name="Chart 40">
          <a:extLst>
            <a:ext uri="{FF2B5EF4-FFF2-40B4-BE49-F238E27FC236}">
              <a16:creationId xmlns:a16="http://schemas.microsoft.com/office/drawing/2014/main" id="{00000000-0008-0000-0100-00002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23</xdr:col>
      <xdr:colOff>0</xdr:colOff>
      <xdr:row>25</xdr:row>
      <xdr:rowOff>0</xdr:rowOff>
    </xdr:from>
    <xdr:to>
      <xdr:col>28</xdr:col>
      <xdr:colOff>0</xdr:colOff>
      <xdr:row>37</xdr:row>
      <xdr:rowOff>0</xdr:rowOff>
    </xdr:to>
    <xdr:graphicFrame macro="">
      <xdr:nvGraphicFramePr>
        <xdr:cNvPr id="42" name="Chart 41">
          <a:extLst>
            <a:ext uri="{FF2B5EF4-FFF2-40B4-BE49-F238E27FC236}">
              <a16:creationId xmlns:a16="http://schemas.microsoft.com/office/drawing/2014/main" id="{00000000-0008-0000-0100-00002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23</xdr:col>
      <xdr:colOff>0</xdr:colOff>
      <xdr:row>38</xdr:row>
      <xdr:rowOff>0</xdr:rowOff>
    </xdr:from>
    <xdr:to>
      <xdr:col>28</xdr:col>
      <xdr:colOff>0</xdr:colOff>
      <xdr:row>50</xdr:row>
      <xdr:rowOff>0</xdr:rowOff>
    </xdr:to>
    <xdr:graphicFrame macro="">
      <xdr:nvGraphicFramePr>
        <xdr:cNvPr id="43" name="Chart 42">
          <a:extLst>
            <a:ext uri="{FF2B5EF4-FFF2-40B4-BE49-F238E27FC236}">
              <a16:creationId xmlns:a16="http://schemas.microsoft.com/office/drawing/2014/main" id="{00000000-0008-0000-0100-00002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29</xdr:col>
      <xdr:colOff>0</xdr:colOff>
      <xdr:row>12</xdr:row>
      <xdr:rowOff>0</xdr:rowOff>
    </xdr:from>
    <xdr:to>
      <xdr:col>34</xdr:col>
      <xdr:colOff>0</xdr:colOff>
      <xdr:row>24</xdr:row>
      <xdr:rowOff>0</xdr:rowOff>
    </xdr:to>
    <xdr:graphicFrame macro="">
      <xdr:nvGraphicFramePr>
        <xdr:cNvPr id="44" name="Chart 43">
          <a:extLst>
            <a:ext uri="{FF2B5EF4-FFF2-40B4-BE49-F238E27FC236}">
              <a16:creationId xmlns:a16="http://schemas.microsoft.com/office/drawing/2014/main" id="{00000000-0008-0000-0100-00002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29</xdr:col>
      <xdr:colOff>0</xdr:colOff>
      <xdr:row>25</xdr:row>
      <xdr:rowOff>0</xdr:rowOff>
    </xdr:from>
    <xdr:to>
      <xdr:col>34</xdr:col>
      <xdr:colOff>0</xdr:colOff>
      <xdr:row>37</xdr:row>
      <xdr:rowOff>0</xdr:rowOff>
    </xdr:to>
    <xdr:graphicFrame macro="">
      <xdr:nvGraphicFramePr>
        <xdr:cNvPr id="45" name="Chart 44">
          <a:extLst>
            <a:ext uri="{FF2B5EF4-FFF2-40B4-BE49-F238E27FC236}">
              <a16:creationId xmlns:a16="http://schemas.microsoft.com/office/drawing/2014/main" id="{00000000-0008-0000-0100-00002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29</xdr:col>
      <xdr:colOff>0</xdr:colOff>
      <xdr:row>38</xdr:row>
      <xdr:rowOff>0</xdr:rowOff>
    </xdr:from>
    <xdr:to>
      <xdr:col>34</xdr:col>
      <xdr:colOff>0</xdr:colOff>
      <xdr:row>50</xdr:row>
      <xdr:rowOff>0</xdr:rowOff>
    </xdr:to>
    <xdr:graphicFrame macro="">
      <xdr:nvGraphicFramePr>
        <xdr:cNvPr id="46" name="Chart 45">
          <a:extLst>
            <a:ext uri="{FF2B5EF4-FFF2-40B4-BE49-F238E27FC236}">
              <a16:creationId xmlns:a16="http://schemas.microsoft.com/office/drawing/2014/main" id="{00000000-0008-0000-0100-00002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35</xdr:col>
      <xdr:colOff>0</xdr:colOff>
      <xdr:row>12</xdr:row>
      <xdr:rowOff>0</xdr:rowOff>
    </xdr:from>
    <xdr:to>
      <xdr:col>40</xdr:col>
      <xdr:colOff>0</xdr:colOff>
      <xdr:row>24</xdr:row>
      <xdr:rowOff>0</xdr:rowOff>
    </xdr:to>
    <xdr:graphicFrame macro="">
      <xdr:nvGraphicFramePr>
        <xdr:cNvPr id="47" name="Chart 46">
          <a:extLst>
            <a:ext uri="{FF2B5EF4-FFF2-40B4-BE49-F238E27FC236}">
              <a16:creationId xmlns:a16="http://schemas.microsoft.com/office/drawing/2014/main" id="{00000000-0008-0000-0100-00002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35</xdr:col>
      <xdr:colOff>0</xdr:colOff>
      <xdr:row>25</xdr:row>
      <xdr:rowOff>0</xdr:rowOff>
    </xdr:from>
    <xdr:to>
      <xdr:col>40</xdr:col>
      <xdr:colOff>0</xdr:colOff>
      <xdr:row>37</xdr:row>
      <xdr:rowOff>0</xdr:rowOff>
    </xdr:to>
    <xdr:graphicFrame macro="">
      <xdr:nvGraphicFramePr>
        <xdr:cNvPr id="48" name="Chart 47">
          <a:extLst>
            <a:ext uri="{FF2B5EF4-FFF2-40B4-BE49-F238E27FC236}">
              <a16:creationId xmlns:a16="http://schemas.microsoft.com/office/drawing/2014/main" id="{00000000-0008-0000-01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35</xdr:col>
      <xdr:colOff>0</xdr:colOff>
      <xdr:row>38</xdr:row>
      <xdr:rowOff>0</xdr:rowOff>
    </xdr:from>
    <xdr:to>
      <xdr:col>40</xdr:col>
      <xdr:colOff>0</xdr:colOff>
      <xdr:row>50</xdr:row>
      <xdr:rowOff>0</xdr:rowOff>
    </xdr:to>
    <xdr:graphicFrame macro="">
      <xdr:nvGraphicFramePr>
        <xdr:cNvPr id="49" name="Chart 48">
          <a:extLst>
            <a:ext uri="{FF2B5EF4-FFF2-40B4-BE49-F238E27FC236}">
              <a16:creationId xmlns:a16="http://schemas.microsoft.com/office/drawing/2014/main" id="{00000000-0008-0000-01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41</xdr:col>
      <xdr:colOff>0</xdr:colOff>
      <xdr:row>12</xdr:row>
      <xdr:rowOff>0</xdr:rowOff>
    </xdr:from>
    <xdr:to>
      <xdr:col>46</xdr:col>
      <xdr:colOff>0</xdr:colOff>
      <xdr:row>24</xdr:row>
      <xdr:rowOff>0</xdr:rowOff>
    </xdr:to>
    <xdr:graphicFrame macro="">
      <xdr:nvGraphicFramePr>
        <xdr:cNvPr id="50" name="Chart 49">
          <a:extLst>
            <a:ext uri="{FF2B5EF4-FFF2-40B4-BE49-F238E27FC236}">
              <a16:creationId xmlns:a16="http://schemas.microsoft.com/office/drawing/2014/main" id="{00000000-0008-0000-01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41</xdr:col>
      <xdr:colOff>0</xdr:colOff>
      <xdr:row>25</xdr:row>
      <xdr:rowOff>0</xdr:rowOff>
    </xdr:from>
    <xdr:to>
      <xdr:col>46</xdr:col>
      <xdr:colOff>0</xdr:colOff>
      <xdr:row>37</xdr:row>
      <xdr:rowOff>0</xdr:rowOff>
    </xdr:to>
    <xdr:graphicFrame macro="">
      <xdr:nvGraphicFramePr>
        <xdr:cNvPr id="51" name="Chart 50">
          <a:extLst>
            <a:ext uri="{FF2B5EF4-FFF2-40B4-BE49-F238E27FC236}">
              <a16:creationId xmlns:a16="http://schemas.microsoft.com/office/drawing/2014/main" id="{00000000-0008-0000-01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41</xdr:col>
      <xdr:colOff>0</xdr:colOff>
      <xdr:row>38</xdr:row>
      <xdr:rowOff>0</xdr:rowOff>
    </xdr:from>
    <xdr:to>
      <xdr:col>46</xdr:col>
      <xdr:colOff>0</xdr:colOff>
      <xdr:row>50</xdr:row>
      <xdr:rowOff>0</xdr:rowOff>
    </xdr:to>
    <xdr:graphicFrame macro="">
      <xdr:nvGraphicFramePr>
        <xdr:cNvPr id="52" name="Chart 51">
          <a:extLst>
            <a:ext uri="{FF2B5EF4-FFF2-40B4-BE49-F238E27FC236}">
              <a16:creationId xmlns:a16="http://schemas.microsoft.com/office/drawing/2014/main" id="{00000000-0008-0000-01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47</xdr:col>
      <xdr:colOff>0</xdr:colOff>
      <xdr:row>12</xdr:row>
      <xdr:rowOff>0</xdr:rowOff>
    </xdr:from>
    <xdr:to>
      <xdr:col>52</xdr:col>
      <xdr:colOff>0</xdr:colOff>
      <xdr:row>24</xdr:row>
      <xdr:rowOff>0</xdr:rowOff>
    </xdr:to>
    <xdr:graphicFrame macro="">
      <xdr:nvGraphicFramePr>
        <xdr:cNvPr id="53" name="Chart 52">
          <a:extLst>
            <a:ext uri="{FF2B5EF4-FFF2-40B4-BE49-F238E27FC236}">
              <a16:creationId xmlns:a16="http://schemas.microsoft.com/office/drawing/2014/main" id="{00000000-0008-0000-01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47</xdr:col>
      <xdr:colOff>0</xdr:colOff>
      <xdr:row>25</xdr:row>
      <xdr:rowOff>0</xdr:rowOff>
    </xdr:from>
    <xdr:to>
      <xdr:col>52</xdr:col>
      <xdr:colOff>0</xdr:colOff>
      <xdr:row>37</xdr:row>
      <xdr:rowOff>0</xdr:rowOff>
    </xdr:to>
    <xdr:graphicFrame macro="">
      <xdr:nvGraphicFramePr>
        <xdr:cNvPr id="54" name="Chart 53">
          <a:extLst>
            <a:ext uri="{FF2B5EF4-FFF2-40B4-BE49-F238E27FC236}">
              <a16:creationId xmlns:a16="http://schemas.microsoft.com/office/drawing/2014/main" id="{00000000-0008-0000-01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47</xdr:col>
      <xdr:colOff>0</xdr:colOff>
      <xdr:row>38</xdr:row>
      <xdr:rowOff>0</xdr:rowOff>
    </xdr:from>
    <xdr:to>
      <xdr:col>52</xdr:col>
      <xdr:colOff>0</xdr:colOff>
      <xdr:row>50</xdr:row>
      <xdr:rowOff>0</xdr:rowOff>
    </xdr:to>
    <xdr:graphicFrame macro="">
      <xdr:nvGraphicFramePr>
        <xdr:cNvPr id="55" name="Chart 54">
          <a:extLst>
            <a:ext uri="{FF2B5EF4-FFF2-40B4-BE49-F238E27FC236}">
              <a16:creationId xmlns:a16="http://schemas.microsoft.com/office/drawing/2014/main" id="{00000000-0008-0000-0100-00003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53</xdr:col>
      <xdr:colOff>0</xdr:colOff>
      <xdr:row>12</xdr:row>
      <xdr:rowOff>0</xdr:rowOff>
    </xdr:from>
    <xdr:to>
      <xdr:col>58</xdr:col>
      <xdr:colOff>0</xdr:colOff>
      <xdr:row>24</xdr:row>
      <xdr:rowOff>0</xdr:rowOff>
    </xdr:to>
    <xdr:graphicFrame macro="">
      <xdr:nvGraphicFramePr>
        <xdr:cNvPr id="56" name="Chart 55">
          <a:extLst>
            <a:ext uri="{FF2B5EF4-FFF2-40B4-BE49-F238E27FC236}">
              <a16:creationId xmlns:a16="http://schemas.microsoft.com/office/drawing/2014/main" id="{00000000-0008-0000-0100-00003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53</xdr:col>
      <xdr:colOff>0</xdr:colOff>
      <xdr:row>25</xdr:row>
      <xdr:rowOff>0</xdr:rowOff>
    </xdr:from>
    <xdr:to>
      <xdr:col>58</xdr:col>
      <xdr:colOff>0</xdr:colOff>
      <xdr:row>37</xdr:row>
      <xdr:rowOff>0</xdr:rowOff>
    </xdr:to>
    <xdr:graphicFrame macro="">
      <xdr:nvGraphicFramePr>
        <xdr:cNvPr id="57" name="Chart 56">
          <a:extLst>
            <a:ext uri="{FF2B5EF4-FFF2-40B4-BE49-F238E27FC236}">
              <a16:creationId xmlns:a16="http://schemas.microsoft.com/office/drawing/2014/main" id="{00000000-0008-0000-0100-00003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53</xdr:col>
      <xdr:colOff>0</xdr:colOff>
      <xdr:row>38</xdr:row>
      <xdr:rowOff>0</xdr:rowOff>
    </xdr:from>
    <xdr:to>
      <xdr:col>58</xdr:col>
      <xdr:colOff>0</xdr:colOff>
      <xdr:row>50</xdr:row>
      <xdr:rowOff>0</xdr:rowOff>
    </xdr:to>
    <xdr:graphicFrame macro="">
      <xdr:nvGraphicFramePr>
        <xdr:cNvPr id="58" name="Chart 57">
          <a:extLst>
            <a:ext uri="{FF2B5EF4-FFF2-40B4-BE49-F238E27FC236}">
              <a16:creationId xmlns:a16="http://schemas.microsoft.com/office/drawing/2014/main" id="{00000000-0008-0000-0100-00003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59</xdr:col>
      <xdr:colOff>0</xdr:colOff>
      <xdr:row>12</xdr:row>
      <xdr:rowOff>0</xdr:rowOff>
    </xdr:from>
    <xdr:to>
      <xdr:col>64</xdr:col>
      <xdr:colOff>0</xdr:colOff>
      <xdr:row>24</xdr:row>
      <xdr:rowOff>0</xdr:rowOff>
    </xdr:to>
    <xdr:graphicFrame macro="">
      <xdr:nvGraphicFramePr>
        <xdr:cNvPr id="59" name="Chart 58">
          <a:extLst>
            <a:ext uri="{FF2B5EF4-FFF2-40B4-BE49-F238E27FC236}">
              <a16:creationId xmlns:a16="http://schemas.microsoft.com/office/drawing/2014/main" id="{00000000-0008-0000-0100-00003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59</xdr:col>
      <xdr:colOff>0</xdr:colOff>
      <xdr:row>25</xdr:row>
      <xdr:rowOff>0</xdr:rowOff>
    </xdr:from>
    <xdr:to>
      <xdr:col>64</xdr:col>
      <xdr:colOff>0</xdr:colOff>
      <xdr:row>37</xdr:row>
      <xdr:rowOff>0</xdr:rowOff>
    </xdr:to>
    <xdr:graphicFrame macro="">
      <xdr:nvGraphicFramePr>
        <xdr:cNvPr id="60" name="Chart 59">
          <a:extLst>
            <a:ext uri="{FF2B5EF4-FFF2-40B4-BE49-F238E27FC236}">
              <a16:creationId xmlns:a16="http://schemas.microsoft.com/office/drawing/2014/main" id="{00000000-0008-0000-0100-00003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59</xdr:col>
      <xdr:colOff>0</xdr:colOff>
      <xdr:row>38</xdr:row>
      <xdr:rowOff>0</xdr:rowOff>
    </xdr:from>
    <xdr:to>
      <xdr:col>64</xdr:col>
      <xdr:colOff>0</xdr:colOff>
      <xdr:row>50</xdr:row>
      <xdr:rowOff>0</xdr:rowOff>
    </xdr:to>
    <xdr:graphicFrame macro="">
      <xdr:nvGraphicFramePr>
        <xdr:cNvPr id="61" name="Chart 60">
          <a:extLst>
            <a:ext uri="{FF2B5EF4-FFF2-40B4-BE49-F238E27FC236}">
              <a16:creationId xmlns:a16="http://schemas.microsoft.com/office/drawing/2014/main" id="{00000000-0008-0000-0100-00003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0</xdr:col>
      <xdr:colOff>123825</xdr:colOff>
      <xdr:row>20</xdr:row>
      <xdr:rowOff>38100</xdr:rowOff>
    </xdr:from>
    <xdr:ext cx="4648200" cy="514350"/>
    <xdr:pic>
      <xdr:nvPicPr>
        <xdr:cNvPr id="3" name="Picture 2" descr="C:\Users\skasten\DOWNLOADS\CodeCogsEqn.gif">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410200" y="5562600"/>
          <a:ext cx="4648200" cy="5143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ovidsp-dc2-ovid-com.proxy.lib.umich.edu/sp-3.33.0b/ovidweb.cgi?QS2=434f4e1a73d37e8c5a069e886e3737f28082cea89669fc0763bd1a79d4ef96b4699186787b495e9347894c21be7051aa86d16c3e664cd36d61ad7e9ddd071e7c38d36fc82f0a69db56145e9cd9d682f448188af1b120b5d32203e8ee5eb1ce2e1f2077d9cf889f04cdec50fe67458a660a901c910fd3264358d8836c1b2387e89addf69b5c20a72e1ab6a02024472173b3d17c6e0dc5c35b70c2ce1077feca7a30005345f76d8d947785c093687d23b28f0d72e992fef13f3234052ae949f63c3ca0e6890ad159876e9c1e09d100843048e73435714c51d516ecb70c3151370c32c0e357e5ab0c55866cd434acdc619e32e3c4c88307e262" TargetMode="External"/><Relationship Id="rId1" Type="http://schemas.openxmlformats.org/officeDocument/2006/relationships/hyperlink" Target="https://www-tandfonline-com.proxy.lib.umich.edu/doi/full/10.1185/03007990903422307" TargetMode="Externa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ncbi-nlm-nih-gov.proxy.lib.umich.edu/pmc/articles/PMC3324999/" TargetMode="External"/><Relationship Id="rId1" Type="http://schemas.openxmlformats.org/officeDocument/2006/relationships/hyperlink" Target="https://www-sciencedirect-com.proxy.lib.umich.edu/science/article/pii/S0012369215302336" TargetMode="Externa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onlinelibrary-wiley-com.proxy.lib.umich.edu/doi/full/10.1002/da.20580" TargetMode="Externa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care.diabetesjournals.org/content/36/4/1033.short" TargetMode="Externa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tools.acc.org/ASCVD-Risk-Estimator-Plus/" TargetMode="External"/><Relationship Id="rId1" Type="http://schemas.openxmlformats.org/officeDocument/2006/relationships/hyperlink" Target="https://heart-bmj-com.proxy.lib.umich.edu/content/100/20/1613"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8.bin"/><Relationship Id="rId1" Type="http://schemas.openxmlformats.org/officeDocument/2006/relationships/hyperlink" Target="https://www.jstor.org/stable/25434764?read-now=1&amp;seq=12"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E0875-A516-463F-91DB-676E6D1A637B}">
  <sheetPr codeName="Sheet7"/>
  <dimension ref="A1:S922"/>
  <sheetViews>
    <sheetView tabSelected="1" workbookViewId="0">
      <selection activeCell="I10" sqref="I10"/>
    </sheetView>
  </sheetViews>
  <sheetFormatPr defaultRowHeight="15" x14ac:dyDescent="0.25"/>
  <cols>
    <col min="6" max="6" width="9.140625" style="11"/>
    <col min="19" max="19" width="63.85546875" customWidth="1"/>
  </cols>
  <sheetData>
    <row r="1" spans="1:19" ht="135" x14ac:dyDescent="0.25">
      <c r="A1" s="22" t="s">
        <v>315</v>
      </c>
      <c r="B1" s="22" t="s">
        <v>22</v>
      </c>
      <c r="C1" s="22" t="s">
        <v>7</v>
      </c>
      <c r="D1" s="22" t="s">
        <v>308</v>
      </c>
      <c r="E1" s="22" t="s">
        <v>316</v>
      </c>
      <c r="F1" s="22" t="s">
        <v>309</v>
      </c>
      <c r="G1" s="4" t="s">
        <v>317</v>
      </c>
      <c r="H1" s="22" t="s">
        <v>47</v>
      </c>
      <c r="I1" s="22" t="s">
        <v>301</v>
      </c>
      <c r="J1" s="22" t="s">
        <v>1</v>
      </c>
      <c r="K1" s="22" t="s">
        <v>2</v>
      </c>
      <c r="L1" s="22" t="s">
        <v>51</v>
      </c>
      <c r="M1" s="22" t="s">
        <v>310</v>
      </c>
      <c r="N1" s="22" t="s">
        <v>307</v>
      </c>
      <c r="O1" s="11" t="s">
        <v>312</v>
      </c>
      <c r="P1" s="11" t="s">
        <v>313</v>
      </c>
      <c r="Q1" s="11" t="s">
        <v>314</v>
      </c>
      <c r="R1" s="19" t="s">
        <v>328</v>
      </c>
      <c r="S1" s="23" t="s">
        <v>329</v>
      </c>
    </row>
    <row r="2" spans="1:19" x14ac:dyDescent="0.25">
      <c r="A2" s="20">
        <v>1</v>
      </c>
      <c r="B2" s="20" t="s">
        <v>318</v>
      </c>
      <c r="C2" s="21">
        <v>28</v>
      </c>
      <c r="D2" s="21">
        <v>244.99962417000003</v>
      </c>
      <c r="E2" s="21">
        <v>89.999861940000002</v>
      </c>
      <c r="F2" s="19">
        <v>116</v>
      </c>
      <c r="G2">
        <v>0</v>
      </c>
      <c r="H2" s="21">
        <v>0</v>
      </c>
      <c r="I2" s="21">
        <v>94.000075199999998</v>
      </c>
      <c r="J2" s="21">
        <v>29.6</v>
      </c>
      <c r="K2" s="21">
        <v>0.9419354838709677</v>
      </c>
      <c r="L2" s="21">
        <v>3</v>
      </c>
      <c r="M2" s="21">
        <v>82</v>
      </c>
      <c r="N2" s="21">
        <v>2016</v>
      </c>
      <c r="O2">
        <f>COUNTA(N:N)</f>
        <v>922</v>
      </c>
      <c r="P2">
        <f>O2-1</f>
        <v>921</v>
      </c>
      <c r="Q2">
        <f ca="1">SUM(IF(FREQUENCY(INDIRECT("N2:N"&amp;O2),INDIRECT("N2:N"&amp;O2))&gt;0,1))</f>
        <v>3</v>
      </c>
      <c r="R2" s="21">
        <v>2016</v>
      </c>
      <c r="S2" s="2"/>
    </row>
    <row r="3" spans="1:19" x14ac:dyDescent="0.25">
      <c r="A3" s="20">
        <v>0</v>
      </c>
      <c r="B3" s="20" t="s">
        <v>318</v>
      </c>
      <c r="C3" s="21">
        <v>43</v>
      </c>
      <c r="D3" s="21">
        <v>131.99979751199999</v>
      </c>
      <c r="E3" s="21">
        <v>64.999900289999999</v>
      </c>
      <c r="F3" s="19">
        <v>82</v>
      </c>
      <c r="G3">
        <v>0</v>
      </c>
      <c r="H3" s="21">
        <v>0</v>
      </c>
      <c r="I3" s="21">
        <v>89.000071199999994</v>
      </c>
      <c r="J3" s="21">
        <v>21</v>
      </c>
      <c r="K3" s="21">
        <v>0.80281690140845074</v>
      </c>
      <c r="L3" s="21">
        <v>3</v>
      </c>
      <c r="M3" s="21">
        <v>92</v>
      </c>
      <c r="N3" s="21">
        <v>2016</v>
      </c>
      <c r="R3" s="21">
        <v>2017</v>
      </c>
    </row>
    <row r="4" spans="1:19" x14ac:dyDescent="0.25">
      <c r="A4" s="20">
        <v>1</v>
      </c>
      <c r="B4" s="20" t="s">
        <v>318</v>
      </c>
      <c r="C4" s="21">
        <v>64</v>
      </c>
      <c r="D4" s="21">
        <v>304.99953213000003</v>
      </c>
      <c r="E4" s="21">
        <v>125.99980671600001</v>
      </c>
      <c r="F4" s="19">
        <v>120</v>
      </c>
      <c r="G4">
        <v>0</v>
      </c>
      <c r="H4" s="21">
        <v>0</v>
      </c>
      <c r="I4" s="21">
        <v>86.000068799999994</v>
      </c>
      <c r="J4" s="21">
        <v>20.2</v>
      </c>
      <c r="K4" s="21">
        <v>0.8529411764705882</v>
      </c>
      <c r="L4" s="21">
        <v>3</v>
      </c>
      <c r="M4" s="21">
        <v>74</v>
      </c>
      <c r="N4" s="21">
        <v>2016</v>
      </c>
      <c r="R4" s="21">
        <v>2018</v>
      </c>
    </row>
    <row r="5" spans="1:19" x14ac:dyDescent="0.25">
      <c r="A5" s="20">
        <v>1</v>
      </c>
      <c r="B5" s="20" t="s">
        <v>318</v>
      </c>
      <c r="C5" s="21">
        <v>65</v>
      </c>
      <c r="D5" s="21">
        <v>160.99975302600001</v>
      </c>
      <c r="E5" s="21">
        <v>55.999914096000005</v>
      </c>
      <c r="F5" s="19">
        <v>122</v>
      </c>
      <c r="G5">
        <v>0</v>
      </c>
      <c r="H5" s="21">
        <v>0</v>
      </c>
      <c r="I5" s="21">
        <v>95.000076000000007</v>
      </c>
      <c r="J5" s="21">
        <v>24.4</v>
      </c>
      <c r="K5" s="21">
        <v>0.89189189189189177</v>
      </c>
      <c r="L5" s="21">
        <v>3</v>
      </c>
      <c r="M5" s="21">
        <v>84</v>
      </c>
      <c r="N5" s="21">
        <v>2016</v>
      </c>
    </row>
    <row r="6" spans="1:19" x14ac:dyDescent="0.25">
      <c r="A6" s="20">
        <v>0</v>
      </c>
      <c r="B6" s="20" t="s">
        <v>318</v>
      </c>
      <c r="C6" s="21">
        <v>51</v>
      </c>
      <c r="D6" s="21">
        <v>217.99966558800003</v>
      </c>
      <c r="E6" s="21">
        <v>76.999881882000011</v>
      </c>
      <c r="F6" s="19">
        <v>112</v>
      </c>
      <c r="G6">
        <v>0</v>
      </c>
      <c r="H6" s="21">
        <v>0</v>
      </c>
      <c r="I6" s="21">
        <v>90.000071999999989</v>
      </c>
      <c r="J6" s="21">
        <v>23.8</v>
      </c>
      <c r="K6" s="21">
        <v>0.8571428571428571</v>
      </c>
      <c r="L6" s="21">
        <v>3</v>
      </c>
      <c r="M6" s="21">
        <v>89</v>
      </c>
      <c r="N6" s="21">
        <v>2016</v>
      </c>
    </row>
    <row r="7" spans="1:19" x14ac:dyDescent="0.25">
      <c r="A7" s="20">
        <v>1</v>
      </c>
      <c r="B7" s="20" t="s">
        <v>318</v>
      </c>
      <c r="C7" s="21">
        <v>27</v>
      </c>
      <c r="D7" s="21">
        <v>160.99975302600001</v>
      </c>
      <c r="E7" s="21">
        <v>39.999938640000003</v>
      </c>
      <c r="F7" s="19">
        <v>138</v>
      </c>
      <c r="G7">
        <v>0</v>
      </c>
      <c r="H7" s="21">
        <v>0</v>
      </c>
      <c r="I7" s="21">
        <v>84.000067200000004</v>
      </c>
      <c r="J7" s="21">
        <v>50.9</v>
      </c>
      <c r="K7" s="21">
        <v>0.9196428571428571</v>
      </c>
      <c r="L7" s="21">
        <v>3</v>
      </c>
      <c r="M7" s="21">
        <v>68</v>
      </c>
      <c r="N7" s="21">
        <v>2016</v>
      </c>
    </row>
    <row r="8" spans="1:19" x14ac:dyDescent="0.25">
      <c r="A8" s="20">
        <v>0</v>
      </c>
      <c r="B8" s="20" t="s">
        <v>318</v>
      </c>
      <c r="C8" s="21">
        <v>44</v>
      </c>
      <c r="D8" s="21">
        <v>142.999780638</v>
      </c>
      <c r="E8" s="21">
        <v>60.999906426000003</v>
      </c>
      <c r="F8" s="19">
        <v>102</v>
      </c>
      <c r="G8">
        <v>0</v>
      </c>
      <c r="H8" s="21">
        <v>0</v>
      </c>
      <c r="I8" s="21">
        <v>74.000059199999995</v>
      </c>
      <c r="J8" s="21">
        <v>19.2</v>
      </c>
      <c r="K8" s="21">
        <v>0.81081081081081086</v>
      </c>
      <c r="L8" s="21">
        <v>3</v>
      </c>
      <c r="M8" s="21">
        <v>92</v>
      </c>
      <c r="N8" s="21">
        <v>2016</v>
      </c>
    </row>
    <row r="9" spans="1:19" x14ac:dyDescent="0.25">
      <c r="A9" s="20">
        <v>0</v>
      </c>
      <c r="B9" s="20" t="s">
        <v>318</v>
      </c>
      <c r="C9" s="21">
        <v>34</v>
      </c>
      <c r="D9" s="21">
        <v>191.99970547200002</v>
      </c>
      <c r="E9" s="21">
        <v>40.999937106000004</v>
      </c>
      <c r="F9" s="19">
        <v>115</v>
      </c>
      <c r="G9">
        <v>0</v>
      </c>
      <c r="H9" s="21">
        <v>0</v>
      </c>
      <c r="I9" s="21">
        <v>81.000064800000004</v>
      </c>
      <c r="J9" s="21">
        <v>24.7</v>
      </c>
      <c r="K9" s="21">
        <v>0.89473684210526316</v>
      </c>
      <c r="L9" s="21">
        <v>3</v>
      </c>
      <c r="M9" s="21">
        <v>84</v>
      </c>
      <c r="N9" s="21">
        <v>2016</v>
      </c>
    </row>
    <row r="10" spans="1:19" x14ac:dyDescent="0.25">
      <c r="A10" s="20">
        <v>0</v>
      </c>
      <c r="B10" s="20" t="s">
        <v>318</v>
      </c>
      <c r="C10" s="21">
        <v>37</v>
      </c>
      <c r="D10" s="21">
        <v>186.99971314200002</v>
      </c>
      <c r="E10" s="21">
        <v>71.999889551999999</v>
      </c>
      <c r="F10" s="19">
        <v>128</v>
      </c>
      <c r="G10">
        <v>0</v>
      </c>
      <c r="H10" s="21">
        <v>0</v>
      </c>
      <c r="I10" s="21">
        <v>89.000071199999994</v>
      </c>
      <c r="J10" s="21">
        <v>31.8</v>
      </c>
      <c r="K10" s="21">
        <v>0.81818181818181812</v>
      </c>
      <c r="L10" s="21">
        <v>3</v>
      </c>
      <c r="M10" s="21">
        <v>82</v>
      </c>
      <c r="N10" s="21">
        <v>2016</v>
      </c>
    </row>
    <row r="11" spans="1:19" x14ac:dyDescent="0.25">
      <c r="A11" s="20">
        <v>0</v>
      </c>
      <c r="B11" s="20" t="s">
        <v>318</v>
      </c>
      <c r="C11" s="21">
        <v>43</v>
      </c>
      <c r="D11" s="21">
        <v>206.99968246200001</v>
      </c>
      <c r="E11" s="21">
        <v>47.999926368000004</v>
      </c>
      <c r="F11" s="19">
        <v>120</v>
      </c>
      <c r="G11">
        <v>0</v>
      </c>
      <c r="H11" s="21">
        <v>0</v>
      </c>
      <c r="I11" s="21">
        <v>88.000070399999998</v>
      </c>
      <c r="J11" s="21">
        <v>30.8</v>
      </c>
      <c r="K11" s="21">
        <v>0.8540540540540541</v>
      </c>
      <c r="L11" s="21">
        <v>3</v>
      </c>
      <c r="M11" s="21">
        <v>75</v>
      </c>
      <c r="N11" s="21">
        <v>2016</v>
      </c>
    </row>
    <row r="12" spans="1:19" x14ac:dyDescent="0.25">
      <c r="A12" s="20">
        <v>0</v>
      </c>
      <c r="B12" s="20" t="s">
        <v>318</v>
      </c>
      <c r="C12" s="21">
        <v>61</v>
      </c>
      <c r="D12" s="21">
        <v>193.999702404</v>
      </c>
      <c r="E12" s="21">
        <v>66.999897222000001</v>
      </c>
      <c r="F12" s="19">
        <v>118</v>
      </c>
      <c r="G12">
        <v>1</v>
      </c>
      <c r="H12" s="21">
        <v>0</v>
      </c>
      <c r="I12" s="21">
        <v>83.000066400000009</v>
      </c>
      <c r="J12" s="21">
        <v>29.4</v>
      </c>
      <c r="K12" s="21">
        <v>0.86046511627906985</v>
      </c>
      <c r="L12" s="21">
        <v>3</v>
      </c>
      <c r="M12" s="21">
        <v>89</v>
      </c>
      <c r="N12" s="21">
        <v>2016</v>
      </c>
    </row>
    <row r="13" spans="1:19" x14ac:dyDescent="0.25">
      <c r="A13" s="20">
        <v>0</v>
      </c>
      <c r="B13" s="20" t="s">
        <v>318</v>
      </c>
      <c r="C13" s="21">
        <v>50</v>
      </c>
      <c r="D13" s="21">
        <v>185.999714676</v>
      </c>
      <c r="E13" s="21">
        <v>82.999872678000003</v>
      </c>
      <c r="F13" s="19">
        <v>120</v>
      </c>
      <c r="G13">
        <v>0</v>
      </c>
      <c r="H13" s="21">
        <v>0</v>
      </c>
      <c r="I13" s="21">
        <v>96.000076800000002</v>
      </c>
      <c r="J13" s="21">
        <v>21.3</v>
      </c>
      <c r="K13" s="21">
        <v>0.7567567567567568</v>
      </c>
      <c r="L13" s="21">
        <v>3</v>
      </c>
      <c r="M13" s="21">
        <v>92</v>
      </c>
      <c r="N13" s="21">
        <v>2016</v>
      </c>
    </row>
    <row r="14" spans="1:19" x14ac:dyDescent="0.25">
      <c r="A14" s="20">
        <v>0</v>
      </c>
      <c r="B14" s="20" t="s">
        <v>318</v>
      </c>
      <c r="C14" s="21">
        <v>45</v>
      </c>
      <c r="D14" s="21">
        <v>265.99959195600002</v>
      </c>
      <c r="E14" s="21">
        <v>76.999881882000011</v>
      </c>
      <c r="F14" s="19">
        <v>118</v>
      </c>
      <c r="G14">
        <v>0</v>
      </c>
      <c r="H14" s="21">
        <v>0</v>
      </c>
      <c r="I14" s="21">
        <v>99.000079200000002</v>
      </c>
      <c r="J14" s="21">
        <v>28.1</v>
      </c>
      <c r="K14" s="21">
        <v>0.82499999999999996</v>
      </c>
      <c r="L14" s="21">
        <v>3</v>
      </c>
      <c r="M14" s="21">
        <v>78</v>
      </c>
      <c r="N14" s="21">
        <v>2016</v>
      </c>
    </row>
    <row r="15" spans="1:19" x14ac:dyDescent="0.25">
      <c r="A15" s="20">
        <v>1</v>
      </c>
      <c r="B15" s="20" t="s">
        <v>318</v>
      </c>
      <c r="C15" s="21">
        <v>54</v>
      </c>
      <c r="D15" s="21">
        <v>184.99971621</v>
      </c>
      <c r="E15" s="21">
        <v>44.999930970000001</v>
      </c>
      <c r="F15" s="19">
        <v>146</v>
      </c>
      <c r="G15">
        <v>0</v>
      </c>
      <c r="H15" s="21">
        <v>0</v>
      </c>
      <c r="I15" s="21">
        <v>152.0001216</v>
      </c>
      <c r="J15" s="21">
        <v>35.799999999999997</v>
      </c>
      <c r="K15" s="21">
        <v>1.038888888888889</v>
      </c>
      <c r="L15" s="21">
        <v>3</v>
      </c>
      <c r="M15" s="21">
        <v>53</v>
      </c>
      <c r="N15" s="21">
        <v>2016</v>
      </c>
    </row>
    <row r="16" spans="1:19" x14ac:dyDescent="0.25">
      <c r="A16" s="20">
        <v>1</v>
      </c>
      <c r="B16" s="20" t="s">
        <v>318</v>
      </c>
      <c r="C16" s="21">
        <v>62</v>
      </c>
      <c r="D16" s="21">
        <v>249.9996165</v>
      </c>
      <c r="E16" s="21">
        <v>74.999884949999995</v>
      </c>
      <c r="F16" s="19">
        <v>110</v>
      </c>
      <c r="G16">
        <v>0</v>
      </c>
      <c r="H16" s="21">
        <v>0</v>
      </c>
      <c r="I16" s="21">
        <v>96.000076800000002</v>
      </c>
      <c r="J16" s="21">
        <v>22.2</v>
      </c>
      <c r="K16" s="21">
        <v>0.86842105263157887</v>
      </c>
      <c r="L16" s="21">
        <v>3</v>
      </c>
      <c r="M16" s="21">
        <v>82</v>
      </c>
      <c r="N16" s="21">
        <v>2016</v>
      </c>
    </row>
    <row r="17" spans="1:14" x14ac:dyDescent="0.25">
      <c r="A17" s="20">
        <v>1</v>
      </c>
      <c r="B17" s="20" t="s">
        <v>318</v>
      </c>
      <c r="C17" s="21">
        <v>36</v>
      </c>
      <c r="D17" s="21">
        <v>143.999779104</v>
      </c>
      <c r="E17" s="21">
        <v>37.999941708000001</v>
      </c>
      <c r="F17" s="19">
        <v>116</v>
      </c>
      <c r="G17">
        <v>0</v>
      </c>
      <c r="H17" s="21">
        <v>0</v>
      </c>
      <c r="I17" s="21">
        <v>96.000076800000002</v>
      </c>
      <c r="J17" s="21">
        <v>27</v>
      </c>
      <c r="K17" s="21">
        <v>0.8571428571428571</v>
      </c>
      <c r="L17" s="21">
        <v>3</v>
      </c>
      <c r="M17" s="21">
        <v>84</v>
      </c>
      <c r="N17" s="21">
        <v>2016</v>
      </c>
    </row>
    <row r="18" spans="1:14" x14ac:dyDescent="0.25">
      <c r="A18" s="20">
        <v>0</v>
      </c>
      <c r="B18" s="20" t="s">
        <v>318</v>
      </c>
      <c r="C18" s="21">
        <v>54</v>
      </c>
      <c r="D18" s="21">
        <v>225.99965331600001</v>
      </c>
      <c r="E18" s="21">
        <v>61.999904892000004</v>
      </c>
      <c r="F18" s="19">
        <v>114</v>
      </c>
      <c r="G18">
        <v>0</v>
      </c>
      <c r="H18" s="21">
        <v>0</v>
      </c>
      <c r="I18" s="21">
        <v>96.000076800000002</v>
      </c>
      <c r="J18" s="21">
        <v>32.799999999999997</v>
      </c>
      <c r="K18" s="21">
        <v>0.81395348837209314</v>
      </c>
      <c r="L18" s="21">
        <v>3</v>
      </c>
      <c r="M18" s="21">
        <v>75</v>
      </c>
      <c r="N18" s="21">
        <v>2016</v>
      </c>
    </row>
    <row r="19" spans="1:14" x14ac:dyDescent="0.25">
      <c r="A19" s="20">
        <v>0</v>
      </c>
      <c r="B19" s="20" t="s">
        <v>318</v>
      </c>
      <c r="C19" s="21">
        <v>50</v>
      </c>
      <c r="D19" s="21">
        <v>256.99960576199999</v>
      </c>
      <c r="E19" s="21">
        <v>48.999924834000005</v>
      </c>
      <c r="F19" s="19">
        <v>118</v>
      </c>
      <c r="G19">
        <v>0</v>
      </c>
      <c r="H19" s="21">
        <v>1</v>
      </c>
      <c r="I19" s="21">
        <v>89.000071199999994</v>
      </c>
      <c r="J19" s="21">
        <v>27.6</v>
      </c>
      <c r="K19" s="21">
        <v>0.84444444444444444</v>
      </c>
      <c r="L19" s="21">
        <v>3</v>
      </c>
      <c r="M19" s="21">
        <v>55</v>
      </c>
      <c r="N19" s="21">
        <v>2016</v>
      </c>
    </row>
    <row r="20" spans="1:14" x14ac:dyDescent="0.25">
      <c r="A20" s="20">
        <v>1</v>
      </c>
      <c r="B20" s="20" t="s">
        <v>318</v>
      </c>
      <c r="C20" s="21">
        <v>66</v>
      </c>
      <c r="D20" s="21">
        <v>209.99967786000002</v>
      </c>
      <c r="E20" s="21">
        <v>79.999877280000007</v>
      </c>
      <c r="F20" s="19">
        <v>114</v>
      </c>
      <c r="G20">
        <v>0</v>
      </c>
      <c r="H20" s="21">
        <v>0</v>
      </c>
      <c r="I20" s="21">
        <v>87.000069600000003</v>
      </c>
      <c r="J20" s="21">
        <v>21.3</v>
      </c>
      <c r="K20" s="21">
        <v>0.94736842105263164</v>
      </c>
      <c r="L20" s="21">
        <v>3</v>
      </c>
      <c r="M20" s="21">
        <v>89</v>
      </c>
      <c r="N20" s="21">
        <v>2016</v>
      </c>
    </row>
    <row r="21" spans="1:14" x14ac:dyDescent="0.25">
      <c r="A21" s="20">
        <v>0</v>
      </c>
      <c r="B21" s="20" t="s">
        <v>318</v>
      </c>
      <c r="C21" s="21">
        <v>52</v>
      </c>
      <c r="D21" s="21">
        <v>168.99974075400002</v>
      </c>
      <c r="E21" s="21">
        <v>72.999888018000007</v>
      </c>
      <c r="F21" s="19">
        <v>120</v>
      </c>
      <c r="G21">
        <v>1</v>
      </c>
      <c r="H21" s="21">
        <v>0</v>
      </c>
      <c r="I21" s="21">
        <v>109.0000872</v>
      </c>
      <c r="J21" s="21">
        <v>30.2</v>
      </c>
      <c r="K21" s="21">
        <v>0.87790697674418605</v>
      </c>
      <c r="L21" s="21">
        <v>3</v>
      </c>
      <c r="M21" s="21">
        <v>82</v>
      </c>
      <c r="N21" s="21">
        <v>2016</v>
      </c>
    </row>
    <row r="22" spans="1:14" x14ac:dyDescent="0.25">
      <c r="A22" s="20">
        <v>1</v>
      </c>
      <c r="B22" s="20" t="s">
        <v>318</v>
      </c>
      <c r="C22" s="21">
        <v>41</v>
      </c>
      <c r="D22" s="21">
        <v>172.99973461800002</v>
      </c>
      <c r="E22" s="21">
        <v>43.999932504</v>
      </c>
      <c r="F22" s="19">
        <v>110</v>
      </c>
      <c r="G22">
        <v>0</v>
      </c>
      <c r="H22" s="21">
        <v>0</v>
      </c>
      <c r="I22" s="21">
        <v>92.000073600000007</v>
      </c>
      <c r="J22" s="21">
        <v>25</v>
      </c>
      <c r="K22" s="21">
        <v>0.88461538461538458</v>
      </c>
      <c r="L22" s="21">
        <v>3</v>
      </c>
      <c r="M22" s="21">
        <v>88</v>
      </c>
      <c r="N22" s="21">
        <v>2016</v>
      </c>
    </row>
    <row r="23" spans="1:14" x14ac:dyDescent="0.25">
      <c r="A23" s="20">
        <v>0</v>
      </c>
      <c r="B23" s="20" t="s">
        <v>318</v>
      </c>
      <c r="C23" s="21">
        <v>63</v>
      </c>
      <c r="D23" s="21">
        <v>236.999636442</v>
      </c>
      <c r="E23" s="21">
        <v>92.999857337999998</v>
      </c>
      <c r="F23" s="19">
        <v>120</v>
      </c>
      <c r="G23">
        <v>0</v>
      </c>
      <c r="H23" s="21">
        <v>0</v>
      </c>
      <c r="I23" s="21">
        <v>78.00006239999999</v>
      </c>
      <c r="J23" s="21">
        <v>24.4</v>
      </c>
      <c r="K23" s="21">
        <v>0.76923076923076927</v>
      </c>
      <c r="L23" s="21">
        <v>3</v>
      </c>
      <c r="M23" s="21">
        <v>81</v>
      </c>
      <c r="N23" s="21">
        <v>2016</v>
      </c>
    </row>
    <row r="24" spans="1:14" x14ac:dyDescent="0.25">
      <c r="A24" s="20">
        <v>1</v>
      </c>
      <c r="B24" s="20" t="s">
        <v>318</v>
      </c>
      <c r="C24" s="21">
        <v>49</v>
      </c>
      <c r="D24" s="21">
        <v>182.99971927800001</v>
      </c>
      <c r="E24" s="21">
        <v>43.999932504</v>
      </c>
      <c r="F24" s="19">
        <v>118</v>
      </c>
      <c r="G24">
        <v>0</v>
      </c>
      <c r="H24" s="21">
        <v>0</v>
      </c>
      <c r="I24" s="21">
        <v>103.0000824</v>
      </c>
      <c r="J24" s="21">
        <v>35.700000000000003</v>
      </c>
      <c r="K24" s="21">
        <v>0.97752808988764039</v>
      </c>
      <c r="L24" s="21">
        <v>3</v>
      </c>
      <c r="M24" s="21">
        <v>75</v>
      </c>
      <c r="N24" s="21">
        <v>2016</v>
      </c>
    </row>
    <row r="25" spans="1:14" x14ac:dyDescent="0.25">
      <c r="A25" s="20">
        <v>1</v>
      </c>
      <c r="B25" s="20" t="s">
        <v>318</v>
      </c>
      <c r="C25" s="21">
        <v>30</v>
      </c>
      <c r="D25" s="21">
        <v>135.99979137600002</v>
      </c>
      <c r="E25" s="21">
        <v>52.999918698000002</v>
      </c>
      <c r="F25" s="19">
        <v>98</v>
      </c>
      <c r="G25">
        <v>0</v>
      </c>
      <c r="H25" s="21">
        <v>0</v>
      </c>
      <c r="I25" s="21">
        <v>88.000070399999998</v>
      </c>
      <c r="J25" s="21">
        <v>21.2</v>
      </c>
      <c r="K25" s="21">
        <v>0.88157894736842113</v>
      </c>
      <c r="L25" s="21">
        <v>3</v>
      </c>
      <c r="M25" s="21">
        <v>92</v>
      </c>
      <c r="N25" s="21">
        <v>2016</v>
      </c>
    </row>
    <row r="26" spans="1:14" x14ac:dyDescent="0.25">
      <c r="A26" s="20">
        <v>1</v>
      </c>
      <c r="B26" s="20" t="s">
        <v>318</v>
      </c>
      <c r="C26" s="21">
        <v>66</v>
      </c>
      <c r="D26" s="21">
        <v>128.999802114</v>
      </c>
      <c r="E26" s="21">
        <v>48.999924834000005</v>
      </c>
      <c r="F26" s="19">
        <v>138</v>
      </c>
      <c r="G26">
        <v>1</v>
      </c>
      <c r="H26" s="21">
        <v>0</v>
      </c>
      <c r="I26" s="21">
        <v>95.000076000000007</v>
      </c>
      <c r="J26" s="21">
        <v>31.3</v>
      </c>
      <c r="K26" s="21">
        <v>0.95238095238095222</v>
      </c>
      <c r="L26" s="21">
        <v>3</v>
      </c>
      <c r="M26" s="21">
        <v>74</v>
      </c>
      <c r="N26" s="21">
        <v>2016</v>
      </c>
    </row>
    <row r="27" spans="1:14" x14ac:dyDescent="0.25">
      <c r="A27" s="20">
        <v>0</v>
      </c>
      <c r="B27" s="20" t="s">
        <v>318</v>
      </c>
      <c r="C27" s="21">
        <v>35</v>
      </c>
      <c r="D27" s="21">
        <v>123.99980978400001</v>
      </c>
      <c r="E27" s="21">
        <v>39.999938640000003</v>
      </c>
      <c r="F27" s="19">
        <v>100</v>
      </c>
      <c r="G27">
        <v>0</v>
      </c>
      <c r="H27" s="21">
        <v>0</v>
      </c>
      <c r="I27" s="21">
        <v>83.000066400000009</v>
      </c>
      <c r="J27" s="21">
        <v>20.6</v>
      </c>
      <c r="K27" s="21">
        <v>0.72</v>
      </c>
      <c r="L27" s="21">
        <v>3</v>
      </c>
      <c r="M27" s="21">
        <v>88</v>
      </c>
      <c r="N27" s="21">
        <v>2016</v>
      </c>
    </row>
    <row r="28" spans="1:14" x14ac:dyDescent="0.25">
      <c r="A28" s="20">
        <v>0</v>
      </c>
      <c r="B28" s="20" t="s">
        <v>318</v>
      </c>
      <c r="C28" s="21">
        <v>22</v>
      </c>
      <c r="D28" s="21">
        <v>154.99976223000002</v>
      </c>
      <c r="E28" s="21">
        <v>63.999901823999998</v>
      </c>
      <c r="F28" s="19">
        <v>116</v>
      </c>
      <c r="G28">
        <v>0</v>
      </c>
      <c r="H28" s="21">
        <v>0</v>
      </c>
      <c r="I28" s="21">
        <v>89.000071199999994</v>
      </c>
      <c r="J28" s="21">
        <v>20.2</v>
      </c>
      <c r="K28" s="21">
        <v>0.76388888888888884</v>
      </c>
      <c r="L28" s="21">
        <v>3</v>
      </c>
      <c r="M28" s="21">
        <v>92</v>
      </c>
      <c r="N28" s="21">
        <v>2016</v>
      </c>
    </row>
    <row r="29" spans="1:14" x14ac:dyDescent="0.25">
      <c r="A29" s="20">
        <v>0</v>
      </c>
      <c r="B29" s="20" t="s">
        <v>318</v>
      </c>
      <c r="C29" s="21">
        <v>49</v>
      </c>
      <c r="D29" s="21">
        <v>186.99971314200002</v>
      </c>
      <c r="E29" s="21">
        <v>35.999944776</v>
      </c>
      <c r="F29" s="19">
        <v>116</v>
      </c>
      <c r="G29">
        <v>0</v>
      </c>
      <c r="H29" s="21">
        <v>0</v>
      </c>
      <c r="I29" s="21">
        <v>113.00009039999999</v>
      </c>
      <c r="J29" s="21">
        <v>30.6</v>
      </c>
      <c r="K29" s="21">
        <v>0.84146341463414631</v>
      </c>
      <c r="L29" s="21">
        <v>3</v>
      </c>
      <c r="M29" s="21">
        <v>69</v>
      </c>
      <c r="N29" s="21">
        <v>2016</v>
      </c>
    </row>
    <row r="30" spans="1:14" x14ac:dyDescent="0.25">
      <c r="A30" s="20">
        <v>1</v>
      </c>
      <c r="B30" s="20" t="s">
        <v>318</v>
      </c>
      <c r="C30" s="21">
        <v>48</v>
      </c>
      <c r="D30" s="21">
        <v>152.999765298</v>
      </c>
      <c r="E30" s="21">
        <v>53.999917164000003</v>
      </c>
      <c r="F30" s="19">
        <v>116</v>
      </c>
      <c r="G30">
        <v>0</v>
      </c>
      <c r="H30" s="21">
        <v>0</v>
      </c>
      <c r="I30" s="21">
        <v>78.00006239999999</v>
      </c>
      <c r="J30" s="21">
        <v>29.2</v>
      </c>
      <c r="K30" s="21">
        <v>0.91566265060240959</v>
      </c>
      <c r="L30" s="21">
        <v>3</v>
      </c>
      <c r="M30" s="21">
        <v>92</v>
      </c>
      <c r="N30" s="21">
        <v>2016</v>
      </c>
    </row>
    <row r="31" spans="1:14" x14ac:dyDescent="0.25">
      <c r="A31" s="20">
        <v>1</v>
      </c>
      <c r="B31" s="20" t="s">
        <v>318</v>
      </c>
      <c r="C31" s="21">
        <v>32</v>
      </c>
      <c r="D31" s="21">
        <v>117.99981898800002</v>
      </c>
      <c r="E31" s="21">
        <v>32.999949377999997</v>
      </c>
      <c r="F31" s="19">
        <v>106</v>
      </c>
      <c r="G31">
        <v>0</v>
      </c>
      <c r="H31" s="21">
        <v>0</v>
      </c>
      <c r="I31" s="21">
        <v>92.000073600000007</v>
      </c>
      <c r="J31" s="21">
        <v>27.3</v>
      </c>
      <c r="K31" s="21">
        <v>0.91925465838509324</v>
      </c>
      <c r="L31" s="21">
        <v>3</v>
      </c>
      <c r="M31" s="21">
        <v>84</v>
      </c>
      <c r="N31" s="21">
        <v>2016</v>
      </c>
    </row>
    <row r="32" spans="1:14" x14ac:dyDescent="0.25">
      <c r="A32" s="20">
        <v>1</v>
      </c>
      <c r="B32" s="20" t="s">
        <v>318</v>
      </c>
      <c r="C32" s="21">
        <v>59</v>
      </c>
      <c r="D32" s="21">
        <v>187.99971160800001</v>
      </c>
      <c r="E32" s="21">
        <v>68.999894154000003</v>
      </c>
      <c r="F32" s="19">
        <v>134</v>
      </c>
      <c r="G32">
        <v>0</v>
      </c>
      <c r="H32" s="21">
        <v>0</v>
      </c>
      <c r="I32" s="21">
        <v>99.000079200000002</v>
      </c>
      <c r="J32" s="21">
        <v>31.9</v>
      </c>
      <c r="K32" s="21">
        <v>0.96296296296296291</v>
      </c>
      <c r="L32" s="21">
        <v>3</v>
      </c>
      <c r="M32" s="21">
        <v>74</v>
      </c>
      <c r="N32" s="21">
        <v>2016</v>
      </c>
    </row>
    <row r="33" spans="1:14" x14ac:dyDescent="0.25">
      <c r="A33" s="20">
        <v>0</v>
      </c>
      <c r="B33" s="20" t="s">
        <v>318</v>
      </c>
      <c r="C33" s="21">
        <v>39</v>
      </c>
      <c r="D33" s="21">
        <v>160.99975302600001</v>
      </c>
      <c r="E33" s="21">
        <v>64.999900289999999</v>
      </c>
      <c r="F33" s="19">
        <v>92</v>
      </c>
      <c r="G33">
        <v>0</v>
      </c>
      <c r="H33" s="21">
        <v>0</v>
      </c>
      <c r="I33" s="21">
        <v>83.000066400000009</v>
      </c>
      <c r="J33" s="21">
        <v>19.7</v>
      </c>
      <c r="K33" s="21">
        <v>0.77611940298507465</v>
      </c>
      <c r="L33" s="21">
        <v>3</v>
      </c>
      <c r="M33" s="21">
        <v>92</v>
      </c>
      <c r="N33" s="21">
        <v>2016</v>
      </c>
    </row>
    <row r="34" spans="1:14" x14ac:dyDescent="0.25">
      <c r="A34" s="20">
        <v>1</v>
      </c>
      <c r="B34" s="20" t="s">
        <v>318</v>
      </c>
      <c r="C34" s="21">
        <v>62</v>
      </c>
      <c r="D34" s="21">
        <v>194.99970087</v>
      </c>
      <c r="E34" s="21">
        <v>66.999897222000001</v>
      </c>
      <c r="F34" s="19">
        <v>138</v>
      </c>
      <c r="G34">
        <v>0</v>
      </c>
      <c r="H34" s="21">
        <v>0</v>
      </c>
      <c r="I34" s="21">
        <v>92.000073600000007</v>
      </c>
      <c r="J34" s="21">
        <v>26.6</v>
      </c>
      <c r="K34" s="21">
        <v>0.90123456790123446</v>
      </c>
      <c r="L34" s="21">
        <v>3</v>
      </c>
      <c r="M34" s="21">
        <v>84</v>
      </c>
      <c r="N34" s="21">
        <v>2016</v>
      </c>
    </row>
    <row r="35" spans="1:14" x14ac:dyDescent="0.25">
      <c r="A35" s="20">
        <v>0</v>
      </c>
      <c r="B35" s="20" t="s">
        <v>318</v>
      </c>
      <c r="C35" s="21">
        <v>57</v>
      </c>
      <c r="D35" s="21">
        <v>161.999751492</v>
      </c>
      <c r="E35" s="21">
        <v>65.999898755999993</v>
      </c>
      <c r="F35" s="19">
        <v>120</v>
      </c>
      <c r="G35">
        <v>1</v>
      </c>
      <c r="H35" s="21">
        <v>0</v>
      </c>
      <c r="I35" s="21">
        <v>121.00009679999999</v>
      </c>
      <c r="J35" s="21">
        <v>29.2</v>
      </c>
      <c r="K35" s="21">
        <v>0.81437125748502992</v>
      </c>
      <c r="L35" s="21">
        <v>3</v>
      </c>
      <c r="M35" s="21">
        <v>84</v>
      </c>
      <c r="N35" s="21">
        <v>2016</v>
      </c>
    </row>
    <row r="36" spans="1:14" x14ac:dyDescent="0.25">
      <c r="A36" s="20">
        <v>0</v>
      </c>
      <c r="B36" s="20" t="s">
        <v>318</v>
      </c>
      <c r="C36" s="21">
        <v>53</v>
      </c>
      <c r="D36" s="21">
        <v>200.99969166600002</v>
      </c>
      <c r="E36" s="21">
        <v>96.999851202000002</v>
      </c>
      <c r="F36" s="19">
        <v>100</v>
      </c>
      <c r="G36">
        <v>0</v>
      </c>
      <c r="H36" s="21">
        <v>0</v>
      </c>
      <c r="I36" s="21">
        <v>87.000069600000003</v>
      </c>
      <c r="J36" s="21">
        <v>21.4</v>
      </c>
      <c r="K36" s="21">
        <v>0.82051282051282048</v>
      </c>
      <c r="L36" s="21">
        <v>3</v>
      </c>
      <c r="M36" s="21">
        <v>89</v>
      </c>
      <c r="N36" s="21">
        <v>2016</v>
      </c>
    </row>
    <row r="37" spans="1:14" x14ac:dyDescent="0.25">
      <c r="A37" s="20">
        <v>0</v>
      </c>
      <c r="B37" s="20" t="s">
        <v>318</v>
      </c>
      <c r="C37" s="21">
        <v>51</v>
      </c>
      <c r="D37" s="21">
        <v>155.99976069600001</v>
      </c>
      <c r="E37" s="21">
        <v>71.999889551999999</v>
      </c>
      <c r="F37" s="19">
        <v>118</v>
      </c>
      <c r="G37">
        <v>0</v>
      </c>
      <c r="H37" s="21">
        <v>0</v>
      </c>
      <c r="I37" s="21">
        <v>85.000067999999999</v>
      </c>
      <c r="J37" s="21">
        <v>34.1</v>
      </c>
      <c r="K37" s="21">
        <v>0.69565217391304346</v>
      </c>
      <c r="L37" s="21">
        <v>3</v>
      </c>
      <c r="M37" s="21">
        <v>89</v>
      </c>
      <c r="N37" s="21">
        <v>2016</v>
      </c>
    </row>
    <row r="38" spans="1:14" x14ac:dyDescent="0.25">
      <c r="A38" s="20">
        <v>0</v>
      </c>
      <c r="B38" s="20" t="s">
        <v>318</v>
      </c>
      <c r="C38" s="21">
        <v>55</v>
      </c>
      <c r="D38" s="21">
        <v>231.999644112</v>
      </c>
      <c r="E38" s="21">
        <v>74.999884949999995</v>
      </c>
      <c r="F38" s="19">
        <v>138</v>
      </c>
      <c r="G38">
        <v>0</v>
      </c>
      <c r="H38" s="21">
        <v>0</v>
      </c>
      <c r="I38" s="21">
        <v>92.000073600000007</v>
      </c>
      <c r="J38" s="21">
        <v>22.7</v>
      </c>
      <c r="K38" s="21">
        <v>0.82269503546099287</v>
      </c>
      <c r="L38" s="21">
        <v>3</v>
      </c>
      <c r="M38" s="21">
        <v>81</v>
      </c>
      <c r="N38" s="21">
        <v>2016</v>
      </c>
    </row>
    <row r="39" spans="1:14" x14ac:dyDescent="0.25">
      <c r="A39" s="20">
        <v>0</v>
      </c>
      <c r="B39" s="20" t="s">
        <v>318</v>
      </c>
      <c r="C39" s="21">
        <v>55</v>
      </c>
      <c r="D39" s="21">
        <v>191.99970547200002</v>
      </c>
      <c r="E39" s="21">
        <v>65.999898755999993</v>
      </c>
      <c r="F39" s="19">
        <v>134</v>
      </c>
      <c r="G39">
        <v>0</v>
      </c>
      <c r="H39" s="21">
        <v>0</v>
      </c>
      <c r="I39" s="21">
        <v>94.000075199999998</v>
      </c>
      <c r="J39" s="21">
        <v>28.3</v>
      </c>
      <c r="K39" s="21">
        <v>0.75862068965517238</v>
      </c>
      <c r="L39" s="21">
        <v>3</v>
      </c>
      <c r="M39" s="21">
        <v>84</v>
      </c>
      <c r="N39" s="21">
        <v>2016</v>
      </c>
    </row>
    <row r="40" spans="1:14" x14ac:dyDescent="0.25">
      <c r="A40" s="20">
        <v>0</v>
      </c>
      <c r="B40" s="20" t="s">
        <v>318</v>
      </c>
      <c r="C40" s="21">
        <v>57</v>
      </c>
      <c r="D40" s="21">
        <v>198.99969473400003</v>
      </c>
      <c r="E40" s="21">
        <v>75.999883416000003</v>
      </c>
      <c r="F40" s="19">
        <v>124</v>
      </c>
      <c r="G40">
        <v>0</v>
      </c>
      <c r="H40" s="21">
        <v>0</v>
      </c>
      <c r="I40" s="21">
        <v>81.000064800000004</v>
      </c>
      <c r="J40" s="21">
        <v>36</v>
      </c>
      <c r="K40" s="21">
        <v>0.99497487437185939</v>
      </c>
      <c r="L40" s="21">
        <v>3</v>
      </c>
      <c r="M40" s="21">
        <v>76</v>
      </c>
      <c r="N40" s="21">
        <v>2016</v>
      </c>
    </row>
    <row r="41" spans="1:14" x14ac:dyDescent="0.25">
      <c r="A41" s="20">
        <v>0</v>
      </c>
      <c r="B41" s="20" t="s">
        <v>318</v>
      </c>
      <c r="C41" s="21">
        <v>34</v>
      </c>
      <c r="D41" s="21">
        <v>202.99968859800001</v>
      </c>
      <c r="E41" s="21">
        <v>79.999877280000007</v>
      </c>
      <c r="F41" s="19">
        <v>104</v>
      </c>
      <c r="G41">
        <v>0</v>
      </c>
      <c r="H41" s="21">
        <v>0</v>
      </c>
      <c r="I41" s="21">
        <v>105.000084</v>
      </c>
      <c r="J41" s="21">
        <v>27.5</v>
      </c>
      <c r="K41" s="21">
        <v>0.89743589743589747</v>
      </c>
      <c r="L41" s="21">
        <v>3</v>
      </c>
      <c r="M41" s="21">
        <v>78</v>
      </c>
      <c r="N41" s="21">
        <v>2016</v>
      </c>
    </row>
    <row r="42" spans="1:14" x14ac:dyDescent="0.25">
      <c r="A42" s="20">
        <v>0</v>
      </c>
      <c r="B42" s="20" t="s">
        <v>318</v>
      </c>
      <c r="C42" s="21">
        <v>48</v>
      </c>
      <c r="D42" s="21">
        <v>193.999702404</v>
      </c>
      <c r="E42" s="21">
        <v>70.999891086000005</v>
      </c>
      <c r="F42" s="19">
        <v>134</v>
      </c>
      <c r="G42">
        <v>0</v>
      </c>
      <c r="H42" s="21">
        <v>0</v>
      </c>
      <c r="I42" s="21">
        <v>91.000072799999998</v>
      </c>
      <c r="J42" s="21">
        <v>30.5</v>
      </c>
      <c r="K42" s="21">
        <v>0.85057471264367823</v>
      </c>
      <c r="L42" s="21">
        <v>3</v>
      </c>
      <c r="M42" s="21">
        <v>78</v>
      </c>
      <c r="N42" s="21">
        <v>2016</v>
      </c>
    </row>
    <row r="43" spans="1:14" x14ac:dyDescent="0.25">
      <c r="A43" s="20">
        <v>1</v>
      </c>
      <c r="B43" s="20" t="s">
        <v>318</v>
      </c>
      <c r="C43" s="21">
        <v>57</v>
      </c>
      <c r="D43" s="21">
        <v>156.999759162</v>
      </c>
      <c r="E43" s="21">
        <v>47.999926368000004</v>
      </c>
      <c r="F43" s="19">
        <v>106</v>
      </c>
      <c r="G43">
        <v>0</v>
      </c>
      <c r="H43" s="21">
        <v>0</v>
      </c>
      <c r="I43" s="21">
        <v>97.000077599999997</v>
      </c>
      <c r="J43" s="21">
        <v>28.6</v>
      </c>
      <c r="K43" s="21">
        <v>1.0232558139534884</v>
      </c>
      <c r="L43" s="21">
        <v>3</v>
      </c>
      <c r="M43" s="21">
        <v>79</v>
      </c>
      <c r="N43" s="21">
        <v>2016</v>
      </c>
    </row>
    <row r="44" spans="1:14" x14ac:dyDescent="0.25">
      <c r="A44" s="20">
        <v>0</v>
      </c>
      <c r="B44" s="20" t="s">
        <v>318</v>
      </c>
      <c r="C44" s="21">
        <v>50</v>
      </c>
      <c r="D44" s="21">
        <v>183.99971774399998</v>
      </c>
      <c r="E44" s="21">
        <v>81.999874212000009</v>
      </c>
      <c r="F44" s="19">
        <v>114</v>
      </c>
      <c r="G44">
        <v>1</v>
      </c>
      <c r="H44" s="21">
        <v>0</v>
      </c>
      <c r="I44" s="21">
        <v>95.000076000000007</v>
      </c>
      <c r="J44" s="21">
        <v>33.1</v>
      </c>
      <c r="K44" s="21">
        <v>0.91111111111111109</v>
      </c>
      <c r="L44" s="21">
        <v>3</v>
      </c>
      <c r="M44" s="21">
        <v>83</v>
      </c>
      <c r="N44" s="21">
        <v>2016</v>
      </c>
    </row>
    <row r="45" spans="1:14" x14ac:dyDescent="0.25">
      <c r="A45" s="20">
        <v>0</v>
      </c>
      <c r="B45" s="20" t="s">
        <v>318</v>
      </c>
      <c r="C45" s="21">
        <v>50</v>
      </c>
      <c r="D45" s="21">
        <v>203.999687064</v>
      </c>
      <c r="E45" s="21">
        <v>57.999911028</v>
      </c>
      <c r="F45" s="19">
        <v>118</v>
      </c>
      <c r="G45">
        <v>0</v>
      </c>
      <c r="H45" s="21">
        <v>0</v>
      </c>
      <c r="I45" s="21">
        <v>76.0000608</v>
      </c>
      <c r="J45" s="21">
        <v>35.6</v>
      </c>
      <c r="K45" s="21">
        <v>0.76086956521739135</v>
      </c>
      <c r="L45" s="21">
        <v>3</v>
      </c>
      <c r="M45" s="21">
        <v>79</v>
      </c>
      <c r="N45" s="21">
        <v>2016</v>
      </c>
    </row>
    <row r="46" spans="1:14" x14ac:dyDescent="0.25">
      <c r="A46" s="20">
        <v>0</v>
      </c>
      <c r="B46" s="20" t="s">
        <v>318</v>
      </c>
      <c r="C46" s="21">
        <v>51</v>
      </c>
      <c r="D46" s="21">
        <v>199.99969320000002</v>
      </c>
      <c r="E46" s="21">
        <v>55.999914096000005</v>
      </c>
      <c r="F46" s="19">
        <v>122</v>
      </c>
      <c r="G46">
        <v>0</v>
      </c>
      <c r="H46" s="21">
        <v>0</v>
      </c>
      <c r="I46" s="21">
        <v>97.000077599999997</v>
      </c>
      <c r="J46" s="21">
        <v>34</v>
      </c>
      <c r="K46" s="21">
        <v>1.0392156862745099</v>
      </c>
      <c r="L46" s="21">
        <v>3</v>
      </c>
      <c r="M46" s="21">
        <v>73</v>
      </c>
      <c r="N46" s="21">
        <v>2016</v>
      </c>
    </row>
    <row r="47" spans="1:14" x14ac:dyDescent="0.25">
      <c r="A47" s="20">
        <v>1</v>
      </c>
      <c r="B47" s="20" t="s">
        <v>318</v>
      </c>
      <c r="C47" s="21">
        <v>64</v>
      </c>
      <c r="D47" s="21">
        <v>161.999751492</v>
      </c>
      <c r="E47" s="21">
        <v>63.999901823999998</v>
      </c>
      <c r="F47" s="19">
        <v>130</v>
      </c>
      <c r="G47">
        <v>1</v>
      </c>
      <c r="H47" s="21">
        <v>0</v>
      </c>
      <c r="I47" s="21">
        <v>102.00008159999999</v>
      </c>
      <c r="J47" s="21">
        <v>39</v>
      </c>
      <c r="K47" s="21">
        <v>0.84615384615384615</v>
      </c>
      <c r="L47" s="21">
        <v>3</v>
      </c>
      <c r="M47" s="21">
        <v>74</v>
      </c>
      <c r="N47" s="21">
        <v>2016</v>
      </c>
    </row>
    <row r="48" spans="1:14" x14ac:dyDescent="0.25">
      <c r="A48" s="20">
        <v>0</v>
      </c>
      <c r="B48" s="20" t="s">
        <v>318</v>
      </c>
      <c r="C48" s="21">
        <v>55</v>
      </c>
      <c r="D48" s="21">
        <v>238.99963337400001</v>
      </c>
      <c r="E48" s="21">
        <v>78.999878813999999</v>
      </c>
      <c r="F48" s="19">
        <v>130</v>
      </c>
      <c r="G48">
        <v>0</v>
      </c>
      <c r="H48" s="21">
        <v>0</v>
      </c>
      <c r="I48" s="21">
        <v>91.000072799999998</v>
      </c>
      <c r="J48" s="21">
        <v>17</v>
      </c>
      <c r="K48" s="21">
        <v>0.80555555555555558</v>
      </c>
      <c r="L48" s="21">
        <v>3</v>
      </c>
      <c r="M48" s="21">
        <v>79</v>
      </c>
      <c r="N48" s="21">
        <v>2016</v>
      </c>
    </row>
    <row r="49" spans="1:14" x14ac:dyDescent="0.25">
      <c r="A49" s="20">
        <v>0</v>
      </c>
      <c r="B49" s="20" t="s">
        <v>318</v>
      </c>
      <c r="C49" s="21">
        <v>62</v>
      </c>
      <c r="D49" s="21">
        <v>201.99969013199998</v>
      </c>
      <c r="E49" s="21">
        <v>54.999915629999997</v>
      </c>
      <c r="F49" s="19">
        <v>108</v>
      </c>
      <c r="G49">
        <v>0</v>
      </c>
      <c r="H49" s="21">
        <v>0</v>
      </c>
      <c r="I49" s="21">
        <v>90.000071999999989</v>
      </c>
      <c r="J49" s="21">
        <v>25.7</v>
      </c>
      <c r="K49" s="21">
        <v>0.84076433121019112</v>
      </c>
      <c r="L49" s="21">
        <v>3</v>
      </c>
      <c r="M49" s="21">
        <v>89</v>
      </c>
      <c r="N49" s="21">
        <v>2016</v>
      </c>
    </row>
    <row r="50" spans="1:14" x14ac:dyDescent="0.25">
      <c r="A50" s="20">
        <v>1</v>
      </c>
      <c r="B50" s="20" t="s">
        <v>318</v>
      </c>
      <c r="C50" s="21">
        <v>64</v>
      </c>
      <c r="D50" s="21">
        <v>147.999772968</v>
      </c>
      <c r="E50" s="21">
        <v>69.999892620000011</v>
      </c>
      <c r="F50" s="19">
        <v>108</v>
      </c>
      <c r="G50">
        <v>0</v>
      </c>
      <c r="H50" s="21">
        <v>0</v>
      </c>
      <c r="I50" s="21">
        <v>90.000071999999989</v>
      </c>
      <c r="J50" s="21">
        <v>23.2</v>
      </c>
      <c r="K50" s="21">
        <v>1</v>
      </c>
      <c r="L50" s="21">
        <v>3</v>
      </c>
      <c r="M50" s="21">
        <v>86</v>
      </c>
      <c r="N50" s="21">
        <v>2016</v>
      </c>
    </row>
    <row r="51" spans="1:14" x14ac:dyDescent="0.25">
      <c r="A51" s="20">
        <v>1</v>
      </c>
      <c r="B51" s="20" t="s">
        <v>318</v>
      </c>
      <c r="C51" s="21">
        <v>27</v>
      </c>
      <c r="D51" s="21">
        <v>221.999659452</v>
      </c>
      <c r="E51" s="21">
        <v>66.999897222000001</v>
      </c>
      <c r="F51" s="19">
        <v>118</v>
      </c>
      <c r="G51">
        <v>0</v>
      </c>
      <c r="H51" s="21">
        <v>0</v>
      </c>
      <c r="I51" s="21">
        <v>80.000064000000009</v>
      </c>
      <c r="J51" s="21">
        <v>33.4</v>
      </c>
      <c r="K51" s="21">
        <v>0.93193717277486909</v>
      </c>
      <c r="L51" s="21">
        <v>3</v>
      </c>
      <c r="M51" s="21">
        <v>79</v>
      </c>
      <c r="N51" s="21">
        <v>2016</v>
      </c>
    </row>
    <row r="52" spans="1:14" x14ac:dyDescent="0.25">
      <c r="A52" s="20">
        <v>0</v>
      </c>
      <c r="B52" s="20" t="s">
        <v>318</v>
      </c>
      <c r="C52" s="21">
        <v>31</v>
      </c>
      <c r="D52" s="21">
        <v>182.99971927800001</v>
      </c>
      <c r="E52" s="21">
        <v>63.999901823999998</v>
      </c>
      <c r="F52" s="19">
        <v>146</v>
      </c>
      <c r="G52">
        <v>0</v>
      </c>
      <c r="H52" s="21">
        <v>0</v>
      </c>
      <c r="I52" s="21">
        <v>102.00008159999999</v>
      </c>
      <c r="J52" s="21">
        <v>51.8</v>
      </c>
      <c r="K52" s="21">
        <v>0.87441860465116272</v>
      </c>
      <c r="L52" s="21">
        <v>3</v>
      </c>
      <c r="M52" s="21">
        <v>60</v>
      </c>
      <c r="N52" s="21">
        <v>2016</v>
      </c>
    </row>
    <row r="53" spans="1:14" x14ac:dyDescent="0.25">
      <c r="A53" s="20">
        <v>0</v>
      </c>
      <c r="B53" s="20" t="s">
        <v>318</v>
      </c>
      <c r="C53" s="21">
        <v>42</v>
      </c>
      <c r="D53" s="21">
        <v>177.99972694800002</v>
      </c>
      <c r="E53" s="21">
        <v>51.999920232000008</v>
      </c>
      <c r="F53" s="19">
        <v>104</v>
      </c>
      <c r="G53">
        <v>0</v>
      </c>
      <c r="H53" s="21">
        <v>0</v>
      </c>
      <c r="I53" s="21">
        <v>89.000071199999994</v>
      </c>
      <c r="J53" s="21">
        <v>28.8</v>
      </c>
      <c r="K53" s="21">
        <v>0.74999999999999989</v>
      </c>
      <c r="L53" s="21">
        <v>3</v>
      </c>
      <c r="M53" s="21">
        <v>92</v>
      </c>
      <c r="N53" s="21">
        <v>2016</v>
      </c>
    </row>
    <row r="54" spans="1:14" x14ac:dyDescent="0.25">
      <c r="A54" s="20">
        <v>0</v>
      </c>
      <c r="B54" s="20" t="s">
        <v>318</v>
      </c>
      <c r="C54" s="21">
        <v>74</v>
      </c>
      <c r="D54" s="21">
        <v>182.99971927800001</v>
      </c>
      <c r="E54" s="21">
        <v>55.999914096000005</v>
      </c>
      <c r="F54" s="19">
        <v>116</v>
      </c>
      <c r="G54">
        <v>0</v>
      </c>
      <c r="H54" s="21">
        <v>0</v>
      </c>
      <c r="I54" s="21">
        <v>84.000067200000004</v>
      </c>
      <c r="J54" s="21">
        <v>22.2</v>
      </c>
      <c r="K54" s="21">
        <v>0.71052631578947367</v>
      </c>
      <c r="L54" s="21">
        <v>3</v>
      </c>
      <c r="M54" s="21">
        <v>92</v>
      </c>
      <c r="N54" s="21">
        <v>2016</v>
      </c>
    </row>
    <row r="55" spans="1:14" x14ac:dyDescent="0.25">
      <c r="A55" s="20">
        <v>0</v>
      </c>
      <c r="B55" s="20" t="s">
        <v>318</v>
      </c>
      <c r="C55" s="21">
        <v>59</v>
      </c>
      <c r="D55" s="21">
        <v>115.999822056</v>
      </c>
      <c r="E55" s="21">
        <v>55.999914096000005</v>
      </c>
      <c r="F55" s="19">
        <v>110</v>
      </c>
      <c r="G55">
        <v>1</v>
      </c>
      <c r="H55" s="21">
        <v>0</v>
      </c>
      <c r="I55" s="21">
        <v>92.000073600000007</v>
      </c>
      <c r="J55" s="21">
        <v>36.9</v>
      </c>
      <c r="K55" s="21">
        <v>0.91666666666666674</v>
      </c>
      <c r="L55" s="21">
        <v>3</v>
      </c>
      <c r="M55" s="21">
        <v>75</v>
      </c>
      <c r="N55" s="21">
        <v>2016</v>
      </c>
    </row>
    <row r="56" spans="1:14" x14ac:dyDescent="0.25">
      <c r="A56" s="20">
        <v>0</v>
      </c>
      <c r="B56" s="20" t="s">
        <v>318</v>
      </c>
      <c r="C56" s="21">
        <v>52</v>
      </c>
      <c r="D56" s="21">
        <v>259.99960116</v>
      </c>
      <c r="E56" s="21">
        <v>72.999888018000007</v>
      </c>
      <c r="F56" s="19">
        <v>100</v>
      </c>
      <c r="G56">
        <v>0</v>
      </c>
      <c r="H56" s="21">
        <v>0</v>
      </c>
      <c r="I56" s="21">
        <v>97.000077599999997</v>
      </c>
      <c r="J56" s="21">
        <v>24.5</v>
      </c>
      <c r="K56" s="21">
        <v>0.91463414634146345</v>
      </c>
      <c r="L56" s="21">
        <v>3</v>
      </c>
      <c r="M56" s="21">
        <v>71</v>
      </c>
      <c r="N56" s="21">
        <v>2016</v>
      </c>
    </row>
    <row r="57" spans="1:14" x14ac:dyDescent="0.25">
      <c r="A57" s="20">
        <v>0</v>
      </c>
      <c r="B57" s="20" t="s">
        <v>318</v>
      </c>
      <c r="C57" s="21">
        <v>55</v>
      </c>
      <c r="D57" s="21">
        <v>187.99971160800001</v>
      </c>
      <c r="E57" s="21">
        <v>60.999906426000003</v>
      </c>
      <c r="F57" s="19">
        <v>120</v>
      </c>
      <c r="G57">
        <v>0</v>
      </c>
      <c r="H57" s="21">
        <v>0</v>
      </c>
      <c r="I57" s="21">
        <v>83.000066400000009</v>
      </c>
      <c r="J57" s="21">
        <v>25.4</v>
      </c>
      <c r="K57" s="21">
        <v>0.80625000000000013</v>
      </c>
      <c r="L57" s="21">
        <v>3</v>
      </c>
      <c r="M57" s="21">
        <v>92</v>
      </c>
      <c r="N57" s="21">
        <v>2016</v>
      </c>
    </row>
    <row r="58" spans="1:14" x14ac:dyDescent="0.25">
      <c r="A58" s="20">
        <v>0</v>
      </c>
      <c r="B58" s="20" t="s">
        <v>318</v>
      </c>
      <c r="C58" s="21">
        <v>45</v>
      </c>
      <c r="D58" s="21">
        <v>212.999673258</v>
      </c>
      <c r="E58" s="21">
        <v>73.999886484000001</v>
      </c>
      <c r="F58" s="19">
        <v>118</v>
      </c>
      <c r="G58">
        <v>0</v>
      </c>
      <c r="H58" s="21">
        <v>0</v>
      </c>
      <c r="I58" s="21">
        <v>97.000077599999997</v>
      </c>
      <c r="J58" s="21">
        <v>34.200000000000003</v>
      </c>
      <c r="K58" s="21">
        <v>0.83854166666666663</v>
      </c>
      <c r="L58" s="21">
        <v>3</v>
      </c>
      <c r="M58" s="21">
        <v>80</v>
      </c>
      <c r="N58" s="21">
        <v>2016</v>
      </c>
    </row>
    <row r="59" spans="1:14" x14ac:dyDescent="0.25">
      <c r="A59" s="20">
        <v>1</v>
      </c>
      <c r="B59" s="20" t="s">
        <v>318</v>
      </c>
      <c r="C59" s="21">
        <v>73</v>
      </c>
      <c r="D59" s="21">
        <v>174.99973155000001</v>
      </c>
      <c r="E59" s="21">
        <v>65.999898755999993</v>
      </c>
      <c r="F59" s="19">
        <v>116</v>
      </c>
      <c r="G59">
        <v>0</v>
      </c>
      <c r="H59" s="21">
        <v>0</v>
      </c>
      <c r="I59" s="21">
        <v>108.0000864</v>
      </c>
      <c r="J59" s="21">
        <v>24.6</v>
      </c>
      <c r="K59" s="21">
        <v>0.89743589743589747</v>
      </c>
      <c r="L59" s="21">
        <v>3</v>
      </c>
      <c r="M59" s="21">
        <v>88</v>
      </c>
      <c r="N59" s="21">
        <v>2016</v>
      </c>
    </row>
    <row r="60" spans="1:14" x14ac:dyDescent="0.25">
      <c r="A60" s="20">
        <v>1</v>
      </c>
      <c r="B60" s="20" t="s">
        <v>318</v>
      </c>
      <c r="C60" s="21">
        <v>69</v>
      </c>
      <c r="D60" s="21">
        <v>167.99974228799999</v>
      </c>
      <c r="E60" s="21">
        <v>71.999889551999999</v>
      </c>
      <c r="F60" s="19">
        <v>118</v>
      </c>
      <c r="G60">
        <v>0</v>
      </c>
      <c r="H60" s="21">
        <v>0</v>
      </c>
      <c r="I60" s="21">
        <v>90.000071999999989</v>
      </c>
      <c r="J60" s="21">
        <v>25.2</v>
      </c>
      <c r="K60" s="21">
        <v>0.91025641025641024</v>
      </c>
      <c r="L60" s="21">
        <v>3</v>
      </c>
      <c r="M60" s="21">
        <v>92</v>
      </c>
      <c r="N60" s="21">
        <v>2016</v>
      </c>
    </row>
    <row r="61" spans="1:14" x14ac:dyDescent="0.25">
      <c r="A61" s="20">
        <v>1</v>
      </c>
      <c r="B61" s="20" t="s">
        <v>318</v>
      </c>
      <c r="C61" s="21">
        <v>61</v>
      </c>
      <c r="D61" s="21">
        <v>173.99973308400001</v>
      </c>
      <c r="E61" s="21">
        <v>59.999907960000002</v>
      </c>
      <c r="F61" s="19">
        <v>118</v>
      </c>
      <c r="G61">
        <v>0</v>
      </c>
      <c r="H61" s="21">
        <v>0</v>
      </c>
      <c r="I61" s="21">
        <v>78.00006239999999</v>
      </c>
      <c r="J61" s="21">
        <v>26</v>
      </c>
      <c r="K61" s="21">
        <v>0.94736842105263164</v>
      </c>
      <c r="L61" s="21">
        <v>3</v>
      </c>
      <c r="M61" s="21">
        <v>92</v>
      </c>
      <c r="N61" s="21">
        <v>2016</v>
      </c>
    </row>
    <row r="62" spans="1:14" x14ac:dyDescent="0.25">
      <c r="A62" s="20">
        <v>0</v>
      </c>
      <c r="B62" s="20" t="s">
        <v>318</v>
      </c>
      <c r="C62" s="21">
        <v>25</v>
      </c>
      <c r="D62" s="21">
        <v>146.99977450200001</v>
      </c>
      <c r="E62" s="21">
        <v>62.999903358000005</v>
      </c>
      <c r="F62" s="19">
        <v>106</v>
      </c>
      <c r="G62">
        <v>0</v>
      </c>
      <c r="H62" s="21">
        <v>0</v>
      </c>
      <c r="I62" s="21">
        <v>89.000071199999994</v>
      </c>
      <c r="J62" s="21">
        <v>20.8</v>
      </c>
      <c r="K62" s="21">
        <v>0.81428571428571428</v>
      </c>
      <c r="L62" s="21">
        <v>3</v>
      </c>
      <c r="M62" s="21">
        <v>92</v>
      </c>
      <c r="N62" s="21">
        <v>2016</v>
      </c>
    </row>
    <row r="63" spans="1:14" x14ac:dyDescent="0.25">
      <c r="A63" s="20">
        <v>0</v>
      </c>
      <c r="B63" s="20" t="s">
        <v>318</v>
      </c>
      <c r="C63" s="21">
        <v>57</v>
      </c>
      <c r="D63" s="21">
        <v>213.999671724</v>
      </c>
      <c r="E63" s="21">
        <v>54.999915629999997</v>
      </c>
      <c r="F63" s="19">
        <v>106</v>
      </c>
      <c r="G63">
        <v>0</v>
      </c>
      <c r="H63" s="21">
        <v>0</v>
      </c>
      <c r="I63" s="21">
        <v>100.00008</v>
      </c>
      <c r="J63" s="21">
        <v>34.299999999999997</v>
      </c>
      <c r="K63" s="21">
        <v>0.84946236559139787</v>
      </c>
      <c r="L63" s="21">
        <v>3</v>
      </c>
      <c r="M63" s="21">
        <v>79</v>
      </c>
      <c r="N63" s="21">
        <v>2016</v>
      </c>
    </row>
    <row r="64" spans="1:14" x14ac:dyDescent="0.25">
      <c r="A64" s="20">
        <v>0</v>
      </c>
      <c r="B64" s="20" t="s">
        <v>318</v>
      </c>
      <c r="C64" s="21">
        <v>44</v>
      </c>
      <c r="D64" s="21">
        <v>237.99963490799999</v>
      </c>
      <c r="E64" s="21">
        <v>64.999900289999999</v>
      </c>
      <c r="F64" s="19">
        <v>120</v>
      </c>
      <c r="G64">
        <v>0</v>
      </c>
      <c r="H64" s="21">
        <v>0</v>
      </c>
      <c r="I64" s="21">
        <v>100.00008</v>
      </c>
      <c r="J64" s="21">
        <v>44.6</v>
      </c>
      <c r="K64" s="21">
        <v>0.89400921658986177</v>
      </c>
      <c r="L64" s="21">
        <v>3</v>
      </c>
      <c r="M64" s="21">
        <v>73</v>
      </c>
      <c r="N64" s="21">
        <v>2016</v>
      </c>
    </row>
    <row r="65" spans="1:14" x14ac:dyDescent="0.25">
      <c r="A65" s="20">
        <v>0</v>
      </c>
      <c r="B65" s="20" t="s">
        <v>318</v>
      </c>
      <c r="C65" s="21">
        <v>41</v>
      </c>
      <c r="D65" s="21">
        <v>183.99971774399998</v>
      </c>
      <c r="E65" s="21">
        <v>76.999881882000011</v>
      </c>
      <c r="F65" s="19">
        <v>110</v>
      </c>
      <c r="G65">
        <v>0</v>
      </c>
      <c r="H65" s="21">
        <v>0</v>
      </c>
      <c r="I65" s="21">
        <v>77.000061599999995</v>
      </c>
      <c r="J65" s="21">
        <v>30.4</v>
      </c>
      <c r="K65" s="21">
        <v>0.89634146341463417</v>
      </c>
      <c r="L65" s="21">
        <v>3</v>
      </c>
      <c r="M65" s="21">
        <v>86</v>
      </c>
      <c r="N65" s="21">
        <v>2016</v>
      </c>
    </row>
    <row r="66" spans="1:14" x14ac:dyDescent="0.25">
      <c r="A66" s="20">
        <v>0</v>
      </c>
      <c r="B66" s="20" t="s">
        <v>318</v>
      </c>
      <c r="C66" s="21">
        <v>34</v>
      </c>
      <c r="D66" s="21">
        <v>235.99963797600003</v>
      </c>
      <c r="E66" s="21">
        <v>78.999878813999999</v>
      </c>
      <c r="F66" s="19">
        <v>102</v>
      </c>
      <c r="G66">
        <v>0</v>
      </c>
      <c r="H66" s="21">
        <v>1</v>
      </c>
      <c r="I66" s="21">
        <v>83.000066400000009</v>
      </c>
      <c r="J66" s="21">
        <v>25.4</v>
      </c>
      <c r="K66" s="21">
        <v>0.8</v>
      </c>
      <c r="L66" s="21">
        <v>3</v>
      </c>
      <c r="M66" s="21">
        <v>69</v>
      </c>
      <c r="N66" s="21">
        <v>2016</v>
      </c>
    </row>
    <row r="67" spans="1:14" x14ac:dyDescent="0.25">
      <c r="A67" s="20">
        <v>0</v>
      </c>
      <c r="B67" s="20" t="s">
        <v>318</v>
      </c>
      <c r="C67" s="21">
        <v>51</v>
      </c>
      <c r="D67" s="21">
        <v>205.99968399600002</v>
      </c>
      <c r="E67" s="21">
        <v>62.999903358000005</v>
      </c>
      <c r="F67" s="19">
        <v>130</v>
      </c>
      <c r="G67">
        <v>0</v>
      </c>
      <c r="H67" s="21">
        <v>0</v>
      </c>
      <c r="I67" s="21">
        <v>94.000075199999998</v>
      </c>
      <c r="J67" s="21">
        <v>28.1</v>
      </c>
      <c r="K67" s="21">
        <v>0.92993630573248409</v>
      </c>
      <c r="L67" s="21">
        <v>3</v>
      </c>
      <c r="M67" s="21">
        <v>82</v>
      </c>
      <c r="N67" s="21">
        <v>2016</v>
      </c>
    </row>
    <row r="68" spans="1:14" x14ac:dyDescent="0.25">
      <c r="A68" s="20">
        <v>0</v>
      </c>
      <c r="B68" s="20" t="s">
        <v>318</v>
      </c>
      <c r="C68" s="21">
        <v>67</v>
      </c>
      <c r="D68" s="21">
        <v>165.99974535600001</v>
      </c>
      <c r="E68" s="21">
        <v>72.999888018000007</v>
      </c>
      <c r="F68" s="19">
        <v>128</v>
      </c>
      <c r="G68">
        <v>1</v>
      </c>
      <c r="H68" s="21">
        <v>0</v>
      </c>
      <c r="I68" s="21">
        <v>118.00009440000001</v>
      </c>
      <c r="J68" s="21">
        <v>28.3</v>
      </c>
      <c r="K68" s="21">
        <v>0.78235294117647058</v>
      </c>
      <c r="L68" s="21">
        <v>3</v>
      </c>
      <c r="M68" s="21">
        <v>84</v>
      </c>
      <c r="N68" s="21">
        <v>2016</v>
      </c>
    </row>
    <row r="69" spans="1:14" x14ac:dyDescent="0.25">
      <c r="A69" s="20">
        <v>1</v>
      </c>
      <c r="B69" s="20" t="s">
        <v>318</v>
      </c>
      <c r="C69" s="21">
        <v>55</v>
      </c>
      <c r="D69" s="21">
        <v>174.99973155000001</v>
      </c>
      <c r="E69" s="21">
        <v>46.999927902000003</v>
      </c>
      <c r="F69" s="19">
        <v>110</v>
      </c>
      <c r="G69">
        <v>0</v>
      </c>
      <c r="H69" s="21">
        <v>0</v>
      </c>
      <c r="I69" s="21">
        <v>97.000077599999997</v>
      </c>
      <c r="J69" s="21">
        <v>33.9</v>
      </c>
      <c r="K69" s="21">
        <v>0.95833333333333337</v>
      </c>
      <c r="L69" s="21">
        <v>3</v>
      </c>
      <c r="M69" s="21">
        <v>79</v>
      </c>
      <c r="N69" s="21">
        <v>2016</v>
      </c>
    </row>
    <row r="70" spans="1:14" x14ac:dyDescent="0.25">
      <c r="A70" s="20">
        <v>0</v>
      </c>
      <c r="B70" s="20" t="s">
        <v>318</v>
      </c>
      <c r="C70" s="21">
        <v>63</v>
      </c>
      <c r="D70" s="21">
        <v>210.99967632599999</v>
      </c>
      <c r="E70" s="21">
        <v>79.999877280000007</v>
      </c>
      <c r="F70" s="19">
        <v>104</v>
      </c>
      <c r="G70">
        <v>0</v>
      </c>
      <c r="H70" s="21">
        <v>0</v>
      </c>
      <c r="I70" s="21">
        <v>95.000076000000007</v>
      </c>
      <c r="J70" s="21">
        <v>22</v>
      </c>
      <c r="K70" s="21">
        <v>0.79729729729729737</v>
      </c>
      <c r="L70" s="21">
        <v>3</v>
      </c>
      <c r="M70" s="21">
        <v>89</v>
      </c>
      <c r="N70" s="21">
        <v>2016</v>
      </c>
    </row>
    <row r="71" spans="1:14" x14ac:dyDescent="0.25">
      <c r="A71" s="20">
        <v>1</v>
      </c>
      <c r="B71" s="20" t="s">
        <v>318</v>
      </c>
      <c r="C71" s="21">
        <v>69</v>
      </c>
      <c r="D71" s="21">
        <v>122.999811318</v>
      </c>
      <c r="E71" s="21">
        <v>40.999937106000004</v>
      </c>
      <c r="F71" s="19">
        <v>124</v>
      </c>
      <c r="G71">
        <v>0</v>
      </c>
      <c r="H71" s="21">
        <v>0</v>
      </c>
      <c r="I71" s="21">
        <v>112.0000896</v>
      </c>
      <c r="J71" s="21">
        <v>27.7</v>
      </c>
      <c r="K71" s="21">
        <v>0.96385542168674698</v>
      </c>
      <c r="L71" s="21">
        <v>3</v>
      </c>
      <c r="M71" s="21">
        <v>74</v>
      </c>
      <c r="N71" s="21">
        <v>2016</v>
      </c>
    </row>
    <row r="72" spans="1:14" x14ac:dyDescent="0.25">
      <c r="A72" s="20">
        <v>0</v>
      </c>
      <c r="B72" s="20" t="s">
        <v>318</v>
      </c>
      <c r="C72" s="21">
        <v>58</v>
      </c>
      <c r="D72" s="21">
        <v>166.999743822</v>
      </c>
      <c r="E72" s="21">
        <v>58.999909494000008</v>
      </c>
      <c r="F72" s="19">
        <v>102</v>
      </c>
      <c r="G72">
        <v>0</v>
      </c>
      <c r="H72" s="21">
        <v>0</v>
      </c>
      <c r="I72" s="21">
        <v>100.00008</v>
      </c>
      <c r="J72" s="21">
        <v>24.1</v>
      </c>
      <c r="K72" s="21">
        <v>0.89240506329113922</v>
      </c>
      <c r="L72" s="21">
        <v>3</v>
      </c>
      <c r="M72" s="21">
        <v>89</v>
      </c>
      <c r="N72" s="21">
        <v>2016</v>
      </c>
    </row>
    <row r="73" spans="1:14" x14ac:dyDescent="0.25">
      <c r="A73" s="20">
        <v>1</v>
      </c>
      <c r="B73" s="20" t="s">
        <v>318</v>
      </c>
      <c r="C73" s="21">
        <v>61</v>
      </c>
      <c r="D73" s="21">
        <v>214.99967019000002</v>
      </c>
      <c r="E73" s="21">
        <v>57.999911028</v>
      </c>
      <c r="F73" s="19">
        <v>118</v>
      </c>
      <c r="G73">
        <v>0</v>
      </c>
      <c r="H73" s="21">
        <v>0</v>
      </c>
      <c r="I73" s="21">
        <v>107.00008560000001</v>
      </c>
      <c r="J73" s="21">
        <v>24.7</v>
      </c>
      <c r="K73" s="21">
        <v>0.82499999999999996</v>
      </c>
      <c r="L73" s="21">
        <v>3</v>
      </c>
      <c r="M73" s="21">
        <v>85</v>
      </c>
      <c r="N73" s="21">
        <v>2016</v>
      </c>
    </row>
    <row r="74" spans="1:14" x14ac:dyDescent="0.25">
      <c r="A74" s="20">
        <v>1</v>
      </c>
      <c r="B74" s="20" t="s">
        <v>318</v>
      </c>
      <c r="C74" s="21">
        <v>59</v>
      </c>
      <c r="D74" s="21">
        <v>201.99969013199998</v>
      </c>
      <c r="E74" s="21">
        <v>61.999904892000004</v>
      </c>
      <c r="F74" s="19">
        <v>114</v>
      </c>
      <c r="G74">
        <v>0</v>
      </c>
      <c r="H74" s="21">
        <v>0</v>
      </c>
      <c r="I74" s="21">
        <v>91.000072799999998</v>
      </c>
      <c r="J74" s="21">
        <v>23.6</v>
      </c>
      <c r="K74" s="21">
        <v>0.94444444444444442</v>
      </c>
      <c r="L74" s="21">
        <v>3</v>
      </c>
      <c r="M74" s="21">
        <v>89</v>
      </c>
      <c r="N74" s="21">
        <v>2016</v>
      </c>
    </row>
    <row r="75" spans="1:14" x14ac:dyDescent="0.25">
      <c r="A75" s="20">
        <v>0</v>
      </c>
      <c r="B75" s="20" t="s">
        <v>318</v>
      </c>
      <c r="C75" s="21">
        <v>55</v>
      </c>
      <c r="D75" s="21">
        <v>191.99970547200002</v>
      </c>
      <c r="E75" s="21">
        <v>95.999852736000008</v>
      </c>
      <c r="F75" s="19">
        <v>122</v>
      </c>
      <c r="G75">
        <v>0</v>
      </c>
      <c r="H75" s="21">
        <v>1</v>
      </c>
      <c r="I75" s="21">
        <v>93.000074400000003</v>
      </c>
      <c r="J75" s="21">
        <v>20.5</v>
      </c>
      <c r="K75" s="21">
        <v>0.81690140845070414</v>
      </c>
      <c r="L75" s="21">
        <v>3</v>
      </c>
      <c r="M75" s="21">
        <v>72</v>
      </c>
      <c r="N75" s="21">
        <v>2016</v>
      </c>
    </row>
    <row r="76" spans="1:14" x14ac:dyDescent="0.25">
      <c r="A76" s="20">
        <v>0</v>
      </c>
      <c r="B76" s="20" t="s">
        <v>318</v>
      </c>
      <c r="C76" s="21">
        <v>36</v>
      </c>
      <c r="D76" s="21">
        <v>122.999811318</v>
      </c>
      <c r="E76" s="21">
        <v>69.999892620000011</v>
      </c>
      <c r="F76" s="19">
        <v>120</v>
      </c>
      <c r="G76">
        <v>0</v>
      </c>
      <c r="H76" s="21">
        <v>0</v>
      </c>
      <c r="I76" s="21">
        <v>89.000071199999994</v>
      </c>
      <c r="J76" s="21">
        <v>25.3</v>
      </c>
      <c r="K76" s="21">
        <v>0.80487804878048774</v>
      </c>
      <c r="L76" s="21">
        <v>3</v>
      </c>
      <c r="M76" s="21">
        <v>92</v>
      </c>
      <c r="N76" s="21">
        <v>2016</v>
      </c>
    </row>
    <row r="77" spans="1:14" x14ac:dyDescent="0.25">
      <c r="A77" s="20">
        <v>1</v>
      </c>
      <c r="B77" s="20" t="s">
        <v>318</v>
      </c>
      <c r="C77" s="21">
        <v>30</v>
      </c>
      <c r="D77" s="21">
        <v>165.99974535600001</v>
      </c>
      <c r="E77" s="21">
        <v>60.999906426000003</v>
      </c>
      <c r="F77" s="19">
        <v>122</v>
      </c>
      <c r="G77">
        <v>0</v>
      </c>
      <c r="H77" s="21">
        <v>0</v>
      </c>
      <c r="I77" s="21">
        <v>91.000072799999998</v>
      </c>
      <c r="J77" s="21">
        <v>25.7</v>
      </c>
      <c r="K77" s="21">
        <v>0.83720930232558133</v>
      </c>
      <c r="L77" s="21">
        <v>3</v>
      </c>
      <c r="M77" s="21">
        <v>88</v>
      </c>
      <c r="N77" s="21">
        <v>2016</v>
      </c>
    </row>
    <row r="78" spans="1:14" x14ac:dyDescent="0.25">
      <c r="A78" s="20">
        <v>1</v>
      </c>
      <c r="B78" s="20" t="s">
        <v>318</v>
      </c>
      <c r="C78" s="21">
        <v>52</v>
      </c>
      <c r="D78" s="21">
        <v>215.99966865600001</v>
      </c>
      <c r="E78" s="21">
        <v>67.999895688000009</v>
      </c>
      <c r="F78" s="19">
        <v>120</v>
      </c>
      <c r="G78">
        <v>0</v>
      </c>
      <c r="H78" s="21">
        <v>0</v>
      </c>
      <c r="I78" s="21">
        <v>100.00008</v>
      </c>
      <c r="J78" s="21">
        <v>27.8</v>
      </c>
      <c r="K78" s="21">
        <v>0.92500000000000004</v>
      </c>
      <c r="L78" s="21">
        <v>3</v>
      </c>
      <c r="M78" s="21">
        <v>85</v>
      </c>
      <c r="N78" s="21">
        <v>2016</v>
      </c>
    </row>
    <row r="79" spans="1:14" x14ac:dyDescent="0.25">
      <c r="A79" s="20">
        <v>1</v>
      </c>
      <c r="B79" s="20" t="s">
        <v>318</v>
      </c>
      <c r="C79" s="21">
        <v>53</v>
      </c>
      <c r="D79" s="21">
        <v>178.99972541400001</v>
      </c>
      <c r="E79" s="21">
        <v>48.999924834000005</v>
      </c>
      <c r="F79" s="19">
        <v>110</v>
      </c>
      <c r="G79">
        <v>0</v>
      </c>
      <c r="H79" s="21">
        <v>0</v>
      </c>
      <c r="I79" s="21">
        <v>100.00008</v>
      </c>
      <c r="J79" s="21">
        <v>36.5</v>
      </c>
      <c r="K79" s="21">
        <v>1.0434782608695652</v>
      </c>
      <c r="L79" s="21">
        <v>3</v>
      </c>
      <c r="M79" s="21">
        <v>73</v>
      </c>
      <c r="N79" s="21">
        <v>2016</v>
      </c>
    </row>
    <row r="80" spans="1:14" x14ac:dyDescent="0.25">
      <c r="A80" s="20">
        <v>0</v>
      </c>
      <c r="B80" s="20" t="s">
        <v>318</v>
      </c>
      <c r="C80" s="21">
        <v>54</v>
      </c>
      <c r="D80" s="21">
        <v>173.99973308400001</v>
      </c>
      <c r="E80" s="21">
        <v>71.999889551999999</v>
      </c>
      <c r="F80" s="19">
        <v>102</v>
      </c>
      <c r="G80">
        <v>0</v>
      </c>
      <c r="H80" s="21">
        <v>0</v>
      </c>
      <c r="I80" s="21">
        <v>87.000069600000003</v>
      </c>
      <c r="J80" s="21">
        <v>17</v>
      </c>
      <c r="K80" s="21">
        <v>0.75735294117647056</v>
      </c>
      <c r="L80" s="21">
        <v>3</v>
      </c>
      <c r="M80" s="21">
        <v>86</v>
      </c>
      <c r="N80" s="21">
        <v>2016</v>
      </c>
    </row>
    <row r="81" spans="1:14" x14ac:dyDescent="0.25">
      <c r="A81" s="20">
        <v>1</v>
      </c>
      <c r="B81" s="20" t="s">
        <v>318</v>
      </c>
      <c r="C81" s="21">
        <v>41</v>
      </c>
      <c r="D81" s="21">
        <v>156.999759162</v>
      </c>
      <c r="E81" s="21">
        <v>41.999935571999998</v>
      </c>
      <c r="F81" s="19">
        <v>120</v>
      </c>
      <c r="G81">
        <v>0</v>
      </c>
      <c r="H81" s="21">
        <v>0</v>
      </c>
      <c r="I81" s="21">
        <v>93.000074400000003</v>
      </c>
      <c r="J81" s="21">
        <v>23.3</v>
      </c>
      <c r="K81" s="21">
        <v>0.89411764705882346</v>
      </c>
      <c r="L81" s="21">
        <v>3</v>
      </c>
      <c r="M81" s="21">
        <v>88</v>
      </c>
      <c r="N81" s="21">
        <v>2016</v>
      </c>
    </row>
    <row r="82" spans="1:14" x14ac:dyDescent="0.25">
      <c r="A82" s="20">
        <v>0</v>
      </c>
      <c r="B82" s="20" t="s">
        <v>318</v>
      </c>
      <c r="C82" s="21">
        <v>56</v>
      </c>
      <c r="D82" s="21">
        <v>229.99964718000001</v>
      </c>
      <c r="E82" s="21">
        <v>93.999855804000006</v>
      </c>
      <c r="F82" s="19">
        <v>130</v>
      </c>
      <c r="G82">
        <v>0</v>
      </c>
      <c r="H82" s="21">
        <v>0</v>
      </c>
      <c r="I82" s="21">
        <v>114.0000912</v>
      </c>
      <c r="J82" s="21">
        <v>24.1</v>
      </c>
      <c r="K82" s="21">
        <v>0.92142857142857149</v>
      </c>
      <c r="L82" s="21">
        <v>3</v>
      </c>
      <c r="M82" s="21">
        <v>81</v>
      </c>
      <c r="N82" s="21">
        <v>2016</v>
      </c>
    </row>
    <row r="83" spans="1:14" x14ac:dyDescent="0.25">
      <c r="A83" s="20">
        <v>0</v>
      </c>
      <c r="B83" s="20" t="s">
        <v>318</v>
      </c>
      <c r="C83" s="21">
        <v>45</v>
      </c>
      <c r="D83" s="21">
        <v>154.99976223000002</v>
      </c>
      <c r="E83" s="21">
        <v>70.999891086000005</v>
      </c>
      <c r="F83" s="19">
        <v>118</v>
      </c>
      <c r="G83">
        <v>0</v>
      </c>
      <c r="H83" s="21">
        <v>0</v>
      </c>
      <c r="I83" s="21">
        <v>84.000067200000004</v>
      </c>
      <c r="J83" s="21">
        <v>30.5</v>
      </c>
      <c r="K83" s="21">
        <v>0.84302325581395354</v>
      </c>
      <c r="L83" s="21">
        <v>3</v>
      </c>
      <c r="M83" s="21">
        <v>86</v>
      </c>
      <c r="N83" s="21">
        <v>2016</v>
      </c>
    </row>
    <row r="84" spans="1:14" x14ac:dyDescent="0.25">
      <c r="A84" s="20">
        <v>1</v>
      </c>
      <c r="B84" s="20" t="s">
        <v>318</v>
      </c>
      <c r="C84" s="21">
        <v>48</v>
      </c>
      <c r="D84" s="21">
        <v>195.99969933600002</v>
      </c>
      <c r="E84" s="21">
        <v>41.999935571999998</v>
      </c>
      <c r="F84" s="19">
        <v>120</v>
      </c>
      <c r="G84">
        <v>0</v>
      </c>
      <c r="H84" s="21">
        <v>0</v>
      </c>
      <c r="I84" s="21">
        <v>80.000064000000009</v>
      </c>
      <c r="J84" s="21">
        <v>32.1</v>
      </c>
      <c r="K84" s="21">
        <v>0.90173410404624277</v>
      </c>
      <c r="L84" s="21">
        <v>3</v>
      </c>
      <c r="M84" s="21">
        <v>85</v>
      </c>
      <c r="N84" s="21">
        <v>2016</v>
      </c>
    </row>
    <row r="85" spans="1:14" x14ac:dyDescent="0.25">
      <c r="A85" s="20">
        <v>1</v>
      </c>
      <c r="B85" s="20" t="s">
        <v>318</v>
      </c>
      <c r="C85" s="21">
        <v>31</v>
      </c>
      <c r="D85" s="21">
        <v>201.99969013199998</v>
      </c>
      <c r="E85" s="21">
        <v>39.999938640000003</v>
      </c>
      <c r="F85" s="19">
        <v>118</v>
      </c>
      <c r="G85">
        <v>0</v>
      </c>
      <c r="H85" s="21">
        <v>1</v>
      </c>
      <c r="I85" s="21">
        <v>97.000077599999997</v>
      </c>
      <c r="J85" s="21">
        <v>36.1</v>
      </c>
      <c r="K85" s="21">
        <v>0.9780219780219781</v>
      </c>
      <c r="L85" s="21">
        <v>3</v>
      </c>
      <c r="M85" s="21">
        <v>56</v>
      </c>
      <c r="N85" s="21">
        <v>2016</v>
      </c>
    </row>
    <row r="86" spans="1:14" x14ac:dyDescent="0.25">
      <c r="A86" s="20">
        <v>0</v>
      </c>
      <c r="B86" s="20" t="s">
        <v>318</v>
      </c>
      <c r="C86" s="21">
        <v>51</v>
      </c>
      <c r="D86" s="21">
        <v>175.999730016</v>
      </c>
      <c r="E86" s="21">
        <v>97.99984966800001</v>
      </c>
      <c r="F86" s="19">
        <v>106</v>
      </c>
      <c r="G86">
        <v>0</v>
      </c>
      <c r="H86" s="21">
        <v>0</v>
      </c>
      <c r="I86" s="21">
        <v>85.000067999999999</v>
      </c>
      <c r="J86" s="21">
        <v>22.1</v>
      </c>
      <c r="K86" s="21">
        <v>0.96874999999999989</v>
      </c>
      <c r="L86" s="21">
        <v>3</v>
      </c>
      <c r="M86" s="21">
        <v>89</v>
      </c>
      <c r="N86" s="21">
        <v>2016</v>
      </c>
    </row>
    <row r="87" spans="1:14" x14ac:dyDescent="0.25">
      <c r="A87" s="20">
        <v>1</v>
      </c>
      <c r="B87" s="20" t="s">
        <v>318</v>
      </c>
      <c r="C87" s="21">
        <v>29</v>
      </c>
      <c r="D87" s="21">
        <v>177.99972694800002</v>
      </c>
      <c r="E87" s="21">
        <v>43.999932504</v>
      </c>
      <c r="F87" s="19">
        <v>116</v>
      </c>
      <c r="G87">
        <v>0</v>
      </c>
      <c r="H87" s="21">
        <v>0</v>
      </c>
      <c r="I87" s="21">
        <v>101.00008079999999</v>
      </c>
      <c r="J87" s="21">
        <v>23.9</v>
      </c>
      <c r="K87" s="21">
        <v>0.879746835443038</v>
      </c>
      <c r="L87" s="21">
        <v>3</v>
      </c>
      <c r="M87" s="21">
        <v>84</v>
      </c>
      <c r="N87" s="21">
        <v>2016</v>
      </c>
    </row>
    <row r="88" spans="1:14" x14ac:dyDescent="0.25">
      <c r="A88" s="20">
        <v>0</v>
      </c>
      <c r="B88" s="20" t="s">
        <v>318</v>
      </c>
      <c r="C88" s="21">
        <v>26</v>
      </c>
      <c r="D88" s="21">
        <v>166.999743822</v>
      </c>
      <c r="E88" s="21">
        <v>68.999894154000003</v>
      </c>
      <c r="F88" s="19">
        <v>112</v>
      </c>
      <c r="G88">
        <v>0</v>
      </c>
      <c r="H88" s="21">
        <v>0</v>
      </c>
      <c r="I88" s="21">
        <v>90.000071999999989</v>
      </c>
      <c r="J88" s="21">
        <v>23.2</v>
      </c>
      <c r="K88" s="21">
        <v>0.75903614457831337</v>
      </c>
      <c r="L88" s="21">
        <v>3</v>
      </c>
      <c r="M88" s="21">
        <v>84</v>
      </c>
      <c r="N88" s="21">
        <v>2016</v>
      </c>
    </row>
    <row r="89" spans="1:14" x14ac:dyDescent="0.25">
      <c r="A89" s="20">
        <v>1</v>
      </c>
      <c r="B89" s="20" t="s">
        <v>318</v>
      </c>
      <c r="C89" s="21">
        <v>29</v>
      </c>
      <c r="D89" s="21">
        <v>140.99978370599999</v>
      </c>
      <c r="E89" s="21">
        <v>39.999938640000003</v>
      </c>
      <c r="F89" s="19">
        <v>118</v>
      </c>
      <c r="G89">
        <v>0</v>
      </c>
      <c r="H89" s="21">
        <v>0</v>
      </c>
      <c r="I89" s="21">
        <v>92.000073600000007</v>
      </c>
      <c r="J89" s="21">
        <v>28.5</v>
      </c>
      <c r="K89" s="21">
        <v>0.92500000000000004</v>
      </c>
      <c r="L89" s="21">
        <v>3</v>
      </c>
      <c r="M89" s="21">
        <v>88</v>
      </c>
      <c r="N89" s="21">
        <v>2016</v>
      </c>
    </row>
    <row r="90" spans="1:14" x14ac:dyDescent="0.25">
      <c r="A90" s="20">
        <v>0</v>
      </c>
      <c r="B90" s="20" t="s">
        <v>318</v>
      </c>
      <c r="C90" s="21">
        <v>45</v>
      </c>
      <c r="D90" s="21">
        <v>190.99970700600002</v>
      </c>
      <c r="E90" s="21">
        <v>64.999900289999999</v>
      </c>
      <c r="F90" s="19">
        <v>104</v>
      </c>
      <c r="G90">
        <v>0</v>
      </c>
      <c r="H90" s="21">
        <v>0</v>
      </c>
      <c r="I90" s="21">
        <v>83.000066400000009</v>
      </c>
      <c r="J90" s="21">
        <v>25.8</v>
      </c>
      <c r="K90" s="21">
        <v>0.70625000000000004</v>
      </c>
      <c r="L90" s="21">
        <v>3</v>
      </c>
      <c r="M90" s="21">
        <v>92</v>
      </c>
      <c r="N90" s="21">
        <v>2016</v>
      </c>
    </row>
    <row r="91" spans="1:14" x14ac:dyDescent="0.25">
      <c r="A91" s="20">
        <v>1</v>
      </c>
      <c r="B91" s="20" t="s">
        <v>318</v>
      </c>
      <c r="C91" s="21">
        <v>36</v>
      </c>
      <c r="D91" s="21">
        <v>218.99966405399999</v>
      </c>
      <c r="E91" s="21">
        <v>55.999914096000005</v>
      </c>
      <c r="F91" s="19">
        <v>130</v>
      </c>
      <c r="G91">
        <v>0</v>
      </c>
      <c r="H91" s="21">
        <v>0</v>
      </c>
      <c r="I91" s="21">
        <v>83.000066400000009</v>
      </c>
      <c r="J91" s="21">
        <v>26.5</v>
      </c>
      <c r="K91" s="21">
        <v>0.92405063291139233</v>
      </c>
      <c r="L91" s="21">
        <v>3</v>
      </c>
      <c r="M91" s="21">
        <v>85</v>
      </c>
      <c r="N91" s="21">
        <v>2016</v>
      </c>
    </row>
    <row r="92" spans="1:14" x14ac:dyDescent="0.25">
      <c r="A92" s="20">
        <v>0</v>
      </c>
      <c r="B92" s="20" t="s">
        <v>318</v>
      </c>
      <c r="C92" s="21">
        <v>33</v>
      </c>
      <c r="D92" s="21">
        <v>171.99973615200003</v>
      </c>
      <c r="E92" s="21">
        <v>57.999911028</v>
      </c>
      <c r="F92" s="19">
        <v>112</v>
      </c>
      <c r="G92">
        <v>0</v>
      </c>
      <c r="H92" s="21">
        <v>1</v>
      </c>
      <c r="I92" s="21">
        <v>93.000074400000003</v>
      </c>
      <c r="J92" s="21">
        <v>23.2</v>
      </c>
      <c r="K92" s="21">
        <v>0.89726027397260277</v>
      </c>
      <c r="L92" s="21">
        <v>3</v>
      </c>
      <c r="M92" s="21">
        <v>76</v>
      </c>
      <c r="N92" s="21">
        <v>2016</v>
      </c>
    </row>
    <row r="93" spans="1:14" x14ac:dyDescent="0.25">
      <c r="A93" s="20">
        <v>1</v>
      </c>
      <c r="B93" s="20" t="s">
        <v>318</v>
      </c>
      <c r="C93" s="21">
        <v>68</v>
      </c>
      <c r="D93" s="21">
        <v>102.99984199800001</v>
      </c>
      <c r="E93" s="21">
        <v>46.999927902000003</v>
      </c>
      <c r="F93" s="19">
        <v>112</v>
      </c>
      <c r="G93">
        <v>0</v>
      </c>
      <c r="H93" s="21">
        <v>0</v>
      </c>
      <c r="I93" s="21">
        <v>96.000076800000002</v>
      </c>
      <c r="J93" s="21">
        <v>26.7</v>
      </c>
      <c r="K93" s="21">
        <v>0.81707317073170738</v>
      </c>
      <c r="L93" s="21">
        <v>3</v>
      </c>
      <c r="M93" s="21">
        <v>88</v>
      </c>
      <c r="N93" s="21">
        <v>2016</v>
      </c>
    </row>
    <row r="94" spans="1:14" x14ac:dyDescent="0.25">
      <c r="A94" s="20">
        <v>1</v>
      </c>
      <c r="B94" s="20" t="s">
        <v>318</v>
      </c>
      <c r="C94" s="21">
        <v>35</v>
      </c>
      <c r="D94" s="21">
        <v>147.999772968</v>
      </c>
      <c r="E94" s="21">
        <v>58.999909494000008</v>
      </c>
      <c r="F94" s="19">
        <v>120</v>
      </c>
      <c r="G94">
        <v>0</v>
      </c>
      <c r="H94" s="21">
        <v>0</v>
      </c>
      <c r="I94" s="21">
        <v>91.000072799999998</v>
      </c>
      <c r="J94" s="21">
        <v>23.4</v>
      </c>
      <c r="K94" s="21">
        <v>0.84662576687116564</v>
      </c>
      <c r="L94" s="21">
        <v>3</v>
      </c>
      <c r="M94" s="21">
        <v>92</v>
      </c>
      <c r="N94" s="21">
        <v>2016</v>
      </c>
    </row>
    <row r="95" spans="1:14" x14ac:dyDescent="0.25">
      <c r="A95" s="20">
        <v>1</v>
      </c>
      <c r="B95" s="20" t="s">
        <v>318</v>
      </c>
      <c r="C95" s="21">
        <v>49</v>
      </c>
      <c r="D95" s="21">
        <v>165.99974535600001</v>
      </c>
      <c r="E95" s="21">
        <v>67.999895688000009</v>
      </c>
      <c r="F95" s="19">
        <v>116</v>
      </c>
      <c r="G95">
        <v>0</v>
      </c>
      <c r="H95" s="21">
        <v>0</v>
      </c>
      <c r="I95" s="21">
        <v>87.000069600000003</v>
      </c>
      <c r="J95" s="21">
        <v>26</v>
      </c>
      <c r="K95" s="21">
        <v>0.86842105263157887</v>
      </c>
      <c r="L95" s="21">
        <v>3</v>
      </c>
      <c r="M95" s="21">
        <v>92</v>
      </c>
      <c r="N95" s="21">
        <v>2016</v>
      </c>
    </row>
    <row r="96" spans="1:14" x14ac:dyDescent="0.25">
      <c r="A96" s="20">
        <v>0</v>
      </c>
      <c r="B96" s="20" t="s">
        <v>318</v>
      </c>
      <c r="C96" s="21">
        <v>51</v>
      </c>
      <c r="D96" s="21">
        <v>249.9996165</v>
      </c>
      <c r="E96" s="21">
        <v>85.999868076000013</v>
      </c>
      <c r="F96" s="19">
        <v>106</v>
      </c>
      <c r="G96">
        <v>0</v>
      </c>
      <c r="H96" s="21">
        <v>0</v>
      </c>
      <c r="I96" s="21">
        <v>90.000071999999989</v>
      </c>
      <c r="J96" s="21">
        <v>24.4</v>
      </c>
      <c r="K96" s="21">
        <v>0.91603053435114501</v>
      </c>
      <c r="L96" s="21">
        <v>3</v>
      </c>
      <c r="M96" s="21">
        <v>82</v>
      </c>
      <c r="N96" s="21">
        <v>2016</v>
      </c>
    </row>
    <row r="97" spans="1:14" x14ac:dyDescent="0.25">
      <c r="A97" s="20">
        <v>0</v>
      </c>
      <c r="B97" s="20" t="s">
        <v>318</v>
      </c>
      <c r="C97" s="21">
        <v>52</v>
      </c>
      <c r="D97" s="21">
        <v>222.999657918</v>
      </c>
      <c r="E97" s="21">
        <v>95.999852736000008</v>
      </c>
      <c r="F97" s="19">
        <v>124</v>
      </c>
      <c r="G97">
        <v>0</v>
      </c>
      <c r="H97" s="21">
        <v>0</v>
      </c>
      <c r="I97" s="21">
        <v>98.000078400000007</v>
      </c>
      <c r="J97" s="21">
        <v>24.5</v>
      </c>
      <c r="K97" s="21">
        <v>0.70238095238095244</v>
      </c>
      <c r="L97" s="21">
        <v>3</v>
      </c>
      <c r="M97" s="21">
        <v>85</v>
      </c>
      <c r="N97" s="21">
        <v>2016</v>
      </c>
    </row>
    <row r="98" spans="1:14" x14ac:dyDescent="0.25">
      <c r="A98" s="20">
        <v>0</v>
      </c>
      <c r="B98" s="20" t="s">
        <v>318</v>
      </c>
      <c r="C98" s="21">
        <v>50</v>
      </c>
      <c r="D98" s="21">
        <v>249.9996165</v>
      </c>
      <c r="E98" s="21">
        <v>82.999872678000003</v>
      </c>
      <c r="F98" s="19">
        <v>122</v>
      </c>
      <c r="G98">
        <v>1</v>
      </c>
      <c r="H98" s="21">
        <v>0</v>
      </c>
      <c r="I98" s="21">
        <v>97.000077599999997</v>
      </c>
      <c r="J98" s="21">
        <v>31.3</v>
      </c>
      <c r="K98" s="21">
        <v>0.91304347826086962</v>
      </c>
      <c r="L98" s="21">
        <v>3</v>
      </c>
      <c r="M98" s="21">
        <v>73</v>
      </c>
      <c r="N98" s="21">
        <v>2016</v>
      </c>
    </row>
    <row r="99" spans="1:14" x14ac:dyDescent="0.25">
      <c r="A99" s="20">
        <v>0</v>
      </c>
      <c r="B99" s="20" t="s">
        <v>318</v>
      </c>
      <c r="C99" s="21">
        <v>56</v>
      </c>
      <c r="D99" s="21">
        <v>194.99970087</v>
      </c>
      <c r="E99" s="21">
        <v>76.999881882000011</v>
      </c>
      <c r="F99" s="19">
        <v>110</v>
      </c>
      <c r="G99">
        <v>0</v>
      </c>
      <c r="H99" s="21">
        <v>0</v>
      </c>
      <c r="I99" s="21">
        <v>80.000064000000009</v>
      </c>
      <c r="J99" s="21">
        <v>25.5</v>
      </c>
      <c r="K99" s="21">
        <v>0.83116883116883111</v>
      </c>
      <c r="L99" s="21">
        <v>3</v>
      </c>
      <c r="M99" s="21">
        <v>92</v>
      </c>
      <c r="N99" s="21">
        <v>2016</v>
      </c>
    </row>
    <row r="100" spans="1:14" x14ac:dyDescent="0.25">
      <c r="A100" s="20">
        <v>0</v>
      </c>
      <c r="B100" s="20" t="s">
        <v>318</v>
      </c>
      <c r="C100" s="21">
        <v>54</v>
      </c>
      <c r="D100" s="21">
        <v>192.99970393799998</v>
      </c>
      <c r="E100" s="21">
        <v>80.999875746000001</v>
      </c>
      <c r="F100" s="19">
        <v>102</v>
      </c>
      <c r="G100">
        <v>0</v>
      </c>
      <c r="H100" s="21">
        <v>0</v>
      </c>
      <c r="I100" s="21">
        <v>91.000072799999998</v>
      </c>
      <c r="J100" s="21">
        <v>37.299999999999997</v>
      </c>
      <c r="K100" s="21">
        <v>0.73076923076923062</v>
      </c>
      <c r="L100" s="21">
        <v>3</v>
      </c>
      <c r="M100" s="21">
        <v>86</v>
      </c>
      <c r="N100" s="21">
        <v>2016</v>
      </c>
    </row>
    <row r="101" spans="1:14" x14ac:dyDescent="0.25">
      <c r="A101" s="20">
        <v>0</v>
      </c>
      <c r="B101" s="20" t="s">
        <v>318</v>
      </c>
      <c r="C101" s="21">
        <v>63</v>
      </c>
      <c r="D101" s="21">
        <v>209.99967786000002</v>
      </c>
      <c r="E101" s="21">
        <v>71.999889551999999</v>
      </c>
      <c r="F101" s="19">
        <v>112</v>
      </c>
      <c r="G101">
        <v>0</v>
      </c>
      <c r="H101" s="21">
        <v>0</v>
      </c>
      <c r="I101" s="21">
        <v>91.000072799999998</v>
      </c>
      <c r="J101" s="21">
        <v>25.8</v>
      </c>
      <c r="K101" s="21">
        <v>0.88095238095238093</v>
      </c>
      <c r="L101" s="21">
        <v>3</v>
      </c>
      <c r="M101" s="21">
        <v>86</v>
      </c>
      <c r="N101" s="21">
        <v>2016</v>
      </c>
    </row>
    <row r="102" spans="1:14" x14ac:dyDescent="0.25">
      <c r="A102" s="20">
        <v>1</v>
      </c>
      <c r="B102" s="20" t="s">
        <v>318</v>
      </c>
      <c r="C102" s="21">
        <v>28</v>
      </c>
      <c r="D102" s="21">
        <v>165.99974535600001</v>
      </c>
      <c r="E102" s="21">
        <v>74.999884949999995</v>
      </c>
      <c r="F102" s="19">
        <v>108</v>
      </c>
      <c r="G102">
        <v>0</v>
      </c>
      <c r="H102" s="21">
        <v>0</v>
      </c>
      <c r="I102" s="21">
        <v>90.000071999999989</v>
      </c>
      <c r="J102" s="21">
        <v>22.8</v>
      </c>
      <c r="K102" s="21">
        <v>0.89655172413793094</v>
      </c>
      <c r="L102" s="21">
        <v>3</v>
      </c>
      <c r="M102" s="21">
        <v>92</v>
      </c>
      <c r="N102" s="21">
        <v>2016</v>
      </c>
    </row>
    <row r="103" spans="1:14" x14ac:dyDescent="0.25">
      <c r="A103" s="20">
        <v>1</v>
      </c>
      <c r="B103" s="20" t="s">
        <v>318</v>
      </c>
      <c r="C103" s="21">
        <v>63</v>
      </c>
      <c r="D103" s="21">
        <v>152.999765298</v>
      </c>
      <c r="E103" s="21">
        <v>61.999904892000004</v>
      </c>
      <c r="F103" s="19">
        <v>130</v>
      </c>
      <c r="G103">
        <v>1</v>
      </c>
      <c r="H103" s="21">
        <v>0</v>
      </c>
      <c r="I103" s="21">
        <v>102.00008159999999</v>
      </c>
      <c r="J103" s="21">
        <v>28.9</v>
      </c>
      <c r="K103" s="21">
        <v>0.93251533742331294</v>
      </c>
      <c r="L103" s="21">
        <v>3</v>
      </c>
      <c r="M103" s="21">
        <v>80</v>
      </c>
      <c r="N103" s="21">
        <v>2016</v>
      </c>
    </row>
    <row r="104" spans="1:14" x14ac:dyDescent="0.25">
      <c r="A104" s="20">
        <v>0</v>
      </c>
      <c r="B104" s="20" t="s">
        <v>318</v>
      </c>
      <c r="C104" s="21">
        <v>56</v>
      </c>
      <c r="D104" s="21">
        <v>244.99962417000003</v>
      </c>
      <c r="E104" s="21">
        <v>84.999869610000005</v>
      </c>
      <c r="F104" s="19">
        <v>118</v>
      </c>
      <c r="G104">
        <v>0</v>
      </c>
      <c r="H104" s="21">
        <v>0</v>
      </c>
      <c r="I104" s="21">
        <v>87.000069600000003</v>
      </c>
      <c r="J104" s="21">
        <v>21.3</v>
      </c>
      <c r="K104" s="21">
        <v>0.81690140845070414</v>
      </c>
      <c r="L104" s="21">
        <v>3</v>
      </c>
      <c r="M104" s="21">
        <v>82</v>
      </c>
      <c r="N104" s="21">
        <v>2016</v>
      </c>
    </row>
    <row r="105" spans="1:14" x14ac:dyDescent="0.25">
      <c r="A105" s="20">
        <v>0</v>
      </c>
      <c r="B105" s="20" t="s">
        <v>318</v>
      </c>
      <c r="C105" s="21">
        <v>51</v>
      </c>
      <c r="D105" s="21">
        <v>210.99967632599999</v>
      </c>
      <c r="E105" s="21">
        <v>77.999880348000005</v>
      </c>
      <c r="F105" s="19">
        <v>114</v>
      </c>
      <c r="G105">
        <v>0</v>
      </c>
      <c r="H105" s="21">
        <v>0</v>
      </c>
      <c r="I105" s="21">
        <v>89.000071199999994</v>
      </c>
      <c r="J105" s="21">
        <v>21.4</v>
      </c>
      <c r="K105" s="21">
        <v>0.76315789473684215</v>
      </c>
      <c r="L105" s="21">
        <v>3</v>
      </c>
      <c r="M105" s="21">
        <v>89</v>
      </c>
      <c r="N105" s="21">
        <v>2016</v>
      </c>
    </row>
    <row r="106" spans="1:14" x14ac:dyDescent="0.25">
      <c r="A106" s="20">
        <v>1</v>
      </c>
      <c r="B106" s="20" t="s">
        <v>318</v>
      </c>
      <c r="C106" s="21">
        <v>34</v>
      </c>
      <c r="D106" s="21">
        <v>206.99968246200001</v>
      </c>
      <c r="E106" s="21">
        <v>42.999934038000006</v>
      </c>
      <c r="F106" s="19">
        <v>112</v>
      </c>
      <c r="G106">
        <v>0</v>
      </c>
      <c r="H106" s="21">
        <v>0</v>
      </c>
      <c r="I106" s="21">
        <v>87.000069600000003</v>
      </c>
      <c r="J106" s="21">
        <v>24.9</v>
      </c>
      <c r="K106" s="21">
        <v>0.96815286624203822</v>
      </c>
      <c r="L106" s="21">
        <v>3</v>
      </c>
      <c r="M106" s="21">
        <v>78</v>
      </c>
      <c r="N106" s="21">
        <v>2016</v>
      </c>
    </row>
    <row r="107" spans="1:14" x14ac:dyDescent="0.25">
      <c r="A107" s="20">
        <v>1</v>
      </c>
      <c r="B107" s="20" t="s">
        <v>318</v>
      </c>
      <c r="C107" s="21">
        <v>48</v>
      </c>
      <c r="D107" s="21">
        <v>190.99970700600002</v>
      </c>
      <c r="E107" s="21">
        <v>37.999941708000001</v>
      </c>
      <c r="F107" s="19">
        <v>122</v>
      </c>
      <c r="G107">
        <v>0</v>
      </c>
      <c r="H107" s="21">
        <v>0</v>
      </c>
      <c r="I107" s="21">
        <v>84.000067200000004</v>
      </c>
      <c r="J107" s="21">
        <v>31</v>
      </c>
      <c r="K107" s="21">
        <v>0.97500000000000009</v>
      </c>
      <c r="L107" s="21">
        <v>3</v>
      </c>
      <c r="M107" s="21">
        <v>74</v>
      </c>
      <c r="N107" s="21">
        <v>2016</v>
      </c>
    </row>
    <row r="108" spans="1:14" x14ac:dyDescent="0.25">
      <c r="A108" s="20">
        <v>1</v>
      </c>
      <c r="B108" s="20" t="s">
        <v>318</v>
      </c>
      <c r="C108" s="21">
        <v>62</v>
      </c>
      <c r="D108" s="21">
        <v>161.999751492</v>
      </c>
      <c r="E108" s="21">
        <v>57.999911028</v>
      </c>
      <c r="F108" s="19">
        <v>128</v>
      </c>
      <c r="G108">
        <v>0</v>
      </c>
      <c r="H108" s="21">
        <v>0</v>
      </c>
      <c r="I108" s="21">
        <v>92.000073600000007</v>
      </c>
      <c r="J108" s="21">
        <v>26.2</v>
      </c>
      <c r="K108" s="21">
        <v>0.94409937888198758</v>
      </c>
      <c r="L108" s="21">
        <v>3</v>
      </c>
      <c r="M108" s="21">
        <v>88</v>
      </c>
      <c r="N108" s="21">
        <v>2016</v>
      </c>
    </row>
    <row r="109" spans="1:14" x14ac:dyDescent="0.25">
      <c r="A109" s="20">
        <v>1</v>
      </c>
      <c r="B109" s="20" t="s">
        <v>318</v>
      </c>
      <c r="C109" s="21">
        <v>42</v>
      </c>
      <c r="D109" s="21">
        <v>218.99966405399999</v>
      </c>
      <c r="E109" s="21">
        <v>49.999923300000006</v>
      </c>
      <c r="F109" s="19">
        <v>118</v>
      </c>
      <c r="G109">
        <v>0</v>
      </c>
      <c r="H109" s="21">
        <v>0</v>
      </c>
      <c r="I109" s="21">
        <v>90.000071999999989</v>
      </c>
      <c r="J109" s="21">
        <v>30.3</v>
      </c>
      <c r="K109" s="21">
        <v>0.95652173913043481</v>
      </c>
      <c r="L109" s="21">
        <v>3</v>
      </c>
      <c r="M109" s="21">
        <v>82</v>
      </c>
      <c r="N109" s="21">
        <v>2016</v>
      </c>
    </row>
    <row r="110" spans="1:14" x14ac:dyDescent="0.25">
      <c r="A110" s="20">
        <v>1</v>
      </c>
      <c r="B110" s="20" t="s">
        <v>318</v>
      </c>
      <c r="C110" s="21">
        <v>31</v>
      </c>
      <c r="D110" s="21">
        <v>162.99974995800002</v>
      </c>
      <c r="E110" s="21">
        <v>55.999914096000005</v>
      </c>
      <c r="F110" s="19">
        <v>118</v>
      </c>
      <c r="G110">
        <v>0</v>
      </c>
      <c r="H110" s="21">
        <v>0</v>
      </c>
      <c r="I110" s="21">
        <v>91.000072799999998</v>
      </c>
      <c r="J110" s="21">
        <v>26.5</v>
      </c>
      <c r="K110" s="21">
        <v>0.86708860759493678</v>
      </c>
      <c r="L110" s="21">
        <v>3</v>
      </c>
      <c r="M110" s="21">
        <v>92</v>
      </c>
      <c r="N110" s="21">
        <v>2016</v>
      </c>
    </row>
    <row r="111" spans="1:14" x14ac:dyDescent="0.25">
      <c r="A111" s="20">
        <v>1</v>
      </c>
      <c r="B111" s="20" t="s">
        <v>318</v>
      </c>
      <c r="C111" s="21">
        <v>36</v>
      </c>
      <c r="D111" s="21">
        <v>149.99976989999999</v>
      </c>
      <c r="E111" s="21">
        <v>68.999894154000003</v>
      </c>
      <c r="F111" s="19">
        <v>110</v>
      </c>
      <c r="G111">
        <v>0</v>
      </c>
      <c r="H111" s="21">
        <v>0</v>
      </c>
      <c r="I111" s="21">
        <v>82.000065599999999</v>
      </c>
      <c r="J111" s="21">
        <v>26.1</v>
      </c>
      <c r="K111" s="21">
        <v>0.86842105263157887</v>
      </c>
      <c r="L111" s="21">
        <v>3</v>
      </c>
      <c r="M111" s="21">
        <v>92</v>
      </c>
      <c r="N111" s="21">
        <v>2016</v>
      </c>
    </row>
    <row r="112" spans="1:14" x14ac:dyDescent="0.25">
      <c r="A112" s="20">
        <v>1</v>
      </c>
      <c r="B112" s="20" t="s">
        <v>318</v>
      </c>
      <c r="C112" s="21">
        <v>47</v>
      </c>
      <c r="D112" s="21">
        <v>189.99970854000003</v>
      </c>
      <c r="E112" s="21">
        <v>56.999912561999999</v>
      </c>
      <c r="F112" s="19">
        <v>128</v>
      </c>
      <c r="G112">
        <v>0</v>
      </c>
      <c r="H112" s="21">
        <v>0</v>
      </c>
      <c r="I112" s="21">
        <v>90.000071999999989</v>
      </c>
      <c r="J112" s="21">
        <v>30.2</v>
      </c>
      <c r="K112" s="21">
        <v>1.0632911392405064</v>
      </c>
      <c r="L112" s="21">
        <v>3</v>
      </c>
      <c r="M112" s="21">
        <v>76</v>
      </c>
      <c r="N112" s="21">
        <v>2016</v>
      </c>
    </row>
    <row r="113" spans="1:14" x14ac:dyDescent="0.25">
      <c r="A113" s="20">
        <v>0</v>
      </c>
      <c r="B113" s="20" t="s">
        <v>318</v>
      </c>
      <c r="C113" s="21">
        <v>42</v>
      </c>
      <c r="D113" s="21">
        <v>173.99973308400001</v>
      </c>
      <c r="E113" s="21">
        <v>59.999907960000002</v>
      </c>
      <c r="F113" s="19">
        <v>132</v>
      </c>
      <c r="G113">
        <v>0</v>
      </c>
      <c r="H113" s="21">
        <v>0</v>
      </c>
      <c r="I113" s="21">
        <v>96.000076800000002</v>
      </c>
      <c r="J113" s="21">
        <v>29.3</v>
      </c>
      <c r="K113" s="21">
        <v>0.83536585365853666</v>
      </c>
      <c r="L113" s="21">
        <v>3</v>
      </c>
      <c r="M113" s="21">
        <v>88</v>
      </c>
      <c r="N113" s="21">
        <v>2016</v>
      </c>
    </row>
    <row r="114" spans="1:14" x14ac:dyDescent="0.25">
      <c r="A114" s="20">
        <v>0</v>
      </c>
      <c r="B114" s="20" t="s">
        <v>318</v>
      </c>
      <c r="C114" s="21">
        <v>55</v>
      </c>
      <c r="D114" s="21">
        <v>141.99978217200001</v>
      </c>
      <c r="E114" s="21">
        <v>46.999927902000003</v>
      </c>
      <c r="F114" s="19">
        <v>134</v>
      </c>
      <c r="G114">
        <v>1</v>
      </c>
      <c r="H114" s="21">
        <v>0</v>
      </c>
      <c r="I114" s="21">
        <v>109.0000872</v>
      </c>
      <c r="J114" s="21">
        <v>35.200000000000003</v>
      </c>
      <c r="K114" s="21">
        <v>0.94285714285714295</v>
      </c>
      <c r="L114" s="21">
        <v>3</v>
      </c>
      <c r="M114" s="21">
        <v>71</v>
      </c>
      <c r="N114" s="21">
        <v>2016</v>
      </c>
    </row>
    <row r="115" spans="1:14" x14ac:dyDescent="0.25">
      <c r="A115" s="20">
        <v>1</v>
      </c>
      <c r="B115" s="20" t="s">
        <v>318</v>
      </c>
      <c r="C115" s="21">
        <v>27</v>
      </c>
      <c r="D115" s="21">
        <v>245.999622636</v>
      </c>
      <c r="E115" s="21">
        <v>90.99986040600001</v>
      </c>
      <c r="F115" s="19">
        <v>118</v>
      </c>
      <c r="G115">
        <v>0</v>
      </c>
      <c r="H115" s="21">
        <v>0</v>
      </c>
      <c r="I115" s="21">
        <v>96.000076800000002</v>
      </c>
      <c r="J115" s="21">
        <v>27.8</v>
      </c>
      <c r="K115" s="21">
        <v>0.78378378378378366</v>
      </c>
      <c r="L115" s="21">
        <v>3</v>
      </c>
      <c r="M115" s="21">
        <v>82</v>
      </c>
      <c r="N115" s="21">
        <v>2016</v>
      </c>
    </row>
    <row r="116" spans="1:14" x14ac:dyDescent="0.25">
      <c r="A116" s="20">
        <v>1</v>
      </c>
      <c r="B116" s="20" t="s">
        <v>318</v>
      </c>
      <c r="C116" s="21">
        <v>45</v>
      </c>
      <c r="D116" s="21">
        <v>162.99974995800002</v>
      </c>
      <c r="E116" s="21">
        <v>61.999904892000004</v>
      </c>
      <c r="F116" s="19">
        <v>120</v>
      </c>
      <c r="G116">
        <v>0</v>
      </c>
      <c r="H116" s="21">
        <v>0</v>
      </c>
      <c r="I116" s="21">
        <v>96.000076800000002</v>
      </c>
      <c r="J116" s="21">
        <v>24.4</v>
      </c>
      <c r="K116" s="21">
        <v>0.93103448275862077</v>
      </c>
      <c r="L116" s="21">
        <v>3</v>
      </c>
      <c r="M116" s="21">
        <v>89</v>
      </c>
      <c r="N116" s="21">
        <v>2016</v>
      </c>
    </row>
    <row r="117" spans="1:14" x14ac:dyDescent="0.25">
      <c r="A117" s="20">
        <v>0</v>
      </c>
      <c r="B117" s="20" t="s">
        <v>318</v>
      </c>
      <c r="C117" s="21">
        <v>31</v>
      </c>
      <c r="D117" s="21">
        <v>176.99972848199999</v>
      </c>
      <c r="E117" s="21">
        <v>73.999886484000001</v>
      </c>
      <c r="F117" s="19">
        <v>108</v>
      </c>
      <c r="G117">
        <v>0</v>
      </c>
      <c r="H117" s="21">
        <v>0</v>
      </c>
      <c r="I117" s="21">
        <v>81.000064800000004</v>
      </c>
      <c r="J117" s="21">
        <v>21.3</v>
      </c>
      <c r="K117" s="21">
        <v>0.82089552238805963</v>
      </c>
      <c r="L117" s="21">
        <v>3</v>
      </c>
      <c r="M117" s="21">
        <v>92</v>
      </c>
      <c r="N117" s="21">
        <v>2016</v>
      </c>
    </row>
    <row r="118" spans="1:14" x14ac:dyDescent="0.25">
      <c r="A118" s="20">
        <v>0</v>
      </c>
      <c r="B118" s="20" t="s">
        <v>318</v>
      </c>
      <c r="C118" s="21">
        <v>53</v>
      </c>
      <c r="D118" s="21">
        <v>173.99973308400001</v>
      </c>
      <c r="E118" s="21">
        <v>54.999915629999997</v>
      </c>
      <c r="F118" s="19">
        <v>122</v>
      </c>
      <c r="G118">
        <v>0</v>
      </c>
      <c r="H118" s="21">
        <v>0</v>
      </c>
      <c r="I118" s="21">
        <v>99.000079200000002</v>
      </c>
      <c r="J118" s="21">
        <v>30.5</v>
      </c>
      <c r="K118" s="21">
        <v>0.82386363636363635</v>
      </c>
      <c r="L118" s="21">
        <v>3</v>
      </c>
      <c r="M118" s="21">
        <v>86</v>
      </c>
      <c r="N118" s="21">
        <v>2016</v>
      </c>
    </row>
    <row r="119" spans="1:14" x14ac:dyDescent="0.25">
      <c r="A119" s="20">
        <v>0</v>
      </c>
      <c r="B119" s="20" t="s">
        <v>318</v>
      </c>
      <c r="C119" s="21">
        <v>43</v>
      </c>
      <c r="D119" s="21">
        <v>178.99972541400001</v>
      </c>
      <c r="E119" s="21">
        <v>62.999903358000005</v>
      </c>
      <c r="F119" s="19">
        <v>124</v>
      </c>
      <c r="G119">
        <v>0</v>
      </c>
      <c r="H119" s="21">
        <v>0</v>
      </c>
      <c r="I119" s="21">
        <v>79.0000632</v>
      </c>
      <c r="J119" s="21">
        <v>29.5</v>
      </c>
      <c r="K119" s="21">
        <v>0.9</v>
      </c>
      <c r="L119" s="21">
        <v>3</v>
      </c>
      <c r="M119" s="21">
        <v>89</v>
      </c>
      <c r="N119" s="21">
        <v>2016</v>
      </c>
    </row>
    <row r="120" spans="1:14" x14ac:dyDescent="0.25">
      <c r="A120" s="20">
        <v>1</v>
      </c>
      <c r="B120" s="20" t="s">
        <v>318</v>
      </c>
      <c r="C120" s="21">
        <v>67</v>
      </c>
      <c r="D120" s="21">
        <v>175.999730016</v>
      </c>
      <c r="E120" s="21">
        <v>55.999914096000005</v>
      </c>
      <c r="F120" s="19">
        <v>126</v>
      </c>
      <c r="G120">
        <v>0</v>
      </c>
      <c r="H120" s="21">
        <v>0</v>
      </c>
      <c r="I120" s="21">
        <v>86.000068799999994</v>
      </c>
      <c r="J120" s="21">
        <v>25.5</v>
      </c>
      <c r="K120" s="21">
        <v>0.9068322981366459</v>
      </c>
      <c r="L120" s="21">
        <v>3</v>
      </c>
      <c r="M120" s="21">
        <v>84</v>
      </c>
      <c r="N120" s="21">
        <v>2016</v>
      </c>
    </row>
    <row r="121" spans="1:14" x14ac:dyDescent="0.25">
      <c r="A121" s="20">
        <v>1</v>
      </c>
      <c r="B121" s="20" t="s">
        <v>318</v>
      </c>
      <c r="C121" s="21">
        <v>36</v>
      </c>
      <c r="D121" s="21">
        <v>182.99971927800001</v>
      </c>
      <c r="E121" s="21">
        <v>40.999937106000004</v>
      </c>
      <c r="F121" s="19">
        <v>98</v>
      </c>
      <c r="G121">
        <v>0</v>
      </c>
      <c r="H121" s="21">
        <v>0</v>
      </c>
      <c r="I121" s="21">
        <v>89.000071199999994</v>
      </c>
      <c r="J121" s="21">
        <v>26.8</v>
      </c>
      <c r="K121" s="21">
        <v>0.90566037735849048</v>
      </c>
      <c r="L121" s="21">
        <v>3</v>
      </c>
      <c r="M121" s="21">
        <v>84</v>
      </c>
      <c r="N121" s="21">
        <v>2016</v>
      </c>
    </row>
    <row r="122" spans="1:14" x14ac:dyDescent="0.25">
      <c r="A122" s="20">
        <v>0</v>
      </c>
      <c r="B122" s="20" t="s">
        <v>318</v>
      </c>
      <c r="C122" s="21">
        <v>41</v>
      </c>
      <c r="D122" s="21">
        <v>149.99976989999999</v>
      </c>
      <c r="E122" s="21">
        <v>42.999934038000006</v>
      </c>
      <c r="F122" s="19">
        <v>120</v>
      </c>
      <c r="G122">
        <v>0</v>
      </c>
      <c r="H122" s="21">
        <v>0</v>
      </c>
      <c r="I122" s="21">
        <v>89.000071199999994</v>
      </c>
      <c r="J122" s="21">
        <v>29.5</v>
      </c>
      <c r="K122" s="21">
        <v>0.84848484848484851</v>
      </c>
      <c r="L122" s="21">
        <v>3</v>
      </c>
      <c r="M122" s="21">
        <v>85</v>
      </c>
      <c r="N122" s="21">
        <v>2016</v>
      </c>
    </row>
    <row r="123" spans="1:14" x14ac:dyDescent="0.25">
      <c r="A123" s="20">
        <v>0</v>
      </c>
      <c r="B123" s="20" t="s">
        <v>318</v>
      </c>
      <c r="C123" s="21">
        <v>54</v>
      </c>
      <c r="D123" s="21">
        <v>179.99972388</v>
      </c>
      <c r="E123" s="21">
        <v>75.999883416000003</v>
      </c>
      <c r="F123" s="19">
        <v>122</v>
      </c>
      <c r="G123">
        <v>0</v>
      </c>
      <c r="H123" s="21">
        <v>0</v>
      </c>
      <c r="I123" s="21">
        <v>89.000071199999994</v>
      </c>
      <c r="J123" s="21">
        <v>46.5</v>
      </c>
      <c r="K123" s="21">
        <v>0.70175438596491224</v>
      </c>
      <c r="L123" s="21">
        <v>3</v>
      </c>
      <c r="M123" s="21">
        <v>79</v>
      </c>
      <c r="N123" s="21">
        <v>2016</v>
      </c>
    </row>
    <row r="124" spans="1:14" x14ac:dyDescent="0.25">
      <c r="A124" s="20">
        <v>0</v>
      </c>
      <c r="B124" s="20" t="s">
        <v>318</v>
      </c>
      <c r="C124" s="21">
        <v>26</v>
      </c>
      <c r="D124" s="21">
        <v>230.999645646</v>
      </c>
      <c r="E124" s="21">
        <v>65.999898755999993</v>
      </c>
      <c r="F124" s="19">
        <v>102</v>
      </c>
      <c r="G124">
        <v>0</v>
      </c>
      <c r="H124" s="21">
        <v>0</v>
      </c>
      <c r="I124" s="21">
        <v>72.000057600000005</v>
      </c>
      <c r="J124" s="21">
        <v>20</v>
      </c>
      <c r="K124" s="21">
        <v>0.80882352941176461</v>
      </c>
      <c r="L124" s="21">
        <v>3</v>
      </c>
      <c r="M124" s="21">
        <v>85</v>
      </c>
      <c r="N124" s="21">
        <v>2016</v>
      </c>
    </row>
    <row r="125" spans="1:14" x14ac:dyDescent="0.25">
      <c r="A125" s="20">
        <v>1</v>
      </c>
      <c r="B125" s="20" t="s">
        <v>318</v>
      </c>
      <c r="C125" s="21">
        <v>28</v>
      </c>
      <c r="D125" s="21">
        <v>183.99971774399998</v>
      </c>
      <c r="E125" s="21">
        <v>63.999901823999998</v>
      </c>
      <c r="F125" s="19">
        <v>114</v>
      </c>
      <c r="G125">
        <v>0</v>
      </c>
      <c r="H125" s="21">
        <v>0</v>
      </c>
      <c r="I125" s="21">
        <v>86.000068799999994</v>
      </c>
      <c r="J125" s="21">
        <v>24.5</v>
      </c>
      <c r="K125" s="21">
        <v>0.86842105263157887</v>
      </c>
      <c r="L125" s="21">
        <v>3</v>
      </c>
      <c r="M125" s="21">
        <v>92</v>
      </c>
      <c r="N125" s="21">
        <v>2016</v>
      </c>
    </row>
    <row r="126" spans="1:14" x14ac:dyDescent="0.25">
      <c r="A126" s="20">
        <v>0</v>
      </c>
      <c r="B126" s="20" t="s">
        <v>318</v>
      </c>
      <c r="C126" s="21">
        <v>27</v>
      </c>
      <c r="D126" s="21">
        <v>172.99973461800002</v>
      </c>
      <c r="E126" s="21">
        <v>66.999897222000001</v>
      </c>
      <c r="F126" s="19">
        <v>104</v>
      </c>
      <c r="G126">
        <v>0</v>
      </c>
      <c r="H126" s="21">
        <v>0</v>
      </c>
      <c r="I126" s="21">
        <v>90.000071999999989</v>
      </c>
      <c r="J126" s="21">
        <v>24.3</v>
      </c>
      <c r="K126" s="21">
        <v>0.70886075949367089</v>
      </c>
      <c r="L126" s="21">
        <v>3</v>
      </c>
      <c r="M126" s="21">
        <v>92</v>
      </c>
      <c r="N126" s="21">
        <v>2016</v>
      </c>
    </row>
    <row r="127" spans="1:14" x14ac:dyDescent="0.25">
      <c r="A127" s="20">
        <v>0</v>
      </c>
      <c r="B127" s="20" t="s">
        <v>318</v>
      </c>
      <c r="C127" s="21">
        <v>60</v>
      </c>
      <c r="D127" s="21">
        <v>167.99974228799999</v>
      </c>
      <c r="E127" s="21">
        <v>46.999927902000003</v>
      </c>
      <c r="F127" s="19">
        <v>136</v>
      </c>
      <c r="G127">
        <v>1</v>
      </c>
      <c r="H127" s="21">
        <v>0</v>
      </c>
      <c r="I127" s="21">
        <v>231.0001848</v>
      </c>
      <c r="J127" s="21">
        <v>31.5</v>
      </c>
      <c r="K127" s="21">
        <v>0.88068181818181812</v>
      </c>
      <c r="L127" s="21">
        <v>3</v>
      </c>
      <c r="M127" s="21">
        <v>66</v>
      </c>
      <c r="N127" s="21">
        <v>2016</v>
      </c>
    </row>
    <row r="128" spans="1:14" x14ac:dyDescent="0.25">
      <c r="A128" s="20">
        <v>1</v>
      </c>
      <c r="B128" s="20" t="s">
        <v>318</v>
      </c>
      <c r="C128" s="21">
        <v>49</v>
      </c>
      <c r="D128" s="21">
        <v>208.99967939400003</v>
      </c>
      <c r="E128" s="21">
        <v>53.999917164000003</v>
      </c>
      <c r="F128" s="19">
        <v>128</v>
      </c>
      <c r="G128">
        <v>0</v>
      </c>
      <c r="H128" s="21">
        <v>0</v>
      </c>
      <c r="I128" s="21">
        <v>89.000071199999994</v>
      </c>
      <c r="J128" s="21">
        <v>26.3</v>
      </c>
      <c r="K128" s="21">
        <v>0.85256410256410253</v>
      </c>
      <c r="L128" s="21">
        <v>3</v>
      </c>
      <c r="M128" s="21">
        <v>81</v>
      </c>
      <c r="N128" s="21">
        <v>2016</v>
      </c>
    </row>
    <row r="129" spans="1:14" x14ac:dyDescent="0.25">
      <c r="A129" s="20">
        <v>0</v>
      </c>
      <c r="B129" s="20" t="s">
        <v>318</v>
      </c>
      <c r="C129" s="21">
        <v>33</v>
      </c>
      <c r="D129" s="21">
        <v>139.99978524000002</v>
      </c>
      <c r="E129" s="21">
        <v>41.999935571999998</v>
      </c>
      <c r="F129" s="19">
        <v>102</v>
      </c>
      <c r="G129">
        <v>0</v>
      </c>
      <c r="H129" s="21">
        <v>1</v>
      </c>
      <c r="I129" s="21">
        <v>86.000068799999994</v>
      </c>
      <c r="J129" s="21">
        <v>23.4</v>
      </c>
      <c r="K129" s="21">
        <v>0.73648648648648651</v>
      </c>
      <c r="L129" s="21">
        <v>3</v>
      </c>
      <c r="M129" s="21">
        <v>72</v>
      </c>
      <c r="N129" s="21">
        <v>2016</v>
      </c>
    </row>
    <row r="130" spans="1:14" x14ac:dyDescent="0.25">
      <c r="A130" s="20">
        <v>0</v>
      </c>
      <c r="B130" s="20" t="s">
        <v>318</v>
      </c>
      <c r="C130" s="21">
        <v>65</v>
      </c>
      <c r="D130" s="21">
        <v>275.99957661600001</v>
      </c>
      <c r="E130" s="21">
        <v>65.999898755999993</v>
      </c>
      <c r="F130" s="19">
        <v>118</v>
      </c>
      <c r="G130">
        <v>0</v>
      </c>
      <c r="H130" s="21">
        <v>0</v>
      </c>
      <c r="I130" s="21">
        <v>87.000069600000003</v>
      </c>
      <c r="J130" s="21">
        <v>28.8</v>
      </c>
      <c r="K130" s="21">
        <v>0.8</v>
      </c>
      <c r="L130" s="21">
        <v>3</v>
      </c>
      <c r="M130" s="21">
        <v>74</v>
      </c>
      <c r="N130" s="21">
        <v>2016</v>
      </c>
    </row>
    <row r="131" spans="1:14" x14ac:dyDescent="0.25">
      <c r="A131" s="20">
        <v>0</v>
      </c>
      <c r="B131" s="20" t="s">
        <v>318</v>
      </c>
      <c r="C131" s="21">
        <v>44</v>
      </c>
      <c r="D131" s="21">
        <v>189.99970854000003</v>
      </c>
      <c r="E131" s="21">
        <v>43.999932504</v>
      </c>
      <c r="F131" s="19">
        <v>112</v>
      </c>
      <c r="G131">
        <v>0</v>
      </c>
      <c r="H131" s="21">
        <v>0</v>
      </c>
      <c r="I131" s="21">
        <v>94.000075199999998</v>
      </c>
      <c r="J131" s="21">
        <v>27.4</v>
      </c>
      <c r="K131" s="21">
        <v>0.92682926829268286</v>
      </c>
      <c r="L131" s="21">
        <v>3</v>
      </c>
      <c r="M131" s="21">
        <v>77</v>
      </c>
      <c r="N131" s="21">
        <v>2016</v>
      </c>
    </row>
    <row r="132" spans="1:14" x14ac:dyDescent="0.25">
      <c r="A132" s="20">
        <v>1</v>
      </c>
      <c r="B132" s="20" t="s">
        <v>318</v>
      </c>
      <c r="C132" s="21">
        <v>31</v>
      </c>
      <c r="D132" s="21">
        <v>155.99976069600001</v>
      </c>
      <c r="E132" s="21">
        <v>65.999898755999993</v>
      </c>
      <c r="F132" s="19">
        <v>124</v>
      </c>
      <c r="G132">
        <v>0</v>
      </c>
      <c r="H132" s="21">
        <v>0</v>
      </c>
      <c r="I132" s="21">
        <v>89.000071199999994</v>
      </c>
      <c r="J132" s="21">
        <v>26.1</v>
      </c>
      <c r="K132" s="21">
        <v>0.9</v>
      </c>
      <c r="L132" s="21">
        <v>3</v>
      </c>
      <c r="M132" s="21">
        <v>84</v>
      </c>
      <c r="N132" s="21">
        <v>2016</v>
      </c>
    </row>
    <row r="133" spans="1:14" x14ac:dyDescent="0.25">
      <c r="A133" s="20">
        <v>0</v>
      </c>
      <c r="B133" s="20" t="s">
        <v>318</v>
      </c>
      <c r="C133" s="21">
        <v>28</v>
      </c>
      <c r="D133" s="21">
        <v>203.999687064</v>
      </c>
      <c r="E133" s="21">
        <v>62.999903358000005</v>
      </c>
      <c r="F133" s="19">
        <v>116</v>
      </c>
      <c r="G133">
        <v>0</v>
      </c>
      <c r="H133" s="21">
        <v>0</v>
      </c>
      <c r="I133" s="21">
        <v>83.000066400000009</v>
      </c>
      <c r="J133" s="21">
        <v>21.8</v>
      </c>
      <c r="K133" s="21">
        <v>0.70588235294117652</v>
      </c>
      <c r="L133" s="21">
        <v>3</v>
      </c>
      <c r="M133" s="21">
        <v>85</v>
      </c>
      <c r="N133" s="21">
        <v>2016</v>
      </c>
    </row>
    <row r="134" spans="1:14" x14ac:dyDescent="0.25">
      <c r="A134" s="20">
        <v>1</v>
      </c>
      <c r="B134" s="20" t="s">
        <v>318</v>
      </c>
      <c r="C134" s="21">
        <v>62</v>
      </c>
      <c r="D134" s="21">
        <v>253.99961036400003</v>
      </c>
      <c r="E134" s="21">
        <v>62.999903358000005</v>
      </c>
      <c r="F134" s="19">
        <v>124</v>
      </c>
      <c r="G134">
        <v>0</v>
      </c>
      <c r="H134" s="21">
        <v>0</v>
      </c>
      <c r="I134" s="21">
        <v>101.00008079999999</v>
      </c>
      <c r="J134" s="21">
        <v>29.4</v>
      </c>
      <c r="K134" s="21">
        <v>0.92352941176470582</v>
      </c>
      <c r="L134" s="21">
        <v>3</v>
      </c>
      <c r="M134" s="21">
        <v>70</v>
      </c>
      <c r="N134" s="21">
        <v>2016</v>
      </c>
    </row>
    <row r="135" spans="1:14" x14ac:dyDescent="0.25">
      <c r="A135" s="20">
        <v>0</v>
      </c>
      <c r="B135" s="20" t="s">
        <v>318</v>
      </c>
      <c r="C135" s="21">
        <v>63</v>
      </c>
      <c r="D135" s="21">
        <v>186.99971314200002</v>
      </c>
      <c r="E135" s="21">
        <v>72.999888018000007</v>
      </c>
      <c r="F135" s="19">
        <v>102</v>
      </c>
      <c r="G135">
        <v>0</v>
      </c>
      <c r="H135" s="21">
        <v>0</v>
      </c>
      <c r="I135" s="21">
        <v>93.000074400000003</v>
      </c>
      <c r="J135" s="21">
        <v>24.4</v>
      </c>
      <c r="K135" s="21">
        <v>0.78750000000000009</v>
      </c>
      <c r="L135" s="21">
        <v>3</v>
      </c>
      <c r="M135" s="21">
        <v>92</v>
      </c>
      <c r="N135" s="21">
        <v>2016</v>
      </c>
    </row>
    <row r="136" spans="1:14" x14ac:dyDescent="0.25">
      <c r="A136" s="20">
        <v>1</v>
      </c>
      <c r="B136" s="20" t="s">
        <v>318</v>
      </c>
      <c r="C136" s="21">
        <v>45</v>
      </c>
      <c r="D136" s="21">
        <v>213.999671724</v>
      </c>
      <c r="E136" s="21">
        <v>34.999946310000006</v>
      </c>
      <c r="F136" s="19">
        <v>138</v>
      </c>
      <c r="G136">
        <v>0</v>
      </c>
      <c r="H136" s="21">
        <v>1</v>
      </c>
      <c r="I136" s="21">
        <v>102.00008159999999</v>
      </c>
      <c r="J136" s="21">
        <v>43</v>
      </c>
      <c r="K136" s="21">
        <v>1.1055045871559632</v>
      </c>
      <c r="L136" s="21">
        <v>3</v>
      </c>
      <c r="M136" s="21">
        <v>27</v>
      </c>
      <c r="N136" s="21">
        <v>2016</v>
      </c>
    </row>
    <row r="137" spans="1:14" x14ac:dyDescent="0.25">
      <c r="A137" s="20">
        <v>0</v>
      </c>
      <c r="B137" s="20" t="s">
        <v>318</v>
      </c>
      <c r="C137" s="21">
        <v>60</v>
      </c>
      <c r="D137" s="21">
        <v>198.99969473400003</v>
      </c>
      <c r="E137" s="21">
        <v>88.999863474000009</v>
      </c>
      <c r="F137" s="19">
        <v>112</v>
      </c>
      <c r="G137">
        <v>0</v>
      </c>
      <c r="H137" s="21">
        <v>0</v>
      </c>
      <c r="I137" s="21">
        <v>100.00008</v>
      </c>
      <c r="J137" s="21">
        <v>28.5</v>
      </c>
      <c r="K137" s="21">
        <v>0.88636363636363635</v>
      </c>
      <c r="L137" s="21">
        <v>3</v>
      </c>
      <c r="M137" s="21">
        <v>89</v>
      </c>
      <c r="N137" s="21">
        <v>2016</v>
      </c>
    </row>
    <row r="138" spans="1:14" x14ac:dyDescent="0.25">
      <c r="A138" s="20">
        <v>1</v>
      </c>
      <c r="B138" s="20" t="s">
        <v>318</v>
      </c>
      <c r="C138" s="21">
        <v>30</v>
      </c>
      <c r="D138" s="21">
        <v>172.99973461800002</v>
      </c>
      <c r="E138" s="21">
        <v>54.999915629999997</v>
      </c>
      <c r="F138" s="19">
        <v>104</v>
      </c>
      <c r="G138">
        <v>0</v>
      </c>
      <c r="H138" s="21">
        <v>0</v>
      </c>
      <c r="I138" s="21">
        <v>75.000059999999991</v>
      </c>
      <c r="J138" s="21">
        <v>24.3</v>
      </c>
      <c r="K138" s="21">
        <v>0.89189189189189177</v>
      </c>
      <c r="L138" s="21">
        <v>3</v>
      </c>
      <c r="M138" s="21">
        <v>92</v>
      </c>
      <c r="N138" s="21">
        <v>2016</v>
      </c>
    </row>
    <row r="139" spans="1:14" x14ac:dyDescent="0.25">
      <c r="A139" s="20">
        <v>1</v>
      </c>
      <c r="B139" s="20" t="s">
        <v>318</v>
      </c>
      <c r="C139" s="21">
        <v>46</v>
      </c>
      <c r="D139" s="21">
        <v>167.99974228799999</v>
      </c>
      <c r="E139" s="21">
        <v>67.999895688000009</v>
      </c>
      <c r="F139" s="19">
        <v>114</v>
      </c>
      <c r="G139">
        <v>0</v>
      </c>
      <c r="H139" s="21">
        <v>0</v>
      </c>
      <c r="I139" s="21">
        <v>88.000070399999998</v>
      </c>
      <c r="J139" s="21">
        <v>31</v>
      </c>
      <c r="K139" s="21">
        <v>0.92857142857142849</v>
      </c>
      <c r="L139" s="21">
        <v>3</v>
      </c>
      <c r="M139" s="21">
        <v>89</v>
      </c>
      <c r="N139" s="21">
        <v>2016</v>
      </c>
    </row>
    <row r="140" spans="1:14" x14ac:dyDescent="0.25">
      <c r="A140" s="20">
        <v>0</v>
      </c>
      <c r="B140" s="20" t="s">
        <v>318</v>
      </c>
      <c r="C140" s="21">
        <v>53</v>
      </c>
      <c r="D140" s="21">
        <v>139.99978524000002</v>
      </c>
      <c r="E140" s="21">
        <v>65.999898755999993</v>
      </c>
      <c r="F140" s="19">
        <v>120</v>
      </c>
      <c r="G140">
        <v>0</v>
      </c>
      <c r="H140" s="21">
        <v>0</v>
      </c>
      <c r="I140" s="21">
        <v>86.000068799999994</v>
      </c>
      <c r="J140" s="21">
        <v>20.100000000000001</v>
      </c>
      <c r="K140" s="21">
        <v>0.69444444444444442</v>
      </c>
      <c r="L140" s="21">
        <v>3</v>
      </c>
      <c r="M140" s="21">
        <v>92</v>
      </c>
      <c r="N140" s="21">
        <v>2016</v>
      </c>
    </row>
    <row r="141" spans="1:14" x14ac:dyDescent="0.25">
      <c r="A141" s="20">
        <v>1</v>
      </c>
      <c r="B141" s="20" t="s">
        <v>318</v>
      </c>
      <c r="C141" s="21">
        <v>47</v>
      </c>
      <c r="D141" s="21">
        <v>242.99962723800002</v>
      </c>
      <c r="E141" s="21">
        <v>82.999872678000003</v>
      </c>
      <c r="F141" s="19">
        <v>128</v>
      </c>
      <c r="G141">
        <v>0</v>
      </c>
      <c r="H141" s="21">
        <v>0</v>
      </c>
      <c r="I141" s="21">
        <v>108.0000864</v>
      </c>
      <c r="J141" s="21">
        <v>27.3</v>
      </c>
      <c r="K141" s="21">
        <v>0.85365853658536595</v>
      </c>
      <c r="L141" s="21">
        <v>3</v>
      </c>
      <c r="M141" s="21">
        <v>74</v>
      </c>
      <c r="N141" s="21">
        <v>2016</v>
      </c>
    </row>
    <row r="142" spans="1:14" x14ac:dyDescent="0.25">
      <c r="A142" s="20">
        <v>0</v>
      </c>
      <c r="B142" s="20" t="s">
        <v>318</v>
      </c>
      <c r="C142" s="21">
        <v>30</v>
      </c>
      <c r="D142" s="21">
        <v>176.99972848199999</v>
      </c>
      <c r="E142" s="21">
        <v>71.999889551999999</v>
      </c>
      <c r="F142" s="19">
        <v>110</v>
      </c>
      <c r="G142">
        <v>0</v>
      </c>
      <c r="H142" s="21">
        <v>0</v>
      </c>
      <c r="I142" s="21">
        <v>82.000065599999999</v>
      </c>
      <c r="J142" s="21">
        <v>19.7</v>
      </c>
      <c r="K142" s="21">
        <v>0.72727272727272729</v>
      </c>
      <c r="L142" s="21">
        <v>3</v>
      </c>
      <c r="M142" s="21">
        <v>92</v>
      </c>
      <c r="N142" s="21">
        <v>2016</v>
      </c>
    </row>
    <row r="143" spans="1:14" x14ac:dyDescent="0.25">
      <c r="A143" s="20">
        <v>0</v>
      </c>
      <c r="B143" s="20" t="s">
        <v>318</v>
      </c>
      <c r="C143" s="21">
        <v>62</v>
      </c>
      <c r="D143" s="21">
        <v>163.99974842400002</v>
      </c>
      <c r="E143" s="21">
        <v>75.999883416000003</v>
      </c>
      <c r="F143" s="19">
        <v>130</v>
      </c>
      <c r="G143">
        <v>0</v>
      </c>
      <c r="H143" s="21">
        <v>0</v>
      </c>
      <c r="I143" s="21">
        <v>101.00008079999999</v>
      </c>
      <c r="J143" s="21">
        <v>25.5</v>
      </c>
      <c r="K143" s="21">
        <v>0.81707317073170738</v>
      </c>
      <c r="L143" s="21">
        <v>3</v>
      </c>
      <c r="M143" s="21">
        <v>84</v>
      </c>
      <c r="N143" s="21">
        <v>2016</v>
      </c>
    </row>
    <row r="144" spans="1:14" x14ac:dyDescent="0.25">
      <c r="A144" s="20">
        <v>1</v>
      </c>
      <c r="B144" s="20" t="s">
        <v>318</v>
      </c>
      <c r="C144" s="21">
        <v>52</v>
      </c>
      <c r="D144" s="21">
        <v>157.999757628</v>
      </c>
      <c r="E144" s="21">
        <v>52.999918698000002</v>
      </c>
      <c r="F144" s="19">
        <v>116</v>
      </c>
      <c r="G144">
        <v>0</v>
      </c>
      <c r="H144" s="21">
        <v>0</v>
      </c>
      <c r="I144" s="21">
        <v>89.000071199999994</v>
      </c>
      <c r="J144" s="21">
        <v>24.7</v>
      </c>
      <c r="K144" s="21">
        <v>0.88750000000000007</v>
      </c>
      <c r="L144" s="21">
        <v>3</v>
      </c>
      <c r="M144" s="21">
        <v>92</v>
      </c>
      <c r="N144" s="21">
        <v>2016</v>
      </c>
    </row>
    <row r="145" spans="1:14" x14ac:dyDescent="0.25">
      <c r="A145" s="20">
        <v>0</v>
      </c>
      <c r="B145" s="20" t="s">
        <v>318</v>
      </c>
      <c r="C145" s="21">
        <v>60</v>
      </c>
      <c r="D145" s="21">
        <v>159.99975456000001</v>
      </c>
      <c r="E145" s="21">
        <v>30.999952446000002</v>
      </c>
      <c r="F145" s="19">
        <v>138</v>
      </c>
      <c r="G145">
        <v>1</v>
      </c>
      <c r="H145" s="21">
        <v>0</v>
      </c>
      <c r="I145" s="21">
        <v>108.0000864</v>
      </c>
      <c r="J145" s="21">
        <v>37.700000000000003</v>
      </c>
      <c r="K145" s="21">
        <v>0.92708333333333337</v>
      </c>
      <c r="L145" s="21">
        <v>3</v>
      </c>
      <c r="M145" s="21">
        <v>63</v>
      </c>
      <c r="N145" s="21">
        <v>2016</v>
      </c>
    </row>
    <row r="146" spans="1:14" x14ac:dyDescent="0.25">
      <c r="A146" s="20">
        <v>1</v>
      </c>
      <c r="B146" s="20" t="s">
        <v>318</v>
      </c>
      <c r="C146" s="21">
        <v>49</v>
      </c>
      <c r="D146" s="21">
        <v>221.999659452</v>
      </c>
      <c r="E146" s="21">
        <v>41.999935571999998</v>
      </c>
      <c r="F146" s="19">
        <v>110</v>
      </c>
      <c r="G146">
        <v>0</v>
      </c>
      <c r="H146" s="21">
        <v>0</v>
      </c>
      <c r="I146" s="21">
        <v>98.000078400000007</v>
      </c>
      <c r="J146" s="21">
        <v>30.7</v>
      </c>
      <c r="K146" s="21">
        <v>0.92682926829268286</v>
      </c>
      <c r="L146" s="21">
        <v>3</v>
      </c>
      <c r="M146" s="21">
        <v>74</v>
      </c>
      <c r="N146" s="21">
        <v>2016</v>
      </c>
    </row>
    <row r="147" spans="1:14" x14ac:dyDescent="0.25">
      <c r="A147" s="20">
        <v>0</v>
      </c>
      <c r="B147" s="20" t="s">
        <v>318</v>
      </c>
      <c r="C147" s="21">
        <v>39</v>
      </c>
      <c r="D147" s="21">
        <v>191.99970547200002</v>
      </c>
      <c r="E147" s="21">
        <v>80.999875746000001</v>
      </c>
      <c r="F147" s="19">
        <v>102</v>
      </c>
      <c r="G147">
        <v>0</v>
      </c>
      <c r="H147" s="21">
        <v>0</v>
      </c>
      <c r="I147" s="21">
        <v>79.0000632</v>
      </c>
      <c r="J147" s="21">
        <v>22</v>
      </c>
      <c r="K147" s="21">
        <v>0.82269503546099287</v>
      </c>
      <c r="L147" s="21">
        <v>3</v>
      </c>
      <c r="M147" s="21">
        <v>92</v>
      </c>
      <c r="N147" s="21">
        <v>2016</v>
      </c>
    </row>
    <row r="148" spans="1:14" x14ac:dyDescent="0.25">
      <c r="A148" s="20">
        <v>0</v>
      </c>
      <c r="B148" s="20" t="s">
        <v>318</v>
      </c>
      <c r="C148" s="21">
        <v>25</v>
      </c>
      <c r="D148" s="21">
        <v>225.99965331600001</v>
      </c>
      <c r="E148" s="21">
        <v>84.999869610000005</v>
      </c>
      <c r="F148" s="19">
        <v>116</v>
      </c>
      <c r="G148">
        <v>0</v>
      </c>
      <c r="H148" s="21">
        <v>0</v>
      </c>
      <c r="I148" s="21">
        <v>101.00008079999999</v>
      </c>
      <c r="J148" s="21">
        <v>23.8</v>
      </c>
      <c r="K148" s="21">
        <v>0.85714285714285721</v>
      </c>
      <c r="L148" s="21">
        <v>3</v>
      </c>
      <c r="M148" s="21">
        <v>85</v>
      </c>
      <c r="N148" s="21">
        <v>2016</v>
      </c>
    </row>
    <row r="149" spans="1:14" x14ac:dyDescent="0.25">
      <c r="A149" s="20">
        <v>0</v>
      </c>
      <c r="B149" s="20" t="s">
        <v>318</v>
      </c>
      <c r="C149" s="21">
        <v>35</v>
      </c>
      <c r="D149" s="21">
        <v>179.99972388</v>
      </c>
      <c r="E149" s="21">
        <v>78.999878813999999</v>
      </c>
      <c r="F149" s="19">
        <v>112</v>
      </c>
      <c r="G149">
        <v>0</v>
      </c>
      <c r="H149" s="21">
        <v>0</v>
      </c>
      <c r="I149" s="21">
        <v>92.000073600000007</v>
      </c>
      <c r="J149" s="21">
        <v>29.3</v>
      </c>
      <c r="K149" s="21">
        <v>0.85057471264367823</v>
      </c>
      <c r="L149" s="21">
        <v>3</v>
      </c>
      <c r="M149" s="21">
        <v>89</v>
      </c>
      <c r="N149" s="21">
        <v>2016</v>
      </c>
    </row>
    <row r="150" spans="1:14" x14ac:dyDescent="0.25">
      <c r="A150" s="20">
        <v>1</v>
      </c>
      <c r="B150" s="20" t="s">
        <v>318</v>
      </c>
      <c r="C150" s="21">
        <v>50</v>
      </c>
      <c r="D150" s="21">
        <v>182.99971927800001</v>
      </c>
      <c r="E150" s="21">
        <v>61.999904892000004</v>
      </c>
      <c r="F150" s="19">
        <v>120</v>
      </c>
      <c r="G150">
        <v>0</v>
      </c>
      <c r="H150" s="21">
        <v>0</v>
      </c>
      <c r="I150" s="21">
        <v>81.000064800000004</v>
      </c>
      <c r="J150" s="21">
        <v>19.899999999999999</v>
      </c>
      <c r="K150" s="21">
        <v>0.78666666666666674</v>
      </c>
      <c r="L150" s="21">
        <v>3</v>
      </c>
      <c r="M150" s="21">
        <v>92</v>
      </c>
      <c r="N150" s="21">
        <v>2016</v>
      </c>
    </row>
    <row r="151" spans="1:14" x14ac:dyDescent="0.25">
      <c r="A151" s="20">
        <v>1</v>
      </c>
      <c r="B151" s="20" t="s">
        <v>318</v>
      </c>
      <c r="C151" s="21">
        <v>33</v>
      </c>
      <c r="D151" s="21">
        <v>164.99974689000001</v>
      </c>
      <c r="E151" s="21">
        <v>59.999907960000002</v>
      </c>
      <c r="F151" s="19">
        <v>112</v>
      </c>
      <c r="G151">
        <v>0</v>
      </c>
      <c r="H151" s="21">
        <v>0</v>
      </c>
      <c r="I151" s="21">
        <v>90.000071999999989</v>
      </c>
      <c r="J151" s="21">
        <v>26</v>
      </c>
      <c r="K151" s="21">
        <v>0.79245283018867929</v>
      </c>
      <c r="L151" s="21">
        <v>3</v>
      </c>
      <c r="M151" s="21">
        <v>92</v>
      </c>
      <c r="N151" s="21">
        <v>2016</v>
      </c>
    </row>
    <row r="152" spans="1:14" x14ac:dyDescent="0.25">
      <c r="A152" s="20">
        <v>0</v>
      </c>
      <c r="B152" s="20" t="s">
        <v>318</v>
      </c>
      <c r="C152" s="21">
        <v>65</v>
      </c>
      <c r="D152" s="21">
        <v>204.99968552999999</v>
      </c>
      <c r="E152" s="21">
        <v>75.999883416000003</v>
      </c>
      <c r="F152" s="19">
        <v>114</v>
      </c>
      <c r="G152">
        <v>0</v>
      </c>
      <c r="H152" s="21">
        <v>0</v>
      </c>
      <c r="I152" s="21">
        <v>98.000078400000007</v>
      </c>
      <c r="J152" s="21">
        <v>24.4</v>
      </c>
      <c r="K152" s="21">
        <v>0.81756756756756743</v>
      </c>
      <c r="L152" s="21">
        <v>3</v>
      </c>
      <c r="M152" s="21">
        <v>89</v>
      </c>
      <c r="N152" s="21">
        <v>2016</v>
      </c>
    </row>
    <row r="153" spans="1:14" x14ac:dyDescent="0.25">
      <c r="A153" s="20">
        <v>1</v>
      </c>
      <c r="B153" s="20" t="s">
        <v>318</v>
      </c>
      <c r="C153" s="21">
        <v>36</v>
      </c>
      <c r="D153" s="21">
        <v>156.999759162</v>
      </c>
      <c r="E153" s="21">
        <v>39.999938640000003</v>
      </c>
      <c r="F153" s="19">
        <v>110</v>
      </c>
      <c r="G153">
        <v>0</v>
      </c>
      <c r="H153" s="21">
        <v>0</v>
      </c>
      <c r="I153" s="21">
        <v>90.000071999999989</v>
      </c>
      <c r="J153" s="21">
        <v>29.3</v>
      </c>
      <c r="K153" s="21">
        <v>1.0115606936416184</v>
      </c>
      <c r="L153" s="21">
        <v>3</v>
      </c>
      <c r="M153" s="21">
        <v>79</v>
      </c>
      <c r="N153" s="21">
        <v>2016</v>
      </c>
    </row>
    <row r="154" spans="1:14" x14ac:dyDescent="0.25">
      <c r="A154" s="20">
        <v>1</v>
      </c>
      <c r="B154" s="20" t="s">
        <v>318</v>
      </c>
      <c r="C154" s="21">
        <v>27</v>
      </c>
      <c r="D154" s="21">
        <v>161.999751492</v>
      </c>
      <c r="E154" s="21">
        <v>51.999920232000008</v>
      </c>
      <c r="F154" s="19">
        <v>116</v>
      </c>
      <c r="G154">
        <v>0</v>
      </c>
      <c r="H154" s="21">
        <v>0</v>
      </c>
      <c r="I154" s="21">
        <v>98.000078400000007</v>
      </c>
      <c r="J154" s="21">
        <v>26.2</v>
      </c>
      <c r="K154" s="21">
        <v>0.84472049689440998</v>
      </c>
      <c r="L154" s="21">
        <v>3</v>
      </c>
      <c r="M154" s="21">
        <v>92</v>
      </c>
      <c r="N154" s="21">
        <v>2016</v>
      </c>
    </row>
    <row r="155" spans="1:14" x14ac:dyDescent="0.25">
      <c r="A155" s="20">
        <v>0</v>
      </c>
      <c r="B155" s="20" t="s">
        <v>318</v>
      </c>
      <c r="C155" s="21">
        <v>33</v>
      </c>
      <c r="D155" s="21">
        <v>198.99969473400003</v>
      </c>
      <c r="E155" s="21">
        <v>44.999930970000001</v>
      </c>
      <c r="F155" s="19">
        <v>116</v>
      </c>
      <c r="G155">
        <v>0</v>
      </c>
      <c r="H155" s="21">
        <v>0</v>
      </c>
      <c r="I155" s="21">
        <v>92.000073600000007</v>
      </c>
      <c r="J155" s="21">
        <v>34.799999999999997</v>
      </c>
      <c r="K155" s="21">
        <v>0.87878787878787867</v>
      </c>
      <c r="L155" s="21">
        <v>3</v>
      </c>
      <c r="M155" s="21">
        <v>71</v>
      </c>
      <c r="N155" s="21">
        <v>2016</v>
      </c>
    </row>
    <row r="156" spans="1:14" x14ac:dyDescent="0.25">
      <c r="A156" s="20">
        <v>0</v>
      </c>
      <c r="B156" s="20" t="s">
        <v>318</v>
      </c>
      <c r="C156" s="21">
        <v>47</v>
      </c>
      <c r="D156" s="21">
        <v>216.99966712200001</v>
      </c>
      <c r="E156" s="21">
        <v>59.999907960000002</v>
      </c>
      <c r="F156" s="19">
        <v>90</v>
      </c>
      <c r="G156">
        <v>0</v>
      </c>
      <c r="H156" s="21">
        <v>0</v>
      </c>
      <c r="I156" s="21">
        <v>89.000071199999994</v>
      </c>
      <c r="J156" s="21">
        <v>25.7</v>
      </c>
      <c r="K156" s="21">
        <v>0.78395061728395055</v>
      </c>
      <c r="L156" s="21">
        <v>3</v>
      </c>
      <c r="M156" s="21">
        <v>85</v>
      </c>
      <c r="N156" s="21">
        <v>2016</v>
      </c>
    </row>
    <row r="157" spans="1:14" x14ac:dyDescent="0.25">
      <c r="A157" s="20">
        <v>1</v>
      </c>
      <c r="B157" s="20" t="s">
        <v>318</v>
      </c>
      <c r="C157" s="21">
        <v>48</v>
      </c>
      <c r="D157" s="21">
        <v>184.99971621</v>
      </c>
      <c r="E157" s="21">
        <v>54.999915629999997</v>
      </c>
      <c r="F157" s="19">
        <v>116</v>
      </c>
      <c r="G157">
        <v>0</v>
      </c>
      <c r="H157" s="21">
        <v>0</v>
      </c>
      <c r="I157" s="21">
        <v>96.000076800000002</v>
      </c>
      <c r="J157" s="21">
        <v>26.3</v>
      </c>
      <c r="K157" s="21">
        <v>0.89375000000000016</v>
      </c>
      <c r="L157" s="21">
        <v>3</v>
      </c>
      <c r="M157" s="21">
        <v>88</v>
      </c>
      <c r="N157" s="21">
        <v>2016</v>
      </c>
    </row>
    <row r="158" spans="1:14" x14ac:dyDescent="0.25">
      <c r="A158" s="20">
        <v>0</v>
      </c>
      <c r="B158" s="20" t="s">
        <v>318</v>
      </c>
      <c r="C158" s="21">
        <v>35</v>
      </c>
      <c r="D158" s="21">
        <v>166.999743822</v>
      </c>
      <c r="E158" s="21">
        <v>54.999915629999997</v>
      </c>
      <c r="F158" s="19">
        <v>110</v>
      </c>
      <c r="G158">
        <v>0</v>
      </c>
      <c r="H158" s="21">
        <v>0</v>
      </c>
      <c r="I158" s="21">
        <v>101.00008079999999</v>
      </c>
      <c r="J158" s="21">
        <v>19.7</v>
      </c>
      <c r="K158" s="21">
        <v>0.75</v>
      </c>
      <c r="L158" s="21">
        <v>3</v>
      </c>
      <c r="M158" s="21">
        <v>88</v>
      </c>
      <c r="N158" s="21">
        <v>2016</v>
      </c>
    </row>
    <row r="159" spans="1:14" x14ac:dyDescent="0.25">
      <c r="A159" s="20">
        <v>0</v>
      </c>
      <c r="B159" s="20" t="s">
        <v>318</v>
      </c>
      <c r="C159" s="21">
        <v>61</v>
      </c>
      <c r="D159" s="21">
        <v>203.999687064</v>
      </c>
      <c r="E159" s="21">
        <v>82.999872678000003</v>
      </c>
      <c r="F159" s="19">
        <v>98</v>
      </c>
      <c r="G159">
        <v>0</v>
      </c>
      <c r="H159" s="21">
        <v>0</v>
      </c>
      <c r="I159" s="21">
        <v>83.000066400000009</v>
      </c>
      <c r="J159" s="21">
        <v>21.9</v>
      </c>
      <c r="K159" s="21">
        <v>0.81818181818181823</v>
      </c>
      <c r="L159" s="21">
        <v>3</v>
      </c>
      <c r="M159" s="21">
        <v>89</v>
      </c>
      <c r="N159" s="21">
        <v>2016</v>
      </c>
    </row>
    <row r="160" spans="1:14" x14ac:dyDescent="0.25">
      <c r="A160" s="20">
        <v>0</v>
      </c>
      <c r="B160" s="20" t="s">
        <v>318</v>
      </c>
      <c r="C160" s="21">
        <v>60</v>
      </c>
      <c r="D160" s="21">
        <v>192.99970393799998</v>
      </c>
      <c r="E160" s="21">
        <v>72.999888018000007</v>
      </c>
      <c r="F160" s="19">
        <v>104</v>
      </c>
      <c r="G160">
        <v>0</v>
      </c>
      <c r="H160" s="21">
        <v>0</v>
      </c>
      <c r="I160" s="21">
        <v>103.0000824</v>
      </c>
      <c r="J160" s="21">
        <v>25.7</v>
      </c>
      <c r="K160" s="21">
        <v>0.82165605095541416</v>
      </c>
      <c r="L160" s="21">
        <v>3</v>
      </c>
      <c r="M160" s="21">
        <v>88</v>
      </c>
      <c r="N160" s="21">
        <v>2016</v>
      </c>
    </row>
    <row r="161" spans="1:14" x14ac:dyDescent="0.25">
      <c r="A161" s="20">
        <v>1</v>
      </c>
      <c r="B161" s="20" t="s">
        <v>318</v>
      </c>
      <c r="C161" s="21">
        <v>37</v>
      </c>
      <c r="D161" s="21">
        <v>154.99976223000002</v>
      </c>
      <c r="E161" s="21">
        <v>52.999918698000002</v>
      </c>
      <c r="F161" s="19">
        <v>102</v>
      </c>
      <c r="G161">
        <v>0</v>
      </c>
      <c r="H161" s="21">
        <v>0</v>
      </c>
      <c r="I161" s="21">
        <v>86.000068799999994</v>
      </c>
      <c r="J161" s="21">
        <v>26.2</v>
      </c>
      <c r="K161" s="21">
        <v>0.91666666666666674</v>
      </c>
      <c r="L161" s="21">
        <v>3</v>
      </c>
      <c r="M161" s="21">
        <v>92</v>
      </c>
      <c r="N161" s="21">
        <v>2016</v>
      </c>
    </row>
    <row r="162" spans="1:14" x14ac:dyDescent="0.25">
      <c r="A162" s="20">
        <v>1</v>
      </c>
      <c r="B162" s="20" t="s">
        <v>318</v>
      </c>
      <c r="C162" s="21">
        <v>63</v>
      </c>
      <c r="D162" s="21">
        <v>173.99973308400001</v>
      </c>
      <c r="E162" s="21">
        <v>50.999921766</v>
      </c>
      <c r="F162" s="19">
        <v>138</v>
      </c>
      <c r="G162">
        <v>1</v>
      </c>
      <c r="H162" s="21">
        <v>0</v>
      </c>
      <c r="I162" s="21">
        <v>89.000071199999994</v>
      </c>
      <c r="J162" s="21">
        <v>27.4</v>
      </c>
      <c r="K162" s="21">
        <v>0.97435897435897434</v>
      </c>
      <c r="L162" s="21">
        <v>3</v>
      </c>
      <c r="M162" s="21">
        <v>77</v>
      </c>
      <c r="N162" s="21">
        <v>2016</v>
      </c>
    </row>
    <row r="163" spans="1:14" x14ac:dyDescent="0.25">
      <c r="A163" s="20">
        <v>1</v>
      </c>
      <c r="B163" s="20" t="s">
        <v>318</v>
      </c>
      <c r="C163" s="21">
        <v>28</v>
      </c>
      <c r="D163" s="21">
        <v>131.99979751199999</v>
      </c>
      <c r="E163" s="21">
        <v>45.999929435999995</v>
      </c>
      <c r="F163" s="19">
        <v>100</v>
      </c>
      <c r="G163">
        <v>0</v>
      </c>
      <c r="H163" s="21">
        <v>0</v>
      </c>
      <c r="I163" s="21">
        <v>89.000071199999994</v>
      </c>
      <c r="J163" s="21">
        <v>18.5</v>
      </c>
      <c r="K163" s="21">
        <v>0.76811594202898559</v>
      </c>
      <c r="L163" s="21">
        <v>3</v>
      </c>
      <c r="M163" s="21">
        <v>88</v>
      </c>
      <c r="N163" s="21">
        <v>2016</v>
      </c>
    </row>
    <row r="164" spans="1:14" x14ac:dyDescent="0.25">
      <c r="A164" s="20">
        <v>1</v>
      </c>
      <c r="B164" s="20" t="s">
        <v>318</v>
      </c>
      <c r="C164" s="21">
        <v>59</v>
      </c>
      <c r="D164" s="21">
        <v>282.999565878</v>
      </c>
      <c r="E164" s="21">
        <v>62.999903358000005</v>
      </c>
      <c r="F164" s="19">
        <v>128</v>
      </c>
      <c r="G164">
        <v>0</v>
      </c>
      <c r="H164" s="21">
        <v>0</v>
      </c>
      <c r="I164" s="21">
        <v>91.000072799999998</v>
      </c>
      <c r="J164" s="21">
        <v>29.7</v>
      </c>
      <c r="K164" s="21">
        <v>0.97647058823529409</v>
      </c>
      <c r="L164" s="21">
        <v>3</v>
      </c>
      <c r="M164" s="21">
        <v>64</v>
      </c>
      <c r="N164" s="21">
        <v>2016</v>
      </c>
    </row>
    <row r="165" spans="1:14" x14ac:dyDescent="0.25">
      <c r="A165" s="20">
        <v>1</v>
      </c>
      <c r="B165" s="20" t="s">
        <v>318</v>
      </c>
      <c r="C165" s="21">
        <v>63</v>
      </c>
      <c r="D165" s="21">
        <v>214.99967019000002</v>
      </c>
      <c r="E165" s="21">
        <v>76.999881882000011</v>
      </c>
      <c r="F165" s="19">
        <v>122</v>
      </c>
      <c r="G165">
        <v>1</v>
      </c>
      <c r="H165" s="21">
        <v>0</v>
      </c>
      <c r="I165" s="21">
        <v>94.000075199999998</v>
      </c>
      <c r="J165" s="21">
        <v>26.2</v>
      </c>
      <c r="K165" s="21">
        <v>0.85227272727272718</v>
      </c>
      <c r="L165" s="21">
        <v>3</v>
      </c>
      <c r="M165" s="21">
        <v>85</v>
      </c>
      <c r="N165" s="21">
        <v>2016</v>
      </c>
    </row>
    <row r="166" spans="1:14" x14ac:dyDescent="0.25">
      <c r="A166" s="20">
        <v>0</v>
      </c>
      <c r="B166" s="20" t="s">
        <v>318</v>
      </c>
      <c r="C166" s="21">
        <v>52</v>
      </c>
      <c r="D166" s="21">
        <v>258.99960269400003</v>
      </c>
      <c r="E166" s="21">
        <v>71.999889551999999</v>
      </c>
      <c r="F166" s="19">
        <v>108</v>
      </c>
      <c r="G166">
        <v>0</v>
      </c>
      <c r="H166" s="21">
        <v>0</v>
      </c>
      <c r="I166" s="21">
        <v>78.00006239999999</v>
      </c>
      <c r="J166" s="21">
        <v>27.6</v>
      </c>
      <c r="K166" s="21">
        <v>0.85185185185185175</v>
      </c>
      <c r="L166" s="21">
        <v>3</v>
      </c>
      <c r="M166" s="21">
        <v>78</v>
      </c>
      <c r="N166" s="21">
        <v>2016</v>
      </c>
    </row>
    <row r="167" spans="1:14" x14ac:dyDescent="0.25">
      <c r="A167" s="20">
        <v>1</v>
      </c>
      <c r="B167" s="20" t="s">
        <v>318</v>
      </c>
      <c r="C167" s="21">
        <v>36</v>
      </c>
      <c r="D167" s="21">
        <v>178.99972541400001</v>
      </c>
      <c r="E167" s="21">
        <v>55.999914096000005</v>
      </c>
      <c r="F167" s="19">
        <v>128</v>
      </c>
      <c r="G167">
        <v>0</v>
      </c>
      <c r="H167" s="21">
        <v>0</v>
      </c>
      <c r="I167" s="21">
        <v>82.000065599999999</v>
      </c>
      <c r="J167" s="21">
        <v>30.3</v>
      </c>
      <c r="K167" s="21">
        <v>0.9</v>
      </c>
      <c r="L167" s="21">
        <v>3</v>
      </c>
      <c r="M167" s="21">
        <v>85</v>
      </c>
      <c r="N167" s="21">
        <v>2016</v>
      </c>
    </row>
    <row r="168" spans="1:14" x14ac:dyDescent="0.25">
      <c r="A168" s="20">
        <v>1</v>
      </c>
      <c r="B168" s="20" t="s">
        <v>318</v>
      </c>
      <c r="C168" s="21">
        <v>37</v>
      </c>
      <c r="D168" s="21">
        <v>173.99973308400001</v>
      </c>
      <c r="E168" s="21">
        <v>39.999938640000003</v>
      </c>
      <c r="F168" s="19">
        <v>118</v>
      </c>
      <c r="G168">
        <v>0</v>
      </c>
      <c r="H168" s="21">
        <v>0</v>
      </c>
      <c r="I168" s="21">
        <v>83.000066400000009</v>
      </c>
      <c r="J168" s="21">
        <v>25.5</v>
      </c>
      <c r="K168" s="21">
        <v>0.89534883720930236</v>
      </c>
      <c r="L168" s="21">
        <v>3</v>
      </c>
      <c r="M168" s="21">
        <v>88</v>
      </c>
      <c r="N168" s="21">
        <v>2016</v>
      </c>
    </row>
    <row r="169" spans="1:14" x14ac:dyDescent="0.25">
      <c r="A169" s="20">
        <v>1</v>
      </c>
      <c r="B169" s="20" t="s">
        <v>318</v>
      </c>
      <c r="C169" s="21">
        <v>39</v>
      </c>
      <c r="D169" s="21">
        <v>189.99970854000003</v>
      </c>
      <c r="E169" s="21">
        <v>62.999903358000005</v>
      </c>
      <c r="F169" s="19">
        <v>128</v>
      </c>
      <c r="G169">
        <v>0</v>
      </c>
      <c r="H169" s="21">
        <v>0</v>
      </c>
      <c r="I169" s="21">
        <v>98.000078400000007</v>
      </c>
      <c r="J169" s="21">
        <v>27.3</v>
      </c>
      <c r="K169" s="21">
        <v>0.9673202614379085</v>
      </c>
      <c r="L169" s="21">
        <v>3</v>
      </c>
      <c r="M169" s="21">
        <v>89</v>
      </c>
      <c r="N169" s="21">
        <v>2016</v>
      </c>
    </row>
    <row r="170" spans="1:14" x14ac:dyDescent="0.25">
      <c r="A170" s="20">
        <v>0</v>
      </c>
      <c r="B170" s="20" t="s">
        <v>318</v>
      </c>
      <c r="C170" s="21">
        <v>52</v>
      </c>
      <c r="D170" s="21">
        <v>229.99964718000001</v>
      </c>
      <c r="E170" s="21">
        <v>62.999903358000005</v>
      </c>
      <c r="F170" s="19">
        <v>124</v>
      </c>
      <c r="G170">
        <v>0</v>
      </c>
      <c r="H170" s="21">
        <v>0</v>
      </c>
      <c r="I170" s="21">
        <v>78.00006239999999</v>
      </c>
      <c r="J170" s="21">
        <v>24.3</v>
      </c>
      <c r="K170" s="21">
        <v>0.90410958904109584</v>
      </c>
      <c r="L170" s="21">
        <v>3</v>
      </c>
      <c r="M170" s="21">
        <v>77</v>
      </c>
      <c r="N170" s="21">
        <v>2016</v>
      </c>
    </row>
    <row r="171" spans="1:14" x14ac:dyDescent="0.25">
      <c r="A171" s="20">
        <v>0</v>
      </c>
      <c r="B171" s="20" t="s">
        <v>318</v>
      </c>
      <c r="C171" s="21">
        <v>48</v>
      </c>
      <c r="D171" s="21">
        <v>146.99977450200001</v>
      </c>
      <c r="E171" s="21">
        <v>59.999907960000002</v>
      </c>
      <c r="F171" s="19">
        <v>102</v>
      </c>
      <c r="G171">
        <v>0</v>
      </c>
      <c r="H171" s="21">
        <v>0</v>
      </c>
      <c r="I171" s="21">
        <v>109.0000872</v>
      </c>
      <c r="J171" s="21">
        <v>21</v>
      </c>
      <c r="K171" s="21">
        <v>0.88970588235294112</v>
      </c>
      <c r="L171" s="21">
        <v>3</v>
      </c>
      <c r="M171" s="21">
        <v>88</v>
      </c>
      <c r="N171" s="21">
        <v>2016</v>
      </c>
    </row>
    <row r="172" spans="1:14" x14ac:dyDescent="0.25">
      <c r="A172" s="20">
        <v>1</v>
      </c>
      <c r="B172" s="20" t="s">
        <v>318</v>
      </c>
      <c r="C172" s="21">
        <v>48</v>
      </c>
      <c r="D172" s="21">
        <v>146.99977450200001</v>
      </c>
      <c r="E172" s="21">
        <v>66.999897222000001</v>
      </c>
      <c r="F172" s="19">
        <v>128</v>
      </c>
      <c r="G172">
        <v>0</v>
      </c>
      <c r="H172" s="21">
        <v>0</v>
      </c>
      <c r="I172" s="21">
        <v>97.000077599999997</v>
      </c>
      <c r="J172" s="21">
        <v>25.9</v>
      </c>
      <c r="K172" s="21">
        <v>0.87790697674418605</v>
      </c>
      <c r="L172" s="21">
        <v>3</v>
      </c>
      <c r="M172" s="21">
        <v>88</v>
      </c>
      <c r="N172" s="21">
        <v>2016</v>
      </c>
    </row>
    <row r="173" spans="1:14" x14ac:dyDescent="0.25">
      <c r="A173" s="20">
        <v>1</v>
      </c>
      <c r="B173" s="20" t="s">
        <v>318</v>
      </c>
      <c r="C173" s="21">
        <v>57</v>
      </c>
      <c r="D173" s="21">
        <v>194.99970087</v>
      </c>
      <c r="E173" s="21">
        <v>62.999903358000005</v>
      </c>
      <c r="F173" s="19">
        <v>110</v>
      </c>
      <c r="G173">
        <v>0</v>
      </c>
      <c r="H173" s="21">
        <v>0</v>
      </c>
      <c r="I173" s="21">
        <v>86.000068799999994</v>
      </c>
      <c r="J173" s="21">
        <v>28.6</v>
      </c>
      <c r="K173" s="21">
        <v>0.92682926829268286</v>
      </c>
      <c r="L173" s="21">
        <v>3</v>
      </c>
      <c r="M173" s="21">
        <v>92</v>
      </c>
      <c r="N173" s="21">
        <v>2016</v>
      </c>
    </row>
    <row r="174" spans="1:14" x14ac:dyDescent="0.25">
      <c r="A174" s="20">
        <v>0</v>
      </c>
      <c r="B174" s="20" t="s">
        <v>318</v>
      </c>
      <c r="C174" s="21">
        <v>56</v>
      </c>
      <c r="D174" s="21">
        <v>208.99967939400003</v>
      </c>
      <c r="E174" s="21">
        <v>61.999904892000004</v>
      </c>
      <c r="F174" s="19">
        <v>118</v>
      </c>
      <c r="G174">
        <v>0</v>
      </c>
      <c r="H174" s="21">
        <v>0</v>
      </c>
      <c r="I174" s="21">
        <v>92.000073600000007</v>
      </c>
      <c r="J174" s="21">
        <v>27</v>
      </c>
      <c r="K174" s="21">
        <v>0.92941176470588227</v>
      </c>
      <c r="L174" s="21">
        <v>3</v>
      </c>
      <c r="M174" s="21">
        <v>86</v>
      </c>
      <c r="N174" s="21">
        <v>2016</v>
      </c>
    </row>
    <row r="175" spans="1:14" x14ac:dyDescent="0.25">
      <c r="A175" s="20">
        <v>0</v>
      </c>
      <c r="B175" s="20" t="s">
        <v>318</v>
      </c>
      <c r="C175" s="21">
        <v>44</v>
      </c>
      <c r="D175" s="21">
        <v>165.99974535600001</v>
      </c>
      <c r="E175" s="21">
        <v>78.999878813999999</v>
      </c>
      <c r="F175" s="19">
        <v>108</v>
      </c>
      <c r="G175">
        <v>0</v>
      </c>
      <c r="H175" s="21">
        <v>0</v>
      </c>
      <c r="I175" s="21">
        <v>82.000065599999999</v>
      </c>
      <c r="J175" s="21">
        <v>22.3</v>
      </c>
      <c r="K175" s="21">
        <v>0.81333333333333335</v>
      </c>
      <c r="L175" s="21">
        <v>3</v>
      </c>
      <c r="M175" s="21">
        <v>92</v>
      </c>
      <c r="N175" s="21">
        <v>2016</v>
      </c>
    </row>
    <row r="176" spans="1:14" x14ac:dyDescent="0.25">
      <c r="A176" s="20">
        <v>0</v>
      </c>
      <c r="B176" s="20" t="s">
        <v>318</v>
      </c>
      <c r="C176" s="21">
        <v>51</v>
      </c>
      <c r="D176" s="21">
        <v>172.99973461800002</v>
      </c>
      <c r="E176" s="21">
        <v>55.999914096000005</v>
      </c>
      <c r="F176" s="19">
        <v>140</v>
      </c>
      <c r="G176">
        <v>1</v>
      </c>
      <c r="H176" s="21">
        <v>0</v>
      </c>
      <c r="I176" s="21">
        <v>107.00008560000001</v>
      </c>
      <c r="J176" s="21">
        <v>38.9</v>
      </c>
      <c r="K176" s="21">
        <v>0.83490566037735847</v>
      </c>
      <c r="L176" s="21">
        <v>3</v>
      </c>
      <c r="M176" s="21">
        <v>71</v>
      </c>
      <c r="N176" s="21">
        <v>2016</v>
      </c>
    </row>
    <row r="177" spans="1:14" x14ac:dyDescent="0.25">
      <c r="A177" s="20">
        <v>0</v>
      </c>
      <c r="B177" s="20" t="s">
        <v>318</v>
      </c>
      <c r="C177" s="21">
        <v>58</v>
      </c>
      <c r="D177" s="21">
        <v>257.99960422800001</v>
      </c>
      <c r="E177" s="21">
        <v>47.999926368000004</v>
      </c>
      <c r="F177" s="19">
        <v>114</v>
      </c>
      <c r="G177">
        <v>0</v>
      </c>
      <c r="H177" s="21">
        <v>0</v>
      </c>
      <c r="I177" s="21">
        <v>81.000064800000004</v>
      </c>
      <c r="J177" s="21">
        <v>31.6</v>
      </c>
      <c r="K177" s="21">
        <v>0.78804347826086951</v>
      </c>
      <c r="L177" s="21">
        <v>3</v>
      </c>
      <c r="M177" s="21">
        <v>64</v>
      </c>
      <c r="N177" s="21">
        <v>2016</v>
      </c>
    </row>
    <row r="178" spans="1:14" x14ac:dyDescent="0.25">
      <c r="A178" s="20">
        <v>0</v>
      </c>
      <c r="B178" s="20" t="s">
        <v>318</v>
      </c>
      <c r="C178" s="21">
        <v>39</v>
      </c>
      <c r="D178" s="21">
        <v>189.99970854000003</v>
      </c>
      <c r="E178" s="21">
        <v>53.999917164000003</v>
      </c>
      <c r="F178" s="19">
        <v>104</v>
      </c>
      <c r="G178">
        <v>0</v>
      </c>
      <c r="H178" s="21">
        <v>0</v>
      </c>
      <c r="I178" s="21">
        <v>86.000068799999994</v>
      </c>
      <c r="J178" s="21">
        <v>28.9</v>
      </c>
      <c r="K178" s="21">
        <v>0.78571428571428559</v>
      </c>
      <c r="L178" s="21">
        <v>3</v>
      </c>
      <c r="M178" s="21">
        <v>92</v>
      </c>
      <c r="N178" s="21">
        <v>2016</v>
      </c>
    </row>
    <row r="179" spans="1:14" x14ac:dyDescent="0.25">
      <c r="A179" s="20">
        <v>0</v>
      </c>
      <c r="B179" s="20" t="s">
        <v>318</v>
      </c>
      <c r="C179" s="21">
        <v>27</v>
      </c>
      <c r="D179" s="21">
        <v>138.999786774</v>
      </c>
      <c r="E179" s="21">
        <v>72.999888018000007</v>
      </c>
      <c r="F179" s="19">
        <v>90</v>
      </c>
      <c r="G179">
        <v>0</v>
      </c>
      <c r="H179" s="21">
        <v>0</v>
      </c>
      <c r="I179" s="21">
        <v>81.000064800000004</v>
      </c>
      <c r="J179" s="21">
        <v>17.399999999999999</v>
      </c>
      <c r="K179" s="21">
        <v>0.71875</v>
      </c>
      <c r="L179" s="21">
        <v>3</v>
      </c>
      <c r="M179" s="21">
        <v>86</v>
      </c>
      <c r="N179" s="21">
        <v>2016</v>
      </c>
    </row>
    <row r="180" spans="1:14" x14ac:dyDescent="0.25">
      <c r="A180" s="20">
        <v>0</v>
      </c>
      <c r="B180" s="20" t="s">
        <v>318</v>
      </c>
      <c r="C180" s="21">
        <v>44</v>
      </c>
      <c r="D180" s="21">
        <v>211.99967479200001</v>
      </c>
      <c r="E180" s="21">
        <v>90.99986040600001</v>
      </c>
      <c r="F180" s="19">
        <v>118</v>
      </c>
      <c r="G180">
        <v>0</v>
      </c>
      <c r="H180" s="21">
        <v>0</v>
      </c>
      <c r="I180" s="21">
        <v>82.000065599999999</v>
      </c>
      <c r="J180" s="21">
        <v>30.5</v>
      </c>
      <c r="K180" s="21">
        <v>0.7344632768361582</v>
      </c>
      <c r="L180" s="21">
        <v>3</v>
      </c>
      <c r="M180" s="21">
        <v>86</v>
      </c>
      <c r="N180" s="21">
        <v>2016</v>
      </c>
    </row>
    <row r="181" spans="1:14" x14ac:dyDescent="0.25">
      <c r="A181" s="20">
        <v>0</v>
      </c>
      <c r="B181" s="20" t="s">
        <v>318</v>
      </c>
      <c r="C181" s="21">
        <v>40</v>
      </c>
      <c r="D181" s="21">
        <v>192.99970393799998</v>
      </c>
      <c r="E181" s="21">
        <v>39.999938640000003</v>
      </c>
      <c r="F181" s="19">
        <v>124</v>
      </c>
      <c r="G181">
        <v>0</v>
      </c>
      <c r="H181" s="21">
        <v>1</v>
      </c>
      <c r="I181" s="21">
        <v>80.000064000000009</v>
      </c>
      <c r="J181" s="21">
        <v>27</v>
      </c>
      <c r="K181" s="21">
        <v>0.86928104575163401</v>
      </c>
      <c r="L181" s="21">
        <v>3</v>
      </c>
      <c r="M181" s="21">
        <v>60</v>
      </c>
      <c r="N181" s="21">
        <v>2016</v>
      </c>
    </row>
    <row r="182" spans="1:14" x14ac:dyDescent="0.25">
      <c r="A182" s="20">
        <v>1</v>
      </c>
      <c r="B182" s="20" t="s">
        <v>318</v>
      </c>
      <c r="C182" s="21">
        <v>28</v>
      </c>
      <c r="D182" s="21">
        <v>213.999671724</v>
      </c>
      <c r="E182" s="21">
        <v>71.999889551999999</v>
      </c>
      <c r="F182" s="19">
        <v>110</v>
      </c>
      <c r="G182">
        <v>0</v>
      </c>
      <c r="H182" s="21">
        <v>0</v>
      </c>
      <c r="I182" s="21">
        <v>85.000067999999999</v>
      </c>
      <c r="J182" s="21">
        <v>22.9</v>
      </c>
      <c r="K182" s="21">
        <v>0.83333333333333337</v>
      </c>
      <c r="L182" s="21">
        <v>3</v>
      </c>
      <c r="M182" s="21">
        <v>89</v>
      </c>
      <c r="N182" s="21">
        <v>2016</v>
      </c>
    </row>
    <row r="183" spans="1:14" x14ac:dyDescent="0.25">
      <c r="A183" s="20">
        <v>0</v>
      </c>
      <c r="B183" s="20" t="s">
        <v>318</v>
      </c>
      <c r="C183" s="21">
        <v>60</v>
      </c>
      <c r="D183" s="21">
        <v>218.99966405399999</v>
      </c>
      <c r="E183" s="21">
        <v>83.999871143999997</v>
      </c>
      <c r="F183" s="19">
        <v>110</v>
      </c>
      <c r="G183">
        <v>0</v>
      </c>
      <c r="H183" s="21">
        <v>0</v>
      </c>
      <c r="I183" s="21">
        <v>85.000067999999999</v>
      </c>
      <c r="J183" s="21">
        <v>21.8</v>
      </c>
      <c r="K183" s="21">
        <v>0.87591240875912413</v>
      </c>
      <c r="L183" s="21">
        <v>3</v>
      </c>
      <c r="M183" s="21">
        <v>89</v>
      </c>
      <c r="N183" s="21">
        <v>2016</v>
      </c>
    </row>
    <row r="184" spans="1:14" x14ac:dyDescent="0.25">
      <c r="A184" s="20">
        <v>0</v>
      </c>
      <c r="B184" s="20" t="s">
        <v>318</v>
      </c>
      <c r="C184" s="21">
        <v>29</v>
      </c>
      <c r="D184" s="21">
        <v>176.99972848199999</v>
      </c>
      <c r="E184" s="21">
        <v>62.999903358000005</v>
      </c>
      <c r="F184" s="19">
        <v>118</v>
      </c>
      <c r="G184">
        <v>0</v>
      </c>
      <c r="H184" s="21">
        <v>0</v>
      </c>
      <c r="I184" s="21">
        <v>116.00009279999999</v>
      </c>
      <c r="J184" s="21">
        <v>29.4</v>
      </c>
      <c r="K184" s="21">
        <v>0.90116279069767435</v>
      </c>
      <c r="L184" s="21">
        <v>3</v>
      </c>
      <c r="M184" s="21">
        <v>81</v>
      </c>
      <c r="N184" s="21">
        <v>2016</v>
      </c>
    </row>
    <row r="185" spans="1:14" x14ac:dyDescent="0.25">
      <c r="A185" s="20">
        <v>0</v>
      </c>
      <c r="B185" s="20" t="s">
        <v>318</v>
      </c>
      <c r="C185" s="21">
        <v>52</v>
      </c>
      <c r="D185" s="21">
        <v>237.99963490799999</v>
      </c>
      <c r="E185" s="21">
        <v>54.999915629999997</v>
      </c>
      <c r="F185" s="19">
        <v>110</v>
      </c>
      <c r="G185">
        <v>0</v>
      </c>
      <c r="H185" s="21">
        <v>0</v>
      </c>
      <c r="I185" s="21">
        <v>94.000075199999998</v>
      </c>
      <c r="J185" s="21">
        <v>31.9</v>
      </c>
      <c r="K185" s="21">
        <v>0.84883720930232553</v>
      </c>
      <c r="L185" s="21">
        <v>3</v>
      </c>
      <c r="M185" s="21">
        <v>71</v>
      </c>
      <c r="N185" s="21">
        <v>2016</v>
      </c>
    </row>
    <row r="186" spans="1:14" x14ac:dyDescent="0.25">
      <c r="A186" s="20">
        <v>1</v>
      </c>
      <c r="B186" s="20" t="s">
        <v>318</v>
      </c>
      <c r="C186" s="21">
        <v>63</v>
      </c>
      <c r="D186" s="21">
        <v>171.99973615200003</v>
      </c>
      <c r="E186" s="21">
        <v>50.999921766</v>
      </c>
      <c r="F186" s="19">
        <v>120</v>
      </c>
      <c r="G186">
        <v>0</v>
      </c>
      <c r="H186" s="21">
        <v>0</v>
      </c>
      <c r="I186" s="21">
        <v>97.000077599999997</v>
      </c>
      <c r="J186" s="21">
        <v>26.9</v>
      </c>
      <c r="K186" s="21">
        <v>0.88888888888888884</v>
      </c>
      <c r="L186" s="21">
        <v>3</v>
      </c>
      <c r="M186" s="21">
        <v>89</v>
      </c>
      <c r="N186" s="21">
        <v>2016</v>
      </c>
    </row>
    <row r="187" spans="1:14" x14ac:dyDescent="0.25">
      <c r="A187" s="20">
        <v>0</v>
      </c>
      <c r="B187" s="20" t="s">
        <v>318</v>
      </c>
      <c r="C187" s="21">
        <v>61</v>
      </c>
      <c r="D187" s="21">
        <v>199.99969320000002</v>
      </c>
      <c r="E187" s="21">
        <v>61.999904892000004</v>
      </c>
      <c r="F187" s="19">
        <v>114</v>
      </c>
      <c r="G187">
        <v>0</v>
      </c>
      <c r="H187" s="21">
        <v>0</v>
      </c>
      <c r="I187" s="21">
        <v>84.000067200000004</v>
      </c>
      <c r="J187" s="21">
        <v>23.2</v>
      </c>
      <c r="K187" s="21">
        <v>0.81045751633986918</v>
      </c>
      <c r="L187" s="21">
        <v>3</v>
      </c>
      <c r="M187" s="21">
        <v>92</v>
      </c>
      <c r="N187" s="21">
        <v>2016</v>
      </c>
    </row>
    <row r="188" spans="1:14" x14ac:dyDescent="0.25">
      <c r="A188" s="20">
        <v>1</v>
      </c>
      <c r="B188" s="20" t="s">
        <v>318</v>
      </c>
      <c r="C188" s="21">
        <v>38</v>
      </c>
      <c r="D188" s="21">
        <v>169.99973922000001</v>
      </c>
      <c r="E188" s="21">
        <v>66.999897222000001</v>
      </c>
      <c r="F188" s="19">
        <v>100</v>
      </c>
      <c r="G188">
        <v>0</v>
      </c>
      <c r="H188" s="21">
        <v>0</v>
      </c>
      <c r="I188" s="21">
        <v>139.00011119999999</v>
      </c>
      <c r="J188" s="21">
        <v>23.5</v>
      </c>
      <c r="K188" s="21">
        <v>0.84276729559748431</v>
      </c>
      <c r="L188" s="21">
        <v>3</v>
      </c>
      <c r="M188" s="21">
        <v>84</v>
      </c>
      <c r="N188" s="21">
        <v>2016</v>
      </c>
    </row>
    <row r="189" spans="1:14" x14ac:dyDescent="0.25">
      <c r="A189" s="20">
        <v>0</v>
      </c>
      <c r="B189" s="20" t="s">
        <v>318</v>
      </c>
      <c r="C189" s="21">
        <v>32</v>
      </c>
      <c r="D189" s="21">
        <v>192.99970393799998</v>
      </c>
      <c r="E189" s="21">
        <v>53.999917164000003</v>
      </c>
      <c r="F189" s="19">
        <v>100</v>
      </c>
      <c r="G189">
        <v>0</v>
      </c>
      <c r="H189" s="21">
        <v>0</v>
      </c>
      <c r="I189" s="21">
        <v>82.000065599999999</v>
      </c>
      <c r="J189" s="21">
        <v>25.9</v>
      </c>
      <c r="K189" s="21">
        <v>0.92500000000000004</v>
      </c>
      <c r="L189" s="21">
        <v>3</v>
      </c>
      <c r="M189" s="21">
        <v>89</v>
      </c>
      <c r="N189" s="21">
        <v>2016</v>
      </c>
    </row>
    <row r="190" spans="1:14" x14ac:dyDescent="0.25">
      <c r="A190" s="20">
        <v>0</v>
      </c>
      <c r="B190" s="20" t="s">
        <v>318</v>
      </c>
      <c r="C190" s="21">
        <v>27</v>
      </c>
      <c r="D190" s="21">
        <v>194.99970087</v>
      </c>
      <c r="E190" s="21">
        <v>64.999900289999999</v>
      </c>
      <c r="F190" s="19">
        <v>92</v>
      </c>
      <c r="G190">
        <v>0</v>
      </c>
      <c r="H190" s="21">
        <v>0</v>
      </c>
      <c r="I190" s="21">
        <v>90.000071999999989</v>
      </c>
      <c r="J190" s="21">
        <v>18.7</v>
      </c>
      <c r="K190" s="21">
        <v>0.71527777777777779</v>
      </c>
      <c r="L190" s="21">
        <v>3</v>
      </c>
      <c r="M190" s="21">
        <v>92</v>
      </c>
      <c r="N190" s="21">
        <v>2016</v>
      </c>
    </row>
    <row r="191" spans="1:14" x14ac:dyDescent="0.25">
      <c r="A191" s="20">
        <v>0</v>
      </c>
      <c r="B191" s="20" t="s">
        <v>318</v>
      </c>
      <c r="C191" s="21">
        <v>55</v>
      </c>
      <c r="D191" s="21">
        <v>199.99969320000002</v>
      </c>
      <c r="E191" s="21">
        <v>85.999868076000013</v>
      </c>
      <c r="F191" s="19">
        <v>118</v>
      </c>
      <c r="G191">
        <v>0</v>
      </c>
      <c r="H191" s="21">
        <v>0</v>
      </c>
      <c r="I191" s="21">
        <v>85.000067999999999</v>
      </c>
      <c r="J191" s="21">
        <v>17.399999999999999</v>
      </c>
      <c r="K191" s="21">
        <v>0.75735294117647056</v>
      </c>
      <c r="L191" s="21">
        <v>3</v>
      </c>
      <c r="M191" s="21">
        <v>86</v>
      </c>
      <c r="N191" s="21">
        <v>2016</v>
      </c>
    </row>
    <row r="192" spans="1:14" x14ac:dyDescent="0.25">
      <c r="A192" s="20">
        <v>1</v>
      </c>
      <c r="B192" s="20" t="s">
        <v>318</v>
      </c>
      <c r="C192" s="21">
        <v>56</v>
      </c>
      <c r="D192" s="21">
        <v>196.99969780200001</v>
      </c>
      <c r="E192" s="21">
        <v>76.999881882000011</v>
      </c>
      <c r="F192" s="19">
        <v>110</v>
      </c>
      <c r="G192">
        <v>0</v>
      </c>
      <c r="H192" s="21">
        <v>0</v>
      </c>
      <c r="I192" s="21">
        <v>87.000069600000003</v>
      </c>
      <c r="J192" s="21">
        <v>26.1</v>
      </c>
      <c r="K192" s="21">
        <v>0.94594594594594594</v>
      </c>
      <c r="L192" s="21">
        <v>3</v>
      </c>
      <c r="M192" s="21">
        <v>92</v>
      </c>
      <c r="N192" s="21">
        <v>2016</v>
      </c>
    </row>
    <row r="193" spans="1:14" x14ac:dyDescent="0.25">
      <c r="A193" s="20">
        <v>1</v>
      </c>
      <c r="B193" s="20" t="s">
        <v>318</v>
      </c>
      <c r="C193" s="21">
        <v>44</v>
      </c>
      <c r="D193" s="21">
        <v>181.99972081200002</v>
      </c>
      <c r="E193" s="21">
        <v>30.999952446000002</v>
      </c>
      <c r="F193" s="19">
        <v>110</v>
      </c>
      <c r="G193">
        <v>0</v>
      </c>
      <c r="H193" s="21">
        <v>0</v>
      </c>
      <c r="I193" s="21">
        <v>220.00017600000001</v>
      </c>
      <c r="J193" s="21">
        <v>29.8</v>
      </c>
      <c r="K193" s="21">
        <v>0.91954022988505746</v>
      </c>
      <c r="L193" s="21">
        <v>3</v>
      </c>
      <c r="M193" s="21">
        <v>61</v>
      </c>
      <c r="N193" s="21">
        <v>2016</v>
      </c>
    </row>
    <row r="194" spans="1:14" x14ac:dyDescent="0.25">
      <c r="A194" s="20">
        <v>1</v>
      </c>
      <c r="B194" s="20" t="s">
        <v>318</v>
      </c>
      <c r="C194" s="21">
        <v>51</v>
      </c>
      <c r="D194" s="21">
        <v>185.999714676</v>
      </c>
      <c r="E194" s="21">
        <v>30.999952446000002</v>
      </c>
      <c r="F194" s="19">
        <v>122</v>
      </c>
      <c r="G194">
        <v>0</v>
      </c>
      <c r="H194" s="21">
        <v>0</v>
      </c>
      <c r="I194" s="21">
        <v>101.00008079999999</v>
      </c>
      <c r="J194" s="21">
        <v>29.1</v>
      </c>
      <c r="K194" s="21">
        <v>0.90797546012269947</v>
      </c>
      <c r="L194" s="21">
        <v>3</v>
      </c>
      <c r="M194" s="21">
        <v>72</v>
      </c>
      <c r="N194" s="21">
        <v>2016</v>
      </c>
    </row>
    <row r="195" spans="1:14" x14ac:dyDescent="0.25">
      <c r="A195" s="20">
        <v>1</v>
      </c>
      <c r="B195" s="20" t="s">
        <v>318</v>
      </c>
      <c r="C195" s="21">
        <v>58</v>
      </c>
      <c r="D195" s="21">
        <v>150.99976836600001</v>
      </c>
      <c r="E195" s="21">
        <v>36.999943242000001</v>
      </c>
      <c r="F195" s="19">
        <v>126</v>
      </c>
      <c r="G195">
        <v>1</v>
      </c>
      <c r="H195" s="21">
        <v>0</v>
      </c>
      <c r="I195" s="21">
        <v>95.000076000000007</v>
      </c>
      <c r="J195" s="21">
        <v>32.700000000000003</v>
      </c>
      <c r="K195" s="21">
        <v>0.93714285714285717</v>
      </c>
      <c r="L195" s="21">
        <v>3</v>
      </c>
      <c r="M195" s="21">
        <v>70</v>
      </c>
      <c r="N195" s="21">
        <v>2016</v>
      </c>
    </row>
    <row r="196" spans="1:14" x14ac:dyDescent="0.25">
      <c r="A196" s="20">
        <v>1</v>
      </c>
      <c r="B196" s="20" t="s">
        <v>318</v>
      </c>
      <c r="C196" s="21">
        <v>70</v>
      </c>
      <c r="D196" s="21">
        <v>203.999687064</v>
      </c>
      <c r="E196" s="21">
        <v>60.999906426000003</v>
      </c>
      <c r="F196" s="19">
        <v>118</v>
      </c>
      <c r="G196">
        <v>0</v>
      </c>
      <c r="H196" s="21">
        <v>0</v>
      </c>
      <c r="I196" s="21">
        <v>96.000076800000002</v>
      </c>
      <c r="J196" s="21">
        <v>31.7</v>
      </c>
      <c r="K196" s="21">
        <v>0.94535519125683065</v>
      </c>
      <c r="L196" s="21">
        <v>3</v>
      </c>
      <c r="M196" s="21">
        <v>83</v>
      </c>
      <c r="N196" s="21">
        <v>2016</v>
      </c>
    </row>
    <row r="197" spans="1:14" x14ac:dyDescent="0.25">
      <c r="A197" s="20">
        <v>1</v>
      </c>
      <c r="B197" s="20" t="s">
        <v>318</v>
      </c>
      <c r="C197" s="21">
        <v>27</v>
      </c>
      <c r="D197" s="21">
        <v>126.99980518200002</v>
      </c>
      <c r="E197" s="21">
        <v>46.999927902000003</v>
      </c>
      <c r="F197" s="19">
        <v>104</v>
      </c>
      <c r="G197">
        <v>0</v>
      </c>
      <c r="H197" s="21">
        <v>0</v>
      </c>
      <c r="I197" s="21">
        <v>88.000070399999998</v>
      </c>
      <c r="J197" s="21">
        <v>20.5</v>
      </c>
      <c r="K197" s="21">
        <v>0.92424242424242431</v>
      </c>
      <c r="L197" s="21">
        <v>3</v>
      </c>
      <c r="M197" s="21">
        <v>88</v>
      </c>
      <c r="N197" s="21">
        <v>2016</v>
      </c>
    </row>
    <row r="198" spans="1:14" x14ac:dyDescent="0.25">
      <c r="A198" s="20">
        <v>1</v>
      </c>
      <c r="B198" s="20" t="s">
        <v>318</v>
      </c>
      <c r="C198" s="21">
        <v>33</v>
      </c>
      <c r="D198" s="21">
        <v>175.999730016</v>
      </c>
      <c r="E198" s="21">
        <v>55.999914096000005</v>
      </c>
      <c r="F198" s="19">
        <v>120</v>
      </c>
      <c r="G198">
        <v>0</v>
      </c>
      <c r="H198" s="21">
        <v>0</v>
      </c>
      <c r="I198" s="21">
        <v>94.000075199999998</v>
      </c>
      <c r="J198" s="21">
        <v>33.700000000000003</v>
      </c>
      <c r="K198" s="21">
        <v>0.84090909090909094</v>
      </c>
      <c r="L198" s="21">
        <v>3</v>
      </c>
      <c r="M198" s="21">
        <v>89</v>
      </c>
      <c r="N198" s="21">
        <v>2016</v>
      </c>
    </row>
    <row r="199" spans="1:14" x14ac:dyDescent="0.25">
      <c r="A199" s="20">
        <v>0</v>
      </c>
      <c r="B199" s="20" t="s">
        <v>318</v>
      </c>
      <c r="C199" s="21">
        <v>30</v>
      </c>
      <c r="D199" s="21">
        <v>182.99971927800001</v>
      </c>
      <c r="E199" s="21">
        <v>67.999895688000009</v>
      </c>
      <c r="F199" s="19">
        <v>110</v>
      </c>
      <c r="G199">
        <v>0</v>
      </c>
      <c r="H199" s="21">
        <v>0</v>
      </c>
      <c r="I199" s="21">
        <v>91.000072799999998</v>
      </c>
      <c r="J199" s="21">
        <v>36.799999999999997</v>
      </c>
      <c r="K199" s="21">
        <v>0.79</v>
      </c>
      <c r="L199" s="21">
        <v>3</v>
      </c>
      <c r="M199" s="21">
        <v>86</v>
      </c>
      <c r="N199" s="21">
        <v>2016</v>
      </c>
    </row>
    <row r="200" spans="1:14" x14ac:dyDescent="0.25">
      <c r="A200" s="20">
        <v>0</v>
      </c>
      <c r="B200" s="20" t="s">
        <v>318</v>
      </c>
      <c r="C200" s="21">
        <v>30</v>
      </c>
      <c r="D200" s="21">
        <v>148.99977143400002</v>
      </c>
      <c r="E200" s="21">
        <v>67.999895688000009</v>
      </c>
      <c r="F200" s="19">
        <v>114</v>
      </c>
      <c r="G200">
        <v>0</v>
      </c>
      <c r="H200" s="21">
        <v>0</v>
      </c>
      <c r="I200" s="21">
        <v>77.000061599999995</v>
      </c>
      <c r="J200" s="21">
        <v>20.5</v>
      </c>
      <c r="K200" s="21">
        <v>0.76470588235294124</v>
      </c>
      <c r="L200" s="21">
        <v>3</v>
      </c>
      <c r="M200" s="21">
        <v>92</v>
      </c>
      <c r="N200" s="21">
        <v>2016</v>
      </c>
    </row>
    <row r="201" spans="1:14" x14ac:dyDescent="0.25">
      <c r="A201" s="20">
        <v>0</v>
      </c>
      <c r="B201" s="20" t="s">
        <v>318</v>
      </c>
      <c r="C201" s="21">
        <v>50</v>
      </c>
      <c r="D201" s="21">
        <v>188.99971007400001</v>
      </c>
      <c r="E201" s="21">
        <v>65.999898755999993</v>
      </c>
      <c r="F201" s="19">
        <v>118</v>
      </c>
      <c r="G201">
        <v>0</v>
      </c>
      <c r="H201" s="21">
        <v>0</v>
      </c>
      <c r="I201" s="21">
        <v>91.000072799999998</v>
      </c>
      <c r="J201" s="21">
        <v>35.4</v>
      </c>
      <c r="K201" s="21">
        <v>0.77368421052631575</v>
      </c>
      <c r="L201" s="21">
        <v>3</v>
      </c>
      <c r="M201" s="21">
        <v>86</v>
      </c>
      <c r="N201" s="21">
        <v>2016</v>
      </c>
    </row>
    <row r="202" spans="1:14" x14ac:dyDescent="0.25">
      <c r="A202" s="20">
        <v>1</v>
      </c>
      <c r="B202" s="20" t="s">
        <v>318</v>
      </c>
      <c r="C202" s="21">
        <v>47</v>
      </c>
      <c r="D202" s="21">
        <v>192.99970393799998</v>
      </c>
      <c r="E202" s="21">
        <v>42.999934038000006</v>
      </c>
      <c r="F202" s="19">
        <v>126</v>
      </c>
      <c r="G202">
        <v>0</v>
      </c>
      <c r="H202" s="21">
        <v>0</v>
      </c>
      <c r="I202" s="21">
        <v>117.00009360000001</v>
      </c>
      <c r="J202" s="21">
        <v>23.9</v>
      </c>
      <c r="K202" s="21">
        <v>0.89440993788819878</v>
      </c>
      <c r="L202" s="21">
        <v>3</v>
      </c>
      <c r="M202" s="21">
        <v>84</v>
      </c>
      <c r="N202" s="21">
        <v>2016</v>
      </c>
    </row>
    <row r="203" spans="1:14" x14ac:dyDescent="0.25">
      <c r="A203" s="20">
        <v>0</v>
      </c>
      <c r="B203" s="20" t="s">
        <v>318</v>
      </c>
      <c r="C203" s="21">
        <v>56</v>
      </c>
      <c r="D203" s="21">
        <v>299.99953979999998</v>
      </c>
      <c r="E203" s="21">
        <v>58.999909494000008</v>
      </c>
      <c r="F203" s="19">
        <v>130</v>
      </c>
      <c r="G203">
        <v>0</v>
      </c>
      <c r="H203" s="21">
        <v>0</v>
      </c>
      <c r="I203" s="21">
        <v>81.000064800000004</v>
      </c>
      <c r="J203" s="21">
        <v>31.8</v>
      </c>
      <c r="K203" s="21">
        <v>0.98795180722891573</v>
      </c>
      <c r="L203" s="21">
        <v>3</v>
      </c>
      <c r="M203" s="21">
        <v>62</v>
      </c>
      <c r="N203" s="21">
        <v>2016</v>
      </c>
    </row>
    <row r="204" spans="1:14" x14ac:dyDescent="0.25">
      <c r="A204" s="20">
        <v>0</v>
      </c>
      <c r="B204" s="20" t="s">
        <v>318</v>
      </c>
      <c r="C204" s="21">
        <v>48</v>
      </c>
      <c r="D204" s="21">
        <v>140.99978370599999</v>
      </c>
      <c r="E204" s="21">
        <v>65.999898755999993</v>
      </c>
      <c r="F204" s="19">
        <v>118</v>
      </c>
      <c r="G204">
        <v>1</v>
      </c>
      <c r="H204" s="21">
        <v>0</v>
      </c>
      <c r="I204" s="21">
        <v>80.000064000000009</v>
      </c>
      <c r="J204" s="21">
        <v>41.5</v>
      </c>
      <c r="K204" s="21">
        <v>0.89090909090909098</v>
      </c>
      <c r="L204" s="21">
        <v>3</v>
      </c>
      <c r="M204" s="21">
        <v>80</v>
      </c>
      <c r="N204" s="21">
        <v>2016</v>
      </c>
    </row>
    <row r="205" spans="1:14" x14ac:dyDescent="0.25">
      <c r="A205" s="20">
        <v>1</v>
      </c>
      <c r="B205" s="20" t="s">
        <v>318</v>
      </c>
      <c r="C205" s="21">
        <v>65</v>
      </c>
      <c r="D205" s="21">
        <v>179.99972388</v>
      </c>
      <c r="E205" s="21">
        <v>63.999901823999998</v>
      </c>
      <c r="F205" s="19">
        <v>158</v>
      </c>
      <c r="G205">
        <v>0</v>
      </c>
      <c r="H205" s="21">
        <v>0</v>
      </c>
      <c r="I205" s="21">
        <v>94.000075199999998</v>
      </c>
      <c r="J205" s="21">
        <v>27.4</v>
      </c>
      <c r="K205" s="21">
        <v>0.91891891891891886</v>
      </c>
      <c r="L205" s="21">
        <v>3</v>
      </c>
      <c r="M205" s="21">
        <v>76</v>
      </c>
      <c r="N205" s="21">
        <v>2016</v>
      </c>
    </row>
    <row r="206" spans="1:14" x14ac:dyDescent="0.25">
      <c r="A206" s="20">
        <v>0</v>
      </c>
      <c r="B206" s="20" t="s">
        <v>318</v>
      </c>
      <c r="C206" s="21">
        <v>65</v>
      </c>
      <c r="D206" s="21">
        <v>143.999779104</v>
      </c>
      <c r="E206" s="21">
        <v>43.999932504</v>
      </c>
      <c r="F206" s="19">
        <v>118</v>
      </c>
      <c r="G206">
        <v>0</v>
      </c>
      <c r="H206" s="21">
        <v>0</v>
      </c>
      <c r="I206" s="21">
        <v>117.00009360000001</v>
      </c>
      <c r="J206" s="21">
        <v>24</v>
      </c>
      <c r="K206" s="21">
        <v>0.89655172413793094</v>
      </c>
      <c r="L206" s="21">
        <v>3</v>
      </c>
      <c r="M206" s="21">
        <v>80</v>
      </c>
      <c r="N206" s="21">
        <v>2016</v>
      </c>
    </row>
    <row r="207" spans="1:14" x14ac:dyDescent="0.25">
      <c r="A207" s="20">
        <v>1</v>
      </c>
      <c r="B207" s="20" t="s">
        <v>318</v>
      </c>
      <c r="C207" s="21">
        <v>58</v>
      </c>
      <c r="D207" s="21">
        <v>204.99968552999999</v>
      </c>
      <c r="E207" s="21">
        <v>37.999941708000001</v>
      </c>
      <c r="F207" s="19">
        <v>110</v>
      </c>
      <c r="G207">
        <v>0</v>
      </c>
      <c r="H207" s="21">
        <v>0</v>
      </c>
      <c r="I207" s="21">
        <v>89.000071199999994</v>
      </c>
      <c r="J207" s="21">
        <v>24.8</v>
      </c>
      <c r="K207" s="21">
        <v>0.94594594594594594</v>
      </c>
      <c r="L207" s="21">
        <v>3</v>
      </c>
      <c r="M207" s="21">
        <v>77</v>
      </c>
      <c r="N207" s="21">
        <v>2016</v>
      </c>
    </row>
    <row r="208" spans="1:14" x14ac:dyDescent="0.25">
      <c r="A208" s="20">
        <v>0</v>
      </c>
      <c r="B208" s="20" t="s">
        <v>318</v>
      </c>
      <c r="C208" s="21">
        <v>28</v>
      </c>
      <c r="D208" s="21">
        <v>183.99971774399998</v>
      </c>
      <c r="E208" s="21">
        <v>71.999889551999999</v>
      </c>
      <c r="F208" s="19">
        <v>92</v>
      </c>
      <c r="G208">
        <v>0</v>
      </c>
      <c r="H208" s="21">
        <v>0</v>
      </c>
      <c r="I208" s="21">
        <v>89.000071199999994</v>
      </c>
      <c r="J208" s="21">
        <v>19</v>
      </c>
      <c r="K208" s="21">
        <v>0.79136690647482011</v>
      </c>
      <c r="L208" s="21">
        <v>3</v>
      </c>
      <c r="M208" s="21">
        <v>92</v>
      </c>
      <c r="N208" s="21">
        <v>2016</v>
      </c>
    </row>
    <row r="209" spans="1:14" x14ac:dyDescent="0.25">
      <c r="A209" s="20">
        <v>1</v>
      </c>
      <c r="B209" s="20" t="s">
        <v>318</v>
      </c>
      <c r="C209" s="21">
        <v>58</v>
      </c>
      <c r="D209" s="21">
        <v>83.999871143999997</v>
      </c>
      <c r="E209" s="21">
        <v>27.999957048000002</v>
      </c>
      <c r="F209" s="19">
        <v>120</v>
      </c>
      <c r="G209">
        <v>0</v>
      </c>
      <c r="H209" s="21">
        <v>0</v>
      </c>
      <c r="I209" s="21">
        <v>142.00011360000002</v>
      </c>
      <c r="J209" s="21">
        <v>39.299999999999997</v>
      </c>
      <c r="K209" s="21">
        <v>1.0217391304347825</v>
      </c>
      <c r="L209" s="21">
        <v>3</v>
      </c>
      <c r="M209" s="21">
        <v>57</v>
      </c>
      <c r="N209" s="21">
        <v>2016</v>
      </c>
    </row>
    <row r="210" spans="1:14" x14ac:dyDescent="0.25">
      <c r="A210" s="20">
        <v>1</v>
      </c>
      <c r="B210" s="20" t="s">
        <v>318</v>
      </c>
      <c r="C210" s="21">
        <v>68</v>
      </c>
      <c r="D210" s="21">
        <v>168.99974075400002</v>
      </c>
      <c r="E210" s="21">
        <v>70.999891086000005</v>
      </c>
      <c r="F210" s="19">
        <v>106</v>
      </c>
      <c r="G210">
        <v>0</v>
      </c>
      <c r="H210" s="21">
        <v>0</v>
      </c>
      <c r="I210" s="21">
        <v>96.000076800000002</v>
      </c>
      <c r="J210" s="21">
        <v>20.5</v>
      </c>
      <c r="K210" s="21">
        <v>0.89855072463768115</v>
      </c>
      <c r="L210" s="21">
        <v>3</v>
      </c>
      <c r="M210" s="21">
        <v>92</v>
      </c>
      <c r="N210" s="21">
        <v>2016</v>
      </c>
    </row>
    <row r="211" spans="1:14" x14ac:dyDescent="0.25">
      <c r="A211" s="20">
        <v>0</v>
      </c>
      <c r="B211" s="20" t="s">
        <v>318</v>
      </c>
      <c r="C211" s="21">
        <v>34</v>
      </c>
      <c r="D211" s="21">
        <v>172.99973461800002</v>
      </c>
      <c r="E211" s="21">
        <v>71.999889551999999</v>
      </c>
      <c r="F211" s="19">
        <v>108</v>
      </c>
      <c r="G211">
        <v>0</v>
      </c>
      <c r="H211" s="21">
        <v>0</v>
      </c>
      <c r="I211" s="21">
        <v>85.000067999999999</v>
      </c>
      <c r="J211" s="21">
        <v>23.7</v>
      </c>
      <c r="K211" s="21">
        <v>0.94202898550724634</v>
      </c>
      <c r="L211" s="21">
        <v>3</v>
      </c>
      <c r="M211" s="21">
        <v>92</v>
      </c>
      <c r="N211" s="21">
        <v>2016</v>
      </c>
    </row>
    <row r="212" spans="1:14" x14ac:dyDescent="0.25">
      <c r="A212" s="20">
        <v>1</v>
      </c>
      <c r="B212" s="20" t="s">
        <v>318</v>
      </c>
      <c r="C212" s="21">
        <v>53</v>
      </c>
      <c r="D212" s="21">
        <v>202.99968859800001</v>
      </c>
      <c r="E212" s="21">
        <v>57.999911028</v>
      </c>
      <c r="F212" s="19">
        <v>108</v>
      </c>
      <c r="G212">
        <v>0</v>
      </c>
      <c r="H212" s="21">
        <v>0</v>
      </c>
      <c r="I212" s="21">
        <v>99.000079200000002</v>
      </c>
      <c r="J212" s="21">
        <v>25.1</v>
      </c>
      <c r="K212" s="21">
        <v>0.96363636363636362</v>
      </c>
      <c r="L212" s="21">
        <v>3</v>
      </c>
      <c r="M212" s="21">
        <v>86</v>
      </c>
      <c r="N212" s="21">
        <v>2016</v>
      </c>
    </row>
    <row r="213" spans="1:14" x14ac:dyDescent="0.25">
      <c r="A213" s="20">
        <v>0</v>
      </c>
      <c r="B213" s="20" t="s">
        <v>318</v>
      </c>
      <c r="C213" s="21">
        <v>33</v>
      </c>
      <c r="D213" s="21">
        <v>167.99974228799999</v>
      </c>
      <c r="E213" s="21">
        <v>60.999906426000003</v>
      </c>
      <c r="F213" s="19">
        <v>92</v>
      </c>
      <c r="G213">
        <v>0</v>
      </c>
      <c r="H213" s="21">
        <v>0</v>
      </c>
      <c r="I213" s="21">
        <v>91.000072799999998</v>
      </c>
      <c r="J213" s="21">
        <v>17.8</v>
      </c>
      <c r="K213" s="21">
        <v>0.75</v>
      </c>
      <c r="L213" s="21">
        <v>3</v>
      </c>
      <c r="M213" s="21">
        <v>86</v>
      </c>
      <c r="N213" s="21">
        <v>2016</v>
      </c>
    </row>
    <row r="214" spans="1:14" x14ac:dyDescent="0.25">
      <c r="A214" s="20">
        <v>0</v>
      </c>
      <c r="B214" s="20" t="s">
        <v>318</v>
      </c>
      <c r="C214" s="21">
        <v>45</v>
      </c>
      <c r="D214" s="21">
        <v>187.99971160800001</v>
      </c>
      <c r="E214" s="21">
        <v>67.999895688000009</v>
      </c>
      <c r="F214" s="19">
        <v>102</v>
      </c>
      <c r="G214">
        <v>0</v>
      </c>
      <c r="H214" s="21">
        <v>0</v>
      </c>
      <c r="I214" s="21">
        <v>88.000070399999998</v>
      </c>
      <c r="J214" s="21">
        <v>19.8</v>
      </c>
      <c r="K214" s="21">
        <v>0.86399999999999999</v>
      </c>
      <c r="L214" s="21">
        <v>3</v>
      </c>
      <c r="M214" s="21">
        <v>92</v>
      </c>
      <c r="N214" s="21">
        <v>2016</v>
      </c>
    </row>
    <row r="215" spans="1:14" x14ac:dyDescent="0.25">
      <c r="A215" s="20">
        <v>0</v>
      </c>
      <c r="B215" s="20" t="s">
        <v>318</v>
      </c>
      <c r="C215" s="21">
        <v>63</v>
      </c>
      <c r="D215" s="21">
        <v>269.99958581999999</v>
      </c>
      <c r="E215" s="21">
        <v>72.999888018000007</v>
      </c>
      <c r="F215" s="19">
        <v>112</v>
      </c>
      <c r="G215">
        <v>0</v>
      </c>
      <c r="H215" s="21">
        <v>0</v>
      </c>
      <c r="I215" s="21">
        <v>117.00009360000001</v>
      </c>
      <c r="J215" s="21">
        <v>41.4</v>
      </c>
      <c r="K215" s="21">
        <v>0.83333333333333337</v>
      </c>
      <c r="L215" s="21">
        <v>3</v>
      </c>
      <c r="M215" s="21">
        <v>62</v>
      </c>
      <c r="N215" s="21">
        <v>2016</v>
      </c>
    </row>
    <row r="216" spans="1:14" x14ac:dyDescent="0.25">
      <c r="A216" s="20">
        <v>0</v>
      </c>
      <c r="B216" s="20" t="s">
        <v>318</v>
      </c>
      <c r="C216" s="21">
        <v>54</v>
      </c>
      <c r="D216" s="21">
        <v>186.99971314200002</v>
      </c>
      <c r="E216" s="21">
        <v>87.999865008</v>
      </c>
      <c r="F216" s="19">
        <v>110</v>
      </c>
      <c r="G216">
        <v>0</v>
      </c>
      <c r="H216" s="21">
        <v>0</v>
      </c>
      <c r="I216" s="21">
        <v>84.000067200000004</v>
      </c>
      <c r="J216" s="21">
        <v>24.3</v>
      </c>
      <c r="K216" s="21">
        <v>0.7592592592592593</v>
      </c>
      <c r="L216" s="21">
        <v>3</v>
      </c>
      <c r="M216" s="21">
        <v>92</v>
      </c>
      <c r="N216" s="21">
        <v>2016</v>
      </c>
    </row>
    <row r="217" spans="1:14" x14ac:dyDescent="0.25">
      <c r="A217" s="20">
        <v>0</v>
      </c>
      <c r="B217" s="20" t="s">
        <v>318</v>
      </c>
      <c r="C217" s="21">
        <v>42</v>
      </c>
      <c r="D217" s="21">
        <v>161.999751492</v>
      </c>
      <c r="E217" s="21">
        <v>54.999915629999997</v>
      </c>
      <c r="F217" s="19">
        <v>106</v>
      </c>
      <c r="G217">
        <v>0</v>
      </c>
      <c r="H217" s="21">
        <v>0</v>
      </c>
      <c r="I217" s="21">
        <v>87.000069600000003</v>
      </c>
      <c r="J217" s="21">
        <v>23.2</v>
      </c>
      <c r="K217" s="21">
        <v>0.79861111111111116</v>
      </c>
      <c r="L217" s="21">
        <v>3</v>
      </c>
      <c r="M217" s="21">
        <v>92</v>
      </c>
      <c r="N217" s="21">
        <v>2016</v>
      </c>
    </row>
    <row r="218" spans="1:14" x14ac:dyDescent="0.25">
      <c r="A218" s="20">
        <v>1</v>
      </c>
      <c r="B218" s="20" t="s">
        <v>318</v>
      </c>
      <c r="C218" s="21">
        <v>64</v>
      </c>
      <c r="D218" s="21">
        <v>139.99978524000002</v>
      </c>
      <c r="E218" s="21">
        <v>43.999932504</v>
      </c>
      <c r="F218" s="19">
        <v>110</v>
      </c>
      <c r="G218">
        <v>1</v>
      </c>
      <c r="H218" s="21">
        <v>0</v>
      </c>
      <c r="I218" s="21">
        <v>103.0000824</v>
      </c>
      <c r="J218" s="21">
        <v>31.2</v>
      </c>
      <c r="K218" s="21">
        <v>0.9943820224719101</v>
      </c>
      <c r="L218" s="21">
        <v>3</v>
      </c>
      <c r="M218" s="21">
        <v>75</v>
      </c>
      <c r="N218" s="21">
        <v>2016</v>
      </c>
    </row>
    <row r="219" spans="1:14" x14ac:dyDescent="0.25">
      <c r="A219" s="20">
        <v>1</v>
      </c>
      <c r="B219" s="20" t="s">
        <v>318</v>
      </c>
      <c r="C219" s="21">
        <v>59</v>
      </c>
      <c r="D219" s="21">
        <v>203.999687064</v>
      </c>
      <c r="E219" s="21">
        <v>46.999927902000003</v>
      </c>
      <c r="F219" s="19">
        <v>122</v>
      </c>
      <c r="G219">
        <v>0</v>
      </c>
      <c r="H219" s="21">
        <v>0</v>
      </c>
      <c r="I219" s="21">
        <v>83.000066400000009</v>
      </c>
      <c r="J219" s="21">
        <v>27.8</v>
      </c>
      <c r="K219" s="21">
        <v>0.95348837209302328</v>
      </c>
      <c r="L219" s="21">
        <v>3</v>
      </c>
      <c r="M219" s="21">
        <v>74</v>
      </c>
      <c r="N219" s="21">
        <v>2016</v>
      </c>
    </row>
    <row r="220" spans="1:14" x14ac:dyDescent="0.25">
      <c r="A220" s="20">
        <v>0</v>
      </c>
      <c r="B220" s="20" t="s">
        <v>318</v>
      </c>
      <c r="C220" s="21">
        <v>43</v>
      </c>
      <c r="D220" s="21">
        <v>185.999714676</v>
      </c>
      <c r="E220" s="21">
        <v>66.999897222000001</v>
      </c>
      <c r="F220" s="19">
        <v>124</v>
      </c>
      <c r="G220">
        <v>0</v>
      </c>
      <c r="H220" s="21">
        <v>0</v>
      </c>
      <c r="I220" s="21">
        <v>90.000071999999989</v>
      </c>
      <c r="J220" s="21">
        <v>21.1</v>
      </c>
      <c r="K220" s="21">
        <v>0.82733812949640295</v>
      </c>
      <c r="L220" s="21">
        <v>3</v>
      </c>
      <c r="M220" s="21">
        <v>88</v>
      </c>
      <c r="N220" s="21">
        <v>2016</v>
      </c>
    </row>
    <row r="221" spans="1:14" x14ac:dyDescent="0.25">
      <c r="A221" s="20">
        <v>0</v>
      </c>
      <c r="B221" s="20" t="s">
        <v>318</v>
      </c>
      <c r="C221" s="21">
        <v>63</v>
      </c>
      <c r="D221" s="21">
        <v>201.99969013199998</v>
      </c>
      <c r="E221" s="21">
        <v>42.999934038000006</v>
      </c>
      <c r="F221" s="19">
        <v>112</v>
      </c>
      <c r="G221">
        <v>1</v>
      </c>
      <c r="H221" s="21">
        <v>0</v>
      </c>
      <c r="I221" s="21">
        <v>123.0000984</v>
      </c>
      <c r="J221" s="21">
        <v>32.799999999999997</v>
      </c>
      <c r="K221" s="21">
        <v>0.91304347826086962</v>
      </c>
      <c r="L221" s="21">
        <v>3</v>
      </c>
      <c r="M221" s="21">
        <v>68</v>
      </c>
      <c r="N221" s="21">
        <v>2016</v>
      </c>
    </row>
    <row r="222" spans="1:14" x14ac:dyDescent="0.25">
      <c r="A222" s="20">
        <v>1</v>
      </c>
      <c r="B222" s="20" t="s">
        <v>318</v>
      </c>
      <c r="C222" s="21">
        <v>68</v>
      </c>
      <c r="D222" s="21">
        <v>193.999702404</v>
      </c>
      <c r="E222" s="21">
        <v>61.999904892000004</v>
      </c>
      <c r="F222" s="19">
        <v>116</v>
      </c>
      <c r="G222">
        <v>0</v>
      </c>
      <c r="H222" s="21">
        <v>0</v>
      </c>
      <c r="I222" s="21">
        <v>98.000078400000007</v>
      </c>
      <c r="J222" s="21">
        <v>26.7</v>
      </c>
      <c r="K222" s="21">
        <v>0.93670886075949378</v>
      </c>
      <c r="L222" s="21">
        <v>3</v>
      </c>
      <c r="M222" s="21">
        <v>92</v>
      </c>
      <c r="N222" s="21">
        <v>2016</v>
      </c>
    </row>
    <row r="223" spans="1:14" x14ac:dyDescent="0.25">
      <c r="A223" s="20">
        <v>1</v>
      </c>
      <c r="B223" s="20" t="s">
        <v>318</v>
      </c>
      <c r="C223" s="21">
        <v>64</v>
      </c>
      <c r="D223" s="21">
        <v>114.99982359000001</v>
      </c>
      <c r="E223" s="21">
        <v>38.999940174000002</v>
      </c>
      <c r="F223" s="19">
        <v>118</v>
      </c>
      <c r="G223">
        <v>1</v>
      </c>
      <c r="H223" s="21">
        <v>0</v>
      </c>
      <c r="I223" s="21">
        <v>96.000076800000002</v>
      </c>
      <c r="J223" s="21">
        <v>33.799999999999997</v>
      </c>
      <c r="K223" s="21">
        <v>1.0119047619047619</v>
      </c>
      <c r="L223" s="21">
        <v>3</v>
      </c>
      <c r="M223" s="21">
        <v>72</v>
      </c>
      <c r="N223" s="21">
        <v>2016</v>
      </c>
    </row>
    <row r="224" spans="1:14" x14ac:dyDescent="0.25">
      <c r="A224" s="20">
        <v>1</v>
      </c>
      <c r="B224" s="20" t="s">
        <v>318</v>
      </c>
      <c r="C224" s="21">
        <v>43</v>
      </c>
      <c r="D224" s="21">
        <v>236.999636442</v>
      </c>
      <c r="E224" s="21">
        <v>39.999938640000003</v>
      </c>
      <c r="F224" s="19">
        <v>122</v>
      </c>
      <c r="G224">
        <v>0</v>
      </c>
      <c r="H224" s="21">
        <v>0</v>
      </c>
      <c r="I224" s="21">
        <v>211.00016880000001</v>
      </c>
      <c r="J224" s="21">
        <v>27.1</v>
      </c>
      <c r="K224" s="21">
        <v>0.86075949367088611</v>
      </c>
      <c r="L224" s="21">
        <v>3</v>
      </c>
      <c r="M224" s="21">
        <v>49</v>
      </c>
      <c r="N224" s="21">
        <v>2016</v>
      </c>
    </row>
    <row r="225" spans="1:14" x14ac:dyDescent="0.25">
      <c r="A225" s="20">
        <v>0</v>
      </c>
      <c r="B225" s="20" t="s">
        <v>318</v>
      </c>
      <c r="C225" s="21">
        <v>33</v>
      </c>
      <c r="D225" s="21">
        <v>179.99972388</v>
      </c>
      <c r="E225" s="21">
        <v>67.999895688000009</v>
      </c>
      <c r="F225" s="19">
        <v>110</v>
      </c>
      <c r="G225">
        <v>0</v>
      </c>
      <c r="H225" s="21">
        <v>0</v>
      </c>
      <c r="I225" s="21">
        <v>89.000071199999994</v>
      </c>
      <c r="J225" s="21">
        <v>24.1</v>
      </c>
      <c r="K225" s="21">
        <v>0.77941176470588236</v>
      </c>
      <c r="L225" s="21">
        <v>3</v>
      </c>
      <c r="M225" s="21">
        <v>92</v>
      </c>
      <c r="N225" s="21">
        <v>2016</v>
      </c>
    </row>
    <row r="226" spans="1:14" x14ac:dyDescent="0.25">
      <c r="A226" s="20">
        <v>0</v>
      </c>
      <c r="B226" s="20" t="s">
        <v>318</v>
      </c>
      <c r="C226" s="21">
        <v>48</v>
      </c>
      <c r="D226" s="21">
        <v>229.99964718000001</v>
      </c>
      <c r="E226" s="21">
        <v>84.999869610000005</v>
      </c>
      <c r="F226" s="19">
        <v>116</v>
      </c>
      <c r="G226">
        <v>0</v>
      </c>
      <c r="H226" s="21">
        <v>0</v>
      </c>
      <c r="I226" s="21">
        <v>94.000075199999998</v>
      </c>
      <c r="J226" s="21">
        <v>26.4</v>
      </c>
      <c r="K226" s="21">
        <v>0.84146341463414631</v>
      </c>
      <c r="L226" s="21">
        <v>3</v>
      </c>
      <c r="M226" s="21">
        <v>89</v>
      </c>
      <c r="N226" s="21">
        <v>2016</v>
      </c>
    </row>
    <row r="227" spans="1:14" x14ac:dyDescent="0.25">
      <c r="A227" s="20">
        <v>0</v>
      </c>
      <c r="B227" s="20" t="s">
        <v>318</v>
      </c>
      <c r="C227" s="21">
        <v>50</v>
      </c>
      <c r="D227" s="21">
        <v>155.99976069600001</v>
      </c>
      <c r="E227" s="21">
        <v>56.999912561999999</v>
      </c>
      <c r="F227" s="19">
        <v>160</v>
      </c>
      <c r="G227">
        <v>1</v>
      </c>
      <c r="H227" s="21">
        <v>0</v>
      </c>
      <c r="I227" s="21">
        <v>96.000076800000002</v>
      </c>
      <c r="J227" s="21">
        <v>32.299999999999997</v>
      </c>
      <c r="K227" s="21">
        <v>0.84090909090909094</v>
      </c>
      <c r="L227" s="21">
        <v>3</v>
      </c>
      <c r="M227" s="21">
        <v>70</v>
      </c>
      <c r="N227" s="21">
        <v>2016</v>
      </c>
    </row>
    <row r="228" spans="1:14" x14ac:dyDescent="0.25">
      <c r="A228" s="20">
        <v>1</v>
      </c>
      <c r="B228" s="20" t="s">
        <v>318</v>
      </c>
      <c r="C228" s="21">
        <v>52</v>
      </c>
      <c r="D228" s="21">
        <v>212.999673258</v>
      </c>
      <c r="E228" s="21">
        <v>58.999909494000008</v>
      </c>
      <c r="F228" s="19">
        <v>118</v>
      </c>
      <c r="G228">
        <v>0</v>
      </c>
      <c r="H228" s="21">
        <v>0</v>
      </c>
      <c r="I228" s="21">
        <v>92.000073600000007</v>
      </c>
      <c r="J228" s="21">
        <v>26</v>
      </c>
      <c r="K228" s="21">
        <v>0.94375000000000009</v>
      </c>
      <c r="L228" s="21">
        <v>3</v>
      </c>
      <c r="M228" s="21">
        <v>85</v>
      </c>
      <c r="N228" s="21">
        <v>2016</v>
      </c>
    </row>
    <row r="229" spans="1:14" x14ac:dyDescent="0.25">
      <c r="A229" s="20">
        <v>0</v>
      </c>
      <c r="B229" s="20" t="s">
        <v>318</v>
      </c>
      <c r="C229" s="21">
        <v>56</v>
      </c>
      <c r="D229" s="21">
        <v>273.99957968400003</v>
      </c>
      <c r="E229" s="21">
        <v>94.999854270000014</v>
      </c>
      <c r="F229" s="19">
        <v>104</v>
      </c>
      <c r="G229">
        <v>0</v>
      </c>
      <c r="H229" s="21">
        <v>0</v>
      </c>
      <c r="I229" s="21">
        <v>84.000067200000004</v>
      </c>
      <c r="J229" s="21">
        <v>26.4</v>
      </c>
      <c r="K229" s="21">
        <v>0.83132530120481929</v>
      </c>
      <c r="L229" s="21">
        <v>3</v>
      </c>
      <c r="M229" s="21">
        <v>82</v>
      </c>
      <c r="N229" s="21">
        <v>2016</v>
      </c>
    </row>
    <row r="230" spans="1:14" x14ac:dyDescent="0.25">
      <c r="A230" s="20">
        <v>0</v>
      </c>
      <c r="B230" s="20" t="s">
        <v>318</v>
      </c>
      <c r="C230" s="21">
        <v>51</v>
      </c>
      <c r="D230" s="21">
        <v>194.99970087</v>
      </c>
      <c r="E230" s="21">
        <v>76.999881882000011</v>
      </c>
      <c r="F230" s="19">
        <v>128</v>
      </c>
      <c r="G230">
        <v>0</v>
      </c>
      <c r="H230" s="21">
        <v>0</v>
      </c>
      <c r="I230" s="21">
        <v>81.000064800000004</v>
      </c>
      <c r="J230" s="21">
        <v>24.9</v>
      </c>
      <c r="K230" s="21">
        <v>0.75000000000000011</v>
      </c>
      <c r="L230" s="21">
        <v>3</v>
      </c>
      <c r="M230" s="21">
        <v>84</v>
      </c>
      <c r="N230" s="21">
        <v>2016</v>
      </c>
    </row>
    <row r="231" spans="1:14" x14ac:dyDescent="0.25">
      <c r="A231" s="20">
        <v>0</v>
      </c>
      <c r="B231" s="20" t="s">
        <v>318</v>
      </c>
      <c r="C231" s="21">
        <v>67</v>
      </c>
      <c r="D231" s="21">
        <v>123.99980978400001</v>
      </c>
      <c r="E231" s="21">
        <v>43.999932504</v>
      </c>
      <c r="F231" s="19">
        <v>120</v>
      </c>
      <c r="G231">
        <v>1</v>
      </c>
      <c r="H231" s="21">
        <v>0</v>
      </c>
      <c r="I231" s="21">
        <v>150.00011999999998</v>
      </c>
      <c r="J231" s="21">
        <v>36.799999999999997</v>
      </c>
      <c r="K231" s="21">
        <v>0.84782608695652173</v>
      </c>
      <c r="L231" s="21">
        <v>3</v>
      </c>
      <c r="M231" s="21">
        <v>74</v>
      </c>
      <c r="N231" s="21">
        <v>2016</v>
      </c>
    </row>
    <row r="232" spans="1:14" x14ac:dyDescent="0.25">
      <c r="A232" s="20">
        <v>1</v>
      </c>
      <c r="B232" s="20" t="s">
        <v>318</v>
      </c>
      <c r="C232" s="21">
        <v>50</v>
      </c>
      <c r="D232" s="21">
        <v>165.99974535600001</v>
      </c>
      <c r="E232" s="21">
        <v>68.999894154000003</v>
      </c>
      <c r="F232" s="19">
        <v>122</v>
      </c>
      <c r="G232">
        <v>0</v>
      </c>
      <c r="H232" s="21">
        <v>0</v>
      </c>
      <c r="I232" s="21">
        <v>95.000076000000007</v>
      </c>
      <c r="J232" s="21">
        <v>20.100000000000001</v>
      </c>
      <c r="K232" s="21">
        <v>0.88721804511278202</v>
      </c>
      <c r="L232" s="21">
        <v>3</v>
      </c>
      <c r="M232" s="21">
        <v>88</v>
      </c>
      <c r="N232" s="21">
        <v>2016</v>
      </c>
    </row>
    <row r="233" spans="1:14" x14ac:dyDescent="0.25">
      <c r="A233" s="20">
        <v>0</v>
      </c>
      <c r="B233" s="20" t="s">
        <v>318</v>
      </c>
      <c r="C233" s="21">
        <v>51</v>
      </c>
      <c r="D233" s="21">
        <v>167.99974228799999</v>
      </c>
      <c r="E233" s="21">
        <v>60.999906426000003</v>
      </c>
      <c r="F233" s="19">
        <v>106</v>
      </c>
      <c r="G233">
        <v>0</v>
      </c>
      <c r="H233" s="21">
        <v>0</v>
      </c>
      <c r="I233" s="21">
        <v>83.000066400000009</v>
      </c>
      <c r="J233" s="21">
        <v>26.6</v>
      </c>
      <c r="K233" s="21">
        <v>0.75609756097560965</v>
      </c>
      <c r="L233" s="21">
        <v>3</v>
      </c>
      <c r="M233" s="21">
        <v>92</v>
      </c>
      <c r="N233" s="21">
        <v>2016</v>
      </c>
    </row>
    <row r="234" spans="1:14" x14ac:dyDescent="0.25">
      <c r="A234" s="20">
        <v>0</v>
      </c>
      <c r="B234" s="20" t="s">
        <v>318</v>
      </c>
      <c r="C234" s="21">
        <v>53</v>
      </c>
      <c r="D234" s="21">
        <v>158.99975609399999</v>
      </c>
      <c r="E234" s="21">
        <v>50.999921766</v>
      </c>
      <c r="F234" s="19">
        <v>120</v>
      </c>
      <c r="G234">
        <v>0</v>
      </c>
      <c r="H234" s="21">
        <v>0</v>
      </c>
      <c r="I234" s="21">
        <v>87.000069600000003</v>
      </c>
      <c r="J234" s="21">
        <v>24.9</v>
      </c>
      <c r="K234" s="21">
        <v>0.91176470588235292</v>
      </c>
      <c r="L234" s="21">
        <v>3</v>
      </c>
      <c r="M234" s="21">
        <v>92</v>
      </c>
      <c r="N234" s="21">
        <v>2016</v>
      </c>
    </row>
    <row r="235" spans="1:14" x14ac:dyDescent="0.25">
      <c r="A235" s="20">
        <v>1</v>
      </c>
      <c r="B235" s="20" t="s">
        <v>318</v>
      </c>
      <c r="C235" s="21">
        <v>54</v>
      </c>
      <c r="D235" s="21">
        <v>197.99969626800001</v>
      </c>
      <c r="E235" s="21">
        <v>46.999927902000003</v>
      </c>
      <c r="F235" s="19">
        <v>126</v>
      </c>
      <c r="G235">
        <v>0</v>
      </c>
      <c r="H235" s="21">
        <v>0</v>
      </c>
      <c r="I235" s="21">
        <v>79.0000632</v>
      </c>
      <c r="J235" s="21">
        <v>26.6</v>
      </c>
      <c r="K235" s="21">
        <v>0.94285714285714273</v>
      </c>
      <c r="L235" s="21">
        <v>3</v>
      </c>
      <c r="M235" s="21">
        <v>80</v>
      </c>
      <c r="N235" s="21">
        <v>2016</v>
      </c>
    </row>
    <row r="236" spans="1:14" x14ac:dyDescent="0.25">
      <c r="A236" s="20">
        <v>1</v>
      </c>
      <c r="B236" s="20" t="s">
        <v>318</v>
      </c>
      <c r="C236" s="21">
        <v>50</v>
      </c>
      <c r="D236" s="21">
        <v>179.99972388</v>
      </c>
      <c r="E236" s="21">
        <v>61.999904892000004</v>
      </c>
      <c r="F236" s="19">
        <v>116</v>
      </c>
      <c r="G236">
        <v>0</v>
      </c>
      <c r="H236" s="21">
        <v>0</v>
      </c>
      <c r="I236" s="21">
        <v>93.000074400000003</v>
      </c>
      <c r="J236" s="21">
        <v>20.6</v>
      </c>
      <c r="K236" s="21">
        <v>0.80487804878048774</v>
      </c>
      <c r="L236" s="21">
        <v>3</v>
      </c>
      <c r="M236" s="21">
        <v>92</v>
      </c>
      <c r="N236" s="21">
        <v>2016</v>
      </c>
    </row>
    <row r="237" spans="1:14" x14ac:dyDescent="0.25">
      <c r="A237" s="20">
        <v>0</v>
      </c>
      <c r="B237" s="20" t="s">
        <v>318</v>
      </c>
      <c r="C237" s="21">
        <v>28</v>
      </c>
      <c r="D237" s="21">
        <v>120.99981438600001</v>
      </c>
      <c r="E237" s="21">
        <v>58.999909494000008</v>
      </c>
      <c r="F237" s="19">
        <v>100</v>
      </c>
      <c r="G237">
        <v>0</v>
      </c>
      <c r="H237" s="21">
        <v>0</v>
      </c>
      <c r="I237" s="21">
        <v>81.000064800000004</v>
      </c>
      <c r="J237" s="21">
        <v>20.100000000000001</v>
      </c>
      <c r="K237" s="21">
        <v>0.86131386861313874</v>
      </c>
      <c r="L237" s="21">
        <v>3</v>
      </c>
      <c r="M237" s="21">
        <v>92</v>
      </c>
      <c r="N237" s="21">
        <v>2016</v>
      </c>
    </row>
    <row r="238" spans="1:14" x14ac:dyDescent="0.25">
      <c r="A238" s="20">
        <v>1</v>
      </c>
      <c r="B238" s="20" t="s">
        <v>318</v>
      </c>
      <c r="C238" s="21">
        <v>29</v>
      </c>
      <c r="D238" s="21">
        <v>207.99968092800003</v>
      </c>
      <c r="E238" s="21">
        <v>56.999912561999999</v>
      </c>
      <c r="F238" s="19">
        <v>118</v>
      </c>
      <c r="G238">
        <v>0</v>
      </c>
      <c r="H238" s="21">
        <v>0</v>
      </c>
      <c r="I238" s="21">
        <v>96.000076800000002</v>
      </c>
      <c r="J238" s="21">
        <v>22.9</v>
      </c>
      <c r="K238" s="21">
        <v>0.91666666666666663</v>
      </c>
      <c r="L238" s="21">
        <v>3</v>
      </c>
      <c r="M238" s="21">
        <v>85</v>
      </c>
      <c r="N238" s="21">
        <v>2016</v>
      </c>
    </row>
    <row r="239" spans="1:14" x14ac:dyDescent="0.25">
      <c r="A239" s="20">
        <v>1</v>
      </c>
      <c r="B239" s="20" t="s">
        <v>318</v>
      </c>
      <c r="C239" s="21">
        <v>26</v>
      </c>
      <c r="D239" s="21">
        <v>188.99971007400001</v>
      </c>
      <c r="E239" s="21">
        <v>59.999907960000002</v>
      </c>
      <c r="F239" s="19">
        <v>130</v>
      </c>
      <c r="G239">
        <v>0</v>
      </c>
      <c r="H239" s="21">
        <v>0</v>
      </c>
      <c r="I239" s="21">
        <v>92.000073600000007</v>
      </c>
      <c r="J239" s="21">
        <v>24.4</v>
      </c>
      <c r="K239" s="21">
        <v>0.82499999999999996</v>
      </c>
      <c r="L239" s="21">
        <v>3</v>
      </c>
      <c r="M239" s="21">
        <v>92</v>
      </c>
      <c r="N239" s="21">
        <v>2016</v>
      </c>
    </row>
    <row r="240" spans="1:14" x14ac:dyDescent="0.25">
      <c r="A240" s="20">
        <v>1</v>
      </c>
      <c r="B240" s="20" t="s">
        <v>318</v>
      </c>
      <c r="C240" s="21">
        <v>46</v>
      </c>
      <c r="D240" s="21">
        <v>204.99968552999999</v>
      </c>
      <c r="E240" s="21">
        <v>36.999943242000001</v>
      </c>
      <c r="F240" s="19">
        <v>110</v>
      </c>
      <c r="G240">
        <v>0</v>
      </c>
      <c r="H240" s="21">
        <v>0</v>
      </c>
      <c r="I240" s="21">
        <v>103.0000824</v>
      </c>
      <c r="J240" s="21">
        <v>23.5</v>
      </c>
      <c r="K240" s="21">
        <v>0.88571428571428557</v>
      </c>
      <c r="L240" s="21">
        <v>3</v>
      </c>
      <c r="M240" s="21">
        <v>73</v>
      </c>
      <c r="N240" s="21">
        <v>2016</v>
      </c>
    </row>
    <row r="241" spans="1:14" x14ac:dyDescent="0.25">
      <c r="A241" s="20">
        <v>1</v>
      </c>
      <c r="B241" s="20" t="s">
        <v>318</v>
      </c>
      <c r="C241" s="21">
        <v>52</v>
      </c>
      <c r="D241" s="21">
        <v>191.99970547200002</v>
      </c>
      <c r="E241" s="21">
        <v>39.999938640000003</v>
      </c>
      <c r="F241" s="19">
        <v>110</v>
      </c>
      <c r="G241">
        <v>0</v>
      </c>
      <c r="H241" s="21">
        <v>0</v>
      </c>
      <c r="I241" s="21">
        <v>155.000124</v>
      </c>
      <c r="J241" s="21">
        <v>27.8</v>
      </c>
      <c r="K241" s="21">
        <v>1.0061349693251533</v>
      </c>
      <c r="L241" s="21">
        <v>3</v>
      </c>
      <c r="M241" s="21">
        <v>59</v>
      </c>
      <c r="N241" s="21">
        <v>2016</v>
      </c>
    </row>
    <row r="242" spans="1:14" x14ac:dyDescent="0.25">
      <c r="A242" s="20">
        <v>0</v>
      </c>
      <c r="B242" s="20" t="s">
        <v>318</v>
      </c>
      <c r="C242" s="21">
        <v>61</v>
      </c>
      <c r="D242" s="21">
        <v>218.99966405399999</v>
      </c>
      <c r="E242" s="21">
        <v>101.999843532</v>
      </c>
      <c r="F242" s="19">
        <v>110</v>
      </c>
      <c r="G242">
        <v>0</v>
      </c>
      <c r="H242" s="21">
        <v>0</v>
      </c>
      <c r="I242" s="21">
        <v>88.000070399999998</v>
      </c>
      <c r="J242" s="21">
        <v>17.2</v>
      </c>
      <c r="K242" s="21">
        <v>0.79411764705882348</v>
      </c>
      <c r="L242" s="21">
        <v>3</v>
      </c>
      <c r="M242" s="21">
        <v>79</v>
      </c>
      <c r="N242" s="21">
        <v>2016</v>
      </c>
    </row>
    <row r="243" spans="1:14" x14ac:dyDescent="0.25">
      <c r="A243" s="20">
        <v>1</v>
      </c>
      <c r="B243" s="20" t="s">
        <v>318</v>
      </c>
      <c r="C243" s="21">
        <v>64</v>
      </c>
      <c r="D243" s="21">
        <v>135.99979137600002</v>
      </c>
      <c r="E243" s="21">
        <v>54.999915629999997</v>
      </c>
      <c r="F243" s="19">
        <v>114</v>
      </c>
      <c r="G243">
        <v>1</v>
      </c>
      <c r="H243" s="21">
        <v>0</v>
      </c>
      <c r="I243" s="21">
        <v>153.00012239999998</v>
      </c>
      <c r="J243" s="21">
        <v>31.1</v>
      </c>
      <c r="K243" s="21">
        <v>0.89130434782608692</v>
      </c>
      <c r="L243" s="21">
        <v>3</v>
      </c>
      <c r="M243" s="21">
        <v>78</v>
      </c>
      <c r="N243" s="21">
        <v>2016</v>
      </c>
    </row>
    <row r="244" spans="1:14" x14ac:dyDescent="0.25">
      <c r="A244" s="20">
        <v>0</v>
      </c>
      <c r="B244" s="20" t="s">
        <v>318</v>
      </c>
      <c r="C244" s="21">
        <v>44</v>
      </c>
      <c r="D244" s="21">
        <v>193.999702404</v>
      </c>
      <c r="E244" s="21">
        <v>91.99985887199999</v>
      </c>
      <c r="F244" s="19">
        <v>128</v>
      </c>
      <c r="G244">
        <v>0</v>
      </c>
      <c r="H244" s="21">
        <v>1</v>
      </c>
      <c r="I244" s="21">
        <v>79.0000632</v>
      </c>
      <c r="J244" s="21">
        <v>28.3</v>
      </c>
      <c r="K244" s="21">
        <v>0.88275862068965516</v>
      </c>
      <c r="L244" s="21">
        <v>3</v>
      </c>
      <c r="M244" s="21">
        <v>72</v>
      </c>
      <c r="N244" s="21">
        <v>2016</v>
      </c>
    </row>
    <row r="245" spans="1:14" x14ac:dyDescent="0.25">
      <c r="A245" s="20">
        <v>0</v>
      </c>
      <c r="B245" s="20" t="s">
        <v>318</v>
      </c>
      <c r="C245" s="21">
        <v>56</v>
      </c>
      <c r="D245" s="21">
        <v>195.99969933600002</v>
      </c>
      <c r="E245" s="21">
        <v>64.999900289999999</v>
      </c>
      <c r="F245" s="19">
        <v>122</v>
      </c>
      <c r="G245">
        <v>0</v>
      </c>
      <c r="H245" s="21">
        <v>0</v>
      </c>
      <c r="I245" s="21">
        <v>89.000071199999994</v>
      </c>
      <c r="J245" s="21">
        <v>36.1</v>
      </c>
      <c r="K245" s="21">
        <v>0.82105263157894737</v>
      </c>
      <c r="L245" s="21">
        <v>3</v>
      </c>
      <c r="M245" s="21">
        <v>82</v>
      </c>
      <c r="N245" s="21">
        <v>2016</v>
      </c>
    </row>
    <row r="246" spans="1:14" x14ac:dyDescent="0.25">
      <c r="A246" s="20">
        <v>1</v>
      </c>
      <c r="B246" s="20" t="s">
        <v>318</v>
      </c>
      <c r="C246" s="21">
        <v>25</v>
      </c>
      <c r="D246" s="21">
        <v>85.999868076000013</v>
      </c>
      <c r="E246" s="21">
        <v>45.999929435999995</v>
      </c>
      <c r="F246" s="19">
        <v>110</v>
      </c>
      <c r="G246">
        <v>0</v>
      </c>
      <c r="H246" s="21">
        <v>0</v>
      </c>
      <c r="I246" s="21">
        <v>67.000053600000001</v>
      </c>
      <c r="J246" s="21">
        <v>21.1</v>
      </c>
      <c r="K246" s="21">
        <v>0.87142857142857133</v>
      </c>
      <c r="L246" s="21">
        <v>3</v>
      </c>
      <c r="M246" s="21">
        <v>88</v>
      </c>
      <c r="N246" s="21">
        <v>2016</v>
      </c>
    </row>
    <row r="247" spans="1:14" x14ac:dyDescent="0.25">
      <c r="A247" s="20">
        <v>0</v>
      </c>
      <c r="B247" s="20" t="s">
        <v>318</v>
      </c>
      <c r="C247" s="21">
        <v>47</v>
      </c>
      <c r="D247" s="21">
        <v>230.999645646</v>
      </c>
      <c r="E247" s="21">
        <v>69.999892620000011</v>
      </c>
      <c r="F247" s="19">
        <v>136</v>
      </c>
      <c r="G247">
        <v>0</v>
      </c>
      <c r="H247" s="21">
        <v>0</v>
      </c>
      <c r="I247" s="21">
        <v>93.000074400000003</v>
      </c>
      <c r="J247" s="21">
        <v>32.299999999999997</v>
      </c>
      <c r="K247" s="21">
        <v>0.97619047619047616</v>
      </c>
      <c r="L247" s="21">
        <v>3</v>
      </c>
      <c r="M247" s="21">
        <v>65</v>
      </c>
      <c r="N247" s="21">
        <v>2016</v>
      </c>
    </row>
    <row r="248" spans="1:14" x14ac:dyDescent="0.25">
      <c r="A248" s="20">
        <v>0</v>
      </c>
      <c r="B248" s="20" t="s">
        <v>318</v>
      </c>
      <c r="C248" s="21">
        <v>60</v>
      </c>
      <c r="D248" s="21">
        <v>209.99967786000002</v>
      </c>
      <c r="E248" s="21">
        <v>53.999917164000003</v>
      </c>
      <c r="F248" s="19">
        <v>126</v>
      </c>
      <c r="G248">
        <v>0</v>
      </c>
      <c r="H248" s="21">
        <v>0</v>
      </c>
      <c r="I248" s="21">
        <v>90.000071999999989</v>
      </c>
      <c r="J248" s="21">
        <v>24.5</v>
      </c>
      <c r="K248" s="21">
        <v>0.9285714285714286</v>
      </c>
      <c r="L248" s="21">
        <v>3</v>
      </c>
      <c r="M248" s="21">
        <v>78</v>
      </c>
      <c r="N248" s="21">
        <v>2016</v>
      </c>
    </row>
    <row r="249" spans="1:14" x14ac:dyDescent="0.25">
      <c r="A249" s="20">
        <v>0</v>
      </c>
      <c r="B249" s="20" t="s">
        <v>318</v>
      </c>
      <c r="C249" s="21">
        <v>56</v>
      </c>
      <c r="D249" s="21">
        <v>240.999630306</v>
      </c>
      <c r="E249" s="21">
        <v>63.999901823999998</v>
      </c>
      <c r="F249" s="19">
        <v>114</v>
      </c>
      <c r="G249">
        <v>0</v>
      </c>
      <c r="H249" s="21">
        <v>0</v>
      </c>
      <c r="I249" s="21">
        <v>88.000070399999998</v>
      </c>
      <c r="J249" s="21">
        <v>28.3</v>
      </c>
      <c r="K249" s="21">
        <v>0.83132530120481929</v>
      </c>
      <c r="L249" s="21">
        <v>3</v>
      </c>
      <c r="M249" s="21">
        <v>82</v>
      </c>
      <c r="N249" s="21">
        <v>2016</v>
      </c>
    </row>
    <row r="250" spans="1:14" x14ac:dyDescent="0.25">
      <c r="A250" s="20">
        <v>1</v>
      </c>
      <c r="B250" s="20" t="s">
        <v>318</v>
      </c>
      <c r="C250" s="21">
        <v>60</v>
      </c>
      <c r="D250" s="21">
        <v>200.99969166600002</v>
      </c>
      <c r="E250" s="21">
        <v>79.999877280000007</v>
      </c>
      <c r="F250" s="19">
        <v>118</v>
      </c>
      <c r="G250">
        <v>1</v>
      </c>
      <c r="H250" s="21">
        <v>0</v>
      </c>
      <c r="I250" s="21">
        <v>97.000077599999997</v>
      </c>
      <c r="J250" s="21">
        <v>25.2</v>
      </c>
      <c r="K250" s="21">
        <v>0.87837837837837829</v>
      </c>
      <c r="L250" s="21">
        <v>3</v>
      </c>
      <c r="M250" s="21">
        <v>85</v>
      </c>
      <c r="N250" s="21">
        <v>2016</v>
      </c>
    </row>
    <row r="251" spans="1:14" x14ac:dyDescent="0.25">
      <c r="A251" s="20">
        <v>0</v>
      </c>
      <c r="B251" s="20" t="s">
        <v>318</v>
      </c>
      <c r="C251" s="21">
        <v>48</v>
      </c>
      <c r="D251" s="21">
        <v>211.99967479200001</v>
      </c>
      <c r="E251" s="21">
        <v>38.999940174000002</v>
      </c>
      <c r="F251" s="19">
        <v>110</v>
      </c>
      <c r="G251">
        <v>0</v>
      </c>
      <c r="H251" s="21">
        <v>0</v>
      </c>
      <c r="I251" s="21">
        <v>95.000076000000007</v>
      </c>
      <c r="J251" s="21">
        <v>31.1</v>
      </c>
      <c r="K251" s="21">
        <v>0.88095238095238093</v>
      </c>
      <c r="L251" s="21">
        <v>3</v>
      </c>
      <c r="M251" s="21">
        <v>67</v>
      </c>
      <c r="N251" s="21">
        <v>2016</v>
      </c>
    </row>
    <row r="252" spans="1:14" x14ac:dyDescent="0.25">
      <c r="A252" s="20">
        <v>1</v>
      </c>
      <c r="B252" s="20" t="s">
        <v>318</v>
      </c>
      <c r="C252" s="21">
        <v>30</v>
      </c>
      <c r="D252" s="21">
        <v>185.999714676</v>
      </c>
      <c r="E252" s="21">
        <v>54.999915629999997</v>
      </c>
      <c r="F252" s="19">
        <v>110</v>
      </c>
      <c r="G252">
        <v>0</v>
      </c>
      <c r="H252" s="21">
        <v>0</v>
      </c>
      <c r="I252" s="21">
        <v>104.00008320000001</v>
      </c>
      <c r="J252" s="21">
        <v>26.7</v>
      </c>
      <c r="K252" s="21">
        <v>0.94303797468354422</v>
      </c>
      <c r="L252" s="21">
        <v>3</v>
      </c>
      <c r="M252" s="21">
        <v>88</v>
      </c>
      <c r="N252" s="21">
        <v>2016</v>
      </c>
    </row>
    <row r="253" spans="1:14" x14ac:dyDescent="0.25">
      <c r="A253" s="20">
        <v>0</v>
      </c>
      <c r="B253" s="20" t="s">
        <v>318</v>
      </c>
      <c r="C253" s="21">
        <v>43</v>
      </c>
      <c r="D253" s="21">
        <v>156.999759162</v>
      </c>
      <c r="E253" s="21">
        <v>45.999929435999995</v>
      </c>
      <c r="F253" s="19">
        <v>132</v>
      </c>
      <c r="G253">
        <v>0</v>
      </c>
      <c r="H253" s="21">
        <v>0</v>
      </c>
      <c r="I253" s="21">
        <v>89.000071199999994</v>
      </c>
      <c r="J253" s="21">
        <v>35.9</v>
      </c>
      <c r="K253" s="21">
        <v>0.8</v>
      </c>
      <c r="L253" s="21">
        <v>3</v>
      </c>
      <c r="M253" s="21">
        <v>74</v>
      </c>
      <c r="N253" s="21">
        <v>2016</v>
      </c>
    </row>
    <row r="254" spans="1:14" x14ac:dyDescent="0.25">
      <c r="A254" s="20">
        <v>0</v>
      </c>
      <c r="B254" s="20" t="s">
        <v>318</v>
      </c>
      <c r="C254" s="21">
        <v>43</v>
      </c>
      <c r="D254" s="21">
        <v>173.99973308400001</v>
      </c>
      <c r="E254" s="21">
        <v>52.999918698000002</v>
      </c>
      <c r="F254" s="19">
        <v>100</v>
      </c>
      <c r="G254">
        <v>0</v>
      </c>
      <c r="H254" s="21">
        <v>0</v>
      </c>
      <c r="I254" s="21">
        <v>86.000068799999994</v>
      </c>
      <c r="J254" s="21">
        <v>25.7</v>
      </c>
      <c r="K254" s="21">
        <v>0.82608695652173914</v>
      </c>
      <c r="L254" s="21">
        <v>3</v>
      </c>
      <c r="M254" s="21">
        <v>92</v>
      </c>
      <c r="N254" s="21">
        <v>2016</v>
      </c>
    </row>
    <row r="255" spans="1:14" x14ac:dyDescent="0.25">
      <c r="A255" s="20">
        <v>1</v>
      </c>
      <c r="B255" s="20" t="s">
        <v>318</v>
      </c>
      <c r="C255" s="21">
        <v>40</v>
      </c>
      <c r="D255" s="21">
        <v>180.99972234600003</v>
      </c>
      <c r="E255" s="21">
        <v>51.999920232000008</v>
      </c>
      <c r="F255" s="19">
        <v>112</v>
      </c>
      <c r="G255">
        <v>0</v>
      </c>
      <c r="H255" s="21">
        <v>0</v>
      </c>
      <c r="I255" s="21">
        <v>97.000077599999997</v>
      </c>
      <c r="J255" s="21">
        <v>25.6</v>
      </c>
      <c r="K255" s="21">
        <v>0.90445859872611478</v>
      </c>
      <c r="L255" s="21">
        <v>3</v>
      </c>
      <c r="M255" s="21">
        <v>92</v>
      </c>
      <c r="N255" s="21">
        <v>2016</v>
      </c>
    </row>
    <row r="256" spans="1:14" x14ac:dyDescent="0.25">
      <c r="A256" s="20">
        <v>0</v>
      </c>
      <c r="B256" s="20" t="s">
        <v>318</v>
      </c>
      <c r="C256" s="21">
        <v>52</v>
      </c>
      <c r="D256" s="21">
        <v>241.99962877200002</v>
      </c>
      <c r="E256" s="21">
        <v>78.999878813999999</v>
      </c>
      <c r="F256" s="19">
        <v>110</v>
      </c>
      <c r="G256">
        <v>0</v>
      </c>
      <c r="H256" s="21">
        <v>0</v>
      </c>
      <c r="I256" s="21">
        <v>94.000075199999998</v>
      </c>
      <c r="J256" s="21">
        <v>23</v>
      </c>
      <c r="K256" s="21">
        <v>0.78378378378378366</v>
      </c>
      <c r="L256" s="21">
        <v>3</v>
      </c>
      <c r="M256" s="21">
        <v>82</v>
      </c>
      <c r="N256" s="21">
        <v>2016</v>
      </c>
    </row>
    <row r="257" spans="1:14" x14ac:dyDescent="0.25">
      <c r="A257" s="20">
        <v>1</v>
      </c>
      <c r="B257" s="20" t="s">
        <v>318</v>
      </c>
      <c r="C257" s="21">
        <v>56</v>
      </c>
      <c r="D257" s="21">
        <v>157.999757628</v>
      </c>
      <c r="E257" s="21">
        <v>42.999934038000006</v>
      </c>
      <c r="F257" s="19">
        <v>110</v>
      </c>
      <c r="G257">
        <v>0</v>
      </c>
      <c r="H257" s="21">
        <v>0</v>
      </c>
      <c r="I257" s="21">
        <v>97.000077599999997</v>
      </c>
      <c r="J257" s="21">
        <v>25.3</v>
      </c>
      <c r="K257" s="21">
        <v>0.89473684210526316</v>
      </c>
      <c r="L257" s="21">
        <v>3</v>
      </c>
      <c r="M257" s="21">
        <v>88</v>
      </c>
      <c r="N257" s="21">
        <v>2016</v>
      </c>
    </row>
    <row r="258" spans="1:14" x14ac:dyDescent="0.25">
      <c r="A258" s="20">
        <v>1</v>
      </c>
      <c r="B258" s="20" t="s">
        <v>318</v>
      </c>
      <c r="C258" s="21">
        <v>57</v>
      </c>
      <c r="D258" s="21">
        <v>235.99963797600003</v>
      </c>
      <c r="E258" s="21">
        <v>44.999930970000001</v>
      </c>
      <c r="F258" s="19">
        <v>122</v>
      </c>
      <c r="G258">
        <v>0</v>
      </c>
      <c r="H258" s="21">
        <v>0</v>
      </c>
      <c r="I258" s="21">
        <v>82.000065599999999</v>
      </c>
      <c r="J258" s="21">
        <v>29.6</v>
      </c>
      <c r="K258" s="21">
        <v>0.92682926829268286</v>
      </c>
      <c r="L258" s="21">
        <v>3</v>
      </c>
      <c r="M258" s="21">
        <v>73</v>
      </c>
      <c r="N258" s="21">
        <v>2016</v>
      </c>
    </row>
    <row r="259" spans="1:14" x14ac:dyDescent="0.25">
      <c r="A259" s="20">
        <v>1</v>
      </c>
      <c r="B259" s="20" t="s">
        <v>318</v>
      </c>
      <c r="C259" s="21">
        <v>45</v>
      </c>
      <c r="D259" s="21">
        <v>206.99968246200001</v>
      </c>
      <c r="E259" s="21">
        <v>57.999911028</v>
      </c>
      <c r="F259" s="19">
        <v>106</v>
      </c>
      <c r="G259">
        <v>0</v>
      </c>
      <c r="H259" s="21">
        <v>0</v>
      </c>
      <c r="I259" s="21">
        <v>89.000071199999994</v>
      </c>
      <c r="J259" s="21">
        <v>20.2</v>
      </c>
      <c r="K259" s="21">
        <v>0.8</v>
      </c>
      <c r="L259" s="21">
        <v>3</v>
      </c>
      <c r="M259" s="21">
        <v>89</v>
      </c>
      <c r="N259" s="21">
        <v>2016</v>
      </c>
    </row>
    <row r="260" spans="1:14" x14ac:dyDescent="0.25">
      <c r="A260" s="20">
        <v>0</v>
      </c>
      <c r="B260" s="20" t="s">
        <v>318</v>
      </c>
      <c r="C260" s="21">
        <v>58</v>
      </c>
      <c r="D260" s="21">
        <v>155.99976069600001</v>
      </c>
      <c r="E260" s="21">
        <v>48.999924834000005</v>
      </c>
      <c r="F260" s="19">
        <v>140</v>
      </c>
      <c r="G260">
        <v>1</v>
      </c>
      <c r="H260" s="21">
        <v>0</v>
      </c>
      <c r="I260" s="21">
        <v>113.00009039999999</v>
      </c>
      <c r="J260" s="21">
        <v>43.2</v>
      </c>
      <c r="K260" s="21">
        <v>0.77777777777777768</v>
      </c>
      <c r="L260" s="21">
        <v>3</v>
      </c>
      <c r="M260" s="21">
        <v>68</v>
      </c>
      <c r="N260" s="21">
        <v>2016</v>
      </c>
    </row>
    <row r="261" spans="1:14" x14ac:dyDescent="0.25">
      <c r="A261" s="20">
        <v>0</v>
      </c>
      <c r="B261" s="20" t="s">
        <v>318</v>
      </c>
      <c r="C261" s="21">
        <v>26</v>
      </c>
      <c r="D261" s="21">
        <v>143.999779104</v>
      </c>
      <c r="E261" s="21">
        <v>74.999884949999995</v>
      </c>
      <c r="F261" s="19">
        <v>100</v>
      </c>
      <c r="G261">
        <v>0</v>
      </c>
      <c r="H261" s="21">
        <v>0</v>
      </c>
      <c r="I261" s="21">
        <v>75.000059999999991</v>
      </c>
      <c r="J261" s="21">
        <v>21.7</v>
      </c>
      <c r="K261" s="21">
        <v>0.810126582278481</v>
      </c>
      <c r="L261" s="21">
        <v>3</v>
      </c>
      <c r="M261" s="21">
        <v>92</v>
      </c>
      <c r="N261" s="21">
        <v>2016</v>
      </c>
    </row>
    <row r="262" spans="1:14" x14ac:dyDescent="0.25">
      <c r="A262" s="20">
        <v>1</v>
      </c>
      <c r="B262" s="20" t="s">
        <v>318</v>
      </c>
      <c r="C262" s="21">
        <v>60</v>
      </c>
      <c r="D262" s="21">
        <v>155.99976069600001</v>
      </c>
      <c r="E262" s="21">
        <v>38.999940174000002</v>
      </c>
      <c r="F262" s="19">
        <v>118</v>
      </c>
      <c r="G262">
        <v>0</v>
      </c>
      <c r="H262" s="21">
        <v>0</v>
      </c>
      <c r="I262" s="21">
        <v>92.000073600000007</v>
      </c>
      <c r="J262" s="21">
        <v>25.5</v>
      </c>
      <c r="K262" s="21">
        <v>0.94871794871794879</v>
      </c>
      <c r="L262" s="21">
        <v>3</v>
      </c>
      <c r="M262" s="21">
        <v>84</v>
      </c>
      <c r="N262" s="21">
        <v>2016</v>
      </c>
    </row>
    <row r="263" spans="1:14" x14ac:dyDescent="0.25">
      <c r="A263" s="20">
        <v>1</v>
      </c>
      <c r="B263" s="20" t="s">
        <v>318</v>
      </c>
      <c r="C263" s="21">
        <v>49</v>
      </c>
      <c r="D263" s="21">
        <v>153.99976376400002</v>
      </c>
      <c r="E263" s="21">
        <v>64.999900289999999</v>
      </c>
      <c r="F263" s="19">
        <v>120</v>
      </c>
      <c r="G263">
        <v>0</v>
      </c>
      <c r="H263" s="21">
        <v>0</v>
      </c>
      <c r="I263" s="21">
        <v>91.000072799999998</v>
      </c>
      <c r="J263" s="21">
        <v>25.5</v>
      </c>
      <c r="K263" s="21">
        <v>0.89308176100628933</v>
      </c>
      <c r="L263" s="21">
        <v>3</v>
      </c>
      <c r="M263" s="21">
        <v>88</v>
      </c>
      <c r="N263" s="21">
        <v>2016</v>
      </c>
    </row>
    <row r="264" spans="1:14" x14ac:dyDescent="0.25">
      <c r="A264" s="20">
        <v>1</v>
      </c>
      <c r="B264" s="20" t="s">
        <v>318</v>
      </c>
      <c r="C264" s="21">
        <v>29</v>
      </c>
      <c r="D264" s="21">
        <v>165.99974535600001</v>
      </c>
      <c r="E264" s="21">
        <v>29.999953980000001</v>
      </c>
      <c r="F264" s="19">
        <v>112</v>
      </c>
      <c r="G264">
        <v>0</v>
      </c>
      <c r="H264" s="21">
        <v>0</v>
      </c>
      <c r="I264" s="21">
        <v>97.000077599999997</v>
      </c>
      <c r="J264" s="21">
        <v>26.5</v>
      </c>
      <c r="K264" s="21">
        <v>0.93292682926829273</v>
      </c>
      <c r="L264" s="21">
        <v>3</v>
      </c>
      <c r="M264" s="21">
        <v>84</v>
      </c>
      <c r="N264" s="21">
        <v>2016</v>
      </c>
    </row>
    <row r="265" spans="1:14" x14ac:dyDescent="0.25">
      <c r="A265" s="20">
        <v>0</v>
      </c>
      <c r="B265" s="20" t="s">
        <v>318</v>
      </c>
      <c r="C265" s="21">
        <v>55</v>
      </c>
      <c r="D265" s="21">
        <v>194.99970087</v>
      </c>
      <c r="E265" s="21">
        <v>53.999917164000003</v>
      </c>
      <c r="F265" s="19">
        <v>118</v>
      </c>
      <c r="G265">
        <v>0</v>
      </c>
      <c r="H265" s="21">
        <v>0</v>
      </c>
      <c r="I265" s="21">
        <v>75.000059999999991</v>
      </c>
      <c r="J265" s="21">
        <v>28.1</v>
      </c>
      <c r="K265" s="21">
        <v>0.83536585365853666</v>
      </c>
      <c r="L265" s="21">
        <v>3</v>
      </c>
      <c r="M265" s="21">
        <v>84</v>
      </c>
      <c r="N265" s="21">
        <v>2016</v>
      </c>
    </row>
    <row r="266" spans="1:14" x14ac:dyDescent="0.25">
      <c r="A266" s="20">
        <v>1</v>
      </c>
      <c r="B266" s="20" t="s">
        <v>318</v>
      </c>
      <c r="C266" s="21">
        <v>74</v>
      </c>
      <c r="D266" s="21">
        <v>170.999737686</v>
      </c>
      <c r="E266" s="21">
        <v>73.999886484000001</v>
      </c>
      <c r="F266" s="19">
        <v>116</v>
      </c>
      <c r="G266">
        <v>0</v>
      </c>
      <c r="H266" s="21">
        <v>0</v>
      </c>
      <c r="I266" s="21">
        <v>95.000076000000007</v>
      </c>
      <c r="J266" s="21">
        <v>27.3</v>
      </c>
      <c r="K266" s="21">
        <v>0.91463414634146345</v>
      </c>
      <c r="L266" s="21">
        <v>3</v>
      </c>
      <c r="M266" s="21">
        <v>92</v>
      </c>
      <c r="N266" s="21">
        <v>2016</v>
      </c>
    </row>
    <row r="267" spans="1:14" x14ac:dyDescent="0.25">
      <c r="A267" s="20">
        <v>1</v>
      </c>
      <c r="B267" s="20" t="s">
        <v>318</v>
      </c>
      <c r="C267" s="21">
        <v>42</v>
      </c>
      <c r="D267" s="21">
        <v>201.99969013199998</v>
      </c>
      <c r="E267" s="21">
        <v>72.999888018000007</v>
      </c>
      <c r="F267" s="19">
        <v>112</v>
      </c>
      <c r="G267">
        <v>0</v>
      </c>
      <c r="H267" s="21">
        <v>0</v>
      </c>
      <c r="I267" s="21">
        <v>99.000079200000002</v>
      </c>
      <c r="J267" s="21">
        <v>24.2</v>
      </c>
      <c r="K267" s="21">
        <v>0.9263803680981596</v>
      </c>
      <c r="L267" s="21">
        <v>3</v>
      </c>
      <c r="M267" s="21">
        <v>89</v>
      </c>
      <c r="N267" s="21">
        <v>2016</v>
      </c>
    </row>
    <row r="268" spans="1:14" x14ac:dyDescent="0.25">
      <c r="A268" s="20">
        <v>1</v>
      </c>
      <c r="B268" s="20" t="s">
        <v>318</v>
      </c>
      <c r="C268" s="21">
        <v>39</v>
      </c>
      <c r="D268" s="21">
        <v>135.99979137600002</v>
      </c>
      <c r="E268" s="21">
        <v>34.999946310000006</v>
      </c>
      <c r="F268" s="19">
        <v>120</v>
      </c>
      <c r="G268">
        <v>0</v>
      </c>
      <c r="H268" s="21">
        <v>0</v>
      </c>
      <c r="I268" s="21">
        <v>74.000059199999995</v>
      </c>
      <c r="J268" s="21">
        <v>26.1</v>
      </c>
      <c r="K268" s="21">
        <v>0.87804878048780488</v>
      </c>
      <c r="L268" s="21">
        <v>3</v>
      </c>
      <c r="M268" s="21">
        <v>84</v>
      </c>
      <c r="N268" s="21">
        <v>2016</v>
      </c>
    </row>
    <row r="269" spans="1:14" x14ac:dyDescent="0.25">
      <c r="A269" s="20">
        <v>1</v>
      </c>
      <c r="B269" s="20" t="s">
        <v>318</v>
      </c>
      <c r="C269" s="21">
        <v>47</v>
      </c>
      <c r="D269" s="21">
        <v>202.99968859800001</v>
      </c>
      <c r="E269" s="21">
        <v>69.999892620000011</v>
      </c>
      <c r="F269" s="19">
        <v>120</v>
      </c>
      <c r="G269">
        <v>0</v>
      </c>
      <c r="H269" s="21">
        <v>0</v>
      </c>
      <c r="I269" s="21">
        <v>93.000074400000003</v>
      </c>
      <c r="J269" s="21">
        <v>25.7</v>
      </c>
      <c r="K269" s="21">
        <v>0.86746987951807231</v>
      </c>
      <c r="L269" s="21">
        <v>3</v>
      </c>
      <c r="M269" s="21">
        <v>85</v>
      </c>
      <c r="N269" s="21">
        <v>2016</v>
      </c>
    </row>
    <row r="270" spans="1:14" x14ac:dyDescent="0.25">
      <c r="A270" s="20">
        <v>1</v>
      </c>
      <c r="B270" s="20" t="s">
        <v>318</v>
      </c>
      <c r="C270" s="21">
        <v>27</v>
      </c>
      <c r="D270" s="21">
        <v>207.99968092800003</v>
      </c>
      <c r="E270" s="21">
        <v>55.999914096000005</v>
      </c>
      <c r="F270" s="19">
        <v>106</v>
      </c>
      <c r="G270">
        <v>0</v>
      </c>
      <c r="H270" s="21">
        <v>0</v>
      </c>
      <c r="I270" s="21">
        <v>93.000074400000003</v>
      </c>
      <c r="J270" s="21">
        <v>24.7</v>
      </c>
      <c r="K270" s="21">
        <v>0.84146341463414631</v>
      </c>
      <c r="L270" s="21">
        <v>3</v>
      </c>
      <c r="M270" s="21">
        <v>89</v>
      </c>
      <c r="N270" s="21">
        <v>2016</v>
      </c>
    </row>
    <row r="271" spans="1:14" x14ac:dyDescent="0.25">
      <c r="A271" s="20">
        <v>0</v>
      </c>
      <c r="B271" s="20" t="s">
        <v>318</v>
      </c>
      <c r="C271" s="21">
        <v>73</v>
      </c>
      <c r="D271" s="21">
        <v>173.99973308400001</v>
      </c>
      <c r="E271" s="21">
        <v>71.999889551999999</v>
      </c>
      <c r="F271" s="19">
        <v>124</v>
      </c>
      <c r="G271">
        <v>1</v>
      </c>
      <c r="H271" s="21">
        <v>0</v>
      </c>
      <c r="I271" s="21">
        <v>114.0000912</v>
      </c>
      <c r="J271" s="21">
        <v>28.8</v>
      </c>
      <c r="K271" s="21">
        <v>0.82142857142857129</v>
      </c>
      <c r="L271" s="21">
        <v>3</v>
      </c>
      <c r="M271" s="21">
        <v>84</v>
      </c>
      <c r="N271" s="21">
        <v>2016</v>
      </c>
    </row>
    <row r="272" spans="1:14" x14ac:dyDescent="0.25">
      <c r="A272" s="20">
        <v>0</v>
      </c>
      <c r="B272" s="20" t="s">
        <v>318</v>
      </c>
      <c r="C272" s="21">
        <v>42</v>
      </c>
      <c r="D272" s="21">
        <v>180.99972234600003</v>
      </c>
      <c r="E272" s="21">
        <v>37.999941708000001</v>
      </c>
      <c r="F272" s="19">
        <v>124</v>
      </c>
      <c r="G272">
        <v>0</v>
      </c>
      <c r="H272" s="21">
        <v>0</v>
      </c>
      <c r="I272" s="21">
        <v>105.000084</v>
      </c>
      <c r="J272" s="21">
        <v>56.2</v>
      </c>
      <c r="K272" s="21">
        <v>1.0514018691588787</v>
      </c>
      <c r="L272" s="21">
        <v>3</v>
      </c>
      <c r="M272" s="21">
        <v>58</v>
      </c>
      <c r="N272" s="21">
        <v>2016</v>
      </c>
    </row>
    <row r="273" spans="1:14" x14ac:dyDescent="0.25">
      <c r="A273" s="20">
        <v>1</v>
      </c>
      <c r="B273" s="20" t="s">
        <v>318</v>
      </c>
      <c r="C273" s="21">
        <v>32</v>
      </c>
      <c r="D273" s="21">
        <v>240.999630306</v>
      </c>
      <c r="E273" s="21">
        <v>72.999888018000007</v>
      </c>
      <c r="F273" s="19">
        <v>112</v>
      </c>
      <c r="G273">
        <v>0</v>
      </c>
      <c r="H273" s="21">
        <v>0</v>
      </c>
      <c r="I273" s="21">
        <v>86.000068799999994</v>
      </c>
      <c r="J273" s="21">
        <v>26.4</v>
      </c>
      <c r="K273" s="21">
        <v>0.88607594936708867</v>
      </c>
      <c r="L273" s="21">
        <v>3</v>
      </c>
      <c r="M273" s="21">
        <v>82</v>
      </c>
      <c r="N273" s="21">
        <v>2016</v>
      </c>
    </row>
    <row r="274" spans="1:14" x14ac:dyDescent="0.25">
      <c r="A274" s="20">
        <v>1</v>
      </c>
      <c r="B274" s="20" t="s">
        <v>318</v>
      </c>
      <c r="C274" s="21">
        <v>48</v>
      </c>
      <c r="D274" s="21">
        <v>179.99972388</v>
      </c>
      <c r="E274" s="21">
        <v>67.999895688000009</v>
      </c>
      <c r="F274" s="19">
        <v>120</v>
      </c>
      <c r="G274">
        <v>0</v>
      </c>
      <c r="H274" s="21">
        <v>0</v>
      </c>
      <c r="I274" s="21">
        <v>102.00008159999999</v>
      </c>
      <c r="J274" s="21">
        <v>26.9</v>
      </c>
      <c r="K274" s="21">
        <v>0.89473684210526316</v>
      </c>
      <c r="L274" s="21">
        <v>3</v>
      </c>
      <c r="M274" s="21">
        <v>84</v>
      </c>
      <c r="N274" s="21">
        <v>2016</v>
      </c>
    </row>
    <row r="275" spans="1:14" x14ac:dyDescent="0.25">
      <c r="A275" s="20">
        <v>1</v>
      </c>
      <c r="B275" s="20" t="s">
        <v>318</v>
      </c>
      <c r="C275" s="21">
        <v>66</v>
      </c>
      <c r="D275" s="21">
        <v>204.99968552999999</v>
      </c>
      <c r="E275" s="21">
        <v>71.999889551999999</v>
      </c>
      <c r="F275" s="19">
        <v>118</v>
      </c>
      <c r="G275">
        <v>0</v>
      </c>
      <c r="H275" s="21">
        <v>0</v>
      </c>
      <c r="I275" s="21">
        <v>101.00008079999999</v>
      </c>
      <c r="J275" s="21">
        <v>27</v>
      </c>
      <c r="K275" s="21">
        <v>0.95121951219512202</v>
      </c>
      <c r="L275" s="21">
        <v>3</v>
      </c>
      <c r="M275" s="21">
        <v>81</v>
      </c>
      <c r="N275" s="21">
        <v>2016</v>
      </c>
    </row>
    <row r="276" spans="1:14" x14ac:dyDescent="0.25">
      <c r="A276" s="20">
        <v>0</v>
      </c>
      <c r="B276" s="20" t="s">
        <v>318</v>
      </c>
      <c r="C276" s="21">
        <v>60</v>
      </c>
      <c r="D276" s="21">
        <v>158.99975609399999</v>
      </c>
      <c r="E276" s="21">
        <v>41.999935571999998</v>
      </c>
      <c r="F276" s="19">
        <v>120</v>
      </c>
      <c r="G276">
        <v>1</v>
      </c>
      <c r="H276" s="21">
        <v>0</v>
      </c>
      <c r="I276" s="21">
        <v>86.000068799999994</v>
      </c>
      <c r="J276" s="21">
        <v>30</v>
      </c>
      <c r="K276" s="21">
        <v>0.84810126582278489</v>
      </c>
      <c r="L276" s="21">
        <v>3</v>
      </c>
      <c r="M276" s="21">
        <v>81</v>
      </c>
      <c r="N276" s="21">
        <v>2016</v>
      </c>
    </row>
    <row r="277" spans="1:14" x14ac:dyDescent="0.25">
      <c r="A277" s="20">
        <v>0</v>
      </c>
      <c r="B277" s="20" t="s">
        <v>318</v>
      </c>
      <c r="C277" s="21">
        <v>54</v>
      </c>
      <c r="D277" s="21">
        <v>190.99970700600002</v>
      </c>
      <c r="E277" s="21">
        <v>57.999911028</v>
      </c>
      <c r="F277" s="19">
        <v>116</v>
      </c>
      <c r="G277">
        <v>0</v>
      </c>
      <c r="H277" s="21">
        <v>0</v>
      </c>
      <c r="I277" s="21">
        <v>85.000067999999999</v>
      </c>
      <c r="J277" s="21">
        <v>35.1</v>
      </c>
      <c r="K277" s="21">
        <v>0.84444444444444444</v>
      </c>
      <c r="L277" s="21">
        <v>3</v>
      </c>
      <c r="M277" s="21">
        <v>86</v>
      </c>
      <c r="N277" s="21">
        <v>2016</v>
      </c>
    </row>
    <row r="278" spans="1:14" x14ac:dyDescent="0.25">
      <c r="A278" s="20">
        <v>1</v>
      </c>
      <c r="B278" s="20" t="s">
        <v>318</v>
      </c>
      <c r="C278" s="21">
        <v>55</v>
      </c>
      <c r="D278" s="21">
        <v>202.99968859800001</v>
      </c>
      <c r="E278" s="21">
        <v>39.999938640000003</v>
      </c>
      <c r="F278" s="19">
        <v>110</v>
      </c>
      <c r="G278">
        <v>0</v>
      </c>
      <c r="H278" s="21">
        <v>0</v>
      </c>
      <c r="I278" s="21">
        <v>79.0000632</v>
      </c>
      <c r="J278" s="21">
        <v>33.4</v>
      </c>
      <c r="K278" s="21">
        <v>0.98969072164948457</v>
      </c>
      <c r="L278" s="21">
        <v>3</v>
      </c>
      <c r="M278" s="21">
        <v>69</v>
      </c>
      <c r="N278" s="21">
        <v>2016</v>
      </c>
    </row>
    <row r="279" spans="1:14" x14ac:dyDescent="0.25">
      <c r="A279" s="20">
        <v>0</v>
      </c>
      <c r="B279" s="20" t="s">
        <v>318</v>
      </c>
      <c r="C279" s="21">
        <v>47</v>
      </c>
      <c r="D279" s="21">
        <v>200.99969166600002</v>
      </c>
      <c r="E279" s="21">
        <v>47.999926368000004</v>
      </c>
      <c r="F279" s="19">
        <v>130</v>
      </c>
      <c r="G279">
        <v>0</v>
      </c>
      <c r="H279" s="21">
        <v>0</v>
      </c>
      <c r="I279" s="21">
        <v>89.000071199999994</v>
      </c>
      <c r="J279" s="21">
        <v>38.299999999999997</v>
      </c>
      <c r="K279" s="21">
        <v>0.89690721649484528</v>
      </c>
      <c r="L279" s="21">
        <v>3</v>
      </c>
      <c r="M279" s="21">
        <v>64</v>
      </c>
      <c r="N279" s="21">
        <v>2016</v>
      </c>
    </row>
    <row r="280" spans="1:14" x14ac:dyDescent="0.25">
      <c r="A280" s="20">
        <v>0</v>
      </c>
      <c r="B280" s="20" t="s">
        <v>318</v>
      </c>
      <c r="C280" s="21">
        <v>53</v>
      </c>
      <c r="D280" s="21">
        <v>184.99971621</v>
      </c>
      <c r="E280" s="21">
        <v>56.999912561999999</v>
      </c>
      <c r="F280" s="19">
        <v>122</v>
      </c>
      <c r="G280">
        <v>1</v>
      </c>
      <c r="H280" s="21">
        <v>0</v>
      </c>
      <c r="I280" s="21">
        <v>112.0000896</v>
      </c>
      <c r="J280" s="21">
        <v>34.299999999999997</v>
      </c>
      <c r="K280" s="21">
        <v>0.96590909090909094</v>
      </c>
      <c r="L280" s="21">
        <v>3</v>
      </c>
      <c r="M280" s="21">
        <v>68</v>
      </c>
      <c r="N280" s="21">
        <v>2016</v>
      </c>
    </row>
    <row r="281" spans="1:14" x14ac:dyDescent="0.25">
      <c r="A281" s="20">
        <v>1</v>
      </c>
      <c r="B281" s="20" t="s">
        <v>318</v>
      </c>
      <c r="C281" s="21">
        <v>47</v>
      </c>
      <c r="D281" s="21">
        <v>298.99954133400001</v>
      </c>
      <c r="E281" s="21">
        <v>59.999907960000002</v>
      </c>
      <c r="F281" s="19">
        <v>156</v>
      </c>
      <c r="G281">
        <v>0</v>
      </c>
      <c r="H281" s="21">
        <v>0</v>
      </c>
      <c r="I281" s="21">
        <v>102.00008159999999</v>
      </c>
      <c r="J281" s="21">
        <v>25.4</v>
      </c>
      <c r="K281" s="21">
        <v>0.9</v>
      </c>
      <c r="L281" s="21">
        <v>3</v>
      </c>
      <c r="M281" s="21">
        <v>58</v>
      </c>
      <c r="N281" s="21">
        <v>2016</v>
      </c>
    </row>
    <row r="282" spans="1:14" x14ac:dyDescent="0.25">
      <c r="A282" s="20">
        <v>0</v>
      </c>
      <c r="B282" s="20" t="s">
        <v>318</v>
      </c>
      <c r="C282" s="21">
        <v>55</v>
      </c>
      <c r="D282" s="21">
        <v>245.999622636</v>
      </c>
      <c r="E282" s="21">
        <v>74.999884949999995</v>
      </c>
      <c r="F282" s="19">
        <v>124</v>
      </c>
      <c r="G282">
        <v>0</v>
      </c>
      <c r="H282" s="21">
        <v>0</v>
      </c>
      <c r="I282" s="21">
        <v>88.000070399999998</v>
      </c>
      <c r="J282" s="21">
        <v>24.4</v>
      </c>
      <c r="K282" s="21">
        <v>0.81333333333333335</v>
      </c>
      <c r="L282" s="21">
        <v>3</v>
      </c>
      <c r="M282" s="21">
        <v>70</v>
      </c>
      <c r="N282" s="21">
        <v>2016</v>
      </c>
    </row>
    <row r="283" spans="1:14" x14ac:dyDescent="0.25">
      <c r="A283" s="20">
        <v>1</v>
      </c>
      <c r="B283" s="20" t="s">
        <v>318</v>
      </c>
      <c r="C283" s="21">
        <v>39</v>
      </c>
      <c r="D283" s="21">
        <v>199.99969320000002</v>
      </c>
      <c r="E283" s="21">
        <v>46.999927902000003</v>
      </c>
      <c r="F283" s="19">
        <v>138</v>
      </c>
      <c r="G283">
        <v>0</v>
      </c>
      <c r="H283" s="21">
        <v>0</v>
      </c>
      <c r="I283" s="21">
        <v>84.000067200000004</v>
      </c>
      <c r="J283" s="21">
        <v>27</v>
      </c>
      <c r="K283" s="21">
        <v>0.97972972972972971</v>
      </c>
      <c r="L283" s="21">
        <v>3</v>
      </c>
      <c r="M283" s="21">
        <v>73</v>
      </c>
      <c r="N283" s="21">
        <v>2016</v>
      </c>
    </row>
    <row r="284" spans="1:14" x14ac:dyDescent="0.25">
      <c r="A284" s="20">
        <v>0</v>
      </c>
      <c r="B284" s="20" t="s">
        <v>318</v>
      </c>
      <c r="C284" s="21">
        <v>50</v>
      </c>
      <c r="D284" s="21">
        <v>175.999730016</v>
      </c>
      <c r="E284" s="21">
        <v>72.999888018000007</v>
      </c>
      <c r="F284" s="19">
        <v>106</v>
      </c>
      <c r="G284">
        <v>0</v>
      </c>
      <c r="H284" s="21">
        <v>0</v>
      </c>
      <c r="I284" s="21">
        <v>96.000076800000002</v>
      </c>
      <c r="J284" s="21">
        <v>26.5</v>
      </c>
      <c r="K284" s="21">
        <v>0.9</v>
      </c>
      <c r="L284" s="21">
        <v>3</v>
      </c>
      <c r="M284" s="21">
        <v>89</v>
      </c>
      <c r="N284" s="21">
        <v>2016</v>
      </c>
    </row>
    <row r="285" spans="1:14" x14ac:dyDescent="0.25">
      <c r="A285" s="20">
        <v>1</v>
      </c>
      <c r="B285" s="20" t="s">
        <v>318</v>
      </c>
      <c r="C285" s="21">
        <v>30</v>
      </c>
      <c r="D285" s="21">
        <v>153.99976376400002</v>
      </c>
      <c r="E285" s="21">
        <v>55.999914096000005</v>
      </c>
      <c r="F285" s="19">
        <v>114</v>
      </c>
      <c r="G285">
        <v>0</v>
      </c>
      <c r="H285" s="21">
        <v>0</v>
      </c>
      <c r="I285" s="21">
        <v>60.000048</v>
      </c>
      <c r="J285" s="21">
        <v>25.2</v>
      </c>
      <c r="K285" s="21">
        <v>0.87341772151898733</v>
      </c>
      <c r="L285" s="21">
        <v>3</v>
      </c>
      <c r="M285" s="21">
        <v>92</v>
      </c>
      <c r="N285" s="21">
        <v>2016</v>
      </c>
    </row>
    <row r="286" spans="1:14" x14ac:dyDescent="0.25">
      <c r="A286" s="20">
        <v>0</v>
      </c>
      <c r="B286" s="20" t="s">
        <v>318</v>
      </c>
      <c r="C286" s="21">
        <v>53</v>
      </c>
      <c r="D286" s="21">
        <v>165.99974535600001</v>
      </c>
      <c r="E286" s="21">
        <v>60.999906426000003</v>
      </c>
      <c r="F286" s="19">
        <v>118</v>
      </c>
      <c r="G286">
        <v>1</v>
      </c>
      <c r="H286" s="21">
        <v>0</v>
      </c>
      <c r="I286" s="21">
        <v>93.000074400000003</v>
      </c>
      <c r="J286" s="21">
        <v>31.1</v>
      </c>
      <c r="K286" s="21">
        <v>0.82539682539682546</v>
      </c>
      <c r="L286" s="21">
        <v>3</v>
      </c>
      <c r="M286" s="21">
        <v>86</v>
      </c>
      <c r="N286" s="21">
        <v>2016</v>
      </c>
    </row>
    <row r="287" spans="1:14" x14ac:dyDescent="0.25">
      <c r="A287" s="20">
        <v>0</v>
      </c>
      <c r="B287" s="20" t="s">
        <v>318</v>
      </c>
      <c r="C287" s="21">
        <v>37</v>
      </c>
      <c r="D287" s="21">
        <v>219.99966251999999</v>
      </c>
      <c r="E287" s="21">
        <v>55.999914096000005</v>
      </c>
      <c r="F287" s="19">
        <v>112</v>
      </c>
      <c r="G287">
        <v>0</v>
      </c>
      <c r="H287" s="21">
        <v>0</v>
      </c>
      <c r="I287" s="21">
        <v>87.000069600000003</v>
      </c>
      <c r="J287" s="21">
        <v>33.700000000000003</v>
      </c>
      <c r="K287" s="21">
        <v>0.88586956521739124</v>
      </c>
      <c r="L287" s="21">
        <v>3</v>
      </c>
      <c r="M287" s="21">
        <v>76</v>
      </c>
      <c r="N287" s="21">
        <v>2016</v>
      </c>
    </row>
    <row r="288" spans="1:14" x14ac:dyDescent="0.25">
      <c r="A288" s="20">
        <v>0</v>
      </c>
      <c r="B288" s="20" t="s">
        <v>318</v>
      </c>
      <c r="C288" s="21">
        <v>62</v>
      </c>
      <c r="D288" s="21">
        <v>199.99969320000002</v>
      </c>
      <c r="E288" s="21">
        <v>55.999914096000005</v>
      </c>
      <c r="F288" s="19">
        <v>104</v>
      </c>
      <c r="G288">
        <v>0</v>
      </c>
      <c r="H288" s="21">
        <v>0</v>
      </c>
      <c r="I288" s="21">
        <v>88.000070399999998</v>
      </c>
      <c r="J288" s="21">
        <v>26</v>
      </c>
      <c r="K288" s="21">
        <v>0.90909090909090906</v>
      </c>
      <c r="L288" s="21">
        <v>3</v>
      </c>
      <c r="M288" s="21">
        <v>89</v>
      </c>
      <c r="N288" s="21">
        <v>2016</v>
      </c>
    </row>
    <row r="289" spans="1:14" x14ac:dyDescent="0.25">
      <c r="A289" s="20">
        <v>0</v>
      </c>
      <c r="B289" s="20" t="s">
        <v>318</v>
      </c>
      <c r="C289" s="21">
        <v>56</v>
      </c>
      <c r="D289" s="21">
        <v>238.99963337400001</v>
      </c>
      <c r="E289" s="21">
        <v>73.999886484000001</v>
      </c>
      <c r="F289" s="19">
        <v>110</v>
      </c>
      <c r="G289">
        <v>0</v>
      </c>
      <c r="H289" s="21">
        <v>0</v>
      </c>
      <c r="I289" s="21">
        <v>96.000076800000002</v>
      </c>
      <c r="J289" s="21">
        <v>26.7</v>
      </c>
      <c r="K289" s="21">
        <v>0.879746835443038</v>
      </c>
      <c r="L289" s="21">
        <v>3</v>
      </c>
      <c r="M289" s="21">
        <v>85</v>
      </c>
      <c r="N289" s="21">
        <v>2016</v>
      </c>
    </row>
    <row r="290" spans="1:14" x14ac:dyDescent="0.25">
      <c r="A290" s="20">
        <v>0</v>
      </c>
      <c r="B290" s="20" t="s">
        <v>318</v>
      </c>
      <c r="C290" s="21">
        <v>59</v>
      </c>
      <c r="D290" s="21">
        <v>209.99967786000002</v>
      </c>
      <c r="E290" s="21">
        <v>78.999878813999999</v>
      </c>
      <c r="F290" s="19">
        <v>150</v>
      </c>
      <c r="G290">
        <v>0</v>
      </c>
      <c r="H290" s="21">
        <v>0</v>
      </c>
      <c r="I290" s="21">
        <v>100.00008</v>
      </c>
      <c r="J290" s="21">
        <v>20.6</v>
      </c>
      <c r="K290" s="21">
        <v>0.73417721518987344</v>
      </c>
      <c r="L290" s="21">
        <v>3</v>
      </c>
      <c r="M290" s="21">
        <v>89</v>
      </c>
      <c r="N290" s="21">
        <v>2016</v>
      </c>
    </row>
    <row r="291" spans="1:14" x14ac:dyDescent="0.25">
      <c r="A291" s="20">
        <v>0</v>
      </c>
      <c r="B291" s="20" t="s">
        <v>318</v>
      </c>
      <c r="C291" s="21">
        <v>34</v>
      </c>
      <c r="D291" s="21">
        <v>176.99972848199999</v>
      </c>
      <c r="E291" s="21">
        <v>86.999866542000007</v>
      </c>
      <c r="F291" s="19">
        <v>86</v>
      </c>
      <c r="G291">
        <v>0</v>
      </c>
      <c r="H291" s="21">
        <v>0</v>
      </c>
      <c r="I291" s="21">
        <v>81.000064800000004</v>
      </c>
      <c r="J291" s="21">
        <v>22.3</v>
      </c>
      <c r="K291" s="21">
        <v>0.77419354838709686</v>
      </c>
      <c r="L291" s="21">
        <v>3</v>
      </c>
      <c r="M291" s="21">
        <v>92</v>
      </c>
      <c r="N291" s="21">
        <v>2016</v>
      </c>
    </row>
    <row r="292" spans="1:14" x14ac:dyDescent="0.25">
      <c r="A292" s="20">
        <v>0</v>
      </c>
      <c r="B292" s="20" t="s">
        <v>318</v>
      </c>
      <c r="C292" s="21">
        <v>59</v>
      </c>
      <c r="D292" s="21">
        <v>241.99962877200002</v>
      </c>
      <c r="E292" s="21">
        <v>84.999869610000005</v>
      </c>
      <c r="F292" s="19">
        <v>140</v>
      </c>
      <c r="G292">
        <v>0</v>
      </c>
      <c r="H292" s="21">
        <v>0</v>
      </c>
      <c r="I292" s="21">
        <v>85.000067999999999</v>
      </c>
      <c r="J292" s="21">
        <v>30.6</v>
      </c>
      <c r="K292" s="21">
        <v>0.9</v>
      </c>
      <c r="L292" s="21">
        <v>3</v>
      </c>
      <c r="M292" s="21">
        <v>60</v>
      </c>
      <c r="N292" s="21">
        <v>2016</v>
      </c>
    </row>
    <row r="293" spans="1:14" x14ac:dyDescent="0.25">
      <c r="A293" s="20">
        <v>1</v>
      </c>
      <c r="B293" s="20" t="s">
        <v>318</v>
      </c>
      <c r="C293" s="21">
        <v>57</v>
      </c>
      <c r="D293" s="21">
        <v>219.99966251999999</v>
      </c>
      <c r="E293" s="21">
        <v>54.999915629999997</v>
      </c>
      <c r="F293" s="19">
        <v>112</v>
      </c>
      <c r="G293">
        <v>0</v>
      </c>
      <c r="H293" s="21">
        <v>0</v>
      </c>
      <c r="I293" s="21">
        <v>89.000071199999994</v>
      </c>
      <c r="J293" s="21">
        <v>22.9</v>
      </c>
      <c r="K293" s="21">
        <v>0.87999999999999989</v>
      </c>
      <c r="L293" s="21">
        <v>3</v>
      </c>
      <c r="M293" s="21">
        <v>85</v>
      </c>
      <c r="N293" s="21">
        <v>2016</v>
      </c>
    </row>
    <row r="294" spans="1:14" x14ac:dyDescent="0.25">
      <c r="A294" s="20">
        <v>0</v>
      </c>
      <c r="B294" s="20" t="s">
        <v>318</v>
      </c>
      <c r="C294" s="21">
        <v>45</v>
      </c>
      <c r="D294" s="21">
        <v>211.99967479200001</v>
      </c>
      <c r="E294" s="21">
        <v>75.999883416000003</v>
      </c>
      <c r="F294" s="19">
        <v>136</v>
      </c>
      <c r="G294">
        <v>0</v>
      </c>
      <c r="H294" s="21">
        <v>0</v>
      </c>
      <c r="I294" s="21">
        <v>76.0000608</v>
      </c>
      <c r="J294" s="21">
        <v>25.6</v>
      </c>
      <c r="K294" s="21">
        <v>0.8125</v>
      </c>
      <c r="L294" s="21">
        <v>3</v>
      </c>
      <c r="M294" s="21">
        <v>77</v>
      </c>
      <c r="N294" s="21">
        <v>2016</v>
      </c>
    </row>
    <row r="295" spans="1:14" x14ac:dyDescent="0.25">
      <c r="A295" s="20">
        <v>0</v>
      </c>
      <c r="B295" s="20" t="s">
        <v>318</v>
      </c>
      <c r="C295" s="21">
        <v>33</v>
      </c>
      <c r="D295" s="21">
        <v>146.99977450200001</v>
      </c>
      <c r="E295" s="21">
        <v>58.999909494000008</v>
      </c>
      <c r="F295" s="19">
        <v>90</v>
      </c>
      <c r="G295">
        <v>0</v>
      </c>
      <c r="H295" s="21">
        <v>0</v>
      </c>
      <c r="I295" s="21">
        <v>84.000067200000004</v>
      </c>
      <c r="J295" s="21">
        <v>18.600000000000001</v>
      </c>
      <c r="K295" s="21">
        <v>0.80645161290322587</v>
      </c>
      <c r="L295" s="21">
        <v>3</v>
      </c>
      <c r="M295" s="21">
        <v>88</v>
      </c>
      <c r="N295" s="21">
        <v>2016</v>
      </c>
    </row>
    <row r="296" spans="1:14" x14ac:dyDescent="0.25">
      <c r="A296" s="20">
        <v>1</v>
      </c>
      <c r="B296" s="20" t="s">
        <v>318</v>
      </c>
      <c r="C296" s="21">
        <v>30</v>
      </c>
      <c r="D296" s="21">
        <v>152.999765298</v>
      </c>
      <c r="E296" s="21">
        <v>54.999915629999997</v>
      </c>
      <c r="F296" s="19">
        <v>120</v>
      </c>
      <c r="G296">
        <v>0</v>
      </c>
      <c r="H296" s="21">
        <v>0</v>
      </c>
      <c r="I296" s="21">
        <v>84.000067200000004</v>
      </c>
      <c r="J296" s="21">
        <v>29.1</v>
      </c>
      <c r="K296" s="21">
        <v>0.87709497206703901</v>
      </c>
      <c r="L296" s="21">
        <v>3</v>
      </c>
      <c r="M296" s="21">
        <v>92</v>
      </c>
      <c r="N296" s="21">
        <v>2016</v>
      </c>
    </row>
    <row r="297" spans="1:14" x14ac:dyDescent="0.25">
      <c r="A297" s="20">
        <v>0</v>
      </c>
      <c r="B297" s="20" t="s">
        <v>318</v>
      </c>
      <c r="C297" s="21">
        <v>51</v>
      </c>
      <c r="D297" s="21">
        <v>197.99969626800001</v>
      </c>
      <c r="E297" s="21">
        <v>86.999866542000007</v>
      </c>
      <c r="F297" s="19">
        <v>110</v>
      </c>
      <c r="G297">
        <v>0</v>
      </c>
      <c r="H297" s="21">
        <v>0</v>
      </c>
      <c r="I297" s="21">
        <v>99.000079200000002</v>
      </c>
      <c r="J297" s="21">
        <v>20.8</v>
      </c>
      <c r="K297" s="21">
        <v>0.73913043478260865</v>
      </c>
      <c r="L297" s="21">
        <v>3</v>
      </c>
      <c r="M297" s="21">
        <v>92</v>
      </c>
      <c r="N297" s="21">
        <v>2016</v>
      </c>
    </row>
    <row r="298" spans="1:14" x14ac:dyDescent="0.25">
      <c r="A298" s="20">
        <v>0</v>
      </c>
      <c r="B298" s="20" t="s">
        <v>318</v>
      </c>
      <c r="C298" s="21">
        <v>36</v>
      </c>
      <c r="D298" s="21">
        <v>175.999730016</v>
      </c>
      <c r="E298" s="21">
        <v>65.999898755999993</v>
      </c>
      <c r="F298" s="19">
        <v>100</v>
      </c>
      <c r="G298">
        <v>0</v>
      </c>
      <c r="H298" s="21">
        <v>0</v>
      </c>
      <c r="I298" s="21">
        <v>86.000068799999994</v>
      </c>
      <c r="J298" s="21">
        <v>26.9</v>
      </c>
      <c r="K298" s="21">
        <v>0.85882352941176465</v>
      </c>
      <c r="L298" s="21">
        <v>3</v>
      </c>
      <c r="M298" s="21">
        <v>89</v>
      </c>
      <c r="N298" s="21">
        <v>2016</v>
      </c>
    </row>
    <row r="299" spans="1:14" x14ac:dyDescent="0.25">
      <c r="A299" s="20">
        <v>1</v>
      </c>
      <c r="B299" s="20" t="s">
        <v>318</v>
      </c>
      <c r="C299" s="21">
        <v>50</v>
      </c>
      <c r="D299" s="21">
        <v>182.99971927800001</v>
      </c>
      <c r="E299" s="21">
        <v>41.999935571999998</v>
      </c>
      <c r="F299" s="19">
        <v>106</v>
      </c>
      <c r="G299">
        <v>0</v>
      </c>
      <c r="H299" s="21">
        <v>0</v>
      </c>
      <c r="I299" s="21">
        <v>95.000076000000007</v>
      </c>
      <c r="J299" s="21">
        <v>29.5</v>
      </c>
      <c r="K299" s="21">
        <v>0.94117647058823517</v>
      </c>
      <c r="L299" s="21">
        <v>3</v>
      </c>
      <c r="M299" s="21">
        <v>85</v>
      </c>
      <c r="N299" s="21">
        <v>2016</v>
      </c>
    </row>
    <row r="300" spans="1:14" x14ac:dyDescent="0.25">
      <c r="A300" s="20">
        <v>0</v>
      </c>
      <c r="B300" s="20" t="s">
        <v>318</v>
      </c>
      <c r="C300" s="21">
        <v>24</v>
      </c>
      <c r="D300" s="21">
        <v>160.99975302600001</v>
      </c>
      <c r="E300" s="21">
        <v>52.999918698000002</v>
      </c>
      <c r="F300" s="19">
        <v>100</v>
      </c>
      <c r="G300">
        <v>0</v>
      </c>
      <c r="H300" s="21">
        <v>0</v>
      </c>
      <c r="I300" s="21">
        <v>85.000067999999999</v>
      </c>
      <c r="J300" s="21">
        <v>23.1</v>
      </c>
      <c r="K300" s="21">
        <v>0.75609756097560965</v>
      </c>
      <c r="L300" s="21">
        <v>3</v>
      </c>
      <c r="M300" s="21">
        <v>92</v>
      </c>
      <c r="N300" s="21">
        <v>2016</v>
      </c>
    </row>
    <row r="301" spans="1:14" x14ac:dyDescent="0.25">
      <c r="A301" s="20">
        <v>0</v>
      </c>
      <c r="B301" s="20" t="s">
        <v>318</v>
      </c>
      <c r="C301" s="21">
        <v>63</v>
      </c>
      <c r="D301" s="21">
        <v>144.99977757000002</v>
      </c>
      <c r="E301" s="21">
        <v>51.999920232000008</v>
      </c>
      <c r="F301" s="19">
        <v>118</v>
      </c>
      <c r="G301">
        <v>0</v>
      </c>
      <c r="H301" s="21">
        <v>0</v>
      </c>
      <c r="I301" s="21">
        <v>91.000072799999998</v>
      </c>
      <c r="J301" s="21">
        <v>27.4</v>
      </c>
      <c r="K301" s="21">
        <v>0.72093023255813948</v>
      </c>
      <c r="L301" s="21">
        <v>3</v>
      </c>
      <c r="M301" s="21">
        <v>92</v>
      </c>
      <c r="N301" s="21">
        <v>2016</v>
      </c>
    </row>
    <row r="302" spans="1:14" x14ac:dyDescent="0.25">
      <c r="A302" s="20">
        <v>0</v>
      </c>
      <c r="B302" s="20" t="s">
        <v>318</v>
      </c>
      <c r="C302" s="21">
        <v>56</v>
      </c>
      <c r="D302" s="21">
        <v>149.99976989999999</v>
      </c>
      <c r="E302" s="21">
        <v>69.999892620000011</v>
      </c>
      <c r="F302" s="19">
        <v>108</v>
      </c>
      <c r="G302">
        <v>0</v>
      </c>
      <c r="H302" s="21">
        <v>0</v>
      </c>
      <c r="I302" s="21">
        <v>98.000078400000007</v>
      </c>
      <c r="J302" s="21">
        <v>23.7</v>
      </c>
      <c r="K302" s="21">
        <v>0.91891891891891886</v>
      </c>
      <c r="L302" s="21">
        <v>3</v>
      </c>
      <c r="M302" s="21">
        <v>92</v>
      </c>
      <c r="N302" s="21">
        <v>2016</v>
      </c>
    </row>
    <row r="303" spans="1:14" x14ac:dyDescent="0.25">
      <c r="A303" s="20">
        <v>0</v>
      </c>
      <c r="B303" s="20" t="s">
        <v>318</v>
      </c>
      <c r="C303" s="21">
        <v>43</v>
      </c>
      <c r="D303" s="21">
        <v>181.99972081200002</v>
      </c>
      <c r="E303" s="21">
        <v>61.999904892000004</v>
      </c>
      <c r="F303" s="19">
        <v>102</v>
      </c>
      <c r="G303">
        <v>0</v>
      </c>
      <c r="H303" s="21">
        <v>0</v>
      </c>
      <c r="I303" s="21">
        <v>68.000054399999996</v>
      </c>
      <c r="J303" s="21">
        <v>19.600000000000001</v>
      </c>
      <c r="K303" s="21">
        <v>0.92592592592592593</v>
      </c>
      <c r="L303" s="21">
        <v>3</v>
      </c>
      <c r="M303" s="21">
        <v>92</v>
      </c>
      <c r="N303" s="21">
        <v>2016</v>
      </c>
    </row>
    <row r="304" spans="1:14" x14ac:dyDescent="0.25">
      <c r="A304" s="20">
        <v>0</v>
      </c>
      <c r="B304" s="20" t="s">
        <v>318</v>
      </c>
      <c r="C304" s="21">
        <v>53</v>
      </c>
      <c r="D304" s="21">
        <v>203.999687064</v>
      </c>
      <c r="E304" s="21">
        <v>91.99985887199999</v>
      </c>
      <c r="F304" s="19">
        <v>100</v>
      </c>
      <c r="G304">
        <v>0</v>
      </c>
      <c r="H304" s="21">
        <v>0</v>
      </c>
      <c r="I304" s="21">
        <v>104.00008320000001</v>
      </c>
      <c r="J304" s="21">
        <v>22.3</v>
      </c>
      <c r="K304" s="21">
        <v>0.8421052631578948</v>
      </c>
      <c r="L304" s="21">
        <v>3</v>
      </c>
      <c r="M304" s="21">
        <v>85</v>
      </c>
      <c r="N304" s="21">
        <v>2016</v>
      </c>
    </row>
    <row r="305" spans="1:14" x14ac:dyDescent="0.25">
      <c r="A305" s="20">
        <v>1</v>
      </c>
      <c r="B305" s="20" t="s">
        <v>318</v>
      </c>
      <c r="C305" s="21">
        <v>52</v>
      </c>
      <c r="D305" s="21">
        <v>124.99980825</v>
      </c>
      <c r="E305" s="21">
        <v>38.999940174000002</v>
      </c>
      <c r="F305" s="19">
        <v>116</v>
      </c>
      <c r="G305">
        <v>0</v>
      </c>
      <c r="H305" s="21">
        <v>1</v>
      </c>
      <c r="I305" s="21">
        <v>97.000077599999997</v>
      </c>
      <c r="J305" s="21">
        <v>36</v>
      </c>
      <c r="K305" s="21">
        <v>1.0777777777777777</v>
      </c>
      <c r="L305" s="21">
        <v>3</v>
      </c>
      <c r="M305" s="21">
        <v>53</v>
      </c>
      <c r="N305" s="21">
        <v>2016</v>
      </c>
    </row>
    <row r="306" spans="1:14" x14ac:dyDescent="0.25">
      <c r="A306" s="20">
        <v>0</v>
      </c>
      <c r="B306" s="20" t="s">
        <v>318</v>
      </c>
      <c r="C306" s="21">
        <v>54</v>
      </c>
      <c r="D306" s="21">
        <v>181.99972081200002</v>
      </c>
      <c r="E306" s="21">
        <v>62.999903358000005</v>
      </c>
      <c r="F306" s="19">
        <v>102</v>
      </c>
      <c r="G306">
        <v>0</v>
      </c>
      <c r="H306" s="21">
        <v>0</v>
      </c>
      <c r="I306" s="21">
        <v>90.000071999999989</v>
      </c>
      <c r="J306" s="21">
        <v>30.7</v>
      </c>
      <c r="K306" s="21">
        <v>0.90243902439024393</v>
      </c>
      <c r="L306" s="21">
        <v>3</v>
      </c>
      <c r="M306" s="21">
        <v>86</v>
      </c>
      <c r="N306" s="21">
        <v>2016</v>
      </c>
    </row>
    <row r="307" spans="1:14" x14ac:dyDescent="0.25">
      <c r="A307" s="20">
        <v>0</v>
      </c>
      <c r="B307" s="20" t="s">
        <v>318</v>
      </c>
      <c r="C307" s="21">
        <v>46</v>
      </c>
      <c r="D307" s="21">
        <v>148.99977143400002</v>
      </c>
      <c r="E307" s="21">
        <v>68.999894154000003</v>
      </c>
      <c r="F307" s="19">
        <v>106</v>
      </c>
      <c r="G307">
        <v>0</v>
      </c>
      <c r="H307" s="21">
        <v>0</v>
      </c>
      <c r="I307" s="21">
        <v>84.000067200000004</v>
      </c>
      <c r="J307" s="21">
        <v>18.100000000000001</v>
      </c>
      <c r="K307" s="21">
        <v>0.78125</v>
      </c>
      <c r="L307" s="21">
        <v>3</v>
      </c>
      <c r="M307" s="21">
        <v>86</v>
      </c>
      <c r="N307" s="21">
        <v>2016</v>
      </c>
    </row>
    <row r="308" spans="1:14" x14ac:dyDescent="0.25">
      <c r="A308" s="20">
        <v>1</v>
      </c>
      <c r="B308" s="20" t="s">
        <v>318</v>
      </c>
      <c r="C308" s="21">
        <v>41</v>
      </c>
      <c r="D308" s="21">
        <v>219.99966251999999</v>
      </c>
      <c r="E308" s="21">
        <v>45.999929435999995</v>
      </c>
      <c r="F308" s="19">
        <v>118</v>
      </c>
      <c r="G308">
        <v>0</v>
      </c>
      <c r="H308" s="21">
        <v>0</v>
      </c>
      <c r="I308" s="21">
        <v>84.000067200000004</v>
      </c>
      <c r="J308" s="21">
        <v>26.8</v>
      </c>
      <c r="K308" s="21">
        <v>0.94047619047619035</v>
      </c>
      <c r="L308" s="21">
        <v>3</v>
      </c>
      <c r="M308" s="21">
        <v>77</v>
      </c>
      <c r="N308" s="21">
        <v>2016</v>
      </c>
    </row>
    <row r="309" spans="1:14" x14ac:dyDescent="0.25">
      <c r="A309" s="20">
        <v>1</v>
      </c>
      <c r="B309" s="20" t="s">
        <v>318</v>
      </c>
      <c r="C309" s="21">
        <v>29</v>
      </c>
      <c r="D309" s="21">
        <v>290.99955360600001</v>
      </c>
      <c r="E309" s="21">
        <v>84.999869610000005</v>
      </c>
      <c r="F309" s="19">
        <v>120</v>
      </c>
      <c r="G309">
        <v>0</v>
      </c>
      <c r="H309" s="21">
        <v>0</v>
      </c>
      <c r="I309" s="21">
        <v>99.000079200000002</v>
      </c>
      <c r="J309" s="21">
        <v>29.2</v>
      </c>
      <c r="K309" s="21">
        <v>0.93023255813953487</v>
      </c>
      <c r="L309" s="21">
        <v>3</v>
      </c>
      <c r="M309" s="21">
        <v>71</v>
      </c>
      <c r="N309" s="21">
        <v>2017</v>
      </c>
    </row>
    <row r="310" spans="1:14" x14ac:dyDescent="0.25">
      <c r="A310" s="20">
        <v>0</v>
      </c>
      <c r="B310" s="20" t="s">
        <v>318</v>
      </c>
      <c r="C310" s="21">
        <v>44</v>
      </c>
      <c r="D310" s="21">
        <v>142.999780638</v>
      </c>
      <c r="E310" s="21">
        <v>64.999900289999999</v>
      </c>
      <c r="F310" s="19">
        <v>104</v>
      </c>
      <c r="G310">
        <v>0</v>
      </c>
      <c r="H310" s="21">
        <v>0</v>
      </c>
      <c r="I310" s="21">
        <v>86.000068799999994</v>
      </c>
      <c r="J310" s="21">
        <v>21.1</v>
      </c>
      <c r="K310" s="21">
        <v>0.88888888888888895</v>
      </c>
      <c r="L310" s="21">
        <v>3</v>
      </c>
      <c r="M310" s="21">
        <v>92</v>
      </c>
      <c r="N310" s="21">
        <v>2017</v>
      </c>
    </row>
    <row r="311" spans="1:14" x14ac:dyDescent="0.25">
      <c r="A311" s="20">
        <v>1</v>
      </c>
      <c r="B311" s="20" t="s">
        <v>318</v>
      </c>
      <c r="C311" s="21">
        <v>65</v>
      </c>
      <c r="D311" s="21">
        <v>255.99960729599999</v>
      </c>
      <c r="E311" s="21">
        <v>106.999835862</v>
      </c>
      <c r="F311" s="19">
        <v>112</v>
      </c>
      <c r="G311">
        <v>0</v>
      </c>
      <c r="H311" s="21">
        <v>0</v>
      </c>
      <c r="I311" s="21">
        <v>81.000064800000004</v>
      </c>
      <c r="J311" s="21">
        <v>19.8</v>
      </c>
      <c r="K311" s="21">
        <v>0.91603053435114501</v>
      </c>
      <c r="L311" s="21">
        <v>3</v>
      </c>
      <c r="M311" s="21">
        <v>82</v>
      </c>
      <c r="N311" s="21">
        <v>2017</v>
      </c>
    </row>
    <row r="312" spans="1:14" x14ac:dyDescent="0.25">
      <c r="A312" s="20">
        <v>1</v>
      </c>
      <c r="B312" s="20" t="s">
        <v>318</v>
      </c>
      <c r="C312" s="21">
        <v>66</v>
      </c>
      <c r="D312" s="21">
        <v>183.99971774399998</v>
      </c>
      <c r="E312" s="21">
        <v>51.999920232000008</v>
      </c>
      <c r="F312" s="19">
        <v>118</v>
      </c>
      <c r="G312">
        <v>0</v>
      </c>
      <c r="H312" s="21">
        <v>0</v>
      </c>
      <c r="I312" s="21">
        <v>87.000069600000003</v>
      </c>
      <c r="J312" s="21">
        <v>27.1</v>
      </c>
      <c r="K312" s="21">
        <v>0.98750000000000004</v>
      </c>
      <c r="L312" s="21">
        <v>3</v>
      </c>
      <c r="M312" s="21">
        <v>89</v>
      </c>
      <c r="N312" s="21">
        <v>2017</v>
      </c>
    </row>
    <row r="313" spans="1:14" x14ac:dyDescent="0.25">
      <c r="A313" s="20">
        <v>0</v>
      </c>
      <c r="B313" s="20" t="s">
        <v>318</v>
      </c>
      <c r="C313" s="21">
        <v>52</v>
      </c>
      <c r="D313" s="21">
        <v>210.99967632599999</v>
      </c>
      <c r="E313" s="21">
        <v>69.999892620000011</v>
      </c>
      <c r="F313" s="19">
        <v>110</v>
      </c>
      <c r="G313">
        <v>0</v>
      </c>
      <c r="H313" s="21">
        <v>0</v>
      </c>
      <c r="I313" s="21">
        <v>83.000066400000009</v>
      </c>
      <c r="J313" s="21">
        <v>23</v>
      </c>
      <c r="K313" s="21">
        <v>0.87878787878787878</v>
      </c>
      <c r="L313" s="21">
        <v>3</v>
      </c>
      <c r="M313" s="21">
        <v>89</v>
      </c>
      <c r="N313" s="21">
        <v>2017</v>
      </c>
    </row>
    <row r="314" spans="1:14" x14ac:dyDescent="0.25">
      <c r="A314" s="20">
        <v>1</v>
      </c>
      <c r="B314" s="20" t="s">
        <v>318</v>
      </c>
      <c r="C314" s="21">
        <v>28</v>
      </c>
      <c r="D314" s="21">
        <v>168.99974075400002</v>
      </c>
      <c r="E314" s="21">
        <v>43.999932504</v>
      </c>
      <c r="F314" s="19">
        <v>128</v>
      </c>
      <c r="G314">
        <v>0</v>
      </c>
      <c r="H314" s="21">
        <v>0</v>
      </c>
      <c r="I314" s="21">
        <v>104.00008320000001</v>
      </c>
      <c r="J314" s="21">
        <v>48.1</v>
      </c>
      <c r="K314" s="21">
        <v>0.91162790697674412</v>
      </c>
      <c r="L314" s="21">
        <v>3</v>
      </c>
      <c r="M314" s="21">
        <v>64</v>
      </c>
      <c r="N314" s="21">
        <v>2017</v>
      </c>
    </row>
    <row r="315" spans="1:14" x14ac:dyDescent="0.25">
      <c r="A315" s="20">
        <v>0</v>
      </c>
      <c r="B315" s="20" t="s">
        <v>318</v>
      </c>
      <c r="C315" s="21">
        <v>45</v>
      </c>
      <c r="D315" s="21">
        <v>166.999743822</v>
      </c>
      <c r="E315" s="21">
        <v>55.999914096000005</v>
      </c>
      <c r="F315" s="19">
        <v>106</v>
      </c>
      <c r="G315">
        <v>0</v>
      </c>
      <c r="H315" s="21">
        <v>0</v>
      </c>
      <c r="I315" s="21">
        <v>80.000064000000009</v>
      </c>
      <c r="J315" s="21">
        <v>21.6</v>
      </c>
      <c r="K315" s="21">
        <v>0.81333333333333335</v>
      </c>
      <c r="L315" s="21">
        <v>3</v>
      </c>
      <c r="M315" s="21">
        <v>92</v>
      </c>
      <c r="N315" s="21">
        <v>2017</v>
      </c>
    </row>
    <row r="316" spans="1:14" x14ac:dyDescent="0.25">
      <c r="A316" s="20">
        <v>0</v>
      </c>
      <c r="B316" s="20" t="s">
        <v>318</v>
      </c>
      <c r="C316" s="21">
        <v>35</v>
      </c>
      <c r="D316" s="21">
        <v>194.99970087</v>
      </c>
      <c r="E316" s="21">
        <v>40.999937106000004</v>
      </c>
      <c r="F316" s="19">
        <v>124</v>
      </c>
      <c r="G316">
        <v>0</v>
      </c>
      <c r="H316" s="21">
        <v>0</v>
      </c>
      <c r="I316" s="21">
        <v>84.000067200000004</v>
      </c>
      <c r="J316" s="21">
        <v>27.3</v>
      </c>
      <c r="K316" s="21">
        <v>0.90625000000000011</v>
      </c>
      <c r="L316" s="21">
        <v>3</v>
      </c>
      <c r="M316" s="21">
        <v>77</v>
      </c>
      <c r="N316" s="21">
        <v>2017</v>
      </c>
    </row>
    <row r="317" spans="1:14" x14ac:dyDescent="0.25">
      <c r="A317" s="20">
        <v>0</v>
      </c>
      <c r="B317" s="20" t="s">
        <v>318</v>
      </c>
      <c r="C317" s="21">
        <v>38</v>
      </c>
      <c r="D317" s="21">
        <v>171.99973615200003</v>
      </c>
      <c r="E317" s="21">
        <v>77.999880348000005</v>
      </c>
      <c r="F317" s="19">
        <v>112</v>
      </c>
      <c r="G317">
        <v>0</v>
      </c>
      <c r="H317" s="21">
        <v>0</v>
      </c>
      <c r="I317" s="21">
        <v>87.000069600000003</v>
      </c>
      <c r="J317" s="21">
        <v>32.299999999999997</v>
      </c>
      <c r="K317" s="21">
        <v>0.84444444444444444</v>
      </c>
      <c r="L317" s="21">
        <v>3</v>
      </c>
      <c r="M317" s="21">
        <v>86</v>
      </c>
      <c r="N317" s="21">
        <v>2017</v>
      </c>
    </row>
    <row r="318" spans="1:14" x14ac:dyDescent="0.25">
      <c r="A318" s="20">
        <v>0</v>
      </c>
      <c r="B318" s="20" t="s">
        <v>318</v>
      </c>
      <c r="C318" s="21">
        <v>44</v>
      </c>
      <c r="D318" s="21">
        <v>243.99962570400001</v>
      </c>
      <c r="E318" s="21">
        <v>43.999932504</v>
      </c>
      <c r="F318" s="19">
        <v>120</v>
      </c>
      <c r="G318">
        <v>0</v>
      </c>
      <c r="H318" s="21">
        <v>0</v>
      </c>
      <c r="I318" s="21">
        <v>96.000076800000002</v>
      </c>
      <c r="J318" s="21">
        <v>32</v>
      </c>
      <c r="K318" s="21">
        <v>0.93181818181818177</v>
      </c>
      <c r="L318" s="21">
        <v>3</v>
      </c>
      <c r="M318" s="21">
        <v>65</v>
      </c>
      <c r="N318" s="21">
        <v>2017</v>
      </c>
    </row>
    <row r="319" spans="1:14" x14ac:dyDescent="0.25">
      <c r="A319" s="20">
        <v>0</v>
      </c>
      <c r="B319" s="20" t="s">
        <v>318</v>
      </c>
      <c r="C319" s="21">
        <v>62</v>
      </c>
      <c r="D319" s="21">
        <v>181.99972081200002</v>
      </c>
      <c r="E319" s="21">
        <v>60.999906426000003</v>
      </c>
      <c r="F319" s="19">
        <v>118</v>
      </c>
      <c r="G319">
        <v>1</v>
      </c>
      <c r="H319" s="21">
        <v>0</v>
      </c>
      <c r="I319" s="21">
        <v>88.000070399999998</v>
      </c>
      <c r="J319" s="21">
        <v>29</v>
      </c>
      <c r="K319" s="21">
        <v>0.80924855491329484</v>
      </c>
      <c r="L319" s="21">
        <v>3</v>
      </c>
      <c r="M319" s="21">
        <v>89</v>
      </c>
      <c r="N319" s="21">
        <v>2017</v>
      </c>
    </row>
    <row r="320" spans="1:14" x14ac:dyDescent="0.25">
      <c r="A320" s="20">
        <v>0</v>
      </c>
      <c r="B320" s="20" t="s">
        <v>318</v>
      </c>
      <c r="C320" s="21">
        <v>51</v>
      </c>
      <c r="D320" s="21">
        <v>216.99966712200001</v>
      </c>
      <c r="E320" s="21">
        <v>91.99985887199999</v>
      </c>
      <c r="F320" s="19">
        <v>124</v>
      </c>
      <c r="G320">
        <v>0</v>
      </c>
      <c r="H320" s="21">
        <v>0</v>
      </c>
      <c r="I320" s="21">
        <v>92.000073600000007</v>
      </c>
      <c r="J320" s="21">
        <v>22.2</v>
      </c>
      <c r="K320" s="21">
        <v>0.78481012658227844</v>
      </c>
      <c r="L320" s="21">
        <v>3</v>
      </c>
      <c r="M320" s="21">
        <v>89</v>
      </c>
      <c r="N320" s="21">
        <v>2017</v>
      </c>
    </row>
    <row r="321" spans="1:14" x14ac:dyDescent="0.25">
      <c r="A321" s="20">
        <v>0</v>
      </c>
      <c r="B321" s="20" t="s">
        <v>318</v>
      </c>
      <c r="C321" s="21">
        <v>46</v>
      </c>
      <c r="D321" s="21">
        <v>244.99962417000003</v>
      </c>
      <c r="E321" s="21">
        <v>83.999871143999997</v>
      </c>
      <c r="F321" s="19">
        <v>116</v>
      </c>
      <c r="G321">
        <v>0</v>
      </c>
      <c r="H321" s="21">
        <v>0</v>
      </c>
      <c r="I321" s="21">
        <v>90.000071999999989</v>
      </c>
      <c r="J321" s="21">
        <v>27.6</v>
      </c>
      <c r="K321" s="21">
        <v>0.85093167701863359</v>
      </c>
      <c r="L321" s="21">
        <v>3</v>
      </c>
      <c r="M321" s="21">
        <v>82</v>
      </c>
      <c r="N321" s="21">
        <v>2017</v>
      </c>
    </row>
    <row r="322" spans="1:14" x14ac:dyDescent="0.25">
      <c r="A322" s="20">
        <v>1</v>
      </c>
      <c r="B322" s="20" t="s">
        <v>318</v>
      </c>
      <c r="C322" s="21">
        <v>55</v>
      </c>
      <c r="D322" s="21">
        <v>172.99973461800002</v>
      </c>
      <c r="E322" s="21">
        <v>47.999926368000004</v>
      </c>
      <c r="F322" s="19">
        <v>118</v>
      </c>
      <c r="G322">
        <v>0</v>
      </c>
      <c r="H322" s="21">
        <v>0</v>
      </c>
      <c r="I322" s="21">
        <v>153.00012239999998</v>
      </c>
      <c r="J322" s="21">
        <v>37</v>
      </c>
      <c r="K322" s="21">
        <v>1.0486486486486486</v>
      </c>
      <c r="L322" s="21">
        <v>3</v>
      </c>
      <c r="M322" s="21">
        <v>65</v>
      </c>
      <c r="N322" s="21">
        <v>2017</v>
      </c>
    </row>
    <row r="323" spans="1:14" x14ac:dyDescent="0.25">
      <c r="A323" s="20">
        <v>1</v>
      </c>
      <c r="B323" s="20" t="s">
        <v>318</v>
      </c>
      <c r="C323" s="21">
        <v>63</v>
      </c>
      <c r="D323" s="21">
        <v>247.99961956800001</v>
      </c>
      <c r="E323" s="21">
        <v>76.999881882000011</v>
      </c>
      <c r="F323" s="19">
        <v>110</v>
      </c>
      <c r="G323">
        <v>0</v>
      </c>
      <c r="H323" s="21">
        <v>0</v>
      </c>
      <c r="I323" s="21">
        <v>97.000077599999997</v>
      </c>
      <c r="J323" s="21">
        <v>21.3</v>
      </c>
      <c r="K323" s="21">
        <v>0.83783783783783772</v>
      </c>
      <c r="L323" s="21">
        <v>3</v>
      </c>
      <c r="M323" s="21">
        <v>82</v>
      </c>
      <c r="N323" s="21">
        <v>2017</v>
      </c>
    </row>
    <row r="324" spans="1:14" x14ac:dyDescent="0.25">
      <c r="A324" s="20">
        <v>1</v>
      </c>
      <c r="B324" s="20" t="s">
        <v>318</v>
      </c>
      <c r="C324" s="21">
        <v>37</v>
      </c>
      <c r="D324" s="21">
        <v>197.99969626800001</v>
      </c>
      <c r="E324" s="21">
        <v>49.999923300000006</v>
      </c>
      <c r="F324" s="19">
        <v>118</v>
      </c>
      <c r="G324">
        <v>0</v>
      </c>
      <c r="H324" s="21">
        <v>0</v>
      </c>
      <c r="I324" s="21">
        <v>94.000075199999998</v>
      </c>
      <c r="J324" s="21">
        <v>29.2</v>
      </c>
      <c r="K324" s="21">
        <v>0.875</v>
      </c>
      <c r="L324" s="21">
        <v>3</v>
      </c>
      <c r="M324" s="21">
        <v>88</v>
      </c>
      <c r="N324" s="21">
        <v>2017</v>
      </c>
    </row>
    <row r="325" spans="1:14" x14ac:dyDescent="0.25">
      <c r="A325" s="20">
        <v>0</v>
      </c>
      <c r="B325" s="20" t="s">
        <v>318</v>
      </c>
      <c r="C325" s="21">
        <v>55</v>
      </c>
      <c r="D325" s="21">
        <v>204.99968552999999</v>
      </c>
      <c r="E325" s="21">
        <v>58.999909494000008</v>
      </c>
      <c r="F325" s="19">
        <v>120</v>
      </c>
      <c r="G325">
        <v>0</v>
      </c>
      <c r="H325" s="21">
        <v>0</v>
      </c>
      <c r="I325" s="21">
        <v>101.00008079999999</v>
      </c>
      <c r="J325" s="21">
        <v>32</v>
      </c>
      <c r="K325" s="21">
        <v>0.79069767441860461</v>
      </c>
      <c r="L325" s="21">
        <v>3</v>
      </c>
      <c r="M325" s="21">
        <v>82</v>
      </c>
      <c r="N325" s="21">
        <v>2017</v>
      </c>
    </row>
    <row r="326" spans="1:14" x14ac:dyDescent="0.25">
      <c r="A326" s="20">
        <v>0</v>
      </c>
      <c r="B326" s="20" t="s">
        <v>318</v>
      </c>
      <c r="C326" s="21">
        <v>51</v>
      </c>
      <c r="D326" s="21">
        <v>247.99961956800001</v>
      </c>
      <c r="E326" s="21">
        <v>55.999914096000005</v>
      </c>
      <c r="F326" s="19">
        <v>122</v>
      </c>
      <c r="G326">
        <v>0</v>
      </c>
      <c r="H326" s="21">
        <v>1</v>
      </c>
      <c r="I326" s="21">
        <v>90.000071999999989</v>
      </c>
      <c r="J326" s="21">
        <v>29.2</v>
      </c>
      <c r="K326" s="21">
        <v>0.8131868131868133</v>
      </c>
      <c r="L326" s="21">
        <v>3</v>
      </c>
      <c r="M326" s="21">
        <v>59</v>
      </c>
      <c r="N326" s="21">
        <v>2017</v>
      </c>
    </row>
    <row r="327" spans="1:14" x14ac:dyDescent="0.25">
      <c r="A327" s="20">
        <v>1</v>
      </c>
      <c r="B327" s="20" t="s">
        <v>318</v>
      </c>
      <c r="C327" s="21">
        <v>67</v>
      </c>
      <c r="D327" s="21">
        <v>171.99973615200003</v>
      </c>
      <c r="E327" s="21">
        <v>60.999906426000003</v>
      </c>
      <c r="F327" s="19">
        <v>110</v>
      </c>
      <c r="G327">
        <v>0</v>
      </c>
      <c r="H327" s="21">
        <v>0</v>
      </c>
      <c r="I327" s="21">
        <v>92.000073600000007</v>
      </c>
      <c r="J327" s="21">
        <v>22.7</v>
      </c>
      <c r="K327" s="21">
        <v>0.96052631578947367</v>
      </c>
      <c r="L327" s="21">
        <v>3</v>
      </c>
      <c r="M327" s="21">
        <v>89</v>
      </c>
      <c r="N327" s="21">
        <v>2017</v>
      </c>
    </row>
    <row r="328" spans="1:14" x14ac:dyDescent="0.25">
      <c r="A328" s="20">
        <v>0</v>
      </c>
      <c r="B328" s="20" t="s">
        <v>318</v>
      </c>
      <c r="C328" s="21">
        <v>53</v>
      </c>
      <c r="D328" s="21">
        <v>159.99975456000001</v>
      </c>
      <c r="E328" s="21">
        <v>76.999881882000011</v>
      </c>
      <c r="F328" s="19">
        <v>130</v>
      </c>
      <c r="G328">
        <v>1</v>
      </c>
      <c r="H328" s="21">
        <v>0</v>
      </c>
      <c r="I328" s="21">
        <v>104.00008320000001</v>
      </c>
      <c r="J328" s="21">
        <v>30</v>
      </c>
      <c r="K328" s="21">
        <v>0.86363636363636354</v>
      </c>
      <c r="L328" s="21">
        <v>3</v>
      </c>
      <c r="M328" s="21">
        <v>74</v>
      </c>
      <c r="N328" s="21">
        <v>2017</v>
      </c>
    </row>
    <row r="329" spans="1:14" x14ac:dyDescent="0.25">
      <c r="A329" s="20">
        <v>1</v>
      </c>
      <c r="B329" s="20" t="s">
        <v>318</v>
      </c>
      <c r="C329" s="21">
        <v>42</v>
      </c>
      <c r="D329" s="21">
        <v>215.99966865600001</v>
      </c>
      <c r="E329" s="21">
        <v>50.999921766</v>
      </c>
      <c r="F329" s="19">
        <v>140</v>
      </c>
      <c r="G329">
        <v>0</v>
      </c>
      <c r="H329" s="21">
        <v>0</v>
      </c>
      <c r="I329" s="21">
        <v>107.00008560000001</v>
      </c>
      <c r="J329" s="21">
        <v>27.2</v>
      </c>
      <c r="K329" s="21">
        <v>0.93421052631578949</v>
      </c>
      <c r="L329" s="21">
        <v>3</v>
      </c>
      <c r="M329" s="21">
        <v>69</v>
      </c>
      <c r="N329" s="21">
        <v>2017</v>
      </c>
    </row>
    <row r="330" spans="1:14" x14ac:dyDescent="0.25">
      <c r="A330" s="20">
        <v>0</v>
      </c>
      <c r="B330" s="20" t="s">
        <v>318</v>
      </c>
      <c r="C330" s="21">
        <v>64</v>
      </c>
      <c r="D330" s="21">
        <v>232.99964257800002</v>
      </c>
      <c r="E330" s="21">
        <v>87.999865008</v>
      </c>
      <c r="F330" s="19">
        <v>114</v>
      </c>
      <c r="G330">
        <v>0</v>
      </c>
      <c r="H330" s="21">
        <v>0</v>
      </c>
      <c r="I330" s="21">
        <v>82.000065599999999</v>
      </c>
      <c r="J330" s="21">
        <v>24.4</v>
      </c>
      <c r="K330" s="21">
        <v>0.81645569620253167</v>
      </c>
      <c r="L330" s="21">
        <v>3</v>
      </c>
      <c r="M330" s="21">
        <v>81</v>
      </c>
      <c r="N330" s="21">
        <v>2017</v>
      </c>
    </row>
    <row r="331" spans="1:14" x14ac:dyDescent="0.25">
      <c r="A331" s="20">
        <v>1</v>
      </c>
      <c r="B331" s="20" t="s">
        <v>318</v>
      </c>
      <c r="C331" s="21">
        <v>50</v>
      </c>
      <c r="D331" s="21">
        <v>186.99971314200002</v>
      </c>
      <c r="E331" s="21">
        <v>46.999927902000003</v>
      </c>
      <c r="F331" s="19">
        <v>120</v>
      </c>
      <c r="G331">
        <v>0</v>
      </c>
      <c r="H331" s="21">
        <v>0</v>
      </c>
      <c r="I331" s="21">
        <v>97.000077599999997</v>
      </c>
      <c r="J331" s="21">
        <v>34.4</v>
      </c>
      <c r="K331" s="21">
        <v>1</v>
      </c>
      <c r="L331" s="21">
        <v>3</v>
      </c>
      <c r="M331" s="21">
        <v>76</v>
      </c>
      <c r="N331" s="21">
        <v>2017</v>
      </c>
    </row>
    <row r="332" spans="1:14" x14ac:dyDescent="0.25">
      <c r="A332" s="20">
        <v>1</v>
      </c>
      <c r="B332" s="20" t="s">
        <v>318</v>
      </c>
      <c r="C332" s="21">
        <v>31</v>
      </c>
      <c r="D332" s="21">
        <v>139.99978524000002</v>
      </c>
      <c r="E332" s="21">
        <v>55.999914096000005</v>
      </c>
      <c r="F332" s="19">
        <v>112</v>
      </c>
      <c r="G332">
        <v>0</v>
      </c>
      <c r="H332" s="21">
        <v>0</v>
      </c>
      <c r="I332" s="21">
        <v>84.000067200000004</v>
      </c>
      <c r="J332" s="21">
        <v>22.1</v>
      </c>
      <c r="K332" s="21">
        <v>1</v>
      </c>
      <c r="L332" s="21">
        <v>3</v>
      </c>
      <c r="M332" s="21">
        <v>86</v>
      </c>
      <c r="N332" s="21">
        <v>2017</v>
      </c>
    </row>
    <row r="333" spans="1:14" x14ac:dyDescent="0.25">
      <c r="A333" s="20">
        <v>1</v>
      </c>
      <c r="B333" s="20" t="s">
        <v>318</v>
      </c>
      <c r="C333" s="21">
        <v>67</v>
      </c>
      <c r="D333" s="21">
        <v>149.99976989999999</v>
      </c>
      <c r="E333" s="21">
        <v>60.999906426000003</v>
      </c>
      <c r="F333" s="19">
        <v>118</v>
      </c>
      <c r="G333">
        <v>1</v>
      </c>
      <c r="H333" s="21">
        <v>0</v>
      </c>
      <c r="I333" s="21">
        <v>86.000068799999994</v>
      </c>
      <c r="J333" s="21">
        <v>31.5</v>
      </c>
      <c r="K333" s="21">
        <v>0.9767441860465117</v>
      </c>
      <c r="L333" s="21">
        <v>3</v>
      </c>
      <c r="M333" s="21">
        <v>83</v>
      </c>
      <c r="N333" s="21">
        <v>2017</v>
      </c>
    </row>
    <row r="334" spans="1:14" x14ac:dyDescent="0.25">
      <c r="A334" s="20">
        <v>0</v>
      </c>
      <c r="B334" s="20" t="s">
        <v>318</v>
      </c>
      <c r="C334" s="21">
        <v>36</v>
      </c>
      <c r="D334" s="21">
        <v>161.999751492</v>
      </c>
      <c r="E334" s="21">
        <v>44.999930970000001</v>
      </c>
      <c r="F334" s="19">
        <v>110</v>
      </c>
      <c r="G334">
        <v>0</v>
      </c>
      <c r="H334" s="21">
        <v>0</v>
      </c>
      <c r="I334" s="21">
        <v>75.000059999999991</v>
      </c>
      <c r="J334" s="21">
        <v>19.8</v>
      </c>
      <c r="K334" s="21">
        <v>0.77372262773722622</v>
      </c>
      <c r="L334" s="21">
        <v>3</v>
      </c>
      <c r="M334" s="21">
        <v>88</v>
      </c>
      <c r="N334" s="21">
        <v>2017</v>
      </c>
    </row>
    <row r="335" spans="1:14" x14ac:dyDescent="0.25">
      <c r="A335" s="20">
        <v>0</v>
      </c>
      <c r="B335" s="20" t="s">
        <v>318</v>
      </c>
      <c r="C335" s="21">
        <v>23</v>
      </c>
      <c r="D335" s="21">
        <v>150.99976836600001</v>
      </c>
      <c r="E335" s="21">
        <v>57.999911028</v>
      </c>
      <c r="F335" s="19">
        <v>114</v>
      </c>
      <c r="G335">
        <v>0</v>
      </c>
      <c r="H335" s="21">
        <v>0</v>
      </c>
      <c r="I335" s="21">
        <v>87.000069600000003</v>
      </c>
      <c r="J335" s="21">
        <v>19.399999999999999</v>
      </c>
      <c r="K335" s="21">
        <v>0.79285714285714282</v>
      </c>
      <c r="L335" s="21">
        <v>3</v>
      </c>
      <c r="M335" s="21">
        <v>92</v>
      </c>
      <c r="N335" s="21">
        <v>2017</v>
      </c>
    </row>
    <row r="336" spans="1:14" x14ac:dyDescent="0.25">
      <c r="A336" s="20">
        <v>0</v>
      </c>
      <c r="B336" s="20" t="s">
        <v>318</v>
      </c>
      <c r="C336" s="21">
        <v>50</v>
      </c>
      <c r="D336" s="21">
        <v>186.99971314200002</v>
      </c>
      <c r="E336" s="21">
        <v>52.999918698000002</v>
      </c>
      <c r="F336" s="19">
        <v>120</v>
      </c>
      <c r="G336">
        <v>0</v>
      </c>
      <c r="H336" s="21">
        <v>0</v>
      </c>
      <c r="I336" s="21">
        <v>104.00008320000001</v>
      </c>
      <c r="J336" s="21">
        <v>29.8</v>
      </c>
      <c r="K336" s="21">
        <v>0.82926829268292679</v>
      </c>
      <c r="L336" s="21">
        <v>3</v>
      </c>
      <c r="M336" s="21">
        <v>88</v>
      </c>
      <c r="N336" s="21">
        <v>2017</v>
      </c>
    </row>
    <row r="337" spans="1:14" x14ac:dyDescent="0.25">
      <c r="A337" s="20">
        <v>1</v>
      </c>
      <c r="B337" s="20" t="s">
        <v>318</v>
      </c>
      <c r="C337" s="21">
        <v>49</v>
      </c>
      <c r="D337" s="21">
        <v>146.99977450200001</v>
      </c>
      <c r="E337" s="21">
        <v>49.999923300000006</v>
      </c>
      <c r="F337" s="19">
        <v>110</v>
      </c>
      <c r="G337">
        <v>0</v>
      </c>
      <c r="H337" s="21">
        <v>0</v>
      </c>
      <c r="I337" s="21">
        <v>90.000071999999989</v>
      </c>
      <c r="J337" s="21">
        <v>30.1</v>
      </c>
      <c r="K337" s="21">
        <v>0.98809523809523803</v>
      </c>
      <c r="L337" s="21">
        <v>3</v>
      </c>
      <c r="M337" s="21">
        <v>83</v>
      </c>
      <c r="N337" s="21">
        <v>2017</v>
      </c>
    </row>
    <row r="338" spans="1:14" x14ac:dyDescent="0.25">
      <c r="A338" s="20">
        <v>1</v>
      </c>
      <c r="B338" s="20" t="s">
        <v>318</v>
      </c>
      <c r="C338" s="21">
        <v>33</v>
      </c>
      <c r="D338" s="21">
        <v>141.99978217200001</v>
      </c>
      <c r="E338" s="21">
        <v>50.999921766</v>
      </c>
      <c r="F338" s="19">
        <v>100</v>
      </c>
      <c r="G338">
        <v>0</v>
      </c>
      <c r="H338" s="21">
        <v>0</v>
      </c>
      <c r="I338" s="21">
        <v>97.000077599999997</v>
      </c>
      <c r="J338" s="21">
        <v>26.4</v>
      </c>
      <c r="K338" s="21">
        <v>0.90625000000000011</v>
      </c>
      <c r="L338" s="21">
        <v>3</v>
      </c>
      <c r="M338" s="21">
        <v>92</v>
      </c>
      <c r="N338" s="21">
        <v>2017</v>
      </c>
    </row>
    <row r="339" spans="1:14" x14ac:dyDescent="0.25">
      <c r="A339" s="20">
        <v>1</v>
      </c>
      <c r="B339" s="20" t="s">
        <v>318</v>
      </c>
      <c r="C339" s="21">
        <v>60</v>
      </c>
      <c r="D339" s="21">
        <v>204.99968552999999</v>
      </c>
      <c r="E339" s="21">
        <v>73.999886484000001</v>
      </c>
      <c r="F339" s="19">
        <v>118</v>
      </c>
      <c r="G339">
        <v>0</v>
      </c>
      <c r="H339" s="21">
        <v>0</v>
      </c>
      <c r="I339" s="21">
        <v>100.00008</v>
      </c>
      <c r="J339" s="21">
        <v>30.4</v>
      </c>
      <c r="K339" s="21">
        <v>0.93125000000000002</v>
      </c>
      <c r="L339" s="21">
        <v>3</v>
      </c>
      <c r="M339" s="21">
        <v>86</v>
      </c>
      <c r="N339" s="21">
        <v>2017</v>
      </c>
    </row>
    <row r="340" spans="1:14" x14ac:dyDescent="0.25">
      <c r="A340" s="20">
        <v>0</v>
      </c>
      <c r="B340" s="20" t="s">
        <v>318</v>
      </c>
      <c r="C340" s="21">
        <v>40</v>
      </c>
      <c r="D340" s="21">
        <v>179.99972388</v>
      </c>
      <c r="E340" s="21">
        <v>77.999880348000005</v>
      </c>
      <c r="F340" s="19">
        <v>110</v>
      </c>
      <c r="G340">
        <v>0</v>
      </c>
      <c r="H340" s="21">
        <v>0</v>
      </c>
      <c r="I340" s="21">
        <v>94.000075199999998</v>
      </c>
      <c r="J340" s="21">
        <v>19.3</v>
      </c>
      <c r="K340" s="21">
        <v>0.76800000000000002</v>
      </c>
      <c r="L340" s="21">
        <v>3</v>
      </c>
      <c r="M340" s="21">
        <v>92</v>
      </c>
      <c r="N340" s="21">
        <v>2017</v>
      </c>
    </row>
    <row r="341" spans="1:14" x14ac:dyDescent="0.25">
      <c r="A341" s="20">
        <v>1</v>
      </c>
      <c r="B341" s="20" t="s">
        <v>318</v>
      </c>
      <c r="C341" s="21">
        <v>63</v>
      </c>
      <c r="D341" s="21">
        <v>207.99968092800003</v>
      </c>
      <c r="E341" s="21">
        <v>70.999891086000005</v>
      </c>
      <c r="F341" s="19">
        <v>138</v>
      </c>
      <c r="G341">
        <v>0</v>
      </c>
      <c r="H341" s="21">
        <v>0</v>
      </c>
      <c r="I341" s="21">
        <v>93.000074400000003</v>
      </c>
      <c r="J341" s="21">
        <v>26.1</v>
      </c>
      <c r="K341" s="21">
        <v>0.89440993788819878</v>
      </c>
      <c r="L341" s="21">
        <v>3</v>
      </c>
      <c r="M341" s="21">
        <v>81</v>
      </c>
      <c r="N341" s="21">
        <v>2017</v>
      </c>
    </row>
    <row r="342" spans="1:14" x14ac:dyDescent="0.25">
      <c r="A342" s="20">
        <v>0</v>
      </c>
      <c r="B342" s="20" t="s">
        <v>318</v>
      </c>
      <c r="C342" s="21">
        <v>58</v>
      </c>
      <c r="D342" s="21">
        <v>173.99973308400001</v>
      </c>
      <c r="E342" s="21">
        <v>57.999911028</v>
      </c>
      <c r="F342" s="19">
        <v>176</v>
      </c>
      <c r="G342">
        <v>0</v>
      </c>
      <c r="H342" s="21">
        <v>0</v>
      </c>
      <c r="I342" s="21">
        <v>123.0000984</v>
      </c>
      <c r="J342" s="21">
        <v>30.4</v>
      </c>
      <c r="K342" s="21">
        <v>0.96969696969696983</v>
      </c>
      <c r="L342" s="21">
        <v>3</v>
      </c>
      <c r="M342" s="21">
        <v>70</v>
      </c>
      <c r="N342" s="21">
        <v>2017</v>
      </c>
    </row>
    <row r="343" spans="1:14" x14ac:dyDescent="0.25">
      <c r="A343" s="20">
        <v>0</v>
      </c>
      <c r="B343" s="20" t="s">
        <v>318</v>
      </c>
      <c r="C343" s="21">
        <v>54</v>
      </c>
      <c r="D343" s="21">
        <v>220.99966098600001</v>
      </c>
      <c r="E343" s="21">
        <v>83.999871143999997</v>
      </c>
      <c r="F343" s="19">
        <v>110</v>
      </c>
      <c r="G343">
        <v>0</v>
      </c>
      <c r="H343" s="21">
        <v>0</v>
      </c>
      <c r="I343" s="21">
        <v>90.000071999999989</v>
      </c>
      <c r="J343" s="21">
        <v>21.8</v>
      </c>
      <c r="K343" s="21">
        <v>0.79012345679012341</v>
      </c>
      <c r="L343" s="21">
        <v>3</v>
      </c>
      <c r="M343" s="21">
        <v>89</v>
      </c>
      <c r="N343" s="21">
        <v>2017</v>
      </c>
    </row>
    <row r="344" spans="1:14" x14ac:dyDescent="0.25">
      <c r="A344" s="20">
        <v>0</v>
      </c>
      <c r="B344" s="20" t="s">
        <v>318</v>
      </c>
      <c r="C344" s="21">
        <v>52</v>
      </c>
      <c r="D344" s="21">
        <v>151.99976683200001</v>
      </c>
      <c r="E344" s="21">
        <v>66.999897222000001</v>
      </c>
      <c r="F344" s="19">
        <v>114</v>
      </c>
      <c r="G344">
        <v>1</v>
      </c>
      <c r="H344" s="21">
        <v>0</v>
      </c>
      <c r="I344" s="21">
        <v>82.000065599999999</v>
      </c>
      <c r="J344" s="21">
        <v>35.799999999999997</v>
      </c>
      <c r="K344" s="21">
        <v>0.74371859296482423</v>
      </c>
      <c r="L344" s="21">
        <v>3</v>
      </c>
      <c r="M344" s="21">
        <v>86</v>
      </c>
      <c r="N344" s="21">
        <v>2017</v>
      </c>
    </row>
    <row r="345" spans="1:14" x14ac:dyDescent="0.25">
      <c r="A345" s="20">
        <v>0</v>
      </c>
      <c r="B345" s="20" t="s">
        <v>318</v>
      </c>
      <c r="C345" s="21">
        <v>56</v>
      </c>
      <c r="D345" s="21">
        <v>274.99957814999999</v>
      </c>
      <c r="E345" s="21">
        <v>76.999881882000011</v>
      </c>
      <c r="F345" s="19">
        <v>148</v>
      </c>
      <c r="G345">
        <v>0</v>
      </c>
      <c r="H345" s="21">
        <v>0</v>
      </c>
      <c r="I345" s="21">
        <v>101.00008079999999</v>
      </c>
      <c r="J345" s="21">
        <v>22.3</v>
      </c>
      <c r="K345" s="21">
        <v>0.79577464788732388</v>
      </c>
      <c r="L345" s="21">
        <v>3</v>
      </c>
      <c r="M345" s="21">
        <v>66</v>
      </c>
      <c r="N345" s="21">
        <v>2017</v>
      </c>
    </row>
    <row r="346" spans="1:14" x14ac:dyDescent="0.25">
      <c r="A346" s="20">
        <v>0</v>
      </c>
      <c r="B346" s="20" t="s">
        <v>318</v>
      </c>
      <c r="C346" s="21">
        <v>56</v>
      </c>
      <c r="D346" s="21">
        <v>202.99968859800001</v>
      </c>
      <c r="E346" s="21">
        <v>68.999894154000003</v>
      </c>
      <c r="F346" s="19">
        <v>120</v>
      </c>
      <c r="G346">
        <v>0</v>
      </c>
      <c r="H346" s="21">
        <v>0</v>
      </c>
      <c r="I346" s="21">
        <v>94.000075199999998</v>
      </c>
      <c r="J346" s="21">
        <v>27.8</v>
      </c>
      <c r="K346" s="21">
        <v>0.82499999999999996</v>
      </c>
      <c r="L346" s="21">
        <v>3</v>
      </c>
      <c r="M346" s="21">
        <v>89</v>
      </c>
      <c r="N346" s="21">
        <v>2017</v>
      </c>
    </row>
    <row r="347" spans="1:14" x14ac:dyDescent="0.25">
      <c r="A347" s="20">
        <v>0</v>
      </c>
      <c r="B347" s="20" t="s">
        <v>318</v>
      </c>
      <c r="C347" s="21">
        <v>58</v>
      </c>
      <c r="D347" s="21">
        <v>205.99968399600002</v>
      </c>
      <c r="E347" s="21">
        <v>76.999881882000011</v>
      </c>
      <c r="F347" s="19">
        <v>120</v>
      </c>
      <c r="G347">
        <v>0</v>
      </c>
      <c r="H347" s="21">
        <v>0</v>
      </c>
      <c r="I347" s="21">
        <v>84.000067200000004</v>
      </c>
      <c r="J347" s="21">
        <v>38.200000000000003</v>
      </c>
      <c r="K347" s="21">
        <v>0.98913043478260865</v>
      </c>
      <c r="L347" s="21">
        <v>3</v>
      </c>
      <c r="M347" s="21">
        <v>77</v>
      </c>
      <c r="N347" s="21">
        <v>2017</v>
      </c>
    </row>
    <row r="348" spans="1:14" x14ac:dyDescent="0.25">
      <c r="A348" s="20">
        <v>0</v>
      </c>
      <c r="B348" s="20" t="s">
        <v>318</v>
      </c>
      <c r="C348" s="21">
        <v>35</v>
      </c>
      <c r="D348" s="21">
        <v>210.99967632599999</v>
      </c>
      <c r="E348" s="21">
        <v>47.999926368000004</v>
      </c>
      <c r="F348" s="19">
        <v>106</v>
      </c>
      <c r="G348">
        <v>0</v>
      </c>
      <c r="H348" s="21">
        <v>0</v>
      </c>
      <c r="I348" s="21">
        <v>107.00008560000001</v>
      </c>
      <c r="J348" s="21">
        <v>30.6</v>
      </c>
      <c r="K348" s="21">
        <v>0.80459770114942541</v>
      </c>
      <c r="L348" s="21">
        <v>3</v>
      </c>
      <c r="M348" s="21">
        <v>63</v>
      </c>
      <c r="N348" s="21">
        <v>2017</v>
      </c>
    </row>
    <row r="349" spans="1:14" x14ac:dyDescent="0.25">
      <c r="A349" s="20">
        <v>0</v>
      </c>
      <c r="B349" s="20" t="s">
        <v>318</v>
      </c>
      <c r="C349" s="21">
        <v>49</v>
      </c>
      <c r="D349" s="21">
        <v>199.99969320000002</v>
      </c>
      <c r="E349" s="21">
        <v>65.999898755999993</v>
      </c>
      <c r="F349" s="19">
        <v>116</v>
      </c>
      <c r="G349">
        <v>0</v>
      </c>
      <c r="H349" s="21">
        <v>0</v>
      </c>
      <c r="I349" s="21">
        <v>100.00008</v>
      </c>
      <c r="J349" s="21">
        <v>34.6</v>
      </c>
      <c r="K349" s="21">
        <v>0.91160220994475138</v>
      </c>
      <c r="L349" s="21">
        <v>3</v>
      </c>
      <c r="M349" s="21">
        <v>83</v>
      </c>
      <c r="N349" s="21">
        <v>2017</v>
      </c>
    </row>
    <row r="350" spans="1:14" x14ac:dyDescent="0.25">
      <c r="A350" s="20">
        <v>1</v>
      </c>
      <c r="B350" s="20" t="s">
        <v>318</v>
      </c>
      <c r="C350" s="21">
        <v>58</v>
      </c>
      <c r="D350" s="21">
        <v>163.99974842400002</v>
      </c>
      <c r="E350" s="21">
        <v>42.999934038000006</v>
      </c>
      <c r="F350" s="19">
        <v>114</v>
      </c>
      <c r="G350">
        <v>0</v>
      </c>
      <c r="H350" s="21">
        <v>0</v>
      </c>
      <c r="I350" s="21">
        <v>100.00008</v>
      </c>
      <c r="J350" s="21">
        <v>29.1</v>
      </c>
      <c r="K350" s="21">
        <v>1.0057803468208091</v>
      </c>
      <c r="L350" s="21">
        <v>3</v>
      </c>
      <c r="M350" s="21">
        <v>79</v>
      </c>
      <c r="N350" s="21">
        <v>2017</v>
      </c>
    </row>
    <row r="351" spans="1:14" x14ac:dyDescent="0.25">
      <c r="A351" s="20">
        <v>0</v>
      </c>
      <c r="B351" s="20" t="s">
        <v>318</v>
      </c>
      <c r="C351" s="21">
        <v>51</v>
      </c>
      <c r="D351" s="21">
        <v>229.99964718000001</v>
      </c>
      <c r="E351" s="21">
        <v>101.999843532</v>
      </c>
      <c r="F351" s="19">
        <v>124</v>
      </c>
      <c r="G351">
        <v>1</v>
      </c>
      <c r="H351" s="21">
        <v>0</v>
      </c>
      <c r="I351" s="21">
        <v>98.000078400000007</v>
      </c>
      <c r="J351" s="21">
        <v>36.700000000000003</v>
      </c>
      <c r="K351" s="21">
        <v>0.91919191919191912</v>
      </c>
      <c r="L351" s="21">
        <v>3</v>
      </c>
      <c r="M351" s="21">
        <v>72</v>
      </c>
      <c r="N351" s="21">
        <v>2017</v>
      </c>
    </row>
    <row r="352" spans="1:14" x14ac:dyDescent="0.25">
      <c r="A352" s="20">
        <v>0</v>
      </c>
      <c r="B352" s="20" t="s">
        <v>318</v>
      </c>
      <c r="C352" s="21">
        <v>51</v>
      </c>
      <c r="D352" s="21">
        <v>196.99969780200001</v>
      </c>
      <c r="E352" s="21">
        <v>52.999918698000002</v>
      </c>
      <c r="F352" s="19">
        <v>110</v>
      </c>
      <c r="G352">
        <v>0</v>
      </c>
      <c r="H352" s="21">
        <v>0</v>
      </c>
      <c r="I352" s="21">
        <v>87.000069600000003</v>
      </c>
      <c r="J352" s="21">
        <v>34.299999999999997</v>
      </c>
      <c r="K352" s="21">
        <v>0.78260869565217384</v>
      </c>
      <c r="L352" s="21">
        <v>3</v>
      </c>
      <c r="M352" s="21">
        <v>86</v>
      </c>
      <c r="N352" s="21">
        <v>2017</v>
      </c>
    </row>
    <row r="353" spans="1:14" x14ac:dyDescent="0.25">
      <c r="A353" s="20">
        <v>0</v>
      </c>
      <c r="B353" s="20" t="s">
        <v>318</v>
      </c>
      <c r="C353" s="21">
        <v>52</v>
      </c>
      <c r="D353" s="21">
        <v>201.99969013199998</v>
      </c>
      <c r="E353" s="21">
        <v>59.999907960000002</v>
      </c>
      <c r="F353" s="19">
        <v>120</v>
      </c>
      <c r="G353">
        <v>0</v>
      </c>
      <c r="H353" s="21">
        <v>0</v>
      </c>
      <c r="I353" s="21">
        <v>97.000077599999997</v>
      </c>
      <c r="J353" s="21">
        <v>33.5</v>
      </c>
      <c r="K353" s="21">
        <v>0.94339622641509435</v>
      </c>
      <c r="L353" s="21">
        <v>3</v>
      </c>
      <c r="M353" s="21">
        <v>80</v>
      </c>
      <c r="N353" s="21">
        <v>2017</v>
      </c>
    </row>
    <row r="354" spans="1:14" x14ac:dyDescent="0.25">
      <c r="A354" s="20">
        <v>1</v>
      </c>
      <c r="B354" s="20" t="s">
        <v>318</v>
      </c>
      <c r="C354" s="21">
        <v>65</v>
      </c>
      <c r="D354" s="21">
        <v>167.99974228799999</v>
      </c>
      <c r="E354" s="21">
        <v>64.999900289999999</v>
      </c>
      <c r="F354" s="19">
        <v>114</v>
      </c>
      <c r="G354">
        <v>1</v>
      </c>
      <c r="H354" s="21">
        <v>0</v>
      </c>
      <c r="I354" s="21">
        <v>116.00009279999999</v>
      </c>
      <c r="J354" s="21">
        <v>39.799999999999997</v>
      </c>
      <c r="K354" s="21">
        <v>0.91489361702127658</v>
      </c>
      <c r="L354" s="21">
        <v>3</v>
      </c>
      <c r="M354" s="21">
        <v>78</v>
      </c>
      <c r="N354" s="21">
        <v>2017</v>
      </c>
    </row>
    <row r="355" spans="1:14" x14ac:dyDescent="0.25">
      <c r="A355" s="20">
        <v>0</v>
      </c>
      <c r="B355" s="20" t="s">
        <v>318</v>
      </c>
      <c r="C355" s="21">
        <v>56</v>
      </c>
      <c r="D355" s="21">
        <v>233.99964104400001</v>
      </c>
      <c r="E355" s="21">
        <v>78.999878813999999</v>
      </c>
      <c r="F355" s="19">
        <v>118</v>
      </c>
      <c r="G355">
        <v>0</v>
      </c>
      <c r="H355" s="21">
        <v>0</v>
      </c>
      <c r="I355" s="21">
        <v>104.00008320000001</v>
      </c>
      <c r="J355" s="21">
        <v>24.9</v>
      </c>
      <c r="K355" s="21">
        <v>0.78947368421052633</v>
      </c>
      <c r="L355" s="21">
        <v>3</v>
      </c>
      <c r="M355" s="21">
        <v>81</v>
      </c>
      <c r="N355" s="21">
        <v>2017</v>
      </c>
    </row>
    <row r="356" spans="1:14" x14ac:dyDescent="0.25">
      <c r="A356" s="20">
        <v>0</v>
      </c>
      <c r="B356" s="20" t="s">
        <v>318</v>
      </c>
      <c r="C356" s="21">
        <v>63</v>
      </c>
      <c r="D356" s="21">
        <v>281.99956741199998</v>
      </c>
      <c r="E356" s="21">
        <v>74.999884949999995</v>
      </c>
      <c r="F356" s="19">
        <v>124</v>
      </c>
      <c r="G356">
        <v>0</v>
      </c>
      <c r="H356" s="21">
        <v>0</v>
      </c>
      <c r="I356" s="21">
        <v>97.000077599999997</v>
      </c>
      <c r="J356" s="21">
        <v>26.2</v>
      </c>
      <c r="K356" s="21">
        <v>0.84615384615384603</v>
      </c>
      <c r="L356" s="21">
        <v>3</v>
      </c>
      <c r="M356" s="21">
        <v>74</v>
      </c>
      <c r="N356" s="21">
        <v>2017</v>
      </c>
    </row>
    <row r="357" spans="1:14" x14ac:dyDescent="0.25">
      <c r="A357" s="20">
        <v>1</v>
      </c>
      <c r="B357" s="20" t="s">
        <v>318</v>
      </c>
      <c r="C357" s="21">
        <v>65</v>
      </c>
      <c r="D357" s="21">
        <v>177.99972694800002</v>
      </c>
      <c r="E357" s="21">
        <v>78.999878813999999</v>
      </c>
      <c r="F357" s="19">
        <v>106</v>
      </c>
      <c r="G357">
        <v>0</v>
      </c>
      <c r="H357" s="21">
        <v>0</v>
      </c>
      <c r="I357" s="21">
        <v>83.000066400000009</v>
      </c>
      <c r="J357" s="21">
        <v>16.5</v>
      </c>
      <c r="K357" s="21">
        <v>0.8</v>
      </c>
      <c r="L357" s="21">
        <v>3</v>
      </c>
      <c r="M357" s="21">
        <v>86</v>
      </c>
      <c r="N357" s="21">
        <v>2017</v>
      </c>
    </row>
    <row r="358" spans="1:14" x14ac:dyDescent="0.25">
      <c r="A358" s="20">
        <v>1</v>
      </c>
      <c r="B358" s="20" t="s">
        <v>318</v>
      </c>
      <c r="C358" s="21">
        <v>28</v>
      </c>
      <c r="D358" s="21">
        <v>196.99969780200001</v>
      </c>
      <c r="E358" s="21">
        <v>66.999897222000001</v>
      </c>
      <c r="F358" s="19">
        <v>118</v>
      </c>
      <c r="G358">
        <v>0</v>
      </c>
      <c r="H358" s="21">
        <v>0</v>
      </c>
      <c r="I358" s="21">
        <v>95.000076000000007</v>
      </c>
      <c r="J358" s="21">
        <v>34.6</v>
      </c>
      <c r="K358" s="21">
        <v>0.88888888888888884</v>
      </c>
      <c r="L358" s="21">
        <v>3</v>
      </c>
      <c r="M358" s="21">
        <v>86</v>
      </c>
      <c r="N358" s="21">
        <v>2017</v>
      </c>
    </row>
    <row r="359" spans="1:14" x14ac:dyDescent="0.25">
      <c r="A359" s="20">
        <v>0</v>
      </c>
      <c r="B359" s="20" t="s">
        <v>318</v>
      </c>
      <c r="C359" s="21">
        <v>32</v>
      </c>
      <c r="D359" s="21">
        <v>192.99970393799998</v>
      </c>
      <c r="E359" s="21">
        <v>52.999918698000002</v>
      </c>
      <c r="F359" s="19">
        <v>120</v>
      </c>
      <c r="G359">
        <v>0</v>
      </c>
      <c r="H359" s="21">
        <v>0</v>
      </c>
      <c r="I359" s="21">
        <v>93.000074400000003</v>
      </c>
      <c r="J359" s="21">
        <v>61.6</v>
      </c>
      <c r="K359" s="21">
        <v>0.94063926940639275</v>
      </c>
      <c r="L359" s="21">
        <v>3</v>
      </c>
      <c r="M359" s="21">
        <v>80</v>
      </c>
      <c r="N359" s="21">
        <v>2017</v>
      </c>
    </row>
    <row r="360" spans="1:14" x14ac:dyDescent="0.25">
      <c r="A360" s="20">
        <v>0</v>
      </c>
      <c r="B360" s="20" t="s">
        <v>318</v>
      </c>
      <c r="C360" s="21">
        <v>43</v>
      </c>
      <c r="D360" s="21">
        <v>190.99970700600002</v>
      </c>
      <c r="E360" s="21">
        <v>54.999915629999997</v>
      </c>
      <c r="F360" s="19">
        <v>110</v>
      </c>
      <c r="G360">
        <v>0</v>
      </c>
      <c r="H360" s="21">
        <v>0</v>
      </c>
      <c r="I360" s="21">
        <v>89.000071199999994</v>
      </c>
      <c r="J360" s="21">
        <v>31.3</v>
      </c>
      <c r="K360" s="21">
        <v>0.79347826086956519</v>
      </c>
      <c r="L360" s="21">
        <v>3</v>
      </c>
      <c r="M360" s="21">
        <v>86</v>
      </c>
      <c r="N360" s="21">
        <v>2017</v>
      </c>
    </row>
    <row r="361" spans="1:14" x14ac:dyDescent="0.25">
      <c r="A361" s="20">
        <v>0</v>
      </c>
      <c r="B361" s="20" t="s">
        <v>318</v>
      </c>
      <c r="C361" s="21">
        <v>75</v>
      </c>
      <c r="D361" s="21">
        <v>175.999730016</v>
      </c>
      <c r="E361" s="21">
        <v>57.999911028</v>
      </c>
      <c r="F361" s="19">
        <v>116</v>
      </c>
      <c r="G361">
        <v>0</v>
      </c>
      <c r="H361" s="21">
        <v>0</v>
      </c>
      <c r="I361" s="21">
        <v>88.000070399999998</v>
      </c>
      <c r="J361" s="21">
        <v>21</v>
      </c>
      <c r="K361" s="21">
        <v>0.7567567567567568</v>
      </c>
      <c r="L361" s="21">
        <v>3</v>
      </c>
      <c r="M361" s="21">
        <v>92</v>
      </c>
      <c r="N361" s="21">
        <v>2017</v>
      </c>
    </row>
    <row r="362" spans="1:14" x14ac:dyDescent="0.25">
      <c r="A362" s="20">
        <v>0</v>
      </c>
      <c r="B362" s="20" t="s">
        <v>318</v>
      </c>
      <c r="C362" s="21">
        <v>60</v>
      </c>
      <c r="D362" s="21">
        <v>112.999826658</v>
      </c>
      <c r="E362" s="21">
        <v>50.999921766</v>
      </c>
      <c r="F362" s="19">
        <v>150</v>
      </c>
      <c r="G362">
        <v>1</v>
      </c>
      <c r="H362" s="21">
        <v>0</v>
      </c>
      <c r="I362" s="21">
        <v>83.000066400000009</v>
      </c>
      <c r="J362" s="21">
        <v>40.5</v>
      </c>
      <c r="K362" s="21">
        <v>0.98</v>
      </c>
      <c r="L362" s="21">
        <v>3</v>
      </c>
      <c r="M362" s="21">
        <v>69</v>
      </c>
      <c r="N362" s="21">
        <v>2017</v>
      </c>
    </row>
    <row r="363" spans="1:14" x14ac:dyDescent="0.25">
      <c r="A363" s="20">
        <v>0</v>
      </c>
      <c r="B363" s="20" t="s">
        <v>318</v>
      </c>
      <c r="C363" s="21">
        <v>53</v>
      </c>
      <c r="D363" s="21">
        <v>257.99960422800001</v>
      </c>
      <c r="E363" s="21">
        <v>65.999898755999993</v>
      </c>
      <c r="F363" s="19">
        <v>110</v>
      </c>
      <c r="G363">
        <v>0</v>
      </c>
      <c r="H363" s="21">
        <v>0</v>
      </c>
      <c r="I363" s="21">
        <v>88.000070399999998</v>
      </c>
      <c r="J363" s="21">
        <v>24</v>
      </c>
      <c r="K363" s="21">
        <v>0.85882352941176465</v>
      </c>
      <c r="L363" s="21">
        <v>3</v>
      </c>
      <c r="M363" s="21">
        <v>71</v>
      </c>
      <c r="N363" s="21">
        <v>2017</v>
      </c>
    </row>
    <row r="364" spans="1:14" x14ac:dyDescent="0.25">
      <c r="A364" s="20">
        <v>0</v>
      </c>
      <c r="B364" s="20" t="s">
        <v>318</v>
      </c>
      <c r="C364" s="21">
        <v>56</v>
      </c>
      <c r="D364" s="21">
        <v>211.99967479200001</v>
      </c>
      <c r="E364" s="21">
        <v>77.999880348000005</v>
      </c>
      <c r="F364" s="19">
        <v>120</v>
      </c>
      <c r="G364">
        <v>0</v>
      </c>
      <c r="H364" s="21">
        <v>0</v>
      </c>
      <c r="I364" s="21">
        <v>89.000071199999994</v>
      </c>
      <c r="J364" s="21">
        <v>24.7</v>
      </c>
      <c r="K364" s="21">
        <v>0.77108433734939763</v>
      </c>
      <c r="L364" s="21">
        <v>3</v>
      </c>
      <c r="M364" s="21">
        <v>89</v>
      </c>
      <c r="N364" s="21">
        <v>2017</v>
      </c>
    </row>
    <row r="365" spans="1:14" x14ac:dyDescent="0.25">
      <c r="A365" s="20">
        <v>0</v>
      </c>
      <c r="B365" s="20" t="s">
        <v>318</v>
      </c>
      <c r="C365" s="21">
        <v>46</v>
      </c>
      <c r="D365" s="21">
        <v>187.99971160800001</v>
      </c>
      <c r="E365" s="21">
        <v>62.999903358000005</v>
      </c>
      <c r="F365" s="19">
        <v>130</v>
      </c>
      <c r="G365">
        <v>0</v>
      </c>
      <c r="H365" s="21">
        <v>0</v>
      </c>
      <c r="I365" s="21">
        <v>91.000072799999998</v>
      </c>
      <c r="J365" s="21">
        <v>38.700000000000003</v>
      </c>
      <c r="K365" s="21">
        <v>0.83673469387755106</v>
      </c>
      <c r="L365" s="21">
        <v>3</v>
      </c>
      <c r="M365" s="21">
        <v>83</v>
      </c>
      <c r="N365" s="21">
        <v>2017</v>
      </c>
    </row>
    <row r="366" spans="1:14" x14ac:dyDescent="0.25">
      <c r="A366" s="20">
        <v>1</v>
      </c>
      <c r="B366" s="20" t="s">
        <v>318</v>
      </c>
      <c r="C366" s="21">
        <v>74</v>
      </c>
      <c r="D366" s="21">
        <v>185.999714676</v>
      </c>
      <c r="E366" s="21">
        <v>77.999880348000005</v>
      </c>
      <c r="F366" s="19">
        <v>120</v>
      </c>
      <c r="G366">
        <v>0</v>
      </c>
      <c r="H366" s="21">
        <v>0</v>
      </c>
      <c r="I366" s="21">
        <v>111.0000888</v>
      </c>
      <c r="J366" s="21">
        <v>23.5</v>
      </c>
      <c r="K366" s="21">
        <v>0.89240506329113922</v>
      </c>
      <c r="L366" s="21">
        <v>3</v>
      </c>
      <c r="M366" s="21">
        <v>84</v>
      </c>
      <c r="N366" s="21">
        <v>2017</v>
      </c>
    </row>
    <row r="367" spans="1:14" x14ac:dyDescent="0.25">
      <c r="A367" s="20">
        <v>1</v>
      </c>
      <c r="B367" s="20" t="s">
        <v>318</v>
      </c>
      <c r="C367" s="21">
        <v>70</v>
      </c>
      <c r="D367" s="21">
        <v>153.99976376400002</v>
      </c>
      <c r="E367" s="21">
        <v>63.999901823999998</v>
      </c>
      <c r="F367" s="19">
        <v>118</v>
      </c>
      <c r="G367">
        <v>0</v>
      </c>
      <c r="H367" s="21">
        <v>0</v>
      </c>
      <c r="I367" s="21">
        <v>90.000071999999989</v>
      </c>
      <c r="J367" s="21">
        <v>24.8</v>
      </c>
      <c r="K367" s="21">
        <v>0.94444444444444442</v>
      </c>
      <c r="L367" s="21">
        <v>3</v>
      </c>
      <c r="M367" s="21">
        <v>92</v>
      </c>
      <c r="N367" s="21">
        <v>2017</v>
      </c>
    </row>
    <row r="368" spans="1:14" x14ac:dyDescent="0.25">
      <c r="A368" s="20">
        <v>1</v>
      </c>
      <c r="B368" s="20" t="s">
        <v>318</v>
      </c>
      <c r="C368" s="21">
        <v>62</v>
      </c>
      <c r="D368" s="21">
        <v>207.99968092800003</v>
      </c>
      <c r="E368" s="21">
        <v>51.999920232000008</v>
      </c>
      <c r="F368" s="19">
        <v>130</v>
      </c>
      <c r="G368">
        <v>0</v>
      </c>
      <c r="H368" s="21">
        <v>0</v>
      </c>
      <c r="I368" s="21">
        <v>93.000074400000003</v>
      </c>
      <c r="J368" s="21">
        <v>26.6</v>
      </c>
      <c r="K368" s="21">
        <v>0.94267515923566891</v>
      </c>
      <c r="L368" s="21">
        <v>3</v>
      </c>
      <c r="M368" s="21">
        <v>89</v>
      </c>
      <c r="N368" s="21">
        <v>2017</v>
      </c>
    </row>
    <row r="369" spans="1:14" x14ac:dyDescent="0.25">
      <c r="A369" s="20">
        <v>0</v>
      </c>
      <c r="B369" s="20" t="s">
        <v>318</v>
      </c>
      <c r="C369" s="21">
        <v>26</v>
      </c>
      <c r="D369" s="21">
        <v>150.99976836600001</v>
      </c>
      <c r="E369" s="21">
        <v>54.999915629999997</v>
      </c>
      <c r="F369" s="19">
        <v>110</v>
      </c>
      <c r="G369">
        <v>0</v>
      </c>
      <c r="H369" s="21">
        <v>0</v>
      </c>
      <c r="I369" s="21">
        <v>99.000079200000002</v>
      </c>
      <c r="J369" s="21">
        <v>21.9</v>
      </c>
      <c r="K369" s="21">
        <v>0.79411764705882348</v>
      </c>
      <c r="L369" s="21">
        <v>3</v>
      </c>
      <c r="M369" s="21">
        <v>92</v>
      </c>
      <c r="N369" s="21">
        <v>2017</v>
      </c>
    </row>
    <row r="370" spans="1:14" x14ac:dyDescent="0.25">
      <c r="A370" s="20">
        <v>0</v>
      </c>
      <c r="B370" s="20" t="s">
        <v>318</v>
      </c>
      <c r="C370" s="21">
        <v>58</v>
      </c>
      <c r="D370" s="21">
        <v>214.99967019000002</v>
      </c>
      <c r="E370" s="21">
        <v>55.999914096000005</v>
      </c>
      <c r="F370" s="19">
        <v>110</v>
      </c>
      <c r="G370">
        <v>0</v>
      </c>
      <c r="H370" s="21">
        <v>0</v>
      </c>
      <c r="I370" s="21">
        <v>117.00009360000001</v>
      </c>
      <c r="J370" s="21">
        <v>35.700000000000003</v>
      </c>
      <c r="K370" s="21">
        <v>0.91304347826086962</v>
      </c>
      <c r="L370" s="21">
        <v>3</v>
      </c>
      <c r="M370" s="21">
        <v>72</v>
      </c>
      <c r="N370" s="21">
        <v>2017</v>
      </c>
    </row>
    <row r="371" spans="1:14" x14ac:dyDescent="0.25">
      <c r="A371" s="20">
        <v>0</v>
      </c>
      <c r="B371" s="20" t="s">
        <v>318</v>
      </c>
      <c r="C371" s="21">
        <v>45</v>
      </c>
      <c r="D371" s="21">
        <v>224.99965485000001</v>
      </c>
      <c r="E371" s="21">
        <v>66.999897222000001</v>
      </c>
      <c r="F371" s="19">
        <v>120</v>
      </c>
      <c r="G371">
        <v>0</v>
      </c>
      <c r="H371" s="21">
        <v>0</v>
      </c>
      <c r="I371" s="21">
        <v>101.00008079999999</v>
      </c>
      <c r="J371" s="21">
        <v>43.6</v>
      </c>
      <c r="K371" s="21">
        <v>0.90384615384615374</v>
      </c>
      <c r="L371" s="21">
        <v>3</v>
      </c>
      <c r="M371" s="21">
        <v>69</v>
      </c>
      <c r="N371" s="21">
        <v>2017</v>
      </c>
    </row>
    <row r="372" spans="1:14" x14ac:dyDescent="0.25">
      <c r="A372" s="20">
        <v>0</v>
      </c>
      <c r="B372" s="20" t="s">
        <v>318</v>
      </c>
      <c r="C372" s="21">
        <v>42</v>
      </c>
      <c r="D372" s="21">
        <v>219.99966251999999</v>
      </c>
      <c r="E372" s="21">
        <v>54.999915629999997</v>
      </c>
      <c r="F372" s="19">
        <v>116</v>
      </c>
      <c r="G372">
        <v>0</v>
      </c>
      <c r="H372" s="21">
        <v>0</v>
      </c>
      <c r="I372" s="21">
        <v>92.000073600000007</v>
      </c>
      <c r="J372" s="21">
        <v>30.3</v>
      </c>
      <c r="K372" s="21">
        <v>0.80232558139534882</v>
      </c>
      <c r="L372" s="21">
        <v>3</v>
      </c>
      <c r="M372" s="21">
        <v>82</v>
      </c>
      <c r="N372" s="21">
        <v>2017</v>
      </c>
    </row>
    <row r="373" spans="1:14" x14ac:dyDescent="0.25">
      <c r="A373" s="20">
        <v>0</v>
      </c>
      <c r="B373" s="20" t="s">
        <v>318</v>
      </c>
      <c r="C373" s="21">
        <v>35</v>
      </c>
      <c r="D373" s="21">
        <v>177.99972694800002</v>
      </c>
      <c r="E373" s="21">
        <v>42.999934038000006</v>
      </c>
      <c r="F373" s="19">
        <v>114</v>
      </c>
      <c r="G373">
        <v>0</v>
      </c>
      <c r="H373" s="21">
        <v>0</v>
      </c>
      <c r="I373" s="21">
        <v>86.000068799999994</v>
      </c>
      <c r="J373" s="21">
        <v>25.6</v>
      </c>
      <c r="K373" s="21">
        <v>0.78947368421052633</v>
      </c>
      <c r="L373" s="21">
        <v>3</v>
      </c>
      <c r="M373" s="21">
        <v>88</v>
      </c>
      <c r="N373" s="21">
        <v>2017</v>
      </c>
    </row>
    <row r="374" spans="1:14" x14ac:dyDescent="0.25">
      <c r="A374" s="20">
        <v>0</v>
      </c>
      <c r="B374" s="20" t="s">
        <v>318</v>
      </c>
      <c r="C374" s="21">
        <v>52</v>
      </c>
      <c r="D374" s="21">
        <v>193.999702404</v>
      </c>
      <c r="E374" s="21">
        <v>64.999900289999999</v>
      </c>
      <c r="F374" s="19">
        <v>134</v>
      </c>
      <c r="G374">
        <v>0</v>
      </c>
      <c r="H374" s="21">
        <v>0</v>
      </c>
      <c r="I374" s="21">
        <v>108.0000864</v>
      </c>
      <c r="J374" s="21">
        <v>28</v>
      </c>
      <c r="K374" s="21">
        <v>0.90243902439024393</v>
      </c>
      <c r="L374" s="21">
        <v>3</v>
      </c>
      <c r="M374" s="21">
        <v>77</v>
      </c>
      <c r="N374" s="21">
        <v>2017</v>
      </c>
    </row>
    <row r="375" spans="1:14" x14ac:dyDescent="0.25">
      <c r="A375" s="20">
        <v>0</v>
      </c>
      <c r="B375" s="20" t="s">
        <v>318</v>
      </c>
      <c r="C375" s="21">
        <v>68</v>
      </c>
      <c r="D375" s="21">
        <v>167.99974228799999</v>
      </c>
      <c r="E375" s="21">
        <v>71.999889551999999</v>
      </c>
      <c r="F375" s="19">
        <v>128</v>
      </c>
      <c r="G375">
        <v>1</v>
      </c>
      <c r="H375" s="21">
        <v>0</v>
      </c>
      <c r="I375" s="21">
        <v>87.000069600000003</v>
      </c>
      <c r="J375" s="21">
        <v>28</v>
      </c>
      <c r="K375" s="21">
        <v>0.86046511627906985</v>
      </c>
      <c r="L375" s="21">
        <v>3</v>
      </c>
      <c r="M375" s="21">
        <v>85</v>
      </c>
      <c r="N375" s="21">
        <v>2017</v>
      </c>
    </row>
    <row r="376" spans="1:14" x14ac:dyDescent="0.25">
      <c r="A376" s="20">
        <v>1</v>
      </c>
      <c r="B376" s="20" t="s">
        <v>318</v>
      </c>
      <c r="C376" s="21">
        <v>56</v>
      </c>
      <c r="D376" s="21">
        <v>184.99971621</v>
      </c>
      <c r="E376" s="21">
        <v>51.999920232000008</v>
      </c>
      <c r="F376" s="19">
        <v>110</v>
      </c>
      <c r="G376">
        <v>0</v>
      </c>
      <c r="H376" s="21">
        <v>0</v>
      </c>
      <c r="I376" s="21">
        <v>90.000071999999989</v>
      </c>
      <c r="J376" s="21">
        <v>34</v>
      </c>
      <c r="K376" s="21">
        <v>0.93478260869565211</v>
      </c>
      <c r="L376" s="21">
        <v>3</v>
      </c>
      <c r="M376" s="21">
        <v>86</v>
      </c>
      <c r="N376" s="21">
        <v>2017</v>
      </c>
    </row>
    <row r="377" spans="1:14" x14ac:dyDescent="0.25">
      <c r="A377" s="20">
        <v>0</v>
      </c>
      <c r="B377" s="20" t="s">
        <v>318</v>
      </c>
      <c r="C377" s="21">
        <v>64</v>
      </c>
      <c r="D377" s="21">
        <v>177.99972694800002</v>
      </c>
      <c r="E377" s="21">
        <v>74.999884949999995</v>
      </c>
      <c r="F377" s="19">
        <v>110</v>
      </c>
      <c r="G377">
        <v>0</v>
      </c>
      <c r="H377" s="21">
        <v>0</v>
      </c>
      <c r="I377" s="21">
        <v>91.000072799999998</v>
      </c>
      <c r="J377" s="21">
        <v>21.1</v>
      </c>
      <c r="K377" s="21">
        <v>0.73049645390070927</v>
      </c>
      <c r="L377" s="21">
        <v>3</v>
      </c>
      <c r="M377" s="21">
        <v>92</v>
      </c>
      <c r="N377" s="21">
        <v>2017</v>
      </c>
    </row>
    <row r="378" spans="1:14" x14ac:dyDescent="0.25">
      <c r="A378" s="20">
        <v>1</v>
      </c>
      <c r="B378" s="20" t="s">
        <v>318</v>
      </c>
      <c r="C378" s="21">
        <v>70</v>
      </c>
      <c r="D378" s="21">
        <v>156.999759162</v>
      </c>
      <c r="E378" s="21">
        <v>43.999932504</v>
      </c>
      <c r="F378" s="19">
        <v>118</v>
      </c>
      <c r="G378">
        <v>1</v>
      </c>
      <c r="H378" s="21">
        <v>0</v>
      </c>
      <c r="I378" s="21">
        <v>111.0000888</v>
      </c>
      <c r="J378" s="21">
        <v>28</v>
      </c>
      <c r="K378" s="21">
        <v>0.9767441860465117</v>
      </c>
      <c r="L378" s="21">
        <v>3</v>
      </c>
      <c r="M378" s="21">
        <v>78</v>
      </c>
      <c r="N378" s="21">
        <v>2017</v>
      </c>
    </row>
    <row r="379" spans="1:14" x14ac:dyDescent="0.25">
      <c r="A379" s="20">
        <v>0</v>
      </c>
      <c r="B379" s="20" t="s">
        <v>318</v>
      </c>
      <c r="C379" s="21">
        <v>59</v>
      </c>
      <c r="D379" s="21">
        <v>165.99974535600001</v>
      </c>
      <c r="E379" s="21">
        <v>56.999912561999999</v>
      </c>
      <c r="F379" s="19">
        <v>110</v>
      </c>
      <c r="G379">
        <v>0</v>
      </c>
      <c r="H379" s="21">
        <v>0</v>
      </c>
      <c r="I379" s="21">
        <v>97.000077599999997</v>
      </c>
      <c r="J379" s="21">
        <v>24.9</v>
      </c>
      <c r="K379" s="21">
        <v>0.87116564417177922</v>
      </c>
      <c r="L379" s="21">
        <v>3</v>
      </c>
      <c r="M379" s="21">
        <v>89</v>
      </c>
      <c r="N379" s="21">
        <v>2017</v>
      </c>
    </row>
    <row r="380" spans="1:14" x14ac:dyDescent="0.25">
      <c r="A380" s="20">
        <v>1</v>
      </c>
      <c r="B380" s="20" t="s">
        <v>318</v>
      </c>
      <c r="C380" s="21">
        <v>62</v>
      </c>
      <c r="D380" s="21">
        <v>136.99978984200001</v>
      </c>
      <c r="E380" s="21">
        <v>58.999909494000008</v>
      </c>
      <c r="F380" s="19">
        <v>108</v>
      </c>
      <c r="G380">
        <v>0</v>
      </c>
      <c r="H380" s="21">
        <v>0</v>
      </c>
      <c r="I380" s="21">
        <v>95.000076000000007</v>
      </c>
      <c r="J380" s="21">
        <v>24.4</v>
      </c>
      <c r="K380" s="21">
        <v>0.81578947368421051</v>
      </c>
      <c r="L380" s="21">
        <v>3</v>
      </c>
      <c r="M380" s="21">
        <v>92</v>
      </c>
      <c r="N380" s="21">
        <v>2017</v>
      </c>
    </row>
    <row r="381" spans="1:14" x14ac:dyDescent="0.25">
      <c r="A381" s="20">
        <v>1</v>
      </c>
      <c r="B381" s="20" t="s">
        <v>318</v>
      </c>
      <c r="C381" s="21">
        <v>60</v>
      </c>
      <c r="D381" s="21">
        <v>220.99966098600001</v>
      </c>
      <c r="E381" s="21">
        <v>77.999880348000005</v>
      </c>
      <c r="F381" s="19">
        <v>120</v>
      </c>
      <c r="G381">
        <v>1</v>
      </c>
      <c r="H381" s="21">
        <v>0</v>
      </c>
      <c r="I381" s="21">
        <v>94.000075199999998</v>
      </c>
      <c r="J381" s="21">
        <v>22.7</v>
      </c>
      <c r="K381" s="21">
        <v>0.83783783783783772</v>
      </c>
      <c r="L381" s="21">
        <v>3</v>
      </c>
      <c r="M381" s="21">
        <v>89</v>
      </c>
      <c r="N381" s="21">
        <v>2017</v>
      </c>
    </row>
    <row r="382" spans="1:14" x14ac:dyDescent="0.25">
      <c r="A382" s="20">
        <v>0</v>
      </c>
      <c r="B382" s="20" t="s">
        <v>318</v>
      </c>
      <c r="C382" s="21">
        <v>56</v>
      </c>
      <c r="D382" s="21">
        <v>195.99969933600002</v>
      </c>
      <c r="E382" s="21">
        <v>97.99984966800001</v>
      </c>
      <c r="F382" s="19">
        <v>130</v>
      </c>
      <c r="G382">
        <v>0</v>
      </c>
      <c r="H382" s="21">
        <v>1</v>
      </c>
      <c r="I382" s="21">
        <v>102.00008159999999</v>
      </c>
      <c r="J382" s="21">
        <v>20.399999999999999</v>
      </c>
      <c r="K382" s="21">
        <v>0.77027027027027029</v>
      </c>
      <c r="L382" s="21">
        <v>3</v>
      </c>
      <c r="M382" s="21">
        <v>68</v>
      </c>
      <c r="N382" s="21">
        <v>2017</v>
      </c>
    </row>
    <row r="383" spans="1:14" x14ac:dyDescent="0.25">
      <c r="A383" s="20">
        <v>0</v>
      </c>
      <c r="B383" s="20" t="s">
        <v>318</v>
      </c>
      <c r="C383" s="21">
        <v>37</v>
      </c>
      <c r="D383" s="21">
        <v>134.99979291</v>
      </c>
      <c r="E383" s="21">
        <v>72.999888018000007</v>
      </c>
      <c r="F383" s="19">
        <v>116</v>
      </c>
      <c r="G383">
        <v>0</v>
      </c>
      <c r="H383" s="21">
        <v>0</v>
      </c>
      <c r="I383" s="21">
        <v>84.000067200000004</v>
      </c>
      <c r="J383" s="21">
        <v>26.5</v>
      </c>
      <c r="K383" s="21">
        <v>0.7831325301204819</v>
      </c>
      <c r="L383" s="21">
        <v>3</v>
      </c>
      <c r="M383" s="21">
        <v>92</v>
      </c>
      <c r="N383" s="21">
        <v>2017</v>
      </c>
    </row>
    <row r="384" spans="1:14" x14ac:dyDescent="0.25">
      <c r="A384" s="20">
        <v>1</v>
      </c>
      <c r="B384" s="20" t="s">
        <v>318</v>
      </c>
      <c r="C384" s="21">
        <v>31</v>
      </c>
      <c r="D384" s="21">
        <v>160.99975302600001</v>
      </c>
      <c r="E384" s="21">
        <v>47.999926368000004</v>
      </c>
      <c r="F384" s="19">
        <v>120</v>
      </c>
      <c r="G384">
        <v>0</v>
      </c>
      <c r="H384" s="21">
        <v>0</v>
      </c>
      <c r="I384" s="21">
        <v>86.000068799999994</v>
      </c>
      <c r="J384" s="21">
        <v>28.6</v>
      </c>
      <c r="K384" s="21">
        <v>1</v>
      </c>
      <c r="L384" s="21">
        <v>3</v>
      </c>
      <c r="M384" s="21">
        <v>79</v>
      </c>
      <c r="N384" s="21">
        <v>2017</v>
      </c>
    </row>
    <row r="385" spans="1:14" x14ac:dyDescent="0.25">
      <c r="A385" s="20">
        <v>1</v>
      </c>
      <c r="B385" s="20" t="s">
        <v>318</v>
      </c>
      <c r="C385" s="21">
        <v>53</v>
      </c>
      <c r="D385" s="21">
        <v>198.99969473400003</v>
      </c>
      <c r="E385" s="21">
        <v>77.999880348000005</v>
      </c>
      <c r="F385" s="19">
        <v>118</v>
      </c>
      <c r="G385">
        <v>0</v>
      </c>
      <c r="H385" s="21">
        <v>0</v>
      </c>
      <c r="I385" s="21">
        <v>102.00008159999999</v>
      </c>
      <c r="J385" s="21">
        <v>28.1</v>
      </c>
      <c r="K385" s="21">
        <v>0.95061728395061729</v>
      </c>
      <c r="L385" s="21">
        <v>3</v>
      </c>
      <c r="M385" s="21">
        <v>88</v>
      </c>
      <c r="N385" s="21">
        <v>2017</v>
      </c>
    </row>
    <row r="386" spans="1:14" x14ac:dyDescent="0.25">
      <c r="A386" s="20">
        <v>1</v>
      </c>
      <c r="B386" s="20" t="s">
        <v>318</v>
      </c>
      <c r="C386" s="21">
        <v>54</v>
      </c>
      <c r="D386" s="21">
        <v>193.999702404</v>
      </c>
      <c r="E386" s="21">
        <v>55.999914096000005</v>
      </c>
      <c r="F386" s="19">
        <v>112</v>
      </c>
      <c r="G386">
        <v>0</v>
      </c>
      <c r="H386" s="21">
        <v>0</v>
      </c>
      <c r="I386" s="21">
        <v>95.000076000000007</v>
      </c>
      <c r="J386" s="21">
        <v>36.1</v>
      </c>
      <c r="K386" s="21">
        <v>0.91111111111111109</v>
      </c>
      <c r="L386" s="21">
        <v>3</v>
      </c>
      <c r="M386" s="21">
        <v>82</v>
      </c>
      <c r="N386" s="21">
        <v>2017</v>
      </c>
    </row>
    <row r="387" spans="1:14" x14ac:dyDescent="0.25">
      <c r="A387" s="20">
        <v>0</v>
      </c>
      <c r="B387" s="20" t="s">
        <v>318</v>
      </c>
      <c r="C387" s="21">
        <v>55</v>
      </c>
      <c r="D387" s="21">
        <v>158.99975609399999</v>
      </c>
      <c r="E387" s="21">
        <v>55.999914096000005</v>
      </c>
      <c r="F387" s="19">
        <v>120</v>
      </c>
      <c r="G387">
        <v>0</v>
      </c>
      <c r="H387" s="21">
        <v>0</v>
      </c>
      <c r="I387" s="21">
        <v>91.000072799999998</v>
      </c>
      <c r="J387" s="21">
        <v>17.7</v>
      </c>
      <c r="K387" s="21">
        <v>0.8</v>
      </c>
      <c r="L387" s="21">
        <v>3</v>
      </c>
      <c r="M387" s="21">
        <v>86</v>
      </c>
      <c r="N387" s="21">
        <v>2017</v>
      </c>
    </row>
    <row r="388" spans="1:14" x14ac:dyDescent="0.25">
      <c r="A388" s="20">
        <v>1</v>
      </c>
      <c r="B388" s="20" t="s">
        <v>318</v>
      </c>
      <c r="C388" s="21">
        <v>42</v>
      </c>
      <c r="D388" s="21">
        <v>156.999759162</v>
      </c>
      <c r="E388" s="21">
        <v>41.999935571999998</v>
      </c>
      <c r="F388" s="19">
        <v>118</v>
      </c>
      <c r="G388">
        <v>0</v>
      </c>
      <c r="H388" s="21">
        <v>0</v>
      </c>
      <c r="I388" s="21">
        <v>89.000071199999994</v>
      </c>
      <c r="J388" s="21">
        <v>24.2</v>
      </c>
      <c r="K388" s="21">
        <v>0.82926829268292679</v>
      </c>
      <c r="L388" s="21">
        <v>3</v>
      </c>
      <c r="M388" s="21">
        <v>88</v>
      </c>
      <c r="N388" s="21">
        <v>2017</v>
      </c>
    </row>
    <row r="389" spans="1:14" x14ac:dyDescent="0.25">
      <c r="A389" s="20">
        <v>0</v>
      </c>
      <c r="B389" s="20" t="s">
        <v>318</v>
      </c>
      <c r="C389" s="21">
        <v>57</v>
      </c>
      <c r="D389" s="21">
        <v>225.99965331600001</v>
      </c>
      <c r="E389" s="21">
        <v>90.99986040600001</v>
      </c>
      <c r="F389" s="19">
        <v>118</v>
      </c>
      <c r="G389">
        <v>1</v>
      </c>
      <c r="H389" s="21">
        <v>0</v>
      </c>
      <c r="I389" s="21">
        <v>92.000073600000007</v>
      </c>
      <c r="J389" s="21">
        <v>23.2</v>
      </c>
      <c r="K389" s="21">
        <v>0.90540540540540537</v>
      </c>
      <c r="L389" s="21">
        <v>3</v>
      </c>
      <c r="M389" s="21">
        <v>89</v>
      </c>
      <c r="N389" s="21">
        <v>2017</v>
      </c>
    </row>
    <row r="390" spans="1:14" x14ac:dyDescent="0.25">
      <c r="A390" s="20">
        <v>0</v>
      </c>
      <c r="B390" s="20" t="s">
        <v>318</v>
      </c>
      <c r="C390" s="21">
        <v>46</v>
      </c>
      <c r="D390" s="21">
        <v>166.999743822</v>
      </c>
      <c r="E390" s="21">
        <v>54.999915629999997</v>
      </c>
      <c r="F390" s="19">
        <v>120</v>
      </c>
      <c r="G390">
        <v>0</v>
      </c>
      <c r="H390" s="21">
        <v>0</v>
      </c>
      <c r="I390" s="21">
        <v>92.000073600000007</v>
      </c>
      <c r="J390" s="21">
        <v>30.4</v>
      </c>
      <c r="K390" s="21">
        <v>0.85798816568047342</v>
      </c>
      <c r="L390" s="21">
        <v>3</v>
      </c>
      <c r="M390" s="21">
        <v>86</v>
      </c>
      <c r="N390" s="21">
        <v>2017</v>
      </c>
    </row>
    <row r="391" spans="1:14" x14ac:dyDescent="0.25">
      <c r="A391" s="20">
        <v>1</v>
      </c>
      <c r="B391" s="20" t="s">
        <v>318</v>
      </c>
      <c r="C391" s="21">
        <v>49</v>
      </c>
      <c r="D391" s="21">
        <v>186.99971314200002</v>
      </c>
      <c r="E391" s="21">
        <v>51.999920232000008</v>
      </c>
      <c r="F391" s="19">
        <v>116</v>
      </c>
      <c r="G391">
        <v>0</v>
      </c>
      <c r="H391" s="21">
        <v>0</v>
      </c>
      <c r="I391" s="21">
        <v>88.000070399999998</v>
      </c>
      <c r="J391" s="21">
        <v>32.9</v>
      </c>
      <c r="K391" s="21">
        <v>0.90909090909090895</v>
      </c>
      <c r="L391" s="21">
        <v>3</v>
      </c>
      <c r="M391" s="21">
        <v>86</v>
      </c>
      <c r="N391" s="21">
        <v>2017</v>
      </c>
    </row>
    <row r="392" spans="1:14" x14ac:dyDescent="0.25">
      <c r="A392" s="20">
        <v>1</v>
      </c>
      <c r="B392" s="20" t="s">
        <v>318</v>
      </c>
      <c r="C392" s="21">
        <v>32</v>
      </c>
      <c r="D392" s="21">
        <v>205.99968399600002</v>
      </c>
      <c r="E392" s="21">
        <v>44.999930970000001</v>
      </c>
      <c r="F392" s="19">
        <v>132</v>
      </c>
      <c r="G392">
        <v>0</v>
      </c>
      <c r="H392" s="21">
        <v>1</v>
      </c>
      <c r="I392" s="21">
        <v>109.0000872</v>
      </c>
      <c r="J392" s="21">
        <v>35.6</v>
      </c>
      <c r="K392" s="21">
        <v>0.99459459459459465</v>
      </c>
      <c r="L392" s="21">
        <v>3</v>
      </c>
      <c r="M392" s="21">
        <v>37</v>
      </c>
      <c r="N392" s="21">
        <v>2017</v>
      </c>
    </row>
    <row r="393" spans="1:14" x14ac:dyDescent="0.25">
      <c r="A393" s="20">
        <v>0</v>
      </c>
      <c r="B393" s="20" t="s">
        <v>318</v>
      </c>
      <c r="C393" s="21">
        <v>52</v>
      </c>
      <c r="D393" s="21">
        <v>166.999743822</v>
      </c>
      <c r="E393" s="21">
        <v>90.99986040600001</v>
      </c>
      <c r="F393" s="19">
        <v>110</v>
      </c>
      <c r="G393">
        <v>0</v>
      </c>
      <c r="H393" s="21">
        <v>0</v>
      </c>
      <c r="I393" s="21">
        <v>84.000067200000004</v>
      </c>
      <c r="J393" s="21">
        <v>23.2</v>
      </c>
      <c r="K393" s="21">
        <v>0.97058823529411753</v>
      </c>
      <c r="L393" s="21">
        <v>3</v>
      </c>
      <c r="M393" s="21">
        <v>89</v>
      </c>
      <c r="N393" s="21">
        <v>2017</v>
      </c>
    </row>
    <row r="394" spans="1:14" x14ac:dyDescent="0.25">
      <c r="A394" s="20">
        <v>1</v>
      </c>
      <c r="B394" s="20" t="s">
        <v>318</v>
      </c>
      <c r="C394" s="21">
        <v>30</v>
      </c>
      <c r="D394" s="21">
        <v>166.999743822</v>
      </c>
      <c r="E394" s="21">
        <v>53.999917164000003</v>
      </c>
      <c r="F394" s="19">
        <v>120</v>
      </c>
      <c r="G394">
        <v>0</v>
      </c>
      <c r="H394" s="21">
        <v>0</v>
      </c>
      <c r="I394" s="21">
        <v>100.00008</v>
      </c>
      <c r="J394" s="21">
        <v>24.7</v>
      </c>
      <c r="K394" s="21">
        <v>0.84472049689440998</v>
      </c>
      <c r="L394" s="21">
        <v>3</v>
      </c>
      <c r="M394" s="21">
        <v>92</v>
      </c>
      <c r="N394" s="21">
        <v>2017</v>
      </c>
    </row>
    <row r="395" spans="1:14" x14ac:dyDescent="0.25">
      <c r="A395" s="20">
        <v>0</v>
      </c>
      <c r="B395" s="20" t="s">
        <v>318</v>
      </c>
      <c r="C395" s="21">
        <v>27</v>
      </c>
      <c r="D395" s="21">
        <v>192.99970393799998</v>
      </c>
      <c r="E395" s="21">
        <v>77.999880348000005</v>
      </c>
      <c r="F395" s="19">
        <v>110</v>
      </c>
      <c r="G395">
        <v>0</v>
      </c>
      <c r="H395" s="21">
        <v>0</v>
      </c>
      <c r="I395" s="21">
        <v>89.000071199999994</v>
      </c>
      <c r="J395" s="21">
        <v>23.1</v>
      </c>
      <c r="K395" s="21">
        <v>0.85135135135135132</v>
      </c>
      <c r="L395" s="21">
        <v>3</v>
      </c>
      <c r="M395" s="21">
        <v>88</v>
      </c>
      <c r="N395" s="21">
        <v>2017</v>
      </c>
    </row>
    <row r="396" spans="1:14" x14ac:dyDescent="0.25">
      <c r="A396" s="20">
        <v>1</v>
      </c>
      <c r="B396" s="20" t="s">
        <v>318</v>
      </c>
      <c r="C396" s="21">
        <v>30</v>
      </c>
      <c r="D396" s="21">
        <v>159.99975456000001</v>
      </c>
      <c r="E396" s="21">
        <v>41.999935571999998</v>
      </c>
      <c r="F396" s="19">
        <v>118</v>
      </c>
      <c r="G396">
        <v>0</v>
      </c>
      <c r="H396" s="21">
        <v>0</v>
      </c>
      <c r="I396" s="21">
        <v>94.000075199999998</v>
      </c>
      <c r="J396" s="21">
        <v>25.8</v>
      </c>
      <c r="K396" s="21">
        <v>0.93333333333333335</v>
      </c>
      <c r="L396" s="21">
        <v>3</v>
      </c>
      <c r="M396" s="21">
        <v>88</v>
      </c>
      <c r="N396" s="21">
        <v>2017</v>
      </c>
    </row>
    <row r="397" spans="1:14" x14ac:dyDescent="0.25">
      <c r="A397" s="20">
        <v>0</v>
      </c>
      <c r="B397" s="20" t="s">
        <v>318</v>
      </c>
      <c r="C397" s="21">
        <v>46</v>
      </c>
      <c r="D397" s="21">
        <v>190.99970700600002</v>
      </c>
      <c r="E397" s="21">
        <v>64.999900289999999</v>
      </c>
      <c r="F397" s="19">
        <v>114</v>
      </c>
      <c r="G397">
        <v>0</v>
      </c>
      <c r="H397" s="21">
        <v>0</v>
      </c>
      <c r="I397" s="21">
        <v>81.000064800000004</v>
      </c>
      <c r="J397" s="21">
        <v>24.6</v>
      </c>
      <c r="K397" s="21">
        <v>0.87596899224806191</v>
      </c>
      <c r="L397" s="21">
        <v>3</v>
      </c>
      <c r="M397" s="21">
        <v>92</v>
      </c>
      <c r="N397" s="21">
        <v>2017</v>
      </c>
    </row>
    <row r="398" spans="1:14" x14ac:dyDescent="0.25">
      <c r="A398" s="20">
        <v>1</v>
      </c>
      <c r="B398" s="20" t="s">
        <v>318</v>
      </c>
      <c r="C398" s="21">
        <v>37</v>
      </c>
      <c r="D398" s="21">
        <v>214.99967019000002</v>
      </c>
      <c r="E398" s="21">
        <v>29.999953980000001</v>
      </c>
      <c r="F398" s="19">
        <v>116</v>
      </c>
      <c r="G398">
        <v>0</v>
      </c>
      <c r="H398" s="21">
        <v>0</v>
      </c>
      <c r="I398" s="21">
        <v>91.000072799999998</v>
      </c>
      <c r="J398" s="21">
        <v>29</v>
      </c>
      <c r="K398" s="21">
        <v>0.94736842105263164</v>
      </c>
      <c r="L398" s="21">
        <v>3</v>
      </c>
      <c r="M398" s="21">
        <v>73</v>
      </c>
      <c r="N398" s="21">
        <v>2017</v>
      </c>
    </row>
    <row r="399" spans="1:14" x14ac:dyDescent="0.25">
      <c r="A399" s="20">
        <v>0</v>
      </c>
      <c r="B399" s="20" t="s">
        <v>318</v>
      </c>
      <c r="C399" s="21">
        <v>34</v>
      </c>
      <c r="D399" s="21">
        <v>219.99966251999999</v>
      </c>
      <c r="E399" s="21">
        <v>72.999888018000007</v>
      </c>
      <c r="F399" s="19">
        <v>110</v>
      </c>
      <c r="G399">
        <v>0</v>
      </c>
      <c r="H399" s="21">
        <v>1</v>
      </c>
      <c r="I399" s="21">
        <v>88.000070399999998</v>
      </c>
      <c r="J399" s="21">
        <v>22.9</v>
      </c>
      <c r="K399" s="21">
        <v>0.90140845070422537</v>
      </c>
      <c r="L399" s="21">
        <v>3</v>
      </c>
      <c r="M399" s="21">
        <v>69</v>
      </c>
      <c r="N399" s="21">
        <v>2017</v>
      </c>
    </row>
    <row r="400" spans="1:14" x14ac:dyDescent="0.25">
      <c r="A400" s="20">
        <v>1</v>
      </c>
      <c r="B400" s="20" t="s">
        <v>318</v>
      </c>
      <c r="C400" s="21">
        <v>69</v>
      </c>
      <c r="D400" s="21">
        <v>151.99976683200001</v>
      </c>
      <c r="E400" s="21">
        <v>62.999903358000005</v>
      </c>
      <c r="F400" s="19">
        <v>108</v>
      </c>
      <c r="G400">
        <v>0</v>
      </c>
      <c r="H400" s="21">
        <v>0</v>
      </c>
      <c r="I400" s="21">
        <v>89.000071199999994</v>
      </c>
      <c r="J400" s="21">
        <v>25.4</v>
      </c>
      <c r="K400" s="21">
        <v>0.83750000000000013</v>
      </c>
      <c r="L400" s="21">
        <v>3</v>
      </c>
      <c r="M400" s="21">
        <v>92</v>
      </c>
      <c r="N400" s="21">
        <v>2017</v>
      </c>
    </row>
    <row r="401" spans="1:14" x14ac:dyDescent="0.25">
      <c r="A401" s="20">
        <v>1</v>
      </c>
      <c r="B401" s="20" t="s">
        <v>318</v>
      </c>
      <c r="C401" s="21">
        <v>36</v>
      </c>
      <c r="D401" s="21">
        <v>141.99978217200001</v>
      </c>
      <c r="E401" s="21">
        <v>56.999912561999999</v>
      </c>
      <c r="F401" s="19">
        <v>100</v>
      </c>
      <c r="G401">
        <v>0</v>
      </c>
      <c r="H401" s="21">
        <v>1</v>
      </c>
      <c r="I401" s="21">
        <v>91.000072799999998</v>
      </c>
      <c r="J401" s="21">
        <v>23.1</v>
      </c>
      <c r="K401" s="21">
        <v>0.79605263157894735</v>
      </c>
      <c r="L401" s="21">
        <v>3</v>
      </c>
      <c r="M401" s="21">
        <v>76</v>
      </c>
      <c r="N401" s="21">
        <v>2017</v>
      </c>
    </row>
    <row r="402" spans="1:14" x14ac:dyDescent="0.25">
      <c r="A402" s="20">
        <v>1</v>
      </c>
      <c r="B402" s="20" t="s">
        <v>318</v>
      </c>
      <c r="C402" s="21">
        <v>50</v>
      </c>
      <c r="D402" s="21">
        <v>164.99974689000001</v>
      </c>
      <c r="E402" s="21">
        <v>72.999888018000007</v>
      </c>
      <c r="F402" s="19">
        <v>152</v>
      </c>
      <c r="G402">
        <v>0</v>
      </c>
      <c r="H402" s="21">
        <v>0</v>
      </c>
      <c r="I402" s="21">
        <v>88.000070399999998</v>
      </c>
      <c r="J402" s="21">
        <v>25.5</v>
      </c>
      <c r="K402" s="21">
        <v>0.94736842105263164</v>
      </c>
      <c r="L402" s="21">
        <v>3</v>
      </c>
      <c r="M402" s="21">
        <v>76</v>
      </c>
      <c r="N402" s="21">
        <v>2017</v>
      </c>
    </row>
    <row r="403" spans="1:14" x14ac:dyDescent="0.25">
      <c r="A403" s="20">
        <v>0</v>
      </c>
      <c r="B403" s="20" t="s">
        <v>318</v>
      </c>
      <c r="C403" s="21">
        <v>52</v>
      </c>
      <c r="D403" s="21">
        <v>258.99960269400003</v>
      </c>
      <c r="E403" s="21">
        <v>78.999878813999999</v>
      </c>
      <c r="F403" s="19">
        <v>100</v>
      </c>
      <c r="G403">
        <v>0</v>
      </c>
      <c r="H403" s="21">
        <v>0</v>
      </c>
      <c r="I403" s="21">
        <v>97.000077599999997</v>
      </c>
      <c r="J403" s="21">
        <v>24.4</v>
      </c>
      <c r="K403" s="21">
        <v>0.78378378378378366</v>
      </c>
      <c r="L403" s="21">
        <v>3</v>
      </c>
      <c r="M403" s="21">
        <v>78</v>
      </c>
      <c r="N403" s="21">
        <v>2017</v>
      </c>
    </row>
    <row r="404" spans="1:14" x14ac:dyDescent="0.25">
      <c r="A404" s="20">
        <v>0</v>
      </c>
      <c r="B404" s="20" t="s">
        <v>318</v>
      </c>
      <c r="C404" s="21">
        <v>53</v>
      </c>
      <c r="D404" s="21">
        <v>222.999657918</v>
      </c>
      <c r="E404" s="21">
        <v>82.999872678000003</v>
      </c>
      <c r="F404" s="19">
        <v>108</v>
      </c>
      <c r="G404">
        <v>0</v>
      </c>
      <c r="H404" s="21">
        <v>0</v>
      </c>
      <c r="I404" s="21">
        <v>94.000075199999998</v>
      </c>
      <c r="J404" s="21">
        <v>24.8</v>
      </c>
      <c r="K404" s="21">
        <v>0.82666666666666666</v>
      </c>
      <c r="L404" s="21">
        <v>3</v>
      </c>
      <c r="M404" s="21">
        <v>89</v>
      </c>
      <c r="N404" s="21">
        <v>2017</v>
      </c>
    </row>
    <row r="405" spans="1:14" x14ac:dyDescent="0.25">
      <c r="A405" s="20">
        <v>0</v>
      </c>
      <c r="B405" s="20" t="s">
        <v>318</v>
      </c>
      <c r="C405" s="21">
        <v>51</v>
      </c>
      <c r="D405" s="21">
        <v>281.99956741199998</v>
      </c>
      <c r="E405" s="21">
        <v>86.999866542000007</v>
      </c>
      <c r="F405" s="19">
        <v>114</v>
      </c>
      <c r="G405">
        <v>0</v>
      </c>
      <c r="H405" s="21">
        <v>0</v>
      </c>
      <c r="I405" s="21">
        <v>91.000072799999998</v>
      </c>
      <c r="J405" s="21">
        <v>32.299999999999997</v>
      </c>
      <c r="K405" s="21">
        <v>0.95121951219512202</v>
      </c>
      <c r="L405" s="21">
        <v>3</v>
      </c>
      <c r="M405" s="21">
        <v>72</v>
      </c>
      <c r="N405" s="21">
        <v>2017</v>
      </c>
    </row>
    <row r="406" spans="1:14" x14ac:dyDescent="0.25">
      <c r="A406" s="20">
        <v>0</v>
      </c>
      <c r="B406" s="20" t="s">
        <v>318</v>
      </c>
      <c r="C406" s="21">
        <v>57</v>
      </c>
      <c r="D406" s="21">
        <v>220.99966098600001</v>
      </c>
      <c r="E406" s="21">
        <v>69.999892620000011</v>
      </c>
      <c r="F406" s="19">
        <v>110</v>
      </c>
      <c r="G406">
        <v>0</v>
      </c>
      <c r="H406" s="21">
        <v>0</v>
      </c>
      <c r="I406" s="21">
        <v>78.00006239999999</v>
      </c>
      <c r="J406" s="21">
        <v>26.4</v>
      </c>
      <c r="K406" s="21">
        <v>0.94326241134751776</v>
      </c>
      <c r="L406" s="21">
        <v>3</v>
      </c>
      <c r="M406" s="21">
        <v>85</v>
      </c>
      <c r="N406" s="21">
        <v>2017</v>
      </c>
    </row>
    <row r="407" spans="1:14" x14ac:dyDescent="0.25">
      <c r="A407" s="20">
        <v>0</v>
      </c>
      <c r="B407" s="20" t="s">
        <v>318</v>
      </c>
      <c r="C407" s="21">
        <v>55</v>
      </c>
      <c r="D407" s="21">
        <v>203.999687064</v>
      </c>
      <c r="E407" s="21">
        <v>76.999881882000011</v>
      </c>
      <c r="F407" s="19">
        <v>120</v>
      </c>
      <c r="G407">
        <v>0</v>
      </c>
      <c r="H407" s="21">
        <v>0</v>
      </c>
      <c r="I407" s="21">
        <v>93.000074400000003</v>
      </c>
      <c r="J407" s="21">
        <v>38.700000000000003</v>
      </c>
      <c r="K407" s="21">
        <v>0.76</v>
      </c>
      <c r="L407" s="21">
        <v>3</v>
      </c>
      <c r="M407" s="21">
        <v>83</v>
      </c>
      <c r="N407" s="21">
        <v>2017</v>
      </c>
    </row>
    <row r="408" spans="1:14" x14ac:dyDescent="0.25">
      <c r="A408" s="20">
        <v>0</v>
      </c>
      <c r="B408" s="20" t="s">
        <v>318</v>
      </c>
      <c r="C408" s="21">
        <v>64</v>
      </c>
      <c r="D408" s="21">
        <v>178.99972541400001</v>
      </c>
      <c r="E408" s="21">
        <v>70.999891086000005</v>
      </c>
      <c r="F408" s="19">
        <v>138</v>
      </c>
      <c r="G408">
        <v>0</v>
      </c>
      <c r="H408" s="21">
        <v>0</v>
      </c>
      <c r="I408" s="21">
        <v>93.000074400000003</v>
      </c>
      <c r="J408" s="21">
        <v>25.3</v>
      </c>
      <c r="K408" s="21">
        <v>0.96103896103896103</v>
      </c>
      <c r="L408" s="21">
        <v>3</v>
      </c>
      <c r="M408" s="21">
        <v>82</v>
      </c>
      <c r="N408" s="21">
        <v>2017</v>
      </c>
    </row>
    <row r="409" spans="1:14" x14ac:dyDescent="0.25">
      <c r="A409" s="20">
        <v>1</v>
      </c>
      <c r="B409" s="20" t="s">
        <v>318</v>
      </c>
      <c r="C409" s="21">
        <v>29</v>
      </c>
      <c r="D409" s="21">
        <v>145.99977603600001</v>
      </c>
      <c r="E409" s="21">
        <v>60.999906426000003</v>
      </c>
      <c r="F409" s="19">
        <v>110</v>
      </c>
      <c r="G409">
        <v>0</v>
      </c>
      <c r="H409" s="21">
        <v>0</v>
      </c>
      <c r="I409" s="21">
        <v>84.000067200000004</v>
      </c>
      <c r="J409" s="21">
        <v>23</v>
      </c>
      <c r="K409" s="21">
        <v>0.81081081081081086</v>
      </c>
      <c r="L409" s="21">
        <v>3</v>
      </c>
      <c r="M409" s="21">
        <v>92</v>
      </c>
      <c r="N409" s="21">
        <v>2017</v>
      </c>
    </row>
    <row r="410" spans="1:14" x14ac:dyDescent="0.25">
      <c r="A410" s="20">
        <v>1</v>
      </c>
      <c r="B410" s="20" t="s">
        <v>318</v>
      </c>
      <c r="C410" s="21">
        <v>64</v>
      </c>
      <c r="D410" s="21">
        <v>171.99973615200003</v>
      </c>
      <c r="E410" s="21">
        <v>59.999907960000002</v>
      </c>
      <c r="F410" s="19">
        <v>120</v>
      </c>
      <c r="G410">
        <v>0</v>
      </c>
      <c r="H410" s="21">
        <v>0</v>
      </c>
      <c r="I410" s="21">
        <v>97.000077599999997</v>
      </c>
      <c r="J410" s="21">
        <v>29.6</v>
      </c>
      <c r="K410" s="21">
        <v>0.95092024539877307</v>
      </c>
      <c r="L410" s="21">
        <v>3</v>
      </c>
      <c r="M410" s="21">
        <v>92</v>
      </c>
      <c r="N410" s="21">
        <v>2017</v>
      </c>
    </row>
    <row r="411" spans="1:14" x14ac:dyDescent="0.25">
      <c r="A411" s="20">
        <v>0</v>
      </c>
      <c r="B411" s="20" t="s">
        <v>318</v>
      </c>
      <c r="C411" s="21">
        <v>57</v>
      </c>
      <c r="D411" s="21">
        <v>201.99969013199998</v>
      </c>
      <c r="E411" s="21">
        <v>63.999901823999998</v>
      </c>
      <c r="F411" s="19">
        <v>134</v>
      </c>
      <c r="G411">
        <v>0</v>
      </c>
      <c r="H411" s="21">
        <v>0</v>
      </c>
      <c r="I411" s="21">
        <v>78.00006239999999</v>
      </c>
      <c r="J411" s="21">
        <v>20.6</v>
      </c>
      <c r="K411" s="21">
        <v>0.79166666666666674</v>
      </c>
      <c r="L411" s="21">
        <v>3</v>
      </c>
      <c r="M411" s="21">
        <v>81</v>
      </c>
      <c r="N411" s="21">
        <v>2017</v>
      </c>
    </row>
    <row r="412" spans="1:14" x14ac:dyDescent="0.25">
      <c r="A412" s="20">
        <v>0</v>
      </c>
      <c r="B412" s="20" t="s">
        <v>318</v>
      </c>
      <c r="C412" s="21">
        <v>52</v>
      </c>
      <c r="D412" s="21">
        <v>233.99964104400001</v>
      </c>
      <c r="E412" s="21">
        <v>94.999854270000014</v>
      </c>
      <c r="F412" s="19">
        <v>120</v>
      </c>
      <c r="G412">
        <v>0</v>
      </c>
      <c r="H412" s="21">
        <v>0</v>
      </c>
      <c r="I412" s="21">
        <v>92.000073600000007</v>
      </c>
      <c r="J412" s="21">
        <v>22.2</v>
      </c>
      <c r="K412" s="21">
        <v>0.76687116564417179</v>
      </c>
      <c r="L412" s="21">
        <v>3</v>
      </c>
      <c r="M412" s="21">
        <v>89</v>
      </c>
      <c r="N412" s="21">
        <v>2017</v>
      </c>
    </row>
    <row r="413" spans="1:14" x14ac:dyDescent="0.25">
      <c r="A413" s="20">
        <v>1</v>
      </c>
      <c r="B413" s="20" t="s">
        <v>318</v>
      </c>
      <c r="C413" s="21">
        <v>35</v>
      </c>
      <c r="D413" s="21">
        <v>226.99965178200003</v>
      </c>
      <c r="E413" s="21">
        <v>40.999937106000004</v>
      </c>
      <c r="F413" s="19">
        <v>116</v>
      </c>
      <c r="G413">
        <v>0</v>
      </c>
      <c r="H413" s="21">
        <v>0</v>
      </c>
      <c r="I413" s="21">
        <v>93.000074400000003</v>
      </c>
      <c r="J413" s="21">
        <v>25.4</v>
      </c>
      <c r="K413" s="21">
        <v>0.76923076923076927</v>
      </c>
      <c r="L413" s="21">
        <v>3</v>
      </c>
      <c r="M413" s="21">
        <v>81</v>
      </c>
      <c r="N413" s="21">
        <v>2017</v>
      </c>
    </row>
    <row r="414" spans="1:14" x14ac:dyDescent="0.25">
      <c r="A414" s="20">
        <v>1</v>
      </c>
      <c r="B414" s="20" t="s">
        <v>318</v>
      </c>
      <c r="C414" s="21">
        <v>49</v>
      </c>
      <c r="D414" s="21">
        <v>192.99970393799998</v>
      </c>
      <c r="E414" s="21">
        <v>40.999937106000004</v>
      </c>
      <c r="F414" s="19">
        <v>120</v>
      </c>
      <c r="G414">
        <v>0</v>
      </c>
      <c r="H414" s="21">
        <v>0</v>
      </c>
      <c r="I414" s="21">
        <v>93.000074400000003</v>
      </c>
      <c r="J414" s="21">
        <v>28.6</v>
      </c>
      <c r="K414" s="21">
        <v>0.91764705882352937</v>
      </c>
      <c r="L414" s="21">
        <v>3</v>
      </c>
      <c r="M414" s="21">
        <v>88</v>
      </c>
      <c r="N414" s="21">
        <v>2017</v>
      </c>
    </row>
    <row r="415" spans="1:14" x14ac:dyDescent="0.25">
      <c r="A415" s="20">
        <v>1</v>
      </c>
      <c r="B415" s="20" t="s">
        <v>318</v>
      </c>
      <c r="C415" s="21">
        <v>63</v>
      </c>
      <c r="D415" s="21">
        <v>169.99973922000001</v>
      </c>
      <c r="E415" s="21">
        <v>58.999909494000008</v>
      </c>
      <c r="F415" s="19">
        <v>116</v>
      </c>
      <c r="G415">
        <v>0</v>
      </c>
      <c r="H415" s="21">
        <v>0</v>
      </c>
      <c r="I415" s="21">
        <v>102.00008159999999</v>
      </c>
      <c r="J415" s="21">
        <v>25.5</v>
      </c>
      <c r="K415" s="21">
        <v>0.83950617283950613</v>
      </c>
      <c r="L415" s="21">
        <v>3</v>
      </c>
      <c r="M415" s="21">
        <v>88</v>
      </c>
      <c r="N415" s="21">
        <v>2017</v>
      </c>
    </row>
    <row r="416" spans="1:14" x14ac:dyDescent="0.25">
      <c r="A416" s="20">
        <v>1</v>
      </c>
      <c r="B416" s="20" t="s">
        <v>318</v>
      </c>
      <c r="C416" s="21">
        <v>43</v>
      </c>
      <c r="D416" s="21">
        <v>183.99971774399998</v>
      </c>
      <c r="E416" s="21">
        <v>47.999926368000004</v>
      </c>
      <c r="F416" s="19">
        <v>108</v>
      </c>
      <c r="G416">
        <v>0</v>
      </c>
      <c r="H416" s="21">
        <v>0</v>
      </c>
      <c r="I416" s="21">
        <v>97.000077599999997</v>
      </c>
      <c r="J416" s="21">
        <v>31</v>
      </c>
      <c r="K416" s="21">
        <v>0.9390243902439025</v>
      </c>
      <c r="L416" s="21">
        <v>3</v>
      </c>
      <c r="M416" s="21">
        <v>85</v>
      </c>
      <c r="N416" s="21">
        <v>2017</v>
      </c>
    </row>
    <row r="417" spans="1:14" x14ac:dyDescent="0.25">
      <c r="A417" s="20">
        <v>1</v>
      </c>
      <c r="B417" s="20" t="s">
        <v>318</v>
      </c>
      <c r="C417" s="21">
        <v>32</v>
      </c>
      <c r="D417" s="21">
        <v>165.99974535600001</v>
      </c>
      <c r="E417" s="21">
        <v>60.999906426000003</v>
      </c>
      <c r="F417" s="19">
        <v>104</v>
      </c>
      <c r="G417">
        <v>0</v>
      </c>
      <c r="H417" s="21">
        <v>0</v>
      </c>
      <c r="I417" s="21">
        <v>83.000066400000009</v>
      </c>
      <c r="J417" s="21">
        <v>27</v>
      </c>
      <c r="K417" s="21">
        <v>0.85093167701863359</v>
      </c>
      <c r="L417" s="21">
        <v>3</v>
      </c>
      <c r="M417" s="21">
        <v>92</v>
      </c>
      <c r="N417" s="21">
        <v>2017</v>
      </c>
    </row>
    <row r="418" spans="1:14" x14ac:dyDescent="0.25">
      <c r="A418" s="20">
        <v>1</v>
      </c>
      <c r="B418" s="20" t="s">
        <v>318</v>
      </c>
      <c r="C418" s="21">
        <v>37</v>
      </c>
      <c r="D418" s="21">
        <v>127.999803648</v>
      </c>
      <c r="E418" s="21">
        <v>54.999915629999997</v>
      </c>
      <c r="F418" s="19">
        <v>122</v>
      </c>
      <c r="G418">
        <v>0</v>
      </c>
      <c r="H418" s="21">
        <v>0</v>
      </c>
      <c r="I418" s="21">
        <v>89.000071199999994</v>
      </c>
      <c r="J418" s="21">
        <v>28</v>
      </c>
      <c r="K418" s="21">
        <v>0.92682926829268286</v>
      </c>
      <c r="L418" s="21">
        <v>3</v>
      </c>
      <c r="M418" s="21">
        <v>88</v>
      </c>
      <c r="N418" s="21">
        <v>2017</v>
      </c>
    </row>
    <row r="419" spans="1:14" x14ac:dyDescent="0.25">
      <c r="A419" s="20">
        <v>1</v>
      </c>
      <c r="B419" s="20" t="s">
        <v>318</v>
      </c>
      <c r="C419" s="21">
        <v>48</v>
      </c>
      <c r="D419" s="21">
        <v>182.99971927800001</v>
      </c>
      <c r="E419" s="21">
        <v>49.999923300000006</v>
      </c>
      <c r="F419" s="19">
        <v>120</v>
      </c>
      <c r="G419">
        <v>0</v>
      </c>
      <c r="H419" s="21">
        <v>0</v>
      </c>
      <c r="I419" s="21">
        <v>79.0000632</v>
      </c>
      <c r="J419" s="21">
        <v>30.4</v>
      </c>
      <c r="K419" s="21">
        <v>0.95402298850574718</v>
      </c>
      <c r="L419" s="21">
        <v>3</v>
      </c>
      <c r="M419" s="21">
        <v>86</v>
      </c>
      <c r="N419" s="21">
        <v>2017</v>
      </c>
    </row>
    <row r="420" spans="1:14" x14ac:dyDescent="0.25">
      <c r="A420" s="20">
        <v>0</v>
      </c>
      <c r="B420" s="20" t="s">
        <v>318</v>
      </c>
      <c r="C420" s="21">
        <v>43</v>
      </c>
      <c r="D420" s="21">
        <v>165.99974535600001</v>
      </c>
      <c r="E420" s="21">
        <v>46.999927902000003</v>
      </c>
      <c r="F420" s="19">
        <v>118</v>
      </c>
      <c r="G420">
        <v>0</v>
      </c>
      <c r="H420" s="21">
        <v>0</v>
      </c>
      <c r="I420" s="21">
        <v>85.000067999999999</v>
      </c>
      <c r="J420" s="21">
        <v>29.4</v>
      </c>
      <c r="K420" s="21">
        <v>0.87499999999999989</v>
      </c>
      <c r="L420" s="21">
        <v>3</v>
      </c>
      <c r="M420" s="21">
        <v>85</v>
      </c>
      <c r="N420" s="21">
        <v>2017</v>
      </c>
    </row>
    <row r="421" spans="1:14" x14ac:dyDescent="0.25">
      <c r="A421" s="20">
        <v>0</v>
      </c>
      <c r="B421" s="20" t="s">
        <v>318</v>
      </c>
      <c r="C421" s="21">
        <v>56</v>
      </c>
      <c r="D421" s="21">
        <v>155.99976069600001</v>
      </c>
      <c r="E421" s="21">
        <v>54.999915629999997</v>
      </c>
      <c r="F421" s="19">
        <v>120</v>
      </c>
      <c r="G421">
        <v>1</v>
      </c>
      <c r="H421" s="21">
        <v>0</v>
      </c>
      <c r="I421" s="21">
        <v>122.0000976</v>
      </c>
      <c r="J421" s="21">
        <v>42.3</v>
      </c>
      <c r="K421" s="21">
        <v>0.98</v>
      </c>
      <c r="L421" s="21">
        <v>3</v>
      </c>
      <c r="M421" s="21">
        <v>73</v>
      </c>
      <c r="N421" s="21">
        <v>2017</v>
      </c>
    </row>
    <row r="422" spans="1:14" x14ac:dyDescent="0.25">
      <c r="A422" s="20">
        <v>1</v>
      </c>
      <c r="B422" s="20" t="s">
        <v>318</v>
      </c>
      <c r="C422" s="21">
        <v>28</v>
      </c>
      <c r="D422" s="21">
        <v>224.99965485000001</v>
      </c>
      <c r="E422" s="21">
        <v>71.999889551999999</v>
      </c>
      <c r="F422" s="19">
        <v>118</v>
      </c>
      <c r="G422">
        <v>0</v>
      </c>
      <c r="H422" s="21">
        <v>0</v>
      </c>
      <c r="I422" s="21">
        <v>95.000076000000007</v>
      </c>
      <c r="J422" s="21">
        <v>27.6</v>
      </c>
      <c r="K422" s="21">
        <v>0.94155844155844148</v>
      </c>
      <c r="L422" s="21">
        <v>3</v>
      </c>
      <c r="M422" s="21">
        <v>85</v>
      </c>
      <c r="N422" s="21">
        <v>2017</v>
      </c>
    </row>
    <row r="423" spans="1:14" x14ac:dyDescent="0.25">
      <c r="A423" s="20">
        <v>1</v>
      </c>
      <c r="B423" s="20" t="s">
        <v>318</v>
      </c>
      <c r="C423" s="21">
        <v>46</v>
      </c>
      <c r="D423" s="21">
        <v>184.99971621</v>
      </c>
      <c r="E423" s="21">
        <v>56.999912561999999</v>
      </c>
      <c r="F423" s="19">
        <v>118</v>
      </c>
      <c r="G423">
        <v>0</v>
      </c>
      <c r="H423" s="21">
        <v>0</v>
      </c>
      <c r="I423" s="21">
        <v>93.000074400000003</v>
      </c>
      <c r="J423" s="21">
        <v>25.9</v>
      </c>
      <c r="K423" s="21">
        <v>0.91891891891891886</v>
      </c>
      <c r="L423" s="21">
        <v>3</v>
      </c>
      <c r="M423" s="21">
        <v>92</v>
      </c>
      <c r="N423" s="21">
        <v>2017</v>
      </c>
    </row>
    <row r="424" spans="1:14" x14ac:dyDescent="0.25">
      <c r="A424" s="20">
        <v>0</v>
      </c>
      <c r="B424" s="20" t="s">
        <v>318</v>
      </c>
      <c r="C424" s="21">
        <v>32</v>
      </c>
      <c r="D424" s="21">
        <v>163.99974842400002</v>
      </c>
      <c r="E424" s="21">
        <v>76.999881882000011</v>
      </c>
      <c r="F424" s="19">
        <v>104</v>
      </c>
      <c r="G424">
        <v>0</v>
      </c>
      <c r="H424" s="21">
        <v>0</v>
      </c>
      <c r="I424" s="21">
        <v>91.000072799999998</v>
      </c>
      <c r="J424" s="21">
        <v>21.3</v>
      </c>
      <c r="K424" s="21">
        <v>0.8</v>
      </c>
      <c r="L424" s="21">
        <v>3</v>
      </c>
      <c r="M424" s="21">
        <v>92</v>
      </c>
      <c r="N424" s="21">
        <v>2017</v>
      </c>
    </row>
    <row r="425" spans="1:14" x14ac:dyDescent="0.25">
      <c r="A425" s="20">
        <v>0</v>
      </c>
      <c r="B425" s="20" t="s">
        <v>318</v>
      </c>
      <c r="C425" s="21">
        <v>54</v>
      </c>
      <c r="D425" s="21">
        <v>206.99968246200001</v>
      </c>
      <c r="E425" s="21">
        <v>57.999911028</v>
      </c>
      <c r="F425" s="19">
        <v>128</v>
      </c>
      <c r="G425">
        <v>0</v>
      </c>
      <c r="H425" s="21">
        <v>0</v>
      </c>
      <c r="I425" s="21">
        <v>94.000075199999998</v>
      </c>
      <c r="J425" s="21">
        <v>29.8</v>
      </c>
      <c r="K425" s="21">
        <v>0.88764044943820219</v>
      </c>
      <c r="L425" s="21">
        <v>3</v>
      </c>
      <c r="M425" s="21">
        <v>82</v>
      </c>
      <c r="N425" s="21">
        <v>2017</v>
      </c>
    </row>
    <row r="426" spans="1:14" x14ac:dyDescent="0.25">
      <c r="A426" s="20">
        <v>0</v>
      </c>
      <c r="B426" s="20" t="s">
        <v>318</v>
      </c>
      <c r="C426" s="21">
        <v>44</v>
      </c>
      <c r="D426" s="21">
        <v>180.99972234600003</v>
      </c>
      <c r="E426" s="21">
        <v>72.999888018000007</v>
      </c>
      <c r="F426" s="19">
        <v>118</v>
      </c>
      <c r="G426">
        <v>0</v>
      </c>
      <c r="H426" s="21">
        <v>0</v>
      </c>
      <c r="I426" s="21">
        <v>86.000068799999994</v>
      </c>
      <c r="J426" s="21">
        <v>28.8</v>
      </c>
      <c r="K426" s="21">
        <v>0.92356687898089185</v>
      </c>
      <c r="L426" s="21">
        <v>3</v>
      </c>
      <c r="M426" s="21">
        <v>89</v>
      </c>
      <c r="N426" s="21">
        <v>2017</v>
      </c>
    </row>
    <row r="427" spans="1:14" x14ac:dyDescent="0.25">
      <c r="A427" s="20">
        <v>1</v>
      </c>
      <c r="B427" s="20" t="s">
        <v>318</v>
      </c>
      <c r="C427" s="21">
        <v>68</v>
      </c>
      <c r="D427" s="21">
        <v>173.99973308400001</v>
      </c>
      <c r="E427" s="21">
        <v>59.999907960000002</v>
      </c>
      <c r="F427" s="19">
        <v>120</v>
      </c>
      <c r="G427">
        <v>0</v>
      </c>
      <c r="H427" s="21">
        <v>0</v>
      </c>
      <c r="I427" s="21">
        <v>90.000071999999989</v>
      </c>
      <c r="J427" s="21">
        <v>26.7</v>
      </c>
      <c r="K427" s="21">
        <v>0.88484848484848477</v>
      </c>
      <c r="L427" s="21">
        <v>3</v>
      </c>
      <c r="M427" s="21">
        <v>92</v>
      </c>
      <c r="N427" s="21">
        <v>2017</v>
      </c>
    </row>
    <row r="428" spans="1:14" x14ac:dyDescent="0.25">
      <c r="A428" s="20">
        <v>1</v>
      </c>
      <c r="B428" s="20" t="s">
        <v>318</v>
      </c>
      <c r="C428" s="21">
        <v>37</v>
      </c>
      <c r="D428" s="21">
        <v>203.999687064</v>
      </c>
      <c r="E428" s="21">
        <v>43.999932504</v>
      </c>
      <c r="F428" s="19">
        <v>122</v>
      </c>
      <c r="G428">
        <v>0</v>
      </c>
      <c r="H428" s="21">
        <v>0</v>
      </c>
      <c r="I428" s="21">
        <v>88.000070399999998</v>
      </c>
      <c r="J428" s="21">
        <v>25.8</v>
      </c>
      <c r="K428" s="21">
        <v>0.92810457516339873</v>
      </c>
      <c r="L428" s="21">
        <v>3</v>
      </c>
      <c r="M428" s="21">
        <v>77</v>
      </c>
      <c r="N428" s="21">
        <v>2017</v>
      </c>
    </row>
    <row r="429" spans="1:14" x14ac:dyDescent="0.25">
      <c r="A429" s="20">
        <v>0</v>
      </c>
      <c r="B429" s="20" t="s">
        <v>318</v>
      </c>
      <c r="C429" s="21">
        <v>42</v>
      </c>
      <c r="D429" s="21">
        <v>175.999730016</v>
      </c>
      <c r="E429" s="21">
        <v>46.999927902000003</v>
      </c>
      <c r="F429" s="19">
        <v>110</v>
      </c>
      <c r="G429">
        <v>0</v>
      </c>
      <c r="H429" s="21">
        <v>0</v>
      </c>
      <c r="I429" s="21">
        <v>93.000074400000003</v>
      </c>
      <c r="J429" s="21">
        <v>29.8</v>
      </c>
      <c r="K429" s="21">
        <v>0.88414634146341464</v>
      </c>
      <c r="L429" s="21">
        <v>3</v>
      </c>
      <c r="M429" s="21">
        <v>85</v>
      </c>
      <c r="N429" s="21">
        <v>2017</v>
      </c>
    </row>
    <row r="430" spans="1:14" x14ac:dyDescent="0.25">
      <c r="A430" s="20">
        <v>0</v>
      </c>
      <c r="B430" s="20" t="s">
        <v>318</v>
      </c>
      <c r="C430" s="21">
        <v>55</v>
      </c>
      <c r="D430" s="21">
        <v>171.99973615200003</v>
      </c>
      <c r="E430" s="21">
        <v>74.999884949999995</v>
      </c>
      <c r="F430" s="19">
        <v>126</v>
      </c>
      <c r="G430">
        <v>1</v>
      </c>
      <c r="H430" s="21">
        <v>0</v>
      </c>
      <c r="I430" s="21">
        <v>93.000074400000003</v>
      </c>
      <c r="J430" s="21">
        <v>47.9</v>
      </c>
      <c r="K430" s="21">
        <v>0.74789915966386555</v>
      </c>
      <c r="L430" s="21">
        <v>3</v>
      </c>
      <c r="M430" s="21">
        <v>76</v>
      </c>
      <c r="N430" s="21">
        <v>2017</v>
      </c>
    </row>
    <row r="431" spans="1:14" x14ac:dyDescent="0.25">
      <c r="A431" s="20">
        <v>0</v>
      </c>
      <c r="B431" s="20" t="s">
        <v>318</v>
      </c>
      <c r="C431" s="21">
        <v>27</v>
      </c>
      <c r="D431" s="21">
        <v>224.99965485000001</v>
      </c>
      <c r="E431" s="21">
        <v>55.999914096000005</v>
      </c>
      <c r="F431" s="19">
        <v>108</v>
      </c>
      <c r="G431">
        <v>0</v>
      </c>
      <c r="H431" s="21">
        <v>0</v>
      </c>
      <c r="I431" s="21">
        <v>82.000065599999999</v>
      </c>
      <c r="J431" s="21">
        <v>19.3</v>
      </c>
      <c r="K431" s="21">
        <v>0.890625</v>
      </c>
      <c r="L431" s="21">
        <v>3</v>
      </c>
      <c r="M431" s="21">
        <v>85</v>
      </c>
      <c r="N431" s="21">
        <v>2017</v>
      </c>
    </row>
    <row r="432" spans="1:14" x14ac:dyDescent="0.25">
      <c r="A432" s="20">
        <v>1</v>
      </c>
      <c r="B432" s="20" t="s">
        <v>318</v>
      </c>
      <c r="C432" s="21">
        <v>29</v>
      </c>
      <c r="D432" s="21">
        <v>191.99970547200002</v>
      </c>
      <c r="E432" s="21">
        <v>64.999900289999999</v>
      </c>
      <c r="F432" s="19">
        <v>120</v>
      </c>
      <c r="G432">
        <v>0</v>
      </c>
      <c r="H432" s="21">
        <v>0</v>
      </c>
      <c r="I432" s="21">
        <v>89.000071199999994</v>
      </c>
      <c r="J432" s="21">
        <v>23</v>
      </c>
      <c r="K432" s="21">
        <v>0.84027777777777768</v>
      </c>
      <c r="L432" s="21">
        <v>3</v>
      </c>
      <c r="M432" s="21">
        <v>92</v>
      </c>
      <c r="N432" s="21">
        <v>2017</v>
      </c>
    </row>
    <row r="433" spans="1:14" x14ac:dyDescent="0.25">
      <c r="A433" s="20">
        <v>0</v>
      </c>
      <c r="B433" s="20" t="s">
        <v>318</v>
      </c>
      <c r="C433" s="21">
        <v>28</v>
      </c>
      <c r="D433" s="21">
        <v>233.99964104400001</v>
      </c>
      <c r="E433" s="21">
        <v>69.999892620000011</v>
      </c>
      <c r="F433" s="19">
        <v>116</v>
      </c>
      <c r="G433">
        <v>0</v>
      </c>
      <c r="H433" s="21">
        <v>0</v>
      </c>
      <c r="I433" s="21">
        <v>87.000069600000003</v>
      </c>
      <c r="J433" s="21">
        <v>25.9</v>
      </c>
      <c r="K433" s="21">
        <v>0.71084337349397597</v>
      </c>
      <c r="L433" s="21">
        <v>3</v>
      </c>
      <c r="M433" s="21">
        <v>85</v>
      </c>
      <c r="N433" s="21">
        <v>2017</v>
      </c>
    </row>
    <row r="434" spans="1:14" x14ac:dyDescent="0.25">
      <c r="A434" s="20">
        <v>0</v>
      </c>
      <c r="B434" s="20" t="s">
        <v>318</v>
      </c>
      <c r="C434" s="21">
        <v>61</v>
      </c>
      <c r="D434" s="21">
        <v>153.99976376400002</v>
      </c>
      <c r="E434" s="21">
        <v>53.999917164000003</v>
      </c>
      <c r="F434" s="19">
        <v>116</v>
      </c>
      <c r="G434">
        <v>1</v>
      </c>
      <c r="H434" s="21">
        <v>0</v>
      </c>
      <c r="I434" s="21">
        <v>192.0001536</v>
      </c>
      <c r="J434" s="21">
        <v>32.9</v>
      </c>
      <c r="K434" s="21">
        <v>0.93258426966292129</v>
      </c>
      <c r="L434" s="21">
        <v>3</v>
      </c>
      <c r="M434" s="21">
        <v>75</v>
      </c>
      <c r="N434" s="21">
        <v>2017</v>
      </c>
    </row>
    <row r="435" spans="1:14" x14ac:dyDescent="0.25">
      <c r="A435" s="20">
        <v>1</v>
      </c>
      <c r="B435" s="20" t="s">
        <v>318</v>
      </c>
      <c r="C435" s="21">
        <v>50</v>
      </c>
      <c r="D435" s="21">
        <v>206.99968246200001</v>
      </c>
      <c r="E435" s="21">
        <v>62.999903358000005</v>
      </c>
      <c r="F435" s="19">
        <v>110</v>
      </c>
      <c r="G435">
        <v>0</v>
      </c>
      <c r="H435" s="21">
        <v>0</v>
      </c>
      <c r="I435" s="21">
        <v>87.000069600000003</v>
      </c>
      <c r="J435" s="21">
        <v>25.1</v>
      </c>
      <c r="K435" s="21">
        <v>0.89189189189189177</v>
      </c>
      <c r="L435" s="21">
        <v>3</v>
      </c>
      <c r="M435" s="21">
        <v>89</v>
      </c>
      <c r="N435" s="21">
        <v>2017</v>
      </c>
    </row>
    <row r="436" spans="1:14" x14ac:dyDescent="0.25">
      <c r="A436" s="20">
        <v>0</v>
      </c>
      <c r="B436" s="20" t="s">
        <v>318</v>
      </c>
      <c r="C436" s="21">
        <v>34</v>
      </c>
      <c r="D436" s="21">
        <v>169.99973922000001</v>
      </c>
      <c r="E436" s="21">
        <v>45.999929435999995</v>
      </c>
      <c r="F436" s="19">
        <v>102</v>
      </c>
      <c r="G436">
        <v>0</v>
      </c>
      <c r="H436" s="21">
        <v>1</v>
      </c>
      <c r="I436" s="21">
        <v>88.000070399999998</v>
      </c>
      <c r="J436" s="21">
        <v>23.6</v>
      </c>
      <c r="K436" s="21">
        <v>0.79729729729729737</v>
      </c>
      <c r="L436" s="21">
        <v>3</v>
      </c>
      <c r="M436" s="21">
        <v>72</v>
      </c>
      <c r="N436" s="21">
        <v>2017</v>
      </c>
    </row>
    <row r="437" spans="1:14" x14ac:dyDescent="0.25">
      <c r="A437" s="20">
        <v>0</v>
      </c>
      <c r="B437" s="20" t="s">
        <v>318</v>
      </c>
      <c r="C437" s="21">
        <v>66</v>
      </c>
      <c r="D437" s="21">
        <v>251.99961343200002</v>
      </c>
      <c r="E437" s="21">
        <v>65.999898755999993</v>
      </c>
      <c r="F437" s="19">
        <v>108</v>
      </c>
      <c r="G437">
        <v>0</v>
      </c>
      <c r="H437" s="21">
        <v>0</v>
      </c>
      <c r="I437" s="21">
        <v>89.000071199999994</v>
      </c>
      <c r="J437" s="21">
        <v>28.3</v>
      </c>
      <c r="K437" s="21">
        <v>0.78048780487804881</v>
      </c>
      <c r="L437" s="21">
        <v>3</v>
      </c>
      <c r="M437" s="21">
        <v>82</v>
      </c>
      <c r="N437" s="21">
        <v>2017</v>
      </c>
    </row>
    <row r="438" spans="1:14" x14ac:dyDescent="0.25">
      <c r="A438" s="20">
        <v>0</v>
      </c>
      <c r="B438" s="20" t="s">
        <v>318</v>
      </c>
      <c r="C438" s="21">
        <v>45</v>
      </c>
      <c r="D438" s="21">
        <v>214.99967019000002</v>
      </c>
      <c r="E438" s="21">
        <v>42.999934038000006</v>
      </c>
      <c r="F438" s="19">
        <v>112</v>
      </c>
      <c r="G438">
        <v>0</v>
      </c>
      <c r="H438" s="21">
        <v>0</v>
      </c>
      <c r="I438" s="21">
        <v>100.00008</v>
      </c>
      <c r="J438" s="21">
        <v>27.2</v>
      </c>
      <c r="K438" s="21">
        <v>0.89820359281437123</v>
      </c>
      <c r="L438" s="21">
        <v>3</v>
      </c>
      <c r="M438" s="21">
        <v>74</v>
      </c>
      <c r="N438" s="21">
        <v>2017</v>
      </c>
    </row>
    <row r="439" spans="1:14" x14ac:dyDescent="0.25">
      <c r="A439" s="20">
        <v>1</v>
      </c>
      <c r="B439" s="20" t="s">
        <v>318</v>
      </c>
      <c r="C439" s="21">
        <v>32</v>
      </c>
      <c r="D439" s="21">
        <v>145.99977603600001</v>
      </c>
      <c r="E439" s="21">
        <v>63.999901823999998</v>
      </c>
      <c r="F439" s="19">
        <v>120</v>
      </c>
      <c r="G439">
        <v>0</v>
      </c>
      <c r="H439" s="21">
        <v>0</v>
      </c>
      <c r="I439" s="21">
        <v>87.000069600000003</v>
      </c>
      <c r="J439" s="21">
        <v>26.6</v>
      </c>
      <c r="K439" s="21">
        <v>0.89375000000000016</v>
      </c>
      <c r="L439" s="21">
        <v>3</v>
      </c>
      <c r="M439" s="21">
        <v>92</v>
      </c>
      <c r="N439" s="21">
        <v>2017</v>
      </c>
    </row>
    <row r="440" spans="1:14" x14ac:dyDescent="0.25">
      <c r="A440" s="20">
        <v>0</v>
      </c>
      <c r="B440" s="20" t="s">
        <v>318</v>
      </c>
      <c r="C440" s="21">
        <v>29</v>
      </c>
      <c r="D440" s="21">
        <v>182.99971927800001</v>
      </c>
      <c r="E440" s="21">
        <v>63.999901823999998</v>
      </c>
      <c r="F440" s="19">
        <v>112</v>
      </c>
      <c r="G440">
        <v>0</v>
      </c>
      <c r="H440" s="21">
        <v>0</v>
      </c>
      <c r="I440" s="21">
        <v>88.000070399999998</v>
      </c>
      <c r="J440" s="21">
        <v>23.2</v>
      </c>
      <c r="K440" s="21">
        <v>0.70270270270270274</v>
      </c>
      <c r="L440" s="21">
        <v>3</v>
      </c>
      <c r="M440" s="21">
        <v>92</v>
      </c>
      <c r="N440" s="21">
        <v>2017</v>
      </c>
    </row>
    <row r="441" spans="1:14" x14ac:dyDescent="0.25">
      <c r="A441" s="20">
        <v>1</v>
      </c>
      <c r="B441" s="20" t="s">
        <v>318</v>
      </c>
      <c r="C441" s="21">
        <v>63</v>
      </c>
      <c r="D441" s="21">
        <v>245.999622636</v>
      </c>
      <c r="E441" s="21">
        <v>52.999918698000002</v>
      </c>
      <c r="F441" s="19">
        <v>122</v>
      </c>
      <c r="G441">
        <v>0</v>
      </c>
      <c r="H441" s="21">
        <v>0</v>
      </c>
      <c r="I441" s="21">
        <v>92.000073600000007</v>
      </c>
      <c r="J441" s="21">
        <v>29.9</v>
      </c>
      <c r="K441" s="21">
        <v>0.96835443037974689</v>
      </c>
      <c r="L441" s="21">
        <v>3</v>
      </c>
      <c r="M441" s="21">
        <v>71</v>
      </c>
      <c r="N441" s="21">
        <v>2017</v>
      </c>
    </row>
    <row r="442" spans="1:14" x14ac:dyDescent="0.25">
      <c r="A442" s="20">
        <v>0</v>
      </c>
      <c r="B442" s="20" t="s">
        <v>318</v>
      </c>
      <c r="C442" s="21">
        <v>64</v>
      </c>
      <c r="D442" s="21">
        <v>177.99972694800002</v>
      </c>
      <c r="E442" s="21">
        <v>78.999878813999999</v>
      </c>
      <c r="F442" s="19">
        <v>110</v>
      </c>
      <c r="G442">
        <v>0</v>
      </c>
      <c r="H442" s="21">
        <v>0</v>
      </c>
      <c r="I442" s="21">
        <v>96.000076800000002</v>
      </c>
      <c r="J442" s="21">
        <v>23.9</v>
      </c>
      <c r="K442" s="21">
        <v>0.79113924050632911</v>
      </c>
      <c r="L442" s="21">
        <v>3</v>
      </c>
      <c r="M442" s="21">
        <v>92</v>
      </c>
      <c r="N442" s="21">
        <v>2017</v>
      </c>
    </row>
    <row r="443" spans="1:14" x14ac:dyDescent="0.25">
      <c r="A443" s="20">
        <v>1</v>
      </c>
      <c r="B443" s="20" t="s">
        <v>318</v>
      </c>
      <c r="C443" s="21">
        <v>46</v>
      </c>
      <c r="D443" s="21">
        <v>159.99975456000001</v>
      </c>
      <c r="E443" s="21">
        <v>32.999949377999997</v>
      </c>
      <c r="F443" s="19">
        <v>150</v>
      </c>
      <c r="G443">
        <v>0</v>
      </c>
      <c r="H443" s="21">
        <v>1</v>
      </c>
      <c r="I443" s="21">
        <v>87.000069600000003</v>
      </c>
      <c r="J443" s="21">
        <v>43.1</v>
      </c>
      <c r="K443" s="21">
        <v>1.0769230769230769</v>
      </c>
      <c r="L443" s="21">
        <v>3</v>
      </c>
      <c r="M443" s="21">
        <v>30</v>
      </c>
      <c r="N443" s="21">
        <v>2017</v>
      </c>
    </row>
    <row r="444" spans="1:14" x14ac:dyDescent="0.25">
      <c r="A444" s="20">
        <v>0</v>
      </c>
      <c r="B444" s="20" t="s">
        <v>318</v>
      </c>
      <c r="C444" s="21">
        <v>61</v>
      </c>
      <c r="D444" s="21">
        <v>163.99974842400002</v>
      </c>
      <c r="E444" s="21">
        <v>67.999895688000009</v>
      </c>
      <c r="F444" s="19">
        <v>120</v>
      </c>
      <c r="G444">
        <v>1</v>
      </c>
      <c r="H444" s="21">
        <v>0</v>
      </c>
      <c r="I444" s="21">
        <v>99.000079200000002</v>
      </c>
      <c r="J444" s="21">
        <v>28.5</v>
      </c>
      <c r="K444" s="21">
        <v>0.92168674698795183</v>
      </c>
      <c r="L444" s="21">
        <v>3</v>
      </c>
      <c r="M444" s="21">
        <v>89</v>
      </c>
      <c r="N444" s="21">
        <v>2017</v>
      </c>
    </row>
    <row r="445" spans="1:14" x14ac:dyDescent="0.25">
      <c r="A445" s="20">
        <v>1</v>
      </c>
      <c r="B445" s="20" t="s">
        <v>318</v>
      </c>
      <c r="C445" s="21">
        <v>31</v>
      </c>
      <c r="D445" s="21">
        <v>157.999757628</v>
      </c>
      <c r="E445" s="21">
        <v>53.999917164000003</v>
      </c>
      <c r="F445" s="19">
        <v>110</v>
      </c>
      <c r="G445">
        <v>0</v>
      </c>
      <c r="H445" s="21">
        <v>0</v>
      </c>
      <c r="I445" s="21">
        <v>85.000067999999999</v>
      </c>
      <c r="J445" s="21">
        <v>23.5</v>
      </c>
      <c r="K445" s="21">
        <v>0.89189189189189177</v>
      </c>
      <c r="L445" s="21">
        <v>3</v>
      </c>
      <c r="M445" s="21">
        <v>92</v>
      </c>
      <c r="N445" s="21">
        <v>2017</v>
      </c>
    </row>
    <row r="446" spans="1:14" x14ac:dyDescent="0.25">
      <c r="A446" s="20">
        <v>1</v>
      </c>
      <c r="B446" s="20" t="s">
        <v>318</v>
      </c>
      <c r="C446" s="21">
        <v>47</v>
      </c>
      <c r="D446" s="21">
        <v>201.99969013199998</v>
      </c>
      <c r="E446" s="21">
        <v>69.999892620000011</v>
      </c>
      <c r="F446" s="19">
        <v>110</v>
      </c>
      <c r="G446">
        <v>0</v>
      </c>
      <c r="H446" s="21">
        <v>0</v>
      </c>
      <c r="I446" s="21">
        <v>82.000065599999999</v>
      </c>
      <c r="J446" s="21">
        <v>31.7</v>
      </c>
      <c r="K446" s="21">
        <v>0.93181818181818177</v>
      </c>
      <c r="L446" s="21">
        <v>3</v>
      </c>
      <c r="M446" s="21">
        <v>83</v>
      </c>
      <c r="N446" s="21">
        <v>2017</v>
      </c>
    </row>
    <row r="447" spans="1:14" x14ac:dyDescent="0.25">
      <c r="A447" s="20">
        <v>0</v>
      </c>
      <c r="B447" s="20" t="s">
        <v>318</v>
      </c>
      <c r="C447" s="21">
        <v>54</v>
      </c>
      <c r="D447" s="21">
        <v>146.99977450200001</v>
      </c>
      <c r="E447" s="21">
        <v>64.999900289999999</v>
      </c>
      <c r="F447" s="19">
        <v>112</v>
      </c>
      <c r="G447">
        <v>0</v>
      </c>
      <c r="H447" s="21">
        <v>0</v>
      </c>
      <c r="I447" s="21">
        <v>86.000068799999994</v>
      </c>
      <c r="J447" s="21">
        <v>20.2</v>
      </c>
      <c r="K447" s="21">
        <v>0.74452554744525534</v>
      </c>
      <c r="L447" s="21">
        <v>3</v>
      </c>
      <c r="M447" s="21">
        <v>92</v>
      </c>
      <c r="N447" s="21">
        <v>2017</v>
      </c>
    </row>
    <row r="448" spans="1:14" x14ac:dyDescent="0.25">
      <c r="A448" s="20">
        <v>1</v>
      </c>
      <c r="B448" s="20" t="s">
        <v>318</v>
      </c>
      <c r="C448" s="21">
        <v>48</v>
      </c>
      <c r="D448" s="21">
        <v>263.99959502399997</v>
      </c>
      <c r="E448" s="21">
        <v>91.99985887199999</v>
      </c>
      <c r="F448" s="19">
        <v>136</v>
      </c>
      <c r="G448">
        <v>0</v>
      </c>
      <c r="H448" s="21">
        <v>0</v>
      </c>
      <c r="I448" s="21">
        <v>106.00008480000001</v>
      </c>
      <c r="J448" s="21">
        <v>26.7</v>
      </c>
      <c r="K448" s="21">
        <v>0.86746987951807231</v>
      </c>
      <c r="L448" s="21">
        <v>3</v>
      </c>
      <c r="M448" s="21">
        <v>78</v>
      </c>
      <c r="N448" s="21">
        <v>2017</v>
      </c>
    </row>
    <row r="449" spans="1:14" x14ac:dyDescent="0.25">
      <c r="A449" s="20">
        <v>0</v>
      </c>
      <c r="B449" s="20" t="s">
        <v>318</v>
      </c>
      <c r="C449" s="21">
        <v>31</v>
      </c>
      <c r="D449" s="21">
        <v>165.99974535600001</v>
      </c>
      <c r="E449" s="21">
        <v>67.999895688000009</v>
      </c>
      <c r="F449" s="19">
        <v>112</v>
      </c>
      <c r="G449">
        <v>0</v>
      </c>
      <c r="H449" s="21">
        <v>0</v>
      </c>
      <c r="I449" s="21">
        <v>83.000066400000009</v>
      </c>
      <c r="J449" s="21">
        <v>20.100000000000001</v>
      </c>
      <c r="K449" s="21">
        <v>0.75912408759124095</v>
      </c>
      <c r="L449" s="21">
        <v>3</v>
      </c>
      <c r="M449" s="21">
        <v>92</v>
      </c>
      <c r="N449" s="21">
        <v>2017</v>
      </c>
    </row>
    <row r="450" spans="1:14" x14ac:dyDescent="0.25">
      <c r="A450" s="20">
        <v>0</v>
      </c>
      <c r="B450" s="20" t="s">
        <v>318</v>
      </c>
      <c r="C450" s="21">
        <v>63</v>
      </c>
      <c r="D450" s="21">
        <v>171.99973615200003</v>
      </c>
      <c r="E450" s="21">
        <v>75.999883416000003</v>
      </c>
      <c r="F450" s="19">
        <v>114</v>
      </c>
      <c r="G450">
        <v>0</v>
      </c>
      <c r="H450" s="21">
        <v>0</v>
      </c>
      <c r="I450" s="21">
        <v>93.000074400000003</v>
      </c>
      <c r="J450" s="21">
        <v>26.2</v>
      </c>
      <c r="K450" s="21">
        <v>0.84615384615384603</v>
      </c>
      <c r="L450" s="21">
        <v>3</v>
      </c>
      <c r="M450" s="21">
        <v>92</v>
      </c>
      <c r="N450" s="21">
        <v>2017</v>
      </c>
    </row>
    <row r="451" spans="1:14" x14ac:dyDescent="0.25">
      <c r="A451" s="20">
        <v>1</v>
      </c>
      <c r="B451" s="20" t="s">
        <v>318</v>
      </c>
      <c r="C451" s="21">
        <v>53</v>
      </c>
      <c r="D451" s="21">
        <v>174.99973155000001</v>
      </c>
      <c r="E451" s="21">
        <v>52.999918698000002</v>
      </c>
      <c r="F451" s="19">
        <v>158</v>
      </c>
      <c r="G451">
        <v>0</v>
      </c>
      <c r="H451" s="21">
        <v>0</v>
      </c>
      <c r="I451" s="21">
        <v>91.000072799999998</v>
      </c>
      <c r="J451" s="21">
        <v>25.8</v>
      </c>
      <c r="K451" s="21">
        <v>0.94871794871794879</v>
      </c>
      <c r="L451" s="21">
        <v>3</v>
      </c>
      <c r="M451" s="21">
        <v>76</v>
      </c>
      <c r="N451" s="21">
        <v>2017</v>
      </c>
    </row>
    <row r="452" spans="1:14" x14ac:dyDescent="0.25">
      <c r="A452" s="20">
        <v>0</v>
      </c>
      <c r="B452" s="20" t="s">
        <v>318</v>
      </c>
      <c r="C452" s="21">
        <v>61</v>
      </c>
      <c r="D452" s="21">
        <v>164.99974689000001</v>
      </c>
      <c r="E452" s="21">
        <v>29.999953980000001</v>
      </c>
      <c r="F452" s="19">
        <v>120</v>
      </c>
      <c r="G452">
        <v>1</v>
      </c>
      <c r="H452" s="21">
        <v>0</v>
      </c>
      <c r="I452" s="21">
        <v>103.0000824</v>
      </c>
      <c r="J452" s="21">
        <v>37.799999999999997</v>
      </c>
      <c r="K452" s="21">
        <v>0.98039215686274517</v>
      </c>
      <c r="L452" s="21">
        <v>3</v>
      </c>
      <c r="M452" s="21">
        <v>64</v>
      </c>
      <c r="N452" s="21">
        <v>2017</v>
      </c>
    </row>
    <row r="453" spans="1:14" x14ac:dyDescent="0.25">
      <c r="A453" s="20">
        <v>1</v>
      </c>
      <c r="B453" s="20" t="s">
        <v>318</v>
      </c>
      <c r="C453" s="21">
        <v>50</v>
      </c>
      <c r="D453" s="21">
        <v>218.99966405399999</v>
      </c>
      <c r="E453" s="21">
        <v>43.999932504</v>
      </c>
      <c r="F453" s="19">
        <v>102</v>
      </c>
      <c r="G453">
        <v>0</v>
      </c>
      <c r="H453" s="21">
        <v>0</v>
      </c>
      <c r="I453" s="21">
        <v>90.000071999999989</v>
      </c>
      <c r="J453" s="21">
        <v>29.7</v>
      </c>
      <c r="K453" s="21">
        <v>0.88095238095238093</v>
      </c>
      <c r="L453" s="21">
        <v>3</v>
      </c>
      <c r="M453" s="21">
        <v>81</v>
      </c>
      <c r="N453" s="21">
        <v>2017</v>
      </c>
    </row>
    <row r="454" spans="1:14" x14ac:dyDescent="0.25">
      <c r="A454" s="20">
        <v>0</v>
      </c>
      <c r="B454" s="20" t="s">
        <v>318</v>
      </c>
      <c r="C454" s="21">
        <v>40</v>
      </c>
      <c r="D454" s="21">
        <v>184.99971621</v>
      </c>
      <c r="E454" s="21">
        <v>75.999883416000003</v>
      </c>
      <c r="F454" s="19">
        <v>108</v>
      </c>
      <c r="G454">
        <v>0</v>
      </c>
      <c r="H454" s="21">
        <v>0</v>
      </c>
      <c r="I454" s="21">
        <v>101.00008079999999</v>
      </c>
      <c r="J454" s="21">
        <v>23.9</v>
      </c>
      <c r="K454" s="21">
        <v>0.84027777777777768</v>
      </c>
      <c r="L454" s="21">
        <v>3</v>
      </c>
      <c r="M454" s="21">
        <v>88</v>
      </c>
      <c r="N454" s="21">
        <v>2017</v>
      </c>
    </row>
    <row r="455" spans="1:14" x14ac:dyDescent="0.25">
      <c r="A455" s="20">
        <v>0</v>
      </c>
      <c r="B455" s="20" t="s">
        <v>318</v>
      </c>
      <c r="C455" s="21">
        <v>26</v>
      </c>
      <c r="D455" s="21">
        <v>183.99971774399998</v>
      </c>
      <c r="E455" s="21">
        <v>76.999881882000011</v>
      </c>
      <c r="F455" s="19">
        <v>120</v>
      </c>
      <c r="G455">
        <v>0</v>
      </c>
      <c r="H455" s="21">
        <v>0</v>
      </c>
      <c r="I455" s="21">
        <v>97.000077599999997</v>
      </c>
      <c r="J455" s="21">
        <v>22.9</v>
      </c>
      <c r="K455" s="21">
        <v>0.83333333333333337</v>
      </c>
      <c r="L455" s="21">
        <v>3</v>
      </c>
      <c r="M455" s="21">
        <v>92</v>
      </c>
      <c r="N455" s="21">
        <v>2017</v>
      </c>
    </row>
    <row r="456" spans="1:14" x14ac:dyDescent="0.25">
      <c r="A456" s="20">
        <v>0</v>
      </c>
      <c r="B456" s="20" t="s">
        <v>318</v>
      </c>
      <c r="C456" s="21">
        <v>36</v>
      </c>
      <c r="D456" s="21">
        <v>168.99974075400002</v>
      </c>
      <c r="E456" s="21">
        <v>72.999888018000007</v>
      </c>
      <c r="F456" s="19">
        <v>126</v>
      </c>
      <c r="G456">
        <v>0</v>
      </c>
      <c r="H456" s="21">
        <v>0</v>
      </c>
      <c r="I456" s="21">
        <v>100.00008</v>
      </c>
      <c r="J456" s="21">
        <v>27.4</v>
      </c>
      <c r="K456" s="21">
        <v>0.8648648648648648</v>
      </c>
      <c r="L456" s="21">
        <v>3</v>
      </c>
      <c r="M456" s="21">
        <v>88</v>
      </c>
      <c r="N456" s="21">
        <v>2017</v>
      </c>
    </row>
    <row r="457" spans="1:14" x14ac:dyDescent="0.25">
      <c r="A457" s="20">
        <v>1</v>
      </c>
      <c r="B457" s="20" t="s">
        <v>318</v>
      </c>
      <c r="C457" s="21">
        <v>51</v>
      </c>
      <c r="D457" s="21">
        <v>178.99972541400001</v>
      </c>
      <c r="E457" s="21">
        <v>57.999911028</v>
      </c>
      <c r="F457" s="19">
        <v>102</v>
      </c>
      <c r="G457">
        <v>0</v>
      </c>
      <c r="H457" s="21">
        <v>0</v>
      </c>
      <c r="I457" s="21">
        <v>90.000071999999989</v>
      </c>
      <c r="J457" s="21">
        <v>20.100000000000001</v>
      </c>
      <c r="K457" s="21">
        <v>0.85526315789473684</v>
      </c>
      <c r="L457" s="21">
        <v>3</v>
      </c>
      <c r="M457" s="21">
        <v>92</v>
      </c>
      <c r="N457" s="21">
        <v>2017</v>
      </c>
    </row>
    <row r="458" spans="1:14" x14ac:dyDescent="0.25">
      <c r="A458" s="20">
        <v>1</v>
      </c>
      <c r="B458" s="20" t="s">
        <v>318</v>
      </c>
      <c r="C458" s="21">
        <v>34</v>
      </c>
      <c r="D458" s="21">
        <v>176.99972848199999</v>
      </c>
      <c r="E458" s="21">
        <v>72.999888018000007</v>
      </c>
      <c r="F458" s="19">
        <v>116</v>
      </c>
      <c r="G458">
        <v>0</v>
      </c>
      <c r="H458" s="21">
        <v>0</v>
      </c>
      <c r="I458" s="21">
        <v>95.000076000000007</v>
      </c>
      <c r="J458" s="21">
        <v>26.5</v>
      </c>
      <c r="K458" s="21">
        <v>0.75</v>
      </c>
      <c r="L458" s="21">
        <v>3</v>
      </c>
      <c r="M458" s="21">
        <v>92</v>
      </c>
      <c r="N458" s="21">
        <v>2017</v>
      </c>
    </row>
    <row r="459" spans="1:14" x14ac:dyDescent="0.25">
      <c r="A459" s="20">
        <v>0</v>
      </c>
      <c r="B459" s="20" t="s">
        <v>318</v>
      </c>
      <c r="C459" s="21">
        <v>66</v>
      </c>
      <c r="D459" s="21">
        <v>225.99965331600001</v>
      </c>
      <c r="E459" s="21">
        <v>74.999884949999995</v>
      </c>
      <c r="F459" s="19">
        <v>118</v>
      </c>
      <c r="G459">
        <v>0</v>
      </c>
      <c r="H459" s="21">
        <v>0</v>
      </c>
      <c r="I459" s="21">
        <v>106.00008480000001</v>
      </c>
      <c r="J459" s="21">
        <v>24.4</v>
      </c>
      <c r="K459" s="21">
        <v>0.79729729729729737</v>
      </c>
      <c r="L459" s="21">
        <v>3</v>
      </c>
      <c r="M459" s="21">
        <v>81</v>
      </c>
      <c r="N459" s="21">
        <v>2017</v>
      </c>
    </row>
    <row r="460" spans="1:14" x14ac:dyDescent="0.25">
      <c r="A460" s="20">
        <v>1</v>
      </c>
      <c r="B460" s="20" t="s">
        <v>318</v>
      </c>
      <c r="C460" s="21">
        <v>37</v>
      </c>
      <c r="D460" s="21">
        <v>169.99973922000001</v>
      </c>
      <c r="E460" s="21">
        <v>42.999934038000006</v>
      </c>
      <c r="F460" s="19">
        <v>122</v>
      </c>
      <c r="G460">
        <v>0</v>
      </c>
      <c r="H460" s="21">
        <v>0</v>
      </c>
      <c r="I460" s="21">
        <v>97.000077599999997</v>
      </c>
      <c r="J460" s="21">
        <v>29</v>
      </c>
      <c r="K460" s="21">
        <v>0.91860465116279066</v>
      </c>
      <c r="L460" s="21">
        <v>3</v>
      </c>
      <c r="M460" s="21">
        <v>84</v>
      </c>
      <c r="N460" s="21">
        <v>2017</v>
      </c>
    </row>
    <row r="461" spans="1:14" x14ac:dyDescent="0.25">
      <c r="A461" s="20">
        <v>1</v>
      </c>
      <c r="B461" s="20" t="s">
        <v>318</v>
      </c>
      <c r="C461" s="21">
        <v>28</v>
      </c>
      <c r="D461" s="21">
        <v>195.99969933600002</v>
      </c>
      <c r="E461" s="21">
        <v>56.999912561999999</v>
      </c>
      <c r="F461" s="19">
        <v>118</v>
      </c>
      <c r="G461">
        <v>0</v>
      </c>
      <c r="H461" s="21">
        <v>0</v>
      </c>
      <c r="I461" s="21">
        <v>98.000078400000007</v>
      </c>
      <c r="J461" s="21">
        <v>25.6</v>
      </c>
      <c r="K461" s="21">
        <v>0.90384615384615374</v>
      </c>
      <c r="L461" s="21">
        <v>3</v>
      </c>
      <c r="M461" s="21">
        <v>92</v>
      </c>
      <c r="N461" s="21">
        <v>2017</v>
      </c>
    </row>
    <row r="462" spans="1:14" x14ac:dyDescent="0.25">
      <c r="A462" s="20">
        <v>0</v>
      </c>
      <c r="B462" s="20" t="s">
        <v>318</v>
      </c>
      <c r="C462" s="21">
        <v>34</v>
      </c>
      <c r="D462" s="21">
        <v>188.99971007400001</v>
      </c>
      <c r="E462" s="21">
        <v>38.999940174000002</v>
      </c>
      <c r="F462" s="19">
        <v>114</v>
      </c>
      <c r="G462">
        <v>0</v>
      </c>
      <c r="H462" s="21">
        <v>0</v>
      </c>
      <c r="I462" s="21">
        <v>87.000069600000003</v>
      </c>
      <c r="J462" s="21">
        <v>36.9</v>
      </c>
      <c r="K462" s="21">
        <v>0.94949494949494939</v>
      </c>
      <c r="L462" s="21">
        <v>3</v>
      </c>
      <c r="M462" s="21">
        <v>71</v>
      </c>
      <c r="N462" s="21">
        <v>2017</v>
      </c>
    </row>
    <row r="463" spans="1:14" x14ac:dyDescent="0.25">
      <c r="A463" s="20">
        <v>0</v>
      </c>
      <c r="B463" s="20" t="s">
        <v>318</v>
      </c>
      <c r="C463" s="21">
        <v>48</v>
      </c>
      <c r="D463" s="21">
        <v>196.99969780200001</v>
      </c>
      <c r="E463" s="21">
        <v>47.999926368000004</v>
      </c>
      <c r="F463" s="19">
        <v>110</v>
      </c>
      <c r="G463">
        <v>0</v>
      </c>
      <c r="H463" s="21">
        <v>0</v>
      </c>
      <c r="I463" s="21">
        <v>92.000073600000007</v>
      </c>
      <c r="J463" s="21">
        <v>25</v>
      </c>
      <c r="K463" s="21">
        <v>0.82978723404255328</v>
      </c>
      <c r="L463" s="21">
        <v>3</v>
      </c>
      <c r="M463" s="21">
        <v>88</v>
      </c>
      <c r="N463" s="21">
        <v>2017</v>
      </c>
    </row>
    <row r="464" spans="1:14" x14ac:dyDescent="0.25">
      <c r="A464" s="20">
        <v>1</v>
      </c>
      <c r="B464" s="20" t="s">
        <v>318</v>
      </c>
      <c r="C464" s="21">
        <v>49</v>
      </c>
      <c r="D464" s="21">
        <v>196.99969780200001</v>
      </c>
      <c r="E464" s="21">
        <v>62.999903358000005</v>
      </c>
      <c r="F464" s="19">
        <v>122</v>
      </c>
      <c r="G464">
        <v>0</v>
      </c>
      <c r="H464" s="21">
        <v>0</v>
      </c>
      <c r="I464" s="21">
        <v>89.000071199999994</v>
      </c>
      <c r="J464" s="21">
        <v>25.3</v>
      </c>
      <c r="K464" s="21">
        <v>0.87500000000000011</v>
      </c>
      <c r="L464" s="21">
        <v>3</v>
      </c>
      <c r="M464" s="21">
        <v>88</v>
      </c>
      <c r="N464" s="21">
        <v>2017</v>
      </c>
    </row>
    <row r="465" spans="1:14" x14ac:dyDescent="0.25">
      <c r="A465" s="20">
        <v>0</v>
      </c>
      <c r="B465" s="20" t="s">
        <v>318</v>
      </c>
      <c r="C465" s="21">
        <v>36</v>
      </c>
      <c r="D465" s="21">
        <v>167.99974228799999</v>
      </c>
      <c r="E465" s="21">
        <v>61.999904892000004</v>
      </c>
      <c r="F465" s="19">
        <v>112</v>
      </c>
      <c r="G465">
        <v>0</v>
      </c>
      <c r="H465" s="21">
        <v>0</v>
      </c>
      <c r="I465" s="21">
        <v>100.00008</v>
      </c>
      <c r="J465" s="21">
        <v>19.8</v>
      </c>
      <c r="K465" s="21">
        <v>0.79411764705882348</v>
      </c>
      <c r="L465" s="21">
        <v>3</v>
      </c>
      <c r="M465" s="21">
        <v>92</v>
      </c>
      <c r="N465" s="21">
        <v>2017</v>
      </c>
    </row>
    <row r="466" spans="1:14" x14ac:dyDescent="0.25">
      <c r="A466" s="20">
        <v>0</v>
      </c>
      <c r="B466" s="20" t="s">
        <v>318</v>
      </c>
      <c r="C466" s="21">
        <v>62</v>
      </c>
      <c r="D466" s="21">
        <v>223.99965638400002</v>
      </c>
      <c r="E466" s="21">
        <v>95.999852736000008</v>
      </c>
      <c r="F466" s="19">
        <v>128</v>
      </c>
      <c r="G466">
        <v>0</v>
      </c>
      <c r="H466" s="21">
        <v>0</v>
      </c>
      <c r="I466" s="21">
        <v>89.000071199999994</v>
      </c>
      <c r="J466" s="21">
        <v>23.2</v>
      </c>
      <c r="K466" s="21">
        <v>0.89189189189189177</v>
      </c>
      <c r="L466" s="21">
        <v>3</v>
      </c>
      <c r="M466" s="21">
        <v>81</v>
      </c>
      <c r="N466" s="21">
        <v>2017</v>
      </c>
    </row>
    <row r="467" spans="1:14" x14ac:dyDescent="0.25">
      <c r="A467" s="20">
        <v>0</v>
      </c>
      <c r="B467" s="20" t="s">
        <v>318</v>
      </c>
      <c r="C467" s="21">
        <v>61</v>
      </c>
      <c r="D467" s="21">
        <v>210.99967632599999</v>
      </c>
      <c r="E467" s="21">
        <v>71.999889551999999</v>
      </c>
      <c r="F467" s="19">
        <v>108</v>
      </c>
      <c r="G467">
        <v>0</v>
      </c>
      <c r="H467" s="21">
        <v>0</v>
      </c>
      <c r="I467" s="21">
        <v>105.000084</v>
      </c>
      <c r="J467" s="21">
        <v>26.8</v>
      </c>
      <c r="K467" s="21">
        <v>0.8271604938271605</v>
      </c>
      <c r="L467" s="21">
        <v>3</v>
      </c>
      <c r="M467" s="21">
        <v>85</v>
      </c>
      <c r="N467" s="21">
        <v>2017</v>
      </c>
    </row>
    <row r="468" spans="1:14" x14ac:dyDescent="0.25">
      <c r="A468" s="20">
        <v>1</v>
      </c>
      <c r="B468" s="20" t="s">
        <v>318</v>
      </c>
      <c r="C468" s="21">
        <v>38</v>
      </c>
      <c r="D468" s="21">
        <v>178.99972541400001</v>
      </c>
      <c r="E468" s="21">
        <v>53.999917164000003</v>
      </c>
      <c r="F468" s="19">
        <v>118</v>
      </c>
      <c r="G468">
        <v>0</v>
      </c>
      <c r="H468" s="21">
        <v>0</v>
      </c>
      <c r="I468" s="21">
        <v>86.000068799999994</v>
      </c>
      <c r="J468" s="21">
        <v>27.1</v>
      </c>
      <c r="K468" s="21">
        <v>0.96</v>
      </c>
      <c r="L468" s="21">
        <v>3</v>
      </c>
      <c r="M468" s="21">
        <v>85</v>
      </c>
      <c r="N468" s="21">
        <v>2017</v>
      </c>
    </row>
    <row r="469" spans="1:14" x14ac:dyDescent="0.25">
      <c r="A469" s="20">
        <v>1</v>
      </c>
      <c r="B469" s="20" t="s">
        <v>318</v>
      </c>
      <c r="C469" s="21">
        <v>64</v>
      </c>
      <c r="D469" s="21">
        <v>195.99969933600002</v>
      </c>
      <c r="E469" s="21">
        <v>53.999917164000003</v>
      </c>
      <c r="F469" s="19">
        <v>118</v>
      </c>
      <c r="G469">
        <v>0</v>
      </c>
      <c r="H469" s="21">
        <v>0</v>
      </c>
      <c r="I469" s="21">
        <v>89.000071199999994</v>
      </c>
      <c r="J469" s="21">
        <v>26.7</v>
      </c>
      <c r="K469" s="21">
        <v>0.97435897435897434</v>
      </c>
      <c r="L469" s="21">
        <v>3</v>
      </c>
      <c r="M469" s="21">
        <v>85</v>
      </c>
      <c r="N469" s="21">
        <v>2017</v>
      </c>
    </row>
    <row r="470" spans="1:14" x14ac:dyDescent="0.25">
      <c r="A470" s="20">
        <v>1</v>
      </c>
      <c r="B470" s="20" t="s">
        <v>318</v>
      </c>
      <c r="C470" s="21">
        <v>29</v>
      </c>
      <c r="D470" s="21">
        <v>117.99981898800002</v>
      </c>
      <c r="E470" s="21">
        <v>34.999946310000006</v>
      </c>
      <c r="F470" s="19">
        <v>102</v>
      </c>
      <c r="G470">
        <v>0</v>
      </c>
      <c r="H470" s="21">
        <v>0</v>
      </c>
      <c r="I470" s="21">
        <v>97.000077599999997</v>
      </c>
      <c r="J470" s="21">
        <v>17.7</v>
      </c>
      <c r="K470" s="21">
        <v>0.7567567567567568</v>
      </c>
      <c r="L470" s="21">
        <v>3</v>
      </c>
      <c r="M470" s="21">
        <v>78</v>
      </c>
      <c r="N470" s="21">
        <v>2017</v>
      </c>
    </row>
    <row r="471" spans="1:14" x14ac:dyDescent="0.25">
      <c r="A471" s="20">
        <v>1</v>
      </c>
      <c r="B471" s="20" t="s">
        <v>318</v>
      </c>
      <c r="C471" s="21">
        <v>60</v>
      </c>
      <c r="D471" s="21">
        <v>301.99953673200002</v>
      </c>
      <c r="E471" s="21">
        <v>68.999894154000003</v>
      </c>
      <c r="F471" s="19">
        <v>110</v>
      </c>
      <c r="G471">
        <v>0</v>
      </c>
      <c r="H471" s="21">
        <v>0</v>
      </c>
      <c r="I471" s="21">
        <v>89.000071199999994</v>
      </c>
      <c r="J471" s="21">
        <v>31.3</v>
      </c>
      <c r="K471" s="21">
        <v>1.0292397660818715</v>
      </c>
      <c r="L471" s="21">
        <v>3</v>
      </c>
      <c r="M471" s="21">
        <v>66</v>
      </c>
      <c r="N471" s="21">
        <v>2017</v>
      </c>
    </row>
    <row r="472" spans="1:14" x14ac:dyDescent="0.25">
      <c r="A472" s="20">
        <v>1</v>
      </c>
      <c r="B472" s="20" t="s">
        <v>318</v>
      </c>
      <c r="C472" s="21">
        <v>64</v>
      </c>
      <c r="D472" s="21">
        <v>214.99967019000002</v>
      </c>
      <c r="E472" s="21">
        <v>73.999886484000001</v>
      </c>
      <c r="F472" s="19">
        <v>118</v>
      </c>
      <c r="G472">
        <v>0</v>
      </c>
      <c r="H472" s="21">
        <v>0</v>
      </c>
      <c r="I472" s="21">
        <v>97.000077599999997</v>
      </c>
      <c r="J472" s="21">
        <v>25.9</v>
      </c>
      <c r="K472" s="21">
        <v>0.9213483146067416</v>
      </c>
      <c r="L472" s="21">
        <v>3</v>
      </c>
      <c r="M472" s="21">
        <v>86</v>
      </c>
      <c r="N472" s="21">
        <v>2017</v>
      </c>
    </row>
    <row r="473" spans="1:14" x14ac:dyDescent="0.25">
      <c r="A473" s="20">
        <v>0</v>
      </c>
      <c r="B473" s="20" t="s">
        <v>318</v>
      </c>
      <c r="C473" s="21">
        <v>53</v>
      </c>
      <c r="D473" s="21">
        <v>224.99965485000001</v>
      </c>
      <c r="E473" s="21">
        <v>56.999912561999999</v>
      </c>
      <c r="F473" s="19">
        <v>108</v>
      </c>
      <c r="G473">
        <v>0</v>
      </c>
      <c r="H473" s="21">
        <v>0</v>
      </c>
      <c r="I473" s="21">
        <v>89.000071199999994</v>
      </c>
      <c r="J473" s="21">
        <v>26.9</v>
      </c>
      <c r="K473" s="21">
        <v>0.78823529411764703</v>
      </c>
      <c r="L473" s="21">
        <v>3</v>
      </c>
      <c r="M473" s="21">
        <v>81</v>
      </c>
      <c r="N473" s="21">
        <v>2017</v>
      </c>
    </row>
    <row r="474" spans="1:14" x14ac:dyDescent="0.25">
      <c r="A474" s="20">
        <v>1</v>
      </c>
      <c r="B474" s="20" t="s">
        <v>318</v>
      </c>
      <c r="C474" s="21">
        <v>37</v>
      </c>
      <c r="D474" s="21">
        <v>156.999759162</v>
      </c>
      <c r="E474" s="21">
        <v>54.999915629999997</v>
      </c>
      <c r="F474" s="19">
        <v>112</v>
      </c>
      <c r="G474">
        <v>0</v>
      </c>
      <c r="H474" s="21">
        <v>0</v>
      </c>
      <c r="I474" s="21">
        <v>88.000070399999998</v>
      </c>
      <c r="J474" s="21">
        <v>28.6</v>
      </c>
      <c r="K474" s="21">
        <v>0.87804878048780488</v>
      </c>
      <c r="L474" s="21">
        <v>3</v>
      </c>
      <c r="M474" s="21">
        <v>92</v>
      </c>
      <c r="N474" s="21">
        <v>2017</v>
      </c>
    </row>
    <row r="475" spans="1:14" x14ac:dyDescent="0.25">
      <c r="A475" s="20">
        <v>1</v>
      </c>
      <c r="B475" s="20" t="s">
        <v>318</v>
      </c>
      <c r="C475" s="21">
        <v>38</v>
      </c>
      <c r="D475" s="21">
        <v>219.99966251999999</v>
      </c>
      <c r="E475" s="21">
        <v>42.999934038000006</v>
      </c>
      <c r="F475" s="19">
        <v>122</v>
      </c>
      <c r="G475">
        <v>0</v>
      </c>
      <c r="H475" s="21">
        <v>0</v>
      </c>
      <c r="I475" s="21">
        <v>85.000067999999999</v>
      </c>
      <c r="J475" s="21">
        <v>25.7</v>
      </c>
      <c r="K475" s="21">
        <v>0.95625000000000004</v>
      </c>
      <c r="L475" s="21">
        <v>3</v>
      </c>
      <c r="M475" s="21">
        <v>77</v>
      </c>
      <c r="N475" s="21">
        <v>2017</v>
      </c>
    </row>
    <row r="476" spans="1:14" x14ac:dyDescent="0.25">
      <c r="A476" s="20">
        <v>1</v>
      </c>
      <c r="B476" s="20" t="s">
        <v>318</v>
      </c>
      <c r="C476" s="21">
        <v>40</v>
      </c>
      <c r="D476" s="21">
        <v>216.99966712200001</v>
      </c>
      <c r="E476" s="21">
        <v>73.999886484000001</v>
      </c>
      <c r="F476" s="19">
        <v>112</v>
      </c>
      <c r="G476">
        <v>0</v>
      </c>
      <c r="H476" s="21">
        <v>0</v>
      </c>
      <c r="I476" s="21">
        <v>99.000079200000002</v>
      </c>
      <c r="J476" s="21">
        <v>27.9</v>
      </c>
      <c r="K476" s="21">
        <v>0.92500000000000004</v>
      </c>
      <c r="L476" s="21">
        <v>3</v>
      </c>
      <c r="M476" s="21">
        <v>89</v>
      </c>
      <c r="N476" s="21">
        <v>2017</v>
      </c>
    </row>
    <row r="477" spans="1:14" x14ac:dyDescent="0.25">
      <c r="A477" s="20">
        <v>0</v>
      </c>
      <c r="B477" s="20" t="s">
        <v>318</v>
      </c>
      <c r="C477" s="21">
        <v>53</v>
      </c>
      <c r="D477" s="21">
        <v>229.99964718000001</v>
      </c>
      <c r="E477" s="21">
        <v>60.999906426000003</v>
      </c>
      <c r="F477" s="19">
        <v>110</v>
      </c>
      <c r="G477">
        <v>0</v>
      </c>
      <c r="H477" s="21">
        <v>0</v>
      </c>
      <c r="I477" s="21">
        <v>91.000072799999998</v>
      </c>
      <c r="J477" s="21">
        <v>23.9</v>
      </c>
      <c r="K477" s="21">
        <v>0.8421052631578948</v>
      </c>
      <c r="L477" s="21">
        <v>3</v>
      </c>
      <c r="M477" s="21">
        <v>81</v>
      </c>
      <c r="N477" s="21">
        <v>2017</v>
      </c>
    </row>
    <row r="478" spans="1:14" x14ac:dyDescent="0.25">
      <c r="A478" s="20">
        <v>0</v>
      </c>
      <c r="B478" s="20" t="s">
        <v>318</v>
      </c>
      <c r="C478" s="21">
        <v>49</v>
      </c>
      <c r="D478" s="21">
        <v>171.99973615200003</v>
      </c>
      <c r="E478" s="21">
        <v>59.999907960000002</v>
      </c>
      <c r="F478" s="19">
        <v>112</v>
      </c>
      <c r="G478">
        <v>0</v>
      </c>
      <c r="H478" s="21">
        <v>0</v>
      </c>
      <c r="I478" s="21">
        <v>96.000076800000002</v>
      </c>
      <c r="J478" s="21">
        <v>19</v>
      </c>
      <c r="K478" s="21">
        <v>0.81428571428571428</v>
      </c>
      <c r="L478" s="21">
        <v>3</v>
      </c>
      <c r="M478" s="21">
        <v>92</v>
      </c>
      <c r="N478" s="21">
        <v>2017</v>
      </c>
    </row>
    <row r="479" spans="1:14" x14ac:dyDescent="0.25">
      <c r="A479" s="20">
        <v>1</v>
      </c>
      <c r="B479" s="20" t="s">
        <v>318</v>
      </c>
      <c r="C479" s="21">
        <v>49</v>
      </c>
      <c r="D479" s="21">
        <v>158.99975609399999</v>
      </c>
      <c r="E479" s="21">
        <v>64.999900289999999</v>
      </c>
      <c r="F479" s="19">
        <v>124</v>
      </c>
      <c r="G479">
        <v>0</v>
      </c>
      <c r="H479" s="21">
        <v>0</v>
      </c>
      <c r="I479" s="21">
        <v>101.00008079999999</v>
      </c>
      <c r="J479" s="21">
        <v>26.8</v>
      </c>
      <c r="K479" s="21">
        <v>0.87777777777777777</v>
      </c>
      <c r="L479" s="21">
        <v>3</v>
      </c>
      <c r="M479" s="21">
        <v>88</v>
      </c>
      <c r="N479" s="21">
        <v>2017</v>
      </c>
    </row>
    <row r="480" spans="1:14" x14ac:dyDescent="0.25">
      <c r="A480" s="20">
        <v>1</v>
      </c>
      <c r="B480" s="20" t="s">
        <v>318</v>
      </c>
      <c r="C480" s="21">
        <v>58</v>
      </c>
      <c r="D480" s="21">
        <v>217.99966558800003</v>
      </c>
      <c r="E480" s="21">
        <v>64.999900289999999</v>
      </c>
      <c r="F480" s="19">
        <v>100</v>
      </c>
      <c r="G480">
        <v>0</v>
      </c>
      <c r="H480" s="21">
        <v>0</v>
      </c>
      <c r="I480" s="21">
        <v>101.00008079999999</v>
      </c>
      <c r="J480" s="21">
        <v>28.3</v>
      </c>
      <c r="K480" s="21">
        <v>0.94594594594594594</v>
      </c>
      <c r="L480" s="21">
        <v>3</v>
      </c>
      <c r="M480" s="21">
        <v>81</v>
      </c>
      <c r="N480" s="21">
        <v>2017</v>
      </c>
    </row>
    <row r="481" spans="1:14" x14ac:dyDescent="0.25">
      <c r="A481" s="20">
        <v>0</v>
      </c>
      <c r="B481" s="20" t="s">
        <v>318</v>
      </c>
      <c r="C481" s="21">
        <v>57</v>
      </c>
      <c r="D481" s="21">
        <v>225.99965331600001</v>
      </c>
      <c r="E481" s="21">
        <v>56.999912561999999</v>
      </c>
      <c r="F481" s="19">
        <v>132</v>
      </c>
      <c r="G481">
        <v>0</v>
      </c>
      <c r="H481" s="21">
        <v>0</v>
      </c>
      <c r="I481" s="21">
        <v>91.000072799999998</v>
      </c>
      <c r="J481" s="21">
        <v>29.7</v>
      </c>
      <c r="K481" s="21">
        <v>0.93333333333333346</v>
      </c>
      <c r="L481" s="21">
        <v>3</v>
      </c>
      <c r="M481" s="21">
        <v>75</v>
      </c>
      <c r="N481" s="21">
        <v>2017</v>
      </c>
    </row>
    <row r="482" spans="1:14" x14ac:dyDescent="0.25">
      <c r="A482" s="20">
        <v>0</v>
      </c>
      <c r="B482" s="20" t="s">
        <v>318</v>
      </c>
      <c r="C482" s="21">
        <v>45</v>
      </c>
      <c r="D482" s="21">
        <v>165.99974535600001</v>
      </c>
      <c r="E482" s="21">
        <v>80.999875746000001</v>
      </c>
      <c r="F482" s="19">
        <v>100</v>
      </c>
      <c r="G482">
        <v>0</v>
      </c>
      <c r="H482" s="21">
        <v>0</v>
      </c>
      <c r="I482" s="21">
        <v>82.000065599999999</v>
      </c>
      <c r="J482" s="21">
        <v>22.1</v>
      </c>
      <c r="K482" s="21">
        <v>0.83098591549295786</v>
      </c>
      <c r="L482" s="21">
        <v>3</v>
      </c>
      <c r="M482" s="21">
        <v>92</v>
      </c>
      <c r="N482" s="21">
        <v>2017</v>
      </c>
    </row>
    <row r="483" spans="1:14" x14ac:dyDescent="0.25">
      <c r="A483" s="20">
        <v>0</v>
      </c>
      <c r="B483" s="20" t="s">
        <v>318</v>
      </c>
      <c r="C483" s="21">
        <v>52</v>
      </c>
      <c r="D483" s="21">
        <v>178.99972541400001</v>
      </c>
      <c r="E483" s="21">
        <v>59.999907960000002</v>
      </c>
      <c r="F483" s="19">
        <v>104</v>
      </c>
      <c r="G483">
        <v>1</v>
      </c>
      <c r="H483" s="21">
        <v>0</v>
      </c>
      <c r="I483" s="21">
        <v>163.00013040000002</v>
      </c>
      <c r="J483" s="21">
        <v>39.1</v>
      </c>
      <c r="K483" s="21">
        <v>0.83333333333333326</v>
      </c>
      <c r="L483" s="21">
        <v>3</v>
      </c>
      <c r="M483" s="21">
        <v>78</v>
      </c>
      <c r="N483" s="21">
        <v>2017</v>
      </c>
    </row>
    <row r="484" spans="1:14" x14ac:dyDescent="0.25">
      <c r="A484" s="20">
        <v>0</v>
      </c>
      <c r="B484" s="20" t="s">
        <v>318</v>
      </c>
      <c r="C484" s="21">
        <v>59</v>
      </c>
      <c r="D484" s="21">
        <v>266.99959042199998</v>
      </c>
      <c r="E484" s="21">
        <v>46.999927902000003</v>
      </c>
      <c r="F484" s="19">
        <v>110</v>
      </c>
      <c r="G484">
        <v>0</v>
      </c>
      <c r="H484" s="21">
        <v>0</v>
      </c>
      <c r="I484" s="21">
        <v>96.000076800000002</v>
      </c>
      <c r="J484" s="21">
        <v>31.3</v>
      </c>
      <c r="K484" s="21">
        <v>0.77248677248677244</v>
      </c>
      <c r="L484" s="21">
        <v>3</v>
      </c>
      <c r="M484" s="21">
        <v>64</v>
      </c>
      <c r="N484" s="21">
        <v>2017</v>
      </c>
    </row>
    <row r="485" spans="1:14" x14ac:dyDescent="0.25">
      <c r="A485" s="20">
        <v>0</v>
      </c>
      <c r="B485" s="20" t="s">
        <v>318</v>
      </c>
      <c r="C485" s="21">
        <v>40</v>
      </c>
      <c r="D485" s="21">
        <v>195.99969933600002</v>
      </c>
      <c r="E485" s="21">
        <v>57.999911028</v>
      </c>
      <c r="F485" s="19">
        <v>112</v>
      </c>
      <c r="G485">
        <v>0</v>
      </c>
      <c r="H485" s="21">
        <v>0</v>
      </c>
      <c r="I485" s="21">
        <v>89.000071199999994</v>
      </c>
      <c r="J485" s="21">
        <v>28.7</v>
      </c>
      <c r="K485" s="21">
        <v>0.90476190476190466</v>
      </c>
      <c r="L485" s="21">
        <v>3</v>
      </c>
      <c r="M485" s="21">
        <v>89</v>
      </c>
      <c r="N485" s="21">
        <v>2017</v>
      </c>
    </row>
    <row r="486" spans="1:14" x14ac:dyDescent="0.25">
      <c r="A486" s="20">
        <v>0</v>
      </c>
      <c r="B486" s="20" t="s">
        <v>318</v>
      </c>
      <c r="C486" s="21">
        <v>28</v>
      </c>
      <c r="D486" s="21">
        <v>128.999802114</v>
      </c>
      <c r="E486" s="21">
        <v>65.999898755999993</v>
      </c>
      <c r="F486" s="19">
        <v>102</v>
      </c>
      <c r="G486">
        <v>0</v>
      </c>
      <c r="H486" s="21">
        <v>0</v>
      </c>
      <c r="I486" s="21">
        <v>83.000066400000009</v>
      </c>
      <c r="J486" s="21">
        <v>17.100000000000001</v>
      </c>
      <c r="K486" s="21">
        <v>0.66666666666666663</v>
      </c>
      <c r="L486" s="21">
        <v>3</v>
      </c>
      <c r="M486" s="21">
        <v>86</v>
      </c>
      <c r="N486" s="21">
        <v>2017</v>
      </c>
    </row>
    <row r="487" spans="1:14" x14ac:dyDescent="0.25">
      <c r="A487" s="20">
        <v>0</v>
      </c>
      <c r="B487" s="20" t="s">
        <v>318</v>
      </c>
      <c r="C487" s="21">
        <v>45</v>
      </c>
      <c r="D487" s="21">
        <v>190.99970700600002</v>
      </c>
      <c r="E487" s="21">
        <v>74.999884949999995</v>
      </c>
      <c r="F487" s="19">
        <v>118</v>
      </c>
      <c r="G487">
        <v>0</v>
      </c>
      <c r="H487" s="21">
        <v>0</v>
      </c>
      <c r="I487" s="21">
        <v>80.000064000000009</v>
      </c>
      <c r="J487" s="21">
        <v>32.1</v>
      </c>
      <c r="K487" s="21">
        <v>0.74431818181818177</v>
      </c>
      <c r="L487" s="21">
        <v>3</v>
      </c>
      <c r="M487" s="21">
        <v>89</v>
      </c>
      <c r="N487" s="21">
        <v>2017</v>
      </c>
    </row>
    <row r="488" spans="1:14" x14ac:dyDescent="0.25">
      <c r="A488" s="20">
        <v>0</v>
      </c>
      <c r="B488" s="20" t="s">
        <v>318</v>
      </c>
      <c r="C488" s="21">
        <v>41</v>
      </c>
      <c r="D488" s="21">
        <v>226.99965178200003</v>
      </c>
      <c r="E488" s="21">
        <v>48.999924834000005</v>
      </c>
      <c r="F488" s="19">
        <v>120</v>
      </c>
      <c r="G488">
        <v>0</v>
      </c>
      <c r="H488" s="21">
        <v>1</v>
      </c>
      <c r="I488" s="21">
        <v>90.000071999999989</v>
      </c>
      <c r="J488" s="21">
        <v>27.3</v>
      </c>
      <c r="K488" s="21">
        <v>1.0263157894736843</v>
      </c>
      <c r="L488" s="21">
        <v>3</v>
      </c>
      <c r="M488" s="21">
        <v>52</v>
      </c>
      <c r="N488" s="21">
        <v>2017</v>
      </c>
    </row>
    <row r="489" spans="1:14" x14ac:dyDescent="0.25">
      <c r="A489" s="20">
        <v>1</v>
      </c>
      <c r="B489" s="20" t="s">
        <v>318</v>
      </c>
      <c r="C489" s="21">
        <v>29</v>
      </c>
      <c r="D489" s="21">
        <v>212.999673258</v>
      </c>
      <c r="E489" s="21">
        <v>69.999892620000011</v>
      </c>
      <c r="F489" s="19">
        <v>116</v>
      </c>
      <c r="G489">
        <v>0</v>
      </c>
      <c r="H489" s="21">
        <v>0</v>
      </c>
      <c r="I489" s="21">
        <v>101.00008079999999</v>
      </c>
      <c r="J489" s="21">
        <v>23.3</v>
      </c>
      <c r="K489" s="21">
        <v>0.81578947368421051</v>
      </c>
      <c r="L489" s="21">
        <v>3</v>
      </c>
      <c r="M489" s="21">
        <v>85</v>
      </c>
      <c r="N489" s="21">
        <v>2017</v>
      </c>
    </row>
    <row r="490" spans="1:14" x14ac:dyDescent="0.25">
      <c r="A490" s="20">
        <v>0</v>
      </c>
      <c r="B490" s="20" t="s">
        <v>318</v>
      </c>
      <c r="C490" s="21">
        <v>61</v>
      </c>
      <c r="D490" s="21">
        <v>250.99961496600002</v>
      </c>
      <c r="E490" s="21">
        <v>80.999875746000001</v>
      </c>
      <c r="F490" s="19">
        <v>110</v>
      </c>
      <c r="G490">
        <v>0</v>
      </c>
      <c r="H490" s="21">
        <v>0</v>
      </c>
      <c r="I490" s="21">
        <v>93.000074400000003</v>
      </c>
      <c r="J490" s="21">
        <v>22.5</v>
      </c>
      <c r="K490" s="21">
        <v>0.96969696969696983</v>
      </c>
      <c r="L490" s="21">
        <v>3</v>
      </c>
      <c r="M490" s="21">
        <v>75</v>
      </c>
      <c r="N490" s="21">
        <v>2017</v>
      </c>
    </row>
    <row r="491" spans="1:14" x14ac:dyDescent="0.25">
      <c r="A491" s="20">
        <v>0</v>
      </c>
      <c r="B491" s="20" t="s">
        <v>318</v>
      </c>
      <c r="C491" s="21">
        <v>30</v>
      </c>
      <c r="D491" s="21">
        <v>166.999743822</v>
      </c>
      <c r="E491" s="21">
        <v>64.999900289999999</v>
      </c>
      <c r="F491" s="19">
        <v>116</v>
      </c>
      <c r="G491">
        <v>0</v>
      </c>
      <c r="H491" s="21">
        <v>0</v>
      </c>
      <c r="I491" s="21">
        <v>101.00008079999999</v>
      </c>
      <c r="J491" s="21">
        <v>28.3</v>
      </c>
      <c r="K491" s="21">
        <v>0.97435897435897434</v>
      </c>
      <c r="L491" s="21">
        <v>3</v>
      </c>
      <c r="M491" s="21">
        <v>82</v>
      </c>
      <c r="N491" s="21">
        <v>2017</v>
      </c>
    </row>
    <row r="492" spans="1:14" x14ac:dyDescent="0.25">
      <c r="A492" s="20">
        <v>0</v>
      </c>
      <c r="B492" s="20" t="s">
        <v>318</v>
      </c>
      <c r="C492" s="21">
        <v>53</v>
      </c>
      <c r="D492" s="21">
        <v>203.999687064</v>
      </c>
      <c r="E492" s="21">
        <v>55.999914096000005</v>
      </c>
      <c r="F492" s="19">
        <v>120</v>
      </c>
      <c r="G492">
        <v>0</v>
      </c>
      <c r="H492" s="21">
        <v>0</v>
      </c>
      <c r="I492" s="21">
        <v>90.000071999999989</v>
      </c>
      <c r="J492" s="21">
        <v>33.9</v>
      </c>
      <c r="K492" s="21">
        <v>0.88700564971751406</v>
      </c>
      <c r="L492" s="21">
        <v>3</v>
      </c>
      <c r="M492" s="21">
        <v>79</v>
      </c>
      <c r="N492" s="21">
        <v>2017</v>
      </c>
    </row>
    <row r="493" spans="1:14" x14ac:dyDescent="0.25">
      <c r="A493" s="20">
        <v>1</v>
      </c>
      <c r="B493" s="20" t="s">
        <v>318</v>
      </c>
      <c r="C493" s="21">
        <v>64</v>
      </c>
      <c r="D493" s="21">
        <v>214.99967019000002</v>
      </c>
      <c r="E493" s="21">
        <v>50.999921766</v>
      </c>
      <c r="F493" s="19">
        <v>116</v>
      </c>
      <c r="G493">
        <v>0</v>
      </c>
      <c r="H493" s="21">
        <v>0</v>
      </c>
      <c r="I493" s="21">
        <v>100.00008</v>
      </c>
      <c r="J493" s="21">
        <v>25.1</v>
      </c>
      <c r="K493" s="21">
        <v>0.95857988165680474</v>
      </c>
      <c r="L493" s="21">
        <v>3</v>
      </c>
      <c r="M493" s="21">
        <v>82</v>
      </c>
      <c r="N493" s="21">
        <v>2017</v>
      </c>
    </row>
    <row r="494" spans="1:14" x14ac:dyDescent="0.25">
      <c r="A494" s="20">
        <v>0</v>
      </c>
      <c r="B494" s="20" t="s">
        <v>318</v>
      </c>
      <c r="C494" s="21">
        <v>62</v>
      </c>
      <c r="D494" s="21">
        <v>210.99967632599999</v>
      </c>
      <c r="E494" s="21">
        <v>64.999900289999999</v>
      </c>
      <c r="F494" s="19">
        <v>118</v>
      </c>
      <c r="G494">
        <v>0</v>
      </c>
      <c r="H494" s="21">
        <v>0</v>
      </c>
      <c r="I494" s="21">
        <v>90.000071999999989</v>
      </c>
      <c r="J494" s="21">
        <v>23.7</v>
      </c>
      <c r="K494" s="21">
        <v>0.83116883116883111</v>
      </c>
      <c r="L494" s="21">
        <v>3</v>
      </c>
      <c r="M494" s="21">
        <v>89</v>
      </c>
      <c r="N494" s="21">
        <v>2017</v>
      </c>
    </row>
    <row r="495" spans="1:14" x14ac:dyDescent="0.25">
      <c r="A495" s="20">
        <v>1</v>
      </c>
      <c r="B495" s="20" t="s">
        <v>318</v>
      </c>
      <c r="C495" s="21">
        <v>39</v>
      </c>
      <c r="D495" s="21">
        <v>198.99969473400003</v>
      </c>
      <c r="E495" s="21">
        <v>68.999894154000003</v>
      </c>
      <c r="F495" s="19">
        <v>116</v>
      </c>
      <c r="G495">
        <v>0</v>
      </c>
      <c r="H495" s="21">
        <v>0</v>
      </c>
      <c r="I495" s="21">
        <v>61.000048800000002</v>
      </c>
      <c r="J495" s="21">
        <v>24.3</v>
      </c>
      <c r="K495" s="21">
        <v>0.87898089171974525</v>
      </c>
      <c r="L495" s="21">
        <v>3</v>
      </c>
      <c r="M495" s="21">
        <v>92</v>
      </c>
      <c r="N495" s="21">
        <v>2017</v>
      </c>
    </row>
    <row r="496" spans="1:14" x14ac:dyDescent="0.25">
      <c r="A496" s="20">
        <v>0</v>
      </c>
      <c r="B496" s="20" t="s">
        <v>318</v>
      </c>
      <c r="C496" s="21">
        <v>33</v>
      </c>
      <c r="D496" s="21">
        <v>176.99972848199999</v>
      </c>
      <c r="E496" s="21">
        <v>65.999898755999993</v>
      </c>
      <c r="F496" s="19">
        <v>118</v>
      </c>
      <c r="G496">
        <v>0</v>
      </c>
      <c r="H496" s="21">
        <v>0</v>
      </c>
      <c r="I496" s="21">
        <v>87.000069600000003</v>
      </c>
      <c r="J496" s="21">
        <v>29</v>
      </c>
      <c r="K496" s="21">
        <v>0.93529411764705883</v>
      </c>
      <c r="L496" s="21">
        <v>3</v>
      </c>
      <c r="M496" s="21">
        <v>89</v>
      </c>
      <c r="N496" s="21">
        <v>2017</v>
      </c>
    </row>
    <row r="497" spans="1:14" x14ac:dyDescent="0.25">
      <c r="A497" s="20">
        <v>0</v>
      </c>
      <c r="B497" s="20" t="s">
        <v>318</v>
      </c>
      <c r="C497" s="21">
        <v>28</v>
      </c>
      <c r="D497" s="21">
        <v>176.99972848199999</v>
      </c>
      <c r="E497" s="21">
        <v>67.999895688000009</v>
      </c>
      <c r="F497" s="19">
        <v>110</v>
      </c>
      <c r="G497">
        <v>0</v>
      </c>
      <c r="H497" s="21">
        <v>0</v>
      </c>
      <c r="I497" s="21">
        <v>84.000067200000004</v>
      </c>
      <c r="J497" s="21">
        <v>20.7</v>
      </c>
      <c r="K497" s="21">
        <v>0.81751824817518248</v>
      </c>
      <c r="L497" s="21">
        <v>3</v>
      </c>
      <c r="M497" s="21">
        <v>92</v>
      </c>
      <c r="N497" s="21">
        <v>2017</v>
      </c>
    </row>
    <row r="498" spans="1:14" x14ac:dyDescent="0.25">
      <c r="A498" s="20">
        <v>0</v>
      </c>
      <c r="B498" s="20" t="s">
        <v>318</v>
      </c>
      <c r="C498" s="21">
        <v>56</v>
      </c>
      <c r="D498" s="21">
        <v>203.999687064</v>
      </c>
      <c r="E498" s="21">
        <v>88.999863474000009</v>
      </c>
      <c r="F498" s="19">
        <v>108</v>
      </c>
      <c r="G498">
        <v>0</v>
      </c>
      <c r="H498" s="21">
        <v>0</v>
      </c>
      <c r="I498" s="21">
        <v>86.000068799999994</v>
      </c>
      <c r="J498" s="21">
        <v>18.600000000000001</v>
      </c>
      <c r="K498" s="21">
        <v>0.81818181818181823</v>
      </c>
      <c r="L498" s="21">
        <v>3</v>
      </c>
      <c r="M498" s="21">
        <v>89</v>
      </c>
      <c r="N498" s="21">
        <v>2017</v>
      </c>
    </row>
    <row r="499" spans="1:14" x14ac:dyDescent="0.25">
      <c r="A499" s="20">
        <v>1</v>
      </c>
      <c r="B499" s="20" t="s">
        <v>318</v>
      </c>
      <c r="C499" s="21">
        <v>57</v>
      </c>
      <c r="D499" s="21">
        <v>203.999687064</v>
      </c>
      <c r="E499" s="21">
        <v>74.999884949999995</v>
      </c>
      <c r="F499" s="19">
        <v>102</v>
      </c>
      <c r="G499">
        <v>0</v>
      </c>
      <c r="H499" s="21">
        <v>0</v>
      </c>
      <c r="I499" s="21">
        <v>85.000067999999999</v>
      </c>
      <c r="J499" s="21">
        <v>27.7</v>
      </c>
      <c r="K499" s="21">
        <v>0.90243902439024393</v>
      </c>
      <c r="L499" s="21">
        <v>3</v>
      </c>
      <c r="M499" s="21">
        <v>89</v>
      </c>
      <c r="N499" s="21">
        <v>2017</v>
      </c>
    </row>
    <row r="500" spans="1:14" x14ac:dyDescent="0.25">
      <c r="A500" s="20">
        <v>1</v>
      </c>
      <c r="B500" s="20" t="s">
        <v>318</v>
      </c>
      <c r="C500" s="21">
        <v>45</v>
      </c>
      <c r="D500" s="21">
        <v>133.999794444</v>
      </c>
      <c r="E500" s="21">
        <v>34.999946310000006</v>
      </c>
      <c r="F500" s="19">
        <v>116</v>
      </c>
      <c r="G500">
        <v>0</v>
      </c>
      <c r="H500" s="21">
        <v>0</v>
      </c>
      <c r="I500" s="21">
        <v>110.00008800000001</v>
      </c>
      <c r="J500" s="21">
        <v>30.3</v>
      </c>
      <c r="K500" s="21">
        <v>0.95757575757575752</v>
      </c>
      <c r="L500" s="21">
        <v>3</v>
      </c>
      <c r="M500" s="21">
        <v>73</v>
      </c>
      <c r="N500" s="21">
        <v>2017</v>
      </c>
    </row>
    <row r="501" spans="1:14" x14ac:dyDescent="0.25">
      <c r="A501" s="20">
        <v>1</v>
      </c>
      <c r="B501" s="20" t="s">
        <v>318</v>
      </c>
      <c r="C501" s="21">
        <v>52</v>
      </c>
      <c r="D501" s="21">
        <v>231.999644112</v>
      </c>
      <c r="E501" s="21">
        <v>40.999937106000004</v>
      </c>
      <c r="F501" s="19">
        <v>120</v>
      </c>
      <c r="G501">
        <v>0</v>
      </c>
      <c r="H501" s="21">
        <v>0</v>
      </c>
      <c r="I501" s="21">
        <v>96.000076800000002</v>
      </c>
      <c r="J501" s="21">
        <v>27.1</v>
      </c>
      <c r="K501" s="21">
        <v>0.9</v>
      </c>
      <c r="L501" s="21">
        <v>3</v>
      </c>
      <c r="M501" s="21">
        <v>73</v>
      </c>
      <c r="N501" s="21">
        <v>2017</v>
      </c>
    </row>
    <row r="502" spans="1:14" x14ac:dyDescent="0.25">
      <c r="A502" s="20">
        <v>1</v>
      </c>
      <c r="B502" s="20" t="s">
        <v>318</v>
      </c>
      <c r="C502" s="21">
        <v>59</v>
      </c>
      <c r="D502" s="21">
        <v>142.999780638</v>
      </c>
      <c r="E502" s="21">
        <v>36.999943242000001</v>
      </c>
      <c r="F502" s="19">
        <v>122</v>
      </c>
      <c r="G502">
        <v>0</v>
      </c>
      <c r="H502" s="21">
        <v>0</v>
      </c>
      <c r="I502" s="21">
        <v>100.00008</v>
      </c>
      <c r="J502" s="21">
        <v>29.4</v>
      </c>
      <c r="K502" s="21">
        <v>0.9526627218934911</v>
      </c>
      <c r="L502" s="21">
        <v>3</v>
      </c>
      <c r="M502" s="21">
        <v>77</v>
      </c>
      <c r="N502" s="21">
        <v>2017</v>
      </c>
    </row>
    <row r="503" spans="1:14" x14ac:dyDescent="0.25">
      <c r="A503" s="20">
        <v>1</v>
      </c>
      <c r="B503" s="20" t="s">
        <v>318</v>
      </c>
      <c r="C503" s="21">
        <v>71</v>
      </c>
      <c r="D503" s="21">
        <v>139.99978524000002</v>
      </c>
      <c r="E503" s="21">
        <v>69.999892620000011</v>
      </c>
      <c r="F503" s="19">
        <v>120</v>
      </c>
      <c r="G503">
        <v>0</v>
      </c>
      <c r="H503" s="21">
        <v>0</v>
      </c>
      <c r="I503" s="21">
        <v>101.00008079999999</v>
      </c>
      <c r="J503" s="21">
        <v>30.1</v>
      </c>
      <c r="K503" s="21">
        <v>0.95454545454545459</v>
      </c>
      <c r="L503" s="21">
        <v>3</v>
      </c>
      <c r="M503" s="21">
        <v>82</v>
      </c>
      <c r="N503" s="21">
        <v>2017</v>
      </c>
    </row>
    <row r="504" spans="1:14" x14ac:dyDescent="0.25">
      <c r="A504" s="20">
        <v>1</v>
      </c>
      <c r="B504" s="20" t="s">
        <v>318</v>
      </c>
      <c r="C504" s="21">
        <v>28</v>
      </c>
      <c r="D504" s="21">
        <v>136.99978984200001</v>
      </c>
      <c r="E504" s="21">
        <v>48.999924834000005</v>
      </c>
      <c r="F504" s="19">
        <v>100</v>
      </c>
      <c r="G504">
        <v>0</v>
      </c>
      <c r="H504" s="21">
        <v>0</v>
      </c>
      <c r="I504" s="21">
        <v>86.000068799999994</v>
      </c>
      <c r="J504" s="21">
        <v>20.3</v>
      </c>
      <c r="K504" s="21">
        <v>0.8648648648648648</v>
      </c>
      <c r="L504" s="21">
        <v>3</v>
      </c>
      <c r="M504" s="21">
        <v>88</v>
      </c>
      <c r="N504" s="21">
        <v>2017</v>
      </c>
    </row>
    <row r="505" spans="1:14" x14ac:dyDescent="0.25">
      <c r="A505" s="20">
        <v>1</v>
      </c>
      <c r="B505" s="20" t="s">
        <v>318</v>
      </c>
      <c r="C505" s="21">
        <v>34</v>
      </c>
      <c r="D505" s="21">
        <v>175.999730016</v>
      </c>
      <c r="E505" s="21">
        <v>54.999915629999997</v>
      </c>
      <c r="F505" s="19">
        <v>108</v>
      </c>
      <c r="G505">
        <v>0</v>
      </c>
      <c r="H505" s="21">
        <v>0</v>
      </c>
      <c r="I505" s="21">
        <v>94.000075199999998</v>
      </c>
      <c r="J505" s="21">
        <v>32.700000000000003</v>
      </c>
      <c r="K505" s="21">
        <v>0.8729281767955801</v>
      </c>
      <c r="L505" s="21">
        <v>3</v>
      </c>
      <c r="M505" s="21">
        <v>89</v>
      </c>
      <c r="N505" s="21">
        <v>2017</v>
      </c>
    </row>
    <row r="506" spans="1:14" x14ac:dyDescent="0.25">
      <c r="A506" s="20">
        <v>0</v>
      </c>
      <c r="B506" s="20" t="s">
        <v>318</v>
      </c>
      <c r="C506" s="21">
        <v>31</v>
      </c>
      <c r="D506" s="21">
        <v>232.99964257800002</v>
      </c>
      <c r="E506" s="21">
        <v>66.999897222000001</v>
      </c>
      <c r="F506" s="19">
        <v>112</v>
      </c>
      <c r="G506">
        <v>0</v>
      </c>
      <c r="H506" s="21">
        <v>0</v>
      </c>
      <c r="I506" s="21">
        <v>77.000061599999995</v>
      </c>
      <c r="J506" s="21">
        <v>32.4</v>
      </c>
      <c r="K506" s="21">
        <v>0.88372093023255816</v>
      </c>
      <c r="L506" s="21">
        <v>3</v>
      </c>
      <c r="M506" s="21">
        <v>79</v>
      </c>
      <c r="N506" s="21">
        <v>2017</v>
      </c>
    </row>
    <row r="507" spans="1:14" x14ac:dyDescent="0.25">
      <c r="A507" s="20">
        <v>0</v>
      </c>
      <c r="B507" s="20" t="s">
        <v>318</v>
      </c>
      <c r="C507" s="21">
        <v>31</v>
      </c>
      <c r="D507" s="21">
        <v>161.999751492</v>
      </c>
      <c r="E507" s="21">
        <v>71.999889551999999</v>
      </c>
      <c r="F507" s="19">
        <v>110</v>
      </c>
      <c r="G507">
        <v>0</v>
      </c>
      <c r="H507" s="21">
        <v>0</v>
      </c>
      <c r="I507" s="21">
        <v>81.000064800000004</v>
      </c>
      <c r="J507" s="21">
        <v>21</v>
      </c>
      <c r="K507" s="21">
        <v>0.68589743589743579</v>
      </c>
      <c r="L507" s="21">
        <v>3</v>
      </c>
      <c r="M507" s="21">
        <v>92</v>
      </c>
      <c r="N507" s="21">
        <v>2017</v>
      </c>
    </row>
    <row r="508" spans="1:14" x14ac:dyDescent="0.25">
      <c r="A508" s="20">
        <v>0</v>
      </c>
      <c r="B508" s="20" t="s">
        <v>318</v>
      </c>
      <c r="C508" s="21">
        <v>51</v>
      </c>
      <c r="D508" s="21">
        <v>214.99967019000002</v>
      </c>
      <c r="E508" s="21">
        <v>65.999898755999993</v>
      </c>
      <c r="F508" s="19">
        <v>122</v>
      </c>
      <c r="G508">
        <v>0</v>
      </c>
      <c r="H508" s="21">
        <v>0</v>
      </c>
      <c r="I508" s="21">
        <v>87.000069600000003</v>
      </c>
      <c r="J508" s="21">
        <v>35.299999999999997</v>
      </c>
      <c r="K508" s="21">
        <v>0.78723404255319152</v>
      </c>
      <c r="L508" s="21">
        <v>3</v>
      </c>
      <c r="M508" s="21">
        <v>75</v>
      </c>
      <c r="N508" s="21">
        <v>2017</v>
      </c>
    </row>
    <row r="509" spans="1:14" x14ac:dyDescent="0.25">
      <c r="A509" s="20">
        <v>1</v>
      </c>
      <c r="B509" s="20" t="s">
        <v>318</v>
      </c>
      <c r="C509" s="21">
        <v>48</v>
      </c>
      <c r="D509" s="21">
        <v>194.99970087</v>
      </c>
      <c r="E509" s="21">
        <v>44.999930970000001</v>
      </c>
      <c r="F509" s="19">
        <v>138</v>
      </c>
      <c r="G509">
        <v>0</v>
      </c>
      <c r="H509" s="21">
        <v>0</v>
      </c>
      <c r="I509" s="21">
        <v>112.0000896</v>
      </c>
      <c r="J509" s="21">
        <v>23.6</v>
      </c>
      <c r="K509" s="21">
        <v>0.97959183673469385</v>
      </c>
      <c r="L509" s="21">
        <v>3</v>
      </c>
      <c r="M509" s="21">
        <v>73</v>
      </c>
      <c r="N509" s="21">
        <v>2017</v>
      </c>
    </row>
    <row r="510" spans="1:14" x14ac:dyDescent="0.25">
      <c r="A510" s="20">
        <v>0</v>
      </c>
      <c r="B510" s="20" t="s">
        <v>318</v>
      </c>
      <c r="C510" s="21">
        <v>57</v>
      </c>
      <c r="D510" s="21">
        <v>259.99960116</v>
      </c>
      <c r="E510" s="21">
        <v>44.999930970000001</v>
      </c>
      <c r="F510" s="19">
        <v>128</v>
      </c>
      <c r="G510">
        <v>0</v>
      </c>
      <c r="H510" s="21">
        <v>0</v>
      </c>
      <c r="I510" s="21">
        <v>93.000074400000003</v>
      </c>
      <c r="J510" s="21">
        <v>35.200000000000003</v>
      </c>
      <c r="K510" s="21">
        <v>0.95604395604395609</v>
      </c>
      <c r="L510" s="21">
        <v>3</v>
      </c>
      <c r="M510" s="21">
        <v>53</v>
      </c>
      <c r="N510" s="21">
        <v>2017</v>
      </c>
    </row>
    <row r="511" spans="1:14" x14ac:dyDescent="0.25">
      <c r="A511" s="20">
        <v>0</v>
      </c>
      <c r="B511" s="20" t="s">
        <v>318</v>
      </c>
      <c r="C511" s="21">
        <v>49</v>
      </c>
      <c r="D511" s="21">
        <v>151.99976683200001</v>
      </c>
      <c r="E511" s="21">
        <v>64.999900289999999</v>
      </c>
      <c r="F511" s="19">
        <v>120</v>
      </c>
      <c r="G511">
        <v>1</v>
      </c>
      <c r="H511" s="21">
        <v>0</v>
      </c>
      <c r="I511" s="21">
        <v>90.000071999999989</v>
      </c>
      <c r="J511" s="21">
        <v>40.299999999999997</v>
      </c>
      <c r="K511" s="21">
        <v>0.86792452830188682</v>
      </c>
      <c r="L511" s="21">
        <v>3</v>
      </c>
      <c r="M511" s="21">
        <v>80</v>
      </c>
      <c r="N511" s="21">
        <v>2017</v>
      </c>
    </row>
    <row r="512" spans="1:14" x14ac:dyDescent="0.25">
      <c r="A512" s="20">
        <v>1</v>
      </c>
      <c r="B512" s="20" t="s">
        <v>318</v>
      </c>
      <c r="C512" s="21">
        <v>66</v>
      </c>
      <c r="D512" s="21">
        <v>179.99972388</v>
      </c>
      <c r="E512" s="21">
        <v>67.999895688000009</v>
      </c>
      <c r="F512" s="19">
        <v>120</v>
      </c>
      <c r="G512">
        <v>0</v>
      </c>
      <c r="H512" s="21">
        <v>0</v>
      </c>
      <c r="I512" s="21">
        <v>96.000076800000002</v>
      </c>
      <c r="J512" s="21">
        <v>27.2</v>
      </c>
      <c r="K512" s="21">
        <v>0.94736842105263164</v>
      </c>
      <c r="L512" s="21">
        <v>3</v>
      </c>
      <c r="M512" s="21">
        <v>92</v>
      </c>
      <c r="N512" s="21">
        <v>2017</v>
      </c>
    </row>
    <row r="513" spans="1:14" x14ac:dyDescent="0.25">
      <c r="A513" s="20">
        <v>0</v>
      </c>
      <c r="B513" s="20" t="s">
        <v>318</v>
      </c>
      <c r="C513" s="21">
        <v>66</v>
      </c>
      <c r="D513" s="21">
        <v>173.99973308400001</v>
      </c>
      <c r="E513" s="21">
        <v>43.999932504</v>
      </c>
      <c r="F513" s="19">
        <v>120</v>
      </c>
      <c r="G513">
        <v>0</v>
      </c>
      <c r="H513" s="21">
        <v>0</v>
      </c>
      <c r="I513" s="21">
        <v>105.000084</v>
      </c>
      <c r="J513" s="21">
        <v>24</v>
      </c>
      <c r="K513" s="21">
        <v>0.94285714285714273</v>
      </c>
      <c r="L513" s="21">
        <v>3</v>
      </c>
      <c r="M513" s="21">
        <v>76</v>
      </c>
      <c r="N513" s="21">
        <v>2017</v>
      </c>
    </row>
    <row r="514" spans="1:14" x14ac:dyDescent="0.25">
      <c r="A514" s="20">
        <v>1</v>
      </c>
      <c r="B514" s="20" t="s">
        <v>318</v>
      </c>
      <c r="C514" s="21">
        <v>59</v>
      </c>
      <c r="D514" s="21">
        <v>224.99965485000001</v>
      </c>
      <c r="E514" s="21">
        <v>41.999935571999998</v>
      </c>
      <c r="F514" s="19">
        <v>102</v>
      </c>
      <c r="G514">
        <v>0</v>
      </c>
      <c r="H514" s="21">
        <v>0</v>
      </c>
      <c r="I514" s="21">
        <v>91.000072799999998</v>
      </c>
      <c r="J514" s="21">
        <v>25.7</v>
      </c>
      <c r="K514" s="21">
        <v>0.9068322981366459</v>
      </c>
      <c r="L514" s="21">
        <v>3</v>
      </c>
      <c r="M514" s="21">
        <v>81</v>
      </c>
      <c r="N514" s="21">
        <v>2017</v>
      </c>
    </row>
    <row r="515" spans="1:14" x14ac:dyDescent="0.25">
      <c r="A515" s="20">
        <v>0</v>
      </c>
      <c r="B515" s="20" t="s">
        <v>318</v>
      </c>
      <c r="C515" s="21">
        <v>29</v>
      </c>
      <c r="D515" s="21">
        <v>186.99971314200002</v>
      </c>
      <c r="E515" s="21">
        <v>76.999881882000011</v>
      </c>
      <c r="F515" s="19">
        <v>110</v>
      </c>
      <c r="G515">
        <v>0</v>
      </c>
      <c r="H515" s="21">
        <v>0</v>
      </c>
      <c r="I515" s="21">
        <v>85.000067999999999</v>
      </c>
      <c r="J515" s="21">
        <v>18.399999999999999</v>
      </c>
      <c r="K515" s="21">
        <v>0.81250000000000011</v>
      </c>
      <c r="L515" s="21">
        <v>3</v>
      </c>
      <c r="M515" s="21">
        <v>86</v>
      </c>
      <c r="N515" s="21">
        <v>2017</v>
      </c>
    </row>
    <row r="516" spans="1:14" x14ac:dyDescent="0.25">
      <c r="A516" s="20">
        <v>1</v>
      </c>
      <c r="B516" s="20" t="s">
        <v>318</v>
      </c>
      <c r="C516" s="21">
        <v>59</v>
      </c>
      <c r="D516" s="21">
        <v>123.99980978400001</v>
      </c>
      <c r="E516" s="21">
        <v>31.999950911999999</v>
      </c>
      <c r="F516" s="19">
        <v>128</v>
      </c>
      <c r="G516">
        <v>0</v>
      </c>
      <c r="H516" s="21">
        <v>0</v>
      </c>
      <c r="I516" s="21">
        <v>229.00018319999998</v>
      </c>
      <c r="J516" s="21">
        <v>38.200000000000003</v>
      </c>
      <c r="K516" s="21">
        <v>1.0473684210526315</v>
      </c>
      <c r="L516" s="21">
        <v>3</v>
      </c>
      <c r="M516" s="21">
        <v>57</v>
      </c>
      <c r="N516" s="21">
        <v>2017</v>
      </c>
    </row>
    <row r="517" spans="1:14" x14ac:dyDescent="0.25">
      <c r="A517" s="20">
        <v>1</v>
      </c>
      <c r="B517" s="20" t="s">
        <v>318</v>
      </c>
      <c r="C517" s="21">
        <v>69</v>
      </c>
      <c r="D517" s="21">
        <v>177.99972694800002</v>
      </c>
      <c r="E517" s="21">
        <v>69.999892620000011</v>
      </c>
      <c r="F517" s="19">
        <v>120</v>
      </c>
      <c r="G517">
        <v>0</v>
      </c>
      <c r="H517" s="21">
        <v>0</v>
      </c>
      <c r="I517" s="21">
        <v>90.000071999999989</v>
      </c>
      <c r="J517" s="21">
        <v>21</v>
      </c>
      <c r="K517" s="21">
        <v>0.8571428571428571</v>
      </c>
      <c r="L517" s="21">
        <v>3</v>
      </c>
      <c r="M517" s="21">
        <v>92</v>
      </c>
      <c r="N517" s="21">
        <v>2017</v>
      </c>
    </row>
    <row r="518" spans="1:14" x14ac:dyDescent="0.25">
      <c r="A518" s="20">
        <v>0</v>
      </c>
      <c r="B518" s="20" t="s">
        <v>318</v>
      </c>
      <c r="C518" s="21">
        <v>35</v>
      </c>
      <c r="D518" s="21">
        <v>184.99971621</v>
      </c>
      <c r="E518" s="21">
        <v>84.999869610000005</v>
      </c>
      <c r="F518" s="19">
        <v>118</v>
      </c>
      <c r="G518">
        <v>0</v>
      </c>
      <c r="H518" s="21">
        <v>0</v>
      </c>
      <c r="I518" s="21">
        <v>90.000071999999989</v>
      </c>
      <c r="J518" s="21">
        <v>22.9</v>
      </c>
      <c r="K518" s="21">
        <v>0.92361111111111116</v>
      </c>
      <c r="L518" s="21">
        <v>3</v>
      </c>
      <c r="M518" s="21">
        <v>92</v>
      </c>
      <c r="N518" s="21">
        <v>2017</v>
      </c>
    </row>
    <row r="519" spans="1:14" x14ac:dyDescent="0.25">
      <c r="A519" s="20">
        <v>1</v>
      </c>
      <c r="B519" s="20" t="s">
        <v>318</v>
      </c>
      <c r="C519" s="21">
        <v>54</v>
      </c>
      <c r="D519" s="21">
        <v>199.99969320000002</v>
      </c>
      <c r="E519" s="21">
        <v>57.999911028</v>
      </c>
      <c r="F519" s="19">
        <v>120</v>
      </c>
      <c r="G519">
        <v>0</v>
      </c>
      <c r="H519" s="21">
        <v>0</v>
      </c>
      <c r="I519" s="21">
        <v>105.000084</v>
      </c>
      <c r="J519" s="21">
        <v>24.5</v>
      </c>
      <c r="K519" s="21">
        <v>0.95000000000000007</v>
      </c>
      <c r="L519" s="21">
        <v>3</v>
      </c>
      <c r="M519" s="21">
        <v>88</v>
      </c>
      <c r="N519" s="21">
        <v>2017</v>
      </c>
    </row>
    <row r="520" spans="1:14" x14ac:dyDescent="0.25">
      <c r="A520" s="20">
        <v>0</v>
      </c>
      <c r="B520" s="20" t="s">
        <v>318</v>
      </c>
      <c r="C520" s="21">
        <v>34</v>
      </c>
      <c r="D520" s="21">
        <v>172.99973461800002</v>
      </c>
      <c r="E520" s="21">
        <v>64.999900289999999</v>
      </c>
      <c r="F520" s="19">
        <v>100</v>
      </c>
      <c r="G520">
        <v>0</v>
      </c>
      <c r="H520" s="21">
        <v>0</v>
      </c>
      <c r="I520" s="21">
        <v>91.000072799999998</v>
      </c>
      <c r="J520" s="21">
        <v>17.5</v>
      </c>
      <c r="K520" s="21">
        <v>0.79527559055118124</v>
      </c>
      <c r="L520" s="21">
        <v>3</v>
      </c>
      <c r="M520" s="21">
        <v>86</v>
      </c>
      <c r="N520" s="21">
        <v>2017</v>
      </c>
    </row>
    <row r="521" spans="1:14" x14ac:dyDescent="0.25">
      <c r="A521" s="20">
        <v>0</v>
      </c>
      <c r="B521" s="20" t="s">
        <v>318</v>
      </c>
      <c r="C521" s="21">
        <v>46</v>
      </c>
      <c r="D521" s="21">
        <v>182.99971927800001</v>
      </c>
      <c r="E521" s="21">
        <v>63.999901823999998</v>
      </c>
      <c r="F521" s="19">
        <v>100</v>
      </c>
      <c r="G521">
        <v>0</v>
      </c>
      <c r="H521" s="21">
        <v>0</v>
      </c>
      <c r="I521" s="21">
        <v>94.000075199999998</v>
      </c>
      <c r="J521" s="21">
        <v>20.100000000000001</v>
      </c>
      <c r="K521" s="21">
        <v>0.78518518518518532</v>
      </c>
      <c r="L521" s="21">
        <v>3</v>
      </c>
      <c r="M521" s="21">
        <v>92</v>
      </c>
      <c r="N521" s="21">
        <v>2017</v>
      </c>
    </row>
    <row r="522" spans="1:14" x14ac:dyDescent="0.25">
      <c r="A522" s="20">
        <v>0</v>
      </c>
      <c r="B522" s="20" t="s">
        <v>318</v>
      </c>
      <c r="C522" s="21">
        <v>64</v>
      </c>
      <c r="D522" s="21">
        <v>194.99970087</v>
      </c>
      <c r="E522" s="21">
        <v>72.999888018000007</v>
      </c>
      <c r="F522" s="19">
        <v>114</v>
      </c>
      <c r="G522">
        <v>1</v>
      </c>
      <c r="H522" s="21">
        <v>0</v>
      </c>
      <c r="I522" s="21">
        <v>116.00009279999999</v>
      </c>
      <c r="J522" s="21">
        <v>42.1</v>
      </c>
      <c r="K522" s="21">
        <v>0.84782608695652173</v>
      </c>
      <c r="L522" s="21">
        <v>3</v>
      </c>
      <c r="M522" s="21">
        <v>79</v>
      </c>
      <c r="N522" s="21">
        <v>2017</v>
      </c>
    </row>
    <row r="523" spans="1:14" x14ac:dyDescent="0.25">
      <c r="A523" s="20">
        <v>0</v>
      </c>
      <c r="B523" s="20" t="s">
        <v>318</v>
      </c>
      <c r="C523" s="21">
        <v>55</v>
      </c>
      <c r="D523" s="21">
        <v>210.99967632599999</v>
      </c>
      <c r="E523" s="21">
        <v>80.999875746000001</v>
      </c>
      <c r="F523" s="19">
        <v>102</v>
      </c>
      <c r="G523">
        <v>0</v>
      </c>
      <c r="H523" s="21">
        <v>0</v>
      </c>
      <c r="I523" s="21">
        <v>87.000069600000003</v>
      </c>
      <c r="J523" s="21">
        <v>24.5</v>
      </c>
      <c r="K523" s="21">
        <v>0.76829268292682928</v>
      </c>
      <c r="L523" s="21">
        <v>3</v>
      </c>
      <c r="M523" s="21">
        <v>89</v>
      </c>
      <c r="N523" s="21">
        <v>2017</v>
      </c>
    </row>
    <row r="524" spans="1:14" x14ac:dyDescent="0.25">
      <c r="A524" s="20">
        <v>0</v>
      </c>
      <c r="B524" s="20" t="s">
        <v>318</v>
      </c>
      <c r="C524" s="21">
        <v>43</v>
      </c>
      <c r="D524" s="21">
        <v>153.99976376400002</v>
      </c>
      <c r="E524" s="21">
        <v>53.999917164000003</v>
      </c>
      <c r="F524" s="19">
        <v>94</v>
      </c>
      <c r="G524">
        <v>0</v>
      </c>
      <c r="H524" s="21">
        <v>0</v>
      </c>
      <c r="I524" s="21">
        <v>93.000074400000003</v>
      </c>
      <c r="J524" s="21">
        <v>23.2</v>
      </c>
      <c r="K524" s="21">
        <v>0.76470588235294124</v>
      </c>
      <c r="L524" s="21">
        <v>3</v>
      </c>
      <c r="M524" s="21">
        <v>92</v>
      </c>
      <c r="N524" s="21">
        <v>2017</v>
      </c>
    </row>
    <row r="525" spans="1:14" x14ac:dyDescent="0.25">
      <c r="A525" s="20">
        <v>1</v>
      </c>
      <c r="B525" s="20" t="s">
        <v>318</v>
      </c>
      <c r="C525" s="21">
        <v>65</v>
      </c>
      <c r="D525" s="21">
        <v>133.999794444</v>
      </c>
      <c r="E525" s="21">
        <v>49.999923300000006</v>
      </c>
      <c r="F525" s="19">
        <v>120</v>
      </c>
      <c r="G525">
        <v>1</v>
      </c>
      <c r="H525" s="21">
        <v>0</v>
      </c>
      <c r="I525" s="21">
        <v>101.00008079999999</v>
      </c>
      <c r="J525" s="21">
        <v>32</v>
      </c>
      <c r="K525" s="21">
        <v>0.9550561797752809</v>
      </c>
      <c r="L525" s="21">
        <v>3</v>
      </c>
      <c r="M525" s="21">
        <v>82</v>
      </c>
      <c r="N525" s="21">
        <v>2017</v>
      </c>
    </row>
    <row r="526" spans="1:14" x14ac:dyDescent="0.25">
      <c r="A526" s="20">
        <v>1</v>
      </c>
      <c r="B526" s="20" t="s">
        <v>318</v>
      </c>
      <c r="C526" s="21">
        <v>60</v>
      </c>
      <c r="D526" s="21">
        <v>212.999673258</v>
      </c>
      <c r="E526" s="21">
        <v>54.999915629999997</v>
      </c>
      <c r="F526" s="19">
        <v>108</v>
      </c>
      <c r="G526">
        <v>0</v>
      </c>
      <c r="H526" s="21">
        <v>0</v>
      </c>
      <c r="I526" s="21">
        <v>89.000071199999994</v>
      </c>
      <c r="J526" s="21">
        <v>28.1</v>
      </c>
      <c r="K526" s="21">
        <v>1.0253164556962027</v>
      </c>
      <c r="L526" s="21">
        <v>3</v>
      </c>
      <c r="M526" s="21">
        <v>76</v>
      </c>
      <c r="N526" s="21">
        <v>2017</v>
      </c>
    </row>
    <row r="527" spans="1:14" x14ac:dyDescent="0.25">
      <c r="A527" s="20">
        <v>0</v>
      </c>
      <c r="B527" s="20" t="s">
        <v>318</v>
      </c>
      <c r="C527" s="21">
        <v>44</v>
      </c>
      <c r="D527" s="21">
        <v>181.99972081200002</v>
      </c>
      <c r="E527" s="21">
        <v>70.999891086000005</v>
      </c>
      <c r="F527" s="19">
        <v>126</v>
      </c>
      <c r="G527">
        <v>0</v>
      </c>
      <c r="H527" s="21">
        <v>0</v>
      </c>
      <c r="I527" s="21">
        <v>86.000068799999994</v>
      </c>
      <c r="J527" s="21">
        <v>20.8</v>
      </c>
      <c r="K527" s="21">
        <v>0.77027027027027029</v>
      </c>
      <c r="L527" s="21">
        <v>3</v>
      </c>
      <c r="M527" s="21">
        <v>88</v>
      </c>
      <c r="N527" s="21">
        <v>2017</v>
      </c>
    </row>
    <row r="528" spans="1:14" x14ac:dyDescent="0.25">
      <c r="A528" s="20">
        <v>0</v>
      </c>
      <c r="B528" s="20" t="s">
        <v>318</v>
      </c>
      <c r="C528" s="21">
        <v>64</v>
      </c>
      <c r="D528" s="21">
        <v>201.99969013199998</v>
      </c>
      <c r="E528" s="21">
        <v>49.999923300000006</v>
      </c>
      <c r="F528" s="19">
        <v>120</v>
      </c>
      <c r="G528">
        <v>1</v>
      </c>
      <c r="H528" s="21">
        <v>0</v>
      </c>
      <c r="I528" s="21">
        <v>96.000076800000002</v>
      </c>
      <c r="J528" s="21">
        <v>28.9</v>
      </c>
      <c r="K528" s="21">
        <v>0.8571428571428571</v>
      </c>
      <c r="L528" s="21">
        <v>3</v>
      </c>
      <c r="M528" s="21">
        <v>82</v>
      </c>
      <c r="N528" s="21">
        <v>2017</v>
      </c>
    </row>
    <row r="529" spans="1:14" x14ac:dyDescent="0.25">
      <c r="A529" s="20">
        <v>1</v>
      </c>
      <c r="B529" s="20" t="s">
        <v>318</v>
      </c>
      <c r="C529" s="21">
        <v>69</v>
      </c>
      <c r="D529" s="21">
        <v>211.99967479200001</v>
      </c>
      <c r="E529" s="21">
        <v>68.999894154000003</v>
      </c>
      <c r="F529" s="19">
        <v>132</v>
      </c>
      <c r="G529">
        <v>0</v>
      </c>
      <c r="H529" s="21">
        <v>0</v>
      </c>
      <c r="I529" s="21">
        <v>101.00008079999999</v>
      </c>
      <c r="J529" s="21">
        <v>26.8</v>
      </c>
      <c r="K529" s="21">
        <v>0.9390243902439025</v>
      </c>
      <c r="L529" s="21">
        <v>3</v>
      </c>
      <c r="M529" s="21">
        <v>77</v>
      </c>
      <c r="N529" s="21">
        <v>2017</v>
      </c>
    </row>
    <row r="530" spans="1:14" x14ac:dyDescent="0.25">
      <c r="A530" s="20">
        <v>1</v>
      </c>
      <c r="B530" s="20" t="s">
        <v>318</v>
      </c>
      <c r="C530" s="21">
        <v>65</v>
      </c>
      <c r="D530" s="21">
        <v>112.999826658</v>
      </c>
      <c r="E530" s="21">
        <v>40.999937106000004</v>
      </c>
      <c r="F530" s="19">
        <v>116</v>
      </c>
      <c r="G530">
        <v>1</v>
      </c>
      <c r="H530" s="21">
        <v>0</v>
      </c>
      <c r="I530" s="21">
        <v>96.000076800000002</v>
      </c>
      <c r="J530" s="21">
        <v>34.1</v>
      </c>
      <c r="K530" s="21">
        <v>1</v>
      </c>
      <c r="L530" s="21">
        <v>3</v>
      </c>
      <c r="M530" s="21">
        <v>76</v>
      </c>
      <c r="N530" s="21">
        <v>2017</v>
      </c>
    </row>
    <row r="531" spans="1:14" x14ac:dyDescent="0.25">
      <c r="A531" s="20">
        <v>1</v>
      </c>
      <c r="B531" s="20" t="s">
        <v>318</v>
      </c>
      <c r="C531" s="21">
        <v>44</v>
      </c>
      <c r="D531" s="21">
        <v>118.999817454</v>
      </c>
      <c r="E531" s="21">
        <v>46.999927902000003</v>
      </c>
      <c r="F531" s="19">
        <v>118</v>
      </c>
      <c r="G531">
        <v>0</v>
      </c>
      <c r="H531" s="21">
        <v>0</v>
      </c>
      <c r="I531" s="21">
        <v>129.00010320000001</v>
      </c>
      <c r="J531" s="21">
        <v>24</v>
      </c>
      <c r="K531" s="21">
        <v>0.81208053691275162</v>
      </c>
      <c r="L531" s="21">
        <v>3</v>
      </c>
      <c r="M531" s="21">
        <v>80</v>
      </c>
      <c r="N531" s="21">
        <v>2017</v>
      </c>
    </row>
    <row r="532" spans="1:14" x14ac:dyDescent="0.25">
      <c r="A532" s="20">
        <v>0</v>
      </c>
      <c r="B532" s="20" t="s">
        <v>318</v>
      </c>
      <c r="C532" s="21">
        <v>34</v>
      </c>
      <c r="D532" s="21">
        <v>187.99971160800001</v>
      </c>
      <c r="E532" s="21">
        <v>70.999891086000005</v>
      </c>
      <c r="F532" s="19">
        <v>100</v>
      </c>
      <c r="G532">
        <v>0</v>
      </c>
      <c r="H532" s="21">
        <v>0</v>
      </c>
      <c r="I532" s="21">
        <v>76.0000608</v>
      </c>
      <c r="J532" s="21">
        <v>27.2</v>
      </c>
      <c r="K532" s="21">
        <v>0.76315789473684215</v>
      </c>
      <c r="L532" s="21">
        <v>3</v>
      </c>
      <c r="M532" s="21">
        <v>92</v>
      </c>
      <c r="N532" s="21">
        <v>2017</v>
      </c>
    </row>
    <row r="533" spans="1:14" x14ac:dyDescent="0.25">
      <c r="A533" s="20">
        <v>0</v>
      </c>
      <c r="B533" s="20" t="s">
        <v>318</v>
      </c>
      <c r="C533" s="21">
        <v>49</v>
      </c>
      <c r="D533" s="21">
        <v>235.99963797600003</v>
      </c>
      <c r="E533" s="21">
        <v>101.999843532</v>
      </c>
      <c r="F533" s="19">
        <v>110</v>
      </c>
      <c r="G533">
        <v>0</v>
      </c>
      <c r="H533" s="21">
        <v>0</v>
      </c>
      <c r="I533" s="21">
        <v>96.000076800000002</v>
      </c>
      <c r="J533" s="21">
        <v>25.8</v>
      </c>
      <c r="K533" s="21">
        <v>0.9</v>
      </c>
      <c r="L533" s="21">
        <v>3</v>
      </c>
      <c r="M533" s="21">
        <v>86</v>
      </c>
      <c r="N533" s="21">
        <v>2017</v>
      </c>
    </row>
    <row r="534" spans="1:14" x14ac:dyDescent="0.25">
      <c r="A534" s="20">
        <v>0</v>
      </c>
      <c r="B534" s="20" t="s">
        <v>318</v>
      </c>
      <c r="C534" s="21">
        <v>51</v>
      </c>
      <c r="D534" s="21">
        <v>159.99975456000001</v>
      </c>
      <c r="E534" s="21">
        <v>53.999917164000003</v>
      </c>
      <c r="F534" s="19">
        <v>126</v>
      </c>
      <c r="G534">
        <v>1</v>
      </c>
      <c r="H534" s="21">
        <v>0</v>
      </c>
      <c r="I534" s="21">
        <v>94.000075199999998</v>
      </c>
      <c r="J534" s="21">
        <v>34.200000000000003</v>
      </c>
      <c r="K534" s="21">
        <v>0.83333333333333337</v>
      </c>
      <c r="L534" s="21">
        <v>3</v>
      </c>
      <c r="M534" s="21">
        <v>82</v>
      </c>
      <c r="N534" s="21">
        <v>2017</v>
      </c>
    </row>
    <row r="535" spans="1:14" x14ac:dyDescent="0.25">
      <c r="A535" s="20">
        <v>1</v>
      </c>
      <c r="B535" s="20" t="s">
        <v>318</v>
      </c>
      <c r="C535" s="21">
        <v>53</v>
      </c>
      <c r="D535" s="21">
        <v>179.99972388</v>
      </c>
      <c r="E535" s="21">
        <v>42.999934038000006</v>
      </c>
      <c r="F535" s="19">
        <v>110</v>
      </c>
      <c r="G535">
        <v>0</v>
      </c>
      <c r="H535" s="21">
        <v>0</v>
      </c>
      <c r="I535" s="21">
        <v>106.00008480000001</v>
      </c>
      <c r="J535" s="21">
        <v>26.1</v>
      </c>
      <c r="K535" s="21">
        <v>0.87499999999999989</v>
      </c>
      <c r="L535" s="21">
        <v>3</v>
      </c>
      <c r="M535" s="21">
        <v>84</v>
      </c>
      <c r="N535" s="21">
        <v>2017</v>
      </c>
    </row>
    <row r="536" spans="1:14" x14ac:dyDescent="0.25">
      <c r="A536" s="20">
        <v>0</v>
      </c>
      <c r="B536" s="20" t="s">
        <v>318</v>
      </c>
      <c r="C536" s="21">
        <v>57</v>
      </c>
      <c r="D536" s="21">
        <v>244.99962417000003</v>
      </c>
      <c r="E536" s="21">
        <v>75.999883416000003</v>
      </c>
      <c r="F536" s="19">
        <v>110</v>
      </c>
      <c r="G536">
        <v>0</v>
      </c>
      <c r="H536" s="21">
        <v>0</v>
      </c>
      <c r="I536" s="21">
        <v>78.00006239999999</v>
      </c>
      <c r="J536" s="21">
        <v>25.5</v>
      </c>
      <c r="K536" s="21">
        <v>0.88484848484848477</v>
      </c>
      <c r="L536" s="21">
        <v>3</v>
      </c>
      <c r="M536" s="21">
        <v>79</v>
      </c>
      <c r="N536" s="21">
        <v>2017</v>
      </c>
    </row>
    <row r="537" spans="1:14" x14ac:dyDescent="0.25">
      <c r="A537" s="20">
        <v>0</v>
      </c>
      <c r="B537" s="20" t="s">
        <v>318</v>
      </c>
      <c r="C537" s="21">
        <v>52</v>
      </c>
      <c r="D537" s="21">
        <v>200.99969166600002</v>
      </c>
      <c r="E537" s="21">
        <v>73.999886484000001</v>
      </c>
      <c r="F537" s="19">
        <v>126</v>
      </c>
      <c r="G537">
        <v>0</v>
      </c>
      <c r="H537" s="21">
        <v>0</v>
      </c>
      <c r="I537" s="21">
        <v>83.000066400000009</v>
      </c>
      <c r="J537" s="21">
        <v>26.1</v>
      </c>
      <c r="K537" s="21">
        <v>0.89473684210526316</v>
      </c>
      <c r="L537" s="21">
        <v>3</v>
      </c>
      <c r="M537" s="21">
        <v>85</v>
      </c>
      <c r="N537" s="21">
        <v>2017</v>
      </c>
    </row>
    <row r="538" spans="1:14" x14ac:dyDescent="0.25">
      <c r="A538" s="20">
        <v>0</v>
      </c>
      <c r="B538" s="20" t="s">
        <v>318</v>
      </c>
      <c r="C538" s="21">
        <v>68</v>
      </c>
      <c r="D538" s="21">
        <v>148.99977143400002</v>
      </c>
      <c r="E538" s="21">
        <v>44.999930970000001</v>
      </c>
      <c r="F538" s="19">
        <v>120</v>
      </c>
      <c r="G538">
        <v>1</v>
      </c>
      <c r="H538" s="21">
        <v>0</v>
      </c>
      <c r="I538" s="21">
        <v>210.000168</v>
      </c>
      <c r="J538" s="21">
        <v>35.299999999999997</v>
      </c>
      <c r="K538" s="21">
        <v>0.84816753926701571</v>
      </c>
      <c r="L538" s="21">
        <v>3</v>
      </c>
      <c r="M538" s="21">
        <v>67</v>
      </c>
      <c r="N538" s="21">
        <v>2017</v>
      </c>
    </row>
    <row r="539" spans="1:14" x14ac:dyDescent="0.25">
      <c r="A539" s="20">
        <v>1</v>
      </c>
      <c r="B539" s="20" t="s">
        <v>318</v>
      </c>
      <c r="C539" s="21">
        <v>51</v>
      </c>
      <c r="D539" s="21">
        <v>139.99978524000002</v>
      </c>
      <c r="E539" s="21">
        <v>70.999891086000005</v>
      </c>
      <c r="F539" s="19">
        <v>110</v>
      </c>
      <c r="G539">
        <v>0</v>
      </c>
      <c r="H539" s="21">
        <v>0</v>
      </c>
      <c r="I539" s="21">
        <v>84.000067200000004</v>
      </c>
      <c r="J539" s="21">
        <v>21.4</v>
      </c>
      <c r="K539" s="21">
        <v>0.84999999999999987</v>
      </c>
      <c r="L539" s="21">
        <v>3</v>
      </c>
      <c r="M539" s="21">
        <v>92</v>
      </c>
      <c r="N539" s="21">
        <v>2017</v>
      </c>
    </row>
    <row r="540" spans="1:14" x14ac:dyDescent="0.25">
      <c r="A540" s="20">
        <v>0</v>
      </c>
      <c r="B540" s="20" t="s">
        <v>318</v>
      </c>
      <c r="C540" s="21">
        <v>52</v>
      </c>
      <c r="D540" s="21">
        <v>185.999714676</v>
      </c>
      <c r="E540" s="21">
        <v>50.999921766</v>
      </c>
      <c r="F540" s="19">
        <v>110</v>
      </c>
      <c r="G540">
        <v>0</v>
      </c>
      <c r="H540" s="21">
        <v>0</v>
      </c>
      <c r="I540" s="21">
        <v>74.000059199999995</v>
      </c>
      <c r="J540" s="21">
        <v>25.3</v>
      </c>
      <c r="K540" s="21">
        <v>0.81578947368421051</v>
      </c>
      <c r="L540" s="21">
        <v>3</v>
      </c>
      <c r="M540" s="21">
        <v>92</v>
      </c>
      <c r="N540" s="21">
        <v>2017</v>
      </c>
    </row>
    <row r="541" spans="1:14" x14ac:dyDescent="0.25">
      <c r="A541" s="20">
        <v>0</v>
      </c>
      <c r="B541" s="20" t="s">
        <v>318</v>
      </c>
      <c r="C541" s="21">
        <v>54</v>
      </c>
      <c r="D541" s="21">
        <v>170.999737686</v>
      </c>
      <c r="E541" s="21">
        <v>53.999917164000003</v>
      </c>
      <c r="F541" s="19">
        <v>122</v>
      </c>
      <c r="G541">
        <v>0</v>
      </c>
      <c r="H541" s="21">
        <v>0</v>
      </c>
      <c r="I541" s="21">
        <v>96.000076800000002</v>
      </c>
      <c r="J541" s="21">
        <v>25.9</v>
      </c>
      <c r="K541" s="21">
        <v>0.8125</v>
      </c>
      <c r="L541" s="21">
        <v>3</v>
      </c>
      <c r="M541" s="21">
        <v>88</v>
      </c>
      <c r="N541" s="21">
        <v>2017</v>
      </c>
    </row>
    <row r="542" spans="1:14" x14ac:dyDescent="0.25">
      <c r="A542" s="20">
        <v>1</v>
      </c>
      <c r="B542" s="20" t="s">
        <v>318</v>
      </c>
      <c r="C542" s="21">
        <v>55</v>
      </c>
      <c r="D542" s="21">
        <v>200.99969166600002</v>
      </c>
      <c r="E542" s="21">
        <v>46.999927902000003</v>
      </c>
      <c r="F542" s="19">
        <v>122</v>
      </c>
      <c r="G542">
        <v>0</v>
      </c>
      <c r="H542" s="21">
        <v>0</v>
      </c>
      <c r="I542" s="21">
        <v>86.000068799999994</v>
      </c>
      <c r="J542" s="21">
        <v>26.3</v>
      </c>
      <c r="K542" s="21">
        <v>0.94736842105263164</v>
      </c>
      <c r="L542" s="21">
        <v>3</v>
      </c>
      <c r="M542" s="21">
        <v>77</v>
      </c>
      <c r="N542" s="21">
        <v>2017</v>
      </c>
    </row>
    <row r="543" spans="1:14" x14ac:dyDescent="0.25">
      <c r="A543" s="20">
        <v>1</v>
      </c>
      <c r="B543" s="20" t="s">
        <v>318</v>
      </c>
      <c r="C543" s="21">
        <v>51</v>
      </c>
      <c r="D543" s="21">
        <v>185.999714676</v>
      </c>
      <c r="E543" s="21">
        <v>57.999911028</v>
      </c>
      <c r="F543" s="19">
        <v>120</v>
      </c>
      <c r="G543">
        <v>0</v>
      </c>
      <c r="H543" s="21">
        <v>0</v>
      </c>
      <c r="I543" s="21">
        <v>86.000068799999994</v>
      </c>
      <c r="J543" s="21">
        <v>21.5</v>
      </c>
      <c r="K543" s="21">
        <v>0.92500000000000004</v>
      </c>
      <c r="L543" s="21">
        <v>3</v>
      </c>
      <c r="M543" s="21">
        <v>92</v>
      </c>
      <c r="N543" s="21">
        <v>2017</v>
      </c>
    </row>
    <row r="544" spans="1:14" x14ac:dyDescent="0.25">
      <c r="A544" s="20">
        <v>0</v>
      </c>
      <c r="B544" s="20" t="s">
        <v>318</v>
      </c>
      <c r="C544" s="21">
        <v>29</v>
      </c>
      <c r="D544" s="21">
        <v>130.99979904600002</v>
      </c>
      <c r="E544" s="21">
        <v>54.999915629999997</v>
      </c>
      <c r="F544" s="19">
        <v>100</v>
      </c>
      <c r="G544">
        <v>0</v>
      </c>
      <c r="H544" s="21">
        <v>0</v>
      </c>
      <c r="I544" s="21">
        <v>88.000070399999998</v>
      </c>
      <c r="J544" s="21">
        <v>20.100000000000001</v>
      </c>
      <c r="K544" s="21">
        <v>0.89230769230769225</v>
      </c>
      <c r="L544" s="21">
        <v>3</v>
      </c>
      <c r="M544" s="21">
        <v>92</v>
      </c>
      <c r="N544" s="21">
        <v>2017</v>
      </c>
    </row>
    <row r="545" spans="1:14" x14ac:dyDescent="0.25">
      <c r="A545" s="20">
        <v>1</v>
      </c>
      <c r="B545" s="20" t="s">
        <v>318</v>
      </c>
      <c r="C545" s="21">
        <v>30</v>
      </c>
      <c r="D545" s="21">
        <v>218.99966405399999</v>
      </c>
      <c r="E545" s="21">
        <v>61.999904892000004</v>
      </c>
      <c r="F545" s="19">
        <v>118</v>
      </c>
      <c r="G545">
        <v>0</v>
      </c>
      <c r="H545" s="21">
        <v>0</v>
      </c>
      <c r="I545" s="21">
        <v>96.000076800000002</v>
      </c>
      <c r="J545" s="21">
        <v>22.6</v>
      </c>
      <c r="K545" s="21">
        <v>0.88275862068965516</v>
      </c>
      <c r="L545" s="21">
        <v>3</v>
      </c>
      <c r="M545" s="21">
        <v>85</v>
      </c>
      <c r="N545" s="21">
        <v>2017</v>
      </c>
    </row>
    <row r="546" spans="1:14" x14ac:dyDescent="0.25">
      <c r="A546" s="20">
        <v>1</v>
      </c>
      <c r="B546" s="20" t="s">
        <v>318</v>
      </c>
      <c r="C546" s="21">
        <v>27</v>
      </c>
      <c r="D546" s="21">
        <v>196.99969780200001</v>
      </c>
      <c r="E546" s="21">
        <v>69.999892620000011</v>
      </c>
      <c r="F546" s="19">
        <v>120</v>
      </c>
      <c r="G546">
        <v>0</v>
      </c>
      <c r="H546" s="21">
        <v>0</v>
      </c>
      <c r="I546" s="21">
        <v>89.000071199999994</v>
      </c>
      <c r="J546" s="21">
        <v>24.5</v>
      </c>
      <c r="K546" s="21">
        <v>0.86713286713286697</v>
      </c>
      <c r="L546" s="21">
        <v>3</v>
      </c>
      <c r="M546" s="21">
        <v>92</v>
      </c>
      <c r="N546" s="21">
        <v>2017</v>
      </c>
    </row>
    <row r="547" spans="1:14" x14ac:dyDescent="0.25">
      <c r="A547" s="20">
        <v>1</v>
      </c>
      <c r="B547" s="20" t="s">
        <v>318</v>
      </c>
      <c r="C547" s="21">
        <v>47</v>
      </c>
      <c r="D547" s="21">
        <v>198.99969473400003</v>
      </c>
      <c r="E547" s="21">
        <v>34.999946310000006</v>
      </c>
      <c r="F547" s="19">
        <v>112</v>
      </c>
      <c r="G547">
        <v>0</v>
      </c>
      <c r="H547" s="21">
        <v>0</v>
      </c>
      <c r="I547" s="21">
        <v>99.000079200000002</v>
      </c>
      <c r="J547" s="21">
        <v>23.5</v>
      </c>
      <c r="K547" s="21">
        <v>0.88235294117647067</v>
      </c>
      <c r="L547" s="21">
        <v>3</v>
      </c>
      <c r="M547" s="21">
        <v>76</v>
      </c>
      <c r="N547" s="21">
        <v>2017</v>
      </c>
    </row>
    <row r="548" spans="1:14" x14ac:dyDescent="0.25">
      <c r="A548" s="20">
        <v>1</v>
      </c>
      <c r="B548" s="20" t="s">
        <v>318</v>
      </c>
      <c r="C548" s="21">
        <v>53</v>
      </c>
      <c r="D548" s="21">
        <v>183.99971774399998</v>
      </c>
      <c r="E548" s="21">
        <v>35.999944776</v>
      </c>
      <c r="F548" s="19">
        <v>118</v>
      </c>
      <c r="G548">
        <v>0</v>
      </c>
      <c r="H548" s="21">
        <v>0</v>
      </c>
      <c r="I548" s="21">
        <v>190.00015200000001</v>
      </c>
      <c r="J548" s="21">
        <v>28.9</v>
      </c>
      <c r="K548" s="21">
        <v>1.0312500000000002</v>
      </c>
      <c r="L548" s="21">
        <v>3</v>
      </c>
      <c r="M548" s="21">
        <v>55</v>
      </c>
      <c r="N548" s="21">
        <v>2017</v>
      </c>
    </row>
    <row r="549" spans="1:14" x14ac:dyDescent="0.25">
      <c r="A549" s="20">
        <v>0</v>
      </c>
      <c r="B549" s="20" t="s">
        <v>318</v>
      </c>
      <c r="C549" s="21">
        <v>62</v>
      </c>
      <c r="D549" s="21">
        <v>244.99962417000003</v>
      </c>
      <c r="E549" s="21">
        <v>104.99983893000001</v>
      </c>
      <c r="F549" s="19">
        <v>112</v>
      </c>
      <c r="G549">
        <v>0</v>
      </c>
      <c r="H549" s="21">
        <v>0</v>
      </c>
      <c r="I549" s="21">
        <v>91.000072799999998</v>
      </c>
      <c r="J549" s="21">
        <v>16.2</v>
      </c>
      <c r="K549" s="21">
        <v>0.76470588235294124</v>
      </c>
      <c r="L549" s="21">
        <v>3</v>
      </c>
      <c r="M549" s="21">
        <v>76</v>
      </c>
      <c r="N549" s="21">
        <v>2017</v>
      </c>
    </row>
    <row r="550" spans="1:14" x14ac:dyDescent="0.25">
      <c r="A550" s="20">
        <v>1</v>
      </c>
      <c r="B550" s="20" t="s">
        <v>318</v>
      </c>
      <c r="C550" s="21">
        <v>65</v>
      </c>
      <c r="D550" s="21">
        <v>135.99979137600002</v>
      </c>
      <c r="E550" s="21">
        <v>46.999927902000003</v>
      </c>
      <c r="F550" s="19">
        <v>108</v>
      </c>
      <c r="G550">
        <v>1</v>
      </c>
      <c r="H550" s="21">
        <v>0</v>
      </c>
      <c r="I550" s="21">
        <v>141.00011280000001</v>
      </c>
      <c r="J550" s="21">
        <v>31.8</v>
      </c>
      <c r="K550" s="21">
        <v>0.90217391304347816</v>
      </c>
      <c r="L550" s="21">
        <v>3</v>
      </c>
      <c r="M550" s="21">
        <v>74</v>
      </c>
      <c r="N550" s="21">
        <v>2017</v>
      </c>
    </row>
    <row r="551" spans="1:14" x14ac:dyDescent="0.25">
      <c r="A551" s="20">
        <v>0</v>
      </c>
      <c r="B551" s="20" t="s">
        <v>318</v>
      </c>
      <c r="C551" s="21">
        <v>45</v>
      </c>
      <c r="D551" s="21">
        <v>202.99968859800001</v>
      </c>
      <c r="E551" s="21">
        <v>93.999855804000006</v>
      </c>
      <c r="F551" s="19">
        <v>128</v>
      </c>
      <c r="G551">
        <v>0</v>
      </c>
      <c r="H551" s="21">
        <v>1</v>
      </c>
      <c r="I551" s="21">
        <v>80.000064000000009</v>
      </c>
      <c r="J551" s="21">
        <v>30.9</v>
      </c>
      <c r="K551" s="21">
        <v>0.82051282051282048</v>
      </c>
      <c r="L551" s="21">
        <v>3</v>
      </c>
      <c r="M551" s="21">
        <v>62</v>
      </c>
      <c r="N551" s="21">
        <v>2017</v>
      </c>
    </row>
    <row r="552" spans="1:14" x14ac:dyDescent="0.25">
      <c r="A552" s="20">
        <v>0</v>
      </c>
      <c r="B552" s="20" t="s">
        <v>318</v>
      </c>
      <c r="C552" s="21">
        <v>57</v>
      </c>
      <c r="D552" s="21">
        <v>183.99971774399998</v>
      </c>
      <c r="E552" s="21">
        <v>56.999912561999999</v>
      </c>
      <c r="F552" s="19">
        <v>118</v>
      </c>
      <c r="G552">
        <v>1</v>
      </c>
      <c r="H552" s="21">
        <v>0</v>
      </c>
      <c r="I552" s="21">
        <v>93.000074400000003</v>
      </c>
      <c r="J552" s="21">
        <v>32.9</v>
      </c>
      <c r="K552" s="21">
        <v>0.84183673469387765</v>
      </c>
      <c r="L552" s="21">
        <v>3</v>
      </c>
      <c r="M552" s="21">
        <v>83</v>
      </c>
      <c r="N552" s="21">
        <v>2017</v>
      </c>
    </row>
    <row r="553" spans="1:14" x14ac:dyDescent="0.25">
      <c r="A553" s="20">
        <v>1</v>
      </c>
      <c r="B553" s="20" t="s">
        <v>318</v>
      </c>
      <c r="C553" s="21">
        <v>26</v>
      </c>
      <c r="D553" s="21">
        <v>104.99983893000001</v>
      </c>
      <c r="E553" s="21">
        <v>46.999927902000003</v>
      </c>
      <c r="F553" s="19">
        <v>100</v>
      </c>
      <c r="G553">
        <v>0</v>
      </c>
      <c r="H553" s="21">
        <v>0</v>
      </c>
      <c r="I553" s="21">
        <v>71.00005680000001</v>
      </c>
      <c r="J553" s="21">
        <v>22.3</v>
      </c>
      <c r="K553" s="21">
        <v>0.97777777777777775</v>
      </c>
      <c r="L553" s="21">
        <v>3</v>
      </c>
      <c r="M553" s="21">
        <v>85</v>
      </c>
      <c r="N553" s="21">
        <v>2017</v>
      </c>
    </row>
    <row r="554" spans="1:14" x14ac:dyDescent="0.25">
      <c r="A554" s="20">
        <v>0</v>
      </c>
      <c r="B554" s="20" t="s">
        <v>318</v>
      </c>
      <c r="C554" s="21">
        <v>48</v>
      </c>
      <c r="D554" s="21">
        <v>214.99967019000002</v>
      </c>
      <c r="E554" s="21">
        <v>72.999888018000007</v>
      </c>
      <c r="F554" s="19">
        <v>120</v>
      </c>
      <c r="G554">
        <v>0</v>
      </c>
      <c r="H554" s="21">
        <v>0</v>
      </c>
      <c r="I554" s="21">
        <v>90.000071999999989</v>
      </c>
      <c r="J554" s="21">
        <v>31.5</v>
      </c>
      <c r="K554" s="21">
        <v>0.93023255813953487</v>
      </c>
      <c r="L554" s="21">
        <v>3</v>
      </c>
      <c r="M554" s="21">
        <v>75</v>
      </c>
      <c r="N554" s="21">
        <v>2017</v>
      </c>
    </row>
    <row r="555" spans="1:14" x14ac:dyDescent="0.25">
      <c r="A555" s="20">
        <v>0</v>
      </c>
      <c r="B555" s="20" t="s">
        <v>318</v>
      </c>
      <c r="C555" s="21">
        <v>61</v>
      </c>
      <c r="D555" s="21">
        <v>215.99966865600001</v>
      </c>
      <c r="E555" s="21">
        <v>65.999898755999993</v>
      </c>
      <c r="F555" s="19">
        <v>112</v>
      </c>
      <c r="G555">
        <v>0</v>
      </c>
      <c r="H555" s="21">
        <v>0</v>
      </c>
      <c r="I555" s="21">
        <v>96.000076800000002</v>
      </c>
      <c r="J555" s="21">
        <v>24.7</v>
      </c>
      <c r="K555" s="21">
        <v>0.93506493506493493</v>
      </c>
      <c r="L555" s="21">
        <v>3</v>
      </c>
      <c r="M555" s="21">
        <v>86</v>
      </c>
      <c r="N555" s="21">
        <v>2017</v>
      </c>
    </row>
    <row r="556" spans="1:14" x14ac:dyDescent="0.25">
      <c r="A556" s="20">
        <v>0</v>
      </c>
      <c r="B556" s="20" t="s">
        <v>318</v>
      </c>
      <c r="C556" s="21">
        <v>57</v>
      </c>
      <c r="D556" s="21">
        <v>257.99960422800001</v>
      </c>
      <c r="E556" s="21">
        <v>64.999900289999999</v>
      </c>
      <c r="F556" s="19">
        <v>120</v>
      </c>
      <c r="G556">
        <v>0</v>
      </c>
      <c r="H556" s="21">
        <v>0</v>
      </c>
      <c r="I556" s="21">
        <v>84.000067200000004</v>
      </c>
      <c r="J556" s="21">
        <v>28.8</v>
      </c>
      <c r="K556" s="21">
        <v>0.87500000000000011</v>
      </c>
      <c r="L556" s="21">
        <v>3</v>
      </c>
      <c r="M556" s="21">
        <v>75</v>
      </c>
      <c r="N556" s="21">
        <v>2017</v>
      </c>
    </row>
    <row r="557" spans="1:14" x14ac:dyDescent="0.25">
      <c r="A557" s="20">
        <v>1</v>
      </c>
      <c r="B557" s="20" t="s">
        <v>318</v>
      </c>
      <c r="C557" s="21">
        <v>61</v>
      </c>
      <c r="D557" s="21">
        <v>196.99969780200001</v>
      </c>
      <c r="E557" s="21">
        <v>80.999875746000001</v>
      </c>
      <c r="F557" s="19">
        <v>120</v>
      </c>
      <c r="G557">
        <v>1</v>
      </c>
      <c r="H557" s="21">
        <v>0</v>
      </c>
      <c r="I557" s="21">
        <v>95.000076000000007</v>
      </c>
      <c r="J557" s="21">
        <v>24.9</v>
      </c>
      <c r="K557" s="21">
        <v>0.88461538461538458</v>
      </c>
      <c r="L557" s="21">
        <v>3</v>
      </c>
      <c r="M557" s="21">
        <v>92</v>
      </c>
      <c r="N557" s="21">
        <v>2017</v>
      </c>
    </row>
    <row r="558" spans="1:14" x14ac:dyDescent="0.25">
      <c r="A558" s="20">
        <v>0</v>
      </c>
      <c r="B558" s="20" t="s">
        <v>318</v>
      </c>
      <c r="C558" s="21">
        <v>49</v>
      </c>
      <c r="D558" s="21">
        <v>202.99968859800001</v>
      </c>
      <c r="E558" s="21">
        <v>35.999944776</v>
      </c>
      <c r="F558" s="19">
        <v>106</v>
      </c>
      <c r="G558">
        <v>0</v>
      </c>
      <c r="H558" s="21">
        <v>0</v>
      </c>
      <c r="I558" s="21">
        <v>89.000071199999994</v>
      </c>
      <c r="J558" s="21">
        <v>30.8</v>
      </c>
      <c r="K558" s="21">
        <v>0.9</v>
      </c>
      <c r="L558" s="21">
        <v>3</v>
      </c>
      <c r="M558" s="21">
        <v>67</v>
      </c>
      <c r="N558" s="21">
        <v>2017</v>
      </c>
    </row>
    <row r="559" spans="1:14" x14ac:dyDescent="0.25">
      <c r="A559" s="20">
        <v>1</v>
      </c>
      <c r="B559" s="20" t="s">
        <v>318</v>
      </c>
      <c r="C559" s="21">
        <v>31</v>
      </c>
      <c r="D559" s="21">
        <v>164.99974689000001</v>
      </c>
      <c r="E559" s="21">
        <v>58.999909494000008</v>
      </c>
      <c r="F559" s="19">
        <v>118</v>
      </c>
      <c r="G559">
        <v>0</v>
      </c>
      <c r="H559" s="21">
        <v>0</v>
      </c>
      <c r="I559" s="21">
        <v>101.00008079999999</v>
      </c>
      <c r="J559" s="21">
        <v>26.2</v>
      </c>
      <c r="K559" s="21">
        <v>0.89743589743589747</v>
      </c>
      <c r="L559" s="21">
        <v>3</v>
      </c>
      <c r="M559" s="21">
        <v>84</v>
      </c>
      <c r="N559" s="21">
        <v>2017</v>
      </c>
    </row>
    <row r="560" spans="1:14" x14ac:dyDescent="0.25">
      <c r="A560" s="20">
        <v>0</v>
      </c>
      <c r="B560" s="20" t="s">
        <v>318</v>
      </c>
      <c r="C560" s="21">
        <v>44</v>
      </c>
      <c r="D560" s="21">
        <v>174.99973155000001</v>
      </c>
      <c r="E560" s="21">
        <v>59.999907960000002</v>
      </c>
      <c r="F560" s="19">
        <v>116</v>
      </c>
      <c r="G560">
        <v>0</v>
      </c>
      <c r="H560" s="21">
        <v>0</v>
      </c>
      <c r="I560" s="21">
        <v>93.000074400000003</v>
      </c>
      <c r="J560" s="21">
        <v>31</v>
      </c>
      <c r="K560" s="21">
        <v>0.81578947368421051</v>
      </c>
      <c r="L560" s="21">
        <v>3</v>
      </c>
      <c r="M560" s="21">
        <v>89</v>
      </c>
      <c r="N560" s="21">
        <v>2017</v>
      </c>
    </row>
    <row r="561" spans="1:14" x14ac:dyDescent="0.25">
      <c r="A561" s="20">
        <v>0</v>
      </c>
      <c r="B561" s="20" t="s">
        <v>318</v>
      </c>
      <c r="C561" s="21">
        <v>44</v>
      </c>
      <c r="D561" s="21">
        <v>195.99969933600002</v>
      </c>
      <c r="E561" s="21">
        <v>64.999900289999999</v>
      </c>
      <c r="F561" s="19">
        <v>108</v>
      </c>
      <c r="G561">
        <v>0</v>
      </c>
      <c r="H561" s="21">
        <v>0</v>
      </c>
      <c r="I561" s="21">
        <v>81.000064800000004</v>
      </c>
      <c r="J561" s="21">
        <v>25.1</v>
      </c>
      <c r="K561" s="21">
        <v>0.8092105263157896</v>
      </c>
      <c r="L561" s="21">
        <v>3</v>
      </c>
      <c r="M561" s="21">
        <v>92</v>
      </c>
      <c r="N561" s="21">
        <v>2017</v>
      </c>
    </row>
    <row r="562" spans="1:14" x14ac:dyDescent="0.25">
      <c r="A562" s="20">
        <v>1</v>
      </c>
      <c r="B562" s="20" t="s">
        <v>318</v>
      </c>
      <c r="C562" s="21">
        <v>41</v>
      </c>
      <c r="D562" s="21">
        <v>160.99975302600001</v>
      </c>
      <c r="E562" s="21">
        <v>47.999926368000004</v>
      </c>
      <c r="F562" s="19">
        <v>110</v>
      </c>
      <c r="G562">
        <v>0</v>
      </c>
      <c r="H562" s="21">
        <v>0</v>
      </c>
      <c r="I562" s="21">
        <v>96.000076800000002</v>
      </c>
      <c r="J562" s="21">
        <v>26.2</v>
      </c>
      <c r="K562" s="21">
        <v>0.94267515923566891</v>
      </c>
      <c r="L562" s="21">
        <v>3</v>
      </c>
      <c r="M562" s="21">
        <v>88</v>
      </c>
      <c r="N562" s="21">
        <v>2017</v>
      </c>
    </row>
    <row r="563" spans="1:14" x14ac:dyDescent="0.25">
      <c r="A563" s="20">
        <v>0</v>
      </c>
      <c r="B563" s="20" t="s">
        <v>318</v>
      </c>
      <c r="C563" s="21">
        <v>53</v>
      </c>
      <c r="D563" s="21">
        <v>233.99964104400001</v>
      </c>
      <c r="E563" s="21">
        <v>73.999886484000001</v>
      </c>
      <c r="F563" s="19">
        <v>138</v>
      </c>
      <c r="G563">
        <v>0</v>
      </c>
      <c r="H563" s="21">
        <v>0</v>
      </c>
      <c r="I563" s="21">
        <v>87.000069600000003</v>
      </c>
      <c r="J563" s="21">
        <v>22.9</v>
      </c>
      <c r="K563" s="21">
        <v>0.87671232876712335</v>
      </c>
      <c r="L563" s="21">
        <v>3</v>
      </c>
      <c r="M563" s="21">
        <v>77</v>
      </c>
      <c r="N563" s="21">
        <v>2017</v>
      </c>
    </row>
    <row r="564" spans="1:14" x14ac:dyDescent="0.25">
      <c r="A564" s="20">
        <v>1</v>
      </c>
      <c r="B564" s="20" t="s">
        <v>318</v>
      </c>
      <c r="C564" s="21">
        <v>57</v>
      </c>
      <c r="D564" s="21">
        <v>170.999737686</v>
      </c>
      <c r="E564" s="21">
        <v>48.999924834000005</v>
      </c>
      <c r="F564" s="19">
        <v>112</v>
      </c>
      <c r="G564">
        <v>0</v>
      </c>
      <c r="H564" s="21">
        <v>0</v>
      </c>
      <c r="I564" s="21">
        <v>96.000076800000002</v>
      </c>
      <c r="J564" s="21">
        <v>25.8</v>
      </c>
      <c r="K564" s="21">
        <v>0.92500000000000004</v>
      </c>
      <c r="L564" s="21">
        <v>3</v>
      </c>
      <c r="M564" s="21">
        <v>88</v>
      </c>
      <c r="N564" s="21">
        <v>2017</v>
      </c>
    </row>
    <row r="565" spans="1:14" x14ac:dyDescent="0.25">
      <c r="A565" s="20">
        <v>1</v>
      </c>
      <c r="B565" s="20" t="s">
        <v>318</v>
      </c>
      <c r="C565" s="21">
        <v>58</v>
      </c>
      <c r="D565" s="21">
        <v>245.999622636</v>
      </c>
      <c r="E565" s="21">
        <v>50.999921766</v>
      </c>
      <c r="F565" s="19">
        <v>130</v>
      </c>
      <c r="G565">
        <v>0</v>
      </c>
      <c r="H565" s="21">
        <v>0</v>
      </c>
      <c r="I565" s="21">
        <v>102.00008159999999</v>
      </c>
      <c r="J565" s="21">
        <v>31</v>
      </c>
      <c r="K565" s="21">
        <v>0.95000000000000007</v>
      </c>
      <c r="L565" s="21">
        <v>3</v>
      </c>
      <c r="M565" s="21">
        <v>59</v>
      </c>
      <c r="N565" s="21">
        <v>2017</v>
      </c>
    </row>
    <row r="566" spans="1:14" x14ac:dyDescent="0.25">
      <c r="A566" s="20">
        <v>1</v>
      </c>
      <c r="B566" s="20" t="s">
        <v>318</v>
      </c>
      <c r="C566" s="21">
        <v>46</v>
      </c>
      <c r="D566" s="21">
        <v>212.999673258</v>
      </c>
      <c r="E566" s="21">
        <v>68.999894154000003</v>
      </c>
      <c r="F566" s="19">
        <v>96</v>
      </c>
      <c r="G566">
        <v>0</v>
      </c>
      <c r="H566" s="21">
        <v>0</v>
      </c>
      <c r="I566" s="21">
        <v>90.000071999999989</v>
      </c>
      <c r="J566" s="21">
        <v>20.9</v>
      </c>
      <c r="K566" s="21">
        <v>0.88157894736842113</v>
      </c>
      <c r="L566" s="21">
        <v>3</v>
      </c>
      <c r="M566" s="21">
        <v>85</v>
      </c>
      <c r="N566" s="21">
        <v>2017</v>
      </c>
    </row>
    <row r="567" spans="1:14" x14ac:dyDescent="0.25">
      <c r="A567" s="20">
        <v>0</v>
      </c>
      <c r="B567" s="20" t="s">
        <v>318</v>
      </c>
      <c r="C567" s="21">
        <v>59</v>
      </c>
      <c r="D567" s="21">
        <v>168.99974075400002</v>
      </c>
      <c r="E567" s="21">
        <v>49.999923300000006</v>
      </c>
      <c r="F567" s="19">
        <v>120</v>
      </c>
      <c r="G567">
        <v>1</v>
      </c>
      <c r="H567" s="21">
        <v>0</v>
      </c>
      <c r="I567" s="21">
        <v>98.000078400000007</v>
      </c>
      <c r="J567" s="21">
        <v>44.3</v>
      </c>
      <c r="K567" s="21">
        <v>0.80088495575221241</v>
      </c>
      <c r="L567" s="21">
        <v>3</v>
      </c>
      <c r="M567" s="21">
        <v>76</v>
      </c>
      <c r="N567" s="21">
        <v>2017</v>
      </c>
    </row>
    <row r="568" spans="1:14" x14ac:dyDescent="0.25">
      <c r="A568" s="20">
        <v>0</v>
      </c>
      <c r="B568" s="20" t="s">
        <v>318</v>
      </c>
      <c r="C568" s="21">
        <v>27</v>
      </c>
      <c r="D568" s="21">
        <v>140.99978370599999</v>
      </c>
      <c r="E568" s="21">
        <v>62.999903358000005</v>
      </c>
      <c r="F568" s="19">
        <v>108</v>
      </c>
      <c r="G568">
        <v>0</v>
      </c>
      <c r="H568" s="21">
        <v>0</v>
      </c>
      <c r="I568" s="21">
        <v>76.0000608</v>
      </c>
      <c r="J568" s="21">
        <v>20.2</v>
      </c>
      <c r="K568" s="21">
        <v>0.74482758620689649</v>
      </c>
      <c r="L568" s="21">
        <v>3</v>
      </c>
      <c r="M568" s="21">
        <v>92</v>
      </c>
      <c r="N568" s="21">
        <v>2017</v>
      </c>
    </row>
    <row r="569" spans="1:14" x14ac:dyDescent="0.25">
      <c r="A569" s="20">
        <v>1</v>
      </c>
      <c r="B569" s="20" t="s">
        <v>318</v>
      </c>
      <c r="C569" s="21">
        <v>61</v>
      </c>
      <c r="D569" s="21">
        <v>174.99973155000001</v>
      </c>
      <c r="E569" s="21">
        <v>40.999937106000004</v>
      </c>
      <c r="F569" s="19">
        <v>110</v>
      </c>
      <c r="G569">
        <v>0</v>
      </c>
      <c r="H569" s="21">
        <v>0</v>
      </c>
      <c r="I569" s="21">
        <v>85.000067999999999</v>
      </c>
      <c r="J569" s="21">
        <v>24.8</v>
      </c>
      <c r="K569" s="21">
        <v>0.92307692307692302</v>
      </c>
      <c r="L569" s="21">
        <v>3</v>
      </c>
      <c r="M569" s="21">
        <v>88</v>
      </c>
      <c r="N569" s="21">
        <v>2017</v>
      </c>
    </row>
    <row r="570" spans="1:14" x14ac:dyDescent="0.25">
      <c r="A570" s="20">
        <v>1</v>
      </c>
      <c r="B570" s="20" t="s">
        <v>318</v>
      </c>
      <c r="C570" s="21">
        <v>50</v>
      </c>
      <c r="D570" s="21">
        <v>162.99974995800002</v>
      </c>
      <c r="E570" s="21">
        <v>57.999911028</v>
      </c>
      <c r="F570" s="19">
        <v>120</v>
      </c>
      <c r="G570">
        <v>0</v>
      </c>
      <c r="H570" s="21">
        <v>0</v>
      </c>
      <c r="I570" s="21">
        <v>95.000076000000007</v>
      </c>
      <c r="J570" s="21">
        <v>27.2</v>
      </c>
      <c r="K570" s="21">
        <v>0.87272727272727268</v>
      </c>
      <c r="L570" s="21">
        <v>3</v>
      </c>
      <c r="M570" s="21">
        <v>92</v>
      </c>
      <c r="N570" s="21">
        <v>2017</v>
      </c>
    </row>
    <row r="571" spans="1:14" x14ac:dyDescent="0.25">
      <c r="A571" s="20">
        <v>1</v>
      </c>
      <c r="B571" s="20" t="s">
        <v>318</v>
      </c>
      <c r="C571" s="21">
        <v>30</v>
      </c>
      <c r="D571" s="21">
        <v>180.99972234600003</v>
      </c>
      <c r="E571" s="21">
        <v>32.999949377999997</v>
      </c>
      <c r="F571" s="19">
        <v>104</v>
      </c>
      <c r="G571">
        <v>0</v>
      </c>
      <c r="H571" s="21">
        <v>0</v>
      </c>
      <c r="I571" s="21">
        <v>100.00008</v>
      </c>
      <c r="J571" s="21">
        <v>26.9</v>
      </c>
      <c r="K571" s="21">
        <v>0.91249999999999998</v>
      </c>
      <c r="L571" s="21">
        <v>3</v>
      </c>
      <c r="M571" s="21">
        <v>80</v>
      </c>
      <c r="N571" s="21">
        <v>2017</v>
      </c>
    </row>
    <row r="572" spans="1:14" x14ac:dyDescent="0.25">
      <c r="A572" s="20">
        <v>0</v>
      </c>
      <c r="B572" s="20" t="s">
        <v>318</v>
      </c>
      <c r="C572" s="21">
        <v>56</v>
      </c>
      <c r="D572" s="21">
        <v>187.99971160800001</v>
      </c>
      <c r="E572" s="21">
        <v>50.999921766</v>
      </c>
      <c r="F572" s="19">
        <v>120</v>
      </c>
      <c r="G572">
        <v>0</v>
      </c>
      <c r="H572" s="21">
        <v>0</v>
      </c>
      <c r="I572" s="21">
        <v>88.000070399999998</v>
      </c>
      <c r="J572" s="21">
        <v>27</v>
      </c>
      <c r="K572" s="21">
        <v>0.77500000000000002</v>
      </c>
      <c r="L572" s="21">
        <v>3</v>
      </c>
      <c r="M572" s="21">
        <v>88</v>
      </c>
      <c r="N572" s="21">
        <v>2017</v>
      </c>
    </row>
    <row r="573" spans="1:14" x14ac:dyDescent="0.25">
      <c r="A573" s="20">
        <v>1</v>
      </c>
      <c r="B573" s="20" t="s">
        <v>318</v>
      </c>
      <c r="C573" s="21">
        <v>75</v>
      </c>
      <c r="D573" s="21">
        <v>154.99976223000002</v>
      </c>
      <c r="E573" s="21">
        <v>75.999883416000003</v>
      </c>
      <c r="F573" s="19">
        <v>110</v>
      </c>
      <c r="G573">
        <v>0</v>
      </c>
      <c r="H573" s="21">
        <v>0</v>
      </c>
      <c r="I573" s="21">
        <v>93.000074400000003</v>
      </c>
      <c r="J573" s="21">
        <v>26.4</v>
      </c>
      <c r="K573" s="21">
        <v>0.9642857142857143</v>
      </c>
      <c r="L573" s="21">
        <v>3</v>
      </c>
      <c r="M573" s="21">
        <v>86</v>
      </c>
      <c r="N573" s="21">
        <v>2017</v>
      </c>
    </row>
    <row r="574" spans="1:14" x14ac:dyDescent="0.25">
      <c r="A574" s="20">
        <v>1</v>
      </c>
      <c r="B574" s="20" t="s">
        <v>318</v>
      </c>
      <c r="C574" s="21">
        <v>43</v>
      </c>
      <c r="D574" s="21">
        <v>198.99969473400003</v>
      </c>
      <c r="E574" s="21">
        <v>70.999891086000005</v>
      </c>
      <c r="F574" s="19">
        <v>118</v>
      </c>
      <c r="G574">
        <v>0</v>
      </c>
      <c r="H574" s="21">
        <v>0</v>
      </c>
      <c r="I574" s="21">
        <v>98.000078400000007</v>
      </c>
      <c r="J574" s="21">
        <v>24.3</v>
      </c>
      <c r="K574" s="21">
        <v>0.85000000000000009</v>
      </c>
      <c r="L574" s="21">
        <v>3</v>
      </c>
      <c r="M574" s="21">
        <v>92</v>
      </c>
      <c r="N574" s="21">
        <v>2017</v>
      </c>
    </row>
    <row r="575" spans="1:14" x14ac:dyDescent="0.25">
      <c r="A575" s="20">
        <v>1</v>
      </c>
      <c r="B575" s="20" t="s">
        <v>318</v>
      </c>
      <c r="C575" s="21">
        <v>40</v>
      </c>
      <c r="D575" s="21">
        <v>122.999811318</v>
      </c>
      <c r="E575" s="21">
        <v>38.999940174000002</v>
      </c>
      <c r="F575" s="19">
        <v>120</v>
      </c>
      <c r="G575">
        <v>0</v>
      </c>
      <c r="H575" s="21">
        <v>0</v>
      </c>
      <c r="I575" s="21">
        <v>87.000069600000003</v>
      </c>
      <c r="J575" s="21">
        <v>27.5</v>
      </c>
      <c r="K575" s="21">
        <v>0.93975903614457834</v>
      </c>
      <c r="L575" s="21">
        <v>3</v>
      </c>
      <c r="M575" s="21">
        <v>84</v>
      </c>
      <c r="N575" s="21">
        <v>2017</v>
      </c>
    </row>
    <row r="576" spans="1:14" x14ac:dyDescent="0.25">
      <c r="A576" s="20">
        <v>1</v>
      </c>
      <c r="B576" s="20" t="s">
        <v>318</v>
      </c>
      <c r="C576" s="21">
        <v>48</v>
      </c>
      <c r="D576" s="21">
        <v>171.99973615200003</v>
      </c>
      <c r="E576" s="21">
        <v>60.999906426000003</v>
      </c>
      <c r="F576" s="19">
        <v>118</v>
      </c>
      <c r="G576">
        <v>0</v>
      </c>
      <c r="H576" s="21">
        <v>0</v>
      </c>
      <c r="I576" s="21">
        <v>84.000067200000004</v>
      </c>
      <c r="J576" s="21">
        <v>25.5</v>
      </c>
      <c r="K576" s="21">
        <v>0.94736842105263164</v>
      </c>
      <c r="L576" s="21">
        <v>3</v>
      </c>
      <c r="M576" s="21">
        <v>92</v>
      </c>
      <c r="N576" s="21">
        <v>2017</v>
      </c>
    </row>
    <row r="577" spans="1:14" x14ac:dyDescent="0.25">
      <c r="A577" s="20">
        <v>1</v>
      </c>
      <c r="B577" s="20" t="s">
        <v>318</v>
      </c>
      <c r="C577" s="21">
        <v>28</v>
      </c>
      <c r="D577" s="21">
        <v>184.99971621</v>
      </c>
      <c r="E577" s="21">
        <v>48.999924834000005</v>
      </c>
      <c r="F577" s="19">
        <v>122</v>
      </c>
      <c r="G577">
        <v>0</v>
      </c>
      <c r="H577" s="21">
        <v>0</v>
      </c>
      <c r="I577" s="21">
        <v>93.000074400000003</v>
      </c>
      <c r="J577" s="21">
        <v>23.1</v>
      </c>
      <c r="K577" s="21">
        <v>0.89473684210526316</v>
      </c>
      <c r="L577" s="21">
        <v>3</v>
      </c>
      <c r="M577" s="21">
        <v>84</v>
      </c>
      <c r="N577" s="21">
        <v>2017</v>
      </c>
    </row>
    <row r="578" spans="1:14" x14ac:dyDescent="0.25">
      <c r="A578" s="20">
        <v>0</v>
      </c>
      <c r="B578" s="20" t="s">
        <v>318</v>
      </c>
      <c r="C578" s="21">
        <v>74</v>
      </c>
      <c r="D578" s="21">
        <v>170.999737686</v>
      </c>
      <c r="E578" s="21">
        <v>63.999901823999998</v>
      </c>
      <c r="F578" s="19">
        <v>122</v>
      </c>
      <c r="G578">
        <v>1</v>
      </c>
      <c r="H578" s="21">
        <v>0</v>
      </c>
      <c r="I578" s="21">
        <v>115.000092</v>
      </c>
      <c r="J578" s="21">
        <v>29.7</v>
      </c>
      <c r="K578" s="21">
        <v>0.88888888888888884</v>
      </c>
      <c r="L578" s="21">
        <v>3</v>
      </c>
      <c r="M578" s="21">
        <v>77</v>
      </c>
      <c r="N578" s="21">
        <v>2017</v>
      </c>
    </row>
    <row r="579" spans="1:14" x14ac:dyDescent="0.25">
      <c r="A579" s="20">
        <v>0</v>
      </c>
      <c r="B579" s="20" t="s">
        <v>318</v>
      </c>
      <c r="C579" s="21">
        <v>43</v>
      </c>
      <c r="D579" s="21">
        <v>178.99972541400001</v>
      </c>
      <c r="E579" s="21">
        <v>37.999941708000001</v>
      </c>
      <c r="F579" s="19">
        <v>118</v>
      </c>
      <c r="G579">
        <v>0</v>
      </c>
      <c r="H579" s="21">
        <v>0</v>
      </c>
      <c r="I579" s="21">
        <v>205.00016399999998</v>
      </c>
      <c r="J579" s="21">
        <v>53.3</v>
      </c>
      <c r="K579" s="21">
        <v>0.96874999999999989</v>
      </c>
      <c r="L579" s="21">
        <v>3</v>
      </c>
      <c r="M579" s="21">
        <v>57</v>
      </c>
      <c r="N579" s="21">
        <v>2017</v>
      </c>
    </row>
    <row r="580" spans="1:14" x14ac:dyDescent="0.25">
      <c r="A580" s="20">
        <v>1</v>
      </c>
      <c r="B580" s="20" t="s">
        <v>318</v>
      </c>
      <c r="C580" s="21">
        <v>33</v>
      </c>
      <c r="D580" s="21">
        <v>264.99959349</v>
      </c>
      <c r="E580" s="21">
        <v>65.999898755999993</v>
      </c>
      <c r="F580" s="19">
        <v>112</v>
      </c>
      <c r="G580">
        <v>0</v>
      </c>
      <c r="H580" s="21">
        <v>0</v>
      </c>
      <c r="I580" s="21">
        <v>90.000071999999989</v>
      </c>
      <c r="J580" s="21">
        <v>25.5</v>
      </c>
      <c r="K580" s="21">
        <v>0.91666666666666663</v>
      </c>
      <c r="L580" s="21">
        <v>3</v>
      </c>
      <c r="M580" s="21">
        <v>78</v>
      </c>
      <c r="N580" s="21">
        <v>2017</v>
      </c>
    </row>
    <row r="581" spans="1:14" x14ac:dyDescent="0.25">
      <c r="A581" s="20">
        <v>1</v>
      </c>
      <c r="B581" s="20" t="s">
        <v>318</v>
      </c>
      <c r="C581" s="21">
        <v>49</v>
      </c>
      <c r="D581" s="21">
        <v>192.99970393799998</v>
      </c>
      <c r="E581" s="21">
        <v>70.999891086000005</v>
      </c>
      <c r="F581" s="19">
        <v>116</v>
      </c>
      <c r="G581">
        <v>0</v>
      </c>
      <c r="H581" s="21">
        <v>0</v>
      </c>
      <c r="I581" s="21">
        <v>80.000064000000009</v>
      </c>
      <c r="J581" s="21">
        <v>26.3</v>
      </c>
      <c r="K581" s="21">
        <v>0.89473684210526316</v>
      </c>
      <c r="L581" s="21">
        <v>3</v>
      </c>
      <c r="M581" s="21">
        <v>92</v>
      </c>
      <c r="N581" s="21">
        <v>2017</v>
      </c>
    </row>
    <row r="582" spans="1:14" x14ac:dyDescent="0.25">
      <c r="A582" s="20">
        <v>1</v>
      </c>
      <c r="B582" s="20" t="s">
        <v>318</v>
      </c>
      <c r="C582" s="21">
        <v>67</v>
      </c>
      <c r="D582" s="21">
        <v>208.99967939400003</v>
      </c>
      <c r="E582" s="21">
        <v>73.999886484000001</v>
      </c>
      <c r="F582" s="19">
        <v>118</v>
      </c>
      <c r="G582">
        <v>0</v>
      </c>
      <c r="H582" s="21">
        <v>0</v>
      </c>
      <c r="I582" s="21">
        <v>84.000067200000004</v>
      </c>
      <c r="J582" s="21">
        <v>23</v>
      </c>
      <c r="K582" s="21">
        <v>0.95348837209302328</v>
      </c>
      <c r="L582" s="21">
        <v>3</v>
      </c>
      <c r="M582" s="21">
        <v>82</v>
      </c>
      <c r="N582" s="21">
        <v>2017</v>
      </c>
    </row>
    <row r="583" spans="1:14" x14ac:dyDescent="0.25">
      <c r="A583" s="20">
        <v>0</v>
      </c>
      <c r="B583" s="20" t="s">
        <v>318</v>
      </c>
      <c r="C583" s="21">
        <v>61</v>
      </c>
      <c r="D583" s="21">
        <v>136.99978984200001</v>
      </c>
      <c r="E583" s="21">
        <v>34.999946310000006</v>
      </c>
      <c r="F583" s="19">
        <v>120</v>
      </c>
      <c r="G583">
        <v>1</v>
      </c>
      <c r="H583" s="21">
        <v>0</v>
      </c>
      <c r="I583" s="21">
        <v>83.000066400000009</v>
      </c>
      <c r="J583" s="21">
        <v>30.6</v>
      </c>
      <c r="K583" s="21">
        <v>0.86746987951807231</v>
      </c>
      <c r="L583" s="21">
        <v>3</v>
      </c>
      <c r="M583" s="21">
        <v>78</v>
      </c>
      <c r="N583" s="21">
        <v>2017</v>
      </c>
    </row>
    <row r="584" spans="1:14" x14ac:dyDescent="0.25">
      <c r="A584" s="20">
        <v>0</v>
      </c>
      <c r="B584" s="20" t="s">
        <v>318</v>
      </c>
      <c r="C584" s="21">
        <v>55</v>
      </c>
      <c r="D584" s="21">
        <v>188.99971007400001</v>
      </c>
      <c r="E584" s="21">
        <v>63.999901823999998</v>
      </c>
      <c r="F584" s="19">
        <v>122</v>
      </c>
      <c r="G584">
        <v>0</v>
      </c>
      <c r="H584" s="21">
        <v>0</v>
      </c>
      <c r="I584" s="21">
        <v>76.0000608</v>
      </c>
      <c r="J584" s="21">
        <v>36.1</v>
      </c>
      <c r="K584" s="21">
        <v>0.81767955801104975</v>
      </c>
      <c r="L584" s="21">
        <v>3</v>
      </c>
      <c r="M584" s="21">
        <v>78</v>
      </c>
      <c r="N584" s="21">
        <v>2017</v>
      </c>
    </row>
    <row r="585" spans="1:14" x14ac:dyDescent="0.25">
      <c r="A585" s="20">
        <v>1</v>
      </c>
      <c r="B585" s="20" t="s">
        <v>318</v>
      </c>
      <c r="C585" s="21">
        <v>56</v>
      </c>
      <c r="D585" s="21">
        <v>224.99965485000001</v>
      </c>
      <c r="E585" s="21">
        <v>38.999940174000002</v>
      </c>
      <c r="F585" s="19">
        <v>120</v>
      </c>
      <c r="G585">
        <v>0</v>
      </c>
      <c r="H585" s="21">
        <v>0</v>
      </c>
      <c r="I585" s="21">
        <v>88.000070399999998</v>
      </c>
      <c r="J585" s="21">
        <v>32.799999999999997</v>
      </c>
      <c r="K585" s="21">
        <v>1.0227272727272727</v>
      </c>
      <c r="L585" s="21">
        <v>3</v>
      </c>
      <c r="M585" s="21">
        <v>61</v>
      </c>
      <c r="N585" s="21">
        <v>2017</v>
      </c>
    </row>
    <row r="586" spans="1:14" x14ac:dyDescent="0.25">
      <c r="A586" s="20">
        <v>0</v>
      </c>
      <c r="B586" s="20" t="s">
        <v>318</v>
      </c>
      <c r="C586" s="21">
        <v>48</v>
      </c>
      <c r="D586" s="21">
        <v>223.99965638400002</v>
      </c>
      <c r="E586" s="21">
        <v>35.999944776</v>
      </c>
      <c r="F586" s="19">
        <v>144</v>
      </c>
      <c r="G586">
        <v>1</v>
      </c>
      <c r="H586" s="21">
        <v>0</v>
      </c>
      <c r="I586" s="21">
        <v>103.0000824</v>
      </c>
      <c r="J586" s="21">
        <v>38.700000000000003</v>
      </c>
      <c r="K586" s="21">
        <v>0.87234042553191493</v>
      </c>
      <c r="L586" s="21">
        <v>3</v>
      </c>
      <c r="M586" s="21">
        <v>44</v>
      </c>
      <c r="N586" s="21">
        <v>2017</v>
      </c>
    </row>
    <row r="587" spans="1:14" x14ac:dyDescent="0.25">
      <c r="A587" s="20">
        <v>0</v>
      </c>
      <c r="B587" s="20" t="s">
        <v>318</v>
      </c>
      <c r="C587" s="21">
        <v>54</v>
      </c>
      <c r="D587" s="21">
        <v>154.99976223000002</v>
      </c>
      <c r="E587" s="21">
        <v>58.999909494000008</v>
      </c>
      <c r="F587" s="19">
        <v>106</v>
      </c>
      <c r="G587">
        <v>1</v>
      </c>
      <c r="H587" s="21">
        <v>0</v>
      </c>
      <c r="I587" s="21">
        <v>98.000078400000007</v>
      </c>
      <c r="J587" s="21">
        <v>35.1</v>
      </c>
      <c r="K587" s="21">
        <v>0.91304347826086962</v>
      </c>
      <c r="L587" s="21">
        <v>3</v>
      </c>
      <c r="M587" s="21">
        <v>83</v>
      </c>
      <c r="N587" s="21">
        <v>2017</v>
      </c>
    </row>
    <row r="588" spans="1:14" x14ac:dyDescent="0.25">
      <c r="A588" s="20">
        <v>1</v>
      </c>
      <c r="B588" s="20" t="s">
        <v>318</v>
      </c>
      <c r="C588" s="21">
        <v>48</v>
      </c>
      <c r="D588" s="21">
        <v>284.99956280999999</v>
      </c>
      <c r="E588" s="21">
        <v>46.999927902000003</v>
      </c>
      <c r="F588" s="19">
        <v>128</v>
      </c>
      <c r="G588">
        <v>0</v>
      </c>
      <c r="H588" s="21">
        <v>0</v>
      </c>
      <c r="I588" s="21">
        <v>94.000075199999998</v>
      </c>
      <c r="J588" s="21">
        <v>26.1</v>
      </c>
      <c r="K588" s="21">
        <v>0.91666666666666663</v>
      </c>
      <c r="L588" s="21">
        <v>3</v>
      </c>
      <c r="M588" s="21">
        <v>62</v>
      </c>
      <c r="N588" s="21">
        <v>2017</v>
      </c>
    </row>
    <row r="589" spans="1:14" x14ac:dyDescent="0.25">
      <c r="A589" s="20">
        <v>0</v>
      </c>
      <c r="B589" s="20" t="s">
        <v>318</v>
      </c>
      <c r="C589" s="21">
        <v>56</v>
      </c>
      <c r="D589" s="21">
        <v>260.99959962600002</v>
      </c>
      <c r="E589" s="21">
        <v>73.999886484000001</v>
      </c>
      <c r="F589" s="19">
        <v>114</v>
      </c>
      <c r="G589">
        <v>0</v>
      </c>
      <c r="H589" s="21">
        <v>0</v>
      </c>
      <c r="I589" s="21">
        <v>87.000069600000003</v>
      </c>
      <c r="J589" s="21">
        <v>23.9</v>
      </c>
      <c r="K589" s="21">
        <v>0.82432432432432423</v>
      </c>
      <c r="L589" s="21">
        <v>3</v>
      </c>
      <c r="M589" s="21">
        <v>78</v>
      </c>
      <c r="N589" s="21">
        <v>2017</v>
      </c>
    </row>
    <row r="590" spans="1:14" x14ac:dyDescent="0.25">
      <c r="A590" s="20">
        <v>1</v>
      </c>
      <c r="B590" s="20" t="s">
        <v>318</v>
      </c>
      <c r="C590" s="21">
        <v>40</v>
      </c>
      <c r="D590" s="21">
        <v>231.999644112</v>
      </c>
      <c r="E590" s="21">
        <v>44.999930970000001</v>
      </c>
      <c r="F590" s="19">
        <v>134</v>
      </c>
      <c r="G590">
        <v>0</v>
      </c>
      <c r="H590" s="21">
        <v>0</v>
      </c>
      <c r="I590" s="21">
        <v>83.000066400000009</v>
      </c>
      <c r="J590" s="21">
        <v>26.7</v>
      </c>
      <c r="K590" s="21">
        <v>0.94736842105263164</v>
      </c>
      <c r="L590" s="21">
        <v>3</v>
      </c>
      <c r="M590" s="21">
        <v>69</v>
      </c>
      <c r="N590" s="21">
        <v>2017</v>
      </c>
    </row>
    <row r="591" spans="1:14" x14ac:dyDescent="0.25">
      <c r="A591" s="20">
        <v>0</v>
      </c>
      <c r="B591" s="20" t="s">
        <v>318</v>
      </c>
      <c r="C591" s="21">
        <v>51</v>
      </c>
      <c r="D591" s="21">
        <v>175.999730016</v>
      </c>
      <c r="E591" s="21">
        <v>70.999891086000005</v>
      </c>
      <c r="F591" s="19">
        <v>112</v>
      </c>
      <c r="G591">
        <v>0</v>
      </c>
      <c r="H591" s="21">
        <v>0</v>
      </c>
      <c r="I591" s="21">
        <v>91.000072799999998</v>
      </c>
      <c r="J591" s="21">
        <v>27.1</v>
      </c>
      <c r="K591" s="21">
        <v>0.87804878048780488</v>
      </c>
      <c r="L591" s="21">
        <v>3</v>
      </c>
      <c r="M591" s="21">
        <v>89</v>
      </c>
      <c r="N591" s="21">
        <v>2017</v>
      </c>
    </row>
    <row r="592" spans="1:14" x14ac:dyDescent="0.25">
      <c r="A592" s="20">
        <v>1</v>
      </c>
      <c r="B592" s="20" t="s">
        <v>318</v>
      </c>
      <c r="C592" s="21">
        <v>31</v>
      </c>
      <c r="D592" s="21">
        <v>145.99977603600001</v>
      </c>
      <c r="E592" s="21">
        <v>53.999917164000003</v>
      </c>
      <c r="F592" s="19">
        <v>114</v>
      </c>
      <c r="G592">
        <v>0</v>
      </c>
      <c r="H592" s="21">
        <v>0</v>
      </c>
      <c r="I592" s="21">
        <v>80.000064000000009</v>
      </c>
      <c r="J592" s="21">
        <v>22.2</v>
      </c>
      <c r="K592" s="21">
        <v>0.86111111111111105</v>
      </c>
      <c r="L592" s="21">
        <v>3</v>
      </c>
      <c r="M592" s="21">
        <v>92</v>
      </c>
      <c r="N592" s="21">
        <v>2017</v>
      </c>
    </row>
    <row r="593" spans="1:14" x14ac:dyDescent="0.25">
      <c r="A593" s="20">
        <v>0</v>
      </c>
      <c r="B593" s="20" t="s">
        <v>318</v>
      </c>
      <c r="C593" s="21">
        <v>54</v>
      </c>
      <c r="D593" s="21">
        <v>171.99973615200003</v>
      </c>
      <c r="E593" s="21">
        <v>59.999907960000002</v>
      </c>
      <c r="F593" s="19">
        <v>110</v>
      </c>
      <c r="G593">
        <v>1</v>
      </c>
      <c r="H593" s="21">
        <v>0</v>
      </c>
      <c r="I593" s="21">
        <v>90.000071999999989</v>
      </c>
      <c r="J593" s="21">
        <v>31.8</v>
      </c>
      <c r="K593" s="21">
        <v>0.84499999999999997</v>
      </c>
      <c r="L593" s="21">
        <v>3</v>
      </c>
      <c r="M593" s="21">
        <v>83</v>
      </c>
      <c r="N593" s="21">
        <v>2017</v>
      </c>
    </row>
    <row r="594" spans="1:14" x14ac:dyDescent="0.25">
      <c r="A594" s="20">
        <v>0</v>
      </c>
      <c r="B594" s="20" t="s">
        <v>318</v>
      </c>
      <c r="C594" s="21">
        <v>38</v>
      </c>
      <c r="D594" s="21">
        <v>228.99964871399999</v>
      </c>
      <c r="E594" s="21">
        <v>55.999914096000005</v>
      </c>
      <c r="F594" s="19">
        <v>108</v>
      </c>
      <c r="G594">
        <v>0</v>
      </c>
      <c r="H594" s="21">
        <v>0</v>
      </c>
      <c r="I594" s="21">
        <v>100.00008</v>
      </c>
      <c r="J594" s="21">
        <v>34.6</v>
      </c>
      <c r="K594" s="21">
        <v>0.78756476683937815</v>
      </c>
      <c r="L594" s="21">
        <v>3</v>
      </c>
      <c r="M594" s="21">
        <v>79</v>
      </c>
      <c r="N594" s="21">
        <v>2017</v>
      </c>
    </row>
    <row r="595" spans="1:14" x14ac:dyDescent="0.25">
      <c r="A595" s="20">
        <v>0</v>
      </c>
      <c r="B595" s="20" t="s">
        <v>318</v>
      </c>
      <c r="C595" s="21">
        <v>63</v>
      </c>
      <c r="D595" s="21">
        <v>208.99967939400003</v>
      </c>
      <c r="E595" s="21">
        <v>61.999904892000004</v>
      </c>
      <c r="F595" s="19">
        <v>110</v>
      </c>
      <c r="G595">
        <v>0</v>
      </c>
      <c r="H595" s="21">
        <v>0</v>
      </c>
      <c r="I595" s="21">
        <v>94.000075199999998</v>
      </c>
      <c r="J595" s="21">
        <v>26.4</v>
      </c>
      <c r="K595" s="21">
        <v>0.92666666666666664</v>
      </c>
      <c r="L595" s="21">
        <v>3</v>
      </c>
      <c r="M595" s="21">
        <v>89</v>
      </c>
      <c r="N595" s="21">
        <v>2017</v>
      </c>
    </row>
    <row r="596" spans="1:14" x14ac:dyDescent="0.25">
      <c r="A596" s="20">
        <v>0</v>
      </c>
      <c r="B596" s="20" t="s">
        <v>318</v>
      </c>
      <c r="C596" s="21">
        <v>57</v>
      </c>
      <c r="D596" s="21">
        <v>247.99961956800001</v>
      </c>
      <c r="E596" s="21">
        <v>74.999884949999995</v>
      </c>
      <c r="F596" s="19">
        <v>116</v>
      </c>
      <c r="G596">
        <v>0</v>
      </c>
      <c r="H596" s="21">
        <v>0</v>
      </c>
      <c r="I596" s="21">
        <v>89.000071199999994</v>
      </c>
      <c r="J596" s="21">
        <v>26</v>
      </c>
      <c r="K596" s="21">
        <v>0.88888888888888884</v>
      </c>
      <c r="L596" s="21">
        <v>3</v>
      </c>
      <c r="M596" s="21">
        <v>79</v>
      </c>
      <c r="N596" s="21">
        <v>2017</v>
      </c>
    </row>
    <row r="597" spans="1:14" x14ac:dyDescent="0.25">
      <c r="A597" s="20">
        <v>0</v>
      </c>
      <c r="B597" s="20" t="s">
        <v>318</v>
      </c>
      <c r="C597" s="21">
        <v>60</v>
      </c>
      <c r="D597" s="21">
        <v>184.99971621</v>
      </c>
      <c r="E597" s="21">
        <v>75.999883416000003</v>
      </c>
      <c r="F597" s="19">
        <v>116</v>
      </c>
      <c r="G597">
        <v>0</v>
      </c>
      <c r="H597" s="21">
        <v>0</v>
      </c>
      <c r="I597" s="21">
        <v>98.000078400000007</v>
      </c>
      <c r="J597" s="21">
        <v>20.9</v>
      </c>
      <c r="K597" s="21">
        <v>0.74683544303797478</v>
      </c>
      <c r="L597" s="21">
        <v>3</v>
      </c>
      <c r="M597" s="21">
        <v>92</v>
      </c>
      <c r="N597" s="21">
        <v>2017</v>
      </c>
    </row>
    <row r="598" spans="1:14" x14ac:dyDescent="0.25">
      <c r="A598" s="20">
        <v>0</v>
      </c>
      <c r="B598" s="20" t="s">
        <v>318</v>
      </c>
      <c r="C598" s="21">
        <v>35</v>
      </c>
      <c r="D598" s="21">
        <v>210.99967632599999</v>
      </c>
      <c r="E598" s="21">
        <v>81.999874212000009</v>
      </c>
      <c r="F598" s="19">
        <v>90</v>
      </c>
      <c r="G598">
        <v>0</v>
      </c>
      <c r="H598" s="21">
        <v>0</v>
      </c>
      <c r="I598" s="21">
        <v>97.000077599999997</v>
      </c>
      <c r="J598" s="21">
        <v>20.9</v>
      </c>
      <c r="K598" s="21">
        <v>0.78787878787878807</v>
      </c>
      <c r="L598" s="21">
        <v>3</v>
      </c>
      <c r="M598" s="21">
        <v>89</v>
      </c>
      <c r="N598" s="21">
        <v>2017</v>
      </c>
    </row>
    <row r="599" spans="1:14" x14ac:dyDescent="0.25">
      <c r="A599" s="20">
        <v>0</v>
      </c>
      <c r="B599" s="20" t="s">
        <v>318</v>
      </c>
      <c r="C599" s="21">
        <v>60</v>
      </c>
      <c r="D599" s="21">
        <v>273.99957968400003</v>
      </c>
      <c r="E599" s="21">
        <v>93.999855804000006</v>
      </c>
      <c r="F599" s="19">
        <v>110</v>
      </c>
      <c r="G599">
        <v>0</v>
      </c>
      <c r="H599" s="21">
        <v>0</v>
      </c>
      <c r="I599" s="21">
        <v>90.000071999999989</v>
      </c>
      <c r="J599" s="21">
        <v>32</v>
      </c>
      <c r="K599" s="21">
        <v>0.89473684210526327</v>
      </c>
      <c r="L599" s="21">
        <v>3</v>
      </c>
      <c r="M599" s="21">
        <v>72</v>
      </c>
      <c r="N599" s="21">
        <v>2017</v>
      </c>
    </row>
    <row r="600" spans="1:14" x14ac:dyDescent="0.25">
      <c r="A600" s="20">
        <v>1</v>
      </c>
      <c r="B600" s="20" t="s">
        <v>318</v>
      </c>
      <c r="C600" s="21">
        <v>58</v>
      </c>
      <c r="D600" s="21">
        <v>245.999622636</v>
      </c>
      <c r="E600" s="21">
        <v>43.999932504</v>
      </c>
      <c r="F600" s="19">
        <v>118</v>
      </c>
      <c r="G600">
        <v>0</v>
      </c>
      <c r="H600" s="21">
        <v>0</v>
      </c>
      <c r="I600" s="21">
        <v>97.000077599999997</v>
      </c>
      <c r="J600" s="21">
        <v>16.2</v>
      </c>
      <c r="K600" s="21">
        <v>0.89743589743589747</v>
      </c>
      <c r="L600" s="21">
        <v>3</v>
      </c>
      <c r="M600" s="21">
        <v>64</v>
      </c>
      <c r="N600" s="21">
        <v>2017</v>
      </c>
    </row>
    <row r="601" spans="1:14" x14ac:dyDescent="0.25">
      <c r="A601" s="20">
        <v>0</v>
      </c>
      <c r="B601" s="20" t="s">
        <v>318</v>
      </c>
      <c r="C601" s="21">
        <v>46</v>
      </c>
      <c r="D601" s="21">
        <v>226.99965178200003</v>
      </c>
      <c r="E601" s="21">
        <v>92.999857337999998</v>
      </c>
      <c r="F601" s="19">
        <v>120</v>
      </c>
      <c r="G601">
        <v>0</v>
      </c>
      <c r="H601" s="21">
        <v>0</v>
      </c>
      <c r="I601" s="21">
        <v>78.00006239999999</v>
      </c>
      <c r="J601" s="21">
        <v>25.8</v>
      </c>
      <c r="K601" s="21">
        <v>0.84615384615384603</v>
      </c>
      <c r="L601" s="21">
        <v>3</v>
      </c>
      <c r="M601" s="21">
        <v>89</v>
      </c>
      <c r="N601" s="21">
        <v>2017</v>
      </c>
    </row>
    <row r="602" spans="1:14" x14ac:dyDescent="0.25">
      <c r="A602" s="20">
        <v>0</v>
      </c>
      <c r="B602" s="20" t="s">
        <v>318</v>
      </c>
      <c r="C602" s="21">
        <v>34</v>
      </c>
      <c r="D602" s="21">
        <v>150.99976836600001</v>
      </c>
      <c r="E602" s="21">
        <v>65.999898755999993</v>
      </c>
      <c r="F602" s="19">
        <v>110</v>
      </c>
      <c r="G602">
        <v>0</v>
      </c>
      <c r="H602" s="21">
        <v>0</v>
      </c>
      <c r="I602" s="21">
        <v>94.000075199999998</v>
      </c>
      <c r="J602" s="21">
        <v>19.2</v>
      </c>
      <c r="K602" s="21">
        <v>0.87499999999999989</v>
      </c>
      <c r="L602" s="21">
        <v>3</v>
      </c>
      <c r="M602" s="21">
        <v>92</v>
      </c>
      <c r="N602" s="21">
        <v>2017</v>
      </c>
    </row>
    <row r="603" spans="1:14" x14ac:dyDescent="0.25">
      <c r="A603" s="20">
        <v>1</v>
      </c>
      <c r="B603" s="20" t="s">
        <v>318</v>
      </c>
      <c r="C603" s="21">
        <v>31</v>
      </c>
      <c r="D603" s="21">
        <v>154.99976223000002</v>
      </c>
      <c r="E603" s="21">
        <v>53.999917164000003</v>
      </c>
      <c r="F603" s="19">
        <v>98</v>
      </c>
      <c r="G603">
        <v>0</v>
      </c>
      <c r="H603" s="21">
        <v>0</v>
      </c>
      <c r="I603" s="21">
        <v>89.000071199999994</v>
      </c>
      <c r="J603" s="21">
        <v>29.5</v>
      </c>
      <c r="K603" s="21">
        <v>0.93989071038251371</v>
      </c>
      <c r="L603" s="21">
        <v>3</v>
      </c>
      <c r="M603" s="21">
        <v>89</v>
      </c>
      <c r="N603" s="21">
        <v>2017</v>
      </c>
    </row>
    <row r="604" spans="1:14" x14ac:dyDescent="0.25">
      <c r="A604" s="20">
        <v>0</v>
      </c>
      <c r="B604" s="20" t="s">
        <v>318</v>
      </c>
      <c r="C604" s="21">
        <v>52</v>
      </c>
      <c r="D604" s="21">
        <v>184.99971621</v>
      </c>
      <c r="E604" s="21">
        <v>85.999868076000013</v>
      </c>
      <c r="F604" s="19">
        <v>120</v>
      </c>
      <c r="G604">
        <v>0</v>
      </c>
      <c r="H604" s="21">
        <v>0</v>
      </c>
      <c r="I604" s="21">
        <v>90.000071999999989</v>
      </c>
      <c r="J604" s="21">
        <v>21</v>
      </c>
      <c r="K604" s="21">
        <v>0.7567567567567568</v>
      </c>
      <c r="L604" s="21">
        <v>3</v>
      </c>
      <c r="M604" s="21">
        <v>92</v>
      </c>
      <c r="N604" s="21">
        <v>2017</v>
      </c>
    </row>
    <row r="605" spans="1:14" x14ac:dyDescent="0.25">
      <c r="A605" s="20">
        <v>0</v>
      </c>
      <c r="B605" s="20" t="s">
        <v>318</v>
      </c>
      <c r="C605" s="21">
        <v>37</v>
      </c>
      <c r="D605" s="21">
        <v>148.99977143400002</v>
      </c>
      <c r="E605" s="21">
        <v>50.999921766</v>
      </c>
      <c r="F605" s="19">
        <v>112</v>
      </c>
      <c r="G605">
        <v>0</v>
      </c>
      <c r="H605" s="21">
        <v>0</v>
      </c>
      <c r="I605" s="21">
        <v>94.000075199999998</v>
      </c>
      <c r="J605" s="21">
        <v>27.5</v>
      </c>
      <c r="K605" s="21">
        <v>0.78106508875739644</v>
      </c>
      <c r="L605" s="21">
        <v>3</v>
      </c>
      <c r="M605" s="21">
        <v>92</v>
      </c>
      <c r="N605" s="21">
        <v>2017</v>
      </c>
    </row>
    <row r="606" spans="1:14" x14ac:dyDescent="0.25">
      <c r="A606" s="20">
        <v>1</v>
      </c>
      <c r="B606" s="20" t="s">
        <v>318</v>
      </c>
      <c r="C606" s="21">
        <v>51</v>
      </c>
      <c r="D606" s="21">
        <v>200.99969166600002</v>
      </c>
      <c r="E606" s="21">
        <v>45.999929435999995</v>
      </c>
      <c r="F606" s="19">
        <v>112</v>
      </c>
      <c r="G606">
        <v>0</v>
      </c>
      <c r="H606" s="21">
        <v>0</v>
      </c>
      <c r="I606" s="21">
        <v>99.000079200000002</v>
      </c>
      <c r="J606" s="21">
        <v>30.4</v>
      </c>
      <c r="K606" s="21">
        <v>0.9883720930232559</v>
      </c>
      <c r="L606" s="21">
        <v>3</v>
      </c>
      <c r="M606" s="21">
        <v>68</v>
      </c>
      <c r="N606" s="21">
        <v>2017</v>
      </c>
    </row>
    <row r="607" spans="1:14" x14ac:dyDescent="0.25">
      <c r="A607" s="20">
        <v>0</v>
      </c>
      <c r="B607" s="20" t="s">
        <v>318</v>
      </c>
      <c r="C607" s="21">
        <v>25</v>
      </c>
      <c r="D607" s="21">
        <v>162.99974995800002</v>
      </c>
      <c r="E607" s="21">
        <v>51.999920232000008</v>
      </c>
      <c r="F607" s="19">
        <v>100</v>
      </c>
      <c r="G607">
        <v>0</v>
      </c>
      <c r="H607" s="21">
        <v>0</v>
      </c>
      <c r="I607" s="21">
        <v>89.000071199999994</v>
      </c>
      <c r="J607" s="21">
        <v>23.6</v>
      </c>
      <c r="K607" s="21">
        <v>0.7142857142857143</v>
      </c>
      <c r="L607" s="21">
        <v>3</v>
      </c>
      <c r="M607" s="21">
        <v>92</v>
      </c>
      <c r="N607" s="21">
        <v>2017</v>
      </c>
    </row>
    <row r="608" spans="1:14" x14ac:dyDescent="0.25">
      <c r="A608" s="20">
        <v>0</v>
      </c>
      <c r="B608" s="20" t="s">
        <v>318</v>
      </c>
      <c r="C608" s="21">
        <v>64</v>
      </c>
      <c r="D608" s="21">
        <v>148.99977143400002</v>
      </c>
      <c r="E608" s="21">
        <v>52.999918698000002</v>
      </c>
      <c r="F608" s="19">
        <v>120</v>
      </c>
      <c r="G608">
        <v>0</v>
      </c>
      <c r="H608" s="21">
        <v>0</v>
      </c>
      <c r="I608" s="21">
        <v>82.000065599999999</v>
      </c>
      <c r="J608" s="21">
        <v>26</v>
      </c>
      <c r="K608" s="21">
        <v>0.73809523809523803</v>
      </c>
      <c r="L608" s="21">
        <v>3</v>
      </c>
      <c r="M608" s="21">
        <v>92</v>
      </c>
      <c r="N608" s="21">
        <v>2017</v>
      </c>
    </row>
    <row r="609" spans="1:18" x14ac:dyDescent="0.25">
      <c r="A609" s="20">
        <v>0</v>
      </c>
      <c r="B609" s="20" t="s">
        <v>318</v>
      </c>
      <c r="C609" s="21">
        <v>57</v>
      </c>
      <c r="D609" s="21">
        <v>180.99972234600003</v>
      </c>
      <c r="E609" s="21">
        <v>74.999884949999995</v>
      </c>
      <c r="F609" s="19">
        <v>110</v>
      </c>
      <c r="G609">
        <v>0</v>
      </c>
      <c r="H609" s="21">
        <v>0</v>
      </c>
      <c r="I609" s="21">
        <v>97.000077599999997</v>
      </c>
      <c r="J609" s="21">
        <v>23.2</v>
      </c>
      <c r="K609" s="21">
        <v>0.89285714285714279</v>
      </c>
      <c r="L609" s="21">
        <v>3</v>
      </c>
      <c r="M609" s="21">
        <v>92</v>
      </c>
      <c r="N609" s="21">
        <v>2017</v>
      </c>
    </row>
    <row r="610" spans="1:18" x14ac:dyDescent="0.25">
      <c r="A610" s="20">
        <v>0</v>
      </c>
      <c r="B610" s="20" t="s">
        <v>318</v>
      </c>
      <c r="C610" s="21">
        <v>44</v>
      </c>
      <c r="D610" s="21">
        <v>195.99969933600002</v>
      </c>
      <c r="E610" s="21">
        <v>66.999897222000001</v>
      </c>
      <c r="F610" s="19">
        <v>112</v>
      </c>
      <c r="G610">
        <v>0</v>
      </c>
      <c r="H610" s="21">
        <v>0</v>
      </c>
      <c r="I610" s="21">
        <v>71.00005680000001</v>
      </c>
      <c r="J610" s="21">
        <v>19.899999999999999</v>
      </c>
      <c r="K610" s="21">
        <v>0.81617647058823528</v>
      </c>
      <c r="L610" s="21">
        <v>3</v>
      </c>
      <c r="M610" s="21">
        <v>92</v>
      </c>
      <c r="N610" s="21">
        <v>2017</v>
      </c>
    </row>
    <row r="611" spans="1:18" x14ac:dyDescent="0.25">
      <c r="A611" s="20">
        <v>0</v>
      </c>
      <c r="B611" s="20" t="s">
        <v>318</v>
      </c>
      <c r="C611" s="21">
        <v>54</v>
      </c>
      <c r="D611" s="21">
        <v>212.999673258</v>
      </c>
      <c r="E611" s="21">
        <v>91.99985887199999</v>
      </c>
      <c r="F611" s="19">
        <v>120</v>
      </c>
      <c r="G611">
        <v>0</v>
      </c>
      <c r="H611" s="21">
        <v>0</v>
      </c>
      <c r="I611" s="21">
        <v>104.00008320000001</v>
      </c>
      <c r="J611" s="21">
        <v>21.6</v>
      </c>
      <c r="K611" s="21">
        <v>0.83333333333333337</v>
      </c>
      <c r="L611" s="21">
        <v>3</v>
      </c>
      <c r="M611" s="21">
        <v>85</v>
      </c>
      <c r="N611" s="21">
        <v>2017</v>
      </c>
    </row>
    <row r="612" spans="1:18" x14ac:dyDescent="0.25">
      <c r="A612" s="20">
        <v>1</v>
      </c>
      <c r="B612" s="20" t="s">
        <v>318</v>
      </c>
      <c r="C612" s="21">
        <v>53</v>
      </c>
      <c r="D612" s="21">
        <v>117.99981898800002</v>
      </c>
      <c r="E612" s="21">
        <v>31.999950911999999</v>
      </c>
      <c r="F612" s="19">
        <v>106</v>
      </c>
      <c r="G612">
        <v>0</v>
      </c>
      <c r="H612" s="21">
        <v>1</v>
      </c>
      <c r="I612" s="21">
        <v>97.000077599999997</v>
      </c>
      <c r="J612" s="21">
        <v>36.6</v>
      </c>
      <c r="K612" s="21">
        <v>1.0454545454545454</v>
      </c>
      <c r="L612" s="21">
        <v>3</v>
      </c>
      <c r="M612" s="21">
        <v>53</v>
      </c>
      <c r="N612" s="21">
        <v>2017</v>
      </c>
    </row>
    <row r="613" spans="1:18" x14ac:dyDescent="0.25">
      <c r="A613" s="20">
        <v>0</v>
      </c>
      <c r="B613" s="20" t="s">
        <v>318</v>
      </c>
      <c r="C613" s="21">
        <v>55</v>
      </c>
      <c r="D613" s="21">
        <v>194.99970087</v>
      </c>
      <c r="E613" s="21">
        <v>68.999894154000003</v>
      </c>
      <c r="F613" s="19">
        <v>116</v>
      </c>
      <c r="G613">
        <v>0</v>
      </c>
      <c r="H613" s="21">
        <v>0</v>
      </c>
      <c r="I613" s="21">
        <v>99.000079200000002</v>
      </c>
      <c r="J613" s="21">
        <v>30.3</v>
      </c>
      <c r="K613" s="21">
        <v>0.92168674698795183</v>
      </c>
      <c r="L613" s="21">
        <v>3</v>
      </c>
      <c r="M613" s="21">
        <v>86</v>
      </c>
      <c r="N613" s="21">
        <v>2017</v>
      </c>
    </row>
    <row r="614" spans="1:18" x14ac:dyDescent="0.25">
      <c r="A614" s="20">
        <v>0</v>
      </c>
      <c r="B614" s="20" t="s">
        <v>318</v>
      </c>
      <c r="C614" s="21">
        <v>47</v>
      </c>
      <c r="D614" s="21">
        <v>183.99971774399998</v>
      </c>
      <c r="E614" s="21">
        <v>70.999891086000005</v>
      </c>
      <c r="F614" s="19">
        <v>110</v>
      </c>
      <c r="G614">
        <v>0</v>
      </c>
      <c r="H614" s="21">
        <v>0</v>
      </c>
      <c r="I614" s="21">
        <v>73.0000584</v>
      </c>
      <c r="J614" s="21">
        <v>17.899999999999999</v>
      </c>
      <c r="K614" s="21">
        <v>0.77272727272727271</v>
      </c>
      <c r="L614" s="21">
        <v>3</v>
      </c>
      <c r="M614" s="21">
        <v>86</v>
      </c>
      <c r="N614" s="21">
        <v>2017</v>
      </c>
    </row>
    <row r="615" spans="1:18" x14ac:dyDescent="0.25">
      <c r="A615" s="20">
        <v>1</v>
      </c>
      <c r="B615" s="20" t="s">
        <v>318</v>
      </c>
      <c r="C615" s="21">
        <v>42</v>
      </c>
      <c r="D615" s="21">
        <v>157.999757628</v>
      </c>
      <c r="E615" s="21">
        <v>37.999941708000001</v>
      </c>
      <c r="F615" s="19">
        <v>122</v>
      </c>
      <c r="G615">
        <v>0</v>
      </c>
      <c r="H615" s="21">
        <v>0</v>
      </c>
      <c r="I615" s="21">
        <v>84.000067200000004</v>
      </c>
      <c r="J615" s="21">
        <v>26.2</v>
      </c>
      <c r="K615" s="21">
        <v>0.90243902439024393</v>
      </c>
      <c r="L615" s="21">
        <v>3</v>
      </c>
      <c r="M615" s="21">
        <v>68</v>
      </c>
      <c r="N615" s="21">
        <v>2017</v>
      </c>
    </row>
    <row r="616" spans="1:18" x14ac:dyDescent="0.25">
      <c r="A616" s="20">
        <v>1</v>
      </c>
      <c r="B616" s="20" t="s">
        <v>318</v>
      </c>
      <c r="C616" s="21">
        <v>30</v>
      </c>
      <c r="D616" s="21">
        <v>285.99956127600001</v>
      </c>
      <c r="E616" s="21">
        <v>85.999868076000013</v>
      </c>
      <c r="F616" s="19">
        <v>118</v>
      </c>
      <c r="G616">
        <v>0</v>
      </c>
      <c r="H616" s="21">
        <v>0</v>
      </c>
      <c r="I616" s="21">
        <v>104.00008320000001</v>
      </c>
      <c r="J616" s="21">
        <v>28.8</v>
      </c>
      <c r="K616" s="21">
        <v>0.92682926829268286</v>
      </c>
      <c r="L616" s="21">
        <v>3</v>
      </c>
      <c r="M616" s="21">
        <v>78</v>
      </c>
      <c r="N616" s="21">
        <v>2018</v>
      </c>
      <c r="Q616" s="21"/>
      <c r="R616" s="21"/>
    </row>
    <row r="617" spans="1:18" x14ac:dyDescent="0.25">
      <c r="A617" s="20">
        <v>0</v>
      </c>
      <c r="B617" s="20" t="s">
        <v>318</v>
      </c>
      <c r="C617" s="21">
        <v>45</v>
      </c>
      <c r="D617" s="21">
        <v>139.99978524000002</v>
      </c>
      <c r="E617" s="21">
        <v>63.999901823999998</v>
      </c>
      <c r="F617" s="19">
        <v>94</v>
      </c>
      <c r="G617">
        <v>0</v>
      </c>
      <c r="H617" s="21">
        <v>0</v>
      </c>
      <c r="I617" s="21">
        <v>86.000068799999994</v>
      </c>
      <c r="J617" s="21">
        <v>20.399999999999999</v>
      </c>
      <c r="K617" s="21">
        <v>0.74452554744525534</v>
      </c>
      <c r="L617" s="21">
        <v>3</v>
      </c>
      <c r="M617" s="21">
        <v>100</v>
      </c>
      <c r="N617" s="21">
        <v>2018</v>
      </c>
      <c r="Q617" s="21"/>
      <c r="R617" s="21"/>
    </row>
    <row r="618" spans="1:18" x14ac:dyDescent="0.25">
      <c r="A618" s="20">
        <v>1</v>
      </c>
      <c r="B618" s="20" t="s">
        <v>318</v>
      </c>
      <c r="C618" s="21">
        <v>66</v>
      </c>
      <c r="D618" s="21">
        <v>293.99954900400002</v>
      </c>
      <c r="E618" s="21">
        <v>118.999817454</v>
      </c>
      <c r="F618" s="19">
        <v>106</v>
      </c>
      <c r="G618">
        <v>0</v>
      </c>
      <c r="H618" s="21">
        <v>0</v>
      </c>
      <c r="I618" s="21">
        <v>82.000065599999999</v>
      </c>
      <c r="J618" s="21">
        <v>20.2</v>
      </c>
      <c r="K618" s="21">
        <v>1.0169491525423728</v>
      </c>
      <c r="L618" s="21">
        <v>3</v>
      </c>
      <c r="M618" s="21">
        <v>80</v>
      </c>
      <c r="N618" s="21">
        <v>2018</v>
      </c>
      <c r="Q618" s="21"/>
      <c r="R618" s="21"/>
    </row>
    <row r="619" spans="1:18" x14ac:dyDescent="0.25">
      <c r="A619" s="20">
        <v>1</v>
      </c>
      <c r="B619" s="20" t="s">
        <v>318</v>
      </c>
      <c r="C619" s="21">
        <v>67</v>
      </c>
      <c r="D619" s="21">
        <v>163.99974842400002</v>
      </c>
      <c r="E619" s="21">
        <v>52.999918698000002</v>
      </c>
      <c r="F619" s="19">
        <v>128</v>
      </c>
      <c r="G619">
        <v>0</v>
      </c>
      <c r="H619" s="21">
        <v>0</v>
      </c>
      <c r="I619" s="21">
        <v>94.000075199999998</v>
      </c>
      <c r="J619" s="21">
        <v>27.5</v>
      </c>
      <c r="K619" s="21">
        <v>0.89743589743589747</v>
      </c>
      <c r="L619" s="21">
        <v>3</v>
      </c>
      <c r="M619" s="21">
        <v>92</v>
      </c>
      <c r="N619" s="21">
        <v>2018</v>
      </c>
      <c r="Q619" s="21"/>
      <c r="R619" s="21"/>
    </row>
    <row r="620" spans="1:18" x14ac:dyDescent="0.25">
      <c r="A620" s="20">
        <v>0</v>
      </c>
      <c r="B620" s="20" t="s">
        <v>318</v>
      </c>
      <c r="C620" s="21">
        <v>53</v>
      </c>
      <c r="D620" s="21">
        <v>227.99965024799999</v>
      </c>
      <c r="E620" s="21">
        <v>77.999880348000005</v>
      </c>
      <c r="F620" s="19">
        <v>110</v>
      </c>
      <c r="G620">
        <v>0</v>
      </c>
      <c r="H620" s="21">
        <v>0</v>
      </c>
      <c r="I620" s="21">
        <v>76.0000608</v>
      </c>
      <c r="J620" s="21">
        <v>24.1</v>
      </c>
      <c r="K620" s="21">
        <v>0.75</v>
      </c>
      <c r="L620" s="21">
        <v>3</v>
      </c>
      <c r="M620" s="21">
        <v>93</v>
      </c>
      <c r="N620" s="21">
        <v>2018</v>
      </c>
      <c r="R620" s="19"/>
    </row>
    <row r="621" spans="1:18" x14ac:dyDescent="0.25">
      <c r="A621" s="20">
        <v>1</v>
      </c>
      <c r="B621" s="20" t="s">
        <v>318</v>
      </c>
      <c r="C621" s="21">
        <v>29</v>
      </c>
      <c r="D621" s="21">
        <v>166.999743822</v>
      </c>
      <c r="E621" s="21">
        <v>43.999932504</v>
      </c>
      <c r="F621" s="19">
        <v>112</v>
      </c>
      <c r="G621">
        <v>0</v>
      </c>
      <c r="H621" s="21">
        <v>0</v>
      </c>
      <c r="I621" s="21">
        <v>95.000076000000007</v>
      </c>
      <c r="J621" s="21">
        <v>46.2</v>
      </c>
      <c r="K621" s="21">
        <v>0.93877551020408168</v>
      </c>
      <c r="L621" s="21">
        <v>3</v>
      </c>
      <c r="M621" s="21">
        <v>80</v>
      </c>
      <c r="N621" s="21">
        <v>2018</v>
      </c>
      <c r="R621" s="19"/>
    </row>
    <row r="622" spans="1:18" x14ac:dyDescent="0.25">
      <c r="A622" s="20">
        <v>0</v>
      </c>
      <c r="B622" s="20" t="s">
        <v>318</v>
      </c>
      <c r="C622" s="21">
        <v>46</v>
      </c>
      <c r="D622" s="21">
        <v>156.999759162</v>
      </c>
      <c r="E622" s="21">
        <v>54.999915629999997</v>
      </c>
      <c r="F622" s="19">
        <v>118</v>
      </c>
      <c r="G622">
        <v>0</v>
      </c>
      <c r="H622" s="21">
        <v>0</v>
      </c>
      <c r="I622" s="21">
        <v>85.000067999999999</v>
      </c>
      <c r="J622" s="21">
        <v>21.9</v>
      </c>
      <c r="K622" s="21">
        <v>0.87500000000000011</v>
      </c>
      <c r="L622" s="21">
        <v>3</v>
      </c>
      <c r="M622" s="21">
        <v>100</v>
      </c>
      <c r="N622" s="21">
        <v>2018</v>
      </c>
      <c r="R622" s="19"/>
    </row>
    <row r="623" spans="1:18" x14ac:dyDescent="0.25">
      <c r="A623" s="20">
        <v>0</v>
      </c>
      <c r="B623" s="20" t="s">
        <v>318</v>
      </c>
      <c r="C623" s="21">
        <v>36</v>
      </c>
      <c r="D623" s="21">
        <v>150.99976836600001</v>
      </c>
      <c r="E623" s="21">
        <v>34.999946310000006</v>
      </c>
      <c r="F623" s="19">
        <v>100</v>
      </c>
      <c r="G623">
        <v>0</v>
      </c>
      <c r="H623" s="21">
        <v>0</v>
      </c>
      <c r="I623" s="21">
        <v>83.000066400000009</v>
      </c>
      <c r="J623" s="21">
        <v>25.8</v>
      </c>
      <c r="K623" s="21">
        <v>0.88815789473684204</v>
      </c>
      <c r="L623" s="21">
        <v>3</v>
      </c>
      <c r="M623" s="21">
        <v>92</v>
      </c>
      <c r="N623" s="21">
        <v>2018</v>
      </c>
      <c r="R623" s="19"/>
    </row>
    <row r="624" spans="1:18" x14ac:dyDescent="0.25">
      <c r="A624" s="20">
        <v>0</v>
      </c>
      <c r="B624" s="20" t="s">
        <v>318</v>
      </c>
      <c r="C624" s="21">
        <v>39</v>
      </c>
      <c r="D624" s="21">
        <v>180.99972234600003</v>
      </c>
      <c r="E624" s="21">
        <v>70.999891086000005</v>
      </c>
      <c r="F624" s="19">
        <v>132</v>
      </c>
      <c r="G624">
        <v>0</v>
      </c>
      <c r="H624" s="21">
        <v>0</v>
      </c>
      <c r="I624" s="21">
        <v>81.000064800000004</v>
      </c>
      <c r="J624" s="21">
        <v>32.299999999999997</v>
      </c>
      <c r="K624" s="21">
        <v>0.88235294117647056</v>
      </c>
      <c r="L624" s="21">
        <v>3</v>
      </c>
      <c r="M624" s="21">
        <v>83</v>
      </c>
      <c r="N624" s="21">
        <v>2018</v>
      </c>
      <c r="R624" s="19"/>
    </row>
    <row r="625" spans="1:18" x14ac:dyDescent="0.25">
      <c r="A625" s="20">
        <v>0</v>
      </c>
      <c r="B625" s="20" t="s">
        <v>318</v>
      </c>
      <c r="C625" s="21">
        <v>45</v>
      </c>
      <c r="D625" s="21">
        <v>247.99961956800001</v>
      </c>
      <c r="E625" s="21">
        <v>45.999929435999995</v>
      </c>
      <c r="F625" s="19">
        <v>144</v>
      </c>
      <c r="G625">
        <v>0</v>
      </c>
      <c r="H625" s="21">
        <v>0</v>
      </c>
      <c r="I625" s="21">
        <v>87.000069600000003</v>
      </c>
      <c r="J625" s="21">
        <v>31.6</v>
      </c>
      <c r="K625" s="21">
        <v>0.91666666666666674</v>
      </c>
      <c r="L625" s="21">
        <v>3</v>
      </c>
      <c r="M625" s="21">
        <v>61</v>
      </c>
      <c r="N625" s="21">
        <v>2018</v>
      </c>
      <c r="R625" s="19"/>
    </row>
    <row r="626" spans="1:18" x14ac:dyDescent="0.25">
      <c r="A626" s="20">
        <v>0</v>
      </c>
      <c r="B626" s="20" t="s">
        <v>318</v>
      </c>
      <c r="C626" s="21">
        <v>63</v>
      </c>
      <c r="D626" s="21">
        <v>257.99960422800001</v>
      </c>
      <c r="E626" s="21">
        <v>68.999894154000003</v>
      </c>
      <c r="F626" s="19">
        <v>136</v>
      </c>
      <c r="G626">
        <v>0</v>
      </c>
      <c r="H626" s="21">
        <v>0</v>
      </c>
      <c r="I626" s="21">
        <v>88.000070399999998</v>
      </c>
      <c r="J626" s="21">
        <v>26.4</v>
      </c>
      <c r="K626" s="21">
        <v>0.86075949367088611</v>
      </c>
      <c r="L626" s="21">
        <v>3</v>
      </c>
      <c r="M626" s="21">
        <v>78</v>
      </c>
      <c r="N626" s="21">
        <v>2018</v>
      </c>
      <c r="R626" s="19"/>
    </row>
    <row r="627" spans="1:18" x14ac:dyDescent="0.25">
      <c r="A627" s="20">
        <v>0</v>
      </c>
      <c r="B627" s="20" t="s">
        <v>318</v>
      </c>
      <c r="C627" s="21">
        <v>52</v>
      </c>
      <c r="D627" s="21">
        <v>226.99965178200003</v>
      </c>
      <c r="E627" s="21">
        <v>95.999852736000008</v>
      </c>
      <c r="F627" s="19">
        <v>140</v>
      </c>
      <c r="G627">
        <v>0</v>
      </c>
      <c r="H627" s="21">
        <v>0</v>
      </c>
      <c r="I627" s="21">
        <v>96.000076800000002</v>
      </c>
      <c r="J627" s="21">
        <v>22.1</v>
      </c>
      <c r="K627" s="21">
        <v>0.68152866242038213</v>
      </c>
      <c r="L627" s="21">
        <v>3</v>
      </c>
      <c r="M627" s="21">
        <v>81</v>
      </c>
      <c r="N627" s="21">
        <v>2018</v>
      </c>
      <c r="R627" s="19"/>
    </row>
    <row r="628" spans="1:18" x14ac:dyDescent="0.25">
      <c r="A628" s="20">
        <v>0</v>
      </c>
      <c r="B628" s="20" t="s">
        <v>318</v>
      </c>
      <c r="C628" s="21">
        <v>47</v>
      </c>
      <c r="D628" s="21">
        <v>278.99957201400002</v>
      </c>
      <c r="E628" s="21">
        <v>81.999874212000009</v>
      </c>
      <c r="F628" s="19">
        <v>120</v>
      </c>
      <c r="G628">
        <v>0</v>
      </c>
      <c r="H628" s="21">
        <v>0</v>
      </c>
      <c r="I628" s="21">
        <v>96.000076800000002</v>
      </c>
      <c r="J628" s="21">
        <v>30.2</v>
      </c>
      <c r="K628" s="21">
        <v>0.86144578313253017</v>
      </c>
      <c r="L628" s="21">
        <v>3</v>
      </c>
      <c r="M628" s="21">
        <v>80</v>
      </c>
      <c r="N628" s="21">
        <v>2018</v>
      </c>
      <c r="R628" s="19"/>
    </row>
    <row r="629" spans="1:18" x14ac:dyDescent="0.25">
      <c r="A629" s="20">
        <v>1</v>
      </c>
      <c r="B629" s="20" t="s">
        <v>318</v>
      </c>
      <c r="C629" s="21">
        <v>56</v>
      </c>
      <c r="D629" s="21">
        <v>245.999622636</v>
      </c>
      <c r="E629" s="21">
        <v>36.999943242000001</v>
      </c>
      <c r="F629" s="19">
        <v>130</v>
      </c>
      <c r="G629">
        <v>1</v>
      </c>
      <c r="H629" s="21">
        <v>0</v>
      </c>
      <c r="I629" s="21">
        <v>471.00037679999997</v>
      </c>
      <c r="J629" s="21">
        <v>34.5</v>
      </c>
      <c r="K629" s="21">
        <v>0.98295454545454541</v>
      </c>
      <c r="L629" s="21">
        <v>3</v>
      </c>
      <c r="M629" s="21">
        <v>45</v>
      </c>
      <c r="N629" s="21">
        <v>2018</v>
      </c>
      <c r="R629" s="19"/>
    </row>
    <row r="630" spans="1:18" x14ac:dyDescent="0.25">
      <c r="A630" s="20">
        <v>1</v>
      </c>
      <c r="B630" s="20" t="s">
        <v>318</v>
      </c>
      <c r="C630" s="21">
        <v>64</v>
      </c>
      <c r="D630" s="21">
        <v>210.99967632599999</v>
      </c>
      <c r="E630" s="21">
        <v>78.999878813999999</v>
      </c>
      <c r="F630" s="19">
        <v>116</v>
      </c>
      <c r="G630">
        <v>0</v>
      </c>
      <c r="H630" s="21">
        <v>0</v>
      </c>
      <c r="I630" s="21">
        <v>111.0000888</v>
      </c>
      <c r="J630" s="21">
        <v>21</v>
      </c>
      <c r="K630" s="21">
        <v>0.85620915032679745</v>
      </c>
      <c r="L630" s="21">
        <v>3</v>
      </c>
      <c r="M630" s="21">
        <v>89</v>
      </c>
      <c r="N630" s="21">
        <v>2018</v>
      </c>
      <c r="R630" s="19"/>
    </row>
    <row r="631" spans="1:18" x14ac:dyDescent="0.25">
      <c r="A631" s="20">
        <v>1</v>
      </c>
      <c r="B631" s="20" t="s">
        <v>318</v>
      </c>
      <c r="C631" s="21">
        <v>38</v>
      </c>
      <c r="D631" s="21">
        <v>169.99973922000001</v>
      </c>
      <c r="E631" s="21">
        <v>45.999929435999995</v>
      </c>
      <c r="F631" s="19">
        <v>110</v>
      </c>
      <c r="G631">
        <v>0</v>
      </c>
      <c r="H631" s="21">
        <v>0</v>
      </c>
      <c r="I631" s="21">
        <v>99.000079200000002</v>
      </c>
      <c r="J631" s="21">
        <v>28.9</v>
      </c>
      <c r="K631" s="21">
        <v>0.88372093023255816</v>
      </c>
      <c r="L631" s="21">
        <v>3</v>
      </c>
      <c r="M631" s="21">
        <v>92</v>
      </c>
      <c r="N631" s="21">
        <v>2018</v>
      </c>
      <c r="R631" s="19"/>
    </row>
    <row r="632" spans="1:18" x14ac:dyDescent="0.25">
      <c r="A632" s="20">
        <v>0</v>
      </c>
      <c r="B632" s="20" t="s">
        <v>318</v>
      </c>
      <c r="C632" s="21">
        <v>56</v>
      </c>
      <c r="D632" s="21">
        <v>217.99966558800003</v>
      </c>
      <c r="E632" s="21">
        <v>56.999912561999999</v>
      </c>
      <c r="F632" s="19">
        <v>112</v>
      </c>
      <c r="G632">
        <v>0</v>
      </c>
      <c r="H632" s="21">
        <v>0</v>
      </c>
      <c r="I632" s="21">
        <v>95.000076000000007</v>
      </c>
      <c r="J632" s="21">
        <v>32.4</v>
      </c>
      <c r="K632" s="21">
        <v>0.81395348837209314</v>
      </c>
      <c r="L632" s="21">
        <v>3</v>
      </c>
      <c r="M632" s="21">
        <v>83</v>
      </c>
      <c r="N632" s="21">
        <v>2018</v>
      </c>
      <c r="R632" s="19"/>
    </row>
    <row r="633" spans="1:18" x14ac:dyDescent="0.25">
      <c r="A633" s="20">
        <v>0</v>
      </c>
      <c r="B633" s="20" t="s">
        <v>318</v>
      </c>
      <c r="C633" s="21">
        <v>52</v>
      </c>
      <c r="D633" s="21">
        <v>237.99963490799999</v>
      </c>
      <c r="E633" s="21">
        <v>54.999915629999997</v>
      </c>
      <c r="F633" s="19">
        <v>120</v>
      </c>
      <c r="G633">
        <v>0</v>
      </c>
      <c r="H633" s="21">
        <v>1</v>
      </c>
      <c r="I633" s="21">
        <v>90.000071999999989</v>
      </c>
      <c r="J633" s="21">
        <v>26.8</v>
      </c>
      <c r="K633" s="21">
        <v>0.88372093023255816</v>
      </c>
      <c r="L633" s="21">
        <v>3</v>
      </c>
      <c r="M633" s="21">
        <v>74</v>
      </c>
      <c r="N633" s="21">
        <v>2018</v>
      </c>
      <c r="R633" s="19"/>
    </row>
    <row r="634" spans="1:18" x14ac:dyDescent="0.25">
      <c r="A634" s="20">
        <v>1</v>
      </c>
      <c r="B634" s="20" t="s">
        <v>318</v>
      </c>
      <c r="C634" s="21">
        <v>68</v>
      </c>
      <c r="D634" s="21">
        <v>194.99970087</v>
      </c>
      <c r="E634" s="21">
        <v>60.999906426000003</v>
      </c>
      <c r="F634" s="19">
        <v>114</v>
      </c>
      <c r="G634">
        <v>0</v>
      </c>
      <c r="H634" s="21">
        <v>0</v>
      </c>
      <c r="I634" s="21">
        <v>92.000073600000007</v>
      </c>
      <c r="J634" s="21">
        <v>22.3</v>
      </c>
      <c r="K634" s="21">
        <v>0.88571428571428557</v>
      </c>
      <c r="L634" s="21">
        <v>3</v>
      </c>
      <c r="M634" s="21">
        <v>100</v>
      </c>
      <c r="N634" s="21">
        <v>2018</v>
      </c>
      <c r="R634" s="19"/>
    </row>
    <row r="635" spans="1:18" x14ac:dyDescent="0.25">
      <c r="A635" s="20">
        <v>0</v>
      </c>
      <c r="B635" s="20" t="s">
        <v>318</v>
      </c>
      <c r="C635" s="21">
        <v>54</v>
      </c>
      <c r="D635" s="21">
        <v>177.00000000000011</v>
      </c>
      <c r="E635" s="21">
        <v>86.000000000000057</v>
      </c>
      <c r="F635" s="19">
        <v>142</v>
      </c>
      <c r="G635">
        <v>1</v>
      </c>
      <c r="H635" s="21">
        <v>0</v>
      </c>
      <c r="I635" s="21">
        <v>111.99999999999996</v>
      </c>
      <c r="J635" s="21">
        <v>28.5</v>
      </c>
      <c r="K635" s="21">
        <v>0.88372093023256126</v>
      </c>
      <c r="L635" s="21">
        <v>3</v>
      </c>
      <c r="M635" s="21">
        <v>77</v>
      </c>
      <c r="N635" s="21">
        <v>2018</v>
      </c>
      <c r="R635" s="19"/>
    </row>
    <row r="636" spans="1:18" x14ac:dyDescent="0.25">
      <c r="A636" s="20">
        <v>1</v>
      </c>
      <c r="B636" s="20" t="s">
        <v>318</v>
      </c>
      <c r="C636" s="21">
        <v>43</v>
      </c>
      <c r="D636" s="21">
        <v>198.99969473400003</v>
      </c>
      <c r="E636" s="21">
        <v>45.999929435999995</v>
      </c>
      <c r="F636" s="19">
        <v>100</v>
      </c>
      <c r="G636">
        <v>0</v>
      </c>
      <c r="H636" s="21">
        <v>0</v>
      </c>
      <c r="I636" s="21">
        <v>96.000076800000002</v>
      </c>
      <c r="J636" s="21">
        <v>25.9</v>
      </c>
      <c r="K636" s="21">
        <v>0.86075949367088611</v>
      </c>
      <c r="L636" s="21">
        <v>3</v>
      </c>
      <c r="M636" s="21">
        <v>92</v>
      </c>
      <c r="N636" s="21">
        <v>2018</v>
      </c>
      <c r="R636" s="19"/>
    </row>
    <row r="637" spans="1:18" x14ac:dyDescent="0.25">
      <c r="A637" s="20">
        <v>0</v>
      </c>
      <c r="B637" s="20" t="s">
        <v>318</v>
      </c>
      <c r="C637" s="21">
        <v>65</v>
      </c>
      <c r="D637" s="21">
        <v>237.99963490799999</v>
      </c>
      <c r="E637" s="21">
        <v>85.999868076000013</v>
      </c>
      <c r="F637" s="19">
        <v>106</v>
      </c>
      <c r="G637">
        <v>0</v>
      </c>
      <c r="H637" s="21">
        <v>0</v>
      </c>
      <c r="I637" s="21">
        <v>87.000069600000003</v>
      </c>
      <c r="J637" s="21">
        <v>24.9</v>
      </c>
      <c r="K637" s="21">
        <v>0.76470588235294124</v>
      </c>
      <c r="L637" s="21">
        <v>3</v>
      </c>
      <c r="M637" s="21">
        <v>89</v>
      </c>
      <c r="N637" s="21">
        <v>2018</v>
      </c>
      <c r="R637" s="19"/>
    </row>
    <row r="638" spans="1:18" x14ac:dyDescent="0.25">
      <c r="A638" s="20">
        <v>1</v>
      </c>
      <c r="B638" s="20" t="s">
        <v>318</v>
      </c>
      <c r="C638" s="21">
        <v>51</v>
      </c>
      <c r="D638" s="21">
        <v>196.99969780200001</v>
      </c>
      <c r="E638" s="21">
        <v>46.999927902000003</v>
      </c>
      <c r="F638" s="19">
        <v>126</v>
      </c>
      <c r="G638">
        <v>0</v>
      </c>
      <c r="H638" s="21">
        <v>0</v>
      </c>
      <c r="I638" s="21">
        <v>113.00009039999999</v>
      </c>
      <c r="J638" s="21">
        <v>33.4</v>
      </c>
      <c r="K638" s="21">
        <v>0.9655172413793105</v>
      </c>
      <c r="L638" s="21">
        <v>3</v>
      </c>
      <c r="M638" s="21">
        <v>75</v>
      </c>
      <c r="N638" s="21">
        <v>2018</v>
      </c>
      <c r="R638" s="19"/>
    </row>
    <row r="639" spans="1:18" x14ac:dyDescent="0.25">
      <c r="A639" s="20">
        <v>1</v>
      </c>
      <c r="B639" s="20" t="s">
        <v>318</v>
      </c>
      <c r="C639" s="21">
        <v>32</v>
      </c>
      <c r="D639" s="21">
        <v>150.99976836600001</v>
      </c>
      <c r="E639" s="21">
        <v>56.999912561999999</v>
      </c>
      <c r="F639" s="19">
        <v>98</v>
      </c>
      <c r="G639">
        <v>0</v>
      </c>
      <c r="H639" s="21">
        <v>0</v>
      </c>
      <c r="I639" s="21">
        <v>89.000071199999994</v>
      </c>
      <c r="J639" s="21">
        <v>21.6</v>
      </c>
      <c r="K639" s="21">
        <v>0.875</v>
      </c>
      <c r="L639" s="21">
        <v>3</v>
      </c>
      <c r="M639" s="21">
        <v>100</v>
      </c>
      <c r="N639" s="21">
        <v>2018</v>
      </c>
      <c r="R639" s="19"/>
    </row>
    <row r="640" spans="1:18" x14ac:dyDescent="0.25">
      <c r="A640" s="20">
        <v>1</v>
      </c>
      <c r="B640" s="20" t="s">
        <v>318</v>
      </c>
      <c r="C640" s="21">
        <v>68</v>
      </c>
      <c r="D640" s="21">
        <v>128.999802114</v>
      </c>
      <c r="E640" s="21">
        <v>55.999914096000005</v>
      </c>
      <c r="F640" s="19">
        <v>118</v>
      </c>
      <c r="G640">
        <v>1</v>
      </c>
      <c r="H640" s="21">
        <v>0</v>
      </c>
      <c r="I640" s="21">
        <v>76.0000608</v>
      </c>
      <c r="J640" s="21">
        <v>30.1</v>
      </c>
      <c r="K640" s="21">
        <v>0.97619047619047616</v>
      </c>
      <c r="L640" s="21">
        <v>3</v>
      </c>
      <c r="M640" s="21">
        <v>91</v>
      </c>
      <c r="N640" s="21">
        <v>2018</v>
      </c>
      <c r="R640" s="19"/>
    </row>
    <row r="641" spans="1:18" x14ac:dyDescent="0.25">
      <c r="A641" s="20">
        <v>0</v>
      </c>
      <c r="B641" s="20" t="s">
        <v>318</v>
      </c>
      <c r="C641" s="21">
        <v>37</v>
      </c>
      <c r="D641" s="21">
        <v>117.99981898800002</v>
      </c>
      <c r="E641" s="21">
        <v>36.999943242000001</v>
      </c>
      <c r="F641" s="19">
        <v>100</v>
      </c>
      <c r="G641">
        <v>0</v>
      </c>
      <c r="H641" s="21">
        <v>0</v>
      </c>
      <c r="I641" s="21">
        <v>78.00006239999999</v>
      </c>
      <c r="J641" s="21">
        <v>19.600000000000001</v>
      </c>
      <c r="K641" s="21">
        <v>0.71428571428571419</v>
      </c>
      <c r="L641" s="21">
        <v>3</v>
      </c>
      <c r="M641" s="21">
        <v>92</v>
      </c>
      <c r="N641" s="21">
        <v>2018</v>
      </c>
      <c r="R641" s="19"/>
    </row>
    <row r="642" spans="1:18" x14ac:dyDescent="0.25">
      <c r="A642" s="20">
        <v>0</v>
      </c>
      <c r="B642" s="20" t="s">
        <v>318</v>
      </c>
      <c r="C642" s="21">
        <v>24</v>
      </c>
      <c r="D642" s="21">
        <v>149.99976989999999</v>
      </c>
      <c r="E642" s="21">
        <v>51.999920232000008</v>
      </c>
      <c r="F642" s="19">
        <v>102</v>
      </c>
      <c r="G642">
        <v>0</v>
      </c>
      <c r="H642" s="21">
        <v>0</v>
      </c>
      <c r="I642" s="21">
        <v>88.000070399999998</v>
      </c>
      <c r="J642" s="21">
        <v>20</v>
      </c>
      <c r="K642" s="21">
        <v>0.79032258064516125</v>
      </c>
      <c r="L642" s="21">
        <v>3</v>
      </c>
      <c r="M642" s="21">
        <v>100</v>
      </c>
      <c r="N642" s="21">
        <v>2018</v>
      </c>
      <c r="R642" s="19"/>
    </row>
    <row r="643" spans="1:18" x14ac:dyDescent="0.25">
      <c r="A643" s="20">
        <v>0</v>
      </c>
      <c r="B643" s="20" t="s">
        <v>318</v>
      </c>
      <c r="C643" s="21">
        <v>51</v>
      </c>
      <c r="D643" s="21">
        <v>204.99968552999999</v>
      </c>
      <c r="E643" s="21">
        <v>51.999920232000008</v>
      </c>
      <c r="F643" s="19">
        <v>104</v>
      </c>
      <c r="G643">
        <v>0</v>
      </c>
      <c r="H643" s="21">
        <v>0</v>
      </c>
      <c r="I643" s="21">
        <v>109.0000872</v>
      </c>
      <c r="J643" s="21">
        <v>30.2</v>
      </c>
      <c r="K643" s="21">
        <v>0.78735632183908055</v>
      </c>
      <c r="L643" s="21">
        <v>3</v>
      </c>
      <c r="M643" s="21">
        <v>82</v>
      </c>
      <c r="N643" s="21">
        <v>2018</v>
      </c>
      <c r="R643" s="19"/>
    </row>
    <row r="644" spans="1:18" x14ac:dyDescent="0.25">
      <c r="A644" s="20">
        <v>1</v>
      </c>
      <c r="B644" s="20" t="s">
        <v>318</v>
      </c>
      <c r="C644" s="21">
        <v>50</v>
      </c>
      <c r="D644" s="21">
        <v>133.999794444</v>
      </c>
      <c r="E644" s="21">
        <v>53.999917164000003</v>
      </c>
      <c r="F644" s="19">
        <v>120</v>
      </c>
      <c r="G644">
        <v>0</v>
      </c>
      <c r="H644" s="21">
        <v>0</v>
      </c>
      <c r="I644" s="21">
        <v>87.000069600000003</v>
      </c>
      <c r="J644" s="21">
        <v>29.3</v>
      </c>
      <c r="K644" s="21">
        <v>0.90361445783132532</v>
      </c>
      <c r="L644" s="21">
        <v>3</v>
      </c>
      <c r="M644" s="21">
        <v>100</v>
      </c>
      <c r="N644" s="21">
        <v>2018</v>
      </c>
      <c r="R644" s="19"/>
    </row>
    <row r="645" spans="1:18" x14ac:dyDescent="0.25">
      <c r="A645" s="20">
        <v>1</v>
      </c>
      <c r="B645" s="20" t="s">
        <v>318</v>
      </c>
      <c r="C645" s="21">
        <v>34</v>
      </c>
      <c r="D645" s="21">
        <v>117.99981898800002</v>
      </c>
      <c r="E645" s="21">
        <v>42.999934038000006</v>
      </c>
      <c r="F645" s="19">
        <v>106</v>
      </c>
      <c r="G645">
        <v>0</v>
      </c>
      <c r="H645" s="21">
        <v>0</v>
      </c>
      <c r="I645" s="21">
        <v>89.000071199999994</v>
      </c>
      <c r="J645" s="21">
        <v>27</v>
      </c>
      <c r="K645" s="21">
        <v>0.91463414634146345</v>
      </c>
      <c r="L645" s="21">
        <v>3</v>
      </c>
      <c r="M645" s="21">
        <v>96</v>
      </c>
      <c r="N645" s="21">
        <v>2018</v>
      </c>
      <c r="R645" s="19"/>
    </row>
    <row r="646" spans="1:18" x14ac:dyDescent="0.25">
      <c r="A646" s="20">
        <v>1</v>
      </c>
      <c r="B646" s="20" t="s">
        <v>318</v>
      </c>
      <c r="C646" s="21">
        <v>61</v>
      </c>
      <c r="D646" s="21">
        <v>197.99969626800001</v>
      </c>
      <c r="E646" s="21">
        <v>72.999888018000007</v>
      </c>
      <c r="F646" s="19">
        <v>150</v>
      </c>
      <c r="G646">
        <v>0</v>
      </c>
      <c r="H646" s="21">
        <v>0</v>
      </c>
      <c r="I646" s="21">
        <v>94.000075199999998</v>
      </c>
      <c r="J646" s="21">
        <v>31.8</v>
      </c>
      <c r="K646" s="21">
        <v>0.94578313253012047</v>
      </c>
      <c r="L646" s="21">
        <v>3</v>
      </c>
      <c r="M646" s="21">
        <v>81</v>
      </c>
      <c r="N646" s="21">
        <v>2018</v>
      </c>
      <c r="R646" s="19"/>
    </row>
    <row r="647" spans="1:18" x14ac:dyDescent="0.25">
      <c r="A647" s="20">
        <v>0</v>
      </c>
      <c r="B647" s="20" t="s">
        <v>318</v>
      </c>
      <c r="C647" s="21">
        <v>41</v>
      </c>
      <c r="D647" s="21">
        <v>174.99973155000001</v>
      </c>
      <c r="E647" s="21">
        <v>75.999883416000003</v>
      </c>
      <c r="F647" s="19">
        <v>104</v>
      </c>
      <c r="G647">
        <v>0</v>
      </c>
      <c r="H647" s="21">
        <v>0</v>
      </c>
      <c r="I647" s="21">
        <v>106.00008480000001</v>
      </c>
      <c r="J647" s="21">
        <v>18.7</v>
      </c>
      <c r="K647" s="21">
        <v>0.84848484848484862</v>
      </c>
      <c r="L647" s="21">
        <v>3</v>
      </c>
      <c r="M647" s="21">
        <v>96</v>
      </c>
      <c r="N647" s="21">
        <v>2018</v>
      </c>
      <c r="R647" s="19"/>
    </row>
    <row r="648" spans="1:18" x14ac:dyDescent="0.25">
      <c r="A648" s="20">
        <v>1</v>
      </c>
      <c r="B648" s="20" t="s">
        <v>318</v>
      </c>
      <c r="C648" s="21">
        <v>64</v>
      </c>
      <c r="D648" s="21">
        <v>172.99973461800002</v>
      </c>
      <c r="E648" s="21">
        <v>62.999903358000005</v>
      </c>
      <c r="F648" s="19">
        <v>124</v>
      </c>
      <c r="G648">
        <v>0</v>
      </c>
      <c r="H648" s="21">
        <v>0</v>
      </c>
      <c r="I648" s="21">
        <v>89.000071199999994</v>
      </c>
      <c r="J648" s="21">
        <v>25.8</v>
      </c>
      <c r="K648" s="21">
        <v>0.8421052631578948</v>
      </c>
      <c r="L648" s="21">
        <v>3</v>
      </c>
      <c r="M648" s="21">
        <v>92</v>
      </c>
      <c r="N648" s="21">
        <v>2018</v>
      </c>
      <c r="R648" s="19"/>
    </row>
    <row r="649" spans="1:18" x14ac:dyDescent="0.25">
      <c r="A649" s="20">
        <v>0</v>
      </c>
      <c r="B649" s="20" t="s">
        <v>318</v>
      </c>
      <c r="C649" s="21">
        <v>59</v>
      </c>
      <c r="D649" s="21">
        <v>158.99975609399999</v>
      </c>
      <c r="E649" s="21">
        <v>60.999906426000003</v>
      </c>
      <c r="F649" s="19">
        <v>118</v>
      </c>
      <c r="G649">
        <v>0</v>
      </c>
      <c r="H649" s="21">
        <v>0</v>
      </c>
      <c r="I649" s="21">
        <v>135.00010800000001</v>
      </c>
      <c r="J649" s="21">
        <v>30.1</v>
      </c>
      <c r="K649" s="21">
        <v>0.83333333333333337</v>
      </c>
      <c r="L649" s="21">
        <v>3</v>
      </c>
      <c r="M649" s="21">
        <v>78</v>
      </c>
      <c r="N649" s="21">
        <v>2018</v>
      </c>
      <c r="R649" s="19"/>
    </row>
    <row r="650" spans="1:18" x14ac:dyDescent="0.25">
      <c r="A650" s="20">
        <v>0</v>
      </c>
      <c r="B650" s="20" t="s">
        <v>318</v>
      </c>
      <c r="C650" s="21">
        <v>55</v>
      </c>
      <c r="D650" s="21">
        <v>203.999687064</v>
      </c>
      <c r="E650" s="21">
        <v>78.999878813999999</v>
      </c>
      <c r="F650" s="19">
        <v>118</v>
      </c>
      <c r="G650">
        <v>0</v>
      </c>
      <c r="H650" s="21">
        <v>0</v>
      </c>
      <c r="I650" s="21">
        <v>92.000073600000007</v>
      </c>
      <c r="J650" s="21">
        <v>23.8</v>
      </c>
      <c r="K650" s="21">
        <v>0.78048780487804881</v>
      </c>
      <c r="L650" s="21">
        <v>3</v>
      </c>
      <c r="M650" s="21">
        <v>97</v>
      </c>
      <c r="N650" s="21">
        <v>2018</v>
      </c>
      <c r="R650" s="19"/>
    </row>
    <row r="651" spans="1:18" x14ac:dyDescent="0.25">
      <c r="A651" s="20">
        <v>0</v>
      </c>
      <c r="B651" s="20" t="s">
        <v>318</v>
      </c>
      <c r="C651" s="21">
        <v>53</v>
      </c>
      <c r="D651" s="21">
        <v>168.99974075400002</v>
      </c>
      <c r="E651" s="21">
        <v>73.999886484000001</v>
      </c>
      <c r="F651" s="19">
        <v>118</v>
      </c>
      <c r="G651">
        <v>0</v>
      </c>
      <c r="H651" s="21">
        <v>1</v>
      </c>
      <c r="I651" s="21">
        <v>87.000069600000003</v>
      </c>
      <c r="J651" s="21">
        <v>39.1</v>
      </c>
      <c r="K651" s="21">
        <v>0.71698113207547165</v>
      </c>
      <c r="L651" s="21">
        <v>3</v>
      </c>
      <c r="M651" s="21">
        <v>78</v>
      </c>
      <c r="N651" s="21">
        <v>2018</v>
      </c>
      <c r="R651" s="19"/>
    </row>
    <row r="652" spans="1:18" x14ac:dyDescent="0.25">
      <c r="A652" s="20">
        <v>0</v>
      </c>
      <c r="B652" s="20" t="s">
        <v>318</v>
      </c>
      <c r="C652" s="21">
        <v>57</v>
      </c>
      <c r="D652" s="21">
        <v>173.99973308400001</v>
      </c>
      <c r="E652" s="21">
        <v>76.999881882000011</v>
      </c>
      <c r="F652" s="19">
        <v>130</v>
      </c>
      <c r="G652">
        <v>0</v>
      </c>
      <c r="H652" s="21">
        <v>0</v>
      </c>
      <c r="I652" s="21">
        <v>96.000076800000002</v>
      </c>
      <c r="J652" s="21">
        <v>22.1</v>
      </c>
      <c r="K652" s="21">
        <v>0.78873239436619724</v>
      </c>
      <c r="L652" s="21">
        <v>3</v>
      </c>
      <c r="M652" s="21">
        <v>92</v>
      </c>
      <c r="N652" s="21">
        <v>2018</v>
      </c>
      <c r="R652" s="19"/>
    </row>
    <row r="653" spans="1:18" x14ac:dyDescent="0.25">
      <c r="A653" s="20">
        <v>0</v>
      </c>
      <c r="B653" s="20" t="s">
        <v>318</v>
      </c>
      <c r="C653" s="21">
        <v>57</v>
      </c>
      <c r="D653" s="21">
        <v>190.99970700600002</v>
      </c>
      <c r="E653" s="21">
        <v>63.999901823999998</v>
      </c>
      <c r="F653" s="19">
        <v>134</v>
      </c>
      <c r="G653">
        <v>1</v>
      </c>
      <c r="H653" s="21">
        <v>0</v>
      </c>
      <c r="I653" s="21">
        <v>89.000071199999994</v>
      </c>
      <c r="J653" s="21">
        <v>29.1</v>
      </c>
      <c r="K653" s="21">
        <v>0.68888888888888888</v>
      </c>
      <c r="L653" s="21">
        <v>3</v>
      </c>
      <c r="M653" s="21">
        <v>92</v>
      </c>
      <c r="N653" s="21">
        <v>2018</v>
      </c>
      <c r="R653" s="19"/>
    </row>
    <row r="654" spans="1:18" x14ac:dyDescent="0.25">
      <c r="A654" s="20">
        <v>0</v>
      </c>
      <c r="B654" s="20" t="s">
        <v>318</v>
      </c>
      <c r="C654" s="21">
        <v>59</v>
      </c>
      <c r="D654" s="21">
        <v>199.99969320000002</v>
      </c>
      <c r="E654" s="21">
        <v>73.999886484000001</v>
      </c>
      <c r="F654" s="19">
        <v>96</v>
      </c>
      <c r="G654">
        <v>0</v>
      </c>
      <c r="H654" s="21">
        <v>0</v>
      </c>
      <c r="I654" s="21">
        <v>93.000074400000003</v>
      </c>
      <c r="J654" s="21">
        <v>38.6</v>
      </c>
      <c r="K654" s="21">
        <v>0.9126213592233009</v>
      </c>
      <c r="L654" s="21">
        <v>3</v>
      </c>
      <c r="M654" s="21">
        <v>91</v>
      </c>
      <c r="N654" s="21">
        <v>2018</v>
      </c>
      <c r="R654" s="19"/>
    </row>
    <row r="655" spans="1:18" x14ac:dyDescent="0.25">
      <c r="A655" s="20">
        <v>0</v>
      </c>
      <c r="B655" s="20" t="s">
        <v>318</v>
      </c>
      <c r="C655" s="21">
        <v>36</v>
      </c>
      <c r="D655" s="21">
        <v>218.99966405399999</v>
      </c>
      <c r="E655" s="21">
        <v>52.999918698000002</v>
      </c>
      <c r="F655" s="19">
        <v>100</v>
      </c>
      <c r="G655">
        <v>0</v>
      </c>
      <c r="H655" s="21">
        <v>0</v>
      </c>
      <c r="I655" s="21">
        <v>99.000079200000002</v>
      </c>
      <c r="J655" s="21">
        <v>29.7</v>
      </c>
      <c r="K655" s="21">
        <v>0.96250000000000013</v>
      </c>
      <c r="L655" s="21">
        <v>3</v>
      </c>
      <c r="M655" s="21">
        <v>83</v>
      </c>
      <c r="N655" s="21">
        <v>2018</v>
      </c>
      <c r="R655" s="19"/>
    </row>
    <row r="656" spans="1:18" x14ac:dyDescent="0.25">
      <c r="A656" s="20">
        <v>0</v>
      </c>
      <c r="B656" s="20" t="s">
        <v>318</v>
      </c>
      <c r="C656" s="21">
        <v>50</v>
      </c>
      <c r="D656" s="21">
        <v>196.99969780200001</v>
      </c>
      <c r="E656" s="21">
        <v>59.999907960000002</v>
      </c>
      <c r="F656" s="19">
        <v>130</v>
      </c>
      <c r="G656">
        <v>0</v>
      </c>
      <c r="H656" s="21">
        <v>0</v>
      </c>
      <c r="I656" s="21">
        <v>99.000079200000002</v>
      </c>
      <c r="J656" s="21">
        <v>37.700000000000003</v>
      </c>
      <c r="K656" s="21">
        <v>0.85714285714285721</v>
      </c>
      <c r="L656" s="21">
        <v>3</v>
      </c>
      <c r="M656" s="21">
        <v>79</v>
      </c>
      <c r="N656" s="21">
        <v>2018</v>
      </c>
    </row>
    <row r="657" spans="1:14" x14ac:dyDescent="0.25">
      <c r="A657" s="20">
        <v>1</v>
      </c>
      <c r="B657" s="20" t="s">
        <v>318</v>
      </c>
      <c r="C657" s="21">
        <v>59</v>
      </c>
      <c r="D657" s="21">
        <v>172.99973461800002</v>
      </c>
      <c r="E657" s="21">
        <v>47.999926368000004</v>
      </c>
      <c r="F657" s="19">
        <v>114</v>
      </c>
      <c r="G657">
        <v>0</v>
      </c>
      <c r="H657" s="21">
        <v>0</v>
      </c>
      <c r="I657" s="21">
        <v>107.00008560000001</v>
      </c>
      <c r="J657" s="21">
        <v>30.4</v>
      </c>
      <c r="K657" s="21">
        <v>0.97619047619047616</v>
      </c>
      <c r="L657" s="21">
        <v>3</v>
      </c>
      <c r="M657" s="21">
        <v>79</v>
      </c>
      <c r="N657" s="21">
        <v>2018</v>
      </c>
    </row>
    <row r="658" spans="1:14" x14ac:dyDescent="0.25">
      <c r="A658" s="20">
        <v>0</v>
      </c>
      <c r="B658" s="20" t="s">
        <v>318</v>
      </c>
      <c r="C658" s="21">
        <v>52</v>
      </c>
      <c r="D658" s="21">
        <v>198.99969473400003</v>
      </c>
      <c r="E658" s="21">
        <v>78.999878813999999</v>
      </c>
      <c r="F658" s="19">
        <v>114</v>
      </c>
      <c r="G658">
        <v>0</v>
      </c>
      <c r="H658" s="21">
        <v>0</v>
      </c>
      <c r="I658" s="21">
        <v>86.000068799999994</v>
      </c>
      <c r="J658" s="21">
        <v>36</v>
      </c>
      <c r="K658" s="21">
        <v>0.93478260869565211</v>
      </c>
      <c r="L658" s="21">
        <v>3</v>
      </c>
      <c r="M658" s="21">
        <v>87</v>
      </c>
      <c r="N658" s="21">
        <v>2018</v>
      </c>
    </row>
    <row r="659" spans="1:14" x14ac:dyDescent="0.25">
      <c r="A659" s="20">
        <v>0</v>
      </c>
      <c r="B659" s="20" t="s">
        <v>318</v>
      </c>
      <c r="C659" s="21">
        <v>52</v>
      </c>
      <c r="D659" s="21">
        <v>192.99970393799998</v>
      </c>
      <c r="E659" s="21">
        <v>59.999907960000002</v>
      </c>
      <c r="F659" s="19">
        <v>106</v>
      </c>
      <c r="G659">
        <v>0</v>
      </c>
      <c r="H659" s="21">
        <v>0</v>
      </c>
      <c r="I659" s="21">
        <v>85.000067999999999</v>
      </c>
      <c r="J659" s="21">
        <v>35.6</v>
      </c>
      <c r="K659" s="21">
        <v>0.73333333333333328</v>
      </c>
      <c r="L659" s="21">
        <v>3</v>
      </c>
      <c r="M659" s="21">
        <v>93</v>
      </c>
      <c r="N659" s="21">
        <v>2018</v>
      </c>
    </row>
    <row r="660" spans="1:14" x14ac:dyDescent="0.25">
      <c r="A660" s="20">
        <v>0</v>
      </c>
      <c r="B660" s="20" t="s">
        <v>318</v>
      </c>
      <c r="C660" s="21">
        <v>53</v>
      </c>
      <c r="D660" s="21">
        <v>165.99974535600001</v>
      </c>
      <c r="E660" s="21">
        <v>50.999921766</v>
      </c>
      <c r="F660" s="19">
        <v>138</v>
      </c>
      <c r="G660">
        <v>1</v>
      </c>
      <c r="H660" s="21">
        <v>0</v>
      </c>
      <c r="I660" s="21">
        <v>95.000076000000007</v>
      </c>
      <c r="J660" s="21">
        <v>35.6</v>
      </c>
      <c r="K660" s="21">
        <v>0.92822966507177029</v>
      </c>
      <c r="L660" s="21">
        <v>3</v>
      </c>
      <c r="M660" s="21">
        <v>79</v>
      </c>
      <c r="N660" s="21">
        <v>2018</v>
      </c>
    </row>
    <row r="661" spans="1:14" x14ac:dyDescent="0.25">
      <c r="A661" s="20">
        <v>1</v>
      </c>
      <c r="B661" s="20" t="s">
        <v>318</v>
      </c>
      <c r="C661" s="21">
        <v>66</v>
      </c>
      <c r="D661" s="21">
        <v>166.999743822</v>
      </c>
      <c r="E661" s="21">
        <v>63.999901823999998</v>
      </c>
      <c r="F661" s="19">
        <v>148</v>
      </c>
      <c r="G661">
        <v>1</v>
      </c>
      <c r="H661" s="21">
        <v>0</v>
      </c>
      <c r="I661" s="21">
        <v>111.0000888</v>
      </c>
      <c r="J661" s="21">
        <v>40.1</v>
      </c>
      <c r="K661" s="21">
        <v>0.97409326424870457</v>
      </c>
      <c r="L661" s="21">
        <v>3</v>
      </c>
      <c r="M661" s="21">
        <v>65</v>
      </c>
      <c r="N661" s="21">
        <v>2018</v>
      </c>
    </row>
    <row r="662" spans="1:14" x14ac:dyDescent="0.25">
      <c r="A662" s="20">
        <v>0</v>
      </c>
      <c r="B662" s="20" t="s">
        <v>318</v>
      </c>
      <c r="C662" s="21">
        <v>57</v>
      </c>
      <c r="D662" s="21">
        <v>230.999645646</v>
      </c>
      <c r="E662" s="21">
        <v>75.999883416000003</v>
      </c>
      <c r="F662" s="19">
        <v>128</v>
      </c>
      <c r="G662">
        <v>0</v>
      </c>
      <c r="H662" s="21">
        <v>0</v>
      </c>
      <c r="I662" s="21">
        <v>91.000072799999998</v>
      </c>
      <c r="J662" s="21">
        <v>24.7</v>
      </c>
      <c r="K662" s="21">
        <v>0.81645569620253167</v>
      </c>
      <c r="L662" s="21">
        <v>3</v>
      </c>
      <c r="M662" s="21">
        <v>89</v>
      </c>
      <c r="N662" s="21">
        <v>2018</v>
      </c>
    </row>
    <row r="663" spans="1:14" x14ac:dyDescent="0.25">
      <c r="A663" s="20">
        <v>0</v>
      </c>
      <c r="B663" s="20" t="s">
        <v>318</v>
      </c>
      <c r="C663" s="21">
        <v>64</v>
      </c>
      <c r="D663" s="21">
        <v>195.99969933600002</v>
      </c>
      <c r="E663" s="21">
        <v>61.999904892000004</v>
      </c>
      <c r="F663" s="19">
        <v>120</v>
      </c>
      <c r="G663">
        <v>0</v>
      </c>
      <c r="H663" s="21">
        <v>0</v>
      </c>
      <c r="I663" s="21">
        <v>90.000071999999989</v>
      </c>
      <c r="J663" s="21">
        <v>27</v>
      </c>
      <c r="K663" s="21">
        <v>0.82051282051282048</v>
      </c>
      <c r="L663" s="21">
        <v>3</v>
      </c>
      <c r="M663" s="21">
        <v>96</v>
      </c>
      <c r="N663" s="21">
        <v>2018</v>
      </c>
    </row>
    <row r="664" spans="1:14" x14ac:dyDescent="0.25">
      <c r="A664" s="20">
        <v>1</v>
      </c>
      <c r="B664" s="20" t="s">
        <v>318</v>
      </c>
      <c r="C664" s="21">
        <v>66</v>
      </c>
      <c r="D664" s="21">
        <v>168.99974075400002</v>
      </c>
      <c r="E664" s="21">
        <v>70.999891086000005</v>
      </c>
      <c r="F664" s="19">
        <v>100</v>
      </c>
      <c r="G664">
        <v>0</v>
      </c>
      <c r="H664" s="21">
        <v>0</v>
      </c>
      <c r="I664" s="21">
        <v>85.000067999999999</v>
      </c>
      <c r="J664" s="21">
        <v>17.100000000000001</v>
      </c>
      <c r="K664" s="21">
        <v>0.8</v>
      </c>
      <c r="L664" s="21">
        <v>3</v>
      </c>
      <c r="M664" s="21">
        <v>94</v>
      </c>
      <c r="N664" s="21">
        <v>2018</v>
      </c>
    </row>
    <row r="665" spans="1:14" x14ac:dyDescent="0.25">
      <c r="A665" s="20">
        <v>1</v>
      </c>
      <c r="B665" s="20" t="s">
        <v>318</v>
      </c>
      <c r="C665" s="21">
        <v>29</v>
      </c>
      <c r="D665" s="21">
        <v>202.99968859800001</v>
      </c>
      <c r="E665" s="21">
        <v>56.999912561999999</v>
      </c>
      <c r="F665" s="19">
        <v>118</v>
      </c>
      <c r="G665">
        <v>0</v>
      </c>
      <c r="H665" s="21">
        <v>0</v>
      </c>
      <c r="I665" s="21">
        <v>85.000067999999999</v>
      </c>
      <c r="J665" s="21">
        <v>34</v>
      </c>
      <c r="K665" s="21">
        <v>0.95238095238095222</v>
      </c>
      <c r="L665" s="21">
        <v>3</v>
      </c>
      <c r="M665" s="21">
        <v>91</v>
      </c>
      <c r="N665" s="21">
        <v>2018</v>
      </c>
    </row>
    <row r="666" spans="1:14" x14ac:dyDescent="0.25">
      <c r="A666" s="20">
        <v>0</v>
      </c>
      <c r="B666" s="20" t="s">
        <v>318</v>
      </c>
      <c r="C666" s="21">
        <v>33</v>
      </c>
      <c r="D666" s="21">
        <v>191.99970547200002</v>
      </c>
      <c r="E666" s="21">
        <v>59.999907960000002</v>
      </c>
      <c r="F666" s="19">
        <v>138</v>
      </c>
      <c r="G666">
        <v>0</v>
      </c>
      <c r="H666" s="21">
        <v>0</v>
      </c>
      <c r="I666" s="21">
        <v>91.000072799999998</v>
      </c>
      <c r="J666" s="21">
        <v>61.9</v>
      </c>
      <c r="K666" s="21">
        <v>0.8482142857142857</v>
      </c>
      <c r="L666" s="21">
        <v>3</v>
      </c>
      <c r="M666" s="21">
        <v>80</v>
      </c>
      <c r="N666" s="21">
        <v>2018</v>
      </c>
    </row>
    <row r="667" spans="1:14" x14ac:dyDescent="0.25">
      <c r="A667" s="20">
        <v>0</v>
      </c>
      <c r="B667" s="20" t="s">
        <v>318</v>
      </c>
      <c r="C667" s="21">
        <v>44</v>
      </c>
      <c r="D667" s="21">
        <v>164.99974689000001</v>
      </c>
      <c r="E667" s="21">
        <v>46.999927902000003</v>
      </c>
      <c r="F667" s="19">
        <v>108</v>
      </c>
      <c r="G667">
        <v>0</v>
      </c>
      <c r="H667" s="21">
        <v>0</v>
      </c>
      <c r="I667" s="21">
        <v>92.000073600000007</v>
      </c>
      <c r="J667" s="21">
        <v>28.8</v>
      </c>
      <c r="K667" s="21">
        <v>0.75</v>
      </c>
      <c r="L667" s="21">
        <v>3</v>
      </c>
      <c r="M667" s="21">
        <v>96</v>
      </c>
      <c r="N667" s="21">
        <v>2018</v>
      </c>
    </row>
    <row r="668" spans="1:14" x14ac:dyDescent="0.25">
      <c r="A668" s="20">
        <v>0</v>
      </c>
      <c r="B668" s="20" t="s">
        <v>318</v>
      </c>
      <c r="C668" s="21">
        <v>76</v>
      </c>
      <c r="D668" s="21">
        <v>187.99971160800001</v>
      </c>
      <c r="E668" s="21">
        <v>61.999904892000004</v>
      </c>
      <c r="F668" s="19">
        <v>110</v>
      </c>
      <c r="G668">
        <v>0</v>
      </c>
      <c r="H668" s="21">
        <v>0</v>
      </c>
      <c r="I668" s="21">
        <v>87.000069600000003</v>
      </c>
      <c r="J668" s="21">
        <v>21.3</v>
      </c>
      <c r="K668" s="21">
        <v>0.72222222222222232</v>
      </c>
      <c r="L668" s="21">
        <v>3</v>
      </c>
      <c r="M668" s="21">
        <v>100</v>
      </c>
      <c r="N668" s="21">
        <v>2018</v>
      </c>
    </row>
    <row r="669" spans="1:14" x14ac:dyDescent="0.25">
      <c r="A669" s="20">
        <v>0</v>
      </c>
      <c r="B669" s="20" t="s">
        <v>318</v>
      </c>
      <c r="C669" s="21">
        <v>61</v>
      </c>
      <c r="D669" s="21">
        <v>106.999835862</v>
      </c>
      <c r="E669" s="21">
        <v>53.999917164000003</v>
      </c>
      <c r="F669" s="19">
        <v>130</v>
      </c>
      <c r="G669">
        <v>1</v>
      </c>
      <c r="H669" s="21">
        <v>0</v>
      </c>
      <c r="I669" s="21">
        <v>81.000064800000004</v>
      </c>
      <c r="J669" s="21">
        <v>32.6</v>
      </c>
      <c r="K669" s="21">
        <v>0.89583333333333326</v>
      </c>
      <c r="L669" s="21">
        <v>3</v>
      </c>
      <c r="M669" s="21">
        <v>75</v>
      </c>
      <c r="N669" s="21">
        <v>2018</v>
      </c>
    </row>
    <row r="670" spans="1:14" x14ac:dyDescent="0.25">
      <c r="A670" s="20">
        <v>0</v>
      </c>
      <c r="B670" s="20" t="s">
        <v>318</v>
      </c>
      <c r="C670" s="21">
        <v>54</v>
      </c>
      <c r="D670" s="21">
        <v>226.99965178200003</v>
      </c>
      <c r="E670" s="21">
        <v>65.999898755999993</v>
      </c>
      <c r="F670" s="19">
        <v>110</v>
      </c>
      <c r="G670">
        <v>0</v>
      </c>
      <c r="H670" s="21">
        <v>0</v>
      </c>
      <c r="I670" s="21">
        <v>94.000075199999998</v>
      </c>
      <c r="J670" s="21">
        <v>24</v>
      </c>
      <c r="K670" s="21">
        <v>0.87500000000000011</v>
      </c>
      <c r="L670" s="21">
        <v>3</v>
      </c>
      <c r="M670" s="21">
        <v>82</v>
      </c>
      <c r="N670" s="21">
        <v>2018</v>
      </c>
    </row>
    <row r="671" spans="1:14" x14ac:dyDescent="0.25">
      <c r="A671" s="20">
        <v>0</v>
      </c>
      <c r="B671" s="20" t="s">
        <v>318</v>
      </c>
      <c r="C671" s="21">
        <v>57</v>
      </c>
      <c r="D671" s="21">
        <v>217.99966558800003</v>
      </c>
      <c r="E671" s="21">
        <v>56.999912561999999</v>
      </c>
      <c r="F671" s="19">
        <v>160</v>
      </c>
      <c r="G671">
        <v>0</v>
      </c>
      <c r="H671" s="21">
        <v>0</v>
      </c>
      <c r="I671" s="21">
        <v>95.000076000000007</v>
      </c>
      <c r="J671" s="21">
        <v>29.2</v>
      </c>
      <c r="K671" s="21">
        <v>0.93975903614457834</v>
      </c>
      <c r="L671" s="21">
        <v>3</v>
      </c>
      <c r="M671" s="21">
        <v>74</v>
      </c>
      <c r="N671" s="21">
        <v>2018</v>
      </c>
    </row>
    <row r="672" spans="1:14" x14ac:dyDescent="0.25">
      <c r="A672" s="20">
        <v>0</v>
      </c>
      <c r="B672" s="20" t="s">
        <v>318</v>
      </c>
      <c r="C672" s="21">
        <v>47</v>
      </c>
      <c r="D672" s="21">
        <v>224.99965485000001</v>
      </c>
      <c r="E672" s="21">
        <v>61.999904892000004</v>
      </c>
      <c r="F672" s="19">
        <v>128</v>
      </c>
      <c r="G672">
        <v>0</v>
      </c>
      <c r="H672" s="21">
        <v>0</v>
      </c>
      <c r="I672" s="21">
        <v>86.000068799999994</v>
      </c>
      <c r="J672" s="21">
        <v>38.299999999999997</v>
      </c>
      <c r="K672" s="21">
        <v>0.85714285714285721</v>
      </c>
      <c r="L672" s="21">
        <v>3</v>
      </c>
      <c r="M672" s="21">
        <v>80</v>
      </c>
      <c r="N672" s="21">
        <v>2018</v>
      </c>
    </row>
    <row r="673" spans="1:14" x14ac:dyDescent="0.25">
      <c r="A673" s="20">
        <v>1</v>
      </c>
      <c r="B673" s="20" t="s">
        <v>318</v>
      </c>
      <c r="C673" s="21">
        <v>75</v>
      </c>
      <c r="D673" s="21">
        <v>153.99976376400002</v>
      </c>
      <c r="E673" s="21">
        <v>67.999895688000009</v>
      </c>
      <c r="F673" s="19">
        <v>120</v>
      </c>
      <c r="G673">
        <v>0</v>
      </c>
      <c r="H673" s="21">
        <v>0</v>
      </c>
      <c r="I673" s="21">
        <v>111.0000888</v>
      </c>
      <c r="J673" s="21">
        <v>22.4</v>
      </c>
      <c r="K673" s="21">
        <v>0.87179487179487181</v>
      </c>
      <c r="L673" s="21">
        <v>3</v>
      </c>
      <c r="M673" s="21">
        <v>92</v>
      </c>
      <c r="N673" s="21">
        <v>2018</v>
      </c>
    </row>
    <row r="674" spans="1:14" x14ac:dyDescent="0.25">
      <c r="A674" s="20">
        <v>1</v>
      </c>
      <c r="B674" s="20" t="s">
        <v>318</v>
      </c>
      <c r="C674" s="21">
        <v>71</v>
      </c>
      <c r="D674" s="21">
        <v>164.99974689000001</v>
      </c>
      <c r="E674" s="21">
        <v>73.999886484000001</v>
      </c>
      <c r="F674" s="19">
        <v>118</v>
      </c>
      <c r="G674">
        <v>1</v>
      </c>
      <c r="H674" s="21">
        <v>0</v>
      </c>
      <c r="I674" s="21">
        <v>90.000071999999989</v>
      </c>
      <c r="J674" s="21">
        <v>24.5</v>
      </c>
      <c r="K674" s="21">
        <v>0.89743589743589747</v>
      </c>
      <c r="L674" s="21">
        <v>3</v>
      </c>
      <c r="M674" s="21">
        <v>100</v>
      </c>
      <c r="N674" s="21">
        <v>2018</v>
      </c>
    </row>
    <row r="675" spans="1:14" x14ac:dyDescent="0.25">
      <c r="A675" s="20">
        <v>1</v>
      </c>
      <c r="B675" s="20" t="s">
        <v>318</v>
      </c>
      <c r="C675" s="21">
        <v>63</v>
      </c>
      <c r="D675" s="21">
        <v>186.99971314200002</v>
      </c>
      <c r="E675" s="21">
        <v>41.999935571999998</v>
      </c>
      <c r="F675" s="19">
        <v>112</v>
      </c>
      <c r="G675">
        <v>0</v>
      </c>
      <c r="H675" s="21">
        <v>0</v>
      </c>
      <c r="I675" s="21">
        <v>82.000065599999999</v>
      </c>
      <c r="J675" s="21">
        <v>26.8</v>
      </c>
      <c r="K675" s="21">
        <v>1</v>
      </c>
      <c r="L675" s="21">
        <v>3</v>
      </c>
      <c r="M675" s="21">
        <v>86</v>
      </c>
      <c r="N675" s="21">
        <v>2018</v>
      </c>
    </row>
    <row r="676" spans="1:14" x14ac:dyDescent="0.25">
      <c r="A676" s="20">
        <v>0</v>
      </c>
      <c r="B676" s="20" t="s">
        <v>318</v>
      </c>
      <c r="C676" s="21">
        <v>27</v>
      </c>
      <c r="D676" s="21">
        <v>195.99969933600002</v>
      </c>
      <c r="E676" s="21">
        <v>71.999889551999999</v>
      </c>
      <c r="F676" s="19">
        <v>124</v>
      </c>
      <c r="G676">
        <v>0</v>
      </c>
      <c r="H676" s="21">
        <v>0</v>
      </c>
      <c r="I676" s="21">
        <v>100.00008</v>
      </c>
      <c r="J676" s="21">
        <v>23.1</v>
      </c>
      <c r="K676" s="21">
        <v>0.83783783783783772</v>
      </c>
      <c r="L676" s="21">
        <v>3</v>
      </c>
      <c r="M676" s="21">
        <v>96</v>
      </c>
      <c r="N676" s="21">
        <v>2018</v>
      </c>
    </row>
    <row r="677" spans="1:14" x14ac:dyDescent="0.25">
      <c r="A677" s="20">
        <v>0</v>
      </c>
      <c r="B677" s="20" t="s">
        <v>318</v>
      </c>
      <c r="C677" s="21">
        <v>59</v>
      </c>
      <c r="D677" s="21">
        <v>216.99966712200001</v>
      </c>
      <c r="E677" s="21">
        <v>54.999915629999997</v>
      </c>
      <c r="F677" s="19">
        <v>118</v>
      </c>
      <c r="G677">
        <v>0</v>
      </c>
      <c r="H677" s="21">
        <v>0</v>
      </c>
      <c r="I677" s="21">
        <v>118.00009440000001</v>
      </c>
      <c r="J677" s="21">
        <v>38.1</v>
      </c>
      <c r="K677" s="21">
        <v>0.90104166666666674</v>
      </c>
      <c r="L677" s="21">
        <v>3</v>
      </c>
      <c r="M677" s="21">
        <v>68</v>
      </c>
      <c r="N677" s="21">
        <v>2018</v>
      </c>
    </row>
    <row r="678" spans="1:14" x14ac:dyDescent="0.25">
      <c r="A678" s="20">
        <v>0</v>
      </c>
      <c r="B678" s="20" t="s">
        <v>318</v>
      </c>
      <c r="C678" s="21">
        <v>46</v>
      </c>
      <c r="D678" s="21">
        <v>241.99962877200002</v>
      </c>
      <c r="E678" s="21">
        <v>76.999881882000011</v>
      </c>
      <c r="F678" s="19">
        <v>120</v>
      </c>
      <c r="G678">
        <v>0</v>
      </c>
      <c r="H678" s="21">
        <v>0</v>
      </c>
      <c r="I678" s="21">
        <v>104.00008320000001</v>
      </c>
      <c r="J678" s="21">
        <v>39.700000000000003</v>
      </c>
      <c r="K678" s="21">
        <v>0.84905660377358483</v>
      </c>
      <c r="L678" s="21">
        <v>3</v>
      </c>
      <c r="M678" s="21">
        <v>77</v>
      </c>
      <c r="N678" s="21">
        <v>2018</v>
      </c>
    </row>
    <row r="679" spans="1:14" x14ac:dyDescent="0.25">
      <c r="A679" s="20">
        <v>0</v>
      </c>
      <c r="B679" s="20" t="s">
        <v>318</v>
      </c>
      <c r="C679" s="21">
        <v>43</v>
      </c>
      <c r="D679" s="21">
        <v>193.999702404</v>
      </c>
      <c r="E679" s="21">
        <v>43.999932504</v>
      </c>
      <c r="F679" s="19">
        <v>118</v>
      </c>
      <c r="G679">
        <v>0</v>
      </c>
      <c r="H679" s="21">
        <v>0</v>
      </c>
      <c r="I679" s="21">
        <v>95.000076000000007</v>
      </c>
      <c r="J679" s="21">
        <v>31.4</v>
      </c>
      <c r="K679" s="21">
        <v>0.84883720930232553</v>
      </c>
      <c r="L679" s="21">
        <v>3</v>
      </c>
      <c r="M679" s="21">
        <v>86</v>
      </c>
      <c r="N679" s="21">
        <v>2018</v>
      </c>
    </row>
    <row r="680" spans="1:14" x14ac:dyDescent="0.25">
      <c r="A680" s="20">
        <v>0</v>
      </c>
      <c r="B680" s="20" t="s">
        <v>318</v>
      </c>
      <c r="C680" s="21">
        <v>36</v>
      </c>
      <c r="D680" s="21">
        <v>204.99968552999999</v>
      </c>
      <c r="E680" s="21">
        <v>68.999894154000003</v>
      </c>
      <c r="F680" s="19">
        <v>110</v>
      </c>
      <c r="G680">
        <v>0</v>
      </c>
      <c r="H680" s="21">
        <v>0</v>
      </c>
      <c r="I680" s="21">
        <v>80.000064000000009</v>
      </c>
      <c r="J680" s="21">
        <v>25.9</v>
      </c>
      <c r="K680" s="21">
        <v>0.76190476190476186</v>
      </c>
      <c r="L680" s="21">
        <v>3</v>
      </c>
      <c r="M680" s="21">
        <v>97</v>
      </c>
      <c r="N680" s="21">
        <v>2018</v>
      </c>
    </row>
    <row r="681" spans="1:14" x14ac:dyDescent="0.25">
      <c r="A681" s="20">
        <v>0</v>
      </c>
      <c r="B681" s="20" t="s">
        <v>318</v>
      </c>
      <c r="C681" s="21">
        <v>53</v>
      </c>
      <c r="D681" s="21">
        <v>162.99974995800002</v>
      </c>
      <c r="E681" s="21">
        <v>56.999912561999999</v>
      </c>
      <c r="F681" s="19">
        <v>118</v>
      </c>
      <c r="G681">
        <v>0</v>
      </c>
      <c r="H681" s="21">
        <v>0</v>
      </c>
      <c r="I681" s="21">
        <v>111.0000888</v>
      </c>
      <c r="J681" s="21">
        <v>27</v>
      </c>
      <c r="K681" s="21">
        <v>0.94594594594594594</v>
      </c>
      <c r="L681" s="21">
        <v>3</v>
      </c>
      <c r="M681" s="21">
        <v>89</v>
      </c>
      <c r="N681" s="21">
        <v>2018</v>
      </c>
    </row>
    <row r="682" spans="1:14" x14ac:dyDescent="0.25">
      <c r="A682" s="20">
        <v>0</v>
      </c>
      <c r="B682" s="20" t="s">
        <v>318</v>
      </c>
      <c r="C682" s="21">
        <v>69</v>
      </c>
      <c r="D682" s="21">
        <v>188.99971007400001</v>
      </c>
      <c r="E682" s="21">
        <v>67.999895688000009</v>
      </c>
      <c r="F682" s="19">
        <v>102</v>
      </c>
      <c r="G682">
        <v>1</v>
      </c>
      <c r="H682" s="21">
        <v>0</v>
      </c>
      <c r="I682" s="21">
        <v>86.000068799999994</v>
      </c>
      <c r="J682" s="21">
        <v>28.1</v>
      </c>
      <c r="K682" s="21">
        <v>0.8421052631578948</v>
      </c>
      <c r="L682" s="21">
        <v>3</v>
      </c>
      <c r="M682" s="21">
        <v>96</v>
      </c>
      <c r="N682" s="21">
        <v>2018</v>
      </c>
    </row>
    <row r="683" spans="1:14" x14ac:dyDescent="0.25">
      <c r="A683" s="20">
        <v>1</v>
      </c>
      <c r="B683" s="20" t="s">
        <v>318</v>
      </c>
      <c r="C683" s="21">
        <v>57</v>
      </c>
      <c r="D683" s="21">
        <v>195.99969933600002</v>
      </c>
      <c r="E683" s="21">
        <v>48.999924834000005</v>
      </c>
      <c r="F683" s="19">
        <v>134</v>
      </c>
      <c r="G683">
        <v>0</v>
      </c>
      <c r="H683" s="21">
        <v>0</v>
      </c>
      <c r="I683" s="21">
        <v>96.000076800000002</v>
      </c>
      <c r="J683" s="21">
        <v>33.9</v>
      </c>
      <c r="K683" s="21">
        <v>0.89583333333333326</v>
      </c>
      <c r="L683" s="21">
        <v>3</v>
      </c>
      <c r="M683" s="21">
        <v>86</v>
      </c>
      <c r="N683" s="21">
        <v>2018</v>
      </c>
    </row>
    <row r="684" spans="1:14" x14ac:dyDescent="0.25">
      <c r="A684" s="20">
        <v>0</v>
      </c>
      <c r="B684" s="20" t="s">
        <v>318</v>
      </c>
      <c r="C684" s="21">
        <v>65</v>
      </c>
      <c r="D684" s="21">
        <v>187.99971160800001</v>
      </c>
      <c r="E684" s="21">
        <v>63.999901823999998</v>
      </c>
      <c r="F684" s="19">
        <v>110</v>
      </c>
      <c r="G684">
        <v>0</v>
      </c>
      <c r="H684" s="21">
        <v>0</v>
      </c>
      <c r="I684" s="21">
        <v>79.0000632</v>
      </c>
      <c r="J684" s="21">
        <v>22.5</v>
      </c>
      <c r="K684" s="21">
        <v>0.69178082191780832</v>
      </c>
      <c r="L684" s="21">
        <v>3</v>
      </c>
      <c r="M684" s="21">
        <v>100</v>
      </c>
      <c r="N684" s="21">
        <v>2018</v>
      </c>
    </row>
    <row r="685" spans="1:14" x14ac:dyDescent="0.25">
      <c r="A685" s="20">
        <v>1</v>
      </c>
      <c r="B685" s="20" t="s">
        <v>318</v>
      </c>
      <c r="C685" s="21">
        <v>71</v>
      </c>
      <c r="D685" s="21">
        <v>134.99979291</v>
      </c>
      <c r="E685" s="21">
        <v>41.999935571999998</v>
      </c>
      <c r="F685" s="19">
        <v>118</v>
      </c>
      <c r="G685">
        <v>0</v>
      </c>
      <c r="H685" s="21">
        <v>0</v>
      </c>
      <c r="I685" s="21">
        <v>115.000092</v>
      </c>
      <c r="J685" s="21">
        <v>27.1</v>
      </c>
      <c r="K685" s="21">
        <v>0.85000000000000009</v>
      </c>
      <c r="L685" s="21">
        <v>3</v>
      </c>
      <c r="M685" s="21">
        <v>88</v>
      </c>
      <c r="N685" s="21">
        <v>2018</v>
      </c>
    </row>
    <row r="686" spans="1:14" x14ac:dyDescent="0.25">
      <c r="A686" s="20">
        <v>0</v>
      </c>
      <c r="B686" s="20" t="s">
        <v>318</v>
      </c>
      <c r="C686" s="21">
        <v>60</v>
      </c>
      <c r="D686" s="21">
        <v>167.99974228799999</v>
      </c>
      <c r="E686" s="21">
        <v>55.999914096000005</v>
      </c>
      <c r="F686" s="19">
        <v>92</v>
      </c>
      <c r="G686">
        <v>0</v>
      </c>
      <c r="H686" s="21">
        <v>0</v>
      </c>
      <c r="I686" s="21">
        <v>102.00008159999999</v>
      </c>
      <c r="J686" s="21">
        <v>25.2</v>
      </c>
      <c r="K686" s="21">
        <v>0.83030303030303032</v>
      </c>
      <c r="L686" s="21">
        <v>3</v>
      </c>
      <c r="M686" s="21">
        <v>92</v>
      </c>
      <c r="N686" s="21">
        <v>2018</v>
      </c>
    </row>
    <row r="687" spans="1:14" x14ac:dyDescent="0.25">
      <c r="A687" s="20">
        <v>1</v>
      </c>
      <c r="B687" s="20" t="s">
        <v>318</v>
      </c>
      <c r="C687" s="21">
        <v>63</v>
      </c>
      <c r="D687" s="21">
        <v>123.99980978400001</v>
      </c>
      <c r="E687" s="21">
        <v>57.999911028</v>
      </c>
      <c r="F687" s="19">
        <v>126</v>
      </c>
      <c r="G687">
        <v>0</v>
      </c>
      <c r="H687" s="21">
        <v>0</v>
      </c>
      <c r="I687" s="21">
        <v>90.000071999999989</v>
      </c>
      <c r="J687" s="21">
        <v>25.3</v>
      </c>
      <c r="K687" s="21">
        <v>0.89743589743589747</v>
      </c>
      <c r="L687" s="21">
        <v>3</v>
      </c>
      <c r="M687" s="21">
        <v>92</v>
      </c>
      <c r="N687" s="21">
        <v>2018</v>
      </c>
    </row>
    <row r="688" spans="1:14" x14ac:dyDescent="0.25">
      <c r="A688" s="20">
        <v>1</v>
      </c>
      <c r="B688" s="20" t="s">
        <v>318</v>
      </c>
      <c r="C688" s="21">
        <v>61</v>
      </c>
      <c r="D688" s="21">
        <v>227.99965024799999</v>
      </c>
      <c r="E688" s="21">
        <v>78.999878813999999</v>
      </c>
      <c r="F688" s="19">
        <v>118</v>
      </c>
      <c r="G688">
        <v>1</v>
      </c>
      <c r="H688" s="21">
        <v>0</v>
      </c>
      <c r="I688" s="21">
        <v>96.000076800000002</v>
      </c>
      <c r="J688" s="21">
        <v>22.7</v>
      </c>
      <c r="K688" s="21">
        <v>0.87671232876712335</v>
      </c>
      <c r="L688" s="21">
        <v>3</v>
      </c>
      <c r="M688" s="21">
        <v>97</v>
      </c>
      <c r="N688" s="21">
        <v>2018</v>
      </c>
    </row>
    <row r="689" spans="1:14" x14ac:dyDescent="0.25">
      <c r="A689" s="20">
        <v>0</v>
      </c>
      <c r="B689" s="20" t="s">
        <v>318</v>
      </c>
      <c r="C689" s="21">
        <v>57</v>
      </c>
      <c r="D689" s="21">
        <v>197.99969626800001</v>
      </c>
      <c r="E689" s="21">
        <v>107.99983432800001</v>
      </c>
      <c r="F689" s="19">
        <v>120</v>
      </c>
      <c r="G689">
        <v>1</v>
      </c>
      <c r="H689" s="21">
        <v>1</v>
      </c>
      <c r="I689" s="21">
        <v>97.000077599999997</v>
      </c>
      <c r="J689" s="21">
        <v>18.8</v>
      </c>
      <c r="K689" s="21">
        <v>0.79411764705882348</v>
      </c>
      <c r="L689" s="21">
        <v>3</v>
      </c>
      <c r="M689" s="21">
        <v>84</v>
      </c>
      <c r="N689" s="21">
        <v>2018</v>
      </c>
    </row>
    <row r="690" spans="1:14" x14ac:dyDescent="0.25">
      <c r="A690" s="20">
        <v>0</v>
      </c>
      <c r="B690" s="20" t="s">
        <v>318</v>
      </c>
      <c r="C690" s="21">
        <v>38</v>
      </c>
      <c r="D690" s="21">
        <v>147.999772968</v>
      </c>
      <c r="E690" s="21">
        <v>77.999880348000005</v>
      </c>
      <c r="F690" s="19">
        <v>120</v>
      </c>
      <c r="G690">
        <v>0</v>
      </c>
      <c r="H690" s="21">
        <v>0</v>
      </c>
      <c r="I690" s="21">
        <v>77.000061599999995</v>
      </c>
      <c r="J690" s="21">
        <v>27.3</v>
      </c>
      <c r="K690" s="21">
        <v>0.73809523809523803</v>
      </c>
      <c r="L690" s="21">
        <v>3</v>
      </c>
      <c r="M690" s="21">
        <v>96</v>
      </c>
      <c r="N690" s="21">
        <v>2018</v>
      </c>
    </row>
    <row r="691" spans="1:14" x14ac:dyDescent="0.25">
      <c r="A691" s="20">
        <v>1</v>
      </c>
      <c r="B691" s="20" t="s">
        <v>318</v>
      </c>
      <c r="C691" s="21">
        <v>32</v>
      </c>
      <c r="D691" s="21">
        <v>155.99976069600001</v>
      </c>
      <c r="E691" s="21">
        <v>48.999924834000005</v>
      </c>
      <c r="F691" s="19">
        <v>92</v>
      </c>
      <c r="G691">
        <v>0</v>
      </c>
      <c r="H691" s="21">
        <v>0</v>
      </c>
      <c r="I691" s="21">
        <v>88.000070399999998</v>
      </c>
      <c r="J691" s="21">
        <v>19.7</v>
      </c>
      <c r="K691" s="21">
        <v>0.95808383233532923</v>
      </c>
      <c r="L691" s="21">
        <v>3</v>
      </c>
      <c r="M691" s="21">
        <v>93</v>
      </c>
      <c r="N691" s="21">
        <v>2018</v>
      </c>
    </row>
    <row r="692" spans="1:14" x14ac:dyDescent="0.25">
      <c r="A692" s="20">
        <v>1</v>
      </c>
      <c r="B692" s="20" t="s">
        <v>318</v>
      </c>
      <c r="C692" s="21">
        <v>54</v>
      </c>
      <c r="D692" s="21">
        <v>181.99972081200002</v>
      </c>
      <c r="E692" s="21">
        <v>81.999874212000009</v>
      </c>
      <c r="F692" s="19">
        <v>112</v>
      </c>
      <c r="G692">
        <v>0</v>
      </c>
      <c r="H692" s="21">
        <v>0</v>
      </c>
      <c r="I692" s="21">
        <v>99.000079200000002</v>
      </c>
      <c r="J692" s="21">
        <v>24.9</v>
      </c>
      <c r="K692" s="21">
        <v>0.86842105263157887</v>
      </c>
      <c r="L692" s="21">
        <v>3</v>
      </c>
      <c r="M692" s="21">
        <v>100</v>
      </c>
      <c r="N692" s="21">
        <v>2018</v>
      </c>
    </row>
    <row r="693" spans="1:14" x14ac:dyDescent="0.25">
      <c r="A693" s="20">
        <v>1</v>
      </c>
      <c r="B693" s="20" t="s">
        <v>318</v>
      </c>
      <c r="C693" s="21">
        <v>55</v>
      </c>
      <c r="D693" s="21">
        <v>187.99971160800001</v>
      </c>
      <c r="E693" s="21">
        <v>49.999923300000006</v>
      </c>
      <c r="F693" s="19">
        <v>110</v>
      </c>
      <c r="G693">
        <v>0</v>
      </c>
      <c r="H693" s="21">
        <v>0</v>
      </c>
      <c r="I693" s="21">
        <v>101.00008079999999</v>
      </c>
      <c r="J693" s="21">
        <v>34.200000000000003</v>
      </c>
      <c r="K693" s="21">
        <v>0.95348837209302328</v>
      </c>
      <c r="L693" s="21">
        <v>3</v>
      </c>
      <c r="M693" s="21">
        <v>86</v>
      </c>
      <c r="N693" s="21">
        <v>2018</v>
      </c>
    </row>
    <row r="694" spans="1:14" x14ac:dyDescent="0.25">
      <c r="A694" s="20">
        <v>0</v>
      </c>
      <c r="B694" s="20" t="s">
        <v>318</v>
      </c>
      <c r="C694" s="21">
        <v>56</v>
      </c>
      <c r="D694" s="21">
        <v>161.999751492</v>
      </c>
      <c r="E694" s="21">
        <v>62.999903358000005</v>
      </c>
      <c r="F694" s="19">
        <v>122</v>
      </c>
      <c r="G694">
        <v>0</v>
      </c>
      <c r="H694" s="21">
        <v>0</v>
      </c>
      <c r="I694" s="21">
        <v>93.000074400000003</v>
      </c>
      <c r="J694" s="21">
        <v>18.2</v>
      </c>
      <c r="K694" s="21">
        <v>0.77611940298507465</v>
      </c>
      <c r="L694" s="21">
        <v>3</v>
      </c>
      <c r="M694" s="21">
        <v>90</v>
      </c>
      <c r="N694" s="21">
        <v>2018</v>
      </c>
    </row>
    <row r="695" spans="1:14" x14ac:dyDescent="0.25">
      <c r="A695" s="20">
        <v>1</v>
      </c>
      <c r="B695" s="20" t="s">
        <v>318</v>
      </c>
      <c r="C695" s="21">
        <v>43</v>
      </c>
      <c r="D695" s="21">
        <v>140.99978370599999</v>
      </c>
      <c r="E695" s="21">
        <v>41.999935571999998</v>
      </c>
      <c r="F695" s="19">
        <v>112</v>
      </c>
      <c r="G695">
        <v>0</v>
      </c>
      <c r="H695" s="21">
        <v>0</v>
      </c>
      <c r="I695" s="21">
        <v>80.000064000000009</v>
      </c>
      <c r="J695" s="21">
        <v>23.7</v>
      </c>
      <c r="K695" s="21">
        <v>0.84615384615384603</v>
      </c>
      <c r="L695" s="21">
        <v>3</v>
      </c>
      <c r="M695" s="21">
        <v>96</v>
      </c>
      <c r="N695" s="21">
        <v>2018</v>
      </c>
    </row>
    <row r="696" spans="1:14" x14ac:dyDescent="0.25">
      <c r="A696" s="20">
        <v>0</v>
      </c>
      <c r="B696" s="20" t="s">
        <v>318</v>
      </c>
      <c r="C696" s="21">
        <v>58</v>
      </c>
      <c r="D696" s="21">
        <v>223.99965638400002</v>
      </c>
      <c r="E696" s="21">
        <v>82.999872678000003</v>
      </c>
      <c r="F696" s="19">
        <v>128</v>
      </c>
      <c r="G696">
        <v>0</v>
      </c>
      <c r="H696" s="21">
        <v>0</v>
      </c>
      <c r="I696" s="21">
        <v>94.000075199999998</v>
      </c>
      <c r="J696" s="21">
        <v>24</v>
      </c>
      <c r="K696" s="21">
        <v>0.83116883116883111</v>
      </c>
      <c r="L696" s="21">
        <v>3</v>
      </c>
      <c r="M696" s="21">
        <v>89</v>
      </c>
      <c r="N696" s="21">
        <v>2018</v>
      </c>
    </row>
    <row r="697" spans="1:14" x14ac:dyDescent="0.25">
      <c r="A697" s="20">
        <v>0</v>
      </c>
      <c r="B697" s="20" t="s">
        <v>318</v>
      </c>
      <c r="C697" s="21">
        <v>47</v>
      </c>
      <c r="D697" s="21">
        <v>147.999772968</v>
      </c>
      <c r="E697" s="21">
        <v>35.999944776</v>
      </c>
      <c r="F697" s="19">
        <v>118</v>
      </c>
      <c r="G697">
        <v>1</v>
      </c>
      <c r="H697" s="21">
        <v>0</v>
      </c>
      <c r="I697" s="21">
        <v>88.000070399999998</v>
      </c>
      <c r="J697" s="21">
        <v>30.9</v>
      </c>
      <c r="K697" s="21">
        <v>0.83236994219653171</v>
      </c>
      <c r="L697" s="21">
        <v>3</v>
      </c>
      <c r="M697" s="21">
        <v>86</v>
      </c>
      <c r="N697" s="21">
        <v>2018</v>
      </c>
    </row>
    <row r="698" spans="1:14" x14ac:dyDescent="0.25">
      <c r="A698" s="20">
        <v>1</v>
      </c>
      <c r="B698" s="20" t="s">
        <v>318</v>
      </c>
      <c r="C698" s="21">
        <v>50</v>
      </c>
      <c r="D698" s="21">
        <v>218.99966405399999</v>
      </c>
      <c r="E698" s="21">
        <v>60.999906426000003</v>
      </c>
      <c r="F698" s="19">
        <v>110</v>
      </c>
      <c r="G698">
        <v>0</v>
      </c>
      <c r="H698" s="21">
        <v>0</v>
      </c>
      <c r="I698" s="21">
        <v>86.000068799999994</v>
      </c>
      <c r="J698" s="21">
        <v>31.5</v>
      </c>
      <c r="K698" s="21">
        <v>0.92500000000000004</v>
      </c>
      <c r="L698" s="21">
        <v>3</v>
      </c>
      <c r="M698" s="21">
        <v>90</v>
      </c>
      <c r="N698" s="21">
        <v>2018</v>
      </c>
    </row>
    <row r="699" spans="1:14" x14ac:dyDescent="0.25">
      <c r="A699" s="20">
        <v>1</v>
      </c>
      <c r="B699" s="20" t="s">
        <v>318</v>
      </c>
      <c r="C699" s="21">
        <v>33</v>
      </c>
      <c r="D699" s="21">
        <v>219.99966251999999</v>
      </c>
      <c r="E699" s="21">
        <v>49.999923300000006</v>
      </c>
      <c r="F699" s="19">
        <v>124</v>
      </c>
      <c r="G699">
        <v>0</v>
      </c>
      <c r="H699" s="21">
        <v>1</v>
      </c>
      <c r="I699" s="21">
        <v>100.00008</v>
      </c>
      <c r="J699" s="21">
        <v>35.299999999999997</v>
      </c>
      <c r="K699" s="21">
        <v>0.97727272727272718</v>
      </c>
      <c r="L699" s="21">
        <v>3</v>
      </c>
      <c r="M699" s="21">
        <v>64</v>
      </c>
      <c r="N699" s="21">
        <v>2018</v>
      </c>
    </row>
    <row r="700" spans="1:14" x14ac:dyDescent="0.25">
      <c r="A700" s="20">
        <v>0</v>
      </c>
      <c r="B700" s="20" t="s">
        <v>318</v>
      </c>
      <c r="C700" s="21">
        <v>53</v>
      </c>
      <c r="D700" s="21">
        <v>187.99971160800001</v>
      </c>
      <c r="E700" s="21">
        <v>96.999851202000002</v>
      </c>
      <c r="F700" s="19">
        <v>112</v>
      </c>
      <c r="G700">
        <v>0</v>
      </c>
      <c r="H700" s="21">
        <v>0</v>
      </c>
      <c r="I700" s="21">
        <v>99.000079200000002</v>
      </c>
      <c r="J700" s="21">
        <v>24.2</v>
      </c>
      <c r="K700" s="21">
        <v>0.8188405797101449</v>
      </c>
      <c r="L700" s="21">
        <v>3</v>
      </c>
      <c r="M700" s="21">
        <v>100</v>
      </c>
      <c r="N700" s="21">
        <v>2018</v>
      </c>
    </row>
    <row r="701" spans="1:14" x14ac:dyDescent="0.25">
      <c r="A701" s="20">
        <v>1</v>
      </c>
      <c r="B701" s="20" t="s">
        <v>318</v>
      </c>
      <c r="C701" s="21">
        <v>31</v>
      </c>
      <c r="D701" s="21">
        <v>188.99971007400001</v>
      </c>
      <c r="E701" s="21">
        <v>47.999926368000004</v>
      </c>
      <c r="F701" s="19">
        <v>120</v>
      </c>
      <c r="G701">
        <v>0</v>
      </c>
      <c r="H701" s="21">
        <v>0</v>
      </c>
      <c r="I701" s="21">
        <v>102.00008159999999</v>
      </c>
      <c r="J701" s="21">
        <v>24.5</v>
      </c>
      <c r="K701" s="21">
        <v>0.89743589743589747</v>
      </c>
      <c r="L701" s="21">
        <v>3</v>
      </c>
      <c r="M701" s="21">
        <v>92</v>
      </c>
      <c r="N701" s="21">
        <v>2018</v>
      </c>
    </row>
    <row r="702" spans="1:14" x14ac:dyDescent="0.25">
      <c r="A702" s="20">
        <v>0</v>
      </c>
      <c r="B702" s="20" t="s">
        <v>318</v>
      </c>
      <c r="C702" s="21">
        <v>28</v>
      </c>
      <c r="D702" s="21">
        <v>165.99974535600001</v>
      </c>
      <c r="E702" s="21">
        <v>67.999895688000009</v>
      </c>
      <c r="F702" s="19">
        <v>102</v>
      </c>
      <c r="G702">
        <v>0</v>
      </c>
      <c r="H702" s="21">
        <v>0</v>
      </c>
      <c r="I702" s="21">
        <v>84.000067200000004</v>
      </c>
      <c r="J702" s="21">
        <v>23.7</v>
      </c>
      <c r="K702" s="21">
        <v>0.72955974842767291</v>
      </c>
      <c r="L702" s="21">
        <v>3</v>
      </c>
      <c r="M702" s="21">
        <v>96</v>
      </c>
      <c r="N702" s="21">
        <v>2018</v>
      </c>
    </row>
    <row r="703" spans="1:14" x14ac:dyDescent="0.25">
      <c r="A703" s="20">
        <v>1</v>
      </c>
      <c r="B703" s="20" t="s">
        <v>318</v>
      </c>
      <c r="C703" s="21">
        <v>31</v>
      </c>
      <c r="D703" s="21">
        <v>154.99976223000002</v>
      </c>
      <c r="E703" s="21">
        <v>39.999938640000003</v>
      </c>
      <c r="F703" s="19">
        <v>114</v>
      </c>
      <c r="G703">
        <v>0</v>
      </c>
      <c r="H703" s="21">
        <v>0</v>
      </c>
      <c r="I703" s="21">
        <v>97.000077599999997</v>
      </c>
      <c r="J703" s="21">
        <v>29.3</v>
      </c>
      <c r="K703" s="21">
        <v>0.90243902439024393</v>
      </c>
      <c r="L703" s="21">
        <v>3</v>
      </c>
      <c r="M703" s="21">
        <v>96</v>
      </c>
      <c r="N703" s="21">
        <v>2018</v>
      </c>
    </row>
    <row r="704" spans="1:14" x14ac:dyDescent="0.25">
      <c r="A704" s="20">
        <v>0</v>
      </c>
      <c r="B704" s="20" t="s">
        <v>318</v>
      </c>
      <c r="C704" s="21">
        <v>47</v>
      </c>
      <c r="D704" s="21">
        <v>194.99970087</v>
      </c>
      <c r="E704" s="21">
        <v>75.999883416000003</v>
      </c>
      <c r="F704" s="19">
        <v>110</v>
      </c>
      <c r="G704">
        <v>0</v>
      </c>
      <c r="H704" s="21">
        <v>0</v>
      </c>
      <c r="I704" s="21">
        <v>88.000070399999998</v>
      </c>
      <c r="J704" s="21">
        <v>23.8</v>
      </c>
      <c r="K704" s="21">
        <v>0.69736842105263164</v>
      </c>
      <c r="L704" s="21">
        <v>3</v>
      </c>
      <c r="M704" s="21">
        <v>100</v>
      </c>
      <c r="N704" s="21">
        <v>2018</v>
      </c>
    </row>
    <row r="705" spans="1:14" x14ac:dyDescent="0.25">
      <c r="A705" s="20">
        <v>1</v>
      </c>
      <c r="B705" s="20" t="s">
        <v>318</v>
      </c>
      <c r="C705" s="21">
        <v>38</v>
      </c>
      <c r="D705" s="21">
        <v>189.99970854000003</v>
      </c>
      <c r="E705" s="21">
        <v>35.999944776</v>
      </c>
      <c r="F705" s="19">
        <v>122</v>
      </c>
      <c r="G705">
        <v>0</v>
      </c>
      <c r="H705" s="21">
        <v>0</v>
      </c>
      <c r="I705" s="21">
        <v>93.000074400000003</v>
      </c>
      <c r="J705" s="21">
        <v>27.8</v>
      </c>
      <c r="K705" s="21">
        <v>0.9390243902439025</v>
      </c>
      <c r="L705" s="21">
        <v>3</v>
      </c>
      <c r="M705" s="21">
        <v>80</v>
      </c>
      <c r="N705" s="21">
        <v>2018</v>
      </c>
    </row>
    <row r="706" spans="1:14" x14ac:dyDescent="0.25">
      <c r="A706" s="20">
        <v>0</v>
      </c>
      <c r="B706" s="20" t="s">
        <v>318</v>
      </c>
      <c r="C706" s="21">
        <v>35</v>
      </c>
      <c r="D706" s="21">
        <v>192.99970393799998</v>
      </c>
      <c r="E706" s="21">
        <v>82.999872678000003</v>
      </c>
      <c r="F706" s="19">
        <v>140</v>
      </c>
      <c r="G706">
        <v>0</v>
      </c>
      <c r="H706" s="21">
        <v>1</v>
      </c>
      <c r="I706" s="21">
        <v>76.0000608</v>
      </c>
      <c r="J706" s="21">
        <v>22.9</v>
      </c>
      <c r="K706" s="21">
        <v>0.87671232876712335</v>
      </c>
      <c r="L706" s="21">
        <v>3</v>
      </c>
      <c r="M706" s="21">
        <v>68</v>
      </c>
      <c r="N706" s="21">
        <v>2018</v>
      </c>
    </row>
    <row r="707" spans="1:14" x14ac:dyDescent="0.25">
      <c r="A707" s="20">
        <v>1</v>
      </c>
      <c r="B707" s="20" t="s">
        <v>318</v>
      </c>
      <c r="C707" s="21">
        <v>70</v>
      </c>
      <c r="D707" s="21">
        <v>134.99979291</v>
      </c>
      <c r="E707" s="21">
        <v>62.999903358000005</v>
      </c>
      <c r="F707" s="19">
        <v>110</v>
      </c>
      <c r="G707">
        <v>0</v>
      </c>
      <c r="H707" s="21">
        <v>0</v>
      </c>
      <c r="I707" s="21">
        <v>87.000069600000003</v>
      </c>
      <c r="J707" s="21">
        <v>25.4</v>
      </c>
      <c r="K707" s="21">
        <v>0.87500000000000011</v>
      </c>
      <c r="L707" s="21">
        <v>3</v>
      </c>
      <c r="M707" s="21">
        <v>100</v>
      </c>
      <c r="N707" s="21">
        <v>2018</v>
      </c>
    </row>
    <row r="708" spans="1:14" x14ac:dyDescent="0.25">
      <c r="A708" s="20">
        <v>1</v>
      </c>
      <c r="B708" s="20" t="s">
        <v>318</v>
      </c>
      <c r="C708" s="21">
        <v>37</v>
      </c>
      <c r="D708" s="21">
        <v>144.99977757000002</v>
      </c>
      <c r="E708" s="21">
        <v>58.999909494000008</v>
      </c>
      <c r="F708" s="19">
        <v>102</v>
      </c>
      <c r="G708">
        <v>0</v>
      </c>
      <c r="H708" s="21">
        <v>0</v>
      </c>
      <c r="I708" s="21">
        <v>94.000075199999998</v>
      </c>
      <c r="J708" s="21">
        <v>23.2</v>
      </c>
      <c r="K708" s="21">
        <v>0.91428571428571426</v>
      </c>
      <c r="L708" s="21">
        <v>3</v>
      </c>
      <c r="M708" s="21">
        <v>100</v>
      </c>
      <c r="N708" s="21">
        <v>2018</v>
      </c>
    </row>
    <row r="709" spans="1:14" x14ac:dyDescent="0.25">
      <c r="A709" s="20">
        <v>1</v>
      </c>
      <c r="B709" s="20" t="s">
        <v>318</v>
      </c>
      <c r="C709" s="21">
        <v>51</v>
      </c>
      <c r="D709" s="21">
        <v>142.999780638</v>
      </c>
      <c r="E709" s="21">
        <v>66.999897222000001</v>
      </c>
      <c r="F709" s="19">
        <v>100</v>
      </c>
      <c r="G709">
        <v>1</v>
      </c>
      <c r="H709" s="21">
        <v>0</v>
      </c>
      <c r="I709" s="21">
        <v>95.000076000000007</v>
      </c>
      <c r="J709" s="21">
        <v>24.5</v>
      </c>
      <c r="K709" s="21">
        <v>0.86842105263157887</v>
      </c>
      <c r="L709" s="21">
        <v>3</v>
      </c>
      <c r="M709" s="21">
        <v>100</v>
      </c>
      <c r="N709" s="21">
        <v>2018</v>
      </c>
    </row>
    <row r="710" spans="1:14" x14ac:dyDescent="0.25">
      <c r="A710" s="20">
        <v>0</v>
      </c>
      <c r="B710" s="20" t="s">
        <v>318</v>
      </c>
      <c r="C710" s="21">
        <v>53</v>
      </c>
      <c r="D710" s="21">
        <v>265.99959195600002</v>
      </c>
      <c r="E710" s="21">
        <v>72.999888018000007</v>
      </c>
      <c r="F710" s="19">
        <v>104</v>
      </c>
      <c r="G710">
        <v>0</v>
      </c>
      <c r="H710" s="21">
        <v>0</v>
      </c>
      <c r="I710" s="21">
        <v>93.000074400000003</v>
      </c>
      <c r="J710" s="21">
        <v>24.2</v>
      </c>
      <c r="K710" s="21">
        <v>0.82269503546099287</v>
      </c>
      <c r="L710" s="21">
        <v>3</v>
      </c>
      <c r="M710" s="21">
        <v>82</v>
      </c>
      <c r="N710" s="21">
        <v>2018</v>
      </c>
    </row>
    <row r="711" spans="1:14" x14ac:dyDescent="0.25">
      <c r="A711" s="20">
        <v>0</v>
      </c>
      <c r="B711" s="20" t="s">
        <v>318</v>
      </c>
      <c r="C711" s="21">
        <v>54</v>
      </c>
      <c r="D711" s="21">
        <v>231.999644112</v>
      </c>
      <c r="E711" s="21">
        <v>90.99986040600001</v>
      </c>
      <c r="F711" s="19">
        <v>128</v>
      </c>
      <c r="G711">
        <v>0</v>
      </c>
      <c r="H711" s="21">
        <v>0</v>
      </c>
      <c r="I711" s="21">
        <v>98.000078400000007</v>
      </c>
      <c r="J711" s="21">
        <v>27.3</v>
      </c>
      <c r="K711" s="21">
        <v>0.81547619047619047</v>
      </c>
      <c r="L711" s="21">
        <v>3</v>
      </c>
      <c r="M711" s="21">
        <v>89</v>
      </c>
      <c r="N711" s="21">
        <v>2018</v>
      </c>
    </row>
    <row r="712" spans="1:14" x14ac:dyDescent="0.25">
      <c r="A712" s="20">
        <v>0</v>
      </c>
      <c r="B712" s="20" t="s">
        <v>318</v>
      </c>
      <c r="C712" s="21">
        <v>52</v>
      </c>
      <c r="D712" s="21">
        <v>296.99954440200003</v>
      </c>
      <c r="E712" s="21">
        <v>82.999872678000003</v>
      </c>
      <c r="F712" s="19">
        <v>124</v>
      </c>
      <c r="G712">
        <v>1</v>
      </c>
      <c r="H712" s="21">
        <v>0</v>
      </c>
      <c r="I712" s="21">
        <v>95.000076000000007</v>
      </c>
      <c r="J712" s="21">
        <v>32.4</v>
      </c>
      <c r="K712" s="21">
        <v>0.86956521739130432</v>
      </c>
      <c r="L712" s="21">
        <v>3</v>
      </c>
      <c r="M712" s="21">
        <v>68</v>
      </c>
      <c r="N712" s="21">
        <v>2018</v>
      </c>
    </row>
    <row r="713" spans="1:14" x14ac:dyDescent="0.25">
      <c r="A713" s="20">
        <v>0</v>
      </c>
      <c r="B713" s="20" t="s">
        <v>318</v>
      </c>
      <c r="C713" s="21">
        <v>58</v>
      </c>
      <c r="D713" s="21">
        <v>220.99966098600001</v>
      </c>
      <c r="E713" s="21">
        <v>72.999888018000007</v>
      </c>
      <c r="F713" s="19">
        <v>112</v>
      </c>
      <c r="G713">
        <v>0</v>
      </c>
      <c r="H713" s="21">
        <v>0</v>
      </c>
      <c r="I713" s="21">
        <v>85.000067999999999</v>
      </c>
      <c r="J713" s="21">
        <v>25.7</v>
      </c>
      <c r="K713" s="21">
        <v>0.86842105263157887</v>
      </c>
      <c r="L713" s="21">
        <v>3</v>
      </c>
      <c r="M713" s="21">
        <v>93</v>
      </c>
      <c r="N713" s="21">
        <v>2018</v>
      </c>
    </row>
    <row r="714" spans="1:14" x14ac:dyDescent="0.25">
      <c r="A714" s="20">
        <v>0</v>
      </c>
      <c r="B714" s="20" t="s">
        <v>318</v>
      </c>
      <c r="C714" s="21">
        <v>56</v>
      </c>
      <c r="D714" s="21">
        <v>225.99965331600001</v>
      </c>
      <c r="E714" s="21">
        <v>73.999886484000001</v>
      </c>
      <c r="F714" s="19">
        <v>112</v>
      </c>
      <c r="G714">
        <v>0</v>
      </c>
      <c r="H714" s="21">
        <v>0</v>
      </c>
      <c r="I714" s="21">
        <v>75.000059999999991</v>
      </c>
      <c r="J714" s="21">
        <v>39.4</v>
      </c>
      <c r="K714" s="21">
        <v>0.66666666666666674</v>
      </c>
      <c r="L714" s="21">
        <v>3</v>
      </c>
      <c r="M714" s="21">
        <v>87</v>
      </c>
      <c r="N714" s="21">
        <v>2018</v>
      </c>
    </row>
    <row r="715" spans="1:14" x14ac:dyDescent="0.25">
      <c r="A715" s="20">
        <v>0</v>
      </c>
      <c r="B715" s="20" t="s">
        <v>318</v>
      </c>
      <c r="C715" s="21">
        <v>65</v>
      </c>
      <c r="D715" s="21">
        <v>205.99968399600002</v>
      </c>
      <c r="E715" s="21">
        <v>79.999877280000007</v>
      </c>
      <c r="F715" s="19">
        <v>100</v>
      </c>
      <c r="G715">
        <v>0</v>
      </c>
      <c r="H715" s="21">
        <v>0</v>
      </c>
      <c r="I715" s="21">
        <v>88.000070399999998</v>
      </c>
      <c r="J715" s="21">
        <v>23.1</v>
      </c>
      <c r="K715" s="21">
        <v>0.88235294117647067</v>
      </c>
      <c r="L715" s="21">
        <v>3</v>
      </c>
      <c r="M715" s="21">
        <v>97</v>
      </c>
      <c r="N715" s="21">
        <v>2018</v>
      </c>
    </row>
    <row r="716" spans="1:14" x14ac:dyDescent="0.25">
      <c r="A716" s="20">
        <v>1</v>
      </c>
      <c r="B716" s="20" t="s">
        <v>318</v>
      </c>
      <c r="C716" s="21">
        <v>30</v>
      </c>
      <c r="D716" s="21">
        <v>160.99975302600001</v>
      </c>
      <c r="E716" s="21">
        <v>56.999912561999999</v>
      </c>
      <c r="F716" s="19">
        <v>100</v>
      </c>
      <c r="G716">
        <v>0</v>
      </c>
      <c r="H716" s="21">
        <v>0</v>
      </c>
      <c r="I716" s="21">
        <v>84.000067200000004</v>
      </c>
      <c r="J716" s="21">
        <v>23.5</v>
      </c>
      <c r="K716" s="21">
        <v>0.9375</v>
      </c>
      <c r="L716" s="21">
        <v>3</v>
      </c>
      <c r="M716" s="21">
        <v>100</v>
      </c>
      <c r="N716" s="21">
        <v>2018</v>
      </c>
    </row>
    <row r="717" spans="1:14" x14ac:dyDescent="0.25">
      <c r="A717" s="20">
        <v>1</v>
      </c>
      <c r="B717" s="20" t="s">
        <v>318</v>
      </c>
      <c r="C717" s="21">
        <v>65</v>
      </c>
      <c r="D717" s="21">
        <v>157.999757628</v>
      </c>
      <c r="E717" s="21">
        <v>61.999904892000004</v>
      </c>
      <c r="F717" s="19">
        <v>114</v>
      </c>
      <c r="G717">
        <v>1</v>
      </c>
      <c r="H717" s="21">
        <v>0</v>
      </c>
      <c r="I717" s="21">
        <v>106.00008480000001</v>
      </c>
      <c r="J717" s="21">
        <v>30.9</v>
      </c>
      <c r="K717" s="21">
        <v>0.95238095238095222</v>
      </c>
      <c r="L717" s="21">
        <v>3</v>
      </c>
      <c r="M717" s="21">
        <v>86</v>
      </c>
      <c r="N717" s="21">
        <v>2018</v>
      </c>
    </row>
    <row r="718" spans="1:14" x14ac:dyDescent="0.25">
      <c r="A718" s="20">
        <v>0</v>
      </c>
      <c r="B718" s="20" t="s">
        <v>318</v>
      </c>
      <c r="C718" s="21">
        <v>58</v>
      </c>
      <c r="D718" s="21">
        <v>226.99965178200003</v>
      </c>
      <c r="E718" s="21">
        <v>84.999869610000005</v>
      </c>
      <c r="F718" s="19">
        <v>130</v>
      </c>
      <c r="G718">
        <v>0</v>
      </c>
      <c r="H718" s="21">
        <v>0</v>
      </c>
      <c r="I718" s="21">
        <v>83.000066400000009</v>
      </c>
      <c r="J718" s="21">
        <v>21.1</v>
      </c>
      <c r="K718" s="21">
        <v>0.86111111111111105</v>
      </c>
      <c r="L718" s="21">
        <v>3</v>
      </c>
      <c r="M718" s="21">
        <v>93</v>
      </c>
      <c r="N718" s="21">
        <v>2018</v>
      </c>
    </row>
    <row r="719" spans="1:14" x14ac:dyDescent="0.25">
      <c r="A719" s="20">
        <v>0</v>
      </c>
      <c r="B719" s="20" t="s">
        <v>318</v>
      </c>
      <c r="C719" s="21">
        <v>53</v>
      </c>
      <c r="D719" s="21">
        <v>210.99967632599999</v>
      </c>
      <c r="E719" s="21">
        <v>77.999880348000005</v>
      </c>
      <c r="F719" s="19">
        <v>120</v>
      </c>
      <c r="G719">
        <v>1</v>
      </c>
      <c r="H719" s="21">
        <v>0</v>
      </c>
      <c r="I719" s="21">
        <v>96.000076800000002</v>
      </c>
      <c r="J719" s="21">
        <v>26</v>
      </c>
      <c r="K719" s="21">
        <v>0.73809523809523803</v>
      </c>
      <c r="L719" s="21">
        <v>3</v>
      </c>
      <c r="M719" s="21">
        <v>97</v>
      </c>
      <c r="N719" s="21">
        <v>2018</v>
      </c>
    </row>
    <row r="720" spans="1:14" x14ac:dyDescent="0.25">
      <c r="A720" s="20">
        <v>1</v>
      </c>
      <c r="B720" s="20" t="s">
        <v>318</v>
      </c>
      <c r="C720" s="21">
        <v>36</v>
      </c>
      <c r="D720" s="21">
        <v>267.99958888800001</v>
      </c>
      <c r="E720" s="21">
        <v>44.999930970000001</v>
      </c>
      <c r="F720" s="19">
        <v>118</v>
      </c>
      <c r="G720">
        <v>0</v>
      </c>
      <c r="H720" s="21">
        <v>0</v>
      </c>
      <c r="I720" s="21">
        <v>93.000074400000003</v>
      </c>
      <c r="J720" s="21">
        <v>25.6</v>
      </c>
      <c r="K720" s="21">
        <v>0.90243902439024393</v>
      </c>
      <c r="L720" s="21">
        <v>3</v>
      </c>
      <c r="M720" s="21">
        <v>78</v>
      </c>
      <c r="N720" s="21">
        <v>2018</v>
      </c>
    </row>
    <row r="721" spans="1:14" x14ac:dyDescent="0.25">
      <c r="A721" s="20">
        <v>1</v>
      </c>
      <c r="B721" s="20" t="s">
        <v>318</v>
      </c>
      <c r="C721" s="21">
        <v>50</v>
      </c>
      <c r="D721" s="21">
        <v>169.99973922000001</v>
      </c>
      <c r="E721" s="21">
        <v>38.999940174000002</v>
      </c>
      <c r="F721" s="19">
        <v>98</v>
      </c>
      <c r="G721">
        <v>0</v>
      </c>
      <c r="H721" s="21">
        <v>0</v>
      </c>
      <c r="I721" s="21">
        <v>90.000071999999989</v>
      </c>
      <c r="J721" s="21">
        <v>30.7</v>
      </c>
      <c r="K721" s="21">
        <v>0.97500000000000009</v>
      </c>
      <c r="L721" s="21">
        <v>3</v>
      </c>
      <c r="M721" s="21">
        <v>86</v>
      </c>
      <c r="N721" s="21">
        <v>2018</v>
      </c>
    </row>
    <row r="722" spans="1:14" x14ac:dyDescent="0.25">
      <c r="A722" s="20">
        <v>1</v>
      </c>
      <c r="B722" s="20" t="s">
        <v>318</v>
      </c>
      <c r="C722" s="21">
        <v>64</v>
      </c>
      <c r="D722" s="21">
        <v>140.99978370599999</v>
      </c>
      <c r="E722" s="21">
        <v>60.999906426000003</v>
      </c>
      <c r="F722" s="19">
        <v>120</v>
      </c>
      <c r="G722">
        <v>0</v>
      </c>
      <c r="H722" s="21">
        <v>0</v>
      </c>
      <c r="I722" s="21">
        <v>95.000076000000007</v>
      </c>
      <c r="J722" s="21">
        <v>25.8</v>
      </c>
      <c r="K722" s="21">
        <v>0.97368421052631582</v>
      </c>
      <c r="L722" s="21">
        <v>3</v>
      </c>
      <c r="M722" s="21">
        <v>93</v>
      </c>
      <c r="N722" s="21">
        <v>2018</v>
      </c>
    </row>
    <row r="723" spans="1:14" x14ac:dyDescent="0.25">
      <c r="A723" s="20">
        <v>1</v>
      </c>
      <c r="B723" s="20" t="s">
        <v>318</v>
      </c>
      <c r="C723" s="21">
        <v>44</v>
      </c>
      <c r="D723" s="21">
        <v>197.99969626800001</v>
      </c>
      <c r="E723" s="21">
        <v>45.999929435999995</v>
      </c>
      <c r="F723" s="19">
        <v>104</v>
      </c>
      <c r="G723">
        <v>0</v>
      </c>
      <c r="H723" s="21">
        <v>0</v>
      </c>
      <c r="I723" s="21">
        <v>93.000074400000003</v>
      </c>
      <c r="J723" s="21">
        <v>31</v>
      </c>
      <c r="K723" s="21">
        <v>0.95180722891566272</v>
      </c>
      <c r="L723" s="21">
        <v>3</v>
      </c>
      <c r="M723" s="21">
        <v>93</v>
      </c>
      <c r="N723" s="21">
        <v>2018</v>
      </c>
    </row>
    <row r="724" spans="1:14" x14ac:dyDescent="0.25">
      <c r="A724" s="20">
        <v>1</v>
      </c>
      <c r="B724" s="20" t="s">
        <v>318</v>
      </c>
      <c r="C724" s="21">
        <v>33</v>
      </c>
      <c r="D724" s="21">
        <v>161.999751492</v>
      </c>
      <c r="E724" s="21">
        <v>59.999907960000002</v>
      </c>
      <c r="F724" s="19">
        <v>102</v>
      </c>
      <c r="G724">
        <v>0</v>
      </c>
      <c r="H724" s="21">
        <v>0</v>
      </c>
      <c r="I724" s="21">
        <v>81.000064800000004</v>
      </c>
      <c r="J724" s="21">
        <v>27.1</v>
      </c>
      <c r="K724" s="21">
        <v>0.83647798742138357</v>
      </c>
      <c r="L724" s="21">
        <v>3</v>
      </c>
      <c r="M724" s="21">
        <v>100</v>
      </c>
      <c r="N724" s="21">
        <v>2018</v>
      </c>
    </row>
    <row r="725" spans="1:14" x14ac:dyDescent="0.25">
      <c r="A725" s="20">
        <v>1</v>
      </c>
      <c r="B725" s="20" t="s">
        <v>318</v>
      </c>
      <c r="C725" s="21">
        <v>38</v>
      </c>
      <c r="D725" s="21">
        <v>136.99978984200001</v>
      </c>
      <c r="E725" s="21">
        <v>53.999917164000003</v>
      </c>
      <c r="F725" s="19">
        <v>118</v>
      </c>
      <c r="G725">
        <v>0</v>
      </c>
      <c r="H725" s="21">
        <v>0</v>
      </c>
      <c r="I725" s="21">
        <v>84.000067200000004</v>
      </c>
      <c r="J725" s="21">
        <v>26.5</v>
      </c>
      <c r="K725" s="21">
        <v>0.9078947368421052</v>
      </c>
      <c r="L725" s="21">
        <v>3</v>
      </c>
      <c r="M725" s="21">
        <v>100</v>
      </c>
      <c r="N725" s="21">
        <v>2018</v>
      </c>
    </row>
    <row r="726" spans="1:14" x14ac:dyDescent="0.25">
      <c r="A726" s="20">
        <v>1</v>
      </c>
      <c r="B726" s="20" t="s">
        <v>318</v>
      </c>
      <c r="C726" s="21">
        <v>49</v>
      </c>
      <c r="D726" s="21">
        <v>189.99970854000003</v>
      </c>
      <c r="E726" s="21">
        <v>52.999918698000002</v>
      </c>
      <c r="F726" s="19">
        <v>144</v>
      </c>
      <c r="G726">
        <v>0</v>
      </c>
      <c r="H726" s="21">
        <v>0</v>
      </c>
      <c r="I726" s="21">
        <v>85.000067999999999</v>
      </c>
      <c r="J726" s="21">
        <v>31.4</v>
      </c>
      <c r="K726" s="21">
        <v>0.95454545454545459</v>
      </c>
      <c r="L726" s="21">
        <v>3</v>
      </c>
      <c r="M726" s="21">
        <v>86</v>
      </c>
      <c r="N726" s="21">
        <v>2018</v>
      </c>
    </row>
    <row r="727" spans="1:14" x14ac:dyDescent="0.25">
      <c r="A727" s="20">
        <v>0</v>
      </c>
      <c r="B727" s="20" t="s">
        <v>318</v>
      </c>
      <c r="C727" s="21">
        <v>44</v>
      </c>
      <c r="D727" s="21">
        <v>200.99969166600002</v>
      </c>
      <c r="E727" s="21">
        <v>63.999901823999998</v>
      </c>
      <c r="F727" s="19">
        <v>116</v>
      </c>
      <c r="G727">
        <v>0</v>
      </c>
      <c r="H727" s="21">
        <v>0</v>
      </c>
      <c r="I727" s="21">
        <v>89.000071199999994</v>
      </c>
      <c r="J727" s="21">
        <v>29.1</v>
      </c>
      <c r="K727" s="21">
        <v>0.89189189189189177</v>
      </c>
      <c r="L727" s="21">
        <v>3</v>
      </c>
      <c r="M727" s="21">
        <v>97</v>
      </c>
      <c r="N727" s="21">
        <v>2018</v>
      </c>
    </row>
    <row r="728" spans="1:14" x14ac:dyDescent="0.25">
      <c r="A728" s="20">
        <v>0</v>
      </c>
      <c r="B728" s="20" t="s">
        <v>318</v>
      </c>
      <c r="C728" s="21">
        <v>57</v>
      </c>
      <c r="D728" s="21">
        <v>149.99976989999999</v>
      </c>
      <c r="E728" s="21">
        <v>47.999926368000004</v>
      </c>
      <c r="F728" s="19">
        <v>138</v>
      </c>
      <c r="G728">
        <v>1</v>
      </c>
      <c r="H728" s="21">
        <v>0</v>
      </c>
      <c r="I728" s="21">
        <v>146.0001168</v>
      </c>
      <c r="J728" s="21">
        <v>41.9</v>
      </c>
      <c r="K728" s="21">
        <v>0.97916666666666663</v>
      </c>
      <c r="L728" s="21">
        <v>3</v>
      </c>
      <c r="M728" s="21">
        <v>53</v>
      </c>
      <c r="N728" s="21">
        <v>2018</v>
      </c>
    </row>
    <row r="729" spans="1:14" x14ac:dyDescent="0.25">
      <c r="A729" s="20">
        <v>1</v>
      </c>
      <c r="B729" s="20" t="s">
        <v>318</v>
      </c>
      <c r="C729" s="21">
        <v>29</v>
      </c>
      <c r="D729" s="21">
        <v>221.999659452</v>
      </c>
      <c r="E729" s="21">
        <v>81.999874212000009</v>
      </c>
      <c r="F729" s="19">
        <v>112</v>
      </c>
      <c r="G729">
        <v>0</v>
      </c>
      <c r="H729" s="21">
        <v>0</v>
      </c>
      <c r="I729" s="21">
        <v>82.000065599999999</v>
      </c>
      <c r="J729" s="21">
        <v>29.2</v>
      </c>
      <c r="K729" s="21">
        <v>0.89473684210526316</v>
      </c>
      <c r="L729" s="21">
        <v>3</v>
      </c>
      <c r="M729" s="21">
        <v>97</v>
      </c>
      <c r="N729" s="21">
        <v>2018</v>
      </c>
    </row>
    <row r="730" spans="1:14" x14ac:dyDescent="0.25">
      <c r="A730" s="20">
        <v>1</v>
      </c>
      <c r="B730" s="20" t="s">
        <v>318</v>
      </c>
      <c r="C730" s="21">
        <v>47</v>
      </c>
      <c r="D730" s="21">
        <v>166.999743822</v>
      </c>
      <c r="E730" s="21">
        <v>56.999912561999999</v>
      </c>
      <c r="F730" s="19">
        <v>112</v>
      </c>
      <c r="G730">
        <v>0</v>
      </c>
      <c r="H730" s="21">
        <v>0</v>
      </c>
      <c r="I730" s="21">
        <v>89.000071199999994</v>
      </c>
      <c r="J730" s="21">
        <v>25.5</v>
      </c>
      <c r="K730" s="21">
        <v>0.86419753086419759</v>
      </c>
      <c r="L730" s="21">
        <v>3</v>
      </c>
      <c r="M730" s="21">
        <v>100</v>
      </c>
      <c r="N730" s="21">
        <v>2018</v>
      </c>
    </row>
    <row r="731" spans="1:14" x14ac:dyDescent="0.25">
      <c r="A731" s="20">
        <v>0</v>
      </c>
      <c r="B731" s="20" t="s">
        <v>318</v>
      </c>
      <c r="C731" s="21">
        <v>33</v>
      </c>
      <c r="D731" s="21">
        <v>168.99974075400002</v>
      </c>
      <c r="E731" s="21">
        <v>77.999880348000005</v>
      </c>
      <c r="F731" s="19">
        <v>102</v>
      </c>
      <c r="G731">
        <v>0</v>
      </c>
      <c r="H731" s="21">
        <v>0</v>
      </c>
      <c r="I731" s="21">
        <v>78.00006239999999</v>
      </c>
      <c r="J731" s="21">
        <v>22.3</v>
      </c>
      <c r="K731" s="21">
        <v>0.83870967741935498</v>
      </c>
      <c r="L731" s="21">
        <v>3</v>
      </c>
      <c r="M731" s="21">
        <v>100</v>
      </c>
      <c r="N731" s="21">
        <v>2018</v>
      </c>
    </row>
    <row r="732" spans="1:14" x14ac:dyDescent="0.25">
      <c r="A732" s="20">
        <v>0</v>
      </c>
      <c r="B732" s="20" t="s">
        <v>318</v>
      </c>
      <c r="C732" s="21">
        <v>55</v>
      </c>
      <c r="D732" s="21">
        <v>177.99972694800002</v>
      </c>
      <c r="E732" s="21">
        <v>53.999917164000003</v>
      </c>
      <c r="F732" s="19">
        <v>124</v>
      </c>
      <c r="G732">
        <v>0</v>
      </c>
      <c r="H732" s="21">
        <v>0</v>
      </c>
      <c r="I732" s="21">
        <v>99.000079200000002</v>
      </c>
      <c r="J732" s="21">
        <v>30.3</v>
      </c>
      <c r="K732" s="21">
        <v>0.82352941176470595</v>
      </c>
      <c r="L732" s="21">
        <v>3</v>
      </c>
      <c r="M732" s="21">
        <v>82</v>
      </c>
      <c r="N732" s="21">
        <v>2018</v>
      </c>
    </row>
    <row r="733" spans="1:14" x14ac:dyDescent="0.25">
      <c r="A733" s="20">
        <v>0</v>
      </c>
      <c r="B733" s="20" t="s">
        <v>318</v>
      </c>
      <c r="C733" s="21">
        <v>45</v>
      </c>
      <c r="D733" s="21">
        <v>197.99969626800001</v>
      </c>
      <c r="E733" s="21">
        <v>67.999895688000009</v>
      </c>
      <c r="F733" s="19">
        <v>134</v>
      </c>
      <c r="G733">
        <v>0</v>
      </c>
      <c r="H733" s="21">
        <v>0</v>
      </c>
      <c r="I733" s="21">
        <v>85.000067999999999</v>
      </c>
      <c r="J733" s="21">
        <v>29.8</v>
      </c>
      <c r="K733" s="21">
        <v>0.91304347826086951</v>
      </c>
      <c r="L733" s="21">
        <v>3</v>
      </c>
      <c r="M733" s="21">
        <v>93</v>
      </c>
      <c r="N733" s="21">
        <v>2018</v>
      </c>
    </row>
    <row r="734" spans="1:14" x14ac:dyDescent="0.25">
      <c r="A734" s="20">
        <v>1</v>
      </c>
      <c r="B734" s="20" t="s">
        <v>318</v>
      </c>
      <c r="C734" s="21">
        <v>69</v>
      </c>
      <c r="D734" s="21">
        <v>178.99972541400001</v>
      </c>
      <c r="E734" s="21">
        <v>56.999912561999999</v>
      </c>
      <c r="F734" s="19">
        <v>132</v>
      </c>
      <c r="G734">
        <v>0</v>
      </c>
      <c r="H734" s="21">
        <v>0</v>
      </c>
      <c r="I734" s="21">
        <v>96.000076800000002</v>
      </c>
      <c r="J734" s="21">
        <v>26.3</v>
      </c>
      <c r="K734" s="21">
        <v>0.93125000000000002</v>
      </c>
      <c r="L734" s="21">
        <v>3</v>
      </c>
      <c r="M734" s="21">
        <v>96</v>
      </c>
      <c r="N734" s="21">
        <v>2018</v>
      </c>
    </row>
    <row r="735" spans="1:14" x14ac:dyDescent="0.25">
      <c r="A735" s="20">
        <v>1</v>
      </c>
      <c r="B735" s="20" t="s">
        <v>318</v>
      </c>
      <c r="C735" s="21">
        <v>38</v>
      </c>
      <c r="D735" s="21">
        <v>194.99970087</v>
      </c>
      <c r="E735" s="21">
        <v>37.999941708000001</v>
      </c>
      <c r="F735" s="19">
        <v>108</v>
      </c>
      <c r="G735">
        <v>0</v>
      </c>
      <c r="H735" s="21">
        <v>0</v>
      </c>
      <c r="I735" s="21">
        <v>94.000075199999998</v>
      </c>
      <c r="J735" s="21">
        <v>26</v>
      </c>
      <c r="K735" s="21">
        <v>0.88750000000000007</v>
      </c>
      <c r="L735" s="21">
        <v>3</v>
      </c>
      <c r="M735" s="21">
        <v>84</v>
      </c>
      <c r="N735" s="21">
        <v>2018</v>
      </c>
    </row>
    <row r="736" spans="1:14" x14ac:dyDescent="0.25">
      <c r="A736" s="20">
        <v>0</v>
      </c>
      <c r="B736" s="20" t="s">
        <v>318</v>
      </c>
      <c r="C736" s="21">
        <v>43</v>
      </c>
      <c r="D736" s="21">
        <v>164.99974689000001</v>
      </c>
      <c r="E736" s="21">
        <v>44.999930970000001</v>
      </c>
      <c r="F736" s="19">
        <v>120</v>
      </c>
      <c r="G736">
        <v>0</v>
      </c>
      <c r="H736" s="21">
        <v>0</v>
      </c>
      <c r="I736" s="21">
        <v>101.00008079999999</v>
      </c>
      <c r="J736" s="21">
        <v>30</v>
      </c>
      <c r="K736" s="21">
        <v>0.79069767441860461</v>
      </c>
      <c r="L736" s="21">
        <v>3</v>
      </c>
      <c r="M736" s="21">
        <v>89</v>
      </c>
      <c r="N736" s="21">
        <v>2018</v>
      </c>
    </row>
    <row r="737" spans="1:14" x14ac:dyDescent="0.25">
      <c r="A737" s="20">
        <v>0</v>
      </c>
      <c r="B737" s="20" t="s">
        <v>318</v>
      </c>
      <c r="C737" s="21">
        <v>56</v>
      </c>
      <c r="D737" s="21">
        <v>206.99968246200001</v>
      </c>
      <c r="E737" s="21">
        <v>78.999878813999999</v>
      </c>
      <c r="F737" s="19">
        <v>124</v>
      </c>
      <c r="G737">
        <v>0</v>
      </c>
      <c r="H737" s="21">
        <v>0</v>
      </c>
      <c r="I737" s="21">
        <v>95.000076000000007</v>
      </c>
      <c r="J737" s="21">
        <v>48.6</v>
      </c>
      <c r="K737" s="21">
        <v>0.68333333333333335</v>
      </c>
      <c r="L737" s="21">
        <v>3</v>
      </c>
      <c r="M737" s="21">
        <v>77</v>
      </c>
      <c r="N737" s="21">
        <v>2018</v>
      </c>
    </row>
    <row r="738" spans="1:14" x14ac:dyDescent="0.25">
      <c r="A738" s="20">
        <v>0</v>
      </c>
      <c r="B738" s="20" t="s">
        <v>318</v>
      </c>
      <c r="C738" s="21">
        <v>28</v>
      </c>
      <c r="D738" s="21">
        <v>220.99966098600001</v>
      </c>
      <c r="E738" s="21">
        <v>57.999911028</v>
      </c>
      <c r="F738" s="19">
        <v>104</v>
      </c>
      <c r="G738">
        <v>0</v>
      </c>
      <c r="H738" s="21">
        <v>0</v>
      </c>
      <c r="I738" s="21">
        <v>84.000067200000004</v>
      </c>
      <c r="J738" s="21">
        <v>20.5</v>
      </c>
      <c r="K738" s="21">
        <v>0.76760563380281688</v>
      </c>
      <c r="L738" s="21">
        <v>3</v>
      </c>
      <c r="M738" s="21">
        <v>93</v>
      </c>
      <c r="N738" s="21">
        <v>2018</v>
      </c>
    </row>
    <row r="739" spans="1:14" x14ac:dyDescent="0.25">
      <c r="A739" s="20">
        <v>1</v>
      </c>
      <c r="B739" s="20" t="s">
        <v>318</v>
      </c>
      <c r="C739" s="21">
        <v>30</v>
      </c>
      <c r="D739" s="21">
        <v>247.99961956800001</v>
      </c>
      <c r="E739" s="21">
        <v>66.999897222000001</v>
      </c>
      <c r="F739" s="19">
        <v>120</v>
      </c>
      <c r="G739">
        <v>0</v>
      </c>
      <c r="H739" s="21">
        <v>0</v>
      </c>
      <c r="I739" s="21">
        <v>89.000071199999994</v>
      </c>
      <c r="J739" s="21">
        <v>23.7</v>
      </c>
      <c r="K739" s="21">
        <v>0.78911564625850339</v>
      </c>
      <c r="L739" s="21">
        <v>3</v>
      </c>
      <c r="M739" s="21">
        <v>86</v>
      </c>
      <c r="N739" s="21">
        <v>2018</v>
      </c>
    </row>
    <row r="740" spans="1:14" x14ac:dyDescent="0.25">
      <c r="A740" s="20">
        <v>0</v>
      </c>
      <c r="B740" s="20" t="s">
        <v>318</v>
      </c>
      <c r="C740" s="21">
        <v>29</v>
      </c>
      <c r="D740" s="21">
        <v>176.99972848199999</v>
      </c>
      <c r="E740" s="21">
        <v>62.999903358000005</v>
      </c>
      <c r="F740" s="19">
        <v>90</v>
      </c>
      <c r="G740">
        <v>0</v>
      </c>
      <c r="H740" s="21">
        <v>0</v>
      </c>
      <c r="I740" s="21">
        <v>83.000066400000009</v>
      </c>
      <c r="J740" s="21">
        <v>22.4</v>
      </c>
      <c r="K740" s="21">
        <v>0.84507042253521125</v>
      </c>
      <c r="L740" s="21">
        <v>3</v>
      </c>
      <c r="M740" s="21">
        <v>100</v>
      </c>
      <c r="N740" s="21">
        <v>2018</v>
      </c>
    </row>
    <row r="741" spans="1:14" x14ac:dyDescent="0.25">
      <c r="A741" s="20">
        <v>0</v>
      </c>
      <c r="B741" s="20" t="s">
        <v>318</v>
      </c>
      <c r="C741" s="21">
        <v>62</v>
      </c>
      <c r="D741" s="21">
        <v>165.99974535600001</v>
      </c>
      <c r="E741" s="21">
        <v>49.999923300000006</v>
      </c>
      <c r="F741" s="19">
        <v>120</v>
      </c>
      <c r="G741">
        <v>1</v>
      </c>
      <c r="H741" s="21">
        <v>0</v>
      </c>
      <c r="I741" s="21">
        <v>157.00012559999999</v>
      </c>
      <c r="J741" s="21">
        <v>33.700000000000003</v>
      </c>
      <c r="K741" s="21">
        <v>0.8764044943820225</v>
      </c>
      <c r="L741" s="21">
        <v>3</v>
      </c>
      <c r="M741" s="21">
        <v>70</v>
      </c>
      <c r="N741" s="21">
        <v>2018</v>
      </c>
    </row>
    <row r="742" spans="1:14" x14ac:dyDescent="0.25">
      <c r="A742" s="20">
        <v>1</v>
      </c>
      <c r="B742" s="20" t="s">
        <v>318</v>
      </c>
      <c r="C742" s="21">
        <v>51</v>
      </c>
      <c r="D742" s="21">
        <v>223.99965638400002</v>
      </c>
      <c r="E742" s="21">
        <v>54.999915629999997</v>
      </c>
      <c r="F742" s="19">
        <v>116</v>
      </c>
      <c r="G742">
        <v>0</v>
      </c>
      <c r="H742" s="21">
        <v>0</v>
      </c>
      <c r="I742" s="21">
        <v>98.000078400000007</v>
      </c>
      <c r="J742" s="21">
        <v>24.3</v>
      </c>
      <c r="K742" s="21">
        <v>0.89473684210526316</v>
      </c>
      <c r="L742" s="21">
        <v>3</v>
      </c>
      <c r="M742" s="21">
        <v>89</v>
      </c>
      <c r="N742" s="21">
        <v>2018</v>
      </c>
    </row>
    <row r="743" spans="1:14" x14ac:dyDescent="0.25">
      <c r="A743" s="20">
        <v>0</v>
      </c>
      <c r="B743" s="20" t="s">
        <v>318</v>
      </c>
      <c r="C743" s="21">
        <v>35</v>
      </c>
      <c r="D743" s="21">
        <v>138.999786774</v>
      </c>
      <c r="E743" s="21">
        <v>45.999929435999995</v>
      </c>
      <c r="F743" s="19">
        <v>102</v>
      </c>
      <c r="G743">
        <v>0</v>
      </c>
      <c r="H743" s="21">
        <v>1</v>
      </c>
      <c r="I743" s="21">
        <v>87.000069600000003</v>
      </c>
      <c r="J743" s="21">
        <v>23.9</v>
      </c>
      <c r="K743" s="21">
        <v>0.84848484848484862</v>
      </c>
      <c r="L743" s="21">
        <v>3</v>
      </c>
      <c r="M743" s="21">
        <v>80</v>
      </c>
      <c r="N743" s="21">
        <v>2018</v>
      </c>
    </row>
    <row r="744" spans="1:14" x14ac:dyDescent="0.25">
      <c r="A744" s="20">
        <v>0</v>
      </c>
      <c r="B744" s="20" t="s">
        <v>318</v>
      </c>
      <c r="C744" s="21">
        <v>67</v>
      </c>
      <c r="D744" s="21">
        <v>269.99958581999999</v>
      </c>
      <c r="E744" s="21">
        <v>64.999900289999999</v>
      </c>
      <c r="F744" s="19">
        <v>114</v>
      </c>
      <c r="G744">
        <v>0</v>
      </c>
      <c r="H744" s="21">
        <v>0</v>
      </c>
      <c r="I744" s="21">
        <v>79.0000632</v>
      </c>
      <c r="J744" s="21">
        <v>28.7</v>
      </c>
      <c r="K744" s="21">
        <v>0.96969696969696983</v>
      </c>
      <c r="L744" s="21">
        <v>3</v>
      </c>
      <c r="M744" s="21">
        <v>79</v>
      </c>
      <c r="N744" s="21">
        <v>2018</v>
      </c>
    </row>
    <row r="745" spans="1:14" x14ac:dyDescent="0.25">
      <c r="A745" s="20">
        <v>0</v>
      </c>
      <c r="B745" s="20" t="s">
        <v>318</v>
      </c>
      <c r="C745" s="21">
        <v>46</v>
      </c>
      <c r="D745" s="21">
        <v>194.99970087</v>
      </c>
      <c r="E745" s="21">
        <v>56.999912561999999</v>
      </c>
      <c r="F745" s="19">
        <v>110</v>
      </c>
      <c r="G745">
        <v>0</v>
      </c>
      <c r="H745" s="21">
        <v>0</v>
      </c>
      <c r="I745" s="21">
        <v>93.000074400000003</v>
      </c>
      <c r="J745" s="21">
        <v>24.8</v>
      </c>
      <c r="K745" s="21">
        <v>0.85161290322580641</v>
      </c>
      <c r="L745" s="21">
        <v>3</v>
      </c>
      <c r="M745" s="21">
        <v>100</v>
      </c>
      <c r="N745" s="21">
        <v>2018</v>
      </c>
    </row>
    <row r="746" spans="1:14" x14ac:dyDescent="0.25">
      <c r="A746" s="20">
        <v>1</v>
      </c>
      <c r="B746" s="20" t="s">
        <v>318</v>
      </c>
      <c r="C746" s="21">
        <v>33</v>
      </c>
      <c r="D746" s="21">
        <v>176.99972848199999</v>
      </c>
      <c r="E746" s="21">
        <v>65.999898755999993</v>
      </c>
      <c r="F746" s="19">
        <v>112</v>
      </c>
      <c r="G746">
        <v>0</v>
      </c>
      <c r="H746" s="21">
        <v>0</v>
      </c>
      <c r="I746" s="21">
        <v>91.000072799999998</v>
      </c>
      <c r="J746" s="21">
        <v>25.4</v>
      </c>
      <c r="K746" s="21">
        <v>0.85093167701863359</v>
      </c>
      <c r="L746" s="21">
        <v>3</v>
      </c>
      <c r="M746" s="21">
        <v>100</v>
      </c>
      <c r="N746" s="21">
        <v>2018</v>
      </c>
    </row>
    <row r="747" spans="1:14" x14ac:dyDescent="0.25">
      <c r="A747" s="20">
        <v>0</v>
      </c>
      <c r="B747" s="20" t="s">
        <v>318</v>
      </c>
      <c r="C747" s="21">
        <v>30</v>
      </c>
      <c r="D747" s="21">
        <v>172.99973461800002</v>
      </c>
      <c r="E747" s="21">
        <v>49.999923300000006</v>
      </c>
      <c r="F747" s="19">
        <v>110</v>
      </c>
      <c r="G747">
        <v>0</v>
      </c>
      <c r="H747" s="21">
        <v>0</v>
      </c>
      <c r="I747" s="21">
        <v>81.000064800000004</v>
      </c>
      <c r="J747" s="21">
        <v>24.2</v>
      </c>
      <c r="K747" s="21">
        <v>0.8529411764705882</v>
      </c>
      <c r="L747" s="21">
        <v>3</v>
      </c>
      <c r="M747" s="21">
        <v>100</v>
      </c>
      <c r="N747" s="21">
        <v>2018</v>
      </c>
    </row>
    <row r="748" spans="1:14" x14ac:dyDescent="0.25">
      <c r="A748" s="20">
        <v>1</v>
      </c>
      <c r="B748" s="20" t="s">
        <v>318</v>
      </c>
      <c r="C748" s="21">
        <v>64</v>
      </c>
      <c r="D748" s="21">
        <v>165.99974535600001</v>
      </c>
      <c r="E748" s="21">
        <v>57.999911028</v>
      </c>
      <c r="F748" s="19">
        <v>140</v>
      </c>
      <c r="G748">
        <v>0</v>
      </c>
      <c r="H748" s="21">
        <v>0</v>
      </c>
      <c r="I748" s="21">
        <v>93.000074400000003</v>
      </c>
      <c r="J748" s="21">
        <v>30.6</v>
      </c>
      <c r="K748" s="21">
        <v>0.95882352941176463</v>
      </c>
      <c r="L748" s="21">
        <v>3</v>
      </c>
      <c r="M748" s="21">
        <v>82</v>
      </c>
      <c r="N748" s="21">
        <v>2018</v>
      </c>
    </row>
    <row r="749" spans="1:14" x14ac:dyDescent="0.25">
      <c r="A749" s="20">
        <v>0</v>
      </c>
      <c r="B749" s="20" t="s">
        <v>318</v>
      </c>
      <c r="C749" s="21">
        <v>65</v>
      </c>
      <c r="D749" s="21">
        <v>174.99973155000001</v>
      </c>
      <c r="E749" s="21">
        <v>76.999881882000011</v>
      </c>
      <c r="F749" s="19">
        <v>118</v>
      </c>
      <c r="G749">
        <v>0</v>
      </c>
      <c r="H749" s="21">
        <v>0</v>
      </c>
      <c r="I749" s="21">
        <v>93.000074400000003</v>
      </c>
      <c r="J749" s="21">
        <v>24.5</v>
      </c>
      <c r="K749" s="21">
        <v>0.83018867924528295</v>
      </c>
      <c r="L749" s="21">
        <v>3</v>
      </c>
      <c r="M749" s="21">
        <v>100</v>
      </c>
      <c r="N749" s="21">
        <v>2018</v>
      </c>
    </row>
    <row r="750" spans="1:14" x14ac:dyDescent="0.25">
      <c r="A750" s="20">
        <v>1</v>
      </c>
      <c r="B750" s="20" t="s">
        <v>318</v>
      </c>
      <c r="C750" s="21">
        <v>47</v>
      </c>
      <c r="D750" s="21">
        <v>151.99976683200001</v>
      </c>
      <c r="E750" s="21">
        <v>29.999953980000001</v>
      </c>
      <c r="F750" s="19">
        <v>148</v>
      </c>
      <c r="G750">
        <v>1</v>
      </c>
      <c r="H750" s="21">
        <v>1</v>
      </c>
      <c r="I750" s="21">
        <v>101.00008079999999</v>
      </c>
      <c r="J750" s="21">
        <v>41.9</v>
      </c>
      <c r="K750" s="21">
        <v>0.95867768595041325</v>
      </c>
      <c r="L750" s="21">
        <v>3</v>
      </c>
      <c r="M750" s="21">
        <v>44</v>
      </c>
      <c r="N750" s="21">
        <v>2018</v>
      </c>
    </row>
    <row r="751" spans="1:14" x14ac:dyDescent="0.25">
      <c r="A751" s="20">
        <v>0</v>
      </c>
      <c r="B751" s="20" t="s">
        <v>318</v>
      </c>
      <c r="C751" s="21">
        <v>62</v>
      </c>
      <c r="D751" s="21">
        <v>177.99972694800002</v>
      </c>
      <c r="E751" s="21">
        <v>80.999875746000001</v>
      </c>
      <c r="F751" s="19">
        <v>118</v>
      </c>
      <c r="G751">
        <v>1</v>
      </c>
      <c r="H751" s="21">
        <v>0</v>
      </c>
      <c r="I751" s="21">
        <v>96.000076800000002</v>
      </c>
      <c r="J751" s="21">
        <v>28.6</v>
      </c>
      <c r="K751" s="21">
        <v>1.0384615384615385</v>
      </c>
      <c r="L751" s="21">
        <v>3</v>
      </c>
      <c r="M751" s="21">
        <v>88</v>
      </c>
      <c r="N751" s="21">
        <v>2018</v>
      </c>
    </row>
    <row r="752" spans="1:14" x14ac:dyDescent="0.25">
      <c r="A752" s="20">
        <v>1</v>
      </c>
      <c r="B752" s="20" t="s">
        <v>318</v>
      </c>
      <c r="C752" s="21">
        <v>32</v>
      </c>
      <c r="D752" s="21">
        <v>134.99979291</v>
      </c>
      <c r="E752" s="21">
        <v>52.999918698000002</v>
      </c>
      <c r="F752" s="19">
        <v>122</v>
      </c>
      <c r="G752">
        <v>0</v>
      </c>
      <c r="H752" s="21">
        <v>0</v>
      </c>
      <c r="I752" s="21">
        <v>90.000071999999989</v>
      </c>
      <c r="J752" s="21">
        <v>24.5</v>
      </c>
      <c r="K752" s="21">
        <v>0.89189189189189177</v>
      </c>
      <c r="L752" s="21">
        <v>3</v>
      </c>
      <c r="M752" s="21">
        <v>92</v>
      </c>
      <c r="N752" s="21">
        <v>2018</v>
      </c>
    </row>
    <row r="753" spans="1:14" x14ac:dyDescent="0.25">
      <c r="A753" s="20">
        <v>1</v>
      </c>
      <c r="B753" s="20" t="s">
        <v>318</v>
      </c>
      <c r="C753" s="21">
        <v>48</v>
      </c>
      <c r="D753" s="21">
        <v>217.99966558800003</v>
      </c>
      <c r="E753" s="21">
        <v>71.999889551999999</v>
      </c>
      <c r="F753" s="19">
        <v>110</v>
      </c>
      <c r="G753">
        <v>0</v>
      </c>
      <c r="H753" s="21">
        <v>0</v>
      </c>
      <c r="I753" s="21">
        <v>83.000066400000009</v>
      </c>
      <c r="J753" s="21">
        <v>30.7</v>
      </c>
      <c r="K753" s="21">
        <v>0.97500000000000009</v>
      </c>
      <c r="L753" s="21">
        <v>3</v>
      </c>
      <c r="M753" s="21">
        <v>87</v>
      </c>
      <c r="N753" s="21">
        <v>2018</v>
      </c>
    </row>
    <row r="754" spans="1:14" x14ac:dyDescent="0.25">
      <c r="A754" s="20">
        <v>0</v>
      </c>
      <c r="B754" s="20" t="s">
        <v>318</v>
      </c>
      <c r="C754" s="21">
        <v>55</v>
      </c>
      <c r="D754" s="21">
        <v>155.99976069600001</v>
      </c>
      <c r="E754" s="21">
        <v>71.999889551999999</v>
      </c>
      <c r="F754" s="19">
        <v>102</v>
      </c>
      <c r="G754">
        <v>0</v>
      </c>
      <c r="H754" s="21">
        <v>0</v>
      </c>
      <c r="I754" s="21">
        <v>83.000066400000009</v>
      </c>
      <c r="J754" s="21">
        <v>19.5</v>
      </c>
      <c r="K754" s="21">
        <v>0.66666666666666663</v>
      </c>
      <c r="L754" s="21">
        <v>3</v>
      </c>
      <c r="M754" s="21">
        <v>100</v>
      </c>
      <c r="N754" s="21">
        <v>2018</v>
      </c>
    </row>
    <row r="755" spans="1:14" x14ac:dyDescent="0.25">
      <c r="A755" s="20">
        <v>1</v>
      </c>
      <c r="B755" s="20" t="s">
        <v>318</v>
      </c>
      <c r="C755" s="21">
        <v>49</v>
      </c>
      <c r="D755" s="21">
        <v>232.99964257800002</v>
      </c>
      <c r="E755" s="21">
        <v>78.999878813999999</v>
      </c>
      <c r="F755" s="19">
        <v>120</v>
      </c>
      <c r="G755">
        <v>1</v>
      </c>
      <c r="H755" s="21">
        <v>0</v>
      </c>
      <c r="I755" s="21">
        <v>115.000092</v>
      </c>
      <c r="J755" s="21">
        <v>28.2</v>
      </c>
      <c r="K755" s="21">
        <v>0.88095238095238093</v>
      </c>
      <c r="L755" s="21">
        <v>3</v>
      </c>
      <c r="M755" s="21">
        <v>85</v>
      </c>
      <c r="N755" s="21">
        <v>2018</v>
      </c>
    </row>
    <row r="756" spans="1:14" x14ac:dyDescent="0.25">
      <c r="A756" s="20">
        <v>0</v>
      </c>
      <c r="B756" s="20" t="s">
        <v>318</v>
      </c>
      <c r="C756" s="21">
        <v>32</v>
      </c>
      <c r="D756" s="21">
        <v>176.99972848199999</v>
      </c>
      <c r="E756" s="21">
        <v>70.999891086000005</v>
      </c>
      <c r="F756" s="19">
        <v>114</v>
      </c>
      <c r="G756">
        <v>0</v>
      </c>
      <c r="H756" s="21">
        <v>0</v>
      </c>
      <c r="I756" s="21">
        <v>86.000068799999994</v>
      </c>
      <c r="J756" s="21">
        <v>19.5</v>
      </c>
      <c r="K756" s="21">
        <v>0.63636363636363646</v>
      </c>
      <c r="L756" s="21">
        <v>3</v>
      </c>
      <c r="M756" s="21">
        <v>100</v>
      </c>
      <c r="N756" s="21">
        <v>2018</v>
      </c>
    </row>
    <row r="757" spans="1:14" x14ac:dyDescent="0.25">
      <c r="A757" s="20">
        <v>0</v>
      </c>
      <c r="B757" s="20" t="s">
        <v>318</v>
      </c>
      <c r="C757" s="21">
        <v>64</v>
      </c>
      <c r="D757" s="21">
        <v>149.99976989999999</v>
      </c>
      <c r="E757" s="21">
        <v>72.999888018000007</v>
      </c>
      <c r="F757" s="19">
        <v>122</v>
      </c>
      <c r="G757">
        <v>0</v>
      </c>
      <c r="H757" s="21">
        <v>0</v>
      </c>
      <c r="I757" s="21">
        <v>98.000078400000007</v>
      </c>
      <c r="J757" s="21">
        <v>25.1</v>
      </c>
      <c r="K757" s="21">
        <v>0.84615384615384603</v>
      </c>
      <c r="L757" s="21">
        <v>3</v>
      </c>
      <c r="M757" s="21">
        <v>92</v>
      </c>
      <c r="N757" s="21">
        <v>2018</v>
      </c>
    </row>
    <row r="758" spans="1:14" x14ac:dyDescent="0.25">
      <c r="A758" s="20">
        <v>1</v>
      </c>
      <c r="B758" s="20" t="s">
        <v>318</v>
      </c>
      <c r="C758" s="21">
        <v>54</v>
      </c>
      <c r="D758" s="21">
        <v>168.99974075400002</v>
      </c>
      <c r="E758" s="21">
        <v>54.999915629999997</v>
      </c>
      <c r="F758" s="19">
        <v>124</v>
      </c>
      <c r="G758">
        <v>1</v>
      </c>
      <c r="H758" s="21">
        <v>0</v>
      </c>
      <c r="I758" s="21">
        <v>103.0000824</v>
      </c>
      <c r="J758" s="21">
        <v>25.4</v>
      </c>
      <c r="K758" s="21">
        <v>0.88311688311688308</v>
      </c>
      <c r="L758" s="21">
        <v>3</v>
      </c>
      <c r="M758" s="21">
        <v>88</v>
      </c>
      <c r="N758" s="21">
        <v>2018</v>
      </c>
    </row>
    <row r="759" spans="1:14" x14ac:dyDescent="0.25">
      <c r="A759" s="20">
        <v>0</v>
      </c>
      <c r="B759" s="20" t="s">
        <v>318</v>
      </c>
      <c r="C759" s="21">
        <v>62</v>
      </c>
      <c r="D759" s="21">
        <v>162.99974995800002</v>
      </c>
      <c r="E759" s="21">
        <v>32.999949377999997</v>
      </c>
      <c r="F759" s="19">
        <v>120</v>
      </c>
      <c r="G759">
        <v>1</v>
      </c>
      <c r="H759" s="21">
        <v>0</v>
      </c>
      <c r="I759" s="21">
        <v>103.0000824</v>
      </c>
      <c r="J759" s="21">
        <v>38.700000000000003</v>
      </c>
      <c r="K759" s="21">
        <v>0.91978609625668439</v>
      </c>
      <c r="L759" s="21">
        <v>3</v>
      </c>
      <c r="M759" s="21">
        <v>75</v>
      </c>
      <c r="N759" s="21">
        <v>2018</v>
      </c>
    </row>
    <row r="760" spans="1:14" x14ac:dyDescent="0.25">
      <c r="A760" s="20">
        <v>1</v>
      </c>
      <c r="B760" s="20" t="s">
        <v>318</v>
      </c>
      <c r="C760" s="21">
        <v>51</v>
      </c>
      <c r="D760" s="21">
        <v>245.999622636</v>
      </c>
      <c r="E760" s="21">
        <v>45.999929435999995</v>
      </c>
      <c r="F760" s="19">
        <v>120</v>
      </c>
      <c r="G760">
        <v>0</v>
      </c>
      <c r="H760" s="21">
        <v>0</v>
      </c>
      <c r="I760" s="21">
        <v>92.000073600000007</v>
      </c>
      <c r="J760" s="21">
        <v>29.1</v>
      </c>
      <c r="K760" s="21">
        <v>0.94736842105263164</v>
      </c>
      <c r="L760" s="21">
        <v>3</v>
      </c>
      <c r="M760" s="21">
        <v>82</v>
      </c>
      <c r="N760" s="21">
        <v>2018</v>
      </c>
    </row>
    <row r="761" spans="1:14" x14ac:dyDescent="0.25">
      <c r="A761" s="20">
        <v>0</v>
      </c>
      <c r="B761" s="20" t="s">
        <v>318</v>
      </c>
      <c r="C761" s="21">
        <v>41</v>
      </c>
      <c r="D761" s="21">
        <v>210.99967632599999</v>
      </c>
      <c r="E761" s="21">
        <v>76.999881882000011</v>
      </c>
      <c r="F761" s="19">
        <v>106</v>
      </c>
      <c r="G761">
        <v>0</v>
      </c>
      <c r="H761" s="21">
        <v>0</v>
      </c>
      <c r="I761" s="21">
        <v>78.00006239999999</v>
      </c>
      <c r="J761" s="21">
        <v>24.2</v>
      </c>
      <c r="K761" s="21">
        <v>0.65714285714285714</v>
      </c>
      <c r="L761" s="21">
        <v>3</v>
      </c>
      <c r="M761" s="21">
        <v>97</v>
      </c>
      <c r="N761" s="21">
        <v>2018</v>
      </c>
    </row>
    <row r="762" spans="1:14" x14ac:dyDescent="0.25">
      <c r="A762" s="20">
        <v>0</v>
      </c>
      <c r="B762" s="20" t="s">
        <v>318</v>
      </c>
      <c r="C762" s="21">
        <v>27</v>
      </c>
      <c r="D762" s="21">
        <v>210.99967632599999</v>
      </c>
      <c r="E762" s="21">
        <v>83.999871143999997</v>
      </c>
      <c r="F762" s="19">
        <v>110</v>
      </c>
      <c r="G762">
        <v>0</v>
      </c>
      <c r="H762" s="21">
        <v>0</v>
      </c>
      <c r="I762" s="21">
        <v>92.000073600000007</v>
      </c>
      <c r="J762" s="21">
        <v>22.1</v>
      </c>
      <c r="K762" s="21">
        <v>0.77551020408163263</v>
      </c>
      <c r="L762" s="21">
        <v>3</v>
      </c>
      <c r="M762" s="21">
        <v>97</v>
      </c>
      <c r="N762" s="21">
        <v>2018</v>
      </c>
    </row>
    <row r="763" spans="1:14" x14ac:dyDescent="0.25">
      <c r="A763" s="20">
        <v>0</v>
      </c>
      <c r="B763" s="20" t="s">
        <v>318</v>
      </c>
      <c r="C763" s="21">
        <v>37</v>
      </c>
      <c r="D763" s="21">
        <v>143.999779104</v>
      </c>
      <c r="E763" s="21">
        <v>71.999889551999999</v>
      </c>
      <c r="F763" s="19">
        <v>118</v>
      </c>
      <c r="G763">
        <v>0</v>
      </c>
      <c r="H763" s="21">
        <v>0</v>
      </c>
      <c r="I763" s="21">
        <v>86.000068799999994</v>
      </c>
      <c r="J763" s="21">
        <v>26</v>
      </c>
      <c r="K763" s="21">
        <v>0.75000000000000011</v>
      </c>
      <c r="L763" s="21">
        <v>3</v>
      </c>
      <c r="M763" s="21">
        <v>100</v>
      </c>
      <c r="N763" s="21">
        <v>2018</v>
      </c>
    </row>
    <row r="764" spans="1:14" x14ac:dyDescent="0.25">
      <c r="A764" s="20">
        <v>1</v>
      </c>
      <c r="B764" s="20" t="s">
        <v>318</v>
      </c>
      <c r="C764" s="21">
        <v>52</v>
      </c>
      <c r="D764" s="21">
        <v>187.99971160800001</v>
      </c>
      <c r="E764" s="21">
        <v>54.999915629999997</v>
      </c>
      <c r="F764" s="19">
        <v>118</v>
      </c>
      <c r="G764">
        <v>0</v>
      </c>
      <c r="H764" s="21">
        <v>0</v>
      </c>
      <c r="I764" s="21">
        <v>99.000079200000002</v>
      </c>
      <c r="J764" s="21">
        <v>20.6</v>
      </c>
      <c r="K764" s="21">
        <v>0.81081081081081086</v>
      </c>
      <c r="L764" s="21">
        <v>3</v>
      </c>
      <c r="M764" s="21">
        <v>100</v>
      </c>
      <c r="N764" s="21">
        <v>2018</v>
      </c>
    </row>
    <row r="765" spans="1:14" x14ac:dyDescent="0.25">
      <c r="A765" s="20">
        <v>1</v>
      </c>
      <c r="B765" s="20" t="s">
        <v>318</v>
      </c>
      <c r="C765" s="21">
        <v>35</v>
      </c>
      <c r="D765" s="21">
        <v>166.999743822</v>
      </c>
      <c r="E765" s="21">
        <v>57.999911028</v>
      </c>
      <c r="F765" s="19">
        <v>112</v>
      </c>
      <c r="G765">
        <v>0</v>
      </c>
      <c r="H765" s="21">
        <v>0</v>
      </c>
      <c r="I765" s="21">
        <v>93.000074400000003</v>
      </c>
      <c r="J765" s="21">
        <v>26.2</v>
      </c>
      <c r="K765" s="21">
        <v>0.9375</v>
      </c>
      <c r="L765" s="21">
        <v>3</v>
      </c>
      <c r="M765" s="21">
        <v>100</v>
      </c>
      <c r="N765" s="21">
        <v>2018</v>
      </c>
    </row>
    <row r="766" spans="1:14" x14ac:dyDescent="0.25">
      <c r="A766" s="20">
        <v>0</v>
      </c>
      <c r="B766" s="20" t="s">
        <v>318</v>
      </c>
      <c r="C766" s="21">
        <v>67</v>
      </c>
      <c r="D766" s="21">
        <v>208.99967939400003</v>
      </c>
      <c r="E766" s="21">
        <v>72.999888018000007</v>
      </c>
      <c r="F766" s="19">
        <v>120</v>
      </c>
      <c r="G766">
        <v>0</v>
      </c>
      <c r="H766" s="21">
        <v>0</v>
      </c>
      <c r="I766" s="21">
        <v>103.0000824</v>
      </c>
      <c r="J766" s="21">
        <v>25.2</v>
      </c>
      <c r="K766" s="21">
        <v>0.8571428571428571</v>
      </c>
      <c r="L766" s="21">
        <v>3</v>
      </c>
      <c r="M766" s="21">
        <v>89</v>
      </c>
      <c r="N766" s="21">
        <v>2018</v>
      </c>
    </row>
    <row r="767" spans="1:14" x14ac:dyDescent="0.25">
      <c r="A767" s="20">
        <v>1</v>
      </c>
      <c r="B767" s="20" t="s">
        <v>318</v>
      </c>
      <c r="C767" s="21">
        <v>38</v>
      </c>
      <c r="D767" s="21">
        <v>172.99973461800002</v>
      </c>
      <c r="E767" s="21">
        <v>42.999934038000006</v>
      </c>
      <c r="F767" s="19">
        <v>112</v>
      </c>
      <c r="G767">
        <v>0</v>
      </c>
      <c r="H767" s="21">
        <v>0</v>
      </c>
      <c r="I767" s="21">
        <v>94.000075199999998</v>
      </c>
      <c r="J767" s="21">
        <v>29.9</v>
      </c>
      <c r="K767" s="21">
        <v>0.96470588235294119</v>
      </c>
      <c r="L767" s="21">
        <v>3</v>
      </c>
      <c r="M767" s="21">
        <v>86</v>
      </c>
      <c r="N767" s="21">
        <v>2018</v>
      </c>
    </row>
    <row r="768" spans="1:14" x14ac:dyDescent="0.25">
      <c r="A768" s="20">
        <v>1</v>
      </c>
      <c r="B768" s="20" t="s">
        <v>318</v>
      </c>
      <c r="C768" s="21">
        <v>29</v>
      </c>
      <c r="D768" s="21">
        <v>155.99976069600001</v>
      </c>
      <c r="E768" s="21">
        <v>50.999921766</v>
      </c>
      <c r="F768" s="19">
        <v>112</v>
      </c>
      <c r="G768">
        <v>0</v>
      </c>
      <c r="H768" s="21">
        <v>0</v>
      </c>
      <c r="I768" s="21">
        <v>113.00009039999999</v>
      </c>
      <c r="J768" s="21">
        <v>27.3</v>
      </c>
      <c r="K768" s="21">
        <v>0.87804878048780488</v>
      </c>
      <c r="L768" s="21">
        <v>3</v>
      </c>
      <c r="M768" s="21">
        <v>96</v>
      </c>
      <c r="N768" s="21">
        <v>2018</v>
      </c>
    </row>
    <row r="769" spans="1:14" x14ac:dyDescent="0.25">
      <c r="A769" s="20">
        <v>0</v>
      </c>
      <c r="B769" s="20" t="s">
        <v>318</v>
      </c>
      <c r="C769" s="21">
        <v>35</v>
      </c>
      <c r="D769" s="21">
        <v>183.99971774399998</v>
      </c>
      <c r="E769" s="21">
        <v>42.999934038000006</v>
      </c>
      <c r="F769" s="19">
        <v>104</v>
      </c>
      <c r="G769">
        <v>0</v>
      </c>
      <c r="H769" s="21">
        <v>0</v>
      </c>
      <c r="I769" s="21">
        <v>87.000069600000003</v>
      </c>
      <c r="J769" s="21">
        <v>35.9</v>
      </c>
      <c r="K769" s="21">
        <v>0.87113402061855671</v>
      </c>
      <c r="L769" s="21">
        <v>3</v>
      </c>
      <c r="M769" s="21">
        <v>87</v>
      </c>
      <c r="N769" s="21">
        <v>2018</v>
      </c>
    </row>
    <row r="770" spans="1:14" x14ac:dyDescent="0.25">
      <c r="A770" s="20">
        <v>0</v>
      </c>
      <c r="B770" s="20" t="s">
        <v>318</v>
      </c>
      <c r="C770" s="21">
        <v>49</v>
      </c>
      <c r="D770" s="21">
        <v>197.99969626800001</v>
      </c>
      <c r="E770" s="21">
        <v>53.999917164000003</v>
      </c>
      <c r="F770" s="19">
        <v>102</v>
      </c>
      <c r="G770">
        <v>0</v>
      </c>
      <c r="H770" s="21">
        <v>0</v>
      </c>
      <c r="I770" s="21">
        <v>98.000078400000007</v>
      </c>
      <c r="J770" s="21">
        <v>25.3</v>
      </c>
      <c r="K770" s="21">
        <v>0.76315789473684215</v>
      </c>
      <c r="L770" s="21">
        <v>3</v>
      </c>
      <c r="M770" s="21">
        <v>96</v>
      </c>
      <c r="N770" s="21">
        <v>2018</v>
      </c>
    </row>
    <row r="771" spans="1:14" x14ac:dyDescent="0.25">
      <c r="A771" s="20">
        <v>1</v>
      </c>
      <c r="B771" s="20" t="s">
        <v>318</v>
      </c>
      <c r="C771" s="21">
        <v>50</v>
      </c>
      <c r="D771" s="21">
        <v>194.99970087</v>
      </c>
      <c r="E771" s="21">
        <v>58.999909494000008</v>
      </c>
      <c r="F771" s="19">
        <v>112</v>
      </c>
      <c r="G771">
        <v>0</v>
      </c>
      <c r="H771" s="21">
        <v>0</v>
      </c>
      <c r="I771" s="21">
        <v>90.000071999999989</v>
      </c>
      <c r="J771" s="21">
        <v>25.5</v>
      </c>
      <c r="K771" s="21">
        <v>0.88888888888888884</v>
      </c>
      <c r="L771" s="21">
        <v>3</v>
      </c>
      <c r="M771" s="21">
        <v>100</v>
      </c>
      <c r="N771" s="21">
        <v>2018</v>
      </c>
    </row>
    <row r="772" spans="1:14" x14ac:dyDescent="0.25">
      <c r="A772" s="20">
        <v>0</v>
      </c>
      <c r="B772" s="20" t="s">
        <v>318</v>
      </c>
      <c r="C772" s="21">
        <v>37</v>
      </c>
      <c r="D772" s="21">
        <v>155.99976069600001</v>
      </c>
      <c r="E772" s="21">
        <v>61.999904892000004</v>
      </c>
      <c r="F772" s="19">
        <v>100</v>
      </c>
      <c r="G772">
        <v>0</v>
      </c>
      <c r="H772" s="21">
        <v>0</v>
      </c>
      <c r="I772" s="21">
        <v>95.000076000000007</v>
      </c>
      <c r="J772" s="21">
        <v>19.899999999999999</v>
      </c>
      <c r="K772" s="21">
        <v>0.72222222222222232</v>
      </c>
      <c r="L772" s="21">
        <v>3</v>
      </c>
      <c r="M772" s="21">
        <v>100</v>
      </c>
      <c r="N772" s="21">
        <v>2018</v>
      </c>
    </row>
    <row r="773" spans="1:14" x14ac:dyDescent="0.25">
      <c r="A773" s="20">
        <v>0</v>
      </c>
      <c r="B773" s="20" t="s">
        <v>318</v>
      </c>
      <c r="C773" s="21">
        <v>63</v>
      </c>
      <c r="D773" s="21">
        <v>202.99968859800001</v>
      </c>
      <c r="E773" s="21">
        <v>93.999855804000006</v>
      </c>
      <c r="F773" s="19">
        <v>118</v>
      </c>
      <c r="G773">
        <v>1</v>
      </c>
      <c r="H773" s="21">
        <v>0</v>
      </c>
      <c r="I773" s="21">
        <v>93.000074400000003</v>
      </c>
      <c r="J773" s="21">
        <v>23</v>
      </c>
      <c r="K773" s="21">
        <v>0.88571428571428557</v>
      </c>
      <c r="L773" s="21">
        <v>3</v>
      </c>
      <c r="M773" s="21">
        <v>97</v>
      </c>
      <c r="N773" s="21">
        <v>2018</v>
      </c>
    </row>
    <row r="774" spans="1:14" x14ac:dyDescent="0.25">
      <c r="A774" s="20">
        <v>0</v>
      </c>
      <c r="B774" s="20" t="s">
        <v>318</v>
      </c>
      <c r="C774" s="21">
        <v>62</v>
      </c>
      <c r="D774" s="21">
        <v>195.99969933600002</v>
      </c>
      <c r="E774" s="21">
        <v>69.999892620000011</v>
      </c>
      <c r="F774" s="19">
        <v>112</v>
      </c>
      <c r="G774">
        <v>0</v>
      </c>
      <c r="H774" s="21">
        <v>0</v>
      </c>
      <c r="I774" s="21">
        <v>107.00008560000001</v>
      </c>
      <c r="J774" s="21">
        <v>26.4</v>
      </c>
      <c r="K774" s="21">
        <v>0.71794871794871795</v>
      </c>
      <c r="L774" s="21">
        <v>3</v>
      </c>
      <c r="M774" s="21">
        <v>96</v>
      </c>
      <c r="N774" s="21">
        <v>2018</v>
      </c>
    </row>
    <row r="775" spans="1:14" x14ac:dyDescent="0.25">
      <c r="A775" s="20">
        <v>1</v>
      </c>
      <c r="B775" s="20" t="s">
        <v>318</v>
      </c>
      <c r="C775" s="21">
        <v>39</v>
      </c>
      <c r="D775" s="21">
        <v>181.99972081200002</v>
      </c>
      <c r="E775" s="21">
        <v>54.999915629999997</v>
      </c>
      <c r="F775" s="19">
        <v>118</v>
      </c>
      <c r="G775">
        <v>0</v>
      </c>
      <c r="H775" s="21">
        <v>0</v>
      </c>
      <c r="I775" s="21">
        <v>83.000066400000009</v>
      </c>
      <c r="J775" s="21">
        <v>27.5</v>
      </c>
      <c r="K775" s="21">
        <v>0.94871794871794879</v>
      </c>
      <c r="L775" s="21">
        <v>3</v>
      </c>
      <c r="M775" s="21">
        <v>100</v>
      </c>
      <c r="N775" s="21">
        <v>2018</v>
      </c>
    </row>
    <row r="776" spans="1:14" x14ac:dyDescent="0.25">
      <c r="A776" s="20">
        <v>1</v>
      </c>
      <c r="B776" s="20" t="s">
        <v>318</v>
      </c>
      <c r="C776" s="21">
        <v>65</v>
      </c>
      <c r="D776" s="21">
        <v>176.99972848199999</v>
      </c>
      <c r="E776" s="21">
        <v>44.999930970000001</v>
      </c>
      <c r="F776" s="19">
        <v>112</v>
      </c>
      <c r="G776">
        <v>1</v>
      </c>
      <c r="H776" s="21">
        <v>0</v>
      </c>
      <c r="I776" s="21">
        <v>87.000069600000003</v>
      </c>
      <c r="J776" s="21">
        <v>27.3</v>
      </c>
      <c r="K776" s="21">
        <v>1.0573248407643312</v>
      </c>
      <c r="L776" s="21">
        <v>3</v>
      </c>
      <c r="M776" s="21">
        <v>79</v>
      </c>
      <c r="N776" s="21">
        <v>2018</v>
      </c>
    </row>
    <row r="777" spans="1:14" x14ac:dyDescent="0.25">
      <c r="A777" s="20">
        <v>1</v>
      </c>
      <c r="B777" s="20" t="s">
        <v>318</v>
      </c>
      <c r="C777" s="21">
        <v>30</v>
      </c>
      <c r="D777" s="21">
        <v>139.99978524000002</v>
      </c>
      <c r="E777" s="21">
        <v>55.999914096000005</v>
      </c>
      <c r="F777" s="19">
        <v>120</v>
      </c>
      <c r="G777">
        <v>0</v>
      </c>
      <c r="H777" s="21">
        <v>0</v>
      </c>
      <c r="I777" s="21">
        <v>97.000077599999997</v>
      </c>
      <c r="J777" s="21">
        <v>17.8</v>
      </c>
      <c r="K777" s="21">
        <v>0.70270270270270274</v>
      </c>
      <c r="L777" s="21">
        <v>3</v>
      </c>
      <c r="M777" s="21">
        <v>94</v>
      </c>
      <c r="N777" s="21">
        <v>2018</v>
      </c>
    </row>
    <row r="778" spans="1:14" x14ac:dyDescent="0.25">
      <c r="A778" s="20">
        <v>1</v>
      </c>
      <c r="B778" s="20" t="s">
        <v>318</v>
      </c>
      <c r="C778" s="21">
        <v>61</v>
      </c>
      <c r="D778" s="21">
        <v>280.99956894600001</v>
      </c>
      <c r="E778" s="21">
        <v>67.999895688000009</v>
      </c>
      <c r="F778" s="19">
        <v>132</v>
      </c>
      <c r="G778">
        <v>0</v>
      </c>
      <c r="H778" s="21">
        <v>0</v>
      </c>
      <c r="I778" s="21">
        <v>87.000069600000003</v>
      </c>
      <c r="J778" s="21">
        <v>30.2</v>
      </c>
      <c r="K778" s="21">
        <v>0.89285714285714279</v>
      </c>
      <c r="L778" s="21">
        <v>3</v>
      </c>
      <c r="M778" s="21">
        <v>75</v>
      </c>
      <c r="N778" s="21">
        <v>2018</v>
      </c>
    </row>
    <row r="779" spans="1:14" x14ac:dyDescent="0.25">
      <c r="A779" s="20">
        <v>1</v>
      </c>
      <c r="B779" s="20" t="s">
        <v>318</v>
      </c>
      <c r="C779" s="21">
        <v>65</v>
      </c>
      <c r="D779" s="21">
        <v>217.99966558800003</v>
      </c>
      <c r="E779" s="21">
        <v>78.999878813999999</v>
      </c>
      <c r="F779" s="19">
        <v>122</v>
      </c>
      <c r="G779">
        <v>0</v>
      </c>
      <c r="H779" s="21">
        <v>0</v>
      </c>
      <c r="I779" s="21">
        <v>92.000073600000007</v>
      </c>
      <c r="J779" s="21">
        <v>25.9</v>
      </c>
      <c r="K779" s="21">
        <v>0.91860465116279066</v>
      </c>
      <c r="L779" s="21">
        <v>3</v>
      </c>
      <c r="M779" s="21">
        <v>93</v>
      </c>
      <c r="N779" s="21">
        <v>2018</v>
      </c>
    </row>
    <row r="780" spans="1:14" x14ac:dyDescent="0.25">
      <c r="A780" s="20">
        <v>0</v>
      </c>
      <c r="B780" s="20" t="s">
        <v>318</v>
      </c>
      <c r="C780" s="21">
        <v>54</v>
      </c>
      <c r="D780" s="21">
        <v>234.99963951000001</v>
      </c>
      <c r="E780" s="21">
        <v>63.999901823999998</v>
      </c>
      <c r="F780" s="19">
        <v>120</v>
      </c>
      <c r="G780">
        <v>0</v>
      </c>
      <c r="H780" s="21">
        <v>0</v>
      </c>
      <c r="I780" s="21">
        <v>84.000067200000004</v>
      </c>
      <c r="J780" s="21">
        <v>29.5</v>
      </c>
      <c r="K780" s="21">
        <v>0.80232558139534882</v>
      </c>
      <c r="L780" s="21">
        <v>3</v>
      </c>
      <c r="M780" s="21">
        <v>93</v>
      </c>
      <c r="N780" s="21">
        <v>2018</v>
      </c>
    </row>
    <row r="781" spans="1:14" x14ac:dyDescent="0.25">
      <c r="A781" s="20">
        <v>1</v>
      </c>
      <c r="B781" s="20" t="s">
        <v>318</v>
      </c>
      <c r="C781" s="21">
        <v>38</v>
      </c>
      <c r="D781" s="21">
        <v>191.99970547200002</v>
      </c>
      <c r="E781" s="21">
        <v>52.999918698000002</v>
      </c>
      <c r="F781" s="19">
        <v>118</v>
      </c>
      <c r="G781">
        <v>0</v>
      </c>
      <c r="H781" s="21">
        <v>0</v>
      </c>
      <c r="I781" s="21">
        <v>96.000076800000002</v>
      </c>
      <c r="J781" s="21">
        <v>29</v>
      </c>
      <c r="K781" s="21">
        <v>0.6166666666666667</v>
      </c>
      <c r="L781" s="21">
        <v>3</v>
      </c>
      <c r="M781" s="21">
        <v>96</v>
      </c>
      <c r="N781" s="21">
        <v>2018</v>
      </c>
    </row>
    <row r="782" spans="1:14" x14ac:dyDescent="0.25">
      <c r="A782" s="20">
        <v>1</v>
      </c>
      <c r="B782" s="20" t="s">
        <v>318</v>
      </c>
      <c r="C782" s="21">
        <v>39</v>
      </c>
      <c r="D782" s="21">
        <v>154.99976223000002</v>
      </c>
      <c r="E782" s="21">
        <v>54.999915629999997</v>
      </c>
      <c r="F782" s="19">
        <v>120</v>
      </c>
      <c r="G782">
        <v>0</v>
      </c>
      <c r="H782" s="21">
        <v>0</v>
      </c>
      <c r="I782" s="21">
        <v>85.000067999999999</v>
      </c>
      <c r="J782" s="21">
        <v>21.5</v>
      </c>
      <c r="K782" s="21">
        <v>0.81081081081081086</v>
      </c>
      <c r="L782" s="21">
        <v>3</v>
      </c>
      <c r="M782" s="21">
        <v>100</v>
      </c>
      <c r="N782" s="21">
        <v>2018</v>
      </c>
    </row>
    <row r="783" spans="1:14" x14ac:dyDescent="0.25">
      <c r="A783" s="20">
        <v>1</v>
      </c>
      <c r="B783" s="20" t="s">
        <v>318</v>
      </c>
      <c r="C783" s="21">
        <v>41</v>
      </c>
      <c r="D783" s="21">
        <v>222.999657918</v>
      </c>
      <c r="E783" s="21">
        <v>59.999907960000002</v>
      </c>
      <c r="F783" s="19">
        <v>120</v>
      </c>
      <c r="G783">
        <v>1</v>
      </c>
      <c r="H783" s="21">
        <v>0</v>
      </c>
      <c r="I783" s="21">
        <v>107.00008560000001</v>
      </c>
      <c r="J783" s="21">
        <v>29.7</v>
      </c>
      <c r="K783" s="21">
        <v>0.8571428571428571</v>
      </c>
      <c r="L783" s="21">
        <v>3</v>
      </c>
      <c r="M783" s="21">
        <v>85</v>
      </c>
      <c r="N783" s="21">
        <v>2018</v>
      </c>
    </row>
    <row r="784" spans="1:14" x14ac:dyDescent="0.25">
      <c r="A784" s="20">
        <v>0</v>
      </c>
      <c r="B784" s="20" t="s">
        <v>318</v>
      </c>
      <c r="C784" s="21">
        <v>54</v>
      </c>
      <c r="D784" s="21">
        <v>226.99965178200003</v>
      </c>
      <c r="E784" s="21">
        <v>69.999892620000011</v>
      </c>
      <c r="F784" s="19">
        <v>144</v>
      </c>
      <c r="G784">
        <v>0</v>
      </c>
      <c r="H784" s="21">
        <v>0</v>
      </c>
      <c r="I784" s="21">
        <v>82.000065599999999</v>
      </c>
      <c r="J784" s="21">
        <v>23.9</v>
      </c>
      <c r="K784" s="21">
        <v>0.79487179487179482</v>
      </c>
      <c r="L784" s="21">
        <v>3</v>
      </c>
      <c r="M784" s="21">
        <v>81</v>
      </c>
      <c r="N784" s="21">
        <v>2018</v>
      </c>
    </row>
    <row r="785" spans="1:14" x14ac:dyDescent="0.25">
      <c r="A785" s="20">
        <v>0</v>
      </c>
      <c r="B785" s="20" t="s">
        <v>318</v>
      </c>
      <c r="C785" s="21">
        <v>50</v>
      </c>
      <c r="D785" s="21">
        <v>200.99969166600002</v>
      </c>
      <c r="E785" s="21">
        <v>68.999894154000003</v>
      </c>
      <c r="F785" s="19">
        <v>104</v>
      </c>
      <c r="G785">
        <v>0</v>
      </c>
      <c r="H785" s="21">
        <v>0</v>
      </c>
      <c r="I785" s="21">
        <v>92.000073600000007</v>
      </c>
      <c r="J785" s="21">
        <v>22.8</v>
      </c>
      <c r="K785" s="21">
        <v>0.80405405405405395</v>
      </c>
      <c r="L785" s="21">
        <v>3</v>
      </c>
      <c r="M785" s="21">
        <v>97</v>
      </c>
      <c r="N785" s="21">
        <v>2018</v>
      </c>
    </row>
    <row r="786" spans="1:14" x14ac:dyDescent="0.25">
      <c r="A786" s="20">
        <v>1</v>
      </c>
      <c r="B786" s="20" t="s">
        <v>318</v>
      </c>
      <c r="C786" s="21">
        <v>50</v>
      </c>
      <c r="D786" s="21">
        <v>164.99974689000001</v>
      </c>
      <c r="E786" s="21">
        <v>59.999907960000002</v>
      </c>
      <c r="F786" s="19">
        <v>114</v>
      </c>
      <c r="G786">
        <v>0</v>
      </c>
      <c r="H786" s="21">
        <v>0</v>
      </c>
      <c r="I786" s="21">
        <v>101.00008079999999</v>
      </c>
      <c r="J786" s="21">
        <v>26.3</v>
      </c>
      <c r="K786" s="21">
        <v>0.84444444444444444</v>
      </c>
      <c r="L786" s="21">
        <v>3</v>
      </c>
      <c r="M786" s="21">
        <v>96</v>
      </c>
      <c r="N786" s="21">
        <v>2018</v>
      </c>
    </row>
    <row r="787" spans="1:14" x14ac:dyDescent="0.25">
      <c r="A787" s="20">
        <v>1</v>
      </c>
      <c r="B787" s="20" t="s">
        <v>318</v>
      </c>
      <c r="C787" s="21">
        <v>59</v>
      </c>
      <c r="D787" s="21">
        <v>124.99980825</v>
      </c>
      <c r="E787" s="21">
        <v>53.999917164000003</v>
      </c>
      <c r="F787" s="19">
        <v>110</v>
      </c>
      <c r="G787">
        <v>0</v>
      </c>
      <c r="H787" s="21">
        <v>0</v>
      </c>
      <c r="I787" s="21">
        <v>61.000048800000002</v>
      </c>
      <c r="J787" s="21">
        <v>29.1</v>
      </c>
      <c r="K787" s="21">
        <v>0.99367088607594933</v>
      </c>
      <c r="L787" s="21">
        <v>3</v>
      </c>
      <c r="M787" s="21">
        <v>97</v>
      </c>
      <c r="N787" s="21">
        <v>2018</v>
      </c>
    </row>
    <row r="788" spans="1:14" x14ac:dyDescent="0.25">
      <c r="A788" s="20">
        <v>0</v>
      </c>
      <c r="B788" s="20" t="s">
        <v>318</v>
      </c>
      <c r="C788" s="21">
        <v>58</v>
      </c>
      <c r="D788" s="21">
        <v>170.999737686</v>
      </c>
      <c r="E788" s="21">
        <v>59.999907960000002</v>
      </c>
      <c r="F788" s="19">
        <v>100</v>
      </c>
      <c r="G788">
        <v>0</v>
      </c>
      <c r="H788" s="21">
        <v>0</v>
      </c>
      <c r="I788" s="21">
        <v>84.000067200000004</v>
      </c>
      <c r="J788" s="21">
        <v>21.6</v>
      </c>
      <c r="K788" s="21">
        <v>0.82352941176470595</v>
      </c>
      <c r="L788" s="21">
        <v>3</v>
      </c>
      <c r="M788" s="21">
        <v>100</v>
      </c>
      <c r="N788" s="21">
        <v>2018</v>
      </c>
    </row>
    <row r="789" spans="1:14" x14ac:dyDescent="0.25">
      <c r="A789" s="20">
        <v>0</v>
      </c>
      <c r="B789" s="20" t="s">
        <v>318</v>
      </c>
      <c r="C789" s="21">
        <v>46</v>
      </c>
      <c r="D789" s="21">
        <v>170.999737686</v>
      </c>
      <c r="E789" s="21">
        <v>80.999875746000001</v>
      </c>
      <c r="F789" s="19">
        <v>102</v>
      </c>
      <c r="G789">
        <v>0</v>
      </c>
      <c r="H789" s="21">
        <v>0</v>
      </c>
      <c r="I789" s="21">
        <v>73.0000584</v>
      </c>
      <c r="J789" s="21">
        <v>22.9</v>
      </c>
      <c r="K789" s="21">
        <v>0.82432432432432423</v>
      </c>
      <c r="L789" s="21">
        <v>3</v>
      </c>
      <c r="M789" s="21">
        <v>100</v>
      </c>
      <c r="N789" s="21">
        <v>2018</v>
      </c>
    </row>
    <row r="790" spans="1:14" x14ac:dyDescent="0.25">
      <c r="A790" s="20">
        <v>0</v>
      </c>
      <c r="B790" s="20" t="s">
        <v>318</v>
      </c>
      <c r="C790" s="21">
        <v>53</v>
      </c>
      <c r="D790" s="21">
        <v>116.99982052200001</v>
      </c>
      <c r="E790" s="21">
        <v>42.999934038000006</v>
      </c>
      <c r="F790" s="19">
        <v>110</v>
      </c>
      <c r="G790">
        <v>1</v>
      </c>
      <c r="H790" s="21">
        <v>0</v>
      </c>
      <c r="I790" s="21">
        <v>161.00012880000003</v>
      </c>
      <c r="J790" s="21">
        <v>38.4</v>
      </c>
      <c r="K790" s="21">
        <v>0.84444444444444444</v>
      </c>
      <c r="L790" s="21">
        <v>3</v>
      </c>
      <c r="M790" s="21">
        <v>74</v>
      </c>
      <c r="N790" s="21">
        <v>2018</v>
      </c>
    </row>
    <row r="791" spans="1:14" x14ac:dyDescent="0.25">
      <c r="A791" s="20">
        <v>0</v>
      </c>
      <c r="B791" s="20" t="s">
        <v>318</v>
      </c>
      <c r="C791" s="21">
        <v>60</v>
      </c>
      <c r="D791" s="21">
        <v>267.99958888800001</v>
      </c>
      <c r="E791" s="21">
        <v>55.999914096000005</v>
      </c>
      <c r="F791" s="19">
        <v>110</v>
      </c>
      <c r="G791">
        <v>0</v>
      </c>
      <c r="H791" s="21">
        <v>0</v>
      </c>
      <c r="I791" s="21">
        <v>93.000074400000003</v>
      </c>
      <c r="J791" s="21">
        <v>29.6</v>
      </c>
      <c r="K791" s="21">
        <v>0.74444444444444446</v>
      </c>
      <c r="L791" s="21">
        <v>3</v>
      </c>
      <c r="M791" s="21">
        <v>78</v>
      </c>
      <c r="N791" s="21">
        <v>2018</v>
      </c>
    </row>
    <row r="792" spans="1:14" x14ac:dyDescent="0.25">
      <c r="A792" s="20">
        <v>0</v>
      </c>
      <c r="B792" s="20" t="s">
        <v>318</v>
      </c>
      <c r="C792" s="21">
        <v>41</v>
      </c>
      <c r="D792" s="21">
        <v>226.99965178200003</v>
      </c>
      <c r="E792" s="21">
        <v>53.999917164000003</v>
      </c>
      <c r="F792" s="19">
        <v>100</v>
      </c>
      <c r="G792">
        <v>0</v>
      </c>
      <c r="H792" s="21">
        <v>0</v>
      </c>
      <c r="I792" s="21">
        <v>91.000072799999998</v>
      </c>
      <c r="J792" s="21">
        <v>29.1</v>
      </c>
      <c r="K792" s="21">
        <v>0.78612716763005774</v>
      </c>
      <c r="L792" s="21">
        <v>3</v>
      </c>
      <c r="M792" s="21">
        <v>93</v>
      </c>
      <c r="N792" s="21">
        <v>2018</v>
      </c>
    </row>
    <row r="793" spans="1:14" x14ac:dyDescent="0.25">
      <c r="A793" s="20">
        <v>0</v>
      </c>
      <c r="B793" s="20" t="s">
        <v>318</v>
      </c>
      <c r="C793" s="21">
        <v>29</v>
      </c>
      <c r="D793" s="21">
        <v>141.99978217200001</v>
      </c>
      <c r="E793" s="21">
        <v>63.999901823999998</v>
      </c>
      <c r="F793" s="19">
        <v>98</v>
      </c>
      <c r="G793">
        <v>0</v>
      </c>
      <c r="H793" s="21">
        <v>0</v>
      </c>
      <c r="I793" s="21">
        <v>77.000061599999995</v>
      </c>
      <c r="J793" s="21">
        <v>17.3</v>
      </c>
      <c r="K793" s="21">
        <v>0.76666666666666661</v>
      </c>
      <c r="L793" s="21">
        <v>3</v>
      </c>
      <c r="M793" s="21">
        <v>94</v>
      </c>
      <c r="N793" s="21">
        <v>2018</v>
      </c>
    </row>
    <row r="794" spans="1:14" x14ac:dyDescent="0.25">
      <c r="A794" s="20">
        <v>0</v>
      </c>
      <c r="B794" s="20" t="s">
        <v>318</v>
      </c>
      <c r="C794" s="21">
        <v>46</v>
      </c>
      <c r="D794" s="21">
        <v>233.99964104400001</v>
      </c>
      <c r="E794" s="21">
        <v>83.999871143999997</v>
      </c>
      <c r="F794" s="19">
        <v>116</v>
      </c>
      <c r="G794">
        <v>0</v>
      </c>
      <c r="H794" s="21">
        <v>0</v>
      </c>
      <c r="I794" s="21">
        <v>82.000065599999999</v>
      </c>
      <c r="J794" s="21">
        <v>29.7</v>
      </c>
      <c r="K794" s="21">
        <v>0.76190476190476186</v>
      </c>
      <c r="L794" s="21">
        <v>3</v>
      </c>
      <c r="M794" s="21">
        <v>93</v>
      </c>
      <c r="N794" s="21">
        <v>2018</v>
      </c>
    </row>
    <row r="795" spans="1:14" x14ac:dyDescent="0.25">
      <c r="A795" s="20">
        <v>0</v>
      </c>
      <c r="B795" s="20" t="s">
        <v>318</v>
      </c>
      <c r="C795" s="21">
        <v>42</v>
      </c>
      <c r="D795" s="21">
        <v>266.99959042199998</v>
      </c>
      <c r="E795" s="21">
        <v>47.999926368000004</v>
      </c>
      <c r="F795" s="19">
        <v>100</v>
      </c>
      <c r="G795">
        <v>0</v>
      </c>
      <c r="H795" s="21">
        <v>0</v>
      </c>
      <c r="I795" s="21">
        <v>94.000075199999998</v>
      </c>
      <c r="J795" s="21">
        <v>28.7</v>
      </c>
      <c r="K795" s="21">
        <v>0.82558139534883723</v>
      </c>
      <c r="L795" s="21">
        <v>3</v>
      </c>
      <c r="M795" s="21">
        <v>71</v>
      </c>
      <c r="N795" s="21">
        <v>2018</v>
      </c>
    </row>
    <row r="796" spans="1:14" x14ac:dyDescent="0.25">
      <c r="A796" s="20">
        <v>1</v>
      </c>
      <c r="B796" s="20" t="s">
        <v>318</v>
      </c>
      <c r="C796" s="21">
        <v>30</v>
      </c>
      <c r="D796" s="21">
        <v>217.99966558800003</v>
      </c>
      <c r="E796" s="21">
        <v>69.999892620000011</v>
      </c>
      <c r="F796" s="19">
        <v>118</v>
      </c>
      <c r="G796">
        <v>0</v>
      </c>
      <c r="H796" s="21">
        <v>0</v>
      </c>
      <c r="I796" s="21">
        <v>80.000064000000009</v>
      </c>
      <c r="J796" s="21">
        <v>24.1</v>
      </c>
      <c r="K796" s="21">
        <v>0.86163522012578619</v>
      </c>
      <c r="L796" s="21">
        <v>3</v>
      </c>
      <c r="M796" s="21">
        <v>93</v>
      </c>
      <c r="N796" s="21">
        <v>2018</v>
      </c>
    </row>
    <row r="797" spans="1:14" x14ac:dyDescent="0.25">
      <c r="A797" s="20">
        <v>0</v>
      </c>
      <c r="B797" s="20" t="s">
        <v>318</v>
      </c>
      <c r="C797" s="21">
        <v>62</v>
      </c>
      <c r="D797" s="21">
        <v>196.99969780200001</v>
      </c>
      <c r="E797" s="21">
        <v>76.999881882000011</v>
      </c>
      <c r="F797" s="19">
        <v>122</v>
      </c>
      <c r="G797">
        <v>0</v>
      </c>
      <c r="H797" s="21">
        <v>0</v>
      </c>
      <c r="I797" s="21">
        <v>102.00008159999999</v>
      </c>
      <c r="J797" s="21">
        <v>23.2</v>
      </c>
      <c r="K797" s="21">
        <v>0.79411764705882348</v>
      </c>
      <c r="L797" s="21">
        <v>3</v>
      </c>
      <c r="M797" s="21">
        <v>92</v>
      </c>
      <c r="N797" s="21">
        <v>2018</v>
      </c>
    </row>
    <row r="798" spans="1:14" x14ac:dyDescent="0.25">
      <c r="A798" s="20">
        <v>0</v>
      </c>
      <c r="B798" s="20" t="s">
        <v>318</v>
      </c>
      <c r="C798" s="21">
        <v>31</v>
      </c>
      <c r="D798" s="21">
        <v>181.99972081200002</v>
      </c>
      <c r="E798" s="21">
        <v>69.999892620000011</v>
      </c>
      <c r="F798" s="19">
        <v>122</v>
      </c>
      <c r="G798">
        <v>0</v>
      </c>
      <c r="H798" s="21">
        <v>0</v>
      </c>
      <c r="I798" s="21">
        <v>95.000076000000007</v>
      </c>
      <c r="J798" s="21">
        <v>31.3</v>
      </c>
      <c r="K798" s="21">
        <v>0.88414634146341464</v>
      </c>
      <c r="L798" s="21">
        <v>3</v>
      </c>
      <c r="M798" s="21">
        <v>86</v>
      </c>
      <c r="N798" s="21">
        <v>2018</v>
      </c>
    </row>
    <row r="799" spans="1:14" x14ac:dyDescent="0.25">
      <c r="A799" s="20">
        <v>0</v>
      </c>
      <c r="B799" s="20" t="s">
        <v>318</v>
      </c>
      <c r="C799" s="21">
        <v>54</v>
      </c>
      <c r="D799" s="21">
        <v>268.99958735400003</v>
      </c>
      <c r="E799" s="21">
        <v>64.999900289999999</v>
      </c>
      <c r="F799" s="19">
        <v>116</v>
      </c>
      <c r="G799">
        <v>0</v>
      </c>
      <c r="H799" s="21">
        <v>0</v>
      </c>
      <c r="I799" s="21">
        <v>88.000070399999998</v>
      </c>
      <c r="J799" s="21">
        <v>32.6</v>
      </c>
      <c r="K799" s="21">
        <v>0.9655172413793105</v>
      </c>
      <c r="L799" s="21">
        <v>3</v>
      </c>
      <c r="M799" s="21">
        <v>62</v>
      </c>
      <c r="N799" s="21">
        <v>2018</v>
      </c>
    </row>
    <row r="800" spans="1:14" x14ac:dyDescent="0.25">
      <c r="A800" s="20">
        <v>1</v>
      </c>
      <c r="B800" s="20" t="s">
        <v>318</v>
      </c>
      <c r="C800" s="21">
        <v>65</v>
      </c>
      <c r="D800" s="21">
        <v>158.99975609399999</v>
      </c>
      <c r="E800" s="21">
        <v>46.999927902000003</v>
      </c>
      <c r="F800" s="19">
        <v>114</v>
      </c>
      <c r="G800">
        <v>0</v>
      </c>
      <c r="H800" s="21">
        <v>0</v>
      </c>
      <c r="I800" s="21">
        <v>106.00008480000001</v>
      </c>
      <c r="J800" s="21">
        <v>26.8</v>
      </c>
      <c r="K800" s="21">
        <v>0.92682926829268286</v>
      </c>
      <c r="L800" s="21">
        <v>3</v>
      </c>
      <c r="M800" s="21">
        <v>88</v>
      </c>
      <c r="N800" s="21">
        <v>2018</v>
      </c>
    </row>
    <row r="801" spans="1:14" x14ac:dyDescent="0.25">
      <c r="A801" s="20">
        <v>0</v>
      </c>
      <c r="B801" s="20" t="s">
        <v>318</v>
      </c>
      <c r="C801" s="21">
        <v>63</v>
      </c>
      <c r="D801" s="21">
        <v>200.99969166600002</v>
      </c>
      <c r="E801" s="21">
        <v>66.999897222000001</v>
      </c>
      <c r="F801" s="19">
        <v>116</v>
      </c>
      <c r="G801">
        <v>1</v>
      </c>
      <c r="H801" s="21">
        <v>0</v>
      </c>
      <c r="I801" s="21">
        <v>81.000064800000004</v>
      </c>
      <c r="J801" s="21">
        <v>23.9</v>
      </c>
      <c r="K801" s="21">
        <v>0.81081081081081086</v>
      </c>
      <c r="L801" s="21">
        <v>3</v>
      </c>
      <c r="M801" s="21">
        <v>97</v>
      </c>
      <c r="N801" s="21">
        <v>2018</v>
      </c>
    </row>
    <row r="802" spans="1:14" x14ac:dyDescent="0.25">
      <c r="A802" s="20">
        <v>1</v>
      </c>
      <c r="B802" s="20" t="s">
        <v>318</v>
      </c>
      <c r="C802" s="21">
        <v>40</v>
      </c>
      <c r="D802" s="21">
        <v>189.99970854000003</v>
      </c>
      <c r="E802" s="21">
        <v>68.999894154000003</v>
      </c>
      <c r="F802" s="19">
        <v>98</v>
      </c>
      <c r="G802">
        <v>0</v>
      </c>
      <c r="H802" s="21">
        <v>0</v>
      </c>
      <c r="I802" s="21">
        <v>128.0001024</v>
      </c>
      <c r="J802" s="21">
        <v>24.8</v>
      </c>
      <c r="K802" s="21">
        <v>0.89102564102564097</v>
      </c>
      <c r="L802" s="21">
        <v>3</v>
      </c>
      <c r="M802" s="21">
        <v>84</v>
      </c>
      <c r="N802" s="21">
        <v>2018</v>
      </c>
    </row>
    <row r="803" spans="1:14" x14ac:dyDescent="0.25">
      <c r="A803" s="20">
        <v>0</v>
      </c>
      <c r="B803" s="20" t="s">
        <v>318</v>
      </c>
      <c r="C803" s="21">
        <v>34</v>
      </c>
      <c r="D803" s="21">
        <v>208.99967939400003</v>
      </c>
      <c r="E803" s="21">
        <v>65.999898755999993</v>
      </c>
      <c r="F803" s="19">
        <v>92</v>
      </c>
      <c r="G803">
        <v>0</v>
      </c>
      <c r="H803" s="21">
        <v>0</v>
      </c>
      <c r="I803" s="21">
        <v>90.000071999999989</v>
      </c>
      <c r="J803" s="21">
        <v>28</v>
      </c>
      <c r="K803" s="21">
        <v>0.92727272727272725</v>
      </c>
      <c r="L803" s="21">
        <v>3</v>
      </c>
      <c r="M803" s="21">
        <v>94</v>
      </c>
      <c r="N803" s="21">
        <v>2018</v>
      </c>
    </row>
    <row r="804" spans="1:14" x14ac:dyDescent="0.25">
      <c r="A804" s="20">
        <v>0</v>
      </c>
      <c r="B804" s="20" t="s">
        <v>318</v>
      </c>
      <c r="C804" s="21">
        <v>29</v>
      </c>
      <c r="D804" s="21">
        <v>170.999737686</v>
      </c>
      <c r="E804" s="21">
        <v>61.999904892000004</v>
      </c>
      <c r="F804" s="19">
        <v>96</v>
      </c>
      <c r="G804">
        <v>0</v>
      </c>
      <c r="H804" s="21">
        <v>0</v>
      </c>
      <c r="I804" s="21">
        <v>87.000069600000003</v>
      </c>
      <c r="J804" s="21">
        <v>19.3</v>
      </c>
      <c r="K804" s="21">
        <v>0.73972602739726034</v>
      </c>
      <c r="L804" s="21">
        <v>3</v>
      </c>
      <c r="M804" s="21">
        <v>100</v>
      </c>
      <c r="N804" s="21">
        <v>2018</v>
      </c>
    </row>
    <row r="805" spans="1:14" x14ac:dyDescent="0.25">
      <c r="A805" s="20">
        <v>0</v>
      </c>
      <c r="B805" s="20" t="s">
        <v>318</v>
      </c>
      <c r="C805" s="21">
        <v>57</v>
      </c>
      <c r="D805" s="21">
        <v>224.99965485000001</v>
      </c>
      <c r="E805" s="21">
        <v>85.999868076000013</v>
      </c>
      <c r="F805" s="19">
        <v>102</v>
      </c>
      <c r="G805">
        <v>0</v>
      </c>
      <c r="H805" s="21">
        <v>0</v>
      </c>
      <c r="I805" s="21">
        <v>90.000071999999989</v>
      </c>
      <c r="J805" s="21">
        <v>19.2</v>
      </c>
      <c r="K805" s="21">
        <v>0.76470588235294124</v>
      </c>
      <c r="L805" s="21">
        <v>3</v>
      </c>
      <c r="M805" s="21">
        <v>93</v>
      </c>
      <c r="N805" s="21">
        <v>2018</v>
      </c>
    </row>
    <row r="806" spans="1:14" x14ac:dyDescent="0.25">
      <c r="A806" s="20">
        <v>1</v>
      </c>
      <c r="B806" s="20" t="s">
        <v>318</v>
      </c>
      <c r="C806" s="21">
        <v>58</v>
      </c>
      <c r="D806" s="21">
        <v>202.99968859800001</v>
      </c>
      <c r="E806" s="21">
        <v>73.999886484000001</v>
      </c>
      <c r="F806" s="19">
        <v>118</v>
      </c>
      <c r="G806">
        <v>0</v>
      </c>
      <c r="H806" s="21">
        <v>0</v>
      </c>
      <c r="I806" s="21">
        <v>91.000072799999998</v>
      </c>
      <c r="J806" s="21">
        <v>27.3</v>
      </c>
      <c r="K806" s="21">
        <v>0.86746987951807231</v>
      </c>
      <c r="L806" s="21">
        <v>3</v>
      </c>
      <c r="M806" s="21">
        <v>97</v>
      </c>
      <c r="N806" s="21">
        <v>2018</v>
      </c>
    </row>
    <row r="807" spans="1:14" x14ac:dyDescent="0.25">
      <c r="A807" s="20">
        <v>1</v>
      </c>
      <c r="B807" s="20" t="s">
        <v>318</v>
      </c>
      <c r="C807" s="21">
        <v>46</v>
      </c>
      <c r="D807" s="21">
        <v>164.99974689000001</v>
      </c>
      <c r="E807" s="21">
        <v>39.999938640000003</v>
      </c>
      <c r="F807" s="19">
        <v>128</v>
      </c>
      <c r="G807">
        <v>0</v>
      </c>
      <c r="H807" s="21">
        <v>0</v>
      </c>
      <c r="I807" s="21">
        <v>172.00013759999999</v>
      </c>
      <c r="J807" s="21">
        <v>29.6</v>
      </c>
      <c r="K807" s="21">
        <v>0.88372093023255816</v>
      </c>
      <c r="L807" s="21">
        <v>3</v>
      </c>
      <c r="M807" s="21">
        <v>68</v>
      </c>
      <c r="N807" s="21">
        <v>2018</v>
      </c>
    </row>
    <row r="808" spans="1:14" x14ac:dyDescent="0.25">
      <c r="A808" s="20">
        <v>1</v>
      </c>
      <c r="B808" s="20" t="s">
        <v>318</v>
      </c>
      <c r="C808" s="21">
        <v>53</v>
      </c>
      <c r="D808" s="21">
        <v>202.99968859800001</v>
      </c>
      <c r="E808" s="21">
        <v>37.999941708000001</v>
      </c>
      <c r="F808" s="19">
        <v>126</v>
      </c>
      <c r="G808">
        <v>0</v>
      </c>
      <c r="H808" s="21">
        <v>0</v>
      </c>
      <c r="I808" s="21">
        <v>103.0000824</v>
      </c>
      <c r="J808" s="21">
        <v>26.9</v>
      </c>
      <c r="K808" s="21">
        <v>0.89473684210526316</v>
      </c>
      <c r="L808" s="21">
        <v>3</v>
      </c>
      <c r="M808" s="21">
        <v>69</v>
      </c>
      <c r="N808" s="21">
        <v>2018</v>
      </c>
    </row>
    <row r="809" spans="1:14" x14ac:dyDescent="0.25">
      <c r="A809" s="20">
        <v>1</v>
      </c>
      <c r="B809" s="20" t="s">
        <v>318</v>
      </c>
      <c r="C809" s="21">
        <v>60</v>
      </c>
      <c r="D809" s="21">
        <v>164.99974689000001</v>
      </c>
      <c r="E809" s="21">
        <v>39.999938640000003</v>
      </c>
      <c r="F809" s="19">
        <v>130</v>
      </c>
      <c r="G809">
        <v>1</v>
      </c>
      <c r="H809" s="21">
        <v>0</v>
      </c>
      <c r="I809" s="21">
        <v>98.000078400000007</v>
      </c>
      <c r="J809" s="21">
        <v>32.700000000000003</v>
      </c>
      <c r="K809" s="21">
        <v>0.97727272727272718</v>
      </c>
      <c r="L809" s="21">
        <v>3</v>
      </c>
      <c r="M809" s="21">
        <v>83</v>
      </c>
      <c r="N809" s="21">
        <v>2018</v>
      </c>
    </row>
    <row r="810" spans="1:14" x14ac:dyDescent="0.25">
      <c r="A810" s="20">
        <v>1</v>
      </c>
      <c r="B810" s="20" t="s">
        <v>318</v>
      </c>
      <c r="C810" s="21">
        <v>72</v>
      </c>
      <c r="D810" s="21">
        <v>176.99972848199999</v>
      </c>
      <c r="E810" s="21">
        <v>62.999903358000005</v>
      </c>
      <c r="F810" s="19">
        <v>112</v>
      </c>
      <c r="G810">
        <v>0</v>
      </c>
      <c r="H810" s="21">
        <v>0</v>
      </c>
      <c r="I810" s="21">
        <v>105.000084</v>
      </c>
      <c r="J810" s="21">
        <v>30.5</v>
      </c>
      <c r="K810" s="21">
        <v>0.93023255813953487</v>
      </c>
      <c r="L810" s="21">
        <v>3</v>
      </c>
      <c r="M810" s="21">
        <v>90</v>
      </c>
      <c r="N810" s="21">
        <v>2018</v>
      </c>
    </row>
    <row r="811" spans="1:14" x14ac:dyDescent="0.25">
      <c r="A811" s="20">
        <v>1</v>
      </c>
      <c r="B811" s="20" t="s">
        <v>318</v>
      </c>
      <c r="C811" s="21">
        <v>29</v>
      </c>
      <c r="D811" s="21">
        <v>111.99982819200001</v>
      </c>
      <c r="E811" s="21">
        <v>45.999929435999995</v>
      </c>
      <c r="F811" s="19">
        <v>104</v>
      </c>
      <c r="G811">
        <v>0</v>
      </c>
      <c r="H811" s="21">
        <v>0</v>
      </c>
      <c r="I811" s="21">
        <v>80.000064000000009</v>
      </c>
      <c r="J811" s="21">
        <v>20.2</v>
      </c>
      <c r="K811" s="21">
        <v>0.84868421052631593</v>
      </c>
      <c r="L811" s="21">
        <v>3</v>
      </c>
      <c r="M811" s="21">
        <v>96</v>
      </c>
      <c r="N811" s="21">
        <v>2018</v>
      </c>
    </row>
    <row r="812" spans="1:14" x14ac:dyDescent="0.25">
      <c r="A812" s="20">
        <v>1</v>
      </c>
      <c r="B812" s="20" t="s">
        <v>318</v>
      </c>
      <c r="C812" s="21">
        <v>35</v>
      </c>
      <c r="D812" s="21">
        <v>159.99975456000001</v>
      </c>
      <c r="E812" s="21">
        <v>57.999911028</v>
      </c>
      <c r="F812" s="19">
        <v>112</v>
      </c>
      <c r="G812">
        <v>0</v>
      </c>
      <c r="H812" s="21">
        <v>0</v>
      </c>
      <c r="I812" s="21">
        <v>99.000079200000002</v>
      </c>
      <c r="J812" s="21">
        <v>31.9</v>
      </c>
      <c r="K812" s="21">
        <v>0.88372093023255816</v>
      </c>
      <c r="L812" s="21">
        <v>3</v>
      </c>
      <c r="M812" s="21">
        <v>97</v>
      </c>
      <c r="N812" s="21">
        <v>2018</v>
      </c>
    </row>
    <row r="813" spans="1:14" x14ac:dyDescent="0.25">
      <c r="A813" s="20">
        <v>0</v>
      </c>
      <c r="B813" s="20" t="s">
        <v>318</v>
      </c>
      <c r="C813" s="21">
        <v>32</v>
      </c>
      <c r="D813" s="21">
        <v>170.999737686</v>
      </c>
      <c r="E813" s="21">
        <v>51.999920232000008</v>
      </c>
      <c r="F813" s="19">
        <v>110</v>
      </c>
      <c r="G813">
        <v>0</v>
      </c>
      <c r="H813" s="21">
        <v>0</v>
      </c>
      <c r="I813" s="21">
        <v>81.000064800000004</v>
      </c>
      <c r="J813" s="21">
        <v>34.799999999999997</v>
      </c>
      <c r="K813" s="21">
        <v>0.83333333333333337</v>
      </c>
      <c r="L813" s="21">
        <v>3</v>
      </c>
      <c r="M813" s="21">
        <v>91</v>
      </c>
      <c r="N813" s="21">
        <v>2018</v>
      </c>
    </row>
    <row r="814" spans="1:14" x14ac:dyDescent="0.25">
      <c r="A814" s="20">
        <v>0</v>
      </c>
      <c r="B814" s="20" t="s">
        <v>318</v>
      </c>
      <c r="C814" s="21">
        <v>32</v>
      </c>
      <c r="D814" s="21">
        <v>163.99974842400002</v>
      </c>
      <c r="E814" s="21">
        <v>62.999903358000005</v>
      </c>
      <c r="F814" s="19">
        <v>112</v>
      </c>
      <c r="G814">
        <v>0</v>
      </c>
      <c r="H814" s="21">
        <v>0</v>
      </c>
      <c r="I814" s="21">
        <v>85.000067999999999</v>
      </c>
      <c r="J814" s="21">
        <v>19.5</v>
      </c>
      <c r="K814" s="21">
        <v>0.73333333333333328</v>
      </c>
      <c r="L814" s="21">
        <v>3</v>
      </c>
      <c r="M814" s="21">
        <v>100</v>
      </c>
      <c r="N814" s="21">
        <v>2018</v>
      </c>
    </row>
    <row r="815" spans="1:14" x14ac:dyDescent="0.25">
      <c r="A815" s="20">
        <v>0</v>
      </c>
      <c r="B815" s="20" t="s">
        <v>318</v>
      </c>
      <c r="C815" s="21">
        <v>52</v>
      </c>
      <c r="D815" s="21">
        <v>192.99970393799998</v>
      </c>
      <c r="E815" s="21">
        <v>72.999888018000007</v>
      </c>
      <c r="F815" s="19">
        <v>122</v>
      </c>
      <c r="G815">
        <v>0</v>
      </c>
      <c r="H815" s="21">
        <v>0</v>
      </c>
      <c r="I815" s="21">
        <v>85.000067999999999</v>
      </c>
      <c r="J815" s="21">
        <v>35.5</v>
      </c>
      <c r="K815" s="21">
        <v>0.80978260869565211</v>
      </c>
      <c r="L815" s="21">
        <v>3</v>
      </c>
      <c r="M815" s="21">
        <v>90</v>
      </c>
      <c r="N815" s="21">
        <v>2018</v>
      </c>
    </row>
    <row r="816" spans="1:14" x14ac:dyDescent="0.25">
      <c r="A816" s="20">
        <v>1</v>
      </c>
      <c r="B816" s="20" t="s">
        <v>318</v>
      </c>
      <c r="C816" s="21">
        <v>49</v>
      </c>
      <c r="D816" s="21">
        <v>191.99970547200002</v>
      </c>
      <c r="E816" s="21">
        <v>43.999932504</v>
      </c>
      <c r="F816" s="19">
        <v>120</v>
      </c>
      <c r="G816">
        <v>0</v>
      </c>
      <c r="H816" s="21">
        <v>0</v>
      </c>
      <c r="I816" s="21">
        <v>107.00008560000001</v>
      </c>
      <c r="J816" s="21">
        <v>22.4</v>
      </c>
      <c r="K816" s="21">
        <v>0.94736842105263164</v>
      </c>
      <c r="L816" s="21">
        <v>3</v>
      </c>
      <c r="M816" s="21">
        <v>88</v>
      </c>
      <c r="N816" s="21">
        <v>2018</v>
      </c>
    </row>
    <row r="817" spans="1:14" x14ac:dyDescent="0.25">
      <c r="A817" s="20">
        <v>0</v>
      </c>
      <c r="B817" s="20" t="s">
        <v>318</v>
      </c>
      <c r="C817" s="21">
        <v>58</v>
      </c>
      <c r="D817" s="21">
        <v>162.99974995800002</v>
      </c>
      <c r="E817" s="21">
        <v>50.999921766</v>
      </c>
      <c r="F817" s="19">
        <v>124</v>
      </c>
      <c r="G817">
        <v>1</v>
      </c>
      <c r="H817" s="21">
        <v>0</v>
      </c>
      <c r="I817" s="21">
        <v>90.000071999999989</v>
      </c>
      <c r="J817" s="21">
        <v>34.6</v>
      </c>
      <c r="K817" s="21">
        <v>0.9555555555555556</v>
      </c>
      <c r="L817" s="21">
        <v>3</v>
      </c>
      <c r="M817" s="21">
        <v>79</v>
      </c>
      <c r="N817" s="21">
        <v>2018</v>
      </c>
    </row>
    <row r="818" spans="1:14" x14ac:dyDescent="0.25">
      <c r="A818" s="20">
        <v>0</v>
      </c>
      <c r="B818" s="20" t="s">
        <v>318</v>
      </c>
      <c r="C818" s="21">
        <v>50</v>
      </c>
      <c r="D818" s="21">
        <v>154.99976223000002</v>
      </c>
      <c r="E818" s="21">
        <v>64.999900289999999</v>
      </c>
      <c r="F818" s="19">
        <v>128</v>
      </c>
      <c r="G818">
        <v>1</v>
      </c>
      <c r="H818" s="21">
        <v>0</v>
      </c>
      <c r="I818" s="21">
        <v>92.000073600000007</v>
      </c>
      <c r="J818" s="21">
        <v>40.9</v>
      </c>
      <c r="K818" s="21">
        <v>0.88990825688073394</v>
      </c>
      <c r="L818" s="21">
        <v>3</v>
      </c>
      <c r="M818" s="21">
        <v>80</v>
      </c>
      <c r="N818" s="21">
        <v>2018</v>
      </c>
    </row>
    <row r="819" spans="1:14" x14ac:dyDescent="0.25">
      <c r="A819" s="20">
        <v>1</v>
      </c>
      <c r="B819" s="20" t="s">
        <v>318</v>
      </c>
      <c r="C819" s="21">
        <v>67</v>
      </c>
      <c r="D819" s="21">
        <v>171.99973615200003</v>
      </c>
      <c r="E819" s="21">
        <v>68.999894154000003</v>
      </c>
      <c r="F819" s="19">
        <v>120</v>
      </c>
      <c r="G819">
        <v>0</v>
      </c>
      <c r="H819" s="21">
        <v>0</v>
      </c>
      <c r="I819" s="21">
        <v>97.000077599999997</v>
      </c>
      <c r="J819" s="21">
        <v>26.8</v>
      </c>
      <c r="K819" s="21">
        <v>0.91891891891891886</v>
      </c>
      <c r="L819" s="21">
        <v>3</v>
      </c>
      <c r="M819" s="21">
        <v>100</v>
      </c>
      <c r="N819" s="21">
        <v>2018</v>
      </c>
    </row>
    <row r="820" spans="1:14" x14ac:dyDescent="0.25">
      <c r="A820" s="20">
        <v>0</v>
      </c>
      <c r="B820" s="20" t="s">
        <v>318</v>
      </c>
      <c r="C820" s="21">
        <v>67</v>
      </c>
      <c r="D820" s="21">
        <v>179.99972388</v>
      </c>
      <c r="E820" s="21">
        <v>58.999909494000008</v>
      </c>
      <c r="F820" s="19">
        <v>106</v>
      </c>
      <c r="G820">
        <v>1</v>
      </c>
      <c r="H820" s="21">
        <v>0</v>
      </c>
      <c r="I820" s="21">
        <v>107.00008560000001</v>
      </c>
      <c r="J820" s="21">
        <v>22.5</v>
      </c>
      <c r="K820" s="21">
        <v>0.80136986301369872</v>
      </c>
      <c r="L820" s="21">
        <v>3</v>
      </c>
      <c r="M820" s="21">
        <v>88</v>
      </c>
      <c r="N820" s="21">
        <v>2018</v>
      </c>
    </row>
    <row r="821" spans="1:14" x14ac:dyDescent="0.25">
      <c r="A821" s="20">
        <v>1</v>
      </c>
      <c r="B821" s="20" t="s">
        <v>318</v>
      </c>
      <c r="C821" s="21">
        <v>60</v>
      </c>
      <c r="D821" s="21">
        <v>262.99959655800001</v>
      </c>
      <c r="E821" s="21">
        <v>39.999938640000003</v>
      </c>
      <c r="F821" s="19">
        <v>120</v>
      </c>
      <c r="G821">
        <v>0</v>
      </c>
      <c r="H821" s="21">
        <v>0</v>
      </c>
      <c r="I821" s="21">
        <v>86.000068799999994</v>
      </c>
      <c r="J821" s="21">
        <v>25.6</v>
      </c>
      <c r="K821" s="21">
        <v>0.94838709677419353</v>
      </c>
      <c r="L821" s="21">
        <v>3</v>
      </c>
      <c r="M821" s="21">
        <v>78</v>
      </c>
      <c r="N821" s="21">
        <v>2018</v>
      </c>
    </row>
    <row r="822" spans="1:14" x14ac:dyDescent="0.25">
      <c r="A822" s="20">
        <v>0</v>
      </c>
      <c r="B822" s="20" t="s">
        <v>318</v>
      </c>
      <c r="C822" s="21">
        <v>30</v>
      </c>
      <c r="D822" s="21">
        <v>184.99971621</v>
      </c>
      <c r="E822" s="21">
        <v>71.999889551999999</v>
      </c>
      <c r="F822" s="19">
        <v>100</v>
      </c>
      <c r="G822">
        <v>0</v>
      </c>
      <c r="H822" s="21">
        <v>0</v>
      </c>
      <c r="I822" s="21">
        <v>87.000069600000003</v>
      </c>
      <c r="J822" s="21">
        <v>18.100000000000001</v>
      </c>
      <c r="K822" s="21">
        <v>0.81451612903225823</v>
      </c>
      <c r="L822" s="21">
        <v>3</v>
      </c>
      <c r="M822" s="21">
        <v>94</v>
      </c>
      <c r="N822" s="21">
        <v>2018</v>
      </c>
    </row>
    <row r="823" spans="1:14" x14ac:dyDescent="0.25">
      <c r="A823" s="20">
        <v>1</v>
      </c>
      <c r="B823" s="20" t="s">
        <v>318</v>
      </c>
      <c r="C823" s="21">
        <v>60</v>
      </c>
      <c r="D823" s="21">
        <v>112.999826658</v>
      </c>
      <c r="E823" s="21">
        <v>37.999941708000001</v>
      </c>
      <c r="F823" s="19">
        <v>130</v>
      </c>
      <c r="G823">
        <v>1</v>
      </c>
      <c r="H823" s="21">
        <v>0</v>
      </c>
      <c r="I823" s="21">
        <v>113.00009039999999</v>
      </c>
      <c r="J823" s="21">
        <v>36.6</v>
      </c>
      <c r="K823" s="21">
        <v>0.98888888888888893</v>
      </c>
      <c r="L823" s="21">
        <v>3</v>
      </c>
      <c r="M823" s="21">
        <v>63</v>
      </c>
      <c r="N823" s="21">
        <v>2018</v>
      </c>
    </row>
    <row r="824" spans="1:14" x14ac:dyDescent="0.25">
      <c r="A824" s="20">
        <v>1</v>
      </c>
      <c r="B824" s="20" t="s">
        <v>318</v>
      </c>
      <c r="C824" s="21">
        <v>70</v>
      </c>
      <c r="D824" s="21">
        <v>192.99970393799998</v>
      </c>
      <c r="E824" s="21">
        <v>82.999872678000003</v>
      </c>
      <c r="F824" s="19">
        <v>110</v>
      </c>
      <c r="G824">
        <v>0</v>
      </c>
      <c r="H824" s="21">
        <v>0</v>
      </c>
      <c r="I824" s="21">
        <v>94.000075199999998</v>
      </c>
      <c r="J824" s="21">
        <v>21</v>
      </c>
      <c r="K824" s="21">
        <v>0.89855072463768115</v>
      </c>
      <c r="L824" s="21">
        <v>3</v>
      </c>
      <c r="M824" s="21">
        <v>100</v>
      </c>
      <c r="N824" s="21">
        <v>2018</v>
      </c>
    </row>
    <row r="825" spans="1:14" x14ac:dyDescent="0.25">
      <c r="A825" s="20">
        <v>0</v>
      </c>
      <c r="B825" s="20" t="s">
        <v>318</v>
      </c>
      <c r="C825" s="21">
        <v>36</v>
      </c>
      <c r="D825" s="21">
        <v>206.99968246200001</v>
      </c>
      <c r="E825" s="21">
        <v>73.999886484000001</v>
      </c>
      <c r="F825" s="19">
        <v>110</v>
      </c>
      <c r="G825">
        <v>0</v>
      </c>
      <c r="H825" s="21">
        <v>0</v>
      </c>
      <c r="I825" s="21">
        <v>87.000069600000003</v>
      </c>
      <c r="J825" s="21">
        <v>24.9</v>
      </c>
      <c r="K825" s="21">
        <v>0.80625000000000013</v>
      </c>
      <c r="L825" s="21">
        <v>3</v>
      </c>
      <c r="M825" s="21">
        <v>97</v>
      </c>
      <c r="N825" s="21">
        <v>2018</v>
      </c>
    </row>
    <row r="826" spans="1:14" x14ac:dyDescent="0.25">
      <c r="A826" s="20">
        <v>1</v>
      </c>
      <c r="B826" s="20" t="s">
        <v>318</v>
      </c>
      <c r="C826" s="21">
        <v>55</v>
      </c>
      <c r="D826" s="21">
        <v>218.99966405399999</v>
      </c>
      <c r="E826" s="21">
        <v>60.999906426000003</v>
      </c>
      <c r="F826" s="19">
        <v>112</v>
      </c>
      <c r="G826">
        <v>0</v>
      </c>
      <c r="H826" s="21">
        <v>0</v>
      </c>
      <c r="I826" s="21">
        <v>97.000077599999997</v>
      </c>
      <c r="J826" s="21">
        <v>23.8</v>
      </c>
      <c r="K826" s="21">
        <v>0.90476190476190466</v>
      </c>
      <c r="L826" s="21">
        <v>3</v>
      </c>
      <c r="M826" s="21">
        <v>93</v>
      </c>
      <c r="N826" s="21">
        <v>2018</v>
      </c>
    </row>
    <row r="827" spans="1:14" x14ac:dyDescent="0.25">
      <c r="A827" s="20">
        <v>0</v>
      </c>
      <c r="B827" s="20" t="s">
        <v>318</v>
      </c>
      <c r="C827" s="21">
        <v>35</v>
      </c>
      <c r="D827" s="21">
        <v>163.99974842400002</v>
      </c>
      <c r="E827" s="21">
        <v>60.999906426000003</v>
      </c>
      <c r="F827" s="19">
        <v>106</v>
      </c>
      <c r="G827">
        <v>0</v>
      </c>
      <c r="H827" s="21">
        <v>0</v>
      </c>
      <c r="I827" s="21">
        <v>96.000076800000002</v>
      </c>
      <c r="J827" s="21">
        <v>17.8</v>
      </c>
      <c r="K827" s="21">
        <v>0.76923076923076927</v>
      </c>
      <c r="L827" s="21">
        <v>3</v>
      </c>
      <c r="M827" s="21">
        <v>94</v>
      </c>
      <c r="N827" s="21">
        <v>2018</v>
      </c>
    </row>
    <row r="828" spans="1:14" x14ac:dyDescent="0.25">
      <c r="A828" s="20">
        <v>0</v>
      </c>
      <c r="B828" s="20" t="s">
        <v>318</v>
      </c>
      <c r="C828" s="21">
        <v>47</v>
      </c>
      <c r="D828" s="21">
        <v>183.99971774399998</v>
      </c>
      <c r="E828" s="21">
        <v>56.999912561999999</v>
      </c>
      <c r="F828" s="19">
        <v>90</v>
      </c>
      <c r="G828">
        <v>0</v>
      </c>
      <c r="H828" s="21">
        <v>0</v>
      </c>
      <c r="I828" s="21">
        <v>90.000071999999989</v>
      </c>
      <c r="J828" s="21">
        <v>20.100000000000001</v>
      </c>
      <c r="K828" s="21">
        <v>0.7260273972602741</v>
      </c>
      <c r="L828" s="21">
        <v>3</v>
      </c>
      <c r="M828" s="21">
        <v>100</v>
      </c>
      <c r="N828" s="21">
        <v>2018</v>
      </c>
    </row>
    <row r="829" spans="1:14" x14ac:dyDescent="0.25">
      <c r="A829" s="20">
        <v>0</v>
      </c>
      <c r="B829" s="20" t="s">
        <v>318</v>
      </c>
      <c r="C829" s="21">
        <v>65</v>
      </c>
      <c r="D829" s="21">
        <v>213.999671724</v>
      </c>
      <c r="E829" s="21">
        <v>68.999894154000003</v>
      </c>
      <c r="F829" s="19">
        <v>126</v>
      </c>
      <c r="G829">
        <v>1</v>
      </c>
      <c r="H829" s="21">
        <v>0</v>
      </c>
      <c r="I829" s="21">
        <v>105.000084</v>
      </c>
      <c r="J829" s="21">
        <v>41.2</v>
      </c>
      <c r="K829" s="21">
        <v>0.83495145631067957</v>
      </c>
      <c r="L829" s="21">
        <v>3</v>
      </c>
      <c r="M829" s="21">
        <v>73</v>
      </c>
      <c r="N829" s="21">
        <v>2018</v>
      </c>
    </row>
    <row r="830" spans="1:14" x14ac:dyDescent="0.25">
      <c r="A830" s="20">
        <v>0</v>
      </c>
      <c r="B830" s="20" t="s">
        <v>318</v>
      </c>
      <c r="C830" s="21">
        <v>56</v>
      </c>
      <c r="D830" s="21">
        <v>199.99969320000002</v>
      </c>
      <c r="E830" s="21">
        <v>89.999861940000002</v>
      </c>
      <c r="F830" s="19">
        <v>118</v>
      </c>
      <c r="G830">
        <v>0</v>
      </c>
      <c r="H830" s="21">
        <v>0</v>
      </c>
      <c r="I830" s="21">
        <v>94.000075199999998</v>
      </c>
      <c r="J830" s="21">
        <v>25.7</v>
      </c>
      <c r="K830" s="21">
        <v>0.77710843373493987</v>
      </c>
      <c r="L830" s="21">
        <v>3</v>
      </c>
      <c r="M830" s="21">
        <v>100</v>
      </c>
      <c r="N830" s="21">
        <v>2018</v>
      </c>
    </row>
    <row r="831" spans="1:14" x14ac:dyDescent="0.25">
      <c r="A831" s="20">
        <v>0</v>
      </c>
      <c r="B831" s="20" t="s">
        <v>318</v>
      </c>
      <c r="C831" s="21">
        <v>44</v>
      </c>
      <c r="D831" s="21">
        <v>169.99973922000001</v>
      </c>
      <c r="E831" s="21">
        <v>54.999915629999997</v>
      </c>
      <c r="F831" s="19">
        <v>102</v>
      </c>
      <c r="G831">
        <v>0</v>
      </c>
      <c r="H831" s="21">
        <v>0</v>
      </c>
      <c r="I831" s="21">
        <v>83.000066400000009</v>
      </c>
      <c r="J831" s="21">
        <v>23.8</v>
      </c>
      <c r="K831" s="21">
        <v>0.81428571428571428</v>
      </c>
      <c r="L831" s="21">
        <v>3</v>
      </c>
      <c r="M831" s="21">
        <v>100</v>
      </c>
      <c r="N831" s="21">
        <v>2018</v>
      </c>
    </row>
    <row r="832" spans="1:14" x14ac:dyDescent="0.25">
      <c r="A832" s="20">
        <v>1</v>
      </c>
      <c r="B832" s="20" t="s">
        <v>318</v>
      </c>
      <c r="C832" s="21">
        <v>66</v>
      </c>
      <c r="D832" s="21">
        <v>151.99976683200001</v>
      </c>
      <c r="E832" s="21">
        <v>41.999935571999998</v>
      </c>
      <c r="F832" s="19">
        <v>112</v>
      </c>
      <c r="G832">
        <v>1</v>
      </c>
      <c r="H832" s="21">
        <v>0</v>
      </c>
      <c r="I832" s="21">
        <v>99.000079200000002</v>
      </c>
      <c r="J832" s="21">
        <v>31.3</v>
      </c>
      <c r="K832" s="21">
        <v>0.94021739130434778</v>
      </c>
      <c r="L832" s="21">
        <v>3</v>
      </c>
      <c r="M832" s="21">
        <v>86</v>
      </c>
      <c r="N832" s="21">
        <v>2018</v>
      </c>
    </row>
    <row r="833" spans="1:14" x14ac:dyDescent="0.25">
      <c r="A833" s="20">
        <v>1</v>
      </c>
      <c r="B833" s="20" t="s">
        <v>318</v>
      </c>
      <c r="C833" s="21">
        <v>61</v>
      </c>
      <c r="D833" s="21">
        <v>206.99968246200001</v>
      </c>
      <c r="E833" s="21">
        <v>47.999926368000004</v>
      </c>
      <c r="F833" s="19">
        <v>108</v>
      </c>
      <c r="G833">
        <v>1</v>
      </c>
      <c r="H833" s="21">
        <v>0</v>
      </c>
      <c r="I833" s="21">
        <v>85.000067999999999</v>
      </c>
      <c r="J833" s="21">
        <v>28.6</v>
      </c>
      <c r="K833" s="21">
        <v>1.0379746835443038</v>
      </c>
      <c r="L833" s="21">
        <v>3</v>
      </c>
      <c r="M833" s="21">
        <v>76</v>
      </c>
      <c r="N833" s="21">
        <v>2018</v>
      </c>
    </row>
    <row r="834" spans="1:14" x14ac:dyDescent="0.25">
      <c r="A834" s="20">
        <v>0</v>
      </c>
      <c r="B834" s="20" t="s">
        <v>318</v>
      </c>
      <c r="C834" s="21">
        <v>45</v>
      </c>
      <c r="D834" s="21">
        <v>193.999702404</v>
      </c>
      <c r="E834" s="21">
        <v>65.999898755999993</v>
      </c>
      <c r="F834" s="19">
        <v>120</v>
      </c>
      <c r="G834">
        <v>0</v>
      </c>
      <c r="H834" s="21">
        <v>0</v>
      </c>
      <c r="I834" s="21">
        <v>89.000071199999994</v>
      </c>
      <c r="J834" s="21">
        <v>22</v>
      </c>
      <c r="K834" s="21">
        <v>0.82191780821917815</v>
      </c>
      <c r="L834" s="21">
        <v>3</v>
      </c>
      <c r="M834" s="21">
        <v>100</v>
      </c>
      <c r="N834" s="21">
        <v>2018</v>
      </c>
    </row>
    <row r="835" spans="1:14" x14ac:dyDescent="0.25">
      <c r="A835" s="20">
        <v>0</v>
      </c>
      <c r="B835" s="20" t="s">
        <v>318</v>
      </c>
      <c r="C835" s="21">
        <v>65</v>
      </c>
      <c r="D835" s="21">
        <v>188.99971007400001</v>
      </c>
      <c r="E835" s="21">
        <v>46.999927902000003</v>
      </c>
      <c r="F835" s="19">
        <v>138</v>
      </c>
      <c r="G835">
        <v>0</v>
      </c>
      <c r="H835" s="21">
        <v>0</v>
      </c>
      <c r="I835" s="21">
        <v>117.00009360000001</v>
      </c>
      <c r="J835" s="21">
        <v>29.1</v>
      </c>
      <c r="K835" s="21">
        <v>0.88888888888888895</v>
      </c>
      <c r="L835" s="21">
        <v>3</v>
      </c>
      <c r="M835" s="21">
        <v>81</v>
      </c>
      <c r="N835" s="21">
        <v>2018</v>
      </c>
    </row>
    <row r="836" spans="1:14" x14ac:dyDescent="0.25">
      <c r="A836" s="20">
        <v>1</v>
      </c>
      <c r="B836" s="20" t="s">
        <v>318</v>
      </c>
      <c r="C836" s="21">
        <v>70</v>
      </c>
      <c r="D836" s="21">
        <v>208.99967939400003</v>
      </c>
      <c r="E836" s="21">
        <v>70.999891086000005</v>
      </c>
      <c r="F836" s="19">
        <v>128</v>
      </c>
      <c r="G836">
        <v>1</v>
      </c>
      <c r="H836" s="21">
        <v>0</v>
      </c>
      <c r="I836" s="21">
        <v>89.000071199999994</v>
      </c>
      <c r="J836" s="21">
        <v>26.3</v>
      </c>
      <c r="K836" s="21">
        <v>0.91975308641975295</v>
      </c>
      <c r="L836" s="21">
        <v>3</v>
      </c>
      <c r="M836" s="21">
        <v>93</v>
      </c>
      <c r="N836" s="21">
        <v>2018</v>
      </c>
    </row>
    <row r="837" spans="1:14" x14ac:dyDescent="0.25">
      <c r="A837" s="20">
        <v>1</v>
      </c>
      <c r="B837" s="20" t="s">
        <v>318</v>
      </c>
      <c r="C837" s="21">
        <v>66</v>
      </c>
      <c r="D837" s="21">
        <v>92.999857337999998</v>
      </c>
      <c r="E837" s="21">
        <v>37.999941708000001</v>
      </c>
      <c r="F837" s="19">
        <v>120</v>
      </c>
      <c r="G837">
        <v>0</v>
      </c>
      <c r="H837" s="21">
        <v>0</v>
      </c>
      <c r="I837" s="21">
        <v>96.000076800000002</v>
      </c>
      <c r="J837" s="21">
        <v>34.4</v>
      </c>
      <c r="K837" s="21">
        <v>1.0232558139534884</v>
      </c>
      <c r="L837" s="21">
        <v>3</v>
      </c>
      <c r="M837" s="21">
        <v>80</v>
      </c>
      <c r="N837" s="21">
        <v>2018</v>
      </c>
    </row>
    <row r="838" spans="1:14" x14ac:dyDescent="0.25">
      <c r="A838" s="20">
        <v>1</v>
      </c>
      <c r="B838" s="20" t="s">
        <v>318</v>
      </c>
      <c r="C838" s="21">
        <v>45</v>
      </c>
      <c r="D838" s="21">
        <v>122.999811318</v>
      </c>
      <c r="E838" s="21">
        <v>50.999921766</v>
      </c>
      <c r="F838" s="19">
        <v>126</v>
      </c>
      <c r="G838">
        <v>0</v>
      </c>
      <c r="H838" s="21">
        <v>0</v>
      </c>
      <c r="I838" s="21">
        <v>121.00009679999999</v>
      </c>
      <c r="J838" s="21">
        <v>22.8</v>
      </c>
      <c r="K838" s="21">
        <v>0.89743589743589747</v>
      </c>
      <c r="L838" s="21">
        <v>3</v>
      </c>
      <c r="M838" s="21">
        <v>84</v>
      </c>
      <c r="N838" s="21">
        <v>2018</v>
      </c>
    </row>
    <row r="839" spans="1:14" x14ac:dyDescent="0.25">
      <c r="A839" s="20">
        <v>0</v>
      </c>
      <c r="B839" s="20" t="s">
        <v>318</v>
      </c>
      <c r="C839" s="21">
        <v>35</v>
      </c>
      <c r="D839" s="21">
        <v>157.999757628</v>
      </c>
      <c r="E839" s="21">
        <v>65.999898755999993</v>
      </c>
      <c r="F839" s="19">
        <v>108</v>
      </c>
      <c r="G839">
        <v>0</v>
      </c>
      <c r="H839" s="21">
        <v>0</v>
      </c>
      <c r="I839" s="21">
        <v>88.000070399999998</v>
      </c>
      <c r="J839" s="21">
        <v>27.9</v>
      </c>
      <c r="K839" s="21">
        <v>0.82051282051282048</v>
      </c>
      <c r="L839" s="21">
        <v>3</v>
      </c>
      <c r="M839" s="21">
        <v>100</v>
      </c>
      <c r="N839" s="21">
        <v>2018</v>
      </c>
    </row>
    <row r="840" spans="1:14" x14ac:dyDescent="0.25">
      <c r="A840" s="20">
        <v>0</v>
      </c>
      <c r="B840" s="20" t="s">
        <v>318</v>
      </c>
      <c r="C840" s="21">
        <v>50</v>
      </c>
      <c r="D840" s="21">
        <v>243.99962570400001</v>
      </c>
      <c r="E840" s="21">
        <v>100.99984506599999</v>
      </c>
      <c r="F840" s="19">
        <v>120</v>
      </c>
      <c r="G840">
        <v>0</v>
      </c>
      <c r="H840" s="21">
        <v>0</v>
      </c>
      <c r="I840" s="21">
        <v>97.000077599999997</v>
      </c>
      <c r="J840" s="21">
        <v>23.3</v>
      </c>
      <c r="K840" s="21">
        <v>0.79605263157894735</v>
      </c>
      <c r="L840" s="21">
        <v>3</v>
      </c>
      <c r="M840" s="21">
        <v>94</v>
      </c>
      <c r="N840" s="21">
        <v>2018</v>
      </c>
    </row>
    <row r="841" spans="1:14" x14ac:dyDescent="0.25">
      <c r="A841" s="20">
        <v>0</v>
      </c>
      <c r="B841" s="20" t="s">
        <v>318</v>
      </c>
      <c r="C841" s="21">
        <v>52</v>
      </c>
      <c r="D841" s="21">
        <v>180.99972234600003</v>
      </c>
      <c r="E841" s="21">
        <v>66.999897222000001</v>
      </c>
      <c r="F841" s="19">
        <v>112</v>
      </c>
      <c r="G841">
        <v>1</v>
      </c>
      <c r="H841" s="21">
        <v>0</v>
      </c>
      <c r="I841" s="21">
        <v>89.000071199999994</v>
      </c>
      <c r="J841" s="21">
        <v>33.6</v>
      </c>
      <c r="K841" s="21">
        <v>0.8539325842696629</v>
      </c>
      <c r="L841" s="21">
        <v>3</v>
      </c>
      <c r="M841" s="21">
        <v>94</v>
      </c>
      <c r="N841" s="21">
        <v>2018</v>
      </c>
    </row>
    <row r="842" spans="1:14" x14ac:dyDescent="0.25">
      <c r="A842" s="20">
        <v>1</v>
      </c>
      <c r="B842" s="20" t="s">
        <v>318</v>
      </c>
      <c r="C842" s="21">
        <v>54</v>
      </c>
      <c r="D842" s="21">
        <v>202.99968859800001</v>
      </c>
      <c r="E842" s="21">
        <v>46.999927902000003</v>
      </c>
      <c r="F842" s="19">
        <v>110</v>
      </c>
      <c r="G842">
        <v>0</v>
      </c>
      <c r="H842" s="21">
        <v>0</v>
      </c>
      <c r="I842" s="21">
        <v>110.00008800000001</v>
      </c>
      <c r="J842" s="21">
        <v>26.6</v>
      </c>
      <c r="K842" s="21">
        <v>1.0394736842105263</v>
      </c>
      <c r="L842" s="21">
        <v>3</v>
      </c>
      <c r="M842" s="21">
        <v>79</v>
      </c>
      <c r="N842" s="21">
        <v>2018</v>
      </c>
    </row>
    <row r="843" spans="1:14" x14ac:dyDescent="0.25">
      <c r="A843" s="20">
        <v>0</v>
      </c>
      <c r="B843" s="20" t="s">
        <v>318</v>
      </c>
      <c r="C843" s="21">
        <v>58</v>
      </c>
      <c r="D843" s="21">
        <v>234.99963951000001</v>
      </c>
      <c r="E843" s="21">
        <v>80.999875746000001</v>
      </c>
      <c r="F843" s="19">
        <v>100</v>
      </c>
      <c r="G843">
        <v>0</v>
      </c>
      <c r="H843" s="21">
        <v>0</v>
      </c>
      <c r="I843" s="21">
        <v>82.000065599999999</v>
      </c>
      <c r="J843" s="21">
        <v>27.3</v>
      </c>
      <c r="K843" s="21">
        <v>0.76136363636363635</v>
      </c>
      <c r="L843" s="21">
        <v>3</v>
      </c>
      <c r="M843" s="21">
        <v>93</v>
      </c>
      <c r="N843" s="21">
        <v>2018</v>
      </c>
    </row>
    <row r="844" spans="1:14" x14ac:dyDescent="0.25">
      <c r="A844" s="20">
        <v>0</v>
      </c>
      <c r="B844" s="20" t="s">
        <v>318</v>
      </c>
      <c r="C844" s="21">
        <v>53</v>
      </c>
      <c r="D844" s="21">
        <v>232.99964257800002</v>
      </c>
      <c r="E844" s="21">
        <v>92.999857337999998</v>
      </c>
      <c r="F844" s="19">
        <v>120</v>
      </c>
      <c r="G844">
        <v>0</v>
      </c>
      <c r="H844" s="21">
        <v>0</v>
      </c>
      <c r="I844" s="21">
        <v>92.000073600000007</v>
      </c>
      <c r="J844" s="21">
        <v>24.9</v>
      </c>
      <c r="K844" s="21">
        <v>0.78947368421052633</v>
      </c>
      <c r="L844" s="21">
        <v>3</v>
      </c>
      <c r="M844" s="21">
        <v>97</v>
      </c>
      <c r="N844" s="21">
        <v>2018</v>
      </c>
    </row>
    <row r="845" spans="1:14" x14ac:dyDescent="0.25">
      <c r="A845" s="20">
        <v>0</v>
      </c>
      <c r="B845" s="20" t="s">
        <v>318</v>
      </c>
      <c r="C845" s="21">
        <v>69</v>
      </c>
      <c r="D845" s="21">
        <v>147.999772968</v>
      </c>
      <c r="E845" s="21">
        <v>52.999918698000002</v>
      </c>
      <c r="F845" s="19">
        <v>114</v>
      </c>
      <c r="G845">
        <v>0</v>
      </c>
      <c r="H845" s="21">
        <v>0</v>
      </c>
      <c r="I845" s="21">
        <v>161.00012880000003</v>
      </c>
      <c r="J845" s="21">
        <v>34.799999999999997</v>
      </c>
      <c r="K845" s="21">
        <v>0.82352941176470595</v>
      </c>
      <c r="L845" s="21">
        <v>3</v>
      </c>
      <c r="M845" s="21">
        <v>78</v>
      </c>
      <c r="N845" s="21">
        <v>2018</v>
      </c>
    </row>
    <row r="846" spans="1:14" x14ac:dyDescent="0.25">
      <c r="A846" s="20">
        <v>1</v>
      </c>
      <c r="B846" s="20" t="s">
        <v>318</v>
      </c>
      <c r="C846" s="21">
        <v>52</v>
      </c>
      <c r="D846" s="21">
        <v>134.99979291</v>
      </c>
      <c r="E846" s="21">
        <v>61.999904892000004</v>
      </c>
      <c r="F846" s="19">
        <v>122</v>
      </c>
      <c r="G846">
        <v>0</v>
      </c>
      <c r="H846" s="21">
        <v>0</v>
      </c>
      <c r="I846" s="21">
        <v>87.000069600000003</v>
      </c>
      <c r="J846" s="21">
        <v>21.4</v>
      </c>
      <c r="K846" s="21">
        <v>0.72222222222222232</v>
      </c>
      <c r="L846" s="21">
        <v>3</v>
      </c>
      <c r="M846" s="21">
        <v>92</v>
      </c>
      <c r="N846" s="21">
        <v>2018</v>
      </c>
    </row>
    <row r="847" spans="1:14" x14ac:dyDescent="0.25">
      <c r="A847" s="20">
        <v>0</v>
      </c>
      <c r="B847" s="20" t="s">
        <v>318</v>
      </c>
      <c r="C847" s="21">
        <v>53</v>
      </c>
      <c r="D847" s="21">
        <v>172.99973461800002</v>
      </c>
      <c r="E847" s="21">
        <v>65.999898755999993</v>
      </c>
      <c r="F847" s="19">
        <v>106</v>
      </c>
      <c r="G847">
        <v>0</v>
      </c>
      <c r="H847" s="21">
        <v>0</v>
      </c>
      <c r="I847" s="21">
        <v>84.000067200000004</v>
      </c>
      <c r="J847" s="21">
        <v>26.9</v>
      </c>
      <c r="K847" s="21">
        <v>0.76219512195121952</v>
      </c>
      <c r="L847" s="21">
        <v>3</v>
      </c>
      <c r="M847" s="21">
        <v>100</v>
      </c>
      <c r="N847" s="21">
        <v>2018</v>
      </c>
    </row>
    <row r="848" spans="1:14" x14ac:dyDescent="0.25">
      <c r="A848" s="20">
        <v>0</v>
      </c>
      <c r="B848" s="20" t="s">
        <v>318</v>
      </c>
      <c r="C848" s="21">
        <v>55</v>
      </c>
      <c r="D848" s="21">
        <v>148.99977143400002</v>
      </c>
      <c r="E848" s="21">
        <v>48.999924834000005</v>
      </c>
      <c r="F848" s="19">
        <v>128</v>
      </c>
      <c r="G848">
        <v>0</v>
      </c>
      <c r="H848" s="21">
        <v>0</v>
      </c>
      <c r="I848" s="21">
        <v>95.000076000000007</v>
      </c>
      <c r="J848" s="21">
        <v>25.4</v>
      </c>
      <c r="K848" s="21">
        <v>0.79746835443037978</v>
      </c>
      <c r="L848" s="21">
        <v>3</v>
      </c>
      <c r="M848" s="21">
        <v>92</v>
      </c>
      <c r="N848" s="21">
        <v>2018</v>
      </c>
    </row>
    <row r="849" spans="1:14" x14ac:dyDescent="0.25">
      <c r="A849" s="20">
        <v>1</v>
      </c>
      <c r="B849" s="20" t="s">
        <v>318</v>
      </c>
      <c r="C849" s="21">
        <v>56</v>
      </c>
      <c r="D849" s="21">
        <v>224.99965485000001</v>
      </c>
      <c r="E849" s="21">
        <v>49.999923300000006</v>
      </c>
      <c r="F849" s="19">
        <v>126</v>
      </c>
      <c r="G849">
        <v>0</v>
      </c>
      <c r="H849" s="21">
        <v>0</v>
      </c>
      <c r="I849" s="21">
        <v>91.000072799999998</v>
      </c>
      <c r="J849" s="21">
        <v>26.8</v>
      </c>
      <c r="K849" s="21">
        <v>0.94871794871794879</v>
      </c>
      <c r="L849" s="21">
        <v>3</v>
      </c>
      <c r="M849" s="21">
        <v>85</v>
      </c>
      <c r="N849" s="21">
        <v>2018</v>
      </c>
    </row>
    <row r="850" spans="1:14" x14ac:dyDescent="0.25">
      <c r="A850" s="20">
        <v>1</v>
      </c>
      <c r="B850" s="20" t="s">
        <v>318</v>
      </c>
      <c r="C850" s="21">
        <v>52</v>
      </c>
      <c r="D850" s="21">
        <v>194.99970087</v>
      </c>
      <c r="E850" s="21">
        <v>54.999915629999997</v>
      </c>
      <c r="F850" s="19">
        <v>116</v>
      </c>
      <c r="G850">
        <v>0</v>
      </c>
      <c r="H850" s="21">
        <v>0</v>
      </c>
      <c r="I850" s="21">
        <v>94.000075199999998</v>
      </c>
      <c r="J850" s="21">
        <v>21.3</v>
      </c>
      <c r="K850" s="21">
        <v>0.87012987012987009</v>
      </c>
      <c r="L850" s="21">
        <v>3</v>
      </c>
      <c r="M850" s="21">
        <v>100</v>
      </c>
      <c r="N850" s="21">
        <v>2018</v>
      </c>
    </row>
    <row r="851" spans="1:14" x14ac:dyDescent="0.25">
      <c r="A851" s="20">
        <v>0</v>
      </c>
      <c r="B851" s="20" t="s">
        <v>318</v>
      </c>
      <c r="C851" s="21">
        <v>30</v>
      </c>
      <c r="D851" s="21">
        <v>130.99979904600002</v>
      </c>
      <c r="E851" s="21">
        <v>66.999897222000001</v>
      </c>
      <c r="F851" s="19">
        <v>118</v>
      </c>
      <c r="G851">
        <v>0</v>
      </c>
      <c r="H851" s="21">
        <v>0</v>
      </c>
      <c r="I851" s="21">
        <v>87.000069600000003</v>
      </c>
      <c r="J851" s="21">
        <v>22.2</v>
      </c>
      <c r="K851" s="21">
        <v>0.83333333333333337</v>
      </c>
      <c r="L851" s="21">
        <v>3</v>
      </c>
      <c r="M851" s="21">
        <v>100</v>
      </c>
      <c r="N851" s="21">
        <v>2018</v>
      </c>
    </row>
    <row r="852" spans="1:14" x14ac:dyDescent="0.25">
      <c r="A852" s="20">
        <v>1</v>
      </c>
      <c r="B852" s="20" t="s">
        <v>318</v>
      </c>
      <c r="C852" s="21">
        <v>31</v>
      </c>
      <c r="D852" s="21">
        <v>220.99966098600001</v>
      </c>
      <c r="E852" s="21">
        <v>59.999907960000002</v>
      </c>
      <c r="F852" s="19">
        <v>118</v>
      </c>
      <c r="G852">
        <v>0</v>
      </c>
      <c r="H852" s="21">
        <v>0</v>
      </c>
      <c r="I852" s="21">
        <v>105.000084</v>
      </c>
      <c r="J852" s="21">
        <v>22.3</v>
      </c>
      <c r="K852" s="21">
        <v>0.94285714285714273</v>
      </c>
      <c r="L852" s="21">
        <v>3</v>
      </c>
      <c r="M852" s="21">
        <v>89</v>
      </c>
      <c r="N852" s="21">
        <v>2018</v>
      </c>
    </row>
    <row r="853" spans="1:14" x14ac:dyDescent="0.25">
      <c r="A853" s="20">
        <v>1</v>
      </c>
      <c r="B853" s="20" t="s">
        <v>318</v>
      </c>
      <c r="C853" s="21">
        <v>28</v>
      </c>
      <c r="D853" s="21">
        <v>221.999659452</v>
      </c>
      <c r="E853" s="21">
        <v>60.999906426000003</v>
      </c>
      <c r="F853" s="19">
        <v>110</v>
      </c>
      <c r="G853">
        <v>0</v>
      </c>
      <c r="H853" s="21">
        <v>0</v>
      </c>
      <c r="I853" s="21">
        <v>87.000069600000003</v>
      </c>
      <c r="J853" s="21">
        <v>24.2</v>
      </c>
      <c r="K853" s="21">
        <v>0.86111111111111105</v>
      </c>
      <c r="L853" s="21">
        <v>3</v>
      </c>
      <c r="M853" s="21">
        <v>93</v>
      </c>
      <c r="N853" s="21">
        <v>2018</v>
      </c>
    </row>
    <row r="854" spans="1:14" x14ac:dyDescent="0.25">
      <c r="A854" s="20">
        <v>1</v>
      </c>
      <c r="B854" s="20" t="s">
        <v>318</v>
      </c>
      <c r="C854" s="21">
        <v>48</v>
      </c>
      <c r="D854" s="21">
        <v>182.99971927800001</v>
      </c>
      <c r="E854" s="21">
        <v>34.999946310000006</v>
      </c>
      <c r="F854" s="19">
        <v>110</v>
      </c>
      <c r="G854">
        <v>0</v>
      </c>
      <c r="H854" s="21">
        <v>0</v>
      </c>
      <c r="I854" s="21">
        <v>100.00008</v>
      </c>
      <c r="J854" s="21">
        <v>22.9</v>
      </c>
      <c r="K854" s="21">
        <v>0.85135135135135132</v>
      </c>
      <c r="L854" s="21">
        <v>3</v>
      </c>
      <c r="M854" s="21">
        <v>92</v>
      </c>
      <c r="N854" s="21">
        <v>2018</v>
      </c>
    </row>
    <row r="855" spans="1:14" x14ac:dyDescent="0.25">
      <c r="A855" s="20">
        <v>1</v>
      </c>
      <c r="B855" s="20" t="s">
        <v>318</v>
      </c>
      <c r="C855" s="21">
        <v>54</v>
      </c>
      <c r="D855" s="21">
        <v>188.99971007400001</v>
      </c>
      <c r="E855" s="21">
        <v>37.999941708000001</v>
      </c>
      <c r="F855" s="19">
        <v>102</v>
      </c>
      <c r="G855">
        <v>0</v>
      </c>
      <c r="H855" s="21">
        <v>0</v>
      </c>
      <c r="I855" s="21">
        <v>163.00013040000002</v>
      </c>
      <c r="J855" s="21">
        <v>28.8</v>
      </c>
      <c r="K855" s="21">
        <v>0.97590361445783136</v>
      </c>
      <c r="L855" s="21">
        <v>3</v>
      </c>
      <c r="M855" s="21">
        <v>58</v>
      </c>
      <c r="N855" s="21">
        <v>2018</v>
      </c>
    </row>
    <row r="856" spans="1:14" x14ac:dyDescent="0.25">
      <c r="A856" s="20">
        <v>0</v>
      </c>
      <c r="B856" s="20" t="s">
        <v>318</v>
      </c>
      <c r="C856" s="21">
        <v>63</v>
      </c>
      <c r="D856" s="21">
        <v>241.99962877200002</v>
      </c>
      <c r="E856" s="21">
        <v>109.99983125999999</v>
      </c>
      <c r="F856" s="19">
        <v>112</v>
      </c>
      <c r="G856">
        <v>0</v>
      </c>
      <c r="H856" s="21">
        <v>0</v>
      </c>
      <c r="I856" s="21">
        <v>96.000076800000002</v>
      </c>
      <c r="J856" s="21">
        <v>16.899999999999999</v>
      </c>
      <c r="K856" s="21">
        <v>0.78125</v>
      </c>
      <c r="L856" s="21">
        <v>3</v>
      </c>
      <c r="M856" s="21">
        <v>84</v>
      </c>
      <c r="N856" s="21">
        <v>2018</v>
      </c>
    </row>
    <row r="857" spans="1:14" x14ac:dyDescent="0.25">
      <c r="A857" s="20">
        <v>1</v>
      </c>
      <c r="B857" s="20" t="s">
        <v>318</v>
      </c>
      <c r="C857" s="21">
        <v>66</v>
      </c>
      <c r="D857" s="21">
        <v>134.99979291</v>
      </c>
      <c r="E857" s="21">
        <v>52.999918698000002</v>
      </c>
      <c r="F857" s="19">
        <v>112</v>
      </c>
      <c r="G857">
        <v>1</v>
      </c>
      <c r="H857" s="21">
        <v>0</v>
      </c>
      <c r="I857" s="21">
        <v>155.000124</v>
      </c>
      <c r="J857" s="21">
        <v>32</v>
      </c>
      <c r="K857" s="21">
        <v>0.90322580645161299</v>
      </c>
      <c r="L857" s="21">
        <v>3</v>
      </c>
      <c r="M857" s="21">
        <v>78</v>
      </c>
      <c r="N857" s="21">
        <v>2018</v>
      </c>
    </row>
    <row r="858" spans="1:14" x14ac:dyDescent="0.25">
      <c r="A858" s="20">
        <v>0</v>
      </c>
      <c r="B858" s="20" t="s">
        <v>318</v>
      </c>
      <c r="C858" s="21">
        <v>46</v>
      </c>
      <c r="D858" s="21">
        <v>212.999673258</v>
      </c>
      <c r="E858" s="21">
        <v>91.99985887199999</v>
      </c>
      <c r="F858" s="19">
        <v>120</v>
      </c>
      <c r="G858">
        <v>0</v>
      </c>
      <c r="H858" s="21">
        <v>1</v>
      </c>
      <c r="I858" s="21">
        <v>90.000071999999989</v>
      </c>
      <c r="J858" s="21">
        <v>31.1</v>
      </c>
      <c r="K858" s="21">
        <v>0.89873417721518989</v>
      </c>
      <c r="L858" s="21">
        <v>3</v>
      </c>
      <c r="M858" s="21">
        <v>75</v>
      </c>
      <c r="N858" s="21">
        <v>2018</v>
      </c>
    </row>
    <row r="859" spans="1:14" x14ac:dyDescent="0.25">
      <c r="A859" s="20">
        <v>0</v>
      </c>
      <c r="B859" s="20" t="s">
        <v>318</v>
      </c>
      <c r="C859" s="21">
        <v>58</v>
      </c>
      <c r="D859" s="21">
        <v>185.999714676</v>
      </c>
      <c r="E859" s="21">
        <v>73.999886484000001</v>
      </c>
      <c r="F859" s="19">
        <v>116</v>
      </c>
      <c r="G859">
        <v>0</v>
      </c>
      <c r="H859" s="21">
        <v>0</v>
      </c>
      <c r="I859" s="21">
        <v>87.000069600000003</v>
      </c>
      <c r="J859" s="21">
        <v>28.8</v>
      </c>
      <c r="K859" s="21">
        <v>0.7674418604651162</v>
      </c>
      <c r="L859" s="21">
        <v>3</v>
      </c>
      <c r="M859" s="21">
        <v>100</v>
      </c>
      <c r="N859" s="21">
        <v>2018</v>
      </c>
    </row>
    <row r="860" spans="1:14" x14ac:dyDescent="0.25">
      <c r="A860" s="20">
        <v>1</v>
      </c>
      <c r="B860" s="20" t="s">
        <v>318</v>
      </c>
      <c r="C860" s="21">
        <v>27</v>
      </c>
      <c r="D860" s="21">
        <v>102.99984199800001</v>
      </c>
      <c r="E860" s="21">
        <v>45.999929435999995</v>
      </c>
      <c r="F860" s="19">
        <v>118</v>
      </c>
      <c r="G860">
        <v>0</v>
      </c>
      <c r="H860" s="21">
        <v>0</v>
      </c>
      <c r="I860" s="21">
        <v>78.00006239999999</v>
      </c>
      <c r="J860" s="21">
        <v>24.3</v>
      </c>
      <c r="K860" s="21">
        <v>0.82692307692307698</v>
      </c>
      <c r="L860" s="21">
        <v>3</v>
      </c>
      <c r="M860" s="21">
        <v>92</v>
      </c>
      <c r="N860" s="21">
        <v>2018</v>
      </c>
    </row>
    <row r="861" spans="1:14" x14ac:dyDescent="0.25">
      <c r="A861" s="20">
        <v>0</v>
      </c>
      <c r="B861" s="20" t="s">
        <v>318</v>
      </c>
      <c r="C861" s="21">
        <v>49</v>
      </c>
      <c r="D861" s="21">
        <v>227.99965024799999</v>
      </c>
      <c r="E861" s="21">
        <v>74.999884949999995</v>
      </c>
      <c r="F861" s="19">
        <v>112</v>
      </c>
      <c r="G861">
        <v>1</v>
      </c>
      <c r="H861" s="21">
        <v>0</v>
      </c>
      <c r="I861" s="21">
        <v>85.000067999999999</v>
      </c>
      <c r="J861" s="21">
        <v>31.1</v>
      </c>
      <c r="K861" s="21">
        <v>0.91566265060240959</v>
      </c>
      <c r="L861" s="21">
        <v>3</v>
      </c>
      <c r="M861" s="21">
        <v>83</v>
      </c>
      <c r="N861" s="21">
        <v>2018</v>
      </c>
    </row>
    <row r="862" spans="1:14" x14ac:dyDescent="0.25">
      <c r="A862" s="20">
        <v>0</v>
      </c>
      <c r="B862" s="20" t="s">
        <v>318</v>
      </c>
      <c r="C862" s="21">
        <v>62</v>
      </c>
      <c r="D862" s="21">
        <v>213.999671724</v>
      </c>
      <c r="E862" s="21">
        <v>52.999918698000002</v>
      </c>
      <c r="F862" s="19">
        <v>132</v>
      </c>
      <c r="G862">
        <v>0</v>
      </c>
      <c r="H862" s="21">
        <v>0</v>
      </c>
      <c r="I862" s="21">
        <v>90.000071999999989</v>
      </c>
      <c r="J862" s="21">
        <v>25</v>
      </c>
      <c r="K862" s="21">
        <v>0.84615384615384603</v>
      </c>
      <c r="L862" s="21">
        <v>3</v>
      </c>
      <c r="M862" s="21">
        <v>89</v>
      </c>
      <c r="N862" s="21">
        <v>2018</v>
      </c>
    </row>
    <row r="863" spans="1:14" x14ac:dyDescent="0.25">
      <c r="A863" s="20">
        <v>0</v>
      </c>
      <c r="B863" s="20" t="s">
        <v>318</v>
      </c>
      <c r="C863" s="21">
        <v>58</v>
      </c>
      <c r="D863" s="21">
        <v>283.99956434400002</v>
      </c>
      <c r="E863" s="21">
        <v>63.999901823999998</v>
      </c>
      <c r="F863" s="19">
        <v>138</v>
      </c>
      <c r="G863">
        <v>0</v>
      </c>
      <c r="H863" s="21">
        <v>0</v>
      </c>
      <c r="I863" s="21">
        <v>95.000076000000007</v>
      </c>
      <c r="J863" s="21">
        <v>29.1</v>
      </c>
      <c r="K863" s="21">
        <v>0.82840236686390545</v>
      </c>
      <c r="L863" s="21">
        <v>3</v>
      </c>
      <c r="M863" s="21">
        <v>75</v>
      </c>
      <c r="N863" s="21">
        <v>2018</v>
      </c>
    </row>
    <row r="864" spans="1:14" x14ac:dyDescent="0.25">
      <c r="A864" s="20">
        <v>1</v>
      </c>
      <c r="B864" s="20" t="s">
        <v>318</v>
      </c>
      <c r="C864" s="21">
        <v>62</v>
      </c>
      <c r="D864" s="21">
        <v>187.99971160800001</v>
      </c>
      <c r="E864" s="21">
        <v>73.999886484000001</v>
      </c>
      <c r="F864" s="19">
        <v>120</v>
      </c>
      <c r="G864">
        <v>0</v>
      </c>
      <c r="H864" s="21">
        <v>0</v>
      </c>
      <c r="I864" s="21">
        <v>96.000076800000002</v>
      </c>
      <c r="J864" s="21">
        <v>25.5</v>
      </c>
      <c r="K864" s="21">
        <v>0.84615384615384603</v>
      </c>
      <c r="L864" s="21">
        <v>3</v>
      </c>
      <c r="M864" s="21">
        <v>100</v>
      </c>
      <c r="N864" s="21">
        <v>2018</v>
      </c>
    </row>
    <row r="865" spans="1:14" x14ac:dyDescent="0.25">
      <c r="A865" s="20">
        <v>0</v>
      </c>
      <c r="B865" s="20" t="s">
        <v>318</v>
      </c>
      <c r="C865" s="21">
        <v>50</v>
      </c>
      <c r="D865" s="21">
        <v>194.00000000000017</v>
      </c>
      <c r="E865" s="21">
        <v>42.999999999999837</v>
      </c>
      <c r="F865" s="19">
        <v>110</v>
      </c>
      <c r="G865">
        <v>0</v>
      </c>
      <c r="H865" s="21">
        <v>0</v>
      </c>
      <c r="I865" s="21">
        <v>86.999999999999943</v>
      </c>
      <c r="J865" s="21">
        <v>29.1</v>
      </c>
      <c r="K865" s="21">
        <v>0.92499999999999993</v>
      </c>
      <c r="L865" s="21">
        <v>3</v>
      </c>
      <c r="M865" s="21">
        <v>93</v>
      </c>
      <c r="N865" s="21">
        <v>2018</v>
      </c>
    </row>
    <row r="866" spans="1:14" x14ac:dyDescent="0.25">
      <c r="A866" s="20">
        <v>1</v>
      </c>
      <c r="B866" s="20" t="s">
        <v>318</v>
      </c>
      <c r="C866" s="21">
        <v>32</v>
      </c>
      <c r="D866" s="21">
        <v>160.99975302600001</v>
      </c>
      <c r="E866" s="21">
        <v>53.999917164000003</v>
      </c>
      <c r="F866" s="19">
        <v>110</v>
      </c>
      <c r="G866">
        <v>0</v>
      </c>
      <c r="H866" s="21">
        <v>0</v>
      </c>
      <c r="I866" s="21">
        <v>94.000075199999998</v>
      </c>
      <c r="J866" s="21">
        <v>26.8</v>
      </c>
      <c r="K866" s="21">
        <v>0.90740740740740733</v>
      </c>
      <c r="L866" s="21">
        <v>3</v>
      </c>
      <c r="M866" s="21">
        <v>100</v>
      </c>
      <c r="N866" s="21">
        <v>2018</v>
      </c>
    </row>
    <row r="867" spans="1:14" x14ac:dyDescent="0.25">
      <c r="A867" s="20">
        <v>0</v>
      </c>
      <c r="B867" s="20" t="s">
        <v>318</v>
      </c>
      <c r="C867" s="21">
        <v>45</v>
      </c>
      <c r="D867" s="21">
        <v>200.99969166600002</v>
      </c>
      <c r="E867" s="21">
        <v>54.999915629999997</v>
      </c>
      <c r="F867" s="19">
        <v>110</v>
      </c>
      <c r="G867">
        <v>0</v>
      </c>
      <c r="H867" s="21">
        <v>0</v>
      </c>
      <c r="I867" s="21">
        <v>93.000074400000003</v>
      </c>
      <c r="J867" s="21">
        <v>33.799999999999997</v>
      </c>
      <c r="K867" s="21">
        <v>0.83333333333333337</v>
      </c>
      <c r="L867" s="21">
        <v>3</v>
      </c>
      <c r="M867" s="21">
        <v>83</v>
      </c>
      <c r="N867" s="21">
        <v>2018</v>
      </c>
    </row>
    <row r="868" spans="1:14" x14ac:dyDescent="0.25">
      <c r="A868" s="20">
        <v>0</v>
      </c>
      <c r="B868" s="20" t="s">
        <v>318</v>
      </c>
      <c r="C868" s="21">
        <v>45</v>
      </c>
      <c r="D868" s="21">
        <v>187.99971160800001</v>
      </c>
      <c r="E868" s="21">
        <v>53.999917164000003</v>
      </c>
      <c r="F868" s="19">
        <v>106</v>
      </c>
      <c r="G868">
        <v>0</v>
      </c>
      <c r="H868" s="21">
        <v>0</v>
      </c>
      <c r="I868" s="21">
        <v>82.000065599999999</v>
      </c>
      <c r="J868" s="21">
        <v>25.7</v>
      </c>
      <c r="K868" s="21">
        <v>0.91428571428571426</v>
      </c>
      <c r="L868" s="21">
        <v>3</v>
      </c>
      <c r="M868" s="21">
        <v>100</v>
      </c>
      <c r="N868" s="21">
        <v>2018</v>
      </c>
    </row>
    <row r="869" spans="1:14" x14ac:dyDescent="0.25">
      <c r="A869" s="20">
        <v>1</v>
      </c>
      <c r="B869" s="20" t="s">
        <v>318</v>
      </c>
      <c r="C869" s="21">
        <v>42</v>
      </c>
      <c r="D869" s="21">
        <v>150.99976836600001</v>
      </c>
      <c r="E869" s="21">
        <v>44.999930970000001</v>
      </c>
      <c r="F869" s="19">
        <v>116</v>
      </c>
      <c r="G869">
        <v>0</v>
      </c>
      <c r="H869" s="21">
        <v>0</v>
      </c>
      <c r="I869" s="21">
        <v>93.000074400000003</v>
      </c>
      <c r="J869" s="21">
        <v>26.8</v>
      </c>
      <c r="K869" s="21">
        <v>0.9403973509933774</v>
      </c>
      <c r="L869" s="21">
        <v>3</v>
      </c>
      <c r="M869" s="21">
        <v>92</v>
      </c>
      <c r="N869" s="21">
        <v>2018</v>
      </c>
    </row>
    <row r="870" spans="1:14" x14ac:dyDescent="0.25">
      <c r="A870" s="20">
        <v>0</v>
      </c>
      <c r="B870" s="20" t="s">
        <v>318</v>
      </c>
      <c r="C870" s="21">
        <v>54</v>
      </c>
      <c r="D870" s="21">
        <v>227.99965024799999</v>
      </c>
      <c r="E870" s="21">
        <v>66.999897222000001</v>
      </c>
      <c r="F870" s="19">
        <v>132</v>
      </c>
      <c r="G870">
        <v>0</v>
      </c>
      <c r="H870" s="21">
        <v>0</v>
      </c>
      <c r="I870" s="21">
        <v>86.000068799999994</v>
      </c>
      <c r="J870" s="21">
        <v>25.2</v>
      </c>
      <c r="K870" s="21">
        <v>0.80503144654088044</v>
      </c>
      <c r="L870" s="21">
        <v>3</v>
      </c>
      <c r="M870" s="21">
        <v>81</v>
      </c>
      <c r="N870" s="21">
        <v>2018</v>
      </c>
    </row>
    <row r="871" spans="1:14" x14ac:dyDescent="0.25">
      <c r="A871" s="20">
        <v>1</v>
      </c>
      <c r="B871" s="20" t="s">
        <v>318</v>
      </c>
      <c r="C871" s="21">
        <v>58</v>
      </c>
      <c r="D871" s="21">
        <v>166.999743822</v>
      </c>
      <c r="E871" s="21">
        <v>41.999935571999998</v>
      </c>
      <c r="F871" s="19">
        <v>104</v>
      </c>
      <c r="G871">
        <v>0</v>
      </c>
      <c r="H871" s="21">
        <v>0</v>
      </c>
      <c r="I871" s="21">
        <v>94.000075199999998</v>
      </c>
      <c r="J871" s="21">
        <v>25.1</v>
      </c>
      <c r="K871" s="21">
        <v>0.90361445783132532</v>
      </c>
      <c r="L871" s="21">
        <v>3</v>
      </c>
      <c r="M871" s="21">
        <v>96</v>
      </c>
      <c r="N871" s="21">
        <v>2018</v>
      </c>
    </row>
    <row r="872" spans="1:14" x14ac:dyDescent="0.25">
      <c r="A872" s="20">
        <v>1</v>
      </c>
      <c r="B872" s="20" t="s">
        <v>318</v>
      </c>
      <c r="C872" s="21">
        <v>59</v>
      </c>
      <c r="D872" s="21">
        <v>248.99961803400001</v>
      </c>
      <c r="E872" s="21">
        <v>52.999918698000002</v>
      </c>
      <c r="F872" s="19">
        <v>124</v>
      </c>
      <c r="G872">
        <v>0</v>
      </c>
      <c r="H872" s="21">
        <v>0</v>
      </c>
      <c r="I872" s="21">
        <v>85.000067999999999</v>
      </c>
      <c r="J872" s="21">
        <v>30.6</v>
      </c>
      <c r="K872" s="21">
        <v>0.97619047619047616</v>
      </c>
      <c r="L872" s="21">
        <v>3</v>
      </c>
      <c r="M872" s="21">
        <v>69</v>
      </c>
      <c r="N872" s="21">
        <v>2018</v>
      </c>
    </row>
    <row r="873" spans="1:14" x14ac:dyDescent="0.25">
      <c r="A873" s="20">
        <v>1</v>
      </c>
      <c r="B873" s="20" t="s">
        <v>318</v>
      </c>
      <c r="C873" s="21">
        <v>47</v>
      </c>
      <c r="D873" s="21">
        <v>213.999671724</v>
      </c>
      <c r="E873" s="21">
        <v>70.999891086000005</v>
      </c>
      <c r="F873" s="19">
        <v>94</v>
      </c>
      <c r="G873">
        <v>0</v>
      </c>
      <c r="H873" s="21">
        <v>0</v>
      </c>
      <c r="I873" s="21">
        <v>92.000073600000007</v>
      </c>
      <c r="J873" s="21">
        <v>21.1</v>
      </c>
      <c r="K873" s="21">
        <v>0.875</v>
      </c>
      <c r="L873" s="21">
        <v>3</v>
      </c>
      <c r="M873" s="21">
        <v>93</v>
      </c>
      <c r="N873" s="21">
        <v>2018</v>
      </c>
    </row>
    <row r="874" spans="1:14" x14ac:dyDescent="0.25">
      <c r="A874" s="20">
        <v>0</v>
      </c>
      <c r="B874" s="20" t="s">
        <v>318</v>
      </c>
      <c r="C874" s="21">
        <v>60</v>
      </c>
      <c r="D874" s="21">
        <v>171.99973615200003</v>
      </c>
      <c r="E874" s="21">
        <v>55.999914096000005</v>
      </c>
      <c r="F874" s="19">
        <v>118</v>
      </c>
      <c r="G874">
        <v>1</v>
      </c>
      <c r="H874" s="21">
        <v>0</v>
      </c>
      <c r="I874" s="21">
        <v>96.000076800000002</v>
      </c>
      <c r="J874" s="21">
        <v>40.299999999999997</v>
      </c>
      <c r="K874" s="21">
        <v>0.78181818181818186</v>
      </c>
      <c r="L874" s="21">
        <v>3</v>
      </c>
      <c r="M874" s="21">
        <v>84</v>
      </c>
      <c r="N874" s="21">
        <v>2018</v>
      </c>
    </row>
    <row r="875" spans="1:14" x14ac:dyDescent="0.25">
      <c r="A875" s="20">
        <v>0</v>
      </c>
      <c r="B875" s="20" t="s">
        <v>318</v>
      </c>
      <c r="C875" s="21">
        <v>28</v>
      </c>
      <c r="D875" s="21">
        <v>143.999779104</v>
      </c>
      <c r="E875" s="21">
        <v>71.999889551999999</v>
      </c>
      <c r="F875" s="19">
        <v>112</v>
      </c>
      <c r="G875">
        <v>0</v>
      </c>
      <c r="H875" s="21">
        <v>0</v>
      </c>
      <c r="I875" s="21">
        <v>79.0000632</v>
      </c>
      <c r="J875" s="21">
        <v>23.4</v>
      </c>
      <c r="K875" s="21">
        <v>0.79487179487179482</v>
      </c>
      <c r="L875" s="21">
        <v>3</v>
      </c>
      <c r="M875" s="21">
        <v>100</v>
      </c>
      <c r="N875" s="21">
        <v>2018</v>
      </c>
    </row>
    <row r="876" spans="1:14" x14ac:dyDescent="0.25">
      <c r="A876" s="20">
        <v>1</v>
      </c>
      <c r="B876" s="20" t="s">
        <v>318</v>
      </c>
      <c r="C876" s="21">
        <v>62</v>
      </c>
      <c r="D876" s="21">
        <v>181.99972081200002</v>
      </c>
      <c r="E876" s="21">
        <v>24.999961650000003</v>
      </c>
      <c r="F876" s="19">
        <v>118</v>
      </c>
      <c r="G876">
        <v>0</v>
      </c>
      <c r="H876" s="21">
        <v>0</v>
      </c>
      <c r="I876" s="21">
        <v>91.000072799999998</v>
      </c>
      <c r="J876" s="21">
        <v>24.4</v>
      </c>
      <c r="K876" s="21">
        <v>0.94838709677419353</v>
      </c>
      <c r="L876" s="21">
        <v>3</v>
      </c>
      <c r="M876" s="21">
        <v>80</v>
      </c>
      <c r="N876" s="21">
        <v>2018</v>
      </c>
    </row>
    <row r="877" spans="1:14" x14ac:dyDescent="0.25">
      <c r="A877" s="20">
        <v>1</v>
      </c>
      <c r="B877" s="20" t="s">
        <v>318</v>
      </c>
      <c r="C877" s="21">
        <v>51</v>
      </c>
      <c r="D877" s="21">
        <v>154.99976223000002</v>
      </c>
      <c r="E877" s="21">
        <v>57.999911028</v>
      </c>
      <c r="F877" s="19">
        <v>122</v>
      </c>
      <c r="G877">
        <v>0</v>
      </c>
      <c r="H877" s="21">
        <v>0</v>
      </c>
      <c r="I877" s="21">
        <v>99.000079200000002</v>
      </c>
      <c r="J877" s="21">
        <v>27.4</v>
      </c>
      <c r="K877" s="21">
        <v>0.87261146496815301</v>
      </c>
      <c r="L877" s="21">
        <v>3</v>
      </c>
      <c r="M877" s="21">
        <v>92</v>
      </c>
      <c r="N877" s="21">
        <v>2018</v>
      </c>
    </row>
    <row r="878" spans="1:14" x14ac:dyDescent="0.25">
      <c r="A878" s="20">
        <v>1</v>
      </c>
      <c r="B878" s="20" t="s">
        <v>318</v>
      </c>
      <c r="C878" s="21">
        <v>31</v>
      </c>
      <c r="D878" s="21">
        <v>178.99972541400001</v>
      </c>
      <c r="E878" s="21">
        <v>39.999938640000003</v>
      </c>
      <c r="F878" s="19">
        <v>120</v>
      </c>
      <c r="G878">
        <v>0</v>
      </c>
      <c r="H878" s="21">
        <v>0</v>
      </c>
      <c r="I878" s="21">
        <v>104.00008320000001</v>
      </c>
      <c r="J878" s="21">
        <v>23.4</v>
      </c>
      <c r="K878" s="21">
        <v>0.97297297297297292</v>
      </c>
      <c r="L878" s="21">
        <v>3</v>
      </c>
      <c r="M878" s="21">
        <v>89</v>
      </c>
      <c r="N878" s="21">
        <v>2018</v>
      </c>
    </row>
    <row r="879" spans="1:14" x14ac:dyDescent="0.25">
      <c r="A879" s="20">
        <v>0</v>
      </c>
      <c r="B879" s="20" t="s">
        <v>318</v>
      </c>
      <c r="C879" s="21">
        <v>57</v>
      </c>
      <c r="D879" s="21">
        <v>194.99970087</v>
      </c>
      <c r="E879" s="21">
        <v>59.999907960000002</v>
      </c>
      <c r="F879" s="19">
        <v>112</v>
      </c>
      <c r="G879">
        <v>0</v>
      </c>
      <c r="H879" s="21">
        <v>0</v>
      </c>
      <c r="I879" s="21">
        <v>80.000064000000009</v>
      </c>
      <c r="J879" s="21">
        <v>26.3</v>
      </c>
      <c r="K879" s="21">
        <v>0.78205128205128205</v>
      </c>
      <c r="L879" s="21">
        <v>3</v>
      </c>
      <c r="M879" s="21">
        <v>100</v>
      </c>
      <c r="N879" s="21">
        <v>2018</v>
      </c>
    </row>
    <row r="880" spans="1:14" x14ac:dyDescent="0.25">
      <c r="A880" s="20">
        <v>1</v>
      </c>
      <c r="B880" s="20" t="s">
        <v>318</v>
      </c>
      <c r="C880" s="21">
        <v>76</v>
      </c>
      <c r="D880" s="21">
        <v>163.99974842400002</v>
      </c>
      <c r="E880" s="21">
        <v>77.999880348000005</v>
      </c>
      <c r="F880" s="19">
        <v>120</v>
      </c>
      <c r="G880">
        <v>0</v>
      </c>
      <c r="H880" s="21">
        <v>0</v>
      </c>
      <c r="I880" s="21">
        <v>100.00008</v>
      </c>
      <c r="J880" s="21">
        <v>27.6</v>
      </c>
      <c r="K880" s="21">
        <v>0.92682926829268286</v>
      </c>
      <c r="L880" s="21">
        <v>3</v>
      </c>
      <c r="M880" s="21">
        <v>100</v>
      </c>
      <c r="N880" s="21">
        <v>2018</v>
      </c>
    </row>
    <row r="881" spans="1:14" x14ac:dyDescent="0.25">
      <c r="A881" s="20">
        <v>1</v>
      </c>
      <c r="B881" s="20" t="s">
        <v>318</v>
      </c>
      <c r="C881" s="21">
        <v>44</v>
      </c>
      <c r="D881" s="21">
        <v>185.999714676</v>
      </c>
      <c r="E881" s="21">
        <v>64.999900289999999</v>
      </c>
      <c r="F881" s="19">
        <v>100</v>
      </c>
      <c r="G881">
        <v>0</v>
      </c>
      <c r="H881" s="21">
        <v>0</v>
      </c>
      <c r="I881" s="21">
        <v>94.000075199999998</v>
      </c>
      <c r="J881" s="21">
        <v>24.3</v>
      </c>
      <c r="K881" s="21">
        <v>0.86842105263157887</v>
      </c>
      <c r="L881" s="21">
        <v>3</v>
      </c>
      <c r="M881" s="21">
        <v>100</v>
      </c>
      <c r="N881" s="21">
        <v>2018</v>
      </c>
    </row>
    <row r="882" spans="1:14" x14ac:dyDescent="0.25">
      <c r="A882" s="20">
        <v>1</v>
      </c>
      <c r="B882" s="20" t="s">
        <v>318</v>
      </c>
      <c r="C882" s="21">
        <v>41</v>
      </c>
      <c r="D882" s="21">
        <v>137.99978830800001</v>
      </c>
      <c r="E882" s="21">
        <v>37.999941708000001</v>
      </c>
      <c r="F882" s="19">
        <v>120</v>
      </c>
      <c r="G882">
        <v>0</v>
      </c>
      <c r="H882" s="21">
        <v>0</v>
      </c>
      <c r="I882" s="21">
        <v>87.000069600000003</v>
      </c>
      <c r="J882" s="21">
        <v>26.8</v>
      </c>
      <c r="K882" s="21">
        <v>0.87804878048780488</v>
      </c>
      <c r="L882" s="21">
        <v>3</v>
      </c>
      <c r="M882" s="21">
        <v>92</v>
      </c>
      <c r="N882" s="21">
        <v>2018</v>
      </c>
    </row>
    <row r="883" spans="1:14" x14ac:dyDescent="0.25">
      <c r="A883" s="20">
        <v>1</v>
      </c>
      <c r="B883" s="20" t="s">
        <v>318</v>
      </c>
      <c r="C883" s="21">
        <v>49</v>
      </c>
      <c r="D883" s="21">
        <v>206.99968246200001</v>
      </c>
      <c r="E883" s="21">
        <v>69.999892620000011</v>
      </c>
      <c r="F883" s="19">
        <v>116</v>
      </c>
      <c r="G883">
        <v>0</v>
      </c>
      <c r="H883" s="21">
        <v>0</v>
      </c>
      <c r="I883" s="21">
        <v>91.000072799999998</v>
      </c>
      <c r="J883" s="21">
        <v>26</v>
      </c>
      <c r="K883" s="21">
        <v>0.82051282051282048</v>
      </c>
      <c r="L883" s="21">
        <v>3</v>
      </c>
      <c r="M883" s="21">
        <v>97</v>
      </c>
      <c r="N883" s="21">
        <v>2018</v>
      </c>
    </row>
    <row r="884" spans="1:14" x14ac:dyDescent="0.25">
      <c r="A884" s="20">
        <v>1</v>
      </c>
      <c r="B884" s="20" t="s">
        <v>318</v>
      </c>
      <c r="C884" s="21">
        <v>29</v>
      </c>
      <c r="D884" s="21">
        <v>194.99970087</v>
      </c>
      <c r="E884" s="21">
        <v>55.999914096000005</v>
      </c>
      <c r="F884" s="19">
        <v>100</v>
      </c>
      <c r="G884">
        <v>0</v>
      </c>
      <c r="H884" s="21">
        <v>0</v>
      </c>
      <c r="I884" s="21">
        <v>94.000075199999998</v>
      </c>
      <c r="J884" s="21">
        <v>23.4</v>
      </c>
      <c r="K884" s="21">
        <v>0.88235294117647067</v>
      </c>
      <c r="L884" s="21">
        <v>3</v>
      </c>
      <c r="M884" s="21">
        <v>100</v>
      </c>
      <c r="N884" s="21">
        <v>2018</v>
      </c>
    </row>
    <row r="885" spans="1:14" x14ac:dyDescent="0.25">
      <c r="A885" s="20">
        <v>0</v>
      </c>
      <c r="B885" s="20" t="s">
        <v>318</v>
      </c>
      <c r="C885" s="21">
        <v>75</v>
      </c>
      <c r="D885" s="21">
        <v>157.999757628</v>
      </c>
      <c r="E885" s="21">
        <v>52.999918698000002</v>
      </c>
      <c r="F885" s="19">
        <v>140</v>
      </c>
      <c r="G885">
        <v>1</v>
      </c>
      <c r="H885" s="21">
        <v>0</v>
      </c>
      <c r="I885" s="21">
        <v>115.000092</v>
      </c>
      <c r="J885" s="21">
        <v>28.9</v>
      </c>
      <c r="K885" s="21">
        <v>0.88095238095238093</v>
      </c>
      <c r="L885" s="21">
        <v>3</v>
      </c>
      <c r="M885" s="21">
        <v>81</v>
      </c>
      <c r="N885" s="21">
        <v>2018</v>
      </c>
    </row>
    <row r="886" spans="1:14" x14ac:dyDescent="0.25">
      <c r="A886" s="20">
        <v>0</v>
      </c>
      <c r="B886" s="20" t="s">
        <v>318</v>
      </c>
      <c r="C886" s="21">
        <v>44</v>
      </c>
      <c r="D886" s="21">
        <v>184.99971621</v>
      </c>
      <c r="E886" s="21">
        <v>41.999935571999998</v>
      </c>
      <c r="F886" s="19">
        <v>126</v>
      </c>
      <c r="G886">
        <v>0</v>
      </c>
      <c r="H886" s="21">
        <v>0</v>
      </c>
      <c r="I886" s="21">
        <v>224.00017919999999</v>
      </c>
      <c r="J886" s="21">
        <v>51.3</v>
      </c>
      <c r="K886" s="21">
        <v>0.91666666666666652</v>
      </c>
      <c r="L886" s="21">
        <v>3</v>
      </c>
      <c r="M886" s="21">
        <v>52</v>
      </c>
      <c r="N886" s="21">
        <v>2018</v>
      </c>
    </row>
    <row r="887" spans="1:14" x14ac:dyDescent="0.25">
      <c r="A887" s="20">
        <v>1</v>
      </c>
      <c r="B887" s="20" t="s">
        <v>318</v>
      </c>
      <c r="C887" s="21">
        <v>34</v>
      </c>
      <c r="D887" s="21">
        <v>260.99959962600002</v>
      </c>
      <c r="E887" s="21">
        <v>64.999900289999999</v>
      </c>
      <c r="F887" s="19">
        <v>126</v>
      </c>
      <c r="G887">
        <v>0</v>
      </c>
      <c r="H887" s="21">
        <v>0</v>
      </c>
      <c r="I887" s="21">
        <v>91.000072799999998</v>
      </c>
      <c r="J887" s="21">
        <v>26.6</v>
      </c>
      <c r="K887" s="21">
        <v>0.84375</v>
      </c>
      <c r="L887" s="21">
        <v>3</v>
      </c>
      <c r="M887" s="21">
        <v>78</v>
      </c>
      <c r="N887" s="21">
        <v>2018</v>
      </c>
    </row>
    <row r="888" spans="1:14" x14ac:dyDescent="0.25">
      <c r="A888" s="20">
        <v>1</v>
      </c>
      <c r="B888" s="20" t="s">
        <v>318</v>
      </c>
      <c r="C888" s="21">
        <v>50</v>
      </c>
      <c r="D888" s="21">
        <v>184.99971621</v>
      </c>
      <c r="E888" s="21">
        <v>64.999900289999999</v>
      </c>
      <c r="F888" s="19">
        <v>116</v>
      </c>
      <c r="G888">
        <v>0</v>
      </c>
      <c r="H888" s="21">
        <v>0</v>
      </c>
      <c r="I888" s="21">
        <v>88.000070399999998</v>
      </c>
      <c r="J888" s="21">
        <v>27.5</v>
      </c>
      <c r="K888" s="21">
        <v>1</v>
      </c>
      <c r="L888" s="21">
        <v>3</v>
      </c>
      <c r="M888" s="21">
        <v>94</v>
      </c>
      <c r="N888" s="21">
        <v>2018</v>
      </c>
    </row>
    <row r="889" spans="1:14" x14ac:dyDescent="0.25">
      <c r="A889" s="20">
        <v>1</v>
      </c>
      <c r="B889" s="20" t="s">
        <v>318</v>
      </c>
      <c r="C889" s="21">
        <v>68</v>
      </c>
      <c r="D889" s="21">
        <v>209.99967786000002</v>
      </c>
      <c r="E889" s="21">
        <v>71.999889551999999</v>
      </c>
      <c r="F889" s="19">
        <v>118</v>
      </c>
      <c r="G889">
        <v>0</v>
      </c>
      <c r="H889" s="21">
        <v>0</v>
      </c>
      <c r="I889" s="21">
        <v>93.000074400000003</v>
      </c>
      <c r="J889" s="21">
        <v>26.5</v>
      </c>
      <c r="K889" s="21">
        <v>0.95238095238095222</v>
      </c>
      <c r="L889" s="21">
        <v>3</v>
      </c>
      <c r="M889" s="21">
        <v>94</v>
      </c>
      <c r="N889" s="21">
        <v>2018</v>
      </c>
    </row>
    <row r="890" spans="1:14" x14ac:dyDescent="0.25">
      <c r="A890" s="20">
        <v>0</v>
      </c>
      <c r="B890" s="20" t="s">
        <v>318</v>
      </c>
      <c r="C890" s="21">
        <v>62</v>
      </c>
      <c r="D890" s="21">
        <v>238.99963337400001</v>
      </c>
      <c r="E890" s="21">
        <v>41.999935571999998</v>
      </c>
      <c r="F890" s="19">
        <v>130</v>
      </c>
      <c r="G890">
        <v>1</v>
      </c>
      <c r="H890" s="21">
        <v>0</v>
      </c>
      <c r="I890" s="21">
        <v>84.000067200000004</v>
      </c>
      <c r="J890" s="21">
        <v>28.7</v>
      </c>
      <c r="K890" s="21">
        <v>0.8421052631578948</v>
      </c>
      <c r="L890" s="21">
        <v>3</v>
      </c>
      <c r="M890" s="21">
        <v>73</v>
      </c>
      <c r="N890" s="21">
        <v>2018</v>
      </c>
    </row>
    <row r="891" spans="1:14" x14ac:dyDescent="0.25">
      <c r="A891" s="20">
        <v>0</v>
      </c>
      <c r="B891" s="20" t="s">
        <v>318</v>
      </c>
      <c r="C891" s="21">
        <v>56</v>
      </c>
      <c r="D891" s="21">
        <v>170.999737686</v>
      </c>
      <c r="E891" s="21">
        <v>52.999918698000002</v>
      </c>
      <c r="F891" s="19">
        <v>132</v>
      </c>
      <c r="G891">
        <v>0</v>
      </c>
      <c r="H891" s="21">
        <v>0</v>
      </c>
      <c r="I891" s="21">
        <v>97.000077599999997</v>
      </c>
      <c r="J891" s="21">
        <v>36.700000000000003</v>
      </c>
      <c r="K891" s="21">
        <v>0.82978723404255328</v>
      </c>
      <c r="L891" s="21">
        <v>3</v>
      </c>
      <c r="M891" s="21">
        <v>86</v>
      </c>
      <c r="N891" s="21">
        <v>2018</v>
      </c>
    </row>
    <row r="892" spans="1:14" x14ac:dyDescent="0.25">
      <c r="A892" s="20">
        <v>1</v>
      </c>
      <c r="B892" s="20" t="s">
        <v>318</v>
      </c>
      <c r="C892" s="21">
        <v>57</v>
      </c>
      <c r="D892" s="21">
        <v>198.99969473400003</v>
      </c>
      <c r="E892" s="21">
        <v>37.999941708000001</v>
      </c>
      <c r="F892" s="19">
        <v>100</v>
      </c>
      <c r="G892">
        <v>0</v>
      </c>
      <c r="H892" s="21">
        <v>0</v>
      </c>
      <c r="I892" s="21">
        <v>82.000065599999999</v>
      </c>
      <c r="J892" s="21">
        <v>31.2</v>
      </c>
      <c r="K892" s="21">
        <v>0.95652173913043481</v>
      </c>
      <c r="L892" s="21">
        <v>3</v>
      </c>
      <c r="M892" s="21">
        <v>74</v>
      </c>
      <c r="N892" s="21">
        <v>2018</v>
      </c>
    </row>
    <row r="893" spans="1:14" x14ac:dyDescent="0.25">
      <c r="A893" s="20">
        <v>0</v>
      </c>
      <c r="B893" s="20" t="s">
        <v>318</v>
      </c>
      <c r="C893" s="21">
        <v>49</v>
      </c>
      <c r="D893" s="21">
        <v>219.99966251999999</v>
      </c>
      <c r="E893" s="21">
        <v>37.999941708000001</v>
      </c>
      <c r="F893" s="19">
        <v>122</v>
      </c>
      <c r="G893">
        <v>1</v>
      </c>
      <c r="H893" s="21">
        <v>0</v>
      </c>
      <c r="I893" s="21">
        <v>100.00008</v>
      </c>
      <c r="J893" s="21">
        <v>40.5</v>
      </c>
      <c r="K893" s="21">
        <v>0.83333333333333326</v>
      </c>
      <c r="L893" s="21">
        <v>3</v>
      </c>
      <c r="M893" s="21">
        <v>56</v>
      </c>
      <c r="N893" s="21">
        <v>2018</v>
      </c>
    </row>
    <row r="894" spans="1:14" x14ac:dyDescent="0.25">
      <c r="A894" s="20">
        <v>0</v>
      </c>
      <c r="B894" s="20" t="s">
        <v>318</v>
      </c>
      <c r="C894" s="21">
        <v>55</v>
      </c>
      <c r="D894" s="21">
        <v>145.99977603600001</v>
      </c>
      <c r="E894" s="21">
        <v>53.999917164000003</v>
      </c>
      <c r="F894" s="19">
        <v>128</v>
      </c>
      <c r="G894">
        <v>0</v>
      </c>
      <c r="H894" s="21">
        <v>0</v>
      </c>
      <c r="I894" s="21">
        <v>99.000079200000002</v>
      </c>
      <c r="J894" s="21">
        <v>34.5</v>
      </c>
      <c r="K894" s="21">
        <v>0.94623655913978499</v>
      </c>
      <c r="L894" s="21">
        <v>3</v>
      </c>
      <c r="M894" s="21">
        <v>83</v>
      </c>
      <c r="N894" s="21">
        <v>2018</v>
      </c>
    </row>
    <row r="895" spans="1:14" x14ac:dyDescent="0.25">
      <c r="A895" s="20">
        <v>1</v>
      </c>
      <c r="B895" s="20" t="s">
        <v>318</v>
      </c>
      <c r="C895" s="21">
        <v>49</v>
      </c>
      <c r="D895" s="21">
        <v>296.99954440200003</v>
      </c>
      <c r="E895" s="21">
        <v>41.999935571999998</v>
      </c>
      <c r="F895" s="19">
        <v>130</v>
      </c>
      <c r="G895">
        <v>0</v>
      </c>
      <c r="H895" s="21">
        <v>0</v>
      </c>
      <c r="I895" s="21">
        <v>96.000076800000002</v>
      </c>
      <c r="J895" s="21">
        <v>19</v>
      </c>
      <c r="K895" s="21">
        <v>0.90853658536585358</v>
      </c>
      <c r="L895" s="21">
        <v>3</v>
      </c>
      <c r="M895" s="21">
        <v>70</v>
      </c>
      <c r="N895" s="21">
        <v>2018</v>
      </c>
    </row>
    <row r="896" spans="1:14" x14ac:dyDescent="0.25">
      <c r="A896" s="20">
        <v>0</v>
      </c>
      <c r="B896" s="20" t="s">
        <v>318</v>
      </c>
      <c r="C896" s="21">
        <v>57</v>
      </c>
      <c r="D896" s="21">
        <v>292.99955053799999</v>
      </c>
      <c r="E896" s="21">
        <v>87.999865008</v>
      </c>
      <c r="F896" s="19">
        <v>104</v>
      </c>
      <c r="G896">
        <v>0</v>
      </c>
      <c r="H896" s="21">
        <v>0</v>
      </c>
      <c r="I896" s="21">
        <v>88.000070399999998</v>
      </c>
      <c r="J896" s="21">
        <v>24.4</v>
      </c>
      <c r="K896" s="21">
        <v>0.78378378378378366</v>
      </c>
      <c r="L896" s="21">
        <v>3</v>
      </c>
      <c r="M896" s="21">
        <v>82</v>
      </c>
      <c r="N896" s="21">
        <v>2018</v>
      </c>
    </row>
    <row r="897" spans="1:14" x14ac:dyDescent="0.25">
      <c r="A897" s="20">
        <v>1</v>
      </c>
      <c r="B897" s="20" t="s">
        <v>318</v>
      </c>
      <c r="C897" s="21">
        <v>41</v>
      </c>
      <c r="D897" s="21">
        <v>140.99978370599999</v>
      </c>
      <c r="E897" s="21">
        <v>43.999932504</v>
      </c>
      <c r="F897" s="19">
        <v>120</v>
      </c>
      <c r="G897">
        <v>0</v>
      </c>
      <c r="H897" s="21">
        <v>0</v>
      </c>
      <c r="I897" s="21">
        <v>84.000067200000004</v>
      </c>
      <c r="J897" s="21">
        <v>27.6</v>
      </c>
      <c r="K897" s="21">
        <v>0.97368421052631582</v>
      </c>
      <c r="L897" s="21">
        <v>3</v>
      </c>
      <c r="M897" s="21">
        <v>93</v>
      </c>
      <c r="N897" s="21">
        <v>2018</v>
      </c>
    </row>
    <row r="898" spans="1:14" x14ac:dyDescent="0.25">
      <c r="A898" s="20">
        <v>0</v>
      </c>
      <c r="B898" s="20" t="s">
        <v>318</v>
      </c>
      <c r="C898" s="21">
        <v>52</v>
      </c>
      <c r="D898" s="21">
        <v>162.99974995800002</v>
      </c>
      <c r="E898" s="21">
        <v>64.999900289999999</v>
      </c>
      <c r="F898" s="19">
        <v>122</v>
      </c>
      <c r="G898">
        <v>0</v>
      </c>
      <c r="H898" s="21">
        <v>0</v>
      </c>
      <c r="I898" s="21">
        <v>89.000071199999994</v>
      </c>
      <c r="J898" s="21">
        <v>27.7</v>
      </c>
      <c r="K898" s="21">
        <v>0.86419753086419759</v>
      </c>
      <c r="L898" s="21">
        <v>3</v>
      </c>
      <c r="M898" s="21">
        <v>89</v>
      </c>
      <c r="N898" s="21">
        <v>2018</v>
      </c>
    </row>
    <row r="899" spans="1:14" x14ac:dyDescent="0.25">
      <c r="A899" s="20">
        <v>1</v>
      </c>
      <c r="B899" s="20" t="s">
        <v>318</v>
      </c>
      <c r="C899" s="21">
        <v>32</v>
      </c>
      <c r="D899" s="21">
        <v>145.99977603600001</v>
      </c>
      <c r="E899" s="21">
        <v>57.999911028</v>
      </c>
      <c r="F899" s="19">
        <v>100</v>
      </c>
      <c r="G899">
        <v>0</v>
      </c>
      <c r="H899" s="21">
        <v>0</v>
      </c>
      <c r="I899" s="21">
        <v>85.000067999999999</v>
      </c>
      <c r="J899" s="21">
        <v>23.6</v>
      </c>
      <c r="K899" s="21">
        <v>0.81159420289855078</v>
      </c>
      <c r="L899" s="21">
        <v>3</v>
      </c>
      <c r="M899" s="21">
        <v>100</v>
      </c>
      <c r="N899" s="21">
        <v>2018</v>
      </c>
    </row>
    <row r="900" spans="1:14" x14ac:dyDescent="0.25">
      <c r="A900" s="20">
        <v>0</v>
      </c>
      <c r="B900" s="20" t="s">
        <v>318</v>
      </c>
      <c r="C900" s="21">
        <v>55</v>
      </c>
      <c r="D900" s="21">
        <v>179.99972388</v>
      </c>
      <c r="E900" s="21">
        <v>60.999906426000003</v>
      </c>
      <c r="F900" s="19">
        <v>120</v>
      </c>
      <c r="G900">
        <v>1</v>
      </c>
      <c r="H900" s="21">
        <v>0</v>
      </c>
      <c r="I900" s="21">
        <v>111.0000888</v>
      </c>
      <c r="J900" s="21">
        <v>31.8</v>
      </c>
      <c r="K900" s="21">
        <v>0.78431372549019607</v>
      </c>
      <c r="L900" s="21">
        <v>3</v>
      </c>
      <c r="M900" s="21">
        <v>90</v>
      </c>
      <c r="N900" s="21">
        <v>2018</v>
      </c>
    </row>
    <row r="901" spans="1:14" x14ac:dyDescent="0.25">
      <c r="A901" s="20">
        <v>0</v>
      </c>
      <c r="B901" s="20" t="s">
        <v>318</v>
      </c>
      <c r="C901" s="21">
        <v>39</v>
      </c>
      <c r="D901" s="21">
        <v>212.999673258</v>
      </c>
      <c r="E901" s="21">
        <v>54.999915629999997</v>
      </c>
      <c r="F901" s="19">
        <v>100</v>
      </c>
      <c r="G901">
        <v>0</v>
      </c>
      <c r="H901" s="21">
        <v>0</v>
      </c>
      <c r="I901" s="21">
        <v>91.000072799999998</v>
      </c>
      <c r="J901" s="21">
        <v>33.6</v>
      </c>
      <c r="K901" s="21">
        <v>0.82887700534759357</v>
      </c>
      <c r="L901" s="21">
        <v>3</v>
      </c>
      <c r="M901" s="21">
        <v>87</v>
      </c>
      <c r="N901" s="21">
        <v>2018</v>
      </c>
    </row>
    <row r="902" spans="1:14" x14ac:dyDescent="0.25">
      <c r="A902" s="20">
        <v>0</v>
      </c>
      <c r="B902" s="20" t="s">
        <v>318</v>
      </c>
      <c r="C902" s="21">
        <v>64</v>
      </c>
      <c r="D902" s="21">
        <v>230.999645646</v>
      </c>
      <c r="E902" s="21">
        <v>60.999906426000003</v>
      </c>
      <c r="F902" s="19">
        <v>120</v>
      </c>
      <c r="G902">
        <v>0</v>
      </c>
      <c r="H902" s="21">
        <v>0</v>
      </c>
      <c r="I902" s="21">
        <v>92.000073600000007</v>
      </c>
      <c r="J902" s="21">
        <v>26.6</v>
      </c>
      <c r="K902" s="21">
        <v>0.92500000000000004</v>
      </c>
      <c r="L902" s="21">
        <v>3</v>
      </c>
      <c r="M902" s="21">
        <v>90</v>
      </c>
      <c r="N902" s="21">
        <v>2018</v>
      </c>
    </row>
    <row r="903" spans="1:14" x14ac:dyDescent="0.25">
      <c r="A903" s="20">
        <v>0</v>
      </c>
      <c r="B903" s="20" t="s">
        <v>318</v>
      </c>
      <c r="C903" s="21">
        <v>58</v>
      </c>
      <c r="D903" s="21">
        <v>245.999622636</v>
      </c>
      <c r="E903" s="21">
        <v>77.999880348000005</v>
      </c>
      <c r="F903" s="19">
        <v>106</v>
      </c>
      <c r="G903">
        <v>0</v>
      </c>
      <c r="H903" s="21">
        <v>0</v>
      </c>
      <c r="I903" s="21">
        <v>90.000071999999989</v>
      </c>
      <c r="J903" s="21">
        <v>26.5</v>
      </c>
      <c r="K903" s="21">
        <v>0.81707317073170738</v>
      </c>
      <c r="L903" s="21">
        <v>3</v>
      </c>
      <c r="M903" s="21">
        <v>86</v>
      </c>
      <c r="N903" s="21">
        <v>2018</v>
      </c>
    </row>
    <row r="904" spans="1:14" x14ac:dyDescent="0.25">
      <c r="A904" s="20">
        <v>0</v>
      </c>
      <c r="B904" s="20" t="s">
        <v>318</v>
      </c>
      <c r="C904" s="21">
        <v>61</v>
      </c>
      <c r="D904" s="21">
        <v>177.99972694800002</v>
      </c>
      <c r="E904" s="21">
        <v>73.999886484000001</v>
      </c>
      <c r="F904" s="19">
        <v>124</v>
      </c>
      <c r="G904">
        <v>0</v>
      </c>
      <c r="H904" s="21">
        <v>0</v>
      </c>
      <c r="I904" s="21">
        <v>96.000076800000002</v>
      </c>
      <c r="J904" s="21">
        <v>20.399999999999999</v>
      </c>
      <c r="K904" s="21">
        <v>0.72222222222222232</v>
      </c>
      <c r="L904" s="21">
        <v>3</v>
      </c>
      <c r="M904" s="21">
        <v>96</v>
      </c>
      <c r="N904" s="21">
        <v>2018</v>
      </c>
    </row>
    <row r="905" spans="1:14" x14ac:dyDescent="0.25">
      <c r="A905" s="20">
        <v>0</v>
      </c>
      <c r="B905" s="20" t="s">
        <v>318</v>
      </c>
      <c r="C905" s="21">
        <v>36</v>
      </c>
      <c r="D905" s="21">
        <v>289.99955514000004</v>
      </c>
      <c r="E905" s="21">
        <v>76.999881882000011</v>
      </c>
      <c r="F905" s="19">
        <v>86</v>
      </c>
      <c r="G905">
        <v>0</v>
      </c>
      <c r="H905" s="21">
        <v>0</v>
      </c>
      <c r="I905" s="21">
        <v>71.00005680000001</v>
      </c>
      <c r="J905" s="21">
        <v>25.8</v>
      </c>
      <c r="K905" s="21">
        <v>0.90476190476190466</v>
      </c>
      <c r="L905" s="21">
        <v>3</v>
      </c>
      <c r="M905" s="21">
        <v>83</v>
      </c>
      <c r="N905" s="21">
        <v>2018</v>
      </c>
    </row>
    <row r="906" spans="1:14" x14ac:dyDescent="0.25">
      <c r="A906" s="20">
        <v>0</v>
      </c>
      <c r="B906" s="20" t="s">
        <v>318</v>
      </c>
      <c r="C906" s="21">
        <v>61</v>
      </c>
      <c r="D906" s="21">
        <v>235.99963797600003</v>
      </c>
      <c r="E906" s="21">
        <v>92.999857337999998</v>
      </c>
      <c r="F906" s="19">
        <v>118</v>
      </c>
      <c r="G906">
        <v>1</v>
      </c>
      <c r="H906" s="21">
        <v>0</v>
      </c>
      <c r="I906" s="21">
        <v>95.000076000000007</v>
      </c>
      <c r="J906" s="21">
        <v>33.299999999999997</v>
      </c>
      <c r="K906" s="21">
        <v>0.87058823529411766</v>
      </c>
      <c r="L906" s="21">
        <v>3</v>
      </c>
      <c r="M906" s="21">
        <v>83</v>
      </c>
      <c r="N906" s="21">
        <v>2018</v>
      </c>
    </row>
    <row r="907" spans="1:14" x14ac:dyDescent="0.25">
      <c r="A907" s="20">
        <v>1</v>
      </c>
      <c r="B907" s="20" t="s">
        <v>318</v>
      </c>
      <c r="C907" s="21">
        <v>59</v>
      </c>
      <c r="D907" s="21">
        <v>237.99963490799999</v>
      </c>
      <c r="E907" s="21">
        <v>54.999915629999997</v>
      </c>
      <c r="F907" s="19">
        <v>110</v>
      </c>
      <c r="G907">
        <v>0</v>
      </c>
      <c r="H907" s="21">
        <v>0</v>
      </c>
      <c r="I907" s="21">
        <v>90.000071999999989</v>
      </c>
      <c r="J907" s="21">
        <v>23.2</v>
      </c>
      <c r="K907" s="21">
        <v>0.89473684210526316</v>
      </c>
      <c r="L907" s="21">
        <v>3</v>
      </c>
      <c r="M907" s="21">
        <v>89</v>
      </c>
      <c r="N907" s="21">
        <v>2018</v>
      </c>
    </row>
    <row r="908" spans="1:14" x14ac:dyDescent="0.25">
      <c r="A908" s="20">
        <v>0</v>
      </c>
      <c r="B908" s="20" t="s">
        <v>318</v>
      </c>
      <c r="C908" s="21">
        <v>47</v>
      </c>
      <c r="D908" s="21">
        <v>194.99970087</v>
      </c>
      <c r="E908" s="21">
        <v>82.999872678000003</v>
      </c>
      <c r="F908" s="19">
        <v>102</v>
      </c>
      <c r="G908">
        <v>1</v>
      </c>
      <c r="H908" s="21">
        <v>1</v>
      </c>
      <c r="I908" s="21">
        <v>84.000067200000004</v>
      </c>
      <c r="J908" s="21">
        <v>27.6</v>
      </c>
      <c r="K908" s="21">
        <v>0.83783783783783772</v>
      </c>
      <c r="L908" s="21">
        <v>3</v>
      </c>
      <c r="M908" s="21">
        <v>84</v>
      </c>
      <c r="N908" s="21">
        <v>2018</v>
      </c>
    </row>
    <row r="909" spans="1:14" x14ac:dyDescent="0.25">
      <c r="A909" s="20">
        <v>0</v>
      </c>
      <c r="B909" s="20" t="s">
        <v>318</v>
      </c>
      <c r="C909" s="21">
        <v>35</v>
      </c>
      <c r="D909" s="21">
        <v>169.99973922000001</v>
      </c>
      <c r="E909" s="21">
        <v>69.999892620000011</v>
      </c>
      <c r="F909" s="19">
        <v>98</v>
      </c>
      <c r="G909">
        <v>0</v>
      </c>
      <c r="H909" s="21">
        <v>0</v>
      </c>
      <c r="I909" s="21">
        <v>95.000076000000007</v>
      </c>
      <c r="J909" s="21">
        <v>18</v>
      </c>
      <c r="K909" s="21">
        <v>0.9655172413793105</v>
      </c>
      <c r="L909" s="21">
        <v>3</v>
      </c>
      <c r="M909" s="21">
        <v>91</v>
      </c>
      <c r="N909" s="21">
        <v>2018</v>
      </c>
    </row>
    <row r="910" spans="1:14" x14ac:dyDescent="0.25">
      <c r="A910" s="20">
        <v>1</v>
      </c>
      <c r="B910" s="20" t="s">
        <v>318</v>
      </c>
      <c r="C910" s="21">
        <v>32</v>
      </c>
      <c r="D910" s="21">
        <v>138.999786774</v>
      </c>
      <c r="E910" s="21">
        <v>53.999917164000003</v>
      </c>
      <c r="F910" s="19">
        <v>110</v>
      </c>
      <c r="G910">
        <v>0</v>
      </c>
      <c r="H910" s="21">
        <v>0</v>
      </c>
      <c r="I910" s="21">
        <v>95.000076000000007</v>
      </c>
      <c r="J910" s="21">
        <v>28.4</v>
      </c>
      <c r="K910" s="21">
        <v>0.9213483146067416</v>
      </c>
      <c r="L910" s="21">
        <v>3</v>
      </c>
      <c r="M910" s="21">
        <v>97</v>
      </c>
      <c r="N910" s="21">
        <v>2018</v>
      </c>
    </row>
    <row r="911" spans="1:14" x14ac:dyDescent="0.25">
      <c r="A911" s="20">
        <v>0</v>
      </c>
      <c r="B911" s="20" t="s">
        <v>318</v>
      </c>
      <c r="C911" s="21">
        <v>53</v>
      </c>
      <c r="D911" s="21">
        <v>181.99972081200002</v>
      </c>
      <c r="E911" s="21">
        <v>84.999869610000005</v>
      </c>
      <c r="F911" s="19">
        <v>104</v>
      </c>
      <c r="G911">
        <v>0</v>
      </c>
      <c r="H911" s="21">
        <v>0</v>
      </c>
      <c r="I911" s="21">
        <v>91.000072799999998</v>
      </c>
      <c r="J911" s="21">
        <v>21.1</v>
      </c>
      <c r="K911" s="21">
        <v>0.78378378378378366</v>
      </c>
      <c r="L911" s="21">
        <v>3</v>
      </c>
      <c r="M911" s="21">
        <v>100</v>
      </c>
      <c r="N911" s="21">
        <v>2018</v>
      </c>
    </row>
    <row r="912" spans="1:14" x14ac:dyDescent="0.25">
      <c r="A912" s="20">
        <v>0</v>
      </c>
      <c r="B912" s="20" t="s">
        <v>318</v>
      </c>
      <c r="C912" s="21">
        <v>38</v>
      </c>
      <c r="D912" s="21">
        <v>146.99977450200001</v>
      </c>
      <c r="E912" s="21">
        <v>51.999920232000008</v>
      </c>
      <c r="F912" s="19">
        <v>104</v>
      </c>
      <c r="G912">
        <v>0</v>
      </c>
      <c r="H912" s="21">
        <v>0</v>
      </c>
      <c r="I912" s="21">
        <v>94.000075199999998</v>
      </c>
      <c r="J912" s="21">
        <v>23.2</v>
      </c>
      <c r="K912" s="21">
        <v>0.91891891891891886</v>
      </c>
      <c r="L912" s="21">
        <v>3</v>
      </c>
      <c r="M912" s="21">
        <v>100</v>
      </c>
      <c r="N912" s="21">
        <v>2018</v>
      </c>
    </row>
    <row r="913" spans="1:14" x14ac:dyDescent="0.25">
      <c r="A913" s="20">
        <v>1</v>
      </c>
      <c r="B913" s="20" t="s">
        <v>318</v>
      </c>
      <c r="C913" s="21">
        <v>52</v>
      </c>
      <c r="D913" s="21">
        <v>166.999743822</v>
      </c>
      <c r="E913" s="21">
        <v>40.999937106000004</v>
      </c>
      <c r="F913" s="19">
        <v>112</v>
      </c>
      <c r="G913">
        <v>0</v>
      </c>
      <c r="H913" s="21">
        <v>0</v>
      </c>
      <c r="I913" s="21">
        <v>96.000076800000002</v>
      </c>
      <c r="J913" s="21">
        <v>31.2</v>
      </c>
      <c r="K913" s="21">
        <v>0.9022988505747126</v>
      </c>
      <c r="L913" s="21">
        <v>3</v>
      </c>
      <c r="M913" s="21">
        <v>89</v>
      </c>
      <c r="N913" s="21">
        <v>2018</v>
      </c>
    </row>
    <row r="914" spans="1:14" x14ac:dyDescent="0.25">
      <c r="A914" s="20">
        <v>0</v>
      </c>
      <c r="B914" s="20" t="s">
        <v>318</v>
      </c>
      <c r="C914" s="21">
        <v>26</v>
      </c>
      <c r="D914" s="21">
        <v>230.999645646</v>
      </c>
      <c r="E914" s="21">
        <v>55.999914096000005</v>
      </c>
      <c r="F914" s="19">
        <v>124</v>
      </c>
      <c r="G914">
        <v>0</v>
      </c>
      <c r="H914" s="21">
        <v>0</v>
      </c>
      <c r="I914" s="21">
        <v>86.000068799999994</v>
      </c>
      <c r="J914" s="21">
        <v>22.9</v>
      </c>
      <c r="K914" s="21">
        <v>0.71856287425149701</v>
      </c>
      <c r="L914" s="21">
        <v>3</v>
      </c>
      <c r="M914" s="21">
        <v>89</v>
      </c>
      <c r="N914" s="21">
        <v>2018</v>
      </c>
    </row>
    <row r="915" spans="1:14" x14ac:dyDescent="0.25">
      <c r="A915" s="20">
        <v>0</v>
      </c>
      <c r="B915" s="20" t="s">
        <v>318</v>
      </c>
      <c r="C915" s="21">
        <v>65</v>
      </c>
      <c r="D915" s="21">
        <v>155.99976069600001</v>
      </c>
      <c r="E915" s="21">
        <v>54.999915629999997</v>
      </c>
      <c r="F915" s="19">
        <v>108</v>
      </c>
      <c r="G915">
        <v>0</v>
      </c>
      <c r="H915" s="21">
        <v>0</v>
      </c>
      <c r="I915" s="21">
        <v>83.000066400000009</v>
      </c>
      <c r="J915" s="21">
        <v>25.6</v>
      </c>
      <c r="K915" s="21">
        <v>0.94594594594594594</v>
      </c>
      <c r="L915" s="21">
        <v>3</v>
      </c>
      <c r="M915" s="21">
        <v>97</v>
      </c>
      <c r="N915" s="21">
        <v>2018</v>
      </c>
    </row>
    <row r="916" spans="1:14" x14ac:dyDescent="0.25">
      <c r="A916" s="20">
        <v>0</v>
      </c>
      <c r="B916" s="20" t="s">
        <v>318</v>
      </c>
      <c r="C916" s="21">
        <v>58</v>
      </c>
      <c r="D916" s="21">
        <v>192.99970393799998</v>
      </c>
      <c r="E916" s="21">
        <v>73.999886484000001</v>
      </c>
      <c r="F916" s="19">
        <v>108</v>
      </c>
      <c r="G916">
        <v>0</v>
      </c>
      <c r="H916" s="21">
        <v>0</v>
      </c>
      <c r="I916" s="21">
        <v>98.000078400000007</v>
      </c>
      <c r="J916" s="21">
        <v>22.9</v>
      </c>
      <c r="K916" s="21">
        <v>0.8648648648648648</v>
      </c>
      <c r="L916" s="21">
        <v>3</v>
      </c>
      <c r="M916" s="21">
        <v>100</v>
      </c>
      <c r="N916" s="21">
        <v>2018</v>
      </c>
    </row>
    <row r="917" spans="1:14" x14ac:dyDescent="0.25">
      <c r="A917" s="20">
        <v>0</v>
      </c>
      <c r="B917" s="20" t="s">
        <v>318</v>
      </c>
      <c r="C917" s="21">
        <v>45</v>
      </c>
      <c r="D917" s="21">
        <v>185.999714676</v>
      </c>
      <c r="E917" s="21">
        <v>60.999906426000003</v>
      </c>
      <c r="F917" s="19">
        <v>104</v>
      </c>
      <c r="G917">
        <v>0</v>
      </c>
      <c r="H917" s="21">
        <v>0</v>
      </c>
      <c r="I917" s="21">
        <v>87.000069600000003</v>
      </c>
      <c r="J917" s="21">
        <v>19.7</v>
      </c>
      <c r="K917" s="21">
        <v>0.82758620689655182</v>
      </c>
      <c r="L917" s="21">
        <v>3</v>
      </c>
      <c r="M917" s="21">
        <v>100</v>
      </c>
      <c r="N917" s="21">
        <v>2018</v>
      </c>
    </row>
    <row r="918" spans="1:14" x14ac:dyDescent="0.25">
      <c r="A918" s="20">
        <v>0</v>
      </c>
      <c r="B918" s="20" t="s">
        <v>318</v>
      </c>
      <c r="C918" s="21">
        <v>55</v>
      </c>
      <c r="D918" s="21">
        <v>215.99966865600001</v>
      </c>
      <c r="E918" s="21">
        <v>99.999846600000012</v>
      </c>
      <c r="F918" s="19">
        <v>102</v>
      </c>
      <c r="G918">
        <v>0</v>
      </c>
      <c r="H918" s="21">
        <v>0</v>
      </c>
      <c r="I918" s="21">
        <v>103.0000824</v>
      </c>
      <c r="J918" s="21">
        <v>21</v>
      </c>
      <c r="K918" s="21">
        <v>0.78378378378378366</v>
      </c>
      <c r="L918" s="21">
        <v>3</v>
      </c>
      <c r="M918" s="21">
        <v>93</v>
      </c>
      <c r="N918" s="21">
        <v>2018</v>
      </c>
    </row>
    <row r="919" spans="1:14" x14ac:dyDescent="0.25">
      <c r="A919" s="20">
        <v>1</v>
      </c>
      <c r="B919" s="20" t="s">
        <v>318</v>
      </c>
      <c r="C919" s="21">
        <v>54</v>
      </c>
      <c r="D919" s="21">
        <v>118.999817454</v>
      </c>
      <c r="E919" s="21">
        <v>36.999943242000001</v>
      </c>
      <c r="F919" s="19">
        <v>120</v>
      </c>
      <c r="G919">
        <v>0</v>
      </c>
      <c r="H919" s="21">
        <v>1</v>
      </c>
      <c r="I919" s="21">
        <v>90.000071999999989</v>
      </c>
      <c r="J919" s="21">
        <v>36.5</v>
      </c>
      <c r="K919" s="21">
        <v>1.0217391304347825</v>
      </c>
      <c r="L919" s="21">
        <v>3</v>
      </c>
      <c r="M919" s="21">
        <v>57</v>
      </c>
      <c r="N919" s="21">
        <v>2018</v>
      </c>
    </row>
    <row r="920" spans="1:14" x14ac:dyDescent="0.25">
      <c r="A920" s="20">
        <v>0</v>
      </c>
      <c r="B920" s="20" t="s">
        <v>318</v>
      </c>
      <c r="C920" s="21">
        <v>56</v>
      </c>
      <c r="D920" s="21">
        <v>177.99972694800002</v>
      </c>
      <c r="E920" s="21">
        <v>56.999912561999999</v>
      </c>
      <c r="F920" s="19">
        <v>132</v>
      </c>
      <c r="G920">
        <v>1</v>
      </c>
      <c r="H920" s="21">
        <v>0</v>
      </c>
      <c r="I920" s="21">
        <v>120.000096</v>
      </c>
      <c r="J920" s="21">
        <v>32.200000000000003</v>
      </c>
      <c r="K920" s="21">
        <v>0.91124260355029596</v>
      </c>
      <c r="L920" s="21">
        <v>3</v>
      </c>
      <c r="M920" s="21">
        <v>70</v>
      </c>
      <c r="N920" s="21">
        <v>2018</v>
      </c>
    </row>
    <row r="921" spans="1:14" x14ac:dyDescent="0.25">
      <c r="A921" s="20">
        <v>0</v>
      </c>
      <c r="B921" s="20" t="s">
        <v>318</v>
      </c>
      <c r="C921" s="21">
        <v>48</v>
      </c>
      <c r="D921" s="21">
        <v>155.99976069600001</v>
      </c>
      <c r="E921" s="21">
        <v>57.999911028</v>
      </c>
      <c r="F921" s="19">
        <v>120</v>
      </c>
      <c r="G921">
        <v>0</v>
      </c>
      <c r="H921" s="21">
        <v>0</v>
      </c>
      <c r="I921" s="21">
        <v>82.000065599999999</v>
      </c>
      <c r="J921" s="21">
        <v>18.3</v>
      </c>
      <c r="K921" s="21">
        <v>0.82835820895522383</v>
      </c>
      <c r="L921" s="21">
        <v>3</v>
      </c>
      <c r="M921" s="21">
        <v>94</v>
      </c>
      <c r="N921" s="21">
        <v>2018</v>
      </c>
    </row>
    <row r="922" spans="1:14" x14ac:dyDescent="0.25">
      <c r="A922" s="20">
        <v>1</v>
      </c>
      <c r="B922" s="20" t="s">
        <v>318</v>
      </c>
      <c r="C922" s="21">
        <v>43</v>
      </c>
      <c r="D922" s="21">
        <v>206.99968246200001</v>
      </c>
      <c r="E922" s="21">
        <v>45.999929435999995</v>
      </c>
      <c r="F922" s="19">
        <v>120</v>
      </c>
      <c r="G922">
        <v>0</v>
      </c>
      <c r="H922" s="21">
        <v>0</v>
      </c>
      <c r="I922" s="21">
        <v>78.00006239999999</v>
      </c>
      <c r="J922" s="21">
        <v>25.3</v>
      </c>
      <c r="K922" s="21">
        <v>0.93333333333333335</v>
      </c>
      <c r="L922" s="21">
        <v>3</v>
      </c>
      <c r="M922" s="21">
        <v>85</v>
      </c>
      <c r="N922" s="21">
        <v>2018</v>
      </c>
    </row>
  </sheetData>
  <sortState xmlns:xlrd2="http://schemas.microsoft.com/office/spreadsheetml/2017/richdata2" ref="A2:R922">
    <sortCondition ref="N1"/>
  </sortState>
  <conditionalFormatting sqref="C923:C2479 C6:C308">
    <cfRule type="containsText" dxfId="23" priority="29" operator="containsText" text="High">
      <formula>NOT(ISERROR(SEARCH("High",C6)))</formula>
    </cfRule>
    <cfRule type="containsText" dxfId="22" priority="30" operator="containsText" text="Intermediate">
      <formula>NOT(ISERROR(SEARCH("Intermediate",C6)))</formula>
    </cfRule>
    <cfRule type="containsText" dxfId="21" priority="31" operator="containsText" text="Borderline">
      <formula>NOT(ISERROR(SEARCH("Borderline",C6)))</formula>
    </cfRule>
    <cfRule type="containsText" dxfId="20" priority="32" operator="containsText" text="Low">
      <formula>NOT(ISERROR(SEARCH("Low",C6)))</formula>
    </cfRule>
  </conditionalFormatting>
  <conditionalFormatting sqref="S3:S311">
    <cfRule type="containsText" dxfId="19" priority="9" operator="containsText" text="High">
      <formula>NOT(ISERROR(SEARCH("High",S3)))</formula>
    </cfRule>
    <cfRule type="containsText" dxfId="18" priority="10" operator="containsText" text="Intermediate">
      <formula>NOT(ISERROR(SEARCH("Intermediate",S3)))</formula>
    </cfRule>
    <cfRule type="containsText" dxfId="17" priority="11" operator="containsText" text="Borderline">
      <formula>NOT(ISERROR(SEARCH("Borderline",S3)))</formula>
    </cfRule>
    <cfRule type="containsText" dxfId="16" priority="12" operator="containsText" text="Low">
      <formula>NOT(ISERROR(SEARCH("Low",S3)))</formula>
    </cfRule>
  </conditionalFormatting>
  <conditionalFormatting sqref="C313:C615">
    <cfRule type="containsText" dxfId="15" priority="5" operator="containsText" text="High">
      <formula>NOT(ISERROR(SEARCH("High",C313)))</formula>
    </cfRule>
    <cfRule type="containsText" dxfId="14" priority="6" operator="containsText" text="Intermediate">
      <formula>NOT(ISERROR(SEARCH("Intermediate",C313)))</formula>
    </cfRule>
    <cfRule type="containsText" dxfId="13" priority="7" operator="containsText" text="Borderline">
      <formula>NOT(ISERROR(SEARCH("Borderline",C313)))</formula>
    </cfRule>
    <cfRule type="containsText" dxfId="12" priority="8" operator="containsText" text="Low">
      <formula>NOT(ISERROR(SEARCH("Low",C313)))</formula>
    </cfRule>
  </conditionalFormatting>
  <conditionalFormatting sqref="C620:C922">
    <cfRule type="containsText" dxfId="11" priority="1" operator="containsText" text="High">
      <formula>NOT(ISERROR(SEARCH("High",C620)))</formula>
    </cfRule>
    <cfRule type="containsText" dxfId="10" priority="2" operator="containsText" text="Intermediate">
      <formula>NOT(ISERROR(SEARCH("Intermediate",C620)))</formula>
    </cfRule>
    <cfRule type="containsText" dxfId="9" priority="3" operator="containsText" text="Borderline">
      <formula>NOT(ISERROR(SEARCH("Borderline",C620)))</formula>
    </cfRule>
    <cfRule type="containsText" dxfId="8" priority="4" operator="containsText" text="Low">
      <formula>NOT(ISERROR(SEARCH("Low",C620)))</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13BFD-5452-48A0-9C69-5D8F52520A12}">
  <sheetPr codeName="Sheet6"/>
  <dimension ref="A1:BM655"/>
  <sheetViews>
    <sheetView zoomScale="98" zoomScaleNormal="98" workbookViewId="0">
      <selection activeCell="E1" sqref="E1:AS9"/>
    </sheetView>
  </sheetViews>
  <sheetFormatPr defaultRowHeight="15" x14ac:dyDescent="0.25"/>
  <cols>
    <col min="1" max="1" width="16.85546875" bestFit="1" customWidth="1"/>
    <col min="2" max="2" width="24.7109375" bestFit="1" customWidth="1"/>
    <col min="3" max="3" width="9.140625" hidden="1" customWidth="1"/>
    <col min="5" max="46" width="9.140625" customWidth="1"/>
  </cols>
  <sheetData>
    <row r="1" spans="1:65" x14ac:dyDescent="0.25">
      <c r="B1" t="str">
        <f>CONCATENATE("Average Disease Risk ",C1)</f>
        <v>Average Disease Risk 2016</v>
      </c>
      <c r="C1">
        <v>2016</v>
      </c>
      <c r="D1" s="21"/>
      <c r="E1" s="25"/>
      <c r="F1" s="26" t="s">
        <v>192</v>
      </c>
      <c r="G1" s="25"/>
      <c r="H1" s="26" t="s">
        <v>193</v>
      </c>
      <c r="I1" s="25"/>
      <c r="J1" s="26" t="s">
        <v>194</v>
      </c>
      <c r="K1" s="25"/>
      <c r="L1" s="26" t="s">
        <v>195</v>
      </c>
      <c r="M1" s="25"/>
      <c r="N1" s="26" t="s">
        <v>330</v>
      </c>
      <c r="O1" s="25"/>
      <c r="P1" s="26" t="s">
        <v>331</v>
      </c>
      <c r="Q1" s="25"/>
      <c r="R1" s="26" t="s">
        <v>332</v>
      </c>
      <c r="S1" s="25"/>
      <c r="T1" s="26" t="s">
        <v>333</v>
      </c>
      <c r="U1" s="25"/>
      <c r="V1" s="26" t="s">
        <v>334</v>
      </c>
      <c r="W1" s="25"/>
      <c r="X1" s="26" t="s">
        <v>28</v>
      </c>
      <c r="Y1" s="25"/>
      <c r="Z1" s="25" t="s">
        <v>336</v>
      </c>
      <c r="AA1" s="25"/>
      <c r="AB1" s="25" t="s">
        <v>29</v>
      </c>
      <c r="AC1" s="25"/>
      <c r="AD1" s="25" t="s">
        <v>309</v>
      </c>
      <c r="AE1" s="25"/>
      <c r="AF1" s="25" t="s">
        <v>337</v>
      </c>
      <c r="AG1" s="25"/>
      <c r="AH1" s="25" t="s">
        <v>319</v>
      </c>
      <c r="AI1" s="25"/>
      <c r="AJ1" s="25" t="s">
        <v>301</v>
      </c>
      <c r="AK1" s="25"/>
      <c r="AL1" s="25" t="s">
        <v>338</v>
      </c>
      <c r="AM1" s="25"/>
      <c r="AN1" s="25" t="s">
        <v>1</v>
      </c>
      <c r="AO1" s="25"/>
      <c r="AP1" s="25" t="s">
        <v>2</v>
      </c>
      <c r="AQ1" s="25"/>
      <c r="AR1" s="25" t="s">
        <v>335</v>
      </c>
      <c r="AS1" s="25"/>
      <c r="AT1" s="27" t="s">
        <v>339</v>
      </c>
      <c r="AU1" s="27"/>
      <c r="AV1" s="21"/>
      <c r="AW1" s="21"/>
      <c r="AX1" s="21"/>
      <c r="AY1" s="21"/>
      <c r="AZ1" s="21"/>
      <c r="BA1" s="21"/>
      <c r="BB1" s="21"/>
      <c r="BC1" s="21"/>
      <c r="BD1" s="21"/>
      <c r="BE1" s="21"/>
      <c r="BF1" s="21"/>
      <c r="BG1" s="21"/>
      <c r="BH1" s="21"/>
    </row>
    <row r="2" spans="1:65" x14ac:dyDescent="0.25">
      <c r="A2" t="s">
        <v>201</v>
      </c>
      <c r="B2">
        <v>0.53516168318937163</v>
      </c>
      <c r="D2" s="21"/>
      <c r="E2" s="25">
        <v>2016</v>
      </c>
      <c r="F2" s="25">
        <v>0.53516168318937163</v>
      </c>
      <c r="G2" s="25">
        <v>2016</v>
      </c>
      <c r="H2" s="25">
        <v>6.1077219710904636E-2</v>
      </c>
      <c r="I2" s="25">
        <v>2016</v>
      </c>
      <c r="J2" s="25">
        <v>0.35396062381518262</v>
      </c>
      <c r="K2" s="25">
        <v>2016</v>
      </c>
      <c r="L2" s="25">
        <v>0.21578530641105559</v>
      </c>
      <c r="M2" s="25">
        <v>2016</v>
      </c>
      <c r="N2" s="25">
        <v>3.9554986797904937E-2</v>
      </c>
      <c r="O2" s="25">
        <v>2016</v>
      </c>
      <c r="P2" s="25">
        <v>3285.1361479720654</v>
      </c>
      <c r="Q2" s="25">
        <v>2016</v>
      </c>
      <c r="R2" s="25">
        <v>904.99450193822088</v>
      </c>
      <c r="S2" s="25">
        <v>2016</v>
      </c>
      <c r="T2" s="25">
        <v>1038.064284580445</v>
      </c>
      <c r="U2" s="25">
        <v>2016</v>
      </c>
      <c r="V2" s="25">
        <v>737.98392999256532</v>
      </c>
      <c r="W2" s="25">
        <v>2016</v>
      </c>
      <c r="X2" s="25">
        <v>187.28635765342676</v>
      </c>
      <c r="Y2" s="25">
        <v>2016</v>
      </c>
      <c r="Z2" s="25">
        <v>8.1433224755700326</v>
      </c>
      <c r="AA2" s="25">
        <v>2016</v>
      </c>
      <c r="AB2" s="25">
        <v>61.879383904241017</v>
      </c>
      <c r="AC2" s="25">
        <v>2016</v>
      </c>
      <c r="AD2" s="25">
        <v>116.05537459283387</v>
      </c>
      <c r="AE2" s="25">
        <v>2016</v>
      </c>
      <c r="AF2" s="25">
        <v>18.241042345276874</v>
      </c>
      <c r="AG2" s="25">
        <v>2016</v>
      </c>
      <c r="AH2" s="25">
        <v>3.2573289902280131</v>
      </c>
      <c r="AI2" s="25">
        <v>2016</v>
      </c>
      <c r="AJ2" s="25">
        <v>93.746003335504938</v>
      </c>
      <c r="AK2" s="25">
        <v>2016</v>
      </c>
      <c r="AL2" s="25">
        <v>18.892508143322477</v>
      </c>
      <c r="AM2" s="25">
        <v>2016</v>
      </c>
      <c r="AN2" s="25">
        <v>27.283387622149849</v>
      </c>
      <c r="AO2" s="25">
        <v>2016</v>
      </c>
      <c r="AP2" s="25">
        <v>0.86815263760736128</v>
      </c>
      <c r="AQ2" s="25">
        <v>2016</v>
      </c>
      <c r="AR2" s="25">
        <v>82.309446254071659</v>
      </c>
      <c r="AS2" s="25">
        <v>2016</v>
      </c>
      <c r="AT2" s="27">
        <v>8176.2896354622562</v>
      </c>
      <c r="AU2" s="21">
        <v>2016</v>
      </c>
      <c r="AV2" s="21"/>
      <c r="AW2" s="21"/>
      <c r="AX2" s="21"/>
      <c r="AY2" s="21"/>
      <c r="AZ2" s="21"/>
      <c r="BA2" s="21"/>
      <c r="BB2" s="21"/>
      <c r="BC2" s="21"/>
      <c r="BD2" s="21"/>
      <c r="BE2" s="21"/>
      <c r="BF2" s="21"/>
      <c r="BG2" s="21"/>
      <c r="BH2" s="21"/>
    </row>
    <row r="3" spans="1:65" x14ac:dyDescent="0.25">
      <c r="A3" t="s">
        <v>202</v>
      </c>
      <c r="B3">
        <v>6.1077219710904636E-2</v>
      </c>
      <c r="D3" s="21"/>
      <c r="E3" s="25">
        <v>2017</v>
      </c>
      <c r="F3" s="25">
        <v>0.5367248071164038</v>
      </c>
      <c r="G3" s="25">
        <v>2017</v>
      </c>
      <c r="H3" s="25">
        <v>6.1277499036801249E-2</v>
      </c>
      <c r="I3" s="25">
        <v>2017</v>
      </c>
      <c r="J3" s="25">
        <v>0.35654788335512599</v>
      </c>
      <c r="K3" s="25">
        <v>2017</v>
      </c>
      <c r="L3" s="25">
        <v>0.23561206956393743</v>
      </c>
      <c r="M3" s="25">
        <v>2017</v>
      </c>
      <c r="N3" s="25">
        <v>4.3300435202917945E-2</v>
      </c>
      <c r="O3" s="25">
        <v>2017</v>
      </c>
      <c r="P3" s="25">
        <v>3279.741139044891</v>
      </c>
      <c r="Q3" s="25">
        <v>2017</v>
      </c>
      <c r="R3" s="25">
        <v>894.92400239502774</v>
      </c>
      <c r="S3" s="25">
        <v>2017</v>
      </c>
      <c r="T3" s="25">
        <v>1034.2908573383609</v>
      </c>
      <c r="U3" s="25">
        <v>2017</v>
      </c>
      <c r="V3" s="25">
        <v>802.95695428169824</v>
      </c>
      <c r="W3" s="25">
        <v>2017</v>
      </c>
      <c r="X3" s="25">
        <v>190.6198374588505</v>
      </c>
      <c r="Y3" s="25">
        <v>2017</v>
      </c>
      <c r="Z3" s="25">
        <v>9.0909090909090917</v>
      </c>
      <c r="AA3" s="25">
        <v>2017</v>
      </c>
      <c r="AB3" s="25">
        <v>61.707697548038965</v>
      </c>
      <c r="AC3" s="25">
        <v>2017</v>
      </c>
      <c r="AD3" s="25">
        <v>116.35064935064935</v>
      </c>
      <c r="AE3" s="25">
        <v>2017</v>
      </c>
      <c r="AF3" s="25">
        <v>17.532467532467532</v>
      </c>
      <c r="AG3" s="25">
        <v>2017</v>
      </c>
      <c r="AH3" s="25">
        <v>3.2467532467532463</v>
      </c>
      <c r="AI3" s="25">
        <v>2017</v>
      </c>
      <c r="AJ3" s="25">
        <v>94.603971787012981</v>
      </c>
      <c r="AK3" s="25">
        <v>2017</v>
      </c>
      <c r="AL3" s="25">
        <v>20.454545454545457</v>
      </c>
      <c r="AM3" s="25">
        <v>2017</v>
      </c>
      <c r="AN3" s="25">
        <v>27.42792207792208</v>
      </c>
      <c r="AO3" s="25">
        <v>2017</v>
      </c>
      <c r="AP3" s="25">
        <v>0.8763668964211595</v>
      </c>
      <c r="AQ3" s="25">
        <v>2017</v>
      </c>
      <c r="AR3" s="25">
        <v>82.201298701298697</v>
      </c>
      <c r="AS3" s="25">
        <v>2017</v>
      </c>
      <c r="AT3" s="27">
        <v>8297.536981453999</v>
      </c>
      <c r="AU3" s="21">
        <v>2017</v>
      </c>
      <c r="AV3" s="21"/>
      <c r="AW3" s="21"/>
      <c r="AX3" s="21"/>
      <c r="AY3" s="21"/>
      <c r="AZ3" s="21"/>
      <c r="BA3" s="21"/>
      <c r="BB3" s="21"/>
      <c r="BC3" s="21"/>
      <c r="BD3" s="21"/>
      <c r="BE3" s="21"/>
      <c r="BF3" s="21"/>
      <c r="BG3" s="21"/>
      <c r="BH3" s="21"/>
    </row>
    <row r="4" spans="1:65" x14ac:dyDescent="0.25">
      <c r="A4" t="s">
        <v>203</v>
      </c>
      <c r="B4">
        <v>0.35396062381518262</v>
      </c>
      <c r="D4" s="21"/>
      <c r="E4" s="25">
        <v>2018</v>
      </c>
      <c r="F4" s="25">
        <v>0.54865903913665093</v>
      </c>
      <c r="G4" s="25">
        <v>2018</v>
      </c>
      <c r="H4" s="25">
        <v>6.300745072426174E-2</v>
      </c>
      <c r="I4" s="25">
        <v>2018</v>
      </c>
      <c r="J4" s="25">
        <v>0.35953622804743579</v>
      </c>
      <c r="K4" s="25">
        <v>2018</v>
      </c>
      <c r="L4" s="25">
        <v>0.22638573065640727</v>
      </c>
      <c r="M4" s="25">
        <v>2018</v>
      </c>
      <c r="N4" s="25">
        <v>4.7171781154637132E-2</v>
      </c>
      <c r="O4" s="25">
        <v>2018</v>
      </c>
      <c r="P4" s="25">
        <v>3338.815886054696</v>
      </c>
      <c r="Q4" s="25">
        <v>2018</v>
      </c>
      <c r="R4" s="25">
        <v>897.60626530350214</v>
      </c>
      <c r="S4" s="25">
        <v>2018</v>
      </c>
      <c r="T4" s="25">
        <v>1040.8274241292336</v>
      </c>
      <c r="U4" s="25">
        <v>2018</v>
      </c>
      <c r="V4" s="25">
        <v>868.77205993533573</v>
      </c>
      <c r="W4" s="25">
        <v>2018</v>
      </c>
      <c r="X4" s="25">
        <v>189.27243877613628</v>
      </c>
      <c r="Y4" s="25">
        <v>2018</v>
      </c>
      <c r="Z4" s="25">
        <v>8.7662337662337659</v>
      </c>
      <c r="AA4" s="25">
        <v>2018</v>
      </c>
      <c r="AB4" s="25">
        <v>61.483672560155838</v>
      </c>
      <c r="AC4" s="25">
        <v>2018</v>
      </c>
      <c r="AD4" s="25">
        <v>115.71428571428571</v>
      </c>
      <c r="AE4" s="25">
        <v>2018</v>
      </c>
      <c r="AF4" s="25">
        <v>23.376623376623375</v>
      </c>
      <c r="AG4" s="25">
        <v>2018</v>
      </c>
      <c r="AH4" s="25">
        <v>3.2467532467532463</v>
      </c>
      <c r="AI4" s="25">
        <v>2018</v>
      </c>
      <c r="AJ4" s="25">
        <v>95.55202397662346</v>
      </c>
      <c r="AK4" s="25">
        <v>2018</v>
      </c>
      <c r="AL4" s="25">
        <v>19.480519480519483</v>
      </c>
      <c r="AM4" s="25">
        <v>2018</v>
      </c>
      <c r="AN4" s="25">
        <v>27.411363636363646</v>
      </c>
      <c r="AO4" s="25">
        <v>2018</v>
      </c>
      <c r="AP4" s="25">
        <v>0.86195377938648465</v>
      </c>
      <c r="AQ4" s="25">
        <v>2018</v>
      </c>
      <c r="AR4" s="25">
        <v>88.483766233766232</v>
      </c>
      <c r="AS4" s="25">
        <v>2018</v>
      </c>
      <c r="AT4" s="27">
        <v>8378.224719858239</v>
      </c>
      <c r="AU4" s="21">
        <v>2018</v>
      </c>
      <c r="AV4" s="21"/>
      <c r="AW4" s="21"/>
      <c r="AX4" s="21"/>
      <c r="AY4" s="21"/>
      <c r="AZ4" s="21"/>
      <c r="BA4" s="21"/>
      <c r="BB4" s="21"/>
      <c r="BC4" s="21"/>
      <c r="BD4" s="21"/>
      <c r="BE4" s="21"/>
      <c r="BF4" s="21"/>
      <c r="BG4" s="21"/>
      <c r="BH4" s="21"/>
    </row>
    <row r="5" spans="1:65" x14ac:dyDescent="0.25">
      <c r="A5" t="s">
        <v>32</v>
      </c>
      <c r="B5">
        <v>0.21578530641105559</v>
      </c>
      <c r="E5" s="25"/>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1"/>
      <c r="AU5" s="21"/>
      <c r="AV5" s="21"/>
      <c r="AW5" s="21"/>
      <c r="AX5" s="21"/>
      <c r="AY5" s="21"/>
      <c r="AZ5" s="21"/>
    </row>
    <row r="6" spans="1:65" x14ac:dyDescent="0.25">
      <c r="A6" t="s">
        <v>322</v>
      </c>
      <c r="B6">
        <v>3.9554986797904937E-2</v>
      </c>
      <c r="E6" s="25"/>
      <c r="F6" s="26"/>
      <c r="G6" s="26"/>
      <c r="H6" s="26"/>
      <c r="I6" s="26"/>
      <c r="J6" s="25"/>
      <c r="K6" s="28"/>
      <c r="L6" s="28"/>
      <c r="M6" s="28"/>
      <c r="N6" s="28"/>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1"/>
      <c r="AU6" s="21"/>
      <c r="AV6" s="21"/>
      <c r="AW6" s="21"/>
      <c r="AX6" s="21"/>
      <c r="AY6" s="21"/>
      <c r="AZ6" s="21"/>
    </row>
    <row r="7" spans="1:65" x14ac:dyDescent="0.25">
      <c r="E7" s="25"/>
      <c r="F7" s="26"/>
      <c r="G7" s="26"/>
      <c r="H7" s="26"/>
      <c r="I7" s="26"/>
      <c r="J7" s="25"/>
      <c r="K7" s="28"/>
      <c r="L7" s="28"/>
      <c r="M7" s="28"/>
      <c r="N7" s="28"/>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V7" s="11"/>
      <c r="BF7" s="11"/>
    </row>
    <row r="8" spans="1:65" x14ac:dyDescent="0.25">
      <c r="B8" t="str">
        <f>CONCATENATE("Average Disease Cost ",C8)</f>
        <v>Average Disease Cost 2016</v>
      </c>
      <c r="C8">
        <v>2016</v>
      </c>
      <c r="E8" s="25"/>
      <c r="F8" s="26"/>
      <c r="G8" s="26"/>
      <c r="H8" s="26"/>
      <c r="I8" s="26"/>
      <c r="J8" s="25"/>
      <c r="K8" s="28"/>
      <c r="L8" s="28"/>
      <c r="M8" s="28"/>
      <c r="N8" s="28"/>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U8" s="12"/>
      <c r="BM8" s="12"/>
    </row>
    <row r="9" spans="1:65" x14ac:dyDescent="0.25">
      <c r="A9" t="s">
        <v>201</v>
      </c>
      <c r="B9">
        <v>3285.1361479720654</v>
      </c>
      <c r="E9" s="25"/>
      <c r="F9" s="26"/>
      <c r="G9" s="26"/>
      <c r="H9" s="26"/>
      <c r="I9" s="26"/>
      <c r="J9" s="25"/>
      <c r="K9" s="28"/>
      <c r="L9" s="28"/>
      <c r="M9" s="28"/>
      <c r="N9" s="28"/>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row>
    <row r="10" spans="1:65" x14ac:dyDescent="0.25">
      <c r="A10" t="s">
        <v>202</v>
      </c>
      <c r="B10">
        <v>904.99450193822088</v>
      </c>
      <c r="D10" s="19"/>
      <c r="E10" s="24" t="s">
        <v>311</v>
      </c>
      <c r="G10" s="19"/>
      <c r="H10" s="19"/>
      <c r="I10" s="19"/>
      <c r="J10" s="11"/>
      <c r="K10" s="11"/>
      <c r="L10" s="11"/>
      <c r="M10" s="11"/>
      <c r="N10" s="11"/>
      <c r="O10" s="24" t="s">
        <v>326</v>
      </c>
      <c r="X10" t="s">
        <v>327</v>
      </c>
    </row>
    <row r="11" spans="1:65" x14ac:dyDescent="0.25">
      <c r="A11" t="s">
        <v>203</v>
      </c>
      <c r="B11">
        <v>1038.064284580445</v>
      </c>
    </row>
    <row r="12" spans="1:65" x14ac:dyDescent="0.25">
      <c r="A12" t="s">
        <v>32</v>
      </c>
      <c r="B12">
        <v>2210.1107709789594</v>
      </c>
      <c r="E12" s="12" t="s">
        <v>323</v>
      </c>
      <c r="W12" s="12" t="s">
        <v>324</v>
      </c>
    </row>
    <row r="13" spans="1:65" x14ac:dyDescent="0.25">
      <c r="A13" t="s">
        <v>322</v>
      </c>
      <c r="B13">
        <v>737.98392999256532</v>
      </c>
    </row>
    <row r="15" spans="1:65" x14ac:dyDescent="0.25">
      <c r="B15" t="str">
        <f>CONCATENATE("Average Biometrics ",C15)</f>
        <v>Average Biometrics 2016</v>
      </c>
      <c r="C15">
        <v>2016</v>
      </c>
    </row>
    <row r="16" spans="1:65" x14ac:dyDescent="0.25">
      <c r="A16" t="s">
        <v>28</v>
      </c>
      <c r="B16">
        <v>187.28635765342676</v>
      </c>
    </row>
    <row r="17" spans="1:3" x14ac:dyDescent="0.25">
      <c r="A17" t="s">
        <v>320</v>
      </c>
      <c r="B17">
        <v>8.1433224755700326</v>
      </c>
    </row>
    <row r="18" spans="1:3" x14ac:dyDescent="0.25">
      <c r="A18" t="s">
        <v>29</v>
      </c>
      <c r="B18">
        <v>61.879383904241017</v>
      </c>
    </row>
    <row r="19" spans="1:3" x14ac:dyDescent="0.25">
      <c r="A19" t="s">
        <v>30</v>
      </c>
      <c r="B19">
        <v>116.05537459283387</v>
      </c>
    </row>
    <row r="20" spans="1:3" x14ac:dyDescent="0.25">
      <c r="A20" t="s">
        <v>321</v>
      </c>
      <c r="B20">
        <v>18.241042345276874</v>
      </c>
    </row>
    <row r="21" spans="1:3" x14ac:dyDescent="0.25">
      <c r="A21" t="s">
        <v>319</v>
      </c>
      <c r="B21">
        <v>3.2573289902280131</v>
      </c>
    </row>
    <row r="22" spans="1:3" x14ac:dyDescent="0.25">
      <c r="A22" t="s">
        <v>301</v>
      </c>
      <c r="B22">
        <v>93.746003335504938</v>
      </c>
    </row>
    <row r="23" spans="1:3" x14ac:dyDescent="0.25">
      <c r="A23" t="s">
        <v>325</v>
      </c>
      <c r="B23">
        <v>18.892508143322477</v>
      </c>
    </row>
    <row r="24" spans="1:3" x14ac:dyDescent="0.25">
      <c r="A24" t="s">
        <v>1</v>
      </c>
      <c r="B24">
        <v>27.283387622149849</v>
      </c>
    </row>
    <row r="25" spans="1:3" x14ac:dyDescent="0.25">
      <c r="A25" t="s">
        <v>2</v>
      </c>
      <c r="B25">
        <v>0.86815263760736128</v>
      </c>
    </row>
    <row r="26" spans="1:3" x14ac:dyDescent="0.25">
      <c r="A26" t="s">
        <v>310</v>
      </c>
      <c r="B26">
        <v>82.309446254071659</v>
      </c>
    </row>
    <row r="28" spans="1:3" x14ac:dyDescent="0.25">
      <c r="B28" t="str">
        <f>CONCATENATE("Average Disease Risk ",C28)</f>
        <v>Average Disease Risk 2017</v>
      </c>
      <c r="C28">
        <v>2017</v>
      </c>
    </row>
    <row r="29" spans="1:3" x14ac:dyDescent="0.25">
      <c r="A29" t="s">
        <v>201</v>
      </c>
      <c r="B29">
        <v>0.5367248071164038</v>
      </c>
    </row>
    <row r="30" spans="1:3" x14ac:dyDescent="0.25">
      <c r="A30" t="s">
        <v>202</v>
      </c>
      <c r="B30">
        <v>6.1277499036801249E-2</v>
      </c>
    </row>
    <row r="31" spans="1:3" x14ac:dyDescent="0.25">
      <c r="A31" t="s">
        <v>203</v>
      </c>
      <c r="B31">
        <v>0.35654788335512599</v>
      </c>
    </row>
    <row r="32" spans="1:3" x14ac:dyDescent="0.25">
      <c r="A32" t="s">
        <v>32</v>
      </c>
      <c r="B32">
        <v>0.23561206956393743</v>
      </c>
    </row>
    <row r="33" spans="1:54" x14ac:dyDescent="0.25">
      <c r="A33" t="s">
        <v>322</v>
      </c>
      <c r="B33">
        <v>4.3300435202917945E-2</v>
      </c>
    </row>
    <row r="35" spans="1:54" x14ac:dyDescent="0.25">
      <c r="B35" t="str">
        <f>CONCATENATE("Average Disease Cost ",C35)</f>
        <v>Average Disease Cost 2017</v>
      </c>
      <c r="C35">
        <v>2017</v>
      </c>
    </row>
    <row r="36" spans="1:54" x14ac:dyDescent="0.25">
      <c r="A36" t="s">
        <v>201</v>
      </c>
      <c r="B36">
        <v>3279.741139044891</v>
      </c>
    </row>
    <row r="37" spans="1:54" x14ac:dyDescent="0.25">
      <c r="A37" t="s">
        <v>202</v>
      </c>
      <c r="B37">
        <v>894.92400239502774</v>
      </c>
    </row>
    <row r="38" spans="1:54" x14ac:dyDescent="0.25">
      <c r="A38" t="s">
        <v>203</v>
      </c>
      <c r="B38">
        <v>1034.2908573383609</v>
      </c>
    </row>
    <row r="39" spans="1:54" x14ac:dyDescent="0.25">
      <c r="A39" t="s">
        <v>32</v>
      </c>
      <c r="B39">
        <v>2285.6240283940215</v>
      </c>
    </row>
    <row r="40" spans="1:54" x14ac:dyDescent="0.25">
      <c r="A40" t="s">
        <v>322</v>
      </c>
      <c r="B40">
        <v>802.95695428169824</v>
      </c>
    </row>
    <row r="42" spans="1:54" x14ac:dyDescent="0.25">
      <c r="B42" t="str">
        <f>CONCATENATE("Average Biometrics ",C42)</f>
        <v>Average Biometrics 2017</v>
      </c>
      <c r="C42">
        <v>2017</v>
      </c>
    </row>
    <row r="43" spans="1:54" x14ac:dyDescent="0.25">
      <c r="A43" t="s">
        <v>28</v>
      </c>
      <c r="B43">
        <v>190.6198374588505</v>
      </c>
    </row>
    <row r="44" spans="1:54" x14ac:dyDescent="0.25">
      <c r="A44" t="s">
        <v>320</v>
      </c>
      <c r="B44">
        <v>9.0909090909090917</v>
      </c>
    </row>
    <row r="45" spans="1:54" x14ac:dyDescent="0.25">
      <c r="A45" t="s">
        <v>29</v>
      </c>
      <c r="B45">
        <v>61.707697548038965</v>
      </c>
      <c r="AU45" s="11"/>
      <c r="AV45" s="11"/>
      <c r="AW45" s="11"/>
      <c r="AX45" s="11"/>
      <c r="AY45" s="11"/>
      <c r="AZ45" s="11"/>
      <c r="BA45" s="11"/>
      <c r="BB45" s="11"/>
    </row>
    <row r="46" spans="1:54" x14ac:dyDescent="0.25">
      <c r="A46" t="s">
        <v>30</v>
      </c>
      <c r="B46">
        <v>116.35064935064935</v>
      </c>
    </row>
    <row r="47" spans="1:54" x14ac:dyDescent="0.25">
      <c r="A47" t="s">
        <v>321</v>
      </c>
      <c r="B47">
        <v>17.532467532467532</v>
      </c>
    </row>
    <row r="48" spans="1:54" x14ac:dyDescent="0.25">
      <c r="A48" t="s">
        <v>319</v>
      </c>
      <c r="B48">
        <v>3.2467532467532463</v>
      </c>
    </row>
    <row r="49" spans="1:3" x14ac:dyDescent="0.25">
      <c r="A49" t="s">
        <v>301</v>
      </c>
      <c r="B49">
        <v>94.603971787012981</v>
      </c>
    </row>
    <row r="50" spans="1:3" x14ac:dyDescent="0.25">
      <c r="A50" t="s">
        <v>325</v>
      </c>
      <c r="B50">
        <v>20.454545454545457</v>
      </c>
    </row>
    <row r="51" spans="1:3" x14ac:dyDescent="0.25">
      <c r="A51" t="s">
        <v>1</v>
      </c>
      <c r="B51">
        <v>27.42792207792208</v>
      </c>
    </row>
    <row r="52" spans="1:3" x14ac:dyDescent="0.25">
      <c r="A52" t="s">
        <v>2</v>
      </c>
      <c r="B52">
        <v>0.8763668964211595</v>
      </c>
    </row>
    <row r="53" spans="1:3" x14ac:dyDescent="0.25">
      <c r="A53" t="s">
        <v>310</v>
      </c>
      <c r="B53">
        <v>82.201298701298697</v>
      </c>
    </row>
    <row r="55" spans="1:3" x14ac:dyDescent="0.25">
      <c r="B55" t="str">
        <f>CONCATENATE("Average Disease Risk ",C55)</f>
        <v>Average Disease Risk 2018</v>
      </c>
      <c r="C55">
        <v>2018</v>
      </c>
    </row>
    <row r="56" spans="1:3" x14ac:dyDescent="0.25">
      <c r="A56" t="s">
        <v>201</v>
      </c>
      <c r="B56">
        <v>0.54865903913665093</v>
      </c>
    </row>
    <row r="57" spans="1:3" x14ac:dyDescent="0.25">
      <c r="A57" t="s">
        <v>202</v>
      </c>
      <c r="B57">
        <v>6.300745072426174E-2</v>
      </c>
    </row>
    <row r="58" spans="1:3" x14ac:dyDescent="0.25">
      <c r="A58" t="s">
        <v>203</v>
      </c>
      <c r="B58">
        <v>0.35953622804743579</v>
      </c>
    </row>
    <row r="59" spans="1:3" x14ac:dyDescent="0.25">
      <c r="A59" t="s">
        <v>32</v>
      </c>
      <c r="B59">
        <v>0.22638573065640727</v>
      </c>
    </row>
    <row r="60" spans="1:3" x14ac:dyDescent="0.25">
      <c r="A60" t="s">
        <v>322</v>
      </c>
      <c r="B60">
        <v>4.7171781154637132E-2</v>
      </c>
    </row>
    <row r="62" spans="1:3" x14ac:dyDescent="0.25">
      <c r="B62" t="str">
        <f>CONCATENATE("Average Disease Cost ",C62)</f>
        <v>Average Disease Cost 2018</v>
      </c>
      <c r="C62">
        <v>2018</v>
      </c>
    </row>
    <row r="63" spans="1:3" x14ac:dyDescent="0.25">
      <c r="A63" t="s">
        <v>201</v>
      </c>
      <c r="B63">
        <v>3338.815886054696</v>
      </c>
    </row>
    <row r="64" spans="1:3" x14ac:dyDescent="0.25">
      <c r="A64" t="s">
        <v>202</v>
      </c>
      <c r="B64">
        <v>897.60626530350214</v>
      </c>
    </row>
    <row r="65" spans="1:3" x14ac:dyDescent="0.25">
      <c r="A65" t="s">
        <v>203</v>
      </c>
      <c r="B65">
        <v>1040.8274241292336</v>
      </c>
    </row>
    <row r="66" spans="1:3" x14ac:dyDescent="0.25">
      <c r="A66" t="s">
        <v>32</v>
      </c>
      <c r="B66">
        <v>2232.2030844354722</v>
      </c>
    </row>
    <row r="67" spans="1:3" x14ac:dyDescent="0.25">
      <c r="A67" t="s">
        <v>322</v>
      </c>
      <c r="B67">
        <v>868.77205993533573</v>
      </c>
    </row>
    <row r="69" spans="1:3" x14ac:dyDescent="0.25">
      <c r="B69" t="str">
        <f>CONCATENATE("Average Biometrics ",C69)</f>
        <v>Average Biometrics 2018</v>
      </c>
      <c r="C69">
        <v>2018</v>
      </c>
    </row>
    <row r="70" spans="1:3" x14ac:dyDescent="0.25">
      <c r="A70" t="s">
        <v>28</v>
      </c>
      <c r="B70">
        <v>189.27243877613628</v>
      </c>
    </row>
    <row r="71" spans="1:3" x14ac:dyDescent="0.25">
      <c r="A71" t="s">
        <v>320</v>
      </c>
      <c r="B71">
        <v>8.7662337662337659</v>
      </c>
    </row>
    <row r="72" spans="1:3" x14ac:dyDescent="0.25">
      <c r="A72" t="s">
        <v>29</v>
      </c>
      <c r="B72">
        <v>61.483672560155838</v>
      </c>
    </row>
    <row r="73" spans="1:3" x14ac:dyDescent="0.25">
      <c r="A73" t="s">
        <v>30</v>
      </c>
      <c r="B73">
        <v>115.71428571428571</v>
      </c>
    </row>
    <row r="74" spans="1:3" x14ac:dyDescent="0.25">
      <c r="A74" t="s">
        <v>321</v>
      </c>
      <c r="B74">
        <v>23.376623376623375</v>
      </c>
    </row>
    <row r="75" spans="1:3" x14ac:dyDescent="0.25">
      <c r="A75" t="s">
        <v>319</v>
      </c>
      <c r="B75">
        <v>3.2467532467532463</v>
      </c>
    </row>
    <row r="76" spans="1:3" x14ac:dyDescent="0.25">
      <c r="A76" t="s">
        <v>301</v>
      </c>
      <c r="B76">
        <v>95.55202397662346</v>
      </c>
    </row>
    <row r="77" spans="1:3" x14ac:dyDescent="0.25">
      <c r="A77" t="s">
        <v>325</v>
      </c>
      <c r="B77">
        <v>19.480519480519483</v>
      </c>
    </row>
    <row r="78" spans="1:3" x14ac:dyDescent="0.25">
      <c r="A78" t="s">
        <v>1</v>
      </c>
      <c r="B78">
        <v>27.411363636363646</v>
      </c>
    </row>
    <row r="79" spans="1:3" x14ac:dyDescent="0.25">
      <c r="A79" t="s">
        <v>2</v>
      </c>
      <c r="B79">
        <v>0.86195377938648465</v>
      </c>
    </row>
    <row r="80" spans="1:3" x14ac:dyDescent="0.25">
      <c r="A80" t="s">
        <v>310</v>
      </c>
      <c r="B80">
        <v>88.483766233766232</v>
      </c>
    </row>
    <row r="616" spans="5:35" x14ac:dyDescent="0.25">
      <c r="E616" s="21"/>
      <c r="F616" s="21"/>
      <c r="G616" s="21"/>
      <c r="H616" s="21"/>
      <c r="I616" s="21"/>
      <c r="J616" s="21"/>
      <c r="K616" s="21"/>
      <c r="L616" s="21"/>
      <c r="M616" s="21"/>
      <c r="N616" s="21"/>
      <c r="O616" s="21"/>
      <c r="P616" s="21"/>
      <c r="Q616" s="21"/>
      <c r="R616" s="21"/>
      <c r="S616" s="21"/>
      <c r="T616" s="21"/>
      <c r="U616" s="21"/>
      <c r="V616" s="21"/>
      <c r="W616" s="21"/>
      <c r="X616" s="21"/>
      <c r="Y616" s="21"/>
      <c r="Z616" s="21"/>
      <c r="AA616" s="21"/>
      <c r="AB616" s="21"/>
      <c r="AC616" s="21"/>
      <c r="AD616" s="21"/>
      <c r="AE616" s="21"/>
      <c r="AF616" s="21"/>
      <c r="AG616" s="21"/>
      <c r="AH616" s="21"/>
      <c r="AI616" s="21"/>
    </row>
    <row r="617" spans="5:35" x14ac:dyDescent="0.25">
      <c r="E617" s="21"/>
      <c r="F617" s="21"/>
      <c r="G617" s="21"/>
      <c r="H617" s="21"/>
      <c r="I617" s="21"/>
      <c r="J617" s="21"/>
      <c r="K617" s="21"/>
      <c r="L617" s="21"/>
      <c r="M617" s="21"/>
      <c r="N617" s="21"/>
      <c r="O617" s="21"/>
      <c r="P617" s="21"/>
      <c r="Q617" s="21"/>
      <c r="R617" s="21"/>
      <c r="S617" s="21"/>
      <c r="T617" s="21"/>
      <c r="U617" s="21"/>
      <c r="V617" s="21"/>
      <c r="W617" s="21"/>
      <c r="X617" s="21"/>
      <c r="Y617" s="21"/>
      <c r="Z617" s="21"/>
      <c r="AA617" s="21"/>
      <c r="AB617" s="21"/>
      <c r="AC617" s="21"/>
      <c r="AD617" s="21"/>
      <c r="AE617" s="21"/>
      <c r="AF617" s="21"/>
      <c r="AG617" s="21"/>
      <c r="AH617" s="21"/>
      <c r="AI617" s="21"/>
    </row>
    <row r="618" spans="5:35" x14ac:dyDescent="0.25">
      <c r="E618" s="21"/>
      <c r="F618" s="21"/>
      <c r="G618" s="21"/>
      <c r="H618" s="21"/>
      <c r="I618" s="21"/>
      <c r="J618" s="21"/>
      <c r="K618" s="21"/>
      <c r="L618" s="21"/>
      <c r="M618" s="21"/>
      <c r="N618" s="21"/>
      <c r="O618" s="21"/>
      <c r="P618" s="21"/>
      <c r="Q618" s="21"/>
      <c r="R618" s="21"/>
      <c r="S618" s="21"/>
      <c r="T618" s="21"/>
      <c r="U618" s="21"/>
      <c r="V618" s="21"/>
      <c r="W618" s="21"/>
      <c r="X618" s="21"/>
      <c r="Y618" s="21"/>
      <c r="Z618" s="21"/>
      <c r="AA618" s="21"/>
      <c r="AB618" s="21"/>
      <c r="AC618" s="21"/>
      <c r="AD618" s="21"/>
      <c r="AE618" s="21"/>
      <c r="AF618" s="21"/>
      <c r="AG618" s="21"/>
      <c r="AH618" s="21"/>
      <c r="AI618" s="21"/>
    </row>
    <row r="619" spans="5:35" x14ac:dyDescent="0.25">
      <c r="E619" s="21"/>
      <c r="F619" s="21"/>
      <c r="G619" s="21"/>
      <c r="H619" s="21"/>
      <c r="I619" s="21"/>
      <c r="J619" s="21"/>
      <c r="K619" s="21"/>
      <c r="L619" s="21"/>
      <c r="M619" s="21"/>
      <c r="N619" s="21"/>
      <c r="O619" s="21"/>
      <c r="P619" s="21"/>
      <c r="Q619" s="21"/>
      <c r="R619" s="21"/>
      <c r="S619" s="21"/>
      <c r="T619" s="21"/>
      <c r="U619" s="21"/>
      <c r="V619" s="21"/>
      <c r="W619" s="21"/>
      <c r="X619" s="21"/>
      <c r="Y619" s="21"/>
      <c r="Z619" s="21"/>
      <c r="AA619" s="21"/>
      <c r="AB619" s="21"/>
      <c r="AC619" s="21"/>
      <c r="AD619" s="21"/>
      <c r="AE619" s="21"/>
      <c r="AF619" s="21"/>
      <c r="AG619" s="21"/>
      <c r="AH619" s="21"/>
      <c r="AI619" s="21"/>
    </row>
    <row r="620" spans="5:35" x14ac:dyDescent="0.25">
      <c r="E620" s="19"/>
      <c r="F620" s="19"/>
      <c r="G620" s="19"/>
      <c r="H620" s="19"/>
      <c r="I620" s="19"/>
      <c r="J620" s="19"/>
      <c r="K620" s="19"/>
      <c r="L620" s="19"/>
      <c r="M620" s="19"/>
      <c r="N620" s="19"/>
      <c r="O620" s="19"/>
      <c r="P620" s="19"/>
      <c r="Q620" s="19"/>
      <c r="R620" s="19"/>
      <c r="S620" s="19"/>
      <c r="T620" s="19"/>
      <c r="U620" s="19"/>
      <c r="V620" s="19"/>
      <c r="W620" s="19"/>
      <c r="X620" s="19"/>
      <c r="Y620" s="19"/>
      <c r="Z620" s="19"/>
      <c r="AA620" s="19"/>
      <c r="AB620" s="19"/>
      <c r="AC620" s="19"/>
      <c r="AD620" s="19"/>
      <c r="AE620" s="19"/>
      <c r="AF620" s="19"/>
      <c r="AG620" s="19"/>
      <c r="AH620" s="19"/>
      <c r="AI620" s="19"/>
    </row>
    <row r="621" spans="5:35" x14ac:dyDescent="0.25">
      <c r="E621" s="19"/>
      <c r="F621" s="19"/>
      <c r="G621" s="19"/>
      <c r="H621" s="19"/>
      <c r="I621" s="19"/>
      <c r="J621" s="19"/>
      <c r="K621" s="19"/>
      <c r="L621" s="19"/>
      <c r="M621" s="19"/>
      <c r="N621" s="19"/>
      <c r="O621" s="19"/>
      <c r="P621" s="19"/>
      <c r="Q621" s="19"/>
      <c r="R621" s="19"/>
      <c r="S621" s="19"/>
      <c r="T621" s="19"/>
      <c r="U621" s="19"/>
      <c r="V621" s="19"/>
      <c r="W621" s="19"/>
      <c r="X621" s="19"/>
      <c r="Y621" s="19"/>
      <c r="Z621" s="19"/>
      <c r="AA621" s="19"/>
      <c r="AB621" s="19"/>
      <c r="AC621" s="19"/>
      <c r="AD621" s="19"/>
      <c r="AE621" s="19"/>
      <c r="AF621" s="19"/>
      <c r="AG621" s="19"/>
      <c r="AH621" s="19"/>
      <c r="AI621" s="19"/>
    </row>
    <row r="622" spans="5:35" x14ac:dyDescent="0.25">
      <c r="E622" s="19"/>
      <c r="F622" s="19"/>
      <c r="G622" s="19"/>
      <c r="H622" s="19"/>
      <c r="I622" s="19"/>
      <c r="J622" s="19"/>
      <c r="K622" s="19"/>
      <c r="L622" s="19"/>
      <c r="M622" s="19"/>
      <c r="N622" s="19"/>
      <c r="O622" s="19"/>
      <c r="P622" s="19"/>
      <c r="Q622" s="19"/>
      <c r="R622" s="19"/>
      <c r="S622" s="19"/>
      <c r="T622" s="19"/>
      <c r="U622" s="19"/>
      <c r="V622" s="19"/>
      <c r="W622" s="19"/>
      <c r="X622" s="19"/>
      <c r="Y622" s="19"/>
      <c r="Z622" s="19"/>
      <c r="AA622" s="19"/>
      <c r="AB622" s="19"/>
      <c r="AC622" s="19"/>
      <c r="AD622" s="19"/>
      <c r="AE622" s="19"/>
      <c r="AF622" s="19"/>
      <c r="AG622" s="19"/>
      <c r="AH622" s="19"/>
      <c r="AI622" s="19"/>
    </row>
    <row r="623" spans="5:35" x14ac:dyDescent="0.25">
      <c r="E623" s="19"/>
      <c r="F623" s="19"/>
      <c r="G623" s="19"/>
      <c r="H623" s="19"/>
      <c r="I623" s="19"/>
      <c r="J623" s="19"/>
      <c r="K623" s="19"/>
      <c r="L623" s="19"/>
      <c r="M623" s="19"/>
      <c r="N623" s="19"/>
      <c r="O623" s="19"/>
      <c r="P623" s="19"/>
      <c r="Q623" s="19"/>
      <c r="R623" s="19"/>
      <c r="S623" s="19"/>
      <c r="T623" s="19"/>
      <c r="U623" s="19"/>
      <c r="V623" s="19"/>
      <c r="W623" s="19"/>
      <c r="X623" s="19"/>
      <c r="Y623" s="19"/>
      <c r="Z623" s="19"/>
      <c r="AA623" s="19"/>
      <c r="AB623" s="19"/>
      <c r="AC623" s="19"/>
      <c r="AD623" s="19"/>
      <c r="AE623" s="19"/>
      <c r="AF623" s="19"/>
      <c r="AG623" s="19"/>
      <c r="AH623" s="19"/>
      <c r="AI623" s="19"/>
    </row>
    <row r="624" spans="5:35" x14ac:dyDescent="0.25">
      <c r="E624" s="19"/>
      <c r="F624" s="19"/>
      <c r="G624" s="19"/>
      <c r="H624" s="19"/>
      <c r="I624" s="19"/>
      <c r="J624" s="19"/>
      <c r="K624" s="19"/>
      <c r="L624" s="19"/>
      <c r="M624" s="19"/>
      <c r="N624" s="19"/>
      <c r="O624" s="19"/>
      <c r="P624" s="19"/>
      <c r="Q624" s="19"/>
      <c r="R624" s="19"/>
      <c r="S624" s="19"/>
      <c r="T624" s="19"/>
      <c r="U624" s="19"/>
      <c r="V624" s="19"/>
      <c r="W624" s="19"/>
      <c r="X624" s="19"/>
      <c r="Y624" s="19"/>
      <c r="Z624" s="19"/>
      <c r="AA624" s="19"/>
      <c r="AB624" s="19"/>
      <c r="AC624" s="19"/>
      <c r="AD624" s="19"/>
      <c r="AE624" s="19"/>
      <c r="AF624" s="19"/>
      <c r="AG624" s="19"/>
      <c r="AH624" s="19"/>
      <c r="AI624" s="19"/>
    </row>
    <row r="625" spans="5:35" x14ac:dyDescent="0.25">
      <c r="E625" s="19"/>
      <c r="F625" s="19"/>
      <c r="G625" s="19"/>
      <c r="H625" s="19"/>
      <c r="I625" s="19"/>
      <c r="J625" s="19"/>
      <c r="K625" s="19"/>
      <c r="L625" s="19"/>
      <c r="M625" s="19"/>
      <c r="N625" s="19"/>
      <c r="O625" s="19"/>
      <c r="P625" s="19"/>
      <c r="Q625" s="19"/>
      <c r="R625" s="19"/>
      <c r="S625" s="19"/>
      <c r="T625" s="19"/>
      <c r="U625" s="19"/>
      <c r="V625" s="19"/>
      <c r="W625" s="19"/>
      <c r="X625" s="19"/>
      <c r="Y625" s="19"/>
      <c r="Z625" s="19"/>
      <c r="AA625" s="19"/>
      <c r="AB625" s="19"/>
      <c r="AC625" s="19"/>
      <c r="AD625" s="19"/>
      <c r="AE625" s="19"/>
      <c r="AF625" s="19"/>
      <c r="AG625" s="19"/>
      <c r="AH625" s="19"/>
      <c r="AI625" s="19"/>
    </row>
    <row r="626" spans="5:35" x14ac:dyDescent="0.25">
      <c r="E626" s="19"/>
      <c r="F626" s="19"/>
      <c r="G626" s="19"/>
      <c r="H626" s="19"/>
      <c r="I626" s="19"/>
      <c r="J626" s="19"/>
      <c r="K626" s="19"/>
      <c r="L626" s="19"/>
      <c r="M626" s="19"/>
      <c r="N626" s="19"/>
      <c r="O626" s="19"/>
      <c r="P626" s="19"/>
      <c r="Q626" s="19"/>
      <c r="R626" s="19"/>
      <c r="S626" s="19"/>
      <c r="T626" s="19"/>
      <c r="U626" s="19"/>
      <c r="V626" s="19"/>
      <c r="W626" s="19"/>
      <c r="X626" s="19"/>
      <c r="Y626" s="19"/>
      <c r="Z626" s="19"/>
      <c r="AA626" s="19"/>
      <c r="AB626" s="19"/>
      <c r="AC626" s="19"/>
      <c r="AD626" s="19"/>
      <c r="AE626" s="19"/>
      <c r="AF626" s="19"/>
      <c r="AG626" s="19"/>
      <c r="AH626" s="19"/>
      <c r="AI626" s="19"/>
    </row>
    <row r="627" spans="5:35" x14ac:dyDescent="0.25">
      <c r="E627" s="19"/>
      <c r="F627" s="19"/>
      <c r="G627" s="19"/>
      <c r="H627" s="19"/>
      <c r="I627" s="19"/>
      <c r="J627" s="19"/>
      <c r="K627" s="19"/>
      <c r="L627" s="19"/>
      <c r="M627" s="19"/>
      <c r="N627" s="19"/>
      <c r="O627" s="19"/>
      <c r="P627" s="19"/>
      <c r="Q627" s="19"/>
      <c r="R627" s="19"/>
      <c r="S627" s="19"/>
      <c r="T627" s="19"/>
      <c r="U627" s="19"/>
      <c r="V627" s="19"/>
      <c r="W627" s="19"/>
      <c r="X627" s="19"/>
      <c r="Y627" s="19"/>
      <c r="Z627" s="19"/>
      <c r="AA627" s="19"/>
      <c r="AB627" s="19"/>
      <c r="AC627" s="19"/>
      <c r="AD627" s="19"/>
      <c r="AE627" s="19"/>
      <c r="AF627" s="19"/>
      <c r="AG627" s="19"/>
      <c r="AH627" s="19"/>
      <c r="AI627" s="19"/>
    </row>
    <row r="628" spans="5:35" x14ac:dyDescent="0.25">
      <c r="E628" s="19"/>
      <c r="F628" s="19"/>
      <c r="G628" s="19"/>
      <c r="H628" s="19"/>
      <c r="I628" s="19"/>
      <c r="J628" s="19"/>
      <c r="K628" s="19"/>
      <c r="L628" s="19"/>
      <c r="M628" s="19"/>
      <c r="N628" s="19"/>
      <c r="O628" s="19"/>
      <c r="P628" s="19"/>
      <c r="Q628" s="19"/>
      <c r="R628" s="19"/>
      <c r="S628" s="19"/>
      <c r="T628" s="19"/>
      <c r="U628" s="19"/>
      <c r="V628" s="19"/>
      <c r="W628" s="19"/>
      <c r="X628" s="19"/>
      <c r="Y628" s="19"/>
      <c r="Z628" s="19"/>
      <c r="AA628" s="19"/>
      <c r="AB628" s="19"/>
      <c r="AC628" s="19"/>
      <c r="AD628" s="19"/>
      <c r="AE628" s="19"/>
      <c r="AF628" s="19"/>
      <c r="AG628" s="19"/>
      <c r="AH628" s="19"/>
      <c r="AI628" s="19"/>
    </row>
    <row r="629" spans="5:35" x14ac:dyDescent="0.25">
      <c r="E629" s="19"/>
      <c r="F629" s="19"/>
      <c r="G629" s="19"/>
      <c r="H629" s="19"/>
      <c r="I629" s="19"/>
      <c r="J629" s="19"/>
      <c r="K629" s="19"/>
      <c r="L629" s="19"/>
      <c r="M629" s="19"/>
      <c r="N629" s="19"/>
      <c r="O629" s="19"/>
      <c r="P629" s="19"/>
      <c r="Q629" s="19"/>
      <c r="R629" s="19"/>
      <c r="S629" s="19"/>
      <c r="T629" s="19"/>
      <c r="U629" s="19"/>
      <c r="V629" s="19"/>
      <c r="W629" s="19"/>
      <c r="X629" s="19"/>
      <c r="Y629" s="19"/>
      <c r="Z629" s="19"/>
      <c r="AA629" s="19"/>
      <c r="AB629" s="19"/>
      <c r="AC629" s="19"/>
      <c r="AD629" s="19"/>
      <c r="AE629" s="19"/>
      <c r="AF629" s="19"/>
      <c r="AG629" s="19"/>
      <c r="AH629" s="19"/>
      <c r="AI629" s="19"/>
    </row>
    <row r="630" spans="5:35" x14ac:dyDescent="0.25">
      <c r="E630" s="19"/>
      <c r="F630" s="19"/>
      <c r="G630" s="19"/>
      <c r="H630" s="19"/>
      <c r="I630" s="19"/>
      <c r="J630" s="19"/>
      <c r="K630" s="19"/>
      <c r="L630" s="19"/>
      <c r="M630" s="19"/>
      <c r="N630" s="19"/>
      <c r="O630" s="19"/>
      <c r="P630" s="19"/>
      <c r="Q630" s="19"/>
      <c r="R630" s="19"/>
      <c r="S630" s="19"/>
      <c r="T630" s="19"/>
      <c r="U630" s="19"/>
      <c r="V630" s="19"/>
      <c r="W630" s="19"/>
      <c r="X630" s="19"/>
      <c r="Y630" s="19"/>
      <c r="Z630" s="19"/>
      <c r="AA630" s="19"/>
      <c r="AB630" s="19"/>
      <c r="AC630" s="19"/>
      <c r="AD630" s="19"/>
      <c r="AE630" s="19"/>
      <c r="AF630" s="19"/>
      <c r="AG630" s="19"/>
      <c r="AH630" s="19"/>
      <c r="AI630" s="19"/>
    </row>
    <row r="631" spans="5:35" x14ac:dyDescent="0.25">
      <c r="E631" s="19"/>
      <c r="F631" s="19"/>
      <c r="G631" s="19"/>
      <c r="H631" s="19"/>
      <c r="I631" s="19"/>
      <c r="J631" s="19"/>
      <c r="K631" s="19"/>
      <c r="L631" s="19"/>
      <c r="M631" s="19"/>
      <c r="N631" s="19"/>
      <c r="O631" s="19"/>
      <c r="P631" s="19"/>
      <c r="Q631" s="19"/>
      <c r="R631" s="19"/>
      <c r="S631" s="19"/>
      <c r="T631" s="19"/>
      <c r="U631" s="19"/>
      <c r="V631" s="19"/>
      <c r="W631" s="19"/>
      <c r="X631" s="19"/>
      <c r="Y631" s="19"/>
      <c r="Z631" s="19"/>
      <c r="AA631" s="19"/>
      <c r="AB631" s="19"/>
      <c r="AC631" s="19"/>
      <c r="AD631" s="19"/>
      <c r="AE631" s="19"/>
      <c r="AF631" s="19"/>
      <c r="AG631" s="19"/>
      <c r="AH631" s="19"/>
      <c r="AI631" s="19"/>
    </row>
    <row r="632" spans="5:35" x14ac:dyDescent="0.25">
      <c r="E632" s="19"/>
      <c r="F632" s="19"/>
      <c r="G632" s="19"/>
      <c r="H632" s="19"/>
      <c r="I632" s="19"/>
      <c r="J632" s="19"/>
      <c r="K632" s="19"/>
      <c r="L632" s="19"/>
      <c r="M632" s="19"/>
      <c r="N632" s="19"/>
      <c r="O632" s="19"/>
      <c r="P632" s="19"/>
      <c r="Q632" s="19"/>
      <c r="R632" s="19"/>
      <c r="S632" s="19"/>
      <c r="T632" s="19"/>
      <c r="U632" s="19"/>
      <c r="V632" s="19"/>
      <c r="W632" s="19"/>
      <c r="X632" s="19"/>
      <c r="Y632" s="19"/>
      <c r="Z632" s="19"/>
      <c r="AA632" s="19"/>
      <c r="AB632" s="19"/>
      <c r="AC632" s="19"/>
      <c r="AD632" s="19"/>
      <c r="AE632" s="19"/>
      <c r="AF632" s="19"/>
      <c r="AG632" s="19"/>
      <c r="AH632" s="19"/>
      <c r="AI632" s="19"/>
    </row>
    <row r="633" spans="5:35" x14ac:dyDescent="0.25">
      <c r="E633" s="19"/>
      <c r="F633" s="19"/>
      <c r="G633" s="19"/>
      <c r="H633" s="19"/>
      <c r="I633" s="19"/>
      <c r="J633" s="19"/>
      <c r="K633" s="19"/>
      <c r="L633" s="19"/>
      <c r="M633" s="19"/>
      <c r="N633" s="19"/>
      <c r="O633" s="19"/>
      <c r="P633" s="19"/>
      <c r="Q633" s="19"/>
      <c r="R633" s="19"/>
      <c r="S633" s="19"/>
      <c r="T633" s="19"/>
      <c r="U633" s="19"/>
      <c r="V633" s="19"/>
      <c r="W633" s="19"/>
      <c r="X633" s="19"/>
      <c r="Y633" s="19"/>
      <c r="Z633" s="19"/>
      <c r="AA633" s="19"/>
      <c r="AB633" s="19"/>
      <c r="AC633" s="19"/>
      <c r="AD633" s="19"/>
      <c r="AE633" s="19"/>
      <c r="AF633" s="19"/>
      <c r="AG633" s="19"/>
      <c r="AH633" s="19"/>
      <c r="AI633" s="19"/>
    </row>
    <row r="634" spans="5:35" x14ac:dyDescent="0.25">
      <c r="E634" s="19"/>
      <c r="F634" s="19"/>
      <c r="G634" s="19"/>
      <c r="H634" s="19"/>
      <c r="I634" s="19"/>
      <c r="J634" s="19"/>
      <c r="K634" s="19"/>
      <c r="L634" s="19"/>
      <c r="M634" s="19"/>
      <c r="N634" s="19"/>
      <c r="O634" s="19"/>
      <c r="P634" s="19"/>
      <c r="Q634" s="19"/>
      <c r="R634" s="19"/>
      <c r="S634" s="19"/>
      <c r="T634" s="19"/>
      <c r="U634" s="19"/>
      <c r="V634" s="19"/>
      <c r="W634" s="19"/>
      <c r="X634" s="19"/>
      <c r="Y634" s="19"/>
      <c r="Z634" s="19"/>
      <c r="AA634" s="19"/>
      <c r="AB634" s="19"/>
      <c r="AC634" s="19"/>
      <c r="AD634" s="19"/>
      <c r="AE634" s="19"/>
      <c r="AF634" s="19"/>
      <c r="AG634" s="19"/>
      <c r="AH634" s="19"/>
      <c r="AI634" s="19"/>
    </row>
    <row r="635" spans="5:35" x14ac:dyDescent="0.25">
      <c r="E635" s="19"/>
      <c r="F635" s="19"/>
      <c r="G635" s="19"/>
      <c r="H635" s="19"/>
      <c r="I635" s="19"/>
      <c r="J635" s="19"/>
      <c r="K635" s="19"/>
      <c r="L635" s="19"/>
      <c r="M635" s="19"/>
      <c r="N635" s="19"/>
      <c r="O635" s="19"/>
      <c r="P635" s="19"/>
      <c r="Q635" s="19"/>
      <c r="R635" s="19"/>
      <c r="S635" s="19"/>
      <c r="T635" s="19"/>
      <c r="U635" s="19"/>
      <c r="V635" s="19"/>
      <c r="W635" s="19"/>
      <c r="X635" s="19"/>
      <c r="Y635" s="19"/>
      <c r="Z635" s="19"/>
      <c r="AA635" s="19"/>
      <c r="AB635" s="19"/>
      <c r="AC635" s="19"/>
      <c r="AD635" s="19"/>
      <c r="AE635" s="19"/>
      <c r="AF635" s="19"/>
      <c r="AG635" s="19"/>
      <c r="AH635" s="19"/>
      <c r="AI635" s="19"/>
    </row>
    <row r="636" spans="5:35" x14ac:dyDescent="0.25">
      <c r="E636" s="19"/>
      <c r="F636" s="19"/>
      <c r="G636" s="19"/>
      <c r="H636" s="19"/>
      <c r="I636" s="19"/>
      <c r="J636" s="19"/>
      <c r="K636" s="19"/>
      <c r="L636" s="19"/>
      <c r="M636" s="19"/>
      <c r="N636" s="19"/>
      <c r="O636" s="19"/>
      <c r="P636" s="19"/>
      <c r="Q636" s="19"/>
      <c r="R636" s="19"/>
      <c r="S636" s="19"/>
      <c r="T636" s="19"/>
      <c r="U636" s="19"/>
      <c r="V636" s="19"/>
      <c r="W636" s="19"/>
      <c r="X636" s="19"/>
      <c r="Y636" s="19"/>
      <c r="Z636" s="19"/>
      <c r="AA636" s="19"/>
      <c r="AB636" s="19"/>
      <c r="AC636" s="19"/>
      <c r="AD636" s="19"/>
      <c r="AE636" s="19"/>
      <c r="AF636" s="19"/>
      <c r="AG636" s="19"/>
      <c r="AH636" s="19"/>
      <c r="AI636" s="19"/>
    </row>
    <row r="637" spans="5:35" x14ac:dyDescent="0.25">
      <c r="E637" s="19"/>
      <c r="F637" s="19"/>
      <c r="G637" s="19"/>
      <c r="H637" s="19"/>
      <c r="I637" s="19"/>
      <c r="J637" s="19"/>
      <c r="K637" s="19"/>
      <c r="L637" s="19"/>
      <c r="M637" s="19"/>
      <c r="N637" s="19"/>
      <c r="O637" s="19"/>
      <c r="P637" s="19"/>
      <c r="Q637" s="19"/>
      <c r="R637" s="19"/>
      <c r="S637" s="19"/>
      <c r="T637" s="19"/>
      <c r="U637" s="19"/>
      <c r="V637" s="19"/>
      <c r="W637" s="19"/>
      <c r="X637" s="19"/>
      <c r="Y637" s="19"/>
      <c r="Z637" s="19"/>
      <c r="AA637" s="19"/>
      <c r="AB637" s="19"/>
      <c r="AC637" s="19"/>
      <c r="AD637" s="19"/>
      <c r="AE637" s="19"/>
      <c r="AF637" s="19"/>
      <c r="AG637" s="19"/>
      <c r="AH637" s="19"/>
      <c r="AI637" s="19"/>
    </row>
    <row r="638" spans="5:35" x14ac:dyDescent="0.25">
      <c r="E638" s="19"/>
      <c r="F638" s="19"/>
      <c r="G638" s="19"/>
      <c r="H638" s="19"/>
      <c r="I638" s="19"/>
      <c r="J638" s="19"/>
      <c r="K638" s="19"/>
      <c r="L638" s="19"/>
      <c r="M638" s="19"/>
      <c r="N638" s="19"/>
      <c r="O638" s="19"/>
      <c r="P638" s="19"/>
      <c r="Q638" s="19"/>
      <c r="R638" s="19"/>
      <c r="S638" s="19"/>
      <c r="T638" s="19"/>
      <c r="U638" s="19"/>
      <c r="V638" s="19"/>
      <c r="W638" s="19"/>
      <c r="X638" s="19"/>
      <c r="Y638" s="19"/>
      <c r="Z638" s="19"/>
      <c r="AA638" s="19"/>
      <c r="AB638" s="19"/>
      <c r="AC638" s="19"/>
      <c r="AD638" s="19"/>
      <c r="AE638" s="19"/>
      <c r="AF638" s="19"/>
      <c r="AG638" s="19"/>
      <c r="AH638" s="19"/>
      <c r="AI638" s="19"/>
    </row>
    <row r="639" spans="5:35" x14ac:dyDescent="0.25">
      <c r="E639" s="19"/>
      <c r="F639" s="19"/>
      <c r="G639" s="19"/>
      <c r="H639" s="19"/>
      <c r="I639" s="19"/>
      <c r="J639" s="19"/>
      <c r="K639" s="19"/>
      <c r="L639" s="19"/>
      <c r="M639" s="19"/>
      <c r="N639" s="19"/>
      <c r="O639" s="19"/>
      <c r="P639" s="19"/>
      <c r="Q639" s="19"/>
      <c r="R639" s="19"/>
      <c r="S639" s="19"/>
      <c r="T639" s="19"/>
      <c r="U639" s="19"/>
      <c r="V639" s="19"/>
      <c r="W639" s="19"/>
      <c r="X639" s="19"/>
      <c r="Y639" s="19"/>
      <c r="Z639" s="19"/>
      <c r="AA639" s="19"/>
      <c r="AB639" s="19"/>
      <c r="AC639" s="19"/>
      <c r="AD639" s="19"/>
      <c r="AE639" s="19"/>
      <c r="AF639" s="19"/>
      <c r="AG639" s="19"/>
      <c r="AH639" s="19"/>
      <c r="AI639" s="19"/>
    </row>
    <row r="640" spans="5:35" x14ac:dyDescent="0.25">
      <c r="E640" s="19"/>
      <c r="F640" s="19"/>
      <c r="G640" s="19"/>
      <c r="H640" s="19"/>
      <c r="I640" s="19"/>
      <c r="J640" s="19"/>
      <c r="K640" s="19"/>
      <c r="L640" s="19"/>
      <c r="M640" s="19"/>
      <c r="N640" s="19"/>
      <c r="O640" s="19"/>
      <c r="P640" s="19"/>
      <c r="Q640" s="19"/>
      <c r="R640" s="19"/>
      <c r="S640" s="19"/>
      <c r="T640" s="19"/>
      <c r="U640" s="19"/>
      <c r="V640" s="19"/>
      <c r="W640" s="19"/>
      <c r="X640" s="19"/>
      <c r="Y640" s="19"/>
      <c r="Z640" s="19"/>
      <c r="AA640" s="19"/>
      <c r="AB640" s="19"/>
      <c r="AC640" s="19"/>
      <c r="AD640" s="19"/>
      <c r="AE640" s="19"/>
      <c r="AF640" s="19"/>
      <c r="AG640" s="19"/>
      <c r="AH640" s="19"/>
      <c r="AI640" s="19"/>
    </row>
    <row r="641" spans="5:35" x14ac:dyDescent="0.25">
      <c r="E641" s="19"/>
      <c r="F641" s="19"/>
      <c r="G641" s="19"/>
      <c r="H641" s="19"/>
      <c r="I641" s="19"/>
      <c r="J641" s="19"/>
      <c r="K641" s="19"/>
      <c r="L641" s="19"/>
      <c r="M641" s="19"/>
      <c r="N641" s="19"/>
      <c r="O641" s="19"/>
      <c r="P641" s="19"/>
      <c r="Q641" s="19"/>
      <c r="R641" s="19"/>
      <c r="S641" s="19"/>
      <c r="T641" s="19"/>
      <c r="U641" s="19"/>
      <c r="V641" s="19"/>
      <c r="W641" s="19"/>
      <c r="X641" s="19"/>
      <c r="Y641" s="19"/>
      <c r="Z641" s="19"/>
      <c r="AA641" s="19"/>
      <c r="AB641" s="19"/>
      <c r="AC641" s="19"/>
      <c r="AD641" s="19"/>
      <c r="AE641" s="19"/>
      <c r="AF641" s="19"/>
      <c r="AG641" s="19"/>
      <c r="AH641" s="19"/>
      <c r="AI641" s="19"/>
    </row>
    <row r="642" spans="5:35" x14ac:dyDescent="0.25">
      <c r="E642" s="19"/>
      <c r="F642" s="19"/>
      <c r="G642" s="19"/>
      <c r="H642" s="19"/>
      <c r="I642" s="19"/>
      <c r="J642" s="19"/>
      <c r="K642" s="19"/>
      <c r="L642" s="19"/>
      <c r="M642" s="19"/>
      <c r="N642" s="19"/>
      <c r="O642" s="19"/>
      <c r="P642" s="19"/>
      <c r="Q642" s="19"/>
      <c r="R642" s="19"/>
      <c r="S642" s="19"/>
      <c r="T642" s="19"/>
      <c r="U642" s="19"/>
      <c r="V642" s="19"/>
      <c r="W642" s="19"/>
      <c r="X642" s="19"/>
      <c r="Y642" s="19"/>
      <c r="Z642" s="19"/>
      <c r="AA642" s="19"/>
      <c r="AB642" s="19"/>
      <c r="AC642" s="19"/>
      <c r="AD642" s="19"/>
      <c r="AE642" s="19"/>
      <c r="AF642" s="19"/>
      <c r="AG642" s="19"/>
      <c r="AH642" s="19"/>
      <c r="AI642" s="19"/>
    </row>
    <row r="643" spans="5:35" x14ac:dyDescent="0.25">
      <c r="E643" s="19"/>
      <c r="F643" s="19"/>
      <c r="G643" s="19"/>
      <c r="H643" s="19"/>
      <c r="I643" s="19"/>
      <c r="J643" s="19"/>
      <c r="K643" s="19"/>
      <c r="L643" s="19"/>
      <c r="M643" s="19"/>
      <c r="N643" s="19"/>
      <c r="O643" s="19"/>
      <c r="P643" s="19"/>
      <c r="Q643" s="19"/>
      <c r="R643" s="19"/>
      <c r="S643" s="19"/>
      <c r="T643" s="19"/>
      <c r="U643" s="19"/>
      <c r="V643" s="19"/>
      <c r="W643" s="19"/>
      <c r="X643" s="19"/>
      <c r="Y643" s="19"/>
      <c r="Z643" s="19"/>
      <c r="AA643" s="19"/>
      <c r="AB643" s="19"/>
      <c r="AC643" s="19"/>
      <c r="AD643" s="19"/>
      <c r="AE643" s="19"/>
      <c r="AF643" s="19"/>
      <c r="AG643" s="19"/>
      <c r="AH643" s="19"/>
      <c r="AI643" s="19"/>
    </row>
    <row r="644" spans="5:35" x14ac:dyDescent="0.25">
      <c r="E644" s="19"/>
      <c r="F644" s="19"/>
      <c r="G644" s="19"/>
      <c r="H644" s="19"/>
      <c r="I644" s="19"/>
      <c r="J644" s="19"/>
      <c r="K644" s="19"/>
      <c r="L644" s="19"/>
      <c r="M644" s="19"/>
      <c r="N644" s="19"/>
      <c r="O644" s="19"/>
      <c r="P644" s="19"/>
      <c r="Q644" s="19"/>
      <c r="R644" s="19"/>
      <c r="S644" s="19"/>
      <c r="T644" s="19"/>
      <c r="U644" s="19"/>
      <c r="V644" s="19"/>
      <c r="W644" s="19"/>
      <c r="X644" s="19"/>
      <c r="Y644" s="19"/>
      <c r="Z644" s="19"/>
      <c r="AA644" s="19"/>
      <c r="AB644" s="19"/>
      <c r="AC644" s="19"/>
      <c r="AD644" s="19"/>
      <c r="AE644" s="19"/>
      <c r="AF644" s="19"/>
      <c r="AG644" s="19"/>
      <c r="AH644" s="19"/>
      <c r="AI644" s="19"/>
    </row>
    <row r="645" spans="5:35" x14ac:dyDescent="0.25">
      <c r="E645" s="19"/>
      <c r="F645" s="19"/>
      <c r="G645" s="19"/>
      <c r="H645" s="19"/>
      <c r="I645" s="19"/>
      <c r="J645" s="19"/>
      <c r="K645" s="19"/>
      <c r="L645" s="19"/>
      <c r="M645" s="19"/>
      <c r="N645" s="19"/>
      <c r="O645" s="19"/>
      <c r="P645" s="19"/>
      <c r="Q645" s="19"/>
      <c r="R645" s="19"/>
      <c r="S645" s="19"/>
      <c r="T645" s="19"/>
      <c r="U645" s="19"/>
      <c r="V645" s="19"/>
      <c r="W645" s="19"/>
      <c r="X645" s="19"/>
      <c r="Y645" s="19"/>
      <c r="Z645" s="19"/>
      <c r="AA645" s="19"/>
      <c r="AB645" s="19"/>
      <c r="AC645" s="19"/>
      <c r="AD645" s="19"/>
      <c r="AE645" s="19"/>
      <c r="AF645" s="19"/>
      <c r="AG645" s="19"/>
      <c r="AH645" s="19"/>
      <c r="AI645" s="19"/>
    </row>
    <row r="646" spans="5:35" x14ac:dyDescent="0.25">
      <c r="E646" s="19"/>
      <c r="F646" s="19"/>
      <c r="G646" s="19"/>
      <c r="H646" s="19"/>
      <c r="I646" s="19"/>
      <c r="J646" s="19"/>
      <c r="K646" s="19"/>
      <c r="L646" s="19"/>
      <c r="M646" s="19"/>
      <c r="N646" s="19"/>
      <c r="O646" s="19"/>
      <c r="P646" s="19"/>
      <c r="Q646" s="19"/>
      <c r="R646" s="19"/>
      <c r="S646" s="19"/>
      <c r="T646" s="19"/>
      <c r="U646" s="19"/>
      <c r="V646" s="19"/>
      <c r="W646" s="19"/>
      <c r="X646" s="19"/>
      <c r="Y646" s="19"/>
      <c r="Z646" s="19"/>
      <c r="AA646" s="19"/>
      <c r="AB646" s="19"/>
      <c r="AC646" s="19"/>
      <c r="AD646" s="19"/>
      <c r="AE646" s="19"/>
      <c r="AF646" s="19"/>
      <c r="AG646" s="19"/>
      <c r="AH646" s="19"/>
      <c r="AI646" s="19"/>
    </row>
    <row r="647" spans="5:35" x14ac:dyDescent="0.25">
      <c r="E647" s="19"/>
      <c r="F647" s="19"/>
      <c r="G647" s="19"/>
      <c r="H647" s="19"/>
      <c r="I647" s="19"/>
      <c r="J647" s="19"/>
      <c r="K647" s="19"/>
      <c r="L647" s="19"/>
      <c r="M647" s="19"/>
      <c r="N647" s="19"/>
      <c r="O647" s="19"/>
      <c r="P647" s="19"/>
      <c r="Q647" s="19"/>
      <c r="R647" s="19"/>
      <c r="S647" s="19"/>
      <c r="T647" s="19"/>
      <c r="U647" s="19"/>
      <c r="V647" s="19"/>
      <c r="W647" s="19"/>
      <c r="X647" s="19"/>
      <c r="Y647" s="19"/>
      <c r="Z647" s="19"/>
      <c r="AA647" s="19"/>
      <c r="AB647" s="19"/>
      <c r="AC647" s="19"/>
      <c r="AD647" s="19"/>
      <c r="AE647" s="19"/>
      <c r="AF647" s="19"/>
      <c r="AG647" s="19"/>
      <c r="AH647" s="19"/>
      <c r="AI647" s="19"/>
    </row>
    <row r="648" spans="5:35" x14ac:dyDescent="0.25">
      <c r="E648" s="19"/>
      <c r="F648" s="19"/>
      <c r="G648" s="19"/>
      <c r="H648" s="19"/>
      <c r="I648" s="19"/>
      <c r="J648" s="19"/>
      <c r="K648" s="19"/>
      <c r="L648" s="19"/>
      <c r="M648" s="19"/>
      <c r="N648" s="19"/>
      <c r="O648" s="19"/>
      <c r="P648" s="19"/>
      <c r="Q648" s="19"/>
      <c r="R648" s="19"/>
      <c r="S648" s="19"/>
      <c r="T648" s="19"/>
      <c r="U648" s="19"/>
      <c r="V648" s="19"/>
      <c r="W648" s="19"/>
      <c r="X648" s="19"/>
      <c r="Y648" s="19"/>
      <c r="Z648" s="19"/>
      <c r="AA648" s="19"/>
      <c r="AB648" s="19"/>
      <c r="AC648" s="19"/>
      <c r="AD648" s="19"/>
      <c r="AE648" s="19"/>
      <c r="AF648" s="19"/>
      <c r="AG648" s="19"/>
      <c r="AH648" s="19"/>
      <c r="AI648" s="19"/>
    </row>
    <row r="649" spans="5:35" x14ac:dyDescent="0.25">
      <c r="E649" s="19"/>
      <c r="F649" s="19"/>
      <c r="G649" s="19"/>
      <c r="H649" s="19"/>
      <c r="I649" s="19"/>
      <c r="J649" s="19"/>
      <c r="K649" s="19"/>
      <c r="L649" s="19"/>
      <c r="M649" s="19"/>
      <c r="N649" s="19"/>
      <c r="O649" s="19"/>
      <c r="P649" s="19"/>
      <c r="Q649" s="19"/>
      <c r="R649" s="19"/>
      <c r="S649" s="19"/>
      <c r="T649" s="19"/>
      <c r="U649" s="19"/>
      <c r="V649" s="19"/>
      <c r="W649" s="19"/>
      <c r="X649" s="19"/>
      <c r="Y649" s="19"/>
      <c r="Z649" s="19"/>
      <c r="AA649" s="19"/>
      <c r="AB649" s="19"/>
      <c r="AC649" s="19"/>
      <c r="AD649" s="19"/>
      <c r="AE649" s="19"/>
      <c r="AF649" s="19"/>
      <c r="AG649" s="19"/>
      <c r="AH649" s="19"/>
      <c r="AI649" s="19"/>
    </row>
    <row r="650" spans="5:35" x14ac:dyDescent="0.25">
      <c r="E650" s="19"/>
      <c r="F650" s="19"/>
      <c r="G650" s="19"/>
      <c r="H650" s="19"/>
      <c r="I650" s="19"/>
      <c r="J650" s="19"/>
      <c r="K650" s="19"/>
      <c r="L650" s="19"/>
      <c r="M650" s="19"/>
      <c r="N650" s="19"/>
      <c r="O650" s="19"/>
      <c r="P650" s="19"/>
      <c r="Q650" s="19"/>
      <c r="R650" s="19"/>
      <c r="S650" s="19"/>
      <c r="T650" s="19"/>
      <c r="U650" s="19"/>
      <c r="V650" s="19"/>
      <c r="W650" s="19"/>
      <c r="X650" s="19"/>
      <c r="Y650" s="19"/>
      <c r="Z650" s="19"/>
      <c r="AA650" s="19"/>
      <c r="AB650" s="19"/>
      <c r="AC650" s="19"/>
      <c r="AD650" s="19"/>
      <c r="AE650" s="19"/>
      <c r="AF650" s="19"/>
      <c r="AG650" s="19"/>
      <c r="AH650" s="19"/>
      <c r="AI650" s="19"/>
    </row>
    <row r="651" spans="5:35" x14ac:dyDescent="0.25">
      <c r="E651" s="19"/>
      <c r="F651" s="19"/>
      <c r="G651" s="19"/>
      <c r="H651" s="19"/>
      <c r="I651" s="19"/>
      <c r="J651" s="19"/>
      <c r="K651" s="19"/>
      <c r="L651" s="19"/>
      <c r="M651" s="19"/>
      <c r="N651" s="19"/>
      <c r="O651" s="19"/>
      <c r="P651" s="19"/>
      <c r="Q651" s="19"/>
      <c r="R651" s="19"/>
      <c r="S651" s="19"/>
      <c r="T651" s="19"/>
      <c r="U651" s="19"/>
      <c r="V651" s="19"/>
      <c r="W651" s="19"/>
      <c r="X651" s="19"/>
      <c r="Y651" s="19"/>
      <c r="Z651" s="19"/>
      <c r="AA651" s="19"/>
      <c r="AB651" s="19"/>
      <c r="AC651" s="19"/>
      <c r="AD651" s="19"/>
      <c r="AE651" s="19"/>
      <c r="AF651" s="19"/>
      <c r="AG651" s="19"/>
      <c r="AH651" s="19"/>
      <c r="AI651" s="19"/>
    </row>
    <row r="652" spans="5:35" x14ac:dyDescent="0.25">
      <c r="E652" s="19"/>
      <c r="F652" s="19"/>
      <c r="G652" s="19"/>
      <c r="H652" s="19"/>
      <c r="I652" s="19"/>
      <c r="J652" s="19"/>
      <c r="K652" s="19"/>
      <c r="L652" s="19"/>
      <c r="M652" s="19"/>
      <c r="N652" s="19"/>
      <c r="O652" s="19"/>
      <c r="P652" s="19"/>
      <c r="Q652" s="19"/>
      <c r="R652" s="19"/>
      <c r="S652" s="19"/>
      <c r="T652" s="19"/>
      <c r="U652" s="19"/>
      <c r="V652" s="19"/>
      <c r="W652" s="19"/>
      <c r="X652" s="19"/>
      <c r="Y652" s="19"/>
      <c r="Z652" s="19"/>
      <c r="AA652" s="19"/>
      <c r="AB652" s="19"/>
      <c r="AC652" s="19"/>
      <c r="AD652" s="19"/>
      <c r="AE652" s="19"/>
      <c r="AF652" s="19"/>
      <c r="AG652" s="19"/>
      <c r="AH652" s="19"/>
      <c r="AI652" s="19"/>
    </row>
    <row r="653" spans="5:35" x14ac:dyDescent="0.25">
      <c r="E653" s="19"/>
      <c r="F653" s="19"/>
      <c r="G653" s="19"/>
      <c r="H653" s="19"/>
      <c r="I653" s="19"/>
      <c r="J653" s="19"/>
      <c r="K653" s="19"/>
      <c r="L653" s="19"/>
      <c r="M653" s="19"/>
      <c r="N653" s="19"/>
      <c r="O653" s="19"/>
      <c r="P653" s="19"/>
      <c r="Q653" s="19"/>
      <c r="R653" s="19"/>
      <c r="S653" s="19"/>
      <c r="T653" s="19"/>
      <c r="U653" s="19"/>
      <c r="V653" s="19"/>
      <c r="W653" s="19"/>
      <c r="X653" s="19"/>
      <c r="Y653" s="19"/>
      <c r="Z653" s="19"/>
      <c r="AA653" s="19"/>
      <c r="AB653" s="19"/>
      <c r="AC653" s="19"/>
      <c r="AD653" s="19"/>
      <c r="AE653" s="19"/>
      <c r="AF653" s="19"/>
      <c r="AG653" s="19"/>
      <c r="AH653" s="19"/>
      <c r="AI653" s="19"/>
    </row>
    <row r="654" spans="5:35" x14ac:dyDescent="0.25">
      <c r="E654" s="19"/>
      <c r="F654" s="19"/>
      <c r="G654" s="19"/>
      <c r="H654" s="19"/>
      <c r="I654" s="19"/>
      <c r="J654" s="19"/>
      <c r="K654" s="19"/>
      <c r="L654" s="19"/>
      <c r="M654" s="19"/>
      <c r="N654" s="19"/>
      <c r="O654" s="19"/>
      <c r="P654" s="19"/>
      <c r="Q654" s="19"/>
      <c r="R654" s="19"/>
      <c r="S654" s="19"/>
      <c r="T654" s="19"/>
      <c r="U654" s="19"/>
      <c r="V654" s="19"/>
      <c r="W654" s="19"/>
      <c r="X654" s="19"/>
      <c r="Y654" s="19"/>
      <c r="Z654" s="19"/>
      <c r="AA654" s="19"/>
      <c r="AB654" s="19"/>
      <c r="AC654" s="19"/>
      <c r="AD654" s="19"/>
      <c r="AE654" s="19"/>
      <c r="AF654" s="19"/>
      <c r="AG654" s="19"/>
      <c r="AH654" s="19"/>
      <c r="AI654" s="19"/>
    </row>
    <row r="655" spans="5:35" x14ac:dyDescent="0.25">
      <c r="E655" s="19"/>
      <c r="F655" s="19"/>
      <c r="G655" s="19"/>
      <c r="H655" s="19"/>
      <c r="I655" s="19"/>
      <c r="J655" s="19"/>
      <c r="K655" s="19"/>
      <c r="L655" s="19"/>
      <c r="M655" s="19"/>
      <c r="N655" s="19"/>
      <c r="O655" s="19"/>
      <c r="P655" s="19"/>
      <c r="Q655" s="19"/>
      <c r="R655" s="19"/>
      <c r="S655" s="19"/>
      <c r="T655" s="19"/>
      <c r="U655" s="19"/>
      <c r="V655" s="19"/>
      <c r="W655" s="19"/>
      <c r="X655" s="19"/>
      <c r="Y655" s="19"/>
      <c r="Z655" s="19"/>
      <c r="AA655" s="19"/>
      <c r="AB655" s="19"/>
      <c r="AC655" s="19"/>
      <c r="AD655" s="19"/>
      <c r="AE655" s="19"/>
      <c r="AF655" s="19"/>
      <c r="AG655" s="19"/>
      <c r="AH655" s="19"/>
      <c r="AI655" s="19"/>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utofillData">
                <anchor moveWithCells="1">
                  <from>
                    <xdr:col>6</xdr:col>
                    <xdr:colOff>9525</xdr:colOff>
                    <xdr:row>6</xdr:row>
                    <xdr:rowOff>9525</xdr:rowOff>
                  </from>
                  <to>
                    <xdr:col>7</xdr:col>
                    <xdr:colOff>600075</xdr:colOff>
                    <xdr:row>7</xdr:row>
                    <xdr:rowOff>180975</xdr:rowOff>
                  </to>
                </anchor>
              </controlPr>
            </control>
          </mc:Choice>
        </mc:AlternateContent>
        <mc:AlternateContent xmlns:mc="http://schemas.openxmlformats.org/markup-compatibility/2006">
          <mc:Choice Requires="x14">
            <control shapeId="2050" r:id="rId5" name="Button 2">
              <controlPr defaultSize="0" print="0" autoFill="0" autoPict="0" macro="[0]!EmbedChart.ChartMakeButton">
                <anchor moveWithCells="1">
                  <from>
                    <xdr:col>11</xdr:col>
                    <xdr:colOff>0</xdr:colOff>
                    <xdr:row>5</xdr:row>
                    <xdr:rowOff>180975</xdr:rowOff>
                  </from>
                  <to>
                    <xdr:col>12</xdr:col>
                    <xdr:colOff>561975</xdr:colOff>
                    <xdr:row>7</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8A595-0BF2-4AC2-BE72-81005C60DFD0}">
  <sheetPr codeName="Sheet1"/>
  <dimension ref="A1:CL2018"/>
  <sheetViews>
    <sheetView workbookViewId="0">
      <selection activeCell="C2" sqref="C2"/>
    </sheetView>
  </sheetViews>
  <sheetFormatPr defaultRowHeight="15" x14ac:dyDescent="0.25"/>
  <cols>
    <col min="1" max="1" width="4.140625" customWidth="1"/>
    <col min="2" max="2" width="5.140625" customWidth="1"/>
    <col min="3" max="12" width="4.42578125" customWidth="1"/>
    <col min="13" max="13" width="16.28515625" customWidth="1"/>
    <col min="14" max="14" width="6.28515625" customWidth="1"/>
    <col min="15" max="15" width="10.42578125" customWidth="1"/>
    <col min="16" max="26" width="9.140625" customWidth="1"/>
    <col min="27" max="27" width="8.42578125" customWidth="1"/>
    <col min="28" max="28" width="9.85546875" customWidth="1"/>
    <col min="29" max="29" width="19.42578125" customWidth="1"/>
    <col min="30" max="30" width="28" customWidth="1"/>
    <col min="31" max="31" width="9.7109375" customWidth="1"/>
    <col min="32" max="32" width="17.85546875" customWidth="1"/>
    <col min="33" max="33" width="21.5703125" customWidth="1"/>
    <col min="34" max="34" width="23.7109375" customWidth="1"/>
    <col min="35" max="35" width="7" customWidth="1"/>
    <col min="36" max="36" width="15.7109375" customWidth="1"/>
    <col min="37" max="37" width="8.85546875" customWidth="1"/>
    <col min="38" max="38" width="12.7109375" customWidth="1"/>
    <col min="39" max="39" width="6" customWidth="1"/>
    <col min="40" max="40" width="20.7109375" customWidth="1"/>
    <col min="41" max="41" width="6.5703125" customWidth="1"/>
    <col min="42" max="66" width="9.140625" customWidth="1"/>
    <col min="67" max="67" width="12" customWidth="1"/>
    <col min="68" max="68" width="12" bestFit="1" customWidth="1"/>
    <col min="69" max="69" width="18.42578125" customWidth="1"/>
    <col min="70" max="70" width="19.28515625" bestFit="1" customWidth="1"/>
    <col min="71" max="80" width="26.28515625" customWidth="1"/>
    <col min="81" max="81" width="21" customWidth="1"/>
    <col min="82" max="82" width="22.28515625" bestFit="1" customWidth="1"/>
    <col min="83" max="83" width="15.140625" customWidth="1"/>
    <col min="84" max="84" width="16" bestFit="1" customWidth="1"/>
  </cols>
  <sheetData>
    <row r="1" spans="1:90" x14ac:dyDescent="0.25">
      <c r="A1" s="4" t="s">
        <v>0</v>
      </c>
      <c r="B1" s="4" t="s">
        <v>22</v>
      </c>
      <c r="C1" s="4" t="s">
        <v>7</v>
      </c>
      <c r="D1" s="14" t="s">
        <v>84</v>
      </c>
      <c r="E1" s="14" t="s">
        <v>85</v>
      </c>
      <c r="F1" s="14" t="s">
        <v>86</v>
      </c>
      <c r="G1" s="14" t="s">
        <v>87</v>
      </c>
      <c r="H1" s="14" t="s">
        <v>88</v>
      </c>
      <c r="I1" s="14" t="s">
        <v>89</v>
      </c>
      <c r="J1" s="14" t="s">
        <v>90</v>
      </c>
      <c r="K1" s="14" t="s">
        <v>91</v>
      </c>
      <c r="L1" s="14" t="s">
        <v>92</v>
      </c>
      <c r="M1" s="4" t="s">
        <v>28</v>
      </c>
      <c r="N1" s="4" t="s">
        <v>29</v>
      </c>
      <c r="O1" s="4" t="s">
        <v>30</v>
      </c>
      <c r="P1" s="4" t="s">
        <v>31</v>
      </c>
      <c r="Q1" s="4" t="s">
        <v>47</v>
      </c>
      <c r="R1" s="4" t="s">
        <v>32</v>
      </c>
      <c r="S1" s="5" t="s">
        <v>35</v>
      </c>
      <c r="T1" s="5" t="s">
        <v>36</v>
      </c>
      <c r="U1" s="5" t="s">
        <v>33</v>
      </c>
      <c r="V1" s="5" t="s">
        <v>34</v>
      </c>
      <c r="W1" s="5" t="s">
        <v>37</v>
      </c>
      <c r="X1" s="5" t="s">
        <v>38</v>
      </c>
      <c r="Y1" s="5" t="s">
        <v>39</v>
      </c>
      <c r="Z1" s="5" t="s">
        <v>40</v>
      </c>
      <c r="AA1" s="5" t="s">
        <v>41</v>
      </c>
      <c r="AB1" s="5" t="s">
        <v>42</v>
      </c>
      <c r="AC1" s="6" t="s">
        <v>35</v>
      </c>
      <c r="AD1" s="6" t="s">
        <v>36</v>
      </c>
      <c r="AE1" s="6" t="s">
        <v>33</v>
      </c>
      <c r="AF1" s="6" t="s">
        <v>34</v>
      </c>
      <c r="AG1" s="6" t="s">
        <v>37</v>
      </c>
      <c r="AH1" s="6" t="s">
        <v>38</v>
      </c>
      <c r="AI1" s="6" t="s">
        <v>39</v>
      </c>
      <c r="AJ1" s="6" t="s">
        <v>40</v>
      </c>
      <c r="AK1" s="6" t="s">
        <v>41</v>
      </c>
      <c r="AL1" s="6" t="s">
        <v>50</v>
      </c>
      <c r="AM1" s="6" t="s">
        <v>47</v>
      </c>
      <c r="AN1" s="6" t="s">
        <v>43</v>
      </c>
      <c r="AO1" s="6" t="s">
        <v>32</v>
      </c>
      <c r="AP1" s="7" t="s">
        <v>35</v>
      </c>
      <c r="AQ1" s="7" t="s">
        <v>36</v>
      </c>
      <c r="AR1" s="7" t="s">
        <v>33</v>
      </c>
      <c r="AS1" s="7" t="s">
        <v>34</v>
      </c>
      <c r="AT1" s="7" t="s">
        <v>37</v>
      </c>
      <c r="AU1" s="7" t="s">
        <v>38</v>
      </c>
      <c r="AV1" s="7" t="s">
        <v>39</v>
      </c>
      <c r="AW1" s="7" t="s">
        <v>40</v>
      </c>
      <c r="AX1" s="7" t="s">
        <v>41</v>
      </c>
      <c r="AY1" s="7" t="s">
        <v>50</v>
      </c>
      <c r="AZ1" s="7" t="s">
        <v>47</v>
      </c>
      <c r="BA1" s="7" t="s">
        <v>43</v>
      </c>
      <c r="BB1" s="7" t="s">
        <v>32</v>
      </c>
      <c r="BC1" s="8" t="s">
        <v>44</v>
      </c>
      <c r="BD1" s="8" t="s">
        <v>45</v>
      </c>
      <c r="BE1" s="8" t="s">
        <v>46</v>
      </c>
      <c r="BF1" s="8" t="s">
        <v>25</v>
      </c>
      <c r="BG1" s="4" t="s">
        <v>1</v>
      </c>
      <c r="BH1" t="s">
        <v>3</v>
      </c>
      <c r="BI1" t="s">
        <v>5</v>
      </c>
      <c r="BJ1" s="4" t="s">
        <v>2</v>
      </c>
      <c r="BK1" s="4" t="s">
        <v>51</v>
      </c>
      <c r="BL1" s="4" t="s">
        <v>307</v>
      </c>
      <c r="BM1" t="s">
        <v>4</v>
      </c>
      <c r="BN1" t="s">
        <v>6</v>
      </c>
      <c r="BO1" t="s">
        <v>23</v>
      </c>
      <c r="BP1" t="s">
        <v>24</v>
      </c>
      <c r="BQ1" t="s">
        <v>26</v>
      </c>
      <c r="BR1" t="s">
        <v>27</v>
      </c>
      <c r="BS1" t="s">
        <v>83</v>
      </c>
      <c r="BT1" t="s">
        <v>93</v>
      </c>
      <c r="BU1" t="s">
        <v>94</v>
      </c>
      <c r="BV1" t="s">
        <v>95</v>
      </c>
      <c r="BW1" t="s">
        <v>96</v>
      </c>
      <c r="BX1" t="s">
        <v>97</v>
      </c>
      <c r="BY1" t="s">
        <v>98</v>
      </c>
      <c r="BZ1" t="s">
        <v>99</v>
      </c>
      <c r="CA1" t="s">
        <v>100</v>
      </c>
      <c r="CB1" t="s">
        <v>101</v>
      </c>
      <c r="CC1" t="s">
        <v>48</v>
      </c>
      <c r="CD1" t="s">
        <v>49</v>
      </c>
      <c r="CE1" t="s">
        <v>58</v>
      </c>
      <c r="CF1" t="s">
        <v>59</v>
      </c>
    </row>
    <row r="2" spans="1:90" x14ac:dyDescent="0.25">
      <c r="A2" t="str">
        <f>IF('Data Input'!A2=0,"F","M")</f>
        <v>M</v>
      </c>
      <c r="B2" t="str">
        <f>'Data Input'!B2</f>
        <v>W</v>
      </c>
      <c r="C2">
        <f>'Data Input'!C2</f>
        <v>28</v>
      </c>
      <c r="D2">
        <f t="shared" ref="D2:L2" si="0">C2+1</f>
        <v>29</v>
      </c>
      <c r="E2">
        <f t="shared" si="0"/>
        <v>30</v>
      </c>
      <c r="F2">
        <f t="shared" si="0"/>
        <v>31</v>
      </c>
      <c r="G2">
        <f t="shared" si="0"/>
        <v>32</v>
      </c>
      <c r="H2">
        <f t="shared" si="0"/>
        <v>33</v>
      </c>
      <c r="I2">
        <f t="shared" si="0"/>
        <v>34</v>
      </c>
      <c r="J2">
        <f t="shared" si="0"/>
        <v>35</v>
      </c>
      <c r="K2">
        <f t="shared" si="0"/>
        <v>36</v>
      </c>
      <c r="L2">
        <f t="shared" si="0"/>
        <v>37</v>
      </c>
      <c r="M2">
        <f>'Data Input'!D2</f>
        <v>244.99962417000003</v>
      </c>
      <c r="N2">
        <f>'Data Input'!E2</f>
        <v>89.999861940000002</v>
      </c>
      <c r="O2">
        <f>'Data Input'!F2</f>
        <v>116</v>
      </c>
      <c r="P2">
        <f>'Data Input'!G2</f>
        <v>0</v>
      </c>
      <c r="Q2">
        <f>'Data Input'!H2</f>
        <v>0</v>
      </c>
      <c r="R2">
        <f>IF('Data Input'!I2&gt;100,1,0)</f>
        <v>0</v>
      </c>
      <c r="S2">
        <f>LN(C2)</f>
        <v>3.3322045101752038</v>
      </c>
      <c r="T2">
        <f>S2^2</f>
        <v>11.10358689763197</v>
      </c>
      <c r="U2">
        <f>LN(M2)</f>
        <v>5.5012566765435507</v>
      </c>
      <c r="V2">
        <f>S2*U2</f>
        <v>18.331312309209871</v>
      </c>
      <c r="W2">
        <f>LN(N2)</f>
        <v>4.4998081363290883</v>
      </c>
      <c r="X2">
        <f>S2*W2</f>
        <v>14.994280966798867</v>
      </c>
      <c r="Y2">
        <f>IF(P2=1,LN(O2),0)</f>
        <v>0</v>
      </c>
      <c r="Z2">
        <f>S2*Y2</f>
        <v>0</v>
      </c>
      <c r="AA2">
        <f>IF(P2=0,LN(O2),0)</f>
        <v>4.7535901911063645</v>
      </c>
      <c r="AB2">
        <f>S2*AA2</f>
        <v>15.839934674329237</v>
      </c>
      <c r="AC2" s="3">
        <f>_xlfn.IFS(AND(A2="M",B2="W"),12.344,AND(A2="M",B2="O"),2.469,AND(A2="F",B2="W"),-29.799,AND(A2="F",B2="O"),17.114)</f>
        <v>12.343999999999999</v>
      </c>
      <c r="AD2">
        <f>_xlfn.IFS(AND(A2="M",B2="W"),0,AND(A2="M",B2="O"),0,AND(A2="F",B2="W"),4.884,AND(A2="F",B2="O"),0)</f>
        <v>0</v>
      </c>
      <c r="AE2">
        <f>_xlfn.IFS(AND(A2="M",B2="W"),11.853,AND(A2="M",B2="O"),0.302,AND(A2="F",B2="W"),13.54,AND(A2="F",B2="O"),0.94)</f>
        <v>11.853</v>
      </c>
      <c r="AF2">
        <f>_xlfn.IFS(AND(A2="M",B2="W"),-2.664,AND(A2="M",B2="O"),0,AND(A2="F",B2="W"),-3.114,AND(A2="F",B2="O"),0)</f>
        <v>-2.6640000000000001</v>
      </c>
      <c r="AG2">
        <f>_xlfn.IFS(AND(A2="M",B2="W"),-7.99,AND(A2="M",B2="O"),-0.307,AND(A2="F",B2="W"),-13.578,AND(A2="F",B2="O"),-18.92)</f>
        <v>-7.99</v>
      </c>
      <c r="AH2">
        <f>_xlfn.IFS(AND(A2="M",B2="W"),1.769,AND(A2="M",B2="O"),0,AND(A2="F",B2="W"),3.149,AND(A2="F",B2="O"),4.475)</f>
        <v>1.7689999999999999</v>
      </c>
      <c r="AI2">
        <f>_xlfn.IFS(AND(A2="M",B2="W"),1.769,AND(A2="M",B2="O"),1.916,AND(A2="F",B2="W"),2.019,AND(A2="F",B2="O"),29.291)</f>
        <v>1.7689999999999999</v>
      </c>
      <c r="AJ2">
        <f>_xlfn.IFS(AND(A2="M",B2="W"),0,AND(A2="M",B2="O"),0,AND(A2="F",B2="W"),0,AND(A2="F",B2="O"),-6.432)</f>
        <v>0</v>
      </c>
      <c r="AK2">
        <f>_xlfn.IFS(AND(A2="M",B2="W"),1.764,AND(A2="M",B2="O"),1.809,AND(A2="F",B2="W"),1.957,AND(A2="F",B2="O"),27.82)</f>
        <v>1.764</v>
      </c>
      <c r="AL2">
        <f>_xlfn.IFS(AND(A2="M",B2="W"),0,AND(A2="M",B2="O"),0,AND(A2="F",B2="W"),0,AND(A2="F",B2="O"),-6.087)</f>
        <v>0</v>
      </c>
      <c r="AM2">
        <f>_xlfn.IFS(AND(A2="M",B2="W"),7.837,AND(A2="M",B2="O"),0.549,AND(A2="F",B2="W"),7.574,AND(A2="F",B2="O"),0.691)</f>
        <v>7.8369999999999997</v>
      </c>
      <c r="AN2">
        <f>_xlfn.IFS(AND(A2="M",B2="W"),-1.795,AND(A2="M",B2="O"),0,AND(A2="F",B2="W"),-1.665,AND(A2="F",B2="O"),0)</f>
        <v>-1.7949999999999999</v>
      </c>
      <c r="AO2">
        <f>_xlfn.IFS(AND(A2="M",B2="W"),0.658,AND(A2="M",B2="O"),0.645,AND(A2="F",B2="W"),0.661,AND(A2="F",B2="O"),0.874)</f>
        <v>0.65800000000000003</v>
      </c>
      <c r="AP2">
        <f>AC2*S2</f>
        <v>41.132732473602715</v>
      </c>
      <c r="AQ2">
        <f t="shared" ref="AQ2:AY2" si="1">AD2*T2</f>
        <v>0</v>
      </c>
      <c r="AR2">
        <f t="shared" si="1"/>
        <v>65.2063953870707</v>
      </c>
      <c r="AS2">
        <f t="shared" si="1"/>
        <v>-48.834615991735099</v>
      </c>
      <c r="AT2">
        <f t="shared" si="1"/>
        <v>-35.953467009269417</v>
      </c>
      <c r="AU2">
        <f t="shared" si="1"/>
        <v>26.524883030267194</v>
      </c>
      <c r="AV2">
        <f t="shared" si="1"/>
        <v>0</v>
      </c>
      <c r="AW2">
        <f t="shared" si="1"/>
        <v>0</v>
      </c>
      <c r="AX2">
        <f t="shared" si="1"/>
        <v>8.3853330971116264</v>
      </c>
      <c r="AY2">
        <f t="shared" si="1"/>
        <v>0</v>
      </c>
      <c r="AZ2">
        <f>Q2*AM2</f>
        <v>0</v>
      </c>
      <c r="BA2">
        <f>Q2*S2*AN2</f>
        <v>0</v>
      </c>
      <c r="BB2">
        <f>R2*AO2</f>
        <v>0</v>
      </c>
      <c r="BC2">
        <f>SUM(AP2:BB2)</f>
        <v>56.461260987047723</v>
      </c>
      <c r="BD2">
        <f>_xlfn.IFS(AND(A2="M",B2="W"),61.18,AND(A2="M",B2="O"),19.54,AND(A2="F",B2="W"),-29.18,AND(A2="F",B2="O"),86.61)</f>
        <v>61.18</v>
      </c>
      <c r="BE2">
        <f>_xlfn.IFS(AND(A2="M",B2="W"),0.9144,AND(A2="M",B2="O"),0.8954,AND(A2="F",B2="W"),0.9665,AND(A2="F",B2="O"),0.9533)</f>
        <v>0.91439999999999999</v>
      </c>
      <c r="BF2">
        <f>1-(BE2^EXP(BC2-BD2))</f>
        <v>7.9848175333507854E-4</v>
      </c>
      <c r="BG2">
        <f>'Data Input'!J2</f>
        <v>29.6</v>
      </c>
      <c r="BH2">
        <f>_xlfn.IFS(AND(A2="M",BG2&lt;24.6),1,AND(A2="M",BG2&lt;=26.6),2,AND(A2="M",BG2&lt;=28.8),3,AND(A2="M",BG2&gt;28.8),4,AND(A2="F",BG2&lt;=23.5),1,AND(A2="F",BG2&lt;=25.8),2,AND(A2="F",BG2&lt;=28.9),3,AND(A2="F",BG2&gt;28.9),4,A2=0,"")</f>
        <v>4</v>
      </c>
      <c r="BI2">
        <f>_xlfn.IFS(BH2=1,1,AND(A2="M",BH2=2),1.02,AND(A2="M",BH2=3),1.21,AND(A2="M",BH2=4),1.24,AND(A2="F",BH2=2),0.96,AND(A2="F",BH2=3),1.08,AND(A2="F",BH2=4),1.39)</f>
        <v>1.24</v>
      </c>
      <c r="BJ2">
        <f>'Data Input'!K2</f>
        <v>0.9419354838709677</v>
      </c>
      <c r="BK2">
        <f>'Data Input'!L2</f>
        <v>3</v>
      </c>
      <c r="BL2">
        <f>'Data Input'!M2</f>
        <v>82</v>
      </c>
      <c r="BM2">
        <f>_xlfn.IFS(AND(A2="M",BJ2&lt;0.89),1,AND(A2="M",BJ2&lt;=0.93),2,AND(A2="M",BJ2&lt;=0.96),3,AND(A2="M",BJ2&gt;0.96),4,AND(A2="F",BJ2&lt;0.74),1,AND(A2="F",BJ2&lt;=0.78),2,AND(A2="F",BJ2&lt;=0.82),3,AND(A2="F",BJ2&gt;0.82),4,A2=0,"")</f>
        <v>3</v>
      </c>
      <c r="BN2">
        <f>_xlfn.IFS(BM2=1,1,AND(A2="M",BM2=2),1.19,AND(A2="M",BM2=3),1.2,AND(A2="M",BM2=4),1.26,AND(A2="F",BM2=2),1.12,AND(A2="F",BM2=3),1.2,AND(A2="F",BM2=4),1.46)</f>
        <v>1.2</v>
      </c>
      <c r="BO2">
        <f>BF2*BI2</f>
        <v>9.9011737413549732E-4</v>
      </c>
      <c r="BP2">
        <f>BF2*BN2</f>
        <v>9.5817810400209422E-4</v>
      </c>
      <c r="BQ2">
        <f>(BO2/10)*15360.43*55/10</f>
        <v>8.3647457394556639</v>
      </c>
      <c r="BR2">
        <f>(BP2/10)*15360.43*55/10</f>
        <v>8.0949152317312887</v>
      </c>
      <c r="BS2">
        <f t="shared" ref="BS2:CA2" si="2">_xlfn.IFS(AND(C2&lt;20,$BK2=0),27172.32,AND(C2&lt;25,$BK2=0),30604.62,AND(C2&lt;35,$BK2=0),28602.45,AND(C2&lt;45,$BK2=0),19735.69,AND(C2&lt;55,$BK2=0),10868.93,AND(C2&lt;66,$BK2=0),2574.22,AND(C2&gt;65,$BK2=0),286.02,AND(C2&lt;20,$BK2=1),20879.79,AND(C2&lt;25,$BK2=1),22881.96,AND(C2&lt;35,$BK2=1),28602.45,AND(C2&lt;45,$BK2=1),25742.2,AND(C2&lt;55,$BK2=1),24026.06,AND(C2&lt;66,$BK2=1),12299.05,AND(C2&gt;65,$BK2=1),6006.51,AND(C2&lt;20,$BK2=2),18591.59,AND(C2&lt;25,$BK2=2),20307.74,AND(C2&lt;35,$BK2=2),28602.45,AND(C2&lt;45,$BK2=2),28316.42,AND(C2&lt;55,$BK2=2),22309.91,AND(C2&lt;66,$BK2=2),16589.42,AND(C2&gt;65,$BK2=2),13443.15,AND(C2&lt;20,$BK2=3),16303.39,AND(C2&lt;25,$BK2=3),18019.54,AND(C2&lt;35,$BK2=3),28602.45,AND(C2&lt;45,$BK2=3),30890.64,AND(C2&lt;55,$BK2=3),24312.08,AND(C2&lt;66,$BK2=3),19163.64,AND(C2&gt;65,$BK2=3),16589.42,AND(C2&lt;20,$BK2=4),14587.25,AND(C2&lt;25,$BK2=4),16589.42,AND(C2&lt;35,$BK2=4),28602.45,AND(C2&lt;45,$BK2=4),32034.74,AND(C2&lt;55,$BK2=4),26600.28,AND(C2&lt;66,$BK2=4),21451.84,AND(C2&gt;65,$BK2=4),19163.64)+BT2</f>
        <v>292889.07000000007</v>
      </c>
      <c r="BT2">
        <f t="shared" si="2"/>
        <v>264286.62000000005</v>
      </c>
      <c r="BU2">
        <f t="shared" si="2"/>
        <v>235684.17000000004</v>
      </c>
      <c r="BV2">
        <f t="shared" si="2"/>
        <v>207081.72000000003</v>
      </c>
      <c r="BW2">
        <f t="shared" si="2"/>
        <v>178479.27000000002</v>
      </c>
      <c r="BX2">
        <f t="shared" si="2"/>
        <v>149876.82</v>
      </c>
      <c r="BY2">
        <f t="shared" si="2"/>
        <v>121274.37</v>
      </c>
      <c r="BZ2">
        <f t="shared" si="2"/>
        <v>92671.92</v>
      </c>
      <c r="CA2">
        <f t="shared" si="2"/>
        <v>61781.279999999999</v>
      </c>
      <c r="CB2">
        <f>_xlfn.IFS(AND(L2&lt;20,$BK2=0),27172.32,AND(L2&lt;25,$BK2=0),30604.62,AND(L2&lt;35,$BK2=0),28602.45,AND(L2&lt;45,$BK2=0),19735.69,AND(L2&lt;55,$BK2=0),10868.93,AND(L2&lt;66,$BK2=0),2574.22,AND(L2&gt;65,$BK2=0),286.02,AND(L2&lt;20,$BK2=1),20879.79,AND(L2&lt;25,$BK2=1),22881.96,AND(L2&lt;35,$BK2=1),28602.45,AND(L2&lt;45,$BK2=1),25742.2,AND(L2&lt;55,$BK2=1),24026.06,AND(L2&lt;66,$BK2=1),12299.05,AND(L2&gt;65,$BK2=1),6006.51,AND(L2&lt;20,$BK2=2),18591.59,AND(L2&lt;25,$BK2=2),20307.74,AND(L2&lt;35,$BK2=2),28602.45,AND(L2&lt;45,$BK2=2),28316.42,AND(L2&lt;55,$BK2=2),22309.91,AND(L2&lt;66,$BK2=2),16589.42,AND(L2&gt;65,$BK2=2),13443.15,AND(L2&lt;20,$BK2=3),16303.39,AND(L2&lt;25,$BK2=3),18019.54,AND(L2&lt;35,$BK2=3),28602.45,AND(L2&lt;45,$BK2=3),30890.64,AND(L2&lt;55,$BK2=3),24312.08,AND(L2&lt;66,$BK2=3),19163.64,AND(L2&gt;65,$BK2=3),16589.42,AND(L2&lt;20,$BK2=4),14587.25,AND(L2&lt;25,$BK2=4),16589.42,AND(L2&lt;35,$BK2=4),28602.45,AND(L2&lt;45,$BK2=4),32034.74,AND(L2&lt;55,$BK2=4),26600.28,AND(L2&lt;66,$BK2=4),21451.84,AND(L2&gt;65,$BK2=4),19163.64)</f>
        <v>30890.639999999999</v>
      </c>
      <c r="CC2">
        <f>(BO2/10)*SUM(BS2:CB2)/10</f>
        <v>16.187586180380261</v>
      </c>
      <c r="CD2">
        <f>(BP2/10)*SUM(BS2:CB2)/10</f>
        <v>15.665405981013157</v>
      </c>
      <c r="CE2">
        <f>CC2+BQ2</f>
        <v>24.552331919835925</v>
      </c>
      <c r="CF2">
        <f>CD2+BR2</f>
        <v>23.760321212744444</v>
      </c>
    </row>
    <row r="3" spans="1:90" x14ac:dyDescent="0.25">
      <c r="A3" t="str">
        <f>IF('Data Input'!A3=0,"F","M")</f>
        <v>F</v>
      </c>
      <c r="B3" t="str">
        <f>'Data Input'!B3</f>
        <v>W</v>
      </c>
      <c r="C3">
        <f>'Data Input'!C3</f>
        <v>43</v>
      </c>
      <c r="D3">
        <f t="shared" ref="D3:D66" si="3">C3+1</f>
        <v>44</v>
      </c>
      <c r="E3">
        <f t="shared" ref="E3:E66" si="4">D3+1</f>
        <v>45</v>
      </c>
      <c r="F3">
        <f t="shared" ref="F3:F66" si="5">E3+1</f>
        <v>46</v>
      </c>
      <c r="G3">
        <f t="shared" ref="G3:G66" si="6">F3+1</f>
        <v>47</v>
      </c>
      <c r="H3">
        <f t="shared" ref="H3:H66" si="7">G3+1</f>
        <v>48</v>
      </c>
      <c r="I3">
        <f t="shared" ref="I3:I66" si="8">H3+1</f>
        <v>49</v>
      </c>
      <c r="J3">
        <f t="shared" ref="J3:J66" si="9">I3+1</f>
        <v>50</v>
      </c>
      <c r="K3">
        <f t="shared" ref="K3:K66" si="10">J3+1</f>
        <v>51</v>
      </c>
      <c r="L3">
        <f t="shared" ref="L3:L66" si="11">K3+1</f>
        <v>52</v>
      </c>
      <c r="M3">
        <f>'Data Input'!D3</f>
        <v>131.99979751199999</v>
      </c>
      <c r="N3">
        <f>'Data Input'!E3</f>
        <v>64.999900289999999</v>
      </c>
      <c r="O3">
        <f>'Data Input'!F3</f>
        <v>82</v>
      </c>
      <c r="P3">
        <f>'Data Input'!G3</f>
        <v>0</v>
      </c>
      <c r="Q3">
        <f>'Data Input'!H3</f>
        <v>0</v>
      </c>
      <c r="R3">
        <f>IF('Data Input'!I3&gt;100,1,0)</f>
        <v>0</v>
      </c>
      <c r="S3">
        <f t="shared" ref="S3:S66" si="12">LN(C3)</f>
        <v>3.7612001156935624</v>
      </c>
      <c r="T3">
        <f t="shared" ref="T3:T66" si="13">S3^2</f>
        <v>14.146626310293268</v>
      </c>
      <c r="U3">
        <f t="shared" ref="U3:U66" si="14">LN(M3)</f>
        <v>4.8828003885851938</v>
      </c>
      <c r="V3">
        <f t="shared" ref="V3:V66" si="15">S3*U3</f>
        <v>18.365189386455203</v>
      </c>
      <c r="W3">
        <f t="shared" ref="W3:W66" si="16">LN(N3)</f>
        <v>4.1743857358944609</v>
      </c>
      <c r="X3">
        <f t="shared" ref="X3:X66" si="17">S3*W3</f>
        <v>15.700700112795802</v>
      </c>
      <c r="Y3">
        <f t="shared" ref="Y3:Y66" si="18">IF(P3=1,LN(O3),0)</f>
        <v>0</v>
      </c>
      <c r="Z3">
        <f t="shared" ref="Z3:Z66" si="19">S3*Y3</f>
        <v>0</v>
      </c>
      <c r="AA3">
        <f t="shared" ref="AA3:AA66" si="20">IF(P3=0,LN(O3),0)</f>
        <v>4.4067192472642533</v>
      </c>
      <c r="AB3">
        <f t="shared" ref="AB3:AB66" si="21">S3*AA3</f>
        <v>16.574552942639357</v>
      </c>
      <c r="AC3" s="3">
        <f t="shared" ref="AC3:AC66" si="22">_xlfn.IFS(AND(A3="M",B3="W"),12.344,AND(A3="M",B3="O"),2.469,AND(A3="F",B3="W"),-29.799,AND(A3="F",B3="O"),17.114)</f>
        <v>-29.798999999999999</v>
      </c>
      <c r="AD3">
        <f t="shared" ref="AD3:AD66" si="23">_xlfn.IFS(AND(A3="M",B3="W"),0,AND(A3="M",B3="O"),0,AND(A3="F",B3="W"),4.884,AND(A3="F",B3="O"),0)</f>
        <v>4.8840000000000003</v>
      </c>
      <c r="AE3">
        <f t="shared" ref="AE3:AE66" si="24">_xlfn.IFS(AND(A3="M",B3="W"),11.853,AND(A3="M",B3="O"),0.302,AND(A3="F",B3="W"),13.54,AND(A3="F",B3="O"),0.94)</f>
        <v>13.54</v>
      </c>
      <c r="AF3">
        <f t="shared" ref="AF3:AF66" si="25">_xlfn.IFS(AND(A3="M",B3="W"),-2.664,AND(A3="M",B3="O"),0,AND(A3="F",B3="W"),-3.114,AND(A3="F",B3="O"),0)</f>
        <v>-3.1139999999999999</v>
      </c>
      <c r="AG3">
        <f t="shared" ref="AG3:AG66" si="26">_xlfn.IFS(AND(A3="M",B3="W"),-7.99,AND(A3="M",B3="O"),-0.307,AND(A3="F",B3="W"),-13.578,AND(A3="F",B3="O"),-18.92)</f>
        <v>-13.577999999999999</v>
      </c>
      <c r="AH3">
        <f t="shared" ref="AH3:AH66" si="27">_xlfn.IFS(AND(A3="M",B3="W"),1.769,AND(A3="M",B3="O"),0,AND(A3="F",B3="W"),3.149,AND(A3="F",B3="O"),4.475)</f>
        <v>3.149</v>
      </c>
      <c r="AI3">
        <f t="shared" ref="AI3:AI66" si="28">_xlfn.IFS(AND(A3="M",B3="W"),1.769,AND(A3="M",B3="O"),1.916,AND(A3="F",B3="W"),2.019,AND(A3="F",B3="O"),29.291)</f>
        <v>2.0190000000000001</v>
      </c>
      <c r="AJ3">
        <f t="shared" ref="AJ3:AJ66" si="29">_xlfn.IFS(AND(A3="M",B3="W"),0,AND(A3="M",B3="O"),0,AND(A3="F",B3="W"),0,AND(A3="F",B3="O"),-6.432)</f>
        <v>0</v>
      </c>
      <c r="AK3">
        <f t="shared" ref="AK3:AK66" si="30">_xlfn.IFS(AND(A3="M",B3="W"),1.764,AND(A3="M",B3="O"),1.809,AND(A3="F",B3="W"),1.957,AND(A3="F",B3="O"),27.82)</f>
        <v>1.9570000000000001</v>
      </c>
      <c r="AL3">
        <f t="shared" ref="AL3:AL66" si="31">_xlfn.IFS(AND(A3="M",B3="W"),0,AND(A3="M",B3="O"),0,AND(A3="F",B3="W"),0,AND(A3="F",B3="O"),-6.087)</f>
        <v>0</v>
      </c>
      <c r="AM3">
        <f t="shared" ref="AM3:AM66" si="32">_xlfn.IFS(AND(A3="M",B3="W"),7.837,AND(A3="M",B3="O"),0.549,AND(A3="F",B3="W"),7.574,AND(A3="F",B3="O"),0.691)</f>
        <v>7.5739999999999998</v>
      </c>
      <c r="AN3">
        <f t="shared" ref="AN3:AN66" si="33">_xlfn.IFS(AND(A3="M",B3="W"),-1.795,AND(A3="M",B3="O"),0,AND(A3="F",B3="W"),-1.665,AND(A3="F",B3="O"),0)</f>
        <v>-1.665</v>
      </c>
      <c r="AO3">
        <f t="shared" ref="AO3:AO66" si="34">_xlfn.IFS(AND(A3="M",B3="W"),0.658,AND(A3="M",B3="O"),0.645,AND(A3="F",B3="W"),0.661,AND(A3="F",B3="O"),0.874)</f>
        <v>0.66100000000000003</v>
      </c>
      <c r="AP3">
        <f t="shared" ref="AP3:AP66" si="35">AC3*S3</f>
        <v>-112.08000224755246</v>
      </c>
      <c r="AQ3">
        <f t="shared" ref="AQ3:AQ66" si="36">AD3*T3</f>
        <v>69.092122899472329</v>
      </c>
      <c r="AR3">
        <f t="shared" ref="AR3:AR66" si="37">AE3*U3</f>
        <v>66.11311726144352</v>
      </c>
      <c r="AS3">
        <f t="shared" ref="AS3:AS66" si="38">AF3*V3</f>
        <v>-57.189199749421498</v>
      </c>
      <c r="AT3">
        <f t="shared" ref="AT3:AT66" si="39">AG3*W3</f>
        <v>-56.679809521974988</v>
      </c>
      <c r="AU3">
        <f t="shared" ref="AU3:AU66" si="40">AH3*X3</f>
        <v>49.441504655193981</v>
      </c>
      <c r="AV3">
        <f t="shared" ref="AV3:AV66" si="41">AI3*Y3</f>
        <v>0</v>
      </c>
      <c r="AW3">
        <f t="shared" ref="AW3:AW66" si="42">AJ3*Z3</f>
        <v>0</v>
      </c>
      <c r="AX3">
        <f t="shared" ref="AX3:AX66" si="43">AK3*AA3</f>
        <v>8.6239495668961439</v>
      </c>
      <c r="AY3">
        <f t="shared" ref="AY3:AY66" si="44">AL3*AB3</f>
        <v>0</v>
      </c>
      <c r="AZ3">
        <f t="shared" ref="AZ3:AZ66" si="45">Q3*AM3</f>
        <v>0</v>
      </c>
      <c r="BA3">
        <f t="shared" ref="BA3:BA66" si="46">Q3*S3*AN3</f>
        <v>0</v>
      </c>
      <c r="BB3">
        <f t="shared" ref="BB3:BB66" si="47">R3*AO3</f>
        <v>0</v>
      </c>
      <c r="BC3">
        <f t="shared" ref="BC3:BC66" si="48">SUM(AP3:BB3)</f>
        <v>-32.678317135942962</v>
      </c>
      <c r="BD3">
        <f t="shared" ref="BD3:BD66" si="49">_xlfn.IFS(AND(A3="M",B3="W"),61.18,AND(A3="M",B3="O"),19.54,AND(A3="F",B3="W"),-29.18,AND(A3="F",B3="O"),86.61)</f>
        <v>-29.18</v>
      </c>
      <c r="BE3">
        <f t="shared" ref="BE3:BE66" si="50">_xlfn.IFS(AND(A3="M",B3="W"),0.9144,AND(A3="M",B3="O"),0.8954,AND(A3="F",B3="W"),0.9665,AND(A3="F",B3="O"),0.9533)</f>
        <v>0.96650000000000003</v>
      </c>
      <c r="BF3">
        <f t="shared" ref="BF3:BF66" si="51">1-(BE3^EXP(BC3-BD3))</f>
        <v>1.0301471151026309E-3</v>
      </c>
      <c r="BG3">
        <f>'Data Input'!J3</f>
        <v>21</v>
      </c>
      <c r="BH3">
        <f t="shared" ref="BH3:BH66" si="52">_xlfn.IFS(AND(A3="M",BG3&lt;24.6),1,AND(A3="M",BG3&lt;=26.6),2,AND(A3="M",BG3&lt;=28.8),3,AND(A3="M",BG3&gt;28.8),4,AND(A3="F",BG3&lt;=23.5),1,AND(A3="F",BG3&lt;=25.8),2,AND(A3="F",BG3&lt;=28.9),3,AND(A3="F",BG3&gt;28.9),4,A3=0,"")</f>
        <v>1</v>
      </c>
      <c r="BI3">
        <f t="shared" ref="BI3:BI66" si="53">_xlfn.IFS(BH3=1,1,AND(A3="M",BH3=2),1.02,AND(A3="M",BH3=3),1.21,AND(A3="M",BH3=4),1.24,AND(A3="F",BH3=2),0.96,AND(A3="F",BH3=3),1.08,AND(A3="F",BH3=4),1.39)</f>
        <v>1</v>
      </c>
      <c r="BJ3">
        <f>'Data Input'!K3</f>
        <v>0.80281690140845074</v>
      </c>
      <c r="BK3">
        <f>'Data Input'!L3</f>
        <v>3</v>
      </c>
      <c r="BL3">
        <f>'Data Input'!M3</f>
        <v>92</v>
      </c>
      <c r="BM3">
        <f t="shared" ref="BM3:BM66" si="54">_xlfn.IFS(AND(A3="M",BJ3&lt;0.89),1,AND(A3="M",BJ3&lt;=0.93),2,AND(A3="M",BJ3&lt;=0.96),3,AND(A3="M",BJ3&gt;0.96),4,AND(A3="F",BJ3&lt;0.74),1,AND(A3="F",BJ3&lt;=0.78),2,AND(A3="F",BJ3&lt;=0.82),3,AND(A3="F",BJ3&gt;0.82),4,A3=0,"")</f>
        <v>3</v>
      </c>
      <c r="BN3">
        <f t="shared" ref="BN3:BN66" si="55">_xlfn.IFS(BM3=1,1,AND(A3="M",BM3=2),1.19,AND(A3="M",BM3=3),1.2,AND(A3="M",BM3=4),1.26,AND(A3="F",BM3=2),1.12,AND(A3="F",BM3=3),1.2,AND(A3="F",BM3=4),1.46)</f>
        <v>1.2</v>
      </c>
      <c r="BO3">
        <f t="shared" ref="BO3:BO66" si="56">BF3*BI3</f>
        <v>1.0301471151026309E-3</v>
      </c>
      <c r="BP3">
        <f t="shared" ref="BP3:BP66" si="57">BF3*BN3</f>
        <v>1.236176538123157E-3</v>
      </c>
      <c r="BQ3">
        <f t="shared" ref="BQ3:BQ66" si="58">(BO3/10)*15360.43*55/10</f>
        <v>8.7029264581797481</v>
      </c>
      <c r="BR3">
        <f t="shared" ref="BR3:BR66" si="59">(BP3/10)*15360.43*55/10</f>
        <v>10.443511749815695</v>
      </c>
      <c r="BS3">
        <f t="shared" ref="BS3:BS66" si="60">_xlfn.IFS(AND(C3&lt;20,$BK3=0),27172.32,AND(C3&lt;25,$BK3=0),30604.62,AND(C3&lt;35,$BK3=0),28602.45,AND(C3&lt;45,$BK3=0),19735.69,AND(C3&lt;55,$BK3=0),10868.93,AND(C3&lt;66,$BK3=0),2574.22,AND(C3&gt;65,$BK3=0),286.02,AND(C3&lt;20,$BK3=1),20879.79,AND(C3&lt;25,$BK3=1),22881.96,AND(C3&lt;35,$BK3=1),28602.45,AND(C3&lt;45,$BK3=1),25742.2,AND(C3&lt;55,$BK3=1),24026.06,AND(C3&lt;66,$BK3=1),12299.05,AND(C3&gt;65,$BK3=1),6006.51,AND(C3&lt;20,$BK3=2),18591.59,AND(C3&lt;25,$BK3=2),20307.74,AND(C3&lt;35,$BK3=2),28602.45,AND(C3&lt;45,$BK3=2),28316.42,AND(C3&lt;55,$BK3=2),22309.91,AND(C3&lt;66,$BK3=2),16589.42,AND(C3&gt;65,$BK3=2),13443.15,AND(C3&lt;20,$BK3=3),16303.39,AND(C3&lt;25,$BK3=3),18019.54,AND(C3&lt;35,$BK3=3),28602.45,AND(C3&lt;45,$BK3=3),30890.64,AND(C3&lt;55,$BK3=3),24312.08,AND(C3&lt;66,$BK3=3),19163.64,AND(C3&gt;65,$BK3=3),16589.42,AND(C3&lt;20,$BK3=4),14587.25,AND(C3&lt;25,$BK3=4),16589.42,AND(C3&lt;35,$BK3=4),28602.45,AND(C3&lt;45,$BK3=4),32034.74,AND(C3&lt;55,$BK3=4),26600.28,AND(C3&lt;66,$BK3=4),21451.84,AND(C3&gt;65,$BK3=4),19163.64)+BT3</f>
        <v>256277.92000000004</v>
      </c>
      <c r="BT3">
        <f t="shared" ref="BT3:BT66" si="61">_xlfn.IFS(AND(D3&lt;20,$BK3=0),27172.32,AND(D3&lt;25,$BK3=0),30604.62,AND(D3&lt;35,$BK3=0),28602.45,AND(D3&lt;45,$BK3=0),19735.69,AND(D3&lt;55,$BK3=0),10868.93,AND(D3&lt;66,$BK3=0),2574.22,AND(D3&gt;65,$BK3=0),286.02,AND(D3&lt;20,$BK3=1),20879.79,AND(D3&lt;25,$BK3=1),22881.96,AND(D3&lt;35,$BK3=1),28602.45,AND(D3&lt;45,$BK3=1),25742.2,AND(D3&lt;55,$BK3=1),24026.06,AND(D3&lt;66,$BK3=1),12299.05,AND(D3&gt;65,$BK3=1),6006.51,AND(D3&lt;20,$BK3=2),18591.59,AND(D3&lt;25,$BK3=2),20307.74,AND(D3&lt;35,$BK3=2),28602.45,AND(D3&lt;45,$BK3=2),28316.42,AND(D3&lt;55,$BK3=2),22309.91,AND(D3&lt;66,$BK3=2),16589.42,AND(D3&gt;65,$BK3=2),13443.15,AND(D3&lt;20,$BK3=3),16303.39,AND(D3&lt;25,$BK3=3),18019.54,AND(D3&lt;35,$BK3=3),28602.45,AND(D3&lt;45,$BK3=3),30890.64,AND(D3&lt;55,$BK3=3),24312.08,AND(D3&lt;66,$BK3=3),19163.64,AND(D3&gt;65,$BK3=3),16589.42,AND(D3&lt;20,$BK3=4),14587.25,AND(D3&lt;25,$BK3=4),16589.42,AND(D3&lt;35,$BK3=4),28602.45,AND(D3&lt;45,$BK3=4),32034.74,AND(D3&lt;55,$BK3=4),26600.28,AND(D3&lt;66,$BK3=4),21451.84,AND(D3&gt;65,$BK3=4),19163.64)+BU3</f>
        <v>225387.28000000003</v>
      </c>
      <c r="BU3">
        <f t="shared" ref="BU3:BU66" si="62">_xlfn.IFS(AND(E3&lt;20,$BK3=0),27172.32,AND(E3&lt;25,$BK3=0),30604.62,AND(E3&lt;35,$BK3=0),28602.45,AND(E3&lt;45,$BK3=0),19735.69,AND(E3&lt;55,$BK3=0),10868.93,AND(E3&lt;66,$BK3=0),2574.22,AND(E3&gt;65,$BK3=0),286.02,AND(E3&lt;20,$BK3=1),20879.79,AND(E3&lt;25,$BK3=1),22881.96,AND(E3&lt;35,$BK3=1),28602.45,AND(E3&lt;45,$BK3=1),25742.2,AND(E3&lt;55,$BK3=1),24026.06,AND(E3&lt;66,$BK3=1),12299.05,AND(E3&gt;65,$BK3=1),6006.51,AND(E3&lt;20,$BK3=2),18591.59,AND(E3&lt;25,$BK3=2),20307.74,AND(E3&lt;35,$BK3=2),28602.45,AND(E3&lt;45,$BK3=2),28316.42,AND(E3&lt;55,$BK3=2),22309.91,AND(E3&lt;66,$BK3=2),16589.42,AND(E3&gt;65,$BK3=2),13443.15,AND(E3&lt;20,$BK3=3),16303.39,AND(E3&lt;25,$BK3=3),18019.54,AND(E3&lt;35,$BK3=3),28602.45,AND(E3&lt;45,$BK3=3),30890.64,AND(E3&lt;55,$BK3=3),24312.08,AND(E3&lt;66,$BK3=3),19163.64,AND(E3&gt;65,$BK3=3),16589.42,AND(E3&lt;20,$BK3=4),14587.25,AND(E3&lt;25,$BK3=4),16589.42,AND(E3&lt;35,$BK3=4),28602.45,AND(E3&lt;45,$BK3=4),32034.74,AND(E3&lt;55,$BK3=4),26600.28,AND(E3&lt;66,$BK3=4),21451.84,AND(E3&gt;65,$BK3=4),19163.64)+BV3</f>
        <v>194496.64000000001</v>
      </c>
      <c r="BV3">
        <f t="shared" ref="BV3:BV66" si="63">_xlfn.IFS(AND(F3&lt;20,$BK3=0),27172.32,AND(F3&lt;25,$BK3=0),30604.62,AND(F3&lt;35,$BK3=0),28602.45,AND(F3&lt;45,$BK3=0),19735.69,AND(F3&lt;55,$BK3=0),10868.93,AND(F3&lt;66,$BK3=0),2574.22,AND(F3&gt;65,$BK3=0),286.02,AND(F3&lt;20,$BK3=1),20879.79,AND(F3&lt;25,$BK3=1),22881.96,AND(F3&lt;35,$BK3=1),28602.45,AND(F3&lt;45,$BK3=1),25742.2,AND(F3&lt;55,$BK3=1),24026.06,AND(F3&lt;66,$BK3=1),12299.05,AND(F3&gt;65,$BK3=1),6006.51,AND(F3&lt;20,$BK3=2),18591.59,AND(F3&lt;25,$BK3=2),20307.74,AND(F3&lt;35,$BK3=2),28602.45,AND(F3&lt;45,$BK3=2),28316.42,AND(F3&lt;55,$BK3=2),22309.91,AND(F3&lt;66,$BK3=2),16589.42,AND(F3&gt;65,$BK3=2),13443.15,AND(F3&lt;20,$BK3=3),16303.39,AND(F3&lt;25,$BK3=3),18019.54,AND(F3&lt;35,$BK3=3),28602.45,AND(F3&lt;45,$BK3=3),30890.64,AND(F3&lt;55,$BK3=3),24312.08,AND(F3&lt;66,$BK3=3),19163.64,AND(F3&gt;65,$BK3=3),16589.42,AND(F3&lt;20,$BK3=4),14587.25,AND(F3&lt;25,$BK3=4),16589.42,AND(F3&lt;35,$BK3=4),28602.45,AND(F3&lt;45,$BK3=4),32034.74,AND(F3&lt;55,$BK3=4),26600.28,AND(F3&lt;66,$BK3=4),21451.84,AND(F3&gt;65,$BK3=4),19163.64)+BW3</f>
        <v>170184.56</v>
      </c>
      <c r="BW3">
        <f t="shared" ref="BW3:BW66" si="64">_xlfn.IFS(AND(G3&lt;20,$BK3=0),27172.32,AND(G3&lt;25,$BK3=0),30604.62,AND(G3&lt;35,$BK3=0),28602.45,AND(G3&lt;45,$BK3=0),19735.69,AND(G3&lt;55,$BK3=0),10868.93,AND(G3&lt;66,$BK3=0),2574.22,AND(G3&gt;65,$BK3=0),286.02,AND(G3&lt;20,$BK3=1),20879.79,AND(G3&lt;25,$BK3=1),22881.96,AND(G3&lt;35,$BK3=1),28602.45,AND(G3&lt;45,$BK3=1),25742.2,AND(G3&lt;55,$BK3=1),24026.06,AND(G3&lt;66,$BK3=1),12299.05,AND(G3&gt;65,$BK3=1),6006.51,AND(G3&lt;20,$BK3=2),18591.59,AND(G3&lt;25,$BK3=2),20307.74,AND(G3&lt;35,$BK3=2),28602.45,AND(G3&lt;45,$BK3=2),28316.42,AND(G3&lt;55,$BK3=2),22309.91,AND(G3&lt;66,$BK3=2),16589.42,AND(G3&gt;65,$BK3=2),13443.15,AND(G3&lt;20,$BK3=3),16303.39,AND(G3&lt;25,$BK3=3),18019.54,AND(G3&lt;35,$BK3=3),28602.45,AND(G3&lt;45,$BK3=3),30890.64,AND(G3&lt;55,$BK3=3),24312.08,AND(G3&lt;66,$BK3=3),19163.64,AND(G3&gt;65,$BK3=3),16589.42,AND(G3&lt;20,$BK3=4),14587.25,AND(G3&lt;25,$BK3=4),16589.42,AND(G3&lt;35,$BK3=4),28602.45,AND(G3&lt;45,$BK3=4),32034.74,AND(G3&lt;55,$BK3=4),26600.28,AND(G3&lt;66,$BK3=4),21451.84,AND(G3&gt;65,$BK3=4),19163.64)+BX3</f>
        <v>145872.48000000001</v>
      </c>
      <c r="BX3">
        <f t="shared" ref="BX3:BX66" si="65">_xlfn.IFS(AND(H3&lt;20,$BK3=0),27172.32,AND(H3&lt;25,$BK3=0),30604.62,AND(H3&lt;35,$BK3=0),28602.45,AND(H3&lt;45,$BK3=0),19735.69,AND(H3&lt;55,$BK3=0),10868.93,AND(H3&lt;66,$BK3=0),2574.22,AND(H3&gt;65,$BK3=0),286.02,AND(H3&lt;20,$BK3=1),20879.79,AND(H3&lt;25,$BK3=1),22881.96,AND(H3&lt;35,$BK3=1),28602.45,AND(H3&lt;45,$BK3=1),25742.2,AND(H3&lt;55,$BK3=1),24026.06,AND(H3&lt;66,$BK3=1),12299.05,AND(H3&gt;65,$BK3=1),6006.51,AND(H3&lt;20,$BK3=2),18591.59,AND(H3&lt;25,$BK3=2),20307.74,AND(H3&lt;35,$BK3=2),28602.45,AND(H3&lt;45,$BK3=2),28316.42,AND(H3&lt;55,$BK3=2),22309.91,AND(H3&lt;66,$BK3=2),16589.42,AND(H3&gt;65,$BK3=2),13443.15,AND(H3&lt;20,$BK3=3),16303.39,AND(H3&lt;25,$BK3=3),18019.54,AND(H3&lt;35,$BK3=3),28602.45,AND(H3&lt;45,$BK3=3),30890.64,AND(H3&lt;55,$BK3=3),24312.08,AND(H3&lt;66,$BK3=3),19163.64,AND(H3&gt;65,$BK3=3),16589.42,AND(H3&lt;20,$BK3=4),14587.25,AND(H3&lt;25,$BK3=4),16589.42,AND(H3&lt;35,$BK3=4),28602.45,AND(H3&lt;45,$BK3=4),32034.74,AND(H3&lt;55,$BK3=4),26600.28,AND(H3&lt;66,$BK3=4),21451.84,AND(H3&gt;65,$BK3=4),19163.64)+BY3</f>
        <v>121560.40000000001</v>
      </c>
      <c r="BY3">
        <f t="shared" ref="BY3:BY66" si="66">_xlfn.IFS(AND(I3&lt;20,$BK3=0),27172.32,AND(I3&lt;25,$BK3=0),30604.62,AND(I3&lt;35,$BK3=0),28602.45,AND(I3&lt;45,$BK3=0),19735.69,AND(I3&lt;55,$BK3=0),10868.93,AND(I3&lt;66,$BK3=0),2574.22,AND(I3&gt;65,$BK3=0),286.02,AND(I3&lt;20,$BK3=1),20879.79,AND(I3&lt;25,$BK3=1),22881.96,AND(I3&lt;35,$BK3=1),28602.45,AND(I3&lt;45,$BK3=1),25742.2,AND(I3&lt;55,$BK3=1),24026.06,AND(I3&lt;66,$BK3=1),12299.05,AND(I3&gt;65,$BK3=1),6006.51,AND(I3&lt;20,$BK3=2),18591.59,AND(I3&lt;25,$BK3=2),20307.74,AND(I3&lt;35,$BK3=2),28602.45,AND(I3&lt;45,$BK3=2),28316.42,AND(I3&lt;55,$BK3=2),22309.91,AND(I3&lt;66,$BK3=2),16589.42,AND(I3&gt;65,$BK3=2),13443.15,AND(I3&lt;20,$BK3=3),16303.39,AND(I3&lt;25,$BK3=3),18019.54,AND(I3&lt;35,$BK3=3),28602.45,AND(I3&lt;45,$BK3=3),30890.64,AND(I3&lt;55,$BK3=3),24312.08,AND(I3&lt;66,$BK3=3),19163.64,AND(I3&gt;65,$BK3=3),16589.42,AND(I3&lt;20,$BK3=4),14587.25,AND(I3&lt;25,$BK3=4),16589.42,AND(I3&lt;35,$BK3=4),28602.45,AND(I3&lt;45,$BK3=4),32034.74,AND(I3&lt;55,$BK3=4),26600.28,AND(I3&lt;66,$BK3=4),21451.84,AND(I3&gt;65,$BK3=4),19163.64)+BZ3</f>
        <v>97248.320000000007</v>
      </c>
      <c r="BZ3">
        <f t="shared" ref="BZ3:BZ66" si="67">_xlfn.IFS(AND(J3&lt;20,$BK3=0),27172.32,AND(J3&lt;25,$BK3=0),30604.62,AND(J3&lt;35,$BK3=0),28602.45,AND(J3&lt;45,$BK3=0),19735.69,AND(J3&lt;55,$BK3=0),10868.93,AND(J3&lt;66,$BK3=0),2574.22,AND(J3&gt;65,$BK3=0),286.02,AND(J3&lt;20,$BK3=1),20879.79,AND(J3&lt;25,$BK3=1),22881.96,AND(J3&lt;35,$BK3=1),28602.45,AND(J3&lt;45,$BK3=1),25742.2,AND(J3&lt;55,$BK3=1),24026.06,AND(J3&lt;66,$BK3=1),12299.05,AND(J3&gt;65,$BK3=1),6006.51,AND(J3&lt;20,$BK3=2),18591.59,AND(J3&lt;25,$BK3=2),20307.74,AND(J3&lt;35,$BK3=2),28602.45,AND(J3&lt;45,$BK3=2),28316.42,AND(J3&lt;55,$BK3=2),22309.91,AND(J3&lt;66,$BK3=2),16589.42,AND(J3&gt;65,$BK3=2),13443.15,AND(J3&lt;20,$BK3=3),16303.39,AND(J3&lt;25,$BK3=3),18019.54,AND(J3&lt;35,$BK3=3),28602.45,AND(J3&lt;45,$BK3=3),30890.64,AND(J3&lt;55,$BK3=3),24312.08,AND(J3&lt;66,$BK3=3),19163.64,AND(J3&gt;65,$BK3=3),16589.42,AND(J3&lt;20,$BK3=4),14587.25,AND(J3&lt;25,$BK3=4),16589.42,AND(J3&lt;35,$BK3=4),28602.45,AND(J3&lt;45,$BK3=4),32034.74,AND(J3&lt;55,$BK3=4),26600.28,AND(J3&lt;66,$BK3=4),21451.84,AND(J3&gt;65,$BK3=4),19163.64)+CA3</f>
        <v>72936.240000000005</v>
      </c>
      <c r="CA3">
        <f t="shared" ref="CA3:CA66" si="68">_xlfn.IFS(AND(K3&lt;20,$BK3=0),27172.32,AND(K3&lt;25,$BK3=0),30604.62,AND(K3&lt;35,$BK3=0),28602.45,AND(K3&lt;45,$BK3=0),19735.69,AND(K3&lt;55,$BK3=0),10868.93,AND(K3&lt;66,$BK3=0),2574.22,AND(K3&gt;65,$BK3=0),286.02,AND(K3&lt;20,$BK3=1),20879.79,AND(K3&lt;25,$BK3=1),22881.96,AND(K3&lt;35,$BK3=1),28602.45,AND(K3&lt;45,$BK3=1),25742.2,AND(K3&lt;55,$BK3=1),24026.06,AND(K3&lt;66,$BK3=1),12299.05,AND(K3&gt;65,$BK3=1),6006.51,AND(K3&lt;20,$BK3=2),18591.59,AND(K3&lt;25,$BK3=2),20307.74,AND(K3&lt;35,$BK3=2),28602.45,AND(K3&lt;45,$BK3=2),28316.42,AND(K3&lt;55,$BK3=2),22309.91,AND(K3&lt;66,$BK3=2),16589.42,AND(K3&gt;65,$BK3=2),13443.15,AND(K3&lt;20,$BK3=3),16303.39,AND(K3&lt;25,$BK3=3),18019.54,AND(K3&lt;35,$BK3=3),28602.45,AND(K3&lt;45,$BK3=3),30890.64,AND(K3&lt;55,$BK3=3),24312.08,AND(K3&lt;66,$BK3=3),19163.64,AND(K3&gt;65,$BK3=3),16589.42,AND(K3&lt;20,$BK3=4),14587.25,AND(K3&lt;25,$BK3=4),16589.42,AND(K3&lt;35,$BK3=4),28602.45,AND(K3&lt;45,$BK3=4),32034.74,AND(K3&lt;55,$BK3=4),26600.28,AND(K3&lt;66,$BK3=4),21451.84,AND(K3&gt;65,$BK3=4),19163.64)+CB3</f>
        <v>48624.160000000003</v>
      </c>
      <c r="CB3">
        <f t="shared" ref="CB3:CB66" si="69">_xlfn.IFS(AND(L3&lt;20,$BK3=0),27172.32,AND(L3&lt;25,$BK3=0),30604.62,AND(L3&lt;35,$BK3=0),28602.45,AND(L3&lt;45,$BK3=0),19735.69,AND(L3&lt;55,$BK3=0),10868.93,AND(L3&lt;66,$BK3=0),2574.22,AND(L3&gt;65,$BK3=0),286.02,AND(L3&lt;20,$BK3=1),20879.79,AND(L3&lt;25,$BK3=1),22881.96,AND(L3&lt;35,$BK3=1),28602.45,AND(L3&lt;45,$BK3=1),25742.2,AND(L3&lt;55,$BK3=1),24026.06,AND(L3&lt;66,$BK3=1),12299.05,AND(L3&gt;65,$BK3=1),6006.51,AND(L3&lt;20,$BK3=2),18591.59,AND(L3&lt;25,$BK3=2),20307.74,AND(L3&lt;35,$BK3=2),28602.45,AND(L3&lt;45,$BK3=2),28316.42,AND(L3&lt;55,$BK3=2),22309.91,AND(L3&lt;66,$BK3=2),16589.42,AND(L3&gt;65,$BK3=2),13443.15,AND(L3&lt;20,$BK3=3),16303.39,AND(L3&lt;25,$BK3=3),18019.54,AND(L3&lt;35,$BK3=3),28602.45,AND(L3&lt;45,$BK3=3),30890.64,AND(L3&lt;55,$BK3=3),24312.08,AND(L3&lt;66,$BK3=3),19163.64,AND(L3&gt;65,$BK3=3),16589.42,AND(L3&lt;20,$BK3=4),14587.25,AND(L3&lt;25,$BK3=4),16589.42,AND(L3&lt;35,$BK3=4),28602.45,AND(L3&lt;45,$BK3=4),32034.74,AND(L3&lt;55,$BK3=4),26600.28,AND(L3&lt;66,$BK3=4),21451.84,AND(L3&gt;65,$BK3=4),19163.64)</f>
        <v>24312.080000000002</v>
      </c>
      <c r="CC3">
        <f t="shared" ref="CC3:CC66" si="70">(BO3/10)*SUM(BS3:CB3)/10</f>
        <v>13.97806702894529</v>
      </c>
      <c r="CD3">
        <f t="shared" ref="CD3:CD66" si="71">(BP3/10)*SUM(BS3:CB3)/10</f>
        <v>16.773680434734349</v>
      </c>
      <c r="CE3">
        <f t="shared" ref="CE3:CE66" si="72">CC3+BQ3</f>
        <v>22.680993487125036</v>
      </c>
      <c r="CF3">
        <f t="shared" ref="CF3:CF66" si="73">CD3+BR3</f>
        <v>27.217192184550044</v>
      </c>
    </row>
    <row r="4" spans="1:90" x14ac:dyDescent="0.25">
      <c r="A4" t="str">
        <f>IF('Data Input'!A4=0,"F","M")</f>
        <v>M</v>
      </c>
      <c r="B4" t="str">
        <f>'Data Input'!B4</f>
        <v>W</v>
      </c>
      <c r="C4">
        <f>'Data Input'!C4</f>
        <v>64</v>
      </c>
      <c r="D4">
        <f t="shared" si="3"/>
        <v>65</v>
      </c>
      <c r="E4">
        <f t="shared" si="4"/>
        <v>66</v>
      </c>
      <c r="F4">
        <f t="shared" si="5"/>
        <v>67</v>
      </c>
      <c r="G4">
        <f t="shared" si="6"/>
        <v>68</v>
      </c>
      <c r="H4">
        <f t="shared" si="7"/>
        <v>69</v>
      </c>
      <c r="I4">
        <f t="shared" si="8"/>
        <v>70</v>
      </c>
      <c r="J4">
        <f t="shared" si="9"/>
        <v>71</v>
      </c>
      <c r="K4">
        <f t="shared" si="10"/>
        <v>72</v>
      </c>
      <c r="L4">
        <f t="shared" si="11"/>
        <v>73</v>
      </c>
      <c r="M4">
        <f>'Data Input'!D4</f>
        <v>304.99953213000003</v>
      </c>
      <c r="N4">
        <f>'Data Input'!E4</f>
        <v>125.99980671600001</v>
      </c>
      <c r="O4">
        <f>'Data Input'!F4</f>
        <v>120</v>
      </c>
      <c r="P4">
        <f>'Data Input'!G4</f>
        <v>0</v>
      </c>
      <c r="Q4">
        <f>'Data Input'!H4</f>
        <v>0</v>
      </c>
      <c r="R4">
        <f>IF('Data Input'!I4&gt;100,1,0)</f>
        <v>0</v>
      </c>
      <c r="S4">
        <f t="shared" si="12"/>
        <v>4.1588830833596715</v>
      </c>
      <c r="T4">
        <f t="shared" si="13"/>
        <v>17.296308501055247</v>
      </c>
      <c r="U4">
        <f t="shared" si="14"/>
        <v>5.7203102426062351</v>
      </c>
      <c r="V4">
        <f t="shared" si="15"/>
        <v>23.790101499544129</v>
      </c>
      <c r="W4">
        <f t="shared" si="16"/>
        <v>4.8362803729503012</v>
      </c>
      <c r="X4">
        <f t="shared" si="17"/>
        <v>20.113524629447411</v>
      </c>
      <c r="Y4">
        <f t="shared" si="18"/>
        <v>0</v>
      </c>
      <c r="Z4">
        <f t="shared" si="19"/>
        <v>0</v>
      </c>
      <c r="AA4">
        <f t="shared" si="20"/>
        <v>4.7874917427820458</v>
      </c>
      <c r="AB4">
        <f t="shared" si="21"/>
        <v>19.910618420780363</v>
      </c>
      <c r="AC4" s="3">
        <f t="shared" si="22"/>
        <v>12.343999999999999</v>
      </c>
      <c r="AD4">
        <f t="shared" si="23"/>
        <v>0</v>
      </c>
      <c r="AE4">
        <f t="shared" si="24"/>
        <v>11.853</v>
      </c>
      <c r="AF4">
        <f t="shared" si="25"/>
        <v>-2.6640000000000001</v>
      </c>
      <c r="AG4">
        <f t="shared" si="26"/>
        <v>-7.99</v>
      </c>
      <c r="AH4">
        <f t="shared" si="27"/>
        <v>1.7689999999999999</v>
      </c>
      <c r="AI4">
        <f t="shared" si="28"/>
        <v>1.7689999999999999</v>
      </c>
      <c r="AJ4">
        <f t="shared" si="29"/>
        <v>0</v>
      </c>
      <c r="AK4">
        <f t="shared" si="30"/>
        <v>1.764</v>
      </c>
      <c r="AL4">
        <f t="shared" si="31"/>
        <v>0</v>
      </c>
      <c r="AM4">
        <f t="shared" si="32"/>
        <v>7.8369999999999997</v>
      </c>
      <c r="AN4">
        <f t="shared" si="33"/>
        <v>-1.7949999999999999</v>
      </c>
      <c r="AO4">
        <f t="shared" si="34"/>
        <v>0.65800000000000003</v>
      </c>
      <c r="AP4">
        <f t="shared" si="35"/>
        <v>51.337252780991783</v>
      </c>
      <c r="AQ4">
        <f t="shared" si="36"/>
        <v>0</v>
      </c>
      <c r="AR4">
        <f t="shared" si="37"/>
        <v>67.802837305611703</v>
      </c>
      <c r="AS4">
        <f t="shared" si="38"/>
        <v>-63.376830394785564</v>
      </c>
      <c r="AT4">
        <f t="shared" si="39"/>
        <v>-38.641880179872906</v>
      </c>
      <c r="AU4">
        <f t="shared" si="40"/>
        <v>35.580825069492469</v>
      </c>
      <c r="AV4">
        <f t="shared" si="41"/>
        <v>0</v>
      </c>
      <c r="AW4">
        <f t="shared" si="42"/>
        <v>0</v>
      </c>
      <c r="AX4">
        <f t="shared" si="43"/>
        <v>8.4451354342675291</v>
      </c>
      <c r="AY4">
        <f t="shared" si="44"/>
        <v>0</v>
      </c>
      <c r="AZ4">
        <f t="shared" si="45"/>
        <v>0</v>
      </c>
      <c r="BA4">
        <f t="shared" si="46"/>
        <v>0</v>
      </c>
      <c r="BB4">
        <f t="shared" si="47"/>
        <v>0</v>
      </c>
      <c r="BC4">
        <f t="shared" si="48"/>
        <v>61.147340015705019</v>
      </c>
      <c r="BD4">
        <f t="shared" si="49"/>
        <v>61.18</v>
      </c>
      <c r="BE4">
        <f t="shared" si="50"/>
        <v>0.91439999999999999</v>
      </c>
      <c r="BF4">
        <f t="shared" si="51"/>
        <v>8.2966915689033804E-2</v>
      </c>
      <c r="BG4">
        <f>'Data Input'!J4</f>
        <v>20.2</v>
      </c>
      <c r="BH4">
        <f t="shared" si="52"/>
        <v>1</v>
      </c>
      <c r="BI4">
        <f t="shared" si="53"/>
        <v>1</v>
      </c>
      <c r="BJ4">
        <f>'Data Input'!K4</f>
        <v>0.8529411764705882</v>
      </c>
      <c r="BK4">
        <f>'Data Input'!L4</f>
        <v>3</v>
      </c>
      <c r="BL4">
        <f>'Data Input'!M4</f>
        <v>74</v>
      </c>
      <c r="BM4">
        <f t="shared" si="54"/>
        <v>1</v>
      </c>
      <c r="BN4">
        <f t="shared" si="55"/>
        <v>1</v>
      </c>
      <c r="BO4">
        <f t="shared" si="56"/>
        <v>8.2966915689033804E-2</v>
      </c>
      <c r="BP4">
        <f t="shared" si="57"/>
        <v>8.2966915689033804E-2</v>
      </c>
      <c r="BQ4">
        <f t="shared" si="58"/>
        <v>700.92412541651811</v>
      </c>
      <c r="BR4">
        <f t="shared" si="59"/>
        <v>700.92412541651811</v>
      </c>
      <c r="BS4">
        <f t="shared" si="60"/>
        <v>171042.64</v>
      </c>
      <c r="BT4">
        <f t="shared" si="61"/>
        <v>151879</v>
      </c>
      <c r="BU4">
        <f t="shared" si="62"/>
        <v>132715.35999999999</v>
      </c>
      <c r="BV4">
        <f t="shared" si="63"/>
        <v>116125.93999999999</v>
      </c>
      <c r="BW4">
        <f t="shared" si="64"/>
        <v>99536.51999999999</v>
      </c>
      <c r="BX4">
        <f t="shared" si="65"/>
        <v>82947.099999999991</v>
      </c>
      <c r="BY4">
        <f t="shared" si="66"/>
        <v>66357.679999999993</v>
      </c>
      <c r="BZ4">
        <f t="shared" si="67"/>
        <v>49768.259999999995</v>
      </c>
      <c r="CA4">
        <f t="shared" si="68"/>
        <v>33178.839999999997</v>
      </c>
      <c r="CB4">
        <f t="shared" si="69"/>
        <v>16589.419999999998</v>
      </c>
      <c r="CC4">
        <f t="shared" si="70"/>
        <v>763.41240856963498</v>
      </c>
      <c r="CD4">
        <f t="shared" si="71"/>
        <v>763.41240856963498</v>
      </c>
      <c r="CE4">
        <f t="shared" si="72"/>
        <v>1464.336533986153</v>
      </c>
      <c r="CF4">
        <f t="shared" si="73"/>
        <v>1464.336533986153</v>
      </c>
      <c r="CL4" s="1"/>
    </row>
    <row r="5" spans="1:90" x14ac:dyDescent="0.25">
      <c r="A5" t="str">
        <f>IF('Data Input'!A5=0,"F","M")</f>
        <v>M</v>
      </c>
      <c r="B5" t="str">
        <f>'Data Input'!B5</f>
        <v>W</v>
      </c>
      <c r="C5">
        <f>'Data Input'!C5</f>
        <v>65</v>
      </c>
      <c r="D5">
        <f t="shared" si="3"/>
        <v>66</v>
      </c>
      <c r="E5">
        <f t="shared" si="4"/>
        <v>67</v>
      </c>
      <c r="F5">
        <f t="shared" si="5"/>
        <v>68</v>
      </c>
      <c r="G5">
        <f t="shared" si="6"/>
        <v>69</v>
      </c>
      <c r="H5">
        <f t="shared" si="7"/>
        <v>70</v>
      </c>
      <c r="I5">
        <f t="shared" si="8"/>
        <v>71</v>
      </c>
      <c r="J5">
        <f t="shared" si="9"/>
        <v>72</v>
      </c>
      <c r="K5">
        <f t="shared" si="10"/>
        <v>73</v>
      </c>
      <c r="L5">
        <f t="shared" si="11"/>
        <v>74</v>
      </c>
      <c r="M5">
        <f>'Data Input'!D5</f>
        <v>160.99975302600001</v>
      </c>
      <c r="N5">
        <f>'Data Input'!E5</f>
        <v>55.999914096000005</v>
      </c>
      <c r="O5">
        <f>'Data Input'!F5</f>
        <v>122</v>
      </c>
      <c r="P5">
        <f>'Data Input'!G5</f>
        <v>0</v>
      </c>
      <c r="Q5">
        <f>'Data Input'!H5</f>
        <v>0</v>
      </c>
      <c r="R5">
        <f>IF('Data Input'!I5&gt;100,1,0)</f>
        <v>0</v>
      </c>
      <c r="S5">
        <f t="shared" si="12"/>
        <v>4.1743872698956368</v>
      </c>
      <c r="T5">
        <f t="shared" si="13"/>
        <v>17.42550907906675</v>
      </c>
      <c r="U5">
        <f t="shared" si="14"/>
        <v>5.0814028309832864</v>
      </c>
      <c r="V5">
        <f t="shared" si="15"/>
        <v>21.211743290868281</v>
      </c>
      <c r="W5">
        <f t="shared" si="16"/>
        <v>4.0253501567339729</v>
      </c>
      <c r="X5">
        <f t="shared" si="17"/>
        <v>16.803370451142701</v>
      </c>
      <c r="Y5">
        <f t="shared" si="18"/>
        <v>0</v>
      </c>
      <c r="Z5">
        <f t="shared" si="19"/>
        <v>0</v>
      </c>
      <c r="AA5">
        <f t="shared" si="20"/>
        <v>4.8040210447332568</v>
      </c>
      <c r="AB5">
        <f t="shared" si="21"/>
        <v>20.053844293445245</v>
      </c>
      <c r="AC5" s="3">
        <f t="shared" si="22"/>
        <v>12.343999999999999</v>
      </c>
      <c r="AD5">
        <f t="shared" si="23"/>
        <v>0</v>
      </c>
      <c r="AE5">
        <f t="shared" si="24"/>
        <v>11.853</v>
      </c>
      <c r="AF5">
        <f t="shared" si="25"/>
        <v>-2.6640000000000001</v>
      </c>
      <c r="AG5">
        <f t="shared" si="26"/>
        <v>-7.99</v>
      </c>
      <c r="AH5">
        <f t="shared" si="27"/>
        <v>1.7689999999999999</v>
      </c>
      <c r="AI5">
        <f t="shared" si="28"/>
        <v>1.7689999999999999</v>
      </c>
      <c r="AJ5">
        <f t="shared" si="29"/>
        <v>0</v>
      </c>
      <c r="AK5">
        <f t="shared" si="30"/>
        <v>1.764</v>
      </c>
      <c r="AL5">
        <f t="shared" si="31"/>
        <v>0</v>
      </c>
      <c r="AM5">
        <f t="shared" si="32"/>
        <v>7.8369999999999997</v>
      </c>
      <c r="AN5">
        <f t="shared" si="33"/>
        <v>-1.7949999999999999</v>
      </c>
      <c r="AO5">
        <f t="shared" si="34"/>
        <v>0.65800000000000003</v>
      </c>
      <c r="AP5">
        <f t="shared" si="35"/>
        <v>51.528636459591738</v>
      </c>
      <c r="AQ5">
        <f t="shared" si="36"/>
        <v>0</v>
      </c>
      <c r="AR5">
        <f t="shared" si="37"/>
        <v>60.229867755644889</v>
      </c>
      <c r="AS5">
        <f t="shared" si="38"/>
        <v>-56.508084126873101</v>
      </c>
      <c r="AT5">
        <f t="shared" si="39"/>
        <v>-32.162547752304441</v>
      </c>
      <c r="AU5">
        <f t="shared" si="40"/>
        <v>29.725162328071438</v>
      </c>
      <c r="AV5">
        <f t="shared" si="41"/>
        <v>0</v>
      </c>
      <c r="AW5">
        <f t="shared" si="42"/>
        <v>0</v>
      </c>
      <c r="AX5">
        <f t="shared" si="43"/>
        <v>8.4742931229094651</v>
      </c>
      <c r="AY5">
        <f t="shared" si="44"/>
        <v>0</v>
      </c>
      <c r="AZ5">
        <f t="shared" si="45"/>
        <v>0</v>
      </c>
      <c r="BA5">
        <f t="shared" si="46"/>
        <v>0</v>
      </c>
      <c r="BB5">
        <f t="shared" si="47"/>
        <v>0</v>
      </c>
      <c r="BC5">
        <f t="shared" si="48"/>
        <v>61.287327787039992</v>
      </c>
      <c r="BD5">
        <f t="shared" si="49"/>
        <v>61.18</v>
      </c>
      <c r="BE5">
        <f t="shared" si="50"/>
        <v>0.91439999999999999</v>
      </c>
      <c r="BF5">
        <f t="shared" si="51"/>
        <v>9.4824094716423613E-2</v>
      </c>
      <c r="BG5">
        <f>'Data Input'!J5</f>
        <v>24.4</v>
      </c>
      <c r="BH5">
        <f t="shared" si="52"/>
        <v>1</v>
      </c>
      <c r="BI5">
        <f t="shared" si="53"/>
        <v>1</v>
      </c>
      <c r="BJ5">
        <f>'Data Input'!K5</f>
        <v>0.89189189189189177</v>
      </c>
      <c r="BK5">
        <f>'Data Input'!L5</f>
        <v>3</v>
      </c>
      <c r="BL5">
        <f>'Data Input'!M5</f>
        <v>84</v>
      </c>
      <c r="BM5">
        <f t="shared" si="54"/>
        <v>2</v>
      </c>
      <c r="BN5">
        <f t="shared" si="55"/>
        <v>1.19</v>
      </c>
      <c r="BO5">
        <f t="shared" si="56"/>
        <v>9.4824094716423613E-2</v>
      </c>
      <c r="BP5">
        <f t="shared" si="57"/>
        <v>0.1128406727125441</v>
      </c>
      <c r="BQ5">
        <f t="shared" si="58"/>
        <v>801.09637806274714</v>
      </c>
      <c r="BR5">
        <f t="shared" si="59"/>
        <v>953.3046898946692</v>
      </c>
      <c r="BS5">
        <f t="shared" si="60"/>
        <v>168468.41999999998</v>
      </c>
      <c r="BT5">
        <f t="shared" si="61"/>
        <v>149304.77999999997</v>
      </c>
      <c r="BU5">
        <f t="shared" si="62"/>
        <v>132715.35999999999</v>
      </c>
      <c r="BV5">
        <f t="shared" si="63"/>
        <v>116125.93999999999</v>
      </c>
      <c r="BW5">
        <f t="shared" si="64"/>
        <v>99536.51999999999</v>
      </c>
      <c r="BX5">
        <f t="shared" si="65"/>
        <v>82947.099999999991</v>
      </c>
      <c r="BY5">
        <f t="shared" si="66"/>
        <v>66357.679999999993</v>
      </c>
      <c r="BZ5">
        <f t="shared" si="67"/>
        <v>49768.259999999995</v>
      </c>
      <c r="CA5">
        <f t="shared" si="68"/>
        <v>33178.839999999997</v>
      </c>
      <c r="CB5">
        <f t="shared" si="69"/>
        <v>16589.419999999998</v>
      </c>
      <c r="CC5">
        <f t="shared" si="70"/>
        <v>867.63318416480161</v>
      </c>
      <c r="CD5">
        <f t="shared" si="71"/>
        <v>1032.483489156114</v>
      </c>
      <c r="CE5">
        <f t="shared" si="72"/>
        <v>1668.7295622275487</v>
      </c>
      <c r="CF5">
        <f t="shared" si="73"/>
        <v>1985.7881790507831</v>
      </c>
    </row>
    <row r="6" spans="1:90" x14ac:dyDescent="0.25">
      <c r="A6" t="str">
        <f>IF('Data Input'!A6=0,"F","M")</f>
        <v>F</v>
      </c>
      <c r="B6" t="str">
        <f>'Data Input'!B6</f>
        <v>W</v>
      </c>
      <c r="C6">
        <f>'Data Input'!C6</f>
        <v>51</v>
      </c>
      <c r="D6">
        <f t="shared" si="3"/>
        <v>52</v>
      </c>
      <c r="E6">
        <f t="shared" si="4"/>
        <v>53</v>
      </c>
      <c r="F6">
        <f t="shared" si="5"/>
        <v>54</v>
      </c>
      <c r="G6">
        <f t="shared" si="6"/>
        <v>55</v>
      </c>
      <c r="H6">
        <f t="shared" si="7"/>
        <v>56</v>
      </c>
      <c r="I6">
        <f t="shared" si="8"/>
        <v>57</v>
      </c>
      <c r="J6">
        <f t="shared" si="9"/>
        <v>58</v>
      </c>
      <c r="K6">
        <f t="shared" si="10"/>
        <v>59</v>
      </c>
      <c r="L6">
        <f t="shared" si="11"/>
        <v>60</v>
      </c>
      <c r="M6">
        <f>'Data Input'!D6</f>
        <v>217.99966558800003</v>
      </c>
      <c r="N6">
        <f>'Data Input'!E6</f>
        <v>76.999881882000011</v>
      </c>
      <c r="O6">
        <f>'Data Input'!F6</f>
        <v>112</v>
      </c>
      <c r="P6">
        <f>'Data Input'!G6</f>
        <v>0</v>
      </c>
      <c r="Q6">
        <f>'Data Input'!H6</f>
        <v>0</v>
      </c>
      <c r="R6">
        <f>IF('Data Input'!I6&gt;100,1,0)</f>
        <v>0</v>
      </c>
      <c r="S6">
        <f t="shared" si="12"/>
        <v>3.9318256327243257</v>
      </c>
      <c r="T6">
        <f t="shared" si="13"/>
        <v>15.459252806148044</v>
      </c>
      <c r="U6">
        <f t="shared" si="14"/>
        <v>5.384493528787913</v>
      </c>
      <c r="V6">
        <f t="shared" si="15"/>
        <v>21.170889675726574</v>
      </c>
      <c r="W6">
        <f t="shared" si="16"/>
        <v>4.3438038878525074</v>
      </c>
      <c r="X6">
        <f t="shared" si="17"/>
        <v>17.07907946978607</v>
      </c>
      <c r="Y6">
        <f t="shared" si="18"/>
        <v>0</v>
      </c>
      <c r="Z6">
        <f t="shared" si="19"/>
        <v>0</v>
      </c>
      <c r="AA6">
        <f t="shared" si="20"/>
        <v>4.7184988712950942</v>
      </c>
      <c r="AB6">
        <f t="shared" si="21"/>
        <v>18.552314810138849</v>
      </c>
      <c r="AC6" s="3">
        <f t="shared" si="22"/>
        <v>-29.798999999999999</v>
      </c>
      <c r="AD6">
        <f t="shared" si="23"/>
        <v>4.8840000000000003</v>
      </c>
      <c r="AE6">
        <f t="shared" si="24"/>
        <v>13.54</v>
      </c>
      <c r="AF6">
        <f t="shared" si="25"/>
        <v>-3.1139999999999999</v>
      </c>
      <c r="AG6">
        <f t="shared" si="26"/>
        <v>-13.577999999999999</v>
      </c>
      <c r="AH6">
        <f t="shared" si="27"/>
        <v>3.149</v>
      </c>
      <c r="AI6">
        <f t="shared" si="28"/>
        <v>2.0190000000000001</v>
      </c>
      <c r="AJ6">
        <f t="shared" si="29"/>
        <v>0</v>
      </c>
      <c r="AK6">
        <f t="shared" si="30"/>
        <v>1.9570000000000001</v>
      </c>
      <c r="AL6">
        <f t="shared" si="31"/>
        <v>0</v>
      </c>
      <c r="AM6">
        <f t="shared" si="32"/>
        <v>7.5739999999999998</v>
      </c>
      <c r="AN6">
        <f t="shared" si="33"/>
        <v>-1.665</v>
      </c>
      <c r="AO6">
        <f t="shared" si="34"/>
        <v>0.66100000000000003</v>
      </c>
      <c r="AP6">
        <f t="shared" si="35"/>
        <v>-117.16447202955219</v>
      </c>
      <c r="AQ6">
        <f t="shared" si="36"/>
        <v>75.502990705227049</v>
      </c>
      <c r="AR6">
        <f t="shared" si="37"/>
        <v>72.906042379788332</v>
      </c>
      <c r="AS6">
        <f t="shared" si="38"/>
        <v>-65.926150450212546</v>
      </c>
      <c r="AT6">
        <f t="shared" si="39"/>
        <v>-58.980169189261339</v>
      </c>
      <c r="AU6">
        <f t="shared" si="40"/>
        <v>53.782021250356337</v>
      </c>
      <c r="AV6">
        <f t="shared" si="41"/>
        <v>0</v>
      </c>
      <c r="AW6">
        <f t="shared" si="42"/>
        <v>0</v>
      </c>
      <c r="AX6">
        <f t="shared" si="43"/>
        <v>9.2341022911244988</v>
      </c>
      <c r="AY6">
        <f t="shared" si="44"/>
        <v>0</v>
      </c>
      <c r="AZ6">
        <f t="shared" si="45"/>
        <v>0</v>
      </c>
      <c r="BA6">
        <f t="shared" si="46"/>
        <v>0</v>
      </c>
      <c r="BB6">
        <f t="shared" si="47"/>
        <v>0</v>
      </c>
      <c r="BC6">
        <f t="shared" si="48"/>
        <v>-30.645635042529861</v>
      </c>
      <c r="BD6">
        <f t="shared" si="49"/>
        <v>-29.18</v>
      </c>
      <c r="BE6">
        <f t="shared" si="50"/>
        <v>0.96650000000000003</v>
      </c>
      <c r="BF6">
        <f t="shared" si="51"/>
        <v>7.8378708022542876E-3</v>
      </c>
      <c r="BG6">
        <f>'Data Input'!J6</f>
        <v>23.8</v>
      </c>
      <c r="BH6">
        <f t="shared" si="52"/>
        <v>2</v>
      </c>
      <c r="BI6">
        <f t="shared" si="53"/>
        <v>0.96</v>
      </c>
      <c r="BJ6">
        <f>'Data Input'!K6</f>
        <v>0.8571428571428571</v>
      </c>
      <c r="BK6">
        <f>'Data Input'!L6</f>
        <v>3</v>
      </c>
      <c r="BL6">
        <f>'Data Input'!M6</f>
        <v>89</v>
      </c>
      <c r="BM6">
        <f t="shared" si="54"/>
        <v>4</v>
      </c>
      <c r="BN6">
        <f t="shared" si="55"/>
        <v>1.46</v>
      </c>
      <c r="BO6">
        <f t="shared" si="56"/>
        <v>7.5243559701641156E-3</v>
      </c>
      <c r="BP6">
        <f t="shared" si="57"/>
        <v>1.1443291371291259E-2</v>
      </c>
      <c r="BQ6">
        <f t="shared" si="58"/>
        <v>63.567538746133394</v>
      </c>
      <c r="BR6">
        <f t="shared" si="59"/>
        <v>96.675631843077866</v>
      </c>
      <c r="BS6">
        <f t="shared" si="60"/>
        <v>212230.16000000003</v>
      </c>
      <c r="BT6">
        <f t="shared" si="61"/>
        <v>187918.08000000002</v>
      </c>
      <c r="BU6">
        <f t="shared" si="62"/>
        <v>163606</v>
      </c>
      <c r="BV6">
        <f t="shared" si="63"/>
        <v>139293.91999999998</v>
      </c>
      <c r="BW6">
        <f t="shared" si="64"/>
        <v>114981.84</v>
      </c>
      <c r="BX6">
        <f t="shared" si="65"/>
        <v>95818.2</v>
      </c>
      <c r="BY6">
        <f t="shared" si="66"/>
        <v>76654.559999999998</v>
      </c>
      <c r="BZ6">
        <f t="shared" si="67"/>
        <v>57490.92</v>
      </c>
      <c r="CA6">
        <f t="shared" si="68"/>
        <v>38327.279999999999</v>
      </c>
      <c r="CB6">
        <f t="shared" si="69"/>
        <v>19163.64</v>
      </c>
      <c r="CC6">
        <f t="shared" si="70"/>
        <v>83.180596499344858</v>
      </c>
      <c r="CD6">
        <f t="shared" si="71"/>
        <v>126.50382384275365</v>
      </c>
      <c r="CE6">
        <f t="shared" si="72"/>
        <v>146.74813524547824</v>
      </c>
      <c r="CF6">
        <f t="shared" si="73"/>
        <v>223.1794556858315</v>
      </c>
    </row>
    <row r="7" spans="1:90" x14ac:dyDescent="0.25">
      <c r="A7" t="str">
        <f>IF('Data Input'!A7=0,"F","M")</f>
        <v>M</v>
      </c>
      <c r="B7" t="str">
        <f>'Data Input'!B7</f>
        <v>W</v>
      </c>
      <c r="C7">
        <f>'Data Input'!C7</f>
        <v>27</v>
      </c>
      <c r="D7">
        <f t="shared" si="3"/>
        <v>28</v>
      </c>
      <c r="E7">
        <f t="shared" si="4"/>
        <v>29</v>
      </c>
      <c r="F7">
        <f t="shared" si="5"/>
        <v>30</v>
      </c>
      <c r="G7">
        <f t="shared" si="6"/>
        <v>31</v>
      </c>
      <c r="H7">
        <f t="shared" si="7"/>
        <v>32</v>
      </c>
      <c r="I7">
        <f t="shared" si="8"/>
        <v>33</v>
      </c>
      <c r="J7">
        <f t="shared" si="9"/>
        <v>34</v>
      </c>
      <c r="K7">
        <f t="shared" si="10"/>
        <v>35</v>
      </c>
      <c r="L7">
        <f t="shared" si="11"/>
        <v>36</v>
      </c>
      <c r="M7">
        <f>'Data Input'!D7</f>
        <v>160.99975302600001</v>
      </c>
      <c r="N7">
        <f>'Data Input'!E7</f>
        <v>39.999938640000003</v>
      </c>
      <c r="O7">
        <f>'Data Input'!F7</f>
        <v>138</v>
      </c>
      <c r="P7">
        <f>'Data Input'!G7</f>
        <v>0</v>
      </c>
      <c r="Q7">
        <f>'Data Input'!H7</f>
        <v>0</v>
      </c>
      <c r="R7">
        <f>IF('Data Input'!I7&gt;100,1,0)</f>
        <v>0</v>
      </c>
      <c r="S7">
        <f t="shared" si="12"/>
        <v>3.2958368660043291</v>
      </c>
      <c r="T7">
        <f t="shared" si="13"/>
        <v>10.862540647313239</v>
      </c>
      <c r="U7">
        <f t="shared" si="14"/>
        <v>5.0814028309832864</v>
      </c>
      <c r="V7">
        <f t="shared" si="15"/>
        <v>16.74747478137348</v>
      </c>
      <c r="W7">
        <f t="shared" si="16"/>
        <v>3.6888779201127599</v>
      </c>
      <c r="X7">
        <f t="shared" si="17"/>
        <v>12.157939843297006</v>
      </c>
      <c r="Y7">
        <f t="shared" si="18"/>
        <v>0</v>
      </c>
      <c r="Z7">
        <f t="shared" si="19"/>
        <v>0</v>
      </c>
      <c r="AA7">
        <f t="shared" si="20"/>
        <v>4.9272536851572051</v>
      </c>
      <c r="AB7">
        <f t="shared" si="21"/>
        <v>16.239424343696804</v>
      </c>
      <c r="AC7" s="3">
        <f t="shared" si="22"/>
        <v>12.343999999999999</v>
      </c>
      <c r="AD7">
        <f t="shared" si="23"/>
        <v>0</v>
      </c>
      <c r="AE7">
        <f t="shared" si="24"/>
        <v>11.853</v>
      </c>
      <c r="AF7">
        <f t="shared" si="25"/>
        <v>-2.6640000000000001</v>
      </c>
      <c r="AG7">
        <f t="shared" si="26"/>
        <v>-7.99</v>
      </c>
      <c r="AH7">
        <f t="shared" si="27"/>
        <v>1.7689999999999999</v>
      </c>
      <c r="AI7">
        <f t="shared" si="28"/>
        <v>1.7689999999999999</v>
      </c>
      <c r="AJ7">
        <f t="shared" si="29"/>
        <v>0</v>
      </c>
      <c r="AK7">
        <f t="shared" si="30"/>
        <v>1.764</v>
      </c>
      <c r="AL7">
        <f t="shared" si="31"/>
        <v>0</v>
      </c>
      <c r="AM7">
        <f t="shared" si="32"/>
        <v>7.8369999999999997</v>
      </c>
      <c r="AN7">
        <f t="shared" si="33"/>
        <v>-1.7949999999999999</v>
      </c>
      <c r="AO7">
        <f t="shared" si="34"/>
        <v>0.65800000000000003</v>
      </c>
      <c r="AP7">
        <f t="shared" si="35"/>
        <v>40.683810273957434</v>
      </c>
      <c r="AQ7">
        <f t="shared" si="36"/>
        <v>0</v>
      </c>
      <c r="AR7">
        <f t="shared" si="37"/>
        <v>60.229867755644889</v>
      </c>
      <c r="AS7">
        <f t="shared" si="38"/>
        <v>-44.615272817578955</v>
      </c>
      <c r="AT7">
        <f t="shared" si="39"/>
        <v>-29.474134581700952</v>
      </c>
      <c r="AU7">
        <f t="shared" si="40"/>
        <v>21.507395582792402</v>
      </c>
      <c r="AV7">
        <f t="shared" si="41"/>
        <v>0</v>
      </c>
      <c r="AW7">
        <f t="shared" si="42"/>
        <v>0</v>
      </c>
      <c r="AX7">
        <f t="shared" si="43"/>
        <v>8.6916755006173094</v>
      </c>
      <c r="AY7">
        <f t="shared" si="44"/>
        <v>0</v>
      </c>
      <c r="AZ7">
        <f t="shared" si="45"/>
        <v>0</v>
      </c>
      <c r="BA7">
        <f t="shared" si="46"/>
        <v>0</v>
      </c>
      <c r="BB7">
        <f t="shared" si="47"/>
        <v>0</v>
      </c>
      <c r="BC7">
        <f t="shared" si="48"/>
        <v>57.023341713732123</v>
      </c>
      <c r="BD7">
        <f t="shared" si="49"/>
        <v>61.18</v>
      </c>
      <c r="BE7">
        <f t="shared" si="50"/>
        <v>0.91439999999999999</v>
      </c>
      <c r="BF7">
        <f t="shared" si="51"/>
        <v>1.4003697990143671E-3</v>
      </c>
      <c r="BG7">
        <f>'Data Input'!J7</f>
        <v>50.9</v>
      </c>
      <c r="BH7">
        <f t="shared" si="52"/>
        <v>4</v>
      </c>
      <c r="BI7">
        <f t="shared" si="53"/>
        <v>1.24</v>
      </c>
      <c r="BJ7">
        <f>'Data Input'!K7</f>
        <v>0.9196428571428571</v>
      </c>
      <c r="BK7">
        <f>'Data Input'!L7</f>
        <v>3</v>
      </c>
      <c r="BL7">
        <f>'Data Input'!M7</f>
        <v>68</v>
      </c>
      <c r="BM7">
        <f t="shared" si="54"/>
        <v>2</v>
      </c>
      <c r="BN7">
        <f t="shared" si="55"/>
        <v>1.19</v>
      </c>
      <c r="BO7">
        <f t="shared" si="56"/>
        <v>1.7364585507778153E-3</v>
      </c>
      <c r="BP7">
        <f t="shared" si="57"/>
        <v>1.6664400608270968E-3</v>
      </c>
      <c r="BQ7">
        <f t="shared" si="58"/>
        <v>14.670012509418243</v>
      </c>
      <c r="BR7">
        <f t="shared" si="59"/>
        <v>14.078479746941699</v>
      </c>
      <c r="BS7">
        <f t="shared" si="60"/>
        <v>290600.88000000006</v>
      </c>
      <c r="BT7">
        <f t="shared" si="61"/>
        <v>261998.43000000005</v>
      </c>
      <c r="BU7">
        <f t="shared" si="62"/>
        <v>233395.98000000004</v>
      </c>
      <c r="BV7">
        <f t="shared" si="63"/>
        <v>204793.53000000003</v>
      </c>
      <c r="BW7">
        <f t="shared" si="64"/>
        <v>176191.08000000002</v>
      </c>
      <c r="BX7">
        <f t="shared" si="65"/>
        <v>147588.63</v>
      </c>
      <c r="BY7">
        <f t="shared" si="66"/>
        <v>118986.18</v>
      </c>
      <c r="BZ7">
        <f t="shared" si="67"/>
        <v>90383.73</v>
      </c>
      <c r="CA7">
        <f t="shared" si="68"/>
        <v>61781.279999999999</v>
      </c>
      <c r="CB7">
        <f t="shared" si="69"/>
        <v>30890.639999999999</v>
      </c>
      <c r="CC7">
        <f t="shared" si="70"/>
        <v>28.071768828980026</v>
      </c>
      <c r="CD7">
        <f t="shared" si="71"/>
        <v>26.939842666521152</v>
      </c>
      <c r="CE7">
        <f t="shared" si="72"/>
        <v>42.741781338398269</v>
      </c>
      <c r="CF7">
        <f t="shared" si="73"/>
        <v>41.018322413462855</v>
      </c>
    </row>
    <row r="8" spans="1:90" x14ac:dyDescent="0.25">
      <c r="A8" t="str">
        <f>IF('Data Input'!A8=0,"F","M")</f>
        <v>F</v>
      </c>
      <c r="B8" t="str">
        <f>'Data Input'!B8</f>
        <v>W</v>
      </c>
      <c r="C8">
        <f>'Data Input'!C8</f>
        <v>44</v>
      </c>
      <c r="D8">
        <f t="shared" si="3"/>
        <v>45</v>
      </c>
      <c r="E8">
        <f t="shared" si="4"/>
        <v>46</v>
      </c>
      <c r="F8">
        <f t="shared" si="5"/>
        <v>47</v>
      </c>
      <c r="G8">
        <f t="shared" si="6"/>
        <v>48</v>
      </c>
      <c r="H8">
        <f t="shared" si="7"/>
        <v>49</v>
      </c>
      <c r="I8">
        <f t="shared" si="8"/>
        <v>50</v>
      </c>
      <c r="J8">
        <f t="shared" si="9"/>
        <v>51</v>
      </c>
      <c r="K8">
        <f t="shared" si="10"/>
        <v>52</v>
      </c>
      <c r="L8">
        <f t="shared" si="11"/>
        <v>53</v>
      </c>
      <c r="M8">
        <f>'Data Input'!D8</f>
        <v>142.999780638</v>
      </c>
      <c r="N8">
        <f>'Data Input'!E8</f>
        <v>60.999906426000003</v>
      </c>
      <c r="O8">
        <f>'Data Input'!F8</f>
        <v>102</v>
      </c>
      <c r="P8">
        <f>'Data Input'!G8</f>
        <v>0</v>
      </c>
      <c r="Q8">
        <f>'Data Input'!H8</f>
        <v>0</v>
      </c>
      <c r="R8">
        <f>IF('Data Input'!I8&gt;100,1,0)</f>
        <v>0</v>
      </c>
      <c r="S8">
        <f t="shared" si="12"/>
        <v>3.784189633918261</v>
      </c>
      <c r="T8">
        <f t="shared" si="13"/>
        <v>14.320091185454423</v>
      </c>
      <c r="U8">
        <f t="shared" si="14"/>
        <v>4.9628430962587311</v>
      </c>
      <c r="V8">
        <f t="shared" si="15"/>
        <v>18.780339399625095</v>
      </c>
      <c r="W8">
        <f t="shared" si="16"/>
        <v>4.1108723301721346</v>
      </c>
      <c r="X8">
        <f t="shared" si="17"/>
        <v>15.556320458198799</v>
      </c>
      <c r="Y8">
        <f t="shared" si="18"/>
        <v>0</v>
      </c>
      <c r="Z8">
        <f t="shared" si="19"/>
        <v>0</v>
      </c>
      <c r="AA8">
        <f t="shared" si="20"/>
        <v>4.6249728132842707</v>
      </c>
      <c r="AB8">
        <f t="shared" si="21"/>
        <v>17.501774177184114</v>
      </c>
      <c r="AC8" s="3">
        <f t="shared" si="22"/>
        <v>-29.798999999999999</v>
      </c>
      <c r="AD8">
        <f t="shared" si="23"/>
        <v>4.8840000000000003</v>
      </c>
      <c r="AE8">
        <f t="shared" si="24"/>
        <v>13.54</v>
      </c>
      <c r="AF8">
        <f t="shared" si="25"/>
        <v>-3.1139999999999999</v>
      </c>
      <c r="AG8">
        <f t="shared" si="26"/>
        <v>-13.577999999999999</v>
      </c>
      <c r="AH8">
        <f t="shared" si="27"/>
        <v>3.149</v>
      </c>
      <c r="AI8">
        <f t="shared" si="28"/>
        <v>2.0190000000000001</v>
      </c>
      <c r="AJ8">
        <f t="shared" si="29"/>
        <v>0</v>
      </c>
      <c r="AK8">
        <f t="shared" si="30"/>
        <v>1.9570000000000001</v>
      </c>
      <c r="AL8">
        <f t="shared" si="31"/>
        <v>0</v>
      </c>
      <c r="AM8">
        <f t="shared" si="32"/>
        <v>7.5739999999999998</v>
      </c>
      <c r="AN8">
        <f t="shared" si="33"/>
        <v>-1.665</v>
      </c>
      <c r="AO8">
        <f t="shared" si="34"/>
        <v>0.66100000000000003</v>
      </c>
      <c r="AP8">
        <f t="shared" si="35"/>
        <v>-112.76506690113025</v>
      </c>
      <c r="AQ8">
        <f t="shared" si="36"/>
        <v>69.9393253497594</v>
      </c>
      <c r="AR8">
        <f t="shared" si="37"/>
        <v>67.196895523343215</v>
      </c>
      <c r="AS8">
        <f t="shared" si="38"/>
        <v>-58.481976890432541</v>
      </c>
      <c r="AT8">
        <f t="shared" si="39"/>
        <v>-55.817424499077241</v>
      </c>
      <c r="AU8">
        <f t="shared" si="40"/>
        <v>48.98685312286802</v>
      </c>
      <c r="AV8">
        <f t="shared" si="41"/>
        <v>0</v>
      </c>
      <c r="AW8">
        <f t="shared" si="42"/>
        <v>0</v>
      </c>
      <c r="AX8">
        <f t="shared" si="43"/>
        <v>9.0510717955973181</v>
      </c>
      <c r="AY8">
        <f t="shared" si="44"/>
        <v>0</v>
      </c>
      <c r="AZ8">
        <f t="shared" si="45"/>
        <v>0</v>
      </c>
      <c r="BA8">
        <f t="shared" si="46"/>
        <v>0</v>
      </c>
      <c r="BB8">
        <f t="shared" si="47"/>
        <v>0</v>
      </c>
      <c r="BC8">
        <f t="shared" si="48"/>
        <v>-31.890322499072084</v>
      </c>
      <c r="BD8">
        <f t="shared" si="49"/>
        <v>-29.18</v>
      </c>
      <c r="BE8">
        <f t="shared" si="50"/>
        <v>0.96650000000000003</v>
      </c>
      <c r="BF8">
        <f t="shared" si="51"/>
        <v>2.2638763576857679E-3</v>
      </c>
      <c r="BG8">
        <f>'Data Input'!J8</f>
        <v>19.2</v>
      </c>
      <c r="BH8">
        <f t="shared" si="52"/>
        <v>1</v>
      </c>
      <c r="BI8">
        <f t="shared" si="53"/>
        <v>1</v>
      </c>
      <c r="BJ8">
        <f>'Data Input'!K8</f>
        <v>0.81081081081081086</v>
      </c>
      <c r="BK8">
        <f>'Data Input'!L8</f>
        <v>3</v>
      </c>
      <c r="BL8">
        <f>'Data Input'!M8</f>
        <v>92</v>
      </c>
      <c r="BM8">
        <f t="shared" si="54"/>
        <v>3</v>
      </c>
      <c r="BN8">
        <f t="shared" si="55"/>
        <v>1.2</v>
      </c>
      <c r="BO8">
        <f t="shared" si="56"/>
        <v>2.2638763576857679E-3</v>
      </c>
      <c r="BP8">
        <f t="shared" si="57"/>
        <v>2.7166516292229212E-3</v>
      </c>
      <c r="BQ8">
        <f t="shared" si="58"/>
        <v>19.125762876487961</v>
      </c>
      <c r="BR8">
        <f t="shared" si="59"/>
        <v>22.950915451785548</v>
      </c>
      <c r="BS8">
        <f t="shared" si="60"/>
        <v>249699.36000000004</v>
      </c>
      <c r="BT8">
        <f t="shared" si="61"/>
        <v>218808.72000000003</v>
      </c>
      <c r="BU8">
        <f t="shared" si="62"/>
        <v>194496.64000000001</v>
      </c>
      <c r="BV8">
        <f t="shared" si="63"/>
        <v>170184.56</v>
      </c>
      <c r="BW8">
        <f t="shared" si="64"/>
        <v>145872.48000000001</v>
      </c>
      <c r="BX8">
        <f t="shared" si="65"/>
        <v>121560.40000000001</v>
      </c>
      <c r="BY8">
        <f t="shared" si="66"/>
        <v>97248.320000000007</v>
      </c>
      <c r="BZ8">
        <f t="shared" si="67"/>
        <v>72936.240000000005</v>
      </c>
      <c r="CA8">
        <f t="shared" si="68"/>
        <v>48624.160000000003</v>
      </c>
      <c r="CB8">
        <f t="shared" si="69"/>
        <v>24312.080000000002</v>
      </c>
      <c r="CC8">
        <f t="shared" si="70"/>
        <v>30.420679179506926</v>
      </c>
      <c r="CD8">
        <f t="shared" si="71"/>
        <v>36.504815015408305</v>
      </c>
      <c r="CE8">
        <f t="shared" si="72"/>
        <v>49.546442055994888</v>
      </c>
      <c r="CF8">
        <f t="shared" si="73"/>
        <v>59.455730467193852</v>
      </c>
    </row>
    <row r="9" spans="1:90" x14ac:dyDescent="0.25">
      <c r="A9" t="str">
        <f>IF('Data Input'!A9=0,"F","M")</f>
        <v>F</v>
      </c>
      <c r="B9" t="str">
        <f>'Data Input'!B9</f>
        <v>W</v>
      </c>
      <c r="C9">
        <f>'Data Input'!C9</f>
        <v>34</v>
      </c>
      <c r="D9">
        <f t="shared" si="3"/>
        <v>35</v>
      </c>
      <c r="E9">
        <f t="shared" si="4"/>
        <v>36</v>
      </c>
      <c r="F9">
        <f t="shared" si="5"/>
        <v>37</v>
      </c>
      <c r="G9">
        <f t="shared" si="6"/>
        <v>38</v>
      </c>
      <c r="H9">
        <f t="shared" si="7"/>
        <v>39</v>
      </c>
      <c r="I9">
        <f t="shared" si="8"/>
        <v>40</v>
      </c>
      <c r="J9">
        <f t="shared" si="9"/>
        <v>41</v>
      </c>
      <c r="K9">
        <f t="shared" si="10"/>
        <v>42</v>
      </c>
      <c r="L9">
        <f t="shared" si="11"/>
        <v>43</v>
      </c>
      <c r="M9">
        <f>'Data Input'!D9</f>
        <v>191.99970547200002</v>
      </c>
      <c r="N9">
        <f>'Data Input'!E9</f>
        <v>40.999937106000004</v>
      </c>
      <c r="O9">
        <f>'Data Input'!F9</f>
        <v>115</v>
      </c>
      <c r="P9">
        <f>'Data Input'!G9</f>
        <v>0</v>
      </c>
      <c r="Q9">
        <f>'Data Input'!H9</f>
        <v>0</v>
      </c>
      <c r="R9">
        <f>IF('Data Input'!I9&gt;100,1,0)</f>
        <v>0</v>
      </c>
      <c r="S9">
        <f t="shared" si="12"/>
        <v>3.5263605246161616</v>
      </c>
      <c r="T9">
        <f t="shared" si="13"/>
        <v>12.43521854957117</v>
      </c>
      <c r="U9">
        <f t="shared" si="14"/>
        <v>5.2574938380266047</v>
      </c>
      <c r="V9">
        <f t="shared" si="15"/>
        <v>18.539818728829733</v>
      </c>
      <c r="W9">
        <f t="shared" si="16"/>
        <v>3.7135705327031312</v>
      </c>
      <c r="X9">
        <f t="shared" si="17"/>
        <v>13.095388531902133</v>
      </c>
      <c r="Y9">
        <f t="shared" si="18"/>
        <v>0</v>
      </c>
      <c r="Z9">
        <f t="shared" si="19"/>
        <v>0</v>
      </c>
      <c r="AA9">
        <f t="shared" si="20"/>
        <v>4.7449321283632502</v>
      </c>
      <c r="AB9">
        <f t="shared" si="21"/>
        <v>16.732341349443111</v>
      </c>
      <c r="AC9" s="3">
        <f t="shared" si="22"/>
        <v>-29.798999999999999</v>
      </c>
      <c r="AD9">
        <f t="shared" si="23"/>
        <v>4.8840000000000003</v>
      </c>
      <c r="AE9">
        <f t="shared" si="24"/>
        <v>13.54</v>
      </c>
      <c r="AF9">
        <f t="shared" si="25"/>
        <v>-3.1139999999999999</v>
      </c>
      <c r="AG9">
        <f t="shared" si="26"/>
        <v>-13.577999999999999</v>
      </c>
      <c r="AH9">
        <f t="shared" si="27"/>
        <v>3.149</v>
      </c>
      <c r="AI9">
        <f t="shared" si="28"/>
        <v>2.0190000000000001</v>
      </c>
      <c r="AJ9">
        <f t="shared" si="29"/>
        <v>0</v>
      </c>
      <c r="AK9">
        <f t="shared" si="30"/>
        <v>1.9570000000000001</v>
      </c>
      <c r="AL9">
        <f t="shared" si="31"/>
        <v>0</v>
      </c>
      <c r="AM9">
        <f t="shared" si="32"/>
        <v>7.5739999999999998</v>
      </c>
      <c r="AN9">
        <f t="shared" si="33"/>
        <v>-1.665</v>
      </c>
      <c r="AO9">
        <f t="shared" si="34"/>
        <v>0.66100000000000003</v>
      </c>
      <c r="AP9">
        <f t="shared" si="35"/>
        <v>-105.082017273037</v>
      </c>
      <c r="AQ9">
        <f t="shared" si="36"/>
        <v>60.733607396105597</v>
      </c>
      <c r="AR9">
        <f t="shared" si="37"/>
        <v>71.186466566880227</v>
      </c>
      <c r="AS9">
        <f t="shared" si="38"/>
        <v>-57.732995521575788</v>
      </c>
      <c r="AT9">
        <f t="shared" si="39"/>
        <v>-50.422860693043113</v>
      </c>
      <c r="AU9">
        <f t="shared" si="40"/>
        <v>41.23737848695982</v>
      </c>
      <c r="AV9">
        <f t="shared" si="41"/>
        <v>0</v>
      </c>
      <c r="AW9">
        <f t="shared" si="42"/>
        <v>0</v>
      </c>
      <c r="AX9">
        <f t="shared" si="43"/>
        <v>9.2858321752068811</v>
      </c>
      <c r="AY9">
        <f t="shared" si="44"/>
        <v>0</v>
      </c>
      <c r="AZ9">
        <f t="shared" si="45"/>
        <v>0</v>
      </c>
      <c r="BA9">
        <f t="shared" si="46"/>
        <v>0</v>
      </c>
      <c r="BB9">
        <f t="shared" si="47"/>
        <v>0</v>
      </c>
      <c r="BC9">
        <f t="shared" si="48"/>
        <v>-30.794588862503378</v>
      </c>
      <c r="BD9">
        <f t="shared" si="49"/>
        <v>-29.18</v>
      </c>
      <c r="BE9">
        <f t="shared" si="50"/>
        <v>0.96650000000000003</v>
      </c>
      <c r="BF9">
        <f t="shared" si="51"/>
        <v>6.7568527617911656E-3</v>
      </c>
      <c r="BG9">
        <f>'Data Input'!J9</f>
        <v>24.7</v>
      </c>
      <c r="BH9">
        <f t="shared" si="52"/>
        <v>2</v>
      </c>
      <c r="BI9">
        <f t="shared" si="53"/>
        <v>0.96</v>
      </c>
      <c r="BJ9">
        <f>'Data Input'!K9</f>
        <v>0.89473684210526316</v>
      </c>
      <c r="BK9">
        <f>'Data Input'!L9</f>
        <v>3</v>
      </c>
      <c r="BL9">
        <f>'Data Input'!M9</f>
        <v>84</v>
      </c>
      <c r="BM9">
        <f t="shared" si="54"/>
        <v>4</v>
      </c>
      <c r="BN9">
        <f t="shared" si="55"/>
        <v>1.46</v>
      </c>
      <c r="BO9">
        <f t="shared" si="56"/>
        <v>6.4865786513195189E-3</v>
      </c>
      <c r="BP9">
        <f t="shared" si="57"/>
        <v>9.8650050322151017E-3</v>
      </c>
      <c r="BQ9">
        <f t="shared" si="58"/>
        <v>54.800150522198336</v>
      </c>
      <c r="BR9">
        <f t="shared" si="59"/>
        <v>83.341895585843304</v>
      </c>
      <c r="BS9">
        <f t="shared" si="60"/>
        <v>306618.21000000008</v>
      </c>
      <c r="BT9">
        <f t="shared" si="61"/>
        <v>278015.76000000007</v>
      </c>
      <c r="BU9">
        <f t="shared" si="62"/>
        <v>247125.12000000005</v>
      </c>
      <c r="BV9">
        <f t="shared" si="63"/>
        <v>216234.48000000004</v>
      </c>
      <c r="BW9">
        <f t="shared" si="64"/>
        <v>185343.84000000003</v>
      </c>
      <c r="BX9">
        <f t="shared" si="65"/>
        <v>154453.20000000001</v>
      </c>
      <c r="BY9">
        <f t="shared" si="66"/>
        <v>123562.56</v>
      </c>
      <c r="BZ9">
        <f t="shared" si="67"/>
        <v>92671.92</v>
      </c>
      <c r="CA9">
        <f t="shared" si="68"/>
        <v>61781.279999999999</v>
      </c>
      <c r="CB9">
        <f t="shared" si="69"/>
        <v>30890.639999999999</v>
      </c>
      <c r="CC9">
        <f t="shared" si="70"/>
        <v>110.05758602823661</v>
      </c>
      <c r="CD9">
        <f t="shared" si="71"/>
        <v>167.3792454179432</v>
      </c>
      <c r="CE9">
        <f t="shared" si="72"/>
        <v>164.85773655043494</v>
      </c>
      <c r="CF9">
        <f t="shared" si="73"/>
        <v>250.7211410037865</v>
      </c>
    </row>
    <row r="10" spans="1:90" x14ac:dyDescent="0.25">
      <c r="A10" t="str">
        <f>IF('Data Input'!A10=0,"F","M")</f>
        <v>F</v>
      </c>
      <c r="B10" t="str">
        <f>'Data Input'!B10</f>
        <v>W</v>
      </c>
      <c r="C10">
        <f>'Data Input'!C10</f>
        <v>37</v>
      </c>
      <c r="D10">
        <f t="shared" si="3"/>
        <v>38</v>
      </c>
      <c r="E10">
        <f t="shared" si="4"/>
        <v>39</v>
      </c>
      <c r="F10">
        <f t="shared" si="5"/>
        <v>40</v>
      </c>
      <c r="G10">
        <f t="shared" si="6"/>
        <v>41</v>
      </c>
      <c r="H10">
        <f t="shared" si="7"/>
        <v>42</v>
      </c>
      <c r="I10">
        <f t="shared" si="8"/>
        <v>43</v>
      </c>
      <c r="J10">
        <f t="shared" si="9"/>
        <v>44</v>
      </c>
      <c r="K10">
        <f t="shared" si="10"/>
        <v>45</v>
      </c>
      <c r="L10">
        <f t="shared" si="11"/>
        <v>46</v>
      </c>
      <c r="M10">
        <f>'Data Input'!D10</f>
        <v>186.99971314200002</v>
      </c>
      <c r="N10">
        <f>'Data Input'!E10</f>
        <v>71.999889551999999</v>
      </c>
      <c r="O10">
        <f>'Data Input'!F10</f>
        <v>128</v>
      </c>
      <c r="P10">
        <f>'Data Input'!G10</f>
        <v>0</v>
      </c>
      <c r="Q10">
        <f>'Data Input'!H10</f>
        <v>0</v>
      </c>
      <c r="R10">
        <f>IF('Data Input'!I10&gt;100,1,0)</f>
        <v>0</v>
      </c>
      <c r="S10">
        <f t="shared" si="12"/>
        <v>3.6109179126442243</v>
      </c>
      <c r="T10">
        <f t="shared" si="13"/>
        <v>13.038728171854922</v>
      </c>
      <c r="U10">
        <f t="shared" si="14"/>
        <v>5.2311070828534101</v>
      </c>
      <c r="V10">
        <f t="shared" si="15"/>
        <v>18.889098268435454</v>
      </c>
      <c r="W10">
        <f t="shared" si="16"/>
        <v>4.2766645850148786</v>
      </c>
      <c r="X10">
        <f t="shared" si="17"/>
        <v>15.442684756401404</v>
      </c>
      <c r="Y10">
        <f t="shared" si="18"/>
        <v>0</v>
      </c>
      <c r="Z10">
        <f t="shared" si="19"/>
        <v>0</v>
      </c>
      <c r="AA10">
        <f t="shared" si="20"/>
        <v>4.8520302639196169</v>
      </c>
      <c r="AB10">
        <f t="shared" si="21"/>
        <v>17.520282992679228</v>
      </c>
      <c r="AC10" s="3">
        <f t="shared" si="22"/>
        <v>-29.798999999999999</v>
      </c>
      <c r="AD10">
        <f t="shared" si="23"/>
        <v>4.8840000000000003</v>
      </c>
      <c r="AE10">
        <f t="shared" si="24"/>
        <v>13.54</v>
      </c>
      <c r="AF10">
        <f t="shared" si="25"/>
        <v>-3.1139999999999999</v>
      </c>
      <c r="AG10">
        <f t="shared" si="26"/>
        <v>-13.577999999999999</v>
      </c>
      <c r="AH10">
        <f t="shared" si="27"/>
        <v>3.149</v>
      </c>
      <c r="AI10">
        <f t="shared" si="28"/>
        <v>2.0190000000000001</v>
      </c>
      <c r="AJ10">
        <f t="shared" si="29"/>
        <v>0</v>
      </c>
      <c r="AK10">
        <f t="shared" si="30"/>
        <v>1.9570000000000001</v>
      </c>
      <c r="AL10">
        <f t="shared" si="31"/>
        <v>0</v>
      </c>
      <c r="AM10">
        <f t="shared" si="32"/>
        <v>7.5739999999999998</v>
      </c>
      <c r="AN10">
        <f t="shared" si="33"/>
        <v>-1.665</v>
      </c>
      <c r="AO10">
        <f t="shared" si="34"/>
        <v>0.66100000000000003</v>
      </c>
      <c r="AP10">
        <f t="shared" si="35"/>
        <v>-107.60174287888523</v>
      </c>
      <c r="AQ10">
        <f t="shared" si="36"/>
        <v>63.681148391339441</v>
      </c>
      <c r="AR10">
        <f t="shared" si="37"/>
        <v>70.829189901835164</v>
      </c>
      <c r="AS10">
        <f t="shared" si="38"/>
        <v>-58.820652007908002</v>
      </c>
      <c r="AT10">
        <f t="shared" si="39"/>
        <v>-58.068551735332015</v>
      </c>
      <c r="AU10">
        <f t="shared" si="40"/>
        <v>48.629014297908022</v>
      </c>
      <c r="AV10">
        <f t="shared" si="41"/>
        <v>0</v>
      </c>
      <c r="AW10">
        <f t="shared" si="42"/>
        <v>0</v>
      </c>
      <c r="AX10">
        <f t="shared" si="43"/>
        <v>9.4954232264906899</v>
      </c>
      <c r="AY10">
        <f t="shared" si="44"/>
        <v>0</v>
      </c>
      <c r="AZ10">
        <f t="shared" si="45"/>
        <v>0</v>
      </c>
      <c r="BA10">
        <f t="shared" si="46"/>
        <v>0</v>
      </c>
      <c r="BB10">
        <f t="shared" si="47"/>
        <v>0</v>
      </c>
      <c r="BC10">
        <f t="shared" si="48"/>
        <v>-31.856170804551926</v>
      </c>
      <c r="BD10">
        <f t="shared" si="49"/>
        <v>-29.18</v>
      </c>
      <c r="BE10">
        <f t="shared" si="50"/>
        <v>0.96650000000000003</v>
      </c>
      <c r="BF10">
        <f t="shared" si="51"/>
        <v>2.3424347650030652E-3</v>
      </c>
      <c r="BG10">
        <f>'Data Input'!J10</f>
        <v>31.8</v>
      </c>
      <c r="BH10">
        <f t="shared" si="52"/>
        <v>4</v>
      </c>
      <c r="BI10">
        <f t="shared" si="53"/>
        <v>1.39</v>
      </c>
      <c r="BJ10">
        <f>'Data Input'!K10</f>
        <v>0.81818181818181812</v>
      </c>
      <c r="BK10">
        <f>'Data Input'!L10</f>
        <v>3</v>
      </c>
      <c r="BL10">
        <f>'Data Input'!M10</f>
        <v>82</v>
      </c>
      <c r="BM10">
        <f t="shared" si="54"/>
        <v>3</v>
      </c>
      <c r="BN10">
        <f t="shared" si="55"/>
        <v>1.2</v>
      </c>
      <c r="BO10">
        <f t="shared" si="56"/>
        <v>3.2559843233542604E-3</v>
      </c>
      <c r="BP10">
        <f t="shared" si="57"/>
        <v>2.8109217180036783E-3</v>
      </c>
      <c r="BQ10">
        <f t="shared" si="58"/>
        <v>27.507325603989266</v>
      </c>
      <c r="BR10">
        <f t="shared" si="59"/>
        <v>23.747331456681383</v>
      </c>
      <c r="BS10">
        <f t="shared" si="60"/>
        <v>295749.28000000009</v>
      </c>
      <c r="BT10">
        <f t="shared" si="61"/>
        <v>264858.64000000007</v>
      </c>
      <c r="BU10">
        <f t="shared" si="62"/>
        <v>233968.00000000006</v>
      </c>
      <c r="BV10">
        <f t="shared" si="63"/>
        <v>203077.36000000004</v>
      </c>
      <c r="BW10">
        <f t="shared" si="64"/>
        <v>172186.72000000003</v>
      </c>
      <c r="BX10">
        <f t="shared" si="65"/>
        <v>141296.08000000002</v>
      </c>
      <c r="BY10">
        <f t="shared" si="66"/>
        <v>110405.44</v>
      </c>
      <c r="BZ10">
        <f t="shared" si="67"/>
        <v>79514.8</v>
      </c>
      <c r="CA10">
        <f t="shared" si="68"/>
        <v>48624.160000000003</v>
      </c>
      <c r="CB10">
        <f t="shared" si="69"/>
        <v>24312.080000000002</v>
      </c>
      <c r="CC10">
        <f t="shared" si="70"/>
        <v>51.248951004362411</v>
      </c>
      <c r="CD10">
        <f t="shared" si="71"/>
        <v>44.243698708802086</v>
      </c>
      <c r="CE10">
        <f t="shared" si="72"/>
        <v>78.756276608351669</v>
      </c>
      <c r="CF10">
        <f t="shared" si="73"/>
        <v>67.991030165483465</v>
      </c>
    </row>
    <row r="11" spans="1:90" x14ac:dyDescent="0.25">
      <c r="A11" t="str">
        <f>IF('Data Input'!A11=0,"F","M")</f>
        <v>F</v>
      </c>
      <c r="B11" t="str">
        <f>'Data Input'!B11</f>
        <v>W</v>
      </c>
      <c r="C11">
        <f>'Data Input'!C11</f>
        <v>43</v>
      </c>
      <c r="D11">
        <f t="shared" si="3"/>
        <v>44</v>
      </c>
      <c r="E11">
        <f t="shared" si="4"/>
        <v>45</v>
      </c>
      <c r="F11">
        <f t="shared" si="5"/>
        <v>46</v>
      </c>
      <c r="G11">
        <f t="shared" si="6"/>
        <v>47</v>
      </c>
      <c r="H11">
        <f t="shared" si="7"/>
        <v>48</v>
      </c>
      <c r="I11">
        <f t="shared" si="8"/>
        <v>49</v>
      </c>
      <c r="J11">
        <f t="shared" si="9"/>
        <v>50</v>
      </c>
      <c r="K11">
        <f t="shared" si="10"/>
        <v>51</v>
      </c>
      <c r="L11">
        <f t="shared" si="11"/>
        <v>52</v>
      </c>
      <c r="M11">
        <f>'Data Input'!D11</f>
        <v>206.99968246200001</v>
      </c>
      <c r="N11">
        <f>'Data Input'!E11</f>
        <v>47.999926368000004</v>
      </c>
      <c r="O11">
        <f>'Data Input'!F11</f>
        <v>120</v>
      </c>
      <c r="P11">
        <f>'Data Input'!G11</f>
        <v>0</v>
      </c>
      <c r="Q11">
        <f>'Data Input'!H11</f>
        <v>0</v>
      </c>
      <c r="R11">
        <f>IF('Data Input'!I11&gt;100,1,0)</f>
        <v>0</v>
      </c>
      <c r="S11">
        <f t="shared" si="12"/>
        <v>3.7612001156935624</v>
      </c>
      <c r="T11">
        <f t="shared" si="13"/>
        <v>14.146626310293268</v>
      </c>
      <c r="U11">
        <f t="shared" si="14"/>
        <v>5.3327172592641929</v>
      </c>
      <c r="V11">
        <f t="shared" si="15"/>
        <v>20.05741677250554</v>
      </c>
      <c r="W11">
        <f t="shared" si="16"/>
        <v>3.8711994769067144</v>
      </c>
      <c r="X11">
        <f t="shared" si="17"/>
        <v>14.560355920414393</v>
      </c>
      <c r="Y11">
        <f t="shared" si="18"/>
        <v>0</v>
      </c>
      <c r="Z11">
        <f t="shared" si="19"/>
        <v>0</v>
      </c>
      <c r="AA11">
        <f t="shared" si="20"/>
        <v>4.7874917427820458</v>
      </c>
      <c r="AB11">
        <f t="shared" si="21"/>
        <v>18.006714496833805</v>
      </c>
      <c r="AC11" s="3">
        <f t="shared" si="22"/>
        <v>-29.798999999999999</v>
      </c>
      <c r="AD11">
        <f t="shared" si="23"/>
        <v>4.8840000000000003</v>
      </c>
      <c r="AE11">
        <f t="shared" si="24"/>
        <v>13.54</v>
      </c>
      <c r="AF11">
        <f t="shared" si="25"/>
        <v>-3.1139999999999999</v>
      </c>
      <c r="AG11">
        <f t="shared" si="26"/>
        <v>-13.577999999999999</v>
      </c>
      <c r="AH11">
        <f t="shared" si="27"/>
        <v>3.149</v>
      </c>
      <c r="AI11">
        <f t="shared" si="28"/>
        <v>2.0190000000000001</v>
      </c>
      <c r="AJ11">
        <f t="shared" si="29"/>
        <v>0</v>
      </c>
      <c r="AK11">
        <f t="shared" si="30"/>
        <v>1.9570000000000001</v>
      </c>
      <c r="AL11">
        <f t="shared" si="31"/>
        <v>0</v>
      </c>
      <c r="AM11">
        <f t="shared" si="32"/>
        <v>7.5739999999999998</v>
      </c>
      <c r="AN11">
        <f t="shared" si="33"/>
        <v>-1.665</v>
      </c>
      <c r="AO11">
        <f t="shared" si="34"/>
        <v>0.66100000000000003</v>
      </c>
      <c r="AP11">
        <f t="shared" si="35"/>
        <v>-112.08000224755246</v>
      </c>
      <c r="AQ11">
        <f t="shared" si="36"/>
        <v>69.092122899472329</v>
      </c>
      <c r="AR11">
        <f t="shared" si="37"/>
        <v>72.204991690437168</v>
      </c>
      <c r="AS11">
        <f t="shared" si="38"/>
        <v>-62.45879582958225</v>
      </c>
      <c r="AT11">
        <f t="shared" si="39"/>
        <v>-52.563146497439362</v>
      </c>
      <c r="AU11">
        <f t="shared" si="40"/>
        <v>45.850560793384922</v>
      </c>
      <c r="AV11">
        <f t="shared" si="41"/>
        <v>0</v>
      </c>
      <c r="AW11">
        <f t="shared" si="42"/>
        <v>0</v>
      </c>
      <c r="AX11">
        <f t="shared" si="43"/>
        <v>9.3691213406244636</v>
      </c>
      <c r="AY11">
        <f t="shared" si="44"/>
        <v>0</v>
      </c>
      <c r="AZ11">
        <f t="shared" si="45"/>
        <v>0</v>
      </c>
      <c r="BA11">
        <f t="shared" si="46"/>
        <v>0</v>
      </c>
      <c r="BB11">
        <f t="shared" si="47"/>
        <v>0</v>
      </c>
      <c r="BC11">
        <f t="shared" si="48"/>
        <v>-30.585147850655179</v>
      </c>
      <c r="BD11">
        <f t="shared" si="49"/>
        <v>-29.18</v>
      </c>
      <c r="BE11">
        <f t="shared" si="50"/>
        <v>0.96650000000000003</v>
      </c>
      <c r="BF11">
        <f t="shared" si="51"/>
        <v>8.3245536252316565E-3</v>
      </c>
      <c r="BG11">
        <f>'Data Input'!J11</f>
        <v>30.8</v>
      </c>
      <c r="BH11">
        <f t="shared" si="52"/>
        <v>4</v>
      </c>
      <c r="BI11">
        <f t="shared" si="53"/>
        <v>1.39</v>
      </c>
      <c r="BJ11">
        <f>'Data Input'!K11</f>
        <v>0.8540540540540541</v>
      </c>
      <c r="BK11">
        <f>'Data Input'!L11</f>
        <v>3</v>
      </c>
      <c r="BL11">
        <f>'Data Input'!M11</f>
        <v>75</v>
      </c>
      <c r="BM11">
        <f t="shared" si="54"/>
        <v>4</v>
      </c>
      <c r="BN11">
        <f t="shared" si="55"/>
        <v>1.46</v>
      </c>
      <c r="BO11">
        <f t="shared" si="56"/>
        <v>1.1571129539072002E-2</v>
      </c>
      <c r="BP11">
        <f t="shared" si="57"/>
        <v>1.2153848292838219E-2</v>
      </c>
      <c r="BQ11">
        <f t="shared" si="58"/>
        <v>97.755638918216263</v>
      </c>
      <c r="BR11">
        <f t="shared" si="59"/>
        <v>102.67858476301853</v>
      </c>
      <c r="BS11">
        <f t="shared" si="60"/>
        <v>256277.92000000004</v>
      </c>
      <c r="BT11">
        <f t="shared" si="61"/>
        <v>225387.28000000003</v>
      </c>
      <c r="BU11">
        <f t="shared" si="62"/>
        <v>194496.64000000001</v>
      </c>
      <c r="BV11">
        <f t="shared" si="63"/>
        <v>170184.56</v>
      </c>
      <c r="BW11">
        <f t="shared" si="64"/>
        <v>145872.48000000001</v>
      </c>
      <c r="BX11">
        <f t="shared" si="65"/>
        <v>121560.40000000001</v>
      </c>
      <c r="BY11">
        <f t="shared" si="66"/>
        <v>97248.320000000007</v>
      </c>
      <c r="BZ11">
        <f t="shared" si="67"/>
        <v>72936.240000000005</v>
      </c>
      <c r="CA11">
        <f t="shared" si="68"/>
        <v>48624.160000000003</v>
      </c>
      <c r="CB11">
        <f t="shared" si="69"/>
        <v>24312.080000000002</v>
      </c>
      <c r="CC11">
        <f t="shared" si="70"/>
        <v>157.00866597257163</v>
      </c>
      <c r="CD11">
        <f t="shared" si="71"/>
        <v>164.91557720860044</v>
      </c>
      <c r="CE11">
        <f t="shared" si="72"/>
        <v>254.76430489078791</v>
      </c>
      <c r="CF11">
        <f t="shared" si="73"/>
        <v>267.59416197161897</v>
      </c>
    </row>
    <row r="12" spans="1:90" x14ac:dyDescent="0.25">
      <c r="A12" t="str">
        <f>IF('Data Input'!A12=0,"F","M")</f>
        <v>F</v>
      </c>
      <c r="B12" t="str">
        <f>'Data Input'!B12</f>
        <v>W</v>
      </c>
      <c r="C12">
        <f>'Data Input'!C12</f>
        <v>61</v>
      </c>
      <c r="D12">
        <f t="shared" si="3"/>
        <v>62</v>
      </c>
      <c r="E12">
        <f t="shared" si="4"/>
        <v>63</v>
      </c>
      <c r="F12">
        <f t="shared" si="5"/>
        <v>64</v>
      </c>
      <c r="G12">
        <f t="shared" si="6"/>
        <v>65</v>
      </c>
      <c r="H12">
        <f t="shared" si="7"/>
        <v>66</v>
      </c>
      <c r="I12">
        <f t="shared" si="8"/>
        <v>67</v>
      </c>
      <c r="J12">
        <f t="shared" si="9"/>
        <v>68</v>
      </c>
      <c r="K12">
        <f t="shared" si="10"/>
        <v>69</v>
      </c>
      <c r="L12">
        <f t="shared" si="11"/>
        <v>70</v>
      </c>
      <c r="M12">
        <f>'Data Input'!D12</f>
        <v>193.999702404</v>
      </c>
      <c r="N12">
        <f>'Data Input'!E12</f>
        <v>66.999897222000001</v>
      </c>
      <c r="O12">
        <f>'Data Input'!F12</f>
        <v>118</v>
      </c>
      <c r="P12">
        <f>'Data Input'!G12</f>
        <v>1</v>
      </c>
      <c r="Q12">
        <f>'Data Input'!H12</f>
        <v>0</v>
      </c>
      <c r="R12">
        <f>IF('Data Input'!I12&gt;100,1,0)</f>
        <v>0</v>
      </c>
      <c r="S12">
        <f t="shared" si="12"/>
        <v>4.1108738641733114</v>
      </c>
      <c r="T12">
        <f t="shared" si="13"/>
        <v>16.899283927143212</v>
      </c>
      <c r="U12">
        <f t="shared" si="14"/>
        <v>5.2678566250621515</v>
      </c>
      <c r="V12">
        <f t="shared" si="15"/>
        <v>21.655494120180226</v>
      </c>
      <c r="W12">
        <f t="shared" si="16"/>
        <v>4.2046910853897899</v>
      </c>
      <c r="X12">
        <f t="shared" si="17"/>
        <v>17.2849546898514</v>
      </c>
      <c r="Y12">
        <f t="shared" si="18"/>
        <v>4.7706846244656651</v>
      </c>
      <c r="Z12">
        <f t="shared" si="19"/>
        <v>19.611682736929371</v>
      </c>
      <c r="AA12">
        <f t="shared" si="20"/>
        <v>0</v>
      </c>
      <c r="AB12">
        <f t="shared" si="21"/>
        <v>0</v>
      </c>
      <c r="AC12" s="3">
        <f t="shared" si="22"/>
        <v>-29.798999999999999</v>
      </c>
      <c r="AD12">
        <f t="shared" si="23"/>
        <v>4.8840000000000003</v>
      </c>
      <c r="AE12">
        <f t="shared" si="24"/>
        <v>13.54</v>
      </c>
      <c r="AF12">
        <f t="shared" si="25"/>
        <v>-3.1139999999999999</v>
      </c>
      <c r="AG12">
        <f t="shared" si="26"/>
        <v>-13.577999999999999</v>
      </c>
      <c r="AH12">
        <f t="shared" si="27"/>
        <v>3.149</v>
      </c>
      <c r="AI12">
        <f t="shared" si="28"/>
        <v>2.0190000000000001</v>
      </c>
      <c r="AJ12">
        <f t="shared" si="29"/>
        <v>0</v>
      </c>
      <c r="AK12">
        <f t="shared" si="30"/>
        <v>1.9570000000000001</v>
      </c>
      <c r="AL12">
        <f t="shared" si="31"/>
        <v>0</v>
      </c>
      <c r="AM12">
        <f t="shared" si="32"/>
        <v>7.5739999999999998</v>
      </c>
      <c r="AN12">
        <f t="shared" si="33"/>
        <v>-1.665</v>
      </c>
      <c r="AO12">
        <f t="shared" si="34"/>
        <v>0.66100000000000003</v>
      </c>
      <c r="AP12">
        <f t="shared" si="35"/>
        <v>-122.4999302785005</v>
      </c>
      <c r="AQ12">
        <f t="shared" si="36"/>
        <v>82.536102700167461</v>
      </c>
      <c r="AR12">
        <f t="shared" si="37"/>
        <v>71.326778703341532</v>
      </c>
      <c r="AS12">
        <f t="shared" si="38"/>
        <v>-67.435208690241225</v>
      </c>
      <c r="AT12">
        <f t="shared" si="39"/>
        <v>-57.091295557422562</v>
      </c>
      <c r="AU12">
        <f t="shared" si="40"/>
        <v>54.430322318342057</v>
      </c>
      <c r="AV12">
        <f t="shared" si="41"/>
        <v>9.6320122567961786</v>
      </c>
      <c r="AW12">
        <f t="shared" si="42"/>
        <v>0</v>
      </c>
      <c r="AX12">
        <f t="shared" si="43"/>
        <v>0</v>
      </c>
      <c r="AY12">
        <f t="shared" si="44"/>
        <v>0</v>
      </c>
      <c r="AZ12">
        <f t="shared" si="45"/>
        <v>0</v>
      </c>
      <c r="BA12">
        <f t="shared" si="46"/>
        <v>0</v>
      </c>
      <c r="BB12">
        <f t="shared" si="47"/>
        <v>0</v>
      </c>
      <c r="BC12">
        <f t="shared" si="48"/>
        <v>-29.10121854751705</v>
      </c>
      <c r="BD12">
        <f t="shared" si="49"/>
        <v>-29.18</v>
      </c>
      <c r="BE12">
        <f t="shared" si="50"/>
        <v>0.96650000000000003</v>
      </c>
      <c r="BF12">
        <f t="shared" si="51"/>
        <v>3.6195639711108396E-2</v>
      </c>
      <c r="BG12">
        <f>'Data Input'!J12</f>
        <v>29.4</v>
      </c>
      <c r="BH12">
        <f t="shared" si="52"/>
        <v>4</v>
      </c>
      <c r="BI12">
        <f t="shared" si="53"/>
        <v>1.39</v>
      </c>
      <c r="BJ12">
        <f>'Data Input'!K12</f>
        <v>0.86046511627906985</v>
      </c>
      <c r="BK12">
        <f>'Data Input'!L12</f>
        <v>3</v>
      </c>
      <c r="BL12">
        <f>'Data Input'!M12</f>
        <v>89</v>
      </c>
      <c r="BM12">
        <f t="shared" si="54"/>
        <v>4</v>
      </c>
      <c r="BN12">
        <f t="shared" si="55"/>
        <v>1.46</v>
      </c>
      <c r="BO12">
        <f t="shared" si="56"/>
        <v>5.0311939198440667E-2</v>
      </c>
      <c r="BP12">
        <f t="shared" si="57"/>
        <v>5.2845633978218259E-2</v>
      </c>
      <c r="BQ12">
        <f t="shared" si="58"/>
        <v>425.04716112204721</v>
      </c>
      <c r="BR12">
        <f t="shared" si="59"/>
        <v>446.45241384042373</v>
      </c>
      <c r="BS12">
        <f t="shared" si="60"/>
        <v>178765.3</v>
      </c>
      <c r="BT12">
        <f t="shared" si="61"/>
        <v>159601.65999999997</v>
      </c>
      <c r="BU12">
        <f t="shared" si="62"/>
        <v>140438.01999999999</v>
      </c>
      <c r="BV12">
        <f t="shared" si="63"/>
        <v>121274.37999999999</v>
      </c>
      <c r="BW12">
        <f t="shared" si="64"/>
        <v>102110.73999999999</v>
      </c>
      <c r="BX12">
        <f t="shared" si="65"/>
        <v>82947.099999999991</v>
      </c>
      <c r="BY12">
        <f t="shared" si="66"/>
        <v>66357.679999999993</v>
      </c>
      <c r="BZ12">
        <f t="shared" si="67"/>
        <v>49768.259999999995</v>
      </c>
      <c r="CA12">
        <f t="shared" si="68"/>
        <v>33178.839999999997</v>
      </c>
      <c r="CB12">
        <f t="shared" si="69"/>
        <v>16589.419999999998</v>
      </c>
      <c r="CC12">
        <f t="shared" si="70"/>
        <v>478.48233972607903</v>
      </c>
      <c r="CD12">
        <f t="shared" si="71"/>
        <v>502.5785726619248</v>
      </c>
      <c r="CE12">
        <f t="shared" si="72"/>
        <v>903.52950084812619</v>
      </c>
      <c r="CF12">
        <f t="shared" si="73"/>
        <v>949.03098650234847</v>
      </c>
    </row>
    <row r="13" spans="1:90" x14ac:dyDescent="0.25">
      <c r="A13" t="str">
        <f>IF('Data Input'!A13=0,"F","M")</f>
        <v>F</v>
      </c>
      <c r="B13" t="str">
        <f>'Data Input'!B13</f>
        <v>W</v>
      </c>
      <c r="C13">
        <f>'Data Input'!C13</f>
        <v>50</v>
      </c>
      <c r="D13">
        <f t="shared" si="3"/>
        <v>51</v>
      </c>
      <c r="E13">
        <f t="shared" si="4"/>
        <v>52</v>
      </c>
      <c r="F13">
        <f t="shared" si="5"/>
        <v>53</v>
      </c>
      <c r="G13">
        <f t="shared" si="6"/>
        <v>54</v>
      </c>
      <c r="H13">
        <f t="shared" si="7"/>
        <v>55</v>
      </c>
      <c r="I13">
        <f t="shared" si="8"/>
        <v>56</v>
      </c>
      <c r="J13">
        <f t="shared" si="9"/>
        <v>57</v>
      </c>
      <c r="K13">
        <f t="shared" si="10"/>
        <v>58</v>
      </c>
      <c r="L13">
        <f t="shared" si="11"/>
        <v>59</v>
      </c>
      <c r="M13">
        <f>'Data Input'!D13</f>
        <v>185.999714676</v>
      </c>
      <c r="N13">
        <f>'Data Input'!E13</f>
        <v>82.999872678000003</v>
      </c>
      <c r="O13">
        <f>'Data Input'!F13</f>
        <v>120</v>
      </c>
      <c r="P13">
        <f>'Data Input'!G13</f>
        <v>0</v>
      </c>
      <c r="Q13">
        <f>'Data Input'!H13</f>
        <v>0</v>
      </c>
      <c r="R13">
        <f>IF('Data Input'!I13&gt;100,1,0)</f>
        <v>0</v>
      </c>
      <c r="S13">
        <f t="shared" si="12"/>
        <v>3.912023005428146</v>
      </c>
      <c r="T13">
        <f t="shared" si="13"/>
        <v>15.303923994999064</v>
      </c>
      <c r="U13">
        <f t="shared" si="14"/>
        <v>5.2257451397120249</v>
      </c>
      <c r="V13">
        <f t="shared" si="15"/>
        <v>20.443235207057761</v>
      </c>
      <c r="W13">
        <f t="shared" si="16"/>
        <v>4.4188390737954215</v>
      </c>
      <c r="X13">
        <f t="shared" si="17"/>
        <v>17.28660011397249</v>
      </c>
      <c r="Y13">
        <f t="shared" si="18"/>
        <v>0</v>
      </c>
      <c r="Z13">
        <f t="shared" si="19"/>
        <v>0</v>
      </c>
      <c r="AA13">
        <f t="shared" si="20"/>
        <v>4.7874917427820458</v>
      </c>
      <c r="AB13">
        <f t="shared" si="21"/>
        <v>18.728777836060651</v>
      </c>
      <c r="AC13" s="3">
        <f t="shared" si="22"/>
        <v>-29.798999999999999</v>
      </c>
      <c r="AD13">
        <f t="shared" si="23"/>
        <v>4.8840000000000003</v>
      </c>
      <c r="AE13">
        <f t="shared" si="24"/>
        <v>13.54</v>
      </c>
      <c r="AF13">
        <f t="shared" si="25"/>
        <v>-3.1139999999999999</v>
      </c>
      <c r="AG13">
        <f t="shared" si="26"/>
        <v>-13.577999999999999</v>
      </c>
      <c r="AH13">
        <f t="shared" si="27"/>
        <v>3.149</v>
      </c>
      <c r="AI13">
        <f t="shared" si="28"/>
        <v>2.0190000000000001</v>
      </c>
      <c r="AJ13">
        <f t="shared" si="29"/>
        <v>0</v>
      </c>
      <c r="AK13">
        <f t="shared" si="30"/>
        <v>1.9570000000000001</v>
      </c>
      <c r="AL13">
        <f t="shared" si="31"/>
        <v>0</v>
      </c>
      <c r="AM13">
        <f t="shared" si="32"/>
        <v>7.5739999999999998</v>
      </c>
      <c r="AN13">
        <f t="shared" si="33"/>
        <v>-1.665</v>
      </c>
      <c r="AO13">
        <f t="shared" si="34"/>
        <v>0.66100000000000003</v>
      </c>
      <c r="AP13">
        <f t="shared" si="35"/>
        <v>-116.57437353875332</v>
      </c>
      <c r="AQ13">
        <f t="shared" si="36"/>
        <v>74.744364791575435</v>
      </c>
      <c r="AR13">
        <f t="shared" si="37"/>
        <v>70.756589191700812</v>
      </c>
      <c r="AS13">
        <f t="shared" si="38"/>
        <v>-63.660234434777863</v>
      </c>
      <c r="AT13">
        <f t="shared" si="39"/>
        <v>-59.998996943994229</v>
      </c>
      <c r="AU13">
        <f t="shared" si="40"/>
        <v>54.435503758899372</v>
      </c>
      <c r="AV13">
        <f t="shared" si="41"/>
        <v>0</v>
      </c>
      <c r="AW13">
        <f t="shared" si="42"/>
        <v>0</v>
      </c>
      <c r="AX13">
        <f t="shared" si="43"/>
        <v>9.3691213406244636</v>
      </c>
      <c r="AY13">
        <f t="shared" si="44"/>
        <v>0</v>
      </c>
      <c r="AZ13">
        <f t="shared" si="45"/>
        <v>0</v>
      </c>
      <c r="BA13">
        <f t="shared" si="46"/>
        <v>0</v>
      </c>
      <c r="BB13">
        <f t="shared" si="47"/>
        <v>0</v>
      </c>
      <c r="BC13">
        <f t="shared" si="48"/>
        <v>-30.928025834725329</v>
      </c>
      <c r="BD13">
        <f t="shared" si="49"/>
        <v>-29.18</v>
      </c>
      <c r="BE13">
        <f t="shared" si="50"/>
        <v>0.96650000000000003</v>
      </c>
      <c r="BF13">
        <f t="shared" si="51"/>
        <v>5.9153061210278635E-3</v>
      </c>
      <c r="BG13">
        <f>'Data Input'!J13</f>
        <v>21.3</v>
      </c>
      <c r="BH13">
        <f t="shared" si="52"/>
        <v>1</v>
      </c>
      <c r="BI13">
        <f t="shared" si="53"/>
        <v>1</v>
      </c>
      <c r="BJ13">
        <f>'Data Input'!K13</f>
        <v>0.7567567567567568</v>
      </c>
      <c r="BK13">
        <f>'Data Input'!L13</f>
        <v>3</v>
      </c>
      <c r="BL13">
        <f>'Data Input'!M13</f>
        <v>92</v>
      </c>
      <c r="BM13">
        <f t="shared" si="54"/>
        <v>2</v>
      </c>
      <c r="BN13">
        <f t="shared" si="55"/>
        <v>1.1200000000000001</v>
      </c>
      <c r="BO13">
        <f t="shared" si="56"/>
        <v>5.9153061210278635E-3</v>
      </c>
      <c r="BP13">
        <f t="shared" si="57"/>
        <v>6.6251428555512077E-3</v>
      </c>
      <c r="BQ13">
        <f t="shared" si="58"/>
        <v>49.973905080341012</v>
      </c>
      <c r="BR13">
        <f t="shared" si="59"/>
        <v>55.970773689981947</v>
      </c>
      <c r="BS13">
        <f t="shared" si="60"/>
        <v>217378.60000000003</v>
      </c>
      <c r="BT13">
        <f t="shared" si="61"/>
        <v>193066.52000000002</v>
      </c>
      <c r="BU13">
        <f t="shared" si="62"/>
        <v>168754.44</v>
      </c>
      <c r="BV13">
        <f t="shared" si="63"/>
        <v>144442.35999999999</v>
      </c>
      <c r="BW13">
        <f t="shared" si="64"/>
        <v>120130.28</v>
      </c>
      <c r="BX13">
        <f t="shared" si="65"/>
        <v>95818.2</v>
      </c>
      <c r="BY13">
        <f t="shared" si="66"/>
        <v>76654.559999999998</v>
      </c>
      <c r="BZ13">
        <f t="shared" si="67"/>
        <v>57490.92</v>
      </c>
      <c r="CA13">
        <f t="shared" si="68"/>
        <v>38327.279999999999</v>
      </c>
      <c r="CB13">
        <f t="shared" si="69"/>
        <v>19163.64</v>
      </c>
      <c r="CC13">
        <f t="shared" si="70"/>
        <v>66.915528143107622</v>
      </c>
      <c r="CD13">
        <f t="shared" si="71"/>
        <v>74.945391520280538</v>
      </c>
      <c r="CE13">
        <f t="shared" si="72"/>
        <v>116.88943322344863</v>
      </c>
      <c r="CF13">
        <f t="shared" si="73"/>
        <v>130.91616521026248</v>
      </c>
    </row>
    <row r="14" spans="1:90" x14ac:dyDescent="0.25">
      <c r="A14" t="str">
        <f>IF('Data Input'!A14=0,"F","M")</f>
        <v>F</v>
      </c>
      <c r="B14" t="str">
        <f>'Data Input'!B14</f>
        <v>W</v>
      </c>
      <c r="C14">
        <f>'Data Input'!C14</f>
        <v>45</v>
      </c>
      <c r="D14">
        <f t="shared" si="3"/>
        <v>46</v>
      </c>
      <c r="E14">
        <f t="shared" si="4"/>
        <v>47</v>
      </c>
      <c r="F14">
        <f t="shared" si="5"/>
        <v>48</v>
      </c>
      <c r="G14">
        <f t="shared" si="6"/>
        <v>49</v>
      </c>
      <c r="H14">
        <f t="shared" si="7"/>
        <v>50</v>
      </c>
      <c r="I14">
        <f t="shared" si="8"/>
        <v>51</v>
      </c>
      <c r="J14">
        <f t="shared" si="9"/>
        <v>52</v>
      </c>
      <c r="K14">
        <f t="shared" si="10"/>
        <v>53</v>
      </c>
      <c r="L14">
        <f t="shared" si="11"/>
        <v>54</v>
      </c>
      <c r="M14">
        <f>'Data Input'!D14</f>
        <v>265.99959195600002</v>
      </c>
      <c r="N14">
        <f>'Data Input'!E14</f>
        <v>76.999881882000011</v>
      </c>
      <c r="O14">
        <f>'Data Input'!F14</f>
        <v>118</v>
      </c>
      <c r="P14">
        <f>'Data Input'!G14</f>
        <v>0</v>
      </c>
      <c r="Q14">
        <f>'Data Input'!H14</f>
        <v>0</v>
      </c>
      <c r="R14">
        <f>IF('Data Input'!I14&gt;100,1,0)</f>
        <v>0</v>
      </c>
      <c r="S14">
        <f t="shared" si="12"/>
        <v>3.8066624897703196</v>
      </c>
      <c r="T14">
        <f t="shared" si="13"/>
        <v>14.490679311024369</v>
      </c>
      <c r="U14">
        <f t="shared" si="14"/>
        <v>5.5834947747805224</v>
      </c>
      <c r="V14">
        <f t="shared" si="15"/>
        <v>21.254480120985594</v>
      </c>
      <c r="W14">
        <f t="shared" si="16"/>
        <v>4.3438038878525074</v>
      </c>
      <c r="X14">
        <f t="shared" si="17"/>
        <v>16.535395322806622</v>
      </c>
      <c r="Y14">
        <f t="shared" si="18"/>
        <v>0</v>
      </c>
      <c r="Z14">
        <f t="shared" si="19"/>
        <v>0</v>
      </c>
      <c r="AA14">
        <f t="shared" si="20"/>
        <v>4.7706846244656651</v>
      </c>
      <c r="AB14">
        <f t="shared" si="21"/>
        <v>18.160386210477451</v>
      </c>
      <c r="AC14" s="3">
        <f t="shared" si="22"/>
        <v>-29.798999999999999</v>
      </c>
      <c r="AD14">
        <f t="shared" si="23"/>
        <v>4.8840000000000003</v>
      </c>
      <c r="AE14">
        <f t="shared" si="24"/>
        <v>13.54</v>
      </c>
      <c r="AF14">
        <f t="shared" si="25"/>
        <v>-3.1139999999999999</v>
      </c>
      <c r="AG14">
        <f t="shared" si="26"/>
        <v>-13.577999999999999</v>
      </c>
      <c r="AH14">
        <f t="shared" si="27"/>
        <v>3.149</v>
      </c>
      <c r="AI14">
        <f t="shared" si="28"/>
        <v>2.0190000000000001</v>
      </c>
      <c r="AJ14">
        <f t="shared" si="29"/>
        <v>0</v>
      </c>
      <c r="AK14">
        <f t="shared" si="30"/>
        <v>1.9570000000000001</v>
      </c>
      <c r="AL14">
        <f t="shared" si="31"/>
        <v>0</v>
      </c>
      <c r="AM14">
        <f t="shared" si="32"/>
        <v>7.5739999999999998</v>
      </c>
      <c r="AN14">
        <f t="shared" si="33"/>
        <v>-1.665</v>
      </c>
      <c r="AO14">
        <f t="shared" si="34"/>
        <v>0.66100000000000003</v>
      </c>
      <c r="AP14">
        <f t="shared" si="35"/>
        <v>-113.43473553266575</v>
      </c>
      <c r="AQ14">
        <f t="shared" si="36"/>
        <v>70.772477755043028</v>
      </c>
      <c r="AR14">
        <f t="shared" si="37"/>
        <v>75.600519250528265</v>
      </c>
      <c r="AS14">
        <f t="shared" si="38"/>
        <v>-66.186451096749138</v>
      </c>
      <c r="AT14">
        <f t="shared" si="39"/>
        <v>-58.980169189261339</v>
      </c>
      <c r="AU14">
        <f t="shared" si="40"/>
        <v>52.069959871518051</v>
      </c>
      <c r="AV14">
        <f t="shared" si="41"/>
        <v>0</v>
      </c>
      <c r="AW14">
        <f t="shared" si="42"/>
        <v>0</v>
      </c>
      <c r="AX14">
        <f t="shared" si="43"/>
        <v>9.3362298100793062</v>
      </c>
      <c r="AY14">
        <f t="shared" si="44"/>
        <v>0</v>
      </c>
      <c r="AZ14">
        <f t="shared" si="45"/>
        <v>0</v>
      </c>
      <c r="BA14">
        <f t="shared" si="46"/>
        <v>0</v>
      </c>
      <c r="BB14">
        <f t="shared" si="47"/>
        <v>0</v>
      </c>
      <c r="BC14">
        <f t="shared" si="48"/>
        <v>-30.822169131507575</v>
      </c>
      <c r="BD14">
        <f t="shared" si="49"/>
        <v>-29.18</v>
      </c>
      <c r="BE14">
        <f t="shared" si="50"/>
        <v>0.96650000000000003</v>
      </c>
      <c r="BF14">
        <f t="shared" si="51"/>
        <v>6.573648848883118E-3</v>
      </c>
      <c r="BG14">
        <f>'Data Input'!J14</f>
        <v>28.1</v>
      </c>
      <c r="BH14">
        <f t="shared" si="52"/>
        <v>3</v>
      </c>
      <c r="BI14">
        <f t="shared" si="53"/>
        <v>1.08</v>
      </c>
      <c r="BJ14">
        <f>'Data Input'!K14</f>
        <v>0.82499999999999996</v>
      </c>
      <c r="BK14">
        <f>'Data Input'!L14</f>
        <v>3</v>
      </c>
      <c r="BL14">
        <f>'Data Input'!M14</f>
        <v>78</v>
      </c>
      <c r="BM14">
        <f t="shared" si="54"/>
        <v>4</v>
      </c>
      <c r="BN14">
        <f t="shared" si="55"/>
        <v>1.46</v>
      </c>
      <c r="BO14">
        <f t="shared" si="56"/>
        <v>7.0995407567937679E-3</v>
      </c>
      <c r="BP14">
        <f t="shared" si="57"/>
        <v>9.5975273193693519E-3</v>
      </c>
      <c r="BQ14">
        <f t="shared" si="58"/>
        <v>59.97859935478273</v>
      </c>
      <c r="BR14">
        <f t="shared" si="59"/>
        <v>81.082180609243323</v>
      </c>
      <c r="BS14">
        <f t="shared" si="60"/>
        <v>243120.80000000005</v>
      </c>
      <c r="BT14">
        <f t="shared" si="61"/>
        <v>218808.72000000003</v>
      </c>
      <c r="BU14">
        <f t="shared" si="62"/>
        <v>194496.64000000001</v>
      </c>
      <c r="BV14">
        <f t="shared" si="63"/>
        <v>170184.56</v>
      </c>
      <c r="BW14">
        <f t="shared" si="64"/>
        <v>145872.48000000001</v>
      </c>
      <c r="BX14">
        <f t="shared" si="65"/>
        <v>121560.40000000001</v>
      </c>
      <c r="BY14">
        <f t="shared" si="66"/>
        <v>97248.320000000007</v>
      </c>
      <c r="BZ14">
        <f t="shared" si="67"/>
        <v>72936.240000000005</v>
      </c>
      <c r="CA14">
        <f t="shared" si="68"/>
        <v>48624.160000000003</v>
      </c>
      <c r="CB14">
        <f t="shared" si="69"/>
        <v>24312.080000000002</v>
      </c>
      <c r="CC14">
        <f t="shared" si="70"/>
        <v>94.932531563336852</v>
      </c>
      <c r="CD14">
        <f t="shared" si="71"/>
        <v>128.33471859488128</v>
      </c>
      <c r="CE14">
        <f t="shared" si="72"/>
        <v>154.91113091811957</v>
      </c>
      <c r="CF14">
        <f t="shared" si="73"/>
        <v>209.4168992041246</v>
      </c>
    </row>
    <row r="15" spans="1:90" x14ac:dyDescent="0.25">
      <c r="A15" t="str">
        <f>IF('Data Input'!A15=0,"F","M")</f>
        <v>M</v>
      </c>
      <c r="B15" t="str">
        <f>'Data Input'!B15</f>
        <v>W</v>
      </c>
      <c r="C15">
        <f>'Data Input'!C15</f>
        <v>54</v>
      </c>
      <c r="D15">
        <f t="shared" si="3"/>
        <v>55</v>
      </c>
      <c r="E15">
        <f t="shared" si="4"/>
        <v>56</v>
      </c>
      <c r="F15">
        <f t="shared" si="5"/>
        <v>57</v>
      </c>
      <c r="G15">
        <f t="shared" si="6"/>
        <v>58</v>
      </c>
      <c r="H15">
        <f t="shared" si="7"/>
        <v>59</v>
      </c>
      <c r="I15">
        <f t="shared" si="8"/>
        <v>60</v>
      </c>
      <c r="J15">
        <f t="shared" si="9"/>
        <v>61</v>
      </c>
      <c r="K15">
        <f t="shared" si="10"/>
        <v>62</v>
      </c>
      <c r="L15">
        <f t="shared" si="11"/>
        <v>63</v>
      </c>
      <c r="M15">
        <f>'Data Input'!D15</f>
        <v>184.99971621</v>
      </c>
      <c r="N15">
        <f>'Data Input'!E15</f>
        <v>44.999930970000001</v>
      </c>
      <c r="O15">
        <f>'Data Input'!F15</f>
        <v>146</v>
      </c>
      <c r="P15">
        <f>'Data Input'!G15</f>
        <v>0</v>
      </c>
      <c r="Q15">
        <f>'Data Input'!H15</f>
        <v>0</v>
      </c>
      <c r="R15">
        <f>IF('Data Input'!I15&gt;100,1,0)</f>
        <v>1</v>
      </c>
      <c r="S15">
        <f t="shared" si="12"/>
        <v>3.9889840465642745</v>
      </c>
      <c r="T15">
        <f t="shared" si="13"/>
        <v>15.911993723744294</v>
      </c>
      <c r="U15">
        <f t="shared" si="14"/>
        <v>5.2203542910771485</v>
      </c>
      <c r="V15">
        <f t="shared" si="15"/>
        <v>20.8239099845201</v>
      </c>
      <c r="W15">
        <f t="shared" si="16"/>
        <v>3.8066609557691433</v>
      </c>
      <c r="X15">
        <f t="shared" si="17"/>
        <v>15.184709823242226</v>
      </c>
      <c r="Y15">
        <f t="shared" si="18"/>
        <v>0</v>
      </c>
      <c r="Z15">
        <f t="shared" si="19"/>
        <v>0</v>
      </c>
      <c r="AA15">
        <f t="shared" si="20"/>
        <v>4.9836066217083363</v>
      </c>
      <c r="AB15">
        <f t="shared" si="21"/>
        <v>19.879527308346635</v>
      </c>
      <c r="AC15" s="3">
        <f t="shared" si="22"/>
        <v>12.343999999999999</v>
      </c>
      <c r="AD15">
        <f t="shared" si="23"/>
        <v>0</v>
      </c>
      <c r="AE15">
        <f t="shared" si="24"/>
        <v>11.853</v>
      </c>
      <c r="AF15">
        <f t="shared" si="25"/>
        <v>-2.6640000000000001</v>
      </c>
      <c r="AG15">
        <f t="shared" si="26"/>
        <v>-7.99</v>
      </c>
      <c r="AH15">
        <f t="shared" si="27"/>
        <v>1.7689999999999999</v>
      </c>
      <c r="AI15">
        <f t="shared" si="28"/>
        <v>1.7689999999999999</v>
      </c>
      <c r="AJ15">
        <f t="shared" si="29"/>
        <v>0</v>
      </c>
      <c r="AK15">
        <f t="shared" si="30"/>
        <v>1.764</v>
      </c>
      <c r="AL15">
        <f t="shared" si="31"/>
        <v>0</v>
      </c>
      <c r="AM15">
        <f t="shared" si="32"/>
        <v>7.8369999999999997</v>
      </c>
      <c r="AN15">
        <f t="shared" si="33"/>
        <v>-1.7949999999999999</v>
      </c>
      <c r="AO15">
        <f t="shared" si="34"/>
        <v>0.65800000000000003</v>
      </c>
      <c r="AP15">
        <f t="shared" si="35"/>
        <v>49.240019070789401</v>
      </c>
      <c r="AQ15">
        <f t="shared" si="36"/>
        <v>0</v>
      </c>
      <c r="AR15">
        <f t="shared" si="37"/>
        <v>61.876859412137442</v>
      </c>
      <c r="AS15">
        <f t="shared" si="38"/>
        <v>-55.474896198761549</v>
      </c>
      <c r="AT15">
        <f t="shared" si="39"/>
        <v>-30.415221036595455</v>
      </c>
      <c r="AU15">
        <f t="shared" si="40"/>
        <v>26.861751677315496</v>
      </c>
      <c r="AV15">
        <f t="shared" si="41"/>
        <v>0</v>
      </c>
      <c r="AW15">
        <f t="shared" si="42"/>
        <v>0</v>
      </c>
      <c r="AX15">
        <f t="shared" si="43"/>
        <v>8.7910820806935046</v>
      </c>
      <c r="AY15">
        <f t="shared" si="44"/>
        <v>0</v>
      </c>
      <c r="AZ15">
        <f t="shared" si="45"/>
        <v>0</v>
      </c>
      <c r="BA15">
        <f t="shared" si="46"/>
        <v>0</v>
      </c>
      <c r="BB15">
        <f t="shared" si="47"/>
        <v>0.65800000000000003</v>
      </c>
      <c r="BC15">
        <f t="shared" si="48"/>
        <v>61.537595005578837</v>
      </c>
      <c r="BD15">
        <f t="shared" si="49"/>
        <v>61.18</v>
      </c>
      <c r="BE15">
        <f t="shared" si="50"/>
        <v>0.91439999999999999</v>
      </c>
      <c r="BF15">
        <f t="shared" si="51"/>
        <v>0.12010833144070343</v>
      </c>
      <c r="BG15">
        <f>'Data Input'!J15</f>
        <v>35.799999999999997</v>
      </c>
      <c r="BH15">
        <f t="shared" si="52"/>
        <v>4</v>
      </c>
      <c r="BI15">
        <f t="shared" si="53"/>
        <v>1.24</v>
      </c>
      <c r="BJ15">
        <f>'Data Input'!K15</f>
        <v>1.038888888888889</v>
      </c>
      <c r="BK15">
        <f>'Data Input'!L15</f>
        <v>3</v>
      </c>
      <c r="BL15">
        <f>'Data Input'!M15</f>
        <v>53</v>
      </c>
      <c r="BM15">
        <f t="shared" si="54"/>
        <v>4</v>
      </c>
      <c r="BN15">
        <f t="shared" si="55"/>
        <v>1.26</v>
      </c>
      <c r="BO15">
        <f t="shared" si="56"/>
        <v>0.14893433098647224</v>
      </c>
      <c r="BP15">
        <f t="shared" si="57"/>
        <v>0.15133649761528634</v>
      </c>
      <c r="BQ15">
        <f t="shared" si="58"/>
        <v>1258.2324511429958</v>
      </c>
      <c r="BR15">
        <f t="shared" si="59"/>
        <v>1278.5265229356251</v>
      </c>
      <c r="BS15">
        <f t="shared" si="60"/>
        <v>196784.84000000003</v>
      </c>
      <c r="BT15">
        <f t="shared" si="61"/>
        <v>172472.76</v>
      </c>
      <c r="BU15">
        <f t="shared" si="62"/>
        <v>153309.12</v>
      </c>
      <c r="BV15">
        <f t="shared" si="63"/>
        <v>134145.47999999998</v>
      </c>
      <c r="BW15">
        <f t="shared" si="64"/>
        <v>114981.84</v>
      </c>
      <c r="BX15">
        <f t="shared" si="65"/>
        <v>95818.2</v>
      </c>
      <c r="BY15">
        <f t="shared" si="66"/>
        <v>76654.559999999998</v>
      </c>
      <c r="BZ15">
        <f t="shared" si="67"/>
        <v>57490.92</v>
      </c>
      <c r="CA15">
        <f t="shared" si="68"/>
        <v>38327.279999999999</v>
      </c>
      <c r="CB15">
        <f t="shared" si="69"/>
        <v>19163.64</v>
      </c>
      <c r="CC15">
        <f t="shared" si="70"/>
        <v>1577.4359411363191</v>
      </c>
      <c r="CD15">
        <f t="shared" si="71"/>
        <v>1602.8784563159375</v>
      </c>
      <c r="CE15">
        <f t="shared" si="72"/>
        <v>2835.668392279315</v>
      </c>
      <c r="CF15">
        <f t="shared" si="73"/>
        <v>2881.4049792515625</v>
      </c>
    </row>
    <row r="16" spans="1:90" x14ac:dyDescent="0.25">
      <c r="A16" t="str">
        <f>IF('Data Input'!A16=0,"F","M")</f>
        <v>M</v>
      </c>
      <c r="B16" t="str">
        <f>'Data Input'!B16</f>
        <v>W</v>
      </c>
      <c r="C16">
        <f>'Data Input'!C16</f>
        <v>62</v>
      </c>
      <c r="D16">
        <f t="shared" si="3"/>
        <v>63</v>
      </c>
      <c r="E16">
        <f t="shared" si="4"/>
        <v>64</v>
      </c>
      <c r="F16">
        <f t="shared" si="5"/>
        <v>65</v>
      </c>
      <c r="G16">
        <f t="shared" si="6"/>
        <v>66</v>
      </c>
      <c r="H16">
        <f t="shared" si="7"/>
        <v>67</v>
      </c>
      <c r="I16">
        <f t="shared" si="8"/>
        <v>68</v>
      </c>
      <c r="J16">
        <f t="shared" si="9"/>
        <v>69</v>
      </c>
      <c r="K16">
        <f t="shared" si="10"/>
        <v>70</v>
      </c>
      <c r="L16">
        <f t="shared" si="11"/>
        <v>71</v>
      </c>
      <c r="M16">
        <f>'Data Input'!D16</f>
        <v>249.9996165</v>
      </c>
      <c r="N16">
        <f>'Data Input'!E16</f>
        <v>74.999884949999995</v>
      </c>
      <c r="O16">
        <f>'Data Input'!F16</f>
        <v>110</v>
      </c>
      <c r="P16">
        <f>'Data Input'!G16</f>
        <v>0</v>
      </c>
      <c r="Q16">
        <f>'Data Input'!H16</f>
        <v>0</v>
      </c>
      <c r="R16">
        <f>IF('Data Input'!I16&gt;100,1,0)</f>
        <v>0</v>
      </c>
      <c r="S16">
        <f t="shared" si="12"/>
        <v>4.1271343850450917</v>
      </c>
      <c r="T16">
        <f t="shared" si="13"/>
        <v>17.033238232221528</v>
      </c>
      <c r="U16">
        <f t="shared" si="14"/>
        <v>5.5214593838610702</v>
      </c>
      <c r="V16">
        <f t="shared" si="15"/>
        <v>22.787804878762909</v>
      </c>
      <c r="W16">
        <f t="shared" si="16"/>
        <v>4.3174865795351334</v>
      </c>
      <c r="X16">
        <f t="shared" si="17"/>
        <v>17.818847319370168</v>
      </c>
      <c r="Y16">
        <f t="shared" si="18"/>
        <v>0</v>
      </c>
      <c r="Z16">
        <f t="shared" si="19"/>
        <v>0</v>
      </c>
      <c r="AA16">
        <f t="shared" si="20"/>
        <v>4.7004803657924166</v>
      </c>
      <c r="AB16">
        <f t="shared" si="21"/>
        <v>19.399514143891214</v>
      </c>
      <c r="AC16" s="3">
        <f t="shared" si="22"/>
        <v>12.343999999999999</v>
      </c>
      <c r="AD16">
        <f t="shared" si="23"/>
        <v>0</v>
      </c>
      <c r="AE16">
        <f t="shared" si="24"/>
        <v>11.853</v>
      </c>
      <c r="AF16">
        <f t="shared" si="25"/>
        <v>-2.6640000000000001</v>
      </c>
      <c r="AG16">
        <f t="shared" si="26"/>
        <v>-7.99</v>
      </c>
      <c r="AH16">
        <f t="shared" si="27"/>
        <v>1.7689999999999999</v>
      </c>
      <c r="AI16">
        <f t="shared" si="28"/>
        <v>1.7689999999999999</v>
      </c>
      <c r="AJ16">
        <f t="shared" si="29"/>
        <v>0</v>
      </c>
      <c r="AK16">
        <f t="shared" si="30"/>
        <v>1.764</v>
      </c>
      <c r="AL16">
        <f t="shared" si="31"/>
        <v>0</v>
      </c>
      <c r="AM16">
        <f t="shared" si="32"/>
        <v>7.8369999999999997</v>
      </c>
      <c r="AN16">
        <f t="shared" si="33"/>
        <v>-1.7949999999999999</v>
      </c>
      <c r="AO16">
        <f t="shared" si="34"/>
        <v>0.65800000000000003</v>
      </c>
      <c r="AP16">
        <f t="shared" si="35"/>
        <v>50.945346848996607</v>
      </c>
      <c r="AQ16">
        <f t="shared" si="36"/>
        <v>0</v>
      </c>
      <c r="AR16">
        <f t="shared" si="37"/>
        <v>65.445858076905267</v>
      </c>
      <c r="AS16">
        <f t="shared" si="38"/>
        <v>-60.706712197024395</v>
      </c>
      <c r="AT16">
        <f t="shared" si="39"/>
        <v>-34.496717770485716</v>
      </c>
      <c r="AU16">
        <f t="shared" si="40"/>
        <v>31.521540907965825</v>
      </c>
      <c r="AV16">
        <f t="shared" si="41"/>
        <v>0</v>
      </c>
      <c r="AW16">
        <f t="shared" si="42"/>
        <v>0</v>
      </c>
      <c r="AX16">
        <f t="shared" si="43"/>
        <v>8.2916473652578233</v>
      </c>
      <c r="AY16">
        <f t="shared" si="44"/>
        <v>0</v>
      </c>
      <c r="AZ16">
        <f t="shared" si="45"/>
        <v>0</v>
      </c>
      <c r="BA16">
        <f t="shared" si="46"/>
        <v>0</v>
      </c>
      <c r="BB16">
        <f t="shared" si="47"/>
        <v>0</v>
      </c>
      <c r="BC16">
        <f t="shared" si="48"/>
        <v>61.000963231615408</v>
      </c>
      <c r="BD16">
        <f t="shared" si="49"/>
        <v>61.18</v>
      </c>
      <c r="BE16">
        <f t="shared" si="50"/>
        <v>0.91439999999999999</v>
      </c>
      <c r="BF16">
        <f t="shared" si="51"/>
        <v>7.2087646062968691E-2</v>
      </c>
      <c r="BG16">
        <f>'Data Input'!J16</f>
        <v>22.2</v>
      </c>
      <c r="BH16">
        <f t="shared" si="52"/>
        <v>1</v>
      </c>
      <c r="BI16">
        <f t="shared" si="53"/>
        <v>1</v>
      </c>
      <c r="BJ16">
        <f>'Data Input'!K16</f>
        <v>0.86842105263157887</v>
      </c>
      <c r="BK16">
        <f>'Data Input'!L16</f>
        <v>3</v>
      </c>
      <c r="BL16">
        <f>'Data Input'!M16</f>
        <v>82</v>
      </c>
      <c r="BM16">
        <f t="shared" si="54"/>
        <v>1</v>
      </c>
      <c r="BN16">
        <f t="shared" si="55"/>
        <v>1</v>
      </c>
      <c r="BO16">
        <f t="shared" si="56"/>
        <v>7.2087646062968691E-2</v>
      </c>
      <c r="BP16">
        <f t="shared" si="57"/>
        <v>7.2087646062968691E-2</v>
      </c>
      <c r="BQ16">
        <f t="shared" si="58"/>
        <v>609.01348266825335</v>
      </c>
      <c r="BR16">
        <f t="shared" si="59"/>
        <v>609.01348266825335</v>
      </c>
      <c r="BS16">
        <f t="shared" si="60"/>
        <v>176191.08000000002</v>
      </c>
      <c r="BT16">
        <f t="shared" si="61"/>
        <v>157027.44</v>
      </c>
      <c r="BU16">
        <f t="shared" si="62"/>
        <v>137863.79999999999</v>
      </c>
      <c r="BV16">
        <f t="shared" si="63"/>
        <v>118700.15999999999</v>
      </c>
      <c r="BW16">
        <f t="shared" si="64"/>
        <v>99536.51999999999</v>
      </c>
      <c r="BX16">
        <f t="shared" si="65"/>
        <v>82947.099999999991</v>
      </c>
      <c r="BY16">
        <f t="shared" si="66"/>
        <v>66357.679999999993</v>
      </c>
      <c r="BZ16">
        <f t="shared" si="67"/>
        <v>49768.259999999995</v>
      </c>
      <c r="CA16">
        <f t="shared" si="68"/>
        <v>33178.839999999997</v>
      </c>
      <c r="CB16">
        <f t="shared" si="69"/>
        <v>16589.419999999998</v>
      </c>
      <c r="CC16">
        <f t="shared" si="70"/>
        <v>676.29767656728529</v>
      </c>
      <c r="CD16">
        <f t="shared" si="71"/>
        <v>676.29767656728529</v>
      </c>
      <c r="CE16">
        <f t="shared" si="72"/>
        <v>1285.3111592355385</v>
      </c>
      <c r="CF16">
        <f t="shared" si="73"/>
        <v>1285.3111592355385</v>
      </c>
    </row>
    <row r="17" spans="1:84" x14ac:dyDescent="0.25">
      <c r="A17" t="str">
        <f>IF('Data Input'!A17=0,"F","M")</f>
        <v>M</v>
      </c>
      <c r="B17" t="str">
        <f>'Data Input'!B17</f>
        <v>W</v>
      </c>
      <c r="C17">
        <f>'Data Input'!C17</f>
        <v>36</v>
      </c>
      <c r="D17">
        <f t="shared" si="3"/>
        <v>37</v>
      </c>
      <c r="E17">
        <f t="shared" si="4"/>
        <v>38</v>
      </c>
      <c r="F17">
        <f t="shared" si="5"/>
        <v>39</v>
      </c>
      <c r="G17">
        <f t="shared" si="6"/>
        <v>40</v>
      </c>
      <c r="H17">
        <f t="shared" si="7"/>
        <v>41</v>
      </c>
      <c r="I17">
        <f t="shared" si="8"/>
        <v>42</v>
      </c>
      <c r="J17">
        <f t="shared" si="9"/>
        <v>43</v>
      </c>
      <c r="K17">
        <f t="shared" si="10"/>
        <v>44</v>
      </c>
      <c r="L17">
        <f t="shared" si="11"/>
        <v>45</v>
      </c>
      <c r="M17">
        <f>'Data Input'!D17</f>
        <v>143.999779104</v>
      </c>
      <c r="N17">
        <f>'Data Input'!E17</f>
        <v>37.999941708000001</v>
      </c>
      <c r="O17">
        <f>'Data Input'!F17</f>
        <v>116</v>
      </c>
      <c r="P17">
        <f>'Data Input'!G17</f>
        <v>0</v>
      </c>
      <c r="Q17">
        <f>'Data Input'!H17</f>
        <v>0</v>
      </c>
      <c r="R17">
        <f>IF('Data Input'!I17&gt;100,1,0)</f>
        <v>0</v>
      </c>
      <c r="S17">
        <f t="shared" si="12"/>
        <v>3.5835189384561099</v>
      </c>
      <c r="T17">
        <f t="shared" si="13"/>
        <v>12.841607982273604</v>
      </c>
      <c r="U17">
        <f t="shared" si="14"/>
        <v>4.969811765574824</v>
      </c>
      <c r="V17">
        <f t="shared" si="15"/>
        <v>17.809414582499379</v>
      </c>
      <c r="W17">
        <f t="shared" si="16"/>
        <v>3.6375846257252094</v>
      </c>
      <c r="X17">
        <f t="shared" si="17"/>
        <v>13.035353396523067</v>
      </c>
      <c r="Y17">
        <f t="shared" si="18"/>
        <v>0</v>
      </c>
      <c r="Z17">
        <f t="shared" si="19"/>
        <v>0</v>
      </c>
      <c r="AA17">
        <f t="shared" si="20"/>
        <v>4.7535901911063645</v>
      </c>
      <c r="AB17">
        <f t="shared" si="21"/>
        <v>17.034580475488855</v>
      </c>
      <c r="AC17" s="3">
        <f t="shared" si="22"/>
        <v>12.343999999999999</v>
      </c>
      <c r="AD17">
        <f t="shared" si="23"/>
        <v>0</v>
      </c>
      <c r="AE17">
        <f t="shared" si="24"/>
        <v>11.853</v>
      </c>
      <c r="AF17">
        <f t="shared" si="25"/>
        <v>-2.6640000000000001</v>
      </c>
      <c r="AG17">
        <f t="shared" si="26"/>
        <v>-7.99</v>
      </c>
      <c r="AH17">
        <f t="shared" si="27"/>
        <v>1.7689999999999999</v>
      </c>
      <c r="AI17">
        <f t="shared" si="28"/>
        <v>1.7689999999999999</v>
      </c>
      <c r="AJ17">
        <f t="shared" si="29"/>
        <v>0</v>
      </c>
      <c r="AK17">
        <f t="shared" si="30"/>
        <v>1.764</v>
      </c>
      <c r="AL17">
        <f t="shared" si="31"/>
        <v>0</v>
      </c>
      <c r="AM17">
        <f t="shared" si="32"/>
        <v>7.8369999999999997</v>
      </c>
      <c r="AN17">
        <f t="shared" si="33"/>
        <v>-1.7949999999999999</v>
      </c>
      <c r="AO17">
        <f t="shared" si="34"/>
        <v>0.65800000000000003</v>
      </c>
      <c r="AP17">
        <f t="shared" si="35"/>
        <v>44.234957776302217</v>
      </c>
      <c r="AQ17">
        <f t="shared" si="36"/>
        <v>0</v>
      </c>
      <c r="AR17">
        <f t="shared" si="37"/>
        <v>58.907178857358389</v>
      </c>
      <c r="AS17">
        <f t="shared" si="38"/>
        <v>-47.444280447778347</v>
      </c>
      <c r="AT17">
        <f t="shared" si="39"/>
        <v>-29.064301159544424</v>
      </c>
      <c r="AU17">
        <f t="shared" si="40"/>
        <v>23.059540158449305</v>
      </c>
      <c r="AV17">
        <f t="shared" si="41"/>
        <v>0</v>
      </c>
      <c r="AW17">
        <f t="shared" si="42"/>
        <v>0</v>
      </c>
      <c r="AX17">
        <f t="shared" si="43"/>
        <v>8.3853330971116264</v>
      </c>
      <c r="AY17">
        <f t="shared" si="44"/>
        <v>0</v>
      </c>
      <c r="AZ17">
        <f t="shared" si="45"/>
        <v>0</v>
      </c>
      <c r="BA17">
        <f t="shared" si="46"/>
        <v>0</v>
      </c>
      <c r="BB17">
        <f t="shared" si="47"/>
        <v>0</v>
      </c>
      <c r="BC17">
        <f t="shared" si="48"/>
        <v>58.078428281898773</v>
      </c>
      <c r="BD17">
        <f t="shared" si="49"/>
        <v>61.18</v>
      </c>
      <c r="BE17">
        <f t="shared" si="50"/>
        <v>0.91439999999999999</v>
      </c>
      <c r="BF17">
        <f t="shared" si="51"/>
        <v>4.0169049120203359E-3</v>
      </c>
      <c r="BG17">
        <f>'Data Input'!J17</f>
        <v>27</v>
      </c>
      <c r="BH17">
        <f t="shared" si="52"/>
        <v>3</v>
      </c>
      <c r="BI17">
        <f t="shared" si="53"/>
        <v>1.21</v>
      </c>
      <c r="BJ17">
        <f>'Data Input'!K17</f>
        <v>0.8571428571428571</v>
      </c>
      <c r="BK17">
        <f>'Data Input'!L17</f>
        <v>3</v>
      </c>
      <c r="BL17">
        <f>'Data Input'!M17</f>
        <v>84</v>
      </c>
      <c r="BM17">
        <f t="shared" si="54"/>
        <v>1</v>
      </c>
      <c r="BN17">
        <f t="shared" si="55"/>
        <v>1</v>
      </c>
      <c r="BO17">
        <f t="shared" si="56"/>
        <v>4.8604549435446063E-3</v>
      </c>
      <c r="BP17">
        <f t="shared" si="57"/>
        <v>4.0169049120203359E-3</v>
      </c>
      <c r="BQ17">
        <f t="shared" si="58"/>
        <v>41.062272860658979</v>
      </c>
      <c r="BR17">
        <f t="shared" si="59"/>
        <v>33.935762694759489</v>
      </c>
      <c r="BS17">
        <f t="shared" si="60"/>
        <v>302327.84000000008</v>
      </c>
      <c r="BT17">
        <f t="shared" si="61"/>
        <v>271437.20000000007</v>
      </c>
      <c r="BU17">
        <f t="shared" si="62"/>
        <v>240546.56000000006</v>
      </c>
      <c r="BV17">
        <f t="shared" si="63"/>
        <v>209655.92000000004</v>
      </c>
      <c r="BW17">
        <f t="shared" si="64"/>
        <v>178765.28000000003</v>
      </c>
      <c r="BX17">
        <f t="shared" si="65"/>
        <v>147874.64000000001</v>
      </c>
      <c r="BY17">
        <f t="shared" si="66"/>
        <v>116984</v>
      </c>
      <c r="BZ17">
        <f t="shared" si="67"/>
        <v>86093.36</v>
      </c>
      <c r="CA17">
        <f t="shared" si="68"/>
        <v>55202.720000000001</v>
      </c>
      <c r="CB17">
        <f t="shared" si="69"/>
        <v>24312.080000000002</v>
      </c>
      <c r="CC17">
        <f t="shared" si="70"/>
        <v>79.38093069615077</v>
      </c>
      <c r="CD17">
        <f t="shared" si="71"/>
        <v>65.6040749554965</v>
      </c>
      <c r="CE17">
        <f t="shared" si="72"/>
        <v>120.44320355680975</v>
      </c>
      <c r="CF17">
        <f t="shared" si="73"/>
        <v>99.53983765025599</v>
      </c>
    </row>
    <row r="18" spans="1:84" x14ac:dyDescent="0.25">
      <c r="A18" t="str">
        <f>IF('Data Input'!A18=0,"F","M")</f>
        <v>F</v>
      </c>
      <c r="B18" t="str">
        <f>'Data Input'!B18</f>
        <v>W</v>
      </c>
      <c r="C18">
        <f>'Data Input'!C18</f>
        <v>54</v>
      </c>
      <c r="D18">
        <f t="shared" si="3"/>
        <v>55</v>
      </c>
      <c r="E18">
        <f t="shared" si="4"/>
        <v>56</v>
      </c>
      <c r="F18">
        <f t="shared" si="5"/>
        <v>57</v>
      </c>
      <c r="G18">
        <f t="shared" si="6"/>
        <v>58</v>
      </c>
      <c r="H18">
        <f t="shared" si="7"/>
        <v>59</v>
      </c>
      <c r="I18">
        <f t="shared" si="8"/>
        <v>60</v>
      </c>
      <c r="J18">
        <f t="shared" si="9"/>
        <v>61</v>
      </c>
      <c r="K18">
        <f t="shared" si="10"/>
        <v>62</v>
      </c>
      <c r="L18">
        <f t="shared" si="11"/>
        <v>63</v>
      </c>
      <c r="M18">
        <f>'Data Input'!D18</f>
        <v>225.99965331600001</v>
      </c>
      <c r="N18">
        <f>'Data Input'!E18</f>
        <v>61.999904892000004</v>
      </c>
      <c r="O18">
        <f>'Data Input'!F18</f>
        <v>114</v>
      </c>
      <c r="P18">
        <f>'Data Input'!G18</f>
        <v>0</v>
      </c>
      <c r="Q18">
        <f>'Data Input'!H18</f>
        <v>0</v>
      </c>
      <c r="R18">
        <f>IF('Data Input'!I18&gt;100,1,0)</f>
        <v>0</v>
      </c>
      <c r="S18">
        <f t="shared" si="12"/>
        <v>3.9889840465642745</v>
      </c>
      <c r="T18">
        <f t="shared" si="13"/>
        <v>15.911993723744294</v>
      </c>
      <c r="U18">
        <f t="shared" si="14"/>
        <v>5.4205334652711095</v>
      </c>
      <c r="V18">
        <f t="shared" si="15"/>
        <v>21.622421516834219</v>
      </c>
      <c r="W18">
        <f t="shared" si="16"/>
        <v>4.1271328510439149</v>
      </c>
      <c r="X18">
        <f t="shared" si="17"/>
        <v>16.463067100865509</v>
      </c>
      <c r="Y18">
        <f t="shared" si="18"/>
        <v>0</v>
      </c>
      <c r="Z18">
        <f t="shared" si="19"/>
        <v>0</v>
      </c>
      <c r="AA18">
        <f t="shared" si="20"/>
        <v>4.7361984483944957</v>
      </c>
      <c r="AB18">
        <f t="shared" si="21"/>
        <v>18.892620052008112</v>
      </c>
      <c r="AC18" s="3">
        <f t="shared" si="22"/>
        <v>-29.798999999999999</v>
      </c>
      <c r="AD18">
        <f t="shared" si="23"/>
        <v>4.8840000000000003</v>
      </c>
      <c r="AE18">
        <f t="shared" si="24"/>
        <v>13.54</v>
      </c>
      <c r="AF18">
        <f t="shared" si="25"/>
        <v>-3.1139999999999999</v>
      </c>
      <c r="AG18">
        <f t="shared" si="26"/>
        <v>-13.577999999999999</v>
      </c>
      <c r="AH18">
        <f t="shared" si="27"/>
        <v>3.149</v>
      </c>
      <c r="AI18">
        <f t="shared" si="28"/>
        <v>2.0190000000000001</v>
      </c>
      <c r="AJ18">
        <f t="shared" si="29"/>
        <v>0</v>
      </c>
      <c r="AK18">
        <f t="shared" si="30"/>
        <v>1.9570000000000001</v>
      </c>
      <c r="AL18">
        <f t="shared" si="31"/>
        <v>0</v>
      </c>
      <c r="AM18">
        <f t="shared" si="32"/>
        <v>7.5739999999999998</v>
      </c>
      <c r="AN18">
        <f t="shared" si="33"/>
        <v>-1.665</v>
      </c>
      <c r="AO18">
        <f t="shared" si="34"/>
        <v>0.66100000000000003</v>
      </c>
      <c r="AP18">
        <f t="shared" si="35"/>
        <v>-118.86773560356882</v>
      </c>
      <c r="AQ18">
        <f t="shared" si="36"/>
        <v>77.71417734676713</v>
      </c>
      <c r="AR18">
        <f t="shared" si="37"/>
        <v>73.394023119770821</v>
      </c>
      <c r="AS18">
        <f t="shared" si="38"/>
        <v>-67.33222060342176</v>
      </c>
      <c r="AT18">
        <f t="shared" si="39"/>
        <v>-56.038209851474271</v>
      </c>
      <c r="AU18">
        <f t="shared" si="40"/>
        <v>51.842198300625483</v>
      </c>
      <c r="AV18">
        <f t="shared" si="41"/>
        <v>0</v>
      </c>
      <c r="AW18">
        <f t="shared" si="42"/>
        <v>0</v>
      </c>
      <c r="AX18">
        <f t="shared" si="43"/>
        <v>9.2687403635080283</v>
      </c>
      <c r="AY18">
        <f t="shared" si="44"/>
        <v>0</v>
      </c>
      <c r="AZ18">
        <f t="shared" si="45"/>
        <v>0</v>
      </c>
      <c r="BA18">
        <f t="shared" si="46"/>
        <v>0</v>
      </c>
      <c r="BB18">
        <f t="shared" si="47"/>
        <v>0</v>
      </c>
      <c r="BC18">
        <f t="shared" si="48"/>
        <v>-30.019026927793377</v>
      </c>
      <c r="BD18">
        <f t="shared" si="49"/>
        <v>-29.18</v>
      </c>
      <c r="BE18">
        <f t="shared" si="50"/>
        <v>0.96650000000000003</v>
      </c>
      <c r="BF18">
        <f t="shared" si="51"/>
        <v>1.4616542721767045E-2</v>
      </c>
      <c r="BG18">
        <f>'Data Input'!J18</f>
        <v>32.799999999999997</v>
      </c>
      <c r="BH18">
        <f t="shared" si="52"/>
        <v>4</v>
      </c>
      <c r="BI18">
        <f t="shared" si="53"/>
        <v>1.39</v>
      </c>
      <c r="BJ18">
        <f>'Data Input'!K18</f>
        <v>0.81395348837209314</v>
      </c>
      <c r="BK18">
        <f>'Data Input'!L18</f>
        <v>3</v>
      </c>
      <c r="BL18">
        <f>'Data Input'!M18</f>
        <v>75</v>
      </c>
      <c r="BM18">
        <f t="shared" si="54"/>
        <v>3</v>
      </c>
      <c r="BN18">
        <f t="shared" si="55"/>
        <v>1.2</v>
      </c>
      <c r="BO18">
        <f t="shared" si="56"/>
        <v>2.0316994383256192E-2</v>
      </c>
      <c r="BP18">
        <f t="shared" si="57"/>
        <v>1.7539851266120454E-2</v>
      </c>
      <c r="BQ18">
        <f t="shared" si="58"/>
        <v>171.64277351891997</v>
      </c>
      <c r="BR18">
        <f t="shared" si="59"/>
        <v>148.18081167101005</v>
      </c>
      <c r="BS18">
        <f t="shared" si="60"/>
        <v>196784.84000000003</v>
      </c>
      <c r="BT18">
        <f t="shared" si="61"/>
        <v>172472.76</v>
      </c>
      <c r="BU18">
        <f t="shared" si="62"/>
        <v>153309.12</v>
      </c>
      <c r="BV18">
        <f t="shared" si="63"/>
        <v>134145.47999999998</v>
      </c>
      <c r="BW18">
        <f t="shared" si="64"/>
        <v>114981.84</v>
      </c>
      <c r="BX18">
        <f t="shared" si="65"/>
        <v>95818.2</v>
      </c>
      <c r="BY18">
        <f t="shared" si="66"/>
        <v>76654.559999999998</v>
      </c>
      <c r="BZ18">
        <f t="shared" si="67"/>
        <v>57490.92</v>
      </c>
      <c r="CA18">
        <f t="shared" si="68"/>
        <v>38327.279999999999</v>
      </c>
      <c r="CB18">
        <f t="shared" si="69"/>
        <v>19163.64</v>
      </c>
      <c r="CC18">
        <f t="shared" si="70"/>
        <v>215.18716969913436</v>
      </c>
      <c r="CD18">
        <f t="shared" si="71"/>
        <v>185.77309614313756</v>
      </c>
      <c r="CE18">
        <f t="shared" si="72"/>
        <v>386.82994321805432</v>
      </c>
      <c r="CF18">
        <f t="shared" si="73"/>
        <v>333.95390781414761</v>
      </c>
    </row>
    <row r="19" spans="1:84" x14ac:dyDescent="0.25">
      <c r="A19" t="str">
        <f>IF('Data Input'!A19=0,"F","M")</f>
        <v>F</v>
      </c>
      <c r="B19" t="str">
        <f>'Data Input'!B19</f>
        <v>W</v>
      </c>
      <c r="C19">
        <f>'Data Input'!C19</f>
        <v>50</v>
      </c>
      <c r="D19">
        <f t="shared" si="3"/>
        <v>51</v>
      </c>
      <c r="E19">
        <f t="shared" si="4"/>
        <v>52</v>
      </c>
      <c r="F19">
        <f t="shared" si="5"/>
        <v>53</v>
      </c>
      <c r="G19">
        <f t="shared" si="6"/>
        <v>54</v>
      </c>
      <c r="H19">
        <f t="shared" si="7"/>
        <v>55</v>
      </c>
      <c r="I19">
        <f t="shared" si="8"/>
        <v>56</v>
      </c>
      <c r="J19">
        <f t="shared" si="9"/>
        <v>57</v>
      </c>
      <c r="K19">
        <f t="shared" si="10"/>
        <v>58</v>
      </c>
      <c r="L19">
        <f t="shared" si="11"/>
        <v>59</v>
      </c>
      <c r="M19">
        <f>'Data Input'!D19</f>
        <v>256.99960576199999</v>
      </c>
      <c r="N19">
        <f>'Data Input'!E19</f>
        <v>48.999924834000005</v>
      </c>
      <c r="O19">
        <f>'Data Input'!F19</f>
        <v>118</v>
      </c>
      <c r="P19">
        <f>'Data Input'!G19</f>
        <v>0</v>
      </c>
      <c r="Q19">
        <f>'Data Input'!H19</f>
        <v>1</v>
      </c>
      <c r="R19">
        <f>IF('Data Input'!I19&gt;100,1,0)</f>
        <v>0</v>
      </c>
      <c r="S19">
        <f t="shared" si="12"/>
        <v>3.912023005428146</v>
      </c>
      <c r="T19">
        <f t="shared" si="13"/>
        <v>15.303923994999064</v>
      </c>
      <c r="U19">
        <f t="shared" si="14"/>
        <v>5.5490745508940433</v>
      </c>
      <c r="V19">
        <f t="shared" si="15"/>
        <v>21.708107301933353</v>
      </c>
      <c r="W19">
        <f t="shared" si="16"/>
        <v>3.8918187641094502</v>
      </c>
      <c r="X19">
        <f t="shared" si="17"/>
        <v>15.224884538153104</v>
      </c>
      <c r="Y19">
        <f t="shared" si="18"/>
        <v>0</v>
      </c>
      <c r="Z19">
        <f t="shared" si="19"/>
        <v>0</v>
      </c>
      <c r="AA19">
        <f t="shared" si="20"/>
        <v>4.7706846244656651</v>
      </c>
      <c r="AB19">
        <f t="shared" si="21"/>
        <v>18.663028002552018</v>
      </c>
      <c r="AC19" s="3">
        <f t="shared" si="22"/>
        <v>-29.798999999999999</v>
      </c>
      <c r="AD19">
        <f t="shared" si="23"/>
        <v>4.8840000000000003</v>
      </c>
      <c r="AE19">
        <f t="shared" si="24"/>
        <v>13.54</v>
      </c>
      <c r="AF19">
        <f t="shared" si="25"/>
        <v>-3.1139999999999999</v>
      </c>
      <c r="AG19">
        <f t="shared" si="26"/>
        <v>-13.577999999999999</v>
      </c>
      <c r="AH19">
        <f t="shared" si="27"/>
        <v>3.149</v>
      </c>
      <c r="AI19">
        <f t="shared" si="28"/>
        <v>2.0190000000000001</v>
      </c>
      <c r="AJ19">
        <f t="shared" si="29"/>
        <v>0</v>
      </c>
      <c r="AK19">
        <f t="shared" si="30"/>
        <v>1.9570000000000001</v>
      </c>
      <c r="AL19">
        <f t="shared" si="31"/>
        <v>0</v>
      </c>
      <c r="AM19">
        <f t="shared" si="32"/>
        <v>7.5739999999999998</v>
      </c>
      <c r="AN19">
        <f t="shared" si="33"/>
        <v>-1.665</v>
      </c>
      <c r="AO19">
        <f t="shared" si="34"/>
        <v>0.66100000000000003</v>
      </c>
      <c r="AP19">
        <f t="shared" si="35"/>
        <v>-116.57437353875332</v>
      </c>
      <c r="AQ19">
        <f t="shared" si="36"/>
        <v>74.744364791575435</v>
      </c>
      <c r="AR19">
        <f t="shared" si="37"/>
        <v>75.134469419105343</v>
      </c>
      <c r="AS19">
        <f t="shared" si="38"/>
        <v>-67.599046138220459</v>
      </c>
      <c r="AT19">
        <f t="shared" si="39"/>
        <v>-52.843115179078112</v>
      </c>
      <c r="AU19">
        <f t="shared" si="40"/>
        <v>47.943161410644123</v>
      </c>
      <c r="AV19">
        <f t="shared" si="41"/>
        <v>0</v>
      </c>
      <c r="AW19">
        <f t="shared" si="42"/>
        <v>0</v>
      </c>
      <c r="AX19">
        <f t="shared" si="43"/>
        <v>9.3362298100793062</v>
      </c>
      <c r="AY19">
        <f t="shared" si="44"/>
        <v>0</v>
      </c>
      <c r="AZ19">
        <f t="shared" si="45"/>
        <v>7.5739999999999998</v>
      </c>
      <c r="BA19">
        <f t="shared" si="46"/>
        <v>-6.5135183040378628</v>
      </c>
      <c r="BB19">
        <f t="shared" si="47"/>
        <v>0</v>
      </c>
      <c r="BC19">
        <f t="shared" si="48"/>
        <v>-28.797827728685544</v>
      </c>
      <c r="BD19">
        <f t="shared" si="49"/>
        <v>-29.18</v>
      </c>
      <c r="BE19">
        <f t="shared" si="50"/>
        <v>0.96650000000000003</v>
      </c>
      <c r="BF19">
        <f t="shared" si="51"/>
        <v>4.87079913571562E-2</v>
      </c>
      <c r="BG19">
        <f>'Data Input'!J19</f>
        <v>27.6</v>
      </c>
      <c r="BH19">
        <f t="shared" si="52"/>
        <v>3</v>
      </c>
      <c r="BI19">
        <f t="shared" si="53"/>
        <v>1.08</v>
      </c>
      <c r="BJ19">
        <f>'Data Input'!K19</f>
        <v>0.84444444444444444</v>
      </c>
      <c r="BK19">
        <f>'Data Input'!L19</f>
        <v>3</v>
      </c>
      <c r="BL19">
        <f>'Data Input'!M19</f>
        <v>55</v>
      </c>
      <c r="BM19">
        <f t="shared" si="54"/>
        <v>4</v>
      </c>
      <c r="BN19">
        <f t="shared" si="55"/>
        <v>1.46</v>
      </c>
      <c r="BO19">
        <f t="shared" si="56"/>
        <v>5.2604630665728701E-2</v>
      </c>
      <c r="BP19">
        <f t="shared" si="57"/>
        <v>7.1113667381448045E-2</v>
      </c>
      <c r="BQ19">
        <f t="shared" si="58"/>
        <v>444.41636085922858</v>
      </c>
      <c r="BR19">
        <f t="shared" si="59"/>
        <v>600.78508042080887</v>
      </c>
      <c r="BS19">
        <f t="shared" si="60"/>
        <v>217378.60000000003</v>
      </c>
      <c r="BT19">
        <f t="shared" si="61"/>
        <v>193066.52000000002</v>
      </c>
      <c r="BU19">
        <f t="shared" si="62"/>
        <v>168754.44</v>
      </c>
      <c r="BV19">
        <f t="shared" si="63"/>
        <v>144442.35999999999</v>
      </c>
      <c r="BW19">
        <f t="shared" si="64"/>
        <v>120130.28</v>
      </c>
      <c r="BX19">
        <f t="shared" si="65"/>
        <v>95818.2</v>
      </c>
      <c r="BY19">
        <f t="shared" si="66"/>
        <v>76654.559999999998</v>
      </c>
      <c r="BZ19">
        <f t="shared" si="67"/>
        <v>57490.92</v>
      </c>
      <c r="CA19">
        <f t="shared" si="68"/>
        <v>38327.279999999999</v>
      </c>
      <c r="CB19">
        <f t="shared" si="69"/>
        <v>19163.64</v>
      </c>
      <c r="CC19">
        <f t="shared" si="70"/>
        <v>595.07768013174143</v>
      </c>
      <c r="CD19">
        <f t="shared" si="71"/>
        <v>804.45686388179843</v>
      </c>
      <c r="CE19">
        <f t="shared" si="72"/>
        <v>1039.49404099097</v>
      </c>
      <c r="CF19">
        <f t="shared" si="73"/>
        <v>1405.2419443026074</v>
      </c>
    </row>
    <row r="20" spans="1:84" x14ac:dyDescent="0.25">
      <c r="A20" t="str">
        <f>IF('Data Input'!A20=0,"F","M")</f>
        <v>M</v>
      </c>
      <c r="B20" t="str">
        <f>'Data Input'!B20</f>
        <v>W</v>
      </c>
      <c r="C20">
        <f>'Data Input'!C20</f>
        <v>66</v>
      </c>
      <c r="D20">
        <f t="shared" si="3"/>
        <v>67</v>
      </c>
      <c r="E20">
        <f t="shared" si="4"/>
        <v>68</v>
      </c>
      <c r="F20">
        <f t="shared" si="5"/>
        <v>69</v>
      </c>
      <c r="G20">
        <f t="shared" si="6"/>
        <v>70</v>
      </c>
      <c r="H20">
        <f t="shared" si="7"/>
        <v>71</v>
      </c>
      <c r="I20">
        <f t="shared" si="8"/>
        <v>72</v>
      </c>
      <c r="J20">
        <f t="shared" si="9"/>
        <v>73</v>
      </c>
      <c r="K20">
        <f t="shared" si="10"/>
        <v>74</v>
      </c>
      <c r="L20">
        <f t="shared" si="11"/>
        <v>75</v>
      </c>
      <c r="M20">
        <f>'Data Input'!D20</f>
        <v>209.99967786000002</v>
      </c>
      <c r="N20">
        <f>'Data Input'!E20</f>
        <v>79.999877280000007</v>
      </c>
      <c r="O20">
        <f>'Data Input'!F20</f>
        <v>114</v>
      </c>
      <c r="P20">
        <f>'Data Input'!G20</f>
        <v>0</v>
      </c>
      <c r="Q20">
        <f>'Data Input'!H20</f>
        <v>0</v>
      </c>
      <c r="R20">
        <f>IF('Data Input'!I20&gt;100,1,0)</f>
        <v>0</v>
      </c>
      <c r="S20">
        <f t="shared" si="12"/>
        <v>4.1896547420264252</v>
      </c>
      <c r="T20">
        <f t="shared" si="13"/>
        <v>17.553206857384513</v>
      </c>
      <c r="U20">
        <f t="shared" si="14"/>
        <v>5.3471059967162926</v>
      </c>
      <c r="V20">
        <f t="shared" si="15"/>
        <v>22.40252799526035</v>
      </c>
      <c r="W20">
        <f t="shared" si="16"/>
        <v>4.3820251006727053</v>
      </c>
      <c r="X20">
        <f t="shared" si="17"/>
        <v>18.359172242712223</v>
      </c>
      <c r="Y20">
        <f t="shared" si="18"/>
        <v>0</v>
      </c>
      <c r="Z20">
        <f t="shared" si="19"/>
        <v>0</v>
      </c>
      <c r="AA20">
        <f t="shared" si="20"/>
        <v>4.7361984483944957</v>
      </c>
      <c r="AB20">
        <f t="shared" si="21"/>
        <v>19.843036288494197</v>
      </c>
      <c r="AC20" s="3">
        <f t="shared" si="22"/>
        <v>12.343999999999999</v>
      </c>
      <c r="AD20">
        <f t="shared" si="23"/>
        <v>0</v>
      </c>
      <c r="AE20">
        <f t="shared" si="24"/>
        <v>11.853</v>
      </c>
      <c r="AF20">
        <f t="shared" si="25"/>
        <v>-2.6640000000000001</v>
      </c>
      <c r="AG20">
        <f t="shared" si="26"/>
        <v>-7.99</v>
      </c>
      <c r="AH20">
        <f t="shared" si="27"/>
        <v>1.7689999999999999</v>
      </c>
      <c r="AI20">
        <f t="shared" si="28"/>
        <v>1.7689999999999999</v>
      </c>
      <c r="AJ20">
        <f t="shared" si="29"/>
        <v>0</v>
      </c>
      <c r="AK20">
        <f t="shared" si="30"/>
        <v>1.764</v>
      </c>
      <c r="AL20">
        <f t="shared" si="31"/>
        <v>0</v>
      </c>
      <c r="AM20">
        <f t="shared" si="32"/>
        <v>7.8369999999999997</v>
      </c>
      <c r="AN20">
        <f t="shared" si="33"/>
        <v>-1.7949999999999999</v>
      </c>
      <c r="AO20">
        <f t="shared" si="34"/>
        <v>0.65800000000000003</v>
      </c>
      <c r="AP20">
        <f t="shared" si="35"/>
        <v>51.71709813557419</v>
      </c>
      <c r="AQ20">
        <f t="shared" si="36"/>
        <v>0</v>
      </c>
      <c r="AR20">
        <f t="shared" si="37"/>
        <v>63.379247379078215</v>
      </c>
      <c r="AS20">
        <f t="shared" si="38"/>
        <v>-59.680334579373572</v>
      </c>
      <c r="AT20">
        <f t="shared" si="39"/>
        <v>-35.012380554374914</v>
      </c>
      <c r="AU20">
        <f t="shared" si="40"/>
        <v>32.477375697357921</v>
      </c>
      <c r="AV20">
        <f t="shared" si="41"/>
        <v>0</v>
      </c>
      <c r="AW20">
        <f t="shared" si="42"/>
        <v>0</v>
      </c>
      <c r="AX20">
        <f t="shared" si="43"/>
        <v>8.3546540629678905</v>
      </c>
      <c r="AY20">
        <f t="shared" si="44"/>
        <v>0</v>
      </c>
      <c r="AZ20">
        <f t="shared" si="45"/>
        <v>0</v>
      </c>
      <c r="BA20">
        <f t="shared" si="46"/>
        <v>0</v>
      </c>
      <c r="BB20">
        <f t="shared" si="47"/>
        <v>0</v>
      </c>
      <c r="BC20">
        <f t="shared" si="48"/>
        <v>61.235660141229722</v>
      </c>
      <c r="BD20">
        <f t="shared" si="49"/>
        <v>61.18</v>
      </c>
      <c r="BE20">
        <f t="shared" si="50"/>
        <v>0.91439999999999999</v>
      </c>
      <c r="BF20">
        <f t="shared" si="51"/>
        <v>9.0271668417443052E-2</v>
      </c>
      <c r="BG20">
        <f>'Data Input'!J20</f>
        <v>21.3</v>
      </c>
      <c r="BH20">
        <f t="shared" si="52"/>
        <v>1</v>
      </c>
      <c r="BI20">
        <f t="shared" si="53"/>
        <v>1</v>
      </c>
      <c r="BJ20">
        <f>'Data Input'!K20</f>
        <v>0.94736842105263164</v>
      </c>
      <c r="BK20">
        <f>'Data Input'!L20</f>
        <v>3</v>
      </c>
      <c r="BL20">
        <f>'Data Input'!M20</f>
        <v>89</v>
      </c>
      <c r="BM20">
        <f t="shared" si="54"/>
        <v>3</v>
      </c>
      <c r="BN20">
        <f t="shared" si="55"/>
        <v>1.2</v>
      </c>
      <c r="BO20">
        <f t="shared" si="56"/>
        <v>9.0271668417443052E-2</v>
      </c>
      <c r="BP20">
        <f t="shared" si="57"/>
        <v>0.10832600210093166</v>
      </c>
      <c r="BQ20">
        <f t="shared" si="58"/>
        <v>762.63640404013972</v>
      </c>
      <c r="BR20">
        <f t="shared" si="59"/>
        <v>915.16368484816758</v>
      </c>
      <c r="BS20">
        <f t="shared" si="60"/>
        <v>165894.19999999995</v>
      </c>
      <c r="BT20">
        <f t="shared" si="61"/>
        <v>149304.77999999997</v>
      </c>
      <c r="BU20">
        <f t="shared" si="62"/>
        <v>132715.35999999999</v>
      </c>
      <c r="BV20">
        <f t="shared" si="63"/>
        <v>116125.93999999999</v>
      </c>
      <c r="BW20">
        <f t="shared" si="64"/>
        <v>99536.51999999999</v>
      </c>
      <c r="BX20">
        <f t="shared" si="65"/>
        <v>82947.099999999991</v>
      </c>
      <c r="BY20">
        <f t="shared" si="66"/>
        <v>66357.679999999993</v>
      </c>
      <c r="BZ20">
        <f t="shared" si="67"/>
        <v>49768.259999999995</v>
      </c>
      <c r="CA20">
        <f t="shared" si="68"/>
        <v>33178.839999999997</v>
      </c>
      <c r="CB20">
        <f t="shared" si="69"/>
        <v>16589.419999999998</v>
      </c>
      <c r="CC20">
        <f t="shared" si="70"/>
        <v>823.65504181273388</v>
      </c>
      <c r="CD20">
        <f t="shared" si="71"/>
        <v>988.38605017528062</v>
      </c>
      <c r="CE20">
        <f t="shared" si="72"/>
        <v>1586.2914458528735</v>
      </c>
      <c r="CF20">
        <f t="shared" si="73"/>
        <v>1903.5497350234482</v>
      </c>
    </row>
    <row r="21" spans="1:84" x14ac:dyDescent="0.25">
      <c r="A21" t="str">
        <f>IF('Data Input'!A21=0,"F","M")</f>
        <v>F</v>
      </c>
      <c r="B21" t="str">
        <f>'Data Input'!B21</f>
        <v>W</v>
      </c>
      <c r="C21">
        <f>'Data Input'!C21</f>
        <v>52</v>
      </c>
      <c r="D21">
        <f t="shared" si="3"/>
        <v>53</v>
      </c>
      <c r="E21">
        <f t="shared" si="4"/>
        <v>54</v>
      </c>
      <c r="F21">
        <f t="shared" si="5"/>
        <v>55</v>
      </c>
      <c r="G21">
        <f t="shared" si="6"/>
        <v>56</v>
      </c>
      <c r="H21">
        <f t="shared" si="7"/>
        <v>57</v>
      </c>
      <c r="I21">
        <f t="shared" si="8"/>
        <v>58</v>
      </c>
      <c r="J21">
        <f t="shared" si="9"/>
        <v>59</v>
      </c>
      <c r="K21">
        <f t="shared" si="10"/>
        <v>60</v>
      </c>
      <c r="L21">
        <f t="shared" si="11"/>
        <v>61</v>
      </c>
      <c r="M21">
        <f>'Data Input'!D21</f>
        <v>168.99974075400002</v>
      </c>
      <c r="N21">
        <f>'Data Input'!E21</f>
        <v>72.999888018000007</v>
      </c>
      <c r="O21">
        <f>'Data Input'!F21</f>
        <v>120</v>
      </c>
      <c r="P21">
        <f>'Data Input'!G21</f>
        <v>1</v>
      </c>
      <c r="Q21">
        <f>'Data Input'!H21</f>
        <v>0</v>
      </c>
      <c r="R21">
        <f>IF('Data Input'!I21&gt;100,1,0)</f>
        <v>1</v>
      </c>
      <c r="S21">
        <f t="shared" si="12"/>
        <v>3.9512437185814275</v>
      </c>
      <c r="T21">
        <f t="shared" si="13"/>
        <v>15.612326923629187</v>
      </c>
      <c r="U21">
        <f t="shared" si="14"/>
        <v>5.1298971809218967</v>
      </c>
      <c r="V21">
        <f t="shared" si="15"/>
        <v>20.269474013086217</v>
      </c>
      <c r="W21">
        <f t="shared" si="16"/>
        <v>4.2904579071472151</v>
      </c>
      <c r="X21">
        <f t="shared" si="17"/>
        <v>16.95264485545345</v>
      </c>
      <c r="Y21">
        <f t="shared" si="18"/>
        <v>4.7874917427820458</v>
      </c>
      <c r="Z21">
        <f t="shared" si="19"/>
        <v>18.916546676428009</v>
      </c>
      <c r="AA21">
        <f t="shared" si="20"/>
        <v>0</v>
      </c>
      <c r="AB21">
        <f t="shared" si="21"/>
        <v>0</v>
      </c>
      <c r="AC21" s="3">
        <f t="shared" si="22"/>
        <v>-29.798999999999999</v>
      </c>
      <c r="AD21">
        <f t="shared" si="23"/>
        <v>4.8840000000000003</v>
      </c>
      <c r="AE21">
        <f t="shared" si="24"/>
        <v>13.54</v>
      </c>
      <c r="AF21">
        <f t="shared" si="25"/>
        <v>-3.1139999999999999</v>
      </c>
      <c r="AG21">
        <f t="shared" si="26"/>
        <v>-13.577999999999999</v>
      </c>
      <c r="AH21">
        <f t="shared" si="27"/>
        <v>3.149</v>
      </c>
      <c r="AI21">
        <f t="shared" si="28"/>
        <v>2.0190000000000001</v>
      </c>
      <c r="AJ21">
        <f t="shared" si="29"/>
        <v>0</v>
      </c>
      <c r="AK21">
        <f t="shared" si="30"/>
        <v>1.9570000000000001</v>
      </c>
      <c r="AL21">
        <f t="shared" si="31"/>
        <v>0</v>
      </c>
      <c r="AM21">
        <f t="shared" si="32"/>
        <v>7.5739999999999998</v>
      </c>
      <c r="AN21">
        <f t="shared" si="33"/>
        <v>-1.665</v>
      </c>
      <c r="AO21">
        <f t="shared" si="34"/>
        <v>0.66100000000000003</v>
      </c>
      <c r="AP21">
        <f t="shared" si="35"/>
        <v>-117.74311157000795</v>
      </c>
      <c r="AQ21">
        <f t="shared" si="36"/>
        <v>76.250604695004952</v>
      </c>
      <c r="AR21">
        <f t="shared" si="37"/>
        <v>69.45880782968247</v>
      </c>
      <c r="AS21">
        <f t="shared" si="38"/>
        <v>-63.119142076750478</v>
      </c>
      <c r="AT21">
        <f t="shared" si="39"/>
        <v>-58.255837463244887</v>
      </c>
      <c r="AU21">
        <f t="shared" si="40"/>
        <v>53.383878649822911</v>
      </c>
      <c r="AV21">
        <f t="shared" si="41"/>
        <v>9.6659458286769517</v>
      </c>
      <c r="AW21">
        <f t="shared" si="42"/>
        <v>0</v>
      </c>
      <c r="AX21">
        <f t="shared" si="43"/>
        <v>0</v>
      </c>
      <c r="AY21">
        <f t="shared" si="44"/>
        <v>0</v>
      </c>
      <c r="AZ21">
        <f t="shared" si="45"/>
        <v>0</v>
      </c>
      <c r="BA21">
        <f t="shared" si="46"/>
        <v>0</v>
      </c>
      <c r="BB21">
        <f t="shared" si="47"/>
        <v>0.66100000000000003</v>
      </c>
      <c r="BC21">
        <f t="shared" si="48"/>
        <v>-29.697854106816031</v>
      </c>
      <c r="BD21">
        <f t="shared" si="49"/>
        <v>-29.18</v>
      </c>
      <c r="BE21">
        <f t="shared" si="50"/>
        <v>0.96650000000000003</v>
      </c>
      <c r="BF21">
        <f t="shared" si="51"/>
        <v>2.0096517051948481E-2</v>
      </c>
      <c r="BG21">
        <f>'Data Input'!J21</f>
        <v>30.2</v>
      </c>
      <c r="BH21">
        <f t="shared" si="52"/>
        <v>4</v>
      </c>
      <c r="BI21">
        <f t="shared" si="53"/>
        <v>1.39</v>
      </c>
      <c r="BJ21">
        <f>'Data Input'!K21</f>
        <v>0.87790697674418605</v>
      </c>
      <c r="BK21">
        <f>'Data Input'!L21</f>
        <v>3</v>
      </c>
      <c r="BL21">
        <f>'Data Input'!M21</f>
        <v>82</v>
      </c>
      <c r="BM21">
        <f t="shared" si="54"/>
        <v>4</v>
      </c>
      <c r="BN21">
        <f t="shared" si="55"/>
        <v>1.46</v>
      </c>
      <c r="BO21">
        <f t="shared" si="56"/>
        <v>2.7934158702208386E-2</v>
      </c>
      <c r="BP21">
        <f t="shared" si="57"/>
        <v>2.9340914895844783E-2</v>
      </c>
      <c r="BQ21">
        <f t="shared" si="58"/>
        <v>235.99437914478949</v>
      </c>
      <c r="BR21">
        <f t="shared" si="59"/>
        <v>247.87898816646958</v>
      </c>
      <c r="BS21">
        <f t="shared" si="60"/>
        <v>207081.72000000003</v>
      </c>
      <c r="BT21">
        <f t="shared" si="61"/>
        <v>182769.64</v>
      </c>
      <c r="BU21">
        <f t="shared" si="62"/>
        <v>158457.56</v>
      </c>
      <c r="BV21">
        <f t="shared" si="63"/>
        <v>134145.47999999998</v>
      </c>
      <c r="BW21">
        <f t="shared" si="64"/>
        <v>114981.84</v>
      </c>
      <c r="BX21">
        <f t="shared" si="65"/>
        <v>95818.2</v>
      </c>
      <c r="BY21">
        <f t="shared" si="66"/>
        <v>76654.559999999998</v>
      </c>
      <c r="BZ21">
        <f t="shared" si="67"/>
        <v>57490.92</v>
      </c>
      <c r="CA21">
        <f t="shared" si="68"/>
        <v>38327.279999999999</v>
      </c>
      <c r="CB21">
        <f t="shared" si="69"/>
        <v>19163.64</v>
      </c>
      <c r="CC21">
        <f t="shared" si="70"/>
        <v>303.05512899132162</v>
      </c>
      <c r="CD21">
        <f t="shared" si="71"/>
        <v>318.31689807721557</v>
      </c>
      <c r="CE21">
        <f t="shared" si="72"/>
        <v>539.04950813611117</v>
      </c>
      <c r="CF21">
        <f t="shared" si="73"/>
        <v>566.19588624368521</v>
      </c>
    </row>
    <row r="22" spans="1:84" x14ac:dyDescent="0.25">
      <c r="A22" t="str">
        <f>IF('Data Input'!A22=0,"F","M")</f>
        <v>M</v>
      </c>
      <c r="B22" t="str">
        <f>'Data Input'!B22</f>
        <v>W</v>
      </c>
      <c r="C22">
        <f>'Data Input'!C22</f>
        <v>41</v>
      </c>
      <c r="D22">
        <f t="shared" si="3"/>
        <v>42</v>
      </c>
      <c r="E22">
        <f t="shared" si="4"/>
        <v>43</v>
      </c>
      <c r="F22">
        <f t="shared" si="5"/>
        <v>44</v>
      </c>
      <c r="G22">
        <f t="shared" si="6"/>
        <v>45</v>
      </c>
      <c r="H22">
        <f t="shared" si="7"/>
        <v>46</v>
      </c>
      <c r="I22">
        <f t="shared" si="8"/>
        <v>47</v>
      </c>
      <c r="J22">
        <f t="shared" si="9"/>
        <v>48</v>
      </c>
      <c r="K22">
        <f t="shared" si="10"/>
        <v>49</v>
      </c>
      <c r="L22">
        <f t="shared" si="11"/>
        <v>50</v>
      </c>
      <c r="M22">
        <f>'Data Input'!D22</f>
        <v>172.99973461800002</v>
      </c>
      <c r="N22">
        <f>'Data Input'!E22</f>
        <v>43.999932504</v>
      </c>
      <c r="O22">
        <f>'Data Input'!F22</f>
        <v>110</v>
      </c>
      <c r="P22">
        <f>'Data Input'!G22</f>
        <v>0</v>
      </c>
      <c r="Q22">
        <f>'Data Input'!H22</f>
        <v>0</v>
      </c>
      <c r="R22">
        <f>IF('Data Input'!I22&gt;100,1,0)</f>
        <v>0</v>
      </c>
      <c r="S22">
        <f t="shared" si="12"/>
        <v>3.713572066704308</v>
      </c>
      <c r="T22">
        <f t="shared" si="13"/>
        <v>13.790617494606504</v>
      </c>
      <c r="U22">
        <f t="shared" si="14"/>
        <v>5.1532900604966025</v>
      </c>
      <c r="V22">
        <f t="shared" si="15"/>
        <v>19.137114020285136</v>
      </c>
      <c r="W22">
        <f t="shared" si="16"/>
        <v>3.7841880999170847</v>
      </c>
      <c r="X22">
        <f t="shared" si="17"/>
        <v>14.052855223006937</v>
      </c>
      <c r="Y22">
        <f t="shared" si="18"/>
        <v>0</v>
      </c>
      <c r="Z22">
        <f t="shared" si="19"/>
        <v>0</v>
      </c>
      <c r="AA22">
        <f t="shared" si="20"/>
        <v>4.7004803657924166</v>
      </c>
      <c r="AB22">
        <f t="shared" si="21"/>
        <v>17.455572586498764</v>
      </c>
      <c r="AC22" s="3">
        <f t="shared" si="22"/>
        <v>12.343999999999999</v>
      </c>
      <c r="AD22">
        <f t="shared" si="23"/>
        <v>0</v>
      </c>
      <c r="AE22">
        <f t="shared" si="24"/>
        <v>11.853</v>
      </c>
      <c r="AF22">
        <f t="shared" si="25"/>
        <v>-2.6640000000000001</v>
      </c>
      <c r="AG22">
        <f t="shared" si="26"/>
        <v>-7.99</v>
      </c>
      <c r="AH22">
        <f t="shared" si="27"/>
        <v>1.7689999999999999</v>
      </c>
      <c r="AI22">
        <f t="shared" si="28"/>
        <v>1.7689999999999999</v>
      </c>
      <c r="AJ22">
        <f t="shared" si="29"/>
        <v>0</v>
      </c>
      <c r="AK22">
        <f t="shared" si="30"/>
        <v>1.764</v>
      </c>
      <c r="AL22">
        <f t="shared" si="31"/>
        <v>0</v>
      </c>
      <c r="AM22">
        <f t="shared" si="32"/>
        <v>7.8369999999999997</v>
      </c>
      <c r="AN22">
        <f t="shared" si="33"/>
        <v>-1.7949999999999999</v>
      </c>
      <c r="AO22">
        <f t="shared" si="34"/>
        <v>0.65800000000000003</v>
      </c>
      <c r="AP22">
        <f t="shared" si="35"/>
        <v>45.840333591397972</v>
      </c>
      <c r="AQ22">
        <f t="shared" si="36"/>
        <v>0</v>
      </c>
      <c r="AR22">
        <f t="shared" si="37"/>
        <v>61.081947087066226</v>
      </c>
      <c r="AS22">
        <f t="shared" si="38"/>
        <v>-50.981271750039603</v>
      </c>
      <c r="AT22">
        <f t="shared" si="39"/>
        <v>-30.235662918337507</v>
      </c>
      <c r="AU22">
        <f t="shared" si="40"/>
        <v>24.85950088949927</v>
      </c>
      <c r="AV22">
        <f t="shared" si="41"/>
        <v>0</v>
      </c>
      <c r="AW22">
        <f t="shared" si="42"/>
        <v>0</v>
      </c>
      <c r="AX22">
        <f t="shared" si="43"/>
        <v>8.2916473652578233</v>
      </c>
      <c r="AY22">
        <f t="shared" si="44"/>
        <v>0</v>
      </c>
      <c r="AZ22">
        <f t="shared" si="45"/>
        <v>0</v>
      </c>
      <c r="BA22">
        <f t="shared" si="46"/>
        <v>0</v>
      </c>
      <c r="BB22">
        <f t="shared" si="47"/>
        <v>0</v>
      </c>
      <c r="BC22">
        <f t="shared" si="48"/>
        <v>58.856494264844187</v>
      </c>
      <c r="BD22">
        <f t="shared" si="49"/>
        <v>61.18</v>
      </c>
      <c r="BE22">
        <f t="shared" si="50"/>
        <v>0.91439999999999999</v>
      </c>
      <c r="BF22">
        <f t="shared" si="51"/>
        <v>8.72516138249535E-3</v>
      </c>
      <c r="BG22">
        <f>'Data Input'!J22</f>
        <v>25</v>
      </c>
      <c r="BH22">
        <f t="shared" si="52"/>
        <v>2</v>
      </c>
      <c r="BI22">
        <f t="shared" si="53"/>
        <v>1.02</v>
      </c>
      <c r="BJ22">
        <f>'Data Input'!K22</f>
        <v>0.88461538461538458</v>
      </c>
      <c r="BK22">
        <f>'Data Input'!L22</f>
        <v>3</v>
      </c>
      <c r="BL22">
        <f>'Data Input'!M22</f>
        <v>88</v>
      </c>
      <c r="BM22">
        <f t="shared" si="54"/>
        <v>1</v>
      </c>
      <c r="BN22">
        <f t="shared" si="55"/>
        <v>1</v>
      </c>
      <c r="BO22">
        <f t="shared" si="56"/>
        <v>8.8996646101452571E-3</v>
      </c>
      <c r="BP22">
        <f t="shared" si="57"/>
        <v>8.72516138249535E-3</v>
      </c>
      <c r="BQ22">
        <f t="shared" si="58"/>
        <v>75.186471397187432</v>
      </c>
      <c r="BR22">
        <f t="shared" si="59"/>
        <v>73.71222685998768</v>
      </c>
      <c r="BS22">
        <f t="shared" si="60"/>
        <v>269435.04000000004</v>
      </c>
      <c r="BT22">
        <f t="shared" si="61"/>
        <v>238544.40000000002</v>
      </c>
      <c r="BU22">
        <f t="shared" si="62"/>
        <v>207653.76000000001</v>
      </c>
      <c r="BV22">
        <f t="shared" si="63"/>
        <v>176763.12</v>
      </c>
      <c r="BW22">
        <f t="shared" si="64"/>
        <v>145872.48000000001</v>
      </c>
      <c r="BX22">
        <f t="shared" si="65"/>
        <v>121560.40000000001</v>
      </c>
      <c r="BY22">
        <f t="shared" si="66"/>
        <v>97248.320000000007</v>
      </c>
      <c r="BZ22">
        <f t="shared" si="67"/>
        <v>72936.240000000005</v>
      </c>
      <c r="CA22">
        <f t="shared" si="68"/>
        <v>48624.160000000003</v>
      </c>
      <c r="CB22">
        <f t="shared" si="69"/>
        <v>24312.080000000002</v>
      </c>
      <c r="CC22">
        <f t="shared" si="70"/>
        <v>124.85784464803287</v>
      </c>
      <c r="CD22">
        <f t="shared" si="71"/>
        <v>122.4096516157185</v>
      </c>
      <c r="CE22">
        <f t="shared" si="72"/>
        <v>200.04431604522028</v>
      </c>
      <c r="CF22">
        <f t="shared" si="73"/>
        <v>196.12187847570618</v>
      </c>
    </row>
    <row r="23" spans="1:84" x14ac:dyDescent="0.25">
      <c r="A23" t="str">
        <f>IF('Data Input'!A23=0,"F","M")</f>
        <v>F</v>
      </c>
      <c r="B23" t="str">
        <f>'Data Input'!B23</f>
        <v>W</v>
      </c>
      <c r="C23">
        <f>'Data Input'!C23</f>
        <v>63</v>
      </c>
      <c r="D23">
        <f t="shared" si="3"/>
        <v>64</v>
      </c>
      <c r="E23">
        <f t="shared" si="4"/>
        <v>65</v>
      </c>
      <c r="F23">
        <f t="shared" si="5"/>
        <v>66</v>
      </c>
      <c r="G23">
        <f t="shared" si="6"/>
        <v>67</v>
      </c>
      <c r="H23">
        <f t="shared" si="7"/>
        <v>68</v>
      </c>
      <c r="I23">
        <f t="shared" si="8"/>
        <v>69</v>
      </c>
      <c r="J23">
        <f t="shared" si="9"/>
        <v>70</v>
      </c>
      <c r="K23">
        <f t="shared" si="10"/>
        <v>71</v>
      </c>
      <c r="L23">
        <f t="shared" si="11"/>
        <v>72</v>
      </c>
      <c r="M23">
        <f>'Data Input'!D23</f>
        <v>236.999636442</v>
      </c>
      <c r="N23">
        <f>'Data Input'!E23</f>
        <v>92.999857337999998</v>
      </c>
      <c r="O23">
        <f>'Data Input'!F23</f>
        <v>120</v>
      </c>
      <c r="P23">
        <f>'Data Input'!G23</f>
        <v>0</v>
      </c>
      <c r="Q23">
        <f>'Data Input'!H23</f>
        <v>0</v>
      </c>
      <c r="R23">
        <f>IF('Data Input'!I23&gt;100,1,0)</f>
        <v>0</v>
      </c>
      <c r="S23">
        <f t="shared" si="12"/>
        <v>4.1431347263915326</v>
      </c>
      <c r="T23">
        <f t="shared" si="13"/>
        <v>17.16556536103144</v>
      </c>
      <c r="U23">
        <f t="shared" si="14"/>
        <v>5.4680586071339548</v>
      </c>
      <c r="V23">
        <f t="shared" si="15"/>
        <v>22.654903501160803</v>
      </c>
      <c r="W23">
        <f t="shared" si="16"/>
        <v>4.5325979591520795</v>
      </c>
      <c r="X23">
        <f t="shared" si="17"/>
        <v>18.779164005334369</v>
      </c>
      <c r="Y23">
        <f t="shared" si="18"/>
        <v>0</v>
      </c>
      <c r="Z23">
        <f t="shared" si="19"/>
        <v>0</v>
      </c>
      <c r="AA23">
        <f t="shared" si="20"/>
        <v>4.7874917427820458</v>
      </c>
      <c r="AB23">
        <f t="shared" si="21"/>
        <v>19.835223291833014</v>
      </c>
      <c r="AC23" s="3">
        <f t="shared" si="22"/>
        <v>-29.798999999999999</v>
      </c>
      <c r="AD23">
        <f t="shared" si="23"/>
        <v>4.8840000000000003</v>
      </c>
      <c r="AE23">
        <f t="shared" si="24"/>
        <v>13.54</v>
      </c>
      <c r="AF23">
        <f t="shared" si="25"/>
        <v>-3.1139999999999999</v>
      </c>
      <c r="AG23">
        <f t="shared" si="26"/>
        <v>-13.577999999999999</v>
      </c>
      <c r="AH23">
        <f t="shared" si="27"/>
        <v>3.149</v>
      </c>
      <c r="AI23">
        <f t="shared" si="28"/>
        <v>2.0190000000000001</v>
      </c>
      <c r="AJ23">
        <f t="shared" si="29"/>
        <v>0</v>
      </c>
      <c r="AK23">
        <f t="shared" si="30"/>
        <v>1.9570000000000001</v>
      </c>
      <c r="AL23">
        <f t="shared" si="31"/>
        <v>0</v>
      </c>
      <c r="AM23">
        <f t="shared" si="32"/>
        <v>7.5739999999999998</v>
      </c>
      <c r="AN23">
        <f t="shared" si="33"/>
        <v>-1.665</v>
      </c>
      <c r="AO23">
        <f t="shared" si="34"/>
        <v>0.66100000000000003</v>
      </c>
      <c r="AP23">
        <f t="shared" si="35"/>
        <v>-123.46127171174128</v>
      </c>
      <c r="AQ23">
        <f t="shared" si="36"/>
        <v>83.836621223277561</v>
      </c>
      <c r="AR23">
        <f t="shared" si="37"/>
        <v>74.037513540593736</v>
      </c>
      <c r="AS23">
        <f t="shared" si="38"/>
        <v>-70.547369502614742</v>
      </c>
      <c r="AT23">
        <f t="shared" si="39"/>
        <v>-61.543615089366931</v>
      </c>
      <c r="AU23">
        <f t="shared" si="40"/>
        <v>59.135587452797928</v>
      </c>
      <c r="AV23">
        <f t="shared" si="41"/>
        <v>0</v>
      </c>
      <c r="AW23">
        <f t="shared" si="42"/>
        <v>0</v>
      </c>
      <c r="AX23">
        <f t="shared" si="43"/>
        <v>9.3691213406244636</v>
      </c>
      <c r="AY23">
        <f t="shared" si="44"/>
        <v>0</v>
      </c>
      <c r="AZ23">
        <f t="shared" si="45"/>
        <v>0</v>
      </c>
      <c r="BA23">
        <f t="shared" si="46"/>
        <v>0</v>
      </c>
      <c r="BB23">
        <f t="shared" si="47"/>
        <v>0</v>
      </c>
      <c r="BC23">
        <f t="shared" si="48"/>
        <v>-29.173412746429253</v>
      </c>
      <c r="BD23">
        <f t="shared" si="49"/>
        <v>-29.18</v>
      </c>
      <c r="BE23">
        <f t="shared" si="50"/>
        <v>0.96650000000000003</v>
      </c>
      <c r="BF23">
        <f t="shared" si="51"/>
        <v>3.3717626309793802E-2</v>
      </c>
      <c r="BG23">
        <f>'Data Input'!J23</f>
        <v>24.4</v>
      </c>
      <c r="BH23">
        <f t="shared" si="52"/>
        <v>2</v>
      </c>
      <c r="BI23">
        <f t="shared" si="53"/>
        <v>0.96</v>
      </c>
      <c r="BJ23">
        <f>'Data Input'!K23</f>
        <v>0.76923076923076927</v>
      </c>
      <c r="BK23">
        <f>'Data Input'!L23</f>
        <v>3</v>
      </c>
      <c r="BL23">
        <f>'Data Input'!M23</f>
        <v>81</v>
      </c>
      <c r="BM23">
        <f t="shared" si="54"/>
        <v>2</v>
      </c>
      <c r="BN23">
        <f t="shared" si="55"/>
        <v>1.1200000000000001</v>
      </c>
      <c r="BO23">
        <f t="shared" si="56"/>
        <v>3.2368921257402046E-2</v>
      </c>
      <c r="BP23">
        <f t="shared" si="57"/>
        <v>3.7763741466969064E-2</v>
      </c>
      <c r="BQ23">
        <f t="shared" si="58"/>
        <v>273.46030203240991</v>
      </c>
      <c r="BR23">
        <f t="shared" si="59"/>
        <v>319.03701903781155</v>
      </c>
      <c r="BS23">
        <f t="shared" si="60"/>
        <v>173616.86</v>
      </c>
      <c r="BT23">
        <f t="shared" si="61"/>
        <v>154453.21999999997</v>
      </c>
      <c r="BU23">
        <f t="shared" si="62"/>
        <v>135289.57999999999</v>
      </c>
      <c r="BV23">
        <f t="shared" si="63"/>
        <v>116125.93999999999</v>
      </c>
      <c r="BW23">
        <f t="shared" si="64"/>
        <v>99536.51999999999</v>
      </c>
      <c r="BX23">
        <f t="shared" si="65"/>
        <v>82947.099999999991</v>
      </c>
      <c r="BY23">
        <f t="shared" si="66"/>
        <v>66357.679999999993</v>
      </c>
      <c r="BZ23">
        <f t="shared" si="67"/>
        <v>49768.259999999995</v>
      </c>
      <c r="CA23">
        <f t="shared" si="68"/>
        <v>33178.839999999997</v>
      </c>
      <c r="CB23">
        <f t="shared" si="69"/>
        <v>16589.419999999998</v>
      </c>
      <c r="CC23">
        <f t="shared" si="70"/>
        <v>300.33937979603763</v>
      </c>
      <c r="CD23">
        <f t="shared" si="71"/>
        <v>350.39594309537728</v>
      </c>
      <c r="CE23">
        <f t="shared" si="72"/>
        <v>573.79968182844755</v>
      </c>
      <c r="CF23">
        <f t="shared" si="73"/>
        <v>669.43296213318877</v>
      </c>
    </row>
    <row r="24" spans="1:84" x14ac:dyDescent="0.25">
      <c r="A24" t="str">
        <f>IF('Data Input'!A24=0,"F","M")</f>
        <v>M</v>
      </c>
      <c r="B24" t="str">
        <f>'Data Input'!B24</f>
        <v>W</v>
      </c>
      <c r="C24">
        <f>'Data Input'!C24</f>
        <v>49</v>
      </c>
      <c r="D24">
        <f t="shared" si="3"/>
        <v>50</v>
      </c>
      <c r="E24">
        <f t="shared" si="4"/>
        <v>51</v>
      </c>
      <c r="F24">
        <f t="shared" si="5"/>
        <v>52</v>
      </c>
      <c r="G24">
        <f t="shared" si="6"/>
        <v>53</v>
      </c>
      <c r="H24">
        <f t="shared" si="7"/>
        <v>54</v>
      </c>
      <c r="I24">
        <f t="shared" si="8"/>
        <v>55</v>
      </c>
      <c r="J24">
        <f t="shared" si="9"/>
        <v>56</v>
      </c>
      <c r="K24">
        <f t="shared" si="10"/>
        <v>57</v>
      </c>
      <c r="L24">
        <f t="shared" si="11"/>
        <v>58</v>
      </c>
      <c r="M24">
        <f>'Data Input'!D24</f>
        <v>182.99971927800001</v>
      </c>
      <c r="N24">
        <f>'Data Input'!E24</f>
        <v>43.999932504</v>
      </c>
      <c r="O24">
        <f>'Data Input'!F24</f>
        <v>118</v>
      </c>
      <c r="P24">
        <f>'Data Input'!G24</f>
        <v>0</v>
      </c>
      <c r="Q24">
        <f>'Data Input'!H24</f>
        <v>0</v>
      </c>
      <c r="R24">
        <f>IF('Data Input'!I24&gt;100,1,0)</f>
        <v>1</v>
      </c>
      <c r="S24">
        <f t="shared" si="12"/>
        <v>3.8918202981106265</v>
      </c>
      <c r="T24">
        <f t="shared" si="13"/>
        <v>15.146265232785886</v>
      </c>
      <c r="U24">
        <f t="shared" si="14"/>
        <v>5.2094846188402446</v>
      </c>
      <c r="V24">
        <f t="shared" si="15"/>
        <v>20.274377982297565</v>
      </c>
      <c r="W24">
        <f t="shared" si="16"/>
        <v>3.7841880999170847</v>
      </c>
      <c r="X24">
        <f t="shared" si="17"/>
        <v>14.727380059125993</v>
      </c>
      <c r="Y24">
        <f t="shared" si="18"/>
        <v>0</v>
      </c>
      <c r="Z24">
        <f t="shared" si="19"/>
        <v>0</v>
      </c>
      <c r="AA24">
        <f t="shared" si="20"/>
        <v>4.7706846244656651</v>
      </c>
      <c r="AB24">
        <f t="shared" si="21"/>
        <v>18.566647257379746</v>
      </c>
      <c r="AC24" s="3">
        <f t="shared" si="22"/>
        <v>12.343999999999999</v>
      </c>
      <c r="AD24">
        <f t="shared" si="23"/>
        <v>0</v>
      </c>
      <c r="AE24">
        <f t="shared" si="24"/>
        <v>11.853</v>
      </c>
      <c r="AF24">
        <f t="shared" si="25"/>
        <v>-2.6640000000000001</v>
      </c>
      <c r="AG24">
        <f t="shared" si="26"/>
        <v>-7.99</v>
      </c>
      <c r="AH24">
        <f t="shared" si="27"/>
        <v>1.7689999999999999</v>
      </c>
      <c r="AI24">
        <f t="shared" si="28"/>
        <v>1.7689999999999999</v>
      </c>
      <c r="AJ24">
        <f t="shared" si="29"/>
        <v>0</v>
      </c>
      <c r="AK24">
        <f t="shared" si="30"/>
        <v>1.764</v>
      </c>
      <c r="AL24">
        <f t="shared" si="31"/>
        <v>0</v>
      </c>
      <c r="AM24">
        <f t="shared" si="32"/>
        <v>7.8369999999999997</v>
      </c>
      <c r="AN24">
        <f t="shared" si="33"/>
        <v>-1.7949999999999999</v>
      </c>
      <c r="AO24">
        <f t="shared" si="34"/>
        <v>0.65800000000000003</v>
      </c>
      <c r="AP24">
        <f t="shared" si="35"/>
        <v>48.040629759877568</v>
      </c>
      <c r="AQ24">
        <f t="shared" si="36"/>
        <v>0</v>
      </c>
      <c r="AR24">
        <f t="shared" si="37"/>
        <v>61.748021187113416</v>
      </c>
      <c r="AS24">
        <f t="shared" si="38"/>
        <v>-54.010942944840714</v>
      </c>
      <c r="AT24">
        <f t="shared" si="39"/>
        <v>-30.235662918337507</v>
      </c>
      <c r="AU24">
        <f t="shared" si="40"/>
        <v>26.052735324593879</v>
      </c>
      <c r="AV24">
        <f t="shared" si="41"/>
        <v>0</v>
      </c>
      <c r="AW24">
        <f t="shared" si="42"/>
        <v>0</v>
      </c>
      <c r="AX24">
        <f t="shared" si="43"/>
        <v>8.415487677557433</v>
      </c>
      <c r="AY24">
        <f t="shared" si="44"/>
        <v>0</v>
      </c>
      <c r="AZ24">
        <f t="shared" si="45"/>
        <v>0</v>
      </c>
      <c r="BA24">
        <f t="shared" si="46"/>
        <v>0</v>
      </c>
      <c r="BB24">
        <f t="shared" si="47"/>
        <v>0.65800000000000003</v>
      </c>
      <c r="BC24">
        <f t="shared" si="48"/>
        <v>60.668268085964073</v>
      </c>
      <c r="BD24">
        <f t="shared" si="49"/>
        <v>61.18</v>
      </c>
      <c r="BE24">
        <f t="shared" si="50"/>
        <v>0.91439999999999999</v>
      </c>
      <c r="BF24">
        <f t="shared" si="51"/>
        <v>5.2230226458997886E-2</v>
      </c>
      <c r="BG24">
        <f>'Data Input'!J24</f>
        <v>35.700000000000003</v>
      </c>
      <c r="BH24">
        <f t="shared" si="52"/>
        <v>4</v>
      </c>
      <c r="BI24">
        <f t="shared" si="53"/>
        <v>1.24</v>
      </c>
      <c r="BJ24">
        <f>'Data Input'!K24</f>
        <v>0.97752808988764039</v>
      </c>
      <c r="BK24">
        <f>'Data Input'!L24</f>
        <v>3</v>
      </c>
      <c r="BL24">
        <f>'Data Input'!M24</f>
        <v>75</v>
      </c>
      <c r="BM24">
        <f t="shared" si="54"/>
        <v>4</v>
      </c>
      <c r="BN24">
        <f t="shared" si="55"/>
        <v>1.26</v>
      </c>
      <c r="BO24">
        <f t="shared" si="56"/>
        <v>6.476548080915738E-2</v>
      </c>
      <c r="BP24">
        <f t="shared" si="57"/>
        <v>6.5810085338337335E-2</v>
      </c>
      <c r="BQ24">
        <f t="shared" si="58"/>
        <v>547.15409891197294</v>
      </c>
      <c r="BR24">
        <f t="shared" si="59"/>
        <v>555.97916502345629</v>
      </c>
      <c r="BS24">
        <f t="shared" si="60"/>
        <v>222527.04000000004</v>
      </c>
      <c r="BT24">
        <f t="shared" si="61"/>
        <v>198214.96000000002</v>
      </c>
      <c r="BU24">
        <f t="shared" si="62"/>
        <v>173902.88</v>
      </c>
      <c r="BV24">
        <f t="shared" si="63"/>
        <v>149590.79999999999</v>
      </c>
      <c r="BW24">
        <f t="shared" si="64"/>
        <v>125278.72</v>
      </c>
      <c r="BX24">
        <f t="shared" si="65"/>
        <v>100966.64</v>
      </c>
      <c r="BY24">
        <f t="shared" si="66"/>
        <v>76654.559999999998</v>
      </c>
      <c r="BZ24">
        <f t="shared" si="67"/>
        <v>57490.92</v>
      </c>
      <c r="CA24">
        <f t="shared" si="68"/>
        <v>38327.279999999999</v>
      </c>
      <c r="CB24">
        <f t="shared" si="69"/>
        <v>19163.64</v>
      </c>
      <c r="CC24">
        <f t="shared" si="70"/>
        <v>752.650947583071</v>
      </c>
      <c r="CD24">
        <f t="shared" si="71"/>
        <v>764.79047899570116</v>
      </c>
      <c r="CE24">
        <f t="shared" si="72"/>
        <v>1299.8050464950438</v>
      </c>
      <c r="CF24">
        <f t="shared" si="73"/>
        <v>1320.7696440191576</v>
      </c>
    </row>
    <row r="25" spans="1:84" x14ac:dyDescent="0.25">
      <c r="A25" t="str">
        <f>IF('Data Input'!A25=0,"F","M")</f>
        <v>M</v>
      </c>
      <c r="B25" t="str">
        <f>'Data Input'!B25</f>
        <v>W</v>
      </c>
      <c r="C25">
        <f>'Data Input'!C25</f>
        <v>30</v>
      </c>
      <c r="D25">
        <f t="shared" si="3"/>
        <v>31</v>
      </c>
      <c r="E25">
        <f t="shared" si="4"/>
        <v>32</v>
      </c>
      <c r="F25">
        <f t="shared" si="5"/>
        <v>33</v>
      </c>
      <c r="G25">
        <f t="shared" si="6"/>
        <v>34</v>
      </c>
      <c r="H25">
        <f t="shared" si="7"/>
        <v>35</v>
      </c>
      <c r="I25">
        <f t="shared" si="8"/>
        <v>36</v>
      </c>
      <c r="J25">
        <f t="shared" si="9"/>
        <v>37</v>
      </c>
      <c r="K25">
        <f t="shared" si="10"/>
        <v>38</v>
      </c>
      <c r="L25">
        <f t="shared" si="11"/>
        <v>39</v>
      </c>
      <c r="M25">
        <f>'Data Input'!D25</f>
        <v>135.99979137600002</v>
      </c>
      <c r="N25">
        <f>'Data Input'!E25</f>
        <v>52.999918698000002</v>
      </c>
      <c r="O25">
        <f>'Data Input'!F25</f>
        <v>98</v>
      </c>
      <c r="P25">
        <f>'Data Input'!G25</f>
        <v>0</v>
      </c>
      <c r="Q25">
        <f>'Data Input'!H25</f>
        <v>0</v>
      </c>
      <c r="R25">
        <f>IF('Data Input'!I25&gt;100,1,0)</f>
        <v>0</v>
      </c>
      <c r="S25">
        <f t="shared" si="12"/>
        <v>3.4011973816621555</v>
      </c>
      <c r="T25">
        <f t="shared" si="13"/>
        <v>11.568143629025503</v>
      </c>
      <c r="U25">
        <f t="shared" si="14"/>
        <v>4.9126533517348756</v>
      </c>
      <c r="V25">
        <f t="shared" si="15"/>
        <v>16.708903716934472</v>
      </c>
      <c r="W25">
        <f t="shared" si="16"/>
        <v>3.9702903795509452</v>
      </c>
      <c r="X25">
        <f t="shared" si="17"/>
        <v>13.50374124336712</v>
      </c>
      <c r="Y25">
        <f t="shared" si="18"/>
        <v>0</v>
      </c>
      <c r="Z25">
        <f t="shared" si="19"/>
        <v>0</v>
      </c>
      <c r="AA25">
        <f t="shared" si="20"/>
        <v>4.5849674786705723</v>
      </c>
      <c r="AB25">
        <f t="shared" si="21"/>
        <v>15.594379383460485</v>
      </c>
      <c r="AC25" s="3">
        <f t="shared" si="22"/>
        <v>12.343999999999999</v>
      </c>
      <c r="AD25">
        <f t="shared" si="23"/>
        <v>0</v>
      </c>
      <c r="AE25">
        <f t="shared" si="24"/>
        <v>11.853</v>
      </c>
      <c r="AF25">
        <f t="shared" si="25"/>
        <v>-2.6640000000000001</v>
      </c>
      <c r="AG25">
        <f t="shared" si="26"/>
        <v>-7.99</v>
      </c>
      <c r="AH25">
        <f t="shared" si="27"/>
        <v>1.7689999999999999</v>
      </c>
      <c r="AI25">
        <f t="shared" si="28"/>
        <v>1.7689999999999999</v>
      </c>
      <c r="AJ25">
        <f t="shared" si="29"/>
        <v>0</v>
      </c>
      <c r="AK25">
        <f t="shared" si="30"/>
        <v>1.764</v>
      </c>
      <c r="AL25">
        <f t="shared" si="31"/>
        <v>0</v>
      </c>
      <c r="AM25">
        <f t="shared" si="32"/>
        <v>7.8369999999999997</v>
      </c>
      <c r="AN25">
        <f t="shared" si="33"/>
        <v>-1.7949999999999999</v>
      </c>
      <c r="AO25">
        <f t="shared" si="34"/>
        <v>0.65800000000000003</v>
      </c>
      <c r="AP25">
        <f t="shared" si="35"/>
        <v>41.984380479237643</v>
      </c>
      <c r="AQ25">
        <f t="shared" si="36"/>
        <v>0</v>
      </c>
      <c r="AR25">
        <f t="shared" si="37"/>
        <v>58.229680178113476</v>
      </c>
      <c r="AS25">
        <f t="shared" si="38"/>
        <v>-44.512519501913438</v>
      </c>
      <c r="AT25">
        <f t="shared" si="39"/>
        <v>-31.722620132612054</v>
      </c>
      <c r="AU25">
        <f t="shared" si="40"/>
        <v>23.888118259516435</v>
      </c>
      <c r="AV25">
        <f t="shared" si="41"/>
        <v>0</v>
      </c>
      <c r="AW25">
        <f t="shared" si="42"/>
        <v>0</v>
      </c>
      <c r="AX25">
        <f t="shared" si="43"/>
        <v>8.0878826323748889</v>
      </c>
      <c r="AY25">
        <f t="shared" si="44"/>
        <v>0</v>
      </c>
      <c r="AZ25">
        <f t="shared" si="45"/>
        <v>0</v>
      </c>
      <c r="BA25">
        <f t="shared" si="46"/>
        <v>0</v>
      </c>
      <c r="BB25">
        <f t="shared" si="47"/>
        <v>0</v>
      </c>
      <c r="BC25">
        <f t="shared" si="48"/>
        <v>55.954921914716962</v>
      </c>
      <c r="BD25">
        <f t="shared" si="49"/>
        <v>61.18</v>
      </c>
      <c r="BE25">
        <f t="shared" si="50"/>
        <v>0.91439999999999999</v>
      </c>
      <c r="BF25">
        <f t="shared" si="51"/>
        <v>4.8131970156006787E-4</v>
      </c>
      <c r="BG25">
        <f>'Data Input'!J25</f>
        <v>21.2</v>
      </c>
      <c r="BH25">
        <f t="shared" si="52"/>
        <v>1</v>
      </c>
      <c r="BI25">
        <f t="shared" si="53"/>
        <v>1</v>
      </c>
      <c r="BJ25">
        <f>'Data Input'!K25</f>
        <v>0.88157894736842113</v>
      </c>
      <c r="BK25">
        <f>'Data Input'!L25</f>
        <v>3</v>
      </c>
      <c r="BL25">
        <f>'Data Input'!M25</f>
        <v>92</v>
      </c>
      <c r="BM25">
        <f t="shared" si="54"/>
        <v>1</v>
      </c>
      <c r="BN25">
        <f t="shared" si="55"/>
        <v>1</v>
      </c>
      <c r="BO25">
        <f t="shared" si="56"/>
        <v>4.8131970156006787E-4</v>
      </c>
      <c r="BP25">
        <f t="shared" si="57"/>
        <v>4.8131970156006787E-4</v>
      </c>
      <c r="BQ25">
        <f t="shared" si="58"/>
        <v>4.0663026708888719</v>
      </c>
      <c r="BR25">
        <f t="shared" si="59"/>
        <v>4.0663026708888719</v>
      </c>
      <c r="BS25">
        <f t="shared" si="60"/>
        <v>297465.45000000007</v>
      </c>
      <c r="BT25">
        <f t="shared" si="61"/>
        <v>268863.00000000006</v>
      </c>
      <c r="BU25">
        <f t="shared" si="62"/>
        <v>240260.55000000005</v>
      </c>
      <c r="BV25">
        <f t="shared" si="63"/>
        <v>211658.10000000003</v>
      </c>
      <c r="BW25">
        <f t="shared" si="64"/>
        <v>183055.65000000002</v>
      </c>
      <c r="BX25">
        <f t="shared" si="65"/>
        <v>154453.20000000001</v>
      </c>
      <c r="BY25">
        <f t="shared" si="66"/>
        <v>123562.56</v>
      </c>
      <c r="BZ25">
        <f t="shared" si="67"/>
        <v>92671.92</v>
      </c>
      <c r="CA25">
        <f t="shared" si="68"/>
        <v>61781.279999999999</v>
      </c>
      <c r="CB25">
        <f t="shared" si="69"/>
        <v>30890.639999999999</v>
      </c>
      <c r="CC25">
        <f t="shared" si="70"/>
        <v>8.0123478550028135</v>
      </c>
      <c r="CD25">
        <f t="shared" si="71"/>
        <v>8.0123478550028135</v>
      </c>
      <c r="CE25">
        <f t="shared" si="72"/>
        <v>12.078650525891685</v>
      </c>
      <c r="CF25">
        <f t="shared" si="73"/>
        <v>12.078650525891685</v>
      </c>
    </row>
    <row r="26" spans="1:84" x14ac:dyDescent="0.25">
      <c r="A26" t="str">
        <f>IF('Data Input'!A26=0,"F","M")</f>
        <v>M</v>
      </c>
      <c r="B26" t="str">
        <f>'Data Input'!B26</f>
        <v>W</v>
      </c>
      <c r="C26">
        <f>'Data Input'!C26</f>
        <v>66</v>
      </c>
      <c r="D26">
        <f t="shared" si="3"/>
        <v>67</v>
      </c>
      <c r="E26">
        <f t="shared" si="4"/>
        <v>68</v>
      </c>
      <c r="F26">
        <f t="shared" si="5"/>
        <v>69</v>
      </c>
      <c r="G26">
        <f t="shared" si="6"/>
        <v>70</v>
      </c>
      <c r="H26">
        <f t="shared" si="7"/>
        <v>71</v>
      </c>
      <c r="I26">
        <f t="shared" si="8"/>
        <v>72</v>
      </c>
      <c r="J26">
        <f t="shared" si="9"/>
        <v>73</v>
      </c>
      <c r="K26">
        <f t="shared" si="10"/>
        <v>74</v>
      </c>
      <c r="L26">
        <f t="shared" si="11"/>
        <v>75</v>
      </c>
      <c r="M26">
        <f>'Data Input'!D26</f>
        <v>128.999802114</v>
      </c>
      <c r="N26">
        <f>'Data Input'!E26</f>
        <v>48.999924834000005</v>
      </c>
      <c r="O26">
        <f>'Data Input'!F26</f>
        <v>138</v>
      </c>
      <c r="P26">
        <f>'Data Input'!G26</f>
        <v>1</v>
      </c>
      <c r="Q26">
        <f>'Data Input'!H26</f>
        <v>0</v>
      </c>
      <c r="R26">
        <f>IF('Data Input'!I26&gt;100,1,0)</f>
        <v>0</v>
      </c>
      <c r="S26">
        <f t="shared" si="12"/>
        <v>4.1896547420264252</v>
      </c>
      <c r="T26">
        <f t="shared" si="13"/>
        <v>17.553206857384513</v>
      </c>
      <c r="U26">
        <f t="shared" si="14"/>
        <v>4.8598108703604952</v>
      </c>
      <c r="V26">
        <f t="shared" si="15"/>
        <v>20.360929658357417</v>
      </c>
      <c r="W26">
        <f t="shared" si="16"/>
        <v>3.8918187641094502</v>
      </c>
      <c r="X26">
        <f t="shared" si="17"/>
        <v>16.305376940158578</v>
      </c>
      <c r="Y26">
        <f t="shared" si="18"/>
        <v>4.9272536851572051</v>
      </c>
      <c r="Z26">
        <f t="shared" si="19"/>
        <v>20.643491767186063</v>
      </c>
      <c r="AA26">
        <f t="shared" si="20"/>
        <v>0</v>
      </c>
      <c r="AB26">
        <f t="shared" si="21"/>
        <v>0</v>
      </c>
      <c r="AC26" s="3">
        <f t="shared" si="22"/>
        <v>12.343999999999999</v>
      </c>
      <c r="AD26">
        <f t="shared" si="23"/>
        <v>0</v>
      </c>
      <c r="AE26">
        <f t="shared" si="24"/>
        <v>11.853</v>
      </c>
      <c r="AF26">
        <f t="shared" si="25"/>
        <v>-2.6640000000000001</v>
      </c>
      <c r="AG26">
        <f t="shared" si="26"/>
        <v>-7.99</v>
      </c>
      <c r="AH26">
        <f t="shared" si="27"/>
        <v>1.7689999999999999</v>
      </c>
      <c r="AI26">
        <f t="shared" si="28"/>
        <v>1.7689999999999999</v>
      </c>
      <c r="AJ26">
        <f t="shared" si="29"/>
        <v>0</v>
      </c>
      <c r="AK26">
        <f t="shared" si="30"/>
        <v>1.764</v>
      </c>
      <c r="AL26">
        <f t="shared" si="31"/>
        <v>0</v>
      </c>
      <c r="AM26">
        <f t="shared" si="32"/>
        <v>7.8369999999999997</v>
      </c>
      <c r="AN26">
        <f t="shared" si="33"/>
        <v>-1.7949999999999999</v>
      </c>
      <c r="AO26">
        <f t="shared" si="34"/>
        <v>0.65800000000000003</v>
      </c>
      <c r="AP26">
        <f t="shared" si="35"/>
        <v>51.71709813557419</v>
      </c>
      <c r="AQ26">
        <f t="shared" si="36"/>
        <v>0</v>
      </c>
      <c r="AR26">
        <f t="shared" si="37"/>
        <v>57.603338246382947</v>
      </c>
      <c r="AS26">
        <f t="shared" si="38"/>
        <v>-54.241516609864163</v>
      </c>
      <c r="AT26">
        <f t="shared" si="39"/>
        <v>-31.095631925234507</v>
      </c>
      <c r="AU26">
        <f t="shared" si="40"/>
        <v>28.844211807140521</v>
      </c>
      <c r="AV26">
        <f t="shared" si="41"/>
        <v>8.7163117690430951</v>
      </c>
      <c r="AW26">
        <f t="shared" si="42"/>
        <v>0</v>
      </c>
      <c r="AX26">
        <f t="shared" si="43"/>
        <v>0</v>
      </c>
      <c r="AY26">
        <f t="shared" si="44"/>
        <v>0</v>
      </c>
      <c r="AZ26">
        <f t="shared" si="45"/>
        <v>0</v>
      </c>
      <c r="BA26">
        <f t="shared" si="46"/>
        <v>0</v>
      </c>
      <c r="BB26">
        <f t="shared" si="47"/>
        <v>0</v>
      </c>
      <c r="BC26">
        <f t="shared" si="48"/>
        <v>61.543811423042079</v>
      </c>
      <c r="BD26">
        <f t="shared" si="49"/>
        <v>61.18</v>
      </c>
      <c r="BE26">
        <f t="shared" si="50"/>
        <v>0.91439999999999999</v>
      </c>
      <c r="BF26">
        <f t="shared" si="51"/>
        <v>0.12081012438405325</v>
      </c>
      <c r="BG26">
        <f>'Data Input'!J26</f>
        <v>31.3</v>
      </c>
      <c r="BH26">
        <f t="shared" si="52"/>
        <v>4</v>
      </c>
      <c r="BI26">
        <f t="shared" si="53"/>
        <v>1.24</v>
      </c>
      <c r="BJ26">
        <f>'Data Input'!K26</f>
        <v>0.95238095238095222</v>
      </c>
      <c r="BK26">
        <f>'Data Input'!L26</f>
        <v>3</v>
      </c>
      <c r="BL26">
        <f>'Data Input'!M26</f>
        <v>74</v>
      </c>
      <c r="BM26">
        <f t="shared" si="54"/>
        <v>3</v>
      </c>
      <c r="BN26">
        <f t="shared" si="55"/>
        <v>1.2</v>
      </c>
      <c r="BO26">
        <f t="shared" si="56"/>
        <v>0.14980455423622605</v>
      </c>
      <c r="BP26">
        <f t="shared" si="57"/>
        <v>0.14497214926086391</v>
      </c>
      <c r="BQ26">
        <f t="shared" si="58"/>
        <v>1265.5843029647144</v>
      </c>
      <c r="BR26">
        <f t="shared" si="59"/>
        <v>1224.7590028690786</v>
      </c>
      <c r="BS26">
        <f t="shared" si="60"/>
        <v>165894.19999999995</v>
      </c>
      <c r="BT26">
        <f t="shared" si="61"/>
        <v>149304.77999999997</v>
      </c>
      <c r="BU26">
        <f t="shared" si="62"/>
        <v>132715.35999999999</v>
      </c>
      <c r="BV26">
        <f t="shared" si="63"/>
        <v>116125.93999999999</v>
      </c>
      <c r="BW26">
        <f t="shared" si="64"/>
        <v>99536.51999999999</v>
      </c>
      <c r="BX26">
        <f t="shared" si="65"/>
        <v>82947.099999999991</v>
      </c>
      <c r="BY26">
        <f t="shared" si="66"/>
        <v>66357.679999999993</v>
      </c>
      <c r="BZ26">
        <f t="shared" si="67"/>
        <v>49768.259999999995</v>
      </c>
      <c r="CA26">
        <f t="shared" si="68"/>
        <v>33178.839999999997</v>
      </c>
      <c r="CB26">
        <f t="shared" si="69"/>
        <v>16589.419999999998</v>
      </c>
      <c r="CC26">
        <f t="shared" si="70"/>
        <v>1366.843867475643</v>
      </c>
      <c r="CD26">
        <f t="shared" si="71"/>
        <v>1322.7521298151382</v>
      </c>
      <c r="CE26">
        <f t="shared" si="72"/>
        <v>2632.4281704403575</v>
      </c>
      <c r="CF26">
        <f t="shared" si="73"/>
        <v>2547.511132684217</v>
      </c>
    </row>
    <row r="27" spans="1:84" x14ac:dyDescent="0.25">
      <c r="A27" t="str">
        <f>IF('Data Input'!A27=0,"F","M")</f>
        <v>F</v>
      </c>
      <c r="B27" t="str">
        <f>'Data Input'!B27</f>
        <v>W</v>
      </c>
      <c r="C27">
        <f>'Data Input'!C27</f>
        <v>35</v>
      </c>
      <c r="D27">
        <f t="shared" si="3"/>
        <v>36</v>
      </c>
      <c r="E27">
        <f t="shared" si="4"/>
        <v>37</v>
      </c>
      <c r="F27">
        <f t="shared" si="5"/>
        <v>38</v>
      </c>
      <c r="G27">
        <f t="shared" si="6"/>
        <v>39</v>
      </c>
      <c r="H27">
        <f t="shared" si="7"/>
        <v>40</v>
      </c>
      <c r="I27">
        <f t="shared" si="8"/>
        <v>41</v>
      </c>
      <c r="J27">
        <f t="shared" si="9"/>
        <v>42</v>
      </c>
      <c r="K27">
        <f t="shared" si="10"/>
        <v>43</v>
      </c>
      <c r="L27">
        <f t="shared" si="11"/>
        <v>44</v>
      </c>
      <c r="M27">
        <f>'Data Input'!D27</f>
        <v>123.99980978400001</v>
      </c>
      <c r="N27">
        <f>'Data Input'!E27</f>
        <v>39.999938640000003</v>
      </c>
      <c r="O27">
        <f>'Data Input'!F27</f>
        <v>100</v>
      </c>
      <c r="P27">
        <f>'Data Input'!G27</f>
        <v>0</v>
      </c>
      <c r="Q27">
        <f>'Data Input'!H27</f>
        <v>0</v>
      </c>
      <c r="R27">
        <f>IF('Data Input'!I27&gt;100,1,0)</f>
        <v>0</v>
      </c>
      <c r="S27">
        <f t="shared" si="12"/>
        <v>3.5553480614894135</v>
      </c>
      <c r="T27">
        <f t="shared" si="13"/>
        <v>12.640499838336531</v>
      </c>
      <c r="U27">
        <f t="shared" si="14"/>
        <v>4.8202800316038603</v>
      </c>
      <c r="V27">
        <f t="shared" si="15"/>
        <v>17.137773266198913</v>
      </c>
      <c r="W27">
        <f t="shared" si="16"/>
        <v>3.6888779201127599</v>
      </c>
      <c r="X27">
        <f t="shared" si="17"/>
        <v>13.115244962344001</v>
      </c>
      <c r="Y27">
        <f t="shared" si="18"/>
        <v>0</v>
      </c>
      <c r="Z27">
        <f t="shared" si="19"/>
        <v>0</v>
      </c>
      <c r="AA27">
        <f t="shared" si="20"/>
        <v>4.6051701859880918</v>
      </c>
      <c r="AB27">
        <f t="shared" si="21"/>
        <v>16.372982893581604</v>
      </c>
      <c r="AC27" s="3">
        <f t="shared" si="22"/>
        <v>-29.798999999999999</v>
      </c>
      <c r="AD27">
        <f t="shared" si="23"/>
        <v>4.8840000000000003</v>
      </c>
      <c r="AE27">
        <f t="shared" si="24"/>
        <v>13.54</v>
      </c>
      <c r="AF27">
        <f t="shared" si="25"/>
        <v>-3.1139999999999999</v>
      </c>
      <c r="AG27">
        <f t="shared" si="26"/>
        <v>-13.577999999999999</v>
      </c>
      <c r="AH27">
        <f t="shared" si="27"/>
        <v>3.149</v>
      </c>
      <c r="AI27">
        <f t="shared" si="28"/>
        <v>2.0190000000000001</v>
      </c>
      <c r="AJ27">
        <f t="shared" si="29"/>
        <v>0</v>
      </c>
      <c r="AK27">
        <f t="shared" si="30"/>
        <v>1.9570000000000001</v>
      </c>
      <c r="AL27">
        <f t="shared" si="31"/>
        <v>0</v>
      </c>
      <c r="AM27">
        <f t="shared" si="32"/>
        <v>7.5739999999999998</v>
      </c>
      <c r="AN27">
        <f t="shared" si="33"/>
        <v>-1.665</v>
      </c>
      <c r="AO27">
        <f t="shared" si="34"/>
        <v>0.66100000000000003</v>
      </c>
      <c r="AP27">
        <f t="shared" si="35"/>
        <v>-105.94581688432304</v>
      </c>
      <c r="AQ27">
        <f t="shared" si="36"/>
        <v>61.736201210435624</v>
      </c>
      <c r="AR27">
        <f t="shared" si="37"/>
        <v>65.26659162791627</v>
      </c>
      <c r="AS27">
        <f t="shared" si="38"/>
        <v>-53.367025950943415</v>
      </c>
      <c r="AT27">
        <f t="shared" si="39"/>
        <v>-50.087584399291053</v>
      </c>
      <c r="AU27">
        <f t="shared" si="40"/>
        <v>41.299906386421256</v>
      </c>
      <c r="AV27">
        <f t="shared" si="41"/>
        <v>0</v>
      </c>
      <c r="AW27">
        <f t="shared" si="42"/>
        <v>0</v>
      </c>
      <c r="AX27">
        <f t="shared" si="43"/>
        <v>9.0123180539786958</v>
      </c>
      <c r="AY27">
        <f t="shared" si="44"/>
        <v>0</v>
      </c>
      <c r="AZ27">
        <f t="shared" si="45"/>
        <v>0</v>
      </c>
      <c r="BA27">
        <f t="shared" si="46"/>
        <v>0</v>
      </c>
      <c r="BB27">
        <f t="shared" si="47"/>
        <v>0</v>
      </c>
      <c r="BC27">
        <f t="shared" si="48"/>
        <v>-32.085409955805652</v>
      </c>
      <c r="BD27">
        <f t="shared" si="49"/>
        <v>-29.18</v>
      </c>
      <c r="BE27">
        <f t="shared" si="50"/>
        <v>0.96650000000000003</v>
      </c>
      <c r="BF27">
        <f t="shared" si="51"/>
        <v>1.863007038658715E-3</v>
      </c>
      <c r="BG27">
        <f>'Data Input'!J27</f>
        <v>20.6</v>
      </c>
      <c r="BH27">
        <f t="shared" si="52"/>
        <v>1</v>
      </c>
      <c r="BI27">
        <f t="shared" si="53"/>
        <v>1</v>
      </c>
      <c r="BJ27">
        <f>'Data Input'!K27</f>
        <v>0.72</v>
      </c>
      <c r="BK27">
        <f>'Data Input'!L27</f>
        <v>3</v>
      </c>
      <c r="BL27">
        <f>'Data Input'!M27</f>
        <v>88</v>
      </c>
      <c r="BM27">
        <f t="shared" si="54"/>
        <v>1</v>
      </c>
      <c r="BN27">
        <f t="shared" si="55"/>
        <v>1</v>
      </c>
      <c r="BO27">
        <f t="shared" si="56"/>
        <v>1.863007038658715E-3</v>
      </c>
      <c r="BP27">
        <f t="shared" si="57"/>
        <v>1.863007038658715E-3</v>
      </c>
      <c r="BQ27">
        <f t="shared" si="58"/>
        <v>15.739124063753465</v>
      </c>
      <c r="BR27">
        <f t="shared" si="59"/>
        <v>15.739124063753465</v>
      </c>
      <c r="BS27">
        <f t="shared" si="60"/>
        <v>308906.40000000008</v>
      </c>
      <c r="BT27">
        <f t="shared" si="61"/>
        <v>278015.76000000007</v>
      </c>
      <c r="BU27">
        <f t="shared" si="62"/>
        <v>247125.12000000005</v>
      </c>
      <c r="BV27">
        <f t="shared" si="63"/>
        <v>216234.48000000004</v>
      </c>
      <c r="BW27">
        <f t="shared" si="64"/>
        <v>185343.84000000003</v>
      </c>
      <c r="BX27">
        <f t="shared" si="65"/>
        <v>154453.20000000001</v>
      </c>
      <c r="BY27">
        <f t="shared" si="66"/>
        <v>123562.56</v>
      </c>
      <c r="BZ27">
        <f t="shared" si="67"/>
        <v>92671.92</v>
      </c>
      <c r="CA27">
        <f t="shared" si="68"/>
        <v>61781.279999999999</v>
      </c>
      <c r="CB27">
        <f t="shared" si="69"/>
        <v>30890.639999999999</v>
      </c>
      <c r="CC27">
        <f t="shared" si="70"/>
        <v>31.652213861769848</v>
      </c>
      <c r="CD27">
        <f t="shared" si="71"/>
        <v>31.652213861769848</v>
      </c>
      <c r="CE27">
        <f t="shared" si="72"/>
        <v>47.391337925523317</v>
      </c>
      <c r="CF27">
        <f t="shared" si="73"/>
        <v>47.391337925523317</v>
      </c>
    </row>
    <row r="28" spans="1:84" x14ac:dyDescent="0.25">
      <c r="A28" t="str">
        <f>IF('Data Input'!A28=0,"F","M")</f>
        <v>F</v>
      </c>
      <c r="B28" t="str">
        <f>'Data Input'!B28</f>
        <v>W</v>
      </c>
      <c r="C28">
        <f>'Data Input'!C28</f>
        <v>22</v>
      </c>
      <c r="D28">
        <f t="shared" si="3"/>
        <v>23</v>
      </c>
      <c r="E28">
        <f t="shared" si="4"/>
        <v>24</v>
      </c>
      <c r="F28">
        <f t="shared" si="5"/>
        <v>25</v>
      </c>
      <c r="G28">
        <f t="shared" si="6"/>
        <v>26</v>
      </c>
      <c r="H28">
        <f t="shared" si="7"/>
        <v>27</v>
      </c>
      <c r="I28">
        <f t="shared" si="8"/>
        <v>28</v>
      </c>
      <c r="J28">
        <f t="shared" si="9"/>
        <v>29</v>
      </c>
      <c r="K28">
        <f t="shared" si="10"/>
        <v>30</v>
      </c>
      <c r="L28">
        <f t="shared" si="11"/>
        <v>31</v>
      </c>
      <c r="M28">
        <f>'Data Input'!D28</f>
        <v>154.99976223000002</v>
      </c>
      <c r="N28">
        <f>'Data Input'!E28</f>
        <v>63.999901823999998</v>
      </c>
      <c r="O28">
        <f>'Data Input'!F28</f>
        <v>116</v>
      </c>
      <c r="P28">
        <f>'Data Input'!G28</f>
        <v>0</v>
      </c>
      <c r="Q28">
        <f>'Data Input'!H28</f>
        <v>0</v>
      </c>
      <c r="R28">
        <f>IF('Data Input'!I28&gt;100,1,0)</f>
        <v>0</v>
      </c>
      <c r="S28">
        <f t="shared" si="12"/>
        <v>3.0910424533583161</v>
      </c>
      <c r="T28">
        <f t="shared" si="13"/>
        <v>9.5545434484633969</v>
      </c>
      <c r="U28">
        <f t="shared" si="14"/>
        <v>5.04342358291807</v>
      </c>
      <c r="V28">
        <f t="shared" si="15"/>
        <v>15.589436405068259</v>
      </c>
      <c r="W28">
        <f t="shared" si="16"/>
        <v>4.1588815493584956</v>
      </c>
      <c r="X28">
        <f t="shared" si="17"/>
        <v>12.855279427555718</v>
      </c>
      <c r="Y28">
        <f t="shared" si="18"/>
        <v>0</v>
      </c>
      <c r="Z28">
        <f t="shared" si="19"/>
        <v>0</v>
      </c>
      <c r="AA28">
        <f t="shared" si="20"/>
        <v>4.7535901911063645</v>
      </c>
      <c r="AB28">
        <f t="shared" si="21"/>
        <v>14.693549086577443</v>
      </c>
      <c r="AC28" s="3">
        <f t="shared" si="22"/>
        <v>-29.798999999999999</v>
      </c>
      <c r="AD28">
        <f t="shared" si="23"/>
        <v>4.8840000000000003</v>
      </c>
      <c r="AE28">
        <f t="shared" si="24"/>
        <v>13.54</v>
      </c>
      <c r="AF28">
        <f t="shared" si="25"/>
        <v>-3.1139999999999999</v>
      </c>
      <c r="AG28">
        <f t="shared" si="26"/>
        <v>-13.577999999999999</v>
      </c>
      <c r="AH28">
        <f t="shared" si="27"/>
        <v>3.149</v>
      </c>
      <c r="AI28">
        <f t="shared" si="28"/>
        <v>2.0190000000000001</v>
      </c>
      <c r="AJ28">
        <f t="shared" si="29"/>
        <v>0</v>
      </c>
      <c r="AK28">
        <f t="shared" si="30"/>
        <v>1.9570000000000001</v>
      </c>
      <c r="AL28">
        <f t="shared" si="31"/>
        <v>0</v>
      </c>
      <c r="AM28">
        <f t="shared" si="32"/>
        <v>7.5739999999999998</v>
      </c>
      <c r="AN28">
        <f t="shared" si="33"/>
        <v>-1.665</v>
      </c>
      <c r="AO28">
        <f t="shared" si="34"/>
        <v>0.66100000000000003</v>
      </c>
      <c r="AP28">
        <f t="shared" si="35"/>
        <v>-92.109974067624464</v>
      </c>
      <c r="AQ28">
        <f t="shared" si="36"/>
        <v>46.66439020229523</v>
      </c>
      <c r="AR28">
        <f t="shared" si="37"/>
        <v>68.287955312710665</v>
      </c>
      <c r="AS28">
        <f t="shared" si="38"/>
        <v>-48.545504965382555</v>
      </c>
      <c r="AT28">
        <f t="shared" si="39"/>
        <v>-56.469293677189654</v>
      </c>
      <c r="AU28">
        <f t="shared" si="40"/>
        <v>40.481274917372957</v>
      </c>
      <c r="AV28">
        <f t="shared" si="41"/>
        <v>0</v>
      </c>
      <c r="AW28">
        <f t="shared" si="42"/>
        <v>0</v>
      </c>
      <c r="AX28">
        <f t="shared" si="43"/>
        <v>9.3027760039951559</v>
      </c>
      <c r="AY28">
        <f t="shared" si="44"/>
        <v>0</v>
      </c>
      <c r="AZ28">
        <f t="shared" si="45"/>
        <v>0</v>
      </c>
      <c r="BA28">
        <f t="shared" si="46"/>
        <v>0</v>
      </c>
      <c r="BB28">
        <f t="shared" si="47"/>
        <v>0</v>
      </c>
      <c r="BC28">
        <f t="shared" si="48"/>
        <v>-32.388376273822665</v>
      </c>
      <c r="BD28">
        <f t="shared" si="49"/>
        <v>-29.18</v>
      </c>
      <c r="BE28">
        <f t="shared" si="50"/>
        <v>0.96650000000000003</v>
      </c>
      <c r="BF28">
        <f t="shared" si="51"/>
        <v>1.3763969591361613E-3</v>
      </c>
      <c r="BG28">
        <f>'Data Input'!J28</f>
        <v>20.2</v>
      </c>
      <c r="BH28">
        <f t="shared" si="52"/>
        <v>1</v>
      </c>
      <c r="BI28">
        <f t="shared" si="53"/>
        <v>1</v>
      </c>
      <c r="BJ28">
        <f>'Data Input'!K28</f>
        <v>0.76388888888888884</v>
      </c>
      <c r="BK28">
        <f>'Data Input'!L28</f>
        <v>3</v>
      </c>
      <c r="BL28">
        <f>'Data Input'!M28</f>
        <v>92</v>
      </c>
      <c r="BM28">
        <f t="shared" si="54"/>
        <v>2</v>
      </c>
      <c r="BN28">
        <f t="shared" si="55"/>
        <v>1.1200000000000001</v>
      </c>
      <c r="BO28">
        <f t="shared" si="56"/>
        <v>1.3763969591361613E-3</v>
      </c>
      <c r="BP28">
        <f t="shared" si="57"/>
        <v>1.5415645942325009E-3</v>
      </c>
      <c r="BQ28">
        <f t="shared" si="58"/>
        <v>11.628127028663126</v>
      </c>
      <c r="BR28">
        <f t="shared" si="59"/>
        <v>13.023502272102704</v>
      </c>
      <c r="BS28">
        <f t="shared" si="60"/>
        <v>254275.77000000005</v>
      </c>
      <c r="BT28">
        <f t="shared" si="61"/>
        <v>236256.23000000004</v>
      </c>
      <c r="BU28">
        <f t="shared" si="62"/>
        <v>218236.69000000003</v>
      </c>
      <c r="BV28">
        <f t="shared" si="63"/>
        <v>200217.15000000002</v>
      </c>
      <c r="BW28">
        <f t="shared" si="64"/>
        <v>171614.7</v>
      </c>
      <c r="BX28">
        <f t="shared" si="65"/>
        <v>143012.25</v>
      </c>
      <c r="BY28">
        <f t="shared" si="66"/>
        <v>114409.8</v>
      </c>
      <c r="BZ28">
        <f t="shared" si="67"/>
        <v>85807.35</v>
      </c>
      <c r="CA28">
        <f t="shared" si="68"/>
        <v>57204.9</v>
      </c>
      <c r="CB28">
        <f t="shared" si="69"/>
        <v>28602.45</v>
      </c>
      <c r="CC28">
        <f t="shared" si="70"/>
        <v>20.778601753545555</v>
      </c>
      <c r="CD28">
        <f t="shared" si="71"/>
        <v>23.272033963971026</v>
      </c>
      <c r="CE28">
        <f t="shared" si="72"/>
        <v>32.406728782208681</v>
      </c>
      <c r="CF28">
        <f t="shared" si="73"/>
        <v>36.29553623607373</v>
      </c>
    </row>
    <row r="29" spans="1:84" x14ac:dyDescent="0.25">
      <c r="A29" t="str">
        <f>IF('Data Input'!A29=0,"F","M")</f>
        <v>F</v>
      </c>
      <c r="B29" t="str">
        <f>'Data Input'!B29</f>
        <v>W</v>
      </c>
      <c r="C29">
        <f>'Data Input'!C29</f>
        <v>49</v>
      </c>
      <c r="D29">
        <f t="shared" si="3"/>
        <v>50</v>
      </c>
      <c r="E29">
        <f t="shared" si="4"/>
        <v>51</v>
      </c>
      <c r="F29">
        <f t="shared" si="5"/>
        <v>52</v>
      </c>
      <c r="G29">
        <f t="shared" si="6"/>
        <v>53</v>
      </c>
      <c r="H29">
        <f t="shared" si="7"/>
        <v>54</v>
      </c>
      <c r="I29">
        <f t="shared" si="8"/>
        <v>55</v>
      </c>
      <c r="J29">
        <f t="shared" si="9"/>
        <v>56</v>
      </c>
      <c r="K29">
        <f t="shared" si="10"/>
        <v>57</v>
      </c>
      <c r="L29">
        <f t="shared" si="11"/>
        <v>58</v>
      </c>
      <c r="M29">
        <f>'Data Input'!D29</f>
        <v>186.99971314200002</v>
      </c>
      <c r="N29">
        <f>'Data Input'!E29</f>
        <v>35.999944776</v>
      </c>
      <c r="O29">
        <f>'Data Input'!F29</f>
        <v>116</v>
      </c>
      <c r="P29">
        <f>'Data Input'!G29</f>
        <v>0</v>
      </c>
      <c r="Q29">
        <f>'Data Input'!H29</f>
        <v>0</v>
      </c>
      <c r="R29">
        <f>IF('Data Input'!I29&gt;100,1,0)</f>
        <v>1</v>
      </c>
      <c r="S29">
        <f t="shared" si="12"/>
        <v>3.8918202981106265</v>
      </c>
      <c r="T29">
        <f t="shared" si="13"/>
        <v>15.146265232785886</v>
      </c>
      <c r="U29">
        <f t="shared" si="14"/>
        <v>5.2311070828534101</v>
      </c>
      <c r="V29">
        <f t="shared" si="15"/>
        <v>20.358528726639168</v>
      </c>
      <c r="W29">
        <f t="shared" si="16"/>
        <v>3.5835174044549336</v>
      </c>
      <c r="X29">
        <f t="shared" si="17"/>
        <v>13.946405773290419</v>
      </c>
      <c r="Y29">
        <f t="shared" si="18"/>
        <v>0</v>
      </c>
      <c r="Z29">
        <f t="shared" si="19"/>
        <v>0</v>
      </c>
      <c r="AA29">
        <f t="shared" si="20"/>
        <v>4.7535901911063645</v>
      </c>
      <c r="AB29">
        <f t="shared" si="21"/>
        <v>18.500118794647321</v>
      </c>
      <c r="AC29" s="3">
        <f t="shared" si="22"/>
        <v>-29.798999999999999</v>
      </c>
      <c r="AD29">
        <f t="shared" si="23"/>
        <v>4.8840000000000003</v>
      </c>
      <c r="AE29">
        <f t="shared" si="24"/>
        <v>13.54</v>
      </c>
      <c r="AF29">
        <f t="shared" si="25"/>
        <v>-3.1139999999999999</v>
      </c>
      <c r="AG29">
        <f t="shared" si="26"/>
        <v>-13.577999999999999</v>
      </c>
      <c r="AH29">
        <f t="shared" si="27"/>
        <v>3.149</v>
      </c>
      <c r="AI29">
        <f t="shared" si="28"/>
        <v>2.0190000000000001</v>
      </c>
      <c r="AJ29">
        <f t="shared" si="29"/>
        <v>0</v>
      </c>
      <c r="AK29">
        <f t="shared" si="30"/>
        <v>1.9570000000000001</v>
      </c>
      <c r="AL29">
        <f t="shared" si="31"/>
        <v>0</v>
      </c>
      <c r="AM29">
        <f t="shared" si="32"/>
        <v>7.5739999999999998</v>
      </c>
      <c r="AN29">
        <f t="shared" si="33"/>
        <v>-1.665</v>
      </c>
      <c r="AO29">
        <f t="shared" si="34"/>
        <v>0.66100000000000003</v>
      </c>
      <c r="AP29">
        <f t="shared" si="35"/>
        <v>-115.97235306339856</v>
      </c>
      <c r="AQ29">
        <f t="shared" si="36"/>
        <v>73.974359396926275</v>
      </c>
      <c r="AR29">
        <f t="shared" si="37"/>
        <v>70.829189901835164</v>
      </c>
      <c r="AS29">
        <f t="shared" si="38"/>
        <v>-63.396458454754367</v>
      </c>
      <c r="AT29">
        <f t="shared" si="39"/>
        <v>-48.656999317689085</v>
      </c>
      <c r="AU29">
        <f t="shared" si="40"/>
        <v>43.917231780091527</v>
      </c>
      <c r="AV29">
        <f t="shared" si="41"/>
        <v>0</v>
      </c>
      <c r="AW29">
        <f t="shared" si="42"/>
        <v>0</v>
      </c>
      <c r="AX29">
        <f t="shared" si="43"/>
        <v>9.3027760039951559</v>
      </c>
      <c r="AY29">
        <f t="shared" si="44"/>
        <v>0</v>
      </c>
      <c r="AZ29">
        <f t="shared" si="45"/>
        <v>0</v>
      </c>
      <c r="BA29">
        <f t="shared" si="46"/>
        <v>0</v>
      </c>
      <c r="BB29">
        <f t="shared" si="47"/>
        <v>0.66100000000000003</v>
      </c>
      <c r="BC29">
        <f t="shared" si="48"/>
        <v>-29.341253752993886</v>
      </c>
      <c r="BD29">
        <f t="shared" si="49"/>
        <v>-29.18</v>
      </c>
      <c r="BE29">
        <f t="shared" si="50"/>
        <v>0.96650000000000003</v>
      </c>
      <c r="BF29">
        <f t="shared" si="51"/>
        <v>2.8583098039295263E-2</v>
      </c>
      <c r="BG29">
        <f>'Data Input'!J29</f>
        <v>30.6</v>
      </c>
      <c r="BH29">
        <f t="shared" si="52"/>
        <v>4</v>
      </c>
      <c r="BI29">
        <f t="shared" si="53"/>
        <v>1.39</v>
      </c>
      <c r="BJ29">
        <f>'Data Input'!K29</f>
        <v>0.84146341463414631</v>
      </c>
      <c r="BK29">
        <f>'Data Input'!L29</f>
        <v>3</v>
      </c>
      <c r="BL29">
        <f>'Data Input'!M29</f>
        <v>69</v>
      </c>
      <c r="BM29">
        <f t="shared" si="54"/>
        <v>4</v>
      </c>
      <c r="BN29">
        <f t="shared" si="55"/>
        <v>1.46</v>
      </c>
      <c r="BO29">
        <f t="shared" si="56"/>
        <v>3.9730506274620415E-2</v>
      </c>
      <c r="BP29">
        <f t="shared" si="57"/>
        <v>4.1731323137371081E-2</v>
      </c>
      <c r="BQ29">
        <f t="shared" si="58"/>
        <v>335.65271327272717</v>
      </c>
      <c r="BR29">
        <f t="shared" si="59"/>
        <v>352.55608732243292</v>
      </c>
      <c r="BS29">
        <f t="shared" si="60"/>
        <v>222527.04000000004</v>
      </c>
      <c r="BT29">
        <f t="shared" si="61"/>
        <v>198214.96000000002</v>
      </c>
      <c r="BU29">
        <f t="shared" si="62"/>
        <v>173902.88</v>
      </c>
      <c r="BV29">
        <f t="shared" si="63"/>
        <v>149590.79999999999</v>
      </c>
      <c r="BW29">
        <f t="shared" si="64"/>
        <v>125278.72</v>
      </c>
      <c r="BX29">
        <f t="shared" si="65"/>
        <v>100966.64</v>
      </c>
      <c r="BY29">
        <f t="shared" si="66"/>
        <v>76654.559999999998</v>
      </c>
      <c r="BZ29">
        <f t="shared" si="67"/>
        <v>57490.92</v>
      </c>
      <c r="CA29">
        <f t="shared" si="68"/>
        <v>38327.279999999999</v>
      </c>
      <c r="CB29">
        <f t="shared" si="69"/>
        <v>19163.64</v>
      </c>
      <c r="CC29">
        <f t="shared" si="70"/>
        <v>461.71514241765806</v>
      </c>
      <c r="CD29">
        <f t="shared" si="71"/>
        <v>484.96698412214448</v>
      </c>
      <c r="CE29">
        <f t="shared" si="72"/>
        <v>797.36785569038523</v>
      </c>
      <c r="CF29">
        <f t="shared" si="73"/>
        <v>837.52307144457745</v>
      </c>
    </row>
    <row r="30" spans="1:84" x14ac:dyDescent="0.25">
      <c r="A30" t="str">
        <f>IF('Data Input'!A30=0,"F","M")</f>
        <v>M</v>
      </c>
      <c r="B30" t="str">
        <f>'Data Input'!B30</f>
        <v>W</v>
      </c>
      <c r="C30">
        <f>'Data Input'!C30</f>
        <v>48</v>
      </c>
      <c r="D30">
        <f t="shared" si="3"/>
        <v>49</v>
      </c>
      <c r="E30">
        <f t="shared" si="4"/>
        <v>50</v>
      </c>
      <c r="F30">
        <f t="shared" si="5"/>
        <v>51</v>
      </c>
      <c r="G30">
        <f t="shared" si="6"/>
        <v>52</v>
      </c>
      <c r="H30">
        <f t="shared" si="7"/>
        <v>53</v>
      </c>
      <c r="I30">
        <f t="shared" si="8"/>
        <v>54</v>
      </c>
      <c r="J30">
        <f t="shared" si="9"/>
        <v>55</v>
      </c>
      <c r="K30">
        <f t="shared" si="10"/>
        <v>56</v>
      </c>
      <c r="L30">
        <f t="shared" si="11"/>
        <v>57</v>
      </c>
      <c r="M30">
        <f>'Data Input'!D30</f>
        <v>152.999765298</v>
      </c>
      <c r="N30">
        <f>'Data Input'!E30</f>
        <v>53.999917164000003</v>
      </c>
      <c r="O30">
        <f>'Data Input'!F30</f>
        <v>116</v>
      </c>
      <c r="P30">
        <f>'Data Input'!G30</f>
        <v>0</v>
      </c>
      <c r="Q30">
        <f>'Data Input'!H30</f>
        <v>0</v>
      </c>
      <c r="R30">
        <f>IF('Data Input'!I30&gt;100,1,0)</f>
        <v>0</v>
      </c>
      <c r="S30">
        <f t="shared" si="12"/>
        <v>3.8712010109078911</v>
      </c>
      <c r="T30">
        <f t="shared" si="13"/>
        <v>14.986197266854278</v>
      </c>
      <c r="U30">
        <f t="shared" si="14"/>
        <v>5.0304363873912585</v>
      </c>
      <c r="V30">
        <f t="shared" si="15"/>
        <v>19.473830428176878</v>
      </c>
      <c r="W30">
        <f t="shared" si="16"/>
        <v>3.9889825125630978</v>
      </c>
      <c r="X30">
        <f t="shared" si="17"/>
        <v>15.442153135128164</v>
      </c>
      <c r="Y30">
        <f t="shared" si="18"/>
        <v>0</v>
      </c>
      <c r="Z30">
        <f t="shared" si="19"/>
        <v>0</v>
      </c>
      <c r="AA30">
        <f t="shared" si="20"/>
        <v>4.7535901911063645</v>
      </c>
      <c r="AB30">
        <f t="shared" si="21"/>
        <v>18.402103153252792</v>
      </c>
      <c r="AC30" s="3">
        <f t="shared" si="22"/>
        <v>12.343999999999999</v>
      </c>
      <c r="AD30">
        <f t="shared" si="23"/>
        <v>0</v>
      </c>
      <c r="AE30">
        <f t="shared" si="24"/>
        <v>11.853</v>
      </c>
      <c r="AF30">
        <f t="shared" si="25"/>
        <v>-2.6640000000000001</v>
      </c>
      <c r="AG30">
        <f t="shared" si="26"/>
        <v>-7.99</v>
      </c>
      <c r="AH30">
        <f t="shared" si="27"/>
        <v>1.7689999999999999</v>
      </c>
      <c r="AI30">
        <f t="shared" si="28"/>
        <v>1.7689999999999999</v>
      </c>
      <c r="AJ30">
        <f t="shared" si="29"/>
        <v>0</v>
      </c>
      <c r="AK30">
        <f t="shared" si="30"/>
        <v>1.764</v>
      </c>
      <c r="AL30">
        <f t="shared" si="31"/>
        <v>0</v>
      </c>
      <c r="AM30">
        <f t="shared" si="32"/>
        <v>7.8369999999999997</v>
      </c>
      <c r="AN30">
        <f t="shared" si="33"/>
        <v>-1.7949999999999999</v>
      </c>
      <c r="AO30">
        <f t="shared" si="34"/>
        <v>0.65800000000000003</v>
      </c>
      <c r="AP30">
        <f t="shared" si="35"/>
        <v>47.786105278647007</v>
      </c>
      <c r="AQ30">
        <f t="shared" si="36"/>
        <v>0</v>
      </c>
      <c r="AR30">
        <f t="shared" si="37"/>
        <v>59.625762499748589</v>
      </c>
      <c r="AS30">
        <f t="shared" si="38"/>
        <v>-51.878284260663207</v>
      </c>
      <c r="AT30">
        <f t="shared" si="39"/>
        <v>-31.871970275379152</v>
      </c>
      <c r="AU30">
        <f t="shared" si="40"/>
        <v>27.317168896041721</v>
      </c>
      <c r="AV30">
        <f t="shared" si="41"/>
        <v>0</v>
      </c>
      <c r="AW30">
        <f t="shared" si="42"/>
        <v>0</v>
      </c>
      <c r="AX30">
        <f t="shared" si="43"/>
        <v>8.3853330971116264</v>
      </c>
      <c r="AY30">
        <f t="shared" si="44"/>
        <v>0</v>
      </c>
      <c r="AZ30">
        <f t="shared" si="45"/>
        <v>0</v>
      </c>
      <c r="BA30">
        <f t="shared" si="46"/>
        <v>0</v>
      </c>
      <c r="BB30">
        <f t="shared" si="47"/>
        <v>0</v>
      </c>
      <c r="BC30">
        <f t="shared" si="48"/>
        <v>59.364115235506574</v>
      </c>
      <c r="BD30">
        <f t="shared" si="49"/>
        <v>61.18</v>
      </c>
      <c r="BE30">
        <f t="shared" si="50"/>
        <v>0.91439999999999999</v>
      </c>
      <c r="BF30">
        <f t="shared" si="51"/>
        <v>1.4453546013463603E-2</v>
      </c>
      <c r="BG30">
        <f>'Data Input'!J30</f>
        <v>29.2</v>
      </c>
      <c r="BH30">
        <f t="shared" si="52"/>
        <v>4</v>
      </c>
      <c r="BI30">
        <f t="shared" si="53"/>
        <v>1.24</v>
      </c>
      <c r="BJ30">
        <f>'Data Input'!K30</f>
        <v>0.91566265060240959</v>
      </c>
      <c r="BK30">
        <f>'Data Input'!L30</f>
        <v>3</v>
      </c>
      <c r="BL30">
        <f>'Data Input'!M30</f>
        <v>92</v>
      </c>
      <c r="BM30">
        <f t="shared" si="54"/>
        <v>2</v>
      </c>
      <c r="BN30">
        <f t="shared" si="55"/>
        <v>1.19</v>
      </c>
      <c r="BO30">
        <f t="shared" si="56"/>
        <v>1.7922397056694867E-2</v>
      </c>
      <c r="BP30">
        <f t="shared" si="57"/>
        <v>1.7199719756021685E-2</v>
      </c>
      <c r="BQ30">
        <f t="shared" si="58"/>
        <v>151.41264898186216</v>
      </c>
      <c r="BR30">
        <f t="shared" si="59"/>
        <v>145.30730023259349</v>
      </c>
      <c r="BS30">
        <f t="shared" si="60"/>
        <v>227675.48000000004</v>
      </c>
      <c r="BT30">
        <f t="shared" si="61"/>
        <v>203363.40000000002</v>
      </c>
      <c r="BU30">
        <f t="shared" si="62"/>
        <v>179051.32</v>
      </c>
      <c r="BV30">
        <f t="shared" si="63"/>
        <v>154739.24</v>
      </c>
      <c r="BW30">
        <f t="shared" si="64"/>
        <v>130427.16</v>
      </c>
      <c r="BX30">
        <f t="shared" si="65"/>
        <v>106115.08</v>
      </c>
      <c r="BY30">
        <f t="shared" si="66"/>
        <v>81803</v>
      </c>
      <c r="BZ30">
        <f t="shared" si="67"/>
        <v>57490.92</v>
      </c>
      <c r="CA30">
        <f t="shared" si="68"/>
        <v>38327.279999999999</v>
      </c>
      <c r="CB30">
        <f t="shared" si="69"/>
        <v>19163.64</v>
      </c>
      <c r="CC30">
        <f t="shared" si="70"/>
        <v>214.73836887507764</v>
      </c>
      <c r="CD30">
        <f t="shared" si="71"/>
        <v>206.07956367850193</v>
      </c>
      <c r="CE30">
        <f t="shared" si="72"/>
        <v>366.1510178569398</v>
      </c>
      <c r="CF30">
        <f t="shared" si="73"/>
        <v>351.38686391109542</v>
      </c>
    </row>
    <row r="31" spans="1:84" x14ac:dyDescent="0.25">
      <c r="A31" t="str">
        <f>IF('Data Input'!A31=0,"F","M")</f>
        <v>M</v>
      </c>
      <c r="B31" t="str">
        <f>'Data Input'!B31</f>
        <v>W</v>
      </c>
      <c r="C31">
        <f>'Data Input'!C31</f>
        <v>32</v>
      </c>
      <c r="D31">
        <f t="shared" si="3"/>
        <v>33</v>
      </c>
      <c r="E31">
        <f t="shared" si="4"/>
        <v>34</v>
      </c>
      <c r="F31">
        <f t="shared" si="5"/>
        <v>35</v>
      </c>
      <c r="G31">
        <f t="shared" si="6"/>
        <v>36</v>
      </c>
      <c r="H31">
        <f t="shared" si="7"/>
        <v>37</v>
      </c>
      <c r="I31">
        <f t="shared" si="8"/>
        <v>38</v>
      </c>
      <c r="J31">
        <f t="shared" si="9"/>
        <v>39</v>
      </c>
      <c r="K31">
        <f t="shared" si="10"/>
        <v>40</v>
      </c>
      <c r="L31">
        <f t="shared" si="11"/>
        <v>41</v>
      </c>
      <c r="M31">
        <f>'Data Input'!D31</f>
        <v>117.99981898800002</v>
      </c>
      <c r="N31">
        <f>'Data Input'!E31</f>
        <v>32.999949377999997</v>
      </c>
      <c r="O31">
        <f>'Data Input'!F31</f>
        <v>106</v>
      </c>
      <c r="P31">
        <f>'Data Input'!G31</f>
        <v>0</v>
      </c>
      <c r="Q31">
        <f>'Data Input'!H31</f>
        <v>0</v>
      </c>
      <c r="R31">
        <f>IF('Data Input'!I31&gt;100,1,0)</f>
        <v>0</v>
      </c>
      <c r="S31">
        <f t="shared" si="12"/>
        <v>3.4657359027997265</v>
      </c>
      <c r="T31">
        <f t="shared" si="13"/>
        <v>12.011325347955035</v>
      </c>
      <c r="U31">
        <f t="shared" si="14"/>
        <v>4.7706830904644884</v>
      </c>
      <c r="V31">
        <f t="shared" si="15"/>
        <v>16.533927667502333</v>
      </c>
      <c r="W31">
        <f t="shared" si="16"/>
        <v>3.4965060274653035</v>
      </c>
      <c r="X31">
        <f t="shared" si="17"/>
        <v>12.117966473742149</v>
      </c>
      <c r="Y31">
        <f t="shared" si="18"/>
        <v>0</v>
      </c>
      <c r="Z31">
        <f t="shared" si="19"/>
        <v>0</v>
      </c>
      <c r="AA31">
        <f t="shared" si="20"/>
        <v>4.6634390941120669</v>
      </c>
      <c r="AB31">
        <f t="shared" si="21"/>
        <v>16.162248298984021</v>
      </c>
      <c r="AC31" s="3">
        <f t="shared" si="22"/>
        <v>12.343999999999999</v>
      </c>
      <c r="AD31">
        <f t="shared" si="23"/>
        <v>0</v>
      </c>
      <c r="AE31">
        <f t="shared" si="24"/>
        <v>11.853</v>
      </c>
      <c r="AF31">
        <f t="shared" si="25"/>
        <v>-2.6640000000000001</v>
      </c>
      <c r="AG31">
        <f t="shared" si="26"/>
        <v>-7.99</v>
      </c>
      <c r="AH31">
        <f t="shared" si="27"/>
        <v>1.7689999999999999</v>
      </c>
      <c r="AI31">
        <f t="shared" si="28"/>
        <v>1.7689999999999999</v>
      </c>
      <c r="AJ31">
        <f t="shared" si="29"/>
        <v>0</v>
      </c>
      <c r="AK31">
        <f t="shared" si="30"/>
        <v>1.764</v>
      </c>
      <c r="AL31">
        <f t="shared" si="31"/>
        <v>0</v>
      </c>
      <c r="AM31">
        <f t="shared" si="32"/>
        <v>7.8369999999999997</v>
      </c>
      <c r="AN31">
        <f t="shared" si="33"/>
        <v>-1.7949999999999999</v>
      </c>
      <c r="AO31">
        <f t="shared" si="34"/>
        <v>0.65800000000000003</v>
      </c>
      <c r="AP31">
        <f t="shared" si="35"/>
        <v>42.781043984159822</v>
      </c>
      <c r="AQ31">
        <f t="shared" si="36"/>
        <v>0</v>
      </c>
      <c r="AR31">
        <f t="shared" si="37"/>
        <v>56.546906671275579</v>
      </c>
      <c r="AS31">
        <f t="shared" si="38"/>
        <v>-44.046383306226218</v>
      </c>
      <c r="AT31">
        <f t="shared" si="39"/>
        <v>-27.937083159447777</v>
      </c>
      <c r="AU31">
        <f t="shared" si="40"/>
        <v>21.43668269204986</v>
      </c>
      <c r="AV31">
        <f t="shared" si="41"/>
        <v>0</v>
      </c>
      <c r="AW31">
        <f t="shared" si="42"/>
        <v>0</v>
      </c>
      <c r="AX31">
        <f t="shared" si="43"/>
        <v>8.2263065620136864</v>
      </c>
      <c r="AY31">
        <f t="shared" si="44"/>
        <v>0</v>
      </c>
      <c r="AZ31">
        <f t="shared" si="45"/>
        <v>0</v>
      </c>
      <c r="BA31">
        <f t="shared" si="46"/>
        <v>0</v>
      </c>
      <c r="BB31">
        <f t="shared" si="47"/>
        <v>0</v>
      </c>
      <c r="BC31">
        <f t="shared" si="48"/>
        <v>57.007473443824949</v>
      </c>
      <c r="BD31">
        <f t="shared" si="49"/>
        <v>61.18</v>
      </c>
      <c r="BE31">
        <f t="shared" si="50"/>
        <v>0.91439999999999999</v>
      </c>
      <c r="BF31">
        <f t="shared" si="51"/>
        <v>1.3783389326625928E-3</v>
      </c>
      <c r="BG31">
        <f>'Data Input'!J31</f>
        <v>27.3</v>
      </c>
      <c r="BH31">
        <f t="shared" si="52"/>
        <v>3</v>
      </c>
      <c r="BI31">
        <f t="shared" si="53"/>
        <v>1.21</v>
      </c>
      <c r="BJ31">
        <f>'Data Input'!K31</f>
        <v>0.91925465838509324</v>
      </c>
      <c r="BK31">
        <f>'Data Input'!L31</f>
        <v>3</v>
      </c>
      <c r="BL31">
        <f>'Data Input'!M31</f>
        <v>84</v>
      </c>
      <c r="BM31">
        <f t="shared" si="54"/>
        <v>2</v>
      </c>
      <c r="BN31">
        <f t="shared" si="55"/>
        <v>1.19</v>
      </c>
      <c r="BO31">
        <f t="shared" si="56"/>
        <v>1.6677901085217371E-3</v>
      </c>
      <c r="BP31">
        <f t="shared" si="57"/>
        <v>1.6402233298684853E-3</v>
      </c>
      <c r="BQ31">
        <f t="shared" si="58"/>
        <v>14.089885269152301</v>
      </c>
      <c r="BR31">
        <f t="shared" si="59"/>
        <v>13.856994603546479</v>
      </c>
      <c r="BS31">
        <f t="shared" si="60"/>
        <v>302041.83000000007</v>
      </c>
      <c r="BT31">
        <f t="shared" si="61"/>
        <v>273439.38000000006</v>
      </c>
      <c r="BU31">
        <f t="shared" si="62"/>
        <v>244836.93000000005</v>
      </c>
      <c r="BV31">
        <f t="shared" si="63"/>
        <v>216234.48000000004</v>
      </c>
      <c r="BW31">
        <f t="shared" si="64"/>
        <v>185343.84000000003</v>
      </c>
      <c r="BX31">
        <f t="shared" si="65"/>
        <v>154453.20000000001</v>
      </c>
      <c r="BY31">
        <f t="shared" si="66"/>
        <v>123562.56</v>
      </c>
      <c r="BZ31">
        <f t="shared" si="67"/>
        <v>92671.92</v>
      </c>
      <c r="CA31">
        <f t="shared" si="68"/>
        <v>61781.279999999999</v>
      </c>
      <c r="CB31">
        <f t="shared" si="69"/>
        <v>30890.639999999999</v>
      </c>
      <c r="CC31">
        <f t="shared" si="70"/>
        <v>28.106533871943157</v>
      </c>
      <c r="CD31">
        <f t="shared" si="71"/>
        <v>27.641963064142448</v>
      </c>
      <c r="CE31">
        <f t="shared" si="72"/>
        <v>42.196419141095461</v>
      </c>
      <c r="CF31">
        <f t="shared" si="73"/>
        <v>41.498957667688927</v>
      </c>
    </row>
    <row r="32" spans="1:84" x14ac:dyDescent="0.25">
      <c r="A32" t="str">
        <f>IF('Data Input'!A32=0,"F","M")</f>
        <v>M</v>
      </c>
      <c r="B32" t="str">
        <f>'Data Input'!B32</f>
        <v>W</v>
      </c>
      <c r="C32">
        <f>'Data Input'!C32</f>
        <v>59</v>
      </c>
      <c r="D32">
        <f t="shared" si="3"/>
        <v>60</v>
      </c>
      <c r="E32">
        <f t="shared" si="4"/>
        <v>61</v>
      </c>
      <c r="F32">
        <f t="shared" si="5"/>
        <v>62</v>
      </c>
      <c r="G32">
        <f t="shared" si="6"/>
        <v>63</v>
      </c>
      <c r="H32">
        <f t="shared" si="7"/>
        <v>64</v>
      </c>
      <c r="I32">
        <f t="shared" si="8"/>
        <v>65</v>
      </c>
      <c r="J32">
        <f t="shared" si="9"/>
        <v>66</v>
      </c>
      <c r="K32">
        <f t="shared" si="10"/>
        <v>67</v>
      </c>
      <c r="L32">
        <f t="shared" si="11"/>
        <v>68</v>
      </c>
      <c r="M32">
        <f>'Data Input'!D32</f>
        <v>187.99971160800001</v>
      </c>
      <c r="N32">
        <f>'Data Input'!E32</f>
        <v>68.999894154000003</v>
      </c>
      <c r="O32">
        <f>'Data Input'!F32</f>
        <v>134</v>
      </c>
      <c r="P32">
        <f>'Data Input'!G32</f>
        <v>0</v>
      </c>
      <c r="Q32">
        <f>'Data Input'!H32</f>
        <v>0</v>
      </c>
      <c r="R32">
        <f>IF('Data Input'!I32&gt;100,1,0)</f>
        <v>0</v>
      </c>
      <c r="S32">
        <f t="shared" si="12"/>
        <v>4.0775374439057197</v>
      </c>
      <c r="T32">
        <f t="shared" si="13"/>
        <v>16.626311606453189</v>
      </c>
      <c r="U32">
        <f t="shared" si="14"/>
        <v>5.2364404288287725</v>
      </c>
      <c r="V32">
        <f t="shared" si="15"/>
        <v>21.351781921331042</v>
      </c>
      <c r="W32">
        <f t="shared" si="16"/>
        <v>4.2341049705960829</v>
      </c>
      <c r="X32">
        <f t="shared" si="17"/>
        <v>17.264721559032854</v>
      </c>
      <c r="Y32">
        <f t="shared" si="18"/>
        <v>0</v>
      </c>
      <c r="Z32">
        <f t="shared" si="19"/>
        <v>0</v>
      </c>
      <c r="AA32">
        <f t="shared" si="20"/>
        <v>4.8978397999509111</v>
      </c>
      <c r="AB32">
        <f t="shared" si="21"/>
        <v>19.971125178551539</v>
      </c>
      <c r="AC32" s="3">
        <f t="shared" si="22"/>
        <v>12.343999999999999</v>
      </c>
      <c r="AD32">
        <f t="shared" si="23"/>
        <v>0</v>
      </c>
      <c r="AE32">
        <f t="shared" si="24"/>
        <v>11.853</v>
      </c>
      <c r="AF32">
        <f t="shared" si="25"/>
        <v>-2.6640000000000001</v>
      </c>
      <c r="AG32">
        <f t="shared" si="26"/>
        <v>-7.99</v>
      </c>
      <c r="AH32">
        <f t="shared" si="27"/>
        <v>1.7689999999999999</v>
      </c>
      <c r="AI32">
        <f t="shared" si="28"/>
        <v>1.7689999999999999</v>
      </c>
      <c r="AJ32">
        <f t="shared" si="29"/>
        <v>0</v>
      </c>
      <c r="AK32">
        <f t="shared" si="30"/>
        <v>1.764</v>
      </c>
      <c r="AL32">
        <f t="shared" si="31"/>
        <v>0</v>
      </c>
      <c r="AM32">
        <f t="shared" si="32"/>
        <v>7.8369999999999997</v>
      </c>
      <c r="AN32">
        <f t="shared" si="33"/>
        <v>-1.7949999999999999</v>
      </c>
      <c r="AO32">
        <f t="shared" si="34"/>
        <v>0.65800000000000003</v>
      </c>
      <c r="AP32">
        <f t="shared" si="35"/>
        <v>50.333122207572202</v>
      </c>
      <c r="AQ32">
        <f t="shared" si="36"/>
        <v>0</v>
      </c>
      <c r="AR32">
        <f t="shared" si="37"/>
        <v>62.067528402907442</v>
      </c>
      <c r="AS32">
        <f t="shared" si="38"/>
        <v>-56.881147038425901</v>
      </c>
      <c r="AT32">
        <f t="shared" si="39"/>
        <v>-33.830498715062703</v>
      </c>
      <c r="AU32">
        <f t="shared" si="40"/>
        <v>30.541292437929116</v>
      </c>
      <c r="AV32">
        <f t="shared" si="41"/>
        <v>0</v>
      </c>
      <c r="AW32">
        <f t="shared" si="42"/>
        <v>0</v>
      </c>
      <c r="AX32">
        <f t="shared" si="43"/>
        <v>8.6397894071134065</v>
      </c>
      <c r="AY32">
        <f t="shared" si="44"/>
        <v>0</v>
      </c>
      <c r="AZ32">
        <f t="shared" si="45"/>
        <v>0</v>
      </c>
      <c r="BA32">
        <f t="shared" si="46"/>
        <v>0</v>
      </c>
      <c r="BB32">
        <f t="shared" si="47"/>
        <v>0</v>
      </c>
      <c r="BC32">
        <f t="shared" si="48"/>
        <v>60.870086702033561</v>
      </c>
      <c r="BD32">
        <f t="shared" si="49"/>
        <v>61.18</v>
      </c>
      <c r="BE32">
        <f t="shared" si="50"/>
        <v>0.91439999999999999</v>
      </c>
      <c r="BF32">
        <f t="shared" si="51"/>
        <v>6.3531862605674561E-2</v>
      </c>
      <c r="BG32">
        <f>'Data Input'!J32</f>
        <v>31.9</v>
      </c>
      <c r="BH32">
        <f t="shared" si="52"/>
        <v>4</v>
      </c>
      <c r="BI32">
        <f t="shared" si="53"/>
        <v>1.24</v>
      </c>
      <c r="BJ32">
        <f>'Data Input'!K32</f>
        <v>0.96296296296296291</v>
      </c>
      <c r="BK32">
        <f>'Data Input'!L32</f>
        <v>3</v>
      </c>
      <c r="BL32">
        <f>'Data Input'!M32</f>
        <v>74</v>
      </c>
      <c r="BM32">
        <f t="shared" si="54"/>
        <v>4</v>
      </c>
      <c r="BN32">
        <f t="shared" si="55"/>
        <v>1.26</v>
      </c>
      <c r="BO32">
        <f t="shared" si="56"/>
        <v>7.8779509631036457E-2</v>
      </c>
      <c r="BP32">
        <f t="shared" si="57"/>
        <v>8.0050146883149945E-2</v>
      </c>
      <c r="BQ32">
        <f t="shared" si="58"/>
        <v>665.54792871702375</v>
      </c>
      <c r="BR32">
        <f t="shared" si="59"/>
        <v>676.28257272858866</v>
      </c>
      <c r="BS32">
        <f t="shared" si="60"/>
        <v>183913.74</v>
      </c>
      <c r="BT32">
        <f t="shared" si="61"/>
        <v>164750.09999999998</v>
      </c>
      <c r="BU32">
        <f t="shared" si="62"/>
        <v>145586.46</v>
      </c>
      <c r="BV32">
        <f t="shared" si="63"/>
        <v>126422.81999999999</v>
      </c>
      <c r="BW32">
        <f t="shared" si="64"/>
        <v>107259.18</v>
      </c>
      <c r="BX32">
        <f t="shared" si="65"/>
        <v>88095.54</v>
      </c>
      <c r="BY32">
        <f t="shared" si="66"/>
        <v>68931.899999999994</v>
      </c>
      <c r="BZ32">
        <f t="shared" si="67"/>
        <v>49768.259999999995</v>
      </c>
      <c r="CA32">
        <f t="shared" si="68"/>
        <v>33178.839999999997</v>
      </c>
      <c r="CB32">
        <f t="shared" si="69"/>
        <v>16589.419999999998</v>
      </c>
      <c r="CC32">
        <f t="shared" si="70"/>
        <v>775.58132596389362</v>
      </c>
      <c r="CD32">
        <f t="shared" si="71"/>
        <v>788.09070218911779</v>
      </c>
      <c r="CE32">
        <f t="shared" si="72"/>
        <v>1441.1292546809173</v>
      </c>
      <c r="CF32">
        <f t="shared" si="73"/>
        <v>1464.3732749177066</v>
      </c>
    </row>
    <row r="33" spans="1:84" x14ac:dyDescent="0.25">
      <c r="A33" t="str">
        <f>IF('Data Input'!A33=0,"F","M")</f>
        <v>F</v>
      </c>
      <c r="B33" t="str">
        <f>'Data Input'!B33</f>
        <v>W</v>
      </c>
      <c r="C33">
        <f>'Data Input'!C33</f>
        <v>39</v>
      </c>
      <c r="D33">
        <f t="shared" si="3"/>
        <v>40</v>
      </c>
      <c r="E33">
        <f t="shared" si="4"/>
        <v>41</v>
      </c>
      <c r="F33">
        <f t="shared" si="5"/>
        <v>42</v>
      </c>
      <c r="G33">
        <f t="shared" si="6"/>
        <v>43</v>
      </c>
      <c r="H33">
        <f t="shared" si="7"/>
        <v>44</v>
      </c>
      <c r="I33">
        <f t="shared" si="8"/>
        <v>45</v>
      </c>
      <c r="J33">
        <f t="shared" si="9"/>
        <v>46</v>
      </c>
      <c r="K33">
        <f t="shared" si="10"/>
        <v>47</v>
      </c>
      <c r="L33">
        <f t="shared" si="11"/>
        <v>48</v>
      </c>
      <c r="M33">
        <f>'Data Input'!D33</f>
        <v>160.99975302600001</v>
      </c>
      <c r="N33">
        <f>'Data Input'!E33</f>
        <v>64.999900289999999</v>
      </c>
      <c r="O33">
        <f>'Data Input'!F33</f>
        <v>92</v>
      </c>
      <c r="P33">
        <f>'Data Input'!G33</f>
        <v>0</v>
      </c>
      <c r="Q33">
        <f>'Data Input'!H33</f>
        <v>0</v>
      </c>
      <c r="R33">
        <f>IF('Data Input'!I33&gt;100,1,0)</f>
        <v>0</v>
      </c>
      <c r="S33">
        <f t="shared" si="12"/>
        <v>3.6635616461296463</v>
      </c>
      <c r="T33">
        <f t="shared" si="13"/>
        <v>13.421683934992164</v>
      </c>
      <c r="U33">
        <f t="shared" si="14"/>
        <v>5.0814028309832864</v>
      </c>
      <c r="V33">
        <f t="shared" si="15"/>
        <v>18.616032520124975</v>
      </c>
      <c r="W33">
        <f t="shared" si="16"/>
        <v>4.1743857358944609</v>
      </c>
      <c r="X33">
        <f t="shared" si="17"/>
        <v>15.293119478173626</v>
      </c>
      <c r="Y33">
        <f t="shared" si="18"/>
        <v>0</v>
      </c>
      <c r="Z33">
        <f t="shared" si="19"/>
        <v>0</v>
      </c>
      <c r="AA33">
        <f t="shared" si="20"/>
        <v>4.5217885770490405</v>
      </c>
      <c r="AB33">
        <f t="shared" si="21"/>
        <v>16.565851202784014</v>
      </c>
      <c r="AC33" s="3">
        <f t="shared" si="22"/>
        <v>-29.798999999999999</v>
      </c>
      <c r="AD33">
        <f t="shared" si="23"/>
        <v>4.8840000000000003</v>
      </c>
      <c r="AE33">
        <f t="shared" si="24"/>
        <v>13.54</v>
      </c>
      <c r="AF33">
        <f t="shared" si="25"/>
        <v>-3.1139999999999999</v>
      </c>
      <c r="AG33">
        <f t="shared" si="26"/>
        <v>-13.577999999999999</v>
      </c>
      <c r="AH33">
        <f t="shared" si="27"/>
        <v>3.149</v>
      </c>
      <c r="AI33">
        <f t="shared" si="28"/>
        <v>2.0190000000000001</v>
      </c>
      <c r="AJ33">
        <f t="shared" si="29"/>
        <v>0</v>
      </c>
      <c r="AK33">
        <f t="shared" si="30"/>
        <v>1.9570000000000001</v>
      </c>
      <c r="AL33">
        <f t="shared" si="31"/>
        <v>0</v>
      </c>
      <c r="AM33">
        <f t="shared" si="32"/>
        <v>7.5739999999999998</v>
      </c>
      <c r="AN33">
        <f t="shared" si="33"/>
        <v>-1.665</v>
      </c>
      <c r="AO33">
        <f t="shared" si="34"/>
        <v>0.66100000000000003</v>
      </c>
      <c r="AP33">
        <f t="shared" si="35"/>
        <v>-109.17047349301733</v>
      </c>
      <c r="AQ33">
        <f t="shared" si="36"/>
        <v>65.551504338501729</v>
      </c>
      <c r="AR33">
        <f t="shared" si="37"/>
        <v>68.802194331513689</v>
      </c>
      <c r="AS33">
        <f t="shared" si="38"/>
        <v>-57.970325267669168</v>
      </c>
      <c r="AT33">
        <f t="shared" si="39"/>
        <v>-56.679809521974988</v>
      </c>
      <c r="AU33">
        <f t="shared" si="40"/>
        <v>48.158033236768752</v>
      </c>
      <c r="AV33">
        <f t="shared" si="41"/>
        <v>0</v>
      </c>
      <c r="AW33">
        <f t="shared" si="42"/>
        <v>0</v>
      </c>
      <c r="AX33">
        <f t="shared" si="43"/>
        <v>8.849140245284973</v>
      </c>
      <c r="AY33">
        <f t="shared" si="44"/>
        <v>0</v>
      </c>
      <c r="AZ33">
        <f t="shared" si="45"/>
        <v>0</v>
      </c>
      <c r="BA33">
        <f t="shared" si="46"/>
        <v>0</v>
      </c>
      <c r="BB33">
        <f t="shared" si="47"/>
        <v>0</v>
      </c>
      <c r="BC33">
        <f t="shared" si="48"/>
        <v>-32.45973613059234</v>
      </c>
      <c r="BD33">
        <f t="shared" si="49"/>
        <v>-29.18</v>
      </c>
      <c r="BE33">
        <f t="shared" si="50"/>
        <v>0.96650000000000003</v>
      </c>
      <c r="BF33">
        <f t="shared" si="51"/>
        <v>1.281660816111807E-3</v>
      </c>
      <c r="BG33">
        <f>'Data Input'!J33</f>
        <v>19.7</v>
      </c>
      <c r="BH33">
        <f t="shared" si="52"/>
        <v>1</v>
      </c>
      <c r="BI33">
        <f t="shared" si="53"/>
        <v>1</v>
      </c>
      <c r="BJ33">
        <f>'Data Input'!K33</f>
        <v>0.77611940298507465</v>
      </c>
      <c r="BK33">
        <f>'Data Input'!L33</f>
        <v>3</v>
      </c>
      <c r="BL33">
        <f>'Data Input'!M33</f>
        <v>92</v>
      </c>
      <c r="BM33">
        <f t="shared" si="54"/>
        <v>2</v>
      </c>
      <c r="BN33">
        <f t="shared" si="55"/>
        <v>1.1200000000000001</v>
      </c>
      <c r="BO33">
        <f t="shared" si="56"/>
        <v>1.281660816111807E-3</v>
      </c>
      <c r="BP33">
        <f t="shared" si="57"/>
        <v>1.435460114045224E-3</v>
      </c>
      <c r="BQ33">
        <f t="shared" si="58"/>
        <v>10.827773687295558</v>
      </c>
      <c r="BR33">
        <f t="shared" si="59"/>
        <v>12.127106529771023</v>
      </c>
      <c r="BS33">
        <f t="shared" si="60"/>
        <v>282592.16000000003</v>
      </c>
      <c r="BT33">
        <f t="shared" si="61"/>
        <v>251701.52000000002</v>
      </c>
      <c r="BU33">
        <f t="shared" si="62"/>
        <v>220810.88</v>
      </c>
      <c r="BV33">
        <f t="shared" si="63"/>
        <v>189920.24</v>
      </c>
      <c r="BW33">
        <f t="shared" si="64"/>
        <v>159029.6</v>
      </c>
      <c r="BX33">
        <f t="shared" si="65"/>
        <v>128138.96</v>
      </c>
      <c r="BY33">
        <f t="shared" si="66"/>
        <v>97248.320000000007</v>
      </c>
      <c r="BZ33">
        <f t="shared" si="67"/>
        <v>72936.240000000005</v>
      </c>
      <c r="CA33">
        <f t="shared" si="68"/>
        <v>48624.160000000003</v>
      </c>
      <c r="CB33">
        <f t="shared" si="69"/>
        <v>24312.080000000002</v>
      </c>
      <c r="CC33">
        <f t="shared" si="70"/>
        <v>18.908523503269056</v>
      </c>
      <c r="CD33">
        <f t="shared" si="71"/>
        <v>21.177546323661339</v>
      </c>
      <c r="CE33">
        <f t="shared" si="72"/>
        <v>29.736297190564613</v>
      </c>
      <c r="CF33">
        <f t="shared" si="73"/>
        <v>33.304652853432358</v>
      </c>
    </row>
    <row r="34" spans="1:84" x14ac:dyDescent="0.25">
      <c r="A34" t="str">
        <f>IF('Data Input'!A34=0,"F","M")</f>
        <v>M</v>
      </c>
      <c r="B34" t="str">
        <f>'Data Input'!B34</f>
        <v>W</v>
      </c>
      <c r="C34">
        <f>'Data Input'!C34</f>
        <v>62</v>
      </c>
      <c r="D34">
        <f t="shared" si="3"/>
        <v>63</v>
      </c>
      <c r="E34">
        <f t="shared" si="4"/>
        <v>64</v>
      </c>
      <c r="F34">
        <f t="shared" si="5"/>
        <v>65</v>
      </c>
      <c r="G34">
        <f t="shared" si="6"/>
        <v>66</v>
      </c>
      <c r="H34">
        <f t="shared" si="7"/>
        <v>67</v>
      </c>
      <c r="I34">
        <f t="shared" si="8"/>
        <v>68</v>
      </c>
      <c r="J34">
        <f t="shared" si="9"/>
        <v>69</v>
      </c>
      <c r="K34">
        <f t="shared" si="10"/>
        <v>70</v>
      </c>
      <c r="L34">
        <f t="shared" si="11"/>
        <v>71</v>
      </c>
      <c r="M34">
        <f>'Data Input'!D34</f>
        <v>194.99970087</v>
      </c>
      <c r="N34">
        <f>'Data Input'!E34</f>
        <v>66.999897222000001</v>
      </c>
      <c r="O34">
        <f>'Data Input'!F34</f>
        <v>138</v>
      </c>
      <c r="P34">
        <f>'Data Input'!G34</f>
        <v>0</v>
      </c>
      <c r="Q34">
        <f>'Data Input'!H34</f>
        <v>0</v>
      </c>
      <c r="R34">
        <f>IF('Data Input'!I34&gt;100,1,0)</f>
        <v>0</v>
      </c>
      <c r="S34">
        <f t="shared" si="12"/>
        <v>4.1271343850450917</v>
      </c>
      <c r="T34">
        <f t="shared" si="13"/>
        <v>17.033238232221528</v>
      </c>
      <c r="U34">
        <f t="shared" si="14"/>
        <v>5.2729980245625701</v>
      </c>
      <c r="V34">
        <f t="shared" si="15"/>
        <v>21.762371459447024</v>
      </c>
      <c r="W34">
        <f t="shared" si="16"/>
        <v>4.2046910853897899</v>
      </c>
      <c r="X34">
        <f t="shared" si="17"/>
        <v>17.353325157004768</v>
      </c>
      <c r="Y34">
        <f t="shared" si="18"/>
        <v>0</v>
      </c>
      <c r="Z34">
        <f t="shared" si="19"/>
        <v>0</v>
      </c>
      <c r="AA34">
        <f t="shared" si="20"/>
        <v>4.9272536851572051</v>
      </c>
      <c r="AB34">
        <f t="shared" si="21"/>
        <v>20.335438107852443</v>
      </c>
      <c r="AC34" s="3">
        <f t="shared" si="22"/>
        <v>12.343999999999999</v>
      </c>
      <c r="AD34">
        <f t="shared" si="23"/>
        <v>0</v>
      </c>
      <c r="AE34">
        <f t="shared" si="24"/>
        <v>11.853</v>
      </c>
      <c r="AF34">
        <f t="shared" si="25"/>
        <v>-2.6640000000000001</v>
      </c>
      <c r="AG34">
        <f t="shared" si="26"/>
        <v>-7.99</v>
      </c>
      <c r="AH34">
        <f t="shared" si="27"/>
        <v>1.7689999999999999</v>
      </c>
      <c r="AI34">
        <f t="shared" si="28"/>
        <v>1.7689999999999999</v>
      </c>
      <c r="AJ34">
        <f t="shared" si="29"/>
        <v>0</v>
      </c>
      <c r="AK34">
        <f t="shared" si="30"/>
        <v>1.764</v>
      </c>
      <c r="AL34">
        <f t="shared" si="31"/>
        <v>0</v>
      </c>
      <c r="AM34">
        <f t="shared" si="32"/>
        <v>7.8369999999999997</v>
      </c>
      <c r="AN34">
        <f t="shared" si="33"/>
        <v>-1.7949999999999999</v>
      </c>
      <c r="AO34">
        <f t="shared" si="34"/>
        <v>0.65800000000000003</v>
      </c>
      <c r="AP34">
        <f t="shared" si="35"/>
        <v>50.945346848996607</v>
      </c>
      <c r="AQ34">
        <f t="shared" si="36"/>
        <v>0</v>
      </c>
      <c r="AR34">
        <f t="shared" si="37"/>
        <v>62.500845585140141</v>
      </c>
      <c r="AS34">
        <f t="shared" si="38"/>
        <v>-57.974957567966875</v>
      </c>
      <c r="AT34">
        <f t="shared" si="39"/>
        <v>-33.595481772264421</v>
      </c>
      <c r="AU34">
        <f t="shared" si="40"/>
        <v>30.698032202741434</v>
      </c>
      <c r="AV34">
        <f t="shared" si="41"/>
        <v>0</v>
      </c>
      <c r="AW34">
        <f t="shared" si="42"/>
        <v>0</v>
      </c>
      <c r="AX34">
        <f t="shared" si="43"/>
        <v>8.6916755006173094</v>
      </c>
      <c r="AY34">
        <f t="shared" si="44"/>
        <v>0</v>
      </c>
      <c r="AZ34">
        <f t="shared" si="45"/>
        <v>0</v>
      </c>
      <c r="BA34">
        <f t="shared" si="46"/>
        <v>0</v>
      </c>
      <c r="BB34">
        <f t="shared" si="47"/>
        <v>0</v>
      </c>
      <c r="BC34">
        <f t="shared" si="48"/>
        <v>61.265460797264197</v>
      </c>
      <c r="BD34">
        <f t="shared" si="49"/>
        <v>61.18</v>
      </c>
      <c r="BE34">
        <f t="shared" si="50"/>
        <v>0.91439999999999999</v>
      </c>
      <c r="BF34">
        <f t="shared" si="51"/>
        <v>9.2871451420595164E-2</v>
      </c>
      <c r="BG34">
        <f>'Data Input'!J34</f>
        <v>26.6</v>
      </c>
      <c r="BH34">
        <f t="shared" si="52"/>
        <v>2</v>
      </c>
      <c r="BI34">
        <f t="shared" si="53"/>
        <v>1.02</v>
      </c>
      <c r="BJ34">
        <f>'Data Input'!K34</f>
        <v>0.90123456790123446</v>
      </c>
      <c r="BK34">
        <f>'Data Input'!L34</f>
        <v>3</v>
      </c>
      <c r="BL34">
        <f>'Data Input'!M34</f>
        <v>84</v>
      </c>
      <c r="BM34">
        <f t="shared" si="54"/>
        <v>2</v>
      </c>
      <c r="BN34">
        <f t="shared" si="55"/>
        <v>1.19</v>
      </c>
      <c r="BO34">
        <f t="shared" si="56"/>
        <v>9.4728880449007069E-2</v>
      </c>
      <c r="BP34">
        <f t="shared" si="57"/>
        <v>0.11051702719050824</v>
      </c>
      <c r="BQ34">
        <f t="shared" si="58"/>
        <v>800.29198541343794</v>
      </c>
      <c r="BR34">
        <f t="shared" si="59"/>
        <v>933.67398298234423</v>
      </c>
      <c r="BS34">
        <f t="shared" si="60"/>
        <v>176191.08000000002</v>
      </c>
      <c r="BT34">
        <f t="shared" si="61"/>
        <v>157027.44</v>
      </c>
      <c r="BU34">
        <f t="shared" si="62"/>
        <v>137863.79999999999</v>
      </c>
      <c r="BV34">
        <f t="shared" si="63"/>
        <v>118700.15999999999</v>
      </c>
      <c r="BW34">
        <f t="shared" si="64"/>
        <v>99536.51999999999</v>
      </c>
      <c r="BX34">
        <f t="shared" si="65"/>
        <v>82947.099999999991</v>
      </c>
      <c r="BY34">
        <f t="shared" si="66"/>
        <v>66357.679999999993</v>
      </c>
      <c r="BZ34">
        <f t="shared" si="67"/>
        <v>49768.259999999995</v>
      </c>
      <c r="CA34">
        <f t="shared" si="68"/>
        <v>33178.839999999997</v>
      </c>
      <c r="CB34">
        <f t="shared" si="69"/>
        <v>16589.419999999998</v>
      </c>
      <c r="CC34">
        <f t="shared" si="70"/>
        <v>888.70874900704598</v>
      </c>
      <c r="CD34">
        <f t="shared" si="71"/>
        <v>1036.8268738415538</v>
      </c>
      <c r="CE34">
        <f t="shared" si="72"/>
        <v>1689.0007344204839</v>
      </c>
      <c r="CF34">
        <f t="shared" si="73"/>
        <v>1970.5008568238982</v>
      </c>
    </row>
    <row r="35" spans="1:84" x14ac:dyDescent="0.25">
      <c r="A35" t="str">
        <f>IF('Data Input'!A35=0,"F","M")</f>
        <v>F</v>
      </c>
      <c r="B35" t="str">
        <f>'Data Input'!B35</f>
        <v>W</v>
      </c>
      <c r="C35">
        <f>'Data Input'!C35</f>
        <v>57</v>
      </c>
      <c r="D35">
        <f t="shared" si="3"/>
        <v>58</v>
      </c>
      <c r="E35">
        <f t="shared" si="4"/>
        <v>59</v>
      </c>
      <c r="F35">
        <f t="shared" si="5"/>
        <v>60</v>
      </c>
      <c r="G35">
        <f t="shared" si="6"/>
        <v>61</v>
      </c>
      <c r="H35">
        <f t="shared" si="7"/>
        <v>62</v>
      </c>
      <c r="I35">
        <f t="shared" si="8"/>
        <v>63</v>
      </c>
      <c r="J35">
        <f t="shared" si="9"/>
        <v>64</v>
      </c>
      <c r="K35">
        <f t="shared" si="10"/>
        <v>65</v>
      </c>
      <c r="L35">
        <f t="shared" si="11"/>
        <v>66</v>
      </c>
      <c r="M35">
        <f>'Data Input'!D35</f>
        <v>161.999751492</v>
      </c>
      <c r="N35">
        <f>'Data Input'!E35</f>
        <v>65.999898755999993</v>
      </c>
      <c r="O35">
        <f>'Data Input'!F35</f>
        <v>120</v>
      </c>
      <c r="P35">
        <f>'Data Input'!G35</f>
        <v>1</v>
      </c>
      <c r="Q35">
        <f>'Data Input'!H35</f>
        <v>0</v>
      </c>
      <c r="R35">
        <f>IF('Data Input'!I35&gt;100,1,0)</f>
        <v>1</v>
      </c>
      <c r="S35">
        <f t="shared" si="12"/>
        <v>4.0430512678345503</v>
      </c>
      <c r="T35">
        <f t="shared" si="13"/>
        <v>16.346263554338563</v>
      </c>
      <c r="U35">
        <f t="shared" si="14"/>
        <v>5.0875948012312078</v>
      </c>
      <c r="V35">
        <f t="shared" si="15"/>
        <v>20.569406611346302</v>
      </c>
      <c r="W35">
        <f t="shared" si="16"/>
        <v>4.1896532080252484</v>
      </c>
      <c r="X35">
        <f t="shared" si="17"/>
        <v>16.938982714493573</v>
      </c>
      <c r="Y35">
        <f t="shared" si="18"/>
        <v>4.7874917427820458</v>
      </c>
      <c r="Z35">
        <f t="shared" si="19"/>
        <v>19.356074560402391</v>
      </c>
      <c r="AA35">
        <f t="shared" si="20"/>
        <v>0</v>
      </c>
      <c r="AB35">
        <f t="shared" si="21"/>
        <v>0</v>
      </c>
      <c r="AC35" s="3">
        <f t="shared" si="22"/>
        <v>-29.798999999999999</v>
      </c>
      <c r="AD35">
        <f t="shared" si="23"/>
        <v>4.8840000000000003</v>
      </c>
      <c r="AE35">
        <f t="shared" si="24"/>
        <v>13.54</v>
      </c>
      <c r="AF35">
        <f t="shared" si="25"/>
        <v>-3.1139999999999999</v>
      </c>
      <c r="AG35">
        <f t="shared" si="26"/>
        <v>-13.577999999999999</v>
      </c>
      <c r="AH35">
        <f t="shared" si="27"/>
        <v>3.149</v>
      </c>
      <c r="AI35">
        <f t="shared" si="28"/>
        <v>2.0190000000000001</v>
      </c>
      <c r="AJ35">
        <f t="shared" si="29"/>
        <v>0</v>
      </c>
      <c r="AK35">
        <f t="shared" si="30"/>
        <v>1.9570000000000001</v>
      </c>
      <c r="AL35">
        <f t="shared" si="31"/>
        <v>0</v>
      </c>
      <c r="AM35">
        <f t="shared" si="32"/>
        <v>7.5739999999999998</v>
      </c>
      <c r="AN35">
        <f t="shared" si="33"/>
        <v>-1.665</v>
      </c>
      <c r="AO35">
        <f t="shared" si="34"/>
        <v>0.66100000000000003</v>
      </c>
      <c r="AP35">
        <f t="shared" si="35"/>
        <v>-120.47888473020176</v>
      </c>
      <c r="AQ35">
        <f t="shared" si="36"/>
        <v>79.835151199389543</v>
      </c>
      <c r="AR35">
        <f t="shared" si="37"/>
        <v>68.886033608670544</v>
      </c>
      <c r="AS35">
        <f t="shared" si="38"/>
        <v>-64.053132187732388</v>
      </c>
      <c r="AT35">
        <f t="shared" si="39"/>
        <v>-56.887111258566819</v>
      </c>
      <c r="AU35">
        <f t="shared" si="40"/>
        <v>53.340856567940264</v>
      </c>
      <c r="AV35">
        <f t="shared" si="41"/>
        <v>9.6659458286769517</v>
      </c>
      <c r="AW35">
        <f t="shared" si="42"/>
        <v>0</v>
      </c>
      <c r="AX35">
        <f t="shared" si="43"/>
        <v>0</v>
      </c>
      <c r="AY35">
        <f t="shared" si="44"/>
        <v>0</v>
      </c>
      <c r="AZ35">
        <f t="shared" si="45"/>
        <v>0</v>
      </c>
      <c r="BA35">
        <f t="shared" si="46"/>
        <v>0</v>
      </c>
      <c r="BB35">
        <f t="shared" si="47"/>
        <v>0.66100000000000003</v>
      </c>
      <c r="BC35">
        <f t="shared" si="48"/>
        <v>-29.030140971823656</v>
      </c>
      <c r="BD35">
        <f t="shared" si="49"/>
        <v>-29.18</v>
      </c>
      <c r="BE35">
        <f t="shared" si="50"/>
        <v>0.96650000000000003</v>
      </c>
      <c r="BF35">
        <f t="shared" si="51"/>
        <v>3.8809575017303755E-2</v>
      </c>
      <c r="BG35">
        <f>'Data Input'!J35</f>
        <v>29.2</v>
      </c>
      <c r="BH35">
        <f t="shared" si="52"/>
        <v>4</v>
      </c>
      <c r="BI35">
        <f t="shared" si="53"/>
        <v>1.39</v>
      </c>
      <c r="BJ35">
        <f>'Data Input'!K35</f>
        <v>0.81437125748502992</v>
      </c>
      <c r="BK35">
        <f>'Data Input'!L35</f>
        <v>3</v>
      </c>
      <c r="BL35">
        <f>'Data Input'!M35</f>
        <v>84</v>
      </c>
      <c r="BM35">
        <f t="shared" si="54"/>
        <v>3</v>
      </c>
      <c r="BN35">
        <f t="shared" si="55"/>
        <v>1.2</v>
      </c>
      <c r="BO35">
        <f t="shared" si="56"/>
        <v>5.3945309274052215E-2</v>
      </c>
      <c r="BP35">
        <f t="shared" si="57"/>
        <v>4.6571490020764501E-2</v>
      </c>
      <c r="BQ35">
        <f t="shared" si="58"/>
        <v>455.74273081283644</v>
      </c>
      <c r="BR35">
        <f t="shared" si="59"/>
        <v>393.4469618528085</v>
      </c>
      <c r="BS35">
        <f t="shared" si="60"/>
        <v>189062.18000000005</v>
      </c>
      <c r="BT35">
        <f t="shared" si="61"/>
        <v>169898.54000000004</v>
      </c>
      <c r="BU35">
        <f t="shared" si="62"/>
        <v>150734.90000000002</v>
      </c>
      <c r="BV35">
        <f t="shared" si="63"/>
        <v>131571.26</v>
      </c>
      <c r="BW35">
        <f t="shared" si="64"/>
        <v>112407.62</v>
      </c>
      <c r="BX35">
        <f t="shared" si="65"/>
        <v>93243.98</v>
      </c>
      <c r="BY35">
        <f t="shared" si="66"/>
        <v>74080.34</v>
      </c>
      <c r="BZ35">
        <f t="shared" si="67"/>
        <v>54916.7</v>
      </c>
      <c r="CA35">
        <f t="shared" si="68"/>
        <v>35753.06</v>
      </c>
      <c r="CB35">
        <f t="shared" si="69"/>
        <v>16589.419999999998</v>
      </c>
      <c r="CC35">
        <f t="shared" si="70"/>
        <v>554.69695823518396</v>
      </c>
      <c r="CD35">
        <f t="shared" si="71"/>
        <v>478.87507185771273</v>
      </c>
      <c r="CE35">
        <f t="shared" si="72"/>
        <v>1010.4396890480205</v>
      </c>
      <c r="CF35">
        <f t="shared" si="73"/>
        <v>872.32203371052128</v>
      </c>
    </row>
    <row r="36" spans="1:84" x14ac:dyDescent="0.25">
      <c r="A36" t="str">
        <f>IF('Data Input'!A36=0,"F","M")</f>
        <v>F</v>
      </c>
      <c r="B36" t="str">
        <f>'Data Input'!B36</f>
        <v>W</v>
      </c>
      <c r="C36">
        <f>'Data Input'!C36</f>
        <v>53</v>
      </c>
      <c r="D36">
        <f t="shared" si="3"/>
        <v>54</v>
      </c>
      <c r="E36">
        <f t="shared" si="4"/>
        <v>55</v>
      </c>
      <c r="F36">
        <f t="shared" si="5"/>
        <v>56</v>
      </c>
      <c r="G36">
        <f t="shared" si="6"/>
        <v>57</v>
      </c>
      <c r="H36">
        <f t="shared" si="7"/>
        <v>58</v>
      </c>
      <c r="I36">
        <f t="shared" si="8"/>
        <v>59</v>
      </c>
      <c r="J36">
        <f t="shared" si="9"/>
        <v>60</v>
      </c>
      <c r="K36">
        <f t="shared" si="10"/>
        <v>61</v>
      </c>
      <c r="L36">
        <f t="shared" si="11"/>
        <v>62</v>
      </c>
      <c r="M36">
        <f>'Data Input'!D36</f>
        <v>200.99969166600002</v>
      </c>
      <c r="N36">
        <f>'Data Input'!E36</f>
        <v>96.999851202000002</v>
      </c>
      <c r="O36">
        <f>'Data Input'!F36</f>
        <v>100</v>
      </c>
      <c r="P36">
        <f>'Data Input'!G36</f>
        <v>0</v>
      </c>
      <c r="Q36">
        <f>'Data Input'!H36</f>
        <v>0</v>
      </c>
      <c r="R36">
        <f>IF('Data Input'!I36&gt;100,1,0)</f>
        <v>0</v>
      </c>
      <c r="S36">
        <f t="shared" si="12"/>
        <v>3.970291913552122</v>
      </c>
      <c r="T36">
        <f t="shared" si="13"/>
        <v>15.76321787881737</v>
      </c>
      <c r="U36">
        <f t="shared" si="14"/>
        <v>5.303303374057899</v>
      </c>
      <c r="V36">
        <f t="shared" si="15"/>
        <v>21.05566250113576</v>
      </c>
      <c r="W36">
        <f t="shared" si="16"/>
        <v>4.5747094445022061</v>
      </c>
      <c r="X36">
        <f t="shared" si="17"/>
        <v>18.162931914357628</v>
      </c>
      <c r="Y36">
        <f t="shared" si="18"/>
        <v>0</v>
      </c>
      <c r="Z36">
        <f t="shared" si="19"/>
        <v>0</v>
      </c>
      <c r="AA36">
        <f t="shared" si="20"/>
        <v>4.6051701859880918</v>
      </c>
      <c r="AB36">
        <f t="shared" si="21"/>
        <v>18.283869949959843</v>
      </c>
      <c r="AC36" s="3">
        <f t="shared" si="22"/>
        <v>-29.798999999999999</v>
      </c>
      <c r="AD36">
        <f t="shared" si="23"/>
        <v>4.8840000000000003</v>
      </c>
      <c r="AE36">
        <f t="shared" si="24"/>
        <v>13.54</v>
      </c>
      <c r="AF36">
        <f t="shared" si="25"/>
        <v>-3.1139999999999999</v>
      </c>
      <c r="AG36">
        <f t="shared" si="26"/>
        <v>-13.577999999999999</v>
      </c>
      <c r="AH36">
        <f t="shared" si="27"/>
        <v>3.149</v>
      </c>
      <c r="AI36">
        <f t="shared" si="28"/>
        <v>2.0190000000000001</v>
      </c>
      <c r="AJ36">
        <f t="shared" si="29"/>
        <v>0</v>
      </c>
      <c r="AK36">
        <f t="shared" si="30"/>
        <v>1.9570000000000001</v>
      </c>
      <c r="AL36">
        <f t="shared" si="31"/>
        <v>0</v>
      </c>
      <c r="AM36">
        <f t="shared" si="32"/>
        <v>7.5739999999999998</v>
      </c>
      <c r="AN36">
        <f t="shared" si="33"/>
        <v>-1.665</v>
      </c>
      <c r="AO36">
        <f t="shared" si="34"/>
        <v>0.66100000000000003</v>
      </c>
      <c r="AP36">
        <f t="shared" si="35"/>
        <v>-118.31072873193968</v>
      </c>
      <c r="AQ36">
        <f t="shared" si="36"/>
        <v>76.987556120144035</v>
      </c>
      <c r="AR36">
        <f t="shared" si="37"/>
        <v>71.806727684743947</v>
      </c>
      <c r="AS36">
        <f t="shared" si="38"/>
        <v>-65.567333028536751</v>
      </c>
      <c r="AT36">
        <f t="shared" si="39"/>
        <v>-62.115404837450953</v>
      </c>
      <c r="AU36">
        <f t="shared" si="40"/>
        <v>57.195072598312173</v>
      </c>
      <c r="AV36">
        <f t="shared" si="41"/>
        <v>0</v>
      </c>
      <c r="AW36">
        <f t="shared" si="42"/>
        <v>0</v>
      </c>
      <c r="AX36">
        <f t="shared" si="43"/>
        <v>9.0123180539786958</v>
      </c>
      <c r="AY36">
        <f t="shared" si="44"/>
        <v>0</v>
      </c>
      <c r="AZ36">
        <f t="shared" si="45"/>
        <v>0</v>
      </c>
      <c r="BA36">
        <f t="shared" si="46"/>
        <v>0</v>
      </c>
      <c r="BB36">
        <f t="shared" si="47"/>
        <v>0</v>
      </c>
      <c r="BC36">
        <f t="shared" si="48"/>
        <v>-30.99179214074853</v>
      </c>
      <c r="BD36">
        <f t="shared" si="49"/>
        <v>-29.18</v>
      </c>
      <c r="BE36">
        <f t="shared" si="50"/>
        <v>0.96650000000000003</v>
      </c>
      <c r="BF36">
        <f t="shared" si="51"/>
        <v>5.550899693924638E-3</v>
      </c>
      <c r="BG36">
        <f>'Data Input'!J36</f>
        <v>21.4</v>
      </c>
      <c r="BH36">
        <f t="shared" si="52"/>
        <v>1</v>
      </c>
      <c r="BI36">
        <f t="shared" si="53"/>
        <v>1</v>
      </c>
      <c r="BJ36">
        <f>'Data Input'!K36</f>
        <v>0.82051282051282048</v>
      </c>
      <c r="BK36">
        <f>'Data Input'!L36</f>
        <v>3</v>
      </c>
      <c r="BL36">
        <f>'Data Input'!M36</f>
        <v>89</v>
      </c>
      <c r="BM36">
        <f t="shared" si="54"/>
        <v>4</v>
      </c>
      <c r="BN36">
        <f t="shared" si="55"/>
        <v>1.46</v>
      </c>
      <c r="BO36">
        <f t="shared" si="56"/>
        <v>5.550899693924638E-3</v>
      </c>
      <c r="BP36">
        <f t="shared" si="57"/>
        <v>8.1043135531299708E-3</v>
      </c>
      <c r="BQ36">
        <f t="shared" si="58"/>
        <v>46.895313402052956</v>
      </c>
      <c r="BR36">
        <f t="shared" si="59"/>
        <v>68.467157566997301</v>
      </c>
      <c r="BS36">
        <f t="shared" si="60"/>
        <v>201933.28000000003</v>
      </c>
      <c r="BT36">
        <f t="shared" si="61"/>
        <v>177621.2</v>
      </c>
      <c r="BU36">
        <f t="shared" si="62"/>
        <v>153309.12</v>
      </c>
      <c r="BV36">
        <f t="shared" si="63"/>
        <v>134145.47999999998</v>
      </c>
      <c r="BW36">
        <f t="shared" si="64"/>
        <v>114981.84</v>
      </c>
      <c r="BX36">
        <f t="shared" si="65"/>
        <v>95818.2</v>
      </c>
      <c r="BY36">
        <f t="shared" si="66"/>
        <v>76654.559999999998</v>
      </c>
      <c r="BZ36">
        <f t="shared" si="67"/>
        <v>57490.92</v>
      </c>
      <c r="CA36">
        <f t="shared" si="68"/>
        <v>38327.279999999999</v>
      </c>
      <c r="CB36">
        <f t="shared" si="69"/>
        <v>19163.64</v>
      </c>
      <c r="CC36">
        <f t="shared" si="70"/>
        <v>59.363848096370738</v>
      </c>
      <c r="CD36">
        <f t="shared" si="71"/>
        <v>86.671218220701263</v>
      </c>
      <c r="CE36">
        <f t="shared" si="72"/>
        <v>106.25916149842369</v>
      </c>
      <c r="CF36">
        <f t="shared" si="73"/>
        <v>155.13837578769858</v>
      </c>
    </row>
    <row r="37" spans="1:84" x14ac:dyDescent="0.25">
      <c r="A37" t="str">
        <f>IF('Data Input'!A37=0,"F","M")</f>
        <v>F</v>
      </c>
      <c r="B37" t="str">
        <f>'Data Input'!B37</f>
        <v>W</v>
      </c>
      <c r="C37">
        <f>'Data Input'!C37</f>
        <v>51</v>
      </c>
      <c r="D37">
        <f t="shared" si="3"/>
        <v>52</v>
      </c>
      <c r="E37">
        <f t="shared" si="4"/>
        <v>53</v>
      </c>
      <c r="F37">
        <f t="shared" si="5"/>
        <v>54</v>
      </c>
      <c r="G37">
        <f t="shared" si="6"/>
        <v>55</v>
      </c>
      <c r="H37">
        <f t="shared" si="7"/>
        <v>56</v>
      </c>
      <c r="I37">
        <f t="shared" si="8"/>
        <v>57</v>
      </c>
      <c r="J37">
        <f t="shared" si="9"/>
        <v>58</v>
      </c>
      <c r="K37">
        <f t="shared" si="10"/>
        <v>59</v>
      </c>
      <c r="L37">
        <f t="shared" si="11"/>
        <v>60</v>
      </c>
      <c r="M37">
        <f>'Data Input'!D37</f>
        <v>155.99976069600001</v>
      </c>
      <c r="N37">
        <f>'Data Input'!E37</f>
        <v>71.999889551999999</v>
      </c>
      <c r="O37">
        <f>'Data Input'!F37</f>
        <v>118</v>
      </c>
      <c r="P37">
        <f>'Data Input'!G37</f>
        <v>0</v>
      </c>
      <c r="Q37">
        <f>'Data Input'!H37</f>
        <v>0</v>
      </c>
      <c r="R37">
        <f>IF('Data Input'!I37&gt;100,1,0)</f>
        <v>0</v>
      </c>
      <c r="S37">
        <f t="shared" si="12"/>
        <v>3.9318256327243257</v>
      </c>
      <c r="T37">
        <f t="shared" si="13"/>
        <v>15.459252806148044</v>
      </c>
      <c r="U37">
        <f t="shared" si="14"/>
        <v>5.0498544732483603</v>
      </c>
      <c r="V37">
        <f t="shared" si="15"/>
        <v>19.855147259445502</v>
      </c>
      <c r="W37">
        <f t="shared" si="16"/>
        <v>4.2766645850148786</v>
      </c>
      <c r="X37">
        <f t="shared" si="17"/>
        <v>16.815099437925841</v>
      </c>
      <c r="Y37">
        <f t="shared" si="18"/>
        <v>0</v>
      </c>
      <c r="Z37">
        <f t="shared" si="19"/>
        <v>0</v>
      </c>
      <c r="AA37">
        <f t="shared" si="20"/>
        <v>4.7706846244656651</v>
      </c>
      <c r="AB37">
        <f t="shared" si="21"/>
        <v>18.757500092117926</v>
      </c>
      <c r="AC37" s="3">
        <f t="shared" si="22"/>
        <v>-29.798999999999999</v>
      </c>
      <c r="AD37">
        <f t="shared" si="23"/>
        <v>4.8840000000000003</v>
      </c>
      <c r="AE37">
        <f t="shared" si="24"/>
        <v>13.54</v>
      </c>
      <c r="AF37">
        <f t="shared" si="25"/>
        <v>-3.1139999999999999</v>
      </c>
      <c r="AG37">
        <f t="shared" si="26"/>
        <v>-13.577999999999999</v>
      </c>
      <c r="AH37">
        <f t="shared" si="27"/>
        <v>3.149</v>
      </c>
      <c r="AI37">
        <f t="shared" si="28"/>
        <v>2.0190000000000001</v>
      </c>
      <c r="AJ37">
        <f t="shared" si="29"/>
        <v>0</v>
      </c>
      <c r="AK37">
        <f t="shared" si="30"/>
        <v>1.9570000000000001</v>
      </c>
      <c r="AL37">
        <f t="shared" si="31"/>
        <v>0</v>
      </c>
      <c r="AM37">
        <f t="shared" si="32"/>
        <v>7.5739999999999998</v>
      </c>
      <c r="AN37">
        <f t="shared" si="33"/>
        <v>-1.665</v>
      </c>
      <c r="AO37">
        <f t="shared" si="34"/>
        <v>0.66100000000000003</v>
      </c>
      <c r="AP37">
        <f t="shared" si="35"/>
        <v>-117.16447202955219</v>
      </c>
      <c r="AQ37">
        <f t="shared" si="36"/>
        <v>75.502990705227049</v>
      </c>
      <c r="AR37">
        <f t="shared" si="37"/>
        <v>68.375029567782789</v>
      </c>
      <c r="AS37">
        <f t="shared" si="38"/>
        <v>-61.828928565913294</v>
      </c>
      <c r="AT37">
        <f t="shared" si="39"/>
        <v>-58.068551735332015</v>
      </c>
      <c r="AU37">
        <f t="shared" si="40"/>
        <v>52.950748130028472</v>
      </c>
      <c r="AV37">
        <f t="shared" si="41"/>
        <v>0</v>
      </c>
      <c r="AW37">
        <f t="shared" si="42"/>
        <v>0</v>
      </c>
      <c r="AX37">
        <f t="shared" si="43"/>
        <v>9.3362298100793062</v>
      </c>
      <c r="AY37">
        <f t="shared" si="44"/>
        <v>0</v>
      </c>
      <c r="AZ37">
        <f t="shared" si="45"/>
        <v>0</v>
      </c>
      <c r="BA37">
        <f t="shared" si="46"/>
        <v>0</v>
      </c>
      <c r="BB37">
        <f t="shared" si="47"/>
        <v>0</v>
      </c>
      <c r="BC37">
        <f t="shared" si="48"/>
        <v>-30.896954117679879</v>
      </c>
      <c r="BD37">
        <f t="shared" si="49"/>
        <v>-29.18</v>
      </c>
      <c r="BE37">
        <f t="shared" si="50"/>
        <v>0.96650000000000003</v>
      </c>
      <c r="BF37">
        <f t="shared" si="51"/>
        <v>6.10141945315823E-3</v>
      </c>
      <c r="BG37">
        <f>'Data Input'!J37</f>
        <v>34.1</v>
      </c>
      <c r="BH37">
        <f t="shared" si="52"/>
        <v>4</v>
      </c>
      <c r="BI37">
        <f t="shared" si="53"/>
        <v>1.39</v>
      </c>
      <c r="BJ37">
        <f>'Data Input'!K37</f>
        <v>0.69565217391304346</v>
      </c>
      <c r="BK37">
        <f>'Data Input'!L37</f>
        <v>3</v>
      </c>
      <c r="BL37">
        <f>'Data Input'!M37</f>
        <v>89</v>
      </c>
      <c r="BM37">
        <f t="shared" si="54"/>
        <v>1</v>
      </c>
      <c r="BN37">
        <f t="shared" si="55"/>
        <v>1</v>
      </c>
      <c r="BO37">
        <f t="shared" si="56"/>
        <v>8.4809730398899396E-3</v>
      </c>
      <c r="BP37">
        <f t="shared" si="57"/>
        <v>6.10141945315823E-3</v>
      </c>
      <c r="BQ37">
        <f t="shared" si="58"/>
        <v>71.649265991114149</v>
      </c>
      <c r="BR37">
        <f t="shared" si="59"/>
        <v>51.546234525981404</v>
      </c>
      <c r="BS37">
        <f t="shared" si="60"/>
        <v>212230.16000000003</v>
      </c>
      <c r="BT37">
        <f t="shared" si="61"/>
        <v>187918.08000000002</v>
      </c>
      <c r="BU37">
        <f t="shared" si="62"/>
        <v>163606</v>
      </c>
      <c r="BV37">
        <f t="shared" si="63"/>
        <v>139293.91999999998</v>
      </c>
      <c r="BW37">
        <f t="shared" si="64"/>
        <v>114981.84</v>
      </c>
      <c r="BX37">
        <f t="shared" si="65"/>
        <v>95818.2</v>
      </c>
      <c r="BY37">
        <f t="shared" si="66"/>
        <v>76654.559999999998</v>
      </c>
      <c r="BZ37">
        <f t="shared" si="67"/>
        <v>57490.92</v>
      </c>
      <c r="CA37">
        <f t="shared" si="68"/>
        <v>38327.279999999999</v>
      </c>
      <c r="CB37">
        <f t="shared" si="69"/>
        <v>19163.64</v>
      </c>
      <c r="CC37">
        <f t="shared" si="70"/>
        <v>93.755850886135107</v>
      </c>
      <c r="CD37">
        <f t="shared" si="71"/>
        <v>67.450252436068439</v>
      </c>
      <c r="CE37">
        <f t="shared" si="72"/>
        <v>165.40511687724927</v>
      </c>
      <c r="CF37">
        <f t="shared" si="73"/>
        <v>118.99648696204984</v>
      </c>
    </row>
    <row r="38" spans="1:84" x14ac:dyDescent="0.25">
      <c r="A38" t="str">
        <f>IF('Data Input'!A38=0,"F","M")</f>
        <v>F</v>
      </c>
      <c r="B38" t="str">
        <f>'Data Input'!B38</f>
        <v>W</v>
      </c>
      <c r="C38">
        <f>'Data Input'!C38</f>
        <v>55</v>
      </c>
      <c r="D38">
        <f t="shared" si="3"/>
        <v>56</v>
      </c>
      <c r="E38">
        <f t="shared" si="4"/>
        <v>57</v>
      </c>
      <c r="F38">
        <f t="shared" si="5"/>
        <v>58</v>
      </c>
      <c r="G38">
        <f t="shared" si="6"/>
        <v>59</v>
      </c>
      <c r="H38">
        <f t="shared" si="7"/>
        <v>60</v>
      </c>
      <c r="I38">
        <f t="shared" si="8"/>
        <v>61</v>
      </c>
      <c r="J38">
        <f t="shared" si="9"/>
        <v>62</v>
      </c>
      <c r="K38">
        <f t="shared" si="10"/>
        <v>63</v>
      </c>
      <c r="L38">
        <f t="shared" si="11"/>
        <v>64</v>
      </c>
      <c r="M38">
        <f>'Data Input'!D38</f>
        <v>231.999644112</v>
      </c>
      <c r="N38">
        <f>'Data Input'!E38</f>
        <v>74.999884949999995</v>
      </c>
      <c r="O38">
        <f>'Data Input'!F38</f>
        <v>138</v>
      </c>
      <c r="P38">
        <f>'Data Input'!G38</f>
        <v>0</v>
      </c>
      <c r="Q38">
        <f>'Data Input'!H38</f>
        <v>0</v>
      </c>
      <c r="R38">
        <f>IF('Data Input'!I38&gt;100,1,0)</f>
        <v>0</v>
      </c>
      <c r="S38">
        <f t="shared" si="12"/>
        <v>4.0073331852324712</v>
      </c>
      <c r="T38">
        <f t="shared" si="13"/>
        <v>16.058719257465423</v>
      </c>
      <c r="U38">
        <f t="shared" si="14"/>
        <v>5.4467358376651331</v>
      </c>
      <c r="V38">
        <f t="shared" si="15"/>
        <v>21.82688527347047</v>
      </c>
      <c r="W38">
        <f t="shared" si="16"/>
        <v>4.3174865795351334</v>
      </c>
      <c r="X38">
        <f t="shared" si="17"/>
        <v>17.301607246966974</v>
      </c>
      <c r="Y38">
        <f t="shared" si="18"/>
        <v>0</v>
      </c>
      <c r="Z38">
        <f t="shared" si="19"/>
        <v>0</v>
      </c>
      <c r="AA38">
        <f t="shared" si="20"/>
        <v>4.9272536851572051</v>
      </c>
      <c r="AB38">
        <f t="shared" si="21"/>
        <v>19.745147204589454</v>
      </c>
      <c r="AC38" s="3">
        <f t="shared" si="22"/>
        <v>-29.798999999999999</v>
      </c>
      <c r="AD38">
        <f t="shared" si="23"/>
        <v>4.8840000000000003</v>
      </c>
      <c r="AE38">
        <f t="shared" si="24"/>
        <v>13.54</v>
      </c>
      <c r="AF38">
        <f t="shared" si="25"/>
        <v>-3.1139999999999999</v>
      </c>
      <c r="AG38">
        <f t="shared" si="26"/>
        <v>-13.577999999999999</v>
      </c>
      <c r="AH38">
        <f t="shared" si="27"/>
        <v>3.149</v>
      </c>
      <c r="AI38">
        <f t="shared" si="28"/>
        <v>2.0190000000000001</v>
      </c>
      <c r="AJ38">
        <f t="shared" si="29"/>
        <v>0</v>
      </c>
      <c r="AK38">
        <f t="shared" si="30"/>
        <v>1.9570000000000001</v>
      </c>
      <c r="AL38">
        <f t="shared" si="31"/>
        <v>0</v>
      </c>
      <c r="AM38">
        <f t="shared" si="32"/>
        <v>7.5739999999999998</v>
      </c>
      <c r="AN38">
        <f t="shared" si="33"/>
        <v>-1.665</v>
      </c>
      <c r="AO38">
        <f t="shared" si="34"/>
        <v>0.66100000000000003</v>
      </c>
      <c r="AP38">
        <f t="shared" si="35"/>
        <v>-119.41452158674241</v>
      </c>
      <c r="AQ38">
        <f t="shared" si="36"/>
        <v>78.430784853461134</v>
      </c>
      <c r="AR38">
        <f t="shared" si="37"/>
        <v>73.748803241985897</v>
      </c>
      <c r="AS38">
        <f t="shared" si="38"/>
        <v>-67.968920741587041</v>
      </c>
      <c r="AT38">
        <f t="shared" si="39"/>
        <v>-58.622832776928036</v>
      </c>
      <c r="AU38">
        <f t="shared" si="40"/>
        <v>54.482761220699004</v>
      </c>
      <c r="AV38">
        <f t="shared" si="41"/>
        <v>0</v>
      </c>
      <c r="AW38">
        <f t="shared" si="42"/>
        <v>0</v>
      </c>
      <c r="AX38">
        <f t="shared" si="43"/>
        <v>9.6426354618526506</v>
      </c>
      <c r="AY38">
        <f t="shared" si="44"/>
        <v>0</v>
      </c>
      <c r="AZ38">
        <f t="shared" si="45"/>
        <v>0</v>
      </c>
      <c r="BA38">
        <f t="shared" si="46"/>
        <v>0</v>
      </c>
      <c r="BB38">
        <f t="shared" si="47"/>
        <v>0</v>
      </c>
      <c r="BC38">
        <f t="shared" si="48"/>
        <v>-29.701290327258803</v>
      </c>
      <c r="BD38">
        <f t="shared" si="49"/>
        <v>-29.18</v>
      </c>
      <c r="BE38">
        <f t="shared" si="50"/>
        <v>0.96650000000000003</v>
      </c>
      <c r="BF38">
        <f t="shared" si="51"/>
        <v>2.0028274513054223E-2</v>
      </c>
      <c r="BG38">
        <f>'Data Input'!J38</f>
        <v>22.7</v>
      </c>
      <c r="BH38">
        <f t="shared" si="52"/>
        <v>1</v>
      </c>
      <c r="BI38">
        <f t="shared" si="53"/>
        <v>1</v>
      </c>
      <c r="BJ38">
        <f>'Data Input'!K38</f>
        <v>0.82269503546099287</v>
      </c>
      <c r="BK38">
        <f>'Data Input'!L38</f>
        <v>3</v>
      </c>
      <c r="BL38">
        <f>'Data Input'!M38</f>
        <v>81</v>
      </c>
      <c r="BM38">
        <f t="shared" si="54"/>
        <v>4</v>
      </c>
      <c r="BN38">
        <f t="shared" si="55"/>
        <v>1.46</v>
      </c>
      <c r="BO38">
        <f t="shared" si="56"/>
        <v>2.0028274513054223E-2</v>
      </c>
      <c r="BP38">
        <f t="shared" si="57"/>
        <v>2.9241280789059163E-2</v>
      </c>
      <c r="BQ38">
        <f t="shared" si="58"/>
        <v>169.20359977320442</v>
      </c>
      <c r="BR38">
        <f t="shared" si="59"/>
        <v>247.03725566887843</v>
      </c>
      <c r="BS38">
        <f t="shared" si="60"/>
        <v>191636.40000000002</v>
      </c>
      <c r="BT38">
        <f t="shared" si="61"/>
        <v>172472.76</v>
      </c>
      <c r="BU38">
        <f t="shared" si="62"/>
        <v>153309.12</v>
      </c>
      <c r="BV38">
        <f t="shared" si="63"/>
        <v>134145.47999999998</v>
      </c>
      <c r="BW38">
        <f t="shared" si="64"/>
        <v>114981.84</v>
      </c>
      <c r="BX38">
        <f t="shared" si="65"/>
        <v>95818.2</v>
      </c>
      <c r="BY38">
        <f t="shared" si="66"/>
        <v>76654.559999999998</v>
      </c>
      <c r="BZ38">
        <f t="shared" si="67"/>
        <v>57490.92</v>
      </c>
      <c r="CA38">
        <f t="shared" si="68"/>
        <v>38327.279999999999</v>
      </c>
      <c r="CB38">
        <f t="shared" si="69"/>
        <v>19163.64</v>
      </c>
      <c r="CC38">
        <f t="shared" si="70"/>
        <v>211.09805342414052</v>
      </c>
      <c r="CD38">
        <f t="shared" si="71"/>
        <v>308.20315799924515</v>
      </c>
      <c r="CE38">
        <f t="shared" si="72"/>
        <v>380.30165319734493</v>
      </c>
      <c r="CF38">
        <f t="shared" si="73"/>
        <v>555.24041366812355</v>
      </c>
    </row>
    <row r="39" spans="1:84" x14ac:dyDescent="0.25">
      <c r="A39" t="str">
        <f>IF('Data Input'!A39=0,"F","M")</f>
        <v>F</v>
      </c>
      <c r="B39" t="str">
        <f>'Data Input'!B39</f>
        <v>W</v>
      </c>
      <c r="C39">
        <f>'Data Input'!C39</f>
        <v>55</v>
      </c>
      <c r="D39">
        <f t="shared" si="3"/>
        <v>56</v>
      </c>
      <c r="E39">
        <f t="shared" si="4"/>
        <v>57</v>
      </c>
      <c r="F39">
        <f t="shared" si="5"/>
        <v>58</v>
      </c>
      <c r="G39">
        <f t="shared" si="6"/>
        <v>59</v>
      </c>
      <c r="H39">
        <f t="shared" si="7"/>
        <v>60</v>
      </c>
      <c r="I39">
        <f t="shared" si="8"/>
        <v>61</v>
      </c>
      <c r="J39">
        <f t="shared" si="9"/>
        <v>62</v>
      </c>
      <c r="K39">
        <f t="shared" si="10"/>
        <v>63</v>
      </c>
      <c r="L39">
        <f t="shared" si="11"/>
        <v>64</v>
      </c>
      <c r="M39">
        <f>'Data Input'!D39</f>
        <v>191.99970547200002</v>
      </c>
      <c r="N39">
        <f>'Data Input'!E39</f>
        <v>65.999898755999993</v>
      </c>
      <c r="O39">
        <f>'Data Input'!F39</f>
        <v>134</v>
      </c>
      <c r="P39">
        <f>'Data Input'!G39</f>
        <v>0</v>
      </c>
      <c r="Q39">
        <f>'Data Input'!H39</f>
        <v>0</v>
      </c>
      <c r="R39">
        <f>IF('Data Input'!I39&gt;100,1,0)</f>
        <v>0</v>
      </c>
      <c r="S39">
        <f t="shared" si="12"/>
        <v>4.0073331852324712</v>
      </c>
      <c r="T39">
        <f t="shared" si="13"/>
        <v>16.058719257465423</v>
      </c>
      <c r="U39">
        <f t="shared" si="14"/>
        <v>5.2574938380266047</v>
      </c>
      <c r="V39">
        <f t="shared" si="15"/>
        <v>21.068529528279242</v>
      </c>
      <c r="W39">
        <f t="shared" si="16"/>
        <v>4.1896532080252484</v>
      </c>
      <c r="X39">
        <f t="shared" si="17"/>
        <v>16.78933633513526</v>
      </c>
      <c r="Y39">
        <f t="shared" si="18"/>
        <v>0</v>
      </c>
      <c r="Z39">
        <f t="shared" si="19"/>
        <v>0</v>
      </c>
      <c r="AA39">
        <f t="shared" si="20"/>
        <v>4.8978397999509111</v>
      </c>
      <c r="AB39">
        <f t="shared" si="21"/>
        <v>19.627275966295652</v>
      </c>
      <c r="AC39" s="3">
        <f t="shared" si="22"/>
        <v>-29.798999999999999</v>
      </c>
      <c r="AD39">
        <f t="shared" si="23"/>
        <v>4.8840000000000003</v>
      </c>
      <c r="AE39">
        <f t="shared" si="24"/>
        <v>13.54</v>
      </c>
      <c r="AF39">
        <f t="shared" si="25"/>
        <v>-3.1139999999999999</v>
      </c>
      <c r="AG39">
        <f t="shared" si="26"/>
        <v>-13.577999999999999</v>
      </c>
      <c r="AH39">
        <f t="shared" si="27"/>
        <v>3.149</v>
      </c>
      <c r="AI39">
        <f t="shared" si="28"/>
        <v>2.0190000000000001</v>
      </c>
      <c r="AJ39">
        <f t="shared" si="29"/>
        <v>0</v>
      </c>
      <c r="AK39">
        <f t="shared" si="30"/>
        <v>1.9570000000000001</v>
      </c>
      <c r="AL39">
        <f t="shared" si="31"/>
        <v>0</v>
      </c>
      <c r="AM39">
        <f t="shared" si="32"/>
        <v>7.5739999999999998</v>
      </c>
      <c r="AN39">
        <f t="shared" si="33"/>
        <v>-1.665</v>
      </c>
      <c r="AO39">
        <f t="shared" si="34"/>
        <v>0.66100000000000003</v>
      </c>
      <c r="AP39">
        <f t="shared" si="35"/>
        <v>-119.41452158674241</v>
      </c>
      <c r="AQ39">
        <f t="shared" si="36"/>
        <v>78.430784853461134</v>
      </c>
      <c r="AR39">
        <f t="shared" si="37"/>
        <v>71.186466566880227</v>
      </c>
      <c r="AS39">
        <f t="shared" si="38"/>
        <v>-65.607400951061564</v>
      </c>
      <c r="AT39">
        <f t="shared" si="39"/>
        <v>-56.887111258566819</v>
      </c>
      <c r="AU39">
        <f t="shared" si="40"/>
        <v>52.869620119340937</v>
      </c>
      <c r="AV39">
        <f t="shared" si="41"/>
        <v>0</v>
      </c>
      <c r="AW39">
        <f t="shared" si="42"/>
        <v>0</v>
      </c>
      <c r="AX39">
        <f t="shared" si="43"/>
        <v>9.5850724885039327</v>
      </c>
      <c r="AY39">
        <f t="shared" si="44"/>
        <v>0</v>
      </c>
      <c r="AZ39">
        <f t="shared" si="45"/>
        <v>0</v>
      </c>
      <c r="BA39">
        <f t="shared" si="46"/>
        <v>0</v>
      </c>
      <c r="BB39">
        <f t="shared" si="47"/>
        <v>0</v>
      </c>
      <c r="BC39">
        <f t="shared" si="48"/>
        <v>-29.837089768184562</v>
      </c>
      <c r="BD39">
        <f t="shared" si="49"/>
        <v>-29.18</v>
      </c>
      <c r="BE39">
        <f t="shared" si="50"/>
        <v>0.96650000000000003</v>
      </c>
      <c r="BF39">
        <f t="shared" si="51"/>
        <v>1.7507441664479262E-2</v>
      </c>
      <c r="BG39">
        <f>'Data Input'!J39</f>
        <v>28.3</v>
      </c>
      <c r="BH39">
        <f t="shared" si="52"/>
        <v>3</v>
      </c>
      <c r="BI39">
        <f t="shared" si="53"/>
        <v>1.08</v>
      </c>
      <c r="BJ39">
        <f>'Data Input'!K39</f>
        <v>0.75862068965517238</v>
      </c>
      <c r="BK39">
        <f>'Data Input'!L39</f>
        <v>3</v>
      </c>
      <c r="BL39">
        <f>'Data Input'!M39</f>
        <v>84</v>
      </c>
      <c r="BM39">
        <f t="shared" si="54"/>
        <v>2</v>
      </c>
      <c r="BN39">
        <f t="shared" si="55"/>
        <v>1.1200000000000001</v>
      </c>
      <c r="BO39">
        <f t="shared" si="56"/>
        <v>1.8908036997637604E-2</v>
      </c>
      <c r="BP39">
        <f t="shared" si="57"/>
        <v>1.9608334664216773E-2</v>
      </c>
      <c r="BQ39">
        <f t="shared" si="58"/>
        <v>159.73956830679242</v>
      </c>
      <c r="BR39">
        <f t="shared" si="59"/>
        <v>165.65584861445137</v>
      </c>
      <c r="BS39">
        <f t="shared" si="60"/>
        <v>191636.40000000002</v>
      </c>
      <c r="BT39">
        <f t="shared" si="61"/>
        <v>172472.76</v>
      </c>
      <c r="BU39">
        <f t="shared" si="62"/>
        <v>153309.12</v>
      </c>
      <c r="BV39">
        <f t="shared" si="63"/>
        <v>134145.47999999998</v>
      </c>
      <c r="BW39">
        <f t="shared" si="64"/>
        <v>114981.84</v>
      </c>
      <c r="BX39">
        <f t="shared" si="65"/>
        <v>95818.2</v>
      </c>
      <c r="BY39">
        <f t="shared" si="66"/>
        <v>76654.559999999998</v>
      </c>
      <c r="BZ39">
        <f t="shared" si="67"/>
        <v>57490.92</v>
      </c>
      <c r="CA39">
        <f t="shared" si="68"/>
        <v>38327.279999999999</v>
      </c>
      <c r="CB39">
        <f t="shared" si="69"/>
        <v>19163.64</v>
      </c>
      <c r="CC39">
        <f t="shared" si="70"/>
        <v>199.29074777117432</v>
      </c>
      <c r="CD39">
        <f t="shared" si="71"/>
        <v>206.67188657751413</v>
      </c>
      <c r="CE39">
        <f t="shared" si="72"/>
        <v>359.03031607796675</v>
      </c>
      <c r="CF39">
        <f t="shared" si="73"/>
        <v>372.32773519196553</v>
      </c>
    </row>
    <row r="40" spans="1:84" x14ac:dyDescent="0.25">
      <c r="A40" t="str">
        <f>IF('Data Input'!A40=0,"F","M")</f>
        <v>F</v>
      </c>
      <c r="B40" t="str">
        <f>'Data Input'!B40</f>
        <v>W</v>
      </c>
      <c r="C40">
        <f>'Data Input'!C40</f>
        <v>57</v>
      </c>
      <c r="D40">
        <f t="shared" si="3"/>
        <v>58</v>
      </c>
      <c r="E40">
        <f t="shared" si="4"/>
        <v>59</v>
      </c>
      <c r="F40">
        <f t="shared" si="5"/>
        <v>60</v>
      </c>
      <c r="G40">
        <f t="shared" si="6"/>
        <v>61</v>
      </c>
      <c r="H40">
        <f t="shared" si="7"/>
        <v>62</v>
      </c>
      <c r="I40">
        <f t="shared" si="8"/>
        <v>63</v>
      </c>
      <c r="J40">
        <f t="shared" si="9"/>
        <v>64</v>
      </c>
      <c r="K40">
        <f t="shared" si="10"/>
        <v>65</v>
      </c>
      <c r="L40">
        <f t="shared" si="11"/>
        <v>66</v>
      </c>
      <c r="M40">
        <f>'Data Input'!D40</f>
        <v>198.99969473400003</v>
      </c>
      <c r="N40">
        <f>'Data Input'!E40</f>
        <v>75.999883416000003</v>
      </c>
      <c r="O40">
        <f>'Data Input'!F40</f>
        <v>124</v>
      </c>
      <c r="P40">
        <f>'Data Input'!G40</f>
        <v>0</v>
      </c>
      <c r="Q40">
        <f>'Data Input'!H40</f>
        <v>0</v>
      </c>
      <c r="R40">
        <f>IF('Data Input'!I40&gt;100,1,0)</f>
        <v>0</v>
      </c>
      <c r="S40">
        <f t="shared" si="12"/>
        <v>4.0430512678345503</v>
      </c>
      <c r="T40">
        <f t="shared" si="13"/>
        <v>16.346263554338563</v>
      </c>
      <c r="U40">
        <f t="shared" si="14"/>
        <v>5.2933032907233164</v>
      </c>
      <c r="V40">
        <f t="shared" si="15"/>
        <v>21.401096580591702</v>
      </c>
      <c r="W40">
        <f t="shared" si="16"/>
        <v>4.3307318062851543</v>
      </c>
      <c r="X40">
        <f t="shared" si="17"/>
        <v>17.509370720052605</v>
      </c>
      <c r="Y40">
        <f t="shared" si="18"/>
        <v>0</v>
      </c>
      <c r="Z40">
        <f t="shared" si="19"/>
        <v>0</v>
      </c>
      <c r="AA40">
        <f t="shared" si="20"/>
        <v>4.8202815656050371</v>
      </c>
      <c r="AB40">
        <f t="shared" si="21"/>
        <v>19.488645495138957</v>
      </c>
      <c r="AC40" s="3">
        <f t="shared" si="22"/>
        <v>-29.798999999999999</v>
      </c>
      <c r="AD40">
        <f t="shared" si="23"/>
        <v>4.8840000000000003</v>
      </c>
      <c r="AE40">
        <f t="shared" si="24"/>
        <v>13.54</v>
      </c>
      <c r="AF40">
        <f t="shared" si="25"/>
        <v>-3.1139999999999999</v>
      </c>
      <c r="AG40">
        <f t="shared" si="26"/>
        <v>-13.577999999999999</v>
      </c>
      <c r="AH40">
        <f t="shared" si="27"/>
        <v>3.149</v>
      </c>
      <c r="AI40">
        <f t="shared" si="28"/>
        <v>2.0190000000000001</v>
      </c>
      <c r="AJ40">
        <f t="shared" si="29"/>
        <v>0</v>
      </c>
      <c r="AK40">
        <f t="shared" si="30"/>
        <v>1.9570000000000001</v>
      </c>
      <c r="AL40">
        <f t="shared" si="31"/>
        <v>0</v>
      </c>
      <c r="AM40">
        <f t="shared" si="32"/>
        <v>7.5739999999999998</v>
      </c>
      <c r="AN40">
        <f t="shared" si="33"/>
        <v>-1.665</v>
      </c>
      <c r="AO40">
        <f t="shared" si="34"/>
        <v>0.66100000000000003</v>
      </c>
      <c r="AP40">
        <f t="shared" si="35"/>
        <v>-120.47888473020176</v>
      </c>
      <c r="AQ40">
        <f t="shared" si="36"/>
        <v>79.835151199389543</v>
      </c>
      <c r="AR40">
        <f t="shared" si="37"/>
        <v>71.671326556393694</v>
      </c>
      <c r="AS40">
        <f t="shared" si="38"/>
        <v>-66.643014751962554</v>
      </c>
      <c r="AT40">
        <f t="shared" si="39"/>
        <v>-58.802676465739822</v>
      </c>
      <c r="AU40">
        <f t="shared" si="40"/>
        <v>55.137008397445655</v>
      </c>
      <c r="AV40">
        <f t="shared" si="41"/>
        <v>0</v>
      </c>
      <c r="AW40">
        <f t="shared" si="42"/>
        <v>0</v>
      </c>
      <c r="AX40">
        <f t="shared" si="43"/>
        <v>9.4332910238890584</v>
      </c>
      <c r="AY40">
        <f t="shared" si="44"/>
        <v>0</v>
      </c>
      <c r="AZ40">
        <f t="shared" si="45"/>
        <v>0</v>
      </c>
      <c r="BA40">
        <f t="shared" si="46"/>
        <v>0</v>
      </c>
      <c r="BB40">
        <f t="shared" si="47"/>
        <v>0</v>
      </c>
      <c r="BC40">
        <f t="shared" si="48"/>
        <v>-29.847798770786181</v>
      </c>
      <c r="BD40">
        <f t="shared" si="49"/>
        <v>-29.18</v>
      </c>
      <c r="BE40">
        <f t="shared" si="50"/>
        <v>0.96650000000000003</v>
      </c>
      <c r="BF40">
        <f t="shared" si="51"/>
        <v>1.7322579428811768E-2</v>
      </c>
      <c r="BG40">
        <f>'Data Input'!J40</f>
        <v>36</v>
      </c>
      <c r="BH40">
        <f t="shared" si="52"/>
        <v>4</v>
      </c>
      <c r="BI40">
        <f t="shared" si="53"/>
        <v>1.39</v>
      </c>
      <c r="BJ40">
        <f>'Data Input'!K40</f>
        <v>0.99497487437185939</v>
      </c>
      <c r="BK40">
        <f>'Data Input'!L40</f>
        <v>3</v>
      </c>
      <c r="BL40">
        <f>'Data Input'!M40</f>
        <v>76</v>
      </c>
      <c r="BM40">
        <f t="shared" si="54"/>
        <v>4</v>
      </c>
      <c r="BN40">
        <f t="shared" si="55"/>
        <v>1.46</v>
      </c>
      <c r="BO40">
        <f t="shared" si="56"/>
        <v>2.4078385406048355E-2</v>
      </c>
      <c r="BP40">
        <f t="shared" si="57"/>
        <v>2.5290965966065181E-2</v>
      </c>
      <c r="BQ40">
        <f t="shared" si="58"/>
        <v>203.41989444844504</v>
      </c>
      <c r="BR40">
        <f t="shared" si="59"/>
        <v>213.66406179476968</v>
      </c>
      <c r="BS40">
        <f t="shared" si="60"/>
        <v>189062.18000000005</v>
      </c>
      <c r="BT40">
        <f t="shared" si="61"/>
        <v>169898.54000000004</v>
      </c>
      <c r="BU40">
        <f t="shared" si="62"/>
        <v>150734.90000000002</v>
      </c>
      <c r="BV40">
        <f t="shared" si="63"/>
        <v>131571.26</v>
      </c>
      <c r="BW40">
        <f t="shared" si="64"/>
        <v>112407.62</v>
      </c>
      <c r="BX40">
        <f t="shared" si="65"/>
        <v>93243.98</v>
      </c>
      <c r="BY40">
        <f t="shared" si="66"/>
        <v>74080.34</v>
      </c>
      <c r="BZ40">
        <f t="shared" si="67"/>
        <v>54916.7</v>
      </c>
      <c r="CA40">
        <f t="shared" si="68"/>
        <v>35753.06</v>
      </c>
      <c r="CB40">
        <f t="shared" si="69"/>
        <v>16589.419999999998</v>
      </c>
      <c r="CC40">
        <f t="shared" si="70"/>
        <v>247.58792420852473</v>
      </c>
      <c r="CD40">
        <f t="shared" si="71"/>
        <v>260.05638082334258</v>
      </c>
      <c r="CE40">
        <f t="shared" si="72"/>
        <v>451.00781865696979</v>
      </c>
      <c r="CF40">
        <f t="shared" si="73"/>
        <v>473.72044261811226</v>
      </c>
    </row>
    <row r="41" spans="1:84" x14ac:dyDescent="0.25">
      <c r="A41" t="str">
        <f>IF('Data Input'!A41=0,"F","M")</f>
        <v>F</v>
      </c>
      <c r="B41" t="str">
        <f>'Data Input'!B41</f>
        <v>W</v>
      </c>
      <c r="C41">
        <f>'Data Input'!C41</f>
        <v>34</v>
      </c>
      <c r="D41">
        <f t="shared" si="3"/>
        <v>35</v>
      </c>
      <c r="E41">
        <f t="shared" si="4"/>
        <v>36</v>
      </c>
      <c r="F41">
        <f t="shared" si="5"/>
        <v>37</v>
      </c>
      <c r="G41">
        <f t="shared" si="6"/>
        <v>38</v>
      </c>
      <c r="H41">
        <f t="shared" si="7"/>
        <v>39</v>
      </c>
      <c r="I41">
        <f t="shared" si="8"/>
        <v>40</v>
      </c>
      <c r="J41">
        <f t="shared" si="9"/>
        <v>41</v>
      </c>
      <c r="K41">
        <f t="shared" si="10"/>
        <v>42</v>
      </c>
      <c r="L41">
        <f t="shared" si="11"/>
        <v>43</v>
      </c>
      <c r="M41">
        <f>'Data Input'!D41</f>
        <v>202.99968859800001</v>
      </c>
      <c r="N41">
        <f>'Data Input'!E41</f>
        <v>79.999877280000007</v>
      </c>
      <c r="O41">
        <f>'Data Input'!F41</f>
        <v>104</v>
      </c>
      <c r="P41">
        <f>'Data Input'!G41</f>
        <v>0</v>
      </c>
      <c r="Q41">
        <f>'Data Input'!H41</f>
        <v>0</v>
      </c>
      <c r="R41">
        <f>IF('Data Input'!I41&gt;100,1,0)</f>
        <v>1</v>
      </c>
      <c r="S41">
        <f t="shared" si="12"/>
        <v>3.5263605246161616</v>
      </c>
      <c r="T41">
        <f t="shared" si="13"/>
        <v>12.43521854957117</v>
      </c>
      <c r="U41">
        <f t="shared" si="14"/>
        <v>5.3132044450406104</v>
      </c>
      <c r="V41">
        <f t="shared" si="15"/>
        <v>18.736274414206328</v>
      </c>
      <c r="W41">
        <f t="shared" si="16"/>
        <v>4.3820251006727053</v>
      </c>
      <c r="X41">
        <f t="shared" si="17"/>
        <v>15.452600332889389</v>
      </c>
      <c r="Y41">
        <f t="shared" si="18"/>
        <v>0</v>
      </c>
      <c r="Z41">
        <f t="shared" si="19"/>
        <v>0</v>
      </c>
      <c r="AA41">
        <f t="shared" si="20"/>
        <v>4.6443908991413725</v>
      </c>
      <c r="AB41">
        <f t="shared" si="21"/>
        <v>16.377796727618698</v>
      </c>
      <c r="AC41" s="3">
        <f t="shared" si="22"/>
        <v>-29.798999999999999</v>
      </c>
      <c r="AD41">
        <f t="shared" si="23"/>
        <v>4.8840000000000003</v>
      </c>
      <c r="AE41">
        <f t="shared" si="24"/>
        <v>13.54</v>
      </c>
      <c r="AF41">
        <f t="shared" si="25"/>
        <v>-3.1139999999999999</v>
      </c>
      <c r="AG41">
        <f t="shared" si="26"/>
        <v>-13.577999999999999</v>
      </c>
      <c r="AH41">
        <f t="shared" si="27"/>
        <v>3.149</v>
      </c>
      <c r="AI41">
        <f t="shared" si="28"/>
        <v>2.0190000000000001</v>
      </c>
      <c r="AJ41">
        <f t="shared" si="29"/>
        <v>0</v>
      </c>
      <c r="AK41">
        <f t="shared" si="30"/>
        <v>1.9570000000000001</v>
      </c>
      <c r="AL41">
        <f t="shared" si="31"/>
        <v>0</v>
      </c>
      <c r="AM41">
        <f t="shared" si="32"/>
        <v>7.5739999999999998</v>
      </c>
      <c r="AN41">
        <f t="shared" si="33"/>
        <v>-1.665</v>
      </c>
      <c r="AO41">
        <f t="shared" si="34"/>
        <v>0.66100000000000003</v>
      </c>
      <c r="AP41">
        <f t="shared" si="35"/>
        <v>-105.082017273037</v>
      </c>
      <c r="AQ41">
        <f t="shared" si="36"/>
        <v>60.733607396105597</v>
      </c>
      <c r="AR41">
        <f t="shared" si="37"/>
        <v>71.940788185849854</v>
      </c>
      <c r="AS41">
        <f t="shared" si="38"/>
        <v>-58.3447585258385</v>
      </c>
      <c r="AT41">
        <f t="shared" si="39"/>
        <v>-59.499136816933991</v>
      </c>
      <c r="AU41">
        <f t="shared" si="40"/>
        <v>48.660238448268686</v>
      </c>
      <c r="AV41">
        <f t="shared" si="41"/>
        <v>0</v>
      </c>
      <c r="AW41">
        <f t="shared" si="42"/>
        <v>0</v>
      </c>
      <c r="AX41">
        <f t="shared" si="43"/>
        <v>9.089072989619666</v>
      </c>
      <c r="AY41">
        <f t="shared" si="44"/>
        <v>0</v>
      </c>
      <c r="AZ41">
        <f t="shared" si="45"/>
        <v>0</v>
      </c>
      <c r="BA41">
        <f t="shared" si="46"/>
        <v>0</v>
      </c>
      <c r="BB41">
        <f t="shared" si="47"/>
        <v>0.66100000000000003</v>
      </c>
      <c r="BC41">
        <f t="shared" si="48"/>
        <v>-31.84120559596569</v>
      </c>
      <c r="BD41">
        <f t="shared" si="49"/>
        <v>-29.18</v>
      </c>
      <c r="BE41">
        <f t="shared" si="50"/>
        <v>0.96650000000000003</v>
      </c>
      <c r="BF41">
        <f t="shared" si="51"/>
        <v>2.3777113842843312E-3</v>
      </c>
      <c r="BG41">
        <f>'Data Input'!J41</f>
        <v>27.5</v>
      </c>
      <c r="BH41">
        <f t="shared" si="52"/>
        <v>3</v>
      </c>
      <c r="BI41">
        <f t="shared" si="53"/>
        <v>1.08</v>
      </c>
      <c r="BJ41">
        <f>'Data Input'!K41</f>
        <v>0.89743589743589747</v>
      </c>
      <c r="BK41">
        <f>'Data Input'!L41</f>
        <v>3</v>
      </c>
      <c r="BL41">
        <f>'Data Input'!M41</f>
        <v>78</v>
      </c>
      <c r="BM41">
        <f t="shared" si="54"/>
        <v>4</v>
      </c>
      <c r="BN41">
        <f t="shared" si="55"/>
        <v>1.46</v>
      </c>
      <c r="BO41">
        <f t="shared" si="56"/>
        <v>2.567928295027078E-3</v>
      </c>
      <c r="BP41">
        <f t="shared" si="57"/>
        <v>3.4714586210551233E-3</v>
      </c>
      <c r="BQ41">
        <f t="shared" si="58"/>
        <v>21.694465551430525</v>
      </c>
      <c r="BR41">
        <f t="shared" si="59"/>
        <v>29.327703430637563</v>
      </c>
      <c r="BS41">
        <f t="shared" si="60"/>
        <v>306618.21000000008</v>
      </c>
      <c r="BT41">
        <f t="shared" si="61"/>
        <v>278015.76000000007</v>
      </c>
      <c r="BU41">
        <f t="shared" si="62"/>
        <v>247125.12000000005</v>
      </c>
      <c r="BV41">
        <f t="shared" si="63"/>
        <v>216234.48000000004</v>
      </c>
      <c r="BW41">
        <f t="shared" si="64"/>
        <v>185343.84000000003</v>
      </c>
      <c r="BX41">
        <f t="shared" si="65"/>
        <v>154453.20000000001</v>
      </c>
      <c r="BY41">
        <f t="shared" si="66"/>
        <v>123562.56</v>
      </c>
      <c r="BZ41">
        <f t="shared" si="67"/>
        <v>92671.92</v>
      </c>
      <c r="CA41">
        <f t="shared" si="68"/>
        <v>61781.279999999999</v>
      </c>
      <c r="CB41">
        <f t="shared" si="69"/>
        <v>30890.639999999999</v>
      </c>
      <c r="CC41">
        <f t="shared" si="70"/>
        <v>43.569962600668411</v>
      </c>
      <c r="CD41">
        <f t="shared" si="71"/>
        <v>58.900134626829512</v>
      </c>
      <c r="CE41">
        <f t="shared" si="72"/>
        <v>65.26442815209893</v>
      </c>
      <c r="CF41">
        <f t="shared" si="73"/>
        <v>88.227838057467068</v>
      </c>
    </row>
    <row r="42" spans="1:84" x14ac:dyDescent="0.25">
      <c r="A42" t="str">
        <f>IF('Data Input'!A42=0,"F","M")</f>
        <v>F</v>
      </c>
      <c r="B42" t="str">
        <f>'Data Input'!B42</f>
        <v>W</v>
      </c>
      <c r="C42">
        <f>'Data Input'!C42</f>
        <v>48</v>
      </c>
      <c r="D42">
        <f t="shared" si="3"/>
        <v>49</v>
      </c>
      <c r="E42">
        <f t="shared" si="4"/>
        <v>50</v>
      </c>
      <c r="F42">
        <f t="shared" si="5"/>
        <v>51</v>
      </c>
      <c r="G42">
        <f t="shared" si="6"/>
        <v>52</v>
      </c>
      <c r="H42">
        <f t="shared" si="7"/>
        <v>53</v>
      </c>
      <c r="I42">
        <f t="shared" si="8"/>
        <v>54</v>
      </c>
      <c r="J42">
        <f t="shared" si="9"/>
        <v>55</v>
      </c>
      <c r="K42">
        <f t="shared" si="10"/>
        <v>56</v>
      </c>
      <c r="L42">
        <f t="shared" si="11"/>
        <v>57</v>
      </c>
      <c r="M42">
        <f>'Data Input'!D42</f>
        <v>193.999702404</v>
      </c>
      <c r="N42">
        <f>'Data Input'!E42</f>
        <v>70.999891086000005</v>
      </c>
      <c r="O42">
        <f>'Data Input'!F42</f>
        <v>134</v>
      </c>
      <c r="P42">
        <f>'Data Input'!G42</f>
        <v>0</v>
      </c>
      <c r="Q42">
        <f>'Data Input'!H42</f>
        <v>0</v>
      </c>
      <c r="R42">
        <f>IF('Data Input'!I42&gt;100,1,0)</f>
        <v>0</v>
      </c>
      <c r="S42">
        <f t="shared" si="12"/>
        <v>3.8712010109078911</v>
      </c>
      <c r="T42">
        <f t="shared" si="13"/>
        <v>14.986197266854278</v>
      </c>
      <c r="U42">
        <f t="shared" si="14"/>
        <v>5.2678566250621515</v>
      </c>
      <c r="V42">
        <f t="shared" si="15"/>
        <v>20.392931892258432</v>
      </c>
      <c r="W42">
        <f t="shared" si="16"/>
        <v>4.2626783430401387</v>
      </c>
      <c r="X42">
        <f t="shared" si="17"/>
        <v>16.501684710752158</v>
      </c>
      <c r="Y42">
        <f t="shared" si="18"/>
        <v>0</v>
      </c>
      <c r="Z42">
        <f t="shared" si="19"/>
        <v>0</v>
      </c>
      <c r="AA42">
        <f t="shared" si="20"/>
        <v>4.8978397999509111</v>
      </c>
      <c r="AB42">
        <f t="shared" si="21"/>
        <v>18.960522384834871</v>
      </c>
      <c r="AC42" s="3">
        <f t="shared" si="22"/>
        <v>-29.798999999999999</v>
      </c>
      <c r="AD42">
        <f t="shared" si="23"/>
        <v>4.8840000000000003</v>
      </c>
      <c r="AE42">
        <f t="shared" si="24"/>
        <v>13.54</v>
      </c>
      <c r="AF42">
        <f t="shared" si="25"/>
        <v>-3.1139999999999999</v>
      </c>
      <c r="AG42">
        <f t="shared" si="26"/>
        <v>-13.577999999999999</v>
      </c>
      <c r="AH42">
        <f t="shared" si="27"/>
        <v>3.149</v>
      </c>
      <c r="AI42">
        <f t="shared" si="28"/>
        <v>2.0190000000000001</v>
      </c>
      <c r="AJ42">
        <f t="shared" si="29"/>
        <v>0</v>
      </c>
      <c r="AK42">
        <f t="shared" si="30"/>
        <v>1.9570000000000001</v>
      </c>
      <c r="AL42">
        <f t="shared" si="31"/>
        <v>0</v>
      </c>
      <c r="AM42">
        <f t="shared" si="32"/>
        <v>7.5739999999999998</v>
      </c>
      <c r="AN42">
        <f t="shared" si="33"/>
        <v>-1.665</v>
      </c>
      <c r="AO42">
        <f t="shared" si="34"/>
        <v>0.66100000000000003</v>
      </c>
      <c r="AP42">
        <f t="shared" si="35"/>
        <v>-115.35791892404424</v>
      </c>
      <c r="AQ42">
        <f t="shared" si="36"/>
        <v>73.1925874513163</v>
      </c>
      <c r="AR42">
        <f t="shared" si="37"/>
        <v>71.326778703341532</v>
      </c>
      <c r="AS42">
        <f t="shared" si="38"/>
        <v>-63.503589912492757</v>
      </c>
      <c r="AT42">
        <f t="shared" si="39"/>
        <v>-57.878646541799</v>
      </c>
      <c r="AU42">
        <f t="shared" si="40"/>
        <v>51.96380515415855</v>
      </c>
      <c r="AV42">
        <f t="shared" si="41"/>
        <v>0</v>
      </c>
      <c r="AW42">
        <f t="shared" si="42"/>
        <v>0</v>
      </c>
      <c r="AX42">
        <f t="shared" si="43"/>
        <v>9.5850724885039327</v>
      </c>
      <c r="AY42">
        <f t="shared" si="44"/>
        <v>0</v>
      </c>
      <c r="AZ42">
        <f t="shared" si="45"/>
        <v>0</v>
      </c>
      <c r="BA42">
        <f t="shared" si="46"/>
        <v>0</v>
      </c>
      <c r="BB42">
        <f t="shared" si="47"/>
        <v>0</v>
      </c>
      <c r="BC42">
        <f t="shared" si="48"/>
        <v>-30.671911581015685</v>
      </c>
      <c r="BD42">
        <f t="shared" si="49"/>
        <v>-29.18</v>
      </c>
      <c r="BE42">
        <f t="shared" si="50"/>
        <v>0.96650000000000003</v>
      </c>
      <c r="BF42">
        <f t="shared" si="51"/>
        <v>7.6353790275492939E-3</v>
      </c>
      <c r="BG42">
        <f>'Data Input'!J42</f>
        <v>30.5</v>
      </c>
      <c r="BH42">
        <f t="shared" si="52"/>
        <v>4</v>
      </c>
      <c r="BI42">
        <f t="shared" si="53"/>
        <v>1.39</v>
      </c>
      <c r="BJ42">
        <f>'Data Input'!K42</f>
        <v>0.85057471264367823</v>
      </c>
      <c r="BK42">
        <f>'Data Input'!L42</f>
        <v>3</v>
      </c>
      <c r="BL42">
        <f>'Data Input'!M42</f>
        <v>78</v>
      </c>
      <c r="BM42">
        <f t="shared" si="54"/>
        <v>4</v>
      </c>
      <c r="BN42">
        <f t="shared" si="55"/>
        <v>1.46</v>
      </c>
      <c r="BO42">
        <f t="shared" si="56"/>
        <v>1.0613176848293517E-2</v>
      </c>
      <c r="BP42">
        <f t="shared" si="57"/>
        <v>1.1147653380221969E-2</v>
      </c>
      <c r="BQ42">
        <f t="shared" si="58"/>
        <v>89.662628030708248</v>
      </c>
      <c r="BR42">
        <f t="shared" si="59"/>
        <v>94.178012176139617</v>
      </c>
      <c r="BS42">
        <f t="shared" si="60"/>
        <v>227675.48000000004</v>
      </c>
      <c r="BT42">
        <f t="shared" si="61"/>
        <v>203363.40000000002</v>
      </c>
      <c r="BU42">
        <f t="shared" si="62"/>
        <v>179051.32</v>
      </c>
      <c r="BV42">
        <f t="shared" si="63"/>
        <v>154739.24</v>
      </c>
      <c r="BW42">
        <f t="shared" si="64"/>
        <v>130427.16</v>
      </c>
      <c r="BX42">
        <f t="shared" si="65"/>
        <v>106115.08</v>
      </c>
      <c r="BY42">
        <f t="shared" si="66"/>
        <v>81803</v>
      </c>
      <c r="BZ42">
        <f t="shared" si="67"/>
        <v>57490.92</v>
      </c>
      <c r="CA42">
        <f t="shared" si="68"/>
        <v>38327.279999999999</v>
      </c>
      <c r="CB42">
        <f t="shared" si="69"/>
        <v>19163.64</v>
      </c>
      <c r="CC42">
        <f t="shared" si="70"/>
        <v>127.16247038695928</v>
      </c>
      <c r="CD42">
        <f t="shared" si="71"/>
        <v>133.56633580212991</v>
      </c>
      <c r="CE42">
        <f t="shared" si="72"/>
        <v>216.82509841766753</v>
      </c>
      <c r="CF42">
        <f t="shared" si="73"/>
        <v>227.74434797826953</v>
      </c>
    </row>
    <row r="43" spans="1:84" x14ac:dyDescent="0.25">
      <c r="A43" t="str">
        <f>IF('Data Input'!A43=0,"F","M")</f>
        <v>M</v>
      </c>
      <c r="B43" t="str">
        <f>'Data Input'!B43</f>
        <v>W</v>
      </c>
      <c r="C43">
        <f>'Data Input'!C43</f>
        <v>57</v>
      </c>
      <c r="D43">
        <f t="shared" si="3"/>
        <v>58</v>
      </c>
      <c r="E43">
        <f t="shared" si="4"/>
        <v>59</v>
      </c>
      <c r="F43">
        <f t="shared" si="5"/>
        <v>60</v>
      </c>
      <c r="G43">
        <f t="shared" si="6"/>
        <v>61</v>
      </c>
      <c r="H43">
        <f t="shared" si="7"/>
        <v>62</v>
      </c>
      <c r="I43">
        <f t="shared" si="8"/>
        <v>63</v>
      </c>
      <c r="J43">
        <f t="shared" si="9"/>
        <v>64</v>
      </c>
      <c r="K43">
        <f t="shared" si="10"/>
        <v>65</v>
      </c>
      <c r="L43">
        <f t="shared" si="11"/>
        <v>66</v>
      </c>
      <c r="M43">
        <f>'Data Input'!D43</f>
        <v>156.999759162</v>
      </c>
      <c r="N43">
        <f>'Data Input'!E43</f>
        <v>47.999926368000004</v>
      </c>
      <c r="O43">
        <f>'Data Input'!F43</f>
        <v>106</v>
      </c>
      <c r="P43">
        <f>'Data Input'!G43</f>
        <v>0</v>
      </c>
      <c r="Q43">
        <f>'Data Input'!H43</f>
        <v>0</v>
      </c>
      <c r="R43">
        <f>IF('Data Input'!I43&gt;100,1,0)</f>
        <v>0</v>
      </c>
      <c r="S43">
        <f t="shared" si="12"/>
        <v>4.0430512678345503</v>
      </c>
      <c r="T43">
        <f t="shared" si="13"/>
        <v>16.346263554338563</v>
      </c>
      <c r="U43">
        <f t="shared" si="14"/>
        <v>5.0562442713471318</v>
      </c>
      <c r="V43">
        <f t="shared" si="15"/>
        <v>20.442654811751204</v>
      </c>
      <c r="W43">
        <f t="shared" si="16"/>
        <v>3.8711994769067144</v>
      </c>
      <c r="X43">
        <f t="shared" si="17"/>
        <v>15.651457953148139</v>
      </c>
      <c r="Y43">
        <f t="shared" si="18"/>
        <v>0</v>
      </c>
      <c r="Z43">
        <f t="shared" si="19"/>
        <v>0</v>
      </c>
      <c r="AA43">
        <f t="shared" si="20"/>
        <v>4.6634390941120669</v>
      </c>
      <c r="AB43">
        <f t="shared" si="21"/>
        <v>18.854523341918998</v>
      </c>
      <c r="AC43" s="3">
        <f t="shared" si="22"/>
        <v>12.343999999999999</v>
      </c>
      <c r="AD43">
        <f t="shared" si="23"/>
        <v>0</v>
      </c>
      <c r="AE43">
        <f t="shared" si="24"/>
        <v>11.853</v>
      </c>
      <c r="AF43">
        <f t="shared" si="25"/>
        <v>-2.6640000000000001</v>
      </c>
      <c r="AG43">
        <f t="shared" si="26"/>
        <v>-7.99</v>
      </c>
      <c r="AH43">
        <f t="shared" si="27"/>
        <v>1.7689999999999999</v>
      </c>
      <c r="AI43">
        <f t="shared" si="28"/>
        <v>1.7689999999999999</v>
      </c>
      <c r="AJ43">
        <f t="shared" si="29"/>
        <v>0</v>
      </c>
      <c r="AK43">
        <f t="shared" si="30"/>
        <v>1.764</v>
      </c>
      <c r="AL43">
        <f t="shared" si="31"/>
        <v>0</v>
      </c>
      <c r="AM43">
        <f t="shared" si="32"/>
        <v>7.8369999999999997</v>
      </c>
      <c r="AN43">
        <f t="shared" si="33"/>
        <v>-1.7949999999999999</v>
      </c>
      <c r="AO43">
        <f t="shared" si="34"/>
        <v>0.65800000000000003</v>
      </c>
      <c r="AP43">
        <f t="shared" si="35"/>
        <v>49.907424850149688</v>
      </c>
      <c r="AQ43">
        <f t="shared" si="36"/>
        <v>0</v>
      </c>
      <c r="AR43">
        <f t="shared" si="37"/>
        <v>59.931663348277553</v>
      </c>
      <c r="AS43">
        <f t="shared" si="38"/>
        <v>-54.459232418505209</v>
      </c>
      <c r="AT43">
        <f t="shared" si="39"/>
        <v>-30.930883820484649</v>
      </c>
      <c r="AU43">
        <f t="shared" si="40"/>
        <v>27.687429119119056</v>
      </c>
      <c r="AV43">
        <f t="shared" si="41"/>
        <v>0</v>
      </c>
      <c r="AW43">
        <f t="shared" si="42"/>
        <v>0</v>
      </c>
      <c r="AX43">
        <f t="shared" si="43"/>
        <v>8.2263065620136864</v>
      </c>
      <c r="AY43">
        <f t="shared" si="44"/>
        <v>0</v>
      </c>
      <c r="AZ43">
        <f t="shared" si="45"/>
        <v>0</v>
      </c>
      <c r="BA43">
        <f t="shared" si="46"/>
        <v>0</v>
      </c>
      <c r="BB43">
        <f t="shared" si="47"/>
        <v>0</v>
      </c>
      <c r="BC43">
        <f t="shared" si="48"/>
        <v>60.362707640570136</v>
      </c>
      <c r="BD43">
        <f t="shared" si="49"/>
        <v>61.18</v>
      </c>
      <c r="BE43">
        <f t="shared" si="50"/>
        <v>0.91439999999999999</v>
      </c>
      <c r="BF43">
        <f t="shared" si="51"/>
        <v>3.8749118944631289E-2</v>
      </c>
      <c r="BG43">
        <f>'Data Input'!J43</f>
        <v>28.6</v>
      </c>
      <c r="BH43">
        <f t="shared" si="52"/>
        <v>3</v>
      </c>
      <c r="BI43">
        <f t="shared" si="53"/>
        <v>1.21</v>
      </c>
      <c r="BJ43">
        <f>'Data Input'!K43</f>
        <v>1.0232558139534884</v>
      </c>
      <c r="BK43">
        <f>'Data Input'!L43</f>
        <v>3</v>
      </c>
      <c r="BL43">
        <f>'Data Input'!M43</f>
        <v>79</v>
      </c>
      <c r="BM43">
        <f t="shared" si="54"/>
        <v>4</v>
      </c>
      <c r="BN43">
        <f t="shared" si="55"/>
        <v>1.26</v>
      </c>
      <c r="BO43">
        <f t="shared" si="56"/>
        <v>4.6886433923003859E-2</v>
      </c>
      <c r="BP43">
        <f t="shared" si="57"/>
        <v>4.8823889870235428E-2</v>
      </c>
      <c r="BQ43">
        <f t="shared" si="58"/>
        <v>396.10768242315942</v>
      </c>
      <c r="BR43">
        <f t="shared" si="59"/>
        <v>412.47576847370317</v>
      </c>
      <c r="BS43">
        <f t="shared" si="60"/>
        <v>189062.18000000005</v>
      </c>
      <c r="BT43">
        <f t="shared" si="61"/>
        <v>169898.54000000004</v>
      </c>
      <c r="BU43">
        <f t="shared" si="62"/>
        <v>150734.90000000002</v>
      </c>
      <c r="BV43">
        <f t="shared" si="63"/>
        <v>131571.26</v>
      </c>
      <c r="BW43">
        <f t="shared" si="64"/>
        <v>112407.62</v>
      </c>
      <c r="BX43">
        <f t="shared" si="65"/>
        <v>93243.98</v>
      </c>
      <c r="BY43">
        <f t="shared" si="66"/>
        <v>74080.34</v>
      </c>
      <c r="BZ43">
        <f t="shared" si="67"/>
        <v>54916.7</v>
      </c>
      <c r="CA43">
        <f t="shared" si="68"/>
        <v>35753.06</v>
      </c>
      <c r="CB43">
        <f t="shared" si="69"/>
        <v>16589.419999999998</v>
      </c>
      <c r="CC43">
        <f t="shared" si="70"/>
        <v>482.11350772800108</v>
      </c>
      <c r="CD43">
        <f t="shared" si="71"/>
        <v>502.03555350188543</v>
      </c>
      <c r="CE43">
        <f t="shared" si="72"/>
        <v>878.2211901511605</v>
      </c>
      <c r="CF43">
        <f t="shared" si="73"/>
        <v>914.51132197558854</v>
      </c>
    </row>
    <row r="44" spans="1:84" x14ac:dyDescent="0.25">
      <c r="A44" t="str">
        <f>IF('Data Input'!A44=0,"F","M")</f>
        <v>F</v>
      </c>
      <c r="B44" t="str">
        <f>'Data Input'!B44</f>
        <v>W</v>
      </c>
      <c r="C44">
        <f>'Data Input'!C44</f>
        <v>50</v>
      </c>
      <c r="D44">
        <f t="shared" si="3"/>
        <v>51</v>
      </c>
      <c r="E44">
        <f t="shared" si="4"/>
        <v>52</v>
      </c>
      <c r="F44">
        <f t="shared" si="5"/>
        <v>53</v>
      </c>
      <c r="G44">
        <f t="shared" si="6"/>
        <v>54</v>
      </c>
      <c r="H44">
        <f t="shared" si="7"/>
        <v>55</v>
      </c>
      <c r="I44">
        <f t="shared" si="8"/>
        <v>56</v>
      </c>
      <c r="J44">
        <f t="shared" si="9"/>
        <v>57</v>
      </c>
      <c r="K44">
        <f t="shared" si="10"/>
        <v>58</v>
      </c>
      <c r="L44">
        <f t="shared" si="11"/>
        <v>59</v>
      </c>
      <c r="M44">
        <f>'Data Input'!D44</f>
        <v>183.99971774399998</v>
      </c>
      <c r="N44">
        <f>'Data Input'!E44</f>
        <v>81.999874212000009</v>
      </c>
      <c r="O44">
        <f>'Data Input'!F44</f>
        <v>114</v>
      </c>
      <c r="P44">
        <f>'Data Input'!G44</f>
        <v>1</v>
      </c>
      <c r="Q44">
        <f>'Data Input'!H44</f>
        <v>0</v>
      </c>
      <c r="R44">
        <f>IF('Data Input'!I44&gt;100,1,0)</f>
        <v>0</v>
      </c>
      <c r="S44">
        <f t="shared" si="12"/>
        <v>3.912023005428146</v>
      </c>
      <c r="T44">
        <f t="shared" si="13"/>
        <v>15.303923994999064</v>
      </c>
      <c r="U44">
        <f t="shared" si="14"/>
        <v>5.2149342236078091</v>
      </c>
      <c r="V44">
        <f t="shared" si="15"/>
        <v>20.400942654548317</v>
      </c>
      <c r="W44">
        <f t="shared" si="16"/>
        <v>4.4067177132630766</v>
      </c>
      <c r="X44">
        <f t="shared" si="17"/>
        <v>17.239181072712867</v>
      </c>
      <c r="Y44">
        <f t="shared" si="18"/>
        <v>4.7361984483944957</v>
      </c>
      <c r="Z44">
        <f t="shared" si="19"/>
        <v>18.528117288392355</v>
      </c>
      <c r="AA44">
        <f t="shared" si="20"/>
        <v>0</v>
      </c>
      <c r="AB44">
        <f t="shared" si="21"/>
        <v>0</v>
      </c>
      <c r="AC44" s="3">
        <f t="shared" si="22"/>
        <v>-29.798999999999999</v>
      </c>
      <c r="AD44">
        <f t="shared" si="23"/>
        <v>4.8840000000000003</v>
      </c>
      <c r="AE44">
        <f t="shared" si="24"/>
        <v>13.54</v>
      </c>
      <c r="AF44">
        <f t="shared" si="25"/>
        <v>-3.1139999999999999</v>
      </c>
      <c r="AG44">
        <f t="shared" si="26"/>
        <v>-13.577999999999999</v>
      </c>
      <c r="AH44">
        <f t="shared" si="27"/>
        <v>3.149</v>
      </c>
      <c r="AI44">
        <f t="shared" si="28"/>
        <v>2.0190000000000001</v>
      </c>
      <c r="AJ44">
        <f t="shared" si="29"/>
        <v>0</v>
      </c>
      <c r="AK44">
        <f t="shared" si="30"/>
        <v>1.9570000000000001</v>
      </c>
      <c r="AL44">
        <f t="shared" si="31"/>
        <v>0</v>
      </c>
      <c r="AM44">
        <f t="shared" si="32"/>
        <v>7.5739999999999998</v>
      </c>
      <c r="AN44">
        <f t="shared" si="33"/>
        <v>-1.665</v>
      </c>
      <c r="AO44">
        <f t="shared" si="34"/>
        <v>0.66100000000000003</v>
      </c>
      <c r="AP44">
        <f t="shared" si="35"/>
        <v>-116.57437353875332</v>
      </c>
      <c r="AQ44">
        <f t="shared" si="36"/>
        <v>74.744364791575435</v>
      </c>
      <c r="AR44">
        <f t="shared" si="37"/>
        <v>70.610209387649732</v>
      </c>
      <c r="AS44">
        <f t="shared" si="38"/>
        <v>-63.528535426263453</v>
      </c>
      <c r="AT44">
        <f t="shared" si="39"/>
        <v>-59.83441311068605</v>
      </c>
      <c r="AU44">
        <f t="shared" si="40"/>
        <v>54.286181197972816</v>
      </c>
      <c r="AV44">
        <f t="shared" si="41"/>
        <v>9.5623846673084874</v>
      </c>
      <c r="AW44">
        <f t="shared" si="42"/>
        <v>0</v>
      </c>
      <c r="AX44">
        <f t="shared" si="43"/>
        <v>0</v>
      </c>
      <c r="AY44">
        <f t="shared" si="44"/>
        <v>0</v>
      </c>
      <c r="AZ44">
        <f t="shared" si="45"/>
        <v>0</v>
      </c>
      <c r="BA44">
        <f t="shared" si="46"/>
        <v>0</v>
      </c>
      <c r="BB44">
        <f t="shared" si="47"/>
        <v>0</v>
      </c>
      <c r="BC44">
        <f t="shared" si="48"/>
        <v>-30.734182031196355</v>
      </c>
      <c r="BD44">
        <f t="shared" si="49"/>
        <v>-29.18</v>
      </c>
      <c r="BE44">
        <f t="shared" si="50"/>
        <v>0.96650000000000003</v>
      </c>
      <c r="BF44">
        <f t="shared" si="51"/>
        <v>7.1760795281783363E-3</v>
      </c>
      <c r="BG44">
        <f>'Data Input'!J44</f>
        <v>33.1</v>
      </c>
      <c r="BH44">
        <f t="shared" si="52"/>
        <v>4</v>
      </c>
      <c r="BI44">
        <f t="shared" si="53"/>
        <v>1.39</v>
      </c>
      <c r="BJ44">
        <f>'Data Input'!K44</f>
        <v>0.91111111111111109</v>
      </c>
      <c r="BK44">
        <f>'Data Input'!L44</f>
        <v>3</v>
      </c>
      <c r="BL44">
        <f>'Data Input'!M44</f>
        <v>83</v>
      </c>
      <c r="BM44">
        <f t="shared" si="54"/>
        <v>4</v>
      </c>
      <c r="BN44">
        <f t="shared" si="55"/>
        <v>1.46</v>
      </c>
      <c r="BO44">
        <f t="shared" si="56"/>
        <v>9.9747505441678871E-3</v>
      </c>
      <c r="BP44">
        <f t="shared" si="57"/>
        <v>1.0477076111140371E-2</v>
      </c>
      <c r="BQ44">
        <f t="shared" si="58"/>
        <v>84.269051625634006</v>
      </c>
      <c r="BR44">
        <f t="shared" si="59"/>
        <v>88.512816815414141</v>
      </c>
      <c r="BS44">
        <f t="shared" si="60"/>
        <v>217378.60000000003</v>
      </c>
      <c r="BT44">
        <f t="shared" si="61"/>
        <v>193066.52000000002</v>
      </c>
      <c r="BU44">
        <f t="shared" si="62"/>
        <v>168754.44</v>
      </c>
      <c r="BV44">
        <f t="shared" si="63"/>
        <v>144442.35999999999</v>
      </c>
      <c r="BW44">
        <f t="shared" si="64"/>
        <v>120130.28</v>
      </c>
      <c r="BX44">
        <f t="shared" si="65"/>
        <v>95818.2</v>
      </c>
      <c r="BY44">
        <f t="shared" si="66"/>
        <v>76654.559999999998</v>
      </c>
      <c r="BZ44">
        <f t="shared" si="67"/>
        <v>57490.92</v>
      </c>
      <c r="CA44">
        <f t="shared" si="68"/>
        <v>38327.279999999999</v>
      </c>
      <c r="CB44">
        <f t="shared" si="69"/>
        <v>19163.64</v>
      </c>
      <c r="CC44">
        <f t="shared" si="70"/>
        <v>112.83705138877295</v>
      </c>
      <c r="CD44">
        <f t="shared" si="71"/>
        <v>118.51949282561763</v>
      </c>
      <c r="CE44">
        <f t="shared" si="72"/>
        <v>197.10610301440695</v>
      </c>
      <c r="CF44">
        <f t="shared" si="73"/>
        <v>207.03230964103176</v>
      </c>
    </row>
    <row r="45" spans="1:84" x14ac:dyDescent="0.25">
      <c r="A45" t="str">
        <f>IF('Data Input'!A45=0,"F","M")</f>
        <v>F</v>
      </c>
      <c r="B45" t="str">
        <f>'Data Input'!B45</f>
        <v>W</v>
      </c>
      <c r="C45">
        <f>'Data Input'!C45</f>
        <v>50</v>
      </c>
      <c r="D45">
        <f t="shared" si="3"/>
        <v>51</v>
      </c>
      <c r="E45">
        <f t="shared" si="4"/>
        <v>52</v>
      </c>
      <c r="F45">
        <f t="shared" si="5"/>
        <v>53</v>
      </c>
      <c r="G45">
        <f t="shared" si="6"/>
        <v>54</v>
      </c>
      <c r="H45">
        <f t="shared" si="7"/>
        <v>55</v>
      </c>
      <c r="I45">
        <f t="shared" si="8"/>
        <v>56</v>
      </c>
      <c r="J45">
        <f t="shared" si="9"/>
        <v>57</v>
      </c>
      <c r="K45">
        <f t="shared" si="10"/>
        <v>58</v>
      </c>
      <c r="L45">
        <f t="shared" si="11"/>
        <v>59</v>
      </c>
      <c r="M45">
        <f>'Data Input'!D45</f>
        <v>203.999687064</v>
      </c>
      <c r="N45">
        <f>'Data Input'!E45</f>
        <v>57.999911028</v>
      </c>
      <c r="O45">
        <f>'Data Input'!F45</f>
        <v>118</v>
      </c>
      <c r="P45">
        <f>'Data Input'!G45</f>
        <v>0</v>
      </c>
      <c r="Q45">
        <f>'Data Input'!H45</f>
        <v>0</v>
      </c>
      <c r="R45">
        <f>IF('Data Input'!I45&gt;100,1,0)</f>
        <v>0</v>
      </c>
      <c r="S45">
        <f t="shared" si="12"/>
        <v>3.912023005428146</v>
      </c>
      <c r="T45">
        <f t="shared" si="13"/>
        <v>15.303923994999064</v>
      </c>
      <c r="U45">
        <f t="shared" si="14"/>
        <v>5.3181184598430402</v>
      </c>
      <c r="V45">
        <f t="shared" si="15"/>
        <v>20.804601760498073</v>
      </c>
      <c r="W45">
        <f t="shared" si="16"/>
        <v>4.0604414765452423</v>
      </c>
      <c r="X45">
        <f t="shared" si="17"/>
        <v>15.884540468439617</v>
      </c>
      <c r="Y45">
        <f t="shared" si="18"/>
        <v>0</v>
      </c>
      <c r="Z45">
        <f t="shared" si="19"/>
        <v>0</v>
      </c>
      <c r="AA45">
        <f t="shared" si="20"/>
        <v>4.7706846244656651</v>
      </c>
      <c r="AB45">
        <f t="shared" si="21"/>
        <v>18.663028002552018</v>
      </c>
      <c r="AC45" s="3">
        <f t="shared" si="22"/>
        <v>-29.798999999999999</v>
      </c>
      <c r="AD45">
        <f t="shared" si="23"/>
        <v>4.8840000000000003</v>
      </c>
      <c r="AE45">
        <f t="shared" si="24"/>
        <v>13.54</v>
      </c>
      <c r="AF45">
        <f t="shared" si="25"/>
        <v>-3.1139999999999999</v>
      </c>
      <c r="AG45">
        <f t="shared" si="26"/>
        <v>-13.577999999999999</v>
      </c>
      <c r="AH45">
        <f t="shared" si="27"/>
        <v>3.149</v>
      </c>
      <c r="AI45">
        <f t="shared" si="28"/>
        <v>2.0190000000000001</v>
      </c>
      <c r="AJ45">
        <f t="shared" si="29"/>
        <v>0</v>
      </c>
      <c r="AK45">
        <f t="shared" si="30"/>
        <v>1.9570000000000001</v>
      </c>
      <c r="AL45">
        <f t="shared" si="31"/>
        <v>0</v>
      </c>
      <c r="AM45">
        <f t="shared" si="32"/>
        <v>7.5739999999999998</v>
      </c>
      <c r="AN45">
        <f t="shared" si="33"/>
        <v>-1.665</v>
      </c>
      <c r="AO45">
        <f t="shared" si="34"/>
        <v>0.66100000000000003</v>
      </c>
      <c r="AP45">
        <f t="shared" si="35"/>
        <v>-116.57437353875332</v>
      </c>
      <c r="AQ45">
        <f t="shared" si="36"/>
        <v>74.744364791575435</v>
      </c>
      <c r="AR45">
        <f t="shared" si="37"/>
        <v>72.007323946274767</v>
      </c>
      <c r="AS45">
        <f t="shared" si="38"/>
        <v>-64.785529882191</v>
      </c>
      <c r="AT45">
        <f t="shared" si="39"/>
        <v>-55.132674368531298</v>
      </c>
      <c r="AU45">
        <f t="shared" si="40"/>
        <v>50.020417935116356</v>
      </c>
      <c r="AV45">
        <f t="shared" si="41"/>
        <v>0</v>
      </c>
      <c r="AW45">
        <f t="shared" si="42"/>
        <v>0</v>
      </c>
      <c r="AX45">
        <f t="shared" si="43"/>
        <v>9.3362298100793062</v>
      </c>
      <c r="AY45">
        <f t="shared" si="44"/>
        <v>0</v>
      </c>
      <c r="AZ45">
        <f t="shared" si="45"/>
        <v>0</v>
      </c>
      <c r="BA45">
        <f t="shared" si="46"/>
        <v>0</v>
      </c>
      <c r="BB45">
        <f t="shared" si="47"/>
        <v>0</v>
      </c>
      <c r="BC45">
        <f t="shared" si="48"/>
        <v>-30.384241306429754</v>
      </c>
      <c r="BD45">
        <f t="shared" si="49"/>
        <v>-29.18</v>
      </c>
      <c r="BE45">
        <f t="shared" si="50"/>
        <v>0.96650000000000003</v>
      </c>
      <c r="BF45">
        <f t="shared" si="51"/>
        <v>1.0167408639135456E-2</v>
      </c>
      <c r="BG45">
        <f>'Data Input'!J45</f>
        <v>35.6</v>
      </c>
      <c r="BH45">
        <f t="shared" si="52"/>
        <v>4</v>
      </c>
      <c r="BI45">
        <f t="shared" si="53"/>
        <v>1.39</v>
      </c>
      <c r="BJ45">
        <f>'Data Input'!K45</f>
        <v>0.76086956521739135</v>
      </c>
      <c r="BK45">
        <f>'Data Input'!L45</f>
        <v>3</v>
      </c>
      <c r="BL45">
        <f>'Data Input'!M45</f>
        <v>79</v>
      </c>
      <c r="BM45">
        <f t="shared" si="54"/>
        <v>2</v>
      </c>
      <c r="BN45">
        <f t="shared" si="55"/>
        <v>1.1200000000000001</v>
      </c>
      <c r="BO45">
        <f t="shared" si="56"/>
        <v>1.4132698008398283E-2</v>
      </c>
      <c r="BP45">
        <f t="shared" si="57"/>
        <v>1.1387497675831712E-2</v>
      </c>
      <c r="BQ45">
        <f t="shared" si="58"/>
        <v>119.39637515802767</v>
      </c>
      <c r="BR45">
        <f t="shared" si="59"/>
        <v>96.204273508626642</v>
      </c>
      <c r="BS45">
        <f t="shared" si="60"/>
        <v>217378.60000000003</v>
      </c>
      <c r="BT45">
        <f t="shared" si="61"/>
        <v>193066.52000000002</v>
      </c>
      <c r="BU45">
        <f t="shared" si="62"/>
        <v>168754.44</v>
      </c>
      <c r="BV45">
        <f t="shared" si="63"/>
        <v>144442.35999999999</v>
      </c>
      <c r="BW45">
        <f t="shared" si="64"/>
        <v>120130.28</v>
      </c>
      <c r="BX45">
        <f t="shared" si="65"/>
        <v>95818.2</v>
      </c>
      <c r="BY45">
        <f t="shared" si="66"/>
        <v>76654.559999999998</v>
      </c>
      <c r="BZ45">
        <f t="shared" si="67"/>
        <v>57490.92</v>
      </c>
      <c r="CA45">
        <f t="shared" si="68"/>
        <v>38327.279999999999</v>
      </c>
      <c r="CB45">
        <f t="shared" si="69"/>
        <v>19163.64</v>
      </c>
      <c r="CC45">
        <f t="shared" si="70"/>
        <v>159.87286743406759</v>
      </c>
      <c r="CD45">
        <f t="shared" si="71"/>
        <v>128.81842555838543</v>
      </c>
      <c r="CE45">
        <f t="shared" si="72"/>
        <v>279.26924259209522</v>
      </c>
      <c r="CF45">
        <f t="shared" si="73"/>
        <v>225.02269906701207</v>
      </c>
    </row>
    <row r="46" spans="1:84" x14ac:dyDescent="0.25">
      <c r="A46" t="str">
        <f>IF('Data Input'!A46=0,"F","M")</f>
        <v>F</v>
      </c>
      <c r="B46" t="str">
        <f>'Data Input'!B46</f>
        <v>W</v>
      </c>
      <c r="C46">
        <f>'Data Input'!C46</f>
        <v>51</v>
      </c>
      <c r="D46">
        <f t="shared" si="3"/>
        <v>52</v>
      </c>
      <c r="E46">
        <f t="shared" si="4"/>
        <v>53</v>
      </c>
      <c r="F46">
        <f t="shared" si="5"/>
        <v>54</v>
      </c>
      <c r="G46">
        <f t="shared" si="6"/>
        <v>55</v>
      </c>
      <c r="H46">
        <f t="shared" si="7"/>
        <v>56</v>
      </c>
      <c r="I46">
        <f t="shared" si="8"/>
        <v>57</v>
      </c>
      <c r="J46">
        <f t="shared" si="9"/>
        <v>58</v>
      </c>
      <c r="K46">
        <f t="shared" si="10"/>
        <v>59</v>
      </c>
      <c r="L46">
        <f t="shared" si="11"/>
        <v>60</v>
      </c>
      <c r="M46">
        <f>'Data Input'!D46</f>
        <v>199.99969320000002</v>
      </c>
      <c r="N46">
        <f>'Data Input'!E46</f>
        <v>55.999914096000005</v>
      </c>
      <c r="O46">
        <f>'Data Input'!F46</f>
        <v>122</v>
      </c>
      <c r="P46">
        <f>'Data Input'!G46</f>
        <v>0</v>
      </c>
      <c r="Q46">
        <f>'Data Input'!H46</f>
        <v>0</v>
      </c>
      <c r="R46">
        <f>IF('Data Input'!I46&gt;100,1,0)</f>
        <v>0</v>
      </c>
      <c r="S46">
        <f t="shared" si="12"/>
        <v>3.9318256327243257</v>
      </c>
      <c r="T46">
        <f t="shared" si="13"/>
        <v>15.459252806148044</v>
      </c>
      <c r="U46">
        <f t="shared" si="14"/>
        <v>5.2983158325468604</v>
      </c>
      <c r="V46">
        <f t="shared" si="15"/>
        <v>20.832054000676873</v>
      </c>
      <c r="W46">
        <f t="shared" si="16"/>
        <v>4.0253501567339729</v>
      </c>
      <c r="X46">
        <f t="shared" si="17"/>
        <v>15.826974926937517</v>
      </c>
      <c r="Y46">
        <f t="shared" si="18"/>
        <v>0</v>
      </c>
      <c r="Z46">
        <f t="shared" si="19"/>
        <v>0</v>
      </c>
      <c r="AA46">
        <f t="shared" si="20"/>
        <v>4.8040210447332568</v>
      </c>
      <c r="AB46">
        <f t="shared" si="21"/>
        <v>18.888573083829314</v>
      </c>
      <c r="AC46" s="3">
        <f t="shared" si="22"/>
        <v>-29.798999999999999</v>
      </c>
      <c r="AD46">
        <f t="shared" si="23"/>
        <v>4.8840000000000003</v>
      </c>
      <c r="AE46">
        <f t="shared" si="24"/>
        <v>13.54</v>
      </c>
      <c r="AF46">
        <f t="shared" si="25"/>
        <v>-3.1139999999999999</v>
      </c>
      <c r="AG46">
        <f t="shared" si="26"/>
        <v>-13.577999999999999</v>
      </c>
      <c r="AH46">
        <f t="shared" si="27"/>
        <v>3.149</v>
      </c>
      <c r="AI46">
        <f t="shared" si="28"/>
        <v>2.0190000000000001</v>
      </c>
      <c r="AJ46">
        <f t="shared" si="29"/>
        <v>0</v>
      </c>
      <c r="AK46">
        <f t="shared" si="30"/>
        <v>1.9570000000000001</v>
      </c>
      <c r="AL46">
        <f t="shared" si="31"/>
        <v>0</v>
      </c>
      <c r="AM46">
        <f t="shared" si="32"/>
        <v>7.5739999999999998</v>
      </c>
      <c r="AN46">
        <f t="shared" si="33"/>
        <v>-1.665</v>
      </c>
      <c r="AO46">
        <f t="shared" si="34"/>
        <v>0.66100000000000003</v>
      </c>
      <c r="AP46">
        <f t="shared" si="35"/>
        <v>-117.16447202955219</v>
      </c>
      <c r="AQ46">
        <f t="shared" si="36"/>
        <v>75.502990705227049</v>
      </c>
      <c r="AR46">
        <f t="shared" si="37"/>
        <v>71.739196372684489</v>
      </c>
      <c r="AS46">
        <f t="shared" si="38"/>
        <v>-64.871016158107778</v>
      </c>
      <c r="AT46">
        <f t="shared" si="39"/>
        <v>-54.656204428133883</v>
      </c>
      <c r="AU46">
        <f t="shared" si="40"/>
        <v>49.839144044926243</v>
      </c>
      <c r="AV46">
        <f t="shared" si="41"/>
        <v>0</v>
      </c>
      <c r="AW46">
        <f t="shared" si="42"/>
        <v>0</v>
      </c>
      <c r="AX46">
        <f t="shared" si="43"/>
        <v>9.4014691845429841</v>
      </c>
      <c r="AY46">
        <f t="shared" si="44"/>
        <v>0</v>
      </c>
      <c r="AZ46">
        <f t="shared" si="45"/>
        <v>0</v>
      </c>
      <c r="BA46">
        <f t="shared" si="46"/>
        <v>0</v>
      </c>
      <c r="BB46">
        <f t="shared" si="47"/>
        <v>0</v>
      </c>
      <c r="BC46">
        <f t="shared" si="48"/>
        <v>-30.208892308413091</v>
      </c>
      <c r="BD46">
        <f t="shared" si="49"/>
        <v>-29.18</v>
      </c>
      <c r="BE46">
        <f t="shared" si="50"/>
        <v>0.96650000000000003</v>
      </c>
      <c r="BF46">
        <f t="shared" si="51"/>
        <v>1.2104276971219741E-2</v>
      </c>
      <c r="BG46">
        <f>'Data Input'!J46</f>
        <v>34</v>
      </c>
      <c r="BH46">
        <f t="shared" si="52"/>
        <v>4</v>
      </c>
      <c r="BI46">
        <f t="shared" si="53"/>
        <v>1.39</v>
      </c>
      <c r="BJ46">
        <f>'Data Input'!K46</f>
        <v>1.0392156862745099</v>
      </c>
      <c r="BK46">
        <f>'Data Input'!L46</f>
        <v>3</v>
      </c>
      <c r="BL46">
        <f>'Data Input'!M46</f>
        <v>73</v>
      </c>
      <c r="BM46">
        <f t="shared" si="54"/>
        <v>4</v>
      </c>
      <c r="BN46">
        <f t="shared" si="55"/>
        <v>1.46</v>
      </c>
      <c r="BO46">
        <f t="shared" si="56"/>
        <v>1.6824944989995438E-2</v>
      </c>
      <c r="BP46">
        <f t="shared" si="57"/>
        <v>1.767224437798082E-2</v>
      </c>
      <c r="BQ46">
        <f t="shared" si="58"/>
        <v>142.14111437497158</v>
      </c>
      <c r="BR46">
        <f t="shared" si="59"/>
        <v>149.29929999097735</v>
      </c>
      <c r="BS46">
        <f t="shared" si="60"/>
        <v>212230.16000000003</v>
      </c>
      <c r="BT46">
        <f t="shared" si="61"/>
        <v>187918.08000000002</v>
      </c>
      <c r="BU46">
        <f t="shared" si="62"/>
        <v>163606</v>
      </c>
      <c r="BV46">
        <f t="shared" si="63"/>
        <v>139293.91999999998</v>
      </c>
      <c r="BW46">
        <f t="shared" si="64"/>
        <v>114981.84</v>
      </c>
      <c r="BX46">
        <f t="shared" si="65"/>
        <v>95818.2</v>
      </c>
      <c r="BY46">
        <f t="shared" si="66"/>
        <v>76654.559999999998</v>
      </c>
      <c r="BZ46">
        <f t="shared" si="67"/>
        <v>57490.92</v>
      </c>
      <c r="CA46">
        <f t="shared" si="68"/>
        <v>38327.279999999999</v>
      </c>
      <c r="CB46">
        <f t="shared" si="69"/>
        <v>19163.64</v>
      </c>
      <c r="CC46">
        <f t="shared" si="70"/>
        <v>185.99717582287104</v>
      </c>
      <c r="CD46">
        <f t="shared" si="71"/>
        <v>195.36394007294371</v>
      </c>
      <c r="CE46">
        <f t="shared" si="72"/>
        <v>328.13829019784259</v>
      </c>
      <c r="CF46">
        <f t="shared" si="73"/>
        <v>344.66324006392108</v>
      </c>
    </row>
    <row r="47" spans="1:84" x14ac:dyDescent="0.25">
      <c r="A47" t="str">
        <f>IF('Data Input'!A47=0,"F","M")</f>
        <v>M</v>
      </c>
      <c r="B47" t="str">
        <f>'Data Input'!B47</f>
        <v>W</v>
      </c>
      <c r="C47">
        <f>'Data Input'!C47</f>
        <v>64</v>
      </c>
      <c r="D47">
        <f t="shared" si="3"/>
        <v>65</v>
      </c>
      <c r="E47">
        <f t="shared" si="4"/>
        <v>66</v>
      </c>
      <c r="F47">
        <f t="shared" si="5"/>
        <v>67</v>
      </c>
      <c r="G47">
        <f t="shared" si="6"/>
        <v>68</v>
      </c>
      <c r="H47">
        <f t="shared" si="7"/>
        <v>69</v>
      </c>
      <c r="I47">
        <f t="shared" si="8"/>
        <v>70</v>
      </c>
      <c r="J47">
        <f t="shared" si="9"/>
        <v>71</v>
      </c>
      <c r="K47">
        <f t="shared" si="10"/>
        <v>72</v>
      </c>
      <c r="L47">
        <f t="shared" si="11"/>
        <v>73</v>
      </c>
      <c r="M47">
        <f>'Data Input'!D47</f>
        <v>161.999751492</v>
      </c>
      <c r="N47">
        <f>'Data Input'!E47</f>
        <v>63.999901823999998</v>
      </c>
      <c r="O47">
        <f>'Data Input'!F47</f>
        <v>130</v>
      </c>
      <c r="P47">
        <f>'Data Input'!G47</f>
        <v>1</v>
      </c>
      <c r="Q47">
        <f>'Data Input'!H47</f>
        <v>0</v>
      </c>
      <c r="R47">
        <f>IF('Data Input'!I47&gt;100,1,0)</f>
        <v>1</v>
      </c>
      <c r="S47">
        <f t="shared" si="12"/>
        <v>4.1588830833596715</v>
      </c>
      <c r="T47">
        <f t="shared" si="13"/>
        <v>17.296308501055247</v>
      </c>
      <c r="U47">
        <f t="shared" si="14"/>
        <v>5.0875948012312078</v>
      </c>
      <c r="V47">
        <f t="shared" si="15"/>
        <v>21.15871195382908</v>
      </c>
      <c r="W47">
        <f t="shared" si="16"/>
        <v>4.1588815493584956</v>
      </c>
      <c r="X47">
        <f t="shared" si="17"/>
        <v>17.296302121323709</v>
      </c>
      <c r="Y47">
        <f t="shared" si="18"/>
        <v>4.8675344504555822</v>
      </c>
      <c r="Z47">
        <f t="shared" si="19"/>
        <v>20.243506683670137</v>
      </c>
      <c r="AA47">
        <f t="shared" si="20"/>
        <v>0</v>
      </c>
      <c r="AB47">
        <f t="shared" si="21"/>
        <v>0</v>
      </c>
      <c r="AC47" s="3">
        <f t="shared" si="22"/>
        <v>12.343999999999999</v>
      </c>
      <c r="AD47">
        <f t="shared" si="23"/>
        <v>0</v>
      </c>
      <c r="AE47">
        <f t="shared" si="24"/>
        <v>11.853</v>
      </c>
      <c r="AF47">
        <f t="shared" si="25"/>
        <v>-2.6640000000000001</v>
      </c>
      <c r="AG47">
        <f t="shared" si="26"/>
        <v>-7.99</v>
      </c>
      <c r="AH47">
        <f t="shared" si="27"/>
        <v>1.7689999999999999</v>
      </c>
      <c r="AI47">
        <f t="shared" si="28"/>
        <v>1.7689999999999999</v>
      </c>
      <c r="AJ47">
        <f t="shared" si="29"/>
        <v>0</v>
      </c>
      <c r="AK47">
        <f t="shared" si="30"/>
        <v>1.764</v>
      </c>
      <c r="AL47">
        <f t="shared" si="31"/>
        <v>0</v>
      </c>
      <c r="AM47">
        <f t="shared" si="32"/>
        <v>7.8369999999999997</v>
      </c>
      <c r="AN47">
        <f t="shared" si="33"/>
        <v>-1.7949999999999999</v>
      </c>
      <c r="AO47">
        <f t="shared" si="34"/>
        <v>0.65800000000000003</v>
      </c>
      <c r="AP47">
        <f t="shared" si="35"/>
        <v>51.337252780991783</v>
      </c>
      <c r="AQ47">
        <f t="shared" si="36"/>
        <v>0</v>
      </c>
      <c r="AR47">
        <f t="shared" si="37"/>
        <v>60.303261178993502</v>
      </c>
      <c r="AS47">
        <f t="shared" si="38"/>
        <v>-56.366808645000674</v>
      </c>
      <c r="AT47">
        <f t="shared" si="39"/>
        <v>-33.229463579374382</v>
      </c>
      <c r="AU47">
        <f t="shared" si="40"/>
        <v>30.597158452621638</v>
      </c>
      <c r="AV47">
        <f t="shared" si="41"/>
        <v>8.6106684428559248</v>
      </c>
      <c r="AW47">
        <f t="shared" si="42"/>
        <v>0</v>
      </c>
      <c r="AX47">
        <f t="shared" si="43"/>
        <v>0</v>
      </c>
      <c r="AY47">
        <f t="shared" si="44"/>
        <v>0</v>
      </c>
      <c r="AZ47">
        <f t="shared" si="45"/>
        <v>0</v>
      </c>
      <c r="BA47">
        <f t="shared" si="46"/>
        <v>0</v>
      </c>
      <c r="BB47">
        <f t="shared" si="47"/>
        <v>0.65800000000000003</v>
      </c>
      <c r="BC47">
        <f t="shared" si="48"/>
        <v>61.910068631087796</v>
      </c>
      <c r="BD47">
        <f t="shared" si="49"/>
        <v>61.18</v>
      </c>
      <c r="BE47">
        <f t="shared" si="50"/>
        <v>0.91439999999999999</v>
      </c>
      <c r="BF47">
        <f t="shared" si="51"/>
        <v>0.1694821263430486</v>
      </c>
      <c r="BG47">
        <f>'Data Input'!J47</f>
        <v>39</v>
      </c>
      <c r="BH47">
        <f t="shared" si="52"/>
        <v>4</v>
      </c>
      <c r="BI47">
        <f t="shared" si="53"/>
        <v>1.24</v>
      </c>
      <c r="BJ47">
        <f>'Data Input'!K47</f>
        <v>0.84615384615384615</v>
      </c>
      <c r="BK47">
        <f>'Data Input'!L47</f>
        <v>3</v>
      </c>
      <c r="BL47">
        <f>'Data Input'!M47</f>
        <v>74</v>
      </c>
      <c r="BM47">
        <f t="shared" si="54"/>
        <v>1</v>
      </c>
      <c r="BN47">
        <f t="shared" si="55"/>
        <v>1</v>
      </c>
      <c r="BO47">
        <f t="shared" si="56"/>
        <v>0.21015783666538027</v>
      </c>
      <c r="BP47">
        <f t="shared" si="57"/>
        <v>0.1694821263430486</v>
      </c>
      <c r="BQ47">
        <f t="shared" si="58"/>
        <v>1775.463106477504</v>
      </c>
      <c r="BR47">
        <f t="shared" si="59"/>
        <v>1431.8250858689548</v>
      </c>
      <c r="BS47">
        <f t="shared" si="60"/>
        <v>171042.64</v>
      </c>
      <c r="BT47">
        <f t="shared" si="61"/>
        <v>151879</v>
      </c>
      <c r="BU47">
        <f t="shared" si="62"/>
        <v>132715.35999999999</v>
      </c>
      <c r="BV47">
        <f t="shared" si="63"/>
        <v>116125.93999999999</v>
      </c>
      <c r="BW47">
        <f t="shared" si="64"/>
        <v>99536.51999999999</v>
      </c>
      <c r="BX47">
        <f t="shared" si="65"/>
        <v>82947.099999999991</v>
      </c>
      <c r="BY47">
        <f t="shared" si="66"/>
        <v>66357.679999999993</v>
      </c>
      <c r="BZ47">
        <f t="shared" si="67"/>
        <v>49768.259999999995</v>
      </c>
      <c r="CA47">
        <f t="shared" si="68"/>
        <v>33178.839999999997</v>
      </c>
      <c r="CB47">
        <f t="shared" si="69"/>
        <v>16589.419999999998</v>
      </c>
      <c r="CC47">
        <f t="shared" si="70"/>
        <v>1933.7479154923888</v>
      </c>
      <c r="CD47">
        <f t="shared" si="71"/>
        <v>1559.4741253970874</v>
      </c>
      <c r="CE47">
        <f t="shared" si="72"/>
        <v>3709.2110219698925</v>
      </c>
      <c r="CF47">
        <f t="shared" si="73"/>
        <v>2991.2992112660422</v>
      </c>
    </row>
    <row r="48" spans="1:84" x14ac:dyDescent="0.25">
      <c r="A48" t="str">
        <f>IF('Data Input'!A48=0,"F","M")</f>
        <v>F</v>
      </c>
      <c r="B48" t="str">
        <f>'Data Input'!B48</f>
        <v>W</v>
      </c>
      <c r="C48">
        <f>'Data Input'!C48</f>
        <v>55</v>
      </c>
      <c r="D48">
        <f t="shared" si="3"/>
        <v>56</v>
      </c>
      <c r="E48">
        <f t="shared" si="4"/>
        <v>57</v>
      </c>
      <c r="F48">
        <f t="shared" si="5"/>
        <v>58</v>
      </c>
      <c r="G48">
        <f t="shared" si="6"/>
        <v>59</v>
      </c>
      <c r="H48">
        <f t="shared" si="7"/>
        <v>60</v>
      </c>
      <c r="I48">
        <f t="shared" si="8"/>
        <v>61</v>
      </c>
      <c r="J48">
        <f t="shared" si="9"/>
        <v>62</v>
      </c>
      <c r="K48">
        <f t="shared" si="10"/>
        <v>63</v>
      </c>
      <c r="L48">
        <f t="shared" si="11"/>
        <v>64</v>
      </c>
      <c r="M48">
        <f>'Data Input'!D48</f>
        <v>238.99963337400001</v>
      </c>
      <c r="N48">
        <f>'Data Input'!E48</f>
        <v>78.999878813999999</v>
      </c>
      <c r="O48">
        <f>'Data Input'!F48</f>
        <v>130</v>
      </c>
      <c r="P48">
        <f>'Data Input'!G48</f>
        <v>0</v>
      </c>
      <c r="Q48">
        <f>'Data Input'!H48</f>
        <v>0</v>
      </c>
      <c r="R48">
        <f>IF('Data Input'!I48&gt;100,1,0)</f>
        <v>0</v>
      </c>
      <c r="S48">
        <f t="shared" si="12"/>
        <v>4.0073331852324712</v>
      </c>
      <c r="T48">
        <f t="shared" si="13"/>
        <v>16.058719257465423</v>
      </c>
      <c r="U48">
        <f t="shared" si="14"/>
        <v>5.4764620179303343</v>
      </c>
      <c r="V48">
        <f t="shared" si="15"/>
        <v>21.946007982117415</v>
      </c>
      <c r="W48">
        <f t="shared" si="16"/>
        <v>4.3694463184658447</v>
      </c>
      <c r="X48">
        <f t="shared" si="17"/>
        <v>17.509827233080028</v>
      </c>
      <c r="Y48">
        <f t="shared" si="18"/>
        <v>0</v>
      </c>
      <c r="Z48">
        <f t="shared" si="19"/>
        <v>0</v>
      </c>
      <c r="AA48">
        <f t="shared" si="20"/>
        <v>4.8675344504555822</v>
      </c>
      <c r="AB48">
        <f t="shared" si="21"/>
        <v>19.505832333572954</v>
      </c>
      <c r="AC48" s="3">
        <f t="shared" si="22"/>
        <v>-29.798999999999999</v>
      </c>
      <c r="AD48">
        <f t="shared" si="23"/>
        <v>4.8840000000000003</v>
      </c>
      <c r="AE48">
        <f t="shared" si="24"/>
        <v>13.54</v>
      </c>
      <c r="AF48">
        <f t="shared" si="25"/>
        <v>-3.1139999999999999</v>
      </c>
      <c r="AG48">
        <f t="shared" si="26"/>
        <v>-13.577999999999999</v>
      </c>
      <c r="AH48">
        <f t="shared" si="27"/>
        <v>3.149</v>
      </c>
      <c r="AI48">
        <f t="shared" si="28"/>
        <v>2.0190000000000001</v>
      </c>
      <c r="AJ48">
        <f t="shared" si="29"/>
        <v>0</v>
      </c>
      <c r="AK48">
        <f t="shared" si="30"/>
        <v>1.9570000000000001</v>
      </c>
      <c r="AL48">
        <f t="shared" si="31"/>
        <v>0</v>
      </c>
      <c r="AM48">
        <f t="shared" si="32"/>
        <v>7.5739999999999998</v>
      </c>
      <c r="AN48">
        <f t="shared" si="33"/>
        <v>-1.665</v>
      </c>
      <c r="AO48">
        <f t="shared" si="34"/>
        <v>0.66100000000000003</v>
      </c>
      <c r="AP48">
        <f t="shared" si="35"/>
        <v>-119.41452158674241</v>
      </c>
      <c r="AQ48">
        <f t="shared" si="36"/>
        <v>78.430784853461134</v>
      </c>
      <c r="AR48">
        <f t="shared" si="37"/>
        <v>74.151295722776723</v>
      </c>
      <c r="AS48">
        <f t="shared" si="38"/>
        <v>-68.339868856313629</v>
      </c>
      <c r="AT48">
        <f t="shared" si="39"/>
        <v>-59.328342112129235</v>
      </c>
      <c r="AU48">
        <f t="shared" si="40"/>
        <v>55.138445956969008</v>
      </c>
      <c r="AV48">
        <f t="shared" si="41"/>
        <v>0</v>
      </c>
      <c r="AW48">
        <f t="shared" si="42"/>
        <v>0</v>
      </c>
      <c r="AX48">
        <f t="shared" si="43"/>
        <v>9.5257649195415741</v>
      </c>
      <c r="AY48">
        <f t="shared" si="44"/>
        <v>0</v>
      </c>
      <c r="AZ48">
        <f t="shared" si="45"/>
        <v>0</v>
      </c>
      <c r="BA48">
        <f t="shared" si="46"/>
        <v>0</v>
      </c>
      <c r="BB48">
        <f t="shared" si="47"/>
        <v>0</v>
      </c>
      <c r="BC48">
        <f t="shared" si="48"/>
        <v>-29.836441102436837</v>
      </c>
      <c r="BD48">
        <f t="shared" si="49"/>
        <v>-29.18</v>
      </c>
      <c r="BE48">
        <f t="shared" si="50"/>
        <v>0.96650000000000003</v>
      </c>
      <c r="BF48">
        <f t="shared" si="51"/>
        <v>1.7518701732614161E-2</v>
      </c>
      <c r="BG48">
        <f>'Data Input'!J48</f>
        <v>17</v>
      </c>
      <c r="BH48">
        <f t="shared" si="52"/>
        <v>1</v>
      </c>
      <c r="BI48">
        <f t="shared" si="53"/>
        <v>1</v>
      </c>
      <c r="BJ48">
        <f>'Data Input'!K48</f>
        <v>0.80555555555555558</v>
      </c>
      <c r="BK48">
        <f>'Data Input'!L48</f>
        <v>3</v>
      </c>
      <c r="BL48">
        <f>'Data Input'!M48</f>
        <v>79</v>
      </c>
      <c r="BM48">
        <f t="shared" si="54"/>
        <v>3</v>
      </c>
      <c r="BN48">
        <f t="shared" si="55"/>
        <v>1.2</v>
      </c>
      <c r="BO48">
        <f t="shared" si="56"/>
        <v>1.7518701732614161E-2</v>
      </c>
      <c r="BP48">
        <f t="shared" si="57"/>
        <v>2.1022442079136994E-2</v>
      </c>
      <c r="BQ48">
        <f t="shared" si="58"/>
        <v>148.00213541008421</v>
      </c>
      <c r="BR48">
        <f t="shared" si="59"/>
        <v>177.60256249210104</v>
      </c>
      <c r="BS48">
        <f t="shared" si="60"/>
        <v>191636.40000000002</v>
      </c>
      <c r="BT48">
        <f t="shared" si="61"/>
        <v>172472.76</v>
      </c>
      <c r="BU48">
        <f t="shared" si="62"/>
        <v>153309.12</v>
      </c>
      <c r="BV48">
        <f t="shared" si="63"/>
        <v>134145.47999999998</v>
      </c>
      <c r="BW48">
        <f t="shared" si="64"/>
        <v>114981.84</v>
      </c>
      <c r="BX48">
        <f t="shared" si="65"/>
        <v>95818.2</v>
      </c>
      <c r="BY48">
        <f t="shared" si="66"/>
        <v>76654.559999999998</v>
      </c>
      <c r="BZ48">
        <f t="shared" si="67"/>
        <v>57490.92</v>
      </c>
      <c r="CA48">
        <f t="shared" si="68"/>
        <v>38327.279999999999</v>
      </c>
      <c r="CB48">
        <f t="shared" si="69"/>
        <v>19163.64</v>
      </c>
      <c r="CC48">
        <f t="shared" si="70"/>
        <v>184.64715129915672</v>
      </c>
      <c r="CD48">
        <f t="shared" si="71"/>
        <v>221.57658155898807</v>
      </c>
      <c r="CE48">
        <f t="shared" si="72"/>
        <v>332.64928670924093</v>
      </c>
      <c r="CF48">
        <f t="shared" si="73"/>
        <v>399.17914405108911</v>
      </c>
    </row>
    <row r="49" spans="1:84" x14ac:dyDescent="0.25">
      <c r="A49" t="str">
        <f>IF('Data Input'!A49=0,"F","M")</f>
        <v>F</v>
      </c>
      <c r="B49" t="str">
        <f>'Data Input'!B49</f>
        <v>W</v>
      </c>
      <c r="C49">
        <f>'Data Input'!C49</f>
        <v>62</v>
      </c>
      <c r="D49">
        <f t="shared" si="3"/>
        <v>63</v>
      </c>
      <c r="E49">
        <f t="shared" si="4"/>
        <v>64</v>
      </c>
      <c r="F49">
        <f t="shared" si="5"/>
        <v>65</v>
      </c>
      <c r="G49">
        <f t="shared" si="6"/>
        <v>66</v>
      </c>
      <c r="H49">
        <f t="shared" si="7"/>
        <v>67</v>
      </c>
      <c r="I49">
        <f t="shared" si="8"/>
        <v>68</v>
      </c>
      <c r="J49">
        <f t="shared" si="9"/>
        <v>69</v>
      </c>
      <c r="K49">
        <f t="shared" si="10"/>
        <v>70</v>
      </c>
      <c r="L49">
        <f t="shared" si="11"/>
        <v>71</v>
      </c>
      <c r="M49">
        <f>'Data Input'!D49</f>
        <v>201.99969013199998</v>
      </c>
      <c r="N49">
        <f>'Data Input'!E49</f>
        <v>54.999915629999997</v>
      </c>
      <c r="O49">
        <f>'Data Input'!F49</f>
        <v>108</v>
      </c>
      <c r="P49">
        <f>'Data Input'!G49</f>
        <v>0</v>
      </c>
      <c r="Q49">
        <f>'Data Input'!H49</f>
        <v>0</v>
      </c>
      <c r="R49">
        <f>IF('Data Input'!I49&gt;100,1,0)</f>
        <v>0</v>
      </c>
      <c r="S49">
        <f t="shared" si="12"/>
        <v>4.1271343850450917</v>
      </c>
      <c r="T49">
        <f t="shared" si="13"/>
        <v>17.033238232221528</v>
      </c>
      <c r="U49">
        <f t="shared" si="14"/>
        <v>5.3082661634000283</v>
      </c>
      <c r="V49">
        <f t="shared" si="15"/>
        <v>21.907927807939643</v>
      </c>
      <c r="W49">
        <f t="shared" si="16"/>
        <v>4.0073316512312944</v>
      </c>
      <c r="X49">
        <f t="shared" si="17"/>
        <v>16.538796250076199</v>
      </c>
      <c r="Y49">
        <f t="shared" si="18"/>
        <v>0</v>
      </c>
      <c r="Z49">
        <f t="shared" si="19"/>
        <v>0</v>
      </c>
      <c r="AA49">
        <f t="shared" si="20"/>
        <v>4.6821312271242199</v>
      </c>
      <c r="AB49">
        <f t="shared" si="21"/>
        <v>19.323784782757738</v>
      </c>
      <c r="AC49" s="3">
        <f t="shared" si="22"/>
        <v>-29.798999999999999</v>
      </c>
      <c r="AD49">
        <f t="shared" si="23"/>
        <v>4.8840000000000003</v>
      </c>
      <c r="AE49">
        <f t="shared" si="24"/>
        <v>13.54</v>
      </c>
      <c r="AF49">
        <f t="shared" si="25"/>
        <v>-3.1139999999999999</v>
      </c>
      <c r="AG49">
        <f t="shared" si="26"/>
        <v>-13.577999999999999</v>
      </c>
      <c r="AH49">
        <f t="shared" si="27"/>
        <v>3.149</v>
      </c>
      <c r="AI49">
        <f t="shared" si="28"/>
        <v>2.0190000000000001</v>
      </c>
      <c r="AJ49">
        <f t="shared" si="29"/>
        <v>0</v>
      </c>
      <c r="AK49">
        <f t="shared" si="30"/>
        <v>1.9570000000000001</v>
      </c>
      <c r="AL49">
        <f t="shared" si="31"/>
        <v>0</v>
      </c>
      <c r="AM49">
        <f t="shared" si="32"/>
        <v>7.5739999999999998</v>
      </c>
      <c r="AN49">
        <f t="shared" si="33"/>
        <v>-1.665</v>
      </c>
      <c r="AO49">
        <f t="shared" si="34"/>
        <v>0.66100000000000003</v>
      </c>
      <c r="AP49">
        <f t="shared" si="35"/>
        <v>-122.98447753995869</v>
      </c>
      <c r="AQ49">
        <f t="shared" si="36"/>
        <v>83.190335526169946</v>
      </c>
      <c r="AR49">
        <f t="shared" si="37"/>
        <v>71.873923852436377</v>
      </c>
      <c r="AS49">
        <f t="shared" si="38"/>
        <v>-68.221287193924042</v>
      </c>
      <c r="AT49">
        <f t="shared" si="39"/>
        <v>-54.411549160418517</v>
      </c>
      <c r="AU49">
        <f t="shared" si="40"/>
        <v>52.080669391489955</v>
      </c>
      <c r="AV49">
        <f t="shared" si="41"/>
        <v>0</v>
      </c>
      <c r="AW49">
        <f t="shared" si="42"/>
        <v>0</v>
      </c>
      <c r="AX49">
        <f t="shared" si="43"/>
        <v>9.1629308114820986</v>
      </c>
      <c r="AY49">
        <f t="shared" si="44"/>
        <v>0</v>
      </c>
      <c r="AZ49">
        <f t="shared" si="45"/>
        <v>0</v>
      </c>
      <c r="BA49">
        <f t="shared" si="46"/>
        <v>0</v>
      </c>
      <c r="BB49">
        <f t="shared" si="47"/>
        <v>0</v>
      </c>
      <c r="BC49">
        <f t="shared" si="48"/>
        <v>-29.30945431272287</v>
      </c>
      <c r="BD49">
        <f t="shared" si="49"/>
        <v>-29.18</v>
      </c>
      <c r="BE49">
        <f t="shared" si="50"/>
        <v>0.96650000000000003</v>
      </c>
      <c r="BF49">
        <f t="shared" si="51"/>
        <v>2.9492878059392491E-2</v>
      </c>
      <c r="BG49">
        <f>'Data Input'!J49</f>
        <v>25.7</v>
      </c>
      <c r="BH49">
        <f t="shared" si="52"/>
        <v>2</v>
      </c>
      <c r="BI49">
        <f t="shared" si="53"/>
        <v>0.96</v>
      </c>
      <c r="BJ49">
        <f>'Data Input'!K49</f>
        <v>0.84076433121019112</v>
      </c>
      <c r="BK49">
        <f>'Data Input'!L49</f>
        <v>3</v>
      </c>
      <c r="BL49">
        <f>'Data Input'!M49</f>
        <v>89</v>
      </c>
      <c r="BM49">
        <f t="shared" si="54"/>
        <v>4</v>
      </c>
      <c r="BN49">
        <f t="shared" si="55"/>
        <v>1.46</v>
      </c>
      <c r="BO49">
        <f t="shared" si="56"/>
        <v>2.831316293701679E-2</v>
      </c>
      <c r="BP49">
        <f t="shared" si="57"/>
        <v>4.3059601966713039E-2</v>
      </c>
      <c r="BQ49">
        <f t="shared" si="58"/>
        <v>239.19629655495243</v>
      </c>
      <c r="BR49">
        <f t="shared" si="59"/>
        <v>363.77770101065687</v>
      </c>
      <c r="BS49">
        <f t="shared" si="60"/>
        <v>176191.08000000002</v>
      </c>
      <c r="BT49">
        <f t="shared" si="61"/>
        <v>157027.44</v>
      </c>
      <c r="BU49">
        <f t="shared" si="62"/>
        <v>137863.79999999999</v>
      </c>
      <c r="BV49">
        <f t="shared" si="63"/>
        <v>118700.15999999999</v>
      </c>
      <c r="BW49">
        <f t="shared" si="64"/>
        <v>99536.51999999999</v>
      </c>
      <c r="BX49">
        <f t="shared" si="65"/>
        <v>82947.099999999991</v>
      </c>
      <c r="BY49">
        <f t="shared" si="66"/>
        <v>66357.679999999993</v>
      </c>
      <c r="BZ49">
        <f t="shared" si="67"/>
        <v>49768.259999999995</v>
      </c>
      <c r="CA49">
        <f t="shared" si="68"/>
        <v>33178.839999999997</v>
      </c>
      <c r="CB49">
        <f t="shared" si="69"/>
        <v>16589.419999999998</v>
      </c>
      <c r="CC49">
        <f t="shared" si="70"/>
        <v>265.62285434940554</v>
      </c>
      <c r="CD49">
        <f t="shared" si="71"/>
        <v>403.96809098972096</v>
      </c>
      <c r="CE49">
        <f t="shared" si="72"/>
        <v>504.81915090435797</v>
      </c>
      <c r="CF49">
        <f t="shared" si="73"/>
        <v>767.74579200037783</v>
      </c>
    </row>
    <row r="50" spans="1:84" x14ac:dyDescent="0.25">
      <c r="A50" t="str">
        <f>IF('Data Input'!A50=0,"F","M")</f>
        <v>M</v>
      </c>
      <c r="B50" t="str">
        <f>'Data Input'!B50</f>
        <v>W</v>
      </c>
      <c r="C50">
        <f>'Data Input'!C50</f>
        <v>64</v>
      </c>
      <c r="D50">
        <f t="shared" si="3"/>
        <v>65</v>
      </c>
      <c r="E50">
        <f t="shared" si="4"/>
        <v>66</v>
      </c>
      <c r="F50">
        <f t="shared" si="5"/>
        <v>67</v>
      </c>
      <c r="G50">
        <f t="shared" si="6"/>
        <v>68</v>
      </c>
      <c r="H50">
        <f t="shared" si="7"/>
        <v>69</v>
      </c>
      <c r="I50">
        <f t="shared" si="8"/>
        <v>70</v>
      </c>
      <c r="J50">
        <f t="shared" si="9"/>
        <v>71</v>
      </c>
      <c r="K50">
        <f t="shared" si="10"/>
        <v>72</v>
      </c>
      <c r="L50">
        <f t="shared" si="11"/>
        <v>73</v>
      </c>
      <c r="M50">
        <f>'Data Input'!D50</f>
        <v>147.999772968</v>
      </c>
      <c r="N50">
        <f>'Data Input'!E50</f>
        <v>69.999892620000011</v>
      </c>
      <c r="O50">
        <f>'Data Input'!F50</f>
        <v>108</v>
      </c>
      <c r="P50">
        <f>'Data Input'!G50</f>
        <v>0</v>
      </c>
      <c r="Q50">
        <f>'Data Input'!H50</f>
        <v>0</v>
      </c>
      <c r="R50">
        <f>IF('Data Input'!I50&gt;100,1,0)</f>
        <v>0</v>
      </c>
      <c r="S50">
        <f t="shared" si="12"/>
        <v>4.1588830833596715</v>
      </c>
      <c r="T50">
        <f t="shared" si="13"/>
        <v>17.296308501055247</v>
      </c>
      <c r="U50">
        <f t="shared" si="14"/>
        <v>4.9972107397629388</v>
      </c>
      <c r="V50">
        <f t="shared" si="15"/>
        <v>20.782815209583354</v>
      </c>
      <c r="W50">
        <f t="shared" si="16"/>
        <v>4.2484937080481826</v>
      </c>
      <c r="X50">
        <f t="shared" si="17"/>
        <v>17.668988612161591</v>
      </c>
      <c r="Y50">
        <f t="shared" si="18"/>
        <v>0</v>
      </c>
      <c r="Z50">
        <f t="shared" si="19"/>
        <v>0</v>
      </c>
      <c r="AA50">
        <f t="shared" si="20"/>
        <v>4.6821312271242199</v>
      </c>
      <c r="AB50">
        <f t="shared" si="21"/>
        <v>19.472436354556979</v>
      </c>
      <c r="AC50" s="3">
        <f t="shared" si="22"/>
        <v>12.343999999999999</v>
      </c>
      <c r="AD50">
        <f t="shared" si="23"/>
        <v>0</v>
      </c>
      <c r="AE50">
        <f t="shared" si="24"/>
        <v>11.853</v>
      </c>
      <c r="AF50">
        <f t="shared" si="25"/>
        <v>-2.6640000000000001</v>
      </c>
      <c r="AG50">
        <f t="shared" si="26"/>
        <v>-7.99</v>
      </c>
      <c r="AH50">
        <f t="shared" si="27"/>
        <v>1.7689999999999999</v>
      </c>
      <c r="AI50">
        <f t="shared" si="28"/>
        <v>1.7689999999999999</v>
      </c>
      <c r="AJ50">
        <f t="shared" si="29"/>
        <v>0</v>
      </c>
      <c r="AK50">
        <f t="shared" si="30"/>
        <v>1.764</v>
      </c>
      <c r="AL50">
        <f t="shared" si="31"/>
        <v>0</v>
      </c>
      <c r="AM50">
        <f t="shared" si="32"/>
        <v>7.8369999999999997</v>
      </c>
      <c r="AN50">
        <f t="shared" si="33"/>
        <v>-1.7949999999999999</v>
      </c>
      <c r="AO50">
        <f t="shared" si="34"/>
        <v>0.65800000000000003</v>
      </c>
      <c r="AP50">
        <f t="shared" si="35"/>
        <v>51.337252780991783</v>
      </c>
      <c r="AQ50">
        <f t="shared" si="36"/>
        <v>0</v>
      </c>
      <c r="AR50">
        <f t="shared" si="37"/>
        <v>59.231938898410114</v>
      </c>
      <c r="AS50">
        <f t="shared" si="38"/>
        <v>-55.36541971833006</v>
      </c>
      <c r="AT50">
        <f t="shared" si="39"/>
        <v>-33.94546472730498</v>
      </c>
      <c r="AU50">
        <f t="shared" si="40"/>
        <v>31.256440854913855</v>
      </c>
      <c r="AV50">
        <f t="shared" si="41"/>
        <v>0</v>
      </c>
      <c r="AW50">
        <f t="shared" si="42"/>
        <v>0</v>
      </c>
      <c r="AX50">
        <f t="shared" si="43"/>
        <v>8.2592794846471236</v>
      </c>
      <c r="AY50">
        <f t="shared" si="44"/>
        <v>0</v>
      </c>
      <c r="AZ50">
        <f t="shared" si="45"/>
        <v>0</v>
      </c>
      <c r="BA50">
        <f t="shared" si="46"/>
        <v>0</v>
      </c>
      <c r="BB50">
        <f t="shared" si="47"/>
        <v>0</v>
      </c>
      <c r="BC50">
        <f t="shared" si="48"/>
        <v>60.774027573327835</v>
      </c>
      <c r="BD50">
        <f t="shared" si="49"/>
        <v>61.18</v>
      </c>
      <c r="BE50">
        <f t="shared" si="50"/>
        <v>0.91439999999999999</v>
      </c>
      <c r="BF50">
        <f t="shared" si="51"/>
        <v>5.7884926356828292E-2</v>
      </c>
      <c r="BG50">
        <f>'Data Input'!J50</f>
        <v>23.2</v>
      </c>
      <c r="BH50">
        <f t="shared" si="52"/>
        <v>1</v>
      </c>
      <c r="BI50">
        <f t="shared" si="53"/>
        <v>1</v>
      </c>
      <c r="BJ50">
        <f>'Data Input'!K50</f>
        <v>1</v>
      </c>
      <c r="BK50">
        <f>'Data Input'!L50</f>
        <v>3</v>
      </c>
      <c r="BL50">
        <f>'Data Input'!M50</f>
        <v>86</v>
      </c>
      <c r="BM50">
        <f t="shared" si="54"/>
        <v>4</v>
      </c>
      <c r="BN50">
        <f t="shared" si="55"/>
        <v>1.26</v>
      </c>
      <c r="BO50">
        <f t="shared" si="56"/>
        <v>5.7884926356828292E-2</v>
      </c>
      <c r="BP50">
        <f t="shared" si="57"/>
        <v>7.293500720960365E-2</v>
      </c>
      <c r="BQ50">
        <f t="shared" si="58"/>
        <v>489.02554764756889</v>
      </c>
      <c r="BR50">
        <f t="shared" si="59"/>
        <v>616.17219003593664</v>
      </c>
      <c r="BS50">
        <f t="shared" si="60"/>
        <v>171042.64</v>
      </c>
      <c r="BT50">
        <f t="shared" si="61"/>
        <v>151879</v>
      </c>
      <c r="BU50">
        <f t="shared" si="62"/>
        <v>132715.35999999999</v>
      </c>
      <c r="BV50">
        <f t="shared" si="63"/>
        <v>116125.93999999999</v>
      </c>
      <c r="BW50">
        <f t="shared" si="64"/>
        <v>99536.51999999999</v>
      </c>
      <c r="BX50">
        <f t="shared" si="65"/>
        <v>82947.099999999991</v>
      </c>
      <c r="BY50">
        <f t="shared" si="66"/>
        <v>66357.679999999993</v>
      </c>
      <c r="BZ50">
        <f t="shared" si="67"/>
        <v>49768.259999999995</v>
      </c>
      <c r="CA50">
        <f t="shared" si="68"/>
        <v>33178.839999999997</v>
      </c>
      <c r="CB50">
        <f t="shared" si="69"/>
        <v>16589.419999999998</v>
      </c>
      <c r="CC50">
        <f t="shared" si="70"/>
        <v>532.62280130516024</v>
      </c>
      <c r="CD50">
        <f t="shared" si="71"/>
        <v>671.10472964450184</v>
      </c>
      <c r="CE50">
        <f t="shared" si="72"/>
        <v>1021.6483489527291</v>
      </c>
      <c r="CF50">
        <f t="shared" si="73"/>
        <v>1287.2769196804384</v>
      </c>
    </row>
    <row r="51" spans="1:84" x14ac:dyDescent="0.25">
      <c r="A51" t="str">
        <f>IF('Data Input'!A51=0,"F","M")</f>
        <v>M</v>
      </c>
      <c r="B51" t="str">
        <f>'Data Input'!B51</f>
        <v>W</v>
      </c>
      <c r="C51">
        <f>'Data Input'!C51</f>
        <v>27</v>
      </c>
      <c r="D51">
        <f t="shared" si="3"/>
        <v>28</v>
      </c>
      <c r="E51">
        <f t="shared" si="4"/>
        <v>29</v>
      </c>
      <c r="F51">
        <f t="shared" si="5"/>
        <v>30</v>
      </c>
      <c r="G51">
        <f t="shared" si="6"/>
        <v>31</v>
      </c>
      <c r="H51">
        <f t="shared" si="7"/>
        <v>32</v>
      </c>
      <c r="I51">
        <f t="shared" si="8"/>
        <v>33</v>
      </c>
      <c r="J51">
        <f t="shared" si="9"/>
        <v>34</v>
      </c>
      <c r="K51">
        <f t="shared" si="10"/>
        <v>35</v>
      </c>
      <c r="L51">
        <f t="shared" si="11"/>
        <v>36</v>
      </c>
      <c r="M51">
        <f>'Data Input'!D51</f>
        <v>221.999659452</v>
      </c>
      <c r="N51">
        <f>'Data Input'!E51</f>
        <v>66.999897222000001</v>
      </c>
      <c r="O51">
        <f>'Data Input'!F51</f>
        <v>118</v>
      </c>
      <c r="P51">
        <f>'Data Input'!G51</f>
        <v>0</v>
      </c>
      <c r="Q51">
        <f>'Data Input'!H51</f>
        <v>0</v>
      </c>
      <c r="R51">
        <f>IF('Data Input'!I51&gt;100,1,0)</f>
        <v>0</v>
      </c>
      <c r="S51">
        <f t="shared" si="12"/>
        <v>3.2958368660043291</v>
      </c>
      <c r="T51">
        <f t="shared" si="13"/>
        <v>10.862540647313239</v>
      </c>
      <c r="U51">
        <f t="shared" si="14"/>
        <v>5.4026758478711026</v>
      </c>
      <c r="V51">
        <f t="shared" si="15"/>
        <v>17.806338234484777</v>
      </c>
      <c r="W51">
        <f t="shared" si="16"/>
        <v>4.2046910853897899</v>
      </c>
      <c r="X51">
        <f t="shared" si="17"/>
        <v>13.857975889387426</v>
      </c>
      <c r="Y51">
        <f t="shared" si="18"/>
        <v>0</v>
      </c>
      <c r="Z51">
        <f t="shared" si="19"/>
        <v>0</v>
      </c>
      <c r="AA51">
        <f t="shared" si="20"/>
        <v>4.7706846244656651</v>
      </c>
      <c r="AB51">
        <f t="shared" si="21"/>
        <v>15.723398261393957</v>
      </c>
      <c r="AC51" s="3">
        <f t="shared" si="22"/>
        <v>12.343999999999999</v>
      </c>
      <c r="AD51">
        <f t="shared" si="23"/>
        <v>0</v>
      </c>
      <c r="AE51">
        <f t="shared" si="24"/>
        <v>11.853</v>
      </c>
      <c r="AF51">
        <f t="shared" si="25"/>
        <v>-2.6640000000000001</v>
      </c>
      <c r="AG51">
        <f t="shared" si="26"/>
        <v>-7.99</v>
      </c>
      <c r="AH51">
        <f t="shared" si="27"/>
        <v>1.7689999999999999</v>
      </c>
      <c r="AI51">
        <f t="shared" si="28"/>
        <v>1.7689999999999999</v>
      </c>
      <c r="AJ51">
        <f t="shared" si="29"/>
        <v>0</v>
      </c>
      <c r="AK51">
        <f t="shared" si="30"/>
        <v>1.764</v>
      </c>
      <c r="AL51">
        <f t="shared" si="31"/>
        <v>0</v>
      </c>
      <c r="AM51">
        <f t="shared" si="32"/>
        <v>7.8369999999999997</v>
      </c>
      <c r="AN51">
        <f t="shared" si="33"/>
        <v>-1.7949999999999999</v>
      </c>
      <c r="AO51">
        <f t="shared" si="34"/>
        <v>0.65800000000000003</v>
      </c>
      <c r="AP51">
        <f t="shared" si="35"/>
        <v>40.683810273957434</v>
      </c>
      <c r="AQ51">
        <f t="shared" si="36"/>
        <v>0</v>
      </c>
      <c r="AR51">
        <f t="shared" si="37"/>
        <v>64.037916824816179</v>
      </c>
      <c r="AS51">
        <f t="shared" si="38"/>
        <v>-47.436085056667444</v>
      </c>
      <c r="AT51">
        <f t="shared" si="39"/>
        <v>-33.595481772264421</v>
      </c>
      <c r="AU51">
        <f t="shared" si="40"/>
        <v>24.514759348326354</v>
      </c>
      <c r="AV51">
        <f t="shared" si="41"/>
        <v>0</v>
      </c>
      <c r="AW51">
        <f t="shared" si="42"/>
        <v>0</v>
      </c>
      <c r="AX51">
        <f t="shared" si="43"/>
        <v>8.415487677557433</v>
      </c>
      <c r="AY51">
        <f t="shared" si="44"/>
        <v>0</v>
      </c>
      <c r="AZ51">
        <f t="shared" si="45"/>
        <v>0</v>
      </c>
      <c r="BA51">
        <f t="shared" si="46"/>
        <v>0</v>
      </c>
      <c r="BB51">
        <f t="shared" si="47"/>
        <v>0</v>
      </c>
      <c r="BC51">
        <f t="shared" si="48"/>
        <v>56.620407295725542</v>
      </c>
      <c r="BD51">
        <f t="shared" si="49"/>
        <v>61.18</v>
      </c>
      <c r="BE51">
        <f t="shared" si="50"/>
        <v>0.91439999999999999</v>
      </c>
      <c r="BF51">
        <f t="shared" si="51"/>
        <v>9.361629324980969E-4</v>
      </c>
      <c r="BG51">
        <f>'Data Input'!J51</f>
        <v>33.4</v>
      </c>
      <c r="BH51">
        <f t="shared" si="52"/>
        <v>4</v>
      </c>
      <c r="BI51">
        <f t="shared" si="53"/>
        <v>1.24</v>
      </c>
      <c r="BJ51">
        <f>'Data Input'!K51</f>
        <v>0.93193717277486909</v>
      </c>
      <c r="BK51">
        <f>'Data Input'!L51</f>
        <v>3</v>
      </c>
      <c r="BL51">
        <f>'Data Input'!M51</f>
        <v>79</v>
      </c>
      <c r="BM51">
        <f t="shared" si="54"/>
        <v>3</v>
      </c>
      <c r="BN51">
        <f t="shared" si="55"/>
        <v>1.2</v>
      </c>
      <c r="BO51">
        <f t="shared" si="56"/>
        <v>1.1608420362976401E-3</v>
      </c>
      <c r="BP51">
        <f t="shared" si="57"/>
        <v>1.1233955189977162E-3</v>
      </c>
      <c r="BQ51">
        <f t="shared" si="58"/>
        <v>9.8070680617840473</v>
      </c>
      <c r="BR51">
        <f t="shared" si="59"/>
        <v>9.4907110275329494</v>
      </c>
      <c r="BS51">
        <f t="shared" si="60"/>
        <v>290600.88000000006</v>
      </c>
      <c r="BT51">
        <f t="shared" si="61"/>
        <v>261998.43000000005</v>
      </c>
      <c r="BU51">
        <f t="shared" si="62"/>
        <v>233395.98000000004</v>
      </c>
      <c r="BV51">
        <f t="shared" si="63"/>
        <v>204793.53000000003</v>
      </c>
      <c r="BW51">
        <f t="shared" si="64"/>
        <v>176191.08000000002</v>
      </c>
      <c r="BX51">
        <f t="shared" si="65"/>
        <v>147588.63</v>
      </c>
      <c r="BY51">
        <f t="shared" si="66"/>
        <v>118986.18</v>
      </c>
      <c r="BZ51">
        <f t="shared" si="67"/>
        <v>90383.73</v>
      </c>
      <c r="CA51">
        <f t="shared" si="68"/>
        <v>61781.279999999999</v>
      </c>
      <c r="CB51">
        <f t="shared" si="69"/>
        <v>30890.639999999999</v>
      </c>
      <c r="CC51">
        <f t="shared" si="70"/>
        <v>18.766292622022611</v>
      </c>
      <c r="CD51">
        <f t="shared" si="71"/>
        <v>18.160928343892849</v>
      </c>
      <c r="CE51">
        <f t="shared" si="72"/>
        <v>28.573360683806658</v>
      </c>
      <c r="CF51">
        <f t="shared" si="73"/>
        <v>27.651639371425798</v>
      </c>
    </row>
    <row r="52" spans="1:84" x14ac:dyDescent="0.25">
      <c r="A52" t="str">
        <f>IF('Data Input'!A52=0,"F","M")</f>
        <v>F</v>
      </c>
      <c r="B52" t="str">
        <f>'Data Input'!B52</f>
        <v>W</v>
      </c>
      <c r="C52">
        <f>'Data Input'!C52</f>
        <v>31</v>
      </c>
      <c r="D52">
        <f t="shared" si="3"/>
        <v>32</v>
      </c>
      <c r="E52">
        <f t="shared" si="4"/>
        <v>33</v>
      </c>
      <c r="F52">
        <f t="shared" si="5"/>
        <v>34</v>
      </c>
      <c r="G52">
        <f t="shared" si="6"/>
        <v>35</v>
      </c>
      <c r="H52">
        <f t="shared" si="7"/>
        <v>36</v>
      </c>
      <c r="I52">
        <f t="shared" si="8"/>
        <v>37</v>
      </c>
      <c r="J52">
        <f t="shared" si="9"/>
        <v>38</v>
      </c>
      <c r="K52">
        <f t="shared" si="10"/>
        <v>39</v>
      </c>
      <c r="L52">
        <f t="shared" si="11"/>
        <v>40</v>
      </c>
      <c r="M52">
        <f>'Data Input'!D52</f>
        <v>182.99971927800001</v>
      </c>
      <c r="N52">
        <f>'Data Input'!E52</f>
        <v>63.999901823999998</v>
      </c>
      <c r="O52">
        <f>'Data Input'!F52</f>
        <v>146</v>
      </c>
      <c r="P52">
        <f>'Data Input'!G52</f>
        <v>0</v>
      </c>
      <c r="Q52">
        <f>'Data Input'!H52</f>
        <v>0</v>
      </c>
      <c r="R52">
        <f>IF('Data Input'!I52&gt;100,1,0)</f>
        <v>1</v>
      </c>
      <c r="S52">
        <f t="shared" si="12"/>
        <v>3.4339872044851463</v>
      </c>
      <c r="T52">
        <f t="shared" si="13"/>
        <v>11.79226812056771</v>
      </c>
      <c r="U52">
        <f t="shared" si="14"/>
        <v>5.2094846188402446</v>
      </c>
      <c r="V52">
        <f t="shared" si="15"/>
        <v>17.889303523059578</v>
      </c>
      <c r="W52">
        <f t="shared" si="16"/>
        <v>4.1588815493584956</v>
      </c>
      <c r="X52">
        <f t="shared" si="17"/>
        <v>14.281546025466435</v>
      </c>
      <c r="Y52">
        <f t="shared" si="18"/>
        <v>0</v>
      </c>
      <c r="Z52">
        <f t="shared" si="19"/>
        <v>0</v>
      </c>
      <c r="AA52">
        <f t="shared" si="20"/>
        <v>4.9836066217083363</v>
      </c>
      <c r="AB52">
        <f t="shared" si="21"/>
        <v>17.113641371133873</v>
      </c>
      <c r="AC52" s="3">
        <f t="shared" si="22"/>
        <v>-29.798999999999999</v>
      </c>
      <c r="AD52">
        <f t="shared" si="23"/>
        <v>4.8840000000000003</v>
      </c>
      <c r="AE52">
        <f t="shared" si="24"/>
        <v>13.54</v>
      </c>
      <c r="AF52">
        <f t="shared" si="25"/>
        <v>-3.1139999999999999</v>
      </c>
      <c r="AG52">
        <f t="shared" si="26"/>
        <v>-13.577999999999999</v>
      </c>
      <c r="AH52">
        <f t="shared" si="27"/>
        <v>3.149</v>
      </c>
      <c r="AI52">
        <f t="shared" si="28"/>
        <v>2.0190000000000001</v>
      </c>
      <c r="AJ52">
        <f t="shared" si="29"/>
        <v>0</v>
      </c>
      <c r="AK52">
        <f t="shared" si="30"/>
        <v>1.9570000000000001</v>
      </c>
      <c r="AL52">
        <f t="shared" si="31"/>
        <v>0</v>
      </c>
      <c r="AM52">
        <f t="shared" si="32"/>
        <v>7.5739999999999998</v>
      </c>
      <c r="AN52">
        <f t="shared" si="33"/>
        <v>-1.665</v>
      </c>
      <c r="AO52">
        <f t="shared" si="34"/>
        <v>0.66100000000000003</v>
      </c>
      <c r="AP52">
        <f t="shared" si="35"/>
        <v>-102.32938470645287</v>
      </c>
      <c r="AQ52">
        <f t="shared" si="36"/>
        <v>57.593437500852701</v>
      </c>
      <c r="AR52">
        <f t="shared" si="37"/>
        <v>70.536421739096909</v>
      </c>
      <c r="AS52">
        <f t="shared" si="38"/>
        <v>-55.707291170807522</v>
      </c>
      <c r="AT52">
        <f t="shared" si="39"/>
        <v>-56.469293677189654</v>
      </c>
      <c r="AU52">
        <f t="shared" si="40"/>
        <v>44.972588434193803</v>
      </c>
      <c r="AV52">
        <f t="shared" si="41"/>
        <v>0</v>
      </c>
      <c r="AW52">
        <f t="shared" si="42"/>
        <v>0</v>
      </c>
      <c r="AX52">
        <f t="shared" si="43"/>
        <v>9.7529181586832152</v>
      </c>
      <c r="AY52">
        <f t="shared" si="44"/>
        <v>0</v>
      </c>
      <c r="AZ52">
        <f t="shared" si="45"/>
        <v>0</v>
      </c>
      <c r="BA52">
        <f t="shared" si="46"/>
        <v>0</v>
      </c>
      <c r="BB52">
        <f t="shared" si="47"/>
        <v>0.66100000000000003</v>
      </c>
      <c r="BC52">
        <f t="shared" si="48"/>
        <v>-30.989603721623418</v>
      </c>
      <c r="BD52">
        <f t="shared" si="49"/>
        <v>-29.18</v>
      </c>
      <c r="BE52">
        <f t="shared" si="50"/>
        <v>0.96650000000000003</v>
      </c>
      <c r="BF52">
        <f t="shared" si="51"/>
        <v>5.5630268019949414E-3</v>
      </c>
      <c r="BG52">
        <f>'Data Input'!J52</f>
        <v>51.8</v>
      </c>
      <c r="BH52">
        <f t="shared" si="52"/>
        <v>4</v>
      </c>
      <c r="BI52">
        <f t="shared" si="53"/>
        <v>1.39</v>
      </c>
      <c r="BJ52">
        <f>'Data Input'!K52</f>
        <v>0.87441860465116272</v>
      </c>
      <c r="BK52">
        <f>'Data Input'!L52</f>
        <v>3</v>
      </c>
      <c r="BL52">
        <f>'Data Input'!M52</f>
        <v>60</v>
      </c>
      <c r="BM52">
        <f t="shared" si="54"/>
        <v>4</v>
      </c>
      <c r="BN52">
        <f t="shared" si="55"/>
        <v>1.46</v>
      </c>
      <c r="BO52">
        <f t="shared" si="56"/>
        <v>7.7326072547729682E-3</v>
      </c>
      <c r="BP52">
        <f t="shared" si="57"/>
        <v>8.1220191309126135E-3</v>
      </c>
      <c r="BQ52">
        <f t="shared" si="58"/>
        <v>65.326894849937787</v>
      </c>
      <c r="BR52">
        <f t="shared" si="59"/>
        <v>68.616738475474222</v>
      </c>
      <c r="BS52">
        <f t="shared" si="60"/>
        <v>299753.64000000007</v>
      </c>
      <c r="BT52">
        <f t="shared" si="61"/>
        <v>271151.19000000006</v>
      </c>
      <c r="BU52">
        <f t="shared" si="62"/>
        <v>242548.74000000005</v>
      </c>
      <c r="BV52">
        <f t="shared" si="63"/>
        <v>213946.29000000004</v>
      </c>
      <c r="BW52">
        <f t="shared" si="64"/>
        <v>185343.84000000003</v>
      </c>
      <c r="BX52">
        <f t="shared" si="65"/>
        <v>154453.20000000001</v>
      </c>
      <c r="BY52">
        <f t="shared" si="66"/>
        <v>123562.56</v>
      </c>
      <c r="BZ52">
        <f t="shared" si="67"/>
        <v>92671.92</v>
      </c>
      <c r="CA52">
        <f t="shared" si="68"/>
        <v>61781.279999999999</v>
      </c>
      <c r="CB52">
        <f t="shared" si="69"/>
        <v>30890.639999999999</v>
      </c>
      <c r="CC52">
        <f t="shared" si="70"/>
        <v>129.60648537328913</v>
      </c>
      <c r="CD52">
        <f t="shared" si="71"/>
        <v>136.13343067985764</v>
      </c>
      <c r="CE52">
        <f t="shared" si="72"/>
        <v>194.93338022322692</v>
      </c>
      <c r="CF52">
        <f t="shared" si="73"/>
        <v>204.75016915533186</v>
      </c>
    </row>
    <row r="53" spans="1:84" x14ac:dyDescent="0.25">
      <c r="A53" t="str">
        <f>IF('Data Input'!A53=0,"F","M")</f>
        <v>F</v>
      </c>
      <c r="B53" t="str">
        <f>'Data Input'!B53</f>
        <v>W</v>
      </c>
      <c r="C53">
        <f>'Data Input'!C53</f>
        <v>42</v>
      </c>
      <c r="D53">
        <f t="shared" si="3"/>
        <v>43</v>
      </c>
      <c r="E53">
        <f t="shared" si="4"/>
        <v>44</v>
      </c>
      <c r="F53">
        <f t="shared" si="5"/>
        <v>45</v>
      </c>
      <c r="G53">
        <f t="shared" si="6"/>
        <v>46</v>
      </c>
      <c r="H53">
        <f t="shared" si="7"/>
        <v>47</v>
      </c>
      <c r="I53">
        <f t="shared" si="8"/>
        <v>48</v>
      </c>
      <c r="J53">
        <f t="shared" si="9"/>
        <v>49</v>
      </c>
      <c r="K53">
        <f t="shared" si="10"/>
        <v>50</v>
      </c>
      <c r="L53">
        <f t="shared" si="11"/>
        <v>51</v>
      </c>
      <c r="M53">
        <f>'Data Input'!D53</f>
        <v>177.99972694800002</v>
      </c>
      <c r="N53">
        <f>'Data Input'!E53</f>
        <v>51.999920232000008</v>
      </c>
      <c r="O53">
        <f>'Data Input'!F53</f>
        <v>104</v>
      </c>
      <c r="P53">
        <f>'Data Input'!G53</f>
        <v>0</v>
      </c>
      <c r="Q53">
        <f>'Data Input'!H53</f>
        <v>0</v>
      </c>
      <c r="R53">
        <f>IF('Data Input'!I53&gt;100,1,0)</f>
        <v>0</v>
      </c>
      <c r="S53">
        <f t="shared" si="12"/>
        <v>3.7376696182833684</v>
      </c>
      <c r="T53">
        <f t="shared" si="13"/>
        <v>13.97017417543854</v>
      </c>
      <c r="U53">
        <f t="shared" si="14"/>
        <v>5.1817820162909083</v>
      </c>
      <c r="V53">
        <f t="shared" si="15"/>
        <v>19.367789210857662</v>
      </c>
      <c r="W53">
        <f t="shared" si="16"/>
        <v>3.9512421845802508</v>
      </c>
      <c r="X53">
        <f t="shared" si="17"/>
        <v>14.76843786778521</v>
      </c>
      <c r="Y53">
        <f t="shared" si="18"/>
        <v>0</v>
      </c>
      <c r="Z53">
        <f t="shared" si="19"/>
        <v>0</v>
      </c>
      <c r="AA53">
        <f t="shared" si="20"/>
        <v>4.6443908991413725</v>
      </c>
      <c r="AB53">
        <f t="shared" si="21"/>
        <v>17.359198759152484</v>
      </c>
      <c r="AC53" s="3">
        <f t="shared" si="22"/>
        <v>-29.798999999999999</v>
      </c>
      <c r="AD53">
        <f t="shared" si="23"/>
        <v>4.8840000000000003</v>
      </c>
      <c r="AE53">
        <f t="shared" si="24"/>
        <v>13.54</v>
      </c>
      <c r="AF53">
        <f t="shared" si="25"/>
        <v>-3.1139999999999999</v>
      </c>
      <c r="AG53">
        <f t="shared" si="26"/>
        <v>-13.577999999999999</v>
      </c>
      <c r="AH53">
        <f t="shared" si="27"/>
        <v>3.149</v>
      </c>
      <c r="AI53">
        <f t="shared" si="28"/>
        <v>2.0190000000000001</v>
      </c>
      <c r="AJ53">
        <f t="shared" si="29"/>
        <v>0</v>
      </c>
      <c r="AK53">
        <f t="shared" si="30"/>
        <v>1.9570000000000001</v>
      </c>
      <c r="AL53">
        <f t="shared" si="31"/>
        <v>0</v>
      </c>
      <c r="AM53">
        <f t="shared" si="32"/>
        <v>7.5739999999999998</v>
      </c>
      <c r="AN53">
        <f t="shared" si="33"/>
        <v>-1.665</v>
      </c>
      <c r="AO53">
        <f t="shared" si="34"/>
        <v>0.66100000000000003</v>
      </c>
      <c r="AP53">
        <f t="shared" si="35"/>
        <v>-111.3788169552261</v>
      </c>
      <c r="AQ53">
        <f t="shared" si="36"/>
        <v>68.230330672841831</v>
      </c>
      <c r="AR53">
        <f t="shared" si="37"/>
        <v>70.16132850057889</v>
      </c>
      <c r="AS53">
        <f t="shared" si="38"/>
        <v>-60.311295602610755</v>
      </c>
      <c r="AT53">
        <f t="shared" si="39"/>
        <v>-53.649966382230645</v>
      </c>
      <c r="AU53">
        <f t="shared" si="40"/>
        <v>46.505810845655624</v>
      </c>
      <c r="AV53">
        <f t="shared" si="41"/>
        <v>0</v>
      </c>
      <c r="AW53">
        <f t="shared" si="42"/>
        <v>0</v>
      </c>
      <c r="AX53">
        <f t="shared" si="43"/>
        <v>9.089072989619666</v>
      </c>
      <c r="AY53">
        <f t="shared" si="44"/>
        <v>0</v>
      </c>
      <c r="AZ53">
        <f t="shared" si="45"/>
        <v>0</v>
      </c>
      <c r="BA53">
        <f t="shared" si="46"/>
        <v>0</v>
      </c>
      <c r="BB53">
        <f t="shared" si="47"/>
        <v>0</v>
      </c>
      <c r="BC53">
        <f t="shared" si="48"/>
        <v>-31.353535931371489</v>
      </c>
      <c r="BD53">
        <f t="shared" si="49"/>
        <v>-29.18</v>
      </c>
      <c r="BE53">
        <f t="shared" si="50"/>
        <v>0.96650000000000003</v>
      </c>
      <c r="BF53">
        <f t="shared" si="51"/>
        <v>3.8692487663215536E-3</v>
      </c>
      <c r="BG53">
        <f>'Data Input'!J53</f>
        <v>28.8</v>
      </c>
      <c r="BH53">
        <f t="shared" si="52"/>
        <v>3</v>
      </c>
      <c r="BI53">
        <f t="shared" si="53"/>
        <v>1.08</v>
      </c>
      <c r="BJ53">
        <f>'Data Input'!K53</f>
        <v>0.74999999999999989</v>
      </c>
      <c r="BK53">
        <f>'Data Input'!L53</f>
        <v>3</v>
      </c>
      <c r="BL53">
        <f>'Data Input'!M53</f>
        <v>92</v>
      </c>
      <c r="BM53">
        <f t="shared" si="54"/>
        <v>2</v>
      </c>
      <c r="BN53">
        <f t="shared" si="55"/>
        <v>1.1200000000000001</v>
      </c>
      <c r="BO53">
        <f t="shared" si="56"/>
        <v>4.1787886676272782E-3</v>
      </c>
      <c r="BP53">
        <f t="shared" si="57"/>
        <v>4.3335586182801401E-3</v>
      </c>
      <c r="BQ53">
        <f t="shared" si="58"/>
        <v>35.303394947635141</v>
      </c>
      <c r="BR53">
        <f t="shared" si="59"/>
        <v>36.610928093843846</v>
      </c>
      <c r="BS53">
        <f t="shared" si="60"/>
        <v>262856.48000000004</v>
      </c>
      <c r="BT53">
        <f t="shared" si="61"/>
        <v>231965.84000000003</v>
      </c>
      <c r="BU53">
        <f t="shared" si="62"/>
        <v>201075.20000000001</v>
      </c>
      <c r="BV53">
        <f t="shared" si="63"/>
        <v>170184.56</v>
      </c>
      <c r="BW53">
        <f t="shared" si="64"/>
        <v>145872.48000000001</v>
      </c>
      <c r="BX53">
        <f t="shared" si="65"/>
        <v>121560.40000000001</v>
      </c>
      <c r="BY53">
        <f t="shared" si="66"/>
        <v>97248.320000000007</v>
      </c>
      <c r="BZ53">
        <f t="shared" si="67"/>
        <v>72936.240000000005</v>
      </c>
      <c r="CA53">
        <f t="shared" si="68"/>
        <v>48624.160000000003</v>
      </c>
      <c r="CB53">
        <f t="shared" si="69"/>
        <v>24312.080000000002</v>
      </c>
      <c r="CC53">
        <f t="shared" si="70"/>
        <v>57.52669913338466</v>
      </c>
      <c r="CD53">
        <f t="shared" si="71"/>
        <v>59.657317619806307</v>
      </c>
      <c r="CE53">
        <f t="shared" si="72"/>
        <v>92.830094081019809</v>
      </c>
      <c r="CF53">
        <f t="shared" si="73"/>
        <v>96.268245713650145</v>
      </c>
    </row>
    <row r="54" spans="1:84" x14ac:dyDescent="0.25">
      <c r="A54" t="str">
        <f>IF('Data Input'!A54=0,"F","M")</f>
        <v>F</v>
      </c>
      <c r="B54" t="str">
        <f>'Data Input'!B54</f>
        <v>W</v>
      </c>
      <c r="C54">
        <f>'Data Input'!C54</f>
        <v>74</v>
      </c>
      <c r="D54">
        <f t="shared" si="3"/>
        <v>75</v>
      </c>
      <c r="E54">
        <f t="shared" si="4"/>
        <v>76</v>
      </c>
      <c r="F54">
        <f t="shared" si="5"/>
        <v>77</v>
      </c>
      <c r="G54">
        <f t="shared" si="6"/>
        <v>78</v>
      </c>
      <c r="H54">
        <f t="shared" si="7"/>
        <v>79</v>
      </c>
      <c r="I54">
        <f t="shared" si="8"/>
        <v>80</v>
      </c>
      <c r="J54">
        <f t="shared" si="9"/>
        <v>81</v>
      </c>
      <c r="K54">
        <f t="shared" si="10"/>
        <v>82</v>
      </c>
      <c r="L54">
        <f t="shared" si="11"/>
        <v>83</v>
      </c>
      <c r="M54">
        <f>'Data Input'!D54</f>
        <v>182.99971927800001</v>
      </c>
      <c r="N54">
        <f>'Data Input'!E54</f>
        <v>55.999914096000005</v>
      </c>
      <c r="O54">
        <f>'Data Input'!F54</f>
        <v>116</v>
      </c>
      <c r="P54">
        <f>'Data Input'!G54</f>
        <v>0</v>
      </c>
      <c r="Q54">
        <f>'Data Input'!H54</f>
        <v>0</v>
      </c>
      <c r="R54">
        <f>IF('Data Input'!I54&gt;100,1,0)</f>
        <v>0</v>
      </c>
      <c r="S54">
        <f t="shared" si="12"/>
        <v>4.3040650932041702</v>
      </c>
      <c r="T54">
        <f t="shared" si="13"/>
        <v>18.524976326538621</v>
      </c>
      <c r="U54">
        <f t="shared" si="14"/>
        <v>5.2094846188402446</v>
      </c>
      <c r="V54">
        <f t="shared" si="15"/>
        <v>22.42196090153433</v>
      </c>
      <c r="W54">
        <f t="shared" si="16"/>
        <v>4.0253501567339729</v>
      </c>
      <c r="X54">
        <f t="shared" si="17"/>
        <v>17.325369097522628</v>
      </c>
      <c r="Y54">
        <f t="shared" si="18"/>
        <v>0</v>
      </c>
      <c r="Z54">
        <f t="shared" si="19"/>
        <v>0</v>
      </c>
      <c r="AA54">
        <f t="shared" si="20"/>
        <v>4.7535901911063645</v>
      </c>
      <c r="AB54">
        <f t="shared" si="21"/>
        <v>20.459761608938646</v>
      </c>
      <c r="AC54" s="3">
        <f t="shared" si="22"/>
        <v>-29.798999999999999</v>
      </c>
      <c r="AD54">
        <f t="shared" si="23"/>
        <v>4.8840000000000003</v>
      </c>
      <c r="AE54">
        <f t="shared" si="24"/>
        <v>13.54</v>
      </c>
      <c r="AF54">
        <f t="shared" si="25"/>
        <v>-3.1139999999999999</v>
      </c>
      <c r="AG54">
        <f t="shared" si="26"/>
        <v>-13.577999999999999</v>
      </c>
      <c r="AH54">
        <f t="shared" si="27"/>
        <v>3.149</v>
      </c>
      <c r="AI54">
        <f t="shared" si="28"/>
        <v>2.0190000000000001</v>
      </c>
      <c r="AJ54">
        <f t="shared" si="29"/>
        <v>0</v>
      </c>
      <c r="AK54">
        <f t="shared" si="30"/>
        <v>1.9570000000000001</v>
      </c>
      <c r="AL54">
        <f t="shared" si="31"/>
        <v>0</v>
      </c>
      <c r="AM54">
        <f t="shared" si="32"/>
        <v>7.5739999999999998</v>
      </c>
      <c r="AN54">
        <f t="shared" si="33"/>
        <v>-1.665</v>
      </c>
      <c r="AO54">
        <f t="shared" si="34"/>
        <v>0.66100000000000003</v>
      </c>
      <c r="AP54">
        <f t="shared" si="35"/>
        <v>-128.25683571239105</v>
      </c>
      <c r="AQ54">
        <f t="shared" si="36"/>
        <v>90.47598437881463</v>
      </c>
      <c r="AR54">
        <f t="shared" si="37"/>
        <v>70.536421739096909</v>
      </c>
      <c r="AS54">
        <f t="shared" si="38"/>
        <v>-69.821986247377907</v>
      </c>
      <c r="AT54">
        <f t="shared" si="39"/>
        <v>-54.656204428133883</v>
      </c>
      <c r="AU54">
        <f t="shared" si="40"/>
        <v>54.557587288098759</v>
      </c>
      <c r="AV54">
        <f t="shared" si="41"/>
        <v>0</v>
      </c>
      <c r="AW54">
        <f t="shared" si="42"/>
        <v>0</v>
      </c>
      <c r="AX54">
        <f t="shared" si="43"/>
        <v>9.3027760039951559</v>
      </c>
      <c r="AY54">
        <f t="shared" si="44"/>
        <v>0</v>
      </c>
      <c r="AZ54">
        <f t="shared" si="45"/>
        <v>0</v>
      </c>
      <c r="BA54">
        <f t="shared" si="46"/>
        <v>0</v>
      </c>
      <c r="BB54">
        <f t="shared" si="47"/>
        <v>0</v>
      </c>
      <c r="BC54">
        <f t="shared" si="48"/>
        <v>-27.862256977897381</v>
      </c>
      <c r="BD54">
        <f t="shared" si="49"/>
        <v>-29.18</v>
      </c>
      <c r="BE54">
        <f t="shared" si="50"/>
        <v>0.96650000000000003</v>
      </c>
      <c r="BF54">
        <f t="shared" si="51"/>
        <v>0.1195003126404286</v>
      </c>
      <c r="BG54">
        <f>'Data Input'!J54</f>
        <v>22.2</v>
      </c>
      <c r="BH54">
        <f t="shared" si="52"/>
        <v>1</v>
      </c>
      <c r="BI54">
        <f t="shared" si="53"/>
        <v>1</v>
      </c>
      <c r="BJ54">
        <f>'Data Input'!K54</f>
        <v>0.71052631578947367</v>
      </c>
      <c r="BK54">
        <f>'Data Input'!L54</f>
        <v>3</v>
      </c>
      <c r="BL54">
        <f>'Data Input'!M54</f>
        <v>92</v>
      </c>
      <c r="BM54">
        <f t="shared" si="54"/>
        <v>1</v>
      </c>
      <c r="BN54">
        <f t="shared" si="55"/>
        <v>1</v>
      </c>
      <c r="BO54">
        <f t="shared" si="56"/>
        <v>0.1195003126404286</v>
      </c>
      <c r="BP54">
        <f t="shared" si="57"/>
        <v>0.1195003126404286</v>
      </c>
      <c r="BQ54">
        <f t="shared" si="58"/>
        <v>1009.5669030102803</v>
      </c>
      <c r="BR54">
        <f t="shared" si="59"/>
        <v>1009.5669030102803</v>
      </c>
      <c r="BS54">
        <f t="shared" si="60"/>
        <v>165894.19999999995</v>
      </c>
      <c r="BT54">
        <f t="shared" si="61"/>
        <v>149304.77999999997</v>
      </c>
      <c r="BU54">
        <f t="shared" si="62"/>
        <v>132715.35999999999</v>
      </c>
      <c r="BV54">
        <f t="shared" si="63"/>
        <v>116125.93999999999</v>
      </c>
      <c r="BW54">
        <f t="shared" si="64"/>
        <v>99536.51999999999</v>
      </c>
      <c r="BX54">
        <f t="shared" si="65"/>
        <v>82947.099999999991</v>
      </c>
      <c r="BY54">
        <f t="shared" si="66"/>
        <v>66357.679999999993</v>
      </c>
      <c r="BZ54">
        <f t="shared" si="67"/>
        <v>49768.259999999995</v>
      </c>
      <c r="CA54">
        <f t="shared" si="68"/>
        <v>33178.839999999997</v>
      </c>
      <c r="CB54">
        <f t="shared" si="69"/>
        <v>16589.419999999998</v>
      </c>
      <c r="CC54">
        <f t="shared" si="70"/>
        <v>1090.3424820878583</v>
      </c>
      <c r="CD54">
        <f t="shared" si="71"/>
        <v>1090.3424820878583</v>
      </c>
      <c r="CE54">
        <f t="shared" si="72"/>
        <v>2099.9093850981385</v>
      </c>
      <c r="CF54">
        <f t="shared" si="73"/>
        <v>2099.9093850981385</v>
      </c>
    </row>
    <row r="55" spans="1:84" x14ac:dyDescent="0.25">
      <c r="A55" t="str">
        <f>IF('Data Input'!A55=0,"F","M")</f>
        <v>F</v>
      </c>
      <c r="B55" t="str">
        <f>'Data Input'!B55</f>
        <v>W</v>
      </c>
      <c r="C55">
        <f>'Data Input'!C55</f>
        <v>59</v>
      </c>
      <c r="D55">
        <f t="shared" si="3"/>
        <v>60</v>
      </c>
      <c r="E55">
        <f t="shared" si="4"/>
        <v>61</v>
      </c>
      <c r="F55">
        <f t="shared" si="5"/>
        <v>62</v>
      </c>
      <c r="G55">
        <f t="shared" si="6"/>
        <v>63</v>
      </c>
      <c r="H55">
        <f t="shared" si="7"/>
        <v>64</v>
      </c>
      <c r="I55">
        <f t="shared" si="8"/>
        <v>65</v>
      </c>
      <c r="J55">
        <f t="shared" si="9"/>
        <v>66</v>
      </c>
      <c r="K55">
        <f t="shared" si="10"/>
        <v>67</v>
      </c>
      <c r="L55">
        <f t="shared" si="11"/>
        <v>68</v>
      </c>
      <c r="M55">
        <f>'Data Input'!D55</f>
        <v>115.999822056</v>
      </c>
      <c r="N55">
        <f>'Data Input'!E55</f>
        <v>55.999914096000005</v>
      </c>
      <c r="O55">
        <f>'Data Input'!F55</f>
        <v>110</v>
      </c>
      <c r="P55">
        <f>'Data Input'!G55</f>
        <v>1</v>
      </c>
      <c r="Q55">
        <f>'Data Input'!H55</f>
        <v>0</v>
      </c>
      <c r="R55">
        <f>IF('Data Input'!I55&gt;100,1,0)</f>
        <v>0</v>
      </c>
      <c r="S55">
        <f t="shared" si="12"/>
        <v>4.0775374439057197</v>
      </c>
      <c r="T55">
        <f t="shared" si="13"/>
        <v>16.626311606453189</v>
      </c>
      <c r="U55">
        <f t="shared" si="14"/>
        <v>4.7535886571051877</v>
      </c>
      <c r="V55">
        <f t="shared" si="15"/>
        <v>19.382935742271911</v>
      </c>
      <c r="W55">
        <f t="shared" si="16"/>
        <v>4.0253501567339729</v>
      </c>
      <c r="X55">
        <f t="shared" si="17"/>
        <v>16.413515988914533</v>
      </c>
      <c r="Y55">
        <f t="shared" si="18"/>
        <v>4.7004803657924166</v>
      </c>
      <c r="Z55">
        <f t="shared" si="19"/>
        <v>19.166384695862234</v>
      </c>
      <c r="AA55">
        <f t="shared" si="20"/>
        <v>0</v>
      </c>
      <c r="AB55">
        <f t="shared" si="21"/>
        <v>0</v>
      </c>
      <c r="AC55" s="3">
        <f t="shared" si="22"/>
        <v>-29.798999999999999</v>
      </c>
      <c r="AD55">
        <f t="shared" si="23"/>
        <v>4.8840000000000003</v>
      </c>
      <c r="AE55">
        <f t="shared" si="24"/>
        <v>13.54</v>
      </c>
      <c r="AF55">
        <f t="shared" si="25"/>
        <v>-3.1139999999999999</v>
      </c>
      <c r="AG55">
        <f t="shared" si="26"/>
        <v>-13.577999999999999</v>
      </c>
      <c r="AH55">
        <f t="shared" si="27"/>
        <v>3.149</v>
      </c>
      <c r="AI55">
        <f t="shared" si="28"/>
        <v>2.0190000000000001</v>
      </c>
      <c r="AJ55">
        <f t="shared" si="29"/>
        <v>0</v>
      </c>
      <c r="AK55">
        <f t="shared" si="30"/>
        <v>1.9570000000000001</v>
      </c>
      <c r="AL55">
        <f t="shared" si="31"/>
        <v>0</v>
      </c>
      <c r="AM55">
        <f t="shared" si="32"/>
        <v>7.5739999999999998</v>
      </c>
      <c r="AN55">
        <f t="shared" si="33"/>
        <v>-1.665</v>
      </c>
      <c r="AO55">
        <f t="shared" si="34"/>
        <v>0.66100000000000003</v>
      </c>
      <c r="AP55">
        <f t="shared" si="35"/>
        <v>-121.50653829094654</v>
      </c>
      <c r="AQ55">
        <f t="shared" si="36"/>
        <v>81.202905885917389</v>
      </c>
      <c r="AR55">
        <f t="shared" si="37"/>
        <v>64.363590417204236</v>
      </c>
      <c r="AS55">
        <f t="shared" si="38"/>
        <v>-60.35846190143473</v>
      </c>
      <c r="AT55">
        <f t="shared" si="39"/>
        <v>-54.656204428133883</v>
      </c>
      <c r="AU55">
        <f t="shared" si="40"/>
        <v>51.686161849091867</v>
      </c>
      <c r="AV55">
        <f t="shared" si="41"/>
        <v>9.490269858534889</v>
      </c>
      <c r="AW55">
        <f t="shared" si="42"/>
        <v>0</v>
      </c>
      <c r="AX55">
        <f t="shared" si="43"/>
        <v>0</v>
      </c>
      <c r="AY55">
        <f t="shared" si="44"/>
        <v>0</v>
      </c>
      <c r="AZ55">
        <f t="shared" si="45"/>
        <v>0</v>
      </c>
      <c r="BA55">
        <f t="shared" si="46"/>
        <v>0</v>
      </c>
      <c r="BB55">
        <f t="shared" si="47"/>
        <v>0</v>
      </c>
      <c r="BC55">
        <f t="shared" si="48"/>
        <v>-29.77827660976677</v>
      </c>
      <c r="BD55">
        <f t="shared" si="49"/>
        <v>-29.18</v>
      </c>
      <c r="BE55">
        <f t="shared" si="50"/>
        <v>0.96650000000000003</v>
      </c>
      <c r="BF55">
        <f t="shared" si="51"/>
        <v>1.8558090471265554E-2</v>
      </c>
      <c r="BG55">
        <f>'Data Input'!J55</f>
        <v>36.9</v>
      </c>
      <c r="BH55">
        <f t="shared" si="52"/>
        <v>4</v>
      </c>
      <c r="BI55">
        <f t="shared" si="53"/>
        <v>1.39</v>
      </c>
      <c r="BJ55">
        <f>'Data Input'!K55</f>
        <v>0.91666666666666674</v>
      </c>
      <c r="BK55">
        <f>'Data Input'!L55</f>
        <v>3</v>
      </c>
      <c r="BL55">
        <f>'Data Input'!M55</f>
        <v>75</v>
      </c>
      <c r="BM55">
        <f t="shared" si="54"/>
        <v>4</v>
      </c>
      <c r="BN55">
        <f t="shared" si="55"/>
        <v>1.46</v>
      </c>
      <c r="BO55">
        <f t="shared" si="56"/>
        <v>2.5795745755059118E-2</v>
      </c>
      <c r="BP55">
        <f t="shared" si="57"/>
        <v>2.7094812088047707E-2</v>
      </c>
      <c r="BQ55">
        <f t="shared" si="58"/>
        <v>217.92856083261054</v>
      </c>
      <c r="BR55">
        <f t="shared" si="59"/>
        <v>228.90338044288586</v>
      </c>
      <c r="BS55">
        <f t="shared" si="60"/>
        <v>183913.74</v>
      </c>
      <c r="BT55">
        <f t="shared" si="61"/>
        <v>164750.09999999998</v>
      </c>
      <c r="BU55">
        <f t="shared" si="62"/>
        <v>145586.46</v>
      </c>
      <c r="BV55">
        <f t="shared" si="63"/>
        <v>126422.81999999999</v>
      </c>
      <c r="BW55">
        <f t="shared" si="64"/>
        <v>107259.18</v>
      </c>
      <c r="BX55">
        <f t="shared" si="65"/>
        <v>88095.54</v>
      </c>
      <c r="BY55">
        <f t="shared" si="66"/>
        <v>68931.899999999994</v>
      </c>
      <c r="BZ55">
        <f t="shared" si="67"/>
        <v>49768.259999999995</v>
      </c>
      <c r="CA55">
        <f t="shared" si="68"/>
        <v>33178.839999999997</v>
      </c>
      <c r="CB55">
        <f t="shared" si="69"/>
        <v>16589.419999999998</v>
      </c>
      <c r="CC55">
        <f t="shared" si="70"/>
        <v>253.95815219766578</v>
      </c>
      <c r="CD55">
        <f t="shared" si="71"/>
        <v>266.74741166085761</v>
      </c>
      <c r="CE55">
        <f t="shared" si="72"/>
        <v>471.88671303027633</v>
      </c>
      <c r="CF55">
        <f t="shared" si="73"/>
        <v>495.65079210374347</v>
      </c>
    </row>
    <row r="56" spans="1:84" x14ac:dyDescent="0.25">
      <c r="A56" t="str">
        <f>IF('Data Input'!A56=0,"F","M")</f>
        <v>F</v>
      </c>
      <c r="B56" t="str">
        <f>'Data Input'!B56</f>
        <v>W</v>
      </c>
      <c r="C56">
        <f>'Data Input'!C56</f>
        <v>52</v>
      </c>
      <c r="D56">
        <f t="shared" si="3"/>
        <v>53</v>
      </c>
      <c r="E56">
        <f t="shared" si="4"/>
        <v>54</v>
      </c>
      <c r="F56">
        <f t="shared" si="5"/>
        <v>55</v>
      </c>
      <c r="G56">
        <f t="shared" si="6"/>
        <v>56</v>
      </c>
      <c r="H56">
        <f t="shared" si="7"/>
        <v>57</v>
      </c>
      <c r="I56">
        <f t="shared" si="8"/>
        <v>58</v>
      </c>
      <c r="J56">
        <f t="shared" si="9"/>
        <v>59</v>
      </c>
      <c r="K56">
        <f t="shared" si="10"/>
        <v>60</v>
      </c>
      <c r="L56">
        <f t="shared" si="11"/>
        <v>61</v>
      </c>
      <c r="M56">
        <f>'Data Input'!D56</f>
        <v>259.99960116</v>
      </c>
      <c r="N56">
        <f>'Data Input'!E56</f>
        <v>72.999888018000007</v>
      </c>
      <c r="O56">
        <f>'Data Input'!F56</f>
        <v>100</v>
      </c>
      <c r="P56">
        <f>'Data Input'!G56</f>
        <v>0</v>
      </c>
      <c r="Q56">
        <f>'Data Input'!H56</f>
        <v>0</v>
      </c>
      <c r="R56">
        <f>IF('Data Input'!I56&gt;100,1,0)</f>
        <v>0</v>
      </c>
      <c r="S56">
        <f t="shared" si="12"/>
        <v>3.9512437185814275</v>
      </c>
      <c r="T56">
        <f t="shared" si="13"/>
        <v>15.612326923629187</v>
      </c>
      <c r="U56">
        <f t="shared" si="14"/>
        <v>5.5606800970143508</v>
      </c>
      <c r="V56">
        <f t="shared" si="15"/>
        <v>21.971602304368716</v>
      </c>
      <c r="W56">
        <f t="shared" si="16"/>
        <v>4.2904579071472151</v>
      </c>
      <c r="X56">
        <f t="shared" si="17"/>
        <v>16.95264485545345</v>
      </c>
      <c r="Y56">
        <f t="shared" si="18"/>
        <v>0</v>
      </c>
      <c r="Z56">
        <f t="shared" si="19"/>
        <v>0</v>
      </c>
      <c r="AA56">
        <f t="shared" si="20"/>
        <v>4.6051701859880918</v>
      </c>
      <c r="AB56">
        <f t="shared" si="21"/>
        <v>18.196149770383911</v>
      </c>
      <c r="AC56" s="3">
        <f t="shared" si="22"/>
        <v>-29.798999999999999</v>
      </c>
      <c r="AD56">
        <f t="shared" si="23"/>
        <v>4.8840000000000003</v>
      </c>
      <c r="AE56">
        <f t="shared" si="24"/>
        <v>13.54</v>
      </c>
      <c r="AF56">
        <f t="shared" si="25"/>
        <v>-3.1139999999999999</v>
      </c>
      <c r="AG56">
        <f t="shared" si="26"/>
        <v>-13.577999999999999</v>
      </c>
      <c r="AH56">
        <f t="shared" si="27"/>
        <v>3.149</v>
      </c>
      <c r="AI56">
        <f t="shared" si="28"/>
        <v>2.0190000000000001</v>
      </c>
      <c r="AJ56">
        <f t="shared" si="29"/>
        <v>0</v>
      </c>
      <c r="AK56">
        <f t="shared" si="30"/>
        <v>1.9570000000000001</v>
      </c>
      <c r="AL56">
        <f t="shared" si="31"/>
        <v>0</v>
      </c>
      <c r="AM56">
        <f t="shared" si="32"/>
        <v>7.5739999999999998</v>
      </c>
      <c r="AN56">
        <f t="shared" si="33"/>
        <v>-1.665</v>
      </c>
      <c r="AO56">
        <f t="shared" si="34"/>
        <v>0.66100000000000003</v>
      </c>
      <c r="AP56">
        <f t="shared" si="35"/>
        <v>-117.74311157000795</v>
      </c>
      <c r="AQ56">
        <f t="shared" si="36"/>
        <v>76.250604695004952</v>
      </c>
      <c r="AR56">
        <f t="shared" si="37"/>
        <v>75.291608513574303</v>
      </c>
      <c r="AS56">
        <f t="shared" si="38"/>
        <v>-68.419569575804175</v>
      </c>
      <c r="AT56">
        <f t="shared" si="39"/>
        <v>-58.255837463244887</v>
      </c>
      <c r="AU56">
        <f t="shared" si="40"/>
        <v>53.383878649822911</v>
      </c>
      <c r="AV56">
        <f t="shared" si="41"/>
        <v>0</v>
      </c>
      <c r="AW56">
        <f t="shared" si="42"/>
        <v>0</v>
      </c>
      <c r="AX56">
        <f t="shared" si="43"/>
        <v>9.0123180539786958</v>
      </c>
      <c r="AY56">
        <f t="shared" si="44"/>
        <v>0</v>
      </c>
      <c r="AZ56">
        <f t="shared" si="45"/>
        <v>0</v>
      </c>
      <c r="BA56">
        <f t="shared" si="46"/>
        <v>0</v>
      </c>
      <c r="BB56">
        <f t="shared" si="47"/>
        <v>0</v>
      </c>
      <c r="BC56">
        <f t="shared" si="48"/>
        <v>-30.480108696676155</v>
      </c>
      <c r="BD56">
        <f t="shared" si="49"/>
        <v>-29.18</v>
      </c>
      <c r="BE56">
        <f t="shared" si="50"/>
        <v>0.96650000000000003</v>
      </c>
      <c r="BF56">
        <f t="shared" si="51"/>
        <v>9.2422589583218695E-3</v>
      </c>
      <c r="BG56">
        <f>'Data Input'!J56</f>
        <v>24.5</v>
      </c>
      <c r="BH56">
        <f t="shared" si="52"/>
        <v>2</v>
      </c>
      <c r="BI56">
        <f t="shared" si="53"/>
        <v>0.96</v>
      </c>
      <c r="BJ56">
        <f>'Data Input'!K56</f>
        <v>0.91463414634146345</v>
      </c>
      <c r="BK56">
        <f>'Data Input'!L56</f>
        <v>3</v>
      </c>
      <c r="BL56">
        <f>'Data Input'!M56</f>
        <v>71</v>
      </c>
      <c r="BM56">
        <f t="shared" si="54"/>
        <v>4</v>
      </c>
      <c r="BN56">
        <f t="shared" si="55"/>
        <v>1.46</v>
      </c>
      <c r="BO56">
        <f t="shared" si="56"/>
        <v>8.8725685999889951E-3</v>
      </c>
      <c r="BP56">
        <f t="shared" si="57"/>
        <v>1.349369807914993E-2</v>
      </c>
      <c r="BQ56">
        <f t="shared" si="58"/>
        <v>74.957557895180926</v>
      </c>
      <c r="BR56">
        <f t="shared" si="59"/>
        <v>113.99795263225433</v>
      </c>
      <c r="BS56">
        <f t="shared" si="60"/>
        <v>207081.72000000003</v>
      </c>
      <c r="BT56">
        <f t="shared" si="61"/>
        <v>182769.64</v>
      </c>
      <c r="BU56">
        <f t="shared" si="62"/>
        <v>158457.56</v>
      </c>
      <c r="BV56">
        <f t="shared" si="63"/>
        <v>134145.47999999998</v>
      </c>
      <c r="BW56">
        <f t="shared" si="64"/>
        <v>114981.84</v>
      </c>
      <c r="BX56">
        <f t="shared" si="65"/>
        <v>95818.2</v>
      </c>
      <c r="BY56">
        <f t="shared" si="66"/>
        <v>76654.559999999998</v>
      </c>
      <c r="BZ56">
        <f t="shared" si="67"/>
        <v>57490.92</v>
      </c>
      <c r="CA56">
        <f t="shared" si="68"/>
        <v>38327.279999999999</v>
      </c>
      <c r="CB56">
        <f t="shared" si="69"/>
        <v>19163.64</v>
      </c>
      <c r="CC56">
        <f t="shared" si="70"/>
        <v>96.257684013996837</v>
      </c>
      <c r="CD56">
        <f t="shared" si="71"/>
        <v>146.39189443795351</v>
      </c>
      <c r="CE56">
        <f t="shared" si="72"/>
        <v>171.21524190917776</v>
      </c>
      <c r="CF56">
        <f t="shared" si="73"/>
        <v>260.38984707020785</v>
      </c>
    </row>
    <row r="57" spans="1:84" x14ac:dyDescent="0.25">
      <c r="A57" t="str">
        <f>IF('Data Input'!A57=0,"F","M")</f>
        <v>F</v>
      </c>
      <c r="B57" t="str">
        <f>'Data Input'!B57</f>
        <v>W</v>
      </c>
      <c r="C57">
        <f>'Data Input'!C57</f>
        <v>55</v>
      </c>
      <c r="D57">
        <f t="shared" si="3"/>
        <v>56</v>
      </c>
      <c r="E57">
        <f t="shared" si="4"/>
        <v>57</v>
      </c>
      <c r="F57">
        <f t="shared" si="5"/>
        <v>58</v>
      </c>
      <c r="G57">
        <f t="shared" si="6"/>
        <v>59</v>
      </c>
      <c r="H57">
        <f t="shared" si="7"/>
        <v>60</v>
      </c>
      <c r="I57">
        <f t="shared" si="8"/>
        <v>61</v>
      </c>
      <c r="J57">
        <f t="shared" si="9"/>
        <v>62</v>
      </c>
      <c r="K57">
        <f t="shared" si="10"/>
        <v>63</v>
      </c>
      <c r="L57">
        <f t="shared" si="11"/>
        <v>64</v>
      </c>
      <c r="M57">
        <f>'Data Input'!D57</f>
        <v>187.99971160800001</v>
      </c>
      <c r="N57">
        <f>'Data Input'!E57</f>
        <v>60.999906426000003</v>
      </c>
      <c r="O57">
        <f>'Data Input'!F57</f>
        <v>120</v>
      </c>
      <c r="P57">
        <f>'Data Input'!G57</f>
        <v>0</v>
      </c>
      <c r="Q57">
        <f>'Data Input'!H57</f>
        <v>0</v>
      </c>
      <c r="R57">
        <f>IF('Data Input'!I57&gt;100,1,0)</f>
        <v>0</v>
      </c>
      <c r="S57">
        <f t="shared" si="12"/>
        <v>4.0073331852324712</v>
      </c>
      <c r="T57">
        <f t="shared" si="13"/>
        <v>16.058719257465423</v>
      </c>
      <c r="U57">
        <f t="shared" si="14"/>
        <v>5.2364404288287725</v>
      </c>
      <c r="V57">
        <f t="shared" si="15"/>
        <v>20.984161502938491</v>
      </c>
      <c r="W57">
        <f t="shared" si="16"/>
        <v>4.1108723301721346</v>
      </c>
      <c r="X57">
        <f t="shared" si="17"/>
        <v>16.473635108952731</v>
      </c>
      <c r="Y57">
        <f t="shared" si="18"/>
        <v>0</v>
      </c>
      <c r="Z57">
        <f t="shared" si="19"/>
        <v>0</v>
      </c>
      <c r="AA57">
        <f t="shared" si="20"/>
        <v>4.7874917427820458</v>
      </c>
      <c r="AB57">
        <f t="shared" si="21"/>
        <v>19.185074534876929</v>
      </c>
      <c r="AC57" s="3">
        <f t="shared" si="22"/>
        <v>-29.798999999999999</v>
      </c>
      <c r="AD57">
        <f t="shared" si="23"/>
        <v>4.8840000000000003</v>
      </c>
      <c r="AE57">
        <f t="shared" si="24"/>
        <v>13.54</v>
      </c>
      <c r="AF57">
        <f t="shared" si="25"/>
        <v>-3.1139999999999999</v>
      </c>
      <c r="AG57">
        <f t="shared" si="26"/>
        <v>-13.577999999999999</v>
      </c>
      <c r="AH57">
        <f t="shared" si="27"/>
        <v>3.149</v>
      </c>
      <c r="AI57">
        <f t="shared" si="28"/>
        <v>2.0190000000000001</v>
      </c>
      <c r="AJ57">
        <f t="shared" si="29"/>
        <v>0</v>
      </c>
      <c r="AK57">
        <f t="shared" si="30"/>
        <v>1.9570000000000001</v>
      </c>
      <c r="AL57">
        <f t="shared" si="31"/>
        <v>0</v>
      </c>
      <c r="AM57">
        <f t="shared" si="32"/>
        <v>7.5739999999999998</v>
      </c>
      <c r="AN57">
        <f t="shared" si="33"/>
        <v>-1.665</v>
      </c>
      <c r="AO57">
        <f t="shared" si="34"/>
        <v>0.66100000000000003</v>
      </c>
      <c r="AP57">
        <f t="shared" si="35"/>
        <v>-119.41452158674241</v>
      </c>
      <c r="AQ57">
        <f t="shared" si="36"/>
        <v>78.430784853461134</v>
      </c>
      <c r="AR57">
        <f t="shared" si="37"/>
        <v>70.901403406341572</v>
      </c>
      <c r="AS57">
        <f t="shared" si="38"/>
        <v>-65.344678920150457</v>
      </c>
      <c r="AT57">
        <f t="shared" si="39"/>
        <v>-55.817424499077241</v>
      </c>
      <c r="AU57">
        <f t="shared" si="40"/>
        <v>51.87547695809215</v>
      </c>
      <c r="AV57">
        <f t="shared" si="41"/>
        <v>0</v>
      </c>
      <c r="AW57">
        <f t="shared" si="42"/>
        <v>0</v>
      </c>
      <c r="AX57">
        <f t="shared" si="43"/>
        <v>9.3691213406244636</v>
      </c>
      <c r="AY57">
        <f t="shared" si="44"/>
        <v>0</v>
      </c>
      <c r="AZ57">
        <f t="shared" si="45"/>
        <v>0</v>
      </c>
      <c r="BA57">
        <f t="shared" si="46"/>
        <v>0</v>
      </c>
      <c r="BB57">
        <f t="shared" si="47"/>
        <v>0</v>
      </c>
      <c r="BC57">
        <f t="shared" si="48"/>
        <v>-29.999838447450781</v>
      </c>
      <c r="BD57">
        <f t="shared" si="49"/>
        <v>-29.18</v>
      </c>
      <c r="BE57">
        <f t="shared" si="50"/>
        <v>0.96650000000000003</v>
      </c>
      <c r="BF57">
        <f t="shared" si="51"/>
        <v>1.4897600362808072E-2</v>
      </c>
      <c r="BG57">
        <f>'Data Input'!J57</f>
        <v>25.4</v>
      </c>
      <c r="BH57">
        <f t="shared" si="52"/>
        <v>2</v>
      </c>
      <c r="BI57">
        <f t="shared" si="53"/>
        <v>0.96</v>
      </c>
      <c r="BJ57">
        <f>'Data Input'!K57</f>
        <v>0.80625000000000013</v>
      </c>
      <c r="BK57">
        <f>'Data Input'!L57</f>
        <v>3</v>
      </c>
      <c r="BL57">
        <f>'Data Input'!M57</f>
        <v>92</v>
      </c>
      <c r="BM57">
        <f t="shared" si="54"/>
        <v>3</v>
      </c>
      <c r="BN57">
        <f t="shared" si="55"/>
        <v>1.2</v>
      </c>
      <c r="BO57">
        <f t="shared" si="56"/>
        <v>1.4301696348295749E-2</v>
      </c>
      <c r="BP57">
        <f t="shared" si="57"/>
        <v>1.7877120435369685E-2</v>
      </c>
      <c r="BQ57">
        <f t="shared" si="58"/>
        <v>120.82411310158889</v>
      </c>
      <c r="BR57">
        <f t="shared" si="59"/>
        <v>151.03014137698605</v>
      </c>
      <c r="BS57">
        <f t="shared" si="60"/>
        <v>191636.40000000002</v>
      </c>
      <c r="BT57">
        <f t="shared" si="61"/>
        <v>172472.76</v>
      </c>
      <c r="BU57">
        <f t="shared" si="62"/>
        <v>153309.12</v>
      </c>
      <c r="BV57">
        <f t="shared" si="63"/>
        <v>134145.47999999998</v>
      </c>
      <c r="BW57">
        <f t="shared" si="64"/>
        <v>114981.84</v>
      </c>
      <c r="BX57">
        <f t="shared" si="65"/>
        <v>95818.2</v>
      </c>
      <c r="BY57">
        <f t="shared" si="66"/>
        <v>76654.559999999998</v>
      </c>
      <c r="BZ57">
        <f t="shared" si="67"/>
        <v>57490.92</v>
      </c>
      <c r="CA57">
        <f t="shared" si="68"/>
        <v>38327.279999999999</v>
      </c>
      <c r="CB57">
        <f t="shared" si="69"/>
        <v>19163.64</v>
      </c>
      <c r="CC57">
        <f t="shared" si="70"/>
        <v>150.73990811442988</v>
      </c>
      <c r="CD57">
        <f t="shared" si="71"/>
        <v>188.42488514303733</v>
      </c>
      <c r="CE57">
        <f t="shared" si="72"/>
        <v>271.56402121601877</v>
      </c>
      <c r="CF57">
        <f t="shared" si="73"/>
        <v>339.45502652002335</v>
      </c>
    </row>
    <row r="58" spans="1:84" x14ac:dyDescent="0.25">
      <c r="A58" t="str">
        <f>IF('Data Input'!A58=0,"F","M")</f>
        <v>F</v>
      </c>
      <c r="B58" t="str">
        <f>'Data Input'!B58</f>
        <v>W</v>
      </c>
      <c r="C58">
        <f>'Data Input'!C58</f>
        <v>45</v>
      </c>
      <c r="D58">
        <f t="shared" si="3"/>
        <v>46</v>
      </c>
      <c r="E58">
        <f t="shared" si="4"/>
        <v>47</v>
      </c>
      <c r="F58">
        <f t="shared" si="5"/>
        <v>48</v>
      </c>
      <c r="G58">
        <f t="shared" si="6"/>
        <v>49</v>
      </c>
      <c r="H58">
        <f t="shared" si="7"/>
        <v>50</v>
      </c>
      <c r="I58">
        <f t="shared" si="8"/>
        <v>51</v>
      </c>
      <c r="J58">
        <f t="shared" si="9"/>
        <v>52</v>
      </c>
      <c r="K58">
        <f t="shared" si="10"/>
        <v>53</v>
      </c>
      <c r="L58">
        <f t="shared" si="11"/>
        <v>54</v>
      </c>
      <c r="M58">
        <f>'Data Input'!D58</f>
        <v>212.999673258</v>
      </c>
      <c r="N58">
        <f>'Data Input'!E58</f>
        <v>73.999886484000001</v>
      </c>
      <c r="O58">
        <f>'Data Input'!F58</f>
        <v>118</v>
      </c>
      <c r="P58">
        <f>'Data Input'!G58</f>
        <v>0</v>
      </c>
      <c r="Q58">
        <f>'Data Input'!H58</f>
        <v>0</v>
      </c>
      <c r="R58">
        <f>IF('Data Input'!I58&gt;100,1,0)</f>
        <v>0</v>
      </c>
      <c r="S58">
        <f t="shared" si="12"/>
        <v>3.8066624897703196</v>
      </c>
      <c r="T58">
        <f t="shared" si="13"/>
        <v>14.490679311024369</v>
      </c>
      <c r="U58">
        <f t="shared" si="14"/>
        <v>5.3612906317082487</v>
      </c>
      <c r="V58">
        <f t="shared" si="15"/>
        <v>20.408623944480812</v>
      </c>
      <c r="W58">
        <f t="shared" si="16"/>
        <v>4.3040635592029934</v>
      </c>
      <c r="X58">
        <f t="shared" si="17"/>
        <v>16.384117304405372</v>
      </c>
      <c r="Y58">
        <f t="shared" si="18"/>
        <v>0</v>
      </c>
      <c r="Z58">
        <f t="shared" si="19"/>
        <v>0</v>
      </c>
      <c r="AA58">
        <f t="shared" si="20"/>
        <v>4.7706846244656651</v>
      </c>
      <c r="AB58">
        <f t="shared" si="21"/>
        <v>18.160386210477451</v>
      </c>
      <c r="AC58" s="3">
        <f t="shared" si="22"/>
        <v>-29.798999999999999</v>
      </c>
      <c r="AD58">
        <f t="shared" si="23"/>
        <v>4.8840000000000003</v>
      </c>
      <c r="AE58">
        <f t="shared" si="24"/>
        <v>13.54</v>
      </c>
      <c r="AF58">
        <f t="shared" si="25"/>
        <v>-3.1139999999999999</v>
      </c>
      <c r="AG58">
        <f t="shared" si="26"/>
        <v>-13.577999999999999</v>
      </c>
      <c r="AH58">
        <f t="shared" si="27"/>
        <v>3.149</v>
      </c>
      <c r="AI58">
        <f t="shared" si="28"/>
        <v>2.0190000000000001</v>
      </c>
      <c r="AJ58">
        <f t="shared" si="29"/>
        <v>0</v>
      </c>
      <c r="AK58">
        <f t="shared" si="30"/>
        <v>1.9570000000000001</v>
      </c>
      <c r="AL58">
        <f t="shared" si="31"/>
        <v>0</v>
      </c>
      <c r="AM58">
        <f t="shared" si="32"/>
        <v>7.5739999999999998</v>
      </c>
      <c r="AN58">
        <f t="shared" si="33"/>
        <v>-1.665</v>
      </c>
      <c r="AO58">
        <f t="shared" si="34"/>
        <v>0.66100000000000003</v>
      </c>
      <c r="AP58">
        <f t="shared" si="35"/>
        <v>-113.43473553266575</v>
      </c>
      <c r="AQ58">
        <f t="shared" si="36"/>
        <v>70.772477755043028</v>
      </c>
      <c r="AR58">
        <f t="shared" si="37"/>
        <v>72.591875153329681</v>
      </c>
      <c r="AS58">
        <f t="shared" si="38"/>
        <v>-63.552454963113249</v>
      </c>
      <c r="AT58">
        <f t="shared" si="39"/>
        <v>-58.440575006858239</v>
      </c>
      <c r="AU58">
        <f t="shared" si="40"/>
        <v>51.593585391572518</v>
      </c>
      <c r="AV58">
        <f t="shared" si="41"/>
        <v>0</v>
      </c>
      <c r="AW58">
        <f t="shared" si="42"/>
        <v>0</v>
      </c>
      <c r="AX58">
        <f t="shared" si="43"/>
        <v>9.3362298100793062</v>
      </c>
      <c r="AY58">
        <f t="shared" si="44"/>
        <v>0</v>
      </c>
      <c r="AZ58">
        <f t="shared" si="45"/>
        <v>0</v>
      </c>
      <c r="BA58">
        <f t="shared" si="46"/>
        <v>0</v>
      </c>
      <c r="BB58">
        <f t="shared" si="47"/>
        <v>0</v>
      </c>
      <c r="BC58">
        <f t="shared" si="48"/>
        <v>-31.13359739261271</v>
      </c>
      <c r="BD58">
        <f t="shared" si="49"/>
        <v>-29.18</v>
      </c>
      <c r="BE58">
        <f t="shared" si="50"/>
        <v>0.96650000000000003</v>
      </c>
      <c r="BF58">
        <f t="shared" si="51"/>
        <v>4.8187878582031107E-3</v>
      </c>
      <c r="BG58">
        <f>'Data Input'!J58</f>
        <v>34.200000000000003</v>
      </c>
      <c r="BH58">
        <f t="shared" si="52"/>
        <v>4</v>
      </c>
      <c r="BI58">
        <f t="shared" si="53"/>
        <v>1.39</v>
      </c>
      <c r="BJ58">
        <f>'Data Input'!K58</f>
        <v>0.83854166666666663</v>
      </c>
      <c r="BK58">
        <f>'Data Input'!L58</f>
        <v>3</v>
      </c>
      <c r="BL58">
        <f>'Data Input'!M58</f>
        <v>80</v>
      </c>
      <c r="BM58">
        <f t="shared" si="54"/>
        <v>4</v>
      </c>
      <c r="BN58">
        <f t="shared" si="55"/>
        <v>1.46</v>
      </c>
      <c r="BO58">
        <f t="shared" si="56"/>
        <v>6.698115122902323E-3</v>
      </c>
      <c r="BP58">
        <f t="shared" si="57"/>
        <v>7.0354302729765412E-3</v>
      </c>
      <c r="BQ58">
        <f t="shared" si="58"/>
        <v>56.587260662505386</v>
      </c>
      <c r="BR58">
        <f t="shared" si="59"/>
        <v>59.436978825365387</v>
      </c>
      <c r="BS58">
        <f t="shared" si="60"/>
        <v>243120.80000000005</v>
      </c>
      <c r="BT58">
        <f t="shared" si="61"/>
        <v>218808.72000000003</v>
      </c>
      <c r="BU58">
        <f t="shared" si="62"/>
        <v>194496.64000000001</v>
      </c>
      <c r="BV58">
        <f t="shared" si="63"/>
        <v>170184.56</v>
      </c>
      <c r="BW58">
        <f t="shared" si="64"/>
        <v>145872.48000000001</v>
      </c>
      <c r="BX58">
        <f t="shared" si="65"/>
        <v>121560.40000000001</v>
      </c>
      <c r="BY58">
        <f t="shared" si="66"/>
        <v>97248.320000000007</v>
      </c>
      <c r="BZ58">
        <f t="shared" si="67"/>
        <v>72936.240000000005</v>
      </c>
      <c r="CA58">
        <f t="shared" si="68"/>
        <v>48624.160000000003</v>
      </c>
      <c r="CB58">
        <f t="shared" si="69"/>
        <v>24312.080000000002</v>
      </c>
      <c r="CC58">
        <f t="shared" si="70"/>
        <v>89.56481089446612</v>
      </c>
      <c r="CD58">
        <f t="shared" si="71"/>
        <v>94.075268997065137</v>
      </c>
      <c r="CE58">
        <f t="shared" si="72"/>
        <v>146.15207155697152</v>
      </c>
      <c r="CF58">
        <f t="shared" si="73"/>
        <v>153.51224782243054</v>
      </c>
    </row>
    <row r="59" spans="1:84" x14ac:dyDescent="0.25">
      <c r="A59" t="str">
        <f>IF('Data Input'!A59=0,"F","M")</f>
        <v>M</v>
      </c>
      <c r="B59" t="str">
        <f>'Data Input'!B59</f>
        <v>W</v>
      </c>
      <c r="C59">
        <f>'Data Input'!C59</f>
        <v>73</v>
      </c>
      <c r="D59">
        <f t="shared" si="3"/>
        <v>74</v>
      </c>
      <c r="E59">
        <f t="shared" si="4"/>
        <v>75</v>
      </c>
      <c r="F59">
        <f t="shared" si="5"/>
        <v>76</v>
      </c>
      <c r="G59">
        <f t="shared" si="6"/>
        <v>77</v>
      </c>
      <c r="H59">
        <f t="shared" si="7"/>
        <v>78</v>
      </c>
      <c r="I59">
        <f t="shared" si="8"/>
        <v>79</v>
      </c>
      <c r="J59">
        <f t="shared" si="9"/>
        <v>80</v>
      </c>
      <c r="K59">
        <f t="shared" si="10"/>
        <v>81</v>
      </c>
      <c r="L59">
        <f t="shared" si="11"/>
        <v>82</v>
      </c>
      <c r="M59">
        <f>'Data Input'!D59</f>
        <v>174.99973155000001</v>
      </c>
      <c r="N59">
        <f>'Data Input'!E59</f>
        <v>65.999898755999993</v>
      </c>
      <c r="O59">
        <f>'Data Input'!F59</f>
        <v>116</v>
      </c>
      <c r="P59">
        <f>'Data Input'!G59</f>
        <v>0</v>
      </c>
      <c r="Q59">
        <f>'Data Input'!H59</f>
        <v>0</v>
      </c>
      <c r="R59">
        <f>IF('Data Input'!I59&gt;100,1,0)</f>
        <v>1</v>
      </c>
      <c r="S59">
        <f t="shared" si="12"/>
        <v>4.290459441148391</v>
      </c>
      <c r="T59">
        <f t="shared" si="13"/>
        <v>18.408042216139364</v>
      </c>
      <c r="U59">
        <f t="shared" si="14"/>
        <v>5.1647844399223377</v>
      </c>
      <c r="V59">
        <f t="shared" si="15"/>
        <v>22.159298161761097</v>
      </c>
      <c r="W59">
        <f t="shared" si="16"/>
        <v>4.1896532080252484</v>
      </c>
      <c r="X59">
        <f t="shared" si="17"/>
        <v>17.975537161509571</v>
      </c>
      <c r="Y59">
        <f t="shared" si="18"/>
        <v>0</v>
      </c>
      <c r="Z59">
        <f t="shared" si="19"/>
        <v>0</v>
      </c>
      <c r="AA59">
        <f t="shared" si="20"/>
        <v>4.7535901911063645</v>
      </c>
      <c r="AB59">
        <f t="shared" si="21"/>
        <v>20.395085914782687</v>
      </c>
      <c r="AC59" s="3">
        <f t="shared" si="22"/>
        <v>12.343999999999999</v>
      </c>
      <c r="AD59">
        <f t="shared" si="23"/>
        <v>0</v>
      </c>
      <c r="AE59">
        <f t="shared" si="24"/>
        <v>11.853</v>
      </c>
      <c r="AF59">
        <f t="shared" si="25"/>
        <v>-2.6640000000000001</v>
      </c>
      <c r="AG59">
        <f t="shared" si="26"/>
        <v>-7.99</v>
      </c>
      <c r="AH59">
        <f t="shared" si="27"/>
        <v>1.7689999999999999</v>
      </c>
      <c r="AI59">
        <f t="shared" si="28"/>
        <v>1.7689999999999999</v>
      </c>
      <c r="AJ59">
        <f t="shared" si="29"/>
        <v>0</v>
      </c>
      <c r="AK59">
        <f t="shared" si="30"/>
        <v>1.764</v>
      </c>
      <c r="AL59">
        <f t="shared" si="31"/>
        <v>0</v>
      </c>
      <c r="AM59">
        <f t="shared" si="32"/>
        <v>7.8369999999999997</v>
      </c>
      <c r="AN59">
        <f t="shared" si="33"/>
        <v>-1.7949999999999999</v>
      </c>
      <c r="AO59">
        <f t="shared" si="34"/>
        <v>0.65800000000000003</v>
      </c>
      <c r="AP59">
        <f t="shared" si="35"/>
        <v>52.961431341535736</v>
      </c>
      <c r="AQ59">
        <f t="shared" si="36"/>
        <v>0</v>
      </c>
      <c r="AR59">
        <f t="shared" si="37"/>
        <v>61.218189966399464</v>
      </c>
      <c r="AS59">
        <f t="shared" si="38"/>
        <v>-59.032370302931568</v>
      </c>
      <c r="AT59">
        <f t="shared" si="39"/>
        <v>-33.475329132121736</v>
      </c>
      <c r="AU59">
        <f t="shared" si="40"/>
        <v>31.798725238710428</v>
      </c>
      <c r="AV59">
        <f t="shared" si="41"/>
        <v>0</v>
      </c>
      <c r="AW59">
        <f t="shared" si="42"/>
        <v>0</v>
      </c>
      <c r="AX59">
        <f t="shared" si="43"/>
        <v>8.3853330971116264</v>
      </c>
      <c r="AY59">
        <f t="shared" si="44"/>
        <v>0</v>
      </c>
      <c r="AZ59">
        <f t="shared" si="45"/>
        <v>0</v>
      </c>
      <c r="BA59">
        <f t="shared" si="46"/>
        <v>0</v>
      </c>
      <c r="BB59">
        <f t="shared" si="47"/>
        <v>0.65800000000000003</v>
      </c>
      <c r="BC59">
        <f t="shared" si="48"/>
        <v>62.513980208703956</v>
      </c>
      <c r="BD59">
        <f t="shared" si="49"/>
        <v>61.18</v>
      </c>
      <c r="BE59">
        <f t="shared" si="50"/>
        <v>0.91439999999999999</v>
      </c>
      <c r="BF59">
        <f t="shared" si="51"/>
        <v>0.28801915128704059</v>
      </c>
      <c r="BG59">
        <f>'Data Input'!J59</f>
        <v>24.6</v>
      </c>
      <c r="BH59">
        <f t="shared" si="52"/>
        <v>2</v>
      </c>
      <c r="BI59">
        <f t="shared" si="53"/>
        <v>1.02</v>
      </c>
      <c r="BJ59">
        <f>'Data Input'!K59</f>
        <v>0.89743589743589747</v>
      </c>
      <c r="BK59">
        <f>'Data Input'!L59</f>
        <v>3</v>
      </c>
      <c r="BL59">
        <f>'Data Input'!M59</f>
        <v>88</v>
      </c>
      <c r="BM59">
        <f t="shared" si="54"/>
        <v>2</v>
      </c>
      <c r="BN59">
        <f t="shared" si="55"/>
        <v>1.19</v>
      </c>
      <c r="BO59">
        <f t="shared" si="56"/>
        <v>0.29377953431278142</v>
      </c>
      <c r="BP59">
        <f t="shared" si="57"/>
        <v>0.34274279003157826</v>
      </c>
      <c r="BQ59">
        <f t="shared" si="58"/>
        <v>2481.9189847342427</v>
      </c>
      <c r="BR59">
        <f t="shared" si="59"/>
        <v>2895.5721488566155</v>
      </c>
      <c r="BS59">
        <f t="shared" si="60"/>
        <v>165894.19999999995</v>
      </c>
      <c r="BT59">
        <f t="shared" si="61"/>
        <v>149304.77999999997</v>
      </c>
      <c r="BU59">
        <f t="shared" si="62"/>
        <v>132715.35999999999</v>
      </c>
      <c r="BV59">
        <f t="shared" si="63"/>
        <v>116125.93999999999</v>
      </c>
      <c r="BW59">
        <f t="shared" si="64"/>
        <v>99536.51999999999</v>
      </c>
      <c r="BX59">
        <f t="shared" si="65"/>
        <v>82947.099999999991</v>
      </c>
      <c r="BY59">
        <f t="shared" si="66"/>
        <v>66357.679999999993</v>
      </c>
      <c r="BZ59">
        <f t="shared" si="67"/>
        <v>49768.259999999995</v>
      </c>
      <c r="CA59">
        <f t="shared" si="68"/>
        <v>33178.839999999997</v>
      </c>
      <c r="CB59">
        <f t="shared" si="69"/>
        <v>16589.419999999998</v>
      </c>
      <c r="CC59">
        <f t="shared" si="70"/>
        <v>2680.497645165528</v>
      </c>
      <c r="CD59">
        <f t="shared" si="71"/>
        <v>3127.2472526931151</v>
      </c>
      <c r="CE59">
        <f t="shared" si="72"/>
        <v>5162.4166298997707</v>
      </c>
      <c r="CF59">
        <f t="shared" si="73"/>
        <v>6022.8194015497302</v>
      </c>
    </row>
    <row r="60" spans="1:84" x14ac:dyDescent="0.25">
      <c r="A60" t="str">
        <f>IF('Data Input'!A60=0,"F","M")</f>
        <v>M</v>
      </c>
      <c r="B60" t="str">
        <f>'Data Input'!B60</f>
        <v>W</v>
      </c>
      <c r="C60">
        <f>'Data Input'!C60</f>
        <v>69</v>
      </c>
      <c r="D60">
        <f t="shared" si="3"/>
        <v>70</v>
      </c>
      <c r="E60">
        <f t="shared" si="4"/>
        <v>71</v>
      </c>
      <c r="F60">
        <f t="shared" si="5"/>
        <v>72</v>
      </c>
      <c r="G60">
        <f t="shared" si="6"/>
        <v>73</v>
      </c>
      <c r="H60">
        <f t="shared" si="7"/>
        <v>74</v>
      </c>
      <c r="I60">
        <f t="shared" si="8"/>
        <v>75</v>
      </c>
      <c r="J60">
        <f t="shared" si="9"/>
        <v>76</v>
      </c>
      <c r="K60">
        <f t="shared" si="10"/>
        <v>77</v>
      </c>
      <c r="L60">
        <f t="shared" si="11"/>
        <v>78</v>
      </c>
      <c r="M60">
        <f>'Data Input'!D60</f>
        <v>167.99974228799999</v>
      </c>
      <c r="N60">
        <f>'Data Input'!E60</f>
        <v>71.999889551999999</v>
      </c>
      <c r="O60">
        <f>'Data Input'!F60</f>
        <v>118</v>
      </c>
      <c r="P60">
        <f>'Data Input'!G60</f>
        <v>0</v>
      </c>
      <c r="Q60">
        <f>'Data Input'!H60</f>
        <v>0</v>
      </c>
      <c r="R60">
        <f>IF('Data Input'!I60&gt;100,1,0)</f>
        <v>0</v>
      </c>
      <c r="S60">
        <f t="shared" si="12"/>
        <v>4.2341065045972597</v>
      </c>
      <c r="T60">
        <f t="shared" si="13"/>
        <v>17.927657892272823</v>
      </c>
      <c r="U60">
        <f t="shared" si="14"/>
        <v>5.123962445402082</v>
      </c>
      <c r="V60">
        <f t="shared" si="15"/>
        <v>21.695402719389037</v>
      </c>
      <c r="W60">
        <f t="shared" si="16"/>
        <v>4.2766645850148786</v>
      </c>
      <c r="X60">
        <f t="shared" si="17"/>
        <v>18.107853337392239</v>
      </c>
      <c r="Y60">
        <f t="shared" si="18"/>
        <v>0</v>
      </c>
      <c r="Z60">
        <f t="shared" si="19"/>
        <v>0</v>
      </c>
      <c r="AA60">
        <f t="shared" si="20"/>
        <v>4.7706846244656651</v>
      </c>
      <c r="AB60">
        <f t="shared" si="21"/>
        <v>20.199586799832208</v>
      </c>
      <c r="AC60" s="3">
        <f t="shared" si="22"/>
        <v>12.343999999999999</v>
      </c>
      <c r="AD60">
        <f t="shared" si="23"/>
        <v>0</v>
      </c>
      <c r="AE60">
        <f t="shared" si="24"/>
        <v>11.853</v>
      </c>
      <c r="AF60">
        <f t="shared" si="25"/>
        <v>-2.6640000000000001</v>
      </c>
      <c r="AG60">
        <f t="shared" si="26"/>
        <v>-7.99</v>
      </c>
      <c r="AH60">
        <f t="shared" si="27"/>
        <v>1.7689999999999999</v>
      </c>
      <c r="AI60">
        <f t="shared" si="28"/>
        <v>1.7689999999999999</v>
      </c>
      <c r="AJ60">
        <f t="shared" si="29"/>
        <v>0</v>
      </c>
      <c r="AK60">
        <f t="shared" si="30"/>
        <v>1.764</v>
      </c>
      <c r="AL60">
        <f t="shared" si="31"/>
        <v>0</v>
      </c>
      <c r="AM60">
        <f t="shared" si="32"/>
        <v>7.8369999999999997</v>
      </c>
      <c r="AN60">
        <f t="shared" si="33"/>
        <v>-1.7949999999999999</v>
      </c>
      <c r="AO60">
        <f t="shared" si="34"/>
        <v>0.65800000000000003</v>
      </c>
      <c r="AP60">
        <f t="shared" si="35"/>
        <v>52.265810692748573</v>
      </c>
      <c r="AQ60">
        <f t="shared" si="36"/>
        <v>0</v>
      </c>
      <c r="AR60">
        <f t="shared" si="37"/>
        <v>60.73432686535088</v>
      </c>
      <c r="AS60">
        <f t="shared" si="38"/>
        <v>-57.7965528444524</v>
      </c>
      <c r="AT60">
        <f t="shared" si="39"/>
        <v>-34.170550034268878</v>
      </c>
      <c r="AU60">
        <f t="shared" si="40"/>
        <v>32.032792553846868</v>
      </c>
      <c r="AV60">
        <f t="shared" si="41"/>
        <v>0</v>
      </c>
      <c r="AW60">
        <f t="shared" si="42"/>
        <v>0</v>
      </c>
      <c r="AX60">
        <f t="shared" si="43"/>
        <v>8.415487677557433</v>
      </c>
      <c r="AY60">
        <f t="shared" si="44"/>
        <v>0</v>
      </c>
      <c r="AZ60">
        <f t="shared" si="45"/>
        <v>0</v>
      </c>
      <c r="BA60">
        <f t="shared" si="46"/>
        <v>0</v>
      </c>
      <c r="BB60">
        <f t="shared" si="47"/>
        <v>0</v>
      </c>
      <c r="BC60">
        <f t="shared" si="48"/>
        <v>61.481314910782473</v>
      </c>
      <c r="BD60">
        <f t="shared" si="49"/>
        <v>61.18</v>
      </c>
      <c r="BE60">
        <f t="shared" si="50"/>
        <v>0.91439999999999999</v>
      </c>
      <c r="BF60">
        <f t="shared" si="51"/>
        <v>0.11392526333544084</v>
      </c>
      <c r="BG60">
        <f>'Data Input'!J60</f>
        <v>25.2</v>
      </c>
      <c r="BH60">
        <f t="shared" si="52"/>
        <v>2</v>
      </c>
      <c r="BI60">
        <f t="shared" si="53"/>
        <v>1.02</v>
      </c>
      <c r="BJ60">
        <f>'Data Input'!K60</f>
        <v>0.91025641025641024</v>
      </c>
      <c r="BK60">
        <f>'Data Input'!L60</f>
        <v>3</v>
      </c>
      <c r="BL60">
        <f>'Data Input'!M60</f>
        <v>92</v>
      </c>
      <c r="BM60">
        <f t="shared" si="54"/>
        <v>2</v>
      </c>
      <c r="BN60">
        <f t="shared" si="55"/>
        <v>1.19</v>
      </c>
      <c r="BO60">
        <f t="shared" si="56"/>
        <v>0.11620376860214966</v>
      </c>
      <c r="BP60">
        <f t="shared" si="57"/>
        <v>0.1355710633691746</v>
      </c>
      <c r="BQ60">
        <f t="shared" si="58"/>
        <v>981.71691934223486</v>
      </c>
      <c r="BR60">
        <f t="shared" si="59"/>
        <v>1145.3364058992738</v>
      </c>
      <c r="BS60">
        <f t="shared" si="60"/>
        <v>165894.19999999995</v>
      </c>
      <c r="BT60">
        <f t="shared" si="61"/>
        <v>149304.77999999997</v>
      </c>
      <c r="BU60">
        <f t="shared" si="62"/>
        <v>132715.35999999999</v>
      </c>
      <c r="BV60">
        <f t="shared" si="63"/>
        <v>116125.93999999999</v>
      </c>
      <c r="BW60">
        <f t="shared" si="64"/>
        <v>99536.51999999999</v>
      </c>
      <c r="BX60">
        <f t="shared" si="65"/>
        <v>82947.099999999991</v>
      </c>
      <c r="BY60">
        <f t="shared" si="66"/>
        <v>66357.679999999993</v>
      </c>
      <c r="BZ60">
        <f t="shared" si="67"/>
        <v>49768.259999999995</v>
      </c>
      <c r="CA60">
        <f t="shared" si="68"/>
        <v>33178.839999999997</v>
      </c>
      <c r="CB60">
        <f t="shared" si="69"/>
        <v>16589.419999999998</v>
      </c>
      <c r="CC60">
        <f t="shared" si="70"/>
        <v>1060.2642176081304</v>
      </c>
      <c r="CD60">
        <f t="shared" si="71"/>
        <v>1236.9749205428186</v>
      </c>
      <c r="CE60">
        <f t="shared" si="72"/>
        <v>2041.9811369503652</v>
      </c>
      <c r="CF60">
        <f t="shared" si="73"/>
        <v>2382.3113264420926</v>
      </c>
    </row>
    <row r="61" spans="1:84" x14ac:dyDescent="0.25">
      <c r="A61" t="str">
        <f>IF('Data Input'!A61=0,"F","M")</f>
        <v>M</v>
      </c>
      <c r="B61" t="str">
        <f>'Data Input'!B61</f>
        <v>W</v>
      </c>
      <c r="C61">
        <f>'Data Input'!C61</f>
        <v>61</v>
      </c>
      <c r="D61">
        <f t="shared" si="3"/>
        <v>62</v>
      </c>
      <c r="E61">
        <f t="shared" si="4"/>
        <v>63</v>
      </c>
      <c r="F61">
        <f t="shared" si="5"/>
        <v>64</v>
      </c>
      <c r="G61">
        <f t="shared" si="6"/>
        <v>65</v>
      </c>
      <c r="H61">
        <f t="shared" si="7"/>
        <v>66</v>
      </c>
      <c r="I61">
        <f t="shared" si="8"/>
        <v>67</v>
      </c>
      <c r="J61">
        <f t="shared" si="9"/>
        <v>68</v>
      </c>
      <c r="K61">
        <f t="shared" si="10"/>
        <v>69</v>
      </c>
      <c r="L61">
        <f t="shared" si="11"/>
        <v>70</v>
      </c>
      <c r="M61">
        <f>'Data Input'!D61</f>
        <v>173.99973308400001</v>
      </c>
      <c r="N61">
        <f>'Data Input'!E61</f>
        <v>59.999907960000002</v>
      </c>
      <c r="O61">
        <f>'Data Input'!F61</f>
        <v>118</v>
      </c>
      <c r="P61">
        <f>'Data Input'!G61</f>
        <v>0</v>
      </c>
      <c r="Q61">
        <f>'Data Input'!H61</f>
        <v>0</v>
      </c>
      <c r="R61">
        <f>IF('Data Input'!I61&gt;100,1,0)</f>
        <v>0</v>
      </c>
      <c r="S61">
        <f t="shared" si="12"/>
        <v>4.1108738641733114</v>
      </c>
      <c r="T61">
        <f t="shared" si="13"/>
        <v>16.899283927143212</v>
      </c>
      <c r="U61">
        <f t="shared" si="14"/>
        <v>5.1590537652133523</v>
      </c>
      <c r="V61">
        <f t="shared" si="15"/>
        <v>21.208219287280485</v>
      </c>
      <c r="W61">
        <f t="shared" si="16"/>
        <v>4.0943430282209246</v>
      </c>
      <c r="X61">
        <f t="shared" si="17"/>
        <v>16.831327745673608</v>
      </c>
      <c r="Y61">
        <f t="shared" si="18"/>
        <v>0</v>
      </c>
      <c r="Z61">
        <f t="shared" si="19"/>
        <v>0</v>
      </c>
      <c r="AA61">
        <f t="shared" si="20"/>
        <v>4.7706846244656651</v>
      </c>
      <c r="AB61">
        <f t="shared" si="21"/>
        <v>19.611682736929371</v>
      </c>
      <c r="AC61" s="3">
        <f t="shared" si="22"/>
        <v>12.343999999999999</v>
      </c>
      <c r="AD61">
        <f t="shared" si="23"/>
        <v>0</v>
      </c>
      <c r="AE61">
        <f t="shared" si="24"/>
        <v>11.853</v>
      </c>
      <c r="AF61">
        <f t="shared" si="25"/>
        <v>-2.6640000000000001</v>
      </c>
      <c r="AG61">
        <f t="shared" si="26"/>
        <v>-7.99</v>
      </c>
      <c r="AH61">
        <f t="shared" si="27"/>
        <v>1.7689999999999999</v>
      </c>
      <c r="AI61">
        <f t="shared" si="28"/>
        <v>1.7689999999999999</v>
      </c>
      <c r="AJ61">
        <f t="shared" si="29"/>
        <v>0</v>
      </c>
      <c r="AK61">
        <f t="shared" si="30"/>
        <v>1.764</v>
      </c>
      <c r="AL61">
        <f t="shared" si="31"/>
        <v>0</v>
      </c>
      <c r="AM61">
        <f t="shared" si="32"/>
        <v>7.8369999999999997</v>
      </c>
      <c r="AN61">
        <f t="shared" si="33"/>
        <v>-1.7949999999999999</v>
      </c>
      <c r="AO61">
        <f t="shared" si="34"/>
        <v>0.65800000000000003</v>
      </c>
      <c r="AP61">
        <f t="shared" si="35"/>
        <v>50.744626979355353</v>
      </c>
      <c r="AQ61">
        <f t="shared" si="36"/>
        <v>0</v>
      </c>
      <c r="AR61">
        <f t="shared" si="37"/>
        <v>61.150264279073866</v>
      </c>
      <c r="AS61">
        <f t="shared" si="38"/>
        <v>-56.498696181315218</v>
      </c>
      <c r="AT61">
        <f t="shared" si="39"/>
        <v>-32.713800795485191</v>
      </c>
      <c r="AU61">
        <f t="shared" si="40"/>
        <v>29.77461878209661</v>
      </c>
      <c r="AV61">
        <f t="shared" si="41"/>
        <v>0</v>
      </c>
      <c r="AW61">
        <f t="shared" si="42"/>
        <v>0</v>
      </c>
      <c r="AX61">
        <f t="shared" si="43"/>
        <v>8.415487677557433</v>
      </c>
      <c r="AY61">
        <f t="shared" si="44"/>
        <v>0</v>
      </c>
      <c r="AZ61">
        <f t="shared" si="45"/>
        <v>0</v>
      </c>
      <c r="BA61">
        <f t="shared" si="46"/>
        <v>0</v>
      </c>
      <c r="BB61">
        <f t="shared" si="47"/>
        <v>0</v>
      </c>
      <c r="BC61">
        <f t="shared" si="48"/>
        <v>60.872500741282863</v>
      </c>
      <c r="BD61">
        <f t="shared" si="49"/>
        <v>61.18</v>
      </c>
      <c r="BE61">
        <f t="shared" si="50"/>
        <v>0.91439999999999999</v>
      </c>
      <c r="BF61">
        <f t="shared" si="51"/>
        <v>6.368042001318408E-2</v>
      </c>
      <c r="BG61">
        <f>'Data Input'!J61</f>
        <v>26</v>
      </c>
      <c r="BH61">
        <f t="shared" si="52"/>
        <v>2</v>
      </c>
      <c r="BI61">
        <f t="shared" si="53"/>
        <v>1.02</v>
      </c>
      <c r="BJ61">
        <f>'Data Input'!K61</f>
        <v>0.94736842105263164</v>
      </c>
      <c r="BK61">
        <f>'Data Input'!L61</f>
        <v>3</v>
      </c>
      <c r="BL61">
        <f>'Data Input'!M61</f>
        <v>92</v>
      </c>
      <c r="BM61">
        <f t="shared" si="54"/>
        <v>3</v>
      </c>
      <c r="BN61">
        <f t="shared" si="55"/>
        <v>1.2</v>
      </c>
      <c r="BO61">
        <f t="shared" si="56"/>
        <v>6.4954028413447759E-2</v>
      </c>
      <c r="BP61">
        <f t="shared" si="57"/>
        <v>7.6416504015820896E-2</v>
      </c>
      <c r="BQ61">
        <f t="shared" si="58"/>
        <v>548.74699366452637</v>
      </c>
      <c r="BR61">
        <f t="shared" si="59"/>
        <v>645.58469842885472</v>
      </c>
      <c r="BS61">
        <f t="shared" si="60"/>
        <v>178765.3</v>
      </c>
      <c r="BT61">
        <f t="shared" si="61"/>
        <v>159601.65999999997</v>
      </c>
      <c r="BU61">
        <f t="shared" si="62"/>
        <v>140438.01999999999</v>
      </c>
      <c r="BV61">
        <f t="shared" si="63"/>
        <v>121274.37999999999</v>
      </c>
      <c r="BW61">
        <f t="shared" si="64"/>
        <v>102110.73999999999</v>
      </c>
      <c r="BX61">
        <f t="shared" si="65"/>
        <v>82947.099999999991</v>
      </c>
      <c r="BY61">
        <f t="shared" si="66"/>
        <v>66357.679999999993</v>
      </c>
      <c r="BZ61">
        <f t="shared" si="67"/>
        <v>49768.259999999995</v>
      </c>
      <c r="CA61">
        <f t="shared" si="68"/>
        <v>33178.839999999997</v>
      </c>
      <c r="CB61">
        <f t="shared" si="69"/>
        <v>16589.419999999998</v>
      </c>
      <c r="CC61">
        <f t="shared" si="70"/>
        <v>617.73320577681</v>
      </c>
      <c r="CD61">
        <f t="shared" si="71"/>
        <v>726.74494797271768</v>
      </c>
      <c r="CE61">
        <f t="shared" si="72"/>
        <v>1166.4801994413365</v>
      </c>
      <c r="CF61">
        <f t="shared" si="73"/>
        <v>1372.3296464015725</v>
      </c>
    </row>
    <row r="62" spans="1:84" x14ac:dyDescent="0.25">
      <c r="A62" t="str">
        <f>IF('Data Input'!A62=0,"F","M")</f>
        <v>F</v>
      </c>
      <c r="B62" t="str">
        <f>'Data Input'!B62</f>
        <v>W</v>
      </c>
      <c r="C62">
        <f>'Data Input'!C62</f>
        <v>25</v>
      </c>
      <c r="D62">
        <f t="shared" si="3"/>
        <v>26</v>
      </c>
      <c r="E62">
        <f t="shared" si="4"/>
        <v>27</v>
      </c>
      <c r="F62">
        <f t="shared" si="5"/>
        <v>28</v>
      </c>
      <c r="G62">
        <f t="shared" si="6"/>
        <v>29</v>
      </c>
      <c r="H62">
        <f t="shared" si="7"/>
        <v>30</v>
      </c>
      <c r="I62">
        <f t="shared" si="8"/>
        <v>31</v>
      </c>
      <c r="J62">
        <f t="shared" si="9"/>
        <v>32</v>
      </c>
      <c r="K62">
        <f t="shared" si="10"/>
        <v>33</v>
      </c>
      <c r="L62">
        <f t="shared" si="11"/>
        <v>34</v>
      </c>
      <c r="M62">
        <f>'Data Input'!D62</f>
        <v>146.99977450200001</v>
      </c>
      <c r="N62">
        <f>'Data Input'!E62</f>
        <v>62.999903358000005</v>
      </c>
      <c r="O62">
        <f>'Data Input'!F62</f>
        <v>106</v>
      </c>
      <c r="P62">
        <f>'Data Input'!G62</f>
        <v>0</v>
      </c>
      <c r="Q62">
        <f>'Data Input'!H62</f>
        <v>0</v>
      </c>
      <c r="R62">
        <f>IF('Data Input'!I62&gt;100,1,0)</f>
        <v>0</v>
      </c>
      <c r="S62">
        <f t="shared" si="12"/>
        <v>3.2188758248682006</v>
      </c>
      <c r="T62">
        <f t="shared" si="13"/>
        <v>10.361161575920939</v>
      </c>
      <c r="U62">
        <f t="shared" si="14"/>
        <v>4.9904310527775602</v>
      </c>
      <c r="V62">
        <f t="shared" si="15"/>
        <v>16.063577871457252</v>
      </c>
      <c r="W62">
        <f t="shared" si="16"/>
        <v>4.1431331923903558</v>
      </c>
      <c r="X62">
        <f t="shared" si="17"/>
        <v>13.336231272194327</v>
      </c>
      <c r="Y62">
        <f t="shared" si="18"/>
        <v>0</v>
      </c>
      <c r="Z62">
        <f t="shared" si="19"/>
        <v>0</v>
      </c>
      <c r="AA62">
        <f t="shared" si="20"/>
        <v>4.6634390941120669</v>
      </c>
      <c r="AB62">
        <f t="shared" si="21"/>
        <v>15.011031360782594</v>
      </c>
      <c r="AC62" s="3">
        <f t="shared" si="22"/>
        <v>-29.798999999999999</v>
      </c>
      <c r="AD62">
        <f t="shared" si="23"/>
        <v>4.8840000000000003</v>
      </c>
      <c r="AE62">
        <f t="shared" si="24"/>
        <v>13.54</v>
      </c>
      <c r="AF62">
        <f t="shared" si="25"/>
        <v>-3.1139999999999999</v>
      </c>
      <c r="AG62">
        <f t="shared" si="26"/>
        <v>-13.577999999999999</v>
      </c>
      <c r="AH62">
        <f t="shared" si="27"/>
        <v>3.149</v>
      </c>
      <c r="AI62">
        <f t="shared" si="28"/>
        <v>2.0190000000000001</v>
      </c>
      <c r="AJ62">
        <f t="shared" si="29"/>
        <v>0</v>
      </c>
      <c r="AK62">
        <f t="shared" si="30"/>
        <v>1.9570000000000001</v>
      </c>
      <c r="AL62">
        <f t="shared" si="31"/>
        <v>0</v>
      </c>
      <c r="AM62">
        <f t="shared" si="32"/>
        <v>7.5739999999999998</v>
      </c>
      <c r="AN62">
        <f t="shared" si="33"/>
        <v>-1.665</v>
      </c>
      <c r="AO62">
        <f t="shared" si="34"/>
        <v>0.66100000000000003</v>
      </c>
      <c r="AP62">
        <f t="shared" si="35"/>
        <v>-95.919280705247502</v>
      </c>
      <c r="AQ62">
        <f t="shared" si="36"/>
        <v>50.603913136797864</v>
      </c>
      <c r="AR62">
        <f t="shared" si="37"/>
        <v>67.570436454608156</v>
      </c>
      <c r="AS62">
        <f t="shared" si="38"/>
        <v>-50.021981491717881</v>
      </c>
      <c r="AT62">
        <f t="shared" si="39"/>
        <v>-56.255462486276251</v>
      </c>
      <c r="AU62">
        <f t="shared" si="40"/>
        <v>41.995792276139937</v>
      </c>
      <c r="AV62">
        <f t="shared" si="41"/>
        <v>0</v>
      </c>
      <c r="AW62">
        <f t="shared" si="42"/>
        <v>0</v>
      </c>
      <c r="AX62">
        <f t="shared" si="43"/>
        <v>9.1263503071773151</v>
      </c>
      <c r="AY62">
        <f t="shared" si="44"/>
        <v>0</v>
      </c>
      <c r="AZ62">
        <f t="shared" si="45"/>
        <v>0</v>
      </c>
      <c r="BA62">
        <f t="shared" si="46"/>
        <v>0</v>
      </c>
      <c r="BB62">
        <f t="shared" si="47"/>
        <v>0</v>
      </c>
      <c r="BC62">
        <f t="shared" si="48"/>
        <v>-32.900232508518357</v>
      </c>
      <c r="BD62">
        <f t="shared" si="49"/>
        <v>-29.18</v>
      </c>
      <c r="BE62">
        <f t="shared" si="50"/>
        <v>0.96650000000000003</v>
      </c>
      <c r="BF62">
        <f t="shared" si="51"/>
        <v>8.2521509530564252E-4</v>
      </c>
      <c r="BG62">
        <f>'Data Input'!J62</f>
        <v>20.8</v>
      </c>
      <c r="BH62">
        <f t="shared" si="52"/>
        <v>1</v>
      </c>
      <c r="BI62">
        <f t="shared" si="53"/>
        <v>1</v>
      </c>
      <c r="BJ62">
        <f>'Data Input'!K62</f>
        <v>0.81428571428571428</v>
      </c>
      <c r="BK62">
        <f>'Data Input'!L62</f>
        <v>3</v>
      </c>
      <c r="BL62">
        <f>'Data Input'!M62</f>
        <v>92</v>
      </c>
      <c r="BM62">
        <f t="shared" si="54"/>
        <v>3</v>
      </c>
      <c r="BN62">
        <f t="shared" si="55"/>
        <v>1.2</v>
      </c>
      <c r="BO62">
        <f t="shared" si="56"/>
        <v>8.2521509530564252E-4</v>
      </c>
      <c r="BP62">
        <f t="shared" si="57"/>
        <v>9.9025811436677098E-4</v>
      </c>
      <c r="BQ62">
        <f t="shared" si="58"/>
        <v>6.9716122885121079</v>
      </c>
      <c r="BR62">
        <f t="shared" si="59"/>
        <v>8.3659347462145295</v>
      </c>
      <c r="BS62">
        <f t="shared" si="60"/>
        <v>286024.50000000006</v>
      </c>
      <c r="BT62">
        <f t="shared" si="61"/>
        <v>257422.05000000005</v>
      </c>
      <c r="BU62">
        <f t="shared" si="62"/>
        <v>228819.60000000003</v>
      </c>
      <c r="BV62">
        <f t="shared" si="63"/>
        <v>200217.15000000002</v>
      </c>
      <c r="BW62">
        <f t="shared" si="64"/>
        <v>171614.7</v>
      </c>
      <c r="BX62">
        <f t="shared" si="65"/>
        <v>143012.25</v>
      </c>
      <c r="BY62">
        <f t="shared" si="66"/>
        <v>114409.8</v>
      </c>
      <c r="BZ62">
        <f t="shared" si="67"/>
        <v>85807.35</v>
      </c>
      <c r="CA62">
        <f t="shared" si="68"/>
        <v>57204.9</v>
      </c>
      <c r="CB62">
        <f t="shared" si="69"/>
        <v>28602.45</v>
      </c>
      <c r="CC62">
        <f t="shared" si="70"/>
        <v>12.981745426498685</v>
      </c>
      <c r="CD62">
        <f t="shared" si="71"/>
        <v>15.578094511798417</v>
      </c>
      <c r="CE62">
        <f t="shared" si="72"/>
        <v>19.953357715010792</v>
      </c>
      <c r="CF62">
        <f t="shared" si="73"/>
        <v>23.944029258012947</v>
      </c>
    </row>
    <row r="63" spans="1:84" x14ac:dyDescent="0.25">
      <c r="A63" t="str">
        <f>IF('Data Input'!A63=0,"F","M")</f>
        <v>F</v>
      </c>
      <c r="B63" t="str">
        <f>'Data Input'!B63</f>
        <v>W</v>
      </c>
      <c r="C63">
        <f>'Data Input'!C63</f>
        <v>57</v>
      </c>
      <c r="D63">
        <f t="shared" si="3"/>
        <v>58</v>
      </c>
      <c r="E63">
        <f t="shared" si="4"/>
        <v>59</v>
      </c>
      <c r="F63">
        <f t="shared" si="5"/>
        <v>60</v>
      </c>
      <c r="G63">
        <f t="shared" si="6"/>
        <v>61</v>
      </c>
      <c r="H63">
        <f t="shared" si="7"/>
        <v>62</v>
      </c>
      <c r="I63">
        <f t="shared" si="8"/>
        <v>63</v>
      </c>
      <c r="J63">
        <f t="shared" si="9"/>
        <v>64</v>
      </c>
      <c r="K63">
        <f t="shared" si="10"/>
        <v>65</v>
      </c>
      <c r="L63">
        <f t="shared" si="11"/>
        <v>66</v>
      </c>
      <c r="M63">
        <f>'Data Input'!D63</f>
        <v>213.999671724</v>
      </c>
      <c r="N63">
        <f>'Data Input'!E63</f>
        <v>54.999915629999997</v>
      </c>
      <c r="O63">
        <f>'Data Input'!F63</f>
        <v>106</v>
      </c>
      <c r="P63">
        <f>'Data Input'!G63</f>
        <v>0</v>
      </c>
      <c r="Q63">
        <f>'Data Input'!H63</f>
        <v>0</v>
      </c>
      <c r="R63">
        <f>IF('Data Input'!I63&gt;100,1,0)</f>
        <v>1</v>
      </c>
      <c r="S63">
        <f t="shared" si="12"/>
        <v>4.0430512678345503</v>
      </c>
      <c r="T63">
        <f t="shared" si="13"/>
        <v>16.346263554338563</v>
      </c>
      <c r="U63">
        <f t="shared" si="14"/>
        <v>5.3659744810206753</v>
      </c>
      <c r="V63">
        <f t="shared" si="15"/>
        <v>21.694909928658483</v>
      </c>
      <c r="W63">
        <f t="shared" si="16"/>
        <v>4.0073316512312944</v>
      </c>
      <c r="X63">
        <f t="shared" si="17"/>
        <v>16.201847313144206</v>
      </c>
      <c r="Y63">
        <f t="shared" si="18"/>
        <v>0</v>
      </c>
      <c r="Z63">
        <f t="shared" si="19"/>
        <v>0</v>
      </c>
      <c r="AA63">
        <f t="shared" si="20"/>
        <v>4.6634390941120669</v>
      </c>
      <c r="AB63">
        <f t="shared" si="21"/>
        <v>18.854523341918998</v>
      </c>
      <c r="AC63" s="3">
        <f t="shared" si="22"/>
        <v>-29.798999999999999</v>
      </c>
      <c r="AD63">
        <f t="shared" si="23"/>
        <v>4.8840000000000003</v>
      </c>
      <c r="AE63">
        <f t="shared" si="24"/>
        <v>13.54</v>
      </c>
      <c r="AF63">
        <f t="shared" si="25"/>
        <v>-3.1139999999999999</v>
      </c>
      <c r="AG63">
        <f t="shared" si="26"/>
        <v>-13.577999999999999</v>
      </c>
      <c r="AH63">
        <f t="shared" si="27"/>
        <v>3.149</v>
      </c>
      <c r="AI63">
        <f t="shared" si="28"/>
        <v>2.0190000000000001</v>
      </c>
      <c r="AJ63">
        <f t="shared" si="29"/>
        <v>0</v>
      </c>
      <c r="AK63">
        <f t="shared" si="30"/>
        <v>1.9570000000000001</v>
      </c>
      <c r="AL63">
        <f t="shared" si="31"/>
        <v>0</v>
      </c>
      <c r="AM63">
        <f t="shared" si="32"/>
        <v>7.5739999999999998</v>
      </c>
      <c r="AN63">
        <f t="shared" si="33"/>
        <v>-1.665</v>
      </c>
      <c r="AO63">
        <f t="shared" si="34"/>
        <v>0.66100000000000003</v>
      </c>
      <c r="AP63">
        <f t="shared" si="35"/>
        <v>-120.47888473020176</v>
      </c>
      <c r="AQ63">
        <f t="shared" si="36"/>
        <v>79.835151199389543</v>
      </c>
      <c r="AR63">
        <f t="shared" si="37"/>
        <v>72.655294473019936</v>
      </c>
      <c r="AS63">
        <f t="shared" si="38"/>
        <v>-67.557949517842516</v>
      </c>
      <c r="AT63">
        <f t="shared" si="39"/>
        <v>-54.411549160418517</v>
      </c>
      <c r="AU63">
        <f t="shared" si="40"/>
        <v>51.019617189091107</v>
      </c>
      <c r="AV63">
        <f t="shared" si="41"/>
        <v>0</v>
      </c>
      <c r="AW63">
        <f t="shared" si="42"/>
        <v>0</v>
      </c>
      <c r="AX63">
        <f t="shared" si="43"/>
        <v>9.1263503071773151</v>
      </c>
      <c r="AY63">
        <f t="shared" si="44"/>
        <v>0</v>
      </c>
      <c r="AZ63">
        <f t="shared" si="45"/>
        <v>0</v>
      </c>
      <c r="BA63">
        <f t="shared" si="46"/>
        <v>0</v>
      </c>
      <c r="BB63">
        <f t="shared" si="47"/>
        <v>0.66100000000000003</v>
      </c>
      <c r="BC63">
        <f t="shared" si="48"/>
        <v>-29.150970239784886</v>
      </c>
      <c r="BD63">
        <f t="shared" si="49"/>
        <v>-29.18</v>
      </c>
      <c r="BE63">
        <f t="shared" si="50"/>
        <v>0.96650000000000003</v>
      </c>
      <c r="BF63">
        <f t="shared" si="51"/>
        <v>3.4469547819852675E-2</v>
      </c>
      <c r="BG63">
        <f>'Data Input'!J63</f>
        <v>34.299999999999997</v>
      </c>
      <c r="BH63">
        <f t="shared" si="52"/>
        <v>4</v>
      </c>
      <c r="BI63">
        <f t="shared" si="53"/>
        <v>1.39</v>
      </c>
      <c r="BJ63">
        <f>'Data Input'!K63</f>
        <v>0.84946236559139787</v>
      </c>
      <c r="BK63">
        <f>'Data Input'!L63</f>
        <v>3</v>
      </c>
      <c r="BL63">
        <f>'Data Input'!M63</f>
        <v>79</v>
      </c>
      <c r="BM63">
        <f t="shared" si="54"/>
        <v>4</v>
      </c>
      <c r="BN63">
        <f t="shared" si="55"/>
        <v>1.46</v>
      </c>
      <c r="BO63">
        <f t="shared" si="56"/>
        <v>4.7912671469595214E-2</v>
      </c>
      <c r="BP63">
        <f t="shared" si="57"/>
        <v>5.0325539816984906E-2</v>
      </c>
      <c r="BQ63">
        <f t="shared" si="58"/>
        <v>404.7775799219429</v>
      </c>
      <c r="BR63">
        <f t="shared" si="59"/>
        <v>425.16206236405526</v>
      </c>
      <c r="BS63">
        <f t="shared" si="60"/>
        <v>189062.18000000005</v>
      </c>
      <c r="BT63">
        <f t="shared" si="61"/>
        <v>169898.54000000004</v>
      </c>
      <c r="BU63">
        <f t="shared" si="62"/>
        <v>150734.90000000002</v>
      </c>
      <c r="BV63">
        <f t="shared" si="63"/>
        <v>131571.26</v>
      </c>
      <c r="BW63">
        <f t="shared" si="64"/>
        <v>112407.62</v>
      </c>
      <c r="BX63">
        <f t="shared" si="65"/>
        <v>93243.98</v>
      </c>
      <c r="BY63">
        <f t="shared" si="66"/>
        <v>74080.34</v>
      </c>
      <c r="BZ63">
        <f t="shared" si="67"/>
        <v>54916.7</v>
      </c>
      <c r="CA63">
        <f t="shared" si="68"/>
        <v>35753.06</v>
      </c>
      <c r="CB63">
        <f t="shared" si="69"/>
        <v>16589.419999999998</v>
      </c>
      <c r="CC63">
        <f t="shared" si="70"/>
        <v>492.66587739983032</v>
      </c>
      <c r="CD63">
        <f t="shared" si="71"/>
        <v>517.47638921133262</v>
      </c>
      <c r="CE63">
        <f t="shared" si="72"/>
        <v>897.44345732177317</v>
      </c>
      <c r="CF63">
        <f t="shared" si="73"/>
        <v>942.63845157538788</v>
      </c>
    </row>
    <row r="64" spans="1:84" x14ac:dyDescent="0.25">
      <c r="A64" t="str">
        <f>IF('Data Input'!A64=0,"F","M")</f>
        <v>F</v>
      </c>
      <c r="B64" t="str">
        <f>'Data Input'!B64</f>
        <v>W</v>
      </c>
      <c r="C64">
        <f>'Data Input'!C64</f>
        <v>44</v>
      </c>
      <c r="D64">
        <f t="shared" si="3"/>
        <v>45</v>
      </c>
      <c r="E64">
        <f t="shared" si="4"/>
        <v>46</v>
      </c>
      <c r="F64">
        <f t="shared" si="5"/>
        <v>47</v>
      </c>
      <c r="G64">
        <f t="shared" si="6"/>
        <v>48</v>
      </c>
      <c r="H64">
        <f t="shared" si="7"/>
        <v>49</v>
      </c>
      <c r="I64">
        <f t="shared" si="8"/>
        <v>50</v>
      </c>
      <c r="J64">
        <f t="shared" si="9"/>
        <v>51</v>
      </c>
      <c r="K64">
        <f t="shared" si="10"/>
        <v>52</v>
      </c>
      <c r="L64">
        <f t="shared" si="11"/>
        <v>53</v>
      </c>
      <c r="M64">
        <f>'Data Input'!D64</f>
        <v>237.99963490799999</v>
      </c>
      <c r="N64">
        <f>'Data Input'!E64</f>
        <v>64.999900289999999</v>
      </c>
      <c r="O64">
        <f>'Data Input'!F64</f>
        <v>120</v>
      </c>
      <c r="P64">
        <f>'Data Input'!G64</f>
        <v>0</v>
      </c>
      <c r="Q64">
        <f>'Data Input'!H64</f>
        <v>0</v>
      </c>
      <c r="R64">
        <f>IF('Data Input'!I64&gt;100,1,0)</f>
        <v>1</v>
      </c>
      <c r="S64">
        <f t="shared" si="12"/>
        <v>3.784189633918261</v>
      </c>
      <c r="T64">
        <f t="shared" si="13"/>
        <v>14.320091185454423</v>
      </c>
      <c r="U64">
        <f t="shared" si="14"/>
        <v>5.4722691396702983</v>
      </c>
      <c r="V64">
        <f t="shared" si="15"/>
        <v>20.708104152351144</v>
      </c>
      <c r="W64">
        <f t="shared" si="16"/>
        <v>4.1743857358944609</v>
      </c>
      <c r="X64">
        <f t="shared" si="17"/>
        <v>15.796667229748071</v>
      </c>
      <c r="Y64">
        <f t="shared" si="18"/>
        <v>0</v>
      </c>
      <c r="Z64">
        <f t="shared" si="19"/>
        <v>0</v>
      </c>
      <c r="AA64">
        <f t="shared" si="20"/>
        <v>4.7874917427820458</v>
      </c>
      <c r="AB64">
        <f t="shared" si="21"/>
        <v>18.116776625505086</v>
      </c>
      <c r="AC64" s="3">
        <f t="shared" si="22"/>
        <v>-29.798999999999999</v>
      </c>
      <c r="AD64">
        <f t="shared" si="23"/>
        <v>4.8840000000000003</v>
      </c>
      <c r="AE64">
        <f t="shared" si="24"/>
        <v>13.54</v>
      </c>
      <c r="AF64">
        <f t="shared" si="25"/>
        <v>-3.1139999999999999</v>
      </c>
      <c r="AG64">
        <f t="shared" si="26"/>
        <v>-13.577999999999999</v>
      </c>
      <c r="AH64">
        <f t="shared" si="27"/>
        <v>3.149</v>
      </c>
      <c r="AI64">
        <f t="shared" si="28"/>
        <v>2.0190000000000001</v>
      </c>
      <c r="AJ64">
        <f t="shared" si="29"/>
        <v>0</v>
      </c>
      <c r="AK64">
        <f t="shared" si="30"/>
        <v>1.9570000000000001</v>
      </c>
      <c r="AL64">
        <f t="shared" si="31"/>
        <v>0</v>
      </c>
      <c r="AM64">
        <f t="shared" si="32"/>
        <v>7.5739999999999998</v>
      </c>
      <c r="AN64">
        <f t="shared" si="33"/>
        <v>-1.665</v>
      </c>
      <c r="AO64">
        <f t="shared" si="34"/>
        <v>0.66100000000000003</v>
      </c>
      <c r="AP64">
        <f t="shared" si="35"/>
        <v>-112.76506690113025</v>
      </c>
      <c r="AQ64">
        <f t="shared" si="36"/>
        <v>69.9393253497594</v>
      </c>
      <c r="AR64">
        <f t="shared" si="37"/>
        <v>74.094524151135829</v>
      </c>
      <c r="AS64">
        <f t="shared" si="38"/>
        <v>-64.485036330421465</v>
      </c>
      <c r="AT64">
        <f t="shared" si="39"/>
        <v>-56.679809521974988</v>
      </c>
      <c r="AU64">
        <f t="shared" si="40"/>
        <v>49.743705106476675</v>
      </c>
      <c r="AV64">
        <f t="shared" si="41"/>
        <v>0</v>
      </c>
      <c r="AW64">
        <f t="shared" si="42"/>
        <v>0</v>
      </c>
      <c r="AX64">
        <f t="shared" si="43"/>
        <v>9.3691213406244636</v>
      </c>
      <c r="AY64">
        <f t="shared" si="44"/>
        <v>0</v>
      </c>
      <c r="AZ64">
        <f t="shared" si="45"/>
        <v>0</v>
      </c>
      <c r="BA64">
        <f t="shared" si="46"/>
        <v>0</v>
      </c>
      <c r="BB64">
        <f t="shared" si="47"/>
        <v>0.66100000000000003</v>
      </c>
      <c r="BC64">
        <f t="shared" si="48"/>
        <v>-30.122236805530338</v>
      </c>
      <c r="BD64">
        <f t="shared" si="49"/>
        <v>-29.18</v>
      </c>
      <c r="BE64">
        <f t="shared" si="50"/>
        <v>0.96650000000000003</v>
      </c>
      <c r="BF64">
        <f t="shared" si="51"/>
        <v>1.3192709194298158E-2</v>
      </c>
      <c r="BG64">
        <f>'Data Input'!J64</f>
        <v>44.6</v>
      </c>
      <c r="BH64">
        <f t="shared" si="52"/>
        <v>4</v>
      </c>
      <c r="BI64">
        <f t="shared" si="53"/>
        <v>1.39</v>
      </c>
      <c r="BJ64">
        <f>'Data Input'!K64</f>
        <v>0.89400921658986177</v>
      </c>
      <c r="BK64">
        <f>'Data Input'!L64</f>
        <v>3</v>
      </c>
      <c r="BL64">
        <f>'Data Input'!M64</f>
        <v>73</v>
      </c>
      <c r="BM64">
        <f t="shared" si="54"/>
        <v>4</v>
      </c>
      <c r="BN64">
        <f t="shared" si="55"/>
        <v>1.46</v>
      </c>
      <c r="BO64">
        <f t="shared" si="56"/>
        <v>1.8337865780074437E-2</v>
      </c>
      <c r="BP64">
        <f t="shared" si="57"/>
        <v>1.9261355423675311E-2</v>
      </c>
      <c r="BQ64">
        <f t="shared" si="58"/>
        <v>154.92262701532584</v>
      </c>
      <c r="BR64">
        <f t="shared" si="59"/>
        <v>162.72448592976673</v>
      </c>
      <c r="BS64">
        <f t="shared" si="60"/>
        <v>249699.36000000004</v>
      </c>
      <c r="BT64">
        <f t="shared" si="61"/>
        <v>218808.72000000003</v>
      </c>
      <c r="BU64">
        <f t="shared" si="62"/>
        <v>194496.64000000001</v>
      </c>
      <c r="BV64">
        <f t="shared" si="63"/>
        <v>170184.56</v>
      </c>
      <c r="BW64">
        <f t="shared" si="64"/>
        <v>145872.48000000001</v>
      </c>
      <c r="BX64">
        <f t="shared" si="65"/>
        <v>121560.40000000001</v>
      </c>
      <c r="BY64">
        <f t="shared" si="66"/>
        <v>97248.320000000007</v>
      </c>
      <c r="BZ64">
        <f t="shared" si="67"/>
        <v>72936.240000000005</v>
      </c>
      <c r="CA64">
        <f t="shared" si="68"/>
        <v>48624.160000000003</v>
      </c>
      <c r="CB64">
        <f t="shared" si="69"/>
        <v>24312.080000000002</v>
      </c>
      <c r="CC64">
        <f t="shared" si="70"/>
        <v>246.41378043399931</v>
      </c>
      <c r="CD64">
        <f t="shared" si="71"/>
        <v>258.82310750621519</v>
      </c>
      <c r="CE64">
        <f t="shared" si="72"/>
        <v>401.33640744932518</v>
      </c>
      <c r="CF64">
        <f t="shared" si="73"/>
        <v>421.54759343598192</v>
      </c>
    </row>
    <row r="65" spans="1:84" x14ac:dyDescent="0.25">
      <c r="A65" t="str">
        <f>IF('Data Input'!A65=0,"F","M")</f>
        <v>F</v>
      </c>
      <c r="B65" t="str">
        <f>'Data Input'!B65</f>
        <v>W</v>
      </c>
      <c r="C65">
        <f>'Data Input'!C65</f>
        <v>41</v>
      </c>
      <c r="D65">
        <f t="shared" si="3"/>
        <v>42</v>
      </c>
      <c r="E65">
        <f t="shared" si="4"/>
        <v>43</v>
      </c>
      <c r="F65">
        <f t="shared" si="5"/>
        <v>44</v>
      </c>
      <c r="G65">
        <f t="shared" si="6"/>
        <v>45</v>
      </c>
      <c r="H65">
        <f t="shared" si="7"/>
        <v>46</v>
      </c>
      <c r="I65">
        <f t="shared" si="8"/>
        <v>47</v>
      </c>
      <c r="J65">
        <f t="shared" si="9"/>
        <v>48</v>
      </c>
      <c r="K65">
        <f t="shared" si="10"/>
        <v>49</v>
      </c>
      <c r="L65">
        <f t="shared" si="11"/>
        <v>50</v>
      </c>
      <c r="M65">
        <f>'Data Input'!D65</f>
        <v>183.99971774399998</v>
      </c>
      <c r="N65">
        <f>'Data Input'!E65</f>
        <v>76.999881882000011</v>
      </c>
      <c r="O65">
        <f>'Data Input'!F65</f>
        <v>110</v>
      </c>
      <c r="P65">
        <f>'Data Input'!G65</f>
        <v>0</v>
      </c>
      <c r="Q65">
        <f>'Data Input'!H65</f>
        <v>0</v>
      </c>
      <c r="R65">
        <f>IF('Data Input'!I65&gt;100,1,0)</f>
        <v>0</v>
      </c>
      <c r="S65">
        <f t="shared" si="12"/>
        <v>3.713572066704308</v>
      </c>
      <c r="T65">
        <f t="shared" si="13"/>
        <v>13.790617494606504</v>
      </c>
      <c r="U65">
        <f t="shared" si="14"/>
        <v>5.2149342236078091</v>
      </c>
      <c r="V65">
        <f t="shared" si="15"/>
        <v>19.366034062490279</v>
      </c>
      <c r="W65">
        <f t="shared" si="16"/>
        <v>4.3438038878525074</v>
      </c>
      <c r="X65">
        <f t="shared" si="17"/>
        <v>16.131028781170645</v>
      </c>
      <c r="Y65">
        <f t="shared" si="18"/>
        <v>0</v>
      </c>
      <c r="Z65">
        <f t="shared" si="19"/>
        <v>0</v>
      </c>
      <c r="AA65">
        <f t="shared" si="20"/>
        <v>4.7004803657924166</v>
      </c>
      <c r="AB65">
        <f t="shared" si="21"/>
        <v>17.455572586498764</v>
      </c>
      <c r="AC65" s="3">
        <f t="shared" si="22"/>
        <v>-29.798999999999999</v>
      </c>
      <c r="AD65">
        <f t="shared" si="23"/>
        <v>4.8840000000000003</v>
      </c>
      <c r="AE65">
        <f t="shared" si="24"/>
        <v>13.54</v>
      </c>
      <c r="AF65">
        <f t="shared" si="25"/>
        <v>-3.1139999999999999</v>
      </c>
      <c r="AG65">
        <f t="shared" si="26"/>
        <v>-13.577999999999999</v>
      </c>
      <c r="AH65">
        <f t="shared" si="27"/>
        <v>3.149</v>
      </c>
      <c r="AI65">
        <f t="shared" si="28"/>
        <v>2.0190000000000001</v>
      </c>
      <c r="AJ65">
        <f t="shared" si="29"/>
        <v>0</v>
      </c>
      <c r="AK65">
        <f t="shared" si="30"/>
        <v>1.9570000000000001</v>
      </c>
      <c r="AL65">
        <f t="shared" si="31"/>
        <v>0</v>
      </c>
      <c r="AM65">
        <f t="shared" si="32"/>
        <v>7.5739999999999998</v>
      </c>
      <c r="AN65">
        <f t="shared" si="33"/>
        <v>-1.665</v>
      </c>
      <c r="AO65">
        <f t="shared" si="34"/>
        <v>0.66100000000000003</v>
      </c>
      <c r="AP65">
        <f t="shared" si="35"/>
        <v>-110.66073401572167</v>
      </c>
      <c r="AQ65">
        <f t="shared" si="36"/>
        <v>67.353375843658171</v>
      </c>
      <c r="AR65">
        <f t="shared" si="37"/>
        <v>70.610209387649732</v>
      </c>
      <c r="AS65">
        <f t="shared" si="38"/>
        <v>-60.305830070594723</v>
      </c>
      <c r="AT65">
        <f t="shared" si="39"/>
        <v>-58.980169189261339</v>
      </c>
      <c r="AU65">
        <f t="shared" si="40"/>
        <v>50.796609631906364</v>
      </c>
      <c r="AV65">
        <f t="shared" si="41"/>
        <v>0</v>
      </c>
      <c r="AW65">
        <f t="shared" si="42"/>
        <v>0</v>
      </c>
      <c r="AX65">
        <f t="shared" si="43"/>
        <v>9.1988400758557596</v>
      </c>
      <c r="AY65">
        <f t="shared" si="44"/>
        <v>0</v>
      </c>
      <c r="AZ65">
        <f t="shared" si="45"/>
        <v>0</v>
      </c>
      <c r="BA65">
        <f t="shared" si="46"/>
        <v>0</v>
      </c>
      <c r="BB65">
        <f t="shared" si="47"/>
        <v>0</v>
      </c>
      <c r="BC65">
        <f t="shared" si="48"/>
        <v>-31.987698336507702</v>
      </c>
      <c r="BD65">
        <f t="shared" si="49"/>
        <v>-29.18</v>
      </c>
      <c r="BE65">
        <f t="shared" si="50"/>
        <v>0.96650000000000003</v>
      </c>
      <c r="BF65">
        <f t="shared" si="51"/>
        <v>2.054038421819393E-3</v>
      </c>
      <c r="BG65">
        <f>'Data Input'!J65</f>
        <v>30.4</v>
      </c>
      <c r="BH65">
        <f t="shared" si="52"/>
        <v>4</v>
      </c>
      <c r="BI65">
        <f t="shared" si="53"/>
        <v>1.39</v>
      </c>
      <c r="BJ65">
        <f>'Data Input'!K65</f>
        <v>0.89634146341463417</v>
      </c>
      <c r="BK65">
        <f>'Data Input'!L65</f>
        <v>3</v>
      </c>
      <c r="BL65">
        <f>'Data Input'!M65</f>
        <v>86</v>
      </c>
      <c r="BM65">
        <f t="shared" si="54"/>
        <v>4</v>
      </c>
      <c r="BN65">
        <f t="shared" si="55"/>
        <v>1.46</v>
      </c>
      <c r="BO65">
        <f t="shared" si="56"/>
        <v>2.855113406328956E-3</v>
      </c>
      <c r="BP65">
        <f t="shared" si="57"/>
        <v>2.9988960958563138E-3</v>
      </c>
      <c r="BQ65">
        <f t="shared" si="58"/>
        <v>24.120673290987618</v>
      </c>
      <c r="BR65">
        <f t="shared" si="59"/>
        <v>25.335383456720812</v>
      </c>
      <c r="BS65">
        <f t="shared" si="60"/>
        <v>269435.04000000004</v>
      </c>
      <c r="BT65">
        <f t="shared" si="61"/>
        <v>238544.40000000002</v>
      </c>
      <c r="BU65">
        <f t="shared" si="62"/>
        <v>207653.76000000001</v>
      </c>
      <c r="BV65">
        <f t="shared" si="63"/>
        <v>176763.12</v>
      </c>
      <c r="BW65">
        <f t="shared" si="64"/>
        <v>145872.48000000001</v>
      </c>
      <c r="BX65">
        <f t="shared" si="65"/>
        <v>121560.40000000001</v>
      </c>
      <c r="BY65">
        <f t="shared" si="66"/>
        <v>97248.320000000007</v>
      </c>
      <c r="BZ65">
        <f t="shared" si="67"/>
        <v>72936.240000000005</v>
      </c>
      <c r="CA65">
        <f t="shared" si="68"/>
        <v>48624.160000000003</v>
      </c>
      <c r="CB65">
        <f t="shared" si="69"/>
        <v>24312.080000000002</v>
      </c>
      <c r="CC65">
        <f t="shared" si="70"/>
        <v>40.055813534092088</v>
      </c>
      <c r="CD65">
        <f t="shared" si="71"/>
        <v>42.073012776816157</v>
      </c>
      <c r="CE65">
        <f t="shared" si="72"/>
        <v>64.176486825079706</v>
      </c>
      <c r="CF65">
        <f t="shared" si="73"/>
        <v>67.408396233536962</v>
      </c>
    </row>
    <row r="66" spans="1:84" x14ac:dyDescent="0.25">
      <c r="A66" t="str">
        <f>IF('Data Input'!A66=0,"F","M")</f>
        <v>F</v>
      </c>
      <c r="B66" t="str">
        <f>'Data Input'!B66</f>
        <v>W</v>
      </c>
      <c r="C66">
        <f>'Data Input'!C66</f>
        <v>34</v>
      </c>
      <c r="D66">
        <f t="shared" si="3"/>
        <v>35</v>
      </c>
      <c r="E66">
        <f t="shared" si="4"/>
        <v>36</v>
      </c>
      <c r="F66">
        <f t="shared" si="5"/>
        <v>37</v>
      </c>
      <c r="G66">
        <f t="shared" si="6"/>
        <v>38</v>
      </c>
      <c r="H66">
        <f t="shared" si="7"/>
        <v>39</v>
      </c>
      <c r="I66">
        <f t="shared" si="8"/>
        <v>40</v>
      </c>
      <c r="J66">
        <f t="shared" si="9"/>
        <v>41</v>
      </c>
      <c r="K66">
        <f t="shared" si="10"/>
        <v>42</v>
      </c>
      <c r="L66">
        <f t="shared" si="11"/>
        <v>43</v>
      </c>
      <c r="M66">
        <f>'Data Input'!D66</f>
        <v>235.99963797600003</v>
      </c>
      <c r="N66">
        <f>'Data Input'!E66</f>
        <v>78.999878813999999</v>
      </c>
      <c r="O66">
        <f>'Data Input'!F66</f>
        <v>102</v>
      </c>
      <c r="P66">
        <f>'Data Input'!G66</f>
        <v>0</v>
      </c>
      <c r="Q66">
        <f>'Data Input'!H66</f>
        <v>1</v>
      </c>
      <c r="R66">
        <f>IF('Data Input'!I66&gt;100,1,0)</f>
        <v>0</v>
      </c>
      <c r="S66">
        <f t="shared" si="12"/>
        <v>3.5263605246161616</v>
      </c>
      <c r="T66">
        <f t="shared" si="13"/>
        <v>12.43521854957117</v>
      </c>
      <c r="U66">
        <f t="shared" si="14"/>
        <v>5.4638302710244337</v>
      </c>
      <c r="V66">
        <f t="shared" si="15"/>
        <v>19.267435380943386</v>
      </c>
      <c r="W66">
        <f t="shared" si="16"/>
        <v>4.3694463184658447</v>
      </c>
      <c r="X66">
        <f t="shared" si="17"/>
        <v>15.408243011867372</v>
      </c>
      <c r="Y66">
        <f t="shared" si="18"/>
        <v>0</v>
      </c>
      <c r="Z66">
        <f t="shared" si="19"/>
        <v>0</v>
      </c>
      <c r="AA66">
        <f t="shared" si="20"/>
        <v>4.6249728132842707</v>
      </c>
      <c r="AB66">
        <f t="shared" si="21"/>
        <v>16.309321556188607</v>
      </c>
      <c r="AC66" s="3">
        <f t="shared" si="22"/>
        <v>-29.798999999999999</v>
      </c>
      <c r="AD66">
        <f t="shared" si="23"/>
        <v>4.8840000000000003</v>
      </c>
      <c r="AE66">
        <f t="shared" si="24"/>
        <v>13.54</v>
      </c>
      <c r="AF66">
        <f t="shared" si="25"/>
        <v>-3.1139999999999999</v>
      </c>
      <c r="AG66">
        <f t="shared" si="26"/>
        <v>-13.577999999999999</v>
      </c>
      <c r="AH66">
        <f t="shared" si="27"/>
        <v>3.149</v>
      </c>
      <c r="AI66">
        <f t="shared" si="28"/>
        <v>2.0190000000000001</v>
      </c>
      <c r="AJ66">
        <f t="shared" si="29"/>
        <v>0</v>
      </c>
      <c r="AK66">
        <f t="shared" si="30"/>
        <v>1.9570000000000001</v>
      </c>
      <c r="AL66">
        <f t="shared" si="31"/>
        <v>0</v>
      </c>
      <c r="AM66">
        <f t="shared" si="32"/>
        <v>7.5739999999999998</v>
      </c>
      <c r="AN66">
        <f t="shared" si="33"/>
        <v>-1.665</v>
      </c>
      <c r="AO66">
        <f t="shared" si="34"/>
        <v>0.66100000000000003</v>
      </c>
      <c r="AP66">
        <f t="shared" si="35"/>
        <v>-105.082017273037</v>
      </c>
      <c r="AQ66">
        <f t="shared" si="36"/>
        <v>60.733607396105597</v>
      </c>
      <c r="AR66">
        <f t="shared" si="37"/>
        <v>73.980261869670827</v>
      </c>
      <c r="AS66">
        <f t="shared" si="38"/>
        <v>-59.998793776257699</v>
      </c>
      <c r="AT66">
        <f t="shared" si="39"/>
        <v>-59.328342112129235</v>
      </c>
      <c r="AU66">
        <f t="shared" si="40"/>
        <v>48.520557244370352</v>
      </c>
      <c r="AV66">
        <f t="shared" si="41"/>
        <v>0</v>
      </c>
      <c r="AW66">
        <f t="shared" si="42"/>
        <v>0</v>
      </c>
      <c r="AX66">
        <f t="shared" si="43"/>
        <v>9.0510717955973181</v>
      </c>
      <c r="AY66">
        <f t="shared" si="44"/>
        <v>0</v>
      </c>
      <c r="AZ66">
        <f t="shared" si="45"/>
        <v>7.5739999999999998</v>
      </c>
      <c r="BA66">
        <f t="shared" si="46"/>
        <v>-5.8713902734859094</v>
      </c>
      <c r="BB66">
        <f t="shared" si="47"/>
        <v>0</v>
      </c>
      <c r="BC66">
        <f t="shared" si="48"/>
        <v>-30.421045129165748</v>
      </c>
      <c r="BD66">
        <f t="shared" si="49"/>
        <v>-29.18</v>
      </c>
      <c r="BE66">
        <f t="shared" si="50"/>
        <v>0.96650000000000003</v>
      </c>
      <c r="BF66">
        <f t="shared" si="51"/>
        <v>9.8018180179109127E-3</v>
      </c>
      <c r="BG66">
        <f>'Data Input'!J66</f>
        <v>25.4</v>
      </c>
      <c r="BH66">
        <f t="shared" si="52"/>
        <v>2</v>
      </c>
      <c r="BI66">
        <f t="shared" si="53"/>
        <v>0.96</v>
      </c>
      <c r="BJ66">
        <f>'Data Input'!K66</f>
        <v>0.8</v>
      </c>
      <c r="BK66">
        <f>'Data Input'!L66</f>
        <v>3</v>
      </c>
      <c r="BL66">
        <f>'Data Input'!M66</f>
        <v>69</v>
      </c>
      <c r="BM66">
        <f t="shared" si="54"/>
        <v>3</v>
      </c>
      <c r="BN66">
        <f t="shared" si="55"/>
        <v>1.2</v>
      </c>
      <c r="BO66">
        <f t="shared" si="56"/>
        <v>9.4097452971944762E-3</v>
      </c>
      <c r="BP66">
        <f t="shared" si="57"/>
        <v>1.1762181621493095E-2</v>
      </c>
      <c r="BQ66">
        <f t="shared" si="58"/>
        <v>79.495753675461714</v>
      </c>
      <c r="BR66">
        <f t="shared" si="59"/>
        <v>99.369692094327164</v>
      </c>
      <c r="BS66">
        <f t="shared" si="60"/>
        <v>306618.21000000008</v>
      </c>
      <c r="BT66">
        <f t="shared" si="61"/>
        <v>278015.76000000007</v>
      </c>
      <c r="BU66">
        <f t="shared" si="62"/>
        <v>247125.12000000005</v>
      </c>
      <c r="BV66">
        <f t="shared" si="63"/>
        <v>216234.48000000004</v>
      </c>
      <c r="BW66">
        <f t="shared" si="64"/>
        <v>185343.84000000003</v>
      </c>
      <c r="BX66">
        <f t="shared" si="65"/>
        <v>154453.20000000001</v>
      </c>
      <c r="BY66">
        <f t="shared" si="66"/>
        <v>123562.56</v>
      </c>
      <c r="BZ66">
        <f t="shared" si="67"/>
        <v>92671.92</v>
      </c>
      <c r="CA66">
        <f t="shared" si="68"/>
        <v>61781.279999999999</v>
      </c>
      <c r="CB66">
        <f t="shared" si="69"/>
        <v>30890.639999999999</v>
      </c>
      <c r="CC66">
        <f t="shared" si="70"/>
        <v>159.6548671061143</v>
      </c>
      <c r="CD66">
        <f t="shared" si="71"/>
        <v>199.56858388264288</v>
      </c>
      <c r="CE66">
        <f t="shared" si="72"/>
        <v>239.15062078157601</v>
      </c>
      <c r="CF66">
        <f t="shared" si="73"/>
        <v>298.93827597697003</v>
      </c>
    </row>
    <row r="67" spans="1:84" x14ac:dyDescent="0.25">
      <c r="A67" t="str">
        <f>IF('Data Input'!A67=0,"F","M")</f>
        <v>F</v>
      </c>
      <c r="B67" t="str">
        <f>'Data Input'!B67</f>
        <v>W</v>
      </c>
      <c r="C67">
        <f>'Data Input'!C67</f>
        <v>51</v>
      </c>
      <c r="D67">
        <f t="shared" ref="D67:D130" si="74">C67+1</f>
        <v>52</v>
      </c>
      <c r="E67">
        <f t="shared" ref="E67:E130" si="75">D67+1</f>
        <v>53</v>
      </c>
      <c r="F67">
        <f t="shared" ref="F67:F130" si="76">E67+1</f>
        <v>54</v>
      </c>
      <c r="G67">
        <f t="shared" ref="G67:G130" si="77">F67+1</f>
        <v>55</v>
      </c>
      <c r="H67">
        <f t="shared" ref="H67:H130" si="78">G67+1</f>
        <v>56</v>
      </c>
      <c r="I67">
        <f t="shared" ref="I67:I130" si="79">H67+1</f>
        <v>57</v>
      </c>
      <c r="J67">
        <f t="shared" ref="J67:J130" si="80">I67+1</f>
        <v>58</v>
      </c>
      <c r="K67">
        <f t="shared" ref="K67:K130" si="81">J67+1</f>
        <v>59</v>
      </c>
      <c r="L67">
        <f t="shared" ref="L67:L130" si="82">K67+1</f>
        <v>60</v>
      </c>
      <c r="M67">
        <f>'Data Input'!D67</f>
        <v>205.99968399600002</v>
      </c>
      <c r="N67">
        <f>'Data Input'!E67</f>
        <v>62.999903358000005</v>
      </c>
      <c r="O67">
        <f>'Data Input'!F67</f>
        <v>130</v>
      </c>
      <c r="P67">
        <f>'Data Input'!G67</f>
        <v>0</v>
      </c>
      <c r="Q67">
        <f>'Data Input'!H67</f>
        <v>0</v>
      </c>
      <c r="R67">
        <f>IF('Data Input'!I67&gt;100,1,0)</f>
        <v>0</v>
      </c>
      <c r="S67">
        <f t="shared" ref="S67:S130" si="83">LN(C67)</f>
        <v>3.9318256327243257</v>
      </c>
      <c r="T67">
        <f t="shared" ref="T67:T130" si="84">S67^2</f>
        <v>15.459252806148044</v>
      </c>
      <c r="U67">
        <f t="shared" ref="U67:U130" si="85">LN(M67)</f>
        <v>5.3278746347884045</v>
      </c>
      <c r="V67">
        <f t="shared" ref="V67:V130" si="86">S67*U67</f>
        <v>20.948274057002806</v>
      </c>
      <c r="W67">
        <f t="shared" ref="W67:W130" si="87">LN(N67)</f>
        <v>4.1431331923903558</v>
      </c>
      <c r="X67">
        <f t="shared" ref="X67:X130" si="88">S67*W67</f>
        <v>16.290077285631366</v>
      </c>
      <c r="Y67">
        <f t="shared" ref="Y67:Y130" si="89">IF(P67=1,LN(O67),0)</f>
        <v>0</v>
      </c>
      <c r="Z67">
        <f t="shared" ref="Z67:Z130" si="90">S67*Y67</f>
        <v>0</v>
      </c>
      <c r="AA67">
        <f t="shared" ref="AA67:AA130" si="91">IF(P67=0,LN(O67),0)</f>
        <v>4.8675344504555822</v>
      </c>
      <c r="AB67">
        <f t="shared" ref="AB67:AB130" si="92">S67*AA67</f>
        <v>19.138296720469974</v>
      </c>
      <c r="AC67" s="3">
        <f t="shared" ref="AC67:AC130" si="93">_xlfn.IFS(AND(A67="M",B67="W"),12.344,AND(A67="M",B67="O"),2.469,AND(A67="F",B67="W"),-29.799,AND(A67="F",B67="O"),17.114)</f>
        <v>-29.798999999999999</v>
      </c>
      <c r="AD67">
        <f t="shared" ref="AD67:AD130" si="94">_xlfn.IFS(AND(A67="M",B67="W"),0,AND(A67="M",B67="O"),0,AND(A67="F",B67="W"),4.884,AND(A67="F",B67="O"),0)</f>
        <v>4.8840000000000003</v>
      </c>
      <c r="AE67">
        <f t="shared" ref="AE67:AE130" si="95">_xlfn.IFS(AND(A67="M",B67="W"),11.853,AND(A67="M",B67="O"),0.302,AND(A67="F",B67="W"),13.54,AND(A67="F",B67="O"),0.94)</f>
        <v>13.54</v>
      </c>
      <c r="AF67">
        <f t="shared" ref="AF67:AF130" si="96">_xlfn.IFS(AND(A67="M",B67="W"),-2.664,AND(A67="M",B67="O"),0,AND(A67="F",B67="W"),-3.114,AND(A67="F",B67="O"),0)</f>
        <v>-3.1139999999999999</v>
      </c>
      <c r="AG67">
        <f t="shared" ref="AG67:AG130" si="97">_xlfn.IFS(AND(A67="M",B67="W"),-7.99,AND(A67="M",B67="O"),-0.307,AND(A67="F",B67="W"),-13.578,AND(A67="F",B67="O"),-18.92)</f>
        <v>-13.577999999999999</v>
      </c>
      <c r="AH67">
        <f t="shared" ref="AH67:AH130" si="98">_xlfn.IFS(AND(A67="M",B67="W"),1.769,AND(A67="M",B67="O"),0,AND(A67="F",B67="W"),3.149,AND(A67="F",B67="O"),4.475)</f>
        <v>3.149</v>
      </c>
      <c r="AI67">
        <f t="shared" ref="AI67:AI130" si="99">_xlfn.IFS(AND(A67="M",B67="W"),1.769,AND(A67="M",B67="O"),1.916,AND(A67="F",B67="W"),2.019,AND(A67="F",B67="O"),29.291)</f>
        <v>2.0190000000000001</v>
      </c>
      <c r="AJ67">
        <f t="shared" ref="AJ67:AJ130" si="100">_xlfn.IFS(AND(A67="M",B67="W"),0,AND(A67="M",B67="O"),0,AND(A67="F",B67="W"),0,AND(A67="F",B67="O"),-6.432)</f>
        <v>0</v>
      </c>
      <c r="AK67">
        <f t="shared" ref="AK67:AK130" si="101">_xlfn.IFS(AND(A67="M",B67="W"),1.764,AND(A67="M",B67="O"),1.809,AND(A67="F",B67="W"),1.957,AND(A67="F",B67="O"),27.82)</f>
        <v>1.9570000000000001</v>
      </c>
      <c r="AL67">
        <f t="shared" ref="AL67:AL130" si="102">_xlfn.IFS(AND(A67="M",B67="W"),0,AND(A67="M",B67="O"),0,AND(A67="F",B67="W"),0,AND(A67="F",B67="O"),-6.087)</f>
        <v>0</v>
      </c>
      <c r="AM67">
        <f t="shared" ref="AM67:AM130" si="103">_xlfn.IFS(AND(A67="M",B67="W"),7.837,AND(A67="M",B67="O"),0.549,AND(A67="F",B67="W"),7.574,AND(A67="F",B67="O"),0.691)</f>
        <v>7.5739999999999998</v>
      </c>
      <c r="AN67">
        <f t="shared" ref="AN67:AN130" si="104">_xlfn.IFS(AND(A67="M",B67="W"),-1.795,AND(A67="M",B67="O"),0,AND(A67="F",B67="W"),-1.665,AND(A67="F",B67="O"),0)</f>
        <v>-1.665</v>
      </c>
      <c r="AO67">
        <f t="shared" ref="AO67:AO130" si="105">_xlfn.IFS(AND(A67="M",B67="W"),0.658,AND(A67="M",B67="O"),0.645,AND(A67="F",B67="W"),0.661,AND(A67="F",B67="O"),0.874)</f>
        <v>0.66100000000000003</v>
      </c>
      <c r="AP67">
        <f t="shared" ref="AP67:AP130" si="106">AC67*S67</f>
        <v>-117.16447202955219</v>
      </c>
      <c r="AQ67">
        <f t="shared" ref="AQ67:AQ130" si="107">AD67*T67</f>
        <v>75.502990705227049</v>
      </c>
      <c r="AR67">
        <f t="shared" ref="AR67:AR130" si="108">AE67*U67</f>
        <v>72.139422555034997</v>
      </c>
      <c r="AS67">
        <f t="shared" ref="AS67:AS130" si="109">AF67*V67</f>
        <v>-65.232925413506734</v>
      </c>
      <c r="AT67">
        <f t="shared" ref="AT67:AT130" si="110">AG67*W67</f>
        <v>-56.255462486276251</v>
      </c>
      <c r="AU67">
        <f t="shared" ref="AU67:AU130" si="111">AH67*X67</f>
        <v>51.29745337245317</v>
      </c>
      <c r="AV67">
        <f t="shared" ref="AV67:AV130" si="112">AI67*Y67</f>
        <v>0</v>
      </c>
      <c r="AW67">
        <f t="shared" ref="AW67:AW130" si="113">AJ67*Z67</f>
        <v>0</v>
      </c>
      <c r="AX67">
        <f t="shared" ref="AX67:AX130" si="114">AK67*AA67</f>
        <v>9.5257649195415741</v>
      </c>
      <c r="AY67">
        <f t="shared" ref="AY67:AY130" si="115">AL67*AB67</f>
        <v>0</v>
      </c>
      <c r="AZ67">
        <f t="shared" ref="AZ67:AZ130" si="116">Q67*AM67</f>
        <v>0</v>
      </c>
      <c r="BA67">
        <f t="shared" ref="BA67:BA130" si="117">Q67*S67*AN67</f>
        <v>0</v>
      </c>
      <c r="BB67">
        <f t="shared" ref="BB67:BB130" si="118">R67*AO67</f>
        <v>0</v>
      </c>
      <c r="BC67">
        <f t="shared" ref="BC67:BC130" si="119">SUM(AP67:BB67)</f>
        <v>-30.187228377078391</v>
      </c>
      <c r="BD67">
        <f t="shared" ref="BD67:BD130" si="120">_xlfn.IFS(AND(A67="M",B67="W"),61.18,AND(A67="M",B67="O"),19.54,AND(A67="F",B67="W"),-29.18,AND(A67="F",B67="O"),86.61)</f>
        <v>-29.18</v>
      </c>
      <c r="BE67">
        <f t="shared" ref="BE67:BE130" si="121">_xlfn.IFS(AND(A67="M",B67="W"),0.9144,AND(A67="M",B67="O"),0.8954,AND(A67="F",B67="W"),0.9665,AND(A67="F",B67="O"),0.9533)</f>
        <v>0.96650000000000003</v>
      </c>
      <c r="BF67">
        <f t="shared" ref="BF67:BF130" si="122">1-(BE67^EXP(BC67-BD67))</f>
        <v>1.2367718255442361E-2</v>
      </c>
      <c r="BG67">
        <f>'Data Input'!J67</f>
        <v>28.1</v>
      </c>
      <c r="BH67">
        <f t="shared" ref="BH67:BH130" si="123">_xlfn.IFS(AND(A67="M",BG67&lt;24.6),1,AND(A67="M",BG67&lt;=26.6),2,AND(A67="M",BG67&lt;=28.8),3,AND(A67="M",BG67&gt;28.8),4,AND(A67="F",BG67&lt;=23.5),1,AND(A67="F",BG67&lt;=25.8),2,AND(A67="F",BG67&lt;=28.9),3,AND(A67="F",BG67&gt;28.9),4,A67=0,"")</f>
        <v>3</v>
      </c>
      <c r="BI67">
        <f t="shared" ref="BI67:BI130" si="124">_xlfn.IFS(BH67=1,1,AND(A67="M",BH67=2),1.02,AND(A67="M",BH67=3),1.21,AND(A67="M",BH67=4),1.24,AND(A67="F",BH67=2),0.96,AND(A67="F",BH67=3),1.08,AND(A67="F",BH67=4),1.39)</f>
        <v>1.08</v>
      </c>
      <c r="BJ67">
        <f>'Data Input'!K67</f>
        <v>0.92993630573248409</v>
      </c>
      <c r="BK67">
        <f>'Data Input'!L67</f>
        <v>3</v>
      </c>
      <c r="BL67">
        <f>'Data Input'!M67</f>
        <v>82</v>
      </c>
      <c r="BM67">
        <f t="shared" ref="BM67:BM130" si="125">_xlfn.IFS(AND(A67="M",BJ67&lt;0.89),1,AND(A67="M",BJ67&lt;=0.93),2,AND(A67="M",BJ67&lt;=0.96),3,AND(A67="M",BJ67&gt;0.96),4,AND(A67="F",BJ67&lt;0.74),1,AND(A67="F",BJ67&lt;=0.78),2,AND(A67="F",BJ67&lt;=0.82),3,AND(A67="F",BJ67&gt;0.82),4,A67=0,"")</f>
        <v>4</v>
      </c>
      <c r="BN67">
        <f t="shared" ref="BN67:BN130" si="126">_xlfn.IFS(BM67=1,1,AND(A67="M",BM67=2),1.19,AND(A67="M",BM67=3),1.2,AND(A67="M",BM67=4),1.26,AND(A67="F",BM67=2),1.12,AND(A67="F",BM67=3),1.2,AND(A67="F",BM67=4),1.46)</f>
        <v>1.46</v>
      </c>
      <c r="BO67">
        <f t="shared" ref="BO67:BO130" si="127">BF67*BI67</f>
        <v>1.3357135715877752E-2</v>
      </c>
      <c r="BP67">
        <f t="shared" ref="BP67:BP130" si="128">BF67*BN67</f>
        <v>1.8056868652945847E-2</v>
      </c>
      <c r="BQ67">
        <f t="shared" ref="BQ67:BQ130" si="129">(BO67/10)*15360.43*55/10</f>
        <v>112.84424149033207</v>
      </c>
      <c r="BR67">
        <f t="shared" ref="BR67:BR130" si="130">(BP67/10)*15360.43*55/10</f>
        <v>152.54869682952295</v>
      </c>
      <c r="BS67">
        <f t="shared" ref="BS67:BS130" si="131">_xlfn.IFS(AND(C67&lt;20,$BK67=0),27172.32,AND(C67&lt;25,$BK67=0),30604.62,AND(C67&lt;35,$BK67=0),28602.45,AND(C67&lt;45,$BK67=0),19735.69,AND(C67&lt;55,$BK67=0),10868.93,AND(C67&lt;66,$BK67=0),2574.22,AND(C67&gt;65,$BK67=0),286.02,AND(C67&lt;20,$BK67=1),20879.79,AND(C67&lt;25,$BK67=1),22881.96,AND(C67&lt;35,$BK67=1),28602.45,AND(C67&lt;45,$BK67=1),25742.2,AND(C67&lt;55,$BK67=1),24026.06,AND(C67&lt;66,$BK67=1),12299.05,AND(C67&gt;65,$BK67=1),6006.51,AND(C67&lt;20,$BK67=2),18591.59,AND(C67&lt;25,$BK67=2),20307.74,AND(C67&lt;35,$BK67=2),28602.45,AND(C67&lt;45,$BK67=2),28316.42,AND(C67&lt;55,$BK67=2),22309.91,AND(C67&lt;66,$BK67=2),16589.42,AND(C67&gt;65,$BK67=2),13443.15,AND(C67&lt;20,$BK67=3),16303.39,AND(C67&lt;25,$BK67=3),18019.54,AND(C67&lt;35,$BK67=3),28602.45,AND(C67&lt;45,$BK67=3),30890.64,AND(C67&lt;55,$BK67=3),24312.08,AND(C67&lt;66,$BK67=3),19163.64,AND(C67&gt;65,$BK67=3),16589.42,AND(C67&lt;20,$BK67=4),14587.25,AND(C67&lt;25,$BK67=4),16589.42,AND(C67&lt;35,$BK67=4),28602.45,AND(C67&lt;45,$BK67=4),32034.74,AND(C67&lt;55,$BK67=4),26600.28,AND(C67&lt;66,$BK67=4),21451.84,AND(C67&gt;65,$BK67=4),19163.64)+BT67</f>
        <v>212230.16000000003</v>
      </c>
      <c r="BT67">
        <f t="shared" ref="BT67:BT130" si="132">_xlfn.IFS(AND(D67&lt;20,$BK67=0),27172.32,AND(D67&lt;25,$BK67=0),30604.62,AND(D67&lt;35,$BK67=0),28602.45,AND(D67&lt;45,$BK67=0),19735.69,AND(D67&lt;55,$BK67=0),10868.93,AND(D67&lt;66,$BK67=0),2574.22,AND(D67&gt;65,$BK67=0),286.02,AND(D67&lt;20,$BK67=1),20879.79,AND(D67&lt;25,$BK67=1),22881.96,AND(D67&lt;35,$BK67=1),28602.45,AND(D67&lt;45,$BK67=1),25742.2,AND(D67&lt;55,$BK67=1),24026.06,AND(D67&lt;66,$BK67=1),12299.05,AND(D67&gt;65,$BK67=1),6006.51,AND(D67&lt;20,$BK67=2),18591.59,AND(D67&lt;25,$BK67=2),20307.74,AND(D67&lt;35,$BK67=2),28602.45,AND(D67&lt;45,$BK67=2),28316.42,AND(D67&lt;55,$BK67=2),22309.91,AND(D67&lt;66,$BK67=2),16589.42,AND(D67&gt;65,$BK67=2),13443.15,AND(D67&lt;20,$BK67=3),16303.39,AND(D67&lt;25,$BK67=3),18019.54,AND(D67&lt;35,$BK67=3),28602.45,AND(D67&lt;45,$BK67=3),30890.64,AND(D67&lt;55,$BK67=3),24312.08,AND(D67&lt;66,$BK67=3),19163.64,AND(D67&gt;65,$BK67=3),16589.42,AND(D67&lt;20,$BK67=4),14587.25,AND(D67&lt;25,$BK67=4),16589.42,AND(D67&lt;35,$BK67=4),28602.45,AND(D67&lt;45,$BK67=4),32034.74,AND(D67&lt;55,$BK67=4),26600.28,AND(D67&lt;66,$BK67=4),21451.84,AND(D67&gt;65,$BK67=4),19163.64)+BU67</f>
        <v>187918.08000000002</v>
      </c>
      <c r="BU67">
        <f t="shared" ref="BU67:BU130" si="133">_xlfn.IFS(AND(E67&lt;20,$BK67=0),27172.32,AND(E67&lt;25,$BK67=0),30604.62,AND(E67&lt;35,$BK67=0),28602.45,AND(E67&lt;45,$BK67=0),19735.69,AND(E67&lt;55,$BK67=0),10868.93,AND(E67&lt;66,$BK67=0),2574.22,AND(E67&gt;65,$BK67=0),286.02,AND(E67&lt;20,$BK67=1),20879.79,AND(E67&lt;25,$BK67=1),22881.96,AND(E67&lt;35,$BK67=1),28602.45,AND(E67&lt;45,$BK67=1),25742.2,AND(E67&lt;55,$BK67=1),24026.06,AND(E67&lt;66,$BK67=1),12299.05,AND(E67&gt;65,$BK67=1),6006.51,AND(E67&lt;20,$BK67=2),18591.59,AND(E67&lt;25,$BK67=2),20307.74,AND(E67&lt;35,$BK67=2),28602.45,AND(E67&lt;45,$BK67=2),28316.42,AND(E67&lt;55,$BK67=2),22309.91,AND(E67&lt;66,$BK67=2),16589.42,AND(E67&gt;65,$BK67=2),13443.15,AND(E67&lt;20,$BK67=3),16303.39,AND(E67&lt;25,$BK67=3),18019.54,AND(E67&lt;35,$BK67=3),28602.45,AND(E67&lt;45,$BK67=3),30890.64,AND(E67&lt;55,$BK67=3),24312.08,AND(E67&lt;66,$BK67=3),19163.64,AND(E67&gt;65,$BK67=3),16589.42,AND(E67&lt;20,$BK67=4),14587.25,AND(E67&lt;25,$BK67=4),16589.42,AND(E67&lt;35,$BK67=4),28602.45,AND(E67&lt;45,$BK67=4),32034.74,AND(E67&lt;55,$BK67=4),26600.28,AND(E67&lt;66,$BK67=4),21451.84,AND(E67&gt;65,$BK67=4),19163.64)+BV67</f>
        <v>163606</v>
      </c>
      <c r="BV67">
        <f t="shared" ref="BV67:BV130" si="134">_xlfn.IFS(AND(F67&lt;20,$BK67=0),27172.32,AND(F67&lt;25,$BK67=0),30604.62,AND(F67&lt;35,$BK67=0),28602.45,AND(F67&lt;45,$BK67=0),19735.69,AND(F67&lt;55,$BK67=0),10868.93,AND(F67&lt;66,$BK67=0),2574.22,AND(F67&gt;65,$BK67=0),286.02,AND(F67&lt;20,$BK67=1),20879.79,AND(F67&lt;25,$BK67=1),22881.96,AND(F67&lt;35,$BK67=1),28602.45,AND(F67&lt;45,$BK67=1),25742.2,AND(F67&lt;55,$BK67=1),24026.06,AND(F67&lt;66,$BK67=1),12299.05,AND(F67&gt;65,$BK67=1),6006.51,AND(F67&lt;20,$BK67=2),18591.59,AND(F67&lt;25,$BK67=2),20307.74,AND(F67&lt;35,$BK67=2),28602.45,AND(F67&lt;45,$BK67=2),28316.42,AND(F67&lt;55,$BK67=2),22309.91,AND(F67&lt;66,$BK67=2),16589.42,AND(F67&gt;65,$BK67=2),13443.15,AND(F67&lt;20,$BK67=3),16303.39,AND(F67&lt;25,$BK67=3),18019.54,AND(F67&lt;35,$BK67=3),28602.45,AND(F67&lt;45,$BK67=3),30890.64,AND(F67&lt;55,$BK67=3),24312.08,AND(F67&lt;66,$BK67=3),19163.64,AND(F67&gt;65,$BK67=3),16589.42,AND(F67&lt;20,$BK67=4),14587.25,AND(F67&lt;25,$BK67=4),16589.42,AND(F67&lt;35,$BK67=4),28602.45,AND(F67&lt;45,$BK67=4),32034.74,AND(F67&lt;55,$BK67=4),26600.28,AND(F67&lt;66,$BK67=4),21451.84,AND(F67&gt;65,$BK67=4),19163.64)+BW67</f>
        <v>139293.91999999998</v>
      </c>
      <c r="BW67">
        <f t="shared" ref="BW67:BW130" si="135">_xlfn.IFS(AND(G67&lt;20,$BK67=0),27172.32,AND(G67&lt;25,$BK67=0),30604.62,AND(G67&lt;35,$BK67=0),28602.45,AND(G67&lt;45,$BK67=0),19735.69,AND(G67&lt;55,$BK67=0),10868.93,AND(G67&lt;66,$BK67=0),2574.22,AND(G67&gt;65,$BK67=0),286.02,AND(G67&lt;20,$BK67=1),20879.79,AND(G67&lt;25,$BK67=1),22881.96,AND(G67&lt;35,$BK67=1),28602.45,AND(G67&lt;45,$BK67=1),25742.2,AND(G67&lt;55,$BK67=1),24026.06,AND(G67&lt;66,$BK67=1),12299.05,AND(G67&gt;65,$BK67=1),6006.51,AND(G67&lt;20,$BK67=2),18591.59,AND(G67&lt;25,$BK67=2),20307.74,AND(G67&lt;35,$BK67=2),28602.45,AND(G67&lt;45,$BK67=2),28316.42,AND(G67&lt;55,$BK67=2),22309.91,AND(G67&lt;66,$BK67=2),16589.42,AND(G67&gt;65,$BK67=2),13443.15,AND(G67&lt;20,$BK67=3),16303.39,AND(G67&lt;25,$BK67=3),18019.54,AND(G67&lt;35,$BK67=3),28602.45,AND(G67&lt;45,$BK67=3),30890.64,AND(G67&lt;55,$BK67=3),24312.08,AND(G67&lt;66,$BK67=3),19163.64,AND(G67&gt;65,$BK67=3),16589.42,AND(G67&lt;20,$BK67=4),14587.25,AND(G67&lt;25,$BK67=4),16589.42,AND(G67&lt;35,$BK67=4),28602.45,AND(G67&lt;45,$BK67=4),32034.74,AND(G67&lt;55,$BK67=4),26600.28,AND(G67&lt;66,$BK67=4),21451.84,AND(G67&gt;65,$BK67=4),19163.64)+BX67</f>
        <v>114981.84</v>
      </c>
      <c r="BX67">
        <f t="shared" ref="BX67:BX130" si="136">_xlfn.IFS(AND(H67&lt;20,$BK67=0),27172.32,AND(H67&lt;25,$BK67=0),30604.62,AND(H67&lt;35,$BK67=0),28602.45,AND(H67&lt;45,$BK67=0),19735.69,AND(H67&lt;55,$BK67=0),10868.93,AND(H67&lt;66,$BK67=0),2574.22,AND(H67&gt;65,$BK67=0),286.02,AND(H67&lt;20,$BK67=1),20879.79,AND(H67&lt;25,$BK67=1),22881.96,AND(H67&lt;35,$BK67=1),28602.45,AND(H67&lt;45,$BK67=1),25742.2,AND(H67&lt;55,$BK67=1),24026.06,AND(H67&lt;66,$BK67=1),12299.05,AND(H67&gt;65,$BK67=1),6006.51,AND(H67&lt;20,$BK67=2),18591.59,AND(H67&lt;25,$BK67=2),20307.74,AND(H67&lt;35,$BK67=2),28602.45,AND(H67&lt;45,$BK67=2),28316.42,AND(H67&lt;55,$BK67=2),22309.91,AND(H67&lt;66,$BK67=2),16589.42,AND(H67&gt;65,$BK67=2),13443.15,AND(H67&lt;20,$BK67=3),16303.39,AND(H67&lt;25,$BK67=3),18019.54,AND(H67&lt;35,$BK67=3),28602.45,AND(H67&lt;45,$BK67=3),30890.64,AND(H67&lt;55,$BK67=3),24312.08,AND(H67&lt;66,$BK67=3),19163.64,AND(H67&gt;65,$BK67=3),16589.42,AND(H67&lt;20,$BK67=4),14587.25,AND(H67&lt;25,$BK67=4),16589.42,AND(H67&lt;35,$BK67=4),28602.45,AND(H67&lt;45,$BK67=4),32034.74,AND(H67&lt;55,$BK67=4),26600.28,AND(H67&lt;66,$BK67=4),21451.84,AND(H67&gt;65,$BK67=4),19163.64)+BY67</f>
        <v>95818.2</v>
      </c>
      <c r="BY67">
        <f t="shared" ref="BY67:BY130" si="137">_xlfn.IFS(AND(I67&lt;20,$BK67=0),27172.32,AND(I67&lt;25,$BK67=0),30604.62,AND(I67&lt;35,$BK67=0),28602.45,AND(I67&lt;45,$BK67=0),19735.69,AND(I67&lt;55,$BK67=0),10868.93,AND(I67&lt;66,$BK67=0),2574.22,AND(I67&gt;65,$BK67=0),286.02,AND(I67&lt;20,$BK67=1),20879.79,AND(I67&lt;25,$BK67=1),22881.96,AND(I67&lt;35,$BK67=1),28602.45,AND(I67&lt;45,$BK67=1),25742.2,AND(I67&lt;55,$BK67=1),24026.06,AND(I67&lt;66,$BK67=1),12299.05,AND(I67&gt;65,$BK67=1),6006.51,AND(I67&lt;20,$BK67=2),18591.59,AND(I67&lt;25,$BK67=2),20307.74,AND(I67&lt;35,$BK67=2),28602.45,AND(I67&lt;45,$BK67=2),28316.42,AND(I67&lt;55,$BK67=2),22309.91,AND(I67&lt;66,$BK67=2),16589.42,AND(I67&gt;65,$BK67=2),13443.15,AND(I67&lt;20,$BK67=3),16303.39,AND(I67&lt;25,$BK67=3),18019.54,AND(I67&lt;35,$BK67=3),28602.45,AND(I67&lt;45,$BK67=3),30890.64,AND(I67&lt;55,$BK67=3),24312.08,AND(I67&lt;66,$BK67=3),19163.64,AND(I67&gt;65,$BK67=3),16589.42,AND(I67&lt;20,$BK67=4),14587.25,AND(I67&lt;25,$BK67=4),16589.42,AND(I67&lt;35,$BK67=4),28602.45,AND(I67&lt;45,$BK67=4),32034.74,AND(I67&lt;55,$BK67=4),26600.28,AND(I67&lt;66,$BK67=4),21451.84,AND(I67&gt;65,$BK67=4),19163.64)+BZ67</f>
        <v>76654.559999999998</v>
      </c>
      <c r="BZ67">
        <f t="shared" ref="BZ67:BZ130" si="138">_xlfn.IFS(AND(J67&lt;20,$BK67=0),27172.32,AND(J67&lt;25,$BK67=0),30604.62,AND(J67&lt;35,$BK67=0),28602.45,AND(J67&lt;45,$BK67=0),19735.69,AND(J67&lt;55,$BK67=0),10868.93,AND(J67&lt;66,$BK67=0),2574.22,AND(J67&gt;65,$BK67=0),286.02,AND(J67&lt;20,$BK67=1),20879.79,AND(J67&lt;25,$BK67=1),22881.96,AND(J67&lt;35,$BK67=1),28602.45,AND(J67&lt;45,$BK67=1),25742.2,AND(J67&lt;55,$BK67=1),24026.06,AND(J67&lt;66,$BK67=1),12299.05,AND(J67&gt;65,$BK67=1),6006.51,AND(J67&lt;20,$BK67=2),18591.59,AND(J67&lt;25,$BK67=2),20307.74,AND(J67&lt;35,$BK67=2),28602.45,AND(J67&lt;45,$BK67=2),28316.42,AND(J67&lt;55,$BK67=2),22309.91,AND(J67&lt;66,$BK67=2),16589.42,AND(J67&gt;65,$BK67=2),13443.15,AND(J67&lt;20,$BK67=3),16303.39,AND(J67&lt;25,$BK67=3),18019.54,AND(J67&lt;35,$BK67=3),28602.45,AND(J67&lt;45,$BK67=3),30890.64,AND(J67&lt;55,$BK67=3),24312.08,AND(J67&lt;66,$BK67=3),19163.64,AND(J67&gt;65,$BK67=3),16589.42,AND(J67&lt;20,$BK67=4),14587.25,AND(J67&lt;25,$BK67=4),16589.42,AND(J67&lt;35,$BK67=4),28602.45,AND(J67&lt;45,$BK67=4),32034.74,AND(J67&lt;55,$BK67=4),26600.28,AND(J67&lt;66,$BK67=4),21451.84,AND(J67&gt;65,$BK67=4),19163.64)+CA67</f>
        <v>57490.92</v>
      </c>
      <c r="CA67">
        <f t="shared" ref="CA67:CA130" si="139">_xlfn.IFS(AND(K67&lt;20,$BK67=0),27172.32,AND(K67&lt;25,$BK67=0),30604.62,AND(K67&lt;35,$BK67=0),28602.45,AND(K67&lt;45,$BK67=0),19735.69,AND(K67&lt;55,$BK67=0),10868.93,AND(K67&lt;66,$BK67=0),2574.22,AND(K67&gt;65,$BK67=0),286.02,AND(K67&lt;20,$BK67=1),20879.79,AND(K67&lt;25,$BK67=1),22881.96,AND(K67&lt;35,$BK67=1),28602.45,AND(K67&lt;45,$BK67=1),25742.2,AND(K67&lt;55,$BK67=1),24026.06,AND(K67&lt;66,$BK67=1),12299.05,AND(K67&gt;65,$BK67=1),6006.51,AND(K67&lt;20,$BK67=2),18591.59,AND(K67&lt;25,$BK67=2),20307.74,AND(K67&lt;35,$BK67=2),28602.45,AND(K67&lt;45,$BK67=2),28316.42,AND(K67&lt;55,$BK67=2),22309.91,AND(K67&lt;66,$BK67=2),16589.42,AND(K67&gt;65,$BK67=2),13443.15,AND(K67&lt;20,$BK67=3),16303.39,AND(K67&lt;25,$BK67=3),18019.54,AND(K67&lt;35,$BK67=3),28602.45,AND(K67&lt;45,$BK67=3),30890.64,AND(K67&lt;55,$BK67=3),24312.08,AND(K67&lt;66,$BK67=3),19163.64,AND(K67&gt;65,$BK67=3),16589.42,AND(K67&lt;20,$BK67=4),14587.25,AND(K67&lt;25,$BK67=4),16589.42,AND(K67&lt;35,$BK67=4),28602.45,AND(K67&lt;45,$BK67=4),32034.74,AND(K67&lt;55,$BK67=4),26600.28,AND(K67&lt;66,$BK67=4),21451.84,AND(K67&gt;65,$BK67=4),19163.64)+CB67</f>
        <v>38327.279999999999</v>
      </c>
      <c r="CB67">
        <f t="shared" ref="CB67:CB130" si="140">_xlfn.IFS(AND(L67&lt;20,$BK67=0),27172.32,AND(L67&lt;25,$BK67=0),30604.62,AND(L67&lt;35,$BK67=0),28602.45,AND(L67&lt;45,$BK67=0),19735.69,AND(L67&lt;55,$BK67=0),10868.93,AND(L67&lt;66,$BK67=0),2574.22,AND(L67&gt;65,$BK67=0),286.02,AND(L67&lt;20,$BK67=1),20879.79,AND(L67&lt;25,$BK67=1),22881.96,AND(L67&lt;35,$BK67=1),28602.45,AND(L67&lt;45,$BK67=1),25742.2,AND(L67&lt;55,$BK67=1),24026.06,AND(L67&lt;66,$BK67=1),12299.05,AND(L67&gt;65,$BK67=1),6006.51,AND(L67&lt;20,$BK67=2),18591.59,AND(L67&lt;25,$BK67=2),20307.74,AND(L67&lt;35,$BK67=2),28602.45,AND(L67&lt;45,$BK67=2),28316.42,AND(L67&lt;55,$BK67=2),22309.91,AND(L67&lt;66,$BK67=2),16589.42,AND(L67&gt;65,$BK67=2),13443.15,AND(L67&lt;20,$BK67=3),16303.39,AND(L67&lt;25,$BK67=3),18019.54,AND(L67&lt;35,$BK67=3),28602.45,AND(L67&lt;45,$BK67=3),30890.64,AND(L67&lt;55,$BK67=3),24312.08,AND(L67&lt;66,$BK67=3),19163.64,AND(L67&gt;65,$BK67=3),16589.42,AND(L67&lt;20,$BK67=4),14587.25,AND(L67&lt;25,$BK67=4),16589.42,AND(L67&lt;35,$BK67=4),28602.45,AND(L67&lt;45,$BK67=4),32034.74,AND(L67&lt;55,$BK67=4),26600.28,AND(L67&lt;66,$BK67=4),21451.84,AND(L67&gt;65,$BK67=4),19163.64)</f>
        <v>19163.64</v>
      </c>
      <c r="CC67">
        <f t="shared" ref="CC67:CC130" si="141">(BO67/10)*SUM(BS67:CB67)/10</f>
        <v>147.66107834012826</v>
      </c>
      <c r="CD67">
        <f t="shared" ref="CD67:CD130" si="142">(BP67/10)*SUM(BS67:CB67)/10</f>
        <v>199.6159022005437</v>
      </c>
      <c r="CE67">
        <f t="shared" ref="CE67:CE130" si="143">CC67+BQ67</f>
        <v>260.50531983046034</v>
      </c>
      <c r="CF67">
        <f t="shared" ref="CF67:CF130" si="144">CD67+BR67</f>
        <v>352.16459903006665</v>
      </c>
    </row>
    <row r="68" spans="1:84" x14ac:dyDescent="0.25">
      <c r="A68" t="str">
        <f>IF('Data Input'!A68=0,"F","M")</f>
        <v>F</v>
      </c>
      <c r="B68" t="str">
        <f>'Data Input'!B68</f>
        <v>W</v>
      </c>
      <c r="C68">
        <f>'Data Input'!C68</f>
        <v>67</v>
      </c>
      <c r="D68">
        <f t="shared" si="74"/>
        <v>68</v>
      </c>
      <c r="E68">
        <f t="shared" si="75"/>
        <v>69</v>
      </c>
      <c r="F68">
        <f t="shared" si="76"/>
        <v>70</v>
      </c>
      <c r="G68">
        <f t="shared" si="77"/>
        <v>71</v>
      </c>
      <c r="H68">
        <f t="shared" si="78"/>
        <v>72</v>
      </c>
      <c r="I68">
        <f t="shared" si="79"/>
        <v>73</v>
      </c>
      <c r="J68">
        <f t="shared" si="80"/>
        <v>74</v>
      </c>
      <c r="K68">
        <f t="shared" si="81"/>
        <v>75</v>
      </c>
      <c r="L68">
        <f t="shared" si="82"/>
        <v>76</v>
      </c>
      <c r="M68">
        <f>'Data Input'!D68</f>
        <v>165.99974535600001</v>
      </c>
      <c r="N68">
        <f>'Data Input'!E68</f>
        <v>72.999888018000007</v>
      </c>
      <c r="O68">
        <f>'Data Input'!F68</f>
        <v>128</v>
      </c>
      <c r="P68">
        <f>'Data Input'!G68</f>
        <v>1</v>
      </c>
      <c r="Q68">
        <f>'Data Input'!H68</f>
        <v>0</v>
      </c>
      <c r="R68">
        <f>IF('Data Input'!I68&gt;100,1,0)</f>
        <v>1</v>
      </c>
      <c r="S68">
        <f t="shared" si="83"/>
        <v>4.2046926193909657</v>
      </c>
      <c r="T68">
        <f t="shared" si="84"/>
        <v>17.679440023560861</v>
      </c>
      <c r="U68">
        <f t="shared" si="85"/>
        <v>5.1119862543553669</v>
      </c>
      <c r="V68">
        <f t="shared" si="86"/>
        <v>21.494330874116081</v>
      </c>
      <c r="W68">
        <f t="shared" si="87"/>
        <v>4.2904579071472151</v>
      </c>
      <c r="X68">
        <f t="shared" si="88"/>
        <v>18.040056695989506</v>
      </c>
      <c r="Y68">
        <f t="shared" si="89"/>
        <v>4.8520302639196169</v>
      </c>
      <c r="Z68">
        <f t="shared" si="90"/>
        <v>20.401295839764412</v>
      </c>
      <c r="AA68">
        <f t="shared" si="91"/>
        <v>0</v>
      </c>
      <c r="AB68">
        <f t="shared" si="92"/>
        <v>0</v>
      </c>
      <c r="AC68" s="3">
        <f t="shared" si="93"/>
        <v>-29.798999999999999</v>
      </c>
      <c r="AD68">
        <f t="shared" si="94"/>
        <v>4.8840000000000003</v>
      </c>
      <c r="AE68">
        <f t="shared" si="95"/>
        <v>13.54</v>
      </c>
      <c r="AF68">
        <f t="shared" si="96"/>
        <v>-3.1139999999999999</v>
      </c>
      <c r="AG68">
        <f t="shared" si="97"/>
        <v>-13.577999999999999</v>
      </c>
      <c r="AH68">
        <f t="shared" si="98"/>
        <v>3.149</v>
      </c>
      <c r="AI68">
        <f t="shared" si="99"/>
        <v>2.0190000000000001</v>
      </c>
      <c r="AJ68">
        <f t="shared" si="100"/>
        <v>0</v>
      </c>
      <c r="AK68">
        <f t="shared" si="101"/>
        <v>1.9570000000000001</v>
      </c>
      <c r="AL68">
        <f t="shared" si="102"/>
        <v>0</v>
      </c>
      <c r="AM68">
        <f t="shared" si="103"/>
        <v>7.5739999999999998</v>
      </c>
      <c r="AN68">
        <f t="shared" si="104"/>
        <v>-1.665</v>
      </c>
      <c r="AO68">
        <f t="shared" si="105"/>
        <v>0.66100000000000003</v>
      </c>
      <c r="AP68">
        <f t="shared" si="106"/>
        <v>-125.29563536523139</v>
      </c>
      <c r="AQ68">
        <f t="shared" si="107"/>
        <v>86.346385075071254</v>
      </c>
      <c r="AR68">
        <f t="shared" si="108"/>
        <v>69.216293883971659</v>
      </c>
      <c r="AS68">
        <f t="shared" si="109"/>
        <v>-66.933346341997478</v>
      </c>
      <c r="AT68">
        <f t="shared" si="110"/>
        <v>-58.255837463244887</v>
      </c>
      <c r="AU68">
        <f t="shared" si="111"/>
        <v>56.808138535670956</v>
      </c>
      <c r="AV68">
        <f t="shared" si="112"/>
        <v>9.7962491028537073</v>
      </c>
      <c r="AW68">
        <f t="shared" si="113"/>
        <v>0</v>
      </c>
      <c r="AX68">
        <f t="shared" si="114"/>
        <v>0</v>
      </c>
      <c r="AY68">
        <f t="shared" si="115"/>
        <v>0</v>
      </c>
      <c r="AZ68">
        <f t="shared" si="116"/>
        <v>0</v>
      </c>
      <c r="BA68">
        <f t="shared" si="117"/>
        <v>0</v>
      </c>
      <c r="BB68">
        <f t="shared" si="118"/>
        <v>0.66100000000000003</v>
      </c>
      <c r="BC68">
        <f t="shared" si="119"/>
        <v>-27.656752572906179</v>
      </c>
      <c r="BD68">
        <f t="shared" si="120"/>
        <v>-29.18</v>
      </c>
      <c r="BE68">
        <f t="shared" si="121"/>
        <v>0.96650000000000003</v>
      </c>
      <c r="BF68">
        <f t="shared" si="122"/>
        <v>0.14469800606120908</v>
      </c>
      <c r="BG68">
        <f>'Data Input'!J68</f>
        <v>28.3</v>
      </c>
      <c r="BH68">
        <f t="shared" si="123"/>
        <v>3</v>
      </c>
      <c r="BI68">
        <f t="shared" si="124"/>
        <v>1.08</v>
      </c>
      <c r="BJ68">
        <f>'Data Input'!K68</f>
        <v>0.78235294117647058</v>
      </c>
      <c r="BK68">
        <f>'Data Input'!L68</f>
        <v>3</v>
      </c>
      <c r="BL68">
        <f>'Data Input'!M68</f>
        <v>84</v>
      </c>
      <c r="BM68">
        <f t="shared" si="125"/>
        <v>3</v>
      </c>
      <c r="BN68">
        <f t="shared" si="126"/>
        <v>1.2</v>
      </c>
      <c r="BO68">
        <f t="shared" si="127"/>
        <v>0.15627384654610582</v>
      </c>
      <c r="BP68">
        <f t="shared" si="128"/>
        <v>0.1736376072734509</v>
      </c>
      <c r="BQ68">
        <f t="shared" si="129"/>
        <v>1320.23841438621</v>
      </c>
      <c r="BR68">
        <f t="shared" si="130"/>
        <v>1466.9315715402333</v>
      </c>
      <c r="BS68">
        <f t="shared" si="131"/>
        <v>165894.19999999995</v>
      </c>
      <c r="BT68">
        <f t="shared" si="132"/>
        <v>149304.77999999997</v>
      </c>
      <c r="BU68">
        <f t="shared" si="133"/>
        <v>132715.35999999999</v>
      </c>
      <c r="BV68">
        <f t="shared" si="134"/>
        <v>116125.93999999999</v>
      </c>
      <c r="BW68">
        <f t="shared" si="135"/>
        <v>99536.51999999999</v>
      </c>
      <c r="BX68">
        <f t="shared" si="136"/>
        <v>82947.099999999991</v>
      </c>
      <c r="BY68">
        <f t="shared" si="137"/>
        <v>66357.679999999993</v>
      </c>
      <c r="BZ68">
        <f t="shared" si="138"/>
        <v>49768.259999999995</v>
      </c>
      <c r="CA68">
        <f t="shared" si="139"/>
        <v>33178.839999999997</v>
      </c>
      <c r="CB68">
        <f t="shared" si="140"/>
        <v>16589.419999999998</v>
      </c>
      <c r="CC68">
        <f t="shared" si="141"/>
        <v>1425.8708614528941</v>
      </c>
      <c r="CD68">
        <f t="shared" si="142"/>
        <v>1584.3009571698822</v>
      </c>
      <c r="CE68">
        <f t="shared" si="143"/>
        <v>2746.1092758391042</v>
      </c>
      <c r="CF68">
        <f t="shared" si="144"/>
        <v>3051.2325287101157</v>
      </c>
    </row>
    <row r="69" spans="1:84" x14ac:dyDescent="0.25">
      <c r="A69" t="str">
        <f>IF('Data Input'!A69=0,"F","M")</f>
        <v>M</v>
      </c>
      <c r="B69" t="str">
        <f>'Data Input'!B69</f>
        <v>W</v>
      </c>
      <c r="C69">
        <f>'Data Input'!C69</f>
        <v>55</v>
      </c>
      <c r="D69">
        <f t="shared" si="74"/>
        <v>56</v>
      </c>
      <c r="E69">
        <f t="shared" si="75"/>
        <v>57</v>
      </c>
      <c r="F69">
        <f t="shared" si="76"/>
        <v>58</v>
      </c>
      <c r="G69">
        <f t="shared" si="77"/>
        <v>59</v>
      </c>
      <c r="H69">
        <f t="shared" si="78"/>
        <v>60</v>
      </c>
      <c r="I69">
        <f t="shared" si="79"/>
        <v>61</v>
      </c>
      <c r="J69">
        <f t="shared" si="80"/>
        <v>62</v>
      </c>
      <c r="K69">
        <f t="shared" si="81"/>
        <v>63</v>
      </c>
      <c r="L69">
        <f t="shared" si="82"/>
        <v>64</v>
      </c>
      <c r="M69">
        <f>'Data Input'!D69</f>
        <v>174.99973155000001</v>
      </c>
      <c r="N69">
        <f>'Data Input'!E69</f>
        <v>46.999927902000003</v>
      </c>
      <c r="O69">
        <f>'Data Input'!F69</f>
        <v>110</v>
      </c>
      <c r="P69">
        <f>'Data Input'!G69</f>
        <v>0</v>
      </c>
      <c r="Q69">
        <f>'Data Input'!H69</f>
        <v>0</v>
      </c>
      <c r="R69">
        <f>IF('Data Input'!I69&gt;100,1,0)</f>
        <v>0</v>
      </c>
      <c r="S69">
        <f t="shared" si="83"/>
        <v>4.0073331852324712</v>
      </c>
      <c r="T69">
        <f t="shared" si="84"/>
        <v>16.058719257465423</v>
      </c>
      <c r="U69">
        <f t="shared" si="85"/>
        <v>5.1647844399223377</v>
      </c>
      <c r="V69">
        <f t="shared" si="86"/>
        <v>20.697012080673087</v>
      </c>
      <c r="W69">
        <f t="shared" si="87"/>
        <v>3.8501460677088821</v>
      </c>
      <c r="X69">
        <f t="shared" si="88"/>
        <v>15.428818105122108</v>
      </c>
      <c r="Y69">
        <f t="shared" si="89"/>
        <v>0</v>
      </c>
      <c r="Z69">
        <f t="shared" si="90"/>
        <v>0</v>
      </c>
      <c r="AA69">
        <f t="shared" si="91"/>
        <v>4.7004803657924166</v>
      </c>
      <c r="AB69">
        <f t="shared" si="92"/>
        <v>18.836390956373616</v>
      </c>
      <c r="AC69" s="3">
        <f t="shared" si="93"/>
        <v>12.343999999999999</v>
      </c>
      <c r="AD69">
        <f t="shared" si="94"/>
        <v>0</v>
      </c>
      <c r="AE69">
        <f t="shared" si="95"/>
        <v>11.853</v>
      </c>
      <c r="AF69">
        <f t="shared" si="96"/>
        <v>-2.6640000000000001</v>
      </c>
      <c r="AG69">
        <f t="shared" si="97"/>
        <v>-7.99</v>
      </c>
      <c r="AH69">
        <f t="shared" si="98"/>
        <v>1.7689999999999999</v>
      </c>
      <c r="AI69">
        <f t="shared" si="99"/>
        <v>1.7689999999999999</v>
      </c>
      <c r="AJ69">
        <f t="shared" si="100"/>
        <v>0</v>
      </c>
      <c r="AK69">
        <f t="shared" si="101"/>
        <v>1.764</v>
      </c>
      <c r="AL69">
        <f t="shared" si="102"/>
        <v>0</v>
      </c>
      <c r="AM69">
        <f t="shared" si="103"/>
        <v>7.8369999999999997</v>
      </c>
      <c r="AN69">
        <f t="shared" si="104"/>
        <v>-1.7949999999999999</v>
      </c>
      <c r="AO69">
        <f t="shared" si="105"/>
        <v>0.65800000000000003</v>
      </c>
      <c r="AP69">
        <f t="shared" si="106"/>
        <v>49.466520838509624</v>
      </c>
      <c r="AQ69">
        <f t="shared" si="107"/>
        <v>0</v>
      </c>
      <c r="AR69">
        <f t="shared" si="108"/>
        <v>61.218189966399464</v>
      </c>
      <c r="AS69">
        <f t="shared" si="109"/>
        <v>-55.136840182913105</v>
      </c>
      <c r="AT69">
        <f t="shared" si="110"/>
        <v>-30.762667080993968</v>
      </c>
      <c r="AU69">
        <f t="shared" si="111"/>
        <v>27.293579227961008</v>
      </c>
      <c r="AV69">
        <f t="shared" si="112"/>
        <v>0</v>
      </c>
      <c r="AW69">
        <f t="shared" si="113"/>
        <v>0</v>
      </c>
      <c r="AX69">
        <f t="shared" si="114"/>
        <v>8.2916473652578233</v>
      </c>
      <c r="AY69">
        <f t="shared" si="115"/>
        <v>0</v>
      </c>
      <c r="AZ69">
        <f t="shared" si="116"/>
        <v>0</v>
      </c>
      <c r="BA69">
        <f t="shared" si="117"/>
        <v>0</v>
      </c>
      <c r="BB69">
        <f t="shared" si="118"/>
        <v>0</v>
      </c>
      <c r="BC69">
        <f t="shared" si="119"/>
        <v>60.370430134220847</v>
      </c>
      <c r="BD69">
        <f t="shared" si="120"/>
        <v>61.18</v>
      </c>
      <c r="BE69">
        <f t="shared" si="121"/>
        <v>0.91439999999999999</v>
      </c>
      <c r="BF69">
        <f t="shared" si="122"/>
        <v>3.9043575330198421E-2</v>
      </c>
      <c r="BG69">
        <f>'Data Input'!J69</f>
        <v>33.9</v>
      </c>
      <c r="BH69">
        <f t="shared" si="123"/>
        <v>4</v>
      </c>
      <c r="BI69">
        <f t="shared" si="124"/>
        <v>1.24</v>
      </c>
      <c r="BJ69">
        <f>'Data Input'!K69</f>
        <v>0.95833333333333337</v>
      </c>
      <c r="BK69">
        <f>'Data Input'!L69</f>
        <v>3</v>
      </c>
      <c r="BL69">
        <f>'Data Input'!M69</f>
        <v>79</v>
      </c>
      <c r="BM69">
        <f t="shared" si="125"/>
        <v>3</v>
      </c>
      <c r="BN69">
        <f t="shared" si="126"/>
        <v>1.2</v>
      </c>
      <c r="BO69">
        <f t="shared" si="127"/>
        <v>4.8414033409446042E-2</v>
      </c>
      <c r="BP69">
        <f t="shared" si="128"/>
        <v>4.6852290396238103E-2</v>
      </c>
      <c r="BQ69">
        <f t="shared" si="129"/>
        <v>409.01320416190157</v>
      </c>
      <c r="BR69">
        <f t="shared" si="130"/>
        <v>395.81922983409822</v>
      </c>
      <c r="BS69">
        <f t="shared" si="131"/>
        <v>191636.40000000002</v>
      </c>
      <c r="BT69">
        <f t="shared" si="132"/>
        <v>172472.76</v>
      </c>
      <c r="BU69">
        <f t="shared" si="133"/>
        <v>153309.12</v>
      </c>
      <c r="BV69">
        <f t="shared" si="134"/>
        <v>134145.47999999998</v>
      </c>
      <c r="BW69">
        <f t="shared" si="135"/>
        <v>114981.84</v>
      </c>
      <c r="BX69">
        <f t="shared" si="136"/>
        <v>95818.2</v>
      </c>
      <c r="BY69">
        <f t="shared" si="137"/>
        <v>76654.559999999998</v>
      </c>
      <c r="BZ69">
        <f t="shared" si="138"/>
        <v>57490.92</v>
      </c>
      <c r="CA69">
        <f t="shared" si="139"/>
        <v>38327.279999999999</v>
      </c>
      <c r="CB69">
        <f t="shared" si="140"/>
        <v>19163.64</v>
      </c>
      <c r="CC69">
        <f t="shared" si="141"/>
        <v>510.28400896362808</v>
      </c>
      <c r="CD69">
        <f t="shared" si="142"/>
        <v>493.82323448093041</v>
      </c>
      <c r="CE69">
        <f t="shared" si="143"/>
        <v>919.29721312552965</v>
      </c>
      <c r="CF69">
        <f t="shared" si="144"/>
        <v>889.64246431502863</v>
      </c>
    </row>
    <row r="70" spans="1:84" x14ac:dyDescent="0.25">
      <c r="A70" t="str">
        <f>IF('Data Input'!A70=0,"F","M")</f>
        <v>F</v>
      </c>
      <c r="B70" t="str">
        <f>'Data Input'!B70</f>
        <v>W</v>
      </c>
      <c r="C70">
        <f>'Data Input'!C70</f>
        <v>63</v>
      </c>
      <c r="D70">
        <f t="shared" si="74"/>
        <v>64</v>
      </c>
      <c r="E70">
        <f t="shared" si="75"/>
        <v>65</v>
      </c>
      <c r="F70">
        <f t="shared" si="76"/>
        <v>66</v>
      </c>
      <c r="G70">
        <f t="shared" si="77"/>
        <v>67</v>
      </c>
      <c r="H70">
        <f t="shared" si="78"/>
        <v>68</v>
      </c>
      <c r="I70">
        <f t="shared" si="79"/>
        <v>69</v>
      </c>
      <c r="J70">
        <f t="shared" si="80"/>
        <v>70</v>
      </c>
      <c r="K70">
        <f t="shared" si="81"/>
        <v>71</v>
      </c>
      <c r="L70">
        <f t="shared" si="82"/>
        <v>72</v>
      </c>
      <c r="M70">
        <f>'Data Input'!D70</f>
        <v>210.99967632599999</v>
      </c>
      <c r="N70">
        <f>'Data Input'!E70</f>
        <v>79.999877280000007</v>
      </c>
      <c r="O70">
        <f>'Data Input'!F70</f>
        <v>104</v>
      </c>
      <c r="P70">
        <f>'Data Input'!G70</f>
        <v>0</v>
      </c>
      <c r="Q70">
        <f>'Data Input'!H70</f>
        <v>0</v>
      </c>
      <c r="R70">
        <f>IF('Data Input'!I70&gt;100,1,0)</f>
        <v>0</v>
      </c>
      <c r="S70">
        <f t="shared" si="83"/>
        <v>4.1431347263915326</v>
      </c>
      <c r="T70">
        <f t="shared" si="84"/>
        <v>17.16556536103144</v>
      </c>
      <c r="U70">
        <f t="shared" si="85"/>
        <v>5.3518565994748899</v>
      </c>
      <c r="V70">
        <f t="shared" si="86"/>
        <v>22.173462927952116</v>
      </c>
      <c r="W70">
        <f t="shared" si="87"/>
        <v>4.3820251006727053</v>
      </c>
      <c r="X70">
        <f t="shared" si="88"/>
        <v>18.155320366516438</v>
      </c>
      <c r="Y70">
        <f t="shared" si="89"/>
        <v>0</v>
      </c>
      <c r="Z70">
        <f t="shared" si="90"/>
        <v>0</v>
      </c>
      <c r="AA70">
        <f t="shared" si="91"/>
        <v>4.6443908991413725</v>
      </c>
      <c r="AB70">
        <f t="shared" si="92"/>
        <v>19.242337217169414</v>
      </c>
      <c r="AC70" s="3">
        <f t="shared" si="93"/>
        <v>-29.798999999999999</v>
      </c>
      <c r="AD70">
        <f t="shared" si="94"/>
        <v>4.8840000000000003</v>
      </c>
      <c r="AE70">
        <f t="shared" si="95"/>
        <v>13.54</v>
      </c>
      <c r="AF70">
        <f t="shared" si="96"/>
        <v>-3.1139999999999999</v>
      </c>
      <c r="AG70">
        <f t="shared" si="97"/>
        <v>-13.577999999999999</v>
      </c>
      <c r="AH70">
        <f t="shared" si="98"/>
        <v>3.149</v>
      </c>
      <c r="AI70">
        <f t="shared" si="99"/>
        <v>2.0190000000000001</v>
      </c>
      <c r="AJ70">
        <f t="shared" si="100"/>
        <v>0</v>
      </c>
      <c r="AK70">
        <f t="shared" si="101"/>
        <v>1.9570000000000001</v>
      </c>
      <c r="AL70">
        <f t="shared" si="102"/>
        <v>0</v>
      </c>
      <c r="AM70">
        <f t="shared" si="103"/>
        <v>7.5739999999999998</v>
      </c>
      <c r="AN70">
        <f t="shared" si="104"/>
        <v>-1.665</v>
      </c>
      <c r="AO70">
        <f t="shared" si="105"/>
        <v>0.66100000000000003</v>
      </c>
      <c r="AP70">
        <f t="shared" si="106"/>
        <v>-123.46127171174128</v>
      </c>
      <c r="AQ70">
        <f t="shared" si="107"/>
        <v>83.836621223277561</v>
      </c>
      <c r="AR70">
        <f t="shared" si="108"/>
        <v>72.464138356890004</v>
      </c>
      <c r="AS70">
        <f t="shared" si="109"/>
        <v>-69.04816355764288</v>
      </c>
      <c r="AT70">
        <f t="shared" si="110"/>
        <v>-59.499136816933991</v>
      </c>
      <c r="AU70">
        <f t="shared" si="111"/>
        <v>57.171103834160263</v>
      </c>
      <c r="AV70">
        <f t="shared" si="112"/>
        <v>0</v>
      </c>
      <c r="AW70">
        <f t="shared" si="113"/>
        <v>0</v>
      </c>
      <c r="AX70">
        <f t="shared" si="114"/>
        <v>9.089072989619666</v>
      </c>
      <c r="AY70">
        <f t="shared" si="115"/>
        <v>0</v>
      </c>
      <c r="AZ70">
        <f t="shared" si="116"/>
        <v>0</v>
      </c>
      <c r="BA70">
        <f t="shared" si="117"/>
        <v>0</v>
      </c>
      <c r="BB70">
        <f t="shared" si="118"/>
        <v>0</v>
      </c>
      <c r="BC70">
        <f t="shared" si="119"/>
        <v>-29.44763568237066</v>
      </c>
      <c r="BD70">
        <f t="shared" si="120"/>
        <v>-29.18</v>
      </c>
      <c r="BE70">
        <f t="shared" si="121"/>
        <v>0.96650000000000003</v>
      </c>
      <c r="BF70">
        <f t="shared" si="122"/>
        <v>2.5735985344405687E-2</v>
      </c>
      <c r="BG70">
        <f>'Data Input'!J70</f>
        <v>22</v>
      </c>
      <c r="BH70">
        <f t="shared" si="123"/>
        <v>1</v>
      </c>
      <c r="BI70">
        <f t="shared" si="124"/>
        <v>1</v>
      </c>
      <c r="BJ70">
        <f>'Data Input'!K70</f>
        <v>0.79729729729729737</v>
      </c>
      <c r="BK70">
        <f>'Data Input'!L70</f>
        <v>3</v>
      </c>
      <c r="BL70">
        <f>'Data Input'!M70</f>
        <v>89</v>
      </c>
      <c r="BM70">
        <f t="shared" si="125"/>
        <v>3</v>
      </c>
      <c r="BN70">
        <f t="shared" si="126"/>
        <v>1.2</v>
      </c>
      <c r="BO70">
        <f t="shared" si="127"/>
        <v>2.5735985344405687E-2</v>
      </c>
      <c r="BP70">
        <f t="shared" si="128"/>
        <v>3.0883182413286824E-2</v>
      </c>
      <c r="BQ70">
        <f t="shared" si="129"/>
        <v>217.42369075007318</v>
      </c>
      <c r="BR70">
        <f t="shared" si="130"/>
        <v>260.90842890008787</v>
      </c>
      <c r="BS70">
        <f t="shared" si="131"/>
        <v>173616.86</v>
      </c>
      <c r="BT70">
        <f t="shared" si="132"/>
        <v>154453.21999999997</v>
      </c>
      <c r="BU70">
        <f t="shared" si="133"/>
        <v>135289.57999999999</v>
      </c>
      <c r="BV70">
        <f t="shared" si="134"/>
        <v>116125.93999999999</v>
      </c>
      <c r="BW70">
        <f t="shared" si="135"/>
        <v>99536.51999999999</v>
      </c>
      <c r="BX70">
        <f t="shared" si="136"/>
        <v>82947.099999999991</v>
      </c>
      <c r="BY70">
        <f t="shared" si="137"/>
        <v>66357.679999999993</v>
      </c>
      <c r="BZ70">
        <f t="shared" si="138"/>
        <v>49768.259999999995</v>
      </c>
      <c r="CA70">
        <f t="shared" si="139"/>
        <v>33178.839999999997</v>
      </c>
      <c r="CB70">
        <f t="shared" si="140"/>
        <v>16589.419999999998</v>
      </c>
      <c r="CC70">
        <f t="shared" si="141"/>
        <v>238.79479378730139</v>
      </c>
      <c r="CD70">
        <f t="shared" si="142"/>
        <v>286.55375254476161</v>
      </c>
      <c r="CE70">
        <f t="shared" si="143"/>
        <v>456.21848453737459</v>
      </c>
      <c r="CF70">
        <f t="shared" si="144"/>
        <v>547.46218144484942</v>
      </c>
    </row>
    <row r="71" spans="1:84" x14ac:dyDescent="0.25">
      <c r="A71" t="str">
        <f>IF('Data Input'!A71=0,"F","M")</f>
        <v>M</v>
      </c>
      <c r="B71" t="str">
        <f>'Data Input'!B71</f>
        <v>W</v>
      </c>
      <c r="C71">
        <f>'Data Input'!C71</f>
        <v>69</v>
      </c>
      <c r="D71">
        <f t="shared" si="74"/>
        <v>70</v>
      </c>
      <c r="E71">
        <f t="shared" si="75"/>
        <v>71</v>
      </c>
      <c r="F71">
        <f t="shared" si="76"/>
        <v>72</v>
      </c>
      <c r="G71">
        <f t="shared" si="77"/>
        <v>73</v>
      </c>
      <c r="H71">
        <f t="shared" si="78"/>
        <v>74</v>
      </c>
      <c r="I71">
        <f t="shared" si="79"/>
        <v>75</v>
      </c>
      <c r="J71">
        <f t="shared" si="80"/>
        <v>76</v>
      </c>
      <c r="K71">
        <f t="shared" si="81"/>
        <v>77</v>
      </c>
      <c r="L71">
        <f t="shared" si="82"/>
        <v>78</v>
      </c>
      <c r="M71">
        <f>'Data Input'!D71</f>
        <v>122.999811318</v>
      </c>
      <c r="N71">
        <f>'Data Input'!E71</f>
        <v>40.999937106000004</v>
      </c>
      <c r="O71">
        <f>'Data Input'!F71</f>
        <v>124</v>
      </c>
      <c r="P71">
        <f>'Data Input'!G71</f>
        <v>0</v>
      </c>
      <c r="Q71">
        <f>'Data Input'!H71</f>
        <v>0</v>
      </c>
      <c r="R71">
        <f>IF('Data Input'!I71&gt;100,1,0)</f>
        <v>1</v>
      </c>
      <c r="S71">
        <f t="shared" si="83"/>
        <v>4.2341065045972597</v>
      </c>
      <c r="T71">
        <f t="shared" si="84"/>
        <v>17.927657892272823</v>
      </c>
      <c r="U71">
        <f t="shared" si="85"/>
        <v>4.8121828213712412</v>
      </c>
      <c r="V71">
        <f t="shared" si="86"/>
        <v>20.375294585279164</v>
      </c>
      <c r="W71">
        <f t="shared" si="87"/>
        <v>3.7135705327031312</v>
      </c>
      <c r="X71">
        <f t="shared" si="88"/>
        <v>15.723653147799039</v>
      </c>
      <c r="Y71">
        <f t="shared" si="89"/>
        <v>0</v>
      </c>
      <c r="Z71">
        <f t="shared" si="90"/>
        <v>0</v>
      </c>
      <c r="AA71">
        <f t="shared" si="91"/>
        <v>4.8202815656050371</v>
      </c>
      <c r="AB71">
        <f t="shared" si="92"/>
        <v>20.409585530918552</v>
      </c>
      <c r="AC71" s="3">
        <f t="shared" si="93"/>
        <v>12.343999999999999</v>
      </c>
      <c r="AD71">
        <f t="shared" si="94"/>
        <v>0</v>
      </c>
      <c r="AE71">
        <f t="shared" si="95"/>
        <v>11.853</v>
      </c>
      <c r="AF71">
        <f t="shared" si="96"/>
        <v>-2.6640000000000001</v>
      </c>
      <c r="AG71">
        <f t="shared" si="97"/>
        <v>-7.99</v>
      </c>
      <c r="AH71">
        <f t="shared" si="98"/>
        <v>1.7689999999999999</v>
      </c>
      <c r="AI71">
        <f t="shared" si="99"/>
        <v>1.7689999999999999</v>
      </c>
      <c r="AJ71">
        <f t="shared" si="100"/>
        <v>0</v>
      </c>
      <c r="AK71">
        <f t="shared" si="101"/>
        <v>1.764</v>
      </c>
      <c r="AL71">
        <f t="shared" si="102"/>
        <v>0</v>
      </c>
      <c r="AM71">
        <f t="shared" si="103"/>
        <v>7.8369999999999997</v>
      </c>
      <c r="AN71">
        <f t="shared" si="104"/>
        <v>-1.7949999999999999</v>
      </c>
      <c r="AO71">
        <f t="shared" si="105"/>
        <v>0.65800000000000003</v>
      </c>
      <c r="AP71">
        <f t="shared" si="106"/>
        <v>52.265810692748573</v>
      </c>
      <c r="AQ71">
        <f t="shared" si="107"/>
        <v>0</v>
      </c>
      <c r="AR71">
        <f t="shared" si="108"/>
        <v>57.038802981713317</v>
      </c>
      <c r="AS71">
        <f t="shared" si="109"/>
        <v>-54.279784775183693</v>
      </c>
      <c r="AT71">
        <f t="shared" si="110"/>
        <v>-29.671428556298018</v>
      </c>
      <c r="AU71">
        <f t="shared" si="111"/>
        <v>27.815142418456499</v>
      </c>
      <c r="AV71">
        <f t="shared" si="112"/>
        <v>0</v>
      </c>
      <c r="AW71">
        <f t="shared" si="113"/>
        <v>0</v>
      </c>
      <c r="AX71">
        <f t="shared" si="114"/>
        <v>8.5029766817272847</v>
      </c>
      <c r="AY71">
        <f t="shared" si="115"/>
        <v>0</v>
      </c>
      <c r="AZ71">
        <f t="shared" si="116"/>
        <v>0</v>
      </c>
      <c r="BA71">
        <f t="shared" si="117"/>
        <v>0</v>
      </c>
      <c r="BB71">
        <f t="shared" si="118"/>
        <v>0.65800000000000003</v>
      </c>
      <c r="BC71">
        <f t="shared" si="119"/>
        <v>62.329519443163967</v>
      </c>
      <c r="BD71">
        <f t="shared" si="120"/>
        <v>61.18</v>
      </c>
      <c r="BE71">
        <f t="shared" si="121"/>
        <v>0.91439999999999999</v>
      </c>
      <c r="BF71">
        <f t="shared" si="122"/>
        <v>0.24608975271981248</v>
      </c>
      <c r="BG71">
        <f>'Data Input'!J71</f>
        <v>27.7</v>
      </c>
      <c r="BH71">
        <f t="shared" si="123"/>
        <v>3</v>
      </c>
      <c r="BI71">
        <f t="shared" si="124"/>
        <v>1.21</v>
      </c>
      <c r="BJ71">
        <f>'Data Input'!K71</f>
        <v>0.96385542168674698</v>
      </c>
      <c r="BK71">
        <f>'Data Input'!L71</f>
        <v>3</v>
      </c>
      <c r="BL71">
        <f>'Data Input'!M71</f>
        <v>74</v>
      </c>
      <c r="BM71">
        <f t="shared" si="125"/>
        <v>4</v>
      </c>
      <c r="BN71">
        <f t="shared" si="126"/>
        <v>1.26</v>
      </c>
      <c r="BO71">
        <f t="shared" si="127"/>
        <v>0.29776860079097311</v>
      </c>
      <c r="BP71">
        <f t="shared" si="128"/>
        <v>0.31007308842696374</v>
      </c>
      <c r="BQ71">
        <f t="shared" si="129"/>
        <v>2515.619561756228</v>
      </c>
      <c r="BR71">
        <f t="shared" si="130"/>
        <v>2619.5707833164029</v>
      </c>
      <c r="BS71">
        <f t="shared" si="131"/>
        <v>165894.19999999995</v>
      </c>
      <c r="BT71">
        <f t="shared" si="132"/>
        <v>149304.77999999997</v>
      </c>
      <c r="BU71">
        <f t="shared" si="133"/>
        <v>132715.35999999999</v>
      </c>
      <c r="BV71">
        <f t="shared" si="134"/>
        <v>116125.93999999999</v>
      </c>
      <c r="BW71">
        <f t="shared" si="135"/>
        <v>99536.51999999999</v>
      </c>
      <c r="BX71">
        <f t="shared" si="136"/>
        <v>82947.099999999991</v>
      </c>
      <c r="BY71">
        <f t="shared" si="137"/>
        <v>66357.679999999993</v>
      </c>
      <c r="BZ71">
        <f t="shared" si="138"/>
        <v>49768.259999999995</v>
      </c>
      <c r="CA71">
        <f t="shared" si="139"/>
        <v>33178.839999999997</v>
      </c>
      <c r="CB71">
        <f t="shared" si="140"/>
        <v>16589.419999999998</v>
      </c>
      <c r="CC71">
        <f t="shared" si="141"/>
        <v>2716.8946097335815</v>
      </c>
      <c r="CD71">
        <f t="shared" si="142"/>
        <v>2829.1629820366225</v>
      </c>
      <c r="CE71">
        <f t="shared" si="143"/>
        <v>5232.5141714898091</v>
      </c>
      <c r="CF71">
        <f t="shared" si="144"/>
        <v>5448.7337653530249</v>
      </c>
    </row>
    <row r="72" spans="1:84" x14ac:dyDescent="0.25">
      <c r="A72" t="str">
        <f>IF('Data Input'!A72=0,"F","M")</f>
        <v>F</v>
      </c>
      <c r="B72" t="str">
        <f>'Data Input'!B72</f>
        <v>W</v>
      </c>
      <c r="C72">
        <f>'Data Input'!C72</f>
        <v>58</v>
      </c>
      <c r="D72">
        <f t="shared" si="74"/>
        <v>59</v>
      </c>
      <c r="E72">
        <f t="shared" si="75"/>
        <v>60</v>
      </c>
      <c r="F72">
        <f t="shared" si="76"/>
        <v>61</v>
      </c>
      <c r="G72">
        <f t="shared" si="77"/>
        <v>62</v>
      </c>
      <c r="H72">
        <f t="shared" si="78"/>
        <v>63</v>
      </c>
      <c r="I72">
        <f t="shared" si="79"/>
        <v>64</v>
      </c>
      <c r="J72">
        <f t="shared" si="80"/>
        <v>65</v>
      </c>
      <c r="K72">
        <f t="shared" si="81"/>
        <v>66</v>
      </c>
      <c r="L72">
        <f t="shared" si="82"/>
        <v>67</v>
      </c>
      <c r="M72">
        <f>'Data Input'!D72</f>
        <v>166.999743822</v>
      </c>
      <c r="N72">
        <f>'Data Input'!E72</f>
        <v>58.999909494000008</v>
      </c>
      <c r="O72">
        <f>'Data Input'!F72</f>
        <v>102</v>
      </c>
      <c r="P72">
        <f>'Data Input'!G72</f>
        <v>0</v>
      </c>
      <c r="Q72">
        <f>'Data Input'!H72</f>
        <v>0</v>
      </c>
      <c r="R72">
        <f>IF('Data Input'!I72&gt;100,1,0)</f>
        <v>1</v>
      </c>
      <c r="S72">
        <f t="shared" si="83"/>
        <v>4.0604430105464191</v>
      </c>
      <c r="T72">
        <f t="shared" si="84"/>
        <v>16.487197441895269</v>
      </c>
      <c r="U72">
        <f t="shared" si="85"/>
        <v>5.1179922784155787</v>
      </c>
      <c r="V72">
        <f t="shared" si="86"/>
        <v>20.781315974923078</v>
      </c>
      <c r="W72">
        <f t="shared" si="87"/>
        <v>4.077535909904543</v>
      </c>
      <c r="X72">
        <f t="shared" si="88"/>
        <v>16.556602185623934</v>
      </c>
      <c r="Y72">
        <f t="shared" si="89"/>
        <v>0</v>
      </c>
      <c r="Z72">
        <f t="shared" si="90"/>
        <v>0</v>
      </c>
      <c r="AA72">
        <f t="shared" si="91"/>
        <v>4.6249728132842707</v>
      </c>
      <c r="AB72">
        <f t="shared" si="92"/>
        <v>18.779438533667324</v>
      </c>
      <c r="AC72" s="3">
        <f t="shared" si="93"/>
        <v>-29.798999999999999</v>
      </c>
      <c r="AD72">
        <f t="shared" si="94"/>
        <v>4.8840000000000003</v>
      </c>
      <c r="AE72">
        <f t="shared" si="95"/>
        <v>13.54</v>
      </c>
      <c r="AF72">
        <f t="shared" si="96"/>
        <v>-3.1139999999999999</v>
      </c>
      <c r="AG72">
        <f t="shared" si="97"/>
        <v>-13.577999999999999</v>
      </c>
      <c r="AH72">
        <f t="shared" si="98"/>
        <v>3.149</v>
      </c>
      <c r="AI72">
        <f t="shared" si="99"/>
        <v>2.0190000000000001</v>
      </c>
      <c r="AJ72">
        <f t="shared" si="100"/>
        <v>0</v>
      </c>
      <c r="AK72">
        <f t="shared" si="101"/>
        <v>1.9570000000000001</v>
      </c>
      <c r="AL72">
        <f t="shared" si="102"/>
        <v>0</v>
      </c>
      <c r="AM72">
        <f t="shared" si="103"/>
        <v>7.5739999999999998</v>
      </c>
      <c r="AN72">
        <f t="shared" si="104"/>
        <v>-1.665</v>
      </c>
      <c r="AO72">
        <f t="shared" si="105"/>
        <v>0.66100000000000003</v>
      </c>
      <c r="AP72">
        <f t="shared" si="106"/>
        <v>-120.99714127127274</v>
      </c>
      <c r="AQ72">
        <f t="shared" si="107"/>
        <v>80.523472306216505</v>
      </c>
      <c r="AR72">
        <f t="shared" si="108"/>
        <v>69.297615449746928</v>
      </c>
      <c r="AS72">
        <f t="shared" si="109"/>
        <v>-64.713017945910465</v>
      </c>
      <c r="AT72">
        <f t="shared" si="110"/>
        <v>-55.36478258468388</v>
      </c>
      <c r="AU72">
        <f t="shared" si="111"/>
        <v>52.136740282529765</v>
      </c>
      <c r="AV72">
        <f t="shared" si="112"/>
        <v>0</v>
      </c>
      <c r="AW72">
        <f t="shared" si="113"/>
        <v>0</v>
      </c>
      <c r="AX72">
        <f t="shared" si="114"/>
        <v>9.0510717955973181</v>
      </c>
      <c r="AY72">
        <f t="shared" si="115"/>
        <v>0</v>
      </c>
      <c r="AZ72">
        <f t="shared" si="116"/>
        <v>0</v>
      </c>
      <c r="BA72">
        <f t="shared" si="117"/>
        <v>0</v>
      </c>
      <c r="BB72">
        <f t="shared" si="118"/>
        <v>0.66100000000000003</v>
      </c>
      <c r="BC72">
        <f t="shared" si="119"/>
        <v>-29.405041967776569</v>
      </c>
      <c r="BD72">
        <f t="shared" si="120"/>
        <v>-29.18</v>
      </c>
      <c r="BE72">
        <f t="shared" si="121"/>
        <v>0.96650000000000003</v>
      </c>
      <c r="BF72">
        <f t="shared" si="122"/>
        <v>2.6840694480203986E-2</v>
      </c>
      <c r="BG72">
        <f>'Data Input'!J72</f>
        <v>24.1</v>
      </c>
      <c r="BH72">
        <f t="shared" si="123"/>
        <v>2</v>
      </c>
      <c r="BI72">
        <f t="shared" si="124"/>
        <v>0.96</v>
      </c>
      <c r="BJ72">
        <f>'Data Input'!K72</f>
        <v>0.89240506329113922</v>
      </c>
      <c r="BK72">
        <f>'Data Input'!L72</f>
        <v>3</v>
      </c>
      <c r="BL72">
        <f>'Data Input'!M72</f>
        <v>89</v>
      </c>
      <c r="BM72">
        <f t="shared" si="125"/>
        <v>4</v>
      </c>
      <c r="BN72">
        <f t="shared" si="126"/>
        <v>1.46</v>
      </c>
      <c r="BO72">
        <f t="shared" si="127"/>
        <v>2.5767066700995826E-2</v>
      </c>
      <c r="BP72">
        <f t="shared" si="128"/>
        <v>3.9187413941097822E-2</v>
      </c>
      <c r="BQ72">
        <f t="shared" si="129"/>
        <v>217.68627340128751</v>
      </c>
      <c r="BR72">
        <f t="shared" si="130"/>
        <v>331.06454079779144</v>
      </c>
      <c r="BS72">
        <f t="shared" si="131"/>
        <v>186487.96000000002</v>
      </c>
      <c r="BT72">
        <f t="shared" si="132"/>
        <v>167324.32</v>
      </c>
      <c r="BU72">
        <f t="shared" si="133"/>
        <v>148160.68</v>
      </c>
      <c r="BV72">
        <f t="shared" si="134"/>
        <v>128997.04</v>
      </c>
      <c r="BW72">
        <f t="shared" si="135"/>
        <v>109833.4</v>
      </c>
      <c r="BX72">
        <f t="shared" si="136"/>
        <v>90669.759999999995</v>
      </c>
      <c r="BY72">
        <f t="shared" si="137"/>
        <v>71506.12</v>
      </c>
      <c r="BZ72">
        <f t="shared" si="138"/>
        <v>52342.479999999996</v>
      </c>
      <c r="CA72">
        <f t="shared" si="139"/>
        <v>33178.839999999997</v>
      </c>
      <c r="CB72">
        <f t="shared" si="140"/>
        <v>16589.419999999998</v>
      </c>
      <c r="CC72">
        <f t="shared" si="141"/>
        <v>258.98221585845226</v>
      </c>
      <c r="CD72">
        <f t="shared" si="142"/>
        <v>393.86878661806287</v>
      </c>
      <c r="CE72">
        <f t="shared" si="143"/>
        <v>476.66848925973977</v>
      </c>
      <c r="CF72">
        <f t="shared" si="144"/>
        <v>724.93332741585436</v>
      </c>
    </row>
    <row r="73" spans="1:84" x14ac:dyDescent="0.25">
      <c r="A73" t="str">
        <f>IF('Data Input'!A73=0,"F","M")</f>
        <v>M</v>
      </c>
      <c r="B73" t="str">
        <f>'Data Input'!B73</f>
        <v>W</v>
      </c>
      <c r="C73">
        <f>'Data Input'!C73</f>
        <v>61</v>
      </c>
      <c r="D73">
        <f t="shared" si="74"/>
        <v>62</v>
      </c>
      <c r="E73">
        <f t="shared" si="75"/>
        <v>63</v>
      </c>
      <c r="F73">
        <f t="shared" si="76"/>
        <v>64</v>
      </c>
      <c r="G73">
        <f t="shared" si="77"/>
        <v>65</v>
      </c>
      <c r="H73">
        <f t="shared" si="78"/>
        <v>66</v>
      </c>
      <c r="I73">
        <f t="shared" si="79"/>
        <v>67</v>
      </c>
      <c r="J73">
        <f t="shared" si="80"/>
        <v>68</v>
      </c>
      <c r="K73">
        <f t="shared" si="81"/>
        <v>69</v>
      </c>
      <c r="L73">
        <f t="shared" si="82"/>
        <v>70</v>
      </c>
      <c r="M73">
        <f>'Data Input'!D73</f>
        <v>214.99967019000002</v>
      </c>
      <c r="N73">
        <f>'Data Input'!E73</f>
        <v>57.999911028</v>
      </c>
      <c r="O73">
        <f>'Data Input'!F73</f>
        <v>118</v>
      </c>
      <c r="P73">
        <f>'Data Input'!G73</f>
        <v>0</v>
      </c>
      <c r="Q73">
        <f>'Data Input'!H73</f>
        <v>0</v>
      </c>
      <c r="R73">
        <f>IF('Data Input'!I73&gt;100,1,0)</f>
        <v>1</v>
      </c>
      <c r="S73">
        <f t="shared" si="83"/>
        <v>4.1108738641733114</v>
      </c>
      <c r="T73">
        <f t="shared" si="84"/>
        <v>16.899283927143212</v>
      </c>
      <c r="U73">
        <f t="shared" si="85"/>
        <v>5.3706364941264866</v>
      </c>
      <c r="V73">
        <f t="shared" si="86"/>
        <v>22.078009197679954</v>
      </c>
      <c r="W73">
        <f t="shared" si="87"/>
        <v>4.0604414765452423</v>
      </c>
      <c r="X73">
        <f t="shared" si="88"/>
        <v>16.691962742935125</v>
      </c>
      <c r="Y73">
        <f t="shared" si="89"/>
        <v>0</v>
      </c>
      <c r="Z73">
        <f t="shared" si="90"/>
        <v>0</v>
      </c>
      <c r="AA73">
        <f t="shared" si="91"/>
        <v>4.7706846244656651</v>
      </c>
      <c r="AB73">
        <f t="shared" si="92"/>
        <v>19.611682736929371</v>
      </c>
      <c r="AC73" s="3">
        <f t="shared" si="93"/>
        <v>12.343999999999999</v>
      </c>
      <c r="AD73">
        <f t="shared" si="94"/>
        <v>0</v>
      </c>
      <c r="AE73">
        <f t="shared" si="95"/>
        <v>11.853</v>
      </c>
      <c r="AF73">
        <f t="shared" si="96"/>
        <v>-2.6640000000000001</v>
      </c>
      <c r="AG73">
        <f t="shared" si="97"/>
        <v>-7.99</v>
      </c>
      <c r="AH73">
        <f t="shared" si="98"/>
        <v>1.7689999999999999</v>
      </c>
      <c r="AI73">
        <f t="shared" si="99"/>
        <v>1.7689999999999999</v>
      </c>
      <c r="AJ73">
        <f t="shared" si="100"/>
        <v>0</v>
      </c>
      <c r="AK73">
        <f t="shared" si="101"/>
        <v>1.764</v>
      </c>
      <c r="AL73">
        <f t="shared" si="102"/>
        <v>0</v>
      </c>
      <c r="AM73">
        <f t="shared" si="103"/>
        <v>7.8369999999999997</v>
      </c>
      <c r="AN73">
        <f t="shared" si="104"/>
        <v>-1.7949999999999999</v>
      </c>
      <c r="AO73">
        <f t="shared" si="105"/>
        <v>0.65800000000000003</v>
      </c>
      <c r="AP73">
        <f t="shared" si="106"/>
        <v>50.744626979355353</v>
      </c>
      <c r="AQ73">
        <f t="shared" si="107"/>
        <v>0</v>
      </c>
      <c r="AR73">
        <f t="shared" si="108"/>
        <v>63.658154364881241</v>
      </c>
      <c r="AS73">
        <f t="shared" si="109"/>
        <v>-58.815816502619398</v>
      </c>
      <c r="AT73">
        <f t="shared" si="110"/>
        <v>-32.442927397596485</v>
      </c>
      <c r="AU73">
        <f t="shared" si="111"/>
        <v>29.528082092252234</v>
      </c>
      <c r="AV73">
        <f t="shared" si="112"/>
        <v>0</v>
      </c>
      <c r="AW73">
        <f t="shared" si="113"/>
        <v>0</v>
      </c>
      <c r="AX73">
        <f t="shared" si="114"/>
        <v>8.415487677557433</v>
      </c>
      <c r="AY73">
        <f t="shared" si="115"/>
        <v>0</v>
      </c>
      <c r="AZ73">
        <f t="shared" si="116"/>
        <v>0</v>
      </c>
      <c r="BA73">
        <f t="shared" si="117"/>
        <v>0</v>
      </c>
      <c r="BB73">
        <f t="shared" si="118"/>
        <v>0.65800000000000003</v>
      </c>
      <c r="BC73">
        <f t="shared" si="119"/>
        <v>61.745607213830368</v>
      </c>
      <c r="BD73">
        <f t="shared" si="120"/>
        <v>61.18</v>
      </c>
      <c r="BE73">
        <f t="shared" si="121"/>
        <v>0.91439999999999999</v>
      </c>
      <c r="BF73">
        <f t="shared" si="122"/>
        <v>0.14576045794612591</v>
      </c>
      <c r="BG73">
        <f>'Data Input'!J73</f>
        <v>24.7</v>
      </c>
      <c r="BH73">
        <f t="shared" si="123"/>
        <v>2</v>
      </c>
      <c r="BI73">
        <f t="shared" si="124"/>
        <v>1.02</v>
      </c>
      <c r="BJ73">
        <f>'Data Input'!K73</f>
        <v>0.82499999999999996</v>
      </c>
      <c r="BK73">
        <f>'Data Input'!L73</f>
        <v>3</v>
      </c>
      <c r="BL73">
        <f>'Data Input'!M73</f>
        <v>85</v>
      </c>
      <c r="BM73">
        <f t="shared" si="125"/>
        <v>1</v>
      </c>
      <c r="BN73">
        <f t="shared" si="126"/>
        <v>1</v>
      </c>
      <c r="BO73">
        <f t="shared" si="127"/>
        <v>0.14867566710504843</v>
      </c>
      <c r="BP73">
        <f t="shared" si="128"/>
        <v>0.14576045794612591</v>
      </c>
      <c r="BQ73">
        <f t="shared" si="129"/>
        <v>1256.0471974987195</v>
      </c>
      <c r="BR73">
        <f t="shared" si="130"/>
        <v>1231.4188210771758</v>
      </c>
      <c r="BS73">
        <f t="shared" si="131"/>
        <v>178765.3</v>
      </c>
      <c r="BT73">
        <f t="shared" si="132"/>
        <v>159601.65999999997</v>
      </c>
      <c r="BU73">
        <f t="shared" si="133"/>
        <v>140438.01999999999</v>
      </c>
      <c r="BV73">
        <f t="shared" si="134"/>
        <v>121274.37999999999</v>
      </c>
      <c r="BW73">
        <f t="shared" si="135"/>
        <v>102110.73999999999</v>
      </c>
      <c r="BX73">
        <f t="shared" si="136"/>
        <v>82947.099999999991</v>
      </c>
      <c r="BY73">
        <f t="shared" si="137"/>
        <v>66357.679999999993</v>
      </c>
      <c r="BZ73">
        <f t="shared" si="138"/>
        <v>49768.259999999995</v>
      </c>
      <c r="CA73">
        <f t="shared" si="139"/>
        <v>33178.839999999997</v>
      </c>
      <c r="CB73">
        <f t="shared" si="140"/>
        <v>16589.419999999998</v>
      </c>
      <c r="CC73">
        <f t="shared" si="141"/>
        <v>1413.9522783284815</v>
      </c>
      <c r="CD73">
        <f t="shared" si="142"/>
        <v>1386.2277238514523</v>
      </c>
      <c r="CE73">
        <f t="shared" si="143"/>
        <v>2669.999475827201</v>
      </c>
      <c r="CF73">
        <f t="shared" si="144"/>
        <v>2617.6465449286279</v>
      </c>
    </row>
    <row r="74" spans="1:84" x14ac:dyDescent="0.25">
      <c r="A74" t="str">
        <f>IF('Data Input'!A74=0,"F","M")</f>
        <v>M</v>
      </c>
      <c r="B74" t="str">
        <f>'Data Input'!B74</f>
        <v>W</v>
      </c>
      <c r="C74">
        <f>'Data Input'!C74</f>
        <v>59</v>
      </c>
      <c r="D74">
        <f t="shared" si="74"/>
        <v>60</v>
      </c>
      <c r="E74">
        <f t="shared" si="75"/>
        <v>61</v>
      </c>
      <c r="F74">
        <f t="shared" si="76"/>
        <v>62</v>
      </c>
      <c r="G74">
        <f t="shared" si="77"/>
        <v>63</v>
      </c>
      <c r="H74">
        <f t="shared" si="78"/>
        <v>64</v>
      </c>
      <c r="I74">
        <f t="shared" si="79"/>
        <v>65</v>
      </c>
      <c r="J74">
        <f t="shared" si="80"/>
        <v>66</v>
      </c>
      <c r="K74">
        <f t="shared" si="81"/>
        <v>67</v>
      </c>
      <c r="L74">
        <f t="shared" si="82"/>
        <v>68</v>
      </c>
      <c r="M74">
        <f>'Data Input'!D74</f>
        <v>201.99969013199998</v>
      </c>
      <c r="N74">
        <f>'Data Input'!E74</f>
        <v>61.999904892000004</v>
      </c>
      <c r="O74">
        <f>'Data Input'!F74</f>
        <v>114</v>
      </c>
      <c r="P74">
        <f>'Data Input'!G74</f>
        <v>0</v>
      </c>
      <c r="Q74">
        <f>'Data Input'!H74</f>
        <v>0</v>
      </c>
      <c r="R74">
        <f>IF('Data Input'!I74&gt;100,1,0)</f>
        <v>0</v>
      </c>
      <c r="S74">
        <f t="shared" si="83"/>
        <v>4.0775374439057197</v>
      </c>
      <c r="T74">
        <f t="shared" si="84"/>
        <v>16.626311606453189</v>
      </c>
      <c r="U74">
        <f t="shared" si="85"/>
        <v>5.3082661634000283</v>
      </c>
      <c r="V74">
        <f t="shared" si="86"/>
        <v>21.644654043481374</v>
      </c>
      <c r="W74">
        <f t="shared" si="87"/>
        <v>4.1271328510439149</v>
      </c>
      <c r="X74">
        <f t="shared" si="88"/>
        <v>16.828538736104932</v>
      </c>
      <c r="Y74">
        <f t="shared" si="89"/>
        <v>0</v>
      </c>
      <c r="Z74">
        <f t="shared" si="90"/>
        <v>0</v>
      </c>
      <c r="AA74">
        <f t="shared" si="91"/>
        <v>4.7361984483944957</v>
      </c>
      <c r="AB74">
        <f t="shared" si="92"/>
        <v>19.312026515096729</v>
      </c>
      <c r="AC74" s="3">
        <f t="shared" si="93"/>
        <v>12.343999999999999</v>
      </c>
      <c r="AD74">
        <f t="shared" si="94"/>
        <v>0</v>
      </c>
      <c r="AE74">
        <f t="shared" si="95"/>
        <v>11.853</v>
      </c>
      <c r="AF74">
        <f t="shared" si="96"/>
        <v>-2.6640000000000001</v>
      </c>
      <c r="AG74">
        <f t="shared" si="97"/>
        <v>-7.99</v>
      </c>
      <c r="AH74">
        <f t="shared" si="98"/>
        <v>1.7689999999999999</v>
      </c>
      <c r="AI74">
        <f t="shared" si="99"/>
        <v>1.7689999999999999</v>
      </c>
      <c r="AJ74">
        <f t="shared" si="100"/>
        <v>0</v>
      </c>
      <c r="AK74">
        <f t="shared" si="101"/>
        <v>1.764</v>
      </c>
      <c r="AL74">
        <f t="shared" si="102"/>
        <v>0</v>
      </c>
      <c r="AM74">
        <f t="shared" si="103"/>
        <v>7.8369999999999997</v>
      </c>
      <c r="AN74">
        <f t="shared" si="104"/>
        <v>-1.7949999999999999</v>
      </c>
      <c r="AO74">
        <f t="shared" si="105"/>
        <v>0.65800000000000003</v>
      </c>
      <c r="AP74">
        <f t="shared" si="106"/>
        <v>50.333122207572202</v>
      </c>
      <c r="AQ74">
        <f t="shared" si="107"/>
        <v>0</v>
      </c>
      <c r="AR74">
        <f t="shared" si="108"/>
        <v>62.918878834780536</v>
      </c>
      <c r="AS74">
        <f t="shared" si="109"/>
        <v>-57.661358371834382</v>
      </c>
      <c r="AT74">
        <f t="shared" si="110"/>
        <v>-32.975791479840879</v>
      </c>
      <c r="AU74">
        <f t="shared" si="111"/>
        <v>29.769685024169622</v>
      </c>
      <c r="AV74">
        <f t="shared" si="112"/>
        <v>0</v>
      </c>
      <c r="AW74">
        <f t="shared" si="113"/>
        <v>0</v>
      </c>
      <c r="AX74">
        <f t="shared" si="114"/>
        <v>8.3546540629678905</v>
      </c>
      <c r="AY74">
        <f t="shared" si="115"/>
        <v>0</v>
      </c>
      <c r="AZ74">
        <f t="shared" si="116"/>
        <v>0</v>
      </c>
      <c r="BA74">
        <f t="shared" si="117"/>
        <v>0</v>
      </c>
      <c r="BB74">
        <f t="shared" si="118"/>
        <v>0</v>
      </c>
      <c r="BC74">
        <f t="shared" si="119"/>
        <v>60.739190277814977</v>
      </c>
      <c r="BD74">
        <f t="shared" si="120"/>
        <v>61.18</v>
      </c>
      <c r="BE74">
        <f t="shared" si="121"/>
        <v>0.91439999999999999</v>
      </c>
      <c r="BF74">
        <f t="shared" si="122"/>
        <v>5.5959627828942371E-2</v>
      </c>
      <c r="BG74">
        <f>'Data Input'!J74</f>
        <v>23.6</v>
      </c>
      <c r="BH74">
        <f t="shared" si="123"/>
        <v>1</v>
      </c>
      <c r="BI74">
        <f t="shared" si="124"/>
        <v>1</v>
      </c>
      <c r="BJ74">
        <f>'Data Input'!K74</f>
        <v>0.94444444444444442</v>
      </c>
      <c r="BK74">
        <f>'Data Input'!L74</f>
        <v>3</v>
      </c>
      <c r="BL74">
        <f>'Data Input'!M74</f>
        <v>89</v>
      </c>
      <c r="BM74">
        <f t="shared" si="125"/>
        <v>3</v>
      </c>
      <c r="BN74">
        <f t="shared" si="126"/>
        <v>1.2</v>
      </c>
      <c r="BO74">
        <f t="shared" si="127"/>
        <v>5.5959627828942371E-2</v>
      </c>
      <c r="BP74">
        <f t="shared" si="128"/>
        <v>6.7151553394730848E-2</v>
      </c>
      <c r="BQ74">
        <f t="shared" si="129"/>
        <v>472.76017035088671</v>
      </c>
      <c r="BR74">
        <f t="shared" si="130"/>
        <v>567.31220442106405</v>
      </c>
      <c r="BS74">
        <f t="shared" si="131"/>
        <v>183913.74</v>
      </c>
      <c r="BT74">
        <f t="shared" si="132"/>
        <v>164750.09999999998</v>
      </c>
      <c r="BU74">
        <f t="shared" si="133"/>
        <v>145586.46</v>
      </c>
      <c r="BV74">
        <f t="shared" si="134"/>
        <v>126422.81999999999</v>
      </c>
      <c r="BW74">
        <f t="shared" si="135"/>
        <v>107259.18</v>
      </c>
      <c r="BX74">
        <f t="shared" si="136"/>
        <v>88095.54</v>
      </c>
      <c r="BY74">
        <f t="shared" si="137"/>
        <v>68931.899999999994</v>
      </c>
      <c r="BZ74">
        <f t="shared" si="138"/>
        <v>49768.259999999995</v>
      </c>
      <c r="CA74">
        <f t="shared" si="139"/>
        <v>33178.839999999997</v>
      </c>
      <c r="CB74">
        <f t="shared" si="140"/>
        <v>16589.419999999998</v>
      </c>
      <c r="CC74">
        <f t="shared" si="141"/>
        <v>550.92044308585673</v>
      </c>
      <c r="CD74">
        <f t="shared" si="142"/>
        <v>661.10453170302821</v>
      </c>
      <c r="CE74">
        <f t="shared" si="143"/>
        <v>1023.6806134367434</v>
      </c>
      <c r="CF74">
        <f t="shared" si="144"/>
        <v>1228.4167361240923</v>
      </c>
    </row>
    <row r="75" spans="1:84" x14ac:dyDescent="0.25">
      <c r="A75" t="str">
        <f>IF('Data Input'!A75=0,"F","M")</f>
        <v>F</v>
      </c>
      <c r="B75" t="str">
        <f>'Data Input'!B75</f>
        <v>W</v>
      </c>
      <c r="C75">
        <f>'Data Input'!C75</f>
        <v>55</v>
      </c>
      <c r="D75">
        <f t="shared" si="74"/>
        <v>56</v>
      </c>
      <c r="E75">
        <f t="shared" si="75"/>
        <v>57</v>
      </c>
      <c r="F75">
        <f t="shared" si="76"/>
        <v>58</v>
      </c>
      <c r="G75">
        <f t="shared" si="77"/>
        <v>59</v>
      </c>
      <c r="H75">
        <f t="shared" si="78"/>
        <v>60</v>
      </c>
      <c r="I75">
        <f t="shared" si="79"/>
        <v>61</v>
      </c>
      <c r="J75">
        <f t="shared" si="80"/>
        <v>62</v>
      </c>
      <c r="K75">
        <f t="shared" si="81"/>
        <v>63</v>
      </c>
      <c r="L75">
        <f t="shared" si="82"/>
        <v>64</v>
      </c>
      <c r="M75">
        <f>'Data Input'!D75</f>
        <v>191.99970547200002</v>
      </c>
      <c r="N75">
        <f>'Data Input'!E75</f>
        <v>95.999852736000008</v>
      </c>
      <c r="O75">
        <f>'Data Input'!F75</f>
        <v>122</v>
      </c>
      <c r="P75">
        <f>'Data Input'!G75</f>
        <v>0</v>
      </c>
      <c r="Q75">
        <f>'Data Input'!H75</f>
        <v>1</v>
      </c>
      <c r="R75">
        <f>IF('Data Input'!I75&gt;100,1,0)</f>
        <v>0</v>
      </c>
      <c r="S75">
        <f t="shared" si="83"/>
        <v>4.0073331852324712</v>
      </c>
      <c r="T75">
        <f t="shared" si="84"/>
        <v>16.058719257465423</v>
      </c>
      <c r="U75">
        <f t="shared" si="85"/>
        <v>5.2574938380266047</v>
      </c>
      <c r="V75">
        <f t="shared" si="86"/>
        <v>21.068529528279242</v>
      </c>
      <c r="W75">
        <f t="shared" si="87"/>
        <v>4.5643466574666594</v>
      </c>
      <c r="X75">
        <f t="shared" si="88"/>
        <v>18.290857829371053</v>
      </c>
      <c r="Y75">
        <f t="shared" si="89"/>
        <v>0</v>
      </c>
      <c r="Z75">
        <f t="shared" si="90"/>
        <v>0</v>
      </c>
      <c r="AA75">
        <f t="shared" si="91"/>
        <v>4.8040210447332568</v>
      </c>
      <c r="AB75">
        <f t="shared" si="92"/>
        <v>19.251312955114745</v>
      </c>
      <c r="AC75" s="3">
        <f t="shared" si="93"/>
        <v>-29.798999999999999</v>
      </c>
      <c r="AD75">
        <f t="shared" si="94"/>
        <v>4.8840000000000003</v>
      </c>
      <c r="AE75">
        <f t="shared" si="95"/>
        <v>13.54</v>
      </c>
      <c r="AF75">
        <f t="shared" si="96"/>
        <v>-3.1139999999999999</v>
      </c>
      <c r="AG75">
        <f t="shared" si="97"/>
        <v>-13.577999999999999</v>
      </c>
      <c r="AH75">
        <f t="shared" si="98"/>
        <v>3.149</v>
      </c>
      <c r="AI75">
        <f t="shared" si="99"/>
        <v>2.0190000000000001</v>
      </c>
      <c r="AJ75">
        <f t="shared" si="100"/>
        <v>0</v>
      </c>
      <c r="AK75">
        <f t="shared" si="101"/>
        <v>1.9570000000000001</v>
      </c>
      <c r="AL75">
        <f t="shared" si="102"/>
        <v>0</v>
      </c>
      <c r="AM75">
        <f t="shared" si="103"/>
        <v>7.5739999999999998</v>
      </c>
      <c r="AN75">
        <f t="shared" si="104"/>
        <v>-1.665</v>
      </c>
      <c r="AO75">
        <f t="shared" si="105"/>
        <v>0.66100000000000003</v>
      </c>
      <c r="AP75">
        <f t="shared" si="106"/>
        <v>-119.41452158674241</v>
      </c>
      <c r="AQ75">
        <f t="shared" si="107"/>
        <v>78.430784853461134</v>
      </c>
      <c r="AR75">
        <f t="shared" si="108"/>
        <v>71.186466566880227</v>
      </c>
      <c r="AS75">
        <f t="shared" si="109"/>
        <v>-65.607400951061564</v>
      </c>
      <c r="AT75">
        <f t="shared" si="110"/>
        <v>-61.9746989150823</v>
      </c>
      <c r="AU75">
        <f t="shared" si="111"/>
        <v>57.597911304689447</v>
      </c>
      <c r="AV75">
        <f t="shared" si="112"/>
        <v>0</v>
      </c>
      <c r="AW75">
        <f t="shared" si="113"/>
        <v>0</v>
      </c>
      <c r="AX75">
        <f t="shared" si="114"/>
        <v>9.4014691845429841</v>
      </c>
      <c r="AY75">
        <f t="shared" si="115"/>
        <v>0</v>
      </c>
      <c r="AZ75">
        <f t="shared" si="116"/>
        <v>7.5739999999999998</v>
      </c>
      <c r="BA75">
        <f t="shared" si="117"/>
        <v>-6.6722097534120648</v>
      </c>
      <c r="BB75">
        <f t="shared" si="118"/>
        <v>0</v>
      </c>
      <c r="BC75">
        <f t="shared" si="119"/>
        <v>-29.478199296724551</v>
      </c>
      <c r="BD75">
        <f t="shared" si="120"/>
        <v>-29.18</v>
      </c>
      <c r="BE75">
        <f t="shared" si="121"/>
        <v>0.96650000000000003</v>
      </c>
      <c r="BF75">
        <f t="shared" si="122"/>
        <v>2.4971054673279647E-2</v>
      </c>
      <c r="BG75">
        <f>'Data Input'!J75</f>
        <v>20.5</v>
      </c>
      <c r="BH75">
        <f t="shared" si="123"/>
        <v>1</v>
      </c>
      <c r="BI75">
        <f t="shared" si="124"/>
        <v>1</v>
      </c>
      <c r="BJ75">
        <f>'Data Input'!K75</f>
        <v>0.81690140845070414</v>
      </c>
      <c r="BK75">
        <f>'Data Input'!L75</f>
        <v>3</v>
      </c>
      <c r="BL75">
        <f>'Data Input'!M75</f>
        <v>72</v>
      </c>
      <c r="BM75">
        <f t="shared" si="125"/>
        <v>3</v>
      </c>
      <c r="BN75">
        <f t="shared" si="126"/>
        <v>1.2</v>
      </c>
      <c r="BO75">
        <f t="shared" si="127"/>
        <v>2.4971054673279647E-2</v>
      </c>
      <c r="BP75">
        <f t="shared" si="128"/>
        <v>2.9965265607935575E-2</v>
      </c>
      <c r="BQ75">
        <f t="shared" si="129"/>
        <v>210.96137553429668</v>
      </c>
      <c r="BR75">
        <f t="shared" si="130"/>
        <v>253.15365064115605</v>
      </c>
      <c r="BS75">
        <f t="shared" si="131"/>
        <v>191636.40000000002</v>
      </c>
      <c r="BT75">
        <f t="shared" si="132"/>
        <v>172472.76</v>
      </c>
      <c r="BU75">
        <f t="shared" si="133"/>
        <v>153309.12</v>
      </c>
      <c r="BV75">
        <f t="shared" si="134"/>
        <v>134145.47999999998</v>
      </c>
      <c r="BW75">
        <f t="shared" si="135"/>
        <v>114981.84</v>
      </c>
      <c r="BX75">
        <f t="shared" si="136"/>
        <v>95818.2</v>
      </c>
      <c r="BY75">
        <f t="shared" si="137"/>
        <v>76654.559999999998</v>
      </c>
      <c r="BZ75">
        <f t="shared" si="138"/>
        <v>57490.92</v>
      </c>
      <c r="CA75">
        <f t="shared" si="139"/>
        <v>38327.279999999999</v>
      </c>
      <c r="CB75">
        <f t="shared" si="140"/>
        <v>19163.64</v>
      </c>
      <c r="CC75">
        <f t="shared" si="141"/>
        <v>263.19496619847683</v>
      </c>
      <c r="CD75">
        <f t="shared" si="142"/>
        <v>315.8339594381722</v>
      </c>
      <c r="CE75">
        <f t="shared" si="143"/>
        <v>474.15634173277351</v>
      </c>
      <c r="CF75">
        <f t="shared" si="144"/>
        <v>568.98761007932831</v>
      </c>
    </row>
    <row r="76" spans="1:84" x14ac:dyDescent="0.25">
      <c r="A76" t="str">
        <f>IF('Data Input'!A76=0,"F","M")</f>
        <v>F</v>
      </c>
      <c r="B76" t="str">
        <f>'Data Input'!B76</f>
        <v>W</v>
      </c>
      <c r="C76">
        <f>'Data Input'!C76</f>
        <v>36</v>
      </c>
      <c r="D76">
        <f t="shared" si="74"/>
        <v>37</v>
      </c>
      <c r="E76">
        <f t="shared" si="75"/>
        <v>38</v>
      </c>
      <c r="F76">
        <f t="shared" si="76"/>
        <v>39</v>
      </c>
      <c r="G76">
        <f t="shared" si="77"/>
        <v>40</v>
      </c>
      <c r="H76">
        <f t="shared" si="78"/>
        <v>41</v>
      </c>
      <c r="I76">
        <f t="shared" si="79"/>
        <v>42</v>
      </c>
      <c r="J76">
        <f t="shared" si="80"/>
        <v>43</v>
      </c>
      <c r="K76">
        <f t="shared" si="81"/>
        <v>44</v>
      </c>
      <c r="L76">
        <f t="shared" si="82"/>
        <v>45</v>
      </c>
      <c r="M76">
        <f>'Data Input'!D76</f>
        <v>122.999811318</v>
      </c>
      <c r="N76">
        <f>'Data Input'!E76</f>
        <v>69.999892620000011</v>
      </c>
      <c r="O76">
        <f>'Data Input'!F76</f>
        <v>120</v>
      </c>
      <c r="P76">
        <f>'Data Input'!G76</f>
        <v>0</v>
      </c>
      <c r="Q76">
        <f>'Data Input'!H76</f>
        <v>0</v>
      </c>
      <c r="R76">
        <f>IF('Data Input'!I76&gt;100,1,0)</f>
        <v>0</v>
      </c>
      <c r="S76">
        <f t="shared" si="83"/>
        <v>3.5835189384561099</v>
      </c>
      <c r="T76">
        <f t="shared" si="84"/>
        <v>12.841607982273604</v>
      </c>
      <c r="U76">
        <f t="shared" si="85"/>
        <v>4.8121828213712412</v>
      </c>
      <c r="V76">
        <f t="shared" si="86"/>
        <v>17.244548275696999</v>
      </c>
      <c r="W76">
        <f t="shared" si="87"/>
        <v>4.2484937080481826</v>
      </c>
      <c r="X76">
        <f t="shared" si="88"/>
        <v>15.224557662702285</v>
      </c>
      <c r="Y76">
        <f t="shared" si="89"/>
        <v>0</v>
      </c>
      <c r="Z76">
        <f t="shared" si="90"/>
        <v>0</v>
      </c>
      <c r="AA76">
        <f t="shared" si="91"/>
        <v>4.7874917427820458</v>
      </c>
      <c r="AB76">
        <f t="shared" si="92"/>
        <v>17.156067327961708</v>
      </c>
      <c r="AC76" s="3">
        <f t="shared" si="93"/>
        <v>-29.798999999999999</v>
      </c>
      <c r="AD76">
        <f t="shared" si="94"/>
        <v>4.8840000000000003</v>
      </c>
      <c r="AE76">
        <f t="shared" si="95"/>
        <v>13.54</v>
      </c>
      <c r="AF76">
        <f t="shared" si="96"/>
        <v>-3.1139999999999999</v>
      </c>
      <c r="AG76">
        <f t="shared" si="97"/>
        <v>-13.577999999999999</v>
      </c>
      <c r="AH76">
        <f t="shared" si="98"/>
        <v>3.149</v>
      </c>
      <c r="AI76">
        <f t="shared" si="99"/>
        <v>2.0190000000000001</v>
      </c>
      <c r="AJ76">
        <f t="shared" si="100"/>
        <v>0</v>
      </c>
      <c r="AK76">
        <f t="shared" si="101"/>
        <v>1.9570000000000001</v>
      </c>
      <c r="AL76">
        <f t="shared" si="102"/>
        <v>0</v>
      </c>
      <c r="AM76">
        <f t="shared" si="103"/>
        <v>7.5739999999999998</v>
      </c>
      <c r="AN76">
        <f t="shared" si="104"/>
        <v>-1.665</v>
      </c>
      <c r="AO76">
        <f t="shared" si="105"/>
        <v>0.66100000000000003</v>
      </c>
      <c r="AP76">
        <f t="shared" si="106"/>
        <v>-106.78528084705361</v>
      </c>
      <c r="AQ76">
        <f t="shared" si="107"/>
        <v>62.718413385424292</v>
      </c>
      <c r="AR76">
        <f t="shared" si="108"/>
        <v>65.156955401366602</v>
      </c>
      <c r="AS76">
        <f t="shared" si="109"/>
        <v>-53.699523330520456</v>
      </c>
      <c r="AT76">
        <f t="shared" si="110"/>
        <v>-57.686047567878219</v>
      </c>
      <c r="AU76">
        <f t="shared" si="111"/>
        <v>47.942132079849493</v>
      </c>
      <c r="AV76">
        <f t="shared" si="112"/>
        <v>0</v>
      </c>
      <c r="AW76">
        <f t="shared" si="113"/>
        <v>0</v>
      </c>
      <c r="AX76">
        <f t="shared" si="114"/>
        <v>9.3691213406244636</v>
      </c>
      <c r="AY76">
        <f t="shared" si="115"/>
        <v>0</v>
      </c>
      <c r="AZ76">
        <f t="shared" si="116"/>
        <v>0</v>
      </c>
      <c r="BA76">
        <f t="shared" si="117"/>
        <v>0</v>
      </c>
      <c r="BB76">
        <f t="shared" si="118"/>
        <v>0</v>
      </c>
      <c r="BC76">
        <f t="shared" si="119"/>
        <v>-32.984229538187435</v>
      </c>
      <c r="BD76">
        <f t="shared" si="120"/>
        <v>-29.18</v>
      </c>
      <c r="BE76">
        <f t="shared" si="121"/>
        <v>0.96650000000000003</v>
      </c>
      <c r="BF76">
        <f t="shared" si="122"/>
        <v>7.5875603464314878E-4</v>
      </c>
      <c r="BG76">
        <f>'Data Input'!J76</f>
        <v>25.3</v>
      </c>
      <c r="BH76">
        <f t="shared" si="123"/>
        <v>2</v>
      </c>
      <c r="BI76">
        <f t="shared" si="124"/>
        <v>0.96</v>
      </c>
      <c r="BJ76">
        <f>'Data Input'!K76</f>
        <v>0.80487804878048774</v>
      </c>
      <c r="BK76">
        <f>'Data Input'!L76</f>
        <v>3</v>
      </c>
      <c r="BL76">
        <f>'Data Input'!M76</f>
        <v>92</v>
      </c>
      <c r="BM76">
        <f t="shared" si="125"/>
        <v>3</v>
      </c>
      <c r="BN76">
        <f t="shared" si="126"/>
        <v>1.2</v>
      </c>
      <c r="BO76">
        <f t="shared" si="127"/>
        <v>7.2840579325742275E-4</v>
      </c>
      <c r="BP76">
        <f t="shared" si="128"/>
        <v>9.1050724157177849E-4</v>
      </c>
      <c r="BQ76">
        <f t="shared" si="129"/>
        <v>6.1537444094088123</v>
      </c>
      <c r="BR76">
        <f t="shared" si="130"/>
        <v>7.6921805117610162</v>
      </c>
      <c r="BS76">
        <f t="shared" si="131"/>
        <v>302327.84000000008</v>
      </c>
      <c r="BT76">
        <f t="shared" si="132"/>
        <v>271437.20000000007</v>
      </c>
      <c r="BU76">
        <f t="shared" si="133"/>
        <v>240546.56000000006</v>
      </c>
      <c r="BV76">
        <f t="shared" si="134"/>
        <v>209655.92000000004</v>
      </c>
      <c r="BW76">
        <f t="shared" si="135"/>
        <v>178765.28000000003</v>
      </c>
      <c r="BX76">
        <f t="shared" si="136"/>
        <v>147874.64000000001</v>
      </c>
      <c r="BY76">
        <f t="shared" si="137"/>
        <v>116984</v>
      </c>
      <c r="BZ76">
        <f t="shared" si="138"/>
        <v>86093.36</v>
      </c>
      <c r="CA76">
        <f t="shared" si="139"/>
        <v>55202.720000000001</v>
      </c>
      <c r="CB76">
        <f t="shared" si="140"/>
        <v>24312.080000000002</v>
      </c>
      <c r="CC76">
        <f t="shared" si="141"/>
        <v>11.896320501857058</v>
      </c>
      <c r="CD76">
        <f t="shared" si="142"/>
        <v>14.870400627321326</v>
      </c>
      <c r="CE76">
        <f t="shared" si="143"/>
        <v>18.050064911265871</v>
      </c>
      <c r="CF76">
        <f t="shared" si="144"/>
        <v>22.56258113908234</v>
      </c>
    </row>
    <row r="77" spans="1:84" x14ac:dyDescent="0.25">
      <c r="A77" t="str">
        <f>IF('Data Input'!A77=0,"F","M")</f>
        <v>M</v>
      </c>
      <c r="B77" t="str">
        <f>'Data Input'!B77</f>
        <v>W</v>
      </c>
      <c r="C77">
        <f>'Data Input'!C77</f>
        <v>30</v>
      </c>
      <c r="D77">
        <f t="shared" si="74"/>
        <v>31</v>
      </c>
      <c r="E77">
        <f t="shared" si="75"/>
        <v>32</v>
      </c>
      <c r="F77">
        <f t="shared" si="76"/>
        <v>33</v>
      </c>
      <c r="G77">
        <f t="shared" si="77"/>
        <v>34</v>
      </c>
      <c r="H77">
        <f t="shared" si="78"/>
        <v>35</v>
      </c>
      <c r="I77">
        <f t="shared" si="79"/>
        <v>36</v>
      </c>
      <c r="J77">
        <f t="shared" si="80"/>
        <v>37</v>
      </c>
      <c r="K77">
        <f t="shared" si="81"/>
        <v>38</v>
      </c>
      <c r="L77">
        <f t="shared" si="82"/>
        <v>39</v>
      </c>
      <c r="M77">
        <f>'Data Input'!D77</f>
        <v>165.99974535600001</v>
      </c>
      <c r="N77">
        <f>'Data Input'!E77</f>
        <v>60.999906426000003</v>
      </c>
      <c r="O77">
        <f>'Data Input'!F77</f>
        <v>122</v>
      </c>
      <c r="P77">
        <f>'Data Input'!G77</f>
        <v>0</v>
      </c>
      <c r="Q77">
        <f>'Data Input'!H77</f>
        <v>0</v>
      </c>
      <c r="R77">
        <f>IF('Data Input'!I77&gt;100,1,0)</f>
        <v>0</v>
      </c>
      <c r="S77">
        <f t="shared" si="83"/>
        <v>3.4011973816621555</v>
      </c>
      <c r="T77">
        <f t="shared" si="84"/>
        <v>11.568143629025503</v>
      </c>
      <c r="U77">
        <f t="shared" si="85"/>
        <v>5.1119862543553669</v>
      </c>
      <c r="V77">
        <f t="shared" si="86"/>
        <v>17.386874263406405</v>
      </c>
      <c r="W77">
        <f t="shared" si="87"/>
        <v>4.1108723301721346</v>
      </c>
      <c r="X77">
        <f t="shared" si="88"/>
        <v>13.981888205728868</v>
      </c>
      <c r="Y77">
        <f t="shared" si="89"/>
        <v>0</v>
      </c>
      <c r="Z77">
        <f t="shared" si="90"/>
        <v>0</v>
      </c>
      <c r="AA77">
        <f t="shared" si="91"/>
        <v>4.8040210447332568</v>
      </c>
      <c r="AB77">
        <f t="shared" si="92"/>
        <v>16.339423798796645</v>
      </c>
      <c r="AC77" s="3">
        <f t="shared" si="93"/>
        <v>12.343999999999999</v>
      </c>
      <c r="AD77">
        <f t="shared" si="94"/>
        <v>0</v>
      </c>
      <c r="AE77">
        <f t="shared" si="95"/>
        <v>11.853</v>
      </c>
      <c r="AF77">
        <f t="shared" si="96"/>
        <v>-2.6640000000000001</v>
      </c>
      <c r="AG77">
        <f t="shared" si="97"/>
        <v>-7.99</v>
      </c>
      <c r="AH77">
        <f t="shared" si="98"/>
        <v>1.7689999999999999</v>
      </c>
      <c r="AI77">
        <f t="shared" si="99"/>
        <v>1.7689999999999999</v>
      </c>
      <c r="AJ77">
        <f t="shared" si="100"/>
        <v>0</v>
      </c>
      <c r="AK77">
        <f t="shared" si="101"/>
        <v>1.764</v>
      </c>
      <c r="AL77">
        <f t="shared" si="102"/>
        <v>0</v>
      </c>
      <c r="AM77">
        <f t="shared" si="103"/>
        <v>7.8369999999999997</v>
      </c>
      <c r="AN77">
        <f t="shared" si="104"/>
        <v>-1.7949999999999999</v>
      </c>
      <c r="AO77">
        <f t="shared" si="105"/>
        <v>0.65800000000000003</v>
      </c>
      <c r="AP77">
        <f t="shared" si="106"/>
        <v>41.984380479237643</v>
      </c>
      <c r="AQ77">
        <f t="shared" si="107"/>
        <v>0</v>
      </c>
      <c r="AR77">
        <f t="shared" si="108"/>
        <v>60.59237307287416</v>
      </c>
      <c r="AS77">
        <f t="shared" si="109"/>
        <v>-46.318633037714662</v>
      </c>
      <c r="AT77">
        <f t="shared" si="110"/>
        <v>-32.845869918075358</v>
      </c>
      <c r="AU77">
        <f t="shared" si="111"/>
        <v>24.733960235934365</v>
      </c>
      <c r="AV77">
        <f t="shared" si="112"/>
        <v>0</v>
      </c>
      <c r="AW77">
        <f t="shared" si="113"/>
        <v>0</v>
      </c>
      <c r="AX77">
        <f t="shared" si="114"/>
        <v>8.4742931229094651</v>
      </c>
      <c r="AY77">
        <f t="shared" si="115"/>
        <v>0</v>
      </c>
      <c r="AZ77">
        <f t="shared" si="116"/>
        <v>0</v>
      </c>
      <c r="BA77">
        <f t="shared" si="117"/>
        <v>0</v>
      </c>
      <c r="BB77">
        <f t="shared" si="118"/>
        <v>0</v>
      </c>
      <c r="BC77">
        <f t="shared" si="119"/>
        <v>56.62050395516561</v>
      </c>
      <c r="BD77">
        <f t="shared" si="120"/>
        <v>61.18</v>
      </c>
      <c r="BE77">
        <f t="shared" si="121"/>
        <v>0.91439999999999999</v>
      </c>
      <c r="BF77">
        <f t="shared" si="122"/>
        <v>9.3625338348080067E-4</v>
      </c>
      <c r="BG77">
        <f>'Data Input'!J77</f>
        <v>25.7</v>
      </c>
      <c r="BH77">
        <f t="shared" si="123"/>
        <v>2</v>
      </c>
      <c r="BI77">
        <f t="shared" si="124"/>
        <v>1.02</v>
      </c>
      <c r="BJ77">
        <f>'Data Input'!K77</f>
        <v>0.83720930232558133</v>
      </c>
      <c r="BK77">
        <f>'Data Input'!L77</f>
        <v>3</v>
      </c>
      <c r="BL77">
        <f>'Data Input'!M77</f>
        <v>88</v>
      </c>
      <c r="BM77">
        <f t="shared" si="125"/>
        <v>1</v>
      </c>
      <c r="BN77">
        <f t="shared" si="126"/>
        <v>1</v>
      </c>
      <c r="BO77">
        <f t="shared" si="127"/>
        <v>9.5497845115041671E-4</v>
      </c>
      <c r="BP77">
        <f t="shared" si="128"/>
        <v>9.3625338348080067E-4</v>
      </c>
      <c r="BQ77">
        <f t="shared" si="129"/>
        <v>8.0678838077224171</v>
      </c>
      <c r="BR77">
        <f t="shared" si="130"/>
        <v>7.9096900075709966</v>
      </c>
      <c r="BS77">
        <f t="shared" si="131"/>
        <v>297465.45000000007</v>
      </c>
      <c r="BT77">
        <f t="shared" si="132"/>
        <v>268863.00000000006</v>
      </c>
      <c r="BU77">
        <f t="shared" si="133"/>
        <v>240260.55000000005</v>
      </c>
      <c r="BV77">
        <f t="shared" si="134"/>
        <v>211658.10000000003</v>
      </c>
      <c r="BW77">
        <f t="shared" si="135"/>
        <v>183055.65000000002</v>
      </c>
      <c r="BX77">
        <f t="shared" si="136"/>
        <v>154453.20000000001</v>
      </c>
      <c r="BY77">
        <f t="shared" si="137"/>
        <v>123562.56</v>
      </c>
      <c r="BZ77">
        <f t="shared" si="138"/>
        <v>92671.92</v>
      </c>
      <c r="CA77">
        <f t="shared" si="139"/>
        <v>61781.279999999999</v>
      </c>
      <c r="CB77">
        <f t="shared" si="140"/>
        <v>30890.639999999999</v>
      </c>
      <c r="CC77">
        <f t="shared" si="141"/>
        <v>15.897166726914131</v>
      </c>
      <c r="CD77">
        <f t="shared" si="142"/>
        <v>15.585457575406011</v>
      </c>
      <c r="CE77">
        <f t="shared" si="143"/>
        <v>23.965050534636546</v>
      </c>
      <c r="CF77">
        <f t="shared" si="144"/>
        <v>23.495147582977008</v>
      </c>
    </row>
    <row r="78" spans="1:84" x14ac:dyDescent="0.25">
      <c r="A78" t="str">
        <f>IF('Data Input'!A78=0,"F","M")</f>
        <v>M</v>
      </c>
      <c r="B78" t="str">
        <f>'Data Input'!B78</f>
        <v>W</v>
      </c>
      <c r="C78">
        <f>'Data Input'!C78</f>
        <v>52</v>
      </c>
      <c r="D78">
        <f t="shared" si="74"/>
        <v>53</v>
      </c>
      <c r="E78">
        <f t="shared" si="75"/>
        <v>54</v>
      </c>
      <c r="F78">
        <f t="shared" si="76"/>
        <v>55</v>
      </c>
      <c r="G78">
        <f t="shared" si="77"/>
        <v>56</v>
      </c>
      <c r="H78">
        <f t="shared" si="78"/>
        <v>57</v>
      </c>
      <c r="I78">
        <f t="shared" si="79"/>
        <v>58</v>
      </c>
      <c r="J78">
        <f t="shared" si="80"/>
        <v>59</v>
      </c>
      <c r="K78">
        <f t="shared" si="81"/>
        <v>60</v>
      </c>
      <c r="L78">
        <f t="shared" si="82"/>
        <v>61</v>
      </c>
      <c r="M78">
        <f>'Data Input'!D78</f>
        <v>215.99966865600001</v>
      </c>
      <c r="N78">
        <f>'Data Input'!E78</f>
        <v>67.999895688000009</v>
      </c>
      <c r="O78">
        <f>'Data Input'!F78</f>
        <v>120</v>
      </c>
      <c r="P78">
        <f>'Data Input'!G78</f>
        <v>0</v>
      </c>
      <c r="Q78">
        <f>'Data Input'!H78</f>
        <v>0</v>
      </c>
      <c r="R78">
        <f>IF('Data Input'!I78&gt;100,1,0)</f>
        <v>1</v>
      </c>
      <c r="S78">
        <f t="shared" si="83"/>
        <v>3.9512437185814275</v>
      </c>
      <c r="T78">
        <f t="shared" si="84"/>
        <v>15.612326923629187</v>
      </c>
      <c r="U78">
        <f t="shared" si="85"/>
        <v>5.3752768736829886</v>
      </c>
      <c r="V78">
        <f t="shared" si="86"/>
        <v>21.23902898277592</v>
      </c>
      <c r="W78">
        <f t="shared" si="87"/>
        <v>4.2195061711749302</v>
      </c>
      <c r="X78">
        <f t="shared" si="88"/>
        <v>16.672297254370513</v>
      </c>
      <c r="Y78">
        <f t="shared" si="89"/>
        <v>0</v>
      </c>
      <c r="Z78">
        <f t="shared" si="90"/>
        <v>0</v>
      </c>
      <c r="AA78">
        <f t="shared" si="91"/>
        <v>4.7874917427820458</v>
      </c>
      <c r="AB78">
        <f t="shared" si="92"/>
        <v>18.916546676428009</v>
      </c>
      <c r="AC78" s="3">
        <f t="shared" si="93"/>
        <v>12.343999999999999</v>
      </c>
      <c r="AD78">
        <f t="shared" si="94"/>
        <v>0</v>
      </c>
      <c r="AE78">
        <f t="shared" si="95"/>
        <v>11.853</v>
      </c>
      <c r="AF78">
        <f t="shared" si="96"/>
        <v>-2.6640000000000001</v>
      </c>
      <c r="AG78">
        <f t="shared" si="97"/>
        <v>-7.99</v>
      </c>
      <c r="AH78">
        <f t="shared" si="98"/>
        <v>1.7689999999999999</v>
      </c>
      <c r="AI78">
        <f t="shared" si="99"/>
        <v>1.7689999999999999</v>
      </c>
      <c r="AJ78">
        <f t="shared" si="100"/>
        <v>0</v>
      </c>
      <c r="AK78">
        <f t="shared" si="101"/>
        <v>1.764</v>
      </c>
      <c r="AL78">
        <f t="shared" si="102"/>
        <v>0</v>
      </c>
      <c r="AM78">
        <f t="shared" si="103"/>
        <v>7.8369999999999997</v>
      </c>
      <c r="AN78">
        <f t="shared" si="104"/>
        <v>-1.7949999999999999</v>
      </c>
      <c r="AO78">
        <f t="shared" si="105"/>
        <v>0.65800000000000003</v>
      </c>
      <c r="AP78">
        <f t="shared" si="106"/>
        <v>48.774152462169141</v>
      </c>
      <c r="AQ78">
        <f t="shared" si="107"/>
        <v>0</v>
      </c>
      <c r="AR78">
        <f t="shared" si="108"/>
        <v>63.713156783764461</v>
      </c>
      <c r="AS78">
        <f t="shared" si="109"/>
        <v>-56.580773210115055</v>
      </c>
      <c r="AT78">
        <f t="shared" si="110"/>
        <v>-33.71385430768769</v>
      </c>
      <c r="AU78">
        <f t="shared" si="111"/>
        <v>29.493293842981434</v>
      </c>
      <c r="AV78">
        <f t="shared" si="112"/>
        <v>0</v>
      </c>
      <c r="AW78">
        <f t="shared" si="113"/>
        <v>0</v>
      </c>
      <c r="AX78">
        <f t="shared" si="114"/>
        <v>8.4451354342675291</v>
      </c>
      <c r="AY78">
        <f t="shared" si="115"/>
        <v>0</v>
      </c>
      <c r="AZ78">
        <f t="shared" si="116"/>
        <v>0</v>
      </c>
      <c r="BA78">
        <f t="shared" si="117"/>
        <v>0</v>
      </c>
      <c r="BB78">
        <f t="shared" si="118"/>
        <v>0.65800000000000003</v>
      </c>
      <c r="BC78">
        <f t="shared" si="119"/>
        <v>60.789111005379823</v>
      </c>
      <c r="BD78">
        <f t="shared" si="120"/>
        <v>61.18</v>
      </c>
      <c r="BE78">
        <f t="shared" si="121"/>
        <v>0.91439999999999999</v>
      </c>
      <c r="BF78">
        <f t="shared" si="122"/>
        <v>5.8738293608002534E-2</v>
      </c>
      <c r="BG78">
        <f>'Data Input'!J78</f>
        <v>27.8</v>
      </c>
      <c r="BH78">
        <f t="shared" si="123"/>
        <v>3</v>
      </c>
      <c r="BI78">
        <f t="shared" si="124"/>
        <v>1.21</v>
      </c>
      <c r="BJ78">
        <f>'Data Input'!K78</f>
        <v>0.92500000000000004</v>
      </c>
      <c r="BK78">
        <f>'Data Input'!L78</f>
        <v>3</v>
      </c>
      <c r="BL78">
        <f>'Data Input'!M78</f>
        <v>85</v>
      </c>
      <c r="BM78">
        <f t="shared" si="125"/>
        <v>2</v>
      </c>
      <c r="BN78">
        <f t="shared" si="126"/>
        <v>1.19</v>
      </c>
      <c r="BO78">
        <f t="shared" si="127"/>
        <v>7.107333526568306E-2</v>
      </c>
      <c r="BP78">
        <f t="shared" si="128"/>
        <v>6.9898569393523013E-2</v>
      </c>
      <c r="BQ78">
        <f t="shared" si="129"/>
        <v>600.44434516828085</v>
      </c>
      <c r="BR78">
        <f t="shared" si="130"/>
        <v>590.519645248144</v>
      </c>
      <c r="BS78">
        <f t="shared" si="131"/>
        <v>207081.72000000003</v>
      </c>
      <c r="BT78">
        <f t="shared" si="132"/>
        <v>182769.64</v>
      </c>
      <c r="BU78">
        <f t="shared" si="133"/>
        <v>158457.56</v>
      </c>
      <c r="BV78">
        <f t="shared" si="134"/>
        <v>134145.47999999998</v>
      </c>
      <c r="BW78">
        <f t="shared" si="135"/>
        <v>114981.84</v>
      </c>
      <c r="BX78">
        <f t="shared" si="136"/>
        <v>95818.2</v>
      </c>
      <c r="BY78">
        <f t="shared" si="137"/>
        <v>76654.559999999998</v>
      </c>
      <c r="BZ78">
        <f t="shared" si="138"/>
        <v>57490.92</v>
      </c>
      <c r="CA78">
        <f t="shared" si="139"/>
        <v>38327.279999999999</v>
      </c>
      <c r="CB78">
        <f t="shared" si="140"/>
        <v>19163.64</v>
      </c>
      <c r="CC78">
        <f t="shared" si="141"/>
        <v>771.068103979885</v>
      </c>
      <c r="CD78">
        <f t="shared" si="142"/>
        <v>758.32317664137463</v>
      </c>
      <c r="CE78">
        <f t="shared" si="143"/>
        <v>1371.5124491481658</v>
      </c>
      <c r="CF78">
        <f t="shared" si="144"/>
        <v>1348.8428218895187</v>
      </c>
    </row>
    <row r="79" spans="1:84" x14ac:dyDescent="0.25">
      <c r="A79" t="str">
        <f>IF('Data Input'!A79=0,"F","M")</f>
        <v>M</v>
      </c>
      <c r="B79" t="str">
        <f>'Data Input'!B79</f>
        <v>W</v>
      </c>
      <c r="C79">
        <f>'Data Input'!C79</f>
        <v>53</v>
      </c>
      <c r="D79">
        <f t="shared" si="74"/>
        <v>54</v>
      </c>
      <c r="E79">
        <f t="shared" si="75"/>
        <v>55</v>
      </c>
      <c r="F79">
        <f t="shared" si="76"/>
        <v>56</v>
      </c>
      <c r="G79">
        <f t="shared" si="77"/>
        <v>57</v>
      </c>
      <c r="H79">
        <f t="shared" si="78"/>
        <v>58</v>
      </c>
      <c r="I79">
        <f t="shared" si="79"/>
        <v>59</v>
      </c>
      <c r="J79">
        <f t="shared" si="80"/>
        <v>60</v>
      </c>
      <c r="K79">
        <f t="shared" si="81"/>
        <v>61</v>
      </c>
      <c r="L79">
        <f t="shared" si="82"/>
        <v>62</v>
      </c>
      <c r="M79">
        <f>'Data Input'!D79</f>
        <v>178.99972541400001</v>
      </c>
      <c r="N79">
        <f>'Data Input'!E79</f>
        <v>48.999924834000005</v>
      </c>
      <c r="O79">
        <f>'Data Input'!F79</f>
        <v>110</v>
      </c>
      <c r="P79">
        <f>'Data Input'!G79</f>
        <v>0</v>
      </c>
      <c r="Q79">
        <f>'Data Input'!H79</f>
        <v>0</v>
      </c>
      <c r="R79">
        <f>IF('Data Input'!I79&gt;100,1,0)</f>
        <v>1</v>
      </c>
      <c r="S79">
        <f t="shared" si="83"/>
        <v>3.970291913552122</v>
      </c>
      <c r="T79">
        <f t="shared" si="84"/>
        <v>15.76321787881737</v>
      </c>
      <c r="U79">
        <f t="shared" si="85"/>
        <v>5.1873842718395782</v>
      </c>
      <c r="V79">
        <f t="shared" si="86"/>
        <v>20.59542982697214</v>
      </c>
      <c r="W79">
        <f t="shared" si="87"/>
        <v>3.8918187641094502</v>
      </c>
      <c r="X79">
        <f t="shared" si="88"/>
        <v>15.451656568154164</v>
      </c>
      <c r="Y79">
        <f t="shared" si="89"/>
        <v>0</v>
      </c>
      <c r="Z79">
        <f t="shared" si="90"/>
        <v>0</v>
      </c>
      <c r="AA79">
        <f t="shared" si="91"/>
        <v>4.7004803657924166</v>
      </c>
      <c r="AB79">
        <f t="shared" si="92"/>
        <v>18.662279186116152</v>
      </c>
      <c r="AC79" s="3">
        <f t="shared" si="93"/>
        <v>12.343999999999999</v>
      </c>
      <c r="AD79">
        <f t="shared" si="94"/>
        <v>0</v>
      </c>
      <c r="AE79">
        <f t="shared" si="95"/>
        <v>11.853</v>
      </c>
      <c r="AF79">
        <f t="shared" si="96"/>
        <v>-2.6640000000000001</v>
      </c>
      <c r="AG79">
        <f t="shared" si="97"/>
        <v>-7.99</v>
      </c>
      <c r="AH79">
        <f t="shared" si="98"/>
        <v>1.7689999999999999</v>
      </c>
      <c r="AI79">
        <f t="shared" si="99"/>
        <v>1.7689999999999999</v>
      </c>
      <c r="AJ79">
        <f t="shared" si="100"/>
        <v>0</v>
      </c>
      <c r="AK79">
        <f t="shared" si="101"/>
        <v>1.764</v>
      </c>
      <c r="AL79">
        <f t="shared" si="102"/>
        <v>0</v>
      </c>
      <c r="AM79">
        <f t="shared" si="103"/>
        <v>7.8369999999999997</v>
      </c>
      <c r="AN79">
        <f t="shared" si="104"/>
        <v>-1.7949999999999999</v>
      </c>
      <c r="AO79">
        <f t="shared" si="105"/>
        <v>0.65800000000000003</v>
      </c>
      <c r="AP79">
        <f t="shared" si="106"/>
        <v>49.009283380887389</v>
      </c>
      <c r="AQ79">
        <f t="shared" si="107"/>
        <v>0</v>
      </c>
      <c r="AR79">
        <f t="shared" si="108"/>
        <v>61.486065774114522</v>
      </c>
      <c r="AS79">
        <f t="shared" si="109"/>
        <v>-54.866225059053782</v>
      </c>
      <c r="AT79">
        <f t="shared" si="110"/>
        <v>-31.095631925234507</v>
      </c>
      <c r="AU79">
        <f t="shared" si="111"/>
        <v>27.333980469064713</v>
      </c>
      <c r="AV79">
        <f t="shared" si="112"/>
        <v>0</v>
      </c>
      <c r="AW79">
        <f t="shared" si="113"/>
        <v>0</v>
      </c>
      <c r="AX79">
        <f t="shared" si="114"/>
        <v>8.2916473652578233</v>
      </c>
      <c r="AY79">
        <f t="shared" si="115"/>
        <v>0</v>
      </c>
      <c r="AZ79">
        <f t="shared" si="116"/>
        <v>0</v>
      </c>
      <c r="BA79">
        <f t="shared" si="117"/>
        <v>0</v>
      </c>
      <c r="BB79">
        <f t="shared" si="118"/>
        <v>0.65800000000000003</v>
      </c>
      <c r="BC79">
        <f t="shared" si="119"/>
        <v>60.817120005036166</v>
      </c>
      <c r="BD79">
        <f t="shared" si="120"/>
        <v>61.18</v>
      </c>
      <c r="BE79">
        <f t="shared" si="121"/>
        <v>0.91439999999999999</v>
      </c>
      <c r="BF79">
        <f t="shared" si="122"/>
        <v>6.0355370836124078E-2</v>
      </c>
      <c r="BG79">
        <f>'Data Input'!J79</f>
        <v>36.5</v>
      </c>
      <c r="BH79">
        <f t="shared" si="123"/>
        <v>4</v>
      </c>
      <c r="BI79">
        <f t="shared" si="124"/>
        <v>1.24</v>
      </c>
      <c r="BJ79">
        <f>'Data Input'!K79</f>
        <v>1.0434782608695652</v>
      </c>
      <c r="BK79">
        <f>'Data Input'!L79</f>
        <v>3</v>
      </c>
      <c r="BL79">
        <f>'Data Input'!M79</f>
        <v>73</v>
      </c>
      <c r="BM79">
        <f t="shared" si="125"/>
        <v>4</v>
      </c>
      <c r="BN79">
        <f t="shared" si="126"/>
        <v>1.26</v>
      </c>
      <c r="BO79">
        <f t="shared" si="127"/>
        <v>7.484065983679386E-2</v>
      </c>
      <c r="BP79">
        <f t="shared" si="128"/>
        <v>7.6047767253516335E-2</v>
      </c>
      <c r="BQ79">
        <f t="shared" si="129"/>
        <v>632.27159411728587</v>
      </c>
      <c r="BR79">
        <f t="shared" si="130"/>
        <v>642.46952305466152</v>
      </c>
      <c r="BS79">
        <f t="shared" si="131"/>
        <v>201933.28000000003</v>
      </c>
      <c r="BT79">
        <f t="shared" si="132"/>
        <v>177621.2</v>
      </c>
      <c r="BU79">
        <f t="shared" si="133"/>
        <v>153309.12</v>
      </c>
      <c r="BV79">
        <f t="shared" si="134"/>
        <v>134145.47999999998</v>
      </c>
      <c r="BW79">
        <f t="shared" si="135"/>
        <v>114981.84</v>
      </c>
      <c r="BX79">
        <f t="shared" si="136"/>
        <v>95818.2</v>
      </c>
      <c r="BY79">
        <f t="shared" si="137"/>
        <v>76654.559999999998</v>
      </c>
      <c r="BZ79">
        <f t="shared" si="138"/>
        <v>57490.92</v>
      </c>
      <c r="CA79">
        <f t="shared" si="139"/>
        <v>38327.279999999999</v>
      </c>
      <c r="CB79">
        <f t="shared" si="140"/>
        <v>19163.64</v>
      </c>
      <c r="CC79">
        <f t="shared" si="141"/>
        <v>800.38008376303105</v>
      </c>
      <c r="CD79">
        <f t="shared" si="142"/>
        <v>813.28943995275733</v>
      </c>
      <c r="CE79">
        <f t="shared" si="143"/>
        <v>1432.651677880317</v>
      </c>
      <c r="CF79">
        <f t="shared" si="144"/>
        <v>1455.758963007419</v>
      </c>
    </row>
    <row r="80" spans="1:84" x14ac:dyDescent="0.25">
      <c r="A80" t="str">
        <f>IF('Data Input'!A80=0,"F","M")</f>
        <v>F</v>
      </c>
      <c r="B80" t="str">
        <f>'Data Input'!B80</f>
        <v>W</v>
      </c>
      <c r="C80">
        <f>'Data Input'!C80</f>
        <v>54</v>
      </c>
      <c r="D80">
        <f t="shared" si="74"/>
        <v>55</v>
      </c>
      <c r="E80">
        <f t="shared" si="75"/>
        <v>56</v>
      </c>
      <c r="F80">
        <f t="shared" si="76"/>
        <v>57</v>
      </c>
      <c r="G80">
        <f t="shared" si="77"/>
        <v>58</v>
      </c>
      <c r="H80">
        <f t="shared" si="78"/>
        <v>59</v>
      </c>
      <c r="I80">
        <f t="shared" si="79"/>
        <v>60</v>
      </c>
      <c r="J80">
        <f t="shared" si="80"/>
        <v>61</v>
      </c>
      <c r="K80">
        <f t="shared" si="81"/>
        <v>62</v>
      </c>
      <c r="L80">
        <f t="shared" si="82"/>
        <v>63</v>
      </c>
      <c r="M80">
        <f>'Data Input'!D80</f>
        <v>173.99973308400001</v>
      </c>
      <c r="N80">
        <f>'Data Input'!E80</f>
        <v>71.999889551999999</v>
      </c>
      <c r="O80">
        <f>'Data Input'!F80</f>
        <v>102</v>
      </c>
      <c r="P80">
        <f>'Data Input'!G80</f>
        <v>0</v>
      </c>
      <c r="Q80">
        <f>'Data Input'!H80</f>
        <v>0</v>
      </c>
      <c r="R80">
        <f>IF('Data Input'!I80&gt;100,1,0)</f>
        <v>0</v>
      </c>
      <c r="S80">
        <f t="shared" si="83"/>
        <v>3.9889840465642745</v>
      </c>
      <c r="T80">
        <f t="shared" si="84"/>
        <v>15.911993723744294</v>
      </c>
      <c r="U80">
        <f t="shared" si="85"/>
        <v>5.1590537652133523</v>
      </c>
      <c r="V80">
        <f t="shared" si="86"/>
        <v>20.579383164803414</v>
      </c>
      <c r="W80">
        <f t="shared" si="87"/>
        <v>4.2766645850148786</v>
      </c>
      <c r="X80">
        <f t="shared" si="88"/>
        <v>17.059546802130775</v>
      </c>
      <c r="Y80">
        <f t="shared" si="89"/>
        <v>0</v>
      </c>
      <c r="Z80">
        <f t="shared" si="90"/>
        <v>0</v>
      </c>
      <c r="AA80">
        <f t="shared" si="91"/>
        <v>4.6249728132842707</v>
      </c>
      <c r="AB80">
        <f t="shared" si="92"/>
        <v>18.448942767984448</v>
      </c>
      <c r="AC80" s="3">
        <f t="shared" si="93"/>
        <v>-29.798999999999999</v>
      </c>
      <c r="AD80">
        <f t="shared" si="94"/>
        <v>4.8840000000000003</v>
      </c>
      <c r="AE80">
        <f t="shared" si="95"/>
        <v>13.54</v>
      </c>
      <c r="AF80">
        <f t="shared" si="96"/>
        <v>-3.1139999999999999</v>
      </c>
      <c r="AG80">
        <f t="shared" si="97"/>
        <v>-13.577999999999999</v>
      </c>
      <c r="AH80">
        <f t="shared" si="98"/>
        <v>3.149</v>
      </c>
      <c r="AI80">
        <f t="shared" si="99"/>
        <v>2.0190000000000001</v>
      </c>
      <c r="AJ80">
        <f t="shared" si="100"/>
        <v>0</v>
      </c>
      <c r="AK80">
        <f t="shared" si="101"/>
        <v>1.9570000000000001</v>
      </c>
      <c r="AL80">
        <f t="shared" si="102"/>
        <v>0</v>
      </c>
      <c r="AM80">
        <f t="shared" si="103"/>
        <v>7.5739999999999998</v>
      </c>
      <c r="AN80">
        <f t="shared" si="104"/>
        <v>-1.665</v>
      </c>
      <c r="AO80">
        <f t="shared" si="105"/>
        <v>0.66100000000000003</v>
      </c>
      <c r="AP80">
        <f t="shared" si="106"/>
        <v>-118.86773560356882</v>
      </c>
      <c r="AQ80">
        <f t="shared" si="107"/>
        <v>77.71417734676713</v>
      </c>
      <c r="AR80">
        <f t="shared" si="108"/>
        <v>69.853587980988792</v>
      </c>
      <c r="AS80">
        <f t="shared" si="109"/>
        <v>-64.084199175197824</v>
      </c>
      <c r="AT80">
        <f t="shared" si="110"/>
        <v>-58.068551735332015</v>
      </c>
      <c r="AU80">
        <f t="shared" si="111"/>
        <v>53.720512879909812</v>
      </c>
      <c r="AV80">
        <f t="shared" si="112"/>
        <v>0</v>
      </c>
      <c r="AW80">
        <f t="shared" si="113"/>
        <v>0</v>
      </c>
      <c r="AX80">
        <f t="shared" si="114"/>
        <v>9.0510717955973181</v>
      </c>
      <c r="AY80">
        <f t="shared" si="115"/>
        <v>0</v>
      </c>
      <c r="AZ80">
        <f t="shared" si="116"/>
        <v>0</v>
      </c>
      <c r="BA80">
        <f t="shared" si="117"/>
        <v>0</v>
      </c>
      <c r="BB80">
        <f t="shared" si="118"/>
        <v>0</v>
      </c>
      <c r="BC80">
        <f t="shared" si="119"/>
        <v>-30.6811365108356</v>
      </c>
      <c r="BD80">
        <f t="shared" si="120"/>
        <v>-29.18</v>
      </c>
      <c r="BE80">
        <f t="shared" si="121"/>
        <v>0.96650000000000003</v>
      </c>
      <c r="BF80">
        <f t="shared" si="122"/>
        <v>7.5655329696067142E-3</v>
      </c>
      <c r="BG80">
        <f>'Data Input'!J80</f>
        <v>17</v>
      </c>
      <c r="BH80">
        <f t="shared" si="123"/>
        <v>1</v>
      </c>
      <c r="BI80">
        <f t="shared" si="124"/>
        <v>1</v>
      </c>
      <c r="BJ80">
        <f>'Data Input'!K80</f>
        <v>0.75735294117647056</v>
      </c>
      <c r="BK80">
        <f>'Data Input'!L80</f>
        <v>3</v>
      </c>
      <c r="BL80">
        <f>'Data Input'!M80</f>
        <v>86</v>
      </c>
      <c r="BM80">
        <f t="shared" si="125"/>
        <v>2</v>
      </c>
      <c r="BN80">
        <f t="shared" si="126"/>
        <v>1.1200000000000001</v>
      </c>
      <c r="BO80">
        <f t="shared" si="127"/>
        <v>7.5655329696067142E-3</v>
      </c>
      <c r="BP80">
        <f t="shared" si="128"/>
        <v>8.4733969259595202E-3</v>
      </c>
      <c r="BQ80">
        <f t="shared" si="129"/>
        <v>63.915411775784847</v>
      </c>
      <c r="BR80">
        <f t="shared" si="130"/>
        <v>71.585261188879016</v>
      </c>
      <c r="BS80">
        <f t="shared" si="131"/>
        <v>196784.84000000003</v>
      </c>
      <c r="BT80">
        <f t="shared" si="132"/>
        <v>172472.76</v>
      </c>
      <c r="BU80">
        <f t="shared" si="133"/>
        <v>153309.12</v>
      </c>
      <c r="BV80">
        <f t="shared" si="134"/>
        <v>134145.47999999998</v>
      </c>
      <c r="BW80">
        <f t="shared" si="135"/>
        <v>114981.84</v>
      </c>
      <c r="BX80">
        <f t="shared" si="136"/>
        <v>95818.2</v>
      </c>
      <c r="BY80">
        <f t="shared" si="137"/>
        <v>76654.559999999998</v>
      </c>
      <c r="BZ80">
        <f t="shared" si="138"/>
        <v>57490.92</v>
      </c>
      <c r="CA80">
        <f t="shared" si="139"/>
        <v>38327.279999999999</v>
      </c>
      <c r="CB80">
        <f t="shared" si="140"/>
        <v>19163.64</v>
      </c>
      <c r="CC80">
        <f t="shared" si="141"/>
        <v>80.130239556341124</v>
      </c>
      <c r="CD80">
        <f t="shared" si="142"/>
        <v>89.745868303102071</v>
      </c>
      <c r="CE80">
        <f t="shared" si="143"/>
        <v>144.04565133212597</v>
      </c>
      <c r="CF80">
        <f t="shared" si="144"/>
        <v>161.33112949198107</v>
      </c>
    </row>
    <row r="81" spans="1:84" x14ac:dyDescent="0.25">
      <c r="A81" t="str">
        <f>IF('Data Input'!A81=0,"F","M")</f>
        <v>M</v>
      </c>
      <c r="B81" t="str">
        <f>'Data Input'!B81</f>
        <v>W</v>
      </c>
      <c r="C81">
        <f>'Data Input'!C81</f>
        <v>41</v>
      </c>
      <c r="D81">
        <f t="shared" si="74"/>
        <v>42</v>
      </c>
      <c r="E81">
        <f t="shared" si="75"/>
        <v>43</v>
      </c>
      <c r="F81">
        <f t="shared" si="76"/>
        <v>44</v>
      </c>
      <c r="G81">
        <f t="shared" si="77"/>
        <v>45</v>
      </c>
      <c r="H81">
        <f t="shared" si="78"/>
        <v>46</v>
      </c>
      <c r="I81">
        <f t="shared" si="79"/>
        <v>47</v>
      </c>
      <c r="J81">
        <f t="shared" si="80"/>
        <v>48</v>
      </c>
      <c r="K81">
        <f t="shared" si="81"/>
        <v>49</v>
      </c>
      <c r="L81">
        <f t="shared" si="82"/>
        <v>50</v>
      </c>
      <c r="M81">
        <f>'Data Input'!D81</f>
        <v>156.999759162</v>
      </c>
      <c r="N81">
        <f>'Data Input'!E81</f>
        <v>41.999935571999998</v>
      </c>
      <c r="O81">
        <f>'Data Input'!F81</f>
        <v>120</v>
      </c>
      <c r="P81">
        <f>'Data Input'!G81</f>
        <v>0</v>
      </c>
      <c r="Q81">
        <f>'Data Input'!H81</f>
        <v>0</v>
      </c>
      <c r="R81">
        <f>IF('Data Input'!I81&gt;100,1,0)</f>
        <v>0</v>
      </c>
      <c r="S81">
        <f t="shared" si="83"/>
        <v>3.713572066704308</v>
      </c>
      <c r="T81">
        <f t="shared" si="84"/>
        <v>13.790617494606504</v>
      </c>
      <c r="U81">
        <f t="shared" si="85"/>
        <v>5.0562442713471318</v>
      </c>
      <c r="V81">
        <f t="shared" si="86"/>
        <v>18.776727488508385</v>
      </c>
      <c r="W81">
        <f t="shared" si="87"/>
        <v>3.7376680842821917</v>
      </c>
      <c r="X81">
        <f t="shared" si="88"/>
        <v>13.88009979240255</v>
      </c>
      <c r="Y81">
        <f t="shared" si="89"/>
        <v>0</v>
      </c>
      <c r="Z81">
        <f t="shared" si="90"/>
        <v>0</v>
      </c>
      <c r="AA81">
        <f t="shared" si="91"/>
        <v>4.7874917427820458</v>
      </c>
      <c r="AB81">
        <f t="shared" si="92"/>
        <v>17.778695605572931</v>
      </c>
      <c r="AC81" s="3">
        <f t="shared" si="93"/>
        <v>12.343999999999999</v>
      </c>
      <c r="AD81">
        <f t="shared" si="94"/>
        <v>0</v>
      </c>
      <c r="AE81">
        <f t="shared" si="95"/>
        <v>11.853</v>
      </c>
      <c r="AF81">
        <f t="shared" si="96"/>
        <v>-2.6640000000000001</v>
      </c>
      <c r="AG81">
        <f t="shared" si="97"/>
        <v>-7.99</v>
      </c>
      <c r="AH81">
        <f t="shared" si="98"/>
        <v>1.7689999999999999</v>
      </c>
      <c r="AI81">
        <f t="shared" si="99"/>
        <v>1.7689999999999999</v>
      </c>
      <c r="AJ81">
        <f t="shared" si="100"/>
        <v>0</v>
      </c>
      <c r="AK81">
        <f t="shared" si="101"/>
        <v>1.764</v>
      </c>
      <c r="AL81">
        <f t="shared" si="102"/>
        <v>0</v>
      </c>
      <c r="AM81">
        <f t="shared" si="103"/>
        <v>7.8369999999999997</v>
      </c>
      <c r="AN81">
        <f t="shared" si="104"/>
        <v>-1.7949999999999999</v>
      </c>
      <c r="AO81">
        <f t="shared" si="105"/>
        <v>0.65800000000000003</v>
      </c>
      <c r="AP81">
        <f t="shared" si="106"/>
        <v>45.840333591397972</v>
      </c>
      <c r="AQ81">
        <f t="shared" si="107"/>
        <v>0</v>
      </c>
      <c r="AR81">
        <f t="shared" si="108"/>
        <v>59.931663348277553</v>
      </c>
      <c r="AS81">
        <f t="shared" si="109"/>
        <v>-50.021202029386338</v>
      </c>
      <c r="AT81">
        <f t="shared" si="110"/>
        <v>-29.863967993414711</v>
      </c>
      <c r="AU81">
        <f t="shared" si="111"/>
        <v>24.55389653276011</v>
      </c>
      <c r="AV81">
        <f t="shared" si="112"/>
        <v>0</v>
      </c>
      <c r="AW81">
        <f t="shared" si="113"/>
        <v>0</v>
      </c>
      <c r="AX81">
        <f t="shared" si="114"/>
        <v>8.4451354342675291</v>
      </c>
      <c r="AY81">
        <f t="shared" si="115"/>
        <v>0</v>
      </c>
      <c r="AZ81">
        <f t="shared" si="116"/>
        <v>0</v>
      </c>
      <c r="BA81">
        <f t="shared" si="117"/>
        <v>0</v>
      </c>
      <c r="BB81">
        <f t="shared" si="118"/>
        <v>0</v>
      </c>
      <c r="BC81">
        <f t="shared" si="119"/>
        <v>58.885858883902102</v>
      </c>
      <c r="BD81">
        <f t="shared" si="120"/>
        <v>61.18</v>
      </c>
      <c r="BE81">
        <f t="shared" si="121"/>
        <v>0.91439999999999999</v>
      </c>
      <c r="BF81">
        <f t="shared" si="122"/>
        <v>8.98399985830034E-3</v>
      </c>
      <c r="BG81">
        <f>'Data Input'!J81</f>
        <v>23.3</v>
      </c>
      <c r="BH81">
        <f t="shared" si="123"/>
        <v>1</v>
      </c>
      <c r="BI81">
        <f t="shared" si="124"/>
        <v>1</v>
      </c>
      <c r="BJ81">
        <f>'Data Input'!K81</f>
        <v>0.89411764705882346</v>
      </c>
      <c r="BK81">
        <f>'Data Input'!L81</f>
        <v>3</v>
      </c>
      <c r="BL81">
        <f>'Data Input'!M81</f>
        <v>88</v>
      </c>
      <c r="BM81">
        <f t="shared" si="125"/>
        <v>2</v>
      </c>
      <c r="BN81">
        <f t="shared" si="126"/>
        <v>1.19</v>
      </c>
      <c r="BO81">
        <f t="shared" si="127"/>
        <v>8.98399985830034E-3</v>
      </c>
      <c r="BP81">
        <f t="shared" si="128"/>
        <v>1.0690959831377404E-2</v>
      </c>
      <c r="BQ81">
        <f t="shared" si="129"/>
        <v>75.89895551888776</v>
      </c>
      <c r="BR81">
        <f t="shared" si="130"/>
        <v>90.319757067476445</v>
      </c>
      <c r="BS81">
        <f t="shared" si="131"/>
        <v>269435.04000000004</v>
      </c>
      <c r="BT81">
        <f t="shared" si="132"/>
        <v>238544.40000000002</v>
      </c>
      <c r="BU81">
        <f t="shared" si="133"/>
        <v>207653.76000000001</v>
      </c>
      <c r="BV81">
        <f t="shared" si="134"/>
        <v>176763.12</v>
      </c>
      <c r="BW81">
        <f t="shared" si="135"/>
        <v>145872.48000000001</v>
      </c>
      <c r="BX81">
        <f t="shared" si="136"/>
        <v>121560.40000000001</v>
      </c>
      <c r="BY81">
        <f t="shared" si="137"/>
        <v>97248.320000000007</v>
      </c>
      <c r="BZ81">
        <f t="shared" si="138"/>
        <v>72936.240000000005</v>
      </c>
      <c r="CA81">
        <f t="shared" si="139"/>
        <v>48624.160000000003</v>
      </c>
      <c r="CB81">
        <f t="shared" si="140"/>
        <v>24312.080000000002</v>
      </c>
      <c r="CC81">
        <f t="shared" si="141"/>
        <v>126.04102601202462</v>
      </c>
      <c r="CD81">
        <f t="shared" si="142"/>
        <v>149.98882095430929</v>
      </c>
      <c r="CE81">
        <f t="shared" si="143"/>
        <v>201.93998153091238</v>
      </c>
      <c r="CF81">
        <f t="shared" si="144"/>
        <v>240.30857802178573</v>
      </c>
    </row>
    <row r="82" spans="1:84" x14ac:dyDescent="0.25">
      <c r="A82" t="str">
        <f>IF('Data Input'!A82=0,"F","M")</f>
        <v>F</v>
      </c>
      <c r="B82" t="str">
        <f>'Data Input'!B82</f>
        <v>W</v>
      </c>
      <c r="C82">
        <f>'Data Input'!C82</f>
        <v>56</v>
      </c>
      <c r="D82">
        <f t="shared" si="74"/>
        <v>57</v>
      </c>
      <c r="E82">
        <f t="shared" si="75"/>
        <v>58</v>
      </c>
      <c r="F82">
        <f t="shared" si="76"/>
        <v>59</v>
      </c>
      <c r="G82">
        <f t="shared" si="77"/>
        <v>60</v>
      </c>
      <c r="H82">
        <f t="shared" si="78"/>
        <v>61</v>
      </c>
      <c r="I82">
        <f t="shared" si="79"/>
        <v>62</v>
      </c>
      <c r="J82">
        <f t="shared" si="80"/>
        <v>63</v>
      </c>
      <c r="K82">
        <f t="shared" si="81"/>
        <v>64</v>
      </c>
      <c r="L82">
        <f t="shared" si="82"/>
        <v>65</v>
      </c>
      <c r="M82">
        <f>'Data Input'!D82</f>
        <v>229.99964718000001</v>
      </c>
      <c r="N82">
        <f>'Data Input'!E82</f>
        <v>93.999855804000006</v>
      </c>
      <c r="O82">
        <f>'Data Input'!F82</f>
        <v>130</v>
      </c>
      <c r="P82">
        <f>'Data Input'!G82</f>
        <v>0</v>
      </c>
      <c r="Q82">
        <f>'Data Input'!H82</f>
        <v>0</v>
      </c>
      <c r="R82">
        <f>IF('Data Input'!I82&gt;100,1,0)</f>
        <v>1</v>
      </c>
      <c r="S82">
        <f t="shared" si="83"/>
        <v>4.0253516907351496</v>
      </c>
      <c r="T82">
        <f t="shared" si="84"/>
        <v>16.203456234104326</v>
      </c>
      <c r="U82">
        <f t="shared" si="85"/>
        <v>5.4380777749220188</v>
      </c>
      <c r="V82">
        <f t="shared" si="86"/>
        <v>21.890175565631591</v>
      </c>
      <c r="W82">
        <f t="shared" si="87"/>
        <v>4.5432932482688271</v>
      </c>
      <c r="X82">
        <f t="shared" si="88"/>
        <v>18.288353158424513</v>
      </c>
      <c r="Y82">
        <f t="shared" si="89"/>
        <v>0</v>
      </c>
      <c r="Z82">
        <f t="shared" si="90"/>
        <v>0</v>
      </c>
      <c r="AA82">
        <f t="shared" si="91"/>
        <v>4.8675344504555822</v>
      </c>
      <c r="AB82">
        <f t="shared" si="92"/>
        <v>19.593538029852965</v>
      </c>
      <c r="AC82" s="3">
        <f t="shared" si="93"/>
        <v>-29.798999999999999</v>
      </c>
      <c r="AD82">
        <f t="shared" si="94"/>
        <v>4.8840000000000003</v>
      </c>
      <c r="AE82">
        <f t="shared" si="95"/>
        <v>13.54</v>
      </c>
      <c r="AF82">
        <f t="shared" si="96"/>
        <v>-3.1139999999999999</v>
      </c>
      <c r="AG82">
        <f t="shared" si="97"/>
        <v>-13.577999999999999</v>
      </c>
      <c r="AH82">
        <f t="shared" si="98"/>
        <v>3.149</v>
      </c>
      <c r="AI82">
        <f t="shared" si="99"/>
        <v>2.0190000000000001</v>
      </c>
      <c r="AJ82">
        <f t="shared" si="100"/>
        <v>0</v>
      </c>
      <c r="AK82">
        <f t="shared" si="101"/>
        <v>1.9570000000000001</v>
      </c>
      <c r="AL82">
        <f t="shared" si="102"/>
        <v>0</v>
      </c>
      <c r="AM82">
        <f t="shared" si="103"/>
        <v>7.5739999999999998</v>
      </c>
      <c r="AN82">
        <f t="shared" si="104"/>
        <v>-1.665</v>
      </c>
      <c r="AO82">
        <f t="shared" si="105"/>
        <v>0.66100000000000003</v>
      </c>
      <c r="AP82">
        <f t="shared" si="106"/>
        <v>-119.95145503221673</v>
      </c>
      <c r="AQ82">
        <f t="shared" si="107"/>
        <v>79.137680247365537</v>
      </c>
      <c r="AR82">
        <f t="shared" si="108"/>
        <v>73.631573072444127</v>
      </c>
      <c r="AS82">
        <f t="shared" si="109"/>
        <v>-68.166006711376767</v>
      </c>
      <c r="AT82">
        <f t="shared" si="110"/>
        <v>-61.688835724994128</v>
      </c>
      <c r="AU82">
        <f t="shared" si="111"/>
        <v>57.590024095878796</v>
      </c>
      <c r="AV82">
        <f t="shared" si="112"/>
        <v>0</v>
      </c>
      <c r="AW82">
        <f t="shared" si="113"/>
        <v>0</v>
      </c>
      <c r="AX82">
        <f t="shared" si="114"/>
        <v>9.5257649195415741</v>
      </c>
      <c r="AY82">
        <f t="shared" si="115"/>
        <v>0</v>
      </c>
      <c r="AZ82">
        <f t="shared" si="116"/>
        <v>0</v>
      </c>
      <c r="BA82">
        <f t="shared" si="117"/>
        <v>0</v>
      </c>
      <c r="BB82">
        <f t="shared" si="118"/>
        <v>0.66100000000000003</v>
      </c>
      <c r="BC82">
        <f t="shared" si="119"/>
        <v>-29.260255133357596</v>
      </c>
      <c r="BD82">
        <f t="shared" si="120"/>
        <v>-29.18</v>
      </c>
      <c r="BE82">
        <f t="shared" si="121"/>
        <v>0.96650000000000003</v>
      </c>
      <c r="BF82">
        <f t="shared" si="122"/>
        <v>3.0956933908623308E-2</v>
      </c>
      <c r="BG82">
        <f>'Data Input'!J82</f>
        <v>24.1</v>
      </c>
      <c r="BH82">
        <f t="shared" si="123"/>
        <v>2</v>
      </c>
      <c r="BI82">
        <f t="shared" si="124"/>
        <v>0.96</v>
      </c>
      <c r="BJ82">
        <f>'Data Input'!K82</f>
        <v>0.92142857142857149</v>
      </c>
      <c r="BK82">
        <f>'Data Input'!L82</f>
        <v>3</v>
      </c>
      <c r="BL82">
        <f>'Data Input'!M82</f>
        <v>81</v>
      </c>
      <c r="BM82">
        <f t="shared" si="125"/>
        <v>4</v>
      </c>
      <c r="BN82">
        <f t="shared" si="126"/>
        <v>1.46</v>
      </c>
      <c r="BO82">
        <f t="shared" si="127"/>
        <v>2.9718656552278375E-2</v>
      </c>
      <c r="BP82">
        <f t="shared" si="128"/>
        <v>4.5197123506590026E-2</v>
      </c>
      <c r="BQ82">
        <f t="shared" si="129"/>
        <v>251.07023901592234</v>
      </c>
      <c r="BR82">
        <f t="shared" si="130"/>
        <v>381.83598850338183</v>
      </c>
      <c r="BS82">
        <f t="shared" si="131"/>
        <v>191636.40000000002</v>
      </c>
      <c r="BT82">
        <f t="shared" si="132"/>
        <v>172472.76</v>
      </c>
      <c r="BU82">
        <f t="shared" si="133"/>
        <v>153309.12</v>
      </c>
      <c r="BV82">
        <f t="shared" si="134"/>
        <v>134145.47999999998</v>
      </c>
      <c r="BW82">
        <f t="shared" si="135"/>
        <v>114981.84</v>
      </c>
      <c r="BX82">
        <f t="shared" si="136"/>
        <v>95818.2</v>
      </c>
      <c r="BY82">
        <f t="shared" si="137"/>
        <v>76654.559999999998</v>
      </c>
      <c r="BZ82">
        <f t="shared" si="138"/>
        <v>57490.92</v>
      </c>
      <c r="CA82">
        <f t="shared" si="139"/>
        <v>38327.279999999999</v>
      </c>
      <c r="CB82">
        <f t="shared" si="140"/>
        <v>19163.64</v>
      </c>
      <c r="CC82">
        <f t="shared" si="141"/>
        <v>313.23469949832713</v>
      </c>
      <c r="CD82">
        <f t="shared" si="142"/>
        <v>476.37777215370579</v>
      </c>
      <c r="CE82">
        <f t="shared" si="143"/>
        <v>564.30493851424944</v>
      </c>
      <c r="CF82">
        <f t="shared" si="144"/>
        <v>858.21376065708762</v>
      </c>
    </row>
    <row r="83" spans="1:84" x14ac:dyDescent="0.25">
      <c r="A83" t="str">
        <f>IF('Data Input'!A83=0,"F","M")</f>
        <v>F</v>
      </c>
      <c r="B83" t="str">
        <f>'Data Input'!B83</f>
        <v>W</v>
      </c>
      <c r="C83">
        <f>'Data Input'!C83</f>
        <v>45</v>
      </c>
      <c r="D83">
        <f t="shared" si="74"/>
        <v>46</v>
      </c>
      <c r="E83">
        <f t="shared" si="75"/>
        <v>47</v>
      </c>
      <c r="F83">
        <f t="shared" si="76"/>
        <v>48</v>
      </c>
      <c r="G83">
        <f t="shared" si="77"/>
        <v>49</v>
      </c>
      <c r="H83">
        <f t="shared" si="78"/>
        <v>50</v>
      </c>
      <c r="I83">
        <f t="shared" si="79"/>
        <v>51</v>
      </c>
      <c r="J83">
        <f t="shared" si="80"/>
        <v>52</v>
      </c>
      <c r="K83">
        <f t="shared" si="81"/>
        <v>53</v>
      </c>
      <c r="L83">
        <f t="shared" si="82"/>
        <v>54</v>
      </c>
      <c r="M83">
        <f>'Data Input'!D83</f>
        <v>154.99976223000002</v>
      </c>
      <c r="N83">
        <f>'Data Input'!E83</f>
        <v>70.999891086000005</v>
      </c>
      <c r="O83">
        <f>'Data Input'!F83</f>
        <v>118</v>
      </c>
      <c r="P83">
        <f>'Data Input'!G83</f>
        <v>0</v>
      </c>
      <c r="Q83">
        <f>'Data Input'!H83</f>
        <v>0</v>
      </c>
      <c r="R83">
        <f>IF('Data Input'!I83&gt;100,1,0)</f>
        <v>0</v>
      </c>
      <c r="S83">
        <f t="shared" si="83"/>
        <v>3.8066624897703196</v>
      </c>
      <c r="T83">
        <f t="shared" si="84"/>
        <v>14.490679311024369</v>
      </c>
      <c r="U83">
        <f t="shared" si="85"/>
        <v>5.04342358291807</v>
      </c>
      <c r="V83">
        <f t="shared" si="86"/>
        <v>19.198611373117245</v>
      </c>
      <c r="W83">
        <f t="shared" si="87"/>
        <v>4.2626783430401387</v>
      </c>
      <c r="X83">
        <f t="shared" si="88"/>
        <v>16.226577754407195</v>
      </c>
      <c r="Y83">
        <f t="shared" si="89"/>
        <v>0</v>
      </c>
      <c r="Z83">
        <f t="shared" si="90"/>
        <v>0</v>
      </c>
      <c r="AA83">
        <f t="shared" si="91"/>
        <v>4.7706846244656651</v>
      </c>
      <c r="AB83">
        <f t="shared" si="92"/>
        <v>18.160386210477451</v>
      </c>
      <c r="AC83" s="3">
        <f t="shared" si="93"/>
        <v>-29.798999999999999</v>
      </c>
      <c r="AD83">
        <f t="shared" si="94"/>
        <v>4.8840000000000003</v>
      </c>
      <c r="AE83">
        <f t="shared" si="95"/>
        <v>13.54</v>
      </c>
      <c r="AF83">
        <f t="shared" si="96"/>
        <v>-3.1139999999999999</v>
      </c>
      <c r="AG83">
        <f t="shared" si="97"/>
        <v>-13.577999999999999</v>
      </c>
      <c r="AH83">
        <f t="shared" si="98"/>
        <v>3.149</v>
      </c>
      <c r="AI83">
        <f t="shared" si="99"/>
        <v>2.0190000000000001</v>
      </c>
      <c r="AJ83">
        <f t="shared" si="100"/>
        <v>0</v>
      </c>
      <c r="AK83">
        <f t="shared" si="101"/>
        <v>1.9570000000000001</v>
      </c>
      <c r="AL83">
        <f t="shared" si="102"/>
        <v>0</v>
      </c>
      <c r="AM83">
        <f t="shared" si="103"/>
        <v>7.5739999999999998</v>
      </c>
      <c r="AN83">
        <f t="shared" si="104"/>
        <v>-1.665</v>
      </c>
      <c r="AO83">
        <f t="shared" si="105"/>
        <v>0.66100000000000003</v>
      </c>
      <c r="AP83">
        <f t="shared" si="106"/>
        <v>-113.43473553266575</v>
      </c>
      <c r="AQ83">
        <f t="shared" si="107"/>
        <v>70.772477755043028</v>
      </c>
      <c r="AR83">
        <f t="shared" si="108"/>
        <v>68.287955312710665</v>
      </c>
      <c r="AS83">
        <f t="shared" si="109"/>
        <v>-59.784475815887099</v>
      </c>
      <c r="AT83">
        <f t="shared" si="110"/>
        <v>-57.878646541799</v>
      </c>
      <c r="AU83">
        <f t="shared" si="111"/>
        <v>51.097493348628255</v>
      </c>
      <c r="AV83">
        <f t="shared" si="112"/>
        <v>0</v>
      </c>
      <c r="AW83">
        <f t="shared" si="113"/>
        <v>0</v>
      </c>
      <c r="AX83">
        <f t="shared" si="114"/>
        <v>9.3362298100793062</v>
      </c>
      <c r="AY83">
        <f t="shared" si="115"/>
        <v>0</v>
      </c>
      <c r="AZ83">
        <f t="shared" si="116"/>
        <v>0</v>
      </c>
      <c r="BA83">
        <f t="shared" si="117"/>
        <v>0</v>
      </c>
      <c r="BB83">
        <f t="shared" si="118"/>
        <v>0</v>
      </c>
      <c r="BC83">
        <f t="shared" si="119"/>
        <v>-31.603701663890593</v>
      </c>
      <c r="BD83">
        <f t="shared" si="120"/>
        <v>-29.18</v>
      </c>
      <c r="BE83">
        <f t="shared" si="121"/>
        <v>0.96650000000000003</v>
      </c>
      <c r="BF83">
        <f t="shared" si="122"/>
        <v>3.0141667069352174E-3</v>
      </c>
      <c r="BG83">
        <f>'Data Input'!J83</f>
        <v>30.5</v>
      </c>
      <c r="BH83">
        <f t="shared" si="123"/>
        <v>4</v>
      </c>
      <c r="BI83">
        <f t="shared" si="124"/>
        <v>1.39</v>
      </c>
      <c r="BJ83">
        <f>'Data Input'!K83</f>
        <v>0.84302325581395354</v>
      </c>
      <c r="BK83">
        <f>'Data Input'!L83</f>
        <v>3</v>
      </c>
      <c r="BL83">
        <f>'Data Input'!M83</f>
        <v>86</v>
      </c>
      <c r="BM83">
        <f t="shared" si="125"/>
        <v>4</v>
      </c>
      <c r="BN83">
        <f t="shared" si="126"/>
        <v>1.46</v>
      </c>
      <c r="BO83">
        <f t="shared" si="127"/>
        <v>4.1896917226399519E-3</v>
      </c>
      <c r="BP83">
        <f t="shared" si="128"/>
        <v>4.4006833921254171E-3</v>
      </c>
      <c r="BQ83">
        <f t="shared" si="129"/>
        <v>35.39550653495472</v>
      </c>
      <c r="BR83">
        <f t="shared" si="130"/>
        <v>37.178014058297762</v>
      </c>
      <c r="BS83">
        <f t="shared" si="131"/>
        <v>243120.80000000005</v>
      </c>
      <c r="BT83">
        <f t="shared" si="132"/>
        <v>218808.72000000003</v>
      </c>
      <c r="BU83">
        <f t="shared" si="133"/>
        <v>194496.64000000001</v>
      </c>
      <c r="BV83">
        <f t="shared" si="134"/>
        <v>170184.56</v>
      </c>
      <c r="BW83">
        <f t="shared" si="135"/>
        <v>145872.48000000001</v>
      </c>
      <c r="BX83">
        <f t="shared" si="136"/>
        <v>121560.40000000001</v>
      </c>
      <c r="BY83">
        <f t="shared" si="137"/>
        <v>97248.320000000007</v>
      </c>
      <c r="BZ83">
        <f t="shared" si="138"/>
        <v>72936.240000000005</v>
      </c>
      <c r="CA83">
        <f t="shared" si="139"/>
        <v>48624.160000000003</v>
      </c>
      <c r="CB83">
        <f t="shared" si="140"/>
        <v>24312.080000000002</v>
      </c>
      <c r="CC83">
        <f t="shared" si="141"/>
        <v>56.023066184888179</v>
      </c>
      <c r="CD83">
        <f t="shared" si="142"/>
        <v>58.844371676213484</v>
      </c>
      <c r="CE83">
        <f t="shared" si="143"/>
        <v>91.418572719842899</v>
      </c>
      <c r="CF83">
        <f t="shared" si="144"/>
        <v>96.022385734511246</v>
      </c>
    </row>
    <row r="84" spans="1:84" x14ac:dyDescent="0.25">
      <c r="A84" t="str">
        <f>IF('Data Input'!A84=0,"F","M")</f>
        <v>M</v>
      </c>
      <c r="B84" t="str">
        <f>'Data Input'!B84</f>
        <v>W</v>
      </c>
      <c r="C84">
        <f>'Data Input'!C84</f>
        <v>48</v>
      </c>
      <c r="D84">
        <f t="shared" si="74"/>
        <v>49</v>
      </c>
      <c r="E84">
        <f t="shared" si="75"/>
        <v>50</v>
      </c>
      <c r="F84">
        <f t="shared" si="76"/>
        <v>51</v>
      </c>
      <c r="G84">
        <f t="shared" si="77"/>
        <v>52</v>
      </c>
      <c r="H84">
        <f t="shared" si="78"/>
        <v>53</v>
      </c>
      <c r="I84">
        <f t="shared" si="79"/>
        <v>54</v>
      </c>
      <c r="J84">
        <f t="shared" si="80"/>
        <v>55</v>
      </c>
      <c r="K84">
        <f t="shared" si="81"/>
        <v>56</v>
      </c>
      <c r="L84">
        <f t="shared" si="82"/>
        <v>57</v>
      </c>
      <c r="M84">
        <f>'Data Input'!D84</f>
        <v>195.99969933600002</v>
      </c>
      <c r="N84">
        <f>'Data Input'!E84</f>
        <v>41.999935571999998</v>
      </c>
      <c r="O84">
        <f>'Data Input'!F84</f>
        <v>120</v>
      </c>
      <c r="P84">
        <f>'Data Input'!G84</f>
        <v>0</v>
      </c>
      <c r="Q84">
        <f>'Data Input'!H84</f>
        <v>0</v>
      </c>
      <c r="R84">
        <f>IF('Data Input'!I84&gt;100,1,0)</f>
        <v>0</v>
      </c>
      <c r="S84">
        <f t="shared" si="83"/>
        <v>3.8712010109078911</v>
      </c>
      <c r="T84">
        <f t="shared" si="84"/>
        <v>14.986197266854278</v>
      </c>
      <c r="U84">
        <f t="shared" si="85"/>
        <v>5.278113125229341</v>
      </c>
      <c r="V84">
        <f t="shared" si="86"/>
        <v>20.432636866074034</v>
      </c>
      <c r="W84">
        <f t="shared" si="87"/>
        <v>3.7376680842821917</v>
      </c>
      <c r="X84">
        <f t="shared" si="88"/>
        <v>14.469264466311381</v>
      </c>
      <c r="Y84">
        <f t="shared" si="89"/>
        <v>0</v>
      </c>
      <c r="Z84">
        <f t="shared" si="90"/>
        <v>0</v>
      </c>
      <c r="AA84">
        <f t="shared" si="91"/>
        <v>4.7874917427820458</v>
      </c>
      <c r="AB84">
        <f t="shared" si="92"/>
        <v>18.533342874371037</v>
      </c>
      <c r="AC84" s="3">
        <f t="shared" si="93"/>
        <v>12.343999999999999</v>
      </c>
      <c r="AD84">
        <f t="shared" si="94"/>
        <v>0</v>
      </c>
      <c r="AE84">
        <f t="shared" si="95"/>
        <v>11.853</v>
      </c>
      <c r="AF84">
        <f t="shared" si="96"/>
        <v>-2.6640000000000001</v>
      </c>
      <c r="AG84">
        <f t="shared" si="97"/>
        <v>-7.99</v>
      </c>
      <c r="AH84">
        <f t="shared" si="98"/>
        <v>1.7689999999999999</v>
      </c>
      <c r="AI84">
        <f t="shared" si="99"/>
        <v>1.7689999999999999</v>
      </c>
      <c r="AJ84">
        <f t="shared" si="100"/>
        <v>0</v>
      </c>
      <c r="AK84">
        <f t="shared" si="101"/>
        <v>1.764</v>
      </c>
      <c r="AL84">
        <f t="shared" si="102"/>
        <v>0</v>
      </c>
      <c r="AM84">
        <f t="shared" si="103"/>
        <v>7.8369999999999997</v>
      </c>
      <c r="AN84">
        <f t="shared" si="104"/>
        <v>-1.7949999999999999</v>
      </c>
      <c r="AO84">
        <f t="shared" si="105"/>
        <v>0.65800000000000003</v>
      </c>
      <c r="AP84">
        <f t="shared" si="106"/>
        <v>47.786105278647007</v>
      </c>
      <c r="AQ84">
        <f t="shared" si="107"/>
        <v>0</v>
      </c>
      <c r="AR84">
        <f t="shared" si="108"/>
        <v>62.561474873343379</v>
      </c>
      <c r="AS84">
        <f t="shared" si="109"/>
        <v>-54.432544611221232</v>
      </c>
      <c r="AT84">
        <f t="shared" si="110"/>
        <v>-29.863967993414711</v>
      </c>
      <c r="AU84">
        <f t="shared" si="111"/>
        <v>25.596128840904832</v>
      </c>
      <c r="AV84">
        <f t="shared" si="112"/>
        <v>0</v>
      </c>
      <c r="AW84">
        <f t="shared" si="113"/>
        <v>0</v>
      </c>
      <c r="AX84">
        <f t="shared" si="114"/>
        <v>8.4451354342675291</v>
      </c>
      <c r="AY84">
        <f t="shared" si="115"/>
        <v>0</v>
      </c>
      <c r="AZ84">
        <f t="shared" si="116"/>
        <v>0</v>
      </c>
      <c r="BA84">
        <f t="shared" si="117"/>
        <v>0</v>
      </c>
      <c r="BB84">
        <f t="shared" si="118"/>
        <v>0</v>
      </c>
      <c r="BC84">
        <f t="shared" si="119"/>
        <v>60.092331822526802</v>
      </c>
      <c r="BD84">
        <f t="shared" si="120"/>
        <v>61.18</v>
      </c>
      <c r="BE84">
        <f t="shared" si="121"/>
        <v>0.91439999999999999</v>
      </c>
      <c r="BF84">
        <f t="shared" si="122"/>
        <v>2.9707106403336958E-2</v>
      </c>
      <c r="BG84">
        <f>'Data Input'!J84</f>
        <v>32.1</v>
      </c>
      <c r="BH84">
        <f t="shared" si="123"/>
        <v>4</v>
      </c>
      <c r="BI84">
        <f t="shared" si="124"/>
        <v>1.24</v>
      </c>
      <c r="BJ84">
        <f>'Data Input'!K84</f>
        <v>0.90173410404624277</v>
      </c>
      <c r="BK84">
        <f>'Data Input'!L84</f>
        <v>3</v>
      </c>
      <c r="BL84">
        <f>'Data Input'!M84</f>
        <v>85</v>
      </c>
      <c r="BM84">
        <f t="shared" si="125"/>
        <v>2</v>
      </c>
      <c r="BN84">
        <f t="shared" si="126"/>
        <v>1.19</v>
      </c>
      <c r="BO84">
        <f t="shared" si="127"/>
        <v>3.6836811940137826E-2</v>
      </c>
      <c r="BP84">
        <f t="shared" si="128"/>
        <v>3.5351456619970981E-2</v>
      </c>
      <c r="BQ84">
        <f t="shared" si="129"/>
        <v>311.20609917630821</v>
      </c>
      <c r="BR84">
        <f t="shared" si="130"/>
        <v>298.65746614500546</v>
      </c>
      <c r="BS84">
        <f t="shared" si="131"/>
        <v>227675.48000000004</v>
      </c>
      <c r="BT84">
        <f t="shared" si="132"/>
        <v>203363.40000000002</v>
      </c>
      <c r="BU84">
        <f t="shared" si="133"/>
        <v>179051.32</v>
      </c>
      <c r="BV84">
        <f t="shared" si="134"/>
        <v>154739.24</v>
      </c>
      <c r="BW84">
        <f t="shared" si="135"/>
        <v>130427.16</v>
      </c>
      <c r="BX84">
        <f t="shared" si="136"/>
        <v>106115.08</v>
      </c>
      <c r="BY84">
        <f t="shared" si="137"/>
        <v>81803</v>
      </c>
      <c r="BZ84">
        <f t="shared" si="138"/>
        <v>57490.92</v>
      </c>
      <c r="CA84">
        <f t="shared" si="139"/>
        <v>38327.279999999999</v>
      </c>
      <c r="CB84">
        <f t="shared" si="140"/>
        <v>19163.64</v>
      </c>
      <c r="CC84">
        <f t="shared" si="141"/>
        <v>441.36266402089984</v>
      </c>
      <c r="CD84">
        <f t="shared" si="142"/>
        <v>423.56578240715396</v>
      </c>
      <c r="CE84">
        <f t="shared" si="143"/>
        <v>752.568763197208</v>
      </c>
      <c r="CF84">
        <f t="shared" si="144"/>
        <v>722.22324855215948</v>
      </c>
    </row>
    <row r="85" spans="1:84" x14ac:dyDescent="0.25">
      <c r="A85" t="str">
        <f>IF('Data Input'!A85=0,"F","M")</f>
        <v>M</v>
      </c>
      <c r="B85" t="str">
        <f>'Data Input'!B85</f>
        <v>W</v>
      </c>
      <c r="C85">
        <f>'Data Input'!C85</f>
        <v>31</v>
      </c>
      <c r="D85">
        <f t="shared" si="74"/>
        <v>32</v>
      </c>
      <c r="E85">
        <f t="shared" si="75"/>
        <v>33</v>
      </c>
      <c r="F85">
        <f t="shared" si="76"/>
        <v>34</v>
      </c>
      <c r="G85">
        <f t="shared" si="77"/>
        <v>35</v>
      </c>
      <c r="H85">
        <f t="shared" si="78"/>
        <v>36</v>
      </c>
      <c r="I85">
        <f t="shared" si="79"/>
        <v>37</v>
      </c>
      <c r="J85">
        <f t="shared" si="80"/>
        <v>38</v>
      </c>
      <c r="K85">
        <f t="shared" si="81"/>
        <v>39</v>
      </c>
      <c r="L85">
        <f t="shared" si="82"/>
        <v>40</v>
      </c>
      <c r="M85">
        <f>'Data Input'!D85</f>
        <v>201.99969013199998</v>
      </c>
      <c r="N85">
        <f>'Data Input'!E85</f>
        <v>39.999938640000003</v>
      </c>
      <c r="O85">
        <f>'Data Input'!F85</f>
        <v>118</v>
      </c>
      <c r="P85">
        <f>'Data Input'!G85</f>
        <v>0</v>
      </c>
      <c r="Q85">
        <f>'Data Input'!H85</f>
        <v>1</v>
      </c>
      <c r="R85">
        <f>IF('Data Input'!I85&gt;100,1,0)</f>
        <v>0</v>
      </c>
      <c r="S85">
        <f t="shared" si="83"/>
        <v>3.4339872044851463</v>
      </c>
      <c r="T85">
        <f t="shared" si="84"/>
        <v>11.79226812056771</v>
      </c>
      <c r="U85">
        <f t="shared" si="85"/>
        <v>5.3082661634000283</v>
      </c>
      <c r="V85">
        <f t="shared" si="86"/>
        <v>18.228518083117155</v>
      </c>
      <c r="W85">
        <f t="shared" si="87"/>
        <v>3.6888779201127599</v>
      </c>
      <c r="X85">
        <f t="shared" si="88"/>
        <v>12.667559576574996</v>
      </c>
      <c r="Y85">
        <f t="shared" si="89"/>
        <v>0</v>
      </c>
      <c r="Z85">
        <f t="shared" si="90"/>
        <v>0</v>
      </c>
      <c r="AA85">
        <f t="shared" si="91"/>
        <v>4.7706846244656651</v>
      </c>
      <c r="AB85">
        <f t="shared" si="92"/>
        <v>16.382469957049118</v>
      </c>
      <c r="AC85" s="3">
        <f t="shared" si="93"/>
        <v>12.343999999999999</v>
      </c>
      <c r="AD85">
        <f t="shared" si="94"/>
        <v>0</v>
      </c>
      <c r="AE85">
        <f t="shared" si="95"/>
        <v>11.853</v>
      </c>
      <c r="AF85">
        <f t="shared" si="96"/>
        <v>-2.6640000000000001</v>
      </c>
      <c r="AG85">
        <f t="shared" si="97"/>
        <v>-7.99</v>
      </c>
      <c r="AH85">
        <f t="shared" si="98"/>
        <v>1.7689999999999999</v>
      </c>
      <c r="AI85">
        <f t="shared" si="99"/>
        <v>1.7689999999999999</v>
      </c>
      <c r="AJ85">
        <f t="shared" si="100"/>
        <v>0</v>
      </c>
      <c r="AK85">
        <f t="shared" si="101"/>
        <v>1.764</v>
      </c>
      <c r="AL85">
        <f t="shared" si="102"/>
        <v>0</v>
      </c>
      <c r="AM85">
        <f t="shared" si="103"/>
        <v>7.8369999999999997</v>
      </c>
      <c r="AN85">
        <f t="shared" si="104"/>
        <v>-1.7949999999999999</v>
      </c>
      <c r="AO85">
        <f t="shared" si="105"/>
        <v>0.65800000000000003</v>
      </c>
      <c r="AP85">
        <f t="shared" si="106"/>
        <v>42.389138052164647</v>
      </c>
      <c r="AQ85">
        <f t="shared" si="107"/>
        <v>0</v>
      </c>
      <c r="AR85">
        <f t="shared" si="108"/>
        <v>62.918878834780536</v>
      </c>
      <c r="AS85">
        <f t="shared" si="109"/>
        <v>-48.560772173424105</v>
      </c>
      <c r="AT85">
        <f t="shared" si="110"/>
        <v>-29.474134581700952</v>
      </c>
      <c r="AU85">
        <f t="shared" si="111"/>
        <v>22.408912890961169</v>
      </c>
      <c r="AV85">
        <f t="shared" si="112"/>
        <v>0</v>
      </c>
      <c r="AW85">
        <f t="shared" si="113"/>
        <v>0</v>
      </c>
      <c r="AX85">
        <f t="shared" si="114"/>
        <v>8.415487677557433</v>
      </c>
      <c r="AY85">
        <f t="shared" si="115"/>
        <v>0</v>
      </c>
      <c r="AZ85">
        <f t="shared" si="116"/>
        <v>7.8369999999999997</v>
      </c>
      <c r="BA85">
        <f t="shared" si="117"/>
        <v>-6.1640070320508373</v>
      </c>
      <c r="BB85">
        <f t="shared" si="118"/>
        <v>0</v>
      </c>
      <c r="BC85">
        <f t="shared" si="119"/>
        <v>59.770503668287894</v>
      </c>
      <c r="BD85">
        <f t="shared" si="120"/>
        <v>61.18</v>
      </c>
      <c r="BE85">
        <f t="shared" si="121"/>
        <v>0.91439999999999999</v>
      </c>
      <c r="BF85">
        <f t="shared" si="122"/>
        <v>2.1621527284283681E-2</v>
      </c>
      <c r="BG85">
        <f>'Data Input'!J85</f>
        <v>36.1</v>
      </c>
      <c r="BH85">
        <f t="shared" si="123"/>
        <v>4</v>
      </c>
      <c r="BI85">
        <f t="shared" si="124"/>
        <v>1.24</v>
      </c>
      <c r="BJ85">
        <f>'Data Input'!K85</f>
        <v>0.9780219780219781</v>
      </c>
      <c r="BK85">
        <f>'Data Input'!L85</f>
        <v>3</v>
      </c>
      <c r="BL85">
        <f>'Data Input'!M85</f>
        <v>56</v>
      </c>
      <c r="BM85">
        <f t="shared" si="125"/>
        <v>4</v>
      </c>
      <c r="BN85">
        <f t="shared" si="126"/>
        <v>1.26</v>
      </c>
      <c r="BO85">
        <f t="shared" si="127"/>
        <v>2.6810693832511764E-2</v>
      </c>
      <c r="BP85">
        <f t="shared" si="128"/>
        <v>2.7243124378197439E-2</v>
      </c>
      <c r="BQ85">
        <f t="shared" si="129"/>
        <v>226.50308222615075</v>
      </c>
      <c r="BR85">
        <f t="shared" si="130"/>
        <v>230.15635774592744</v>
      </c>
      <c r="BS85">
        <f t="shared" si="131"/>
        <v>299753.64000000007</v>
      </c>
      <c r="BT85">
        <f t="shared" si="132"/>
        <v>271151.19000000006</v>
      </c>
      <c r="BU85">
        <f t="shared" si="133"/>
        <v>242548.74000000005</v>
      </c>
      <c r="BV85">
        <f t="shared" si="134"/>
        <v>213946.29000000004</v>
      </c>
      <c r="BW85">
        <f t="shared" si="135"/>
        <v>185343.84000000003</v>
      </c>
      <c r="BX85">
        <f t="shared" si="136"/>
        <v>154453.20000000001</v>
      </c>
      <c r="BY85">
        <f t="shared" si="137"/>
        <v>123562.56</v>
      </c>
      <c r="BZ85">
        <f t="shared" si="138"/>
        <v>92671.92</v>
      </c>
      <c r="CA85">
        <f t="shared" si="139"/>
        <v>61781.279999999999</v>
      </c>
      <c r="CB85">
        <f t="shared" si="140"/>
        <v>30890.639999999999</v>
      </c>
      <c r="CC85">
        <f t="shared" si="141"/>
        <v>449.37492407962617</v>
      </c>
      <c r="CD85">
        <f t="shared" si="142"/>
        <v>456.62290672607179</v>
      </c>
      <c r="CE85">
        <f t="shared" si="143"/>
        <v>675.87800630577692</v>
      </c>
      <c r="CF85">
        <f t="shared" si="144"/>
        <v>686.77926447199923</v>
      </c>
    </row>
    <row r="86" spans="1:84" x14ac:dyDescent="0.25">
      <c r="A86" t="str">
        <f>IF('Data Input'!A86=0,"F","M")</f>
        <v>F</v>
      </c>
      <c r="B86" t="str">
        <f>'Data Input'!B86</f>
        <v>W</v>
      </c>
      <c r="C86">
        <f>'Data Input'!C86</f>
        <v>51</v>
      </c>
      <c r="D86">
        <f t="shared" si="74"/>
        <v>52</v>
      </c>
      <c r="E86">
        <f t="shared" si="75"/>
        <v>53</v>
      </c>
      <c r="F86">
        <f t="shared" si="76"/>
        <v>54</v>
      </c>
      <c r="G86">
        <f t="shared" si="77"/>
        <v>55</v>
      </c>
      <c r="H86">
        <f t="shared" si="78"/>
        <v>56</v>
      </c>
      <c r="I86">
        <f t="shared" si="79"/>
        <v>57</v>
      </c>
      <c r="J86">
        <f t="shared" si="80"/>
        <v>58</v>
      </c>
      <c r="K86">
        <f t="shared" si="81"/>
        <v>59</v>
      </c>
      <c r="L86">
        <f t="shared" si="82"/>
        <v>60</v>
      </c>
      <c r="M86">
        <f>'Data Input'!D86</f>
        <v>175.999730016</v>
      </c>
      <c r="N86">
        <f>'Data Input'!E86</f>
        <v>97.99984966800001</v>
      </c>
      <c r="O86">
        <f>'Data Input'!F86</f>
        <v>106</v>
      </c>
      <c r="P86">
        <f>'Data Input'!G86</f>
        <v>0</v>
      </c>
      <c r="Q86">
        <f>'Data Input'!H86</f>
        <v>0</v>
      </c>
      <c r="R86">
        <f>IF('Data Input'!I86&gt;100,1,0)</f>
        <v>0</v>
      </c>
      <c r="S86">
        <f t="shared" si="83"/>
        <v>3.9318256327243257</v>
      </c>
      <c r="T86">
        <f t="shared" si="84"/>
        <v>15.459252806148044</v>
      </c>
      <c r="U86">
        <f t="shared" si="85"/>
        <v>5.1704824610369755</v>
      </c>
      <c r="V86">
        <f t="shared" si="86"/>
        <v>20.329435473856734</v>
      </c>
      <c r="W86">
        <f t="shared" si="87"/>
        <v>4.5849659446693956</v>
      </c>
      <c r="X86">
        <f t="shared" si="88"/>
        <v>18.027286626419233</v>
      </c>
      <c r="Y86">
        <f t="shared" si="89"/>
        <v>0</v>
      </c>
      <c r="Z86">
        <f t="shared" si="90"/>
        <v>0</v>
      </c>
      <c r="AA86">
        <f t="shared" si="91"/>
        <v>4.6634390941120669</v>
      </c>
      <c r="AB86">
        <f t="shared" si="92"/>
        <v>18.335829366878535</v>
      </c>
      <c r="AC86" s="3">
        <f t="shared" si="93"/>
        <v>-29.798999999999999</v>
      </c>
      <c r="AD86">
        <f t="shared" si="94"/>
        <v>4.8840000000000003</v>
      </c>
      <c r="AE86">
        <f t="shared" si="95"/>
        <v>13.54</v>
      </c>
      <c r="AF86">
        <f t="shared" si="96"/>
        <v>-3.1139999999999999</v>
      </c>
      <c r="AG86">
        <f t="shared" si="97"/>
        <v>-13.577999999999999</v>
      </c>
      <c r="AH86">
        <f t="shared" si="98"/>
        <v>3.149</v>
      </c>
      <c r="AI86">
        <f t="shared" si="99"/>
        <v>2.0190000000000001</v>
      </c>
      <c r="AJ86">
        <f t="shared" si="100"/>
        <v>0</v>
      </c>
      <c r="AK86">
        <f t="shared" si="101"/>
        <v>1.9570000000000001</v>
      </c>
      <c r="AL86">
        <f t="shared" si="102"/>
        <v>0</v>
      </c>
      <c r="AM86">
        <f t="shared" si="103"/>
        <v>7.5739999999999998</v>
      </c>
      <c r="AN86">
        <f t="shared" si="104"/>
        <v>-1.665</v>
      </c>
      <c r="AO86">
        <f t="shared" si="105"/>
        <v>0.66100000000000003</v>
      </c>
      <c r="AP86">
        <f t="shared" si="106"/>
        <v>-117.16447202955219</v>
      </c>
      <c r="AQ86">
        <f t="shared" si="107"/>
        <v>75.502990705227049</v>
      </c>
      <c r="AR86">
        <f t="shared" si="108"/>
        <v>70.008332522440639</v>
      </c>
      <c r="AS86">
        <f t="shared" si="109"/>
        <v>-63.305862065589864</v>
      </c>
      <c r="AT86">
        <f t="shared" si="110"/>
        <v>-62.254667596721049</v>
      </c>
      <c r="AU86">
        <f t="shared" si="111"/>
        <v>56.767925586594167</v>
      </c>
      <c r="AV86">
        <f t="shared" si="112"/>
        <v>0</v>
      </c>
      <c r="AW86">
        <f t="shared" si="113"/>
        <v>0</v>
      </c>
      <c r="AX86">
        <f t="shared" si="114"/>
        <v>9.1263503071773151</v>
      </c>
      <c r="AY86">
        <f t="shared" si="115"/>
        <v>0</v>
      </c>
      <c r="AZ86">
        <f t="shared" si="116"/>
        <v>0</v>
      </c>
      <c r="BA86">
        <f t="shared" si="117"/>
        <v>0</v>
      </c>
      <c r="BB86">
        <f t="shared" si="118"/>
        <v>0</v>
      </c>
      <c r="BC86">
        <f t="shared" si="119"/>
        <v>-31.319402570423929</v>
      </c>
      <c r="BD86">
        <f t="shared" si="120"/>
        <v>-29.18</v>
      </c>
      <c r="BE86">
        <f t="shared" si="121"/>
        <v>0.96650000000000003</v>
      </c>
      <c r="BF86">
        <f t="shared" si="122"/>
        <v>4.0033298235045978E-3</v>
      </c>
      <c r="BG86">
        <f>'Data Input'!J86</f>
        <v>22.1</v>
      </c>
      <c r="BH86">
        <f t="shared" si="123"/>
        <v>1</v>
      </c>
      <c r="BI86">
        <f t="shared" si="124"/>
        <v>1</v>
      </c>
      <c r="BJ86">
        <f>'Data Input'!K86</f>
        <v>0.96874999999999989</v>
      </c>
      <c r="BK86">
        <f>'Data Input'!L86</f>
        <v>3</v>
      </c>
      <c r="BL86">
        <f>'Data Input'!M86</f>
        <v>89</v>
      </c>
      <c r="BM86">
        <f t="shared" si="125"/>
        <v>4</v>
      </c>
      <c r="BN86">
        <f t="shared" si="126"/>
        <v>1.46</v>
      </c>
      <c r="BO86">
        <f t="shared" si="127"/>
        <v>4.0033298235045978E-3</v>
      </c>
      <c r="BP86">
        <f t="shared" si="128"/>
        <v>5.8448615423167122E-3</v>
      </c>
      <c r="BQ86">
        <f t="shared" si="129"/>
        <v>33.821077136470102</v>
      </c>
      <c r="BR86">
        <f t="shared" si="130"/>
        <v>49.378772619246341</v>
      </c>
      <c r="BS86">
        <f t="shared" si="131"/>
        <v>212230.16000000003</v>
      </c>
      <c r="BT86">
        <f t="shared" si="132"/>
        <v>187918.08000000002</v>
      </c>
      <c r="BU86">
        <f t="shared" si="133"/>
        <v>163606</v>
      </c>
      <c r="BV86">
        <f t="shared" si="134"/>
        <v>139293.91999999998</v>
      </c>
      <c r="BW86">
        <f t="shared" si="135"/>
        <v>114981.84</v>
      </c>
      <c r="BX86">
        <f t="shared" si="136"/>
        <v>95818.2</v>
      </c>
      <c r="BY86">
        <f t="shared" si="137"/>
        <v>76654.559999999998</v>
      </c>
      <c r="BZ86">
        <f t="shared" si="138"/>
        <v>57490.92</v>
      </c>
      <c r="CA86">
        <f t="shared" si="139"/>
        <v>38327.279999999999</v>
      </c>
      <c r="CB86">
        <f t="shared" si="140"/>
        <v>19163.64</v>
      </c>
      <c r="CC86">
        <f t="shared" si="141"/>
        <v>44.256194686050492</v>
      </c>
      <c r="CD86">
        <f t="shared" si="142"/>
        <v>64.614044241633707</v>
      </c>
      <c r="CE86">
        <f t="shared" si="143"/>
        <v>78.077271822520601</v>
      </c>
      <c r="CF86">
        <f t="shared" si="144"/>
        <v>113.99281686088005</v>
      </c>
    </row>
    <row r="87" spans="1:84" x14ac:dyDescent="0.25">
      <c r="A87" t="str">
        <f>IF('Data Input'!A87=0,"F","M")</f>
        <v>M</v>
      </c>
      <c r="B87" t="str">
        <f>'Data Input'!B87</f>
        <v>W</v>
      </c>
      <c r="C87">
        <f>'Data Input'!C87</f>
        <v>29</v>
      </c>
      <c r="D87">
        <f t="shared" si="74"/>
        <v>30</v>
      </c>
      <c r="E87">
        <f t="shared" si="75"/>
        <v>31</v>
      </c>
      <c r="F87">
        <f t="shared" si="76"/>
        <v>32</v>
      </c>
      <c r="G87">
        <f t="shared" si="77"/>
        <v>33</v>
      </c>
      <c r="H87">
        <f t="shared" si="78"/>
        <v>34</v>
      </c>
      <c r="I87">
        <f t="shared" si="79"/>
        <v>35</v>
      </c>
      <c r="J87">
        <f t="shared" si="80"/>
        <v>36</v>
      </c>
      <c r="K87">
        <f t="shared" si="81"/>
        <v>37</v>
      </c>
      <c r="L87">
        <f t="shared" si="82"/>
        <v>38</v>
      </c>
      <c r="M87">
        <f>'Data Input'!D87</f>
        <v>177.99972694800002</v>
      </c>
      <c r="N87">
        <f>'Data Input'!E87</f>
        <v>43.999932504</v>
      </c>
      <c r="O87">
        <f>'Data Input'!F87</f>
        <v>116</v>
      </c>
      <c r="P87">
        <f>'Data Input'!G87</f>
        <v>0</v>
      </c>
      <c r="Q87">
        <f>'Data Input'!H87</f>
        <v>0</v>
      </c>
      <c r="R87">
        <f>IF('Data Input'!I87&gt;100,1,0)</f>
        <v>1</v>
      </c>
      <c r="S87">
        <f t="shared" si="83"/>
        <v>3.3672958299864741</v>
      </c>
      <c r="T87">
        <f t="shared" si="84"/>
        <v>11.338681206644297</v>
      </c>
      <c r="U87">
        <f t="shared" si="85"/>
        <v>5.1817820162909083</v>
      </c>
      <c r="V87">
        <f t="shared" si="86"/>
        <v>17.448592975355279</v>
      </c>
      <c r="W87">
        <f t="shared" si="87"/>
        <v>3.7841880999170847</v>
      </c>
      <c r="X87">
        <f t="shared" si="88"/>
        <v>12.742480808735237</v>
      </c>
      <c r="Y87">
        <f t="shared" si="89"/>
        <v>0</v>
      </c>
      <c r="Z87">
        <f t="shared" si="90"/>
        <v>0</v>
      </c>
      <c r="AA87">
        <f t="shared" si="91"/>
        <v>4.7535901911063645</v>
      </c>
      <c r="AB87">
        <f t="shared" si="92"/>
        <v>16.006744427977068</v>
      </c>
      <c r="AC87" s="3">
        <f t="shared" si="93"/>
        <v>12.343999999999999</v>
      </c>
      <c r="AD87">
        <f t="shared" si="94"/>
        <v>0</v>
      </c>
      <c r="AE87">
        <f t="shared" si="95"/>
        <v>11.853</v>
      </c>
      <c r="AF87">
        <f t="shared" si="96"/>
        <v>-2.6640000000000001</v>
      </c>
      <c r="AG87">
        <f t="shared" si="97"/>
        <v>-7.99</v>
      </c>
      <c r="AH87">
        <f t="shared" si="98"/>
        <v>1.7689999999999999</v>
      </c>
      <c r="AI87">
        <f t="shared" si="99"/>
        <v>1.7689999999999999</v>
      </c>
      <c r="AJ87">
        <f t="shared" si="100"/>
        <v>0</v>
      </c>
      <c r="AK87">
        <f t="shared" si="101"/>
        <v>1.764</v>
      </c>
      <c r="AL87">
        <f t="shared" si="102"/>
        <v>0</v>
      </c>
      <c r="AM87">
        <f t="shared" si="103"/>
        <v>7.8369999999999997</v>
      </c>
      <c r="AN87">
        <f t="shared" si="104"/>
        <v>-1.7949999999999999</v>
      </c>
      <c r="AO87">
        <f t="shared" si="105"/>
        <v>0.65800000000000003</v>
      </c>
      <c r="AP87">
        <f t="shared" si="106"/>
        <v>41.565899725353034</v>
      </c>
      <c r="AQ87">
        <f t="shared" si="107"/>
        <v>0</v>
      </c>
      <c r="AR87">
        <f t="shared" si="108"/>
        <v>61.419662239096134</v>
      </c>
      <c r="AS87">
        <f t="shared" si="109"/>
        <v>-46.483051686346464</v>
      </c>
      <c r="AT87">
        <f t="shared" si="110"/>
        <v>-30.235662918337507</v>
      </c>
      <c r="AU87">
        <f t="shared" si="111"/>
        <v>22.541448550652635</v>
      </c>
      <c r="AV87">
        <f t="shared" si="112"/>
        <v>0</v>
      </c>
      <c r="AW87">
        <f t="shared" si="113"/>
        <v>0</v>
      </c>
      <c r="AX87">
        <f t="shared" si="114"/>
        <v>8.3853330971116264</v>
      </c>
      <c r="AY87">
        <f t="shared" si="115"/>
        <v>0</v>
      </c>
      <c r="AZ87">
        <f t="shared" si="116"/>
        <v>0</v>
      </c>
      <c r="BA87">
        <f t="shared" si="117"/>
        <v>0</v>
      </c>
      <c r="BB87">
        <f t="shared" si="118"/>
        <v>0.65800000000000003</v>
      </c>
      <c r="BC87">
        <f t="shared" si="119"/>
        <v>57.851629007529468</v>
      </c>
      <c r="BD87">
        <f t="shared" si="120"/>
        <v>61.18</v>
      </c>
      <c r="BE87">
        <f t="shared" si="121"/>
        <v>0.91439999999999999</v>
      </c>
      <c r="BF87">
        <f t="shared" si="122"/>
        <v>3.2031046339451308E-3</v>
      </c>
      <c r="BG87">
        <f>'Data Input'!J87</f>
        <v>23.9</v>
      </c>
      <c r="BH87">
        <f t="shared" si="123"/>
        <v>1</v>
      </c>
      <c r="BI87">
        <f t="shared" si="124"/>
        <v>1</v>
      </c>
      <c r="BJ87">
        <f>'Data Input'!K87</f>
        <v>0.879746835443038</v>
      </c>
      <c r="BK87">
        <f>'Data Input'!L87</f>
        <v>3</v>
      </c>
      <c r="BL87">
        <f>'Data Input'!M87</f>
        <v>84</v>
      </c>
      <c r="BM87">
        <f t="shared" si="125"/>
        <v>1</v>
      </c>
      <c r="BN87">
        <f t="shared" si="126"/>
        <v>1</v>
      </c>
      <c r="BO87">
        <f t="shared" si="127"/>
        <v>3.2031046339451308E-3</v>
      </c>
      <c r="BP87">
        <f t="shared" si="128"/>
        <v>3.2031046339451308E-3</v>
      </c>
      <c r="BQ87">
        <f t="shared" si="129"/>
        <v>27.060585481814389</v>
      </c>
      <c r="BR87">
        <f t="shared" si="130"/>
        <v>27.060585481814389</v>
      </c>
      <c r="BS87">
        <f t="shared" si="131"/>
        <v>295177.26000000007</v>
      </c>
      <c r="BT87">
        <f t="shared" si="132"/>
        <v>266574.81000000006</v>
      </c>
      <c r="BU87">
        <f t="shared" si="133"/>
        <v>237972.36000000004</v>
      </c>
      <c r="BV87">
        <f t="shared" si="134"/>
        <v>209369.91000000003</v>
      </c>
      <c r="BW87">
        <f t="shared" si="135"/>
        <v>180767.46000000002</v>
      </c>
      <c r="BX87">
        <f t="shared" si="136"/>
        <v>152165.01</v>
      </c>
      <c r="BY87">
        <f t="shared" si="137"/>
        <v>123562.56</v>
      </c>
      <c r="BZ87">
        <f t="shared" si="138"/>
        <v>92671.92</v>
      </c>
      <c r="CA87">
        <f t="shared" si="139"/>
        <v>61781.279999999999</v>
      </c>
      <c r="CB87">
        <f t="shared" si="140"/>
        <v>30890.639999999999</v>
      </c>
      <c r="CC87">
        <f t="shared" si="141"/>
        <v>52.881118152849105</v>
      </c>
      <c r="CD87">
        <f t="shared" si="142"/>
        <v>52.881118152849105</v>
      </c>
      <c r="CE87">
        <f t="shared" si="143"/>
        <v>79.941703634663497</v>
      </c>
      <c r="CF87">
        <f t="shared" si="144"/>
        <v>79.941703634663497</v>
      </c>
    </row>
    <row r="88" spans="1:84" x14ac:dyDescent="0.25">
      <c r="A88" t="str">
        <f>IF('Data Input'!A88=0,"F","M")</f>
        <v>F</v>
      </c>
      <c r="B88" t="str">
        <f>'Data Input'!B88</f>
        <v>W</v>
      </c>
      <c r="C88">
        <f>'Data Input'!C88</f>
        <v>26</v>
      </c>
      <c r="D88">
        <f t="shared" si="74"/>
        <v>27</v>
      </c>
      <c r="E88">
        <f t="shared" si="75"/>
        <v>28</v>
      </c>
      <c r="F88">
        <f t="shared" si="76"/>
        <v>29</v>
      </c>
      <c r="G88">
        <f t="shared" si="77"/>
        <v>30</v>
      </c>
      <c r="H88">
        <f t="shared" si="78"/>
        <v>31</v>
      </c>
      <c r="I88">
        <f t="shared" si="79"/>
        <v>32</v>
      </c>
      <c r="J88">
        <f t="shared" si="80"/>
        <v>33</v>
      </c>
      <c r="K88">
        <f t="shared" si="81"/>
        <v>34</v>
      </c>
      <c r="L88">
        <f t="shared" si="82"/>
        <v>35</v>
      </c>
      <c r="M88">
        <f>'Data Input'!D88</f>
        <v>166.999743822</v>
      </c>
      <c r="N88">
        <f>'Data Input'!E88</f>
        <v>68.999894154000003</v>
      </c>
      <c r="O88">
        <f>'Data Input'!F88</f>
        <v>112</v>
      </c>
      <c r="P88">
        <f>'Data Input'!G88</f>
        <v>0</v>
      </c>
      <c r="Q88">
        <f>'Data Input'!H88</f>
        <v>0</v>
      </c>
      <c r="R88">
        <f>IF('Data Input'!I88&gt;100,1,0)</f>
        <v>0</v>
      </c>
      <c r="S88">
        <f t="shared" si="83"/>
        <v>3.2580965380214821</v>
      </c>
      <c r="T88">
        <f t="shared" si="84"/>
        <v>10.615193051067568</v>
      </c>
      <c r="U88">
        <f t="shared" si="85"/>
        <v>5.1179922784155787</v>
      </c>
      <c r="V88">
        <f t="shared" si="86"/>
        <v>16.674912923926474</v>
      </c>
      <c r="W88">
        <f t="shared" si="87"/>
        <v>4.2341049705960829</v>
      </c>
      <c r="X88">
        <f t="shared" si="88"/>
        <v>13.795122746318647</v>
      </c>
      <c r="Y88">
        <f t="shared" si="89"/>
        <v>0</v>
      </c>
      <c r="Z88">
        <f t="shared" si="90"/>
        <v>0</v>
      </c>
      <c r="AA88">
        <f t="shared" si="91"/>
        <v>4.7184988712950942</v>
      </c>
      <c r="AB88">
        <f t="shared" si="92"/>
        <v>15.373324837224818</v>
      </c>
      <c r="AC88" s="3">
        <f t="shared" si="93"/>
        <v>-29.798999999999999</v>
      </c>
      <c r="AD88">
        <f t="shared" si="94"/>
        <v>4.8840000000000003</v>
      </c>
      <c r="AE88">
        <f t="shared" si="95"/>
        <v>13.54</v>
      </c>
      <c r="AF88">
        <f t="shared" si="96"/>
        <v>-3.1139999999999999</v>
      </c>
      <c r="AG88">
        <f t="shared" si="97"/>
        <v>-13.577999999999999</v>
      </c>
      <c r="AH88">
        <f t="shared" si="98"/>
        <v>3.149</v>
      </c>
      <c r="AI88">
        <f t="shared" si="99"/>
        <v>2.0190000000000001</v>
      </c>
      <c r="AJ88">
        <f t="shared" si="100"/>
        <v>0</v>
      </c>
      <c r="AK88">
        <f t="shared" si="101"/>
        <v>1.9570000000000001</v>
      </c>
      <c r="AL88">
        <f t="shared" si="102"/>
        <v>0</v>
      </c>
      <c r="AM88">
        <f t="shared" si="103"/>
        <v>7.5739999999999998</v>
      </c>
      <c r="AN88">
        <f t="shared" si="104"/>
        <v>-1.665</v>
      </c>
      <c r="AO88">
        <f t="shared" si="105"/>
        <v>0.66100000000000003</v>
      </c>
      <c r="AP88">
        <f t="shared" si="106"/>
        <v>-97.08801873650215</v>
      </c>
      <c r="AQ88">
        <f t="shared" si="107"/>
        <v>51.844602861414003</v>
      </c>
      <c r="AR88">
        <f t="shared" si="108"/>
        <v>69.297615449746928</v>
      </c>
      <c r="AS88">
        <f t="shared" si="109"/>
        <v>-51.925678845107036</v>
      </c>
      <c r="AT88">
        <f t="shared" si="110"/>
        <v>-57.490677290753609</v>
      </c>
      <c r="AU88">
        <f t="shared" si="111"/>
        <v>43.440841528157421</v>
      </c>
      <c r="AV88">
        <f t="shared" si="112"/>
        <v>0</v>
      </c>
      <c r="AW88">
        <f t="shared" si="113"/>
        <v>0</v>
      </c>
      <c r="AX88">
        <f t="shared" si="114"/>
        <v>9.2341022911244988</v>
      </c>
      <c r="AY88">
        <f t="shared" si="115"/>
        <v>0</v>
      </c>
      <c r="AZ88">
        <f t="shared" si="116"/>
        <v>0</v>
      </c>
      <c r="BA88">
        <f t="shared" si="117"/>
        <v>0</v>
      </c>
      <c r="BB88">
        <f t="shared" si="118"/>
        <v>0</v>
      </c>
      <c r="BC88">
        <f t="shared" si="119"/>
        <v>-32.687212741919936</v>
      </c>
      <c r="BD88">
        <f t="shared" si="120"/>
        <v>-29.18</v>
      </c>
      <c r="BE88">
        <f t="shared" si="121"/>
        <v>0.96650000000000003</v>
      </c>
      <c r="BF88">
        <f t="shared" si="122"/>
        <v>1.0210286294686233E-3</v>
      </c>
      <c r="BG88">
        <f>'Data Input'!J88</f>
        <v>23.2</v>
      </c>
      <c r="BH88">
        <f t="shared" si="123"/>
        <v>1</v>
      </c>
      <c r="BI88">
        <f t="shared" si="124"/>
        <v>1</v>
      </c>
      <c r="BJ88">
        <f>'Data Input'!K88</f>
        <v>0.75903614457831337</v>
      </c>
      <c r="BK88">
        <f>'Data Input'!L88</f>
        <v>3</v>
      </c>
      <c r="BL88">
        <f>'Data Input'!M88</f>
        <v>84</v>
      </c>
      <c r="BM88">
        <f t="shared" si="125"/>
        <v>2</v>
      </c>
      <c r="BN88">
        <f t="shared" si="126"/>
        <v>1.1200000000000001</v>
      </c>
      <c r="BO88">
        <f t="shared" si="127"/>
        <v>1.0210286294686233E-3</v>
      </c>
      <c r="BP88">
        <f t="shared" si="128"/>
        <v>1.1435520650048582E-3</v>
      </c>
      <c r="BQ88">
        <f t="shared" si="129"/>
        <v>8.6258913350217981</v>
      </c>
      <c r="BR88">
        <f t="shared" si="130"/>
        <v>9.6609982952244149</v>
      </c>
      <c r="BS88">
        <f t="shared" si="131"/>
        <v>288312.69000000006</v>
      </c>
      <c r="BT88">
        <f t="shared" si="132"/>
        <v>259710.24000000005</v>
      </c>
      <c r="BU88">
        <f t="shared" si="133"/>
        <v>231107.79000000004</v>
      </c>
      <c r="BV88">
        <f t="shared" si="134"/>
        <v>202505.34000000003</v>
      </c>
      <c r="BW88">
        <f t="shared" si="135"/>
        <v>173902.89</v>
      </c>
      <c r="BX88">
        <f t="shared" si="136"/>
        <v>145300.44</v>
      </c>
      <c r="BY88">
        <f t="shared" si="137"/>
        <v>116697.98999999999</v>
      </c>
      <c r="BZ88">
        <f t="shared" si="138"/>
        <v>88095.54</v>
      </c>
      <c r="CA88">
        <f t="shared" si="139"/>
        <v>59493.09</v>
      </c>
      <c r="CB88">
        <f t="shared" si="140"/>
        <v>30890.639999999999</v>
      </c>
      <c r="CC88">
        <f t="shared" si="141"/>
        <v>16.295786927586036</v>
      </c>
      <c r="CD88">
        <f t="shared" si="142"/>
        <v>18.25128135889636</v>
      </c>
      <c r="CE88">
        <f t="shared" si="143"/>
        <v>24.921678262607834</v>
      </c>
      <c r="CF88">
        <f t="shared" si="144"/>
        <v>27.912279654120773</v>
      </c>
    </row>
    <row r="89" spans="1:84" x14ac:dyDescent="0.25">
      <c r="A89" t="str">
        <f>IF('Data Input'!A89=0,"F","M")</f>
        <v>M</v>
      </c>
      <c r="B89" t="str">
        <f>'Data Input'!B89</f>
        <v>W</v>
      </c>
      <c r="C89">
        <f>'Data Input'!C89</f>
        <v>29</v>
      </c>
      <c r="D89">
        <f t="shared" si="74"/>
        <v>30</v>
      </c>
      <c r="E89">
        <f t="shared" si="75"/>
        <v>31</v>
      </c>
      <c r="F89">
        <f t="shared" si="76"/>
        <v>32</v>
      </c>
      <c r="G89">
        <f t="shared" si="77"/>
        <v>33</v>
      </c>
      <c r="H89">
        <f t="shared" si="78"/>
        <v>34</v>
      </c>
      <c r="I89">
        <f t="shared" si="79"/>
        <v>35</v>
      </c>
      <c r="J89">
        <f t="shared" si="80"/>
        <v>36</v>
      </c>
      <c r="K89">
        <f t="shared" si="81"/>
        <v>37</v>
      </c>
      <c r="L89">
        <f t="shared" si="82"/>
        <v>38</v>
      </c>
      <c r="M89">
        <f>'Data Input'!D89</f>
        <v>140.99978370599999</v>
      </c>
      <c r="N89">
        <f>'Data Input'!E89</f>
        <v>39.999938640000003</v>
      </c>
      <c r="O89">
        <f>'Data Input'!F89</f>
        <v>118</v>
      </c>
      <c r="P89">
        <f>'Data Input'!G89</f>
        <v>0</v>
      </c>
      <c r="Q89">
        <f>'Data Input'!H89</f>
        <v>0</v>
      </c>
      <c r="R89">
        <f>IF('Data Input'!I89&gt;100,1,0)</f>
        <v>0</v>
      </c>
      <c r="S89">
        <f t="shared" si="83"/>
        <v>3.3672958299864741</v>
      </c>
      <c r="T89">
        <f t="shared" si="84"/>
        <v>11.338681206644297</v>
      </c>
      <c r="U89">
        <f t="shared" si="85"/>
        <v>4.9487583563769917</v>
      </c>
      <c r="V89">
        <f t="shared" si="86"/>
        <v>16.663933377038962</v>
      </c>
      <c r="W89">
        <f t="shared" si="87"/>
        <v>3.6888779201127599</v>
      </c>
      <c r="X89">
        <f t="shared" si="88"/>
        <v>12.421543237724874</v>
      </c>
      <c r="Y89">
        <f t="shared" si="89"/>
        <v>0</v>
      </c>
      <c r="Z89">
        <f t="shared" si="90"/>
        <v>0</v>
      </c>
      <c r="AA89">
        <f t="shared" si="91"/>
        <v>4.7706846244656651</v>
      </c>
      <c r="AB89">
        <f t="shared" si="92"/>
        <v>16.064306442143824</v>
      </c>
      <c r="AC89" s="3">
        <f t="shared" si="93"/>
        <v>12.343999999999999</v>
      </c>
      <c r="AD89">
        <f t="shared" si="94"/>
        <v>0</v>
      </c>
      <c r="AE89">
        <f t="shared" si="95"/>
        <v>11.853</v>
      </c>
      <c r="AF89">
        <f t="shared" si="96"/>
        <v>-2.6640000000000001</v>
      </c>
      <c r="AG89">
        <f t="shared" si="97"/>
        <v>-7.99</v>
      </c>
      <c r="AH89">
        <f t="shared" si="98"/>
        <v>1.7689999999999999</v>
      </c>
      <c r="AI89">
        <f t="shared" si="99"/>
        <v>1.7689999999999999</v>
      </c>
      <c r="AJ89">
        <f t="shared" si="100"/>
        <v>0</v>
      </c>
      <c r="AK89">
        <f t="shared" si="101"/>
        <v>1.764</v>
      </c>
      <c r="AL89">
        <f t="shared" si="102"/>
        <v>0</v>
      </c>
      <c r="AM89">
        <f t="shared" si="103"/>
        <v>7.8369999999999997</v>
      </c>
      <c r="AN89">
        <f t="shared" si="104"/>
        <v>-1.7949999999999999</v>
      </c>
      <c r="AO89">
        <f t="shared" si="105"/>
        <v>0.65800000000000003</v>
      </c>
      <c r="AP89">
        <f t="shared" si="106"/>
        <v>41.565899725353034</v>
      </c>
      <c r="AQ89">
        <f t="shared" si="107"/>
        <v>0</v>
      </c>
      <c r="AR89">
        <f t="shared" si="108"/>
        <v>58.657632798136483</v>
      </c>
      <c r="AS89">
        <f t="shared" si="109"/>
        <v>-44.392718516431799</v>
      </c>
      <c r="AT89">
        <f t="shared" si="110"/>
        <v>-29.474134581700952</v>
      </c>
      <c r="AU89">
        <f t="shared" si="111"/>
        <v>21.973709987535301</v>
      </c>
      <c r="AV89">
        <f t="shared" si="112"/>
        <v>0</v>
      </c>
      <c r="AW89">
        <f t="shared" si="113"/>
        <v>0</v>
      </c>
      <c r="AX89">
        <f t="shared" si="114"/>
        <v>8.415487677557433</v>
      </c>
      <c r="AY89">
        <f t="shared" si="115"/>
        <v>0</v>
      </c>
      <c r="AZ89">
        <f t="shared" si="116"/>
        <v>0</v>
      </c>
      <c r="BA89">
        <f t="shared" si="117"/>
        <v>0</v>
      </c>
      <c r="BB89">
        <f t="shared" si="118"/>
        <v>0</v>
      </c>
      <c r="BC89">
        <f t="shared" si="119"/>
        <v>56.745877090449511</v>
      </c>
      <c r="BD89">
        <f t="shared" si="120"/>
        <v>61.18</v>
      </c>
      <c r="BE89">
        <f t="shared" si="121"/>
        <v>0.91439999999999999</v>
      </c>
      <c r="BF89">
        <f t="shared" si="122"/>
        <v>1.0612436316307372E-3</v>
      </c>
      <c r="BG89">
        <f>'Data Input'!J89</f>
        <v>28.5</v>
      </c>
      <c r="BH89">
        <f t="shared" si="123"/>
        <v>3</v>
      </c>
      <c r="BI89">
        <f t="shared" si="124"/>
        <v>1.21</v>
      </c>
      <c r="BJ89">
        <f>'Data Input'!K89</f>
        <v>0.92500000000000004</v>
      </c>
      <c r="BK89">
        <f>'Data Input'!L89</f>
        <v>3</v>
      </c>
      <c r="BL89">
        <f>'Data Input'!M89</f>
        <v>88</v>
      </c>
      <c r="BM89">
        <f t="shared" si="125"/>
        <v>2</v>
      </c>
      <c r="BN89">
        <f t="shared" si="126"/>
        <v>1.19</v>
      </c>
      <c r="BO89">
        <f t="shared" si="127"/>
        <v>1.284104794273192E-3</v>
      </c>
      <c r="BP89">
        <f t="shared" si="128"/>
        <v>1.2628799216405772E-3</v>
      </c>
      <c r="BQ89">
        <f t="shared" si="129"/>
        <v>10.848420992803772</v>
      </c>
      <c r="BR89">
        <f t="shared" si="130"/>
        <v>10.669108249121065</v>
      </c>
      <c r="BS89">
        <f t="shared" si="131"/>
        <v>295177.26000000007</v>
      </c>
      <c r="BT89">
        <f t="shared" si="132"/>
        <v>266574.81000000006</v>
      </c>
      <c r="BU89">
        <f t="shared" si="133"/>
        <v>237972.36000000004</v>
      </c>
      <c r="BV89">
        <f t="shared" si="134"/>
        <v>209369.91000000003</v>
      </c>
      <c r="BW89">
        <f t="shared" si="135"/>
        <v>180767.46000000002</v>
      </c>
      <c r="BX89">
        <f t="shared" si="136"/>
        <v>152165.01</v>
      </c>
      <c r="BY89">
        <f t="shared" si="137"/>
        <v>123562.56</v>
      </c>
      <c r="BZ89">
        <f t="shared" si="138"/>
        <v>92671.92</v>
      </c>
      <c r="CA89">
        <f t="shared" si="139"/>
        <v>61781.279999999999</v>
      </c>
      <c r="CB89">
        <f t="shared" si="140"/>
        <v>30890.639999999999</v>
      </c>
      <c r="CC89">
        <f t="shared" si="141"/>
        <v>21.199712499858311</v>
      </c>
      <c r="CD89">
        <f t="shared" si="142"/>
        <v>20.849304028786268</v>
      </c>
      <c r="CE89">
        <f t="shared" si="143"/>
        <v>32.048133492662082</v>
      </c>
      <c r="CF89">
        <f t="shared" si="144"/>
        <v>31.518412277907331</v>
      </c>
    </row>
    <row r="90" spans="1:84" x14ac:dyDescent="0.25">
      <c r="A90" t="str">
        <f>IF('Data Input'!A90=0,"F","M")</f>
        <v>F</v>
      </c>
      <c r="B90" t="str">
        <f>'Data Input'!B90</f>
        <v>W</v>
      </c>
      <c r="C90">
        <f>'Data Input'!C90</f>
        <v>45</v>
      </c>
      <c r="D90">
        <f t="shared" si="74"/>
        <v>46</v>
      </c>
      <c r="E90">
        <f t="shared" si="75"/>
        <v>47</v>
      </c>
      <c r="F90">
        <f t="shared" si="76"/>
        <v>48</v>
      </c>
      <c r="G90">
        <f t="shared" si="77"/>
        <v>49</v>
      </c>
      <c r="H90">
        <f t="shared" si="78"/>
        <v>50</v>
      </c>
      <c r="I90">
        <f t="shared" si="79"/>
        <v>51</v>
      </c>
      <c r="J90">
        <f t="shared" si="80"/>
        <v>52</v>
      </c>
      <c r="K90">
        <f t="shared" si="81"/>
        <v>53</v>
      </c>
      <c r="L90">
        <f t="shared" si="82"/>
        <v>54</v>
      </c>
      <c r="M90">
        <f>'Data Input'!D90</f>
        <v>190.99970700600002</v>
      </c>
      <c r="N90">
        <f>'Data Input'!E90</f>
        <v>64.999900289999999</v>
      </c>
      <c r="O90">
        <f>'Data Input'!F90</f>
        <v>104</v>
      </c>
      <c r="P90">
        <f>'Data Input'!G90</f>
        <v>0</v>
      </c>
      <c r="Q90">
        <f>'Data Input'!H90</f>
        <v>0</v>
      </c>
      <c r="R90">
        <f>IF('Data Input'!I90&gt;100,1,0)</f>
        <v>0</v>
      </c>
      <c r="S90">
        <f t="shared" si="83"/>
        <v>3.8066624897703196</v>
      </c>
      <c r="T90">
        <f t="shared" si="84"/>
        <v>14.490679311024369</v>
      </c>
      <c r="U90">
        <f t="shared" si="85"/>
        <v>5.2522718940454531</v>
      </c>
      <c r="V90">
        <f t="shared" si="86"/>
        <v>19.993626405137736</v>
      </c>
      <c r="W90">
        <f t="shared" si="87"/>
        <v>4.1743857358944609</v>
      </c>
      <c r="X90">
        <f t="shared" si="88"/>
        <v>15.890477598661716</v>
      </c>
      <c r="Y90">
        <f t="shared" si="89"/>
        <v>0</v>
      </c>
      <c r="Z90">
        <f t="shared" si="90"/>
        <v>0</v>
      </c>
      <c r="AA90">
        <f t="shared" si="91"/>
        <v>4.6443908991413725</v>
      </c>
      <c r="AB90">
        <f t="shared" si="92"/>
        <v>17.679628623592109</v>
      </c>
      <c r="AC90" s="3">
        <f t="shared" si="93"/>
        <v>-29.798999999999999</v>
      </c>
      <c r="AD90">
        <f t="shared" si="94"/>
        <v>4.8840000000000003</v>
      </c>
      <c r="AE90">
        <f t="shared" si="95"/>
        <v>13.54</v>
      </c>
      <c r="AF90">
        <f t="shared" si="96"/>
        <v>-3.1139999999999999</v>
      </c>
      <c r="AG90">
        <f t="shared" si="97"/>
        <v>-13.577999999999999</v>
      </c>
      <c r="AH90">
        <f t="shared" si="98"/>
        <v>3.149</v>
      </c>
      <c r="AI90">
        <f t="shared" si="99"/>
        <v>2.0190000000000001</v>
      </c>
      <c r="AJ90">
        <f t="shared" si="100"/>
        <v>0</v>
      </c>
      <c r="AK90">
        <f t="shared" si="101"/>
        <v>1.9570000000000001</v>
      </c>
      <c r="AL90">
        <f t="shared" si="102"/>
        <v>0</v>
      </c>
      <c r="AM90">
        <f t="shared" si="103"/>
        <v>7.5739999999999998</v>
      </c>
      <c r="AN90">
        <f t="shared" si="104"/>
        <v>-1.665</v>
      </c>
      <c r="AO90">
        <f t="shared" si="105"/>
        <v>0.66100000000000003</v>
      </c>
      <c r="AP90">
        <f t="shared" si="106"/>
        <v>-113.43473553266575</v>
      </c>
      <c r="AQ90">
        <f t="shared" si="107"/>
        <v>70.772477755043028</v>
      </c>
      <c r="AR90">
        <f t="shared" si="108"/>
        <v>71.115761445375426</v>
      </c>
      <c r="AS90">
        <f t="shared" si="109"/>
        <v>-62.260152625598906</v>
      </c>
      <c r="AT90">
        <f t="shared" si="110"/>
        <v>-56.679809521974988</v>
      </c>
      <c r="AU90">
        <f t="shared" si="111"/>
        <v>50.039113958185744</v>
      </c>
      <c r="AV90">
        <f t="shared" si="112"/>
        <v>0</v>
      </c>
      <c r="AW90">
        <f t="shared" si="113"/>
        <v>0</v>
      </c>
      <c r="AX90">
        <f t="shared" si="114"/>
        <v>9.089072989619666</v>
      </c>
      <c r="AY90">
        <f t="shared" si="115"/>
        <v>0</v>
      </c>
      <c r="AZ90">
        <f t="shared" si="116"/>
        <v>0</v>
      </c>
      <c r="BA90">
        <f t="shared" si="117"/>
        <v>0</v>
      </c>
      <c r="BB90">
        <f t="shared" si="118"/>
        <v>0</v>
      </c>
      <c r="BC90">
        <f t="shared" si="119"/>
        <v>-31.358271532015785</v>
      </c>
      <c r="BD90">
        <f t="shared" si="120"/>
        <v>-29.18</v>
      </c>
      <c r="BE90">
        <f t="shared" si="121"/>
        <v>0.96650000000000003</v>
      </c>
      <c r="BF90">
        <f t="shared" si="122"/>
        <v>3.8510041100465742E-3</v>
      </c>
      <c r="BG90">
        <f>'Data Input'!J90</f>
        <v>25.8</v>
      </c>
      <c r="BH90">
        <f t="shared" si="123"/>
        <v>2</v>
      </c>
      <c r="BI90">
        <f t="shared" si="124"/>
        <v>0.96</v>
      </c>
      <c r="BJ90">
        <f>'Data Input'!K90</f>
        <v>0.70625000000000004</v>
      </c>
      <c r="BK90">
        <f>'Data Input'!L90</f>
        <v>3</v>
      </c>
      <c r="BL90">
        <f>'Data Input'!M90</f>
        <v>92</v>
      </c>
      <c r="BM90">
        <f t="shared" si="125"/>
        <v>1</v>
      </c>
      <c r="BN90">
        <f t="shared" si="126"/>
        <v>1</v>
      </c>
      <c r="BO90">
        <f t="shared" si="127"/>
        <v>3.6969639456447111E-3</v>
      </c>
      <c r="BP90">
        <f t="shared" si="128"/>
        <v>3.8510041100465742E-3</v>
      </c>
      <c r="BQ90">
        <f t="shared" si="129"/>
        <v>31.232825744779671</v>
      </c>
      <c r="BR90">
        <f t="shared" si="130"/>
        <v>32.53419348414549</v>
      </c>
      <c r="BS90">
        <f t="shared" si="131"/>
        <v>243120.80000000005</v>
      </c>
      <c r="BT90">
        <f t="shared" si="132"/>
        <v>218808.72000000003</v>
      </c>
      <c r="BU90">
        <f t="shared" si="133"/>
        <v>194496.64000000001</v>
      </c>
      <c r="BV90">
        <f t="shared" si="134"/>
        <v>170184.56</v>
      </c>
      <c r="BW90">
        <f t="shared" si="135"/>
        <v>145872.48000000001</v>
      </c>
      <c r="BX90">
        <f t="shared" si="136"/>
        <v>121560.40000000001</v>
      </c>
      <c r="BY90">
        <f t="shared" si="137"/>
        <v>97248.320000000007</v>
      </c>
      <c r="BZ90">
        <f t="shared" si="138"/>
        <v>72936.240000000005</v>
      </c>
      <c r="CA90">
        <f t="shared" si="139"/>
        <v>48624.160000000003</v>
      </c>
      <c r="CB90">
        <f t="shared" si="140"/>
        <v>24312.080000000002</v>
      </c>
      <c r="CC90">
        <f t="shared" si="141"/>
        <v>49.434485761996434</v>
      </c>
      <c r="CD90">
        <f t="shared" si="142"/>
        <v>51.494256002079624</v>
      </c>
      <c r="CE90">
        <f t="shared" si="143"/>
        <v>80.667311506776102</v>
      </c>
      <c r="CF90">
        <f t="shared" si="144"/>
        <v>84.028449486225114</v>
      </c>
    </row>
    <row r="91" spans="1:84" x14ac:dyDescent="0.25">
      <c r="A91" t="str">
        <f>IF('Data Input'!A91=0,"F","M")</f>
        <v>M</v>
      </c>
      <c r="B91" t="str">
        <f>'Data Input'!B91</f>
        <v>W</v>
      </c>
      <c r="C91">
        <f>'Data Input'!C91</f>
        <v>36</v>
      </c>
      <c r="D91">
        <f t="shared" si="74"/>
        <v>37</v>
      </c>
      <c r="E91">
        <f t="shared" si="75"/>
        <v>38</v>
      </c>
      <c r="F91">
        <f t="shared" si="76"/>
        <v>39</v>
      </c>
      <c r="G91">
        <f t="shared" si="77"/>
        <v>40</v>
      </c>
      <c r="H91">
        <f t="shared" si="78"/>
        <v>41</v>
      </c>
      <c r="I91">
        <f t="shared" si="79"/>
        <v>42</v>
      </c>
      <c r="J91">
        <f t="shared" si="80"/>
        <v>43</v>
      </c>
      <c r="K91">
        <f t="shared" si="81"/>
        <v>44</v>
      </c>
      <c r="L91">
        <f t="shared" si="82"/>
        <v>45</v>
      </c>
      <c r="M91">
        <f>'Data Input'!D91</f>
        <v>218.99966405399999</v>
      </c>
      <c r="N91">
        <f>'Data Input'!E91</f>
        <v>55.999914096000005</v>
      </c>
      <c r="O91">
        <f>'Data Input'!F91</f>
        <v>130</v>
      </c>
      <c r="P91">
        <f>'Data Input'!G91</f>
        <v>0</v>
      </c>
      <c r="Q91">
        <f>'Data Input'!H91</f>
        <v>0</v>
      </c>
      <c r="R91">
        <f>IF('Data Input'!I91&gt;100,1,0)</f>
        <v>0</v>
      </c>
      <c r="S91">
        <f t="shared" si="83"/>
        <v>3.5835189384561099</v>
      </c>
      <c r="T91">
        <f t="shared" si="84"/>
        <v>12.841607982273604</v>
      </c>
      <c r="U91">
        <f t="shared" si="85"/>
        <v>5.3890701958153242</v>
      </c>
      <c r="V91">
        <f t="shared" si="86"/>
        <v>19.311835107373589</v>
      </c>
      <c r="W91">
        <f t="shared" si="87"/>
        <v>4.0253501567339729</v>
      </c>
      <c r="X91">
        <f t="shared" si="88"/>
        <v>14.424918520573462</v>
      </c>
      <c r="Y91">
        <f t="shared" si="89"/>
        <v>0</v>
      </c>
      <c r="Z91">
        <f t="shared" si="90"/>
        <v>0</v>
      </c>
      <c r="AA91">
        <f t="shared" si="91"/>
        <v>4.8675344504555822</v>
      </c>
      <c r="AB91">
        <f t="shared" si="92"/>
        <v>17.442901886795131</v>
      </c>
      <c r="AC91" s="3">
        <f t="shared" si="93"/>
        <v>12.343999999999999</v>
      </c>
      <c r="AD91">
        <f t="shared" si="94"/>
        <v>0</v>
      </c>
      <c r="AE91">
        <f t="shared" si="95"/>
        <v>11.853</v>
      </c>
      <c r="AF91">
        <f t="shared" si="96"/>
        <v>-2.6640000000000001</v>
      </c>
      <c r="AG91">
        <f t="shared" si="97"/>
        <v>-7.99</v>
      </c>
      <c r="AH91">
        <f t="shared" si="98"/>
        <v>1.7689999999999999</v>
      </c>
      <c r="AI91">
        <f t="shared" si="99"/>
        <v>1.7689999999999999</v>
      </c>
      <c r="AJ91">
        <f t="shared" si="100"/>
        <v>0</v>
      </c>
      <c r="AK91">
        <f t="shared" si="101"/>
        <v>1.764</v>
      </c>
      <c r="AL91">
        <f t="shared" si="102"/>
        <v>0</v>
      </c>
      <c r="AM91">
        <f t="shared" si="103"/>
        <v>7.8369999999999997</v>
      </c>
      <c r="AN91">
        <f t="shared" si="104"/>
        <v>-1.7949999999999999</v>
      </c>
      <c r="AO91">
        <f t="shared" si="105"/>
        <v>0.65800000000000003</v>
      </c>
      <c r="AP91">
        <f t="shared" si="106"/>
        <v>44.234957776302217</v>
      </c>
      <c r="AQ91">
        <f t="shared" si="107"/>
        <v>0</v>
      </c>
      <c r="AR91">
        <f t="shared" si="108"/>
        <v>63.876649030999033</v>
      </c>
      <c r="AS91">
        <f t="shared" si="109"/>
        <v>-51.446728726043247</v>
      </c>
      <c r="AT91">
        <f t="shared" si="110"/>
        <v>-32.162547752304441</v>
      </c>
      <c r="AU91">
        <f t="shared" si="111"/>
        <v>25.517680862894451</v>
      </c>
      <c r="AV91">
        <f t="shared" si="112"/>
        <v>0</v>
      </c>
      <c r="AW91">
        <f t="shared" si="113"/>
        <v>0</v>
      </c>
      <c r="AX91">
        <f t="shared" si="114"/>
        <v>8.5863307706036469</v>
      </c>
      <c r="AY91">
        <f t="shared" si="115"/>
        <v>0</v>
      </c>
      <c r="AZ91">
        <f t="shared" si="116"/>
        <v>0</v>
      </c>
      <c r="BA91">
        <f t="shared" si="117"/>
        <v>0</v>
      </c>
      <c r="BB91">
        <f t="shared" si="118"/>
        <v>0</v>
      </c>
      <c r="BC91">
        <f t="shared" si="119"/>
        <v>58.606341962451665</v>
      </c>
      <c r="BD91">
        <f t="shared" si="120"/>
        <v>61.18</v>
      </c>
      <c r="BE91">
        <f t="shared" si="121"/>
        <v>0.91439999999999999</v>
      </c>
      <c r="BF91">
        <f t="shared" si="122"/>
        <v>6.8007109357175466E-3</v>
      </c>
      <c r="BG91">
        <f>'Data Input'!J91</f>
        <v>26.5</v>
      </c>
      <c r="BH91">
        <f t="shared" si="123"/>
        <v>2</v>
      </c>
      <c r="BI91">
        <f t="shared" si="124"/>
        <v>1.02</v>
      </c>
      <c r="BJ91">
        <f>'Data Input'!K91</f>
        <v>0.92405063291139233</v>
      </c>
      <c r="BK91">
        <f>'Data Input'!L91</f>
        <v>3</v>
      </c>
      <c r="BL91">
        <f>'Data Input'!M91</f>
        <v>85</v>
      </c>
      <c r="BM91">
        <f t="shared" si="125"/>
        <v>2</v>
      </c>
      <c r="BN91">
        <f t="shared" si="126"/>
        <v>1.19</v>
      </c>
      <c r="BO91">
        <f t="shared" si="127"/>
        <v>6.9367251544318973E-3</v>
      </c>
      <c r="BP91">
        <f t="shared" si="128"/>
        <v>8.0928460135038793E-3</v>
      </c>
      <c r="BQ91">
        <f t="shared" si="129"/>
        <v>58.603094640139695</v>
      </c>
      <c r="BR91">
        <f t="shared" si="130"/>
        <v>68.370277080162964</v>
      </c>
      <c r="BS91">
        <f t="shared" si="131"/>
        <v>302327.84000000008</v>
      </c>
      <c r="BT91">
        <f t="shared" si="132"/>
        <v>271437.20000000007</v>
      </c>
      <c r="BU91">
        <f t="shared" si="133"/>
        <v>240546.56000000006</v>
      </c>
      <c r="BV91">
        <f t="shared" si="134"/>
        <v>209655.92000000004</v>
      </c>
      <c r="BW91">
        <f t="shared" si="135"/>
        <v>178765.28000000003</v>
      </c>
      <c r="BX91">
        <f t="shared" si="136"/>
        <v>147874.64000000001</v>
      </c>
      <c r="BY91">
        <f t="shared" si="137"/>
        <v>116984</v>
      </c>
      <c r="BZ91">
        <f t="shared" si="138"/>
        <v>86093.36</v>
      </c>
      <c r="CA91">
        <f t="shared" si="139"/>
        <v>55202.720000000001</v>
      </c>
      <c r="CB91">
        <f t="shared" si="140"/>
        <v>24312.080000000002</v>
      </c>
      <c r="CC91">
        <f t="shared" si="141"/>
        <v>113.29056747528118</v>
      </c>
      <c r="CD91">
        <f t="shared" si="142"/>
        <v>132.17232872116136</v>
      </c>
      <c r="CE91">
        <f t="shared" si="143"/>
        <v>171.89366211542088</v>
      </c>
      <c r="CF91">
        <f t="shared" si="144"/>
        <v>200.54260580132433</v>
      </c>
    </row>
    <row r="92" spans="1:84" x14ac:dyDescent="0.25">
      <c r="A92" t="str">
        <f>IF('Data Input'!A92=0,"F","M")</f>
        <v>F</v>
      </c>
      <c r="B92" t="str">
        <f>'Data Input'!B92</f>
        <v>W</v>
      </c>
      <c r="C92">
        <f>'Data Input'!C92</f>
        <v>33</v>
      </c>
      <c r="D92">
        <f t="shared" si="74"/>
        <v>34</v>
      </c>
      <c r="E92">
        <f t="shared" si="75"/>
        <v>35</v>
      </c>
      <c r="F92">
        <f t="shared" si="76"/>
        <v>36</v>
      </c>
      <c r="G92">
        <f t="shared" si="77"/>
        <v>37</v>
      </c>
      <c r="H92">
        <f t="shared" si="78"/>
        <v>38</v>
      </c>
      <c r="I92">
        <f t="shared" si="79"/>
        <v>39</v>
      </c>
      <c r="J92">
        <f t="shared" si="80"/>
        <v>40</v>
      </c>
      <c r="K92">
        <f t="shared" si="81"/>
        <v>41</v>
      </c>
      <c r="L92">
        <f t="shared" si="82"/>
        <v>42</v>
      </c>
      <c r="M92">
        <f>'Data Input'!D92</f>
        <v>171.99973615200003</v>
      </c>
      <c r="N92">
        <f>'Data Input'!E92</f>
        <v>57.999911028</v>
      </c>
      <c r="O92">
        <f>'Data Input'!F92</f>
        <v>112</v>
      </c>
      <c r="P92">
        <f>'Data Input'!G92</f>
        <v>0</v>
      </c>
      <c r="Q92">
        <f>'Data Input'!H92</f>
        <v>1</v>
      </c>
      <c r="R92">
        <f>IF('Data Input'!I92&gt;100,1,0)</f>
        <v>0</v>
      </c>
      <c r="S92">
        <f t="shared" si="83"/>
        <v>3.4965075614664802</v>
      </c>
      <c r="T92">
        <f t="shared" si="84"/>
        <v>12.225565127392272</v>
      </c>
      <c r="U92">
        <f t="shared" si="85"/>
        <v>5.1474929428122769</v>
      </c>
      <c r="V92">
        <f t="shared" si="86"/>
        <v>17.998247997138471</v>
      </c>
      <c r="W92">
        <f t="shared" si="87"/>
        <v>4.0604414765452423</v>
      </c>
      <c r="X92">
        <f t="shared" si="88"/>
        <v>14.197364325632559</v>
      </c>
      <c r="Y92">
        <f t="shared" si="89"/>
        <v>0</v>
      </c>
      <c r="Z92">
        <f t="shared" si="90"/>
        <v>0</v>
      </c>
      <c r="AA92">
        <f t="shared" si="91"/>
        <v>4.7184988712950942</v>
      </c>
      <c r="AB92">
        <f t="shared" si="92"/>
        <v>16.49826698225435</v>
      </c>
      <c r="AC92" s="3">
        <f t="shared" si="93"/>
        <v>-29.798999999999999</v>
      </c>
      <c r="AD92">
        <f t="shared" si="94"/>
        <v>4.8840000000000003</v>
      </c>
      <c r="AE92">
        <f t="shared" si="95"/>
        <v>13.54</v>
      </c>
      <c r="AF92">
        <f t="shared" si="96"/>
        <v>-3.1139999999999999</v>
      </c>
      <c r="AG92">
        <f t="shared" si="97"/>
        <v>-13.577999999999999</v>
      </c>
      <c r="AH92">
        <f t="shared" si="98"/>
        <v>3.149</v>
      </c>
      <c r="AI92">
        <f t="shared" si="99"/>
        <v>2.0190000000000001</v>
      </c>
      <c r="AJ92">
        <f t="shared" si="100"/>
        <v>0</v>
      </c>
      <c r="AK92">
        <f t="shared" si="101"/>
        <v>1.9570000000000001</v>
      </c>
      <c r="AL92">
        <f t="shared" si="102"/>
        <v>0</v>
      </c>
      <c r="AM92">
        <f t="shared" si="103"/>
        <v>7.5739999999999998</v>
      </c>
      <c r="AN92">
        <f t="shared" si="104"/>
        <v>-1.665</v>
      </c>
      <c r="AO92">
        <f t="shared" si="105"/>
        <v>0.66100000000000003</v>
      </c>
      <c r="AP92">
        <f t="shared" si="106"/>
        <v>-104.19242882413964</v>
      </c>
      <c r="AQ92">
        <f t="shared" si="107"/>
        <v>59.709660082183859</v>
      </c>
      <c r="AR92">
        <f t="shared" si="108"/>
        <v>69.697054445678219</v>
      </c>
      <c r="AS92">
        <f t="shared" si="109"/>
        <v>-56.046544263089196</v>
      </c>
      <c r="AT92">
        <f t="shared" si="110"/>
        <v>-55.132674368531298</v>
      </c>
      <c r="AU92">
        <f t="shared" si="111"/>
        <v>44.707500261416932</v>
      </c>
      <c r="AV92">
        <f t="shared" si="112"/>
        <v>0</v>
      </c>
      <c r="AW92">
        <f t="shared" si="113"/>
        <v>0</v>
      </c>
      <c r="AX92">
        <f t="shared" si="114"/>
        <v>9.2341022911244988</v>
      </c>
      <c r="AY92">
        <f t="shared" si="115"/>
        <v>0</v>
      </c>
      <c r="AZ92">
        <f t="shared" si="116"/>
        <v>7.5739999999999998</v>
      </c>
      <c r="BA92">
        <f t="shared" si="117"/>
        <v>-5.8216850898416901</v>
      </c>
      <c r="BB92">
        <f t="shared" si="118"/>
        <v>0</v>
      </c>
      <c r="BC92">
        <f t="shared" si="119"/>
        <v>-30.271015465198307</v>
      </c>
      <c r="BD92">
        <f t="shared" si="120"/>
        <v>-29.18</v>
      </c>
      <c r="BE92">
        <f t="shared" si="121"/>
        <v>0.96650000000000003</v>
      </c>
      <c r="BF92">
        <f t="shared" si="122"/>
        <v>1.1379366301531801E-2</v>
      </c>
      <c r="BG92">
        <f>'Data Input'!J92</f>
        <v>23.2</v>
      </c>
      <c r="BH92">
        <f t="shared" si="123"/>
        <v>1</v>
      </c>
      <c r="BI92">
        <f t="shared" si="124"/>
        <v>1</v>
      </c>
      <c r="BJ92">
        <f>'Data Input'!K92</f>
        <v>0.89726027397260277</v>
      </c>
      <c r="BK92">
        <f>'Data Input'!L92</f>
        <v>3</v>
      </c>
      <c r="BL92">
        <f>'Data Input'!M92</f>
        <v>76</v>
      </c>
      <c r="BM92">
        <f t="shared" si="125"/>
        <v>4</v>
      </c>
      <c r="BN92">
        <f t="shared" si="126"/>
        <v>1.46</v>
      </c>
      <c r="BO92">
        <f t="shared" si="127"/>
        <v>1.1379366301531801E-2</v>
      </c>
      <c r="BP92">
        <f t="shared" si="128"/>
        <v>1.661387480023643E-2</v>
      </c>
      <c r="BQ92">
        <f t="shared" si="129"/>
        <v>96.13557773547096</v>
      </c>
      <c r="BR92">
        <f t="shared" si="130"/>
        <v>140.35794349378762</v>
      </c>
      <c r="BS92">
        <f t="shared" si="131"/>
        <v>304330.02000000008</v>
      </c>
      <c r="BT92">
        <f t="shared" si="132"/>
        <v>275727.57000000007</v>
      </c>
      <c r="BU92">
        <f t="shared" si="133"/>
        <v>247125.12000000005</v>
      </c>
      <c r="BV92">
        <f t="shared" si="134"/>
        <v>216234.48000000004</v>
      </c>
      <c r="BW92">
        <f t="shared" si="135"/>
        <v>185343.84000000003</v>
      </c>
      <c r="BX92">
        <f t="shared" si="136"/>
        <v>154453.20000000001</v>
      </c>
      <c r="BY92">
        <f t="shared" si="137"/>
        <v>123562.56</v>
      </c>
      <c r="BZ92">
        <f t="shared" si="138"/>
        <v>92671.92</v>
      </c>
      <c r="CA92">
        <f t="shared" si="139"/>
        <v>61781.279999999999</v>
      </c>
      <c r="CB92">
        <f t="shared" si="140"/>
        <v>30890.639999999999</v>
      </c>
      <c r="CC92">
        <f t="shared" si="141"/>
        <v>192.55260475148762</v>
      </c>
      <c r="CD92">
        <f t="shared" si="142"/>
        <v>281.12680293717193</v>
      </c>
      <c r="CE92">
        <f t="shared" si="143"/>
        <v>288.68818248695857</v>
      </c>
      <c r="CF92">
        <f t="shared" si="144"/>
        <v>421.48474643095955</v>
      </c>
    </row>
    <row r="93" spans="1:84" x14ac:dyDescent="0.25">
      <c r="A93" t="str">
        <f>IF('Data Input'!A93=0,"F","M")</f>
        <v>M</v>
      </c>
      <c r="B93" t="str">
        <f>'Data Input'!B93</f>
        <v>W</v>
      </c>
      <c r="C93">
        <f>'Data Input'!C93</f>
        <v>68</v>
      </c>
      <c r="D93">
        <f t="shared" si="74"/>
        <v>69</v>
      </c>
      <c r="E93">
        <f t="shared" si="75"/>
        <v>70</v>
      </c>
      <c r="F93">
        <f t="shared" si="76"/>
        <v>71</v>
      </c>
      <c r="G93">
        <f t="shared" si="77"/>
        <v>72</v>
      </c>
      <c r="H93">
        <f t="shared" si="78"/>
        <v>73</v>
      </c>
      <c r="I93">
        <f t="shared" si="79"/>
        <v>74</v>
      </c>
      <c r="J93">
        <f t="shared" si="80"/>
        <v>75</v>
      </c>
      <c r="K93">
        <f t="shared" si="81"/>
        <v>76</v>
      </c>
      <c r="L93">
        <f t="shared" si="82"/>
        <v>77</v>
      </c>
      <c r="M93">
        <f>'Data Input'!D93</f>
        <v>102.99984199800001</v>
      </c>
      <c r="N93">
        <f>'Data Input'!E93</f>
        <v>46.999927902000003</v>
      </c>
      <c r="O93">
        <f>'Data Input'!F93</f>
        <v>112</v>
      </c>
      <c r="P93">
        <f>'Data Input'!G93</f>
        <v>0</v>
      </c>
      <c r="Q93">
        <f>'Data Input'!H93</f>
        <v>0</v>
      </c>
      <c r="R93">
        <f>IF('Data Input'!I93&gt;100,1,0)</f>
        <v>0</v>
      </c>
      <c r="S93">
        <f t="shared" si="83"/>
        <v>4.219507705176107</v>
      </c>
      <c r="T93">
        <f t="shared" si="84"/>
        <v>17.804245274040536</v>
      </c>
      <c r="U93">
        <f t="shared" si="85"/>
        <v>4.6347274542284591</v>
      </c>
      <c r="V93">
        <f t="shared" si="86"/>
        <v>19.556268204508225</v>
      </c>
      <c r="W93">
        <f t="shared" si="87"/>
        <v>3.8501460677088821</v>
      </c>
      <c r="X93">
        <f t="shared" si="88"/>
        <v>16.245720998751118</v>
      </c>
      <c r="Y93">
        <f t="shared" si="89"/>
        <v>0</v>
      </c>
      <c r="Z93">
        <f t="shared" si="90"/>
        <v>0</v>
      </c>
      <c r="AA93">
        <f t="shared" si="91"/>
        <v>4.7184988712950942</v>
      </c>
      <c r="AB93">
        <f t="shared" si="92"/>
        <v>19.909742344294415</v>
      </c>
      <c r="AC93" s="3">
        <f t="shared" si="93"/>
        <v>12.343999999999999</v>
      </c>
      <c r="AD93">
        <f t="shared" si="94"/>
        <v>0</v>
      </c>
      <c r="AE93">
        <f t="shared" si="95"/>
        <v>11.853</v>
      </c>
      <c r="AF93">
        <f t="shared" si="96"/>
        <v>-2.6640000000000001</v>
      </c>
      <c r="AG93">
        <f t="shared" si="97"/>
        <v>-7.99</v>
      </c>
      <c r="AH93">
        <f t="shared" si="98"/>
        <v>1.7689999999999999</v>
      </c>
      <c r="AI93">
        <f t="shared" si="99"/>
        <v>1.7689999999999999</v>
      </c>
      <c r="AJ93">
        <f t="shared" si="100"/>
        <v>0</v>
      </c>
      <c r="AK93">
        <f t="shared" si="101"/>
        <v>1.764</v>
      </c>
      <c r="AL93">
        <f t="shared" si="102"/>
        <v>0</v>
      </c>
      <c r="AM93">
        <f t="shared" si="103"/>
        <v>7.8369999999999997</v>
      </c>
      <c r="AN93">
        <f t="shared" si="104"/>
        <v>-1.7949999999999999</v>
      </c>
      <c r="AO93">
        <f t="shared" si="105"/>
        <v>0.65800000000000003</v>
      </c>
      <c r="AP93">
        <f t="shared" si="106"/>
        <v>52.08560311269386</v>
      </c>
      <c r="AQ93">
        <f t="shared" si="107"/>
        <v>0</v>
      </c>
      <c r="AR93">
        <f t="shared" si="108"/>
        <v>54.935424514969924</v>
      </c>
      <c r="AS93">
        <f t="shared" si="109"/>
        <v>-52.097898496809911</v>
      </c>
      <c r="AT93">
        <f t="shared" si="110"/>
        <v>-30.762667080993968</v>
      </c>
      <c r="AU93">
        <f t="shared" si="111"/>
        <v>28.738680446790728</v>
      </c>
      <c r="AV93">
        <f t="shared" si="112"/>
        <v>0</v>
      </c>
      <c r="AW93">
        <f t="shared" si="113"/>
        <v>0</v>
      </c>
      <c r="AX93">
        <f t="shared" si="114"/>
        <v>8.3234320089645468</v>
      </c>
      <c r="AY93">
        <f t="shared" si="115"/>
        <v>0</v>
      </c>
      <c r="AZ93">
        <f t="shared" si="116"/>
        <v>0</v>
      </c>
      <c r="BA93">
        <f t="shared" si="117"/>
        <v>0</v>
      </c>
      <c r="BB93">
        <f t="shared" si="118"/>
        <v>0</v>
      </c>
      <c r="BC93">
        <f t="shared" si="119"/>
        <v>61.222574505615178</v>
      </c>
      <c r="BD93">
        <f t="shared" si="120"/>
        <v>61.18</v>
      </c>
      <c r="BE93">
        <f t="shared" si="121"/>
        <v>0.91439999999999999</v>
      </c>
      <c r="BF93">
        <f t="shared" si="122"/>
        <v>8.9152052948893945E-2</v>
      </c>
      <c r="BG93">
        <f>'Data Input'!J93</f>
        <v>26.7</v>
      </c>
      <c r="BH93">
        <f t="shared" si="123"/>
        <v>3</v>
      </c>
      <c r="BI93">
        <f t="shared" si="124"/>
        <v>1.21</v>
      </c>
      <c r="BJ93">
        <f>'Data Input'!K93</f>
        <v>0.81707317073170738</v>
      </c>
      <c r="BK93">
        <f>'Data Input'!L93</f>
        <v>3</v>
      </c>
      <c r="BL93">
        <f>'Data Input'!M93</f>
        <v>88</v>
      </c>
      <c r="BM93">
        <f t="shared" si="125"/>
        <v>1</v>
      </c>
      <c r="BN93">
        <f t="shared" si="126"/>
        <v>1</v>
      </c>
      <c r="BO93">
        <f t="shared" si="127"/>
        <v>0.10787398406816168</v>
      </c>
      <c r="BP93">
        <f t="shared" si="128"/>
        <v>8.9152052948893945E-2</v>
      </c>
      <c r="BQ93">
        <f t="shared" si="129"/>
        <v>911.34492960506191</v>
      </c>
      <c r="BR93">
        <f t="shared" si="130"/>
        <v>753.17762777277846</v>
      </c>
      <c r="BS93">
        <f t="shared" si="131"/>
        <v>165894.19999999995</v>
      </c>
      <c r="BT93">
        <f t="shared" si="132"/>
        <v>149304.77999999997</v>
      </c>
      <c r="BU93">
        <f t="shared" si="133"/>
        <v>132715.35999999999</v>
      </c>
      <c r="BV93">
        <f t="shared" si="134"/>
        <v>116125.93999999999</v>
      </c>
      <c r="BW93">
        <f t="shared" si="135"/>
        <v>99536.51999999999</v>
      </c>
      <c r="BX93">
        <f t="shared" si="136"/>
        <v>82947.099999999991</v>
      </c>
      <c r="BY93">
        <f t="shared" si="137"/>
        <v>66357.679999999993</v>
      </c>
      <c r="BZ93">
        <f t="shared" si="138"/>
        <v>49768.259999999995</v>
      </c>
      <c r="CA93">
        <f t="shared" si="139"/>
        <v>33178.839999999997</v>
      </c>
      <c r="CB93">
        <f t="shared" si="140"/>
        <v>16589.419999999998</v>
      </c>
      <c r="CC93">
        <f t="shared" si="141"/>
        <v>984.26175582902329</v>
      </c>
      <c r="CD93">
        <f t="shared" si="142"/>
        <v>813.43946762729206</v>
      </c>
      <c r="CE93">
        <f t="shared" si="143"/>
        <v>1895.6066854340852</v>
      </c>
      <c r="CF93">
        <f t="shared" si="144"/>
        <v>1566.6170954000704</v>
      </c>
    </row>
    <row r="94" spans="1:84" x14ac:dyDescent="0.25">
      <c r="A94" t="str">
        <f>IF('Data Input'!A94=0,"F","M")</f>
        <v>M</v>
      </c>
      <c r="B94" t="str">
        <f>'Data Input'!B94</f>
        <v>W</v>
      </c>
      <c r="C94">
        <f>'Data Input'!C94</f>
        <v>35</v>
      </c>
      <c r="D94">
        <f t="shared" si="74"/>
        <v>36</v>
      </c>
      <c r="E94">
        <f t="shared" si="75"/>
        <v>37</v>
      </c>
      <c r="F94">
        <f t="shared" si="76"/>
        <v>38</v>
      </c>
      <c r="G94">
        <f t="shared" si="77"/>
        <v>39</v>
      </c>
      <c r="H94">
        <f t="shared" si="78"/>
        <v>40</v>
      </c>
      <c r="I94">
        <f t="shared" si="79"/>
        <v>41</v>
      </c>
      <c r="J94">
        <f t="shared" si="80"/>
        <v>42</v>
      </c>
      <c r="K94">
        <f t="shared" si="81"/>
        <v>43</v>
      </c>
      <c r="L94">
        <f t="shared" si="82"/>
        <v>44</v>
      </c>
      <c r="M94">
        <f>'Data Input'!D94</f>
        <v>147.999772968</v>
      </c>
      <c r="N94">
        <f>'Data Input'!E94</f>
        <v>58.999909494000008</v>
      </c>
      <c r="O94">
        <f>'Data Input'!F94</f>
        <v>120</v>
      </c>
      <c r="P94">
        <f>'Data Input'!G94</f>
        <v>0</v>
      </c>
      <c r="Q94">
        <f>'Data Input'!H94</f>
        <v>0</v>
      </c>
      <c r="R94">
        <f>IF('Data Input'!I94&gt;100,1,0)</f>
        <v>0</v>
      </c>
      <c r="S94">
        <f t="shared" si="83"/>
        <v>3.5553480614894135</v>
      </c>
      <c r="T94">
        <f t="shared" si="84"/>
        <v>12.640499838336531</v>
      </c>
      <c r="U94">
        <f t="shared" si="85"/>
        <v>4.9972107397629388</v>
      </c>
      <c r="V94">
        <f t="shared" si="86"/>
        <v>17.766823516470243</v>
      </c>
      <c r="W94">
        <f t="shared" si="87"/>
        <v>4.077535909904543</v>
      </c>
      <c r="X94">
        <f t="shared" si="88"/>
        <v>14.497059392932588</v>
      </c>
      <c r="Y94">
        <f t="shared" si="89"/>
        <v>0</v>
      </c>
      <c r="Z94">
        <f t="shared" si="90"/>
        <v>0</v>
      </c>
      <c r="AA94">
        <f t="shared" si="91"/>
        <v>4.7874917427820458</v>
      </c>
      <c r="AB94">
        <f t="shared" si="92"/>
        <v>17.02119948709672</v>
      </c>
      <c r="AC94" s="3">
        <f t="shared" si="93"/>
        <v>12.343999999999999</v>
      </c>
      <c r="AD94">
        <f t="shared" si="94"/>
        <v>0</v>
      </c>
      <c r="AE94">
        <f t="shared" si="95"/>
        <v>11.853</v>
      </c>
      <c r="AF94">
        <f t="shared" si="96"/>
        <v>-2.6640000000000001</v>
      </c>
      <c r="AG94">
        <f t="shared" si="97"/>
        <v>-7.99</v>
      </c>
      <c r="AH94">
        <f t="shared" si="98"/>
        <v>1.7689999999999999</v>
      </c>
      <c r="AI94">
        <f t="shared" si="99"/>
        <v>1.7689999999999999</v>
      </c>
      <c r="AJ94">
        <f t="shared" si="100"/>
        <v>0</v>
      </c>
      <c r="AK94">
        <f t="shared" si="101"/>
        <v>1.764</v>
      </c>
      <c r="AL94">
        <f t="shared" si="102"/>
        <v>0</v>
      </c>
      <c r="AM94">
        <f t="shared" si="103"/>
        <v>7.8369999999999997</v>
      </c>
      <c r="AN94">
        <f t="shared" si="104"/>
        <v>-1.7949999999999999</v>
      </c>
      <c r="AO94">
        <f t="shared" si="105"/>
        <v>0.65800000000000003</v>
      </c>
      <c r="AP94">
        <f t="shared" si="106"/>
        <v>43.887216471025319</v>
      </c>
      <c r="AQ94">
        <f t="shared" si="107"/>
        <v>0</v>
      </c>
      <c r="AR94">
        <f t="shared" si="108"/>
        <v>59.231938898410114</v>
      </c>
      <c r="AS94">
        <f t="shared" si="109"/>
        <v>-47.33081784787673</v>
      </c>
      <c r="AT94">
        <f t="shared" si="110"/>
        <v>-32.5795119201373</v>
      </c>
      <c r="AU94">
        <f t="shared" si="111"/>
        <v>25.645298066097748</v>
      </c>
      <c r="AV94">
        <f t="shared" si="112"/>
        <v>0</v>
      </c>
      <c r="AW94">
        <f t="shared" si="113"/>
        <v>0</v>
      </c>
      <c r="AX94">
        <f t="shared" si="114"/>
        <v>8.4451354342675291</v>
      </c>
      <c r="AY94">
        <f t="shared" si="115"/>
        <v>0</v>
      </c>
      <c r="AZ94">
        <f t="shared" si="116"/>
        <v>0</v>
      </c>
      <c r="BA94">
        <f t="shared" si="117"/>
        <v>0</v>
      </c>
      <c r="BB94">
        <f t="shared" si="118"/>
        <v>0</v>
      </c>
      <c r="BC94">
        <f t="shared" si="119"/>
        <v>57.299259101786674</v>
      </c>
      <c r="BD94">
        <f t="shared" si="120"/>
        <v>61.18</v>
      </c>
      <c r="BE94">
        <f t="shared" si="121"/>
        <v>0.91439999999999999</v>
      </c>
      <c r="BF94">
        <f t="shared" si="122"/>
        <v>1.8449112258035472E-3</v>
      </c>
      <c r="BG94">
        <f>'Data Input'!J94</f>
        <v>23.4</v>
      </c>
      <c r="BH94">
        <f t="shared" si="123"/>
        <v>1</v>
      </c>
      <c r="BI94">
        <f t="shared" si="124"/>
        <v>1</v>
      </c>
      <c r="BJ94">
        <f>'Data Input'!K94</f>
        <v>0.84662576687116564</v>
      </c>
      <c r="BK94">
        <f>'Data Input'!L94</f>
        <v>3</v>
      </c>
      <c r="BL94">
        <f>'Data Input'!M94</f>
        <v>92</v>
      </c>
      <c r="BM94">
        <f t="shared" si="125"/>
        <v>1</v>
      </c>
      <c r="BN94">
        <f t="shared" si="126"/>
        <v>1</v>
      </c>
      <c r="BO94">
        <f t="shared" si="127"/>
        <v>1.8449112258035472E-3</v>
      </c>
      <c r="BP94">
        <f t="shared" si="128"/>
        <v>1.8449112258035472E-3</v>
      </c>
      <c r="BQ94">
        <f t="shared" si="129"/>
        <v>15.58624635709327</v>
      </c>
      <c r="BR94">
        <f t="shared" si="130"/>
        <v>15.58624635709327</v>
      </c>
      <c r="BS94">
        <f t="shared" si="131"/>
        <v>308906.40000000008</v>
      </c>
      <c r="BT94">
        <f t="shared" si="132"/>
        <v>278015.76000000007</v>
      </c>
      <c r="BU94">
        <f t="shared" si="133"/>
        <v>247125.12000000005</v>
      </c>
      <c r="BV94">
        <f t="shared" si="134"/>
        <v>216234.48000000004</v>
      </c>
      <c r="BW94">
        <f t="shared" si="135"/>
        <v>185343.84000000003</v>
      </c>
      <c r="BX94">
        <f t="shared" si="136"/>
        <v>154453.20000000001</v>
      </c>
      <c r="BY94">
        <f t="shared" si="137"/>
        <v>123562.56</v>
      </c>
      <c r="BZ94">
        <f t="shared" si="138"/>
        <v>92671.92</v>
      </c>
      <c r="CA94">
        <f t="shared" si="139"/>
        <v>61781.279999999999</v>
      </c>
      <c r="CB94">
        <f t="shared" si="140"/>
        <v>30890.639999999999</v>
      </c>
      <c r="CC94">
        <f t="shared" si="141"/>
        <v>31.344768679540852</v>
      </c>
      <c r="CD94">
        <f t="shared" si="142"/>
        <v>31.344768679540852</v>
      </c>
      <c r="CE94">
        <f t="shared" si="143"/>
        <v>46.931015036634122</v>
      </c>
      <c r="CF94">
        <f t="shared" si="144"/>
        <v>46.931015036634122</v>
      </c>
    </row>
    <row r="95" spans="1:84" x14ac:dyDescent="0.25">
      <c r="A95" t="str">
        <f>IF('Data Input'!A95=0,"F","M")</f>
        <v>M</v>
      </c>
      <c r="B95" t="str">
        <f>'Data Input'!B95</f>
        <v>W</v>
      </c>
      <c r="C95">
        <f>'Data Input'!C95</f>
        <v>49</v>
      </c>
      <c r="D95">
        <f t="shared" si="74"/>
        <v>50</v>
      </c>
      <c r="E95">
        <f t="shared" si="75"/>
        <v>51</v>
      </c>
      <c r="F95">
        <f t="shared" si="76"/>
        <v>52</v>
      </c>
      <c r="G95">
        <f t="shared" si="77"/>
        <v>53</v>
      </c>
      <c r="H95">
        <f t="shared" si="78"/>
        <v>54</v>
      </c>
      <c r="I95">
        <f t="shared" si="79"/>
        <v>55</v>
      </c>
      <c r="J95">
        <f t="shared" si="80"/>
        <v>56</v>
      </c>
      <c r="K95">
        <f t="shared" si="81"/>
        <v>57</v>
      </c>
      <c r="L95">
        <f t="shared" si="82"/>
        <v>58</v>
      </c>
      <c r="M95">
        <f>'Data Input'!D95</f>
        <v>165.99974535600001</v>
      </c>
      <c r="N95">
        <f>'Data Input'!E95</f>
        <v>67.999895688000009</v>
      </c>
      <c r="O95">
        <f>'Data Input'!F95</f>
        <v>116</v>
      </c>
      <c r="P95">
        <f>'Data Input'!G95</f>
        <v>0</v>
      </c>
      <c r="Q95">
        <f>'Data Input'!H95</f>
        <v>0</v>
      </c>
      <c r="R95">
        <f>IF('Data Input'!I95&gt;100,1,0)</f>
        <v>0</v>
      </c>
      <c r="S95">
        <f t="shared" si="83"/>
        <v>3.8918202981106265</v>
      </c>
      <c r="T95">
        <f t="shared" si="84"/>
        <v>15.146265232785886</v>
      </c>
      <c r="U95">
        <f t="shared" si="85"/>
        <v>5.1119862543553669</v>
      </c>
      <c r="V95">
        <f t="shared" si="86"/>
        <v>19.894931868362729</v>
      </c>
      <c r="W95">
        <f t="shared" si="87"/>
        <v>4.2195061711749302</v>
      </c>
      <c r="X95">
        <f t="shared" si="88"/>
        <v>16.421559764981644</v>
      </c>
      <c r="Y95">
        <f t="shared" si="89"/>
        <v>0</v>
      </c>
      <c r="Z95">
        <f t="shared" si="90"/>
        <v>0</v>
      </c>
      <c r="AA95">
        <f t="shared" si="91"/>
        <v>4.7535901911063645</v>
      </c>
      <c r="AB95">
        <f t="shared" si="92"/>
        <v>18.500118794647321</v>
      </c>
      <c r="AC95" s="3">
        <f t="shared" si="93"/>
        <v>12.343999999999999</v>
      </c>
      <c r="AD95">
        <f t="shared" si="94"/>
        <v>0</v>
      </c>
      <c r="AE95">
        <f t="shared" si="95"/>
        <v>11.853</v>
      </c>
      <c r="AF95">
        <f t="shared" si="96"/>
        <v>-2.6640000000000001</v>
      </c>
      <c r="AG95">
        <f t="shared" si="97"/>
        <v>-7.99</v>
      </c>
      <c r="AH95">
        <f t="shared" si="98"/>
        <v>1.7689999999999999</v>
      </c>
      <c r="AI95">
        <f t="shared" si="99"/>
        <v>1.7689999999999999</v>
      </c>
      <c r="AJ95">
        <f t="shared" si="100"/>
        <v>0</v>
      </c>
      <c r="AK95">
        <f t="shared" si="101"/>
        <v>1.764</v>
      </c>
      <c r="AL95">
        <f t="shared" si="102"/>
        <v>0</v>
      </c>
      <c r="AM95">
        <f t="shared" si="103"/>
        <v>7.8369999999999997</v>
      </c>
      <c r="AN95">
        <f t="shared" si="104"/>
        <v>-1.7949999999999999</v>
      </c>
      <c r="AO95">
        <f t="shared" si="105"/>
        <v>0.65800000000000003</v>
      </c>
      <c r="AP95">
        <f t="shared" si="106"/>
        <v>48.040629759877568</v>
      </c>
      <c r="AQ95">
        <f t="shared" si="107"/>
        <v>0</v>
      </c>
      <c r="AR95">
        <f t="shared" si="108"/>
        <v>60.59237307287416</v>
      </c>
      <c r="AS95">
        <f t="shared" si="109"/>
        <v>-53.000098497318312</v>
      </c>
      <c r="AT95">
        <f t="shared" si="110"/>
        <v>-33.71385430768769</v>
      </c>
      <c r="AU95">
        <f t="shared" si="111"/>
        <v>29.049739224252527</v>
      </c>
      <c r="AV95">
        <f t="shared" si="112"/>
        <v>0</v>
      </c>
      <c r="AW95">
        <f t="shared" si="113"/>
        <v>0</v>
      </c>
      <c r="AX95">
        <f t="shared" si="114"/>
        <v>8.3853330971116264</v>
      </c>
      <c r="AY95">
        <f t="shared" si="115"/>
        <v>0</v>
      </c>
      <c r="AZ95">
        <f t="shared" si="116"/>
        <v>0</v>
      </c>
      <c r="BA95">
        <f t="shared" si="117"/>
        <v>0</v>
      </c>
      <c r="BB95">
        <f t="shared" si="118"/>
        <v>0</v>
      </c>
      <c r="BC95">
        <f t="shared" si="119"/>
        <v>59.354122349109879</v>
      </c>
      <c r="BD95">
        <f t="shared" si="120"/>
        <v>61.18</v>
      </c>
      <c r="BE95">
        <f t="shared" si="121"/>
        <v>0.91439999999999999</v>
      </c>
      <c r="BF95">
        <f t="shared" si="122"/>
        <v>1.4310865919018534E-2</v>
      </c>
      <c r="BG95">
        <f>'Data Input'!J95</f>
        <v>26</v>
      </c>
      <c r="BH95">
        <f t="shared" si="123"/>
        <v>2</v>
      </c>
      <c r="BI95">
        <f t="shared" si="124"/>
        <v>1.02</v>
      </c>
      <c r="BJ95">
        <f>'Data Input'!K95</f>
        <v>0.86842105263157887</v>
      </c>
      <c r="BK95">
        <f>'Data Input'!L95</f>
        <v>3</v>
      </c>
      <c r="BL95">
        <f>'Data Input'!M95</f>
        <v>92</v>
      </c>
      <c r="BM95">
        <f t="shared" si="125"/>
        <v>1</v>
      </c>
      <c r="BN95">
        <f t="shared" si="126"/>
        <v>1</v>
      </c>
      <c r="BO95">
        <f t="shared" si="127"/>
        <v>1.4597083237398905E-2</v>
      </c>
      <c r="BP95">
        <f t="shared" si="128"/>
        <v>1.4310865919018534E-2</v>
      </c>
      <c r="BQ95">
        <f t="shared" si="129"/>
        <v>123.3196113997316</v>
      </c>
      <c r="BR95">
        <f t="shared" si="130"/>
        <v>120.90157980365841</v>
      </c>
      <c r="BS95">
        <f t="shared" si="131"/>
        <v>222527.04000000004</v>
      </c>
      <c r="BT95">
        <f t="shared" si="132"/>
        <v>198214.96000000002</v>
      </c>
      <c r="BU95">
        <f t="shared" si="133"/>
        <v>173902.88</v>
      </c>
      <c r="BV95">
        <f t="shared" si="134"/>
        <v>149590.79999999999</v>
      </c>
      <c r="BW95">
        <f t="shared" si="135"/>
        <v>125278.72</v>
      </c>
      <c r="BX95">
        <f t="shared" si="136"/>
        <v>100966.64</v>
      </c>
      <c r="BY95">
        <f t="shared" si="137"/>
        <v>76654.559999999998</v>
      </c>
      <c r="BZ95">
        <f t="shared" si="138"/>
        <v>57490.92</v>
      </c>
      <c r="CA95">
        <f t="shared" si="139"/>
        <v>38327.279999999999</v>
      </c>
      <c r="CB95">
        <f t="shared" si="140"/>
        <v>19163.64</v>
      </c>
      <c r="CC95">
        <f t="shared" si="141"/>
        <v>169.63525003312927</v>
      </c>
      <c r="CD95">
        <f t="shared" si="142"/>
        <v>166.30906865993063</v>
      </c>
      <c r="CE95">
        <f t="shared" si="143"/>
        <v>292.95486143286087</v>
      </c>
      <c r="CF95">
        <f t="shared" si="144"/>
        <v>287.21064846358905</v>
      </c>
    </row>
    <row r="96" spans="1:84" x14ac:dyDescent="0.25">
      <c r="A96" t="str">
        <f>IF('Data Input'!A96=0,"F","M")</f>
        <v>F</v>
      </c>
      <c r="B96" t="str">
        <f>'Data Input'!B96</f>
        <v>W</v>
      </c>
      <c r="C96">
        <f>'Data Input'!C96</f>
        <v>51</v>
      </c>
      <c r="D96">
        <f t="shared" si="74"/>
        <v>52</v>
      </c>
      <c r="E96">
        <f t="shared" si="75"/>
        <v>53</v>
      </c>
      <c r="F96">
        <f t="shared" si="76"/>
        <v>54</v>
      </c>
      <c r="G96">
        <f t="shared" si="77"/>
        <v>55</v>
      </c>
      <c r="H96">
        <f t="shared" si="78"/>
        <v>56</v>
      </c>
      <c r="I96">
        <f t="shared" si="79"/>
        <v>57</v>
      </c>
      <c r="J96">
        <f t="shared" si="80"/>
        <v>58</v>
      </c>
      <c r="K96">
        <f t="shared" si="81"/>
        <v>59</v>
      </c>
      <c r="L96">
        <f t="shared" si="82"/>
        <v>60</v>
      </c>
      <c r="M96">
        <f>'Data Input'!D96</f>
        <v>249.9996165</v>
      </c>
      <c r="N96">
        <f>'Data Input'!E96</f>
        <v>85.999868076000013</v>
      </c>
      <c r="O96">
        <f>'Data Input'!F96</f>
        <v>106</v>
      </c>
      <c r="P96">
        <f>'Data Input'!G96</f>
        <v>0</v>
      </c>
      <c r="Q96">
        <f>'Data Input'!H96</f>
        <v>0</v>
      </c>
      <c r="R96">
        <f>IF('Data Input'!I96&gt;100,1,0)</f>
        <v>0</v>
      </c>
      <c r="S96">
        <f t="shared" si="83"/>
        <v>3.9318256327243257</v>
      </c>
      <c r="T96">
        <f t="shared" si="84"/>
        <v>15.459252806148044</v>
      </c>
      <c r="U96">
        <f t="shared" si="85"/>
        <v>5.5214593838610702</v>
      </c>
      <c r="V96">
        <f t="shared" si="86"/>
        <v>21.709415535511219</v>
      </c>
      <c r="W96">
        <f t="shared" si="87"/>
        <v>4.4543457622523315</v>
      </c>
      <c r="X96">
        <f t="shared" si="88"/>
        <v>17.513710845040691</v>
      </c>
      <c r="Y96">
        <f t="shared" si="89"/>
        <v>0</v>
      </c>
      <c r="Z96">
        <f t="shared" si="90"/>
        <v>0</v>
      </c>
      <c r="AA96">
        <f t="shared" si="91"/>
        <v>4.6634390941120669</v>
      </c>
      <c r="AB96">
        <f t="shared" si="92"/>
        <v>18.335829366878535</v>
      </c>
      <c r="AC96" s="3">
        <f t="shared" si="93"/>
        <v>-29.798999999999999</v>
      </c>
      <c r="AD96">
        <f t="shared" si="94"/>
        <v>4.8840000000000003</v>
      </c>
      <c r="AE96">
        <f t="shared" si="95"/>
        <v>13.54</v>
      </c>
      <c r="AF96">
        <f t="shared" si="96"/>
        <v>-3.1139999999999999</v>
      </c>
      <c r="AG96">
        <f t="shared" si="97"/>
        <v>-13.577999999999999</v>
      </c>
      <c r="AH96">
        <f t="shared" si="98"/>
        <v>3.149</v>
      </c>
      <c r="AI96">
        <f t="shared" si="99"/>
        <v>2.0190000000000001</v>
      </c>
      <c r="AJ96">
        <f t="shared" si="100"/>
        <v>0</v>
      </c>
      <c r="AK96">
        <f t="shared" si="101"/>
        <v>1.9570000000000001</v>
      </c>
      <c r="AL96">
        <f t="shared" si="102"/>
        <v>0</v>
      </c>
      <c r="AM96">
        <f t="shared" si="103"/>
        <v>7.5739999999999998</v>
      </c>
      <c r="AN96">
        <f t="shared" si="104"/>
        <v>-1.665</v>
      </c>
      <c r="AO96">
        <f t="shared" si="105"/>
        <v>0.66100000000000003</v>
      </c>
      <c r="AP96">
        <f t="shared" si="106"/>
        <v>-117.16447202955219</v>
      </c>
      <c r="AQ96">
        <f t="shared" si="107"/>
        <v>75.502990705227049</v>
      </c>
      <c r="AR96">
        <f t="shared" si="108"/>
        <v>74.760560057478884</v>
      </c>
      <c r="AS96">
        <f t="shared" si="109"/>
        <v>-67.60311997758194</v>
      </c>
      <c r="AT96">
        <f t="shared" si="110"/>
        <v>-60.481106759862151</v>
      </c>
      <c r="AU96">
        <f t="shared" si="111"/>
        <v>55.150675451033138</v>
      </c>
      <c r="AV96">
        <f t="shared" si="112"/>
        <v>0</v>
      </c>
      <c r="AW96">
        <f t="shared" si="113"/>
        <v>0</v>
      </c>
      <c r="AX96">
        <f t="shared" si="114"/>
        <v>9.1263503071773151</v>
      </c>
      <c r="AY96">
        <f t="shared" si="115"/>
        <v>0</v>
      </c>
      <c r="AZ96">
        <f t="shared" si="116"/>
        <v>0</v>
      </c>
      <c r="BA96">
        <f t="shared" si="117"/>
        <v>0</v>
      </c>
      <c r="BB96">
        <f t="shared" si="118"/>
        <v>0</v>
      </c>
      <c r="BC96">
        <f t="shared" si="119"/>
        <v>-30.708122246079899</v>
      </c>
      <c r="BD96">
        <f t="shared" si="120"/>
        <v>-29.18</v>
      </c>
      <c r="BE96">
        <f t="shared" si="121"/>
        <v>0.96650000000000003</v>
      </c>
      <c r="BF96">
        <f t="shared" si="122"/>
        <v>7.3648452185453017E-3</v>
      </c>
      <c r="BG96">
        <f>'Data Input'!J96</f>
        <v>24.4</v>
      </c>
      <c r="BH96">
        <f t="shared" si="123"/>
        <v>2</v>
      </c>
      <c r="BI96">
        <f t="shared" si="124"/>
        <v>0.96</v>
      </c>
      <c r="BJ96">
        <f>'Data Input'!K96</f>
        <v>0.91603053435114501</v>
      </c>
      <c r="BK96">
        <f>'Data Input'!L96</f>
        <v>3</v>
      </c>
      <c r="BL96">
        <f>'Data Input'!M96</f>
        <v>82</v>
      </c>
      <c r="BM96">
        <f t="shared" si="125"/>
        <v>4</v>
      </c>
      <c r="BN96">
        <f t="shared" si="126"/>
        <v>1.46</v>
      </c>
      <c r="BO96">
        <f t="shared" si="127"/>
        <v>7.0702514098034894E-3</v>
      </c>
      <c r="BP96">
        <f t="shared" si="128"/>
        <v>1.075267401907614E-2</v>
      </c>
      <c r="BQ96">
        <f t="shared" si="129"/>
        <v>59.731156024478295</v>
      </c>
      <c r="BR96">
        <f t="shared" si="130"/>
        <v>90.841133120560741</v>
      </c>
      <c r="BS96">
        <f t="shared" si="131"/>
        <v>212230.16000000003</v>
      </c>
      <c r="BT96">
        <f t="shared" si="132"/>
        <v>187918.08000000002</v>
      </c>
      <c r="BU96">
        <f t="shared" si="133"/>
        <v>163606</v>
      </c>
      <c r="BV96">
        <f t="shared" si="134"/>
        <v>139293.91999999998</v>
      </c>
      <c r="BW96">
        <f t="shared" si="135"/>
        <v>114981.84</v>
      </c>
      <c r="BX96">
        <f t="shared" si="136"/>
        <v>95818.2</v>
      </c>
      <c r="BY96">
        <f t="shared" si="137"/>
        <v>76654.559999999998</v>
      </c>
      <c r="BZ96">
        <f t="shared" si="138"/>
        <v>57490.92</v>
      </c>
      <c r="CA96">
        <f t="shared" si="139"/>
        <v>38327.279999999999</v>
      </c>
      <c r="CB96">
        <f t="shared" si="140"/>
        <v>19163.64</v>
      </c>
      <c r="CC96">
        <f t="shared" si="141"/>
        <v>78.160540516660447</v>
      </c>
      <c r="CD96">
        <f t="shared" si="142"/>
        <v>118.86915536908775</v>
      </c>
      <c r="CE96">
        <f t="shared" si="143"/>
        <v>137.89169654113874</v>
      </c>
      <c r="CF96">
        <f t="shared" si="144"/>
        <v>209.71028848964849</v>
      </c>
    </row>
    <row r="97" spans="1:84" x14ac:dyDescent="0.25">
      <c r="A97" t="str">
        <f>IF('Data Input'!A97=0,"F","M")</f>
        <v>F</v>
      </c>
      <c r="B97" t="str">
        <f>'Data Input'!B97</f>
        <v>W</v>
      </c>
      <c r="C97">
        <f>'Data Input'!C97</f>
        <v>52</v>
      </c>
      <c r="D97">
        <f t="shared" si="74"/>
        <v>53</v>
      </c>
      <c r="E97">
        <f t="shared" si="75"/>
        <v>54</v>
      </c>
      <c r="F97">
        <f t="shared" si="76"/>
        <v>55</v>
      </c>
      <c r="G97">
        <f t="shared" si="77"/>
        <v>56</v>
      </c>
      <c r="H97">
        <f t="shared" si="78"/>
        <v>57</v>
      </c>
      <c r="I97">
        <f t="shared" si="79"/>
        <v>58</v>
      </c>
      <c r="J97">
        <f t="shared" si="80"/>
        <v>59</v>
      </c>
      <c r="K97">
        <f t="shared" si="81"/>
        <v>60</v>
      </c>
      <c r="L97">
        <f t="shared" si="82"/>
        <v>61</v>
      </c>
      <c r="M97">
        <f>'Data Input'!D97</f>
        <v>222.999657918</v>
      </c>
      <c r="N97">
        <f>'Data Input'!E97</f>
        <v>95.999852736000008</v>
      </c>
      <c r="O97">
        <f>'Data Input'!F97</f>
        <v>124</v>
      </c>
      <c r="P97">
        <f>'Data Input'!G97</f>
        <v>0</v>
      </c>
      <c r="Q97">
        <f>'Data Input'!H97</f>
        <v>0</v>
      </c>
      <c r="R97">
        <f>IF('Data Input'!I97&gt;100,1,0)</f>
        <v>0</v>
      </c>
      <c r="S97">
        <f t="shared" si="83"/>
        <v>3.9512437185814275</v>
      </c>
      <c r="T97">
        <f t="shared" si="84"/>
        <v>15.612326923629187</v>
      </c>
      <c r="U97">
        <f t="shared" si="85"/>
        <v>5.4071702374589421</v>
      </c>
      <c r="V97">
        <f t="shared" si="86"/>
        <v>21.365047436060092</v>
      </c>
      <c r="W97">
        <f t="shared" si="87"/>
        <v>4.5643466574666594</v>
      </c>
      <c r="X97">
        <f t="shared" si="88"/>
        <v>18.034846059743273</v>
      </c>
      <c r="Y97">
        <f t="shared" si="89"/>
        <v>0</v>
      </c>
      <c r="Z97">
        <f t="shared" si="90"/>
        <v>0</v>
      </c>
      <c r="AA97">
        <f t="shared" si="91"/>
        <v>4.8202815656050371</v>
      </c>
      <c r="AB97">
        <f t="shared" si="92"/>
        <v>19.046107257890753</v>
      </c>
      <c r="AC97" s="3">
        <f t="shared" si="93"/>
        <v>-29.798999999999999</v>
      </c>
      <c r="AD97">
        <f t="shared" si="94"/>
        <v>4.8840000000000003</v>
      </c>
      <c r="AE97">
        <f t="shared" si="95"/>
        <v>13.54</v>
      </c>
      <c r="AF97">
        <f t="shared" si="96"/>
        <v>-3.1139999999999999</v>
      </c>
      <c r="AG97">
        <f t="shared" si="97"/>
        <v>-13.577999999999999</v>
      </c>
      <c r="AH97">
        <f t="shared" si="98"/>
        <v>3.149</v>
      </c>
      <c r="AI97">
        <f t="shared" si="99"/>
        <v>2.0190000000000001</v>
      </c>
      <c r="AJ97">
        <f t="shared" si="100"/>
        <v>0</v>
      </c>
      <c r="AK97">
        <f t="shared" si="101"/>
        <v>1.9570000000000001</v>
      </c>
      <c r="AL97">
        <f t="shared" si="102"/>
        <v>0</v>
      </c>
      <c r="AM97">
        <f t="shared" si="103"/>
        <v>7.5739999999999998</v>
      </c>
      <c r="AN97">
        <f t="shared" si="104"/>
        <v>-1.665</v>
      </c>
      <c r="AO97">
        <f t="shared" si="105"/>
        <v>0.66100000000000003</v>
      </c>
      <c r="AP97">
        <f t="shared" si="106"/>
        <v>-117.74311157000795</v>
      </c>
      <c r="AQ97">
        <f t="shared" si="107"/>
        <v>76.250604695004952</v>
      </c>
      <c r="AR97">
        <f t="shared" si="108"/>
        <v>73.213085015194068</v>
      </c>
      <c r="AS97">
        <f t="shared" si="109"/>
        <v>-66.530757715891127</v>
      </c>
      <c r="AT97">
        <f t="shared" si="110"/>
        <v>-61.9746989150823</v>
      </c>
      <c r="AU97">
        <f t="shared" si="111"/>
        <v>56.791730242131571</v>
      </c>
      <c r="AV97">
        <f t="shared" si="112"/>
        <v>0</v>
      </c>
      <c r="AW97">
        <f t="shared" si="113"/>
        <v>0</v>
      </c>
      <c r="AX97">
        <f t="shared" si="114"/>
        <v>9.4332910238890584</v>
      </c>
      <c r="AY97">
        <f t="shared" si="115"/>
        <v>0</v>
      </c>
      <c r="AZ97">
        <f t="shared" si="116"/>
        <v>0</v>
      </c>
      <c r="BA97">
        <f t="shared" si="117"/>
        <v>0</v>
      </c>
      <c r="BB97">
        <f t="shared" si="118"/>
        <v>0</v>
      </c>
      <c r="BC97">
        <f t="shared" si="119"/>
        <v>-30.559857224761732</v>
      </c>
      <c r="BD97">
        <f t="shared" si="120"/>
        <v>-29.18</v>
      </c>
      <c r="BE97">
        <f t="shared" si="121"/>
        <v>0.96650000000000003</v>
      </c>
      <c r="BF97">
        <f t="shared" si="122"/>
        <v>8.5368589660348437E-3</v>
      </c>
      <c r="BG97">
        <f>'Data Input'!J97</f>
        <v>24.5</v>
      </c>
      <c r="BH97">
        <f t="shared" si="123"/>
        <v>2</v>
      </c>
      <c r="BI97">
        <f t="shared" si="124"/>
        <v>0.96</v>
      </c>
      <c r="BJ97">
        <f>'Data Input'!K97</f>
        <v>0.70238095238095244</v>
      </c>
      <c r="BK97">
        <f>'Data Input'!L97</f>
        <v>3</v>
      </c>
      <c r="BL97">
        <f>'Data Input'!M97</f>
        <v>85</v>
      </c>
      <c r="BM97">
        <f t="shared" si="125"/>
        <v>1</v>
      </c>
      <c r="BN97">
        <f t="shared" si="126"/>
        <v>1</v>
      </c>
      <c r="BO97">
        <f t="shared" si="127"/>
        <v>8.1953846073934498E-3</v>
      </c>
      <c r="BP97">
        <f t="shared" si="128"/>
        <v>8.5368589660348437E-3</v>
      </c>
      <c r="BQ97">
        <f t="shared" si="129"/>
        <v>69.236547371719524</v>
      </c>
      <c r="BR97">
        <f t="shared" si="130"/>
        <v>72.12140351220782</v>
      </c>
      <c r="BS97">
        <f t="shared" si="131"/>
        <v>207081.72000000003</v>
      </c>
      <c r="BT97">
        <f t="shared" si="132"/>
        <v>182769.64</v>
      </c>
      <c r="BU97">
        <f t="shared" si="133"/>
        <v>158457.56</v>
      </c>
      <c r="BV97">
        <f t="shared" si="134"/>
        <v>134145.47999999998</v>
      </c>
      <c r="BW97">
        <f t="shared" si="135"/>
        <v>114981.84</v>
      </c>
      <c r="BX97">
        <f t="shared" si="136"/>
        <v>95818.2</v>
      </c>
      <c r="BY97">
        <f t="shared" si="137"/>
        <v>76654.559999999998</v>
      </c>
      <c r="BZ97">
        <f t="shared" si="138"/>
        <v>57490.92</v>
      </c>
      <c r="CA97">
        <f t="shared" si="139"/>
        <v>38327.279999999999</v>
      </c>
      <c r="CB97">
        <f t="shared" si="140"/>
        <v>19163.64</v>
      </c>
      <c r="CC97">
        <f t="shared" si="141"/>
        <v>88.910976908381485</v>
      </c>
      <c r="CD97">
        <f t="shared" si="142"/>
        <v>92.615600946230714</v>
      </c>
      <c r="CE97">
        <f t="shared" si="143"/>
        <v>158.14752428010101</v>
      </c>
      <c r="CF97">
        <f t="shared" si="144"/>
        <v>164.73700445843855</v>
      </c>
    </row>
    <row r="98" spans="1:84" x14ac:dyDescent="0.25">
      <c r="A98" t="str">
        <f>IF('Data Input'!A98=0,"F","M")</f>
        <v>F</v>
      </c>
      <c r="B98" t="str">
        <f>'Data Input'!B98</f>
        <v>W</v>
      </c>
      <c r="C98">
        <f>'Data Input'!C98</f>
        <v>50</v>
      </c>
      <c r="D98">
        <f t="shared" si="74"/>
        <v>51</v>
      </c>
      <c r="E98">
        <f t="shared" si="75"/>
        <v>52</v>
      </c>
      <c r="F98">
        <f t="shared" si="76"/>
        <v>53</v>
      </c>
      <c r="G98">
        <f t="shared" si="77"/>
        <v>54</v>
      </c>
      <c r="H98">
        <f t="shared" si="78"/>
        <v>55</v>
      </c>
      <c r="I98">
        <f t="shared" si="79"/>
        <v>56</v>
      </c>
      <c r="J98">
        <f t="shared" si="80"/>
        <v>57</v>
      </c>
      <c r="K98">
        <f t="shared" si="81"/>
        <v>58</v>
      </c>
      <c r="L98">
        <f t="shared" si="82"/>
        <v>59</v>
      </c>
      <c r="M98">
        <f>'Data Input'!D98</f>
        <v>249.9996165</v>
      </c>
      <c r="N98">
        <f>'Data Input'!E98</f>
        <v>82.999872678000003</v>
      </c>
      <c r="O98">
        <f>'Data Input'!F98</f>
        <v>122</v>
      </c>
      <c r="P98">
        <f>'Data Input'!G98</f>
        <v>1</v>
      </c>
      <c r="Q98">
        <f>'Data Input'!H98</f>
        <v>0</v>
      </c>
      <c r="R98">
        <f>IF('Data Input'!I98&gt;100,1,0)</f>
        <v>0</v>
      </c>
      <c r="S98">
        <f t="shared" si="83"/>
        <v>3.912023005428146</v>
      </c>
      <c r="T98">
        <f t="shared" si="84"/>
        <v>15.303923994999064</v>
      </c>
      <c r="U98">
        <f t="shared" si="85"/>
        <v>5.5214593838610702</v>
      </c>
      <c r="V98">
        <f t="shared" si="86"/>
        <v>21.600076133201622</v>
      </c>
      <c r="W98">
        <f t="shared" si="87"/>
        <v>4.4188390737954215</v>
      </c>
      <c r="X98">
        <f t="shared" si="88"/>
        <v>17.28660011397249</v>
      </c>
      <c r="Y98">
        <f t="shared" si="89"/>
        <v>4.8040210447332568</v>
      </c>
      <c r="Z98">
        <f t="shared" si="90"/>
        <v>18.793440845557456</v>
      </c>
      <c r="AA98">
        <f t="shared" si="91"/>
        <v>0</v>
      </c>
      <c r="AB98">
        <f t="shared" si="92"/>
        <v>0</v>
      </c>
      <c r="AC98" s="3">
        <f t="shared" si="93"/>
        <v>-29.798999999999999</v>
      </c>
      <c r="AD98">
        <f t="shared" si="94"/>
        <v>4.8840000000000003</v>
      </c>
      <c r="AE98">
        <f t="shared" si="95"/>
        <v>13.54</v>
      </c>
      <c r="AF98">
        <f t="shared" si="96"/>
        <v>-3.1139999999999999</v>
      </c>
      <c r="AG98">
        <f t="shared" si="97"/>
        <v>-13.577999999999999</v>
      </c>
      <c r="AH98">
        <f t="shared" si="98"/>
        <v>3.149</v>
      </c>
      <c r="AI98">
        <f t="shared" si="99"/>
        <v>2.0190000000000001</v>
      </c>
      <c r="AJ98">
        <f t="shared" si="100"/>
        <v>0</v>
      </c>
      <c r="AK98">
        <f t="shared" si="101"/>
        <v>1.9570000000000001</v>
      </c>
      <c r="AL98">
        <f t="shared" si="102"/>
        <v>0</v>
      </c>
      <c r="AM98">
        <f t="shared" si="103"/>
        <v>7.5739999999999998</v>
      </c>
      <c r="AN98">
        <f t="shared" si="104"/>
        <v>-1.665</v>
      </c>
      <c r="AO98">
        <f t="shared" si="105"/>
        <v>0.66100000000000003</v>
      </c>
      <c r="AP98">
        <f t="shared" si="106"/>
        <v>-116.57437353875332</v>
      </c>
      <c r="AQ98">
        <f t="shared" si="107"/>
        <v>74.744364791575435</v>
      </c>
      <c r="AR98">
        <f t="shared" si="108"/>
        <v>74.760560057478884</v>
      </c>
      <c r="AS98">
        <f t="shared" si="109"/>
        <v>-67.262637078789851</v>
      </c>
      <c r="AT98">
        <f t="shared" si="110"/>
        <v>-59.998996943994229</v>
      </c>
      <c r="AU98">
        <f t="shared" si="111"/>
        <v>54.435503758899372</v>
      </c>
      <c r="AV98">
        <f t="shared" si="112"/>
        <v>9.6993184893164468</v>
      </c>
      <c r="AW98">
        <f t="shared" si="113"/>
        <v>0</v>
      </c>
      <c r="AX98">
        <f t="shared" si="114"/>
        <v>0</v>
      </c>
      <c r="AY98">
        <f t="shared" si="115"/>
        <v>0</v>
      </c>
      <c r="AZ98">
        <f t="shared" si="116"/>
        <v>0</v>
      </c>
      <c r="BA98">
        <f t="shared" si="117"/>
        <v>0</v>
      </c>
      <c r="BB98">
        <f t="shared" si="118"/>
        <v>0</v>
      </c>
      <c r="BC98">
        <f t="shared" si="119"/>
        <v>-30.196260464267262</v>
      </c>
      <c r="BD98">
        <f t="shared" si="120"/>
        <v>-29.18</v>
      </c>
      <c r="BE98">
        <f t="shared" si="121"/>
        <v>0.96650000000000003</v>
      </c>
      <c r="BF98">
        <f t="shared" si="122"/>
        <v>1.2257199236260896E-2</v>
      </c>
      <c r="BG98">
        <f>'Data Input'!J98</f>
        <v>31.3</v>
      </c>
      <c r="BH98">
        <f t="shared" si="123"/>
        <v>4</v>
      </c>
      <c r="BI98">
        <f t="shared" si="124"/>
        <v>1.39</v>
      </c>
      <c r="BJ98">
        <f>'Data Input'!K98</f>
        <v>0.91304347826086962</v>
      </c>
      <c r="BK98">
        <f>'Data Input'!L98</f>
        <v>3</v>
      </c>
      <c r="BL98">
        <f>'Data Input'!M98</f>
        <v>73</v>
      </c>
      <c r="BM98">
        <f t="shared" si="125"/>
        <v>4</v>
      </c>
      <c r="BN98">
        <f t="shared" si="126"/>
        <v>1.46</v>
      </c>
      <c r="BO98">
        <f t="shared" si="127"/>
        <v>1.7037506938402645E-2</v>
      </c>
      <c r="BP98">
        <f t="shared" si="128"/>
        <v>1.7895510884940909E-2</v>
      </c>
      <c r="BQ98">
        <f t="shared" si="129"/>
        <v>143.9368879860165</v>
      </c>
      <c r="BR98">
        <f t="shared" si="130"/>
        <v>151.18550824430508</v>
      </c>
      <c r="BS98">
        <f t="shared" si="131"/>
        <v>217378.60000000003</v>
      </c>
      <c r="BT98">
        <f t="shared" si="132"/>
        <v>193066.52000000002</v>
      </c>
      <c r="BU98">
        <f t="shared" si="133"/>
        <v>168754.44</v>
      </c>
      <c r="BV98">
        <f t="shared" si="134"/>
        <v>144442.35999999999</v>
      </c>
      <c r="BW98">
        <f t="shared" si="135"/>
        <v>120130.28</v>
      </c>
      <c r="BX98">
        <f t="shared" si="136"/>
        <v>95818.2</v>
      </c>
      <c r="BY98">
        <f t="shared" si="137"/>
        <v>76654.559999999998</v>
      </c>
      <c r="BZ98">
        <f t="shared" si="138"/>
        <v>57490.92</v>
      </c>
      <c r="CA98">
        <f t="shared" si="139"/>
        <v>38327.279999999999</v>
      </c>
      <c r="CB98">
        <f t="shared" si="140"/>
        <v>19163.64</v>
      </c>
      <c r="CC98">
        <f t="shared" si="141"/>
        <v>192.73284453907019</v>
      </c>
      <c r="CD98">
        <f t="shared" si="142"/>
        <v>202.43881512736868</v>
      </c>
      <c r="CE98">
        <f t="shared" si="143"/>
        <v>336.66973252508672</v>
      </c>
      <c r="CF98">
        <f t="shared" si="144"/>
        <v>353.62432337167377</v>
      </c>
    </row>
    <row r="99" spans="1:84" x14ac:dyDescent="0.25">
      <c r="A99" t="str">
        <f>IF('Data Input'!A99=0,"F","M")</f>
        <v>F</v>
      </c>
      <c r="B99" t="str">
        <f>'Data Input'!B99</f>
        <v>W</v>
      </c>
      <c r="C99">
        <f>'Data Input'!C99</f>
        <v>56</v>
      </c>
      <c r="D99">
        <f t="shared" si="74"/>
        <v>57</v>
      </c>
      <c r="E99">
        <f t="shared" si="75"/>
        <v>58</v>
      </c>
      <c r="F99">
        <f t="shared" si="76"/>
        <v>59</v>
      </c>
      <c r="G99">
        <f t="shared" si="77"/>
        <v>60</v>
      </c>
      <c r="H99">
        <f t="shared" si="78"/>
        <v>61</v>
      </c>
      <c r="I99">
        <f t="shared" si="79"/>
        <v>62</v>
      </c>
      <c r="J99">
        <f t="shared" si="80"/>
        <v>63</v>
      </c>
      <c r="K99">
        <f t="shared" si="81"/>
        <v>64</v>
      </c>
      <c r="L99">
        <f t="shared" si="82"/>
        <v>65</v>
      </c>
      <c r="M99">
        <f>'Data Input'!D99</f>
        <v>194.99970087</v>
      </c>
      <c r="N99">
        <f>'Data Input'!E99</f>
        <v>76.999881882000011</v>
      </c>
      <c r="O99">
        <f>'Data Input'!F99</f>
        <v>110</v>
      </c>
      <c r="P99">
        <f>'Data Input'!G99</f>
        <v>0</v>
      </c>
      <c r="Q99">
        <f>'Data Input'!H99</f>
        <v>0</v>
      </c>
      <c r="R99">
        <f>IF('Data Input'!I99&gt;100,1,0)</f>
        <v>0</v>
      </c>
      <c r="S99">
        <f t="shared" si="83"/>
        <v>4.0253516907351496</v>
      </c>
      <c r="T99">
        <f t="shared" si="84"/>
        <v>16.203456234104326</v>
      </c>
      <c r="U99">
        <f t="shared" si="85"/>
        <v>5.2729980245625701</v>
      </c>
      <c r="V99">
        <f t="shared" si="86"/>
        <v>21.225671513416046</v>
      </c>
      <c r="W99">
        <f t="shared" si="87"/>
        <v>4.3438038878525074</v>
      </c>
      <c r="X99">
        <f t="shared" si="88"/>
        <v>17.485338324189009</v>
      </c>
      <c r="Y99">
        <f t="shared" si="89"/>
        <v>0</v>
      </c>
      <c r="Z99">
        <f t="shared" si="90"/>
        <v>0</v>
      </c>
      <c r="AA99">
        <f t="shared" si="91"/>
        <v>4.7004803657924166</v>
      </c>
      <c r="AB99">
        <f t="shared" si="92"/>
        <v>18.92108658770988</v>
      </c>
      <c r="AC99" s="3">
        <f t="shared" si="93"/>
        <v>-29.798999999999999</v>
      </c>
      <c r="AD99">
        <f t="shared" si="94"/>
        <v>4.8840000000000003</v>
      </c>
      <c r="AE99">
        <f t="shared" si="95"/>
        <v>13.54</v>
      </c>
      <c r="AF99">
        <f t="shared" si="96"/>
        <v>-3.1139999999999999</v>
      </c>
      <c r="AG99">
        <f t="shared" si="97"/>
        <v>-13.577999999999999</v>
      </c>
      <c r="AH99">
        <f t="shared" si="98"/>
        <v>3.149</v>
      </c>
      <c r="AI99">
        <f t="shared" si="99"/>
        <v>2.0190000000000001</v>
      </c>
      <c r="AJ99">
        <f t="shared" si="100"/>
        <v>0</v>
      </c>
      <c r="AK99">
        <f t="shared" si="101"/>
        <v>1.9570000000000001</v>
      </c>
      <c r="AL99">
        <f t="shared" si="102"/>
        <v>0</v>
      </c>
      <c r="AM99">
        <f t="shared" si="103"/>
        <v>7.5739999999999998</v>
      </c>
      <c r="AN99">
        <f t="shared" si="104"/>
        <v>-1.665</v>
      </c>
      <c r="AO99">
        <f t="shared" si="105"/>
        <v>0.66100000000000003</v>
      </c>
      <c r="AP99">
        <f t="shared" si="106"/>
        <v>-119.95145503221673</v>
      </c>
      <c r="AQ99">
        <f t="shared" si="107"/>
        <v>79.137680247365537</v>
      </c>
      <c r="AR99">
        <f t="shared" si="108"/>
        <v>71.396393252577198</v>
      </c>
      <c r="AS99">
        <f t="shared" si="109"/>
        <v>-66.096741092777563</v>
      </c>
      <c r="AT99">
        <f t="shared" si="110"/>
        <v>-58.980169189261339</v>
      </c>
      <c r="AU99">
        <f t="shared" si="111"/>
        <v>55.061330382871191</v>
      </c>
      <c r="AV99">
        <f t="shared" si="112"/>
        <v>0</v>
      </c>
      <c r="AW99">
        <f t="shared" si="113"/>
        <v>0</v>
      </c>
      <c r="AX99">
        <f t="shared" si="114"/>
        <v>9.1988400758557596</v>
      </c>
      <c r="AY99">
        <f t="shared" si="115"/>
        <v>0</v>
      </c>
      <c r="AZ99">
        <f t="shared" si="116"/>
        <v>0</v>
      </c>
      <c r="BA99">
        <f t="shared" si="117"/>
        <v>0</v>
      </c>
      <c r="BB99">
        <f t="shared" si="118"/>
        <v>0</v>
      </c>
      <c r="BC99">
        <f t="shared" si="119"/>
        <v>-30.234121355585952</v>
      </c>
      <c r="BD99">
        <f t="shared" si="120"/>
        <v>-29.18</v>
      </c>
      <c r="BE99">
        <f t="shared" si="121"/>
        <v>0.96650000000000003</v>
      </c>
      <c r="BF99">
        <f t="shared" si="122"/>
        <v>1.1804504633788016E-2</v>
      </c>
      <c r="BG99">
        <f>'Data Input'!J99</f>
        <v>25.5</v>
      </c>
      <c r="BH99">
        <f t="shared" si="123"/>
        <v>2</v>
      </c>
      <c r="BI99">
        <f t="shared" si="124"/>
        <v>0.96</v>
      </c>
      <c r="BJ99">
        <f>'Data Input'!K99</f>
        <v>0.83116883116883111</v>
      </c>
      <c r="BK99">
        <f>'Data Input'!L99</f>
        <v>3</v>
      </c>
      <c r="BL99">
        <f>'Data Input'!M99</f>
        <v>92</v>
      </c>
      <c r="BM99">
        <f t="shared" si="125"/>
        <v>4</v>
      </c>
      <c r="BN99">
        <f t="shared" si="126"/>
        <v>1.46</v>
      </c>
      <c r="BO99">
        <f t="shared" si="127"/>
        <v>1.1332324448436494E-2</v>
      </c>
      <c r="BP99">
        <f t="shared" si="128"/>
        <v>1.7234576765330502E-2</v>
      </c>
      <c r="BQ99">
        <f t="shared" si="129"/>
        <v>95.738157035123564</v>
      </c>
      <c r="BR99">
        <f t="shared" si="130"/>
        <v>145.60178049091706</v>
      </c>
      <c r="BS99">
        <f t="shared" si="131"/>
        <v>191636.40000000002</v>
      </c>
      <c r="BT99">
        <f t="shared" si="132"/>
        <v>172472.76</v>
      </c>
      <c r="BU99">
        <f t="shared" si="133"/>
        <v>153309.12</v>
      </c>
      <c r="BV99">
        <f t="shared" si="134"/>
        <v>134145.47999999998</v>
      </c>
      <c r="BW99">
        <f t="shared" si="135"/>
        <v>114981.84</v>
      </c>
      <c r="BX99">
        <f t="shared" si="136"/>
        <v>95818.2</v>
      </c>
      <c r="BY99">
        <f t="shared" si="137"/>
        <v>76654.559999999998</v>
      </c>
      <c r="BZ99">
        <f t="shared" si="138"/>
        <v>57490.92</v>
      </c>
      <c r="CA99">
        <f t="shared" si="139"/>
        <v>38327.279999999999</v>
      </c>
      <c r="CB99">
        <f t="shared" si="140"/>
        <v>19163.64</v>
      </c>
      <c r="CC99">
        <f t="shared" si="141"/>
        <v>119.44272235116955</v>
      </c>
      <c r="CD99">
        <f t="shared" si="142"/>
        <v>181.65247357573702</v>
      </c>
      <c r="CE99">
        <f t="shared" si="143"/>
        <v>215.1808793862931</v>
      </c>
      <c r="CF99">
        <f t="shared" si="144"/>
        <v>327.25425406665408</v>
      </c>
    </row>
    <row r="100" spans="1:84" x14ac:dyDescent="0.25">
      <c r="A100" t="str">
        <f>IF('Data Input'!A100=0,"F","M")</f>
        <v>F</v>
      </c>
      <c r="B100" t="str">
        <f>'Data Input'!B100</f>
        <v>W</v>
      </c>
      <c r="C100">
        <f>'Data Input'!C100</f>
        <v>54</v>
      </c>
      <c r="D100">
        <f t="shared" si="74"/>
        <v>55</v>
      </c>
      <c r="E100">
        <f t="shared" si="75"/>
        <v>56</v>
      </c>
      <c r="F100">
        <f t="shared" si="76"/>
        <v>57</v>
      </c>
      <c r="G100">
        <f t="shared" si="77"/>
        <v>58</v>
      </c>
      <c r="H100">
        <f t="shared" si="78"/>
        <v>59</v>
      </c>
      <c r="I100">
        <f t="shared" si="79"/>
        <v>60</v>
      </c>
      <c r="J100">
        <f t="shared" si="80"/>
        <v>61</v>
      </c>
      <c r="K100">
        <f t="shared" si="81"/>
        <v>62</v>
      </c>
      <c r="L100">
        <f t="shared" si="82"/>
        <v>63</v>
      </c>
      <c r="M100">
        <f>'Data Input'!D100</f>
        <v>192.99970393799998</v>
      </c>
      <c r="N100">
        <f>'Data Input'!E100</f>
        <v>80.999875746000001</v>
      </c>
      <c r="O100">
        <f>'Data Input'!F100</f>
        <v>102</v>
      </c>
      <c r="P100">
        <f>'Data Input'!G100</f>
        <v>0</v>
      </c>
      <c r="Q100">
        <f>'Data Input'!H100</f>
        <v>0</v>
      </c>
      <c r="R100">
        <f>IF('Data Input'!I100&gt;100,1,0)</f>
        <v>0</v>
      </c>
      <c r="S100">
        <f t="shared" si="83"/>
        <v>3.9889840465642745</v>
      </c>
      <c r="T100">
        <f t="shared" si="84"/>
        <v>15.911993723744294</v>
      </c>
      <c r="U100">
        <f t="shared" si="85"/>
        <v>5.2626886549037089</v>
      </c>
      <c r="V100">
        <f t="shared" si="86"/>
        <v>20.992781086445696</v>
      </c>
      <c r="W100">
        <f t="shared" si="87"/>
        <v>4.3944476206712624</v>
      </c>
      <c r="X100">
        <f t="shared" si="88"/>
        <v>17.529381452319999</v>
      </c>
      <c r="Y100">
        <f t="shared" si="89"/>
        <v>0</v>
      </c>
      <c r="Z100">
        <f t="shared" si="90"/>
        <v>0</v>
      </c>
      <c r="AA100">
        <f t="shared" si="91"/>
        <v>4.6249728132842707</v>
      </c>
      <c r="AB100">
        <f t="shared" si="92"/>
        <v>18.448942767984448</v>
      </c>
      <c r="AC100" s="3">
        <f t="shared" si="93"/>
        <v>-29.798999999999999</v>
      </c>
      <c r="AD100">
        <f t="shared" si="94"/>
        <v>4.8840000000000003</v>
      </c>
      <c r="AE100">
        <f t="shared" si="95"/>
        <v>13.54</v>
      </c>
      <c r="AF100">
        <f t="shared" si="96"/>
        <v>-3.1139999999999999</v>
      </c>
      <c r="AG100">
        <f t="shared" si="97"/>
        <v>-13.577999999999999</v>
      </c>
      <c r="AH100">
        <f t="shared" si="98"/>
        <v>3.149</v>
      </c>
      <c r="AI100">
        <f t="shared" si="99"/>
        <v>2.0190000000000001</v>
      </c>
      <c r="AJ100">
        <f t="shared" si="100"/>
        <v>0</v>
      </c>
      <c r="AK100">
        <f t="shared" si="101"/>
        <v>1.9570000000000001</v>
      </c>
      <c r="AL100">
        <f t="shared" si="102"/>
        <v>0</v>
      </c>
      <c r="AM100">
        <f t="shared" si="103"/>
        <v>7.5739999999999998</v>
      </c>
      <c r="AN100">
        <f t="shared" si="104"/>
        <v>-1.665</v>
      </c>
      <c r="AO100">
        <f t="shared" si="105"/>
        <v>0.66100000000000003</v>
      </c>
      <c r="AP100">
        <f t="shared" si="106"/>
        <v>-118.86773560356882</v>
      </c>
      <c r="AQ100">
        <f t="shared" si="107"/>
        <v>77.71417734676713</v>
      </c>
      <c r="AR100">
        <f t="shared" si="108"/>
        <v>71.256804387396215</v>
      </c>
      <c r="AS100">
        <f t="shared" si="109"/>
        <v>-65.3715203031919</v>
      </c>
      <c r="AT100">
        <f t="shared" si="110"/>
        <v>-59.667809793474397</v>
      </c>
      <c r="AU100">
        <f t="shared" si="111"/>
        <v>55.200022193355679</v>
      </c>
      <c r="AV100">
        <f t="shared" si="112"/>
        <v>0</v>
      </c>
      <c r="AW100">
        <f t="shared" si="113"/>
        <v>0</v>
      </c>
      <c r="AX100">
        <f t="shared" si="114"/>
        <v>9.0510717955973181</v>
      </c>
      <c r="AY100">
        <f t="shared" si="115"/>
        <v>0</v>
      </c>
      <c r="AZ100">
        <f t="shared" si="116"/>
        <v>0</v>
      </c>
      <c r="BA100">
        <f t="shared" si="117"/>
        <v>0</v>
      </c>
      <c r="BB100">
        <f t="shared" si="118"/>
        <v>0</v>
      </c>
      <c r="BC100">
        <f t="shared" si="119"/>
        <v>-30.684989977118782</v>
      </c>
      <c r="BD100">
        <f t="shared" si="120"/>
        <v>-29.18</v>
      </c>
      <c r="BE100">
        <f t="shared" si="121"/>
        <v>0.96650000000000003</v>
      </c>
      <c r="BF100">
        <f t="shared" si="122"/>
        <v>7.5365454664488851E-3</v>
      </c>
      <c r="BG100">
        <f>'Data Input'!J100</f>
        <v>37.299999999999997</v>
      </c>
      <c r="BH100">
        <f t="shared" si="123"/>
        <v>4</v>
      </c>
      <c r="BI100">
        <f t="shared" si="124"/>
        <v>1.39</v>
      </c>
      <c r="BJ100">
        <f>'Data Input'!K100</f>
        <v>0.73076923076923062</v>
      </c>
      <c r="BK100">
        <f>'Data Input'!L100</f>
        <v>3</v>
      </c>
      <c r="BL100">
        <f>'Data Input'!M100</f>
        <v>86</v>
      </c>
      <c r="BM100">
        <f t="shared" si="125"/>
        <v>1</v>
      </c>
      <c r="BN100">
        <f t="shared" si="126"/>
        <v>1</v>
      </c>
      <c r="BO100">
        <f t="shared" si="127"/>
        <v>1.047579819836395E-2</v>
      </c>
      <c r="BP100">
        <f t="shared" si="128"/>
        <v>7.5365454664488851E-3</v>
      </c>
      <c r="BQ100">
        <f t="shared" si="129"/>
        <v>88.502020706052576</v>
      </c>
      <c r="BR100">
        <f t="shared" si="130"/>
        <v>63.670518493562994</v>
      </c>
      <c r="BS100">
        <f t="shared" si="131"/>
        <v>196784.84000000003</v>
      </c>
      <c r="BT100">
        <f t="shared" si="132"/>
        <v>172472.76</v>
      </c>
      <c r="BU100">
        <f t="shared" si="133"/>
        <v>153309.12</v>
      </c>
      <c r="BV100">
        <f t="shared" si="134"/>
        <v>134145.47999999998</v>
      </c>
      <c r="BW100">
        <f t="shared" si="135"/>
        <v>114981.84</v>
      </c>
      <c r="BX100">
        <f t="shared" si="136"/>
        <v>95818.2</v>
      </c>
      <c r="BY100">
        <f t="shared" si="137"/>
        <v>76654.559999999998</v>
      </c>
      <c r="BZ100">
        <f t="shared" si="138"/>
        <v>57490.92</v>
      </c>
      <c r="CA100">
        <f t="shared" si="139"/>
        <v>38327.279999999999</v>
      </c>
      <c r="CB100">
        <f t="shared" si="140"/>
        <v>19163.64</v>
      </c>
      <c r="CC100">
        <f t="shared" si="141"/>
        <v>110.95427414711628</v>
      </c>
      <c r="CD100">
        <f t="shared" si="142"/>
        <v>79.823218810875019</v>
      </c>
      <c r="CE100">
        <f t="shared" si="143"/>
        <v>199.45629485316886</v>
      </c>
      <c r="CF100">
        <f t="shared" si="144"/>
        <v>143.49373730443801</v>
      </c>
    </row>
    <row r="101" spans="1:84" x14ac:dyDescent="0.25">
      <c r="A101" t="str">
        <f>IF('Data Input'!A101=0,"F","M")</f>
        <v>F</v>
      </c>
      <c r="B101" t="str">
        <f>'Data Input'!B101</f>
        <v>W</v>
      </c>
      <c r="C101">
        <f>'Data Input'!C101</f>
        <v>63</v>
      </c>
      <c r="D101">
        <f t="shared" si="74"/>
        <v>64</v>
      </c>
      <c r="E101">
        <f t="shared" si="75"/>
        <v>65</v>
      </c>
      <c r="F101">
        <f t="shared" si="76"/>
        <v>66</v>
      </c>
      <c r="G101">
        <f t="shared" si="77"/>
        <v>67</v>
      </c>
      <c r="H101">
        <f t="shared" si="78"/>
        <v>68</v>
      </c>
      <c r="I101">
        <f t="shared" si="79"/>
        <v>69</v>
      </c>
      <c r="J101">
        <f t="shared" si="80"/>
        <v>70</v>
      </c>
      <c r="K101">
        <f t="shared" si="81"/>
        <v>71</v>
      </c>
      <c r="L101">
        <f t="shared" si="82"/>
        <v>72</v>
      </c>
      <c r="M101">
        <f>'Data Input'!D101</f>
        <v>209.99967786000002</v>
      </c>
      <c r="N101">
        <f>'Data Input'!E101</f>
        <v>71.999889551999999</v>
      </c>
      <c r="O101">
        <f>'Data Input'!F101</f>
        <v>112</v>
      </c>
      <c r="P101">
        <f>'Data Input'!G101</f>
        <v>0</v>
      </c>
      <c r="Q101">
        <f>'Data Input'!H101</f>
        <v>0</v>
      </c>
      <c r="R101">
        <f>IF('Data Input'!I101&gt;100,1,0)</f>
        <v>0</v>
      </c>
      <c r="S101">
        <f t="shared" si="83"/>
        <v>4.1431347263915326</v>
      </c>
      <c r="T101">
        <f t="shared" si="84"/>
        <v>17.16556536103144</v>
      </c>
      <c r="U101">
        <f t="shared" si="85"/>
        <v>5.3471059967162926</v>
      </c>
      <c r="V101">
        <f t="shared" si="86"/>
        <v>22.153780540691681</v>
      </c>
      <c r="W101">
        <f t="shared" si="87"/>
        <v>4.2766645850148786</v>
      </c>
      <c r="X101">
        <f t="shared" si="88"/>
        <v>17.718797555303976</v>
      </c>
      <c r="Y101">
        <f t="shared" si="89"/>
        <v>0</v>
      </c>
      <c r="Z101">
        <f t="shared" si="90"/>
        <v>0</v>
      </c>
      <c r="AA101">
        <f t="shared" si="91"/>
        <v>4.7184988712950942</v>
      </c>
      <c r="AB101">
        <f t="shared" si="92"/>
        <v>19.549376530101956</v>
      </c>
      <c r="AC101" s="3">
        <f t="shared" si="93"/>
        <v>-29.798999999999999</v>
      </c>
      <c r="AD101">
        <f t="shared" si="94"/>
        <v>4.8840000000000003</v>
      </c>
      <c r="AE101">
        <f t="shared" si="95"/>
        <v>13.54</v>
      </c>
      <c r="AF101">
        <f t="shared" si="96"/>
        <v>-3.1139999999999999</v>
      </c>
      <c r="AG101">
        <f t="shared" si="97"/>
        <v>-13.577999999999999</v>
      </c>
      <c r="AH101">
        <f t="shared" si="98"/>
        <v>3.149</v>
      </c>
      <c r="AI101">
        <f t="shared" si="99"/>
        <v>2.0190000000000001</v>
      </c>
      <c r="AJ101">
        <f t="shared" si="100"/>
        <v>0</v>
      </c>
      <c r="AK101">
        <f t="shared" si="101"/>
        <v>1.9570000000000001</v>
      </c>
      <c r="AL101">
        <f t="shared" si="102"/>
        <v>0</v>
      </c>
      <c r="AM101">
        <f t="shared" si="103"/>
        <v>7.5739999999999998</v>
      </c>
      <c r="AN101">
        <f t="shared" si="104"/>
        <v>-1.665</v>
      </c>
      <c r="AO101">
        <f t="shared" si="105"/>
        <v>0.66100000000000003</v>
      </c>
      <c r="AP101">
        <f t="shared" si="106"/>
        <v>-123.46127171174128</v>
      </c>
      <c r="AQ101">
        <f t="shared" si="107"/>
        <v>83.836621223277561</v>
      </c>
      <c r="AR101">
        <f t="shared" si="108"/>
        <v>72.399815195538594</v>
      </c>
      <c r="AS101">
        <f t="shared" si="109"/>
        <v>-68.986872603713891</v>
      </c>
      <c r="AT101">
        <f t="shared" si="110"/>
        <v>-58.068551735332015</v>
      </c>
      <c r="AU101">
        <f t="shared" si="111"/>
        <v>55.796493501652222</v>
      </c>
      <c r="AV101">
        <f t="shared" si="112"/>
        <v>0</v>
      </c>
      <c r="AW101">
        <f t="shared" si="113"/>
        <v>0</v>
      </c>
      <c r="AX101">
        <f t="shared" si="114"/>
        <v>9.2341022911244988</v>
      </c>
      <c r="AY101">
        <f t="shared" si="115"/>
        <v>0</v>
      </c>
      <c r="AZ101">
        <f t="shared" si="116"/>
        <v>0</v>
      </c>
      <c r="BA101">
        <f t="shared" si="117"/>
        <v>0</v>
      </c>
      <c r="BB101">
        <f t="shared" si="118"/>
        <v>0</v>
      </c>
      <c r="BC101">
        <f t="shared" si="119"/>
        <v>-29.249663839194312</v>
      </c>
      <c r="BD101">
        <f t="shared" si="120"/>
        <v>-29.18</v>
      </c>
      <c r="BE101">
        <f t="shared" si="121"/>
        <v>0.96650000000000003</v>
      </c>
      <c r="BF101">
        <f t="shared" si="122"/>
        <v>3.128134060562926E-2</v>
      </c>
      <c r="BG101">
        <f>'Data Input'!J101</f>
        <v>25.8</v>
      </c>
      <c r="BH101">
        <f t="shared" si="123"/>
        <v>2</v>
      </c>
      <c r="BI101">
        <f t="shared" si="124"/>
        <v>0.96</v>
      </c>
      <c r="BJ101">
        <f>'Data Input'!K101</f>
        <v>0.88095238095238093</v>
      </c>
      <c r="BK101">
        <f>'Data Input'!L101</f>
        <v>3</v>
      </c>
      <c r="BL101">
        <f>'Data Input'!M101</f>
        <v>86</v>
      </c>
      <c r="BM101">
        <f t="shared" si="125"/>
        <v>4</v>
      </c>
      <c r="BN101">
        <f t="shared" si="126"/>
        <v>1.46</v>
      </c>
      <c r="BO101">
        <f t="shared" si="127"/>
        <v>3.0030086981404087E-2</v>
      </c>
      <c r="BP101">
        <f t="shared" si="128"/>
        <v>4.5670757284218717E-2</v>
      </c>
      <c r="BQ101">
        <f t="shared" si="129"/>
        <v>253.70127693447284</v>
      </c>
      <c r="BR101">
        <f t="shared" si="130"/>
        <v>385.83735867117741</v>
      </c>
      <c r="BS101">
        <f t="shared" si="131"/>
        <v>173616.86</v>
      </c>
      <c r="BT101">
        <f t="shared" si="132"/>
        <v>154453.21999999997</v>
      </c>
      <c r="BU101">
        <f t="shared" si="133"/>
        <v>135289.57999999999</v>
      </c>
      <c r="BV101">
        <f t="shared" si="134"/>
        <v>116125.93999999999</v>
      </c>
      <c r="BW101">
        <f t="shared" si="135"/>
        <v>99536.51999999999</v>
      </c>
      <c r="BX101">
        <f t="shared" si="136"/>
        <v>82947.099999999991</v>
      </c>
      <c r="BY101">
        <f t="shared" si="137"/>
        <v>66357.679999999993</v>
      </c>
      <c r="BZ101">
        <f t="shared" si="138"/>
        <v>49768.259999999995</v>
      </c>
      <c r="CA101">
        <f t="shared" si="139"/>
        <v>33178.839999999997</v>
      </c>
      <c r="CB101">
        <f t="shared" si="140"/>
        <v>16589.419999999998</v>
      </c>
      <c r="CC101">
        <f t="shared" si="141"/>
        <v>278.63819209463071</v>
      </c>
      <c r="CD101">
        <f t="shared" si="142"/>
        <v>423.76225047725086</v>
      </c>
      <c r="CE101">
        <f t="shared" si="143"/>
        <v>532.33946902910361</v>
      </c>
      <c r="CF101">
        <f t="shared" si="144"/>
        <v>809.59960914842827</v>
      </c>
    </row>
    <row r="102" spans="1:84" x14ac:dyDescent="0.25">
      <c r="A102" t="str">
        <f>IF('Data Input'!A102=0,"F","M")</f>
        <v>M</v>
      </c>
      <c r="B102" t="str">
        <f>'Data Input'!B102</f>
        <v>W</v>
      </c>
      <c r="C102">
        <f>'Data Input'!C102</f>
        <v>28</v>
      </c>
      <c r="D102">
        <f t="shared" si="74"/>
        <v>29</v>
      </c>
      <c r="E102">
        <f t="shared" si="75"/>
        <v>30</v>
      </c>
      <c r="F102">
        <f t="shared" si="76"/>
        <v>31</v>
      </c>
      <c r="G102">
        <f t="shared" si="77"/>
        <v>32</v>
      </c>
      <c r="H102">
        <f t="shared" si="78"/>
        <v>33</v>
      </c>
      <c r="I102">
        <f t="shared" si="79"/>
        <v>34</v>
      </c>
      <c r="J102">
        <f t="shared" si="80"/>
        <v>35</v>
      </c>
      <c r="K102">
        <f t="shared" si="81"/>
        <v>36</v>
      </c>
      <c r="L102">
        <f t="shared" si="82"/>
        <v>37</v>
      </c>
      <c r="M102">
        <f>'Data Input'!D102</f>
        <v>165.99974535600001</v>
      </c>
      <c r="N102">
        <f>'Data Input'!E102</f>
        <v>74.999884949999995</v>
      </c>
      <c r="O102">
        <f>'Data Input'!F102</f>
        <v>108</v>
      </c>
      <c r="P102">
        <f>'Data Input'!G102</f>
        <v>0</v>
      </c>
      <c r="Q102">
        <f>'Data Input'!H102</f>
        <v>0</v>
      </c>
      <c r="R102">
        <f>IF('Data Input'!I102&gt;100,1,0)</f>
        <v>0</v>
      </c>
      <c r="S102">
        <f t="shared" si="83"/>
        <v>3.3322045101752038</v>
      </c>
      <c r="T102">
        <f t="shared" si="84"/>
        <v>11.10358689763197</v>
      </c>
      <c r="U102">
        <f t="shared" si="85"/>
        <v>5.1119862543553669</v>
      </c>
      <c r="V102">
        <f t="shared" si="86"/>
        <v>17.0341836527166</v>
      </c>
      <c r="W102">
        <f t="shared" si="87"/>
        <v>4.3174865795351334</v>
      </c>
      <c r="X102">
        <f t="shared" si="88"/>
        <v>14.386748252947886</v>
      </c>
      <c r="Y102">
        <f t="shared" si="89"/>
        <v>0</v>
      </c>
      <c r="Z102">
        <f t="shared" si="90"/>
        <v>0</v>
      </c>
      <c r="AA102">
        <f t="shared" si="91"/>
        <v>4.6821312271242199</v>
      </c>
      <c r="AB102">
        <f t="shared" si="92"/>
        <v>15.601818792255488</v>
      </c>
      <c r="AC102" s="3">
        <f t="shared" si="93"/>
        <v>12.343999999999999</v>
      </c>
      <c r="AD102">
        <f t="shared" si="94"/>
        <v>0</v>
      </c>
      <c r="AE102">
        <f t="shared" si="95"/>
        <v>11.853</v>
      </c>
      <c r="AF102">
        <f t="shared" si="96"/>
        <v>-2.6640000000000001</v>
      </c>
      <c r="AG102">
        <f t="shared" si="97"/>
        <v>-7.99</v>
      </c>
      <c r="AH102">
        <f t="shared" si="98"/>
        <v>1.7689999999999999</v>
      </c>
      <c r="AI102">
        <f t="shared" si="99"/>
        <v>1.7689999999999999</v>
      </c>
      <c r="AJ102">
        <f t="shared" si="100"/>
        <v>0</v>
      </c>
      <c r="AK102">
        <f t="shared" si="101"/>
        <v>1.764</v>
      </c>
      <c r="AL102">
        <f t="shared" si="102"/>
        <v>0</v>
      </c>
      <c r="AM102">
        <f t="shared" si="103"/>
        <v>7.8369999999999997</v>
      </c>
      <c r="AN102">
        <f t="shared" si="104"/>
        <v>-1.7949999999999999</v>
      </c>
      <c r="AO102">
        <f t="shared" si="105"/>
        <v>0.65800000000000003</v>
      </c>
      <c r="AP102">
        <f t="shared" si="106"/>
        <v>41.132732473602715</v>
      </c>
      <c r="AQ102">
        <f t="shared" si="107"/>
        <v>0</v>
      </c>
      <c r="AR102">
        <f t="shared" si="108"/>
        <v>60.59237307287416</v>
      </c>
      <c r="AS102">
        <f t="shared" si="109"/>
        <v>-45.379065250837023</v>
      </c>
      <c r="AT102">
        <f t="shared" si="110"/>
        <v>-34.496717770485716</v>
      </c>
      <c r="AU102">
        <f t="shared" si="111"/>
        <v>25.450157659464807</v>
      </c>
      <c r="AV102">
        <f t="shared" si="112"/>
        <v>0</v>
      </c>
      <c r="AW102">
        <f t="shared" si="113"/>
        <v>0</v>
      </c>
      <c r="AX102">
        <f t="shared" si="114"/>
        <v>8.2592794846471236</v>
      </c>
      <c r="AY102">
        <f t="shared" si="115"/>
        <v>0</v>
      </c>
      <c r="AZ102">
        <f t="shared" si="116"/>
        <v>0</v>
      </c>
      <c r="BA102">
        <f t="shared" si="117"/>
        <v>0</v>
      </c>
      <c r="BB102">
        <f t="shared" si="118"/>
        <v>0</v>
      </c>
      <c r="BC102">
        <f t="shared" si="119"/>
        <v>55.55875966926606</v>
      </c>
      <c r="BD102">
        <f t="shared" si="120"/>
        <v>61.18</v>
      </c>
      <c r="BE102">
        <f t="shared" si="121"/>
        <v>0.91439999999999999</v>
      </c>
      <c r="BF102">
        <f t="shared" si="122"/>
        <v>3.2390433121942674E-4</v>
      </c>
      <c r="BG102">
        <f>'Data Input'!J102</f>
        <v>22.8</v>
      </c>
      <c r="BH102">
        <f t="shared" si="123"/>
        <v>1</v>
      </c>
      <c r="BI102">
        <f t="shared" si="124"/>
        <v>1</v>
      </c>
      <c r="BJ102">
        <f>'Data Input'!K102</f>
        <v>0.89655172413793094</v>
      </c>
      <c r="BK102">
        <f>'Data Input'!L102</f>
        <v>3</v>
      </c>
      <c r="BL102">
        <f>'Data Input'!M102</f>
        <v>92</v>
      </c>
      <c r="BM102">
        <f t="shared" si="125"/>
        <v>2</v>
      </c>
      <c r="BN102">
        <f t="shared" si="126"/>
        <v>1.19</v>
      </c>
      <c r="BO102">
        <f t="shared" si="127"/>
        <v>3.2390433121942674E-4</v>
      </c>
      <c r="BP102">
        <f t="shared" si="128"/>
        <v>3.8544615415111782E-4</v>
      </c>
      <c r="BQ102">
        <f t="shared" si="129"/>
        <v>2.7364203935160507</v>
      </c>
      <c r="BR102">
        <f t="shared" si="130"/>
        <v>3.2563402682841001</v>
      </c>
      <c r="BS102">
        <f t="shared" si="131"/>
        <v>292889.07000000007</v>
      </c>
      <c r="BT102">
        <f t="shared" si="132"/>
        <v>264286.62000000005</v>
      </c>
      <c r="BU102">
        <f t="shared" si="133"/>
        <v>235684.17000000004</v>
      </c>
      <c r="BV102">
        <f t="shared" si="134"/>
        <v>207081.72000000003</v>
      </c>
      <c r="BW102">
        <f t="shared" si="135"/>
        <v>178479.27000000002</v>
      </c>
      <c r="BX102">
        <f t="shared" si="136"/>
        <v>149876.82</v>
      </c>
      <c r="BY102">
        <f t="shared" si="137"/>
        <v>121274.37</v>
      </c>
      <c r="BZ102">
        <f t="shared" si="138"/>
        <v>92671.92</v>
      </c>
      <c r="CA102">
        <f t="shared" si="139"/>
        <v>61781.279999999999</v>
      </c>
      <c r="CB102">
        <f t="shared" si="140"/>
        <v>30890.639999999999</v>
      </c>
      <c r="CC102">
        <f t="shared" si="141"/>
        <v>5.2955633471142072</v>
      </c>
      <c r="CD102">
        <f t="shared" si="142"/>
        <v>6.3017203830659065</v>
      </c>
      <c r="CE102">
        <f t="shared" si="143"/>
        <v>8.0319837406302579</v>
      </c>
      <c r="CF102">
        <f t="shared" si="144"/>
        <v>9.5580606513500062</v>
      </c>
    </row>
    <row r="103" spans="1:84" x14ac:dyDescent="0.25">
      <c r="A103" t="str">
        <f>IF('Data Input'!A103=0,"F","M")</f>
        <v>M</v>
      </c>
      <c r="B103" t="str">
        <f>'Data Input'!B103</f>
        <v>W</v>
      </c>
      <c r="C103">
        <f>'Data Input'!C103</f>
        <v>63</v>
      </c>
      <c r="D103">
        <f t="shared" si="74"/>
        <v>64</v>
      </c>
      <c r="E103">
        <f t="shared" si="75"/>
        <v>65</v>
      </c>
      <c r="F103">
        <f t="shared" si="76"/>
        <v>66</v>
      </c>
      <c r="G103">
        <f t="shared" si="77"/>
        <v>67</v>
      </c>
      <c r="H103">
        <f t="shared" si="78"/>
        <v>68</v>
      </c>
      <c r="I103">
        <f t="shared" si="79"/>
        <v>69</v>
      </c>
      <c r="J103">
        <f t="shared" si="80"/>
        <v>70</v>
      </c>
      <c r="K103">
        <f t="shared" si="81"/>
        <v>71</v>
      </c>
      <c r="L103">
        <f t="shared" si="82"/>
        <v>72</v>
      </c>
      <c r="M103">
        <f>'Data Input'!D103</f>
        <v>152.999765298</v>
      </c>
      <c r="N103">
        <f>'Data Input'!E103</f>
        <v>61.999904892000004</v>
      </c>
      <c r="O103">
        <f>'Data Input'!F103</f>
        <v>130</v>
      </c>
      <c r="P103">
        <f>'Data Input'!G103</f>
        <v>1</v>
      </c>
      <c r="Q103">
        <f>'Data Input'!H103</f>
        <v>0</v>
      </c>
      <c r="R103">
        <f>IF('Data Input'!I103&gt;100,1,0)</f>
        <v>1</v>
      </c>
      <c r="S103">
        <f t="shared" si="83"/>
        <v>4.1431347263915326</v>
      </c>
      <c r="T103">
        <f t="shared" si="84"/>
        <v>17.16556536103144</v>
      </c>
      <c r="U103">
        <f t="shared" si="85"/>
        <v>5.0304363873912585</v>
      </c>
      <c r="V103">
        <f t="shared" si="86"/>
        <v>20.841775685504292</v>
      </c>
      <c r="W103">
        <f t="shared" si="87"/>
        <v>4.1271328510439149</v>
      </c>
      <c r="X103">
        <f t="shared" si="88"/>
        <v>17.099267435591337</v>
      </c>
      <c r="Y103">
        <f t="shared" si="89"/>
        <v>4.8675344504555822</v>
      </c>
      <c r="Z103">
        <f t="shared" si="90"/>
        <v>20.166851013589646</v>
      </c>
      <c r="AA103">
        <f t="shared" si="91"/>
        <v>0</v>
      </c>
      <c r="AB103">
        <f t="shared" si="92"/>
        <v>0</v>
      </c>
      <c r="AC103" s="3">
        <f t="shared" si="93"/>
        <v>12.343999999999999</v>
      </c>
      <c r="AD103">
        <f t="shared" si="94"/>
        <v>0</v>
      </c>
      <c r="AE103">
        <f t="shared" si="95"/>
        <v>11.853</v>
      </c>
      <c r="AF103">
        <f t="shared" si="96"/>
        <v>-2.6640000000000001</v>
      </c>
      <c r="AG103">
        <f t="shared" si="97"/>
        <v>-7.99</v>
      </c>
      <c r="AH103">
        <f t="shared" si="98"/>
        <v>1.7689999999999999</v>
      </c>
      <c r="AI103">
        <f t="shared" si="99"/>
        <v>1.7689999999999999</v>
      </c>
      <c r="AJ103">
        <f t="shared" si="100"/>
        <v>0</v>
      </c>
      <c r="AK103">
        <f t="shared" si="101"/>
        <v>1.764</v>
      </c>
      <c r="AL103">
        <f t="shared" si="102"/>
        <v>0</v>
      </c>
      <c r="AM103">
        <f t="shared" si="103"/>
        <v>7.8369999999999997</v>
      </c>
      <c r="AN103">
        <f t="shared" si="104"/>
        <v>-1.7949999999999999</v>
      </c>
      <c r="AO103">
        <f t="shared" si="105"/>
        <v>0.65800000000000003</v>
      </c>
      <c r="AP103">
        <f t="shared" si="106"/>
        <v>51.142855062577077</v>
      </c>
      <c r="AQ103">
        <f t="shared" si="107"/>
        <v>0</v>
      </c>
      <c r="AR103">
        <f t="shared" si="108"/>
        <v>59.625762499748589</v>
      </c>
      <c r="AS103">
        <f t="shared" si="109"/>
        <v>-55.522490426183438</v>
      </c>
      <c r="AT103">
        <f t="shared" si="110"/>
        <v>-32.975791479840879</v>
      </c>
      <c r="AU103">
        <f t="shared" si="111"/>
        <v>30.248604093561074</v>
      </c>
      <c r="AV103">
        <f t="shared" si="112"/>
        <v>8.6106684428559248</v>
      </c>
      <c r="AW103">
        <f t="shared" si="113"/>
        <v>0</v>
      </c>
      <c r="AX103">
        <f t="shared" si="114"/>
        <v>0</v>
      </c>
      <c r="AY103">
        <f t="shared" si="115"/>
        <v>0</v>
      </c>
      <c r="AZ103">
        <f t="shared" si="116"/>
        <v>0</v>
      </c>
      <c r="BA103">
        <f t="shared" si="117"/>
        <v>0</v>
      </c>
      <c r="BB103">
        <f t="shared" si="118"/>
        <v>0.65800000000000003</v>
      </c>
      <c r="BC103">
        <f t="shared" si="119"/>
        <v>61.787608192718338</v>
      </c>
      <c r="BD103">
        <f t="shared" si="120"/>
        <v>61.18</v>
      </c>
      <c r="BE103">
        <f t="shared" si="121"/>
        <v>0.91439999999999999</v>
      </c>
      <c r="BF103">
        <f t="shared" si="122"/>
        <v>0.15151387179608122</v>
      </c>
      <c r="BG103">
        <f>'Data Input'!J103</f>
        <v>28.9</v>
      </c>
      <c r="BH103">
        <f t="shared" si="123"/>
        <v>4</v>
      </c>
      <c r="BI103">
        <f t="shared" si="124"/>
        <v>1.24</v>
      </c>
      <c r="BJ103">
        <f>'Data Input'!K103</f>
        <v>0.93251533742331294</v>
      </c>
      <c r="BK103">
        <f>'Data Input'!L103</f>
        <v>3</v>
      </c>
      <c r="BL103">
        <f>'Data Input'!M103</f>
        <v>80</v>
      </c>
      <c r="BM103">
        <f t="shared" si="125"/>
        <v>3</v>
      </c>
      <c r="BN103">
        <f t="shared" si="126"/>
        <v>1.2</v>
      </c>
      <c r="BO103">
        <f t="shared" si="127"/>
        <v>0.18787720102714073</v>
      </c>
      <c r="BP103">
        <f t="shared" si="128"/>
        <v>0.18181664615529747</v>
      </c>
      <c r="BQ103">
        <f t="shared" si="129"/>
        <v>1587.2310272353279</v>
      </c>
      <c r="BR103">
        <f t="shared" si="130"/>
        <v>1536.0300263567688</v>
      </c>
      <c r="BS103">
        <f t="shared" si="131"/>
        <v>173616.86</v>
      </c>
      <c r="BT103">
        <f t="shared" si="132"/>
        <v>154453.21999999997</v>
      </c>
      <c r="BU103">
        <f t="shared" si="133"/>
        <v>135289.57999999999</v>
      </c>
      <c r="BV103">
        <f t="shared" si="134"/>
        <v>116125.93999999999</v>
      </c>
      <c r="BW103">
        <f t="shared" si="135"/>
        <v>99536.51999999999</v>
      </c>
      <c r="BX103">
        <f t="shared" si="136"/>
        <v>82947.099999999991</v>
      </c>
      <c r="BY103">
        <f t="shared" si="137"/>
        <v>66357.679999999993</v>
      </c>
      <c r="BZ103">
        <f t="shared" si="138"/>
        <v>49768.259999999995</v>
      </c>
      <c r="CA103">
        <f t="shared" si="139"/>
        <v>33178.839999999997</v>
      </c>
      <c r="CB103">
        <f t="shared" si="140"/>
        <v>16589.419999999998</v>
      </c>
      <c r="CC103">
        <f t="shared" si="141"/>
        <v>1743.2438228507031</v>
      </c>
      <c r="CD103">
        <f t="shared" si="142"/>
        <v>1687.0101511458411</v>
      </c>
      <c r="CE103">
        <f t="shared" si="143"/>
        <v>3330.474850086031</v>
      </c>
      <c r="CF103">
        <f t="shared" si="144"/>
        <v>3223.0401775026098</v>
      </c>
    </row>
    <row r="104" spans="1:84" x14ac:dyDescent="0.25">
      <c r="A104" t="str">
        <f>IF('Data Input'!A104=0,"F","M")</f>
        <v>F</v>
      </c>
      <c r="B104" t="str">
        <f>'Data Input'!B104</f>
        <v>W</v>
      </c>
      <c r="C104">
        <f>'Data Input'!C104</f>
        <v>56</v>
      </c>
      <c r="D104">
        <f t="shared" si="74"/>
        <v>57</v>
      </c>
      <c r="E104">
        <f t="shared" si="75"/>
        <v>58</v>
      </c>
      <c r="F104">
        <f t="shared" si="76"/>
        <v>59</v>
      </c>
      <c r="G104">
        <f t="shared" si="77"/>
        <v>60</v>
      </c>
      <c r="H104">
        <f t="shared" si="78"/>
        <v>61</v>
      </c>
      <c r="I104">
        <f t="shared" si="79"/>
        <v>62</v>
      </c>
      <c r="J104">
        <f t="shared" si="80"/>
        <v>63</v>
      </c>
      <c r="K104">
        <f t="shared" si="81"/>
        <v>64</v>
      </c>
      <c r="L104">
        <f t="shared" si="82"/>
        <v>65</v>
      </c>
      <c r="M104">
        <f>'Data Input'!D104</f>
        <v>244.99962417000003</v>
      </c>
      <c r="N104">
        <f>'Data Input'!E104</f>
        <v>84.999869610000005</v>
      </c>
      <c r="O104">
        <f>'Data Input'!F104</f>
        <v>118</v>
      </c>
      <c r="P104">
        <f>'Data Input'!G104</f>
        <v>0</v>
      </c>
      <c r="Q104">
        <f>'Data Input'!H104</f>
        <v>0</v>
      </c>
      <c r="R104">
        <f>IF('Data Input'!I104&gt;100,1,0)</f>
        <v>0</v>
      </c>
      <c r="S104">
        <f t="shared" si="83"/>
        <v>4.0253516907351496</v>
      </c>
      <c r="T104">
        <f t="shared" si="84"/>
        <v>16.203456234104326</v>
      </c>
      <c r="U104">
        <f t="shared" si="85"/>
        <v>5.5012566765435507</v>
      </c>
      <c r="V104">
        <f t="shared" si="86"/>
        <v>22.144492864092612</v>
      </c>
      <c r="W104">
        <f t="shared" si="87"/>
        <v>4.4426497224891399</v>
      </c>
      <c r="X104">
        <f t="shared" si="88"/>
        <v>17.883227571765701</v>
      </c>
      <c r="Y104">
        <f t="shared" si="89"/>
        <v>0</v>
      </c>
      <c r="Z104">
        <f t="shared" si="90"/>
        <v>0</v>
      </c>
      <c r="AA104">
        <f t="shared" si="91"/>
        <v>4.7706846244656651</v>
      </c>
      <c r="AB104">
        <f t="shared" si="92"/>
        <v>19.203683419057047</v>
      </c>
      <c r="AC104" s="3">
        <f t="shared" si="93"/>
        <v>-29.798999999999999</v>
      </c>
      <c r="AD104">
        <f t="shared" si="94"/>
        <v>4.8840000000000003</v>
      </c>
      <c r="AE104">
        <f t="shared" si="95"/>
        <v>13.54</v>
      </c>
      <c r="AF104">
        <f t="shared" si="96"/>
        <v>-3.1139999999999999</v>
      </c>
      <c r="AG104">
        <f t="shared" si="97"/>
        <v>-13.577999999999999</v>
      </c>
      <c r="AH104">
        <f t="shared" si="98"/>
        <v>3.149</v>
      </c>
      <c r="AI104">
        <f t="shared" si="99"/>
        <v>2.0190000000000001</v>
      </c>
      <c r="AJ104">
        <f t="shared" si="100"/>
        <v>0</v>
      </c>
      <c r="AK104">
        <f t="shared" si="101"/>
        <v>1.9570000000000001</v>
      </c>
      <c r="AL104">
        <f t="shared" si="102"/>
        <v>0</v>
      </c>
      <c r="AM104">
        <f t="shared" si="103"/>
        <v>7.5739999999999998</v>
      </c>
      <c r="AN104">
        <f t="shared" si="104"/>
        <v>-1.665</v>
      </c>
      <c r="AO104">
        <f t="shared" si="105"/>
        <v>0.66100000000000003</v>
      </c>
      <c r="AP104">
        <f t="shared" si="106"/>
        <v>-119.95145503221673</v>
      </c>
      <c r="AQ104">
        <f t="shared" si="107"/>
        <v>79.137680247365537</v>
      </c>
      <c r="AR104">
        <f t="shared" si="108"/>
        <v>74.48701540039967</v>
      </c>
      <c r="AS104">
        <f t="shared" si="109"/>
        <v>-68.957950778784394</v>
      </c>
      <c r="AT104">
        <f t="shared" si="110"/>
        <v>-60.322297931957536</v>
      </c>
      <c r="AU104">
        <f t="shared" si="111"/>
        <v>56.314283623490191</v>
      </c>
      <c r="AV104">
        <f t="shared" si="112"/>
        <v>0</v>
      </c>
      <c r="AW104">
        <f t="shared" si="113"/>
        <v>0</v>
      </c>
      <c r="AX104">
        <f t="shared" si="114"/>
        <v>9.3362298100793062</v>
      </c>
      <c r="AY104">
        <f t="shared" si="115"/>
        <v>0</v>
      </c>
      <c r="AZ104">
        <f t="shared" si="116"/>
        <v>0</v>
      </c>
      <c r="BA104">
        <f t="shared" si="117"/>
        <v>0</v>
      </c>
      <c r="BB104">
        <f t="shared" si="118"/>
        <v>0</v>
      </c>
      <c r="BC104">
        <f t="shared" si="119"/>
        <v>-29.956494661623953</v>
      </c>
      <c r="BD104">
        <f t="shared" si="120"/>
        <v>-29.18</v>
      </c>
      <c r="BE104">
        <f t="shared" si="121"/>
        <v>0.96650000000000003</v>
      </c>
      <c r="BF104">
        <f t="shared" si="122"/>
        <v>1.5552359221485679E-2</v>
      </c>
      <c r="BG104">
        <f>'Data Input'!J104</f>
        <v>21.3</v>
      </c>
      <c r="BH104">
        <f t="shared" si="123"/>
        <v>1</v>
      </c>
      <c r="BI104">
        <f t="shared" si="124"/>
        <v>1</v>
      </c>
      <c r="BJ104">
        <f>'Data Input'!K104</f>
        <v>0.81690140845070414</v>
      </c>
      <c r="BK104">
        <f>'Data Input'!L104</f>
        <v>3</v>
      </c>
      <c r="BL104">
        <f>'Data Input'!M104</f>
        <v>82</v>
      </c>
      <c r="BM104">
        <f t="shared" si="125"/>
        <v>3</v>
      </c>
      <c r="BN104">
        <f t="shared" si="126"/>
        <v>1.2</v>
      </c>
      <c r="BO104">
        <f t="shared" si="127"/>
        <v>1.5552359221485679E-2</v>
      </c>
      <c r="BP104">
        <f t="shared" si="128"/>
        <v>1.8662831065782814E-2</v>
      </c>
      <c r="BQ104">
        <f t="shared" si="129"/>
        <v>131.3900088360669</v>
      </c>
      <c r="BR104">
        <f t="shared" si="130"/>
        <v>157.66801060328027</v>
      </c>
      <c r="BS104">
        <f t="shared" si="131"/>
        <v>191636.40000000002</v>
      </c>
      <c r="BT104">
        <f t="shared" si="132"/>
        <v>172472.76</v>
      </c>
      <c r="BU104">
        <f t="shared" si="133"/>
        <v>153309.12</v>
      </c>
      <c r="BV104">
        <f t="shared" si="134"/>
        <v>134145.47999999998</v>
      </c>
      <c r="BW104">
        <f t="shared" si="135"/>
        <v>114981.84</v>
      </c>
      <c r="BX104">
        <f t="shared" si="136"/>
        <v>95818.2</v>
      </c>
      <c r="BY104">
        <f t="shared" si="137"/>
        <v>76654.559999999998</v>
      </c>
      <c r="BZ104">
        <f t="shared" si="138"/>
        <v>57490.92</v>
      </c>
      <c r="CA104">
        <f t="shared" si="139"/>
        <v>38327.279999999999</v>
      </c>
      <c r="CB104">
        <f t="shared" si="140"/>
        <v>19163.64</v>
      </c>
      <c r="CC104">
        <f t="shared" si="141"/>
        <v>163.92189729917749</v>
      </c>
      <c r="CD104">
        <f t="shared" si="142"/>
        <v>196.70627675901298</v>
      </c>
      <c r="CE104">
        <f t="shared" si="143"/>
        <v>295.31190613524439</v>
      </c>
      <c r="CF104">
        <f t="shared" si="144"/>
        <v>354.37428736229322</v>
      </c>
    </row>
    <row r="105" spans="1:84" x14ac:dyDescent="0.25">
      <c r="A105" t="str">
        <f>IF('Data Input'!A105=0,"F","M")</f>
        <v>F</v>
      </c>
      <c r="B105" t="str">
        <f>'Data Input'!B105</f>
        <v>W</v>
      </c>
      <c r="C105">
        <f>'Data Input'!C105</f>
        <v>51</v>
      </c>
      <c r="D105">
        <f t="shared" si="74"/>
        <v>52</v>
      </c>
      <c r="E105">
        <f t="shared" si="75"/>
        <v>53</v>
      </c>
      <c r="F105">
        <f t="shared" si="76"/>
        <v>54</v>
      </c>
      <c r="G105">
        <f t="shared" si="77"/>
        <v>55</v>
      </c>
      <c r="H105">
        <f t="shared" si="78"/>
        <v>56</v>
      </c>
      <c r="I105">
        <f t="shared" si="79"/>
        <v>57</v>
      </c>
      <c r="J105">
        <f t="shared" si="80"/>
        <v>58</v>
      </c>
      <c r="K105">
        <f t="shared" si="81"/>
        <v>59</v>
      </c>
      <c r="L105">
        <f t="shared" si="82"/>
        <v>60</v>
      </c>
      <c r="M105">
        <f>'Data Input'!D105</f>
        <v>210.99967632599999</v>
      </c>
      <c r="N105">
        <f>'Data Input'!E105</f>
        <v>77.999880348000005</v>
      </c>
      <c r="O105">
        <f>'Data Input'!F105</f>
        <v>114</v>
      </c>
      <c r="P105">
        <f>'Data Input'!G105</f>
        <v>0</v>
      </c>
      <c r="Q105">
        <f>'Data Input'!H105</f>
        <v>0</v>
      </c>
      <c r="R105">
        <f>IF('Data Input'!I105&gt;100,1,0)</f>
        <v>0</v>
      </c>
      <c r="S105">
        <f t="shared" si="83"/>
        <v>3.9318256327243257</v>
      </c>
      <c r="T105">
        <f t="shared" si="84"/>
        <v>15.459252806148044</v>
      </c>
      <c r="U105">
        <f t="shared" si="85"/>
        <v>5.3518565994748899</v>
      </c>
      <c r="V105">
        <f t="shared" si="86"/>
        <v>21.042566960480219</v>
      </c>
      <c r="W105">
        <f t="shared" si="87"/>
        <v>4.3567072926884149</v>
      </c>
      <c r="X105">
        <f t="shared" si="88"/>
        <v>17.12981340766931</v>
      </c>
      <c r="Y105">
        <f t="shared" si="89"/>
        <v>0</v>
      </c>
      <c r="Z105">
        <f t="shared" si="90"/>
        <v>0</v>
      </c>
      <c r="AA105">
        <f t="shared" si="91"/>
        <v>4.7361984483944957</v>
      </c>
      <c r="AB105">
        <f t="shared" si="92"/>
        <v>18.621906461066658</v>
      </c>
      <c r="AC105" s="3">
        <f t="shared" si="93"/>
        <v>-29.798999999999999</v>
      </c>
      <c r="AD105">
        <f t="shared" si="94"/>
        <v>4.8840000000000003</v>
      </c>
      <c r="AE105">
        <f t="shared" si="95"/>
        <v>13.54</v>
      </c>
      <c r="AF105">
        <f t="shared" si="96"/>
        <v>-3.1139999999999999</v>
      </c>
      <c r="AG105">
        <f t="shared" si="97"/>
        <v>-13.577999999999999</v>
      </c>
      <c r="AH105">
        <f t="shared" si="98"/>
        <v>3.149</v>
      </c>
      <c r="AI105">
        <f t="shared" si="99"/>
        <v>2.0190000000000001</v>
      </c>
      <c r="AJ105">
        <f t="shared" si="100"/>
        <v>0</v>
      </c>
      <c r="AK105">
        <f t="shared" si="101"/>
        <v>1.9570000000000001</v>
      </c>
      <c r="AL105">
        <f t="shared" si="102"/>
        <v>0</v>
      </c>
      <c r="AM105">
        <f t="shared" si="103"/>
        <v>7.5739999999999998</v>
      </c>
      <c r="AN105">
        <f t="shared" si="104"/>
        <v>-1.665</v>
      </c>
      <c r="AO105">
        <f t="shared" si="105"/>
        <v>0.66100000000000003</v>
      </c>
      <c r="AP105">
        <f t="shared" si="106"/>
        <v>-117.16447202955219</v>
      </c>
      <c r="AQ105">
        <f t="shared" si="107"/>
        <v>75.502990705227049</v>
      </c>
      <c r="AR105">
        <f t="shared" si="108"/>
        <v>72.464138356890004</v>
      </c>
      <c r="AS105">
        <f t="shared" si="109"/>
        <v>-65.526553514935401</v>
      </c>
      <c r="AT105">
        <f t="shared" si="110"/>
        <v>-59.155371620123297</v>
      </c>
      <c r="AU105">
        <f t="shared" si="111"/>
        <v>53.941782420750656</v>
      </c>
      <c r="AV105">
        <f t="shared" si="112"/>
        <v>0</v>
      </c>
      <c r="AW105">
        <f t="shared" si="113"/>
        <v>0</v>
      </c>
      <c r="AX105">
        <f t="shared" si="114"/>
        <v>9.2687403635080283</v>
      </c>
      <c r="AY105">
        <f t="shared" si="115"/>
        <v>0</v>
      </c>
      <c r="AZ105">
        <f t="shared" si="116"/>
        <v>0</v>
      </c>
      <c r="BA105">
        <f t="shared" si="117"/>
        <v>0</v>
      </c>
      <c r="BB105">
        <f t="shared" si="118"/>
        <v>0</v>
      </c>
      <c r="BC105">
        <f t="shared" si="119"/>
        <v>-30.668745318235139</v>
      </c>
      <c r="BD105">
        <f t="shared" si="120"/>
        <v>-29.18</v>
      </c>
      <c r="BE105">
        <f t="shared" si="121"/>
        <v>0.96650000000000003</v>
      </c>
      <c r="BF105">
        <f t="shared" si="122"/>
        <v>7.659499986985896E-3</v>
      </c>
      <c r="BG105">
        <f>'Data Input'!J105</f>
        <v>21.4</v>
      </c>
      <c r="BH105">
        <f t="shared" si="123"/>
        <v>1</v>
      </c>
      <c r="BI105">
        <f t="shared" si="124"/>
        <v>1</v>
      </c>
      <c r="BJ105">
        <f>'Data Input'!K105</f>
        <v>0.76315789473684215</v>
      </c>
      <c r="BK105">
        <f>'Data Input'!L105</f>
        <v>3</v>
      </c>
      <c r="BL105">
        <f>'Data Input'!M105</f>
        <v>89</v>
      </c>
      <c r="BM105">
        <f t="shared" si="125"/>
        <v>2</v>
      </c>
      <c r="BN105">
        <f t="shared" si="126"/>
        <v>1.1200000000000001</v>
      </c>
      <c r="BO105">
        <f t="shared" si="127"/>
        <v>7.659499986985896E-3</v>
      </c>
      <c r="BP105">
        <f t="shared" si="128"/>
        <v>8.5786399854242048E-3</v>
      </c>
      <c r="BQ105">
        <f t="shared" si="129"/>
        <v>64.709267361803768</v>
      </c>
      <c r="BR105">
        <f t="shared" si="130"/>
        <v>72.474379445220237</v>
      </c>
      <c r="BS105">
        <f t="shared" si="131"/>
        <v>212230.16000000003</v>
      </c>
      <c r="BT105">
        <f t="shared" si="132"/>
        <v>187918.08000000002</v>
      </c>
      <c r="BU105">
        <f t="shared" si="133"/>
        <v>163606</v>
      </c>
      <c r="BV105">
        <f t="shared" si="134"/>
        <v>139293.91999999998</v>
      </c>
      <c r="BW105">
        <f t="shared" si="135"/>
        <v>114981.84</v>
      </c>
      <c r="BX105">
        <f t="shared" si="136"/>
        <v>95818.2</v>
      </c>
      <c r="BY105">
        <f t="shared" si="137"/>
        <v>76654.559999999998</v>
      </c>
      <c r="BZ105">
        <f t="shared" si="138"/>
        <v>57490.92</v>
      </c>
      <c r="CA105">
        <f t="shared" si="139"/>
        <v>38327.279999999999</v>
      </c>
      <c r="CB105">
        <f t="shared" si="140"/>
        <v>19163.64</v>
      </c>
      <c r="CC105">
        <f t="shared" si="141"/>
        <v>84.674592793131055</v>
      </c>
      <c r="CD105">
        <f t="shared" si="142"/>
        <v>94.835543928306805</v>
      </c>
      <c r="CE105">
        <f t="shared" si="143"/>
        <v>149.38386015493484</v>
      </c>
      <c r="CF105">
        <f t="shared" si="144"/>
        <v>167.30992337352706</v>
      </c>
    </row>
    <row r="106" spans="1:84" x14ac:dyDescent="0.25">
      <c r="A106" t="str">
        <f>IF('Data Input'!A106=0,"F","M")</f>
        <v>M</v>
      </c>
      <c r="B106" t="str">
        <f>'Data Input'!B106</f>
        <v>W</v>
      </c>
      <c r="C106">
        <f>'Data Input'!C106</f>
        <v>34</v>
      </c>
      <c r="D106">
        <f t="shared" si="74"/>
        <v>35</v>
      </c>
      <c r="E106">
        <f t="shared" si="75"/>
        <v>36</v>
      </c>
      <c r="F106">
        <f t="shared" si="76"/>
        <v>37</v>
      </c>
      <c r="G106">
        <f t="shared" si="77"/>
        <v>38</v>
      </c>
      <c r="H106">
        <f t="shared" si="78"/>
        <v>39</v>
      </c>
      <c r="I106">
        <f t="shared" si="79"/>
        <v>40</v>
      </c>
      <c r="J106">
        <f t="shared" si="80"/>
        <v>41</v>
      </c>
      <c r="K106">
        <f t="shared" si="81"/>
        <v>42</v>
      </c>
      <c r="L106">
        <f t="shared" si="82"/>
        <v>43</v>
      </c>
      <c r="M106">
        <f>'Data Input'!D106</f>
        <v>206.99968246200001</v>
      </c>
      <c r="N106">
        <f>'Data Input'!E106</f>
        <v>42.999934038000006</v>
      </c>
      <c r="O106">
        <f>'Data Input'!F106</f>
        <v>112</v>
      </c>
      <c r="P106">
        <f>'Data Input'!G106</f>
        <v>0</v>
      </c>
      <c r="Q106">
        <f>'Data Input'!H106</f>
        <v>0</v>
      </c>
      <c r="R106">
        <f>IF('Data Input'!I106&gt;100,1,0)</f>
        <v>0</v>
      </c>
      <c r="S106">
        <f t="shared" si="83"/>
        <v>3.5263605246161616</v>
      </c>
      <c r="T106">
        <f t="shared" si="84"/>
        <v>12.43521854957117</v>
      </c>
      <c r="U106">
        <f t="shared" si="85"/>
        <v>5.3327172592641929</v>
      </c>
      <c r="V106">
        <f t="shared" si="86"/>
        <v>18.805083632008539</v>
      </c>
      <c r="W106">
        <f t="shared" si="87"/>
        <v>3.7611985816923861</v>
      </c>
      <c r="X106">
        <f t="shared" si="88"/>
        <v>13.263342203722326</v>
      </c>
      <c r="Y106">
        <f t="shared" si="89"/>
        <v>0</v>
      </c>
      <c r="Z106">
        <f t="shared" si="90"/>
        <v>0</v>
      </c>
      <c r="AA106">
        <f t="shared" si="91"/>
        <v>4.7184988712950942</v>
      </c>
      <c r="AB106">
        <f t="shared" si="92"/>
        <v>16.639128155180934</v>
      </c>
      <c r="AC106" s="3">
        <f t="shared" si="93"/>
        <v>12.343999999999999</v>
      </c>
      <c r="AD106">
        <f t="shared" si="94"/>
        <v>0</v>
      </c>
      <c r="AE106">
        <f t="shared" si="95"/>
        <v>11.853</v>
      </c>
      <c r="AF106">
        <f t="shared" si="96"/>
        <v>-2.6640000000000001</v>
      </c>
      <c r="AG106">
        <f t="shared" si="97"/>
        <v>-7.99</v>
      </c>
      <c r="AH106">
        <f t="shared" si="98"/>
        <v>1.7689999999999999</v>
      </c>
      <c r="AI106">
        <f t="shared" si="99"/>
        <v>1.7689999999999999</v>
      </c>
      <c r="AJ106">
        <f t="shared" si="100"/>
        <v>0</v>
      </c>
      <c r="AK106">
        <f t="shared" si="101"/>
        <v>1.764</v>
      </c>
      <c r="AL106">
        <f t="shared" si="102"/>
        <v>0</v>
      </c>
      <c r="AM106">
        <f t="shared" si="103"/>
        <v>7.8369999999999997</v>
      </c>
      <c r="AN106">
        <f t="shared" si="104"/>
        <v>-1.7949999999999999</v>
      </c>
      <c r="AO106">
        <f t="shared" si="105"/>
        <v>0.65800000000000003</v>
      </c>
      <c r="AP106">
        <f t="shared" si="106"/>
        <v>43.529394315861893</v>
      </c>
      <c r="AQ106">
        <f t="shared" si="107"/>
        <v>0</v>
      </c>
      <c r="AR106">
        <f t="shared" si="108"/>
        <v>63.208697674058477</v>
      </c>
      <c r="AS106">
        <f t="shared" si="109"/>
        <v>-50.09674279567075</v>
      </c>
      <c r="AT106">
        <f t="shared" si="110"/>
        <v>-30.051976667722165</v>
      </c>
      <c r="AU106">
        <f t="shared" si="111"/>
        <v>23.462852358384794</v>
      </c>
      <c r="AV106">
        <f t="shared" si="112"/>
        <v>0</v>
      </c>
      <c r="AW106">
        <f t="shared" si="113"/>
        <v>0</v>
      </c>
      <c r="AX106">
        <f t="shared" si="114"/>
        <v>8.3234320089645468</v>
      </c>
      <c r="AY106">
        <f t="shared" si="115"/>
        <v>0</v>
      </c>
      <c r="AZ106">
        <f t="shared" si="116"/>
        <v>0</v>
      </c>
      <c r="BA106">
        <f t="shared" si="117"/>
        <v>0</v>
      </c>
      <c r="BB106">
        <f t="shared" si="118"/>
        <v>0</v>
      </c>
      <c r="BC106">
        <f t="shared" si="119"/>
        <v>58.375656893876801</v>
      </c>
      <c r="BD106">
        <f t="shared" si="120"/>
        <v>61.18</v>
      </c>
      <c r="BE106">
        <f t="shared" si="121"/>
        <v>0.91439999999999999</v>
      </c>
      <c r="BF106">
        <f t="shared" si="122"/>
        <v>5.4034858455855872E-3</v>
      </c>
      <c r="BG106">
        <f>'Data Input'!J106</f>
        <v>24.9</v>
      </c>
      <c r="BH106">
        <f t="shared" si="123"/>
        <v>2</v>
      </c>
      <c r="BI106">
        <f t="shared" si="124"/>
        <v>1.02</v>
      </c>
      <c r="BJ106">
        <f>'Data Input'!K106</f>
        <v>0.96815286624203822</v>
      </c>
      <c r="BK106">
        <f>'Data Input'!L106</f>
        <v>3</v>
      </c>
      <c r="BL106">
        <f>'Data Input'!M106</f>
        <v>78</v>
      </c>
      <c r="BM106">
        <f t="shared" si="125"/>
        <v>4</v>
      </c>
      <c r="BN106">
        <f t="shared" si="126"/>
        <v>1.26</v>
      </c>
      <c r="BO106">
        <f t="shared" si="127"/>
        <v>5.5115555624972992E-3</v>
      </c>
      <c r="BP106">
        <f t="shared" si="128"/>
        <v>6.8083921654378396E-3</v>
      </c>
      <c r="BQ106">
        <f t="shared" si="129"/>
        <v>46.562924874867711</v>
      </c>
      <c r="BR106">
        <f t="shared" si="130"/>
        <v>57.518907198365994</v>
      </c>
      <c r="BS106">
        <f t="shared" si="131"/>
        <v>306618.21000000008</v>
      </c>
      <c r="BT106">
        <f t="shared" si="132"/>
        <v>278015.76000000007</v>
      </c>
      <c r="BU106">
        <f t="shared" si="133"/>
        <v>247125.12000000005</v>
      </c>
      <c r="BV106">
        <f t="shared" si="134"/>
        <v>216234.48000000004</v>
      </c>
      <c r="BW106">
        <f t="shared" si="135"/>
        <v>185343.84000000003</v>
      </c>
      <c r="BX106">
        <f t="shared" si="136"/>
        <v>154453.20000000001</v>
      </c>
      <c r="BY106">
        <f t="shared" si="137"/>
        <v>123562.56</v>
      </c>
      <c r="BZ106">
        <f t="shared" si="138"/>
        <v>92671.92</v>
      </c>
      <c r="CA106">
        <f t="shared" si="139"/>
        <v>61781.279999999999</v>
      </c>
      <c r="CB106">
        <f t="shared" si="140"/>
        <v>30890.639999999999</v>
      </c>
      <c r="CC106">
        <f t="shared" si="141"/>
        <v>93.514398433380364</v>
      </c>
      <c r="CD106">
        <f t="shared" si="142"/>
        <v>115.51778630005808</v>
      </c>
      <c r="CE106">
        <f t="shared" si="143"/>
        <v>140.07732330824808</v>
      </c>
      <c r="CF106">
        <f t="shared" si="144"/>
        <v>173.03669349842409</v>
      </c>
    </row>
    <row r="107" spans="1:84" x14ac:dyDescent="0.25">
      <c r="A107" t="str">
        <f>IF('Data Input'!A107=0,"F","M")</f>
        <v>M</v>
      </c>
      <c r="B107" t="str">
        <f>'Data Input'!B107</f>
        <v>W</v>
      </c>
      <c r="C107">
        <f>'Data Input'!C107</f>
        <v>48</v>
      </c>
      <c r="D107">
        <f t="shared" si="74"/>
        <v>49</v>
      </c>
      <c r="E107">
        <f t="shared" si="75"/>
        <v>50</v>
      </c>
      <c r="F107">
        <f t="shared" si="76"/>
        <v>51</v>
      </c>
      <c r="G107">
        <f t="shared" si="77"/>
        <v>52</v>
      </c>
      <c r="H107">
        <f t="shared" si="78"/>
        <v>53</v>
      </c>
      <c r="I107">
        <f t="shared" si="79"/>
        <v>54</v>
      </c>
      <c r="J107">
        <f t="shared" si="80"/>
        <v>55</v>
      </c>
      <c r="K107">
        <f t="shared" si="81"/>
        <v>56</v>
      </c>
      <c r="L107">
        <f t="shared" si="82"/>
        <v>57</v>
      </c>
      <c r="M107">
        <f>'Data Input'!D107</f>
        <v>190.99970700600002</v>
      </c>
      <c r="N107">
        <f>'Data Input'!E107</f>
        <v>37.999941708000001</v>
      </c>
      <c r="O107">
        <f>'Data Input'!F107</f>
        <v>122</v>
      </c>
      <c r="P107">
        <f>'Data Input'!G107</f>
        <v>0</v>
      </c>
      <c r="Q107">
        <f>'Data Input'!H107</f>
        <v>0</v>
      </c>
      <c r="R107">
        <f>IF('Data Input'!I107&gt;100,1,0)</f>
        <v>0</v>
      </c>
      <c r="S107">
        <f t="shared" si="83"/>
        <v>3.8712010109078911</v>
      </c>
      <c r="T107">
        <f t="shared" si="84"/>
        <v>14.986197266854278</v>
      </c>
      <c r="U107">
        <f t="shared" si="85"/>
        <v>5.2522718940454531</v>
      </c>
      <c r="V107">
        <f t="shared" si="86"/>
        <v>20.332600265791861</v>
      </c>
      <c r="W107">
        <f t="shared" si="87"/>
        <v>3.6375846257252094</v>
      </c>
      <c r="X107">
        <f t="shared" si="88"/>
        <v>14.081821280370434</v>
      </c>
      <c r="Y107">
        <f t="shared" si="89"/>
        <v>0</v>
      </c>
      <c r="Z107">
        <f t="shared" si="90"/>
        <v>0</v>
      </c>
      <c r="AA107">
        <f t="shared" si="91"/>
        <v>4.8040210447332568</v>
      </c>
      <c r="AB107">
        <f t="shared" si="92"/>
        <v>18.597331124794167</v>
      </c>
      <c r="AC107" s="3">
        <f t="shared" si="93"/>
        <v>12.343999999999999</v>
      </c>
      <c r="AD107">
        <f t="shared" si="94"/>
        <v>0</v>
      </c>
      <c r="AE107">
        <f t="shared" si="95"/>
        <v>11.853</v>
      </c>
      <c r="AF107">
        <f t="shared" si="96"/>
        <v>-2.6640000000000001</v>
      </c>
      <c r="AG107">
        <f t="shared" si="97"/>
        <v>-7.99</v>
      </c>
      <c r="AH107">
        <f t="shared" si="98"/>
        <v>1.7689999999999999</v>
      </c>
      <c r="AI107">
        <f t="shared" si="99"/>
        <v>1.7689999999999999</v>
      </c>
      <c r="AJ107">
        <f t="shared" si="100"/>
        <v>0</v>
      </c>
      <c r="AK107">
        <f t="shared" si="101"/>
        <v>1.764</v>
      </c>
      <c r="AL107">
        <f t="shared" si="102"/>
        <v>0</v>
      </c>
      <c r="AM107">
        <f t="shared" si="103"/>
        <v>7.8369999999999997</v>
      </c>
      <c r="AN107">
        <f t="shared" si="104"/>
        <v>-1.7949999999999999</v>
      </c>
      <c r="AO107">
        <f t="shared" si="105"/>
        <v>0.65800000000000003</v>
      </c>
      <c r="AP107">
        <f t="shared" si="106"/>
        <v>47.786105278647007</v>
      </c>
      <c r="AQ107">
        <f t="shared" si="107"/>
        <v>0</v>
      </c>
      <c r="AR107">
        <f t="shared" si="108"/>
        <v>62.255178760120756</v>
      </c>
      <c r="AS107">
        <f t="shared" si="109"/>
        <v>-54.16604710806952</v>
      </c>
      <c r="AT107">
        <f t="shared" si="110"/>
        <v>-29.064301159544424</v>
      </c>
      <c r="AU107">
        <f t="shared" si="111"/>
        <v>24.910741844975295</v>
      </c>
      <c r="AV107">
        <f t="shared" si="112"/>
        <v>0</v>
      </c>
      <c r="AW107">
        <f t="shared" si="113"/>
        <v>0</v>
      </c>
      <c r="AX107">
        <f t="shared" si="114"/>
        <v>8.4742931229094651</v>
      </c>
      <c r="AY107">
        <f t="shared" si="115"/>
        <v>0</v>
      </c>
      <c r="AZ107">
        <f t="shared" si="116"/>
        <v>0</v>
      </c>
      <c r="BA107">
        <f t="shared" si="117"/>
        <v>0</v>
      </c>
      <c r="BB107">
        <f t="shared" si="118"/>
        <v>0</v>
      </c>
      <c r="BC107">
        <f t="shared" si="119"/>
        <v>60.195970739038586</v>
      </c>
      <c r="BD107">
        <f t="shared" si="120"/>
        <v>61.18</v>
      </c>
      <c r="BE107">
        <f t="shared" si="121"/>
        <v>0.91439999999999999</v>
      </c>
      <c r="BF107">
        <f t="shared" si="122"/>
        <v>3.2897193418895188E-2</v>
      </c>
      <c r="BG107">
        <f>'Data Input'!J107</f>
        <v>31</v>
      </c>
      <c r="BH107">
        <f t="shared" si="123"/>
        <v>4</v>
      </c>
      <c r="BI107">
        <f t="shared" si="124"/>
        <v>1.24</v>
      </c>
      <c r="BJ107">
        <f>'Data Input'!K107</f>
        <v>0.97500000000000009</v>
      </c>
      <c r="BK107">
        <f>'Data Input'!L107</f>
        <v>3</v>
      </c>
      <c r="BL107">
        <f>'Data Input'!M107</f>
        <v>74</v>
      </c>
      <c r="BM107">
        <f t="shared" si="125"/>
        <v>4</v>
      </c>
      <c r="BN107">
        <f t="shared" si="126"/>
        <v>1.26</v>
      </c>
      <c r="BO107">
        <f t="shared" si="127"/>
        <v>4.0792519839430032E-2</v>
      </c>
      <c r="BP107">
        <f t="shared" si="128"/>
        <v>4.1450463707807937E-2</v>
      </c>
      <c r="BQ107">
        <f t="shared" si="129"/>
        <v>344.62485503444697</v>
      </c>
      <c r="BR107">
        <f t="shared" si="130"/>
        <v>350.18332043822835</v>
      </c>
      <c r="BS107">
        <f t="shared" si="131"/>
        <v>227675.48000000004</v>
      </c>
      <c r="BT107">
        <f t="shared" si="132"/>
        <v>203363.40000000002</v>
      </c>
      <c r="BU107">
        <f t="shared" si="133"/>
        <v>179051.32</v>
      </c>
      <c r="BV107">
        <f t="shared" si="134"/>
        <v>154739.24</v>
      </c>
      <c r="BW107">
        <f t="shared" si="135"/>
        <v>130427.16</v>
      </c>
      <c r="BX107">
        <f t="shared" si="136"/>
        <v>106115.08</v>
      </c>
      <c r="BY107">
        <f t="shared" si="137"/>
        <v>81803</v>
      </c>
      <c r="BZ107">
        <f t="shared" si="138"/>
        <v>57490.92</v>
      </c>
      <c r="CA107">
        <f t="shared" si="139"/>
        <v>38327.279999999999</v>
      </c>
      <c r="CB107">
        <f t="shared" si="140"/>
        <v>19163.64</v>
      </c>
      <c r="CC107">
        <f t="shared" si="141"/>
        <v>488.75823612842453</v>
      </c>
      <c r="CD107">
        <f t="shared" si="142"/>
        <v>496.64143348533452</v>
      </c>
      <c r="CE107">
        <f t="shared" si="143"/>
        <v>833.38309116287155</v>
      </c>
      <c r="CF107">
        <f t="shared" si="144"/>
        <v>846.82475392356287</v>
      </c>
    </row>
    <row r="108" spans="1:84" x14ac:dyDescent="0.25">
      <c r="A108" t="str">
        <f>IF('Data Input'!A108=0,"F","M")</f>
        <v>M</v>
      </c>
      <c r="B108" t="str">
        <f>'Data Input'!B108</f>
        <v>W</v>
      </c>
      <c r="C108">
        <f>'Data Input'!C108</f>
        <v>62</v>
      </c>
      <c r="D108">
        <f t="shared" si="74"/>
        <v>63</v>
      </c>
      <c r="E108">
        <f t="shared" si="75"/>
        <v>64</v>
      </c>
      <c r="F108">
        <f t="shared" si="76"/>
        <v>65</v>
      </c>
      <c r="G108">
        <f t="shared" si="77"/>
        <v>66</v>
      </c>
      <c r="H108">
        <f t="shared" si="78"/>
        <v>67</v>
      </c>
      <c r="I108">
        <f t="shared" si="79"/>
        <v>68</v>
      </c>
      <c r="J108">
        <f t="shared" si="80"/>
        <v>69</v>
      </c>
      <c r="K108">
        <f t="shared" si="81"/>
        <v>70</v>
      </c>
      <c r="L108">
        <f t="shared" si="82"/>
        <v>71</v>
      </c>
      <c r="M108">
        <f>'Data Input'!D108</f>
        <v>161.999751492</v>
      </c>
      <c r="N108">
        <f>'Data Input'!E108</f>
        <v>57.999911028</v>
      </c>
      <c r="O108">
        <f>'Data Input'!F108</f>
        <v>128</v>
      </c>
      <c r="P108">
        <f>'Data Input'!G108</f>
        <v>0</v>
      </c>
      <c r="Q108">
        <f>'Data Input'!H108</f>
        <v>0</v>
      </c>
      <c r="R108">
        <f>IF('Data Input'!I108&gt;100,1,0)</f>
        <v>0</v>
      </c>
      <c r="S108">
        <f t="shared" si="83"/>
        <v>4.1271343850450917</v>
      </c>
      <c r="T108">
        <f t="shared" si="84"/>
        <v>17.033238232221528</v>
      </c>
      <c r="U108">
        <f t="shared" si="85"/>
        <v>5.0875948012312078</v>
      </c>
      <c r="V108">
        <f t="shared" si="86"/>
        <v>20.997187441337967</v>
      </c>
      <c r="W108">
        <f t="shared" si="87"/>
        <v>4.0604414765452423</v>
      </c>
      <c r="X108">
        <f t="shared" si="88"/>
        <v>16.757987636313132</v>
      </c>
      <c r="Y108">
        <f t="shared" si="89"/>
        <v>0</v>
      </c>
      <c r="Z108">
        <f t="shared" si="90"/>
        <v>0</v>
      </c>
      <c r="AA108">
        <f t="shared" si="91"/>
        <v>4.8520302639196169</v>
      </c>
      <c r="AB108">
        <f t="shared" si="92"/>
        <v>20.024980939502061</v>
      </c>
      <c r="AC108" s="3">
        <f t="shared" si="93"/>
        <v>12.343999999999999</v>
      </c>
      <c r="AD108">
        <f t="shared" si="94"/>
        <v>0</v>
      </c>
      <c r="AE108">
        <f t="shared" si="95"/>
        <v>11.853</v>
      </c>
      <c r="AF108">
        <f t="shared" si="96"/>
        <v>-2.6640000000000001</v>
      </c>
      <c r="AG108">
        <f t="shared" si="97"/>
        <v>-7.99</v>
      </c>
      <c r="AH108">
        <f t="shared" si="98"/>
        <v>1.7689999999999999</v>
      </c>
      <c r="AI108">
        <f t="shared" si="99"/>
        <v>1.7689999999999999</v>
      </c>
      <c r="AJ108">
        <f t="shared" si="100"/>
        <v>0</v>
      </c>
      <c r="AK108">
        <f t="shared" si="101"/>
        <v>1.764</v>
      </c>
      <c r="AL108">
        <f t="shared" si="102"/>
        <v>0</v>
      </c>
      <c r="AM108">
        <f t="shared" si="103"/>
        <v>7.8369999999999997</v>
      </c>
      <c r="AN108">
        <f t="shared" si="104"/>
        <v>-1.7949999999999999</v>
      </c>
      <c r="AO108">
        <f t="shared" si="105"/>
        <v>0.65800000000000003</v>
      </c>
      <c r="AP108">
        <f t="shared" si="106"/>
        <v>50.945346848996607</v>
      </c>
      <c r="AQ108">
        <f t="shared" si="107"/>
        <v>0</v>
      </c>
      <c r="AR108">
        <f t="shared" si="108"/>
        <v>60.303261178993502</v>
      </c>
      <c r="AS108">
        <f t="shared" si="109"/>
        <v>-55.936507343724351</v>
      </c>
      <c r="AT108">
        <f t="shared" si="110"/>
        <v>-32.442927397596485</v>
      </c>
      <c r="AU108">
        <f t="shared" si="111"/>
        <v>29.644880128637929</v>
      </c>
      <c r="AV108">
        <f t="shared" si="112"/>
        <v>0</v>
      </c>
      <c r="AW108">
        <f t="shared" si="113"/>
        <v>0</v>
      </c>
      <c r="AX108">
        <f t="shared" si="114"/>
        <v>8.5589813855542047</v>
      </c>
      <c r="AY108">
        <f t="shared" si="115"/>
        <v>0</v>
      </c>
      <c r="AZ108">
        <f t="shared" si="116"/>
        <v>0</v>
      </c>
      <c r="BA108">
        <f t="shared" si="117"/>
        <v>0</v>
      </c>
      <c r="BB108">
        <f t="shared" si="118"/>
        <v>0</v>
      </c>
      <c r="BC108">
        <f t="shared" si="119"/>
        <v>61.073034800861414</v>
      </c>
      <c r="BD108">
        <f t="shared" si="120"/>
        <v>61.18</v>
      </c>
      <c r="BE108">
        <f t="shared" si="121"/>
        <v>0.91439999999999999</v>
      </c>
      <c r="BF108">
        <f t="shared" si="122"/>
        <v>7.7261421449670964E-2</v>
      </c>
      <c r="BG108">
        <f>'Data Input'!J108</f>
        <v>26.2</v>
      </c>
      <c r="BH108">
        <f t="shared" si="123"/>
        <v>2</v>
      </c>
      <c r="BI108">
        <f t="shared" si="124"/>
        <v>1.02</v>
      </c>
      <c r="BJ108">
        <f>'Data Input'!K108</f>
        <v>0.94409937888198758</v>
      </c>
      <c r="BK108">
        <f>'Data Input'!L108</f>
        <v>3</v>
      </c>
      <c r="BL108">
        <f>'Data Input'!M108</f>
        <v>88</v>
      </c>
      <c r="BM108">
        <f t="shared" si="125"/>
        <v>3</v>
      </c>
      <c r="BN108">
        <f t="shared" si="126"/>
        <v>1.2</v>
      </c>
      <c r="BO108">
        <f t="shared" si="127"/>
        <v>7.8806649878664384E-2</v>
      </c>
      <c r="BP108">
        <f t="shared" si="128"/>
        <v>9.2713705739605148E-2</v>
      </c>
      <c r="BQ108">
        <f t="shared" si="129"/>
        <v>665.77721594765308</v>
      </c>
      <c r="BR108">
        <f t="shared" si="130"/>
        <v>783.26731287959183</v>
      </c>
      <c r="BS108">
        <f t="shared" si="131"/>
        <v>176191.08000000002</v>
      </c>
      <c r="BT108">
        <f t="shared" si="132"/>
        <v>157027.44</v>
      </c>
      <c r="BU108">
        <f t="shared" si="133"/>
        <v>137863.79999999999</v>
      </c>
      <c r="BV108">
        <f t="shared" si="134"/>
        <v>118700.15999999999</v>
      </c>
      <c r="BW108">
        <f t="shared" si="135"/>
        <v>99536.51999999999</v>
      </c>
      <c r="BX108">
        <f t="shared" si="136"/>
        <v>82947.099999999991</v>
      </c>
      <c r="BY108">
        <f t="shared" si="137"/>
        <v>66357.679999999993</v>
      </c>
      <c r="BZ108">
        <f t="shared" si="138"/>
        <v>49768.259999999995</v>
      </c>
      <c r="CA108">
        <f t="shared" si="139"/>
        <v>33178.839999999997</v>
      </c>
      <c r="CB108">
        <f t="shared" si="140"/>
        <v>16589.419999999998</v>
      </c>
      <c r="CC108">
        <f t="shared" si="141"/>
        <v>739.33270292162752</v>
      </c>
      <c r="CD108">
        <f t="shared" si="142"/>
        <v>869.8031799077969</v>
      </c>
      <c r="CE108">
        <f t="shared" si="143"/>
        <v>1405.1099188692806</v>
      </c>
      <c r="CF108">
        <f t="shared" si="144"/>
        <v>1653.0704927873887</v>
      </c>
    </row>
    <row r="109" spans="1:84" x14ac:dyDescent="0.25">
      <c r="A109" t="str">
        <f>IF('Data Input'!A109=0,"F","M")</f>
        <v>M</v>
      </c>
      <c r="B109" t="str">
        <f>'Data Input'!B109</f>
        <v>W</v>
      </c>
      <c r="C109">
        <f>'Data Input'!C109</f>
        <v>42</v>
      </c>
      <c r="D109">
        <f t="shared" si="74"/>
        <v>43</v>
      </c>
      <c r="E109">
        <f t="shared" si="75"/>
        <v>44</v>
      </c>
      <c r="F109">
        <f t="shared" si="76"/>
        <v>45</v>
      </c>
      <c r="G109">
        <f t="shared" si="77"/>
        <v>46</v>
      </c>
      <c r="H109">
        <f t="shared" si="78"/>
        <v>47</v>
      </c>
      <c r="I109">
        <f t="shared" si="79"/>
        <v>48</v>
      </c>
      <c r="J109">
        <f t="shared" si="80"/>
        <v>49</v>
      </c>
      <c r="K109">
        <f t="shared" si="81"/>
        <v>50</v>
      </c>
      <c r="L109">
        <f t="shared" si="82"/>
        <v>51</v>
      </c>
      <c r="M109">
        <f>'Data Input'!D109</f>
        <v>218.99966405399999</v>
      </c>
      <c r="N109">
        <f>'Data Input'!E109</f>
        <v>49.999923300000006</v>
      </c>
      <c r="O109">
        <f>'Data Input'!F109</f>
        <v>118</v>
      </c>
      <c r="P109">
        <f>'Data Input'!G109</f>
        <v>0</v>
      </c>
      <c r="Q109">
        <f>'Data Input'!H109</f>
        <v>0</v>
      </c>
      <c r="R109">
        <f>IF('Data Input'!I109&gt;100,1,0)</f>
        <v>0</v>
      </c>
      <c r="S109">
        <f t="shared" si="83"/>
        <v>3.7376696182833684</v>
      </c>
      <c r="T109">
        <f t="shared" si="84"/>
        <v>13.97017417543854</v>
      </c>
      <c r="U109">
        <f t="shared" si="85"/>
        <v>5.3890701958153242</v>
      </c>
      <c r="V109">
        <f t="shared" si="86"/>
        <v>20.142563941695339</v>
      </c>
      <c r="W109">
        <f t="shared" si="87"/>
        <v>3.9120214714269697</v>
      </c>
      <c r="X109">
        <f t="shared" si="88"/>
        <v>14.621843799824783</v>
      </c>
      <c r="Y109">
        <f t="shared" si="89"/>
        <v>0</v>
      </c>
      <c r="Z109">
        <f t="shared" si="90"/>
        <v>0</v>
      </c>
      <c r="AA109">
        <f t="shared" si="91"/>
        <v>4.7706846244656651</v>
      </c>
      <c r="AB109">
        <f t="shared" si="92"/>
        <v>17.831242979276919</v>
      </c>
      <c r="AC109" s="3">
        <f t="shared" si="93"/>
        <v>12.343999999999999</v>
      </c>
      <c r="AD109">
        <f t="shared" si="94"/>
        <v>0</v>
      </c>
      <c r="AE109">
        <f t="shared" si="95"/>
        <v>11.853</v>
      </c>
      <c r="AF109">
        <f t="shared" si="96"/>
        <v>-2.6640000000000001</v>
      </c>
      <c r="AG109">
        <f t="shared" si="97"/>
        <v>-7.99</v>
      </c>
      <c r="AH109">
        <f t="shared" si="98"/>
        <v>1.7689999999999999</v>
      </c>
      <c r="AI109">
        <f t="shared" si="99"/>
        <v>1.7689999999999999</v>
      </c>
      <c r="AJ109">
        <f t="shared" si="100"/>
        <v>0</v>
      </c>
      <c r="AK109">
        <f t="shared" si="101"/>
        <v>1.764</v>
      </c>
      <c r="AL109">
        <f t="shared" si="102"/>
        <v>0</v>
      </c>
      <c r="AM109">
        <f t="shared" si="103"/>
        <v>7.8369999999999997</v>
      </c>
      <c r="AN109">
        <f t="shared" si="104"/>
        <v>-1.7949999999999999</v>
      </c>
      <c r="AO109">
        <f t="shared" si="105"/>
        <v>0.65800000000000003</v>
      </c>
      <c r="AP109">
        <f t="shared" si="106"/>
        <v>46.1377937680899</v>
      </c>
      <c r="AQ109">
        <f t="shared" si="107"/>
        <v>0</v>
      </c>
      <c r="AR109">
        <f t="shared" si="108"/>
        <v>63.876649030999033</v>
      </c>
      <c r="AS109">
        <f t="shared" si="109"/>
        <v>-53.659790340676388</v>
      </c>
      <c r="AT109">
        <f t="shared" si="110"/>
        <v>-31.257051556701487</v>
      </c>
      <c r="AU109">
        <f t="shared" si="111"/>
        <v>25.866041681890039</v>
      </c>
      <c r="AV109">
        <f t="shared" si="112"/>
        <v>0</v>
      </c>
      <c r="AW109">
        <f t="shared" si="113"/>
        <v>0</v>
      </c>
      <c r="AX109">
        <f t="shared" si="114"/>
        <v>8.415487677557433</v>
      </c>
      <c r="AY109">
        <f t="shared" si="115"/>
        <v>0</v>
      </c>
      <c r="AZ109">
        <f t="shared" si="116"/>
        <v>0</v>
      </c>
      <c r="BA109">
        <f t="shared" si="117"/>
        <v>0</v>
      </c>
      <c r="BB109">
        <f t="shared" si="118"/>
        <v>0</v>
      </c>
      <c r="BC109">
        <f t="shared" si="119"/>
        <v>59.379130261158522</v>
      </c>
      <c r="BD109">
        <f t="shared" si="120"/>
        <v>61.18</v>
      </c>
      <c r="BE109">
        <f t="shared" si="121"/>
        <v>0.91439999999999999</v>
      </c>
      <c r="BF109">
        <f t="shared" si="122"/>
        <v>1.4670592083475542E-2</v>
      </c>
      <c r="BG109">
        <f>'Data Input'!J109</f>
        <v>30.3</v>
      </c>
      <c r="BH109">
        <f t="shared" si="123"/>
        <v>4</v>
      </c>
      <c r="BI109">
        <f t="shared" si="124"/>
        <v>1.24</v>
      </c>
      <c r="BJ109">
        <f>'Data Input'!K109</f>
        <v>0.95652173913043481</v>
      </c>
      <c r="BK109">
        <f>'Data Input'!L109</f>
        <v>3</v>
      </c>
      <c r="BL109">
        <f>'Data Input'!M109</f>
        <v>82</v>
      </c>
      <c r="BM109">
        <f t="shared" si="125"/>
        <v>3</v>
      </c>
      <c r="BN109">
        <f t="shared" si="126"/>
        <v>1.2</v>
      </c>
      <c r="BO109">
        <f t="shared" si="127"/>
        <v>1.8191534183509672E-2</v>
      </c>
      <c r="BP109">
        <f t="shared" si="128"/>
        <v>1.7604710500170651E-2</v>
      </c>
      <c r="BQ109">
        <f t="shared" si="129"/>
        <v>153.68638308012413</v>
      </c>
      <c r="BR109">
        <f t="shared" si="130"/>
        <v>148.72875781947496</v>
      </c>
      <c r="BS109">
        <f t="shared" si="131"/>
        <v>262856.48000000004</v>
      </c>
      <c r="BT109">
        <f t="shared" si="132"/>
        <v>231965.84000000003</v>
      </c>
      <c r="BU109">
        <f t="shared" si="133"/>
        <v>201075.20000000001</v>
      </c>
      <c r="BV109">
        <f t="shared" si="134"/>
        <v>170184.56</v>
      </c>
      <c r="BW109">
        <f t="shared" si="135"/>
        <v>145872.48000000001</v>
      </c>
      <c r="BX109">
        <f t="shared" si="136"/>
        <v>121560.40000000001</v>
      </c>
      <c r="BY109">
        <f t="shared" si="137"/>
        <v>97248.320000000007</v>
      </c>
      <c r="BZ109">
        <f t="shared" si="138"/>
        <v>72936.240000000005</v>
      </c>
      <c r="CA109">
        <f t="shared" si="139"/>
        <v>48624.160000000003</v>
      </c>
      <c r="CB109">
        <f t="shared" si="140"/>
        <v>24312.080000000002</v>
      </c>
      <c r="CC109">
        <f t="shared" si="141"/>
        <v>250.43116486281815</v>
      </c>
      <c r="CD109">
        <f t="shared" si="142"/>
        <v>242.35274018982403</v>
      </c>
      <c r="CE109">
        <f t="shared" si="143"/>
        <v>404.11754794294228</v>
      </c>
      <c r="CF109">
        <f t="shared" si="144"/>
        <v>391.08149800929903</v>
      </c>
    </row>
    <row r="110" spans="1:84" x14ac:dyDescent="0.25">
      <c r="A110" t="str">
        <f>IF('Data Input'!A110=0,"F","M")</f>
        <v>M</v>
      </c>
      <c r="B110" t="str">
        <f>'Data Input'!B110</f>
        <v>W</v>
      </c>
      <c r="C110">
        <f>'Data Input'!C110</f>
        <v>31</v>
      </c>
      <c r="D110">
        <f t="shared" si="74"/>
        <v>32</v>
      </c>
      <c r="E110">
        <f t="shared" si="75"/>
        <v>33</v>
      </c>
      <c r="F110">
        <f t="shared" si="76"/>
        <v>34</v>
      </c>
      <c r="G110">
        <f t="shared" si="77"/>
        <v>35</v>
      </c>
      <c r="H110">
        <f t="shared" si="78"/>
        <v>36</v>
      </c>
      <c r="I110">
        <f t="shared" si="79"/>
        <v>37</v>
      </c>
      <c r="J110">
        <f t="shared" si="80"/>
        <v>38</v>
      </c>
      <c r="K110">
        <f t="shared" si="81"/>
        <v>39</v>
      </c>
      <c r="L110">
        <f t="shared" si="82"/>
        <v>40</v>
      </c>
      <c r="M110">
        <f>'Data Input'!D110</f>
        <v>162.99974995800002</v>
      </c>
      <c r="N110">
        <f>'Data Input'!E110</f>
        <v>55.999914096000005</v>
      </c>
      <c r="O110">
        <f>'Data Input'!F110</f>
        <v>118</v>
      </c>
      <c r="P110">
        <f>'Data Input'!G110</f>
        <v>0</v>
      </c>
      <c r="Q110">
        <f>'Data Input'!H110</f>
        <v>0</v>
      </c>
      <c r="R110">
        <f>IF('Data Input'!I110&gt;100,1,0)</f>
        <v>0</v>
      </c>
      <c r="S110">
        <f t="shared" si="83"/>
        <v>3.4339872044851463</v>
      </c>
      <c r="T110">
        <f t="shared" si="84"/>
        <v>11.79226812056771</v>
      </c>
      <c r="U110">
        <f t="shared" si="85"/>
        <v>5.0937486668055856</v>
      </c>
      <c r="V110">
        <f t="shared" si="86"/>
        <v>17.491867744673655</v>
      </c>
      <c r="W110">
        <f t="shared" si="87"/>
        <v>4.0253501567339729</v>
      </c>
      <c r="X110">
        <f t="shared" si="88"/>
        <v>13.823000931796741</v>
      </c>
      <c r="Y110">
        <f t="shared" si="89"/>
        <v>0</v>
      </c>
      <c r="Z110">
        <f t="shared" si="90"/>
        <v>0</v>
      </c>
      <c r="AA110">
        <f t="shared" si="91"/>
        <v>4.7706846244656651</v>
      </c>
      <c r="AB110">
        <f t="shared" si="92"/>
        <v>16.382469957049118</v>
      </c>
      <c r="AC110" s="3">
        <f t="shared" si="93"/>
        <v>12.343999999999999</v>
      </c>
      <c r="AD110">
        <f t="shared" si="94"/>
        <v>0</v>
      </c>
      <c r="AE110">
        <f t="shared" si="95"/>
        <v>11.853</v>
      </c>
      <c r="AF110">
        <f t="shared" si="96"/>
        <v>-2.6640000000000001</v>
      </c>
      <c r="AG110">
        <f t="shared" si="97"/>
        <v>-7.99</v>
      </c>
      <c r="AH110">
        <f t="shared" si="98"/>
        <v>1.7689999999999999</v>
      </c>
      <c r="AI110">
        <f t="shared" si="99"/>
        <v>1.7689999999999999</v>
      </c>
      <c r="AJ110">
        <f t="shared" si="100"/>
        <v>0</v>
      </c>
      <c r="AK110">
        <f t="shared" si="101"/>
        <v>1.764</v>
      </c>
      <c r="AL110">
        <f t="shared" si="102"/>
        <v>0</v>
      </c>
      <c r="AM110">
        <f t="shared" si="103"/>
        <v>7.8369999999999997</v>
      </c>
      <c r="AN110">
        <f t="shared" si="104"/>
        <v>-1.7949999999999999</v>
      </c>
      <c r="AO110">
        <f t="shared" si="105"/>
        <v>0.65800000000000003</v>
      </c>
      <c r="AP110">
        <f t="shared" si="106"/>
        <v>42.389138052164647</v>
      </c>
      <c r="AQ110">
        <f t="shared" si="107"/>
        <v>0</v>
      </c>
      <c r="AR110">
        <f t="shared" si="108"/>
        <v>60.376202947646604</v>
      </c>
      <c r="AS110">
        <f t="shared" si="109"/>
        <v>-46.598335671810624</v>
      </c>
      <c r="AT110">
        <f t="shared" si="110"/>
        <v>-32.162547752304441</v>
      </c>
      <c r="AU110">
        <f t="shared" si="111"/>
        <v>24.452888648348434</v>
      </c>
      <c r="AV110">
        <f t="shared" si="112"/>
        <v>0</v>
      </c>
      <c r="AW110">
        <f t="shared" si="113"/>
        <v>0</v>
      </c>
      <c r="AX110">
        <f t="shared" si="114"/>
        <v>8.415487677557433</v>
      </c>
      <c r="AY110">
        <f t="shared" si="115"/>
        <v>0</v>
      </c>
      <c r="AZ110">
        <f t="shared" si="116"/>
        <v>0</v>
      </c>
      <c r="BA110">
        <f t="shared" si="117"/>
        <v>0</v>
      </c>
      <c r="BB110">
        <f t="shared" si="118"/>
        <v>0</v>
      </c>
      <c r="BC110">
        <f t="shared" si="119"/>
        <v>56.872833901602064</v>
      </c>
      <c r="BD110">
        <f t="shared" si="120"/>
        <v>61.18</v>
      </c>
      <c r="BE110">
        <f t="shared" si="121"/>
        <v>0.91439999999999999</v>
      </c>
      <c r="BF110">
        <f t="shared" si="122"/>
        <v>1.2048154662723798E-3</v>
      </c>
      <c r="BG110">
        <f>'Data Input'!J110</f>
        <v>26.5</v>
      </c>
      <c r="BH110">
        <f t="shared" si="123"/>
        <v>2</v>
      </c>
      <c r="BI110">
        <f t="shared" si="124"/>
        <v>1.02</v>
      </c>
      <c r="BJ110">
        <f>'Data Input'!K110</f>
        <v>0.86708860759493678</v>
      </c>
      <c r="BK110">
        <f>'Data Input'!L110</f>
        <v>3</v>
      </c>
      <c r="BL110">
        <f>'Data Input'!M110</f>
        <v>92</v>
      </c>
      <c r="BM110">
        <f t="shared" si="125"/>
        <v>1</v>
      </c>
      <c r="BN110">
        <f t="shared" si="126"/>
        <v>1</v>
      </c>
      <c r="BO110">
        <f t="shared" si="127"/>
        <v>1.2289117755978273E-3</v>
      </c>
      <c r="BP110">
        <f t="shared" si="128"/>
        <v>1.2048154662723798E-3</v>
      </c>
      <c r="BQ110">
        <f t="shared" si="129"/>
        <v>10.382137317885375</v>
      </c>
      <c r="BR110">
        <f t="shared" si="130"/>
        <v>10.178565997926837</v>
      </c>
      <c r="BS110">
        <f t="shared" si="131"/>
        <v>299753.64000000007</v>
      </c>
      <c r="BT110">
        <f t="shared" si="132"/>
        <v>271151.19000000006</v>
      </c>
      <c r="BU110">
        <f t="shared" si="133"/>
        <v>242548.74000000005</v>
      </c>
      <c r="BV110">
        <f t="shared" si="134"/>
        <v>213946.29000000004</v>
      </c>
      <c r="BW110">
        <f t="shared" si="135"/>
        <v>185343.84000000003</v>
      </c>
      <c r="BX110">
        <f t="shared" si="136"/>
        <v>154453.20000000001</v>
      </c>
      <c r="BY110">
        <f t="shared" si="137"/>
        <v>123562.56</v>
      </c>
      <c r="BZ110">
        <f t="shared" si="138"/>
        <v>92671.92</v>
      </c>
      <c r="CA110">
        <f t="shared" si="139"/>
        <v>61781.279999999999</v>
      </c>
      <c r="CB110">
        <f t="shared" si="140"/>
        <v>30890.639999999999</v>
      </c>
      <c r="CC110">
        <f t="shared" si="141"/>
        <v>20.597830824883779</v>
      </c>
      <c r="CD110">
        <f t="shared" si="142"/>
        <v>20.193951789101746</v>
      </c>
      <c r="CE110">
        <f t="shared" si="143"/>
        <v>30.979968142769152</v>
      </c>
      <c r="CF110">
        <f t="shared" si="144"/>
        <v>30.372517787028585</v>
      </c>
    </row>
    <row r="111" spans="1:84" x14ac:dyDescent="0.25">
      <c r="A111" t="str">
        <f>IF('Data Input'!A111=0,"F","M")</f>
        <v>M</v>
      </c>
      <c r="B111" t="str">
        <f>'Data Input'!B111</f>
        <v>W</v>
      </c>
      <c r="C111">
        <f>'Data Input'!C111</f>
        <v>36</v>
      </c>
      <c r="D111">
        <f t="shared" si="74"/>
        <v>37</v>
      </c>
      <c r="E111">
        <f t="shared" si="75"/>
        <v>38</v>
      </c>
      <c r="F111">
        <f t="shared" si="76"/>
        <v>39</v>
      </c>
      <c r="G111">
        <f t="shared" si="77"/>
        <v>40</v>
      </c>
      <c r="H111">
        <f t="shared" si="78"/>
        <v>41</v>
      </c>
      <c r="I111">
        <f t="shared" si="79"/>
        <v>42</v>
      </c>
      <c r="J111">
        <f t="shared" si="80"/>
        <v>43</v>
      </c>
      <c r="K111">
        <f t="shared" si="81"/>
        <v>44</v>
      </c>
      <c r="L111">
        <f t="shared" si="82"/>
        <v>45</v>
      </c>
      <c r="M111">
        <f>'Data Input'!D111</f>
        <v>149.99976989999999</v>
      </c>
      <c r="N111">
        <f>'Data Input'!E111</f>
        <v>68.999894154000003</v>
      </c>
      <c r="O111">
        <f>'Data Input'!F111</f>
        <v>110</v>
      </c>
      <c r="P111">
        <f>'Data Input'!G111</f>
        <v>0</v>
      </c>
      <c r="Q111">
        <f>'Data Input'!H111</f>
        <v>0</v>
      </c>
      <c r="R111">
        <f>IF('Data Input'!I111&gt;100,1,0)</f>
        <v>0</v>
      </c>
      <c r="S111">
        <f t="shared" si="83"/>
        <v>3.5835189384561099</v>
      </c>
      <c r="T111">
        <f t="shared" si="84"/>
        <v>12.841607982273604</v>
      </c>
      <c r="U111">
        <f t="shared" si="85"/>
        <v>5.0106337600950788</v>
      </c>
      <c r="V111">
        <f t="shared" si="86"/>
        <v>17.955700972968263</v>
      </c>
      <c r="W111">
        <f t="shared" si="87"/>
        <v>4.2341049705960829</v>
      </c>
      <c r="X111">
        <f t="shared" si="88"/>
        <v>15.172995349542214</v>
      </c>
      <c r="Y111">
        <f t="shared" si="89"/>
        <v>0</v>
      </c>
      <c r="Z111">
        <f t="shared" si="90"/>
        <v>0</v>
      </c>
      <c r="AA111">
        <f t="shared" si="91"/>
        <v>4.7004803657924166</v>
      </c>
      <c r="AB111">
        <f t="shared" si="92"/>
        <v>16.844260410658229</v>
      </c>
      <c r="AC111" s="3">
        <f t="shared" si="93"/>
        <v>12.343999999999999</v>
      </c>
      <c r="AD111">
        <f t="shared" si="94"/>
        <v>0</v>
      </c>
      <c r="AE111">
        <f t="shared" si="95"/>
        <v>11.853</v>
      </c>
      <c r="AF111">
        <f t="shared" si="96"/>
        <v>-2.6640000000000001</v>
      </c>
      <c r="AG111">
        <f t="shared" si="97"/>
        <v>-7.99</v>
      </c>
      <c r="AH111">
        <f t="shared" si="98"/>
        <v>1.7689999999999999</v>
      </c>
      <c r="AI111">
        <f t="shared" si="99"/>
        <v>1.7689999999999999</v>
      </c>
      <c r="AJ111">
        <f t="shared" si="100"/>
        <v>0</v>
      </c>
      <c r="AK111">
        <f t="shared" si="101"/>
        <v>1.764</v>
      </c>
      <c r="AL111">
        <f t="shared" si="102"/>
        <v>0</v>
      </c>
      <c r="AM111">
        <f t="shared" si="103"/>
        <v>7.8369999999999997</v>
      </c>
      <c r="AN111">
        <f t="shared" si="104"/>
        <v>-1.7949999999999999</v>
      </c>
      <c r="AO111">
        <f t="shared" si="105"/>
        <v>0.65800000000000003</v>
      </c>
      <c r="AP111">
        <f t="shared" si="106"/>
        <v>44.234957776302217</v>
      </c>
      <c r="AQ111">
        <f t="shared" si="107"/>
        <v>0</v>
      </c>
      <c r="AR111">
        <f t="shared" si="108"/>
        <v>59.391041958406966</v>
      </c>
      <c r="AS111">
        <f t="shared" si="109"/>
        <v>-47.833987391987456</v>
      </c>
      <c r="AT111">
        <f t="shared" si="110"/>
        <v>-33.830498715062703</v>
      </c>
      <c r="AU111">
        <f t="shared" si="111"/>
        <v>26.841028773340174</v>
      </c>
      <c r="AV111">
        <f t="shared" si="112"/>
        <v>0</v>
      </c>
      <c r="AW111">
        <f t="shared" si="113"/>
        <v>0</v>
      </c>
      <c r="AX111">
        <f t="shared" si="114"/>
        <v>8.2916473652578233</v>
      </c>
      <c r="AY111">
        <f t="shared" si="115"/>
        <v>0</v>
      </c>
      <c r="AZ111">
        <f t="shared" si="116"/>
        <v>0</v>
      </c>
      <c r="BA111">
        <f t="shared" si="117"/>
        <v>0</v>
      </c>
      <c r="BB111">
        <f t="shared" si="118"/>
        <v>0</v>
      </c>
      <c r="BC111">
        <f t="shared" si="119"/>
        <v>57.094189766257024</v>
      </c>
      <c r="BD111">
        <f t="shared" si="120"/>
        <v>61.18</v>
      </c>
      <c r="BE111">
        <f t="shared" si="121"/>
        <v>0.91439999999999999</v>
      </c>
      <c r="BF111">
        <f t="shared" si="122"/>
        <v>1.5031049969724819E-3</v>
      </c>
      <c r="BG111">
        <f>'Data Input'!J111</f>
        <v>26.1</v>
      </c>
      <c r="BH111">
        <f t="shared" si="123"/>
        <v>2</v>
      </c>
      <c r="BI111">
        <f t="shared" si="124"/>
        <v>1.02</v>
      </c>
      <c r="BJ111">
        <f>'Data Input'!K111</f>
        <v>0.86842105263157887</v>
      </c>
      <c r="BK111">
        <f>'Data Input'!L111</f>
        <v>3</v>
      </c>
      <c r="BL111">
        <f>'Data Input'!M111</f>
        <v>92</v>
      </c>
      <c r="BM111">
        <f t="shared" si="125"/>
        <v>1</v>
      </c>
      <c r="BN111">
        <f t="shared" si="126"/>
        <v>1</v>
      </c>
      <c r="BO111">
        <f t="shared" si="127"/>
        <v>1.5331670969119316E-3</v>
      </c>
      <c r="BP111">
        <f t="shared" si="128"/>
        <v>1.5031049969724819E-3</v>
      </c>
      <c r="BQ111">
        <f t="shared" si="129"/>
        <v>12.952558228730416</v>
      </c>
      <c r="BR111">
        <f t="shared" si="130"/>
        <v>12.698586498755311</v>
      </c>
      <c r="BS111">
        <f t="shared" si="131"/>
        <v>302327.84000000008</v>
      </c>
      <c r="BT111">
        <f t="shared" si="132"/>
        <v>271437.20000000007</v>
      </c>
      <c r="BU111">
        <f t="shared" si="133"/>
        <v>240546.56000000006</v>
      </c>
      <c r="BV111">
        <f t="shared" si="134"/>
        <v>209655.92000000004</v>
      </c>
      <c r="BW111">
        <f t="shared" si="135"/>
        <v>178765.28000000003</v>
      </c>
      <c r="BX111">
        <f t="shared" si="136"/>
        <v>147874.64000000001</v>
      </c>
      <c r="BY111">
        <f t="shared" si="137"/>
        <v>116984</v>
      </c>
      <c r="BZ111">
        <f t="shared" si="138"/>
        <v>86093.36</v>
      </c>
      <c r="CA111">
        <f t="shared" si="139"/>
        <v>55202.720000000001</v>
      </c>
      <c r="CB111">
        <f t="shared" si="140"/>
        <v>24312.080000000002</v>
      </c>
      <c r="CC111">
        <f t="shared" si="141"/>
        <v>25.039678894097285</v>
      </c>
      <c r="CD111">
        <f t="shared" si="142"/>
        <v>24.548704798134597</v>
      </c>
      <c r="CE111">
        <f t="shared" si="143"/>
        <v>37.992237122827703</v>
      </c>
      <c r="CF111">
        <f t="shared" si="144"/>
        <v>37.247291296889912</v>
      </c>
    </row>
    <row r="112" spans="1:84" x14ac:dyDescent="0.25">
      <c r="A112" t="str">
        <f>IF('Data Input'!A112=0,"F","M")</f>
        <v>M</v>
      </c>
      <c r="B112" t="str">
        <f>'Data Input'!B112</f>
        <v>W</v>
      </c>
      <c r="C112">
        <f>'Data Input'!C112</f>
        <v>47</v>
      </c>
      <c r="D112">
        <f t="shared" si="74"/>
        <v>48</v>
      </c>
      <c r="E112">
        <f t="shared" si="75"/>
        <v>49</v>
      </c>
      <c r="F112">
        <f t="shared" si="76"/>
        <v>50</v>
      </c>
      <c r="G112">
        <f t="shared" si="77"/>
        <v>51</v>
      </c>
      <c r="H112">
        <f t="shared" si="78"/>
        <v>52</v>
      </c>
      <c r="I112">
        <f t="shared" si="79"/>
        <v>53</v>
      </c>
      <c r="J112">
        <f t="shared" si="80"/>
        <v>54</v>
      </c>
      <c r="K112">
        <f t="shared" si="81"/>
        <v>55</v>
      </c>
      <c r="L112">
        <f t="shared" si="82"/>
        <v>56</v>
      </c>
      <c r="M112">
        <f>'Data Input'!D112</f>
        <v>189.99970854000003</v>
      </c>
      <c r="N112">
        <f>'Data Input'!E112</f>
        <v>56.999912561999999</v>
      </c>
      <c r="O112">
        <f>'Data Input'!F112</f>
        <v>128</v>
      </c>
      <c r="P112">
        <f>'Data Input'!G112</f>
        <v>0</v>
      </c>
      <c r="Q112">
        <f>'Data Input'!H112</f>
        <v>0</v>
      </c>
      <c r="R112">
        <f>IF('Data Input'!I112&gt;100,1,0)</f>
        <v>0</v>
      </c>
      <c r="S112">
        <f t="shared" si="83"/>
        <v>3.8501476017100584</v>
      </c>
      <c r="T112">
        <f t="shared" si="84"/>
        <v>14.823636554953715</v>
      </c>
      <c r="U112">
        <f t="shared" si="85"/>
        <v>5.2470225381593094</v>
      </c>
      <c r="V112">
        <f t="shared" si="86"/>
        <v>20.201811241412688</v>
      </c>
      <c r="W112">
        <f t="shared" si="87"/>
        <v>4.0430497338333735</v>
      </c>
      <c r="X112">
        <f t="shared" si="88"/>
        <v>15.566338236313053</v>
      </c>
      <c r="Y112">
        <f t="shared" si="89"/>
        <v>0</v>
      </c>
      <c r="Z112">
        <f t="shared" si="90"/>
        <v>0</v>
      </c>
      <c r="AA112">
        <f t="shared" si="91"/>
        <v>4.8520302639196169</v>
      </c>
      <c r="AB112">
        <f t="shared" si="92"/>
        <v>18.681032684054735</v>
      </c>
      <c r="AC112" s="3">
        <f t="shared" si="93"/>
        <v>12.343999999999999</v>
      </c>
      <c r="AD112">
        <f t="shared" si="94"/>
        <v>0</v>
      </c>
      <c r="AE112">
        <f t="shared" si="95"/>
        <v>11.853</v>
      </c>
      <c r="AF112">
        <f t="shared" si="96"/>
        <v>-2.6640000000000001</v>
      </c>
      <c r="AG112">
        <f t="shared" si="97"/>
        <v>-7.99</v>
      </c>
      <c r="AH112">
        <f t="shared" si="98"/>
        <v>1.7689999999999999</v>
      </c>
      <c r="AI112">
        <f t="shared" si="99"/>
        <v>1.7689999999999999</v>
      </c>
      <c r="AJ112">
        <f t="shared" si="100"/>
        <v>0</v>
      </c>
      <c r="AK112">
        <f t="shared" si="101"/>
        <v>1.764</v>
      </c>
      <c r="AL112">
        <f t="shared" si="102"/>
        <v>0</v>
      </c>
      <c r="AM112">
        <f t="shared" si="103"/>
        <v>7.8369999999999997</v>
      </c>
      <c r="AN112">
        <f t="shared" si="104"/>
        <v>-1.7949999999999999</v>
      </c>
      <c r="AO112">
        <f t="shared" si="105"/>
        <v>0.65800000000000003</v>
      </c>
      <c r="AP112">
        <f t="shared" si="106"/>
        <v>47.526221995508962</v>
      </c>
      <c r="AQ112">
        <f t="shared" si="107"/>
        <v>0</v>
      </c>
      <c r="AR112">
        <f t="shared" si="108"/>
        <v>62.19295814480229</v>
      </c>
      <c r="AS112">
        <f t="shared" si="109"/>
        <v>-53.817625147123401</v>
      </c>
      <c r="AT112">
        <f t="shared" si="110"/>
        <v>-32.303967373328653</v>
      </c>
      <c r="AU112">
        <f t="shared" si="111"/>
        <v>27.53685234003779</v>
      </c>
      <c r="AV112">
        <f t="shared" si="112"/>
        <v>0</v>
      </c>
      <c r="AW112">
        <f t="shared" si="113"/>
        <v>0</v>
      </c>
      <c r="AX112">
        <f t="shared" si="114"/>
        <v>8.5589813855542047</v>
      </c>
      <c r="AY112">
        <f t="shared" si="115"/>
        <v>0</v>
      </c>
      <c r="AZ112">
        <f t="shared" si="116"/>
        <v>0</v>
      </c>
      <c r="BA112">
        <f t="shared" si="117"/>
        <v>0</v>
      </c>
      <c r="BB112">
        <f t="shared" si="118"/>
        <v>0</v>
      </c>
      <c r="BC112">
        <f t="shared" si="119"/>
        <v>59.693421345451192</v>
      </c>
      <c r="BD112">
        <f t="shared" si="120"/>
        <v>61.18</v>
      </c>
      <c r="BE112">
        <f t="shared" si="121"/>
        <v>0.91439999999999999</v>
      </c>
      <c r="BF112">
        <f t="shared" si="122"/>
        <v>2.0033684732598145E-2</v>
      </c>
      <c r="BG112">
        <f>'Data Input'!J112</f>
        <v>30.2</v>
      </c>
      <c r="BH112">
        <f t="shared" si="123"/>
        <v>4</v>
      </c>
      <c r="BI112">
        <f t="shared" si="124"/>
        <v>1.24</v>
      </c>
      <c r="BJ112">
        <f>'Data Input'!K112</f>
        <v>1.0632911392405064</v>
      </c>
      <c r="BK112">
        <f>'Data Input'!L112</f>
        <v>3</v>
      </c>
      <c r="BL112">
        <f>'Data Input'!M112</f>
        <v>76</v>
      </c>
      <c r="BM112">
        <f t="shared" si="125"/>
        <v>4</v>
      </c>
      <c r="BN112">
        <f t="shared" si="126"/>
        <v>1.26</v>
      </c>
      <c r="BO112">
        <f t="shared" si="127"/>
        <v>2.4841769068421699E-2</v>
      </c>
      <c r="BP112">
        <f t="shared" si="128"/>
        <v>2.5242442763073664E-2</v>
      </c>
      <c r="BQ112">
        <f t="shared" si="129"/>
        <v>209.86914016841121</v>
      </c>
      <c r="BR112">
        <f t="shared" si="130"/>
        <v>213.25412630015981</v>
      </c>
      <c r="BS112">
        <f t="shared" si="131"/>
        <v>232823.92000000004</v>
      </c>
      <c r="BT112">
        <f t="shared" si="132"/>
        <v>208511.84000000003</v>
      </c>
      <c r="BU112">
        <f t="shared" si="133"/>
        <v>184199.76</v>
      </c>
      <c r="BV112">
        <f t="shared" si="134"/>
        <v>159887.67999999999</v>
      </c>
      <c r="BW112">
        <f t="shared" si="135"/>
        <v>135575.6</v>
      </c>
      <c r="BX112">
        <f t="shared" si="136"/>
        <v>111263.52</v>
      </c>
      <c r="BY112">
        <f t="shared" si="137"/>
        <v>86951.44</v>
      </c>
      <c r="BZ112">
        <f t="shared" si="138"/>
        <v>62639.360000000001</v>
      </c>
      <c r="CA112">
        <f t="shared" si="139"/>
        <v>38327.279999999999</v>
      </c>
      <c r="CB112">
        <f t="shared" si="140"/>
        <v>19163.64</v>
      </c>
      <c r="CC112">
        <f t="shared" si="141"/>
        <v>307.87498438004786</v>
      </c>
      <c r="CD112">
        <f t="shared" si="142"/>
        <v>312.84070993456481</v>
      </c>
      <c r="CE112">
        <f t="shared" si="143"/>
        <v>517.74412454845901</v>
      </c>
      <c r="CF112">
        <f t="shared" si="144"/>
        <v>526.09483623472465</v>
      </c>
    </row>
    <row r="113" spans="1:84" x14ac:dyDescent="0.25">
      <c r="A113" t="str">
        <f>IF('Data Input'!A113=0,"F","M")</f>
        <v>F</v>
      </c>
      <c r="B113" t="str">
        <f>'Data Input'!B113</f>
        <v>W</v>
      </c>
      <c r="C113">
        <f>'Data Input'!C113</f>
        <v>42</v>
      </c>
      <c r="D113">
        <f t="shared" si="74"/>
        <v>43</v>
      </c>
      <c r="E113">
        <f t="shared" si="75"/>
        <v>44</v>
      </c>
      <c r="F113">
        <f t="shared" si="76"/>
        <v>45</v>
      </c>
      <c r="G113">
        <f t="shared" si="77"/>
        <v>46</v>
      </c>
      <c r="H113">
        <f t="shared" si="78"/>
        <v>47</v>
      </c>
      <c r="I113">
        <f t="shared" si="79"/>
        <v>48</v>
      </c>
      <c r="J113">
        <f t="shared" si="80"/>
        <v>49</v>
      </c>
      <c r="K113">
        <f t="shared" si="81"/>
        <v>50</v>
      </c>
      <c r="L113">
        <f t="shared" si="82"/>
        <v>51</v>
      </c>
      <c r="M113">
        <f>'Data Input'!D113</f>
        <v>173.99973308400001</v>
      </c>
      <c r="N113">
        <f>'Data Input'!E113</f>
        <v>59.999907960000002</v>
      </c>
      <c r="O113">
        <f>'Data Input'!F113</f>
        <v>132</v>
      </c>
      <c r="P113">
        <f>'Data Input'!G113</f>
        <v>0</v>
      </c>
      <c r="Q113">
        <f>'Data Input'!H113</f>
        <v>0</v>
      </c>
      <c r="R113">
        <f>IF('Data Input'!I113&gt;100,1,0)</f>
        <v>0</v>
      </c>
      <c r="S113">
        <f t="shared" si="83"/>
        <v>3.7376696182833684</v>
      </c>
      <c r="T113">
        <f t="shared" si="84"/>
        <v>13.97017417543854</v>
      </c>
      <c r="U113">
        <f t="shared" si="85"/>
        <v>5.1590537652133523</v>
      </c>
      <c r="V113">
        <f t="shared" si="86"/>
        <v>19.282838517328365</v>
      </c>
      <c r="W113">
        <f t="shared" si="87"/>
        <v>4.0943430282209246</v>
      </c>
      <c r="X113">
        <f t="shared" si="88"/>
        <v>15.303301543411674</v>
      </c>
      <c r="Y113">
        <f t="shared" si="89"/>
        <v>0</v>
      </c>
      <c r="Z113">
        <f t="shared" si="90"/>
        <v>0</v>
      </c>
      <c r="AA113">
        <f t="shared" si="91"/>
        <v>4.8828019225863706</v>
      </c>
      <c r="AB113">
        <f t="shared" si="92"/>
        <v>18.250300398146695</v>
      </c>
      <c r="AC113" s="3">
        <f t="shared" si="93"/>
        <v>-29.798999999999999</v>
      </c>
      <c r="AD113">
        <f t="shared" si="94"/>
        <v>4.8840000000000003</v>
      </c>
      <c r="AE113">
        <f t="shared" si="95"/>
        <v>13.54</v>
      </c>
      <c r="AF113">
        <f t="shared" si="96"/>
        <v>-3.1139999999999999</v>
      </c>
      <c r="AG113">
        <f t="shared" si="97"/>
        <v>-13.577999999999999</v>
      </c>
      <c r="AH113">
        <f t="shared" si="98"/>
        <v>3.149</v>
      </c>
      <c r="AI113">
        <f t="shared" si="99"/>
        <v>2.0190000000000001</v>
      </c>
      <c r="AJ113">
        <f t="shared" si="100"/>
        <v>0</v>
      </c>
      <c r="AK113">
        <f t="shared" si="101"/>
        <v>1.9570000000000001</v>
      </c>
      <c r="AL113">
        <f t="shared" si="102"/>
        <v>0</v>
      </c>
      <c r="AM113">
        <f t="shared" si="103"/>
        <v>7.5739999999999998</v>
      </c>
      <c r="AN113">
        <f t="shared" si="104"/>
        <v>-1.665</v>
      </c>
      <c r="AO113">
        <f t="shared" si="105"/>
        <v>0.66100000000000003</v>
      </c>
      <c r="AP113">
        <f t="shared" si="106"/>
        <v>-111.3788169552261</v>
      </c>
      <c r="AQ113">
        <f t="shared" si="107"/>
        <v>68.230330672841831</v>
      </c>
      <c r="AR113">
        <f t="shared" si="108"/>
        <v>69.853587980988792</v>
      </c>
      <c r="AS113">
        <f t="shared" si="109"/>
        <v>-60.046759142960525</v>
      </c>
      <c r="AT113">
        <f t="shared" si="110"/>
        <v>-55.592989637183713</v>
      </c>
      <c r="AU113">
        <f t="shared" si="111"/>
        <v>48.190096560203365</v>
      </c>
      <c r="AV113">
        <f t="shared" si="112"/>
        <v>0</v>
      </c>
      <c r="AW113">
        <f t="shared" si="113"/>
        <v>0</v>
      </c>
      <c r="AX113">
        <f t="shared" si="114"/>
        <v>9.5556433625015273</v>
      </c>
      <c r="AY113">
        <f t="shared" si="115"/>
        <v>0</v>
      </c>
      <c r="AZ113">
        <f t="shared" si="116"/>
        <v>0</v>
      </c>
      <c r="BA113">
        <f t="shared" si="117"/>
        <v>0</v>
      </c>
      <c r="BB113">
        <f t="shared" si="118"/>
        <v>0</v>
      </c>
      <c r="BC113">
        <f t="shared" si="119"/>
        <v>-31.188907158834816</v>
      </c>
      <c r="BD113">
        <f t="shared" si="120"/>
        <v>-29.18</v>
      </c>
      <c r="BE113">
        <f t="shared" si="121"/>
        <v>0.96650000000000003</v>
      </c>
      <c r="BF113">
        <f t="shared" si="122"/>
        <v>4.560090659202598E-3</v>
      </c>
      <c r="BG113">
        <f>'Data Input'!J113</f>
        <v>29.3</v>
      </c>
      <c r="BH113">
        <f t="shared" si="123"/>
        <v>4</v>
      </c>
      <c r="BI113">
        <f t="shared" si="124"/>
        <v>1.39</v>
      </c>
      <c r="BJ113">
        <f>'Data Input'!K113</f>
        <v>0.83536585365853666</v>
      </c>
      <c r="BK113">
        <f>'Data Input'!L113</f>
        <v>3</v>
      </c>
      <c r="BL113">
        <f>'Data Input'!M113</f>
        <v>88</v>
      </c>
      <c r="BM113">
        <f t="shared" si="125"/>
        <v>4</v>
      </c>
      <c r="BN113">
        <f t="shared" si="126"/>
        <v>1.46</v>
      </c>
      <c r="BO113">
        <f t="shared" si="127"/>
        <v>6.338526016291611E-3</v>
      </c>
      <c r="BP113">
        <f t="shared" si="128"/>
        <v>6.6577323624357927E-3</v>
      </c>
      <c r="BQ113">
        <f t="shared" si="129"/>
        <v>53.549366847034378</v>
      </c>
      <c r="BR113">
        <f t="shared" si="130"/>
        <v>56.246097551561299</v>
      </c>
      <c r="BS113">
        <f t="shared" si="131"/>
        <v>262856.48000000004</v>
      </c>
      <c r="BT113">
        <f t="shared" si="132"/>
        <v>231965.84000000003</v>
      </c>
      <c r="BU113">
        <f t="shared" si="133"/>
        <v>201075.20000000001</v>
      </c>
      <c r="BV113">
        <f t="shared" si="134"/>
        <v>170184.56</v>
      </c>
      <c r="BW113">
        <f t="shared" si="135"/>
        <v>145872.48000000001</v>
      </c>
      <c r="BX113">
        <f t="shared" si="136"/>
        <v>121560.40000000001</v>
      </c>
      <c r="BY113">
        <f t="shared" si="137"/>
        <v>97248.320000000007</v>
      </c>
      <c r="BZ113">
        <f t="shared" si="138"/>
        <v>72936.240000000005</v>
      </c>
      <c r="CA113">
        <f t="shared" si="139"/>
        <v>48624.160000000003</v>
      </c>
      <c r="CB113">
        <f t="shared" si="140"/>
        <v>24312.080000000002</v>
      </c>
      <c r="CC113">
        <f t="shared" si="141"/>
        <v>87.25841579717374</v>
      </c>
      <c r="CD113">
        <f t="shared" si="142"/>
        <v>91.652724506383933</v>
      </c>
      <c r="CE113">
        <f t="shared" si="143"/>
        <v>140.80778264420812</v>
      </c>
      <c r="CF113">
        <f t="shared" si="144"/>
        <v>147.89882205794524</v>
      </c>
    </row>
    <row r="114" spans="1:84" x14ac:dyDescent="0.25">
      <c r="A114" t="str">
        <f>IF('Data Input'!A114=0,"F","M")</f>
        <v>F</v>
      </c>
      <c r="B114" t="str">
        <f>'Data Input'!B114</f>
        <v>W</v>
      </c>
      <c r="C114">
        <f>'Data Input'!C114</f>
        <v>55</v>
      </c>
      <c r="D114">
        <f t="shared" si="74"/>
        <v>56</v>
      </c>
      <c r="E114">
        <f t="shared" si="75"/>
        <v>57</v>
      </c>
      <c r="F114">
        <f t="shared" si="76"/>
        <v>58</v>
      </c>
      <c r="G114">
        <f t="shared" si="77"/>
        <v>59</v>
      </c>
      <c r="H114">
        <f t="shared" si="78"/>
        <v>60</v>
      </c>
      <c r="I114">
        <f t="shared" si="79"/>
        <v>61</v>
      </c>
      <c r="J114">
        <f t="shared" si="80"/>
        <v>62</v>
      </c>
      <c r="K114">
        <f t="shared" si="81"/>
        <v>63</v>
      </c>
      <c r="L114">
        <f t="shared" si="82"/>
        <v>64</v>
      </c>
      <c r="M114">
        <f>'Data Input'!D114</f>
        <v>141.99978217200001</v>
      </c>
      <c r="N114">
        <f>'Data Input'!E114</f>
        <v>46.999927902000003</v>
      </c>
      <c r="O114">
        <f>'Data Input'!F114</f>
        <v>134</v>
      </c>
      <c r="P114">
        <f>'Data Input'!G114</f>
        <v>1</v>
      </c>
      <c r="Q114">
        <f>'Data Input'!H114</f>
        <v>0</v>
      </c>
      <c r="R114">
        <f>IF('Data Input'!I114&gt;100,1,0)</f>
        <v>1</v>
      </c>
      <c r="S114">
        <f t="shared" si="83"/>
        <v>4.0073331852324712</v>
      </c>
      <c r="T114">
        <f t="shared" si="84"/>
        <v>16.058719257465423</v>
      </c>
      <c r="U114">
        <f t="shared" si="85"/>
        <v>4.9558255236000841</v>
      </c>
      <c r="V114">
        <f t="shared" si="86"/>
        <v>19.859644080944705</v>
      </c>
      <c r="W114">
        <f t="shared" si="87"/>
        <v>3.8501460677088821</v>
      </c>
      <c r="X114">
        <f t="shared" si="88"/>
        <v>15.428818105122108</v>
      </c>
      <c r="Y114">
        <f t="shared" si="89"/>
        <v>4.8978397999509111</v>
      </c>
      <c r="Z114">
        <f t="shared" si="90"/>
        <v>19.627275966295652</v>
      </c>
      <c r="AA114">
        <f t="shared" si="91"/>
        <v>0</v>
      </c>
      <c r="AB114">
        <f t="shared" si="92"/>
        <v>0</v>
      </c>
      <c r="AC114" s="3">
        <f t="shared" si="93"/>
        <v>-29.798999999999999</v>
      </c>
      <c r="AD114">
        <f t="shared" si="94"/>
        <v>4.8840000000000003</v>
      </c>
      <c r="AE114">
        <f t="shared" si="95"/>
        <v>13.54</v>
      </c>
      <c r="AF114">
        <f t="shared" si="96"/>
        <v>-3.1139999999999999</v>
      </c>
      <c r="AG114">
        <f t="shared" si="97"/>
        <v>-13.577999999999999</v>
      </c>
      <c r="AH114">
        <f t="shared" si="98"/>
        <v>3.149</v>
      </c>
      <c r="AI114">
        <f t="shared" si="99"/>
        <v>2.0190000000000001</v>
      </c>
      <c r="AJ114">
        <f t="shared" si="100"/>
        <v>0</v>
      </c>
      <c r="AK114">
        <f t="shared" si="101"/>
        <v>1.9570000000000001</v>
      </c>
      <c r="AL114">
        <f t="shared" si="102"/>
        <v>0</v>
      </c>
      <c r="AM114">
        <f t="shared" si="103"/>
        <v>7.5739999999999998</v>
      </c>
      <c r="AN114">
        <f t="shared" si="104"/>
        <v>-1.665</v>
      </c>
      <c r="AO114">
        <f t="shared" si="105"/>
        <v>0.66100000000000003</v>
      </c>
      <c r="AP114">
        <f t="shared" si="106"/>
        <v>-119.41452158674241</v>
      </c>
      <c r="AQ114">
        <f t="shared" si="107"/>
        <v>78.430784853461134</v>
      </c>
      <c r="AR114">
        <f t="shared" si="108"/>
        <v>67.10187758954514</v>
      </c>
      <c r="AS114">
        <f t="shared" si="109"/>
        <v>-61.842931668061809</v>
      </c>
      <c r="AT114">
        <f t="shared" si="110"/>
        <v>-52.277283307351198</v>
      </c>
      <c r="AU114">
        <f t="shared" si="111"/>
        <v>48.585348213029519</v>
      </c>
      <c r="AV114">
        <f t="shared" si="112"/>
        <v>9.8887385561008898</v>
      </c>
      <c r="AW114">
        <f t="shared" si="113"/>
        <v>0</v>
      </c>
      <c r="AX114">
        <f t="shared" si="114"/>
        <v>0</v>
      </c>
      <c r="AY114">
        <f t="shared" si="115"/>
        <v>0</v>
      </c>
      <c r="AZ114">
        <f t="shared" si="116"/>
        <v>0</v>
      </c>
      <c r="BA114">
        <f t="shared" si="117"/>
        <v>0</v>
      </c>
      <c r="BB114">
        <f t="shared" si="118"/>
        <v>0.66100000000000003</v>
      </c>
      <c r="BC114">
        <f t="shared" si="119"/>
        <v>-28.866987350018732</v>
      </c>
      <c r="BD114">
        <f t="shared" si="120"/>
        <v>-29.18</v>
      </c>
      <c r="BE114">
        <f t="shared" si="121"/>
        <v>0.96650000000000003</v>
      </c>
      <c r="BF114">
        <f t="shared" si="122"/>
        <v>4.5528496545839015E-2</v>
      </c>
      <c r="BG114">
        <f>'Data Input'!J114</f>
        <v>35.200000000000003</v>
      </c>
      <c r="BH114">
        <f t="shared" si="123"/>
        <v>4</v>
      </c>
      <c r="BI114">
        <f t="shared" si="124"/>
        <v>1.39</v>
      </c>
      <c r="BJ114">
        <f>'Data Input'!K114</f>
        <v>0.94285714285714295</v>
      </c>
      <c r="BK114">
        <f>'Data Input'!L114</f>
        <v>3</v>
      </c>
      <c r="BL114">
        <f>'Data Input'!M114</f>
        <v>71</v>
      </c>
      <c r="BM114">
        <f t="shared" si="125"/>
        <v>4</v>
      </c>
      <c r="BN114">
        <f t="shared" si="126"/>
        <v>1.46</v>
      </c>
      <c r="BO114">
        <f t="shared" si="127"/>
        <v>6.3284610198716229E-2</v>
      </c>
      <c r="BP114">
        <f t="shared" si="128"/>
        <v>6.647160495692496E-2</v>
      </c>
      <c r="BQ114">
        <f t="shared" si="129"/>
        <v>534.64335376906672</v>
      </c>
      <c r="BR114">
        <f t="shared" si="130"/>
        <v>561.56783921067438</v>
      </c>
      <c r="BS114">
        <f t="shared" si="131"/>
        <v>191636.40000000002</v>
      </c>
      <c r="BT114">
        <f t="shared" si="132"/>
        <v>172472.76</v>
      </c>
      <c r="BU114">
        <f t="shared" si="133"/>
        <v>153309.12</v>
      </c>
      <c r="BV114">
        <f t="shared" si="134"/>
        <v>134145.47999999998</v>
      </c>
      <c r="BW114">
        <f t="shared" si="135"/>
        <v>114981.84</v>
      </c>
      <c r="BX114">
        <f t="shared" si="136"/>
        <v>95818.2</v>
      </c>
      <c r="BY114">
        <f t="shared" si="137"/>
        <v>76654.559999999998</v>
      </c>
      <c r="BZ114">
        <f t="shared" si="138"/>
        <v>57490.92</v>
      </c>
      <c r="CA114">
        <f t="shared" si="139"/>
        <v>38327.279999999999</v>
      </c>
      <c r="CB114">
        <f t="shared" si="140"/>
        <v>19163.64</v>
      </c>
      <c r="CC114">
        <f t="shared" si="141"/>
        <v>667.01991806368937</v>
      </c>
      <c r="CD114">
        <f t="shared" si="142"/>
        <v>700.61084918919892</v>
      </c>
      <c r="CE114">
        <f t="shared" si="143"/>
        <v>1201.663271832756</v>
      </c>
      <c r="CF114">
        <f t="shared" si="144"/>
        <v>1262.1786883998734</v>
      </c>
    </row>
    <row r="115" spans="1:84" x14ac:dyDescent="0.25">
      <c r="A115" t="str">
        <f>IF('Data Input'!A115=0,"F","M")</f>
        <v>M</v>
      </c>
      <c r="B115" t="str">
        <f>'Data Input'!B115</f>
        <v>W</v>
      </c>
      <c r="C115">
        <f>'Data Input'!C115</f>
        <v>27</v>
      </c>
      <c r="D115">
        <f t="shared" si="74"/>
        <v>28</v>
      </c>
      <c r="E115">
        <f t="shared" si="75"/>
        <v>29</v>
      </c>
      <c r="F115">
        <f t="shared" si="76"/>
        <v>30</v>
      </c>
      <c r="G115">
        <f t="shared" si="77"/>
        <v>31</v>
      </c>
      <c r="H115">
        <f t="shared" si="78"/>
        <v>32</v>
      </c>
      <c r="I115">
        <f t="shared" si="79"/>
        <v>33</v>
      </c>
      <c r="J115">
        <f t="shared" si="80"/>
        <v>34</v>
      </c>
      <c r="K115">
        <f t="shared" si="81"/>
        <v>35</v>
      </c>
      <c r="L115">
        <f t="shared" si="82"/>
        <v>36</v>
      </c>
      <c r="M115">
        <f>'Data Input'!D115</f>
        <v>245.999622636</v>
      </c>
      <c r="N115">
        <f>'Data Input'!E115</f>
        <v>90.99986040600001</v>
      </c>
      <c r="O115">
        <f>'Data Input'!F115</f>
        <v>118</v>
      </c>
      <c r="P115">
        <f>'Data Input'!G115</f>
        <v>0</v>
      </c>
      <c r="Q115">
        <f>'Data Input'!H115</f>
        <v>0</v>
      </c>
      <c r="R115">
        <f>IF('Data Input'!I115&gt;100,1,0)</f>
        <v>0</v>
      </c>
      <c r="S115">
        <f t="shared" si="83"/>
        <v>3.2958368660043291</v>
      </c>
      <c r="T115">
        <f t="shared" si="84"/>
        <v>10.862540647313239</v>
      </c>
      <c r="U115">
        <f t="shared" si="85"/>
        <v>5.5053300019311866</v>
      </c>
      <c r="V115">
        <f t="shared" si="86"/>
        <v>18.144669579884489</v>
      </c>
      <c r="W115">
        <f t="shared" si="87"/>
        <v>4.5108579725156739</v>
      </c>
      <c r="X115">
        <f t="shared" si="88"/>
        <v>14.8670520031267</v>
      </c>
      <c r="Y115">
        <f t="shared" si="89"/>
        <v>0</v>
      </c>
      <c r="Z115">
        <f t="shared" si="90"/>
        <v>0</v>
      </c>
      <c r="AA115">
        <f t="shared" si="91"/>
        <v>4.7706846244656651</v>
      </c>
      <c r="AB115">
        <f t="shared" si="92"/>
        <v>15.723398261393957</v>
      </c>
      <c r="AC115" s="3">
        <f t="shared" si="93"/>
        <v>12.343999999999999</v>
      </c>
      <c r="AD115">
        <f t="shared" si="94"/>
        <v>0</v>
      </c>
      <c r="AE115">
        <f t="shared" si="95"/>
        <v>11.853</v>
      </c>
      <c r="AF115">
        <f t="shared" si="96"/>
        <v>-2.6640000000000001</v>
      </c>
      <c r="AG115">
        <f t="shared" si="97"/>
        <v>-7.99</v>
      </c>
      <c r="AH115">
        <f t="shared" si="98"/>
        <v>1.7689999999999999</v>
      </c>
      <c r="AI115">
        <f t="shared" si="99"/>
        <v>1.7689999999999999</v>
      </c>
      <c r="AJ115">
        <f t="shared" si="100"/>
        <v>0</v>
      </c>
      <c r="AK115">
        <f t="shared" si="101"/>
        <v>1.764</v>
      </c>
      <c r="AL115">
        <f t="shared" si="102"/>
        <v>0</v>
      </c>
      <c r="AM115">
        <f t="shared" si="103"/>
        <v>7.8369999999999997</v>
      </c>
      <c r="AN115">
        <f t="shared" si="104"/>
        <v>-1.7949999999999999</v>
      </c>
      <c r="AO115">
        <f t="shared" si="105"/>
        <v>0.65800000000000003</v>
      </c>
      <c r="AP115">
        <f t="shared" si="106"/>
        <v>40.683810273957434</v>
      </c>
      <c r="AQ115">
        <f t="shared" si="107"/>
        <v>0</v>
      </c>
      <c r="AR115">
        <f t="shared" si="108"/>
        <v>65.254676512890356</v>
      </c>
      <c r="AS115">
        <f t="shared" si="109"/>
        <v>-48.337399760812282</v>
      </c>
      <c r="AT115">
        <f t="shared" si="110"/>
        <v>-36.041755200400239</v>
      </c>
      <c r="AU115">
        <f t="shared" si="111"/>
        <v>26.299814993531133</v>
      </c>
      <c r="AV115">
        <f t="shared" si="112"/>
        <v>0</v>
      </c>
      <c r="AW115">
        <f t="shared" si="113"/>
        <v>0</v>
      </c>
      <c r="AX115">
        <f t="shared" si="114"/>
        <v>8.415487677557433</v>
      </c>
      <c r="AY115">
        <f t="shared" si="115"/>
        <v>0</v>
      </c>
      <c r="AZ115">
        <f t="shared" si="116"/>
        <v>0</v>
      </c>
      <c r="BA115">
        <f t="shared" si="117"/>
        <v>0</v>
      </c>
      <c r="BB115">
        <f t="shared" si="118"/>
        <v>0</v>
      </c>
      <c r="BC115">
        <f t="shared" si="119"/>
        <v>56.274634496723834</v>
      </c>
      <c r="BD115">
        <f t="shared" si="120"/>
        <v>61.18</v>
      </c>
      <c r="BE115">
        <f t="shared" si="121"/>
        <v>0.91439999999999999</v>
      </c>
      <c r="BF115">
        <f t="shared" si="122"/>
        <v>6.6258815561259787E-4</v>
      </c>
      <c r="BG115">
        <f>'Data Input'!J115</f>
        <v>27.8</v>
      </c>
      <c r="BH115">
        <f t="shared" si="123"/>
        <v>3</v>
      </c>
      <c r="BI115">
        <f t="shared" si="124"/>
        <v>1.21</v>
      </c>
      <c r="BJ115">
        <f>'Data Input'!K115</f>
        <v>0.78378378378378366</v>
      </c>
      <c r="BK115">
        <f>'Data Input'!L115</f>
        <v>3</v>
      </c>
      <c r="BL115">
        <f>'Data Input'!M115</f>
        <v>82</v>
      </c>
      <c r="BM115">
        <f t="shared" si="125"/>
        <v>1</v>
      </c>
      <c r="BN115">
        <f t="shared" si="126"/>
        <v>1</v>
      </c>
      <c r="BO115">
        <f t="shared" si="127"/>
        <v>8.0173166829124339E-4</v>
      </c>
      <c r="BP115">
        <f t="shared" si="128"/>
        <v>6.6258815561259787E-4</v>
      </c>
      <c r="BQ115">
        <f t="shared" si="129"/>
        <v>6.7732187432639748</v>
      </c>
      <c r="BR115">
        <f t="shared" si="130"/>
        <v>5.5977014407140295</v>
      </c>
      <c r="BS115">
        <f t="shared" si="131"/>
        <v>290600.88000000006</v>
      </c>
      <c r="BT115">
        <f t="shared" si="132"/>
        <v>261998.43000000005</v>
      </c>
      <c r="BU115">
        <f t="shared" si="133"/>
        <v>233395.98000000004</v>
      </c>
      <c r="BV115">
        <f t="shared" si="134"/>
        <v>204793.53000000003</v>
      </c>
      <c r="BW115">
        <f t="shared" si="135"/>
        <v>176191.08000000002</v>
      </c>
      <c r="BX115">
        <f t="shared" si="136"/>
        <v>147588.63</v>
      </c>
      <c r="BY115">
        <f t="shared" si="137"/>
        <v>118986.18</v>
      </c>
      <c r="BZ115">
        <f t="shared" si="138"/>
        <v>90383.73</v>
      </c>
      <c r="CA115">
        <f t="shared" si="139"/>
        <v>61781.279999999999</v>
      </c>
      <c r="CB115">
        <f t="shared" si="140"/>
        <v>30890.639999999999</v>
      </c>
      <c r="CC115">
        <f t="shared" si="141"/>
        <v>12.960877208997076</v>
      </c>
      <c r="CD115">
        <f t="shared" si="142"/>
        <v>10.71146876776618</v>
      </c>
      <c r="CE115">
        <f t="shared" si="143"/>
        <v>19.73409595226105</v>
      </c>
      <c r="CF115">
        <f t="shared" si="144"/>
        <v>16.309170208480211</v>
      </c>
    </row>
    <row r="116" spans="1:84" x14ac:dyDescent="0.25">
      <c r="A116" t="str">
        <f>IF('Data Input'!A116=0,"F","M")</f>
        <v>M</v>
      </c>
      <c r="B116" t="str">
        <f>'Data Input'!B116</f>
        <v>W</v>
      </c>
      <c r="C116">
        <f>'Data Input'!C116</f>
        <v>45</v>
      </c>
      <c r="D116">
        <f t="shared" si="74"/>
        <v>46</v>
      </c>
      <c r="E116">
        <f t="shared" si="75"/>
        <v>47</v>
      </c>
      <c r="F116">
        <f t="shared" si="76"/>
        <v>48</v>
      </c>
      <c r="G116">
        <f t="shared" si="77"/>
        <v>49</v>
      </c>
      <c r="H116">
        <f t="shared" si="78"/>
        <v>50</v>
      </c>
      <c r="I116">
        <f t="shared" si="79"/>
        <v>51</v>
      </c>
      <c r="J116">
        <f t="shared" si="80"/>
        <v>52</v>
      </c>
      <c r="K116">
        <f t="shared" si="81"/>
        <v>53</v>
      </c>
      <c r="L116">
        <f t="shared" si="82"/>
        <v>54</v>
      </c>
      <c r="M116">
        <f>'Data Input'!D116</f>
        <v>162.99974995800002</v>
      </c>
      <c r="N116">
        <f>'Data Input'!E116</f>
        <v>61.999904892000004</v>
      </c>
      <c r="O116">
        <f>'Data Input'!F116</f>
        <v>120</v>
      </c>
      <c r="P116">
        <f>'Data Input'!G116</f>
        <v>0</v>
      </c>
      <c r="Q116">
        <f>'Data Input'!H116</f>
        <v>0</v>
      </c>
      <c r="R116">
        <f>IF('Data Input'!I116&gt;100,1,0)</f>
        <v>0</v>
      </c>
      <c r="S116">
        <f t="shared" si="83"/>
        <v>3.8066624897703196</v>
      </c>
      <c r="T116">
        <f t="shared" si="84"/>
        <v>14.490679311024369</v>
      </c>
      <c r="U116">
        <f t="shared" si="85"/>
        <v>5.0937486668055856</v>
      </c>
      <c r="V116">
        <f t="shared" si="86"/>
        <v>19.390181982246396</v>
      </c>
      <c r="W116">
        <f t="shared" si="87"/>
        <v>4.1271328510439149</v>
      </c>
      <c r="X116">
        <f t="shared" si="88"/>
        <v>15.710601814367706</v>
      </c>
      <c r="Y116">
        <f t="shared" si="89"/>
        <v>0</v>
      </c>
      <c r="Z116">
        <f t="shared" si="90"/>
        <v>0</v>
      </c>
      <c r="AA116">
        <f t="shared" si="91"/>
        <v>4.7874917427820458</v>
      </c>
      <c r="AB116">
        <f t="shared" si="92"/>
        <v>18.224365237333551</v>
      </c>
      <c r="AC116" s="3">
        <f t="shared" si="93"/>
        <v>12.343999999999999</v>
      </c>
      <c r="AD116">
        <f t="shared" si="94"/>
        <v>0</v>
      </c>
      <c r="AE116">
        <f t="shared" si="95"/>
        <v>11.853</v>
      </c>
      <c r="AF116">
        <f t="shared" si="96"/>
        <v>-2.6640000000000001</v>
      </c>
      <c r="AG116">
        <f t="shared" si="97"/>
        <v>-7.99</v>
      </c>
      <c r="AH116">
        <f t="shared" si="98"/>
        <v>1.7689999999999999</v>
      </c>
      <c r="AI116">
        <f t="shared" si="99"/>
        <v>1.7689999999999999</v>
      </c>
      <c r="AJ116">
        <f t="shared" si="100"/>
        <v>0</v>
      </c>
      <c r="AK116">
        <f t="shared" si="101"/>
        <v>1.764</v>
      </c>
      <c r="AL116">
        <f t="shared" si="102"/>
        <v>0</v>
      </c>
      <c r="AM116">
        <f t="shared" si="103"/>
        <v>7.8369999999999997</v>
      </c>
      <c r="AN116">
        <f t="shared" si="104"/>
        <v>-1.7949999999999999</v>
      </c>
      <c r="AO116">
        <f t="shared" si="105"/>
        <v>0.65800000000000003</v>
      </c>
      <c r="AP116">
        <f t="shared" si="106"/>
        <v>46.98944177372482</v>
      </c>
      <c r="AQ116">
        <f t="shared" si="107"/>
        <v>0</v>
      </c>
      <c r="AR116">
        <f t="shared" si="108"/>
        <v>60.376202947646604</v>
      </c>
      <c r="AS116">
        <f t="shared" si="109"/>
        <v>-51.655444800704402</v>
      </c>
      <c r="AT116">
        <f t="shared" si="110"/>
        <v>-32.975791479840879</v>
      </c>
      <c r="AU116">
        <f t="shared" si="111"/>
        <v>27.792054609616471</v>
      </c>
      <c r="AV116">
        <f t="shared" si="112"/>
        <v>0</v>
      </c>
      <c r="AW116">
        <f t="shared" si="113"/>
        <v>0</v>
      </c>
      <c r="AX116">
        <f t="shared" si="114"/>
        <v>8.4451354342675291</v>
      </c>
      <c r="AY116">
        <f t="shared" si="115"/>
        <v>0</v>
      </c>
      <c r="AZ116">
        <f t="shared" si="116"/>
        <v>0</v>
      </c>
      <c r="BA116">
        <f t="shared" si="117"/>
        <v>0</v>
      </c>
      <c r="BB116">
        <f t="shared" si="118"/>
        <v>0</v>
      </c>
      <c r="BC116">
        <f t="shared" si="119"/>
        <v>58.971598484710142</v>
      </c>
      <c r="BD116">
        <f t="shared" si="120"/>
        <v>61.18</v>
      </c>
      <c r="BE116">
        <f t="shared" si="121"/>
        <v>0.91439999999999999</v>
      </c>
      <c r="BF116">
        <f t="shared" si="122"/>
        <v>9.7843237203161237E-3</v>
      </c>
      <c r="BG116">
        <f>'Data Input'!J116</f>
        <v>24.4</v>
      </c>
      <c r="BH116">
        <f t="shared" si="123"/>
        <v>1</v>
      </c>
      <c r="BI116">
        <f t="shared" si="124"/>
        <v>1</v>
      </c>
      <c r="BJ116">
        <f>'Data Input'!K116</f>
        <v>0.93103448275862077</v>
      </c>
      <c r="BK116">
        <f>'Data Input'!L116</f>
        <v>3</v>
      </c>
      <c r="BL116">
        <f>'Data Input'!M116</f>
        <v>89</v>
      </c>
      <c r="BM116">
        <f t="shared" si="125"/>
        <v>3</v>
      </c>
      <c r="BN116">
        <f t="shared" si="126"/>
        <v>1.2</v>
      </c>
      <c r="BO116">
        <f t="shared" si="127"/>
        <v>9.7843237203161237E-3</v>
      </c>
      <c r="BP116">
        <f t="shared" si="128"/>
        <v>1.1741188464379349E-2</v>
      </c>
      <c r="BQ116">
        <f t="shared" si="129"/>
        <v>82.660280781790476</v>
      </c>
      <c r="BR116">
        <f t="shared" si="130"/>
        <v>99.192336938148586</v>
      </c>
      <c r="BS116">
        <f t="shared" si="131"/>
        <v>243120.80000000005</v>
      </c>
      <c r="BT116">
        <f t="shared" si="132"/>
        <v>218808.72000000003</v>
      </c>
      <c r="BU116">
        <f t="shared" si="133"/>
        <v>194496.64000000001</v>
      </c>
      <c r="BV116">
        <f t="shared" si="134"/>
        <v>170184.56</v>
      </c>
      <c r="BW116">
        <f t="shared" si="135"/>
        <v>145872.48000000001</v>
      </c>
      <c r="BX116">
        <f t="shared" si="136"/>
        <v>121560.40000000001</v>
      </c>
      <c r="BY116">
        <f t="shared" si="137"/>
        <v>97248.320000000007</v>
      </c>
      <c r="BZ116">
        <f t="shared" si="138"/>
        <v>72936.240000000005</v>
      </c>
      <c r="CA116">
        <f t="shared" si="139"/>
        <v>48624.160000000003</v>
      </c>
      <c r="CB116">
        <f t="shared" si="140"/>
        <v>24312.080000000002</v>
      </c>
      <c r="CC116">
        <f t="shared" si="141"/>
        <v>130.8324935688228</v>
      </c>
      <c r="CD116">
        <f t="shared" si="142"/>
        <v>156.99899228258738</v>
      </c>
      <c r="CE116">
        <f t="shared" si="143"/>
        <v>213.49277435061327</v>
      </c>
      <c r="CF116">
        <f t="shared" si="144"/>
        <v>256.19132922073595</v>
      </c>
    </row>
    <row r="117" spans="1:84" x14ac:dyDescent="0.25">
      <c r="A117" t="str">
        <f>IF('Data Input'!A117=0,"F","M")</f>
        <v>F</v>
      </c>
      <c r="B117" t="str">
        <f>'Data Input'!B117</f>
        <v>W</v>
      </c>
      <c r="C117">
        <f>'Data Input'!C117</f>
        <v>31</v>
      </c>
      <c r="D117">
        <f t="shared" si="74"/>
        <v>32</v>
      </c>
      <c r="E117">
        <f t="shared" si="75"/>
        <v>33</v>
      </c>
      <c r="F117">
        <f t="shared" si="76"/>
        <v>34</v>
      </c>
      <c r="G117">
        <f t="shared" si="77"/>
        <v>35</v>
      </c>
      <c r="H117">
        <f t="shared" si="78"/>
        <v>36</v>
      </c>
      <c r="I117">
        <f t="shared" si="79"/>
        <v>37</v>
      </c>
      <c r="J117">
        <f t="shared" si="80"/>
        <v>38</v>
      </c>
      <c r="K117">
        <f t="shared" si="81"/>
        <v>39</v>
      </c>
      <c r="L117">
        <f t="shared" si="82"/>
        <v>40</v>
      </c>
      <c r="M117">
        <f>'Data Input'!D117</f>
        <v>176.99972848199999</v>
      </c>
      <c r="N117">
        <f>'Data Input'!E117</f>
        <v>73.999886484000001</v>
      </c>
      <c r="O117">
        <f>'Data Input'!F117</f>
        <v>108</v>
      </c>
      <c r="P117">
        <f>'Data Input'!G117</f>
        <v>0</v>
      </c>
      <c r="Q117">
        <f>'Data Input'!H117</f>
        <v>0</v>
      </c>
      <c r="R117">
        <f>IF('Data Input'!I117&gt;100,1,0)</f>
        <v>0</v>
      </c>
      <c r="S117">
        <f t="shared" si="83"/>
        <v>3.4339872044851463</v>
      </c>
      <c r="T117">
        <f t="shared" si="84"/>
        <v>11.79226812056771</v>
      </c>
      <c r="U117">
        <f t="shared" si="85"/>
        <v>5.176148198572653</v>
      </c>
      <c r="V117">
        <f t="shared" si="86"/>
        <v>17.774826682417331</v>
      </c>
      <c r="W117">
        <f t="shared" si="87"/>
        <v>4.3040635592029934</v>
      </c>
      <c r="X117">
        <f t="shared" si="88"/>
        <v>14.780099189593876</v>
      </c>
      <c r="Y117">
        <f t="shared" si="89"/>
        <v>0</v>
      </c>
      <c r="Z117">
        <f t="shared" si="90"/>
        <v>0</v>
      </c>
      <c r="AA117">
        <f t="shared" si="91"/>
        <v>4.6821312271242199</v>
      </c>
      <c r="AB117">
        <f t="shared" si="92"/>
        <v>16.078378723664908</v>
      </c>
      <c r="AC117" s="3">
        <f t="shared" si="93"/>
        <v>-29.798999999999999</v>
      </c>
      <c r="AD117">
        <f t="shared" si="94"/>
        <v>4.8840000000000003</v>
      </c>
      <c r="AE117">
        <f t="shared" si="95"/>
        <v>13.54</v>
      </c>
      <c r="AF117">
        <f t="shared" si="96"/>
        <v>-3.1139999999999999</v>
      </c>
      <c r="AG117">
        <f t="shared" si="97"/>
        <v>-13.577999999999999</v>
      </c>
      <c r="AH117">
        <f t="shared" si="98"/>
        <v>3.149</v>
      </c>
      <c r="AI117">
        <f t="shared" si="99"/>
        <v>2.0190000000000001</v>
      </c>
      <c r="AJ117">
        <f t="shared" si="100"/>
        <v>0</v>
      </c>
      <c r="AK117">
        <f t="shared" si="101"/>
        <v>1.9570000000000001</v>
      </c>
      <c r="AL117">
        <f t="shared" si="102"/>
        <v>0</v>
      </c>
      <c r="AM117">
        <f t="shared" si="103"/>
        <v>7.5739999999999998</v>
      </c>
      <c r="AN117">
        <f t="shared" si="104"/>
        <v>-1.665</v>
      </c>
      <c r="AO117">
        <f t="shared" si="105"/>
        <v>0.66100000000000003</v>
      </c>
      <c r="AP117">
        <f t="shared" si="106"/>
        <v>-102.32938470645287</v>
      </c>
      <c r="AQ117">
        <f t="shared" si="107"/>
        <v>57.593437500852701</v>
      </c>
      <c r="AR117">
        <f t="shared" si="108"/>
        <v>70.085046608673721</v>
      </c>
      <c r="AS117">
        <f t="shared" si="109"/>
        <v>-55.350810289047566</v>
      </c>
      <c r="AT117">
        <f t="shared" si="110"/>
        <v>-58.440575006858239</v>
      </c>
      <c r="AU117">
        <f t="shared" si="111"/>
        <v>46.542532348031116</v>
      </c>
      <c r="AV117">
        <f t="shared" si="112"/>
        <v>0</v>
      </c>
      <c r="AW117">
        <f t="shared" si="113"/>
        <v>0</v>
      </c>
      <c r="AX117">
        <f t="shared" si="114"/>
        <v>9.1629308114820986</v>
      </c>
      <c r="AY117">
        <f t="shared" si="115"/>
        <v>0</v>
      </c>
      <c r="AZ117">
        <f t="shared" si="116"/>
        <v>0</v>
      </c>
      <c r="BA117">
        <f t="shared" si="117"/>
        <v>0</v>
      </c>
      <c r="BB117">
        <f t="shared" si="118"/>
        <v>0</v>
      </c>
      <c r="BC117">
        <f t="shared" si="119"/>
        <v>-32.73682273331903</v>
      </c>
      <c r="BD117">
        <f t="shared" si="120"/>
        <v>-29.18</v>
      </c>
      <c r="BE117">
        <f t="shared" si="121"/>
        <v>0.96650000000000003</v>
      </c>
      <c r="BF117">
        <f t="shared" si="122"/>
        <v>9.7163535427291503E-4</v>
      </c>
      <c r="BG117">
        <f>'Data Input'!J117</f>
        <v>21.3</v>
      </c>
      <c r="BH117">
        <f t="shared" si="123"/>
        <v>1</v>
      </c>
      <c r="BI117">
        <f t="shared" si="124"/>
        <v>1</v>
      </c>
      <c r="BJ117">
        <f>'Data Input'!K117</f>
        <v>0.82089552238805963</v>
      </c>
      <c r="BK117">
        <f>'Data Input'!L117</f>
        <v>3</v>
      </c>
      <c r="BL117">
        <f>'Data Input'!M117</f>
        <v>92</v>
      </c>
      <c r="BM117">
        <f t="shared" si="125"/>
        <v>4</v>
      </c>
      <c r="BN117">
        <f t="shared" si="126"/>
        <v>1.46</v>
      </c>
      <c r="BO117">
        <f t="shared" si="127"/>
        <v>9.7163535427291503E-4</v>
      </c>
      <c r="BP117">
        <f t="shared" si="128"/>
        <v>1.4185876172384559E-3</v>
      </c>
      <c r="BQ117">
        <f t="shared" si="129"/>
        <v>8.2086052646588712</v>
      </c>
      <c r="BR117">
        <f t="shared" si="130"/>
        <v>11.984563686401952</v>
      </c>
      <c r="BS117">
        <f t="shared" si="131"/>
        <v>299753.64000000007</v>
      </c>
      <c r="BT117">
        <f t="shared" si="132"/>
        <v>271151.19000000006</v>
      </c>
      <c r="BU117">
        <f t="shared" si="133"/>
        <v>242548.74000000005</v>
      </c>
      <c r="BV117">
        <f t="shared" si="134"/>
        <v>213946.29000000004</v>
      </c>
      <c r="BW117">
        <f t="shared" si="135"/>
        <v>185343.84000000003</v>
      </c>
      <c r="BX117">
        <f t="shared" si="136"/>
        <v>154453.20000000001</v>
      </c>
      <c r="BY117">
        <f t="shared" si="137"/>
        <v>123562.56</v>
      </c>
      <c r="BZ117">
        <f t="shared" si="138"/>
        <v>92671.92</v>
      </c>
      <c r="CA117">
        <f t="shared" si="139"/>
        <v>61781.279999999999</v>
      </c>
      <c r="CB117">
        <f t="shared" si="140"/>
        <v>30890.639999999999</v>
      </c>
      <c r="CC117">
        <f t="shared" si="141"/>
        <v>16.28561223693502</v>
      </c>
      <c r="CD117">
        <f t="shared" si="142"/>
        <v>23.776993865925128</v>
      </c>
      <c r="CE117">
        <f t="shared" si="143"/>
        <v>24.494217501593891</v>
      </c>
      <c r="CF117">
        <f t="shared" si="144"/>
        <v>35.761557552327076</v>
      </c>
    </row>
    <row r="118" spans="1:84" x14ac:dyDescent="0.25">
      <c r="A118" t="str">
        <f>IF('Data Input'!A118=0,"F","M")</f>
        <v>F</v>
      </c>
      <c r="B118" t="str">
        <f>'Data Input'!B118</f>
        <v>W</v>
      </c>
      <c r="C118">
        <f>'Data Input'!C118</f>
        <v>53</v>
      </c>
      <c r="D118">
        <f t="shared" si="74"/>
        <v>54</v>
      </c>
      <c r="E118">
        <f t="shared" si="75"/>
        <v>55</v>
      </c>
      <c r="F118">
        <f t="shared" si="76"/>
        <v>56</v>
      </c>
      <c r="G118">
        <f t="shared" si="77"/>
        <v>57</v>
      </c>
      <c r="H118">
        <f t="shared" si="78"/>
        <v>58</v>
      </c>
      <c r="I118">
        <f t="shared" si="79"/>
        <v>59</v>
      </c>
      <c r="J118">
        <f t="shared" si="80"/>
        <v>60</v>
      </c>
      <c r="K118">
        <f t="shared" si="81"/>
        <v>61</v>
      </c>
      <c r="L118">
        <f t="shared" si="82"/>
        <v>62</v>
      </c>
      <c r="M118">
        <f>'Data Input'!D118</f>
        <v>173.99973308400001</v>
      </c>
      <c r="N118">
        <f>'Data Input'!E118</f>
        <v>54.999915629999997</v>
      </c>
      <c r="O118">
        <f>'Data Input'!F118</f>
        <v>122</v>
      </c>
      <c r="P118">
        <f>'Data Input'!G118</f>
        <v>0</v>
      </c>
      <c r="Q118">
        <f>'Data Input'!H118</f>
        <v>0</v>
      </c>
      <c r="R118">
        <f>IF('Data Input'!I118&gt;100,1,0)</f>
        <v>0</v>
      </c>
      <c r="S118">
        <f t="shared" si="83"/>
        <v>3.970291913552122</v>
      </c>
      <c r="T118">
        <f t="shared" si="84"/>
        <v>15.76321787881737</v>
      </c>
      <c r="U118">
        <f t="shared" si="85"/>
        <v>5.1590537652133523</v>
      </c>
      <c r="V118">
        <f t="shared" si="86"/>
        <v>20.482949445607201</v>
      </c>
      <c r="W118">
        <f t="shared" si="87"/>
        <v>4.0073316512312944</v>
      </c>
      <c r="X118">
        <f t="shared" si="88"/>
        <v>15.91027644980508</v>
      </c>
      <c r="Y118">
        <f t="shared" si="89"/>
        <v>0</v>
      </c>
      <c r="Z118">
        <f t="shared" si="90"/>
        <v>0</v>
      </c>
      <c r="AA118">
        <f t="shared" si="91"/>
        <v>4.8040210447332568</v>
      </c>
      <c r="AB118">
        <f t="shared" si="92"/>
        <v>19.073365906438667</v>
      </c>
      <c r="AC118" s="3">
        <f t="shared" si="93"/>
        <v>-29.798999999999999</v>
      </c>
      <c r="AD118">
        <f t="shared" si="94"/>
        <v>4.8840000000000003</v>
      </c>
      <c r="AE118">
        <f t="shared" si="95"/>
        <v>13.54</v>
      </c>
      <c r="AF118">
        <f t="shared" si="96"/>
        <v>-3.1139999999999999</v>
      </c>
      <c r="AG118">
        <f t="shared" si="97"/>
        <v>-13.577999999999999</v>
      </c>
      <c r="AH118">
        <f t="shared" si="98"/>
        <v>3.149</v>
      </c>
      <c r="AI118">
        <f t="shared" si="99"/>
        <v>2.0190000000000001</v>
      </c>
      <c r="AJ118">
        <f t="shared" si="100"/>
        <v>0</v>
      </c>
      <c r="AK118">
        <f t="shared" si="101"/>
        <v>1.9570000000000001</v>
      </c>
      <c r="AL118">
        <f t="shared" si="102"/>
        <v>0</v>
      </c>
      <c r="AM118">
        <f t="shared" si="103"/>
        <v>7.5739999999999998</v>
      </c>
      <c r="AN118">
        <f t="shared" si="104"/>
        <v>-1.665</v>
      </c>
      <c r="AO118">
        <f t="shared" si="105"/>
        <v>0.66100000000000003</v>
      </c>
      <c r="AP118">
        <f t="shared" si="106"/>
        <v>-118.31072873193968</v>
      </c>
      <c r="AQ118">
        <f t="shared" si="107"/>
        <v>76.987556120144035</v>
      </c>
      <c r="AR118">
        <f t="shared" si="108"/>
        <v>69.853587980988792</v>
      </c>
      <c r="AS118">
        <f t="shared" si="109"/>
        <v>-63.783904573620823</v>
      </c>
      <c r="AT118">
        <f t="shared" si="110"/>
        <v>-54.411549160418517</v>
      </c>
      <c r="AU118">
        <f t="shared" si="111"/>
        <v>50.1014605404362</v>
      </c>
      <c r="AV118">
        <f t="shared" si="112"/>
        <v>0</v>
      </c>
      <c r="AW118">
        <f t="shared" si="113"/>
        <v>0</v>
      </c>
      <c r="AX118">
        <f t="shared" si="114"/>
        <v>9.4014691845429841</v>
      </c>
      <c r="AY118">
        <f t="shared" si="115"/>
        <v>0</v>
      </c>
      <c r="AZ118">
        <f t="shared" si="116"/>
        <v>0</v>
      </c>
      <c r="BA118">
        <f t="shared" si="117"/>
        <v>0</v>
      </c>
      <c r="BB118">
        <f t="shared" si="118"/>
        <v>0</v>
      </c>
      <c r="BC118">
        <f t="shared" si="119"/>
        <v>-30.162108639867014</v>
      </c>
      <c r="BD118">
        <f t="shared" si="120"/>
        <v>-29.18</v>
      </c>
      <c r="BE118">
        <f t="shared" si="121"/>
        <v>0.96650000000000003</v>
      </c>
      <c r="BF118">
        <f t="shared" si="122"/>
        <v>1.2680323939273874E-2</v>
      </c>
      <c r="BG118">
        <f>'Data Input'!J118</f>
        <v>30.5</v>
      </c>
      <c r="BH118">
        <f t="shared" si="123"/>
        <v>4</v>
      </c>
      <c r="BI118">
        <f t="shared" si="124"/>
        <v>1.39</v>
      </c>
      <c r="BJ118">
        <f>'Data Input'!K118</f>
        <v>0.82386363636363635</v>
      </c>
      <c r="BK118">
        <f>'Data Input'!L118</f>
        <v>3</v>
      </c>
      <c r="BL118">
        <f>'Data Input'!M118</f>
        <v>86</v>
      </c>
      <c r="BM118">
        <f t="shared" si="125"/>
        <v>4</v>
      </c>
      <c r="BN118">
        <f t="shared" si="126"/>
        <v>1.46</v>
      </c>
      <c r="BO118">
        <f t="shared" si="127"/>
        <v>1.7625650275590685E-2</v>
      </c>
      <c r="BP118">
        <f t="shared" si="128"/>
        <v>1.8513272951339855E-2</v>
      </c>
      <c r="BQ118">
        <f t="shared" si="129"/>
        <v>148.90566199448028</v>
      </c>
      <c r="BR118">
        <f t="shared" si="130"/>
        <v>156.40450828197208</v>
      </c>
      <c r="BS118">
        <f t="shared" si="131"/>
        <v>201933.28000000003</v>
      </c>
      <c r="BT118">
        <f t="shared" si="132"/>
        <v>177621.2</v>
      </c>
      <c r="BU118">
        <f t="shared" si="133"/>
        <v>153309.12</v>
      </c>
      <c r="BV118">
        <f t="shared" si="134"/>
        <v>134145.47999999998</v>
      </c>
      <c r="BW118">
        <f t="shared" si="135"/>
        <v>114981.84</v>
      </c>
      <c r="BX118">
        <f t="shared" si="136"/>
        <v>95818.2</v>
      </c>
      <c r="BY118">
        <f t="shared" si="137"/>
        <v>76654.559999999998</v>
      </c>
      <c r="BZ118">
        <f t="shared" si="138"/>
        <v>57490.92</v>
      </c>
      <c r="CA118">
        <f t="shared" si="139"/>
        <v>38327.279999999999</v>
      </c>
      <c r="CB118">
        <f t="shared" si="140"/>
        <v>19163.64</v>
      </c>
      <c r="CC118">
        <f t="shared" si="141"/>
        <v>188.49672724317219</v>
      </c>
      <c r="CD118">
        <f t="shared" si="142"/>
        <v>197.98936818347582</v>
      </c>
      <c r="CE118">
        <f t="shared" si="143"/>
        <v>337.40238923765247</v>
      </c>
      <c r="CF118">
        <f t="shared" si="144"/>
        <v>354.39387646544787</v>
      </c>
    </row>
    <row r="119" spans="1:84" x14ac:dyDescent="0.25">
      <c r="A119" t="str">
        <f>IF('Data Input'!A119=0,"F","M")</f>
        <v>F</v>
      </c>
      <c r="B119" t="str">
        <f>'Data Input'!B119</f>
        <v>W</v>
      </c>
      <c r="C119">
        <f>'Data Input'!C119</f>
        <v>43</v>
      </c>
      <c r="D119">
        <f t="shared" si="74"/>
        <v>44</v>
      </c>
      <c r="E119">
        <f t="shared" si="75"/>
        <v>45</v>
      </c>
      <c r="F119">
        <f t="shared" si="76"/>
        <v>46</v>
      </c>
      <c r="G119">
        <f t="shared" si="77"/>
        <v>47</v>
      </c>
      <c r="H119">
        <f t="shared" si="78"/>
        <v>48</v>
      </c>
      <c r="I119">
        <f t="shared" si="79"/>
        <v>49</v>
      </c>
      <c r="J119">
        <f t="shared" si="80"/>
        <v>50</v>
      </c>
      <c r="K119">
        <f t="shared" si="81"/>
        <v>51</v>
      </c>
      <c r="L119">
        <f t="shared" si="82"/>
        <v>52</v>
      </c>
      <c r="M119">
        <f>'Data Input'!D119</f>
        <v>178.99972541400001</v>
      </c>
      <c r="N119">
        <f>'Data Input'!E119</f>
        <v>62.999903358000005</v>
      </c>
      <c r="O119">
        <f>'Data Input'!F119</f>
        <v>124</v>
      </c>
      <c r="P119">
        <f>'Data Input'!G119</f>
        <v>0</v>
      </c>
      <c r="Q119">
        <f>'Data Input'!H119</f>
        <v>0</v>
      </c>
      <c r="R119">
        <f>IF('Data Input'!I119&gt;100,1,0)</f>
        <v>0</v>
      </c>
      <c r="S119">
        <f t="shared" si="83"/>
        <v>3.7612001156935624</v>
      </c>
      <c r="T119">
        <f t="shared" si="84"/>
        <v>14.146626310293268</v>
      </c>
      <c r="U119">
        <f t="shared" si="85"/>
        <v>5.1873842718395782</v>
      </c>
      <c r="V119">
        <f t="shared" si="86"/>
        <v>19.510790323389987</v>
      </c>
      <c r="W119">
        <f t="shared" si="87"/>
        <v>4.1431331923903558</v>
      </c>
      <c r="X119">
        <f t="shared" si="88"/>
        <v>15.583153042552444</v>
      </c>
      <c r="Y119">
        <f t="shared" si="89"/>
        <v>0</v>
      </c>
      <c r="Z119">
        <f t="shared" si="90"/>
        <v>0</v>
      </c>
      <c r="AA119">
        <f t="shared" si="91"/>
        <v>4.8202815656050371</v>
      </c>
      <c r="AB119">
        <f t="shared" si="92"/>
        <v>18.130043582229213</v>
      </c>
      <c r="AC119" s="3">
        <f t="shared" si="93"/>
        <v>-29.798999999999999</v>
      </c>
      <c r="AD119">
        <f t="shared" si="94"/>
        <v>4.8840000000000003</v>
      </c>
      <c r="AE119">
        <f t="shared" si="95"/>
        <v>13.54</v>
      </c>
      <c r="AF119">
        <f t="shared" si="96"/>
        <v>-3.1139999999999999</v>
      </c>
      <c r="AG119">
        <f t="shared" si="97"/>
        <v>-13.577999999999999</v>
      </c>
      <c r="AH119">
        <f t="shared" si="98"/>
        <v>3.149</v>
      </c>
      <c r="AI119">
        <f t="shared" si="99"/>
        <v>2.0190000000000001</v>
      </c>
      <c r="AJ119">
        <f t="shared" si="100"/>
        <v>0</v>
      </c>
      <c r="AK119">
        <f t="shared" si="101"/>
        <v>1.9570000000000001</v>
      </c>
      <c r="AL119">
        <f t="shared" si="102"/>
        <v>0</v>
      </c>
      <c r="AM119">
        <f t="shared" si="103"/>
        <v>7.5739999999999998</v>
      </c>
      <c r="AN119">
        <f t="shared" si="104"/>
        <v>-1.665</v>
      </c>
      <c r="AO119">
        <f t="shared" si="105"/>
        <v>0.66100000000000003</v>
      </c>
      <c r="AP119">
        <f t="shared" si="106"/>
        <v>-112.08000224755246</v>
      </c>
      <c r="AQ119">
        <f t="shared" si="107"/>
        <v>69.092122899472329</v>
      </c>
      <c r="AR119">
        <f t="shared" si="108"/>
        <v>70.23718304070789</v>
      </c>
      <c r="AS119">
        <f t="shared" si="109"/>
        <v>-60.756601067036414</v>
      </c>
      <c r="AT119">
        <f t="shared" si="110"/>
        <v>-56.255462486276251</v>
      </c>
      <c r="AU119">
        <f t="shared" si="111"/>
        <v>49.071348930997651</v>
      </c>
      <c r="AV119">
        <f t="shared" si="112"/>
        <v>0</v>
      </c>
      <c r="AW119">
        <f t="shared" si="113"/>
        <v>0</v>
      </c>
      <c r="AX119">
        <f t="shared" si="114"/>
        <v>9.4332910238890584</v>
      </c>
      <c r="AY119">
        <f t="shared" si="115"/>
        <v>0</v>
      </c>
      <c r="AZ119">
        <f t="shared" si="116"/>
        <v>0</v>
      </c>
      <c r="BA119">
        <f t="shared" si="117"/>
        <v>0</v>
      </c>
      <c r="BB119">
        <f t="shared" si="118"/>
        <v>0</v>
      </c>
      <c r="BC119">
        <f t="shared" si="119"/>
        <v>-31.258119905798186</v>
      </c>
      <c r="BD119">
        <f t="shared" si="120"/>
        <v>-29.18</v>
      </c>
      <c r="BE119">
        <f t="shared" si="121"/>
        <v>0.96650000000000003</v>
      </c>
      <c r="BF119">
        <f t="shared" si="122"/>
        <v>4.255798750381401E-3</v>
      </c>
      <c r="BG119">
        <f>'Data Input'!J119</f>
        <v>29.5</v>
      </c>
      <c r="BH119">
        <f t="shared" si="123"/>
        <v>4</v>
      </c>
      <c r="BI119">
        <f t="shared" si="124"/>
        <v>1.39</v>
      </c>
      <c r="BJ119">
        <f>'Data Input'!K119</f>
        <v>0.9</v>
      </c>
      <c r="BK119">
        <f>'Data Input'!L119</f>
        <v>3</v>
      </c>
      <c r="BL119">
        <f>'Data Input'!M119</f>
        <v>89</v>
      </c>
      <c r="BM119">
        <f t="shared" si="125"/>
        <v>4</v>
      </c>
      <c r="BN119">
        <f t="shared" si="126"/>
        <v>1.46</v>
      </c>
      <c r="BO119">
        <f t="shared" si="127"/>
        <v>5.9155602630301465E-3</v>
      </c>
      <c r="BP119">
        <f t="shared" si="128"/>
        <v>6.2134661755568451E-3</v>
      </c>
      <c r="BQ119">
        <f t="shared" si="129"/>
        <v>49.976052132080881</v>
      </c>
      <c r="BR119">
        <f t="shared" si="130"/>
        <v>52.49283173585475</v>
      </c>
      <c r="BS119">
        <f t="shared" si="131"/>
        <v>256277.92000000004</v>
      </c>
      <c r="BT119">
        <f t="shared" si="132"/>
        <v>225387.28000000003</v>
      </c>
      <c r="BU119">
        <f t="shared" si="133"/>
        <v>194496.64000000001</v>
      </c>
      <c r="BV119">
        <f t="shared" si="134"/>
        <v>170184.56</v>
      </c>
      <c r="BW119">
        <f t="shared" si="135"/>
        <v>145872.48000000001</v>
      </c>
      <c r="BX119">
        <f t="shared" si="136"/>
        <v>121560.40000000001</v>
      </c>
      <c r="BY119">
        <f t="shared" si="137"/>
        <v>97248.320000000007</v>
      </c>
      <c r="BZ119">
        <f t="shared" si="138"/>
        <v>72936.240000000005</v>
      </c>
      <c r="CA119">
        <f t="shared" si="139"/>
        <v>48624.160000000003</v>
      </c>
      <c r="CB119">
        <f t="shared" si="140"/>
        <v>24312.080000000002</v>
      </c>
      <c r="CC119">
        <f t="shared" si="141"/>
        <v>80.268241941504272</v>
      </c>
      <c r="CD119">
        <f t="shared" si="142"/>
        <v>84.310527506903767</v>
      </c>
      <c r="CE119">
        <f t="shared" si="143"/>
        <v>130.24429407358514</v>
      </c>
      <c r="CF119">
        <f t="shared" si="144"/>
        <v>136.80335924275852</v>
      </c>
    </row>
    <row r="120" spans="1:84" x14ac:dyDescent="0.25">
      <c r="A120" t="str">
        <f>IF('Data Input'!A120=0,"F","M")</f>
        <v>M</v>
      </c>
      <c r="B120" t="str">
        <f>'Data Input'!B120</f>
        <v>W</v>
      </c>
      <c r="C120">
        <f>'Data Input'!C120</f>
        <v>67</v>
      </c>
      <c r="D120">
        <f t="shared" si="74"/>
        <v>68</v>
      </c>
      <c r="E120">
        <f t="shared" si="75"/>
        <v>69</v>
      </c>
      <c r="F120">
        <f t="shared" si="76"/>
        <v>70</v>
      </c>
      <c r="G120">
        <f t="shared" si="77"/>
        <v>71</v>
      </c>
      <c r="H120">
        <f t="shared" si="78"/>
        <v>72</v>
      </c>
      <c r="I120">
        <f t="shared" si="79"/>
        <v>73</v>
      </c>
      <c r="J120">
        <f t="shared" si="80"/>
        <v>74</v>
      </c>
      <c r="K120">
        <f t="shared" si="81"/>
        <v>75</v>
      </c>
      <c r="L120">
        <f t="shared" si="82"/>
        <v>76</v>
      </c>
      <c r="M120">
        <f>'Data Input'!D120</f>
        <v>175.999730016</v>
      </c>
      <c r="N120">
        <f>'Data Input'!E120</f>
        <v>55.999914096000005</v>
      </c>
      <c r="O120">
        <f>'Data Input'!F120</f>
        <v>126</v>
      </c>
      <c r="P120">
        <f>'Data Input'!G120</f>
        <v>0</v>
      </c>
      <c r="Q120">
        <f>'Data Input'!H120</f>
        <v>0</v>
      </c>
      <c r="R120">
        <f>IF('Data Input'!I120&gt;100,1,0)</f>
        <v>0</v>
      </c>
      <c r="S120">
        <f t="shared" si="83"/>
        <v>4.2046926193909657</v>
      </c>
      <c r="T120">
        <f t="shared" si="84"/>
        <v>17.679440023560861</v>
      </c>
      <c r="U120">
        <f t="shared" si="85"/>
        <v>5.1704824610369755</v>
      </c>
      <c r="V120">
        <f t="shared" si="86"/>
        <v>21.740289442612607</v>
      </c>
      <c r="W120">
        <f t="shared" si="87"/>
        <v>4.0253501567339729</v>
      </c>
      <c r="X120">
        <f t="shared" si="88"/>
        <v>16.925360094483604</v>
      </c>
      <c r="Y120">
        <f t="shared" si="89"/>
        <v>0</v>
      </c>
      <c r="Z120">
        <f t="shared" si="90"/>
        <v>0</v>
      </c>
      <c r="AA120">
        <f t="shared" si="91"/>
        <v>4.836281906951478</v>
      </c>
      <c r="AB120">
        <f t="shared" si="92"/>
        <v>20.335078839452944</v>
      </c>
      <c r="AC120" s="3">
        <f t="shared" si="93"/>
        <v>12.343999999999999</v>
      </c>
      <c r="AD120">
        <f t="shared" si="94"/>
        <v>0</v>
      </c>
      <c r="AE120">
        <f t="shared" si="95"/>
        <v>11.853</v>
      </c>
      <c r="AF120">
        <f t="shared" si="96"/>
        <v>-2.6640000000000001</v>
      </c>
      <c r="AG120">
        <f t="shared" si="97"/>
        <v>-7.99</v>
      </c>
      <c r="AH120">
        <f t="shared" si="98"/>
        <v>1.7689999999999999</v>
      </c>
      <c r="AI120">
        <f t="shared" si="99"/>
        <v>1.7689999999999999</v>
      </c>
      <c r="AJ120">
        <f t="shared" si="100"/>
        <v>0</v>
      </c>
      <c r="AK120">
        <f t="shared" si="101"/>
        <v>1.764</v>
      </c>
      <c r="AL120">
        <f t="shared" si="102"/>
        <v>0</v>
      </c>
      <c r="AM120">
        <f t="shared" si="103"/>
        <v>7.8369999999999997</v>
      </c>
      <c r="AN120">
        <f t="shared" si="104"/>
        <v>-1.7949999999999999</v>
      </c>
      <c r="AO120">
        <f t="shared" si="105"/>
        <v>0.65800000000000003</v>
      </c>
      <c r="AP120">
        <f t="shared" si="106"/>
        <v>51.902725693762079</v>
      </c>
      <c r="AQ120">
        <f t="shared" si="107"/>
        <v>0</v>
      </c>
      <c r="AR120">
        <f t="shared" si="108"/>
        <v>61.285728610671271</v>
      </c>
      <c r="AS120">
        <f t="shared" si="109"/>
        <v>-57.916131075119985</v>
      </c>
      <c r="AT120">
        <f t="shared" si="110"/>
        <v>-32.162547752304441</v>
      </c>
      <c r="AU120">
        <f t="shared" si="111"/>
        <v>29.940962007141493</v>
      </c>
      <c r="AV120">
        <f t="shared" si="112"/>
        <v>0</v>
      </c>
      <c r="AW120">
        <f t="shared" si="113"/>
        <v>0</v>
      </c>
      <c r="AX120">
        <f t="shared" si="114"/>
        <v>8.5312012838624067</v>
      </c>
      <c r="AY120">
        <f t="shared" si="115"/>
        <v>0</v>
      </c>
      <c r="AZ120">
        <f t="shared" si="116"/>
        <v>0</v>
      </c>
      <c r="BA120">
        <f t="shared" si="117"/>
        <v>0</v>
      </c>
      <c r="BB120">
        <f t="shared" si="118"/>
        <v>0</v>
      </c>
      <c r="BC120">
        <f t="shared" si="119"/>
        <v>61.581938768012826</v>
      </c>
      <c r="BD120">
        <f t="shared" si="120"/>
        <v>61.18</v>
      </c>
      <c r="BE120">
        <f t="shared" si="121"/>
        <v>0.91439999999999999</v>
      </c>
      <c r="BF120">
        <f t="shared" si="122"/>
        <v>0.12519846901331488</v>
      </c>
      <c r="BG120">
        <f>'Data Input'!J120</f>
        <v>25.5</v>
      </c>
      <c r="BH120">
        <f t="shared" si="123"/>
        <v>2</v>
      </c>
      <c r="BI120">
        <f t="shared" si="124"/>
        <v>1.02</v>
      </c>
      <c r="BJ120">
        <f>'Data Input'!K120</f>
        <v>0.9068322981366459</v>
      </c>
      <c r="BK120">
        <f>'Data Input'!L120</f>
        <v>3</v>
      </c>
      <c r="BL120">
        <f>'Data Input'!M120</f>
        <v>84</v>
      </c>
      <c r="BM120">
        <f t="shared" si="125"/>
        <v>2</v>
      </c>
      <c r="BN120">
        <f t="shared" si="126"/>
        <v>1.19</v>
      </c>
      <c r="BO120">
        <f t="shared" si="127"/>
        <v>0.1277024383935812</v>
      </c>
      <c r="BP120">
        <f t="shared" si="128"/>
        <v>0.14898617812584469</v>
      </c>
      <c r="BQ120">
        <f t="shared" si="129"/>
        <v>1078.860401175654</v>
      </c>
      <c r="BR120">
        <f t="shared" si="130"/>
        <v>1258.6704680382627</v>
      </c>
      <c r="BS120">
        <f t="shared" si="131"/>
        <v>165894.19999999995</v>
      </c>
      <c r="BT120">
        <f t="shared" si="132"/>
        <v>149304.77999999997</v>
      </c>
      <c r="BU120">
        <f t="shared" si="133"/>
        <v>132715.35999999999</v>
      </c>
      <c r="BV120">
        <f t="shared" si="134"/>
        <v>116125.93999999999</v>
      </c>
      <c r="BW120">
        <f t="shared" si="135"/>
        <v>99536.51999999999</v>
      </c>
      <c r="BX120">
        <f t="shared" si="136"/>
        <v>82947.099999999991</v>
      </c>
      <c r="BY120">
        <f t="shared" si="137"/>
        <v>66357.679999999993</v>
      </c>
      <c r="BZ120">
        <f t="shared" si="138"/>
        <v>49768.259999999995</v>
      </c>
      <c r="CA120">
        <f t="shared" si="139"/>
        <v>33178.839999999997</v>
      </c>
      <c r="CB120">
        <f t="shared" si="140"/>
        <v>16589.419999999998</v>
      </c>
      <c r="CC120">
        <f t="shared" si="141"/>
        <v>1165.1801620443839</v>
      </c>
      <c r="CD120">
        <f t="shared" si="142"/>
        <v>1359.3768557184476</v>
      </c>
      <c r="CE120">
        <f t="shared" si="143"/>
        <v>2244.0405632200382</v>
      </c>
      <c r="CF120">
        <f t="shared" si="144"/>
        <v>2618.0473237567103</v>
      </c>
    </row>
    <row r="121" spans="1:84" x14ac:dyDescent="0.25">
      <c r="A121" t="str">
        <f>IF('Data Input'!A121=0,"F","M")</f>
        <v>M</v>
      </c>
      <c r="B121" t="str">
        <f>'Data Input'!B121</f>
        <v>W</v>
      </c>
      <c r="C121">
        <f>'Data Input'!C121</f>
        <v>36</v>
      </c>
      <c r="D121">
        <f t="shared" si="74"/>
        <v>37</v>
      </c>
      <c r="E121">
        <f t="shared" si="75"/>
        <v>38</v>
      </c>
      <c r="F121">
        <f t="shared" si="76"/>
        <v>39</v>
      </c>
      <c r="G121">
        <f t="shared" si="77"/>
        <v>40</v>
      </c>
      <c r="H121">
        <f t="shared" si="78"/>
        <v>41</v>
      </c>
      <c r="I121">
        <f t="shared" si="79"/>
        <v>42</v>
      </c>
      <c r="J121">
        <f t="shared" si="80"/>
        <v>43</v>
      </c>
      <c r="K121">
        <f t="shared" si="81"/>
        <v>44</v>
      </c>
      <c r="L121">
        <f t="shared" si="82"/>
        <v>45</v>
      </c>
      <c r="M121">
        <f>'Data Input'!D121</f>
        <v>182.99971927800001</v>
      </c>
      <c r="N121">
        <f>'Data Input'!E121</f>
        <v>40.999937106000004</v>
      </c>
      <c r="O121">
        <f>'Data Input'!F121</f>
        <v>98</v>
      </c>
      <c r="P121">
        <f>'Data Input'!G121</f>
        <v>0</v>
      </c>
      <c r="Q121">
        <f>'Data Input'!H121</f>
        <v>0</v>
      </c>
      <c r="R121">
        <f>IF('Data Input'!I121&gt;100,1,0)</f>
        <v>0</v>
      </c>
      <c r="S121">
        <f t="shared" si="83"/>
        <v>3.5835189384561099</v>
      </c>
      <c r="T121">
        <f t="shared" si="84"/>
        <v>12.841607982273604</v>
      </c>
      <c r="U121">
        <f t="shared" si="85"/>
        <v>5.2094846188402446</v>
      </c>
      <c r="V121">
        <f t="shared" si="86"/>
        <v>18.668286791209827</v>
      </c>
      <c r="W121">
        <f t="shared" si="87"/>
        <v>3.7135705327031312</v>
      </c>
      <c r="X121">
        <f t="shared" si="88"/>
        <v>13.307650333234216</v>
      </c>
      <c r="Y121">
        <f t="shared" si="89"/>
        <v>0</v>
      </c>
      <c r="Z121">
        <f t="shared" si="90"/>
        <v>0</v>
      </c>
      <c r="AA121">
        <f t="shared" si="91"/>
        <v>4.5849674786705723</v>
      </c>
      <c r="AB121">
        <f t="shared" si="92"/>
        <v>16.430317792021356</v>
      </c>
      <c r="AC121" s="3">
        <f t="shared" si="93"/>
        <v>12.343999999999999</v>
      </c>
      <c r="AD121">
        <f t="shared" si="94"/>
        <v>0</v>
      </c>
      <c r="AE121">
        <f t="shared" si="95"/>
        <v>11.853</v>
      </c>
      <c r="AF121">
        <f t="shared" si="96"/>
        <v>-2.6640000000000001</v>
      </c>
      <c r="AG121">
        <f t="shared" si="97"/>
        <v>-7.99</v>
      </c>
      <c r="AH121">
        <f t="shared" si="98"/>
        <v>1.7689999999999999</v>
      </c>
      <c r="AI121">
        <f t="shared" si="99"/>
        <v>1.7689999999999999</v>
      </c>
      <c r="AJ121">
        <f t="shared" si="100"/>
        <v>0</v>
      </c>
      <c r="AK121">
        <f t="shared" si="101"/>
        <v>1.764</v>
      </c>
      <c r="AL121">
        <f t="shared" si="102"/>
        <v>0</v>
      </c>
      <c r="AM121">
        <f t="shared" si="103"/>
        <v>7.8369999999999997</v>
      </c>
      <c r="AN121">
        <f t="shared" si="104"/>
        <v>-1.7949999999999999</v>
      </c>
      <c r="AO121">
        <f t="shared" si="105"/>
        <v>0.65800000000000003</v>
      </c>
      <c r="AP121">
        <f t="shared" si="106"/>
        <v>44.234957776302217</v>
      </c>
      <c r="AQ121">
        <f t="shared" si="107"/>
        <v>0</v>
      </c>
      <c r="AR121">
        <f t="shared" si="108"/>
        <v>61.748021187113416</v>
      </c>
      <c r="AS121">
        <f t="shared" si="109"/>
        <v>-49.732316011782984</v>
      </c>
      <c r="AT121">
        <f t="shared" si="110"/>
        <v>-29.671428556298018</v>
      </c>
      <c r="AU121">
        <f t="shared" si="111"/>
        <v>23.541233439491325</v>
      </c>
      <c r="AV121">
        <f t="shared" si="112"/>
        <v>0</v>
      </c>
      <c r="AW121">
        <f t="shared" si="113"/>
        <v>0</v>
      </c>
      <c r="AX121">
        <f t="shared" si="114"/>
        <v>8.0878826323748889</v>
      </c>
      <c r="AY121">
        <f t="shared" si="115"/>
        <v>0</v>
      </c>
      <c r="AZ121">
        <f t="shared" si="116"/>
        <v>0</v>
      </c>
      <c r="BA121">
        <f t="shared" si="117"/>
        <v>0</v>
      </c>
      <c r="BB121">
        <f t="shared" si="118"/>
        <v>0</v>
      </c>
      <c r="BC121">
        <f t="shared" si="119"/>
        <v>58.208350467200844</v>
      </c>
      <c r="BD121">
        <f t="shared" si="120"/>
        <v>61.18</v>
      </c>
      <c r="BE121">
        <f t="shared" si="121"/>
        <v>0.91439999999999999</v>
      </c>
      <c r="BF121">
        <f t="shared" si="122"/>
        <v>4.572933286073888E-3</v>
      </c>
      <c r="BG121">
        <f>'Data Input'!J121</f>
        <v>26.8</v>
      </c>
      <c r="BH121">
        <f t="shared" si="123"/>
        <v>3</v>
      </c>
      <c r="BI121">
        <f t="shared" si="124"/>
        <v>1.21</v>
      </c>
      <c r="BJ121">
        <f>'Data Input'!K121</f>
        <v>0.90566037735849048</v>
      </c>
      <c r="BK121">
        <f>'Data Input'!L121</f>
        <v>3</v>
      </c>
      <c r="BL121">
        <f>'Data Input'!M121</f>
        <v>84</v>
      </c>
      <c r="BM121">
        <f t="shared" si="125"/>
        <v>2</v>
      </c>
      <c r="BN121">
        <f t="shared" si="126"/>
        <v>1.19</v>
      </c>
      <c r="BO121">
        <f t="shared" si="127"/>
        <v>5.5332492761494042E-3</v>
      </c>
      <c r="BP121">
        <f t="shared" si="128"/>
        <v>5.4417906104279263E-3</v>
      </c>
      <c r="BQ121">
        <f t="shared" si="129"/>
        <v>46.746198498363967</v>
      </c>
      <c r="BR121">
        <f t="shared" si="130"/>
        <v>45.97353406037449</v>
      </c>
      <c r="BS121">
        <f t="shared" si="131"/>
        <v>302327.84000000008</v>
      </c>
      <c r="BT121">
        <f t="shared" si="132"/>
        <v>271437.20000000007</v>
      </c>
      <c r="BU121">
        <f t="shared" si="133"/>
        <v>240546.56000000006</v>
      </c>
      <c r="BV121">
        <f t="shared" si="134"/>
        <v>209655.92000000004</v>
      </c>
      <c r="BW121">
        <f t="shared" si="135"/>
        <v>178765.28000000003</v>
      </c>
      <c r="BX121">
        <f t="shared" si="136"/>
        <v>147874.64000000001</v>
      </c>
      <c r="BY121">
        <f t="shared" si="137"/>
        <v>116984</v>
      </c>
      <c r="BZ121">
        <f t="shared" si="138"/>
        <v>86093.36</v>
      </c>
      <c r="CA121">
        <f t="shared" si="139"/>
        <v>55202.720000000001</v>
      </c>
      <c r="CB121">
        <f t="shared" si="140"/>
        <v>24312.080000000002</v>
      </c>
      <c r="CC121">
        <f t="shared" si="141"/>
        <v>90.369005045074999</v>
      </c>
      <c r="CD121">
        <f t="shared" si="142"/>
        <v>88.875302482346484</v>
      </c>
      <c r="CE121">
        <f t="shared" si="143"/>
        <v>137.11520354343895</v>
      </c>
      <c r="CF121">
        <f t="shared" si="144"/>
        <v>134.84883654272096</v>
      </c>
    </row>
    <row r="122" spans="1:84" x14ac:dyDescent="0.25">
      <c r="A122" t="str">
        <f>IF('Data Input'!A122=0,"F","M")</f>
        <v>F</v>
      </c>
      <c r="B122" t="str">
        <f>'Data Input'!B122</f>
        <v>W</v>
      </c>
      <c r="C122">
        <f>'Data Input'!C122</f>
        <v>41</v>
      </c>
      <c r="D122">
        <f t="shared" si="74"/>
        <v>42</v>
      </c>
      <c r="E122">
        <f t="shared" si="75"/>
        <v>43</v>
      </c>
      <c r="F122">
        <f t="shared" si="76"/>
        <v>44</v>
      </c>
      <c r="G122">
        <f t="shared" si="77"/>
        <v>45</v>
      </c>
      <c r="H122">
        <f t="shared" si="78"/>
        <v>46</v>
      </c>
      <c r="I122">
        <f t="shared" si="79"/>
        <v>47</v>
      </c>
      <c r="J122">
        <f t="shared" si="80"/>
        <v>48</v>
      </c>
      <c r="K122">
        <f t="shared" si="81"/>
        <v>49</v>
      </c>
      <c r="L122">
        <f t="shared" si="82"/>
        <v>50</v>
      </c>
      <c r="M122">
        <f>'Data Input'!D122</f>
        <v>149.99976989999999</v>
      </c>
      <c r="N122">
        <f>'Data Input'!E122</f>
        <v>42.999934038000006</v>
      </c>
      <c r="O122">
        <f>'Data Input'!F122</f>
        <v>120</v>
      </c>
      <c r="P122">
        <f>'Data Input'!G122</f>
        <v>0</v>
      </c>
      <c r="Q122">
        <f>'Data Input'!H122</f>
        <v>0</v>
      </c>
      <c r="R122">
        <f>IF('Data Input'!I122&gt;100,1,0)</f>
        <v>0</v>
      </c>
      <c r="S122">
        <f t="shared" si="83"/>
        <v>3.713572066704308</v>
      </c>
      <c r="T122">
        <f t="shared" si="84"/>
        <v>13.790617494606504</v>
      </c>
      <c r="U122">
        <f t="shared" si="85"/>
        <v>5.0106337600950788</v>
      </c>
      <c r="V122">
        <f t="shared" si="86"/>
        <v>18.607349567974659</v>
      </c>
      <c r="W122">
        <f t="shared" si="87"/>
        <v>3.7611985816923861</v>
      </c>
      <c r="X122">
        <f t="shared" si="88"/>
        <v>13.967481990300707</v>
      </c>
      <c r="Y122">
        <f t="shared" si="89"/>
        <v>0</v>
      </c>
      <c r="Z122">
        <f t="shared" si="90"/>
        <v>0</v>
      </c>
      <c r="AA122">
        <f t="shared" si="91"/>
        <v>4.7874917427820458</v>
      </c>
      <c r="AB122">
        <f t="shared" si="92"/>
        <v>17.778695605572931</v>
      </c>
      <c r="AC122" s="3">
        <f t="shared" si="93"/>
        <v>-29.798999999999999</v>
      </c>
      <c r="AD122">
        <f t="shared" si="94"/>
        <v>4.8840000000000003</v>
      </c>
      <c r="AE122">
        <f t="shared" si="95"/>
        <v>13.54</v>
      </c>
      <c r="AF122">
        <f t="shared" si="96"/>
        <v>-3.1139999999999999</v>
      </c>
      <c r="AG122">
        <f t="shared" si="97"/>
        <v>-13.577999999999999</v>
      </c>
      <c r="AH122">
        <f t="shared" si="98"/>
        <v>3.149</v>
      </c>
      <c r="AI122">
        <f t="shared" si="99"/>
        <v>2.0190000000000001</v>
      </c>
      <c r="AJ122">
        <f t="shared" si="100"/>
        <v>0</v>
      </c>
      <c r="AK122">
        <f t="shared" si="101"/>
        <v>1.9570000000000001</v>
      </c>
      <c r="AL122">
        <f t="shared" si="102"/>
        <v>0</v>
      </c>
      <c r="AM122">
        <f t="shared" si="103"/>
        <v>7.5739999999999998</v>
      </c>
      <c r="AN122">
        <f t="shared" si="104"/>
        <v>-1.665</v>
      </c>
      <c r="AO122">
        <f t="shared" si="105"/>
        <v>0.66100000000000003</v>
      </c>
      <c r="AP122">
        <f t="shared" si="106"/>
        <v>-110.66073401572167</v>
      </c>
      <c r="AQ122">
        <f t="shared" si="107"/>
        <v>67.353375843658171</v>
      </c>
      <c r="AR122">
        <f t="shared" si="108"/>
        <v>67.843981111687356</v>
      </c>
      <c r="AS122">
        <f t="shared" si="109"/>
        <v>-57.943286554673087</v>
      </c>
      <c r="AT122">
        <f t="shared" si="110"/>
        <v>-51.069554342219213</v>
      </c>
      <c r="AU122">
        <f t="shared" si="111"/>
        <v>43.983600787456922</v>
      </c>
      <c r="AV122">
        <f t="shared" si="112"/>
        <v>0</v>
      </c>
      <c r="AW122">
        <f t="shared" si="113"/>
        <v>0</v>
      </c>
      <c r="AX122">
        <f t="shared" si="114"/>
        <v>9.3691213406244636</v>
      </c>
      <c r="AY122">
        <f t="shared" si="115"/>
        <v>0</v>
      </c>
      <c r="AZ122">
        <f t="shared" si="116"/>
        <v>0</v>
      </c>
      <c r="BA122">
        <f t="shared" si="117"/>
        <v>0</v>
      </c>
      <c r="BB122">
        <f t="shared" si="118"/>
        <v>0</v>
      </c>
      <c r="BC122">
        <f t="shared" si="119"/>
        <v>-31.12349582918706</v>
      </c>
      <c r="BD122">
        <f t="shared" si="120"/>
        <v>-29.18</v>
      </c>
      <c r="BE122">
        <f t="shared" si="121"/>
        <v>0.96650000000000003</v>
      </c>
      <c r="BF122">
        <f t="shared" si="122"/>
        <v>4.8675925740114812E-3</v>
      </c>
      <c r="BG122">
        <f>'Data Input'!J122</f>
        <v>29.5</v>
      </c>
      <c r="BH122">
        <f t="shared" si="123"/>
        <v>4</v>
      </c>
      <c r="BI122">
        <f t="shared" si="124"/>
        <v>1.39</v>
      </c>
      <c r="BJ122">
        <f>'Data Input'!K122</f>
        <v>0.84848484848484851</v>
      </c>
      <c r="BK122">
        <f>'Data Input'!L122</f>
        <v>3</v>
      </c>
      <c r="BL122">
        <f>'Data Input'!M122</f>
        <v>85</v>
      </c>
      <c r="BM122">
        <f t="shared" si="125"/>
        <v>4</v>
      </c>
      <c r="BN122">
        <f t="shared" si="126"/>
        <v>1.46</v>
      </c>
      <c r="BO122">
        <f t="shared" si="127"/>
        <v>6.7659536778759584E-3</v>
      </c>
      <c r="BP122">
        <f t="shared" si="128"/>
        <v>7.1066851580567627E-3</v>
      </c>
      <c r="BQ122">
        <f t="shared" si="129"/>
        <v>57.160376818740914</v>
      </c>
      <c r="BR122">
        <f t="shared" si="130"/>
        <v>60.038956946303415</v>
      </c>
      <c r="BS122">
        <f t="shared" si="131"/>
        <v>269435.04000000004</v>
      </c>
      <c r="BT122">
        <f t="shared" si="132"/>
        <v>238544.40000000002</v>
      </c>
      <c r="BU122">
        <f t="shared" si="133"/>
        <v>207653.76000000001</v>
      </c>
      <c r="BV122">
        <f t="shared" si="134"/>
        <v>176763.12</v>
      </c>
      <c r="BW122">
        <f t="shared" si="135"/>
        <v>145872.48000000001</v>
      </c>
      <c r="BX122">
        <f t="shared" si="136"/>
        <v>121560.40000000001</v>
      </c>
      <c r="BY122">
        <f t="shared" si="137"/>
        <v>97248.320000000007</v>
      </c>
      <c r="BZ122">
        <f t="shared" si="138"/>
        <v>72936.240000000005</v>
      </c>
      <c r="CA122">
        <f t="shared" si="139"/>
        <v>48624.160000000003</v>
      </c>
      <c r="CB122">
        <f t="shared" si="140"/>
        <v>24312.080000000002</v>
      </c>
      <c r="CC122">
        <f t="shared" si="141"/>
        <v>94.92294712376075</v>
      </c>
      <c r="CD122">
        <f t="shared" si="142"/>
        <v>99.70323942495736</v>
      </c>
      <c r="CE122">
        <f t="shared" si="143"/>
        <v>152.08332394250166</v>
      </c>
      <c r="CF122">
        <f t="shared" si="144"/>
        <v>159.74219637126077</v>
      </c>
    </row>
    <row r="123" spans="1:84" x14ac:dyDescent="0.25">
      <c r="A123" t="str">
        <f>IF('Data Input'!A123=0,"F","M")</f>
        <v>F</v>
      </c>
      <c r="B123" t="str">
        <f>'Data Input'!B123</f>
        <v>W</v>
      </c>
      <c r="C123">
        <f>'Data Input'!C123</f>
        <v>54</v>
      </c>
      <c r="D123">
        <f t="shared" si="74"/>
        <v>55</v>
      </c>
      <c r="E123">
        <f t="shared" si="75"/>
        <v>56</v>
      </c>
      <c r="F123">
        <f t="shared" si="76"/>
        <v>57</v>
      </c>
      <c r="G123">
        <f t="shared" si="77"/>
        <v>58</v>
      </c>
      <c r="H123">
        <f t="shared" si="78"/>
        <v>59</v>
      </c>
      <c r="I123">
        <f t="shared" si="79"/>
        <v>60</v>
      </c>
      <c r="J123">
        <f t="shared" si="80"/>
        <v>61</v>
      </c>
      <c r="K123">
        <f t="shared" si="81"/>
        <v>62</v>
      </c>
      <c r="L123">
        <f t="shared" si="82"/>
        <v>63</v>
      </c>
      <c r="M123">
        <f>'Data Input'!D123</f>
        <v>179.99972388</v>
      </c>
      <c r="N123">
        <f>'Data Input'!E123</f>
        <v>75.999883416000003</v>
      </c>
      <c r="O123">
        <f>'Data Input'!F123</f>
        <v>122</v>
      </c>
      <c r="P123">
        <f>'Data Input'!G123</f>
        <v>0</v>
      </c>
      <c r="Q123">
        <f>'Data Input'!H123</f>
        <v>0</v>
      </c>
      <c r="R123">
        <f>IF('Data Input'!I123&gt;100,1,0)</f>
        <v>0</v>
      </c>
      <c r="S123">
        <f t="shared" si="83"/>
        <v>3.9889840465642745</v>
      </c>
      <c r="T123">
        <f t="shared" si="84"/>
        <v>15.911993723744294</v>
      </c>
      <c r="U123">
        <f t="shared" si="85"/>
        <v>5.1929553168890337</v>
      </c>
      <c r="V123">
        <f t="shared" si="86"/>
        <v>20.714615913591484</v>
      </c>
      <c r="W123">
        <f t="shared" si="87"/>
        <v>4.3307318062851543</v>
      </c>
      <c r="X123">
        <f t="shared" si="88"/>
        <v>17.275220085219964</v>
      </c>
      <c r="Y123">
        <f t="shared" si="89"/>
        <v>0</v>
      </c>
      <c r="Z123">
        <f t="shared" si="90"/>
        <v>0</v>
      </c>
      <c r="AA123">
        <f t="shared" si="91"/>
        <v>4.8040210447332568</v>
      </c>
      <c r="AB123">
        <f t="shared" si="92"/>
        <v>19.163163306800001</v>
      </c>
      <c r="AC123" s="3">
        <f t="shared" si="93"/>
        <v>-29.798999999999999</v>
      </c>
      <c r="AD123">
        <f t="shared" si="94"/>
        <v>4.8840000000000003</v>
      </c>
      <c r="AE123">
        <f t="shared" si="95"/>
        <v>13.54</v>
      </c>
      <c r="AF123">
        <f t="shared" si="96"/>
        <v>-3.1139999999999999</v>
      </c>
      <c r="AG123">
        <f t="shared" si="97"/>
        <v>-13.577999999999999</v>
      </c>
      <c r="AH123">
        <f t="shared" si="98"/>
        <v>3.149</v>
      </c>
      <c r="AI123">
        <f t="shared" si="99"/>
        <v>2.0190000000000001</v>
      </c>
      <c r="AJ123">
        <f t="shared" si="100"/>
        <v>0</v>
      </c>
      <c r="AK123">
        <f t="shared" si="101"/>
        <v>1.9570000000000001</v>
      </c>
      <c r="AL123">
        <f t="shared" si="102"/>
        <v>0</v>
      </c>
      <c r="AM123">
        <f t="shared" si="103"/>
        <v>7.5739999999999998</v>
      </c>
      <c r="AN123">
        <f t="shared" si="104"/>
        <v>-1.665</v>
      </c>
      <c r="AO123">
        <f t="shared" si="105"/>
        <v>0.66100000000000003</v>
      </c>
      <c r="AP123">
        <f t="shared" si="106"/>
        <v>-118.86773560356882</v>
      </c>
      <c r="AQ123">
        <f t="shared" si="107"/>
        <v>77.71417734676713</v>
      </c>
      <c r="AR123">
        <f t="shared" si="108"/>
        <v>70.312614990677517</v>
      </c>
      <c r="AS123">
        <f t="shared" si="109"/>
        <v>-64.505313954923878</v>
      </c>
      <c r="AT123">
        <f t="shared" si="110"/>
        <v>-58.802676465739822</v>
      </c>
      <c r="AU123">
        <f t="shared" si="111"/>
        <v>54.399668048357668</v>
      </c>
      <c r="AV123">
        <f t="shared" si="112"/>
        <v>0</v>
      </c>
      <c r="AW123">
        <f t="shared" si="113"/>
        <v>0</v>
      </c>
      <c r="AX123">
        <f t="shared" si="114"/>
        <v>9.4014691845429841</v>
      </c>
      <c r="AY123">
        <f t="shared" si="115"/>
        <v>0</v>
      </c>
      <c r="AZ123">
        <f t="shared" si="116"/>
        <v>0</v>
      </c>
      <c r="BA123">
        <f t="shared" si="117"/>
        <v>0</v>
      </c>
      <c r="BB123">
        <f t="shared" si="118"/>
        <v>0</v>
      </c>
      <c r="BC123">
        <f t="shared" si="119"/>
        <v>-30.34779645388722</v>
      </c>
      <c r="BD123">
        <f t="shared" si="120"/>
        <v>-29.18</v>
      </c>
      <c r="BE123">
        <f t="shared" si="121"/>
        <v>0.96650000000000003</v>
      </c>
      <c r="BF123">
        <f t="shared" si="122"/>
        <v>1.0542797196229969E-2</v>
      </c>
      <c r="BG123">
        <f>'Data Input'!J123</f>
        <v>46.5</v>
      </c>
      <c r="BH123">
        <f t="shared" si="123"/>
        <v>4</v>
      </c>
      <c r="BI123">
        <f t="shared" si="124"/>
        <v>1.39</v>
      </c>
      <c r="BJ123">
        <f>'Data Input'!K123</f>
        <v>0.70175438596491224</v>
      </c>
      <c r="BK123">
        <f>'Data Input'!L123</f>
        <v>3</v>
      </c>
      <c r="BL123">
        <f>'Data Input'!M123</f>
        <v>79</v>
      </c>
      <c r="BM123">
        <f t="shared" si="125"/>
        <v>1</v>
      </c>
      <c r="BN123">
        <f t="shared" si="126"/>
        <v>1</v>
      </c>
      <c r="BO123">
        <f t="shared" si="127"/>
        <v>1.4654488102759657E-2</v>
      </c>
      <c r="BP123">
        <f t="shared" si="128"/>
        <v>1.0542797196229969E-2</v>
      </c>
      <c r="BQ123">
        <f t="shared" si="129"/>
        <v>123.8045812785499</v>
      </c>
      <c r="BR123">
        <f t="shared" si="130"/>
        <v>89.068044085287696</v>
      </c>
      <c r="BS123">
        <f t="shared" si="131"/>
        <v>196784.84000000003</v>
      </c>
      <c r="BT123">
        <f t="shared" si="132"/>
        <v>172472.76</v>
      </c>
      <c r="BU123">
        <f t="shared" si="133"/>
        <v>153309.12</v>
      </c>
      <c r="BV123">
        <f t="shared" si="134"/>
        <v>134145.47999999998</v>
      </c>
      <c r="BW123">
        <f t="shared" si="135"/>
        <v>114981.84</v>
      </c>
      <c r="BX123">
        <f t="shared" si="136"/>
        <v>95818.2</v>
      </c>
      <c r="BY123">
        <f t="shared" si="137"/>
        <v>76654.559999999998</v>
      </c>
      <c r="BZ123">
        <f t="shared" si="138"/>
        <v>57490.92</v>
      </c>
      <c r="CA123">
        <f t="shared" si="139"/>
        <v>38327.279999999999</v>
      </c>
      <c r="CB123">
        <f t="shared" si="140"/>
        <v>19163.64</v>
      </c>
      <c r="CC123">
        <f t="shared" si="141"/>
        <v>155.2128114393407</v>
      </c>
      <c r="CD123">
        <f t="shared" si="142"/>
        <v>111.66389312182784</v>
      </c>
      <c r="CE123">
        <f t="shared" si="143"/>
        <v>279.01739271789063</v>
      </c>
      <c r="CF123">
        <f t="shared" si="144"/>
        <v>200.73193720711555</v>
      </c>
    </row>
    <row r="124" spans="1:84" x14ac:dyDescent="0.25">
      <c r="A124" t="str">
        <f>IF('Data Input'!A124=0,"F","M")</f>
        <v>F</v>
      </c>
      <c r="B124" t="str">
        <f>'Data Input'!B124</f>
        <v>W</v>
      </c>
      <c r="C124">
        <f>'Data Input'!C124</f>
        <v>26</v>
      </c>
      <c r="D124">
        <f t="shared" si="74"/>
        <v>27</v>
      </c>
      <c r="E124">
        <f t="shared" si="75"/>
        <v>28</v>
      </c>
      <c r="F124">
        <f t="shared" si="76"/>
        <v>29</v>
      </c>
      <c r="G124">
        <f t="shared" si="77"/>
        <v>30</v>
      </c>
      <c r="H124">
        <f t="shared" si="78"/>
        <v>31</v>
      </c>
      <c r="I124">
        <f t="shared" si="79"/>
        <v>32</v>
      </c>
      <c r="J124">
        <f t="shared" si="80"/>
        <v>33</v>
      </c>
      <c r="K124">
        <f t="shared" si="81"/>
        <v>34</v>
      </c>
      <c r="L124">
        <f t="shared" si="82"/>
        <v>35</v>
      </c>
      <c r="M124">
        <f>'Data Input'!D124</f>
        <v>230.999645646</v>
      </c>
      <c r="N124">
        <f>'Data Input'!E124</f>
        <v>65.999898755999993</v>
      </c>
      <c r="O124">
        <f>'Data Input'!F124</f>
        <v>102</v>
      </c>
      <c r="P124">
        <f>'Data Input'!G124</f>
        <v>0</v>
      </c>
      <c r="Q124">
        <f>'Data Input'!H124</f>
        <v>0</v>
      </c>
      <c r="R124">
        <f>IF('Data Input'!I124&gt;100,1,0)</f>
        <v>0</v>
      </c>
      <c r="S124">
        <f t="shared" si="83"/>
        <v>3.2580965380214821</v>
      </c>
      <c r="T124">
        <f t="shared" si="84"/>
        <v>10.615193051067568</v>
      </c>
      <c r="U124">
        <f t="shared" si="85"/>
        <v>5.4424161765206174</v>
      </c>
      <c r="V124">
        <f t="shared" si="86"/>
        <v>17.731917303193935</v>
      </c>
      <c r="W124">
        <f t="shared" si="87"/>
        <v>4.1896532080252484</v>
      </c>
      <c r="X124">
        <f t="shared" si="88"/>
        <v>13.650294612577659</v>
      </c>
      <c r="Y124">
        <f t="shared" si="89"/>
        <v>0</v>
      </c>
      <c r="Z124">
        <f t="shared" si="90"/>
        <v>0</v>
      </c>
      <c r="AA124">
        <f t="shared" si="91"/>
        <v>4.6249728132842707</v>
      </c>
      <c r="AB124">
        <f t="shared" si="92"/>
        <v>15.068607911404957</v>
      </c>
      <c r="AC124" s="3">
        <f t="shared" si="93"/>
        <v>-29.798999999999999</v>
      </c>
      <c r="AD124">
        <f t="shared" si="94"/>
        <v>4.8840000000000003</v>
      </c>
      <c r="AE124">
        <f t="shared" si="95"/>
        <v>13.54</v>
      </c>
      <c r="AF124">
        <f t="shared" si="96"/>
        <v>-3.1139999999999999</v>
      </c>
      <c r="AG124">
        <f t="shared" si="97"/>
        <v>-13.577999999999999</v>
      </c>
      <c r="AH124">
        <f t="shared" si="98"/>
        <v>3.149</v>
      </c>
      <c r="AI124">
        <f t="shared" si="99"/>
        <v>2.0190000000000001</v>
      </c>
      <c r="AJ124">
        <f t="shared" si="100"/>
        <v>0</v>
      </c>
      <c r="AK124">
        <f t="shared" si="101"/>
        <v>1.9570000000000001</v>
      </c>
      <c r="AL124">
        <f t="shared" si="102"/>
        <v>0</v>
      </c>
      <c r="AM124">
        <f t="shared" si="103"/>
        <v>7.5739999999999998</v>
      </c>
      <c r="AN124">
        <f t="shared" si="104"/>
        <v>-1.665</v>
      </c>
      <c r="AO124">
        <f t="shared" si="105"/>
        <v>0.66100000000000003</v>
      </c>
      <c r="AP124">
        <f t="shared" si="106"/>
        <v>-97.08801873650215</v>
      </c>
      <c r="AQ124">
        <f t="shared" si="107"/>
        <v>51.844602861414003</v>
      </c>
      <c r="AR124">
        <f t="shared" si="108"/>
        <v>73.690315030089153</v>
      </c>
      <c r="AS124">
        <f t="shared" si="109"/>
        <v>-55.217190482145909</v>
      </c>
      <c r="AT124">
        <f t="shared" si="110"/>
        <v>-56.887111258566819</v>
      </c>
      <c r="AU124">
        <f t="shared" si="111"/>
        <v>42.98477773500705</v>
      </c>
      <c r="AV124">
        <f t="shared" si="112"/>
        <v>0</v>
      </c>
      <c r="AW124">
        <f t="shared" si="113"/>
        <v>0</v>
      </c>
      <c r="AX124">
        <f t="shared" si="114"/>
        <v>9.0510717955973181</v>
      </c>
      <c r="AY124">
        <f t="shared" si="115"/>
        <v>0</v>
      </c>
      <c r="AZ124">
        <f t="shared" si="116"/>
        <v>0</v>
      </c>
      <c r="BA124">
        <f t="shared" si="117"/>
        <v>0</v>
      </c>
      <c r="BB124">
        <f t="shared" si="118"/>
        <v>0</v>
      </c>
      <c r="BC124">
        <f t="shared" si="119"/>
        <v>-31.621553055107356</v>
      </c>
      <c r="BD124">
        <f t="shared" si="120"/>
        <v>-29.18</v>
      </c>
      <c r="BE124">
        <f t="shared" si="121"/>
        <v>0.96650000000000003</v>
      </c>
      <c r="BF124">
        <f t="shared" si="122"/>
        <v>2.960916089332799E-3</v>
      </c>
      <c r="BG124">
        <f>'Data Input'!J124</f>
        <v>20</v>
      </c>
      <c r="BH124">
        <f t="shared" si="123"/>
        <v>1</v>
      </c>
      <c r="BI124">
        <f t="shared" si="124"/>
        <v>1</v>
      </c>
      <c r="BJ124">
        <f>'Data Input'!K124</f>
        <v>0.80882352941176461</v>
      </c>
      <c r="BK124">
        <f>'Data Input'!L124</f>
        <v>3</v>
      </c>
      <c r="BL124">
        <f>'Data Input'!M124</f>
        <v>85</v>
      </c>
      <c r="BM124">
        <f t="shared" si="125"/>
        <v>3</v>
      </c>
      <c r="BN124">
        <f t="shared" si="126"/>
        <v>1.2</v>
      </c>
      <c r="BO124">
        <f t="shared" si="127"/>
        <v>2.960916089332799E-3</v>
      </c>
      <c r="BP124">
        <f t="shared" si="128"/>
        <v>3.5530993071993585E-3</v>
      </c>
      <c r="BQ124">
        <f t="shared" si="129"/>
        <v>25.014519379338612</v>
      </c>
      <c r="BR124">
        <f t="shared" si="130"/>
        <v>30.017423255206332</v>
      </c>
      <c r="BS124">
        <f t="shared" si="131"/>
        <v>288312.69000000006</v>
      </c>
      <c r="BT124">
        <f t="shared" si="132"/>
        <v>259710.24000000005</v>
      </c>
      <c r="BU124">
        <f t="shared" si="133"/>
        <v>231107.79000000004</v>
      </c>
      <c r="BV124">
        <f t="shared" si="134"/>
        <v>202505.34000000003</v>
      </c>
      <c r="BW124">
        <f t="shared" si="135"/>
        <v>173902.89</v>
      </c>
      <c r="BX124">
        <f t="shared" si="136"/>
        <v>145300.44</v>
      </c>
      <c r="BY124">
        <f t="shared" si="137"/>
        <v>116697.98999999999</v>
      </c>
      <c r="BZ124">
        <f t="shared" si="138"/>
        <v>88095.54</v>
      </c>
      <c r="CA124">
        <f t="shared" si="139"/>
        <v>59493.09</v>
      </c>
      <c r="CB124">
        <f t="shared" si="140"/>
        <v>30890.639999999999</v>
      </c>
      <c r="CC124">
        <f t="shared" si="141"/>
        <v>47.25671377828035</v>
      </c>
      <c r="CD124">
        <f t="shared" si="142"/>
        <v>56.708056533936414</v>
      </c>
      <c r="CE124">
        <f t="shared" si="143"/>
        <v>72.271233157618965</v>
      </c>
      <c r="CF124">
        <f t="shared" si="144"/>
        <v>86.725479789142753</v>
      </c>
    </row>
    <row r="125" spans="1:84" x14ac:dyDescent="0.25">
      <c r="A125" t="str">
        <f>IF('Data Input'!A125=0,"F","M")</f>
        <v>M</v>
      </c>
      <c r="B125" t="str">
        <f>'Data Input'!B125</f>
        <v>W</v>
      </c>
      <c r="C125">
        <f>'Data Input'!C125</f>
        <v>28</v>
      </c>
      <c r="D125">
        <f t="shared" si="74"/>
        <v>29</v>
      </c>
      <c r="E125">
        <f t="shared" si="75"/>
        <v>30</v>
      </c>
      <c r="F125">
        <f t="shared" si="76"/>
        <v>31</v>
      </c>
      <c r="G125">
        <f t="shared" si="77"/>
        <v>32</v>
      </c>
      <c r="H125">
        <f t="shared" si="78"/>
        <v>33</v>
      </c>
      <c r="I125">
        <f t="shared" si="79"/>
        <v>34</v>
      </c>
      <c r="J125">
        <f t="shared" si="80"/>
        <v>35</v>
      </c>
      <c r="K125">
        <f t="shared" si="81"/>
        <v>36</v>
      </c>
      <c r="L125">
        <f t="shared" si="82"/>
        <v>37</v>
      </c>
      <c r="M125">
        <f>'Data Input'!D125</f>
        <v>183.99971774399998</v>
      </c>
      <c r="N125">
        <f>'Data Input'!E125</f>
        <v>63.999901823999998</v>
      </c>
      <c r="O125">
        <f>'Data Input'!F125</f>
        <v>114</v>
      </c>
      <c r="P125">
        <f>'Data Input'!G125</f>
        <v>0</v>
      </c>
      <c r="Q125">
        <f>'Data Input'!H125</f>
        <v>0</v>
      </c>
      <c r="R125">
        <f>IF('Data Input'!I125&gt;100,1,0)</f>
        <v>0</v>
      </c>
      <c r="S125">
        <f t="shared" si="83"/>
        <v>3.3322045101752038</v>
      </c>
      <c r="T125">
        <f t="shared" si="84"/>
        <v>11.10358689763197</v>
      </c>
      <c r="U125">
        <f t="shared" si="85"/>
        <v>5.2149342236078091</v>
      </c>
      <c r="V125">
        <f t="shared" si="86"/>
        <v>17.377227340172965</v>
      </c>
      <c r="W125">
        <f t="shared" si="87"/>
        <v>4.1588815493584956</v>
      </c>
      <c r="X125">
        <f t="shared" si="88"/>
        <v>13.858243856056818</v>
      </c>
      <c r="Y125">
        <f t="shared" si="89"/>
        <v>0</v>
      </c>
      <c r="Z125">
        <f t="shared" si="90"/>
        <v>0</v>
      </c>
      <c r="AA125">
        <f t="shared" si="91"/>
        <v>4.7361984483944957</v>
      </c>
      <c r="AB125">
        <f t="shared" si="92"/>
        <v>15.781981830824941</v>
      </c>
      <c r="AC125" s="3">
        <f t="shared" si="93"/>
        <v>12.343999999999999</v>
      </c>
      <c r="AD125">
        <f t="shared" si="94"/>
        <v>0</v>
      </c>
      <c r="AE125">
        <f t="shared" si="95"/>
        <v>11.853</v>
      </c>
      <c r="AF125">
        <f t="shared" si="96"/>
        <v>-2.6640000000000001</v>
      </c>
      <c r="AG125">
        <f t="shared" si="97"/>
        <v>-7.99</v>
      </c>
      <c r="AH125">
        <f t="shared" si="98"/>
        <v>1.7689999999999999</v>
      </c>
      <c r="AI125">
        <f t="shared" si="99"/>
        <v>1.7689999999999999</v>
      </c>
      <c r="AJ125">
        <f t="shared" si="100"/>
        <v>0</v>
      </c>
      <c r="AK125">
        <f t="shared" si="101"/>
        <v>1.764</v>
      </c>
      <c r="AL125">
        <f t="shared" si="102"/>
        <v>0</v>
      </c>
      <c r="AM125">
        <f t="shared" si="103"/>
        <v>7.8369999999999997</v>
      </c>
      <c r="AN125">
        <f t="shared" si="104"/>
        <v>-1.7949999999999999</v>
      </c>
      <c r="AO125">
        <f t="shared" si="105"/>
        <v>0.65800000000000003</v>
      </c>
      <c r="AP125">
        <f t="shared" si="106"/>
        <v>41.132732473602715</v>
      </c>
      <c r="AQ125">
        <f t="shared" si="107"/>
        <v>0</v>
      </c>
      <c r="AR125">
        <f t="shared" si="108"/>
        <v>61.812615352423357</v>
      </c>
      <c r="AS125">
        <f t="shared" si="109"/>
        <v>-46.29293363422078</v>
      </c>
      <c r="AT125">
        <f t="shared" si="110"/>
        <v>-33.229463579374382</v>
      </c>
      <c r="AU125">
        <f t="shared" si="111"/>
        <v>24.51523338136451</v>
      </c>
      <c r="AV125">
        <f t="shared" si="112"/>
        <v>0</v>
      </c>
      <c r="AW125">
        <f t="shared" si="113"/>
        <v>0</v>
      </c>
      <c r="AX125">
        <f t="shared" si="114"/>
        <v>8.3546540629678905</v>
      </c>
      <c r="AY125">
        <f t="shared" si="115"/>
        <v>0</v>
      </c>
      <c r="AZ125">
        <f t="shared" si="116"/>
        <v>0</v>
      </c>
      <c r="BA125">
        <f t="shared" si="117"/>
        <v>0</v>
      </c>
      <c r="BB125">
        <f t="shared" si="118"/>
        <v>0</v>
      </c>
      <c r="BC125">
        <f t="shared" si="119"/>
        <v>56.292838056763316</v>
      </c>
      <c r="BD125">
        <f t="shared" si="120"/>
        <v>61.18</v>
      </c>
      <c r="BE125">
        <f t="shared" si="121"/>
        <v>0.91439999999999999</v>
      </c>
      <c r="BF125">
        <f t="shared" si="122"/>
        <v>6.7475596139532357E-4</v>
      </c>
      <c r="BG125">
        <f>'Data Input'!J125</f>
        <v>24.5</v>
      </c>
      <c r="BH125">
        <f t="shared" si="123"/>
        <v>1</v>
      </c>
      <c r="BI125">
        <f t="shared" si="124"/>
        <v>1</v>
      </c>
      <c r="BJ125">
        <f>'Data Input'!K125</f>
        <v>0.86842105263157887</v>
      </c>
      <c r="BK125">
        <f>'Data Input'!L125</f>
        <v>3</v>
      </c>
      <c r="BL125">
        <f>'Data Input'!M125</f>
        <v>92</v>
      </c>
      <c r="BM125">
        <f t="shared" si="125"/>
        <v>1</v>
      </c>
      <c r="BN125">
        <f t="shared" si="126"/>
        <v>1</v>
      </c>
      <c r="BO125">
        <f t="shared" si="127"/>
        <v>6.7475596139532357E-4</v>
      </c>
      <c r="BP125">
        <f t="shared" si="128"/>
        <v>6.7475596139532357E-4</v>
      </c>
      <c r="BQ125">
        <f t="shared" si="129"/>
        <v>5.7004979416525634</v>
      </c>
      <c r="BR125">
        <f t="shared" si="130"/>
        <v>5.7004979416525634</v>
      </c>
      <c r="BS125">
        <f t="shared" si="131"/>
        <v>292889.07000000007</v>
      </c>
      <c r="BT125">
        <f t="shared" si="132"/>
        <v>264286.62000000005</v>
      </c>
      <c r="BU125">
        <f t="shared" si="133"/>
        <v>235684.17000000004</v>
      </c>
      <c r="BV125">
        <f t="shared" si="134"/>
        <v>207081.72000000003</v>
      </c>
      <c r="BW125">
        <f t="shared" si="135"/>
        <v>178479.27000000002</v>
      </c>
      <c r="BX125">
        <f t="shared" si="136"/>
        <v>149876.82</v>
      </c>
      <c r="BY125">
        <f t="shared" si="137"/>
        <v>121274.37</v>
      </c>
      <c r="BZ125">
        <f t="shared" si="138"/>
        <v>92671.92</v>
      </c>
      <c r="CA125">
        <f t="shared" si="139"/>
        <v>61781.279999999999</v>
      </c>
      <c r="CB125">
        <f t="shared" si="140"/>
        <v>30890.639999999999</v>
      </c>
      <c r="CC125">
        <f t="shared" si="141"/>
        <v>11.031692364098816</v>
      </c>
      <c r="CD125">
        <f t="shared" si="142"/>
        <v>11.031692364098816</v>
      </c>
      <c r="CE125">
        <f t="shared" si="143"/>
        <v>16.732190305751381</v>
      </c>
      <c r="CF125">
        <f t="shared" si="144"/>
        <v>16.732190305751381</v>
      </c>
    </row>
    <row r="126" spans="1:84" x14ac:dyDescent="0.25">
      <c r="A126" t="str">
        <f>IF('Data Input'!A126=0,"F","M")</f>
        <v>F</v>
      </c>
      <c r="B126" t="str">
        <f>'Data Input'!B126</f>
        <v>W</v>
      </c>
      <c r="C126">
        <f>'Data Input'!C126</f>
        <v>27</v>
      </c>
      <c r="D126">
        <f t="shared" si="74"/>
        <v>28</v>
      </c>
      <c r="E126">
        <f t="shared" si="75"/>
        <v>29</v>
      </c>
      <c r="F126">
        <f t="shared" si="76"/>
        <v>30</v>
      </c>
      <c r="G126">
        <f t="shared" si="77"/>
        <v>31</v>
      </c>
      <c r="H126">
        <f t="shared" si="78"/>
        <v>32</v>
      </c>
      <c r="I126">
        <f t="shared" si="79"/>
        <v>33</v>
      </c>
      <c r="J126">
        <f t="shared" si="80"/>
        <v>34</v>
      </c>
      <c r="K126">
        <f t="shared" si="81"/>
        <v>35</v>
      </c>
      <c r="L126">
        <f t="shared" si="82"/>
        <v>36</v>
      </c>
      <c r="M126">
        <f>'Data Input'!D126</f>
        <v>172.99973461800002</v>
      </c>
      <c r="N126">
        <f>'Data Input'!E126</f>
        <v>66.999897222000001</v>
      </c>
      <c r="O126">
        <f>'Data Input'!F126</f>
        <v>104</v>
      </c>
      <c r="P126">
        <f>'Data Input'!G126</f>
        <v>0</v>
      </c>
      <c r="Q126">
        <f>'Data Input'!H126</f>
        <v>0</v>
      </c>
      <c r="R126">
        <f>IF('Data Input'!I126&gt;100,1,0)</f>
        <v>0</v>
      </c>
      <c r="S126">
        <f t="shared" si="83"/>
        <v>3.2958368660043291</v>
      </c>
      <c r="T126">
        <f t="shared" si="84"/>
        <v>10.862540647313239</v>
      </c>
      <c r="U126">
        <f t="shared" si="85"/>
        <v>5.1532900604966025</v>
      </c>
      <c r="V126">
        <f t="shared" si="86"/>
        <v>16.984403362598382</v>
      </c>
      <c r="W126">
        <f t="shared" si="87"/>
        <v>4.2046910853897899</v>
      </c>
      <c r="X126">
        <f t="shared" si="88"/>
        <v>13.857975889387426</v>
      </c>
      <c r="Y126">
        <f t="shared" si="89"/>
        <v>0</v>
      </c>
      <c r="Z126">
        <f t="shared" si="90"/>
        <v>0</v>
      </c>
      <c r="AA126">
        <f t="shared" si="91"/>
        <v>4.6443908991413725</v>
      </c>
      <c r="AB126">
        <f t="shared" si="92"/>
        <v>15.307154745525128</v>
      </c>
      <c r="AC126" s="3">
        <f t="shared" si="93"/>
        <v>-29.798999999999999</v>
      </c>
      <c r="AD126">
        <f t="shared" si="94"/>
        <v>4.8840000000000003</v>
      </c>
      <c r="AE126">
        <f t="shared" si="95"/>
        <v>13.54</v>
      </c>
      <c r="AF126">
        <f t="shared" si="96"/>
        <v>-3.1139999999999999</v>
      </c>
      <c r="AG126">
        <f t="shared" si="97"/>
        <v>-13.577999999999999</v>
      </c>
      <c r="AH126">
        <f t="shared" si="98"/>
        <v>3.149</v>
      </c>
      <c r="AI126">
        <f t="shared" si="99"/>
        <v>2.0190000000000001</v>
      </c>
      <c r="AJ126">
        <f t="shared" si="100"/>
        <v>0</v>
      </c>
      <c r="AK126">
        <f t="shared" si="101"/>
        <v>1.9570000000000001</v>
      </c>
      <c r="AL126">
        <f t="shared" si="102"/>
        <v>0</v>
      </c>
      <c r="AM126">
        <f t="shared" si="103"/>
        <v>7.5739999999999998</v>
      </c>
      <c r="AN126">
        <f t="shared" si="104"/>
        <v>-1.665</v>
      </c>
      <c r="AO126">
        <f t="shared" si="105"/>
        <v>0.66100000000000003</v>
      </c>
      <c r="AP126">
        <f t="shared" si="106"/>
        <v>-98.212642770062999</v>
      </c>
      <c r="AQ126">
        <f t="shared" si="107"/>
        <v>53.052648521477863</v>
      </c>
      <c r="AR126">
        <f t="shared" si="108"/>
        <v>69.775547419123995</v>
      </c>
      <c r="AS126">
        <f t="shared" si="109"/>
        <v>-52.88943207113136</v>
      </c>
      <c r="AT126">
        <f t="shared" si="110"/>
        <v>-57.091295557422562</v>
      </c>
      <c r="AU126">
        <f t="shared" si="111"/>
        <v>43.638766075681005</v>
      </c>
      <c r="AV126">
        <f t="shared" si="112"/>
        <v>0</v>
      </c>
      <c r="AW126">
        <f t="shared" si="113"/>
        <v>0</v>
      </c>
      <c r="AX126">
        <f t="shared" si="114"/>
        <v>9.089072989619666</v>
      </c>
      <c r="AY126">
        <f t="shared" si="115"/>
        <v>0</v>
      </c>
      <c r="AZ126">
        <f t="shared" si="116"/>
        <v>0</v>
      </c>
      <c r="BA126">
        <f t="shared" si="117"/>
        <v>0</v>
      </c>
      <c r="BB126">
        <f t="shared" si="118"/>
        <v>0</v>
      </c>
      <c r="BC126">
        <f t="shared" si="119"/>
        <v>-32.637335392714391</v>
      </c>
      <c r="BD126">
        <f t="shared" si="120"/>
        <v>-29.18</v>
      </c>
      <c r="BE126">
        <f t="shared" si="121"/>
        <v>0.96650000000000003</v>
      </c>
      <c r="BF126">
        <f t="shared" si="122"/>
        <v>1.0732182139223667E-3</v>
      </c>
      <c r="BG126">
        <f>'Data Input'!J126</f>
        <v>24.3</v>
      </c>
      <c r="BH126">
        <f t="shared" si="123"/>
        <v>2</v>
      </c>
      <c r="BI126">
        <f t="shared" si="124"/>
        <v>0.96</v>
      </c>
      <c r="BJ126">
        <f>'Data Input'!K126</f>
        <v>0.70886075949367089</v>
      </c>
      <c r="BK126">
        <f>'Data Input'!L126</f>
        <v>3</v>
      </c>
      <c r="BL126">
        <f>'Data Input'!M126</f>
        <v>92</v>
      </c>
      <c r="BM126">
        <f t="shared" si="125"/>
        <v>1</v>
      </c>
      <c r="BN126">
        <f t="shared" si="126"/>
        <v>1</v>
      </c>
      <c r="BO126">
        <f t="shared" si="127"/>
        <v>1.030289485365472E-3</v>
      </c>
      <c r="BP126">
        <f t="shared" si="128"/>
        <v>1.0732182139223667E-3</v>
      </c>
      <c r="BQ126">
        <f t="shared" si="129"/>
        <v>8.7041292358307967</v>
      </c>
      <c r="BR126">
        <f t="shared" si="130"/>
        <v>9.0668012873237451</v>
      </c>
      <c r="BS126">
        <f t="shared" si="131"/>
        <v>290600.88000000006</v>
      </c>
      <c r="BT126">
        <f t="shared" si="132"/>
        <v>261998.43000000005</v>
      </c>
      <c r="BU126">
        <f t="shared" si="133"/>
        <v>233395.98000000004</v>
      </c>
      <c r="BV126">
        <f t="shared" si="134"/>
        <v>204793.53000000003</v>
      </c>
      <c r="BW126">
        <f t="shared" si="135"/>
        <v>176191.08000000002</v>
      </c>
      <c r="BX126">
        <f t="shared" si="136"/>
        <v>147588.63</v>
      </c>
      <c r="BY126">
        <f t="shared" si="137"/>
        <v>118986.18</v>
      </c>
      <c r="BZ126">
        <f t="shared" si="138"/>
        <v>90383.73</v>
      </c>
      <c r="CA126">
        <f t="shared" si="139"/>
        <v>61781.279999999999</v>
      </c>
      <c r="CB126">
        <f t="shared" si="140"/>
        <v>30890.639999999999</v>
      </c>
      <c r="CC126">
        <f t="shared" si="141"/>
        <v>16.655766558408907</v>
      </c>
      <c r="CD126">
        <f t="shared" si="142"/>
        <v>17.349756831675943</v>
      </c>
      <c r="CE126">
        <f t="shared" si="143"/>
        <v>25.359895794239705</v>
      </c>
      <c r="CF126">
        <f t="shared" si="144"/>
        <v>26.416558118999689</v>
      </c>
    </row>
    <row r="127" spans="1:84" x14ac:dyDescent="0.25">
      <c r="A127" t="str">
        <f>IF('Data Input'!A127=0,"F","M")</f>
        <v>F</v>
      </c>
      <c r="B127" t="str">
        <f>'Data Input'!B127</f>
        <v>W</v>
      </c>
      <c r="C127">
        <f>'Data Input'!C127</f>
        <v>60</v>
      </c>
      <c r="D127">
        <f t="shared" si="74"/>
        <v>61</v>
      </c>
      <c r="E127">
        <f t="shared" si="75"/>
        <v>62</v>
      </c>
      <c r="F127">
        <f t="shared" si="76"/>
        <v>63</v>
      </c>
      <c r="G127">
        <f t="shared" si="77"/>
        <v>64</v>
      </c>
      <c r="H127">
        <f t="shared" si="78"/>
        <v>65</v>
      </c>
      <c r="I127">
        <f t="shared" si="79"/>
        <v>66</v>
      </c>
      <c r="J127">
        <f t="shared" si="80"/>
        <v>67</v>
      </c>
      <c r="K127">
        <f t="shared" si="81"/>
        <v>68</v>
      </c>
      <c r="L127">
        <f t="shared" si="82"/>
        <v>69</v>
      </c>
      <c r="M127">
        <f>'Data Input'!D127</f>
        <v>167.99974228799999</v>
      </c>
      <c r="N127">
        <f>'Data Input'!E127</f>
        <v>46.999927902000003</v>
      </c>
      <c r="O127">
        <f>'Data Input'!F127</f>
        <v>136</v>
      </c>
      <c r="P127">
        <f>'Data Input'!G127</f>
        <v>1</v>
      </c>
      <c r="Q127">
        <f>'Data Input'!H127</f>
        <v>0</v>
      </c>
      <c r="R127">
        <f>IF('Data Input'!I127&gt;100,1,0)</f>
        <v>1</v>
      </c>
      <c r="S127">
        <f t="shared" si="83"/>
        <v>4.0943445622221004</v>
      </c>
      <c r="T127">
        <f t="shared" si="84"/>
        <v>16.763657394197683</v>
      </c>
      <c r="U127">
        <f t="shared" si="85"/>
        <v>5.123962445402082</v>
      </c>
      <c r="V127">
        <f t="shared" si="86"/>
        <v>20.97926777536227</v>
      </c>
      <c r="W127">
        <f t="shared" si="87"/>
        <v>3.8501460677088821</v>
      </c>
      <c r="X127">
        <f t="shared" si="88"/>
        <v>15.763824616084664</v>
      </c>
      <c r="Y127">
        <f t="shared" si="89"/>
        <v>4.9126548857360524</v>
      </c>
      <c r="Z127">
        <f t="shared" si="90"/>
        <v>20.114101817487239</v>
      </c>
      <c r="AA127">
        <f t="shared" si="91"/>
        <v>0</v>
      </c>
      <c r="AB127">
        <f t="shared" si="92"/>
        <v>0</v>
      </c>
      <c r="AC127" s="3">
        <f t="shared" si="93"/>
        <v>-29.798999999999999</v>
      </c>
      <c r="AD127">
        <f t="shared" si="94"/>
        <v>4.8840000000000003</v>
      </c>
      <c r="AE127">
        <f t="shared" si="95"/>
        <v>13.54</v>
      </c>
      <c r="AF127">
        <f t="shared" si="96"/>
        <v>-3.1139999999999999</v>
      </c>
      <c r="AG127">
        <f t="shared" si="97"/>
        <v>-13.577999999999999</v>
      </c>
      <c r="AH127">
        <f t="shared" si="98"/>
        <v>3.149</v>
      </c>
      <c r="AI127">
        <f t="shared" si="99"/>
        <v>2.0190000000000001</v>
      </c>
      <c r="AJ127">
        <f t="shared" si="100"/>
        <v>0</v>
      </c>
      <c r="AK127">
        <f t="shared" si="101"/>
        <v>1.9570000000000001</v>
      </c>
      <c r="AL127">
        <f t="shared" si="102"/>
        <v>0</v>
      </c>
      <c r="AM127">
        <f t="shared" si="103"/>
        <v>7.5739999999999998</v>
      </c>
      <c r="AN127">
        <f t="shared" si="104"/>
        <v>-1.665</v>
      </c>
      <c r="AO127">
        <f t="shared" si="105"/>
        <v>0.66100000000000003</v>
      </c>
      <c r="AP127">
        <f t="shared" si="106"/>
        <v>-122.00737360965637</v>
      </c>
      <c r="AQ127">
        <f t="shared" si="107"/>
        <v>81.873702713261494</v>
      </c>
      <c r="AR127">
        <f t="shared" si="108"/>
        <v>69.378451510744185</v>
      </c>
      <c r="AS127">
        <f t="shared" si="109"/>
        <v>-65.329439852478103</v>
      </c>
      <c r="AT127">
        <f t="shared" si="110"/>
        <v>-52.277283307351198</v>
      </c>
      <c r="AU127">
        <f t="shared" si="111"/>
        <v>49.640283716050604</v>
      </c>
      <c r="AV127">
        <f t="shared" si="112"/>
        <v>9.9186502143010902</v>
      </c>
      <c r="AW127">
        <f t="shared" si="113"/>
        <v>0</v>
      </c>
      <c r="AX127">
        <f t="shared" si="114"/>
        <v>0</v>
      </c>
      <c r="AY127">
        <f t="shared" si="115"/>
        <v>0</v>
      </c>
      <c r="AZ127">
        <f t="shared" si="116"/>
        <v>0</v>
      </c>
      <c r="BA127">
        <f t="shared" si="117"/>
        <v>0</v>
      </c>
      <c r="BB127">
        <f t="shared" si="118"/>
        <v>0.66100000000000003</v>
      </c>
      <c r="BC127">
        <f t="shared" si="119"/>
        <v>-28.142008615128297</v>
      </c>
      <c r="BD127">
        <f t="shared" si="120"/>
        <v>-29.18</v>
      </c>
      <c r="BE127">
        <f t="shared" si="121"/>
        <v>0.96650000000000003</v>
      </c>
      <c r="BF127">
        <f t="shared" si="122"/>
        <v>9.1726054104184107E-2</v>
      </c>
      <c r="BG127">
        <f>'Data Input'!J127</f>
        <v>31.5</v>
      </c>
      <c r="BH127">
        <f t="shared" si="123"/>
        <v>4</v>
      </c>
      <c r="BI127">
        <f t="shared" si="124"/>
        <v>1.39</v>
      </c>
      <c r="BJ127">
        <f>'Data Input'!K127</f>
        <v>0.88068181818181812</v>
      </c>
      <c r="BK127">
        <f>'Data Input'!L127</f>
        <v>3</v>
      </c>
      <c r="BL127">
        <f>'Data Input'!M127</f>
        <v>66</v>
      </c>
      <c r="BM127">
        <f t="shared" si="125"/>
        <v>4</v>
      </c>
      <c r="BN127">
        <f t="shared" si="126"/>
        <v>1.46</v>
      </c>
      <c r="BO127">
        <f t="shared" si="127"/>
        <v>0.12749921520481591</v>
      </c>
      <c r="BP127">
        <f t="shared" si="128"/>
        <v>0.1339200389921088</v>
      </c>
      <c r="BQ127">
        <f t="shared" si="129"/>
        <v>1077.1435236146808</v>
      </c>
      <c r="BR127">
        <f t="shared" si="130"/>
        <v>1131.3881614945567</v>
      </c>
      <c r="BS127">
        <f t="shared" si="131"/>
        <v>181339.52000000002</v>
      </c>
      <c r="BT127">
        <f t="shared" si="132"/>
        <v>162175.88</v>
      </c>
      <c r="BU127">
        <f t="shared" si="133"/>
        <v>143012.24</v>
      </c>
      <c r="BV127">
        <f t="shared" si="134"/>
        <v>123848.59999999999</v>
      </c>
      <c r="BW127">
        <f t="shared" si="135"/>
        <v>104684.95999999999</v>
      </c>
      <c r="BX127">
        <f t="shared" si="136"/>
        <v>85521.319999999992</v>
      </c>
      <c r="BY127">
        <f t="shared" si="137"/>
        <v>66357.679999999993</v>
      </c>
      <c r="BZ127">
        <f t="shared" si="138"/>
        <v>49768.259999999995</v>
      </c>
      <c r="CA127">
        <f t="shared" si="139"/>
        <v>33178.839999999997</v>
      </c>
      <c r="CB127">
        <f t="shared" si="140"/>
        <v>16589.419999999998</v>
      </c>
      <c r="CC127">
        <f t="shared" si="141"/>
        <v>1232.2502331372461</v>
      </c>
      <c r="CD127">
        <f t="shared" si="142"/>
        <v>1294.3060002736543</v>
      </c>
      <c r="CE127">
        <f t="shared" si="143"/>
        <v>2309.393756751927</v>
      </c>
      <c r="CF127">
        <f t="shared" si="144"/>
        <v>2425.694161768211</v>
      </c>
    </row>
    <row r="128" spans="1:84" x14ac:dyDescent="0.25">
      <c r="A128" t="str">
        <f>IF('Data Input'!A128=0,"F","M")</f>
        <v>M</v>
      </c>
      <c r="B128" t="str">
        <f>'Data Input'!B128</f>
        <v>W</v>
      </c>
      <c r="C128">
        <f>'Data Input'!C128</f>
        <v>49</v>
      </c>
      <c r="D128">
        <f t="shared" si="74"/>
        <v>50</v>
      </c>
      <c r="E128">
        <f t="shared" si="75"/>
        <v>51</v>
      </c>
      <c r="F128">
        <f t="shared" si="76"/>
        <v>52</v>
      </c>
      <c r="G128">
        <f t="shared" si="77"/>
        <v>53</v>
      </c>
      <c r="H128">
        <f t="shared" si="78"/>
        <v>54</v>
      </c>
      <c r="I128">
        <f t="shared" si="79"/>
        <v>55</v>
      </c>
      <c r="J128">
        <f t="shared" si="80"/>
        <v>56</v>
      </c>
      <c r="K128">
        <f t="shared" si="81"/>
        <v>57</v>
      </c>
      <c r="L128">
        <f t="shared" si="82"/>
        <v>58</v>
      </c>
      <c r="M128">
        <f>'Data Input'!D128</f>
        <v>208.99967939400003</v>
      </c>
      <c r="N128">
        <f>'Data Input'!E128</f>
        <v>53.999917164000003</v>
      </c>
      <c r="O128">
        <f>'Data Input'!F128</f>
        <v>128</v>
      </c>
      <c r="P128">
        <f>'Data Input'!G128</f>
        <v>0</v>
      </c>
      <c r="Q128">
        <f>'Data Input'!H128</f>
        <v>0</v>
      </c>
      <c r="R128">
        <f>IF('Data Input'!I128&gt;100,1,0)</f>
        <v>0</v>
      </c>
      <c r="S128">
        <f t="shared" si="83"/>
        <v>3.8918202981106265</v>
      </c>
      <c r="T128">
        <f t="shared" si="84"/>
        <v>15.146265232785886</v>
      </c>
      <c r="U128">
        <f t="shared" si="85"/>
        <v>5.3423327179636342</v>
      </c>
      <c r="V128">
        <f t="shared" si="86"/>
        <v>20.791398911031383</v>
      </c>
      <c r="W128">
        <f t="shared" si="87"/>
        <v>3.9889825125630978</v>
      </c>
      <c r="X128">
        <f t="shared" si="88"/>
        <v>15.524403111201391</v>
      </c>
      <c r="Y128">
        <f t="shared" si="89"/>
        <v>0</v>
      </c>
      <c r="Z128">
        <f t="shared" si="90"/>
        <v>0</v>
      </c>
      <c r="AA128">
        <f t="shared" si="91"/>
        <v>4.8520302639196169</v>
      </c>
      <c r="AB128">
        <f t="shared" si="92"/>
        <v>18.883229868169426</v>
      </c>
      <c r="AC128" s="3">
        <f t="shared" si="93"/>
        <v>12.343999999999999</v>
      </c>
      <c r="AD128">
        <f t="shared" si="94"/>
        <v>0</v>
      </c>
      <c r="AE128">
        <f t="shared" si="95"/>
        <v>11.853</v>
      </c>
      <c r="AF128">
        <f t="shared" si="96"/>
        <v>-2.6640000000000001</v>
      </c>
      <c r="AG128">
        <f t="shared" si="97"/>
        <v>-7.99</v>
      </c>
      <c r="AH128">
        <f t="shared" si="98"/>
        <v>1.7689999999999999</v>
      </c>
      <c r="AI128">
        <f t="shared" si="99"/>
        <v>1.7689999999999999</v>
      </c>
      <c r="AJ128">
        <f t="shared" si="100"/>
        <v>0</v>
      </c>
      <c r="AK128">
        <f t="shared" si="101"/>
        <v>1.764</v>
      </c>
      <c r="AL128">
        <f t="shared" si="102"/>
        <v>0</v>
      </c>
      <c r="AM128">
        <f t="shared" si="103"/>
        <v>7.8369999999999997</v>
      </c>
      <c r="AN128">
        <f t="shared" si="104"/>
        <v>-1.7949999999999999</v>
      </c>
      <c r="AO128">
        <f t="shared" si="105"/>
        <v>0.65800000000000003</v>
      </c>
      <c r="AP128">
        <f t="shared" si="106"/>
        <v>48.040629759877568</v>
      </c>
      <c r="AQ128">
        <f t="shared" si="107"/>
        <v>0</v>
      </c>
      <c r="AR128">
        <f t="shared" si="108"/>
        <v>63.322669706022957</v>
      </c>
      <c r="AS128">
        <f t="shared" si="109"/>
        <v>-55.388286698987606</v>
      </c>
      <c r="AT128">
        <f t="shared" si="110"/>
        <v>-31.871970275379152</v>
      </c>
      <c r="AU128">
        <f t="shared" si="111"/>
        <v>27.46266910371526</v>
      </c>
      <c r="AV128">
        <f t="shared" si="112"/>
        <v>0</v>
      </c>
      <c r="AW128">
        <f t="shared" si="113"/>
        <v>0</v>
      </c>
      <c r="AX128">
        <f t="shared" si="114"/>
        <v>8.5589813855542047</v>
      </c>
      <c r="AY128">
        <f t="shared" si="115"/>
        <v>0</v>
      </c>
      <c r="AZ128">
        <f t="shared" si="116"/>
        <v>0</v>
      </c>
      <c r="BA128">
        <f t="shared" si="117"/>
        <v>0</v>
      </c>
      <c r="BB128">
        <f t="shared" si="118"/>
        <v>0</v>
      </c>
      <c r="BC128">
        <f t="shared" si="119"/>
        <v>60.124692980803232</v>
      </c>
      <c r="BD128">
        <f t="shared" si="120"/>
        <v>61.18</v>
      </c>
      <c r="BE128">
        <f t="shared" si="121"/>
        <v>0.91439999999999999</v>
      </c>
      <c r="BF128">
        <f t="shared" si="122"/>
        <v>3.0669051081166909E-2</v>
      </c>
      <c r="BG128">
        <f>'Data Input'!J128</f>
        <v>26.3</v>
      </c>
      <c r="BH128">
        <f t="shared" si="123"/>
        <v>2</v>
      </c>
      <c r="BI128">
        <f t="shared" si="124"/>
        <v>1.02</v>
      </c>
      <c r="BJ128">
        <f>'Data Input'!K128</f>
        <v>0.85256410256410253</v>
      </c>
      <c r="BK128">
        <f>'Data Input'!L128</f>
        <v>3</v>
      </c>
      <c r="BL128">
        <f>'Data Input'!M128</f>
        <v>81</v>
      </c>
      <c r="BM128">
        <f t="shared" si="125"/>
        <v>1</v>
      </c>
      <c r="BN128">
        <f t="shared" si="126"/>
        <v>1</v>
      </c>
      <c r="BO128">
        <f t="shared" si="127"/>
        <v>3.1282432102790247E-2</v>
      </c>
      <c r="BP128">
        <f t="shared" si="128"/>
        <v>3.0669051081166909E-2</v>
      </c>
      <c r="BQ128">
        <f t="shared" si="129"/>
        <v>264.28138469956428</v>
      </c>
      <c r="BR128">
        <f t="shared" si="130"/>
        <v>259.09939676427877</v>
      </c>
      <c r="BS128">
        <f t="shared" si="131"/>
        <v>222527.04000000004</v>
      </c>
      <c r="BT128">
        <f t="shared" si="132"/>
        <v>198214.96000000002</v>
      </c>
      <c r="BU128">
        <f t="shared" si="133"/>
        <v>173902.88</v>
      </c>
      <c r="BV128">
        <f t="shared" si="134"/>
        <v>149590.79999999999</v>
      </c>
      <c r="BW128">
        <f t="shared" si="135"/>
        <v>125278.72</v>
      </c>
      <c r="BX128">
        <f t="shared" si="136"/>
        <v>100966.64</v>
      </c>
      <c r="BY128">
        <f t="shared" si="137"/>
        <v>76654.559999999998</v>
      </c>
      <c r="BZ128">
        <f t="shared" si="138"/>
        <v>57490.92</v>
      </c>
      <c r="CA128">
        <f t="shared" si="139"/>
        <v>38327.279999999999</v>
      </c>
      <c r="CB128">
        <f t="shared" si="140"/>
        <v>19163.64</v>
      </c>
      <c r="CC128">
        <f t="shared" si="141"/>
        <v>363.53859912268416</v>
      </c>
      <c r="CD128">
        <f t="shared" si="142"/>
        <v>356.4103912967492</v>
      </c>
      <c r="CE128">
        <f t="shared" si="143"/>
        <v>627.81998382224845</v>
      </c>
      <c r="CF128">
        <f t="shared" si="144"/>
        <v>615.50978806102796</v>
      </c>
    </row>
    <row r="129" spans="1:84" x14ac:dyDescent="0.25">
      <c r="A129" t="str">
        <f>IF('Data Input'!A129=0,"F","M")</f>
        <v>F</v>
      </c>
      <c r="B129" t="str">
        <f>'Data Input'!B129</f>
        <v>W</v>
      </c>
      <c r="C129">
        <f>'Data Input'!C129</f>
        <v>33</v>
      </c>
      <c r="D129">
        <f t="shared" si="74"/>
        <v>34</v>
      </c>
      <c r="E129">
        <f t="shared" si="75"/>
        <v>35</v>
      </c>
      <c r="F129">
        <f t="shared" si="76"/>
        <v>36</v>
      </c>
      <c r="G129">
        <f t="shared" si="77"/>
        <v>37</v>
      </c>
      <c r="H129">
        <f t="shared" si="78"/>
        <v>38</v>
      </c>
      <c r="I129">
        <f t="shared" si="79"/>
        <v>39</v>
      </c>
      <c r="J129">
        <f t="shared" si="80"/>
        <v>40</v>
      </c>
      <c r="K129">
        <f t="shared" si="81"/>
        <v>41</v>
      </c>
      <c r="L129">
        <f t="shared" si="82"/>
        <v>42</v>
      </c>
      <c r="M129">
        <f>'Data Input'!D129</f>
        <v>139.99978524000002</v>
      </c>
      <c r="N129">
        <f>'Data Input'!E129</f>
        <v>41.999935571999998</v>
      </c>
      <c r="O129">
        <f>'Data Input'!F129</f>
        <v>102</v>
      </c>
      <c r="P129">
        <f>'Data Input'!G129</f>
        <v>0</v>
      </c>
      <c r="Q129">
        <f>'Data Input'!H129</f>
        <v>1</v>
      </c>
      <c r="R129">
        <f>IF('Data Input'!I129&gt;100,1,0)</f>
        <v>0</v>
      </c>
      <c r="S129">
        <f t="shared" si="83"/>
        <v>3.4965075614664802</v>
      </c>
      <c r="T129">
        <f t="shared" si="84"/>
        <v>12.225565127392272</v>
      </c>
      <c r="U129">
        <f t="shared" si="85"/>
        <v>4.941640888608128</v>
      </c>
      <c r="V129">
        <f t="shared" si="86"/>
        <v>17.278484733070258</v>
      </c>
      <c r="W129">
        <f t="shared" si="87"/>
        <v>3.7376680842821917</v>
      </c>
      <c r="X129">
        <f t="shared" si="88"/>
        <v>13.068784718944617</v>
      </c>
      <c r="Y129">
        <f t="shared" si="89"/>
        <v>0</v>
      </c>
      <c r="Z129">
        <f t="shared" si="90"/>
        <v>0</v>
      </c>
      <c r="AA129">
        <f t="shared" si="91"/>
        <v>4.6249728132842707</v>
      </c>
      <c r="AB129">
        <f t="shared" si="92"/>
        <v>16.171252413225353</v>
      </c>
      <c r="AC129" s="3">
        <f t="shared" si="93"/>
        <v>-29.798999999999999</v>
      </c>
      <c r="AD129">
        <f t="shared" si="94"/>
        <v>4.8840000000000003</v>
      </c>
      <c r="AE129">
        <f t="shared" si="95"/>
        <v>13.54</v>
      </c>
      <c r="AF129">
        <f t="shared" si="96"/>
        <v>-3.1139999999999999</v>
      </c>
      <c r="AG129">
        <f t="shared" si="97"/>
        <v>-13.577999999999999</v>
      </c>
      <c r="AH129">
        <f t="shared" si="98"/>
        <v>3.149</v>
      </c>
      <c r="AI129">
        <f t="shared" si="99"/>
        <v>2.0190000000000001</v>
      </c>
      <c r="AJ129">
        <f t="shared" si="100"/>
        <v>0</v>
      </c>
      <c r="AK129">
        <f t="shared" si="101"/>
        <v>1.9570000000000001</v>
      </c>
      <c r="AL129">
        <f t="shared" si="102"/>
        <v>0</v>
      </c>
      <c r="AM129">
        <f t="shared" si="103"/>
        <v>7.5739999999999998</v>
      </c>
      <c r="AN129">
        <f t="shared" si="104"/>
        <v>-1.665</v>
      </c>
      <c r="AO129">
        <f t="shared" si="105"/>
        <v>0.66100000000000003</v>
      </c>
      <c r="AP129">
        <f t="shared" si="106"/>
        <v>-104.19242882413964</v>
      </c>
      <c r="AQ129">
        <f t="shared" si="107"/>
        <v>59.709660082183859</v>
      </c>
      <c r="AR129">
        <f t="shared" si="108"/>
        <v>66.909817631754052</v>
      </c>
      <c r="AS129">
        <f t="shared" si="109"/>
        <v>-53.805201458780779</v>
      </c>
      <c r="AT129">
        <f t="shared" si="110"/>
        <v>-50.750057248383598</v>
      </c>
      <c r="AU129">
        <f t="shared" si="111"/>
        <v>41.153603079956596</v>
      </c>
      <c r="AV129">
        <f t="shared" si="112"/>
        <v>0</v>
      </c>
      <c r="AW129">
        <f t="shared" si="113"/>
        <v>0</v>
      </c>
      <c r="AX129">
        <f t="shared" si="114"/>
        <v>9.0510717955973181</v>
      </c>
      <c r="AY129">
        <f t="shared" si="115"/>
        <v>0</v>
      </c>
      <c r="AZ129">
        <f t="shared" si="116"/>
        <v>7.5739999999999998</v>
      </c>
      <c r="BA129">
        <f t="shared" si="117"/>
        <v>-5.8216850898416901</v>
      </c>
      <c r="BB129">
        <f t="shared" si="118"/>
        <v>0</v>
      </c>
      <c r="BC129">
        <f t="shared" si="119"/>
        <v>-30.171220031653878</v>
      </c>
      <c r="BD129">
        <f t="shared" si="120"/>
        <v>-29.18</v>
      </c>
      <c r="BE129">
        <f t="shared" si="121"/>
        <v>0.96650000000000003</v>
      </c>
      <c r="BF129">
        <f t="shared" si="122"/>
        <v>1.2566038963138904E-2</v>
      </c>
      <c r="BG129">
        <f>'Data Input'!J129</f>
        <v>23.4</v>
      </c>
      <c r="BH129">
        <f t="shared" si="123"/>
        <v>1</v>
      </c>
      <c r="BI129">
        <f t="shared" si="124"/>
        <v>1</v>
      </c>
      <c r="BJ129">
        <f>'Data Input'!K129</f>
        <v>0.73648648648648651</v>
      </c>
      <c r="BK129">
        <f>'Data Input'!L129</f>
        <v>3</v>
      </c>
      <c r="BL129">
        <f>'Data Input'!M129</f>
        <v>72</v>
      </c>
      <c r="BM129">
        <f t="shared" si="125"/>
        <v>1</v>
      </c>
      <c r="BN129">
        <f t="shared" si="126"/>
        <v>1</v>
      </c>
      <c r="BO129">
        <f t="shared" si="127"/>
        <v>1.2566038963138904E-2</v>
      </c>
      <c r="BP129">
        <f t="shared" si="128"/>
        <v>1.2566038963138904E-2</v>
      </c>
      <c r="BQ129">
        <f t="shared" si="129"/>
        <v>106.16086902881223</v>
      </c>
      <c r="BR129">
        <f t="shared" si="130"/>
        <v>106.16086902881223</v>
      </c>
      <c r="BS129">
        <f t="shared" si="131"/>
        <v>304330.02000000008</v>
      </c>
      <c r="BT129">
        <f t="shared" si="132"/>
        <v>275727.57000000007</v>
      </c>
      <c r="BU129">
        <f t="shared" si="133"/>
        <v>247125.12000000005</v>
      </c>
      <c r="BV129">
        <f t="shared" si="134"/>
        <v>216234.48000000004</v>
      </c>
      <c r="BW129">
        <f t="shared" si="135"/>
        <v>185343.84000000003</v>
      </c>
      <c r="BX129">
        <f t="shared" si="136"/>
        <v>154453.20000000001</v>
      </c>
      <c r="BY129">
        <f t="shared" si="137"/>
        <v>123562.56</v>
      </c>
      <c r="BZ129">
        <f t="shared" si="138"/>
        <v>92671.92</v>
      </c>
      <c r="CA129">
        <f t="shared" si="139"/>
        <v>61781.279999999999</v>
      </c>
      <c r="CB129">
        <f t="shared" si="140"/>
        <v>30890.639999999999</v>
      </c>
      <c r="CC129">
        <f t="shared" si="141"/>
        <v>212.63253766911149</v>
      </c>
      <c r="CD129">
        <f t="shared" si="142"/>
        <v>212.63253766911149</v>
      </c>
      <c r="CE129">
        <f t="shared" si="143"/>
        <v>318.79340669792373</v>
      </c>
      <c r="CF129">
        <f t="shared" si="144"/>
        <v>318.79340669792373</v>
      </c>
    </row>
    <row r="130" spans="1:84" x14ac:dyDescent="0.25">
      <c r="A130" t="str">
        <f>IF('Data Input'!A130=0,"F","M")</f>
        <v>F</v>
      </c>
      <c r="B130" t="str">
        <f>'Data Input'!B130</f>
        <v>W</v>
      </c>
      <c r="C130">
        <f>'Data Input'!C130</f>
        <v>65</v>
      </c>
      <c r="D130">
        <f t="shared" si="74"/>
        <v>66</v>
      </c>
      <c r="E130">
        <f t="shared" si="75"/>
        <v>67</v>
      </c>
      <c r="F130">
        <f t="shared" si="76"/>
        <v>68</v>
      </c>
      <c r="G130">
        <f t="shared" si="77"/>
        <v>69</v>
      </c>
      <c r="H130">
        <f t="shared" si="78"/>
        <v>70</v>
      </c>
      <c r="I130">
        <f t="shared" si="79"/>
        <v>71</v>
      </c>
      <c r="J130">
        <f t="shared" si="80"/>
        <v>72</v>
      </c>
      <c r="K130">
        <f t="shared" si="81"/>
        <v>73</v>
      </c>
      <c r="L130">
        <f t="shared" si="82"/>
        <v>74</v>
      </c>
      <c r="M130">
        <f>'Data Input'!D130</f>
        <v>275.99957661600001</v>
      </c>
      <c r="N130">
        <f>'Data Input'!E130</f>
        <v>65.999898755999993</v>
      </c>
      <c r="O130">
        <f>'Data Input'!F130</f>
        <v>118</v>
      </c>
      <c r="P130">
        <f>'Data Input'!G130</f>
        <v>0</v>
      </c>
      <c r="Q130">
        <f>'Data Input'!H130</f>
        <v>0</v>
      </c>
      <c r="R130">
        <f>IF('Data Input'!I130&gt;100,1,0)</f>
        <v>0</v>
      </c>
      <c r="S130">
        <f t="shared" si="83"/>
        <v>4.1743872698956368</v>
      </c>
      <c r="T130">
        <f t="shared" si="84"/>
        <v>17.42550907906675</v>
      </c>
      <c r="U130">
        <f t="shared" si="85"/>
        <v>5.6203993317159737</v>
      </c>
      <c r="V130">
        <f t="shared" si="86"/>
        <v>23.461723422045104</v>
      </c>
      <c r="W130">
        <f t="shared" si="87"/>
        <v>4.1896532080252484</v>
      </c>
      <c r="X130">
        <f t="shared" si="88"/>
        <v>17.489235016858014</v>
      </c>
      <c r="Y130">
        <f t="shared" si="89"/>
        <v>0</v>
      </c>
      <c r="Z130">
        <f t="shared" si="90"/>
        <v>0</v>
      </c>
      <c r="AA130">
        <f t="shared" si="91"/>
        <v>4.7706846244656651</v>
      </c>
      <c r="AB130">
        <f t="shared" si="92"/>
        <v>19.914685165056319</v>
      </c>
      <c r="AC130" s="3">
        <f t="shared" si="93"/>
        <v>-29.798999999999999</v>
      </c>
      <c r="AD130">
        <f t="shared" si="94"/>
        <v>4.8840000000000003</v>
      </c>
      <c r="AE130">
        <f t="shared" si="95"/>
        <v>13.54</v>
      </c>
      <c r="AF130">
        <f t="shared" si="96"/>
        <v>-3.1139999999999999</v>
      </c>
      <c r="AG130">
        <f t="shared" si="97"/>
        <v>-13.577999999999999</v>
      </c>
      <c r="AH130">
        <f t="shared" si="98"/>
        <v>3.149</v>
      </c>
      <c r="AI130">
        <f t="shared" si="99"/>
        <v>2.0190000000000001</v>
      </c>
      <c r="AJ130">
        <f t="shared" si="100"/>
        <v>0</v>
      </c>
      <c r="AK130">
        <f t="shared" si="101"/>
        <v>1.9570000000000001</v>
      </c>
      <c r="AL130">
        <f t="shared" si="102"/>
        <v>0</v>
      </c>
      <c r="AM130">
        <f t="shared" si="103"/>
        <v>7.5739999999999998</v>
      </c>
      <c r="AN130">
        <f t="shared" si="104"/>
        <v>-1.665</v>
      </c>
      <c r="AO130">
        <f t="shared" si="105"/>
        <v>0.66100000000000003</v>
      </c>
      <c r="AP130">
        <f t="shared" si="106"/>
        <v>-124.39256625562008</v>
      </c>
      <c r="AQ130">
        <f t="shared" si="107"/>
        <v>85.106186342162005</v>
      </c>
      <c r="AR130">
        <f t="shared" si="108"/>
        <v>76.100206951434274</v>
      </c>
      <c r="AS130">
        <f t="shared" si="109"/>
        <v>-73.059806736248447</v>
      </c>
      <c r="AT130">
        <f t="shared" si="110"/>
        <v>-56.887111258566819</v>
      </c>
      <c r="AU130">
        <f t="shared" si="111"/>
        <v>55.073601068085885</v>
      </c>
      <c r="AV130">
        <f t="shared" si="112"/>
        <v>0</v>
      </c>
      <c r="AW130">
        <f t="shared" si="113"/>
        <v>0</v>
      </c>
      <c r="AX130">
        <f t="shared" si="114"/>
        <v>9.3362298100793062</v>
      </c>
      <c r="AY130">
        <f t="shared" si="115"/>
        <v>0</v>
      </c>
      <c r="AZ130">
        <f t="shared" si="116"/>
        <v>0</v>
      </c>
      <c r="BA130">
        <f t="shared" si="117"/>
        <v>0</v>
      </c>
      <c r="BB130">
        <f t="shared" si="118"/>
        <v>0</v>
      </c>
      <c r="BC130">
        <f t="shared" si="119"/>
        <v>-28.723260078673878</v>
      </c>
      <c r="BD130">
        <f t="shared" si="120"/>
        <v>-29.18</v>
      </c>
      <c r="BE130">
        <f t="shared" si="121"/>
        <v>0.96650000000000003</v>
      </c>
      <c r="BF130">
        <f t="shared" si="122"/>
        <v>5.237841398094778E-2</v>
      </c>
      <c r="BG130">
        <f>'Data Input'!J130</f>
        <v>28.8</v>
      </c>
      <c r="BH130">
        <f t="shared" si="123"/>
        <v>3</v>
      </c>
      <c r="BI130">
        <f t="shared" si="124"/>
        <v>1.08</v>
      </c>
      <c r="BJ130">
        <f>'Data Input'!K130</f>
        <v>0.8</v>
      </c>
      <c r="BK130">
        <f>'Data Input'!L130</f>
        <v>3</v>
      </c>
      <c r="BL130">
        <f>'Data Input'!M130</f>
        <v>74</v>
      </c>
      <c r="BM130">
        <f t="shared" si="125"/>
        <v>3</v>
      </c>
      <c r="BN130">
        <f t="shared" si="126"/>
        <v>1.2</v>
      </c>
      <c r="BO130">
        <f t="shared" si="127"/>
        <v>5.6568687099423608E-2</v>
      </c>
      <c r="BP130">
        <f t="shared" si="128"/>
        <v>6.2854096777137339E-2</v>
      </c>
      <c r="BQ130">
        <f t="shared" si="129"/>
        <v>477.9056471104297</v>
      </c>
      <c r="BR130">
        <f t="shared" si="130"/>
        <v>531.00627456714403</v>
      </c>
      <c r="BS130">
        <f t="shared" si="131"/>
        <v>168468.41999999998</v>
      </c>
      <c r="BT130">
        <f t="shared" si="132"/>
        <v>149304.77999999997</v>
      </c>
      <c r="BU130">
        <f t="shared" si="133"/>
        <v>132715.35999999999</v>
      </c>
      <c r="BV130">
        <f t="shared" si="134"/>
        <v>116125.93999999999</v>
      </c>
      <c r="BW130">
        <f t="shared" si="135"/>
        <v>99536.51999999999</v>
      </c>
      <c r="BX130">
        <f t="shared" si="136"/>
        <v>82947.099999999991</v>
      </c>
      <c r="BY130">
        <f t="shared" si="137"/>
        <v>66357.679999999993</v>
      </c>
      <c r="BZ130">
        <f t="shared" si="138"/>
        <v>49768.259999999995</v>
      </c>
      <c r="CA130">
        <f t="shared" si="139"/>
        <v>33178.839999999997</v>
      </c>
      <c r="CB130">
        <f t="shared" si="140"/>
        <v>16589.419999999998</v>
      </c>
      <c r="CC130">
        <f t="shared" si="141"/>
        <v>517.59914248455675</v>
      </c>
      <c r="CD130">
        <f t="shared" si="142"/>
        <v>575.11015831617408</v>
      </c>
      <c r="CE130">
        <f t="shared" si="143"/>
        <v>995.50478959498651</v>
      </c>
      <c r="CF130">
        <f t="shared" si="144"/>
        <v>1106.1164328833181</v>
      </c>
    </row>
    <row r="131" spans="1:84" x14ac:dyDescent="0.25">
      <c r="A131" t="str">
        <f>IF('Data Input'!A131=0,"F","M")</f>
        <v>F</v>
      </c>
      <c r="B131" t="str">
        <f>'Data Input'!B131</f>
        <v>W</v>
      </c>
      <c r="C131">
        <f>'Data Input'!C131</f>
        <v>44</v>
      </c>
      <c r="D131">
        <f t="shared" ref="D131:D194" si="145">C131+1</f>
        <v>45</v>
      </c>
      <c r="E131">
        <f t="shared" ref="E131:E194" si="146">D131+1</f>
        <v>46</v>
      </c>
      <c r="F131">
        <f t="shared" ref="F131:F194" si="147">E131+1</f>
        <v>47</v>
      </c>
      <c r="G131">
        <f t="shared" ref="G131:G194" si="148">F131+1</f>
        <v>48</v>
      </c>
      <c r="H131">
        <f t="shared" ref="H131:H194" si="149">G131+1</f>
        <v>49</v>
      </c>
      <c r="I131">
        <f t="shared" ref="I131:I194" si="150">H131+1</f>
        <v>50</v>
      </c>
      <c r="J131">
        <f t="shared" ref="J131:J194" si="151">I131+1</f>
        <v>51</v>
      </c>
      <c r="K131">
        <f t="shared" ref="K131:K194" si="152">J131+1</f>
        <v>52</v>
      </c>
      <c r="L131">
        <f t="shared" ref="L131:L194" si="153">K131+1</f>
        <v>53</v>
      </c>
      <c r="M131">
        <f>'Data Input'!D131</f>
        <v>189.99970854000003</v>
      </c>
      <c r="N131">
        <f>'Data Input'!E131</f>
        <v>43.999932504</v>
      </c>
      <c r="O131">
        <f>'Data Input'!F131</f>
        <v>112</v>
      </c>
      <c r="P131">
        <f>'Data Input'!G131</f>
        <v>0</v>
      </c>
      <c r="Q131">
        <f>'Data Input'!H131</f>
        <v>0</v>
      </c>
      <c r="R131">
        <f>IF('Data Input'!I131&gt;100,1,0)</f>
        <v>0</v>
      </c>
      <c r="S131">
        <f t="shared" ref="S131:S194" si="154">LN(C131)</f>
        <v>3.784189633918261</v>
      </c>
      <c r="T131">
        <f t="shared" ref="T131:T194" si="155">S131^2</f>
        <v>14.320091185454423</v>
      </c>
      <c r="U131">
        <f t="shared" ref="U131:U194" si="156">LN(M131)</f>
        <v>5.2470225381593094</v>
      </c>
      <c r="V131">
        <f t="shared" ref="V131:V194" si="157">S131*U131</f>
        <v>19.855728297837942</v>
      </c>
      <c r="W131">
        <f t="shared" ref="W131:W194" si="158">LN(N131)</f>
        <v>3.7841880999170847</v>
      </c>
      <c r="X131">
        <f t="shared" ref="X131:X194" si="159">S131*W131</f>
        <v>14.320085380503073</v>
      </c>
      <c r="Y131">
        <f t="shared" ref="Y131:Y194" si="160">IF(P131=1,LN(O131),0)</f>
        <v>0</v>
      </c>
      <c r="Z131">
        <f t="shared" ref="Z131:Z194" si="161">S131*Y131</f>
        <v>0</v>
      </c>
      <c r="AA131">
        <f t="shared" ref="AA131:AA194" si="162">IF(P131=0,LN(O131),0)</f>
        <v>4.7184988712950942</v>
      </c>
      <c r="AB131">
        <f t="shared" ref="AB131:AB194" si="163">S131*AA131</f>
        <v>17.855694516409912</v>
      </c>
      <c r="AC131" s="3">
        <f t="shared" ref="AC131:AC194" si="164">_xlfn.IFS(AND(A131="M",B131="W"),12.344,AND(A131="M",B131="O"),2.469,AND(A131="F",B131="W"),-29.799,AND(A131="F",B131="O"),17.114)</f>
        <v>-29.798999999999999</v>
      </c>
      <c r="AD131">
        <f t="shared" ref="AD131:AD194" si="165">_xlfn.IFS(AND(A131="M",B131="W"),0,AND(A131="M",B131="O"),0,AND(A131="F",B131="W"),4.884,AND(A131="F",B131="O"),0)</f>
        <v>4.8840000000000003</v>
      </c>
      <c r="AE131">
        <f t="shared" ref="AE131:AE194" si="166">_xlfn.IFS(AND(A131="M",B131="W"),11.853,AND(A131="M",B131="O"),0.302,AND(A131="F",B131="W"),13.54,AND(A131="F",B131="O"),0.94)</f>
        <v>13.54</v>
      </c>
      <c r="AF131">
        <f t="shared" ref="AF131:AF194" si="167">_xlfn.IFS(AND(A131="M",B131="W"),-2.664,AND(A131="M",B131="O"),0,AND(A131="F",B131="W"),-3.114,AND(A131="F",B131="O"),0)</f>
        <v>-3.1139999999999999</v>
      </c>
      <c r="AG131">
        <f t="shared" ref="AG131:AG194" si="168">_xlfn.IFS(AND(A131="M",B131="W"),-7.99,AND(A131="M",B131="O"),-0.307,AND(A131="F",B131="W"),-13.578,AND(A131="F",B131="O"),-18.92)</f>
        <v>-13.577999999999999</v>
      </c>
      <c r="AH131">
        <f t="shared" ref="AH131:AH194" si="169">_xlfn.IFS(AND(A131="M",B131="W"),1.769,AND(A131="M",B131="O"),0,AND(A131="F",B131="W"),3.149,AND(A131="F",B131="O"),4.475)</f>
        <v>3.149</v>
      </c>
      <c r="AI131">
        <f t="shared" ref="AI131:AI194" si="170">_xlfn.IFS(AND(A131="M",B131="W"),1.769,AND(A131="M",B131="O"),1.916,AND(A131="F",B131="W"),2.019,AND(A131="F",B131="O"),29.291)</f>
        <v>2.0190000000000001</v>
      </c>
      <c r="AJ131">
        <f t="shared" ref="AJ131:AJ194" si="171">_xlfn.IFS(AND(A131="M",B131="W"),0,AND(A131="M",B131="O"),0,AND(A131="F",B131="W"),0,AND(A131="F",B131="O"),-6.432)</f>
        <v>0</v>
      </c>
      <c r="AK131">
        <f t="shared" ref="AK131:AK194" si="172">_xlfn.IFS(AND(A131="M",B131="W"),1.764,AND(A131="M",B131="O"),1.809,AND(A131="F",B131="W"),1.957,AND(A131="F",B131="O"),27.82)</f>
        <v>1.9570000000000001</v>
      </c>
      <c r="AL131">
        <f t="shared" ref="AL131:AL194" si="173">_xlfn.IFS(AND(A131="M",B131="W"),0,AND(A131="M",B131="O"),0,AND(A131="F",B131="W"),0,AND(A131="F",B131="O"),-6.087)</f>
        <v>0</v>
      </c>
      <c r="AM131">
        <f t="shared" ref="AM131:AM194" si="174">_xlfn.IFS(AND(A131="M",B131="W"),7.837,AND(A131="M",B131="O"),0.549,AND(A131="F",B131="W"),7.574,AND(A131="F",B131="O"),0.691)</f>
        <v>7.5739999999999998</v>
      </c>
      <c r="AN131">
        <f t="shared" ref="AN131:AN194" si="175">_xlfn.IFS(AND(A131="M",B131="W"),-1.795,AND(A131="M",B131="O"),0,AND(A131="F",B131="W"),-1.665,AND(A131="F",B131="O"),0)</f>
        <v>-1.665</v>
      </c>
      <c r="AO131">
        <f t="shared" ref="AO131:AO194" si="176">_xlfn.IFS(AND(A131="M",B131="W"),0.658,AND(A131="M",B131="O"),0.645,AND(A131="F",B131="W"),0.661,AND(A131="F",B131="O"),0.874)</f>
        <v>0.66100000000000003</v>
      </c>
      <c r="AP131">
        <f t="shared" ref="AP131:AP194" si="177">AC131*S131</f>
        <v>-112.76506690113025</v>
      </c>
      <c r="AQ131">
        <f t="shared" ref="AQ131:AQ194" si="178">AD131*T131</f>
        <v>69.9393253497594</v>
      </c>
      <c r="AR131">
        <f t="shared" ref="AR131:AR194" si="179">AE131*U131</f>
        <v>71.044685166677041</v>
      </c>
      <c r="AS131">
        <f t="shared" ref="AS131:AS194" si="180">AF131*V131</f>
        <v>-61.830737919467346</v>
      </c>
      <c r="AT131">
        <f t="shared" ref="AT131:AT194" si="181">AG131*W131</f>
        <v>-51.381706020674173</v>
      </c>
      <c r="AU131">
        <f t="shared" ref="AU131:AU194" si="182">AH131*X131</f>
        <v>45.093948863204176</v>
      </c>
      <c r="AV131">
        <f t="shared" ref="AV131:AV194" si="183">AI131*Y131</f>
        <v>0</v>
      </c>
      <c r="AW131">
        <f t="shared" ref="AW131:AW194" si="184">AJ131*Z131</f>
        <v>0</v>
      </c>
      <c r="AX131">
        <f t="shared" ref="AX131:AX194" si="185">AK131*AA131</f>
        <v>9.2341022911244988</v>
      </c>
      <c r="AY131">
        <f t="shared" ref="AY131:AY194" si="186">AL131*AB131</f>
        <v>0</v>
      </c>
      <c r="AZ131">
        <f t="shared" ref="AZ131:AZ194" si="187">Q131*AM131</f>
        <v>0</v>
      </c>
      <c r="BA131">
        <f t="shared" ref="BA131:BA194" si="188">Q131*S131*AN131</f>
        <v>0</v>
      </c>
      <c r="BB131">
        <f t="shared" ref="BB131:BB194" si="189">R131*AO131</f>
        <v>0</v>
      </c>
      <c r="BC131">
        <f t="shared" ref="BC131:BC194" si="190">SUM(AP131:BB131)</f>
        <v>-30.665449170506662</v>
      </c>
      <c r="BD131">
        <f t="shared" ref="BD131:BD194" si="191">_xlfn.IFS(AND(A131="M",B131="W"),61.18,AND(A131="M",B131="O"),19.54,AND(A131="F",B131="W"),-29.18,AND(A131="F",B131="O"),86.61)</f>
        <v>-29.18</v>
      </c>
      <c r="BE131">
        <f t="shared" ref="BE131:BE194" si="192">_xlfn.IFS(AND(A131="M",B131="W"),0.9144,AND(A131="M",B131="O"),0.8954,AND(A131="F",B131="W"),0.9665,AND(A131="F",B131="O"),0.9533)</f>
        <v>0.96650000000000003</v>
      </c>
      <c r="BF131">
        <f t="shared" ref="BF131:BF194" si="193">1-(BE131^EXP(BC131-BD131))</f>
        <v>7.6846910682895064E-3</v>
      </c>
      <c r="BG131">
        <f>'Data Input'!J131</f>
        <v>27.4</v>
      </c>
      <c r="BH131">
        <f t="shared" ref="BH131:BH194" si="194">_xlfn.IFS(AND(A131="M",BG131&lt;24.6),1,AND(A131="M",BG131&lt;=26.6),2,AND(A131="M",BG131&lt;=28.8),3,AND(A131="M",BG131&gt;28.8),4,AND(A131="F",BG131&lt;=23.5),1,AND(A131="F",BG131&lt;=25.8),2,AND(A131="F",BG131&lt;=28.9),3,AND(A131="F",BG131&gt;28.9),4,A131=0,"")</f>
        <v>3</v>
      </c>
      <c r="BI131">
        <f t="shared" ref="BI131:BI194" si="195">_xlfn.IFS(BH131=1,1,AND(A131="M",BH131=2),1.02,AND(A131="M",BH131=3),1.21,AND(A131="M",BH131=4),1.24,AND(A131="F",BH131=2),0.96,AND(A131="F",BH131=3),1.08,AND(A131="F",BH131=4),1.39)</f>
        <v>1.08</v>
      </c>
      <c r="BJ131">
        <f>'Data Input'!K131</f>
        <v>0.92682926829268286</v>
      </c>
      <c r="BK131">
        <f>'Data Input'!L131</f>
        <v>3</v>
      </c>
      <c r="BL131">
        <f>'Data Input'!M131</f>
        <v>77</v>
      </c>
      <c r="BM131">
        <f t="shared" ref="BM131:BM194" si="196">_xlfn.IFS(AND(A131="M",BJ131&lt;0.89),1,AND(A131="M",BJ131&lt;=0.93),2,AND(A131="M",BJ131&lt;=0.96),3,AND(A131="M",BJ131&gt;0.96),4,AND(A131="F",BJ131&lt;0.74),1,AND(A131="F",BJ131&lt;=0.78),2,AND(A131="F",BJ131&lt;=0.82),3,AND(A131="F",BJ131&gt;0.82),4,A131=0,"")</f>
        <v>4</v>
      </c>
      <c r="BN131">
        <f t="shared" ref="BN131:BN194" si="197">_xlfn.IFS(BM131=1,1,AND(A131="M",BM131=2),1.19,AND(A131="M",BM131=3),1.2,AND(A131="M",BM131=4),1.26,AND(A131="F",BM131=2),1.12,AND(A131="F",BM131=3),1.2,AND(A131="F",BM131=4),1.46)</f>
        <v>1.46</v>
      </c>
      <c r="BO131">
        <f t="shared" ref="BO131:BO194" si="198">BF131*BI131</f>
        <v>8.2994663537526679E-3</v>
      </c>
      <c r="BP131">
        <f t="shared" ref="BP131:BP194" si="199">BF131*BN131</f>
        <v>1.1219648959702679E-2</v>
      </c>
      <c r="BQ131">
        <f t="shared" ref="BQ131:BQ194" si="200">(BO131/10)*15360.43*55/10</f>
        <v>70.115854580295192</v>
      </c>
      <c r="BR131">
        <f t="shared" ref="BR131:BR194" si="201">(BP131/10)*15360.43*55/10</f>
        <v>94.786247858547199</v>
      </c>
      <c r="BS131">
        <f t="shared" ref="BS131:BS194" si="202">_xlfn.IFS(AND(C131&lt;20,$BK131=0),27172.32,AND(C131&lt;25,$BK131=0),30604.62,AND(C131&lt;35,$BK131=0),28602.45,AND(C131&lt;45,$BK131=0),19735.69,AND(C131&lt;55,$BK131=0),10868.93,AND(C131&lt;66,$BK131=0),2574.22,AND(C131&gt;65,$BK131=0),286.02,AND(C131&lt;20,$BK131=1),20879.79,AND(C131&lt;25,$BK131=1),22881.96,AND(C131&lt;35,$BK131=1),28602.45,AND(C131&lt;45,$BK131=1),25742.2,AND(C131&lt;55,$BK131=1),24026.06,AND(C131&lt;66,$BK131=1),12299.05,AND(C131&gt;65,$BK131=1),6006.51,AND(C131&lt;20,$BK131=2),18591.59,AND(C131&lt;25,$BK131=2),20307.74,AND(C131&lt;35,$BK131=2),28602.45,AND(C131&lt;45,$BK131=2),28316.42,AND(C131&lt;55,$BK131=2),22309.91,AND(C131&lt;66,$BK131=2),16589.42,AND(C131&gt;65,$BK131=2),13443.15,AND(C131&lt;20,$BK131=3),16303.39,AND(C131&lt;25,$BK131=3),18019.54,AND(C131&lt;35,$BK131=3),28602.45,AND(C131&lt;45,$BK131=3),30890.64,AND(C131&lt;55,$BK131=3),24312.08,AND(C131&lt;66,$BK131=3),19163.64,AND(C131&gt;65,$BK131=3),16589.42,AND(C131&lt;20,$BK131=4),14587.25,AND(C131&lt;25,$BK131=4),16589.42,AND(C131&lt;35,$BK131=4),28602.45,AND(C131&lt;45,$BK131=4),32034.74,AND(C131&lt;55,$BK131=4),26600.28,AND(C131&lt;66,$BK131=4),21451.84,AND(C131&gt;65,$BK131=4),19163.64)+BT131</f>
        <v>249699.36000000004</v>
      </c>
      <c r="BT131">
        <f t="shared" ref="BT131:BT194" si="203">_xlfn.IFS(AND(D131&lt;20,$BK131=0),27172.32,AND(D131&lt;25,$BK131=0),30604.62,AND(D131&lt;35,$BK131=0),28602.45,AND(D131&lt;45,$BK131=0),19735.69,AND(D131&lt;55,$BK131=0),10868.93,AND(D131&lt;66,$BK131=0),2574.22,AND(D131&gt;65,$BK131=0),286.02,AND(D131&lt;20,$BK131=1),20879.79,AND(D131&lt;25,$BK131=1),22881.96,AND(D131&lt;35,$BK131=1),28602.45,AND(D131&lt;45,$BK131=1),25742.2,AND(D131&lt;55,$BK131=1),24026.06,AND(D131&lt;66,$BK131=1),12299.05,AND(D131&gt;65,$BK131=1),6006.51,AND(D131&lt;20,$BK131=2),18591.59,AND(D131&lt;25,$BK131=2),20307.74,AND(D131&lt;35,$BK131=2),28602.45,AND(D131&lt;45,$BK131=2),28316.42,AND(D131&lt;55,$BK131=2),22309.91,AND(D131&lt;66,$BK131=2),16589.42,AND(D131&gt;65,$BK131=2),13443.15,AND(D131&lt;20,$BK131=3),16303.39,AND(D131&lt;25,$BK131=3),18019.54,AND(D131&lt;35,$BK131=3),28602.45,AND(D131&lt;45,$BK131=3),30890.64,AND(D131&lt;55,$BK131=3),24312.08,AND(D131&lt;66,$BK131=3),19163.64,AND(D131&gt;65,$BK131=3),16589.42,AND(D131&lt;20,$BK131=4),14587.25,AND(D131&lt;25,$BK131=4),16589.42,AND(D131&lt;35,$BK131=4),28602.45,AND(D131&lt;45,$BK131=4),32034.74,AND(D131&lt;55,$BK131=4),26600.28,AND(D131&lt;66,$BK131=4),21451.84,AND(D131&gt;65,$BK131=4),19163.64)+BU131</f>
        <v>218808.72000000003</v>
      </c>
      <c r="BU131">
        <f t="shared" ref="BU131:BU194" si="204">_xlfn.IFS(AND(E131&lt;20,$BK131=0),27172.32,AND(E131&lt;25,$BK131=0),30604.62,AND(E131&lt;35,$BK131=0),28602.45,AND(E131&lt;45,$BK131=0),19735.69,AND(E131&lt;55,$BK131=0),10868.93,AND(E131&lt;66,$BK131=0),2574.22,AND(E131&gt;65,$BK131=0),286.02,AND(E131&lt;20,$BK131=1),20879.79,AND(E131&lt;25,$BK131=1),22881.96,AND(E131&lt;35,$BK131=1),28602.45,AND(E131&lt;45,$BK131=1),25742.2,AND(E131&lt;55,$BK131=1),24026.06,AND(E131&lt;66,$BK131=1),12299.05,AND(E131&gt;65,$BK131=1),6006.51,AND(E131&lt;20,$BK131=2),18591.59,AND(E131&lt;25,$BK131=2),20307.74,AND(E131&lt;35,$BK131=2),28602.45,AND(E131&lt;45,$BK131=2),28316.42,AND(E131&lt;55,$BK131=2),22309.91,AND(E131&lt;66,$BK131=2),16589.42,AND(E131&gt;65,$BK131=2),13443.15,AND(E131&lt;20,$BK131=3),16303.39,AND(E131&lt;25,$BK131=3),18019.54,AND(E131&lt;35,$BK131=3),28602.45,AND(E131&lt;45,$BK131=3),30890.64,AND(E131&lt;55,$BK131=3),24312.08,AND(E131&lt;66,$BK131=3),19163.64,AND(E131&gt;65,$BK131=3),16589.42,AND(E131&lt;20,$BK131=4),14587.25,AND(E131&lt;25,$BK131=4),16589.42,AND(E131&lt;35,$BK131=4),28602.45,AND(E131&lt;45,$BK131=4),32034.74,AND(E131&lt;55,$BK131=4),26600.28,AND(E131&lt;66,$BK131=4),21451.84,AND(E131&gt;65,$BK131=4),19163.64)+BV131</f>
        <v>194496.64000000001</v>
      </c>
      <c r="BV131">
        <f t="shared" ref="BV131:BV194" si="205">_xlfn.IFS(AND(F131&lt;20,$BK131=0),27172.32,AND(F131&lt;25,$BK131=0),30604.62,AND(F131&lt;35,$BK131=0),28602.45,AND(F131&lt;45,$BK131=0),19735.69,AND(F131&lt;55,$BK131=0),10868.93,AND(F131&lt;66,$BK131=0),2574.22,AND(F131&gt;65,$BK131=0),286.02,AND(F131&lt;20,$BK131=1),20879.79,AND(F131&lt;25,$BK131=1),22881.96,AND(F131&lt;35,$BK131=1),28602.45,AND(F131&lt;45,$BK131=1),25742.2,AND(F131&lt;55,$BK131=1),24026.06,AND(F131&lt;66,$BK131=1),12299.05,AND(F131&gt;65,$BK131=1),6006.51,AND(F131&lt;20,$BK131=2),18591.59,AND(F131&lt;25,$BK131=2),20307.74,AND(F131&lt;35,$BK131=2),28602.45,AND(F131&lt;45,$BK131=2),28316.42,AND(F131&lt;55,$BK131=2),22309.91,AND(F131&lt;66,$BK131=2),16589.42,AND(F131&gt;65,$BK131=2),13443.15,AND(F131&lt;20,$BK131=3),16303.39,AND(F131&lt;25,$BK131=3),18019.54,AND(F131&lt;35,$BK131=3),28602.45,AND(F131&lt;45,$BK131=3),30890.64,AND(F131&lt;55,$BK131=3),24312.08,AND(F131&lt;66,$BK131=3),19163.64,AND(F131&gt;65,$BK131=3),16589.42,AND(F131&lt;20,$BK131=4),14587.25,AND(F131&lt;25,$BK131=4),16589.42,AND(F131&lt;35,$BK131=4),28602.45,AND(F131&lt;45,$BK131=4),32034.74,AND(F131&lt;55,$BK131=4),26600.28,AND(F131&lt;66,$BK131=4),21451.84,AND(F131&gt;65,$BK131=4),19163.64)+BW131</f>
        <v>170184.56</v>
      </c>
      <c r="BW131">
        <f t="shared" ref="BW131:BW194" si="206">_xlfn.IFS(AND(G131&lt;20,$BK131=0),27172.32,AND(G131&lt;25,$BK131=0),30604.62,AND(G131&lt;35,$BK131=0),28602.45,AND(G131&lt;45,$BK131=0),19735.69,AND(G131&lt;55,$BK131=0),10868.93,AND(G131&lt;66,$BK131=0),2574.22,AND(G131&gt;65,$BK131=0),286.02,AND(G131&lt;20,$BK131=1),20879.79,AND(G131&lt;25,$BK131=1),22881.96,AND(G131&lt;35,$BK131=1),28602.45,AND(G131&lt;45,$BK131=1),25742.2,AND(G131&lt;55,$BK131=1),24026.06,AND(G131&lt;66,$BK131=1),12299.05,AND(G131&gt;65,$BK131=1),6006.51,AND(G131&lt;20,$BK131=2),18591.59,AND(G131&lt;25,$BK131=2),20307.74,AND(G131&lt;35,$BK131=2),28602.45,AND(G131&lt;45,$BK131=2),28316.42,AND(G131&lt;55,$BK131=2),22309.91,AND(G131&lt;66,$BK131=2),16589.42,AND(G131&gt;65,$BK131=2),13443.15,AND(G131&lt;20,$BK131=3),16303.39,AND(G131&lt;25,$BK131=3),18019.54,AND(G131&lt;35,$BK131=3),28602.45,AND(G131&lt;45,$BK131=3),30890.64,AND(G131&lt;55,$BK131=3),24312.08,AND(G131&lt;66,$BK131=3),19163.64,AND(G131&gt;65,$BK131=3),16589.42,AND(G131&lt;20,$BK131=4),14587.25,AND(G131&lt;25,$BK131=4),16589.42,AND(G131&lt;35,$BK131=4),28602.45,AND(G131&lt;45,$BK131=4),32034.74,AND(G131&lt;55,$BK131=4),26600.28,AND(G131&lt;66,$BK131=4),21451.84,AND(G131&gt;65,$BK131=4),19163.64)+BX131</f>
        <v>145872.48000000001</v>
      </c>
      <c r="BX131">
        <f t="shared" ref="BX131:BX194" si="207">_xlfn.IFS(AND(H131&lt;20,$BK131=0),27172.32,AND(H131&lt;25,$BK131=0),30604.62,AND(H131&lt;35,$BK131=0),28602.45,AND(H131&lt;45,$BK131=0),19735.69,AND(H131&lt;55,$BK131=0),10868.93,AND(H131&lt;66,$BK131=0),2574.22,AND(H131&gt;65,$BK131=0),286.02,AND(H131&lt;20,$BK131=1),20879.79,AND(H131&lt;25,$BK131=1),22881.96,AND(H131&lt;35,$BK131=1),28602.45,AND(H131&lt;45,$BK131=1),25742.2,AND(H131&lt;55,$BK131=1),24026.06,AND(H131&lt;66,$BK131=1),12299.05,AND(H131&gt;65,$BK131=1),6006.51,AND(H131&lt;20,$BK131=2),18591.59,AND(H131&lt;25,$BK131=2),20307.74,AND(H131&lt;35,$BK131=2),28602.45,AND(H131&lt;45,$BK131=2),28316.42,AND(H131&lt;55,$BK131=2),22309.91,AND(H131&lt;66,$BK131=2),16589.42,AND(H131&gt;65,$BK131=2),13443.15,AND(H131&lt;20,$BK131=3),16303.39,AND(H131&lt;25,$BK131=3),18019.54,AND(H131&lt;35,$BK131=3),28602.45,AND(H131&lt;45,$BK131=3),30890.64,AND(H131&lt;55,$BK131=3),24312.08,AND(H131&lt;66,$BK131=3),19163.64,AND(H131&gt;65,$BK131=3),16589.42,AND(H131&lt;20,$BK131=4),14587.25,AND(H131&lt;25,$BK131=4),16589.42,AND(H131&lt;35,$BK131=4),28602.45,AND(H131&lt;45,$BK131=4),32034.74,AND(H131&lt;55,$BK131=4),26600.28,AND(H131&lt;66,$BK131=4),21451.84,AND(H131&gt;65,$BK131=4),19163.64)+BY131</f>
        <v>121560.40000000001</v>
      </c>
      <c r="BY131">
        <f t="shared" ref="BY131:BY194" si="208">_xlfn.IFS(AND(I131&lt;20,$BK131=0),27172.32,AND(I131&lt;25,$BK131=0),30604.62,AND(I131&lt;35,$BK131=0),28602.45,AND(I131&lt;45,$BK131=0),19735.69,AND(I131&lt;55,$BK131=0),10868.93,AND(I131&lt;66,$BK131=0),2574.22,AND(I131&gt;65,$BK131=0),286.02,AND(I131&lt;20,$BK131=1),20879.79,AND(I131&lt;25,$BK131=1),22881.96,AND(I131&lt;35,$BK131=1),28602.45,AND(I131&lt;45,$BK131=1),25742.2,AND(I131&lt;55,$BK131=1),24026.06,AND(I131&lt;66,$BK131=1),12299.05,AND(I131&gt;65,$BK131=1),6006.51,AND(I131&lt;20,$BK131=2),18591.59,AND(I131&lt;25,$BK131=2),20307.74,AND(I131&lt;35,$BK131=2),28602.45,AND(I131&lt;45,$BK131=2),28316.42,AND(I131&lt;55,$BK131=2),22309.91,AND(I131&lt;66,$BK131=2),16589.42,AND(I131&gt;65,$BK131=2),13443.15,AND(I131&lt;20,$BK131=3),16303.39,AND(I131&lt;25,$BK131=3),18019.54,AND(I131&lt;35,$BK131=3),28602.45,AND(I131&lt;45,$BK131=3),30890.64,AND(I131&lt;55,$BK131=3),24312.08,AND(I131&lt;66,$BK131=3),19163.64,AND(I131&gt;65,$BK131=3),16589.42,AND(I131&lt;20,$BK131=4),14587.25,AND(I131&lt;25,$BK131=4),16589.42,AND(I131&lt;35,$BK131=4),28602.45,AND(I131&lt;45,$BK131=4),32034.74,AND(I131&lt;55,$BK131=4),26600.28,AND(I131&lt;66,$BK131=4),21451.84,AND(I131&gt;65,$BK131=4),19163.64)+BZ131</f>
        <v>97248.320000000007</v>
      </c>
      <c r="BZ131">
        <f t="shared" ref="BZ131:BZ194" si="209">_xlfn.IFS(AND(J131&lt;20,$BK131=0),27172.32,AND(J131&lt;25,$BK131=0),30604.62,AND(J131&lt;35,$BK131=0),28602.45,AND(J131&lt;45,$BK131=0),19735.69,AND(J131&lt;55,$BK131=0),10868.93,AND(J131&lt;66,$BK131=0),2574.22,AND(J131&gt;65,$BK131=0),286.02,AND(J131&lt;20,$BK131=1),20879.79,AND(J131&lt;25,$BK131=1),22881.96,AND(J131&lt;35,$BK131=1),28602.45,AND(J131&lt;45,$BK131=1),25742.2,AND(J131&lt;55,$BK131=1),24026.06,AND(J131&lt;66,$BK131=1),12299.05,AND(J131&gt;65,$BK131=1),6006.51,AND(J131&lt;20,$BK131=2),18591.59,AND(J131&lt;25,$BK131=2),20307.74,AND(J131&lt;35,$BK131=2),28602.45,AND(J131&lt;45,$BK131=2),28316.42,AND(J131&lt;55,$BK131=2),22309.91,AND(J131&lt;66,$BK131=2),16589.42,AND(J131&gt;65,$BK131=2),13443.15,AND(J131&lt;20,$BK131=3),16303.39,AND(J131&lt;25,$BK131=3),18019.54,AND(J131&lt;35,$BK131=3),28602.45,AND(J131&lt;45,$BK131=3),30890.64,AND(J131&lt;55,$BK131=3),24312.08,AND(J131&lt;66,$BK131=3),19163.64,AND(J131&gt;65,$BK131=3),16589.42,AND(J131&lt;20,$BK131=4),14587.25,AND(J131&lt;25,$BK131=4),16589.42,AND(J131&lt;35,$BK131=4),28602.45,AND(J131&lt;45,$BK131=4),32034.74,AND(J131&lt;55,$BK131=4),26600.28,AND(J131&lt;66,$BK131=4),21451.84,AND(J131&gt;65,$BK131=4),19163.64)+CA131</f>
        <v>72936.240000000005</v>
      </c>
      <c r="CA131">
        <f t="shared" ref="CA131:CA194" si="210">_xlfn.IFS(AND(K131&lt;20,$BK131=0),27172.32,AND(K131&lt;25,$BK131=0),30604.62,AND(K131&lt;35,$BK131=0),28602.45,AND(K131&lt;45,$BK131=0),19735.69,AND(K131&lt;55,$BK131=0),10868.93,AND(K131&lt;66,$BK131=0),2574.22,AND(K131&gt;65,$BK131=0),286.02,AND(K131&lt;20,$BK131=1),20879.79,AND(K131&lt;25,$BK131=1),22881.96,AND(K131&lt;35,$BK131=1),28602.45,AND(K131&lt;45,$BK131=1),25742.2,AND(K131&lt;55,$BK131=1),24026.06,AND(K131&lt;66,$BK131=1),12299.05,AND(K131&gt;65,$BK131=1),6006.51,AND(K131&lt;20,$BK131=2),18591.59,AND(K131&lt;25,$BK131=2),20307.74,AND(K131&lt;35,$BK131=2),28602.45,AND(K131&lt;45,$BK131=2),28316.42,AND(K131&lt;55,$BK131=2),22309.91,AND(K131&lt;66,$BK131=2),16589.42,AND(K131&gt;65,$BK131=2),13443.15,AND(K131&lt;20,$BK131=3),16303.39,AND(K131&lt;25,$BK131=3),18019.54,AND(K131&lt;35,$BK131=3),28602.45,AND(K131&lt;45,$BK131=3),30890.64,AND(K131&lt;55,$BK131=3),24312.08,AND(K131&lt;66,$BK131=3),19163.64,AND(K131&gt;65,$BK131=3),16589.42,AND(K131&lt;20,$BK131=4),14587.25,AND(K131&lt;25,$BK131=4),16589.42,AND(K131&lt;35,$BK131=4),28602.45,AND(K131&lt;45,$BK131=4),32034.74,AND(K131&lt;55,$BK131=4),26600.28,AND(K131&lt;66,$BK131=4),21451.84,AND(K131&gt;65,$BK131=4),19163.64)+CB131</f>
        <v>48624.160000000003</v>
      </c>
      <c r="CB131">
        <f t="shared" ref="CB131:CB194" si="211">_xlfn.IFS(AND(L131&lt;20,$BK131=0),27172.32,AND(L131&lt;25,$BK131=0),30604.62,AND(L131&lt;35,$BK131=0),28602.45,AND(L131&lt;45,$BK131=0),19735.69,AND(L131&lt;55,$BK131=0),10868.93,AND(L131&lt;66,$BK131=0),2574.22,AND(L131&gt;65,$BK131=0),286.02,AND(L131&lt;20,$BK131=1),20879.79,AND(L131&lt;25,$BK131=1),22881.96,AND(L131&lt;35,$BK131=1),28602.45,AND(L131&lt;45,$BK131=1),25742.2,AND(L131&lt;55,$BK131=1),24026.06,AND(L131&lt;66,$BK131=1),12299.05,AND(L131&gt;65,$BK131=1),6006.51,AND(L131&lt;20,$BK131=2),18591.59,AND(L131&lt;25,$BK131=2),20307.74,AND(L131&lt;35,$BK131=2),28602.45,AND(L131&lt;45,$BK131=2),28316.42,AND(L131&lt;55,$BK131=2),22309.91,AND(L131&lt;66,$BK131=2),16589.42,AND(L131&gt;65,$BK131=2),13443.15,AND(L131&lt;20,$BK131=3),16303.39,AND(L131&lt;25,$BK131=3),18019.54,AND(L131&lt;35,$BK131=3),28602.45,AND(L131&lt;45,$BK131=3),30890.64,AND(L131&lt;55,$BK131=3),24312.08,AND(L131&lt;66,$BK131=3),19163.64,AND(L131&gt;65,$BK131=3),16589.42,AND(L131&lt;20,$BK131=4),14587.25,AND(L131&lt;25,$BK131=4),16589.42,AND(L131&lt;35,$BK131=4),28602.45,AND(L131&lt;45,$BK131=4),32034.74,AND(L131&lt;55,$BK131=4),26600.28,AND(L131&lt;66,$BK131=4),21451.84,AND(L131&gt;65,$BK131=4),19163.64)</f>
        <v>24312.080000000002</v>
      </c>
      <c r="CC131">
        <f t="shared" ref="CC131:CC194" si="212">(BO131/10)*SUM(BS131:CB131)/10</f>
        <v>111.52349484612016</v>
      </c>
      <c r="CD131">
        <f t="shared" ref="CD131:CD194" si="213">(BP131/10)*SUM(BS131:CB131)/10</f>
        <v>150.76324303271798</v>
      </c>
      <c r="CE131">
        <f t="shared" ref="CE131:CE194" si="214">CC131+BQ131</f>
        <v>181.63934942641535</v>
      </c>
      <c r="CF131">
        <f t="shared" ref="CF131:CF194" si="215">CD131+BR131</f>
        <v>245.54949089126518</v>
      </c>
    </row>
    <row r="132" spans="1:84" x14ac:dyDescent="0.25">
      <c r="A132" t="str">
        <f>IF('Data Input'!A132=0,"F","M")</f>
        <v>M</v>
      </c>
      <c r="B132" t="str">
        <f>'Data Input'!B132</f>
        <v>W</v>
      </c>
      <c r="C132">
        <f>'Data Input'!C132</f>
        <v>31</v>
      </c>
      <c r="D132">
        <f t="shared" si="145"/>
        <v>32</v>
      </c>
      <c r="E132">
        <f t="shared" si="146"/>
        <v>33</v>
      </c>
      <c r="F132">
        <f t="shared" si="147"/>
        <v>34</v>
      </c>
      <c r="G132">
        <f t="shared" si="148"/>
        <v>35</v>
      </c>
      <c r="H132">
        <f t="shared" si="149"/>
        <v>36</v>
      </c>
      <c r="I132">
        <f t="shared" si="150"/>
        <v>37</v>
      </c>
      <c r="J132">
        <f t="shared" si="151"/>
        <v>38</v>
      </c>
      <c r="K132">
        <f t="shared" si="152"/>
        <v>39</v>
      </c>
      <c r="L132">
        <f t="shared" si="153"/>
        <v>40</v>
      </c>
      <c r="M132">
        <f>'Data Input'!D132</f>
        <v>155.99976069600001</v>
      </c>
      <c r="N132">
        <f>'Data Input'!E132</f>
        <v>65.999898755999993</v>
      </c>
      <c r="O132">
        <f>'Data Input'!F132</f>
        <v>124</v>
      </c>
      <c r="P132">
        <f>'Data Input'!G132</f>
        <v>0</v>
      </c>
      <c r="Q132">
        <f>'Data Input'!H132</f>
        <v>0</v>
      </c>
      <c r="R132">
        <f>IF('Data Input'!I132&gt;100,1,0)</f>
        <v>0</v>
      </c>
      <c r="S132">
        <f t="shared" si="154"/>
        <v>3.4339872044851463</v>
      </c>
      <c r="T132">
        <f t="shared" si="155"/>
        <v>11.79226812056771</v>
      </c>
      <c r="U132">
        <f t="shared" si="156"/>
        <v>5.0498544732483603</v>
      </c>
      <c r="V132">
        <f t="shared" si="157"/>
        <v>17.341135645646947</v>
      </c>
      <c r="W132">
        <f t="shared" si="158"/>
        <v>4.1896532080252484</v>
      </c>
      <c r="X132">
        <f t="shared" si="159"/>
        <v>14.387215507588849</v>
      </c>
      <c r="Y132">
        <f t="shared" si="160"/>
        <v>0</v>
      </c>
      <c r="Z132">
        <f t="shared" si="161"/>
        <v>0</v>
      </c>
      <c r="AA132">
        <f t="shared" si="162"/>
        <v>4.8202815656050371</v>
      </c>
      <c r="AB132">
        <f t="shared" si="163"/>
        <v>16.552785218303324</v>
      </c>
      <c r="AC132" s="3">
        <f t="shared" si="164"/>
        <v>12.343999999999999</v>
      </c>
      <c r="AD132">
        <f t="shared" si="165"/>
        <v>0</v>
      </c>
      <c r="AE132">
        <f t="shared" si="166"/>
        <v>11.853</v>
      </c>
      <c r="AF132">
        <f t="shared" si="167"/>
        <v>-2.6640000000000001</v>
      </c>
      <c r="AG132">
        <f t="shared" si="168"/>
        <v>-7.99</v>
      </c>
      <c r="AH132">
        <f t="shared" si="169"/>
        <v>1.7689999999999999</v>
      </c>
      <c r="AI132">
        <f t="shared" si="170"/>
        <v>1.7689999999999999</v>
      </c>
      <c r="AJ132">
        <f t="shared" si="171"/>
        <v>0</v>
      </c>
      <c r="AK132">
        <f t="shared" si="172"/>
        <v>1.764</v>
      </c>
      <c r="AL132">
        <f t="shared" si="173"/>
        <v>0</v>
      </c>
      <c r="AM132">
        <f t="shared" si="174"/>
        <v>7.8369999999999997</v>
      </c>
      <c r="AN132">
        <f t="shared" si="175"/>
        <v>-1.7949999999999999</v>
      </c>
      <c r="AO132">
        <f t="shared" si="176"/>
        <v>0.65800000000000003</v>
      </c>
      <c r="AP132">
        <f t="shared" si="177"/>
        <v>42.389138052164647</v>
      </c>
      <c r="AQ132">
        <f t="shared" si="178"/>
        <v>0</v>
      </c>
      <c r="AR132">
        <f t="shared" si="179"/>
        <v>59.855925071412813</v>
      </c>
      <c r="AS132">
        <f t="shared" si="180"/>
        <v>-46.196785360003467</v>
      </c>
      <c r="AT132">
        <f t="shared" si="181"/>
        <v>-33.475329132121736</v>
      </c>
      <c r="AU132">
        <f t="shared" si="182"/>
        <v>25.450984232924672</v>
      </c>
      <c r="AV132">
        <f t="shared" si="183"/>
        <v>0</v>
      </c>
      <c r="AW132">
        <f t="shared" si="184"/>
        <v>0</v>
      </c>
      <c r="AX132">
        <f t="shared" si="185"/>
        <v>8.5029766817272847</v>
      </c>
      <c r="AY132">
        <f t="shared" si="186"/>
        <v>0</v>
      </c>
      <c r="AZ132">
        <f t="shared" si="187"/>
        <v>0</v>
      </c>
      <c r="BA132">
        <f t="shared" si="188"/>
        <v>0</v>
      </c>
      <c r="BB132">
        <f t="shared" si="189"/>
        <v>0</v>
      </c>
      <c r="BC132">
        <f t="shared" si="190"/>
        <v>56.526909546104214</v>
      </c>
      <c r="BD132">
        <f t="shared" si="191"/>
        <v>61.18</v>
      </c>
      <c r="BE132">
        <f t="shared" si="192"/>
        <v>0.91439999999999999</v>
      </c>
      <c r="BF132">
        <f t="shared" si="193"/>
        <v>8.5263672637692078E-4</v>
      </c>
      <c r="BG132">
        <f>'Data Input'!J132</f>
        <v>26.1</v>
      </c>
      <c r="BH132">
        <f t="shared" si="194"/>
        <v>2</v>
      </c>
      <c r="BI132">
        <f t="shared" si="195"/>
        <v>1.02</v>
      </c>
      <c r="BJ132">
        <f>'Data Input'!K132</f>
        <v>0.9</v>
      </c>
      <c r="BK132">
        <f>'Data Input'!L132</f>
        <v>3</v>
      </c>
      <c r="BL132">
        <f>'Data Input'!M132</f>
        <v>84</v>
      </c>
      <c r="BM132">
        <f t="shared" si="196"/>
        <v>2</v>
      </c>
      <c r="BN132">
        <f t="shared" si="197"/>
        <v>1.19</v>
      </c>
      <c r="BO132">
        <f t="shared" si="198"/>
        <v>8.6968946090445923E-4</v>
      </c>
      <c r="BP132">
        <f t="shared" si="199"/>
        <v>1.0146377043885357E-3</v>
      </c>
      <c r="BQ132">
        <f t="shared" si="200"/>
        <v>7.3473422472783749</v>
      </c>
      <c r="BR132">
        <f t="shared" si="201"/>
        <v>8.5718992884914371</v>
      </c>
      <c r="BS132">
        <f t="shared" si="202"/>
        <v>299753.64000000007</v>
      </c>
      <c r="BT132">
        <f t="shared" si="203"/>
        <v>271151.19000000006</v>
      </c>
      <c r="BU132">
        <f t="shared" si="204"/>
        <v>242548.74000000005</v>
      </c>
      <c r="BV132">
        <f t="shared" si="205"/>
        <v>213946.29000000004</v>
      </c>
      <c r="BW132">
        <f t="shared" si="206"/>
        <v>185343.84000000003</v>
      </c>
      <c r="BX132">
        <f t="shared" si="207"/>
        <v>154453.20000000001</v>
      </c>
      <c r="BY132">
        <f t="shared" si="208"/>
        <v>123562.56</v>
      </c>
      <c r="BZ132">
        <f t="shared" si="209"/>
        <v>92671.92</v>
      </c>
      <c r="CA132">
        <f t="shared" si="210"/>
        <v>61781.279999999999</v>
      </c>
      <c r="CB132">
        <f t="shared" si="211"/>
        <v>30890.639999999999</v>
      </c>
      <c r="CC132">
        <f t="shared" si="212"/>
        <v>14.57689375397185</v>
      </c>
      <c r="CD132">
        <f t="shared" si="213"/>
        <v>17.006376046300492</v>
      </c>
      <c r="CE132">
        <f t="shared" si="214"/>
        <v>21.924236001250225</v>
      </c>
      <c r="CF132">
        <f t="shared" si="215"/>
        <v>25.578275334791929</v>
      </c>
    </row>
    <row r="133" spans="1:84" x14ac:dyDescent="0.25">
      <c r="A133" t="str">
        <f>IF('Data Input'!A133=0,"F","M")</f>
        <v>F</v>
      </c>
      <c r="B133" t="str">
        <f>'Data Input'!B133</f>
        <v>W</v>
      </c>
      <c r="C133">
        <f>'Data Input'!C133</f>
        <v>28</v>
      </c>
      <c r="D133">
        <f t="shared" si="145"/>
        <v>29</v>
      </c>
      <c r="E133">
        <f t="shared" si="146"/>
        <v>30</v>
      </c>
      <c r="F133">
        <f t="shared" si="147"/>
        <v>31</v>
      </c>
      <c r="G133">
        <f t="shared" si="148"/>
        <v>32</v>
      </c>
      <c r="H133">
        <f t="shared" si="149"/>
        <v>33</v>
      </c>
      <c r="I133">
        <f t="shared" si="150"/>
        <v>34</v>
      </c>
      <c r="J133">
        <f t="shared" si="151"/>
        <v>35</v>
      </c>
      <c r="K133">
        <f t="shared" si="152"/>
        <v>36</v>
      </c>
      <c r="L133">
        <f t="shared" si="153"/>
        <v>37</v>
      </c>
      <c r="M133">
        <f>'Data Input'!D133</f>
        <v>203.999687064</v>
      </c>
      <c r="N133">
        <f>'Data Input'!E133</f>
        <v>62.999903358000005</v>
      </c>
      <c r="O133">
        <f>'Data Input'!F133</f>
        <v>116</v>
      </c>
      <c r="P133">
        <f>'Data Input'!G133</f>
        <v>0</v>
      </c>
      <c r="Q133">
        <f>'Data Input'!H133</f>
        <v>0</v>
      </c>
      <c r="R133">
        <f>IF('Data Input'!I133&gt;100,1,0)</f>
        <v>0</v>
      </c>
      <c r="S133">
        <f t="shared" si="154"/>
        <v>3.3322045101752038</v>
      </c>
      <c r="T133">
        <f t="shared" si="155"/>
        <v>11.10358689763197</v>
      </c>
      <c r="U133">
        <f t="shared" si="156"/>
        <v>5.3181184598430402</v>
      </c>
      <c r="V133">
        <f t="shared" si="157"/>
        <v>17.721058317534986</v>
      </c>
      <c r="W133">
        <f t="shared" si="158"/>
        <v>4.1431331923903558</v>
      </c>
      <c r="X133">
        <f t="shared" si="159"/>
        <v>13.805767109939733</v>
      </c>
      <c r="Y133">
        <f t="shared" si="160"/>
        <v>0</v>
      </c>
      <c r="Z133">
        <f t="shared" si="161"/>
        <v>0</v>
      </c>
      <c r="AA133">
        <f t="shared" si="162"/>
        <v>4.7535901911063645</v>
      </c>
      <c r="AB133">
        <f t="shared" si="163"/>
        <v>15.839934674329237</v>
      </c>
      <c r="AC133" s="3">
        <f t="shared" si="164"/>
        <v>-29.798999999999999</v>
      </c>
      <c r="AD133">
        <f t="shared" si="165"/>
        <v>4.8840000000000003</v>
      </c>
      <c r="AE133">
        <f t="shared" si="166"/>
        <v>13.54</v>
      </c>
      <c r="AF133">
        <f t="shared" si="167"/>
        <v>-3.1139999999999999</v>
      </c>
      <c r="AG133">
        <f t="shared" si="168"/>
        <v>-13.577999999999999</v>
      </c>
      <c r="AH133">
        <f t="shared" si="169"/>
        <v>3.149</v>
      </c>
      <c r="AI133">
        <f t="shared" si="170"/>
        <v>2.0190000000000001</v>
      </c>
      <c r="AJ133">
        <f t="shared" si="171"/>
        <v>0</v>
      </c>
      <c r="AK133">
        <f t="shared" si="172"/>
        <v>1.9570000000000001</v>
      </c>
      <c r="AL133">
        <f t="shared" si="173"/>
        <v>0</v>
      </c>
      <c r="AM133">
        <f t="shared" si="174"/>
        <v>7.5739999999999998</v>
      </c>
      <c r="AN133">
        <f t="shared" si="175"/>
        <v>-1.665</v>
      </c>
      <c r="AO133">
        <f t="shared" si="176"/>
        <v>0.66100000000000003</v>
      </c>
      <c r="AP133">
        <f t="shared" si="177"/>
        <v>-99.296362198710895</v>
      </c>
      <c r="AQ133">
        <f t="shared" si="178"/>
        <v>54.22991840803455</v>
      </c>
      <c r="AR133">
        <f t="shared" si="179"/>
        <v>72.007323946274767</v>
      </c>
      <c r="AS133">
        <f t="shared" si="180"/>
        <v>-55.183375600803942</v>
      </c>
      <c r="AT133">
        <f t="shared" si="181"/>
        <v>-56.255462486276251</v>
      </c>
      <c r="AU133">
        <f t="shared" si="182"/>
        <v>43.47436062920022</v>
      </c>
      <c r="AV133">
        <f t="shared" si="183"/>
        <v>0</v>
      </c>
      <c r="AW133">
        <f t="shared" si="184"/>
        <v>0</v>
      </c>
      <c r="AX133">
        <f t="shared" si="185"/>
        <v>9.3027760039951559</v>
      </c>
      <c r="AY133">
        <f t="shared" si="186"/>
        <v>0</v>
      </c>
      <c r="AZ133">
        <f t="shared" si="187"/>
        <v>0</v>
      </c>
      <c r="BA133">
        <f t="shared" si="188"/>
        <v>0</v>
      </c>
      <c r="BB133">
        <f t="shared" si="189"/>
        <v>0</v>
      </c>
      <c r="BC133">
        <f t="shared" si="190"/>
        <v>-31.720821298286403</v>
      </c>
      <c r="BD133">
        <f t="shared" si="191"/>
        <v>-29.18</v>
      </c>
      <c r="BE133">
        <f t="shared" si="192"/>
        <v>0.96650000000000003</v>
      </c>
      <c r="BF133">
        <f t="shared" si="193"/>
        <v>2.6814843739799699E-3</v>
      </c>
      <c r="BG133">
        <f>'Data Input'!J133</f>
        <v>21.8</v>
      </c>
      <c r="BH133">
        <f t="shared" si="194"/>
        <v>1</v>
      </c>
      <c r="BI133">
        <f t="shared" si="195"/>
        <v>1</v>
      </c>
      <c r="BJ133">
        <f>'Data Input'!K133</f>
        <v>0.70588235294117652</v>
      </c>
      <c r="BK133">
        <f>'Data Input'!L133</f>
        <v>3</v>
      </c>
      <c r="BL133">
        <f>'Data Input'!M133</f>
        <v>85</v>
      </c>
      <c r="BM133">
        <f t="shared" si="196"/>
        <v>1</v>
      </c>
      <c r="BN133">
        <f t="shared" si="197"/>
        <v>1</v>
      </c>
      <c r="BO133">
        <f t="shared" si="198"/>
        <v>2.6814843739799699E-3</v>
      </c>
      <c r="BP133">
        <f t="shared" si="199"/>
        <v>2.6814843739799699E-3</v>
      </c>
      <c r="BQ133">
        <f t="shared" si="200"/>
        <v>22.653814162437236</v>
      </c>
      <c r="BR133">
        <f t="shared" si="201"/>
        <v>22.653814162437236</v>
      </c>
      <c r="BS133">
        <f t="shared" si="202"/>
        <v>292889.07000000007</v>
      </c>
      <c r="BT133">
        <f t="shared" si="203"/>
        <v>264286.62000000005</v>
      </c>
      <c r="BU133">
        <f t="shared" si="204"/>
        <v>235684.17000000004</v>
      </c>
      <c r="BV133">
        <f t="shared" si="205"/>
        <v>207081.72000000003</v>
      </c>
      <c r="BW133">
        <f t="shared" si="206"/>
        <v>178479.27000000002</v>
      </c>
      <c r="BX133">
        <f t="shared" si="207"/>
        <v>149876.82</v>
      </c>
      <c r="BY133">
        <f t="shared" si="208"/>
        <v>121274.37</v>
      </c>
      <c r="BZ133">
        <f t="shared" si="209"/>
        <v>92671.92</v>
      </c>
      <c r="CA133">
        <f t="shared" si="210"/>
        <v>61781.279999999999</v>
      </c>
      <c r="CB133">
        <f t="shared" si="211"/>
        <v>30890.639999999999</v>
      </c>
      <c r="CC133">
        <f t="shared" si="212"/>
        <v>43.840013849917128</v>
      </c>
      <c r="CD133">
        <f t="shared" si="213"/>
        <v>43.840013849917128</v>
      </c>
      <c r="CE133">
        <f t="shared" si="214"/>
        <v>66.493828012354356</v>
      </c>
      <c r="CF133">
        <f t="shared" si="215"/>
        <v>66.493828012354356</v>
      </c>
    </row>
    <row r="134" spans="1:84" x14ac:dyDescent="0.25">
      <c r="A134" t="str">
        <f>IF('Data Input'!A134=0,"F","M")</f>
        <v>M</v>
      </c>
      <c r="B134" t="str">
        <f>'Data Input'!B134</f>
        <v>W</v>
      </c>
      <c r="C134">
        <f>'Data Input'!C134</f>
        <v>62</v>
      </c>
      <c r="D134">
        <f t="shared" si="145"/>
        <v>63</v>
      </c>
      <c r="E134">
        <f t="shared" si="146"/>
        <v>64</v>
      </c>
      <c r="F134">
        <f t="shared" si="147"/>
        <v>65</v>
      </c>
      <c r="G134">
        <f t="shared" si="148"/>
        <v>66</v>
      </c>
      <c r="H134">
        <f t="shared" si="149"/>
        <v>67</v>
      </c>
      <c r="I134">
        <f t="shared" si="150"/>
        <v>68</v>
      </c>
      <c r="J134">
        <f t="shared" si="151"/>
        <v>69</v>
      </c>
      <c r="K134">
        <f t="shared" si="152"/>
        <v>70</v>
      </c>
      <c r="L134">
        <f t="shared" si="153"/>
        <v>71</v>
      </c>
      <c r="M134">
        <f>'Data Input'!D134</f>
        <v>253.99961036400003</v>
      </c>
      <c r="N134">
        <f>'Data Input'!E134</f>
        <v>62.999903358000005</v>
      </c>
      <c r="O134">
        <f>'Data Input'!F134</f>
        <v>124</v>
      </c>
      <c r="P134">
        <f>'Data Input'!G134</f>
        <v>0</v>
      </c>
      <c r="Q134">
        <f>'Data Input'!H134</f>
        <v>0</v>
      </c>
      <c r="R134">
        <f>IF('Data Input'!I134&gt;100,1,0)</f>
        <v>1</v>
      </c>
      <c r="S134">
        <f t="shared" si="154"/>
        <v>4.1271343850450917</v>
      </c>
      <c r="T134">
        <f t="shared" si="155"/>
        <v>17.033238232221528</v>
      </c>
      <c r="U134">
        <f t="shared" si="156"/>
        <v>5.5373327330173598</v>
      </c>
      <c r="V134">
        <f t="shared" si="157"/>
        <v>22.85331632387166</v>
      </c>
      <c r="W134">
        <f t="shared" si="158"/>
        <v>4.1431331923903558</v>
      </c>
      <c r="X134">
        <f t="shared" si="159"/>
        <v>17.099267460135877</v>
      </c>
      <c r="Y134">
        <f t="shared" si="160"/>
        <v>0</v>
      </c>
      <c r="Z134">
        <f t="shared" si="161"/>
        <v>0</v>
      </c>
      <c r="AA134">
        <f t="shared" si="162"/>
        <v>4.8202815656050371</v>
      </c>
      <c r="AB134">
        <f t="shared" si="163"/>
        <v>19.893949795007536</v>
      </c>
      <c r="AC134" s="3">
        <f t="shared" si="164"/>
        <v>12.343999999999999</v>
      </c>
      <c r="AD134">
        <f t="shared" si="165"/>
        <v>0</v>
      </c>
      <c r="AE134">
        <f t="shared" si="166"/>
        <v>11.853</v>
      </c>
      <c r="AF134">
        <f t="shared" si="167"/>
        <v>-2.6640000000000001</v>
      </c>
      <c r="AG134">
        <f t="shared" si="168"/>
        <v>-7.99</v>
      </c>
      <c r="AH134">
        <f t="shared" si="169"/>
        <v>1.7689999999999999</v>
      </c>
      <c r="AI134">
        <f t="shared" si="170"/>
        <v>1.7689999999999999</v>
      </c>
      <c r="AJ134">
        <f t="shared" si="171"/>
        <v>0</v>
      </c>
      <c r="AK134">
        <f t="shared" si="172"/>
        <v>1.764</v>
      </c>
      <c r="AL134">
        <f t="shared" si="173"/>
        <v>0</v>
      </c>
      <c r="AM134">
        <f t="shared" si="174"/>
        <v>7.8369999999999997</v>
      </c>
      <c r="AN134">
        <f t="shared" si="175"/>
        <v>-1.7949999999999999</v>
      </c>
      <c r="AO134">
        <f t="shared" si="176"/>
        <v>0.65800000000000003</v>
      </c>
      <c r="AP134">
        <f t="shared" si="177"/>
        <v>50.945346848996607</v>
      </c>
      <c r="AQ134">
        <f t="shared" si="178"/>
        <v>0</v>
      </c>
      <c r="AR134">
        <f t="shared" si="179"/>
        <v>65.634004884454768</v>
      </c>
      <c r="AS134">
        <f t="shared" si="180"/>
        <v>-60.881234686794102</v>
      </c>
      <c r="AT134">
        <f t="shared" si="181"/>
        <v>-33.103634207198944</v>
      </c>
      <c r="AU134">
        <f t="shared" si="182"/>
        <v>30.248604136980365</v>
      </c>
      <c r="AV134">
        <f t="shared" si="183"/>
        <v>0</v>
      </c>
      <c r="AW134">
        <f t="shared" si="184"/>
        <v>0</v>
      </c>
      <c r="AX134">
        <f t="shared" si="185"/>
        <v>8.5029766817272847</v>
      </c>
      <c r="AY134">
        <f t="shared" si="186"/>
        <v>0</v>
      </c>
      <c r="AZ134">
        <f t="shared" si="187"/>
        <v>0</v>
      </c>
      <c r="BA134">
        <f t="shared" si="188"/>
        <v>0</v>
      </c>
      <c r="BB134">
        <f t="shared" si="189"/>
        <v>0.65800000000000003</v>
      </c>
      <c r="BC134">
        <f t="shared" si="190"/>
        <v>62.004063658165983</v>
      </c>
      <c r="BD134">
        <f t="shared" si="191"/>
        <v>61.18</v>
      </c>
      <c r="BE134">
        <f t="shared" si="192"/>
        <v>0.91439999999999999</v>
      </c>
      <c r="BF134">
        <f t="shared" si="193"/>
        <v>0.18454409814582506</v>
      </c>
      <c r="BG134">
        <f>'Data Input'!J134</f>
        <v>29.4</v>
      </c>
      <c r="BH134">
        <f t="shared" si="194"/>
        <v>4</v>
      </c>
      <c r="BI134">
        <f t="shared" si="195"/>
        <v>1.24</v>
      </c>
      <c r="BJ134">
        <f>'Data Input'!K134</f>
        <v>0.92352941176470582</v>
      </c>
      <c r="BK134">
        <f>'Data Input'!L134</f>
        <v>3</v>
      </c>
      <c r="BL134">
        <f>'Data Input'!M134</f>
        <v>70</v>
      </c>
      <c r="BM134">
        <f t="shared" si="196"/>
        <v>2</v>
      </c>
      <c r="BN134">
        <f t="shared" si="197"/>
        <v>1.19</v>
      </c>
      <c r="BO134">
        <f t="shared" si="198"/>
        <v>0.22883468170082308</v>
      </c>
      <c r="BP134">
        <f t="shared" si="199"/>
        <v>0.21960747679353182</v>
      </c>
      <c r="BQ134">
        <f t="shared" si="200"/>
        <v>1933.2495104107759</v>
      </c>
      <c r="BR134">
        <f t="shared" si="201"/>
        <v>1855.2959011200187</v>
      </c>
      <c r="BS134">
        <f t="shared" si="202"/>
        <v>176191.08000000002</v>
      </c>
      <c r="BT134">
        <f t="shared" si="203"/>
        <v>157027.44</v>
      </c>
      <c r="BU134">
        <f t="shared" si="204"/>
        <v>137863.79999999999</v>
      </c>
      <c r="BV134">
        <f t="shared" si="205"/>
        <v>118700.15999999999</v>
      </c>
      <c r="BW134">
        <f t="shared" si="206"/>
        <v>99536.51999999999</v>
      </c>
      <c r="BX134">
        <f t="shared" si="207"/>
        <v>82947.099999999991</v>
      </c>
      <c r="BY134">
        <f t="shared" si="208"/>
        <v>66357.679999999993</v>
      </c>
      <c r="BZ134">
        <f t="shared" si="209"/>
        <v>49768.259999999995</v>
      </c>
      <c r="CA134">
        <f t="shared" si="210"/>
        <v>33178.839999999997</v>
      </c>
      <c r="CB134">
        <f t="shared" si="211"/>
        <v>16589.419999999998</v>
      </c>
      <c r="CC134">
        <f t="shared" si="212"/>
        <v>2146.8361363484869</v>
      </c>
      <c r="CD134">
        <f t="shared" si="213"/>
        <v>2060.2701631086284</v>
      </c>
      <c r="CE134">
        <f t="shared" si="214"/>
        <v>4080.085646759263</v>
      </c>
      <c r="CF134">
        <f t="shared" si="215"/>
        <v>3915.5660642286471</v>
      </c>
    </row>
    <row r="135" spans="1:84" x14ac:dyDescent="0.25">
      <c r="A135" t="str">
        <f>IF('Data Input'!A135=0,"F","M")</f>
        <v>F</v>
      </c>
      <c r="B135" t="str">
        <f>'Data Input'!B135</f>
        <v>W</v>
      </c>
      <c r="C135">
        <f>'Data Input'!C135</f>
        <v>63</v>
      </c>
      <c r="D135">
        <f t="shared" si="145"/>
        <v>64</v>
      </c>
      <c r="E135">
        <f t="shared" si="146"/>
        <v>65</v>
      </c>
      <c r="F135">
        <f t="shared" si="147"/>
        <v>66</v>
      </c>
      <c r="G135">
        <f t="shared" si="148"/>
        <v>67</v>
      </c>
      <c r="H135">
        <f t="shared" si="149"/>
        <v>68</v>
      </c>
      <c r="I135">
        <f t="shared" si="150"/>
        <v>69</v>
      </c>
      <c r="J135">
        <f t="shared" si="151"/>
        <v>70</v>
      </c>
      <c r="K135">
        <f t="shared" si="152"/>
        <v>71</v>
      </c>
      <c r="L135">
        <f t="shared" si="153"/>
        <v>72</v>
      </c>
      <c r="M135">
        <f>'Data Input'!D135</f>
        <v>186.99971314200002</v>
      </c>
      <c r="N135">
        <f>'Data Input'!E135</f>
        <v>72.999888018000007</v>
      </c>
      <c r="O135">
        <f>'Data Input'!F135</f>
        <v>102</v>
      </c>
      <c r="P135">
        <f>'Data Input'!G135</f>
        <v>0</v>
      </c>
      <c r="Q135">
        <f>'Data Input'!H135</f>
        <v>0</v>
      </c>
      <c r="R135">
        <f>IF('Data Input'!I135&gt;100,1,0)</f>
        <v>0</v>
      </c>
      <c r="S135">
        <f t="shared" si="154"/>
        <v>4.1431347263915326</v>
      </c>
      <c r="T135">
        <f t="shared" si="155"/>
        <v>17.16556536103144</v>
      </c>
      <c r="U135">
        <f t="shared" si="156"/>
        <v>5.2311070828534101</v>
      </c>
      <c r="V135">
        <f t="shared" si="157"/>
        <v>21.67318141244267</v>
      </c>
      <c r="W135">
        <f t="shared" si="158"/>
        <v>4.2904579071472151</v>
      </c>
      <c r="X135">
        <f t="shared" si="159"/>
        <v>17.775945147222764</v>
      </c>
      <c r="Y135">
        <f t="shared" si="160"/>
        <v>0</v>
      </c>
      <c r="Z135">
        <f t="shared" si="161"/>
        <v>0</v>
      </c>
      <c r="AA135">
        <f t="shared" si="162"/>
        <v>4.6249728132842707</v>
      </c>
      <c r="AB135">
        <f t="shared" si="163"/>
        <v>19.161885471334802</v>
      </c>
      <c r="AC135" s="3">
        <f t="shared" si="164"/>
        <v>-29.798999999999999</v>
      </c>
      <c r="AD135">
        <f t="shared" si="165"/>
        <v>4.8840000000000003</v>
      </c>
      <c r="AE135">
        <f t="shared" si="166"/>
        <v>13.54</v>
      </c>
      <c r="AF135">
        <f t="shared" si="167"/>
        <v>-3.1139999999999999</v>
      </c>
      <c r="AG135">
        <f t="shared" si="168"/>
        <v>-13.577999999999999</v>
      </c>
      <c r="AH135">
        <f t="shared" si="169"/>
        <v>3.149</v>
      </c>
      <c r="AI135">
        <f t="shared" si="170"/>
        <v>2.0190000000000001</v>
      </c>
      <c r="AJ135">
        <f t="shared" si="171"/>
        <v>0</v>
      </c>
      <c r="AK135">
        <f t="shared" si="172"/>
        <v>1.9570000000000001</v>
      </c>
      <c r="AL135">
        <f t="shared" si="173"/>
        <v>0</v>
      </c>
      <c r="AM135">
        <f t="shared" si="174"/>
        <v>7.5739999999999998</v>
      </c>
      <c r="AN135">
        <f t="shared" si="175"/>
        <v>-1.665</v>
      </c>
      <c r="AO135">
        <f t="shared" si="176"/>
        <v>0.66100000000000003</v>
      </c>
      <c r="AP135">
        <f t="shared" si="177"/>
        <v>-123.46127171174128</v>
      </c>
      <c r="AQ135">
        <f t="shared" si="178"/>
        <v>83.836621223277561</v>
      </c>
      <c r="AR135">
        <f t="shared" si="179"/>
        <v>70.829189901835164</v>
      </c>
      <c r="AS135">
        <f t="shared" si="180"/>
        <v>-67.49028691834647</v>
      </c>
      <c r="AT135">
        <f t="shared" si="181"/>
        <v>-58.255837463244887</v>
      </c>
      <c r="AU135">
        <f t="shared" si="182"/>
        <v>55.976451268604485</v>
      </c>
      <c r="AV135">
        <f t="shared" si="183"/>
        <v>0</v>
      </c>
      <c r="AW135">
        <f t="shared" si="184"/>
        <v>0</v>
      </c>
      <c r="AX135">
        <f t="shared" si="185"/>
        <v>9.0510717955973181</v>
      </c>
      <c r="AY135">
        <f t="shared" si="186"/>
        <v>0</v>
      </c>
      <c r="AZ135">
        <f t="shared" si="187"/>
        <v>0</v>
      </c>
      <c r="BA135">
        <f t="shared" si="188"/>
        <v>0</v>
      </c>
      <c r="BB135">
        <f t="shared" si="189"/>
        <v>0</v>
      </c>
      <c r="BC135">
        <f t="shared" si="190"/>
        <v>-29.514061904018106</v>
      </c>
      <c r="BD135">
        <f t="shared" si="191"/>
        <v>-29.18</v>
      </c>
      <c r="BE135">
        <f t="shared" si="192"/>
        <v>0.96650000000000003</v>
      </c>
      <c r="BF135">
        <f t="shared" si="193"/>
        <v>2.4102083858157486E-2</v>
      </c>
      <c r="BG135">
        <f>'Data Input'!J135</f>
        <v>24.4</v>
      </c>
      <c r="BH135">
        <f t="shared" si="194"/>
        <v>2</v>
      </c>
      <c r="BI135">
        <f t="shared" si="195"/>
        <v>0.96</v>
      </c>
      <c r="BJ135">
        <f>'Data Input'!K135</f>
        <v>0.78750000000000009</v>
      </c>
      <c r="BK135">
        <f>'Data Input'!L135</f>
        <v>3</v>
      </c>
      <c r="BL135">
        <f>'Data Input'!M135</f>
        <v>92</v>
      </c>
      <c r="BM135">
        <f t="shared" si="196"/>
        <v>3</v>
      </c>
      <c r="BN135">
        <f t="shared" si="197"/>
        <v>1.2</v>
      </c>
      <c r="BO135">
        <f t="shared" si="198"/>
        <v>2.3138000503831184E-2</v>
      </c>
      <c r="BP135">
        <f t="shared" si="199"/>
        <v>2.8922500629788982E-2</v>
      </c>
      <c r="BQ135">
        <f t="shared" si="200"/>
        <v>195.47530039348501</v>
      </c>
      <c r="BR135">
        <f t="shared" si="201"/>
        <v>244.34412549185626</v>
      </c>
      <c r="BS135">
        <f t="shared" si="202"/>
        <v>173616.86</v>
      </c>
      <c r="BT135">
        <f t="shared" si="203"/>
        <v>154453.21999999997</v>
      </c>
      <c r="BU135">
        <f t="shared" si="204"/>
        <v>135289.57999999999</v>
      </c>
      <c r="BV135">
        <f t="shared" si="205"/>
        <v>116125.93999999999</v>
      </c>
      <c r="BW135">
        <f t="shared" si="206"/>
        <v>99536.51999999999</v>
      </c>
      <c r="BX135">
        <f t="shared" si="207"/>
        <v>82947.099999999991</v>
      </c>
      <c r="BY135">
        <f t="shared" si="208"/>
        <v>66357.679999999993</v>
      </c>
      <c r="BZ135">
        <f t="shared" si="209"/>
        <v>49768.259999999995</v>
      </c>
      <c r="CA135">
        <f t="shared" si="210"/>
        <v>33178.839999999997</v>
      </c>
      <c r="CB135">
        <f t="shared" si="211"/>
        <v>16589.419999999998</v>
      </c>
      <c r="CC135">
        <f t="shared" si="212"/>
        <v>214.68904279446525</v>
      </c>
      <c r="CD135">
        <f t="shared" si="213"/>
        <v>268.36130349308155</v>
      </c>
      <c r="CE135">
        <f t="shared" si="214"/>
        <v>410.16434318795029</v>
      </c>
      <c r="CF135">
        <f t="shared" si="215"/>
        <v>512.70542898493784</v>
      </c>
    </row>
    <row r="136" spans="1:84" x14ac:dyDescent="0.25">
      <c r="A136" t="str">
        <f>IF('Data Input'!A136=0,"F","M")</f>
        <v>M</v>
      </c>
      <c r="B136" t="str">
        <f>'Data Input'!B136</f>
        <v>W</v>
      </c>
      <c r="C136">
        <f>'Data Input'!C136</f>
        <v>45</v>
      </c>
      <c r="D136">
        <f t="shared" si="145"/>
        <v>46</v>
      </c>
      <c r="E136">
        <f t="shared" si="146"/>
        <v>47</v>
      </c>
      <c r="F136">
        <f t="shared" si="147"/>
        <v>48</v>
      </c>
      <c r="G136">
        <f t="shared" si="148"/>
        <v>49</v>
      </c>
      <c r="H136">
        <f t="shared" si="149"/>
        <v>50</v>
      </c>
      <c r="I136">
        <f t="shared" si="150"/>
        <v>51</v>
      </c>
      <c r="J136">
        <f t="shared" si="151"/>
        <v>52</v>
      </c>
      <c r="K136">
        <f t="shared" si="152"/>
        <v>53</v>
      </c>
      <c r="L136">
        <f t="shared" si="153"/>
        <v>54</v>
      </c>
      <c r="M136">
        <f>'Data Input'!D136</f>
        <v>213.999671724</v>
      </c>
      <c r="N136">
        <f>'Data Input'!E136</f>
        <v>34.999946310000006</v>
      </c>
      <c r="O136">
        <f>'Data Input'!F136</f>
        <v>138</v>
      </c>
      <c r="P136">
        <f>'Data Input'!G136</f>
        <v>0</v>
      </c>
      <c r="Q136">
        <f>'Data Input'!H136</f>
        <v>1</v>
      </c>
      <c r="R136">
        <f>IF('Data Input'!I136&gt;100,1,0)</f>
        <v>1</v>
      </c>
      <c r="S136">
        <f t="shared" si="154"/>
        <v>3.8066624897703196</v>
      </c>
      <c r="T136">
        <f t="shared" si="155"/>
        <v>14.490679311024369</v>
      </c>
      <c r="U136">
        <f t="shared" si="156"/>
        <v>5.3659744810206753</v>
      </c>
      <c r="V136">
        <f t="shared" si="157"/>
        <v>20.426453777966163</v>
      </c>
      <c r="W136">
        <f t="shared" si="158"/>
        <v>3.5553465274882372</v>
      </c>
      <c r="X136">
        <f t="shared" si="159"/>
        <v>13.534004264324633</v>
      </c>
      <c r="Y136">
        <f t="shared" si="160"/>
        <v>0</v>
      </c>
      <c r="Z136">
        <f t="shared" si="161"/>
        <v>0</v>
      </c>
      <c r="AA136">
        <f t="shared" si="162"/>
        <v>4.9272536851572051</v>
      </c>
      <c r="AB136">
        <f t="shared" si="163"/>
        <v>18.756391780870509</v>
      </c>
      <c r="AC136" s="3">
        <f t="shared" si="164"/>
        <v>12.343999999999999</v>
      </c>
      <c r="AD136">
        <f t="shared" si="165"/>
        <v>0</v>
      </c>
      <c r="AE136">
        <f t="shared" si="166"/>
        <v>11.853</v>
      </c>
      <c r="AF136">
        <f t="shared" si="167"/>
        <v>-2.6640000000000001</v>
      </c>
      <c r="AG136">
        <f t="shared" si="168"/>
        <v>-7.99</v>
      </c>
      <c r="AH136">
        <f t="shared" si="169"/>
        <v>1.7689999999999999</v>
      </c>
      <c r="AI136">
        <f t="shared" si="170"/>
        <v>1.7689999999999999</v>
      </c>
      <c r="AJ136">
        <f t="shared" si="171"/>
        <v>0</v>
      </c>
      <c r="AK136">
        <f t="shared" si="172"/>
        <v>1.764</v>
      </c>
      <c r="AL136">
        <f t="shared" si="173"/>
        <v>0</v>
      </c>
      <c r="AM136">
        <f t="shared" si="174"/>
        <v>7.8369999999999997</v>
      </c>
      <c r="AN136">
        <f t="shared" si="175"/>
        <v>-1.7949999999999999</v>
      </c>
      <c r="AO136">
        <f t="shared" si="176"/>
        <v>0.65800000000000003</v>
      </c>
      <c r="AP136">
        <f t="shared" si="177"/>
        <v>46.98944177372482</v>
      </c>
      <c r="AQ136">
        <f t="shared" si="178"/>
        <v>0</v>
      </c>
      <c r="AR136">
        <f t="shared" si="179"/>
        <v>63.602895523538066</v>
      </c>
      <c r="AS136">
        <f t="shared" si="180"/>
        <v>-54.416072864501864</v>
      </c>
      <c r="AT136">
        <f t="shared" si="181"/>
        <v>-28.407218754631018</v>
      </c>
      <c r="AU136">
        <f t="shared" si="182"/>
        <v>23.941653543590274</v>
      </c>
      <c r="AV136">
        <f t="shared" si="183"/>
        <v>0</v>
      </c>
      <c r="AW136">
        <f t="shared" si="184"/>
        <v>0</v>
      </c>
      <c r="AX136">
        <f t="shared" si="185"/>
        <v>8.6916755006173094</v>
      </c>
      <c r="AY136">
        <f t="shared" si="186"/>
        <v>0</v>
      </c>
      <c r="AZ136">
        <f t="shared" si="187"/>
        <v>7.8369999999999997</v>
      </c>
      <c r="BA136">
        <f t="shared" si="188"/>
        <v>-6.8329591691377232</v>
      </c>
      <c r="BB136">
        <f t="shared" si="189"/>
        <v>0.65800000000000003</v>
      </c>
      <c r="BC136">
        <f t="shared" si="190"/>
        <v>62.064415553199865</v>
      </c>
      <c r="BD136">
        <f t="shared" si="191"/>
        <v>61.18</v>
      </c>
      <c r="BE136">
        <f t="shared" si="192"/>
        <v>0.91439999999999999</v>
      </c>
      <c r="BF136">
        <f t="shared" si="193"/>
        <v>0.1948279691128626</v>
      </c>
      <c r="BG136">
        <f>'Data Input'!J136</f>
        <v>43</v>
      </c>
      <c r="BH136">
        <f t="shared" si="194"/>
        <v>4</v>
      </c>
      <c r="BI136">
        <f t="shared" si="195"/>
        <v>1.24</v>
      </c>
      <c r="BJ136">
        <f>'Data Input'!K136</f>
        <v>1.1055045871559632</v>
      </c>
      <c r="BK136">
        <f>'Data Input'!L136</f>
        <v>3</v>
      </c>
      <c r="BL136">
        <f>'Data Input'!M136</f>
        <v>27</v>
      </c>
      <c r="BM136">
        <f t="shared" si="196"/>
        <v>4</v>
      </c>
      <c r="BN136">
        <f t="shared" si="197"/>
        <v>1.26</v>
      </c>
      <c r="BO136">
        <f t="shared" si="198"/>
        <v>0.24158668169994962</v>
      </c>
      <c r="BP136">
        <f t="shared" si="199"/>
        <v>0.24548324108220687</v>
      </c>
      <c r="BQ136">
        <f t="shared" si="200"/>
        <v>2040.9814222513967</v>
      </c>
      <c r="BR136">
        <f t="shared" si="201"/>
        <v>2073.9004774489995</v>
      </c>
      <c r="BS136">
        <f t="shared" si="202"/>
        <v>243120.80000000005</v>
      </c>
      <c r="BT136">
        <f t="shared" si="203"/>
        <v>218808.72000000003</v>
      </c>
      <c r="BU136">
        <f t="shared" si="204"/>
        <v>194496.64000000001</v>
      </c>
      <c r="BV136">
        <f t="shared" si="205"/>
        <v>170184.56</v>
      </c>
      <c r="BW136">
        <f t="shared" si="206"/>
        <v>145872.48000000001</v>
      </c>
      <c r="BX136">
        <f t="shared" si="207"/>
        <v>121560.40000000001</v>
      </c>
      <c r="BY136">
        <f t="shared" si="208"/>
        <v>97248.320000000007</v>
      </c>
      <c r="BZ136">
        <f t="shared" si="209"/>
        <v>72936.240000000005</v>
      </c>
      <c r="CA136">
        <f t="shared" si="210"/>
        <v>48624.160000000003</v>
      </c>
      <c r="CB136">
        <f t="shared" si="211"/>
        <v>24312.080000000002</v>
      </c>
      <c r="CC136">
        <f t="shared" si="212"/>
        <v>3230.4111028330417</v>
      </c>
      <c r="CD136">
        <f t="shared" si="213"/>
        <v>3282.5145077174448</v>
      </c>
      <c r="CE136">
        <f t="shared" si="214"/>
        <v>5271.3925250844386</v>
      </c>
      <c r="CF136">
        <f t="shared" si="215"/>
        <v>5356.4149851664442</v>
      </c>
    </row>
    <row r="137" spans="1:84" x14ac:dyDescent="0.25">
      <c r="A137" t="str">
        <f>IF('Data Input'!A137=0,"F","M")</f>
        <v>F</v>
      </c>
      <c r="B137" t="str">
        <f>'Data Input'!B137</f>
        <v>W</v>
      </c>
      <c r="C137">
        <f>'Data Input'!C137</f>
        <v>60</v>
      </c>
      <c r="D137">
        <f t="shared" si="145"/>
        <v>61</v>
      </c>
      <c r="E137">
        <f t="shared" si="146"/>
        <v>62</v>
      </c>
      <c r="F137">
        <f t="shared" si="147"/>
        <v>63</v>
      </c>
      <c r="G137">
        <f t="shared" si="148"/>
        <v>64</v>
      </c>
      <c r="H137">
        <f t="shared" si="149"/>
        <v>65</v>
      </c>
      <c r="I137">
        <f t="shared" si="150"/>
        <v>66</v>
      </c>
      <c r="J137">
        <f t="shared" si="151"/>
        <v>67</v>
      </c>
      <c r="K137">
        <f t="shared" si="152"/>
        <v>68</v>
      </c>
      <c r="L137">
        <f t="shared" si="153"/>
        <v>69</v>
      </c>
      <c r="M137">
        <f>'Data Input'!D137</f>
        <v>198.99969473400003</v>
      </c>
      <c r="N137">
        <f>'Data Input'!E137</f>
        <v>88.999863474000009</v>
      </c>
      <c r="O137">
        <f>'Data Input'!F137</f>
        <v>112</v>
      </c>
      <c r="P137">
        <f>'Data Input'!G137</f>
        <v>0</v>
      </c>
      <c r="Q137">
        <f>'Data Input'!H137</f>
        <v>0</v>
      </c>
      <c r="R137">
        <f>IF('Data Input'!I137&gt;100,1,0)</f>
        <v>1</v>
      </c>
      <c r="S137">
        <f t="shared" si="154"/>
        <v>4.0943445622221004</v>
      </c>
      <c r="T137">
        <f t="shared" si="155"/>
        <v>16.763657394197683</v>
      </c>
      <c r="U137">
        <f t="shared" si="156"/>
        <v>5.2933032907233164</v>
      </c>
      <c r="V137">
        <f t="shared" si="157"/>
        <v>21.672607544565359</v>
      </c>
      <c r="W137">
        <f t="shared" si="158"/>
        <v>4.4886348357309638</v>
      </c>
      <c r="X137">
        <f t="shared" si="159"/>
        <v>18.378017631475764</v>
      </c>
      <c r="Y137">
        <f t="shared" si="160"/>
        <v>0</v>
      </c>
      <c r="Z137">
        <f t="shared" si="161"/>
        <v>0</v>
      </c>
      <c r="AA137">
        <f t="shared" si="162"/>
        <v>4.7184988712950942</v>
      </c>
      <c r="AB137">
        <f t="shared" si="163"/>
        <v>19.319160195538188</v>
      </c>
      <c r="AC137" s="3">
        <f t="shared" si="164"/>
        <v>-29.798999999999999</v>
      </c>
      <c r="AD137">
        <f t="shared" si="165"/>
        <v>4.8840000000000003</v>
      </c>
      <c r="AE137">
        <f t="shared" si="166"/>
        <v>13.54</v>
      </c>
      <c r="AF137">
        <f t="shared" si="167"/>
        <v>-3.1139999999999999</v>
      </c>
      <c r="AG137">
        <f t="shared" si="168"/>
        <v>-13.577999999999999</v>
      </c>
      <c r="AH137">
        <f t="shared" si="169"/>
        <v>3.149</v>
      </c>
      <c r="AI137">
        <f t="shared" si="170"/>
        <v>2.0190000000000001</v>
      </c>
      <c r="AJ137">
        <f t="shared" si="171"/>
        <v>0</v>
      </c>
      <c r="AK137">
        <f t="shared" si="172"/>
        <v>1.9570000000000001</v>
      </c>
      <c r="AL137">
        <f t="shared" si="173"/>
        <v>0</v>
      </c>
      <c r="AM137">
        <f t="shared" si="174"/>
        <v>7.5739999999999998</v>
      </c>
      <c r="AN137">
        <f t="shared" si="175"/>
        <v>-1.665</v>
      </c>
      <c r="AO137">
        <f t="shared" si="176"/>
        <v>0.66100000000000003</v>
      </c>
      <c r="AP137">
        <f t="shared" si="177"/>
        <v>-122.00737360965637</v>
      </c>
      <c r="AQ137">
        <f t="shared" si="178"/>
        <v>81.873702713261494</v>
      </c>
      <c r="AR137">
        <f t="shared" si="179"/>
        <v>71.671326556393694</v>
      </c>
      <c r="AS137">
        <f t="shared" si="180"/>
        <v>-67.48849989377652</v>
      </c>
      <c r="AT137">
        <f t="shared" si="181"/>
        <v>-60.946683799555025</v>
      </c>
      <c r="AU137">
        <f t="shared" si="182"/>
        <v>57.87237752151718</v>
      </c>
      <c r="AV137">
        <f t="shared" si="183"/>
        <v>0</v>
      </c>
      <c r="AW137">
        <f t="shared" si="184"/>
        <v>0</v>
      </c>
      <c r="AX137">
        <f t="shared" si="185"/>
        <v>9.2341022911244988</v>
      </c>
      <c r="AY137">
        <f t="shared" si="186"/>
        <v>0</v>
      </c>
      <c r="AZ137">
        <f t="shared" si="187"/>
        <v>0</v>
      </c>
      <c r="BA137">
        <f t="shared" si="188"/>
        <v>0</v>
      </c>
      <c r="BB137">
        <f t="shared" si="189"/>
        <v>0.66100000000000003</v>
      </c>
      <c r="BC137">
        <f t="shared" si="190"/>
        <v>-29.130048220691037</v>
      </c>
      <c r="BD137">
        <f t="shared" si="191"/>
        <v>-29.18</v>
      </c>
      <c r="BE137">
        <f t="shared" si="192"/>
        <v>0.96650000000000003</v>
      </c>
      <c r="BF137">
        <f t="shared" si="193"/>
        <v>3.5185344946085051E-2</v>
      </c>
      <c r="BG137">
        <f>'Data Input'!J137</f>
        <v>28.5</v>
      </c>
      <c r="BH137">
        <f t="shared" si="194"/>
        <v>3</v>
      </c>
      <c r="BI137">
        <f t="shared" si="195"/>
        <v>1.08</v>
      </c>
      <c r="BJ137">
        <f>'Data Input'!K137</f>
        <v>0.88636363636363635</v>
      </c>
      <c r="BK137">
        <f>'Data Input'!L137</f>
        <v>3</v>
      </c>
      <c r="BL137">
        <f>'Data Input'!M137</f>
        <v>89</v>
      </c>
      <c r="BM137">
        <f t="shared" si="196"/>
        <v>4</v>
      </c>
      <c r="BN137">
        <f t="shared" si="197"/>
        <v>1.46</v>
      </c>
      <c r="BO137">
        <f t="shared" si="198"/>
        <v>3.8000172541771855E-2</v>
      </c>
      <c r="BP137">
        <f t="shared" si="199"/>
        <v>5.1370603621284171E-2</v>
      </c>
      <c r="BQ137">
        <f t="shared" si="200"/>
        <v>321.03444467369479</v>
      </c>
      <c r="BR137">
        <f t="shared" si="201"/>
        <v>433.99100854036516</v>
      </c>
      <c r="BS137">
        <f t="shared" si="202"/>
        <v>181339.52000000002</v>
      </c>
      <c r="BT137">
        <f t="shared" si="203"/>
        <v>162175.88</v>
      </c>
      <c r="BU137">
        <f t="shared" si="204"/>
        <v>143012.24</v>
      </c>
      <c r="BV137">
        <f t="shared" si="205"/>
        <v>123848.59999999999</v>
      </c>
      <c r="BW137">
        <f t="shared" si="206"/>
        <v>104684.95999999999</v>
      </c>
      <c r="BX137">
        <f t="shared" si="207"/>
        <v>85521.319999999992</v>
      </c>
      <c r="BY137">
        <f t="shared" si="208"/>
        <v>66357.679999999993</v>
      </c>
      <c r="BZ137">
        <f t="shared" si="209"/>
        <v>49768.259999999995</v>
      </c>
      <c r="CA137">
        <f t="shared" si="210"/>
        <v>33178.839999999997</v>
      </c>
      <c r="CB137">
        <f t="shared" si="211"/>
        <v>16589.419999999998</v>
      </c>
      <c r="CC137">
        <f t="shared" si="212"/>
        <v>367.26282117605723</v>
      </c>
      <c r="CD137">
        <f t="shared" si="213"/>
        <v>496.48492492318849</v>
      </c>
      <c r="CE137">
        <f t="shared" si="214"/>
        <v>688.29726584975197</v>
      </c>
      <c r="CF137">
        <f t="shared" si="215"/>
        <v>930.4759334635537</v>
      </c>
    </row>
    <row r="138" spans="1:84" x14ac:dyDescent="0.25">
      <c r="A138" t="str">
        <f>IF('Data Input'!A138=0,"F","M")</f>
        <v>M</v>
      </c>
      <c r="B138" t="str">
        <f>'Data Input'!B138</f>
        <v>W</v>
      </c>
      <c r="C138">
        <f>'Data Input'!C138</f>
        <v>30</v>
      </c>
      <c r="D138">
        <f t="shared" si="145"/>
        <v>31</v>
      </c>
      <c r="E138">
        <f t="shared" si="146"/>
        <v>32</v>
      </c>
      <c r="F138">
        <f t="shared" si="147"/>
        <v>33</v>
      </c>
      <c r="G138">
        <f t="shared" si="148"/>
        <v>34</v>
      </c>
      <c r="H138">
        <f t="shared" si="149"/>
        <v>35</v>
      </c>
      <c r="I138">
        <f t="shared" si="150"/>
        <v>36</v>
      </c>
      <c r="J138">
        <f t="shared" si="151"/>
        <v>37</v>
      </c>
      <c r="K138">
        <f t="shared" si="152"/>
        <v>38</v>
      </c>
      <c r="L138">
        <f t="shared" si="153"/>
        <v>39</v>
      </c>
      <c r="M138">
        <f>'Data Input'!D138</f>
        <v>172.99973461800002</v>
      </c>
      <c r="N138">
        <f>'Data Input'!E138</f>
        <v>54.999915629999997</v>
      </c>
      <c r="O138">
        <f>'Data Input'!F138</f>
        <v>104</v>
      </c>
      <c r="P138">
        <f>'Data Input'!G138</f>
        <v>0</v>
      </c>
      <c r="Q138">
        <f>'Data Input'!H138</f>
        <v>0</v>
      </c>
      <c r="R138">
        <f>IF('Data Input'!I138&gt;100,1,0)</f>
        <v>0</v>
      </c>
      <c r="S138">
        <f t="shared" si="154"/>
        <v>3.4011973816621555</v>
      </c>
      <c r="T138">
        <f t="shared" si="155"/>
        <v>11.568143629025503</v>
      </c>
      <c r="U138">
        <f t="shared" si="156"/>
        <v>5.1532900604966025</v>
      </c>
      <c r="V138">
        <f t="shared" si="157"/>
        <v>17.527356660706655</v>
      </c>
      <c r="W138">
        <f t="shared" si="158"/>
        <v>4.0073316512312944</v>
      </c>
      <c r="X138">
        <f t="shared" si="159"/>
        <v>13.62972591961976</v>
      </c>
      <c r="Y138">
        <f t="shared" si="160"/>
        <v>0</v>
      </c>
      <c r="Z138">
        <f t="shared" si="161"/>
        <v>0</v>
      </c>
      <c r="AA138">
        <f t="shared" si="162"/>
        <v>4.6443908991413725</v>
      </c>
      <c r="AB138">
        <f t="shared" si="163"/>
        <v>15.796490165575181</v>
      </c>
      <c r="AC138" s="3">
        <f t="shared" si="164"/>
        <v>12.343999999999999</v>
      </c>
      <c r="AD138">
        <f t="shared" si="165"/>
        <v>0</v>
      </c>
      <c r="AE138">
        <f t="shared" si="166"/>
        <v>11.853</v>
      </c>
      <c r="AF138">
        <f t="shared" si="167"/>
        <v>-2.6640000000000001</v>
      </c>
      <c r="AG138">
        <f t="shared" si="168"/>
        <v>-7.99</v>
      </c>
      <c r="AH138">
        <f t="shared" si="169"/>
        <v>1.7689999999999999</v>
      </c>
      <c r="AI138">
        <f t="shared" si="170"/>
        <v>1.7689999999999999</v>
      </c>
      <c r="AJ138">
        <f t="shared" si="171"/>
        <v>0</v>
      </c>
      <c r="AK138">
        <f t="shared" si="172"/>
        <v>1.764</v>
      </c>
      <c r="AL138">
        <f t="shared" si="173"/>
        <v>0</v>
      </c>
      <c r="AM138">
        <f t="shared" si="174"/>
        <v>7.8369999999999997</v>
      </c>
      <c r="AN138">
        <f t="shared" si="175"/>
        <v>-1.7949999999999999</v>
      </c>
      <c r="AO138">
        <f t="shared" si="176"/>
        <v>0.65800000000000003</v>
      </c>
      <c r="AP138">
        <f t="shared" si="177"/>
        <v>41.984380479237643</v>
      </c>
      <c r="AQ138">
        <f t="shared" si="178"/>
        <v>0</v>
      </c>
      <c r="AR138">
        <f t="shared" si="179"/>
        <v>61.081947087066226</v>
      </c>
      <c r="AS138">
        <f t="shared" si="180"/>
        <v>-46.692878144122531</v>
      </c>
      <c r="AT138">
        <f t="shared" si="181"/>
        <v>-32.018579893338043</v>
      </c>
      <c r="AU138">
        <f t="shared" si="182"/>
        <v>24.110985151807355</v>
      </c>
      <c r="AV138">
        <f t="shared" si="183"/>
        <v>0</v>
      </c>
      <c r="AW138">
        <f t="shared" si="184"/>
        <v>0</v>
      </c>
      <c r="AX138">
        <f t="shared" si="185"/>
        <v>8.1927055460853815</v>
      </c>
      <c r="AY138">
        <f t="shared" si="186"/>
        <v>0</v>
      </c>
      <c r="AZ138">
        <f t="shared" si="187"/>
        <v>0</v>
      </c>
      <c r="BA138">
        <f t="shared" si="188"/>
        <v>0</v>
      </c>
      <c r="BB138">
        <f t="shared" si="189"/>
        <v>0</v>
      </c>
      <c r="BC138">
        <f t="shared" si="190"/>
        <v>56.658560226736029</v>
      </c>
      <c r="BD138">
        <f t="shared" si="191"/>
        <v>61.18</v>
      </c>
      <c r="BE138">
        <f t="shared" si="192"/>
        <v>0.91439999999999999</v>
      </c>
      <c r="BF138">
        <f t="shared" si="193"/>
        <v>9.725526921247063E-4</v>
      </c>
      <c r="BG138">
        <f>'Data Input'!J138</f>
        <v>24.3</v>
      </c>
      <c r="BH138">
        <f t="shared" si="194"/>
        <v>1</v>
      </c>
      <c r="BI138">
        <f t="shared" si="195"/>
        <v>1</v>
      </c>
      <c r="BJ138">
        <f>'Data Input'!K138</f>
        <v>0.89189189189189177</v>
      </c>
      <c r="BK138">
        <f>'Data Input'!L138</f>
        <v>3</v>
      </c>
      <c r="BL138">
        <f>'Data Input'!M138</f>
        <v>92</v>
      </c>
      <c r="BM138">
        <f t="shared" si="196"/>
        <v>2</v>
      </c>
      <c r="BN138">
        <f t="shared" si="197"/>
        <v>1.19</v>
      </c>
      <c r="BO138">
        <f t="shared" si="198"/>
        <v>9.725526921247063E-4</v>
      </c>
      <c r="BP138">
        <f t="shared" si="199"/>
        <v>1.1573377036284004E-3</v>
      </c>
      <c r="BQ138">
        <f t="shared" si="200"/>
        <v>8.2163551517812046</v>
      </c>
      <c r="BR138">
        <f t="shared" si="201"/>
        <v>9.7774626306196346</v>
      </c>
      <c r="BS138">
        <f t="shared" si="202"/>
        <v>297465.45000000007</v>
      </c>
      <c r="BT138">
        <f t="shared" si="203"/>
        <v>268863.00000000006</v>
      </c>
      <c r="BU138">
        <f t="shared" si="204"/>
        <v>240260.55000000005</v>
      </c>
      <c r="BV138">
        <f t="shared" si="205"/>
        <v>211658.10000000003</v>
      </c>
      <c r="BW138">
        <f t="shared" si="206"/>
        <v>183055.65000000002</v>
      </c>
      <c r="BX138">
        <f t="shared" si="207"/>
        <v>154453.20000000001</v>
      </c>
      <c r="BY138">
        <f t="shared" si="208"/>
        <v>123562.56</v>
      </c>
      <c r="BZ138">
        <f t="shared" si="209"/>
        <v>92671.92</v>
      </c>
      <c r="CA138">
        <f t="shared" si="210"/>
        <v>61781.279999999999</v>
      </c>
      <c r="CB138">
        <f t="shared" si="211"/>
        <v>30890.639999999999</v>
      </c>
      <c r="CC138">
        <f t="shared" si="212"/>
        <v>16.189718499711404</v>
      </c>
      <c r="CD138">
        <f t="shared" si="213"/>
        <v>19.265765014656569</v>
      </c>
      <c r="CE138">
        <f t="shared" si="214"/>
        <v>24.406073651492608</v>
      </c>
      <c r="CF138">
        <f t="shared" si="215"/>
        <v>29.043227645276204</v>
      </c>
    </row>
    <row r="139" spans="1:84" x14ac:dyDescent="0.25">
      <c r="A139" t="str">
        <f>IF('Data Input'!A139=0,"F","M")</f>
        <v>M</v>
      </c>
      <c r="B139" t="str">
        <f>'Data Input'!B139</f>
        <v>W</v>
      </c>
      <c r="C139">
        <f>'Data Input'!C139</f>
        <v>46</v>
      </c>
      <c r="D139">
        <f t="shared" si="145"/>
        <v>47</v>
      </c>
      <c r="E139">
        <f t="shared" si="146"/>
        <v>48</v>
      </c>
      <c r="F139">
        <f t="shared" si="147"/>
        <v>49</v>
      </c>
      <c r="G139">
        <f t="shared" si="148"/>
        <v>50</v>
      </c>
      <c r="H139">
        <f t="shared" si="149"/>
        <v>51</v>
      </c>
      <c r="I139">
        <f t="shared" si="150"/>
        <v>52</v>
      </c>
      <c r="J139">
        <f t="shared" si="151"/>
        <v>53</v>
      </c>
      <c r="K139">
        <f t="shared" si="152"/>
        <v>54</v>
      </c>
      <c r="L139">
        <f t="shared" si="153"/>
        <v>55</v>
      </c>
      <c r="M139">
        <f>'Data Input'!D139</f>
        <v>167.99974228799999</v>
      </c>
      <c r="N139">
        <f>'Data Input'!E139</f>
        <v>67.999895688000009</v>
      </c>
      <c r="O139">
        <f>'Data Input'!F139</f>
        <v>114</v>
      </c>
      <c r="P139">
        <f>'Data Input'!G139</f>
        <v>0</v>
      </c>
      <c r="Q139">
        <f>'Data Input'!H139</f>
        <v>0</v>
      </c>
      <c r="R139">
        <f>IF('Data Input'!I139&gt;100,1,0)</f>
        <v>0</v>
      </c>
      <c r="S139">
        <f t="shared" si="154"/>
        <v>3.8286413964890951</v>
      </c>
      <c r="T139">
        <f t="shared" si="155"/>
        <v>14.658494942909968</v>
      </c>
      <c r="U139">
        <f t="shared" si="156"/>
        <v>5.123962445402082</v>
      </c>
      <c r="V139">
        <f t="shared" si="157"/>
        <v>19.617814732521907</v>
      </c>
      <c r="W139">
        <f t="shared" si="158"/>
        <v>4.2195061711749302</v>
      </c>
      <c r="X139">
        <f t="shared" si="159"/>
        <v>16.154975999701538</v>
      </c>
      <c r="Y139">
        <f t="shared" si="160"/>
        <v>0</v>
      </c>
      <c r="Z139">
        <f t="shared" si="161"/>
        <v>0</v>
      </c>
      <c r="AA139">
        <f t="shared" si="162"/>
        <v>4.7361984483944957</v>
      </c>
      <c r="AB139">
        <f t="shared" si="163"/>
        <v>18.133205441510587</v>
      </c>
      <c r="AC139" s="3">
        <f t="shared" si="164"/>
        <v>12.343999999999999</v>
      </c>
      <c r="AD139">
        <f t="shared" si="165"/>
        <v>0</v>
      </c>
      <c r="AE139">
        <f t="shared" si="166"/>
        <v>11.853</v>
      </c>
      <c r="AF139">
        <f t="shared" si="167"/>
        <v>-2.6640000000000001</v>
      </c>
      <c r="AG139">
        <f t="shared" si="168"/>
        <v>-7.99</v>
      </c>
      <c r="AH139">
        <f t="shared" si="169"/>
        <v>1.7689999999999999</v>
      </c>
      <c r="AI139">
        <f t="shared" si="170"/>
        <v>1.7689999999999999</v>
      </c>
      <c r="AJ139">
        <f t="shared" si="171"/>
        <v>0</v>
      </c>
      <c r="AK139">
        <f t="shared" si="172"/>
        <v>1.764</v>
      </c>
      <c r="AL139">
        <f t="shared" si="173"/>
        <v>0</v>
      </c>
      <c r="AM139">
        <f t="shared" si="174"/>
        <v>7.8369999999999997</v>
      </c>
      <c r="AN139">
        <f t="shared" si="175"/>
        <v>-1.7949999999999999</v>
      </c>
      <c r="AO139">
        <f t="shared" si="176"/>
        <v>0.65800000000000003</v>
      </c>
      <c r="AP139">
        <f t="shared" si="177"/>
        <v>47.260749398261389</v>
      </c>
      <c r="AQ139">
        <f t="shared" si="178"/>
        <v>0</v>
      </c>
      <c r="AR139">
        <f t="shared" si="179"/>
        <v>60.73432686535088</v>
      </c>
      <c r="AS139">
        <f t="shared" si="180"/>
        <v>-52.261858447438364</v>
      </c>
      <c r="AT139">
        <f t="shared" si="181"/>
        <v>-33.71385430768769</v>
      </c>
      <c r="AU139">
        <f t="shared" si="182"/>
        <v>28.578152543472019</v>
      </c>
      <c r="AV139">
        <f t="shared" si="183"/>
        <v>0</v>
      </c>
      <c r="AW139">
        <f t="shared" si="184"/>
        <v>0</v>
      </c>
      <c r="AX139">
        <f t="shared" si="185"/>
        <v>8.3546540629678905</v>
      </c>
      <c r="AY139">
        <f t="shared" si="186"/>
        <v>0</v>
      </c>
      <c r="AZ139">
        <f t="shared" si="187"/>
        <v>0</v>
      </c>
      <c r="BA139">
        <f t="shared" si="188"/>
        <v>0</v>
      </c>
      <c r="BB139">
        <f t="shared" si="189"/>
        <v>0</v>
      </c>
      <c r="BC139">
        <f t="shared" si="190"/>
        <v>58.952170114926126</v>
      </c>
      <c r="BD139">
        <f t="shared" si="191"/>
        <v>61.18</v>
      </c>
      <c r="BE139">
        <f t="shared" si="192"/>
        <v>0.91439999999999999</v>
      </c>
      <c r="BF139">
        <f t="shared" si="193"/>
        <v>9.5969712522350203E-3</v>
      </c>
      <c r="BG139">
        <f>'Data Input'!J139</f>
        <v>31</v>
      </c>
      <c r="BH139">
        <f t="shared" si="194"/>
        <v>4</v>
      </c>
      <c r="BI139">
        <f t="shared" si="195"/>
        <v>1.24</v>
      </c>
      <c r="BJ139">
        <f>'Data Input'!K139</f>
        <v>0.92857142857142849</v>
      </c>
      <c r="BK139">
        <f>'Data Input'!L139</f>
        <v>3</v>
      </c>
      <c r="BL139">
        <f>'Data Input'!M139</f>
        <v>89</v>
      </c>
      <c r="BM139">
        <f t="shared" si="196"/>
        <v>2</v>
      </c>
      <c r="BN139">
        <f t="shared" si="197"/>
        <v>1.19</v>
      </c>
      <c r="BO139">
        <f t="shared" si="198"/>
        <v>1.1900244352771426E-2</v>
      </c>
      <c r="BP139">
        <f t="shared" si="199"/>
        <v>1.1420395790159674E-2</v>
      </c>
      <c r="BQ139">
        <f t="shared" si="200"/>
        <v>100.53607870000243</v>
      </c>
      <c r="BR139">
        <f t="shared" si="201"/>
        <v>96.482204558873292</v>
      </c>
      <c r="BS139">
        <f t="shared" si="202"/>
        <v>237972.36000000004</v>
      </c>
      <c r="BT139">
        <f t="shared" si="203"/>
        <v>213660.28000000003</v>
      </c>
      <c r="BU139">
        <f t="shared" si="204"/>
        <v>189348.2</v>
      </c>
      <c r="BV139">
        <f t="shared" si="205"/>
        <v>165036.12</v>
      </c>
      <c r="BW139">
        <f t="shared" si="206"/>
        <v>140724.04</v>
      </c>
      <c r="BX139">
        <f t="shared" si="207"/>
        <v>116411.96</v>
      </c>
      <c r="BY139">
        <f t="shared" si="208"/>
        <v>92099.88</v>
      </c>
      <c r="BZ139">
        <f t="shared" si="209"/>
        <v>67787.8</v>
      </c>
      <c r="CA139">
        <f t="shared" si="210"/>
        <v>43475.72</v>
      </c>
      <c r="CB139">
        <f t="shared" si="211"/>
        <v>19163.64</v>
      </c>
      <c r="CC139">
        <f t="shared" si="212"/>
        <v>152.99906159471169</v>
      </c>
      <c r="CD139">
        <f t="shared" si="213"/>
        <v>146.82974459492493</v>
      </c>
      <c r="CE139">
        <f t="shared" si="214"/>
        <v>253.53514029471413</v>
      </c>
      <c r="CF139">
        <f t="shared" si="215"/>
        <v>243.31194915379822</v>
      </c>
    </row>
    <row r="140" spans="1:84" x14ac:dyDescent="0.25">
      <c r="A140" t="str">
        <f>IF('Data Input'!A140=0,"F","M")</f>
        <v>F</v>
      </c>
      <c r="B140" t="str">
        <f>'Data Input'!B140</f>
        <v>W</v>
      </c>
      <c r="C140">
        <f>'Data Input'!C140</f>
        <v>53</v>
      </c>
      <c r="D140">
        <f t="shared" si="145"/>
        <v>54</v>
      </c>
      <c r="E140">
        <f t="shared" si="146"/>
        <v>55</v>
      </c>
      <c r="F140">
        <f t="shared" si="147"/>
        <v>56</v>
      </c>
      <c r="G140">
        <f t="shared" si="148"/>
        <v>57</v>
      </c>
      <c r="H140">
        <f t="shared" si="149"/>
        <v>58</v>
      </c>
      <c r="I140">
        <f t="shared" si="150"/>
        <v>59</v>
      </c>
      <c r="J140">
        <f t="shared" si="151"/>
        <v>60</v>
      </c>
      <c r="K140">
        <f t="shared" si="152"/>
        <v>61</v>
      </c>
      <c r="L140">
        <f t="shared" si="153"/>
        <v>62</v>
      </c>
      <c r="M140">
        <f>'Data Input'!D140</f>
        <v>139.99978524000002</v>
      </c>
      <c r="N140">
        <f>'Data Input'!E140</f>
        <v>65.999898755999993</v>
      </c>
      <c r="O140">
        <f>'Data Input'!F140</f>
        <v>120</v>
      </c>
      <c r="P140">
        <f>'Data Input'!G140</f>
        <v>0</v>
      </c>
      <c r="Q140">
        <f>'Data Input'!H140</f>
        <v>0</v>
      </c>
      <c r="R140">
        <f>IF('Data Input'!I140&gt;100,1,0)</f>
        <v>0</v>
      </c>
      <c r="S140">
        <f t="shared" si="154"/>
        <v>3.970291913552122</v>
      </c>
      <c r="T140">
        <f t="shared" si="155"/>
        <v>15.76321787881737</v>
      </c>
      <c r="U140">
        <f t="shared" si="156"/>
        <v>4.941640888608128</v>
      </c>
      <c r="V140">
        <f t="shared" si="157"/>
        <v>19.619756859719374</v>
      </c>
      <c r="W140">
        <f t="shared" si="158"/>
        <v>4.1896532080252484</v>
      </c>
      <c r="X140">
        <f t="shared" si="159"/>
        <v>16.63414625241035</v>
      </c>
      <c r="Y140">
        <f t="shared" si="160"/>
        <v>0</v>
      </c>
      <c r="Z140">
        <f t="shared" si="161"/>
        <v>0</v>
      </c>
      <c r="AA140">
        <f t="shared" si="162"/>
        <v>4.7874917427820458</v>
      </c>
      <c r="AB140">
        <f t="shared" si="163"/>
        <v>19.007739752565112</v>
      </c>
      <c r="AC140" s="3">
        <f t="shared" si="164"/>
        <v>-29.798999999999999</v>
      </c>
      <c r="AD140">
        <f t="shared" si="165"/>
        <v>4.8840000000000003</v>
      </c>
      <c r="AE140">
        <f t="shared" si="166"/>
        <v>13.54</v>
      </c>
      <c r="AF140">
        <f t="shared" si="167"/>
        <v>-3.1139999999999999</v>
      </c>
      <c r="AG140">
        <f t="shared" si="168"/>
        <v>-13.577999999999999</v>
      </c>
      <c r="AH140">
        <f t="shared" si="169"/>
        <v>3.149</v>
      </c>
      <c r="AI140">
        <f t="shared" si="170"/>
        <v>2.0190000000000001</v>
      </c>
      <c r="AJ140">
        <f t="shared" si="171"/>
        <v>0</v>
      </c>
      <c r="AK140">
        <f t="shared" si="172"/>
        <v>1.9570000000000001</v>
      </c>
      <c r="AL140">
        <f t="shared" si="173"/>
        <v>0</v>
      </c>
      <c r="AM140">
        <f t="shared" si="174"/>
        <v>7.5739999999999998</v>
      </c>
      <c r="AN140">
        <f t="shared" si="175"/>
        <v>-1.665</v>
      </c>
      <c r="AO140">
        <f t="shared" si="176"/>
        <v>0.66100000000000003</v>
      </c>
      <c r="AP140">
        <f t="shared" si="177"/>
        <v>-118.31072873193968</v>
      </c>
      <c r="AQ140">
        <f t="shared" si="178"/>
        <v>76.987556120144035</v>
      </c>
      <c r="AR140">
        <f t="shared" si="179"/>
        <v>66.909817631754052</v>
      </c>
      <c r="AS140">
        <f t="shared" si="180"/>
        <v>-61.09592286116613</v>
      </c>
      <c r="AT140">
        <f t="shared" si="181"/>
        <v>-56.887111258566819</v>
      </c>
      <c r="AU140">
        <f t="shared" si="182"/>
        <v>52.380926548840193</v>
      </c>
      <c r="AV140">
        <f t="shared" si="183"/>
        <v>0</v>
      </c>
      <c r="AW140">
        <f t="shared" si="184"/>
        <v>0</v>
      </c>
      <c r="AX140">
        <f t="shared" si="185"/>
        <v>9.3691213406244636</v>
      </c>
      <c r="AY140">
        <f t="shared" si="186"/>
        <v>0</v>
      </c>
      <c r="AZ140">
        <f t="shared" si="187"/>
        <v>0</v>
      </c>
      <c r="BA140">
        <f t="shared" si="188"/>
        <v>0</v>
      </c>
      <c r="BB140">
        <f t="shared" si="189"/>
        <v>0</v>
      </c>
      <c r="BC140">
        <f t="shared" si="190"/>
        <v>-30.646341210309881</v>
      </c>
      <c r="BD140">
        <f t="shared" si="191"/>
        <v>-29.18</v>
      </c>
      <c r="BE140">
        <f t="shared" si="192"/>
        <v>0.96650000000000003</v>
      </c>
      <c r="BF140">
        <f t="shared" si="193"/>
        <v>7.8323596288730757E-3</v>
      </c>
      <c r="BG140">
        <f>'Data Input'!J140</f>
        <v>20.100000000000001</v>
      </c>
      <c r="BH140">
        <f t="shared" si="194"/>
        <v>1</v>
      </c>
      <c r="BI140">
        <f t="shared" si="195"/>
        <v>1</v>
      </c>
      <c r="BJ140">
        <f>'Data Input'!K140</f>
        <v>0.69444444444444442</v>
      </c>
      <c r="BK140">
        <f>'Data Input'!L140</f>
        <v>3</v>
      </c>
      <c r="BL140">
        <f>'Data Input'!M140</f>
        <v>92</v>
      </c>
      <c r="BM140">
        <f t="shared" si="196"/>
        <v>1</v>
      </c>
      <c r="BN140">
        <f t="shared" si="197"/>
        <v>1</v>
      </c>
      <c r="BO140">
        <f t="shared" si="198"/>
        <v>7.8323596288730757E-3</v>
      </c>
      <c r="BP140">
        <f t="shared" si="199"/>
        <v>7.8323596288730757E-3</v>
      </c>
      <c r="BQ140">
        <f t="shared" si="200"/>
        <v>66.169626497771972</v>
      </c>
      <c r="BR140">
        <f t="shared" si="201"/>
        <v>66.169626497771972</v>
      </c>
      <c r="BS140">
        <f t="shared" si="202"/>
        <v>201933.28000000003</v>
      </c>
      <c r="BT140">
        <f t="shared" si="203"/>
        <v>177621.2</v>
      </c>
      <c r="BU140">
        <f t="shared" si="204"/>
        <v>153309.12</v>
      </c>
      <c r="BV140">
        <f t="shared" si="205"/>
        <v>134145.47999999998</v>
      </c>
      <c r="BW140">
        <f t="shared" si="206"/>
        <v>114981.84</v>
      </c>
      <c r="BX140">
        <f t="shared" si="207"/>
        <v>95818.2</v>
      </c>
      <c r="BY140">
        <f t="shared" si="208"/>
        <v>76654.559999999998</v>
      </c>
      <c r="BZ140">
        <f t="shared" si="209"/>
        <v>57490.92</v>
      </c>
      <c r="CA140">
        <f t="shared" si="210"/>
        <v>38327.279999999999</v>
      </c>
      <c r="CB140">
        <f t="shared" si="211"/>
        <v>19163.64</v>
      </c>
      <c r="CC140">
        <f t="shared" si="212"/>
        <v>83.762819161271722</v>
      </c>
      <c r="CD140">
        <f t="shared" si="213"/>
        <v>83.762819161271722</v>
      </c>
      <c r="CE140">
        <f t="shared" si="214"/>
        <v>149.93244565904371</v>
      </c>
      <c r="CF140">
        <f t="shared" si="215"/>
        <v>149.93244565904371</v>
      </c>
    </row>
    <row r="141" spans="1:84" x14ac:dyDescent="0.25">
      <c r="A141" t="str">
        <f>IF('Data Input'!A141=0,"F","M")</f>
        <v>M</v>
      </c>
      <c r="B141" t="str">
        <f>'Data Input'!B141</f>
        <v>W</v>
      </c>
      <c r="C141">
        <f>'Data Input'!C141</f>
        <v>47</v>
      </c>
      <c r="D141">
        <f t="shared" si="145"/>
        <v>48</v>
      </c>
      <c r="E141">
        <f t="shared" si="146"/>
        <v>49</v>
      </c>
      <c r="F141">
        <f t="shared" si="147"/>
        <v>50</v>
      </c>
      <c r="G141">
        <f t="shared" si="148"/>
        <v>51</v>
      </c>
      <c r="H141">
        <f t="shared" si="149"/>
        <v>52</v>
      </c>
      <c r="I141">
        <f t="shared" si="150"/>
        <v>53</v>
      </c>
      <c r="J141">
        <f t="shared" si="151"/>
        <v>54</v>
      </c>
      <c r="K141">
        <f t="shared" si="152"/>
        <v>55</v>
      </c>
      <c r="L141">
        <f t="shared" si="153"/>
        <v>56</v>
      </c>
      <c r="M141">
        <f>'Data Input'!D141</f>
        <v>242.99962723800002</v>
      </c>
      <c r="N141">
        <f>'Data Input'!E141</f>
        <v>82.999872678000003</v>
      </c>
      <c r="O141">
        <f>'Data Input'!F141</f>
        <v>128</v>
      </c>
      <c r="P141">
        <f>'Data Input'!G141</f>
        <v>0</v>
      </c>
      <c r="Q141">
        <f>'Data Input'!H141</f>
        <v>0</v>
      </c>
      <c r="R141">
        <f>IF('Data Input'!I141&gt;100,1,0)</f>
        <v>1</v>
      </c>
      <c r="S141">
        <f t="shared" si="154"/>
        <v>3.8501476017100584</v>
      </c>
      <c r="T141">
        <f t="shared" si="155"/>
        <v>14.823636554953715</v>
      </c>
      <c r="U141">
        <f t="shared" si="156"/>
        <v>5.4930599093393724</v>
      </c>
      <c r="V141">
        <f t="shared" si="157"/>
        <v>21.149091435992656</v>
      </c>
      <c r="W141">
        <f t="shared" si="158"/>
        <v>4.4188390737954215</v>
      </c>
      <c r="X141">
        <f t="shared" si="159"/>
        <v>17.013182662316137</v>
      </c>
      <c r="Y141">
        <f t="shared" si="160"/>
        <v>0</v>
      </c>
      <c r="Z141">
        <f t="shared" si="161"/>
        <v>0</v>
      </c>
      <c r="AA141">
        <f t="shared" si="162"/>
        <v>4.8520302639196169</v>
      </c>
      <c r="AB141">
        <f t="shared" si="163"/>
        <v>18.681032684054735</v>
      </c>
      <c r="AC141" s="3">
        <f t="shared" si="164"/>
        <v>12.343999999999999</v>
      </c>
      <c r="AD141">
        <f t="shared" si="165"/>
        <v>0</v>
      </c>
      <c r="AE141">
        <f t="shared" si="166"/>
        <v>11.853</v>
      </c>
      <c r="AF141">
        <f t="shared" si="167"/>
        <v>-2.6640000000000001</v>
      </c>
      <c r="AG141">
        <f t="shared" si="168"/>
        <v>-7.99</v>
      </c>
      <c r="AH141">
        <f t="shared" si="169"/>
        <v>1.7689999999999999</v>
      </c>
      <c r="AI141">
        <f t="shared" si="170"/>
        <v>1.7689999999999999</v>
      </c>
      <c r="AJ141">
        <f t="shared" si="171"/>
        <v>0</v>
      </c>
      <c r="AK141">
        <f t="shared" si="172"/>
        <v>1.764</v>
      </c>
      <c r="AL141">
        <f t="shared" si="173"/>
        <v>0</v>
      </c>
      <c r="AM141">
        <f t="shared" si="174"/>
        <v>7.8369999999999997</v>
      </c>
      <c r="AN141">
        <f t="shared" si="175"/>
        <v>-1.7949999999999999</v>
      </c>
      <c r="AO141">
        <f t="shared" si="176"/>
        <v>0.65800000000000003</v>
      </c>
      <c r="AP141">
        <f t="shared" si="177"/>
        <v>47.526221995508962</v>
      </c>
      <c r="AQ141">
        <f t="shared" si="178"/>
        <v>0</v>
      </c>
      <c r="AR141">
        <f t="shared" si="179"/>
        <v>65.109239105399581</v>
      </c>
      <c r="AS141">
        <f t="shared" si="180"/>
        <v>-56.34117958548444</v>
      </c>
      <c r="AT141">
        <f t="shared" si="181"/>
        <v>-35.306524199625422</v>
      </c>
      <c r="AU141">
        <f t="shared" si="182"/>
        <v>30.096320129637245</v>
      </c>
      <c r="AV141">
        <f t="shared" si="183"/>
        <v>0</v>
      </c>
      <c r="AW141">
        <f t="shared" si="184"/>
        <v>0</v>
      </c>
      <c r="AX141">
        <f t="shared" si="185"/>
        <v>8.5589813855542047</v>
      </c>
      <c r="AY141">
        <f t="shared" si="186"/>
        <v>0</v>
      </c>
      <c r="AZ141">
        <f t="shared" si="187"/>
        <v>0</v>
      </c>
      <c r="BA141">
        <f t="shared" si="188"/>
        <v>0</v>
      </c>
      <c r="BB141">
        <f t="shared" si="189"/>
        <v>0.65800000000000003</v>
      </c>
      <c r="BC141">
        <f t="shared" si="190"/>
        <v>60.301058830990129</v>
      </c>
      <c r="BD141">
        <f t="shared" si="191"/>
        <v>61.18</v>
      </c>
      <c r="BE141">
        <f t="shared" si="192"/>
        <v>0.91439999999999999</v>
      </c>
      <c r="BF141">
        <f t="shared" si="193"/>
        <v>3.6475217100204738E-2</v>
      </c>
      <c r="BG141">
        <f>'Data Input'!J141</f>
        <v>27.3</v>
      </c>
      <c r="BH141">
        <f t="shared" si="194"/>
        <v>3</v>
      </c>
      <c r="BI141">
        <f t="shared" si="195"/>
        <v>1.21</v>
      </c>
      <c r="BJ141">
        <f>'Data Input'!K141</f>
        <v>0.85365853658536595</v>
      </c>
      <c r="BK141">
        <f>'Data Input'!L141</f>
        <v>3</v>
      </c>
      <c r="BL141">
        <f>'Data Input'!M141</f>
        <v>74</v>
      </c>
      <c r="BM141">
        <f t="shared" si="196"/>
        <v>1</v>
      </c>
      <c r="BN141">
        <f t="shared" si="197"/>
        <v>1</v>
      </c>
      <c r="BO141">
        <f t="shared" si="198"/>
        <v>4.4135012691247734E-2</v>
      </c>
      <c r="BP141">
        <f t="shared" si="199"/>
        <v>3.6475217100204738E-2</v>
      </c>
      <c r="BQ141">
        <f t="shared" si="200"/>
        <v>372.86302514616227</v>
      </c>
      <c r="BR141">
        <f t="shared" si="201"/>
        <v>308.15126045137384</v>
      </c>
      <c r="BS141">
        <f t="shared" si="202"/>
        <v>232823.92000000004</v>
      </c>
      <c r="BT141">
        <f t="shared" si="203"/>
        <v>208511.84000000003</v>
      </c>
      <c r="BU141">
        <f t="shared" si="204"/>
        <v>184199.76</v>
      </c>
      <c r="BV141">
        <f t="shared" si="205"/>
        <v>159887.67999999999</v>
      </c>
      <c r="BW141">
        <f t="shared" si="206"/>
        <v>135575.6</v>
      </c>
      <c r="BX141">
        <f t="shared" si="207"/>
        <v>111263.52</v>
      </c>
      <c r="BY141">
        <f t="shared" si="208"/>
        <v>86951.44</v>
      </c>
      <c r="BZ141">
        <f t="shared" si="209"/>
        <v>62639.360000000001</v>
      </c>
      <c r="CA141">
        <f t="shared" si="210"/>
        <v>38327.279999999999</v>
      </c>
      <c r="CB141">
        <f t="shared" si="211"/>
        <v>19163.64</v>
      </c>
      <c r="CC141">
        <f t="shared" si="212"/>
        <v>546.98464934222238</v>
      </c>
      <c r="CD141">
        <f t="shared" si="213"/>
        <v>452.05342920844822</v>
      </c>
      <c r="CE141">
        <f t="shared" si="214"/>
        <v>919.84767448838465</v>
      </c>
      <c r="CF141">
        <f t="shared" si="215"/>
        <v>760.20468965982207</v>
      </c>
    </row>
    <row r="142" spans="1:84" x14ac:dyDescent="0.25">
      <c r="A142" t="str">
        <f>IF('Data Input'!A142=0,"F","M")</f>
        <v>F</v>
      </c>
      <c r="B142" t="str">
        <f>'Data Input'!B142</f>
        <v>W</v>
      </c>
      <c r="C142">
        <f>'Data Input'!C142</f>
        <v>30</v>
      </c>
      <c r="D142">
        <f t="shared" si="145"/>
        <v>31</v>
      </c>
      <c r="E142">
        <f t="shared" si="146"/>
        <v>32</v>
      </c>
      <c r="F142">
        <f t="shared" si="147"/>
        <v>33</v>
      </c>
      <c r="G142">
        <f t="shared" si="148"/>
        <v>34</v>
      </c>
      <c r="H142">
        <f t="shared" si="149"/>
        <v>35</v>
      </c>
      <c r="I142">
        <f t="shared" si="150"/>
        <v>36</v>
      </c>
      <c r="J142">
        <f t="shared" si="151"/>
        <v>37</v>
      </c>
      <c r="K142">
        <f t="shared" si="152"/>
        <v>38</v>
      </c>
      <c r="L142">
        <f t="shared" si="153"/>
        <v>39</v>
      </c>
      <c r="M142">
        <f>'Data Input'!D142</f>
        <v>176.99972848199999</v>
      </c>
      <c r="N142">
        <f>'Data Input'!E142</f>
        <v>71.999889551999999</v>
      </c>
      <c r="O142">
        <f>'Data Input'!F142</f>
        <v>110</v>
      </c>
      <c r="P142">
        <f>'Data Input'!G142</f>
        <v>0</v>
      </c>
      <c r="Q142">
        <f>'Data Input'!H142</f>
        <v>0</v>
      </c>
      <c r="R142">
        <f>IF('Data Input'!I142&gt;100,1,0)</f>
        <v>0</v>
      </c>
      <c r="S142">
        <f t="shared" si="154"/>
        <v>3.4011973816621555</v>
      </c>
      <c r="T142">
        <f t="shared" si="155"/>
        <v>11.568143629025503</v>
      </c>
      <c r="U142">
        <f t="shared" si="156"/>
        <v>5.176148198572653</v>
      </c>
      <c r="V142">
        <f t="shared" si="157"/>
        <v>17.605101700080589</v>
      </c>
      <c r="W142">
        <f t="shared" si="158"/>
        <v>4.2766645850148786</v>
      </c>
      <c r="X142">
        <f t="shared" si="159"/>
        <v>14.545780388799873</v>
      </c>
      <c r="Y142">
        <f t="shared" si="160"/>
        <v>0</v>
      </c>
      <c r="Z142">
        <f t="shared" si="161"/>
        <v>0</v>
      </c>
      <c r="AA142">
        <f t="shared" si="162"/>
        <v>4.7004803657924166</v>
      </c>
      <c r="AB142">
        <f t="shared" si="163"/>
        <v>15.987261512687539</v>
      </c>
      <c r="AC142" s="3">
        <f t="shared" si="164"/>
        <v>-29.798999999999999</v>
      </c>
      <c r="AD142">
        <f t="shared" si="165"/>
        <v>4.8840000000000003</v>
      </c>
      <c r="AE142">
        <f t="shared" si="166"/>
        <v>13.54</v>
      </c>
      <c r="AF142">
        <f t="shared" si="167"/>
        <v>-3.1139999999999999</v>
      </c>
      <c r="AG142">
        <f t="shared" si="168"/>
        <v>-13.577999999999999</v>
      </c>
      <c r="AH142">
        <f t="shared" si="169"/>
        <v>3.149</v>
      </c>
      <c r="AI142">
        <f t="shared" si="170"/>
        <v>2.0190000000000001</v>
      </c>
      <c r="AJ142">
        <f t="shared" si="171"/>
        <v>0</v>
      </c>
      <c r="AK142">
        <f t="shared" si="172"/>
        <v>1.9570000000000001</v>
      </c>
      <c r="AL142">
        <f t="shared" si="173"/>
        <v>0</v>
      </c>
      <c r="AM142">
        <f t="shared" si="174"/>
        <v>7.5739999999999998</v>
      </c>
      <c r="AN142">
        <f t="shared" si="175"/>
        <v>-1.665</v>
      </c>
      <c r="AO142">
        <f t="shared" si="176"/>
        <v>0.66100000000000003</v>
      </c>
      <c r="AP142">
        <f t="shared" si="177"/>
        <v>-101.35228077615056</v>
      </c>
      <c r="AQ142">
        <f t="shared" si="178"/>
        <v>56.498813484160557</v>
      </c>
      <c r="AR142">
        <f t="shared" si="179"/>
        <v>70.085046608673721</v>
      </c>
      <c r="AS142">
        <f t="shared" si="180"/>
        <v>-54.822286694050952</v>
      </c>
      <c r="AT142">
        <f t="shared" si="181"/>
        <v>-58.068551735332015</v>
      </c>
      <c r="AU142">
        <f t="shared" si="182"/>
        <v>45.804662444330802</v>
      </c>
      <c r="AV142">
        <f t="shared" si="183"/>
        <v>0</v>
      </c>
      <c r="AW142">
        <f t="shared" si="184"/>
        <v>0</v>
      </c>
      <c r="AX142">
        <f t="shared" si="185"/>
        <v>9.1988400758557596</v>
      </c>
      <c r="AY142">
        <f t="shared" si="186"/>
        <v>0</v>
      </c>
      <c r="AZ142">
        <f t="shared" si="187"/>
        <v>0</v>
      </c>
      <c r="BA142">
        <f t="shared" si="188"/>
        <v>0</v>
      </c>
      <c r="BB142">
        <f t="shared" si="189"/>
        <v>0</v>
      </c>
      <c r="BC142">
        <f t="shared" si="190"/>
        <v>-32.655756592512702</v>
      </c>
      <c r="BD142">
        <f t="shared" si="191"/>
        <v>-29.18</v>
      </c>
      <c r="BE142">
        <f t="shared" si="192"/>
        <v>0.96650000000000003</v>
      </c>
      <c r="BF142">
        <f t="shared" si="193"/>
        <v>1.0536395505647E-3</v>
      </c>
      <c r="BG142">
        <f>'Data Input'!J142</f>
        <v>19.7</v>
      </c>
      <c r="BH142">
        <f t="shared" si="194"/>
        <v>1</v>
      </c>
      <c r="BI142">
        <f t="shared" si="195"/>
        <v>1</v>
      </c>
      <c r="BJ142">
        <f>'Data Input'!K142</f>
        <v>0.72727272727272729</v>
      </c>
      <c r="BK142">
        <f>'Data Input'!L142</f>
        <v>3</v>
      </c>
      <c r="BL142">
        <f>'Data Input'!M142</f>
        <v>92</v>
      </c>
      <c r="BM142">
        <f t="shared" si="196"/>
        <v>1</v>
      </c>
      <c r="BN142">
        <f t="shared" si="197"/>
        <v>1</v>
      </c>
      <c r="BO142">
        <f t="shared" si="198"/>
        <v>1.0536395505647E-3</v>
      </c>
      <c r="BP142">
        <f t="shared" si="199"/>
        <v>1.0536395505647E-3</v>
      </c>
      <c r="BQ142">
        <f t="shared" si="200"/>
        <v>8.9013961089242937</v>
      </c>
      <c r="BR142">
        <f t="shared" si="201"/>
        <v>8.9013961089242937</v>
      </c>
      <c r="BS142">
        <f t="shared" si="202"/>
        <v>297465.45000000007</v>
      </c>
      <c r="BT142">
        <f t="shared" si="203"/>
        <v>268863.00000000006</v>
      </c>
      <c r="BU142">
        <f t="shared" si="204"/>
        <v>240260.55000000005</v>
      </c>
      <c r="BV142">
        <f t="shared" si="205"/>
        <v>211658.10000000003</v>
      </c>
      <c r="BW142">
        <f t="shared" si="206"/>
        <v>183055.65000000002</v>
      </c>
      <c r="BX142">
        <f t="shared" si="207"/>
        <v>154453.20000000001</v>
      </c>
      <c r="BY142">
        <f t="shared" si="208"/>
        <v>123562.56</v>
      </c>
      <c r="BZ142">
        <f t="shared" si="209"/>
        <v>92671.92</v>
      </c>
      <c r="CA142">
        <f t="shared" si="210"/>
        <v>61781.279999999999</v>
      </c>
      <c r="CB142">
        <f t="shared" si="211"/>
        <v>30890.639999999999</v>
      </c>
      <c r="CC142">
        <f t="shared" si="212"/>
        <v>17.539540902959779</v>
      </c>
      <c r="CD142">
        <f t="shared" si="213"/>
        <v>17.539540902959779</v>
      </c>
      <c r="CE142">
        <f t="shared" si="214"/>
        <v>26.440937011884074</v>
      </c>
      <c r="CF142">
        <f t="shared" si="215"/>
        <v>26.440937011884074</v>
      </c>
    </row>
    <row r="143" spans="1:84" x14ac:dyDescent="0.25">
      <c r="A143" t="str">
        <f>IF('Data Input'!A143=0,"F","M")</f>
        <v>F</v>
      </c>
      <c r="B143" t="str">
        <f>'Data Input'!B143</f>
        <v>W</v>
      </c>
      <c r="C143">
        <f>'Data Input'!C143</f>
        <v>62</v>
      </c>
      <c r="D143">
        <f t="shared" si="145"/>
        <v>63</v>
      </c>
      <c r="E143">
        <f t="shared" si="146"/>
        <v>64</v>
      </c>
      <c r="F143">
        <f t="shared" si="147"/>
        <v>65</v>
      </c>
      <c r="G143">
        <f t="shared" si="148"/>
        <v>66</v>
      </c>
      <c r="H143">
        <f t="shared" si="149"/>
        <v>67</v>
      </c>
      <c r="I143">
        <f t="shared" si="150"/>
        <v>68</v>
      </c>
      <c r="J143">
        <f t="shared" si="151"/>
        <v>69</v>
      </c>
      <c r="K143">
        <f t="shared" si="152"/>
        <v>70</v>
      </c>
      <c r="L143">
        <f t="shared" si="153"/>
        <v>71</v>
      </c>
      <c r="M143">
        <f>'Data Input'!D143</f>
        <v>163.99974842400002</v>
      </c>
      <c r="N143">
        <f>'Data Input'!E143</f>
        <v>75.999883416000003</v>
      </c>
      <c r="O143">
        <f>'Data Input'!F143</f>
        <v>130</v>
      </c>
      <c r="P143">
        <f>'Data Input'!G143</f>
        <v>0</v>
      </c>
      <c r="Q143">
        <f>'Data Input'!H143</f>
        <v>0</v>
      </c>
      <c r="R143">
        <f>IF('Data Input'!I143&gt;100,1,0)</f>
        <v>1</v>
      </c>
      <c r="S143">
        <f t="shared" si="154"/>
        <v>4.1271343850450917</v>
      </c>
      <c r="T143">
        <f t="shared" si="155"/>
        <v>17.033238232221528</v>
      </c>
      <c r="U143">
        <f t="shared" si="156"/>
        <v>5.099864893823022</v>
      </c>
      <c r="V143">
        <f t="shared" si="157"/>
        <v>21.047827762381331</v>
      </c>
      <c r="W143">
        <f t="shared" si="158"/>
        <v>4.3307318062851543</v>
      </c>
      <c r="X143">
        <f t="shared" si="159"/>
        <v>17.873512150127901</v>
      </c>
      <c r="Y143">
        <f t="shared" si="160"/>
        <v>0</v>
      </c>
      <c r="Z143">
        <f t="shared" si="161"/>
        <v>0</v>
      </c>
      <c r="AA143">
        <f t="shared" si="162"/>
        <v>4.8675344504555822</v>
      </c>
      <c r="AB143">
        <f t="shared" si="163"/>
        <v>20.088968800866798</v>
      </c>
      <c r="AC143" s="3">
        <f t="shared" si="164"/>
        <v>-29.798999999999999</v>
      </c>
      <c r="AD143">
        <f t="shared" si="165"/>
        <v>4.8840000000000003</v>
      </c>
      <c r="AE143">
        <f t="shared" si="166"/>
        <v>13.54</v>
      </c>
      <c r="AF143">
        <f t="shared" si="167"/>
        <v>-3.1139999999999999</v>
      </c>
      <c r="AG143">
        <f t="shared" si="168"/>
        <v>-13.577999999999999</v>
      </c>
      <c r="AH143">
        <f t="shared" si="169"/>
        <v>3.149</v>
      </c>
      <c r="AI143">
        <f t="shared" si="170"/>
        <v>2.0190000000000001</v>
      </c>
      <c r="AJ143">
        <f t="shared" si="171"/>
        <v>0</v>
      </c>
      <c r="AK143">
        <f t="shared" si="172"/>
        <v>1.9570000000000001</v>
      </c>
      <c r="AL143">
        <f t="shared" si="173"/>
        <v>0</v>
      </c>
      <c r="AM143">
        <f t="shared" si="174"/>
        <v>7.5739999999999998</v>
      </c>
      <c r="AN143">
        <f t="shared" si="175"/>
        <v>-1.665</v>
      </c>
      <c r="AO143">
        <f t="shared" si="176"/>
        <v>0.66100000000000003</v>
      </c>
      <c r="AP143">
        <f t="shared" si="177"/>
        <v>-122.98447753995869</v>
      </c>
      <c r="AQ143">
        <f t="shared" si="178"/>
        <v>83.190335526169946</v>
      </c>
      <c r="AR143">
        <f t="shared" si="179"/>
        <v>69.052170662363707</v>
      </c>
      <c r="AS143">
        <f t="shared" si="180"/>
        <v>-65.542935652055462</v>
      </c>
      <c r="AT143">
        <f t="shared" si="181"/>
        <v>-58.802676465739822</v>
      </c>
      <c r="AU143">
        <f t="shared" si="182"/>
        <v>56.283689760752758</v>
      </c>
      <c r="AV143">
        <f t="shared" si="183"/>
        <v>0</v>
      </c>
      <c r="AW143">
        <f t="shared" si="184"/>
        <v>0</v>
      </c>
      <c r="AX143">
        <f t="shared" si="185"/>
        <v>9.5257649195415741</v>
      </c>
      <c r="AY143">
        <f t="shared" si="186"/>
        <v>0</v>
      </c>
      <c r="AZ143">
        <f t="shared" si="187"/>
        <v>0</v>
      </c>
      <c r="BA143">
        <f t="shared" si="188"/>
        <v>0</v>
      </c>
      <c r="BB143">
        <f t="shared" si="189"/>
        <v>0.66100000000000003</v>
      </c>
      <c r="BC143">
        <f t="shared" si="190"/>
        <v>-28.617128788925989</v>
      </c>
      <c r="BD143">
        <f t="shared" si="191"/>
        <v>-29.18</v>
      </c>
      <c r="BE143">
        <f t="shared" si="192"/>
        <v>0.96650000000000003</v>
      </c>
      <c r="BF143">
        <f t="shared" si="193"/>
        <v>5.8069608056748989E-2</v>
      </c>
      <c r="BG143">
        <f>'Data Input'!J143</f>
        <v>25.5</v>
      </c>
      <c r="BH143">
        <f t="shared" si="194"/>
        <v>2</v>
      </c>
      <c r="BI143">
        <f t="shared" si="195"/>
        <v>0.96</v>
      </c>
      <c r="BJ143">
        <f>'Data Input'!K143</f>
        <v>0.81707317073170738</v>
      </c>
      <c r="BK143">
        <f>'Data Input'!L143</f>
        <v>3</v>
      </c>
      <c r="BL143">
        <f>'Data Input'!M143</f>
        <v>84</v>
      </c>
      <c r="BM143">
        <f t="shared" si="196"/>
        <v>3</v>
      </c>
      <c r="BN143">
        <f t="shared" si="197"/>
        <v>1.2</v>
      </c>
      <c r="BO143">
        <f t="shared" si="198"/>
        <v>5.5746823734479027E-2</v>
      </c>
      <c r="BP143">
        <f t="shared" si="199"/>
        <v>6.9683529668098779E-2</v>
      </c>
      <c r="BQ143">
        <f t="shared" si="200"/>
        <v>470.96235103269203</v>
      </c>
      <c r="BR143">
        <f t="shared" si="201"/>
        <v>588.70293879086501</v>
      </c>
      <c r="BS143">
        <f t="shared" si="202"/>
        <v>176191.08000000002</v>
      </c>
      <c r="BT143">
        <f t="shared" si="203"/>
        <v>157027.44</v>
      </c>
      <c r="BU143">
        <f t="shared" si="204"/>
        <v>137863.79999999999</v>
      </c>
      <c r="BV143">
        <f t="shared" si="205"/>
        <v>118700.15999999999</v>
      </c>
      <c r="BW143">
        <f t="shared" si="206"/>
        <v>99536.51999999999</v>
      </c>
      <c r="BX143">
        <f t="shared" si="207"/>
        <v>82947.099999999991</v>
      </c>
      <c r="BY143">
        <f t="shared" si="208"/>
        <v>66357.679999999993</v>
      </c>
      <c r="BZ143">
        <f t="shared" si="209"/>
        <v>49768.259999999995</v>
      </c>
      <c r="CA143">
        <f t="shared" si="210"/>
        <v>33178.839999999997</v>
      </c>
      <c r="CB143">
        <f t="shared" si="211"/>
        <v>16589.419999999998</v>
      </c>
      <c r="CC143">
        <f t="shared" si="212"/>
        <v>522.99456878785963</v>
      </c>
      <c r="CD143">
        <f t="shared" si="213"/>
        <v>653.74321098482449</v>
      </c>
      <c r="CE143">
        <f t="shared" si="214"/>
        <v>993.95691982055166</v>
      </c>
      <c r="CF143">
        <f t="shared" si="215"/>
        <v>1242.4461497756895</v>
      </c>
    </row>
    <row r="144" spans="1:84" x14ac:dyDescent="0.25">
      <c r="A144" t="str">
        <f>IF('Data Input'!A144=0,"F","M")</f>
        <v>M</v>
      </c>
      <c r="B144" t="str">
        <f>'Data Input'!B144</f>
        <v>W</v>
      </c>
      <c r="C144">
        <f>'Data Input'!C144</f>
        <v>52</v>
      </c>
      <c r="D144">
        <f t="shared" si="145"/>
        <v>53</v>
      </c>
      <c r="E144">
        <f t="shared" si="146"/>
        <v>54</v>
      </c>
      <c r="F144">
        <f t="shared" si="147"/>
        <v>55</v>
      </c>
      <c r="G144">
        <f t="shared" si="148"/>
        <v>56</v>
      </c>
      <c r="H144">
        <f t="shared" si="149"/>
        <v>57</v>
      </c>
      <c r="I144">
        <f t="shared" si="150"/>
        <v>58</v>
      </c>
      <c r="J144">
        <f t="shared" si="151"/>
        <v>59</v>
      </c>
      <c r="K144">
        <f t="shared" si="152"/>
        <v>60</v>
      </c>
      <c r="L144">
        <f t="shared" si="153"/>
        <v>61</v>
      </c>
      <c r="M144">
        <f>'Data Input'!D144</f>
        <v>157.999757628</v>
      </c>
      <c r="N144">
        <f>'Data Input'!E144</f>
        <v>52.999918698000002</v>
      </c>
      <c r="O144">
        <f>'Data Input'!F144</f>
        <v>116</v>
      </c>
      <c r="P144">
        <f>'Data Input'!G144</f>
        <v>0</v>
      </c>
      <c r="Q144">
        <f>'Data Input'!H144</f>
        <v>0</v>
      </c>
      <c r="R144">
        <f>IF('Data Input'!I144&gt;100,1,0)</f>
        <v>0</v>
      </c>
      <c r="S144">
        <f t="shared" si="154"/>
        <v>3.9512437185814275</v>
      </c>
      <c r="T144">
        <f t="shared" si="155"/>
        <v>15.612326923629187</v>
      </c>
      <c r="U144">
        <f t="shared" si="156"/>
        <v>5.0625934990257901</v>
      </c>
      <c r="V144">
        <f t="shared" si="157"/>
        <v>20.003540762756824</v>
      </c>
      <c r="W144">
        <f t="shared" si="158"/>
        <v>3.9702903795509452</v>
      </c>
      <c r="X144">
        <f t="shared" si="159"/>
        <v>15.687584923144945</v>
      </c>
      <c r="Y144">
        <f t="shared" si="160"/>
        <v>0</v>
      </c>
      <c r="Z144">
        <f t="shared" si="161"/>
        <v>0</v>
      </c>
      <c r="AA144">
        <f t="shared" si="162"/>
        <v>4.7535901911063645</v>
      </c>
      <c r="AB144">
        <f t="shared" si="163"/>
        <v>18.782593383319309</v>
      </c>
      <c r="AC144" s="3">
        <f t="shared" si="164"/>
        <v>12.343999999999999</v>
      </c>
      <c r="AD144">
        <f t="shared" si="165"/>
        <v>0</v>
      </c>
      <c r="AE144">
        <f t="shared" si="166"/>
        <v>11.853</v>
      </c>
      <c r="AF144">
        <f t="shared" si="167"/>
        <v>-2.6640000000000001</v>
      </c>
      <c r="AG144">
        <f t="shared" si="168"/>
        <v>-7.99</v>
      </c>
      <c r="AH144">
        <f t="shared" si="169"/>
        <v>1.7689999999999999</v>
      </c>
      <c r="AI144">
        <f t="shared" si="170"/>
        <v>1.7689999999999999</v>
      </c>
      <c r="AJ144">
        <f t="shared" si="171"/>
        <v>0</v>
      </c>
      <c r="AK144">
        <f t="shared" si="172"/>
        <v>1.764</v>
      </c>
      <c r="AL144">
        <f t="shared" si="173"/>
        <v>0</v>
      </c>
      <c r="AM144">
        <f t="shared" si="174"/>
        <v>7.8369999999999997</v>
      </c>
      <c r="AN144">
        <f t="shared" si="175"/>
        <v>-1.7949999999999999</v>
      </c>
      <c r="AO144">
        <f t="shared" si="176"/>
        <v>0.65800000000000003</v>
      </c>
      <c r="AP144">
        <f t="shared" si="177"/>
        <v>48.774152462169141</v>
      </c>
      <c r="AQ144">
        <f t="shared" si="178"/>
        <v>0</v>
      </c>
      <c r="AR144">
        <f t="shared" si="179"/>
        <v>60.006920743952691</v>
      </c>
      <c r="AS144">
        <f t="shared" si="180"/>
        <v>-53.28943259198418</v>
      </c>
      <c r="AT144">
        <f t="shared" si="181"/>
        <v>-31.722620132612054</v>
      </c>
      <c r="AU144">
        <f t="shared" si="182"/>
        <v>27.751337729043406</v>
      </c>
      <c r="AV144">
        <f t="shared" si="183"/>
        <v>0</v>
      </c>
      <c r="AW144">
        <f t="shared" si="184"/>
        <v>0</v>
      </c>
      <c r="AX144">
        <f t="shared" si="185"/>
        <v>8.3853330971116264</v>
      </c>
      <c r="AY144">
        <f t="shared" si="186"/>
        <v>0</v>
      </c>
      <c r="AZ144">
        <f t="shared" si="187"/>
        <v>0</v>
      </c>
      <c r="BA144">
        <f t="shared" si="188"/>
        <v>0</v>
      </c>
      <c r="BB144">
        <f t="shared" si="189"/>
        <v>0</v>
      </c>
      <c r="BC144">
        <f t="shared" si="190"/>
        <v>59.905691307680627</v>
      </c>
      <c r="BD144">
        <f t="shared" si="191"/>
        <v>61.18</v>
      </c>
      <c r="BE144">
        <f t="shared" si="192"/>
        <v>0.91439999999999999</v>
      </c>
      <c r="BF144">
        <f t="shared" si="193"/>
        <v>2.4712303366521415E-2</v>
      </c>
      <c r="BG144">
        <f>'Data Input'!J144</f>
        <v>24.7</v>
      </c>
      <c r="BH144">
        <f t="shared" si="194"/>
        <v>2</v>
      </c>
      <c r="BI144">
        <f t="shared" si="195"/>
        <v>1.02</v>
      </c>
      <c r="BJ144">
        <f>'Data Input'!K144</f>
        <v>0.88750000000000007</v>
      </c>
      <c r="BK144">
        <f>'Data Input'!L144</f>
        <v>3</v>
      </c>
      <c r="BL144">
        <f>'Data Input'!M144</f>
        <v>92</v>
      </c>
      <c r="BM144">
        <f t="shared" si="196"/>
        <v>1</v>
      </c>
      <c r="BN144">
        <f t="shared" si="197"/>
        <v>1</v>
      </c>
      <c r="BO144">
        <f t="shared" si="198"/>
        <v>2.5206549433851845E-2</v>
      </c>
      <c r="BP144">
        <f t="shared" si="199"/>
        <v>2.4712303366521415E-2</v>
      </c>
      <c r="BQ144">
        <f t="shared" si="200"/>
        <v>212.95089096612151</v>
      </c>
      <c r="BR144">
        <f t="shared" si="201"/>
        <v>208.77538330011913</v>
      </c>
      <c r="BS144">
        <f t="shared" si="202"/>
        <v>207081.72000000003</v>
      </c>
      <c r="BT144">
        <f t="shared" si="203"/>
        <v>182769.64</v>
      </c>
      <c r="BU144">
        <f t="shared" si="204"/>
        <v>158457.56</v>
      </c>
      <c r="BV144">
        <f t="shared" si="205"/>
        <v>134145.47999999998</v>
      </c>
      <c r="BW144">
        <f t="shared" si="206"/>
        <v>114981.84</v>
      </c>
      <c r="BX144">
        <f t="shared" si="207"/>
        <v>95818.2</v>
      </c>
      <c r="BY144">
        <f t="shared" si="208"/>
        <v>76654.559999999998</v>
      </c>
      <c r="BZ144">
        <f t="shared" si="209"/>
        <v>57490.92</v>
      </c>
      <c r="CA144">
        <f t="shared" si="210"/>
        <v>38327.279999999999</v>
      </c>
      <c r="CB144">
        <f t="shared" si="211"/>
        <v>19163.64</v>
      </c>
      <c r="CC144">
        <f t="shared" si="212"/>
        <v>273.46354588793048</v>
      </c>
      <c r="CD144">
        <f t="shared" si="213"/>
        <v>268.10151557640245</v>
      </c>
      <c r="CE144">
        <f t="shared" si="214"/>
        <v>486.41443685405198</v>
      </c>
      <c r="CF144">
        <f t="shared" si="215"/>
        <v>476.87689887652158</v>
      </c>
    </row>
    <row r="145" spans="1:84" x14ac:dyDescent="0.25">
      <c r="A145" t="str">
        <f>IF('Data Input'!A145=0,"F","M")</f>
        <v>F</v>
      </c>
      <c r="B145" t="str">
        <f>'Data Input'!B145</f>
        <v>W</v>
      </c>
      <c r="C145">
        <f>'Data Input'!C145</f>
        <v>60</v>
      </c>
      <c r="D145">
        <f t="shared" si="145"/>
        <v>61</v>
      </c>
      <c r="E145">
        <f t="shared" si="146"/>
        <v>62</v>
      </c>
      <c r="F145">
        <f t="shared" si="147"/>
        <v>63</v>
      </c>
      <c r="G145">
        <f t="shared" si="148"/>
        <v>64</v>
      </c>
      <c r="H145">
        <f t="shared" si="149"/>
        <v>65</v>
      </c>
      <c r="I145">
        <f t="shared" si="150"/>
        <v>66</v>
      </c>
      <c r="J145">
        <f t="shared" si="151"/>
        <v>67</v>
      </c>
      <c r="K145">
        <f t="shared" si="152"/>
        <v>68</v>
      </c>
      <c r="L145">
        <f t="shared" si="153"/>
        <v>69</v>
      </c>
      <c r="M145">
        <f>'Data Input'!D145</f>
        <v>159.99975456000001</v>
      </c>
      <c r="N145">
        <f>'Data Input'!E145</f>
        <v>30.999952446000002</v>
      </c>
      <c r="O145">
        <f>'Data Input'!F145</f>
        <v>138</v>
      </c>
      <c r="P145">
        <f>'Data Input'!G145</f>
        <v>1</v>
      </c>
      <c r="Q145">
        <f>'Data Input'!H145</f>
        <v>0</v>
      </c>
      <c r="R145">
        <f>IF('Data Input'!I145&gt;100,1,0)</f>
        <v>1</v>
      </c>
      <c r="S145">
        <f t="shared" si="154"/>
        <v>4.0943445622221004</v>
      </c>
      <c r="T145">
        <f t="shared" si="155"/>
        <v>16.763657394197683</v>
      </c>
      <c r="U145">
        <f t="shared" si="156"/>
        <v>5.0751722812326507</v>
      </c>
      <c r="V145">
        <f t="shared" si="157"/>
        <v>20.779504032005235</v>
      </c>
      <c r="W145">
        <f t="shared" si="158"/>
        <v>3.4339856704839695</v>
      </c>
      <c r="X145">
        <f t="shared" si="159"/>
        <v>14.059920556694655</v>
      </c>
      <c r="Y145">
        <f t="shared" si="160"/>
        <v>4.9272536851572051</v>
      </c>
      <c r="Z145">
        <f t="shared" si="161"/>
        <v>20.173874332512209</v>
      </c>
      <c r="AA145">
        <f t="shared" si="162"/>
        <v>0</v>
      </c>
      <c r="AB145">
        <f t="shared" si="163"/>
        <v>0</v>
      </c>
      <c r="AC145" s="3">
        <f t="shared" si="164"/>
        <v>-29.798999999999999</v>
      </c>
      <c r="AD145">
        <f t="shared" si="165"/>
        <v>4.8840000000000003</v>
      </c>
      <c r="AE145">
        <f t="shared" si="166"/>
        <v>13.54</v>
      </c>
      <c r="AF145">
        <f t="shared" si="167"/>
        <v>-3.1139999999999999</v>
      </c>
      <c r="AG145">
        <f t="shared" si="168"/>
        <v>-13.577999999999999</v>
      </c>
      <c r="AH145">
        <f t="shared" si="169"/>
        <v>3.149</v>
      </c>
      <c r="AI145">
        <f t="shared" si="170"/>
        <v>2.0190000000000001</v>
      </c>
      <c r="AJ145">
        <f t="shared" si="171"/>
        <v>0</v>
      </c>
      <c r="AK145">
        <f t="shared" si="172"/>
        <v>1.9570000000000001</v>
      </c>
      <c r="AL145">
        <f t="shared" si="173"/>
        <v>0</v>
      </c>
      <c r="AM145">
        <f t="shared" si="174"/>
        <v>7.5739999999999998</v>
      </c>
      <c r="AN145">
        <f t="shared" si="175"/>
        <v>-1.665</v>
      </c>
      <c r="AO145">
        <f t="shared" si="176"/>
        <v>0.66100000000000003</v>
      </c>
      <c r="AP145">
        <f t="shared" si="177"/>
        <v>-122.00737360965637</v>
      </c>
      <c r="AQ145">
        <f t="shared" si="178"/>
        <v>81.873702713261494</v>
      </c>
      <c r="AR145">
        <f t="shared" si="179"/>
        <v>68.71783268789008</v>
      </c>
      <c r="AS145">
        <f t="shared" si="180"/>
        <v>-64.707375555664299</v>
      </c>
      <c r="AT145">
        <f t="shared" si="181"/>
        <v>-46.626657433831333</v>
      </c>
      <c r="AU145">
        <f t="shared" si="182"/>
        <v>44.274689833031466</v>
      </c>
      <c r="AV145">
        <f t="shared" si="183"/>
        <v>9.9481251903323979</v>
      </c>
      <c r="AW145">
        <f t="shared" si="184"/>
        <v>0</v>
      </c>
      <c r="AX145">
        <f t="shared" si="185"/>
        <v>0</v>
      </c>
      <c r="AY145">
        <f t="shared" si="186"/>
        <v>0</v>
      </c>
      <c r="AZ145">
        <f t="shared" si="187"/>
        <v>0</v>
      </c>
      <c r="BA145">
        <f t="shared" si="188"/>
        <v>0</v>
      </c>
      <c r="BB145">
        <f t="shared" si="189"/>
        <v>0.66100000000000003</v>
      </c>
      <c r="BC145">
        <f t="shared" si="190"/>
        <v>-27.866056174636554</v>
      </c>
      <c r="BD145">
        <f t="shared" si="191"/>
        <v>-29.18</v>
      </c>
      <c r="BE145">
        <f t="shared" si="192"/>
        <v>0.96650000000000003</v>
      </c>
      <c r="BF145">
        <f t="shared" si="193"/>
        <v>0.11907528961848968</v>
      </c>
      <c r="BG145">
        <f>'Data Input'!J145</f>
        <v>37.700000000000003</v>
      </c>
      <c r="BH145">
        <f t="shared" si="194"/>
        <v>4</v>
      </c>
      <c r="BI145">
        <f t="shared" si="195"/>
        <v>1.39</v>
      </c>
      <c r="BJ145">
        <f>'Data Input'!K145</f>
        <v>0.92708333333333337</v>
      </c>
      <c r="BK145">
        <f>'Data Input'!L145</f>
        <v>3</v>
      </c>
      <c r="BL145">
        <f>'Data Input'!M145</f>
        <v>63</v>
      </c>
      <c r="BM145">
        <f t="shared" si="196"/>
        <v>4</v>
      </c>
      <c r="BN145">
        <f t="shared" si="197"/>
        <v>1.46</v>
      </c>
      <c r="BO145">
        <f t="shared" si="198"/>
        <v>0.16551465256970063</v>
      </c>
      <c r="BP145">
        <f t="shared" si="199"/>
        <v>0.17384992284299491</v>
      </c>
      <c r="BQ145">
        <f t="shared" si="200"/>
        <v>1398.3069291241638</v>
      </c>
      <c r="BR145">
        <f t="shared" si="201"/>
        <v>1468.7252636843734</v>
      </c>
      <c r="BS145">
        <f t="shared" si="202"/>
        <v>181339.52000000002</v>
      </c>
      <c r="BT145">
        <f t="shared" si="203"/>
        <v>162175.88</v>
      </c>
      <c r="BU145">
        <f t="shared" si="204"/>
        <v>143012.24</v>
      </c>
      <c r="BV145">
        <f t="shared" si="205"/>
        <v>123848.59999999999</v>
      </c>
      <c r="BW145">
        <f t="shared" si="206"/>
        <v>104684.95999999999</v>
      </c>
      <c r="BX145">
        <f t="shared" si="207"/>
        <v>85521.319999999992</v>
      </c>
      <c r="BY145">
        <f t="shared" si="208"/>
        <v>66357.679999999993</v>
      </c>
      <c r="BZ145">
        <f t="shared" si="209"/>
        <v>49768.259999999995</v>
      </c>
      <c r="CA145">
        <f t="shared" si="210"/>
        <v>33178.839999999997</v>
      </c>
      <c r="CB145">
        <f t="shared" si="211"/>
        <v>16589.419999999998</v>
      </c>
      <c r="CC145">
        <f t="shared" si="212"/>
        <v>1599.6605852750386</v>
      </c>
      <c r="CD145">
        <f t="shared" si="213"/>
        <v>1680.2190320155082</v>
      </c>
      <c r="CE145">
        <f t="shared" si="214"/>
        <v>2997.9675143992026</v>
      </c>
      <c r="CF145">
        <f t="shared" si="215"/>
        <v>3148.9442956998819</v>
      </c>
    </row>
    <row r="146" spans="1:84" x14ac:dyDescent="0.25">
      <c r="A146" t="str">
        <f>IF('Data Input'!A146=0,"F","M")</f>
        <v>M</v>
      </c>
      <c r="B146" t="str">
        <f>'Data Input'!B146</f>
        <v>W</v>
      </c>
      <c r="C146">
        <f>'Data Input'!C146</f>
        <v>49</v>
      </c>
      <c r="D146">
        <f t="shared" si="145"/>
        <v>50</v>
      </c>
      <c r="E146">
        <f t="shared" si="146"/>
        <v>51</v>
      </c>
      <c r="F146">
        <f t="shared" si="147"/>
        <v>52</v>
      </c>
      <c r="G146">
        <f t="shared" si="148"/>
        <v>53</v>
      </c>
      <c r="H146">
        <f t="shared" si="149"/>
        <v>54</v>
      </c>
      <c r="I146">
        <f t="shared" si="150"/>
        <v>55</v>
      </c>
      <c r="J146">
        <f t="shared" si="151"/>
        <v>56</v>
      </c>
      <c r="K146">
        <f t="shared" si="152"/>
        <v>57</v>
      </c>
      <c r="L146">
        <f t="shared" si="153"/>
        <v>58</v>
      </c>
      <c r="M146">
        <f>'Data Input'!D146</f>
        <v>221.999659452</v>
      </c>
      <c r="N146">
        <f>'Data Input'!E146</f>
        <v>41.999935571999998</v>
      </c>
      <c r="O146">
        <f>'Data Input'!F146</f>
        <v>110</v>
      </c>
      <c r="P146">
        <f>'Data Input'!G146</f>
        <v>0</v>
      </c>
      <c r="Q146">
        <f>'Data Input'!H146</f>
        <v>0</v>
      </c>
      <c r="R146">
        <f>IF('Data Input'!I146&gt;100,1,0)</f>
        <v>0</v>
      </c>
      <c r="S146">
        <f t="shared" si="154"/>
        <v>3.8918202981106265</v>
      </c>
      <c r="T146">
        <f t="shared" si="155"/>
        <v>15.146265232785886</v>
      </c>
      <c r="U146">
        <f t="shared" si="156"/>
        <v>5.4026758478711026</v>
      </c>
      <c r="V146">
        <f t="shared" si="157"/>
        <v>21.026243528856796</v>
      </c>
      <c r="W146">
        <f t="shared" si="158"/>
        <v>3.7376680842821917</v>
      </c>
      <c r="X146">
        <f t="shared" si="159"/>
        <v>14.546332518009693</v>
      </c>
      <c r="Y146">
        <f t="shared" si="160"/>
        <v>0</v>
      </c>
      <c r="Z146">
        <f t="shared" si="161"/>
        <v>0</v>
      </c>
      <c r="AA146">
        <f t="shared" si="162"/>
        <v>4.7004803657924166</v>
      </c>
      <c r="AB146">
        <f t="shared" si="163"/>
        <v>18.293424898461389</v>
      </c>
      <c r="AC146" s="3">
        <f t="shared" si="164"/>
        <v>12.343999999999999</v>
      </c>
      <c r="AD146">
        <f t="shared" si="165"/>
        <v>0</v>
      </c>
      <c r="AE146">
        <f t="shared" si="166"/>
        <v>11.853</v>
      </c>
      <c r="AF146">
        <f t="shared" si="167"/>
        <v>-2.6640000000000001</v>
      </c>
      <c r="AG146">
        <f t="shared" si="168"/>
        <v>-7.99</v>
      </c>
      <c r="AH146">
        <f t="shared" si="169"/>
        <v>1.7689999999999999</v>
      </c>
      <c r="AI146">
        <f t="shared" si="170"/>
        <v>1.7689999999999999</v>
      </c>
      <c r="AJ146">
        <f t="shared" si="171"/>
        <v>0</v>
      </c>
      <c r="AK146">
        <f t="shared" si="172"/>
        <v>1.764</v>
      </c>
      <c r="AL146">
        <f t="shared" si="173"/>
        <v>0</v>
      </c>
      <c r="AM146">
        <f t="shared" si="174"/>
        <v>7.8369999999999997</v>
      </c>
      <c r="AN146">
        <f t="shared" si="175"/>
        <v>-1.7949999999999999</v>
      </c>
      <c r="AO146">
        <f t="shared" si="176"/>
        <v>0.65800000000000003</v>
      </c>
      <c r="AP146">
        <f t="shared" si="177"/>
        <v>48.040629759877568</v>
      </c>
      <c r="AQ146">
        <f t="shared" si="178"/>
        <v>0</v>
      </c>
      <c r="AR146">
        <f t="shared" si="179"/>
        <v>64.037916824816179</v>
      </c>
      <c r="AS146">
        <f t="shared" si="180"/>
        <v>-56.013912760874504</v>
      </c>
      <c r="AT146">
        <f t="shared" si="181"/>
        <v>-29.863967993414711</v>
      </c>
      <c r="AU146">
        <f t="shared" si="182"/>
        <v>25.732462224359146</v>
      </c>
      <c r="AV146">
        <f t="shared" si="183"/>
        <v>0</v>
      </c>
      <c r="AW146">
        <f t="shared" si="184"/>
        <v>0</v>
      </c>
      <c r="AX146">
        <f t="shared" si="185"/>
        <v>8.2916473652578233</v>
      </c>
      <c r="AY146">
        <f t="shared" si="186"/>
        <v>0</v>
      </c>
      <c r="AZ146">
        <f t="shared" si="187"/>
        <v>0</v>
      </c>
      <c r="BA146">
        <f t="shared" si="188"/>
        <v>0</v>
      </c>
      <c r="BB146">
        <f t="shared" si="189"/>
        <v>0</v>
      </c>
      <c r="BC146">
        <f t="shared" si="190"/>
        <v>60.224775420021508</v>
      </c>
      <c r="BD146">
        <f t="shared" si="191"/>
        <v>61.18</v>
      </c>
      <c r="BE146">
        <f t="shared" si="192"/>
        <v>0.91439999999999999</v>
      </c>
      <c r="BF146">
        <f t="shared" si="193"/>
        <v>3.3842114656328803E-2</v>
      </c>
      <c r="BG146">
        <f>'Data Input'!J146</f>
        <v>30.7</v>
      </c>
      <c r="BH146">
        <f t="shared" si="194"/>
        <v>4</v>
      </c>
      <c r="BI146">
        <f t="shared" si="195"/>
        <v>1.24</v>
      </c>
      <c r="BJ146">
        <f>'Data Input'!K146</f>
        <v>0.92682926829268286</v>
      </c>
      <c r="BK146">
        <f>'Data Input'!L146</f>
        <v>3</v>
      </c>
      <c r="BL146">
        <f>'Data Input'!M146</f>
        <v>74</v>
      </c>
      <c r="BM146">
        <f t="shared" si="196"/>
        <v>2</v>
      </c>
      <c r="BN146">
        <f t="shared" si="197"/>
        <v>1.19</v>
      </c>
      <c r="BO146">
        <f t="shared" si="198"/>
        <v>4.1964222173847716E-2</v>
      </c>
      <c r="BP146">
        <f t="shared" si="199"/>
        <v>4.0272116441031278E-2</v>
      </c>
      <c r="BQ146">
        <f t="shared" si="200"/>
        <v>354.52367346320966</v>
      </c>
      <c r="BR146">
        <f t="shared" si="201"/>
        <v>340.22836404937055</v>
      </c>
      <c r="BS146">
        <f t="shared" si="202"/>
        <v>222527.04000000004</v>
      </c>
      <c r="BT146">
        <f t="shared" si="203"/>
        <v>198214.96000000002</v>
      </c>
      <c r="BU146">
        <f t="shared" si="204"/>
        <v>173902.88</v>
      </c>
      <c r="BV146">
        <f t="shared" si="205"/>
        <v>149590.79999999999</v>
      </c>
      <c r="BW146">
        <f t="shared" si="206"/>
        <v>125278.72</v>
      </c>
      <c r="BX146">
        <f t="shared" si="207"/>
        <v>100966.64</v>
      </c>
      <c r="BY146">
        <f t="shared" si="208"/>
        <v>76654.559999999998</v>
      </c>
      <c r="BZ146">
        <f t="shared" si="209"/>
        <v>57490.92</v>
      </c>
      <c r="CA146">
        <f t="shared" si="210"/>
        <v>38327.279999999999</v>
      </c>
      <c r="CB146">
        <f t="shared" si="211"/>
        <v>19163.64</v>
      </c>
      <c r="CC146">
        <f t="shared" si="212"/>
        <v>487.6735444426314</v>
      </c>
      <c r="CD146">
        <f t="shared" si="213"/>
        <v>468.00928861833182</v>
      </c>
      <c r="CE146">
        <f t="shared" si="214"/>
        <v>842.19721790584106</v>
      </c>
      <c r="CF146">
        <f t="shared" si="215"/>
        <v>808.23765266770238</v>
      </c>
    </row>
    <row r="147" spans="1:84" x14ac:dyDescent="0.25">
      <c r="A147" t="str">
        <f>IF('Data Input'!A147=0,"F","M")</f>
        <v>F</v>
      </c>
      <c r="B147" t="str">
        <f>'Data Input'!B147</f>
        <v>W</v>
      </c>
      <c r="C147">
        <f>'Data Input'!C147</f>
        <v>39</v>
      </c>
      <c r="D147">
        <f t="shared" si="145"/>
        <v>40</v>
      </c>
      <c r="E147">
        <f t="shared" si="146"/>
        <v>41</v>
      </c>
      <c r="F147">
        <f t="shared" si="147"/>
        <v>42</v>
      </c>
      <c r="G147">
        <f t="shared" si="148"/>
        <v>43</v>
      </c>
      <c r="H147">
        <f t="shared" si="149"/>
        <v>44</v>
      </c>
      <c r="I147">
        <f t="shared" si="150"/>
        <v>45</v>
      </c>
      <c r="J147">
        <f t="shared" si="151"/>
        <v>46</v>
      </c>
      <c r="K147">
        <f t="shared" si="152"/>
        <v>47</v>
      </c>
      <c r="L147">
        <f t="shared" si="153"/>
        <v>48</v>
      </c>
      <c r="M147">
        <f>'Data Input'!D147</f>
        <v>191.99970547200002</v>
      </c>
      <c r="N147">
        <f>'Data Input'!E147</f>
        <v>80.999875746000001</v>
      </c>
      <c r="O147">
        <f>'Data Input'!F147</f>
        <v>102</v>
      </c>
      <c r="P147">
        <f>'Data Input'!G147</f>
        <v>0</v>
      </c>
      <c r="Q147">
        <f>'Data Input'!H147</f>
        <v>0</v>
      </c>
      <c r="R147">
        <f>IF('Data Input'!I147&gt;100,1,0)</f>
        <v>0</v>
      </c>
      <c r="S147">
        <f t="shared" si="154"/>
        <v>3.6635616461296463</v>
      </c>
      <c r="T147">
        <f t="shared" si="155"/>
        <v>13.421683934992164</v>
      </c>
      <c r="U147">
        <f t="shared" si="156"/>
        <v>5.2574938380266047</v>
      </c>
      <c r="V147">
        <f t="shared" si="157"/>
        <v>19.261152779757222</v>
      </c>
      <c r="W147">
        <f t="shared" si="158"/>
        <v>4.3944476206712624</v>
      </c>
      <c r="X147">
        <f t="shared" si="159"/>
        <v>16.099329759016918</v>
      </c>
      <c r="Y147">
        <f t="shared" si="160"/>
        <v>0</v>
      </c>
      <c r="Z147">
        <f t="shared" si="161"/>
        <v>0</v>
      </c>
      <c r="AA147">
        <f t="shared" si="162"/>
        <v>4.6249728132842707</v>
      </c>
      <c r="AB147">
        <f t="shared" si="163"/>
        <v>16.943873013140585</v>
      </c>
      <c r="AC147" s="3">
        <f t="shared" si="164"/>
        <v>-29.798999999999999</v>
      </c>
      <c r="AD147">
        <f t="shared" si="165"/>
        <v>4.8840000000000003</v>
      </c>
      <c r="AE147">
        <f t="shared" si="166"/>
        <v>13.54</v>
      </c>
      <c r="AF147">
        <f t="shared" si="167"/>
        <v>-3.1139999999999999</v>
      </c>
      <c r="AG147">
        <f t="shared" si="168"/>
        <v>-13.577999999999999</v>
      </c>
      <c r="AH147">
        <f t="shared" si="169"/>
        <v>3.149</v>
      </c>
      <c r="AI147">
        <f t="shared" si="170"/>
        <v>2.0190000000000001</v>
      </c>
      <c r="AJ147">
        <f t="shared" si="171"/>
        <v>0</v>
      </c>
      <c r="AK147">
        <f t="shared" si="172"/>
        <v>1.9570000000000001</v>
      </c>
      <c r="AL147">
        <f t="shared" si="173"/>
        <v>0</v>
      </c>
      <c r="AM147">
        <f t="shared" si="174"/>
        <v>7.5739999999999998</v>
      </c>
      <c r="AN147">
        <f t="shared" si="175"/>
        <v>-1.665</v>
      </c>
      <c r="AO147">
        <f t="shared" si="176"/>
        <v>0.66100000000000003</v>
      </c>
      <c r="AP147">
        <f t="shared" si="177"/>
        <v>-109.17047349301733</v>
      </c>
      <c r="AQ147">
        <f t="shared" si="178"/>
        <v>65.551504338501729</v>
      </c>
      <c r="AR147">
        <f t="shared" si="179"/>
        <v>71.186466566880227</v>
      </c>
      <c r="AS147">
        <f t="shared" si="180"/>
        <v>-59.979229756163988</v>
      </c>
      <c r="AT147">
        <f t="shared" si="181"/>
        <v>-59.667809793474397</v>
      </c>
      <c r="AU147">
        <f t="shared" si="182"/>
        <v>50.696789411144273</v>
      </c>
      <c r="AV147">
        <f t="shared" si="183"/>
        <v>0</v>
      </c>
      <c r="AW147">
        <f t="shared" si="184"/>
        <v>0</v>
      </c>
      <c r="AX147">
        <f t="shared" si="185"/>
        <v>9.0510717955973181</v>
      </c>
      <c r="AY147">
        <f t="shared" si="186"/>
        <v>0</v>
      </c>
      <c r="AZ147">
        <f t="shared" si="187"/>
        <v>0</v>
      </c>
      <c r="BA147">
        <f t="shared" si="188"/>
        <v>0</v>
      </c>
      <c r="BB147">
        <f t="shared" si="189"/>
        <v>0</v>
      </c>
      <c r="BC147">
        <f t="shared" si="190"/>
        <v>-32.331680930532173</v>
      </c>
      <c r="BD147">
        <f t="shared" si="191"/>
        <v>-29.18</v>
      </c>
      <c r="BE147">
        <f t="shared" si="192"/>
        <v>0.96650000000000003</v>
      </c>
      <c r="BF147">
        <f t="shared" si="193"/>
        <v>1.4566282773470496E-3</v>
      </c>
      <c r="BG147">
        <f>'Data Input'!J147</f>
        <v>22</v>
      </c>
      <c r="BH147">
        <f t="shared" si="194"/>
        <v>1</v>
      </c>
      <c r="BI147">
        <f t="shared" si="195"/>
        <v>1</v>
      </c>
      <c r="BJ147">
        <f>'Data Input'!K147</f>
        <v>0.82269503546099287</v>
      </c>
      <c r="BK147">
        <f>'Data Input'!L147</f>
        <v>3</v>
      </c>
      <c r="BL147">
        <f>'Data Input'!M147</f>
        <v>92</v>
      </c>
      <c r="BM147">
        <f t="shared" si="196"/>
        <v>4</v>
      </c>
      <c r="BN147">
        <f t="shared" si="197"/>
        <v>1.46</v>
      </c>
      <c r="BO147">
        <f t="shared" si="198"/>
        <v>1.4566282773470496E-3</v>
      </c>
      <c r="BP147">
        <f t="shared" si="199"/>
        <v>2.1266772849266925E-3</v>
      </c>
      <c r="BQ147">
        <f t="shared" si="200"/>
        <v>12.305940179615467</v>
      </c>
      <c r="BR147">
        <f t="shared" si="201"/>
        <v>17.966672662238583</v>
      </c>
      <c r="BS147">
        <f t="shared" si="202"/>
        <v>282592.16000000003</v>
      </c>
      <c r="BT147">
        <f t="shared" si="203"/>
        <v>251701.52000000002</v>
      </c>
      <c r="BU147">
        <f t="shared" si="204"/>
        <v>220810.88</v>
      </c>
      <c r="BV147">
        <f t="shared" si="205"/>
        <v>189920.24</v>
      </c>
      <c r="BW147">
        <f t="shared" si="206"/>
        <v>159029.6</v>
      </c>
      <c r="BX147">
        <f t="shared" si="207"/>
        <v>128138.96</v>
      </c>
      <c r="BY147">
        <f t="shared" si="208"/>
        <v>97248.320000000007</v>
      </c>
      <c r="BZ147">
        <f t="shared" si="209"/>
        <v>72936.240000000005</v>
      </c>
      <c r="CA147">
        <f t="shared" si="210"/>
        <v>48624.160000000003</v>
      </c>
      <c r="CB147">
        <f t="shared" si="211"/>
        <v>24312.080000000002</v>
      </c>
      <c r="CC147">
        <f t="shared" si="212"/>
        <v>21.489843234265098</v>
      </c>
      <c r="CD147">
        <f t="shared" si="213"/>
        <v>31.375171122027048</v>
      </c>
      <c r="CE147">
        <f t="shared" si="214"/>
        <v>33.795783413880564</v>
      </c>
      <c r="CF147">
        <f t="shared" si="215"/>
        <v>49.341843784265635</v>
      </c>
    </row>
    <row r="148" spans="1:84" x14ac:dyDescent="0.25">
      <c r="A148" t="str">
        <f>IF('Data Input'!A148=0,"F","M")</f>
        <v>F</v>
      </c>
      <c r="B148" t="str">
        <f>'Data Input'!B148</f>
        <v>W</v>
      </c>
      <c r="C148">
        <f>'Data Input'!C148</f>
        <v>25</v>
      </c>
      <c r="D148">
        <f t="shared" si="145"/>
        <v>26</v>
      </c>
      <c r="E148">
        <f t="shared" si="146"/>
        <v>27</v>
      </c>
      <c r="F148">
        <f t="shared" si="147"/>
        <v>28</v>
      </c>
      <c r="G148">
        <f t="shared" si="148"/>
        <v>29</v>
      </c>
      <c r="H148">
        <f t="shared" si="149"/>
        <v>30</v>
      </c>
      <c r="I148">
        <f t="shared" si="150"/>
        <v>31</v>
      </c>
      <c r="J148">
        <f t="shared" si="151"/>
        <v>32</v>
      </c>
      <c r="K148">
        <f t="shared" si="152"/>
        <v>33</v>
      </c>
      <c r="L148">
        <f t="shared" si="153"/>
        <v>34</v>
      </c>
      <c r="M148">
        <f>'Data Input'!D148</f>
        <v>225.99965331600001</v>
      </c>
      <c r="N148">
        <f>'Data Input'!E148</f>
        <v>84.999869610000005</v>
      </c>
      <c r="O148">
        <f>'Data Input'!F148</f>
        <v>116</v>
      </c>
      <c r="P148">
        <f>'Data Input'!G148</f>
        <v>0</v>
      </c>
      <c r="Q148">
        <f>'Data Input'!H148</f>
        <v>0</v>
      </c>
      <c r="R148">
        <f>IF('Data Input'!I148&gt;100,1,0)</f>
        <v>1</v>
      </c>
      <c r="S148">
        <f t="shared" si="154"/>
        <v>3.2188758248682006</v>
      </c>
      <c r="T148">
        <f t="shared" si="155"/>
        <v>10.361161575920939</v>
      </c>
      <c r="U148">
        <f t="shared" si="156"/>
        <v>5.4205334652711095</v>
      </c>
      <c r="V148">
        <f t="shared" si="157"/>
        <v>17.448024129250228</v>
      </c>
      <c r="W148">
        <f t="shared" si="158"/>
        <v>4.4426497224891399</v>
      </c>
      <c r="X148">
        <f t="shared" si="159"/>
        <v>14.300337790077712</v>
      </c>
      <c r="Y148">
        <f t="shared" si="160"/>
        <v>0</v>
      </c>
      <c r="Z148">
        <f t="shared" si="161"/>
        <v>0</v>
      </c>
      <c r="AA148">
        <f t="shared" si="162"/>
        <v>4.7535901911063645</v>
      </c>
      <c r="AB148">
        <f t="shared" si="163"/>
        <v>15.301216547482886</v>
      </c>
      <c r="AC148" s="3">
        <f t="shared" si="164"/>
        <v>-29.798999999999999</v>
      </c>
      <c r="AD148">
        <f t="shared" si="165"/>
        <v>4.8840000000000003</v>
      </c>
      <c r="AE148">
        <f t="shared" si="166"/>
        <v>13.54</v>
      </c>
      <c r="AF148">
        <f t="shared" si="167"/>
        <v>-3.1139999999999999</v>
      </c>
      <c r="AG148">
        <f t="shared" si="168"/>
        <v>-13.577999999999999</v>
      </c>
      <c r="AH148">
        <f t="shared" si="169"/>
        <v>3.149</v>
      </c>
      <c r="AI148">
        <f t="shared" si="170"/>
        <v>2.0190000000000001</v>
      </c>
      <c r="AJ148">
        <f t="shared" si="171"/>
        <v>0</v>
      </c>
      <c r="AK148">
        <f t="shared" si="172"/>
        <v>1.9570000000000001</v>
      </c>
      <c r="AL148">
        <f t="shared" si="173"/>
        <v>0</v>
      </c>
      <c r="AM148">
        <f t="shared" si="174"/>
        <v>7.5739999999999998</v>
      </c>
      <c r="AN148">
        <f t="shared" si="175"/>
        <v>-1.665</v>
      </c>
      <c r="AO148">
        <f t="shared" si="176"/>
        <v>0.66100000000000003</v>
      </c>
      <c r="AP148">
        <f t="shared" si="177"/>
        <v>-95.919280705247502</v>
      </c>
      <c r="AQ148">
        <f t="shared" si="178"/>
        <v>50.603913136797864</v>
      </c>
      <c r="AR148">
        <f t="shared" si="179"/>
        <v>73.394023119770821</v>
      </c>
      <c r="AS148">
        <f t="shared" si="180"/>
        <v>-54.333147138485209</v>
      </c>
      <c r="AT148">
        <f t="shared" si="181"/>
        <v>-60.322297931957536</v>
      </c>
      <c r="AU148">
        <f t="shared" si="182"/>
        <v>45.03176370095472</v>
      </c>
      <c r="AV148">
        <f t="shared" si="183"/>
        <v>0</v>
      </c>
      <c r="AW148">
        <f t="shared" si="184"/>
        <v>0</v>
      </c>
      <c r="AX148">
        <f t="shared" si="185"/>
        <v>9.3027760039951559</v>
      </c>
      <c r="AY148">
        <f t="shared" si="186"/>
        <v>0</v>
      </c>
      <c r="AZ148">
        <f t="shared" si="187"/>
        <v>0</v>
      </c>
      <c r="BA148">
        <f t="shared" si="188"/>
        <v>0</v>
      </c>
      <c r="BB148">
        <f t="shared" si="189"/>
        <v>0.66100000000000003</v>
      </c>
      <c r="BC148">
        <f t="shared" si="190"/>
        <v>-31.581249814171684</v>
      </c>
      <c r="BD148">
        <f t="shared" si="191"/>
        <v>-29.18</v>
      </c>
      <c r="BE148">
        <f t="shared" si="192"/>
        <v>0.96650000000000003</v>
      </c>
      <c r="BF148">
        <f t="shared" si="193"/>
        <v>3.0825001524105167E-3</v>
      </c>
      <c r="BG148">
        <f>'Data Input'!J148</f>
        <v>23.8</v>
      </c>
      <c r="BH148">
        <f t="shared" si="194"/>
        <v>2</v>
      </c>
      <c r="BI148">
        <f t="shared" si="195"/>
        <v>0.96</v>
      </c>
      <c r="BJ148">
        <f>'Data Input'!K148</f>
        <v>0.85714285714285721</v>
      </c>
      <c r="BK148">
        <f>'Data Input'!L148</f>
        <v>3</v>
      </c>
      <c r="BL148">
        <f>'Data Input'!M148</f>
        <v>85</v>
      </c>
      <c r="BM148">
        <f t="shared" si="196"/>
        <v>4</v>
      </c>
      <c r="BN148">
        <f t="shared" si="197"/>
        <v>1.46</v>
      </c>
      <c r="BO148">
        <f t="shared" si="198"/>
        <v>2.9592001463140958E-3</v>
      </c>
      <c r="BP148">
        <f t="shared" si="199"/>
        <v>4.5004502225193541E-3</v>
      </c>
      <c r="BQ148">
        <f t="shared" si="200"/>
        <v>25.000022686896081</v>
      </c>
      <c r="BR148">
        <f t="shared" si="201"/>
        <v>38.020867836321131</v>
      </c>
      <c r="BS148">
        <f t="shared" si="202"/>
        <v>286024.50000000006</v>
      </c>
      <c r="BT148">
        <f t="shared" si="203"/>
        <v>257422.05000000005</v>
      </c>
      <c r="BU148">
        <f t="shared" si="204"/>
        <v>228819.60000000003</v>
      </c>
      <c r="BV148">
        <f t="shared" si="205"/>
        <v>200217.15000000002</v>
      </c>
      <c r="BW148">
        <f t="shared" si="206"/>
        <v>171614.7</v>
      </c>
      <c r="BX148">
        <f t="shared" si="207"/>
        <v>143012.25</v>
      </c>
      <c r="BY148">
        <f t="shared" si="208"/>
        <v>114409.8</v>
      </c>
      <c r="BZ148">
        <f t="shared" si="209"/>
        <v>85807.35</v>
      </c>
      <c r="CA148">
        <f t="shared" si="210"/>
        <v>57204.9</v>
      </c>
      <c r="CB148">
        <f t="shared" si="211"/>
        <v>28602.45</v>
      </c>
      <c r="CC148">
        <f t="shared" si="212"/>
        <v>46.552205823717891</v>
      </c>
      <c r="CD148">
        <f t="shared" si="213"/>
        <v>70.798146356904297</v>
      </c>
      <c r="CE148">
        <f t="shared" si="214"/>
        <v>71.552228510613972</v>
      </c>
      <c r="CF148">
        <f t="shared" si="215"/>
        <v>108.81901419322543</v>
      </c>
    </row>
    <row r="149" spans="1:84" x14ac:dyDescent="0.25">
      <c r="A149" t="str">
        <f>IF('Data Input'!A149=0,"F","M")</f>
        <v>F</v>
      </c>
      <c r="B149" t="str">
        <f>'Data Input'!B149</f>
        <v>W</v>
      </c>
      <c r="C149">
        <f>'Data Input'!C149</f>
        <v>35</v>
      </c>
      <c r="D149">
        <f t="shared" si="145"/>
        <v>36</v>
      </c>
      <c r="E149">
        <f t="shared" si="146"/>
        <v>37</v>
      </c>
      <c r="F149">
        <f t="shared" si="147"/>
        <v>38</v>
      </c>
      <c r="G149">
        <f t="shared" si="148"/>
        <v>39</v>
      </c>
      <c r="H149">
        <f t="shared" si="149"/>
        <v>40</v>
      </c>
      <c r="I149">
        <f t="shared" si="150"/>
        <v>41</v>
      </c>
      <c r="J149">
        <f t="shared" si="151"/>
        <v>42</v>
      </c>
      <c r="K149">
        <f t="shared" si="152"/>
        <v>43</v>
      </c>
      <c r="L149">
        <f t="shared" si="153"/>
        <v>44</v>
      </c>
      <c r="M149">
        <f>'Data Input'!D149</f>
        <v>179.99972388</v>
      </c>
      <c r="N149">
        <f>'Data Input'!E149</f>
        <v>78.999878813999999</v>
      </c>
      <c r="O149">
        <f>'Data Input'!F149</f>
        <v>112</v>
      </c>
      <c r="P149">
        <f>'Data Input'!G149</f>
        <v>0</v>
      </c>
      <c r="Q149">
        <f>'Data Input'!H149</f>
        <v>0</v>
      </c>
      <c r="R149">
        <f>IF('Data Input'!I149&gt;100,1,0)</f>
        <v>0</v>
      </c>
      <c r="S149">
        <f t="shared" si="154"/>
        <v>3.5553480614894135</v>
      </c>
      <c r="T149">
        <f t="shared" si="155"/>
        <v>12.640499838336531</v>
      </c>
      <c r="U149">
        <f t="shared" si="156"/>
        <v>5.1929553168890337</v>
      </c>
      <c r="V149">
        <f t="shared" si="157"/>
        <v>18.462763619302567</v>
      </c>
      <c r="W149">
        <f t="shared" si="158"/>
        <v>4.3694463184658447</v>
      </c>
      <c r="X149">
        <f t="shared" si="159"/>
        <v>15.534902498139596</v>
      </c>
      <c r="Y149">
        <f t="shared" si="160"/>
        <v>0</v>
      </c>
      <c r="Z149">
        <f t="shared" si="161"/>
        <v>0</v>
      </c>
      <c r="AA149">
        <f t="shared" si="162"/>
        <v>4.7184988712950942</v>
      </c>
      <c r="AB149">
        <f t="shared" si="163"/>
        <v>16.775905815199</v>
      </c>
      <c r="AC149" s="3">
        <f t="shared" si="164"/>
        <v>-29.798999999999999</v>
      </c>
      <c r="AD149">
        <f t="shared" si="165"/>
        <v>4.8840000000000003</v>
      </c>
      <c r="AE149">
        <f t="shared" si="166"/>
        <v>13.54</v>
      </c>
      <c r="AF149">
        <f t="shared" si="167"/>
        <v>-3.1139999999999999</v>
      </c>
      <c r="AG149">
        <f t="shared" si="168"/>
        <v>-13.577999999999999</v>
      </c>
      <c r="AH149">
        <f t="shared" si="169"/>
        <v>3.149</v>
      </c>
      <c r="AI149">
        <f t="shared" si="170"/>
        <v>2.0190000000000001</v>
      </c>
      <c r="AJ149">
        <f t="shared" si="171"/>
        <v>0</v>
      </c>
      <c r="AK149">
        <f t="shared" si="172"/>
        <v>1.9570000000000001</v>
      </c>
      <c r="AL149">
        <f t="shared" si="173"/>
        <v>0</v>
      </c>
      <c r="AM149">
        <f t="shared" si="174"/>
        <v>7.5739999999999998</v>
      </c>
      <c r="AN149">
        <f t="shared" si="175"/>
        <v>-1.665</v>
      </c>
      <c r="AO149">
        <f t="shared" si="176"/>
        <v>0.66100000000000003</v>
      </c>
      <c r="AP149">
        <f t="shared" si="177"/>
        <v>-105.94581688432304</v>
      </c>
      <c r="AQ149">
        <f t="shared" si="178"/>
        <v>61.736201210435624</v>
      </c>
      <c r="AR149">
        <f t="shared" si="179"/>
        <v>70.312614990677517</v>
      </c>
      <c r="AS149">
        <f t="shared" si="180"/>
        <v>-57.493045910508194</v>
      </c>
      <c r="AT149">
        <f t="shared" si="181"/>
        <v>-59.328342112129235</v>
      </c>
      <c r="AU149">
        <f t="shared" si="182"/>
        <v>48.919407966641586</v>
      </c>
      <c r="AV149">
        <f t="shared" si="183"/>
        <v>0</v>
      </c>
      <c r="AW149">
        <f t="shared" si="184"/>
        <v>0</v>
      </c>
      <c r="AX149">
        <f t="shared" si="185"/>
        <v>9.2341022911244988</v>
      </c>
      <c r="AY149">
        <f t="shared" si="186"/>
        <v>0</v>
      </c>
      <c r="AZ149">
        <f t="shared" si="187"/>
        <v>0</v>
      </c>
      <c r="BA149">
        <f t="shared" si="188"/>
        <v>0</v>
      </c>
      <c r="BB149">
        <f t="shared" si="189"/>
        <v>0</v>
      </c>
      <c r="BC149">
        <f t="shared" si="190"/>
        <v>-32.564878448081245</v>
      </c>
      <c r="BD149">
        <f t="shared" si="191"/>
        <v>-29.18</v>
      </c>
      <c r="BE149">
        <f t="shared" si="192"/>
        <v>0.96650000000000003</v>
      </c>
      <c r="BF149">
        <f t="shared" si="193"/>
        <v>1.1538202774667994E-3</v>
      </c>
      <c r="BG149">
        <f>'Data Input'!J149</f>
        <v>29.3</v>
      </c>
      <c r="BH149">
        <f t="shared" si="194"/>
        <v>4</v>
      </c>
      <c r="BI149">
        <f t="shared" si="195"/>
        <v>1.39</v>
      </c>
      <c r="BJ149">
        <f>'Data Input'!K149</f>
        <v>0.85057471264367823</v>
      </c>
      <c r="BK149">
        <f>'Data Input'!L149</f>
        <v>3</v>
      </c>
      <c r="BL149">
        <f>'Data Input'!M149</f>
        <v>89</v>
      </c>
      <c r="BM149">
        <f t="shared" si="196"/>
        <v>4</v>
      </c>
      <c r="BN149">
        <f t="shared" si="197"/>
        <v>1.46</v>
      </c>
      <c r="BO149">
        <f t="shared" si="198"/>
        <v>1.603810185678851E-3</v>
      </c>
      <c r="BP149">
        <f t="shared" si="199"/>
        <v>1.6845776051015271E-3</v>
      </c>
      <c r="BQ149">
        <f t="shared" si="200"/>
        <v>13.549367749723846</v>
      </c>
      <c r="BR149">
        <f t="shared" si="201"/>
        <v>14.231710010501308</v>
      </c>
      <c r="BS149">
        <f t="shared" si="202"/>
        <v>308906.40000000008</v>
      </c>
      <c r="BT149">
        <f t="shared" si="203"/>
        <v>278015.76000000007</v>
      </c>
      <c r="BU149">
        <f t="shared" si="204"/>
        <v>247125.12000000005</v>
      </c>
      <c r="BV149">
        <f t="shared" si="205"/>
        <v>216234.48000000004</v>
      </c>
      <c r="BW149">
        <f t="shared" si="206"/>
        <v>185343.84000000003</v>
      </c>
      <c r="BX149">
        <f t="shared" si="207"/>
        <v>154453.20000000001</v>
      </c>
      <c r="BY149">
        <f t="shared" si="208"/>
        <v>123562.56</v>
      </c>
      <c r="BZ149">
        <f t="shared" si="209"/>
        <v>92671.92</v>
      </c>
      <c r="CA149">
        <f t="shared" si="210"/>
        <v>61781.279999999999</v>
      </c>
      <c r="CB149">
        <f t="shared" si="211"/>
        <v>30890.639999999999</v>
      </c>
      <c r="CC149">
        <f t="shared" si="212"/>
        <v>27.248497690776201</v>
      </c>
      <c r="CD149">
        <f t="shared" si="213"/>
        <v>28.620724193189393</v>
      </c>
      <c r="CE149">
        <f t="shared" si="214"/>
        <v>40.797865440500047</v>
      </c>
      <c r="CF149">
        <f t="shared" si="215"/>
        <v>42.852434203690699</v>
      </c>
    </row>
    <row r="150" spans="1:84" x14ac:dyDescent="0.25">
      <c r="A150" t="str">
        <f>IF('Data Input'!A150=0,"F","M")</f>
        <v>M</v>
      </c>
      <c r="B150" t="str">
        <f>'Data Input'!B150</f>
        <v>W</v>
      </c>
      <c r="C150">
        <f>'Data Input'!C150</f>
        <v>50</v>
      </c>
      <c r="D150">
        <f t="shared" si="145"/>
        <v>51</v>
      </c>
      <c r="E150">
        <f t="shared" si="146"/>
        <v>52</v>
      </c>
      <c r="F150">
        <f t="shared" si="147"/>
        <v>53</v>
      </c>
      <c r="G150">
        <f t="shared" si="148"/>
        <v>54</v>
      </c>
      <c r="H150">
        <f t="shared" si="149"/>
        <v>55</v>
      </c>
      <c r="I150">
        <f t="shared" si="150"/>
        <v>56</v>
      </c>
      <c r="J150">
        <f t="shared" si="151"/>
        <v>57</v>
      </c>
      <c r="K150">
        <f t="shared" si="152"/>
        <v>58</v>
      </c>
      <c r="L150">
        <f t="shared" si="153"/>
        <v>59</v>
      </c>
      <c r="M150">
        <f>'Data Input'!D150</f>
        <v>182.99971927800001</v>
      </c>
      <c r="N150">
        <f>'Data Input'!E150</f>
        <v>61.999904892000004</v>
      </c>
      <c r="O150">
        <f>'Data Input'!F150</f>
        <v>120</v>
      </c>
      <c r="P150">
        <f>'Data Input'!G150</f>
        <v>0</v>
      </c>
      <c r="Q150">
        <f>'Data Input'!H150</f>
        <v>0</v>
      </c>
      <c r="R150">
        <f>IF('Data Input'!I150&gt;100,1,0)</f>
        <v>0</v>
      </c>
      <c r="S150">
        <f t="shared" si="154"/>
        <v>3.912023005428146</v>
      </c>
      <c r="T150">
        <f t="shared" si="155"/>
        <v>15.303923994999064</v>
      </c>
      <c r="U150">
        <f t="shared" si="156"/>
        <v>5.2094846188402446</v>
      </c>
      <c r="V150">
        <f t="shared" si="157"/>
        <v>20.379623675327114</v>
      </c>
      <c r="W150">
        <f t="shared" si="158"/>
        <v>4.1271328510439149</v>
      </c>
      <c r="X150">
        <f t="shared" si="159"/>
        <v>16.145438659742048</v>
      </c>
      <c r="Y150">
        <f t="shared" si="160"/>
        <v>0</v>
      </c>
      <c r="Z150">
        <f t="shared" si="161"/>
        <v>0</v>
      </c>
      <c r="AA150">
        <f t="shared" si="162"/>
        <v>4.7874917427820458</v>
      </c>
      <c r="AB150">
        <f t="shared" si="163"/>
        <v>18.728777836060651</v>
      </c>
      <c r="AC150" s="3">
        <f t="shared" si="164"/>
        <v>12.343999999999999</v>
      </c>
      <c r="AD150">
        <f t="shared" si="165"/>
        <v>0</v>
      </c>
      <c r="AE150">
        <f t="shared" si="166"/>
        <v>11.853</v>
      </c>
      <c r="AF150">
        <f t="shared" si="167"/>
        <v>-2.6640000000000001</v>
      </c>
      <c r="AG150">
        <f t="shared" si="168"/>
        <v>-7.99</v>
      </c>
      <c r="AH150">
        <f t="shared" si="169"/>
        <v>1.7689999999999999</v>
      </c>
      <c r="AI150">
        <f t="shared" si="170"/>
        <v>1.7689999999999999</v>
      </c>
      <c r="AJ150">
        <f t="shared" si="171"/>
        <v>0</v>
      </c>
      <c r="AK150">
        <f t="shared" si="172"/>
        <v>1.764</v>
      </c>
      <c r="AL150">
        <f t="shared" si="173"/>
        <v>0</v>
      </c>
      <c r="AM150">
        <f t="shared" si="174"/>
        <v>7.8369999999999997</v>
      </c>
      <c r="AN150">
        <f t="shared" si="175"/>
        <v>-1.7949999999999999</v>
      </c>
      <c r="AO150">
        <f t="shared" si="176"/>
        <v>0.65800000000000003</v>
      </c>
      <c r="AP150">
        <f t="shared" si="177"/>
        <v>48.29001197900503</v>
      </c>
      <c r="AQ150">
        <f t="shared" si="178"/>
        <v>0</v>
      </c>
      <c r="AR150">
        <f t="shared" si="179"/>
        <v>61.748021187113416</v>
      </c>
      <c r="AS150">
        <f t="shared" si="180"/>
        <v>-54.291317471071437</v>
      </c>
      <c r="AT150">
        <f t="shared" si="181"/>
        <v>-32.975791479840879</v>
      </c>
      <c r="AU150">
        <f t="shared" si="182"/>
        <v>28.561280989083681</v>
      </c>
      <c r="AV150">
        <f t="shared" si="183"/>
        <v>0</v>
      </c>
      <c r="AW150">
        <f t="shared" si="184"/>
        <v>0</v>
      </c>
      <c r="AX150">
        <f t="shared" si="185"/>
        <v>8.4451354342675291</v>
      </c>
      <c r="AY150">
        <f t="shared" si="186"/>
        <v>0</v>
      </c>
      <c r="AZ150">
        <f t="shared" si="187"/>
        <v>0</v>
      </c>
      <c r="BA150">
        <f t="shared" si="188"/>
        <v>0</v>
      </c>
      <c r="BB150">
        <f t="shared" si="189"/>
        <v>0</v>
      </c>
      <c r="BC150">
        <f t="shared" si="190"/>
        <v>59.777340638557348</v>
      </c>
      <c r="BD150">
        <f t="shared" si="191"/>
        <v>61.18</v>
      </c>
      <c r="BE150">
        <f t="shared" si="192"/>
        <v>0.91439999999999999</v>
      </c>
      <c r="BF150">
        <f t="shared" si="193"/>
        <v>2.1768233248381175E-2</v>
      </c>
      <c r="BG150">
        <f>'Data Input'!J150</f>
        <v>19.899999999999999</v>
      </c>
      <c r="BH150">
        <f t="shared" si="194"/>
        <v>1</v>
      </c>
      <c r="BI150">
        <f t="shared" si="195"/>
        <v>1</v>
      </c>
      <c r="BJ150">
        <f>'Data Input'!K150</f>
        <v>0.78666666666666674</v>
      </c>
      <c r="BK150">
        <f>'Data Input'!L150</f>
        <v>3</v>
      </c>
      <c r="BL150">
        <f>'Data Input'!M150</f>
        <v>92</v>
      </c>
      <c r="BM150">
        <f t="shared" si="196"/>
        <v>1</v>
      </c>
      <c r="BN150">
        <f t="shared" si="197"/>
        <v>1</v>
      </c>
      <c r="BO150">
        <f t="shared" si="198"/>
        <v>2.1768233248381175E-2</v>
      </c>
      <c r="BP150">
        <f t="shared" si="199"/>
        <v>2.1768233248381175E-2</v>
      </c>
      <c r="BQ150">
        <f t="shared" si="200"/>
        <v>183.90318266948739</v>
      </c>
      <c r="BR150">
        <f t="shared" si="201"/>
        <v>183.90318266948739</v>
      </c>
      <c r="BS150">
        <f t="shared" si="202"/>
        <v>217378.60000000003</v>
      </c>
      <c r="BT150">
        <f t="shared" si="203"/>
        <v>193066.52000000002</v>
      </c>
      <c r="BU150">
        <f t="shared" si="204"/>
        <v>168754.44</v>
      </c>
      <c r="BV150">
        <f t="shared" si="205"/>
        <v>144442.35999999999</v>
      </c>
      <c r="BW150">
        <f t="shared" si="206"/>
        <v>120130.28</v>
      </c>
      <c r="BX150">
        <f t="shared" si="207"/>
        <v>95818.2</v>
      </c>
      <c r="BY150">
        <f t="shared" si="208"/>
        <v>76654.559999999998</v>
      </c>
      <c r="BZ150">
        <f t="shared" si="209"/>
        <v>57490.92</v>
      </c>
      <c r="CA150">
        <f t="shared" si="210"/>
        <v>38327.279999999999</v>
      </c>
      <c r="CB150">
        <f t="shared" si="211"/>
        <v>19163.64</v>
      </c>
      <c r="CC150">
        <f t="shared" si="212"/>
        <v>246.24808839219835</v>
      </c>
      <c r="CD150">
        <f t="shared" si="213"/>
        <v>246.24808839219835</v>
      </c>
      <c r="CE150">
        <f t="shared" si="214"/>
        <v>430.15127106168575</v>
      </c>
      <c r="CF150">
        <f t="shared" si="215"/>
        <v>430.15127106168575</v>
      </c>
    </row>
    <row r="151" spans="1:84" x14ac:dyDescent="0.25">
      <c r="A151" t="str">
        <f>IF('Data Input'!A151=0,"F","M")</f>
        <v>M</v>
      </c>
      <c r="B151" t="str">
        <f>'Data Input'!B151</f>
        <v>W</v>
      </c>
      <c r="C151">
        <f>'Data Input'!C151</f>
        <v>33</v>
      </c>
      <c r="D151">
        <f t="shared" si="145"/>
        <v>34</v>
      </c>
      <c r="E151">
        <f t="shared" si="146"/>
        <v>35</v>
      </c>
      <c r="F151">
        <f t="shared" si="147"/>
        <v>36</v>
      </c>
      <c r="G151">
        <f t="shared" si="148"/>
        <v>37</v>
      </c>
      <c r="H151">
        <f t="shared" si="149"/>
        <v>38</v>
      </c>
      <c r="I151">
        <f t="shared" si="150"/>
        <v>39</v>
      </c>
      <c r="J151">
        <f t="shared" si="151"/>
        <v>40</v>
      </c>
      <c r="K151">
        <f t="shared" si="152"/>
        <v>41</v>
      </c>
      <c r="L151">
        <f t="shared" si="153"/>
        <v>42</v>
      </c>
      <c r="M151">
        <f>'Data Input'!D151</f>
        <v>164.99974689000001</v>
      </c>
      <c r="N151">
        <f>'Data Input'!E151</f>
        <v>59.999907960000002</v>
      </c>
      <c r="O151">
        <f>'Data Input'!F151</f>
        <v>112</v>
      </c>
      <c r="P151">
        <f>'Data Input'!G151</f>
        <v>0</v>
      </c>
      <c r="Q151">
        <f>'Data Input'!H151</f>
        <v>0</v>
      </c>
      <c r="R151">
        <f>IF('Data Input'!I151&gt;100,1,0)</f>
        <v>0</v>
      </c>
      <c r="S151">
        <f t="shared" si="154"/>
        <v>3.4965075614664802</v>
      </c>
      <c r="T151">
        <f t="shared" si="155"/>
        <v>12.225565127392272</v>
      </c>
      <c r="U151">
        <f t="shared" si="156"/>
        <v>5.1059439398994044</v>
      </c>
      <c r="V151">
        <f t="shared" si="157"/>
        <v>17.85297159428222</v>
      </c>
      <c r="W151">
        <f t="shared" si="158"/>
        <v>4.0943430282209246</v>
      </c>
      <c r="X151">
        <f t="shared" si="159"/>
        <v>14.315901357412029</v>
      </c>
      <c r="Y151">
        <f t="shared" si="160"/>
        <v>0</v>
      </c>
      <c r="Z151">
        <f t="shared" si="161"/>
        <v>0</v>
      </c>
      <c r="AA151">
        <f t="shared" si="162"/>
        <v>4.7184988712950942</v>
      </c>
      <c r="AB151">
        <f t="shared" si="163"/>
        <v>16.49826698225435</v>
      </c>
      <c r="AC151" s="3">
        <f t="shared" si="164"/>
        <v>12.343999999999999</v>
      </c>
      <c r="AD151">
        <f t="shared" si="165"/>
        <v>0</v>
      </c>
      <c r="AE151">
        <f t="shared" si="166"/>
        <v>11.853</v>
      </c>
      <c r="AF151">
        <f t="shared" si="167"/>
        <v>-2.6640000000000001</v>
      </c>
      <c r="AG151">
        <f t="shared" si="168"/>
        <v>-7.99</v>
      </c>
      <c r="AH151">
        <f t="shared" si="169"/>
        <v>1.7689999999999999</v>
      </c>
      <c r="AI151">
        <f t="shared" si="170"/>
        <v>1.7689999999999999</v>
      </c>
      <c r="AJ151">
        <f t="shared" si="171"/>
        <v>0</v>
      </c>
      <c r="AK151">
        <f t="shared" si="172"/>
        <v>1.764</v>
      </c>
      <c r="AL151">
        <f t="shared" si="173"/>
        <v>0</v>
      </c>
      <c r="AM151">
        <f t="shared" si="174"/>
        <v>7.8369999999999997</v>
      </c>
      <c r="AN151">
        <f t="shared" si="175"/>
        <v>-1.7949999999999999</v>
      </c>
      <c r="AO151">
        <f t="shared" si="176"/>
        <v>0.65800000000000003</v>
      </c>
      <c r="AP151">
        <f t="shared" si="177"/>
        <v>43.16088933874223</v>
      </c>
      <c r="AQ151">
        <f t="shared" si="178"/>
        <v>0</v>
      </c>
      <c r="AR151">
        <f t="shared" si="179"/>
        <v>60.52075351962764</v>
      </c>
      <c r="AS151">
        <f t="shared" si="180"/>
        <v>-47.56031632716784</v>
      </c>
      <c r="AT151">
        <f t="shared" si="181"/>
        <v>-32.713800795485191</v>
      </c>
      <c r="AU151">
        <f t="shared" si="182"/>
        <v>25.324829501261878</v>
      </c>
      <c r="AV151">
        <f t="shared" si="183"/>
        <v>0</v>
      </c>
      <c r="AW151">
        <f t="shared" si="184"/>
        <v>0</v>
      </c>
      <c r="AX151">
        <f t="shared" si="185"/>
        <v>8.3234320089645468</v>
      </c>
      <c r="AY151">
        <f t="shared" si="186"/>
        <v>0</v>
      </c>
      <c r="AZ151">
        <f t="shared" si="187"/>
        <v>0</v>
      </c>
      <c r="BA151">
        <f t="shared" si="188"/>
        <v>0</v>
      </c>
      <c r="BB151">
        <f t="shared" si="189"/>
        <v>0</v>
      </c>
      <c r="BC151">
        <f t="shared" si="190"/>
        <v>57.055787245943264</v>
      </c>
      <c r="BD151">
        <f t="shared" si="191"/>
        <v>61.18</v>
      </c>
      <c r="BE151">
        <f t="shared" si="192"/>
        <v>0.91439999999999999</v>
      </c>
      <c r="BF151">
        <f t="shared" si="193"/>
        <v>1.4465172561799466E-3</v>
      </c>
      <c r="BG151">
        <f>'Data Input'!J151</f>
        <v>26</v>
      </c>
      <c r="BH151">
        <f t="shared" si="194"/>
        <v>2</v>
      </c>
      <c r="BI151">
        <f t="shared" si="195"/>
        <v>1.02</v>
      </c>
      <c r="BJ151">
        <f>'Data Input'!K151</f>
        <v>0.79245283018867929</v>
      </c>
      <c r="BK151">
        <f>'Data Input'!L151</f>
        <v>3</v>
      </c>
      <c r="BL151">
        <f>'Data Input'!M151</f>
        <v>92</v>
      </c>
      <c r="BM151">
        <f t="shared" si="196"/>
        <v>1</v>
      </c>
      <c r="BN151">
        <f t="shared" si="197"/>
        <v>1</v>
      </c>
      <c r="BO151">
        <f t="shared" si="198"/>
        <v>1.4754476013035455E-3</v>
      </c>
      <c r="BP151">
        <f t="shared" si="199"/>
        <v>1.4465172561799466E-3</v>
      </c>
      <c r="BQ151">
        <f t="shared" si="200"/>
        <v>12.464930279170062</v>
      </c>
      <c r="BR151">
        <f t="shared" si="201"/>
        <v>12.220519881539275</v>
      </c>
      <c r="BS151">
        <f t="shared" si="202"/>
        <v>304330.02000000008</v>
      </c>
      <c r="BT151">
        <f t="shared" si="203"/>
        <v>275727.57000000007</v>
      </c>
      <c r="BU151">
        <f t="shared" si="204"/>
        <v>247125.12000000005</v>
      </c>
      <c r="BV151">
        <f t="shared" si="205"/>
        <v>216234.48000000004</v>
      </c>
      <c r="BW151">
        <f t="shared" si="206"/>
        <v>185343.84000000003</v>
      </c>
      <c r="BX151">
        <f t="shared" si="207"/>
        <v>154453.20000000001</v>
      </c>
      <c r="BY151">
        <f t="shared" si="208"/>
        <v>123562.56</v>
      </c>
      <c r="BZ151">
        <f t="shared" si="209"/>
        <v>92671.92</v>
      </c>
      <c r="CA151">
        <f t="shared" si="210"/>
        <v>61781.279999999999</v>
      </c>
      <c r="CB151">
        <f t="shared" si="211"/>
        <v>30890.639999999999</v>
      </c>
      <c r="CC151">
        <f t="shared" si="212"/>
        <v>24.966353246497441</v>
      </c>
      <c r="CD151">
        <f t="shared" si="213"/>
        <v>24.476816908330825</v>
      </c>
      <c r="CE151">
        <f t="shared" si="214"/>
        <v>37.431283525667503</v>
      </c>
      <c r="CF151">
        <f t="shared" si="215"/>
        <v>36.6973367898701</v>
      </c>
    </row>
    <row r="152" spans="1:84" x14ac:dyDescent="0.25">
      <c r="A152" t="str">
        <f>IF('Data Input'!A152=0,"F","M")</f>
        <v>F</v>
      </c>
      <c r="B152" t="str">
        <f>'Data Input'!B152</f>
        <v>W</v>
      </c>
      <c r="C152">
        <f>'Data Input'!C152</f>
        <v>65</v>
      </c>
      <c r="D152">
        <f t="shared" si="145"/>
        <v>66</v>
      </c>
      <c r="E152">
        <f t="shared" si="146"/>
        <v>67</v>
      </c>
      <c r="F152">
        <f t="shared" si="147"/>
        <v>68</v>
      </c>
      <c r="G152">
        <f t="shared" si="148"/>
        <v>69</v>
      </c>
      <c r="H152">
        <f t="shared" si="149"/>
        <v>70</v>
      </c>
      <c r="I152">
        <f t="shared" si="150"/>
        <v>71</v>
      </c>
      <c r="J152">
        <f t="shared" si="151"/>
        <v>72</v>
      </c>
      <c r="K152">
        <f t="shared" si="152"/>
        <v>73</v>
      </c>
      <c r="L152">
        <f t="shared" si="153"/>
        <v>74</v>
      </c>
      <c r="M152">
        <f>'Data Input'!D152</f>
        <v>204.99968552999999</v>
      </c>
      <c r="N152">
        <f>'Data Input'!E152</f>
        <v>75.999883416000003</v>
      </c>
      <c r="O152">
        <f>'Data Input'!F152</f>
        <v>114</v>
      </c>
      <c r="P152">
        <f>'Data Input'!G152</f>
        <v>0</v>
      </c>
      <c r="Q152">
        <f>'Data Input'!H152</f>
        <v>0</v>
      </c>
      <c r="R152">
        <f>IF('Data Input'!I152&gt;100,1,0)</f>
        <v>0</v>
      </c>
      <c r="S152">
        <f t="shared" si="154"/>
        <v>4.1743872698956368</v>
      </c>
      <c r="T152">
        <f t="shared" si="155"/>
        <v>17.42550907906675</v>
      </c>
      <c r="U152">
        <f t="shared" si="156"/>
        <v>5.3230084451372317</v>
      </c>
      <c r="V152">
        <f t="shared" si="157"/>
        <v>22.220298690927827</v>
      </c>
      <c r="W152">
        <f t="shared" si="158"/>
        <v>4.3307318062851543</v>
      </c>
      <c r="X152">
        <f t="shared" si="159"/>
        <v>18.078151721488886</v>
      </c>
      <c r="Y152">
        <f t="shared" si="160"/>
        <v>0</v>
      </c>
      <c r="Z152">
        <f t="shared" si="161"/>
        <v>0</v>
      </c>
      <c r="AA152">
        <f t="shared" si="162"/>
        <v>4.7361984483944957</v>
      </c>
      <c r="AB152">
        <f t="shared" si="163"/>
        <v>19.770726510677449</v>
      </c>
      <c r="AC152" s="3">
        <f t="shared" si="164"/>
        <v>-29.798999999999999</v>
      </c>
      <c r="AD152">
        <f t="shared" si="165"/>
        <v>4.8840000000000003</v>
      </c>
      <c r="AE152">
        <f t="shared" si="166"/>
        <v>13.54</v>
      </c>
      <c r="AF152">
        <f t="shared" si="167"/>
        <v>-3.1139999999999999</v>
      </c>
      <c r="AG152">
        <f t="shared" si="168"/>
        <v>-13.577999999999999</v>
      </c>
      <c r="AH152">
        <f t="shared" si="169"/>
        <v>3.149</v>
      </c>
      <c r="AI152">
        <f t="shared" si="170"/>
        <v>2.0190000000000001</v>
      </c>
      <c r="AJ152">
        <f t="shared" si="171"/>
        <v>0</v>
      </c>
      <c r="AK152">
        <f t="shared" si="172"/>
        <v>1.9570000000000001</v>
      </c>
      <c r="AL152">
        <f t="shared" si="173"/>
        <v>0</v>
      </c>
      <c r="AM152">
        <f t="shared" si="174"/>
        <v>7.5739999999999998</v>
      </c>
      <c r="AN152">
        <f t="shared" si="175"/>
        <v>-1.665</v>
      </c>
      <c r="AO152">
        <f t="shared" si="176"/>
        <v>0.66100000000000003</v>
      </c>
      <c r="AP152">
        <f t="shared" si="177"/>
        <v>-124.39256625562008</v>
      </c>
      <c r="AQ152">
        <f t="shared" si="178"/>
        <v>85.106186342162005</v>
      </c>
      <c r="AR152">
        <f t="shared" si="179"/>
        <v>72.073534347158116</v>
      </c>
      <c r="AS152">
        <f t="shared" si="180"/>
        <v>-69.194010123549248</v>
      </c>
      <c r="AT152">
        <f t="shared" si="181"/>
        <v>-58.802676465739822</v>
      </c>
      <c r="AU152">
        <f t="shared" si="182"/>
        <v>56.928099770968501</v>
      </c>
      <c r="AV152">
        <f t="shared" si="183"/>
        <v>0</v>
      </c>
      <c r="AW152">
        <f t="shared" si="184"/>
        <v>0</v>
      </c>
      <c r="AX152">
        <f t="shared" si="185"/>
        <v>9.2687403635080283</v>
      </c>
      <c r="AY152">
        <f t="shared" si="186"/>
        <v>0</v>
      </c>
      <c r="AZ152">
        <f t="shared" si="187"/>
        <v>0</v>
      </c>
      <c r="BA152">
        <f t="shared" si="188"/>
        <v>0</v>
      </c>
      <c r="BB152">
        <f t="shared" si="189"/>
        <v>0</v>
      </c>
      <c r="BC152">
        <f t="shared" si="190"/>
        <v>-29.0126920211125</v>
      </c>
      <c r="BD152">
        <f t="shared" si="191"/>
        <v>-29.18</v>
      </c>
      <c r="BE152">
        <f t="shared" si="192"/>
        <v>0.96650000000000003</v>
      </c>
      <c r="BF152">
        <f t="shared" si="193"/>
        <v>3.9479039874500854E-2</v>
      </c>
      <c r="BG152">
        <f>'Data Input'!J152</f>
        <v>24.4</v>
      </c>
      <c r="BH152">
        <f t="shared" si="194"/>
        <v>2</v>
      </c>
      <c r="BI152">
        <f t="shared" si="195"/>
        <v>0.96</v>
      </c>
      <c r="BJ152">
        <f>'Data Input'!K152</f>
        <v>0.81756756756756743</v>
      </c>
      <c r="BK152">
        <f>'Data Input'!L152</f>
        <v>3</v>
      </c>
      <c r="BL152">
        <f>'Data Input'!M152</f>
        <v>89</v>
      </c>
      <c r="BM152">
        <f t="shared" si="196"/>
        <v>3</v>
      </c>
      <c r="BN152">
        <f t="shared" si="197"/>
        <v>1.2</v>
      </c>
      <c r="BO152">
        <f t="shared" si="198"/>
        <v>3.7899878279520821E-2</v>
      </c>
      <c r="BP152">
        <f t="shared" si="199"/>
        <v>4.7374847849401026E-2</v>
      </c>
      <c r="BQ152">
        <f t="shared" si="200"/>
        <v>320.18713502660501</v>
      </c>
      <c r="BR152">
        <f t="shared" si="201"/>
        <v>400.23391878325629</v>
      </c>
      <c r="BS152">
        <f t="shared" si="202"/>
        <v>168468.41999999998</v>
      </c>
      <c r="BT152">
        <f t="shared" si="203"/>
        <v>149304.77999999997</v>
      </c>
      <c r="BU152">
        <f t="shared" si="204"/>
        <v>132715.35999999999</v>
      </c>
      <c r="BV152">
        <f t="shared" si="205"/>
        <v>116125.93999999999</v>
      </c>
      <c r="BW152">
        <f t="shared" si="206"/>
        <v>99536.51999999999</v>
      </c>
      <c r="BX152">
        <f t="shared" si="207"/>
        <v>82947.099999999991</v>
      </c>
      <c r="BY152">
        <f t="shared" si="208"/>
        <v>66357.679999999993</v>
      </c>
      <c r="BZ152">
        <f t="shared" si="209"/>
        <v>49768.259999999995</v>
      </c>
      <c r="CA152">
        <f t="shared" si="210"/>
        <v>33178.839999999997</v>
      </c>
      <c r="CB152">
        <f t="shared" si="211"/>
        <v>16589.419999999998</v>
      </c>
      <c r="CC152">
        <f t="shared" si="212"/>
        <v>346.78097554696359</v>
      </c>
      <c r="CD152">
        <f t="shared" si="213"/>
        <v>433.4762194337045</v>
      </c>
      <c r="CE152">
        <f t="shared" si="214"/>
        <v>666.96811057356854</v>
      </c>
      <c r="CF152">
        <f t="shared" si="215"/>
        <v>833.71013821696079</v>
      </c>
    </row>
    <row r="153" spans="1:84" x14ac:dyDescent="0.25">
      <c r="A153" t="str">
        <f>IF('Data Input'!A153=0,"F","M")</f>
        <v>M</v>
      </c>
      <c r="B153" t="str">
        <f>'Data Input'!B153</f>
        <v>W</v>
      </c>
      <c r="C153">
        <f>'Data Input'!C153</f>
        <v>36</v>
      </c>
      <c r="D153">
        <f t="shared" si="145"/>
        <v>37</v>
      </c>
      <c r="E153">
        <f t="shared" si="146"/>
        <v>38</v>
      </c>
      <c r="F153">
        <f t="shared" si="147"/>
        <v>39</v>
      </c>
      <c r="G153">
        <f t="shared" si="148"/>
        <v>40</v>
      </c>
      <c r="H153">
        <f t="shared" si="149"/>
        <v>41</v>
      </c>
      <c r="I153">
        <f t="shared" si="150"/>
        <v>42</v>
      </c>
      <c r="J153">
        <f t="shared" si="151"/>
        <v>43</v>
      </c>
      <c r="K153">
        <f t="shared" si="152"/>
        <v>44</v>
      </c>
      <c r="L153">
        <f t="shared" si="153"/>
        <v>45</v>
      </c>
      <c r="M153">
        <f>'Data Input'!D153</f>
        <v>156.999759162</v>
      </c>
      <c r="N153">
        <f>'Data Input'!E153</f>
        <v>39.999938640000003</v>
      </c>
      <c r="O153">
        <f>'Data Input'!F153</f>
        <v>110</v>
      </c>
      <c r="P153">
        <f>'Data Input'!G153</f>
        <v>0</v>
      </c>
      <c r="Q153">
        <f>'Data Input'!H153</f>
        <v>0</v>
      </c>
      <c r="R153">
        <f>IF('Data Input'!I153&gt;100,1,0)</f>
        <v>0</v>
      </c>
      <c r="S153">
        <f t="shared" si="154"/>
        <v>3.5835189384561099</v>
      </c>
      <c r="T153">
        <f t="shared" si="155"/>
        <v>12.841607982273604</v>
      </c>
      <c r="U153">
        <f t="shared" si="156"/>
        <v>5.0562442713471318</v>
      </c>
      <c r="V153">
        <f t="shared" si="157"/>
        <v>18.11914710383266</v>
      </c>
      <c r="W153">
        <f t="shared" si="158"/>
        <v>3.6888779201127599</v>
      </c>
      <c r="X153">
        <f t="shared" si="159"/>
        <v>13.219163888376659</v>
      </c>
      <c r="Y153">
        <f t="shared" si="160"/>
        <v>0</v>
      </c>
      <c r="Z153">
        <f t="shared" si="161"/>
        <v>0</v>
      </c>
      <c r="AA153">
        <f t="shared" si="162"/>
        <v>4.7004803657924166</v>
      </c>
      <c r="AB153">
        <f t="shared" si="163"/>
        <v>16.844260410658229</v>
      </c>
      <c r="AC153" s="3">
        <f t="shared" si="164"/>
        <v>12.343999999999999</v>
      </c>
      <c r="AD153">
        <f t="shared" si="165"/>
        <v>0</v>
      </c>
      <c r="AE153">
        <f t="shared" si="166"/>
        <v>11.853</v>
      </c>
      <c r="AF153">
        <f t="shared" si="167"/>
        <v>-2.6640000000000001</v>
      </c>
      <c r="AG153">
        <f t="shared" si="168"/>
        <v>-7.99</v>
      </c>
      <c r="AH153">
        <f t="shared" si="169"/>
        <v>1.7689999999999999</v>
      </c>
      <c r="AI153">
        <f t="shared" si="170"/>
        <v>1.7689999999999999</v>
      </c>
      <c r="AJ153">
        <f t="shared" si="171"/>
        <v>0</v>
      </c>
      <c r="AK153">
        <f t="shared" si="172"/>
        <v>1.764</v>
      </c>
      <c r="AL153">
        <f t="shared" si="173"/>
        <v>0</v>
      </c>
      <c r="AM153">
        <f t="shared" si="174"/>
        <v>7.8369999999999997</v>
      </c>
      <c r="AN153">
        <f t="shared" si="175"/>
        <v>-1.7949999999999999</v>
      </c>
      <c r="AO153">
        <f t="shared" si="176"/>
        <v>0.65800000000000003</v>
      </c>
      <c r="AP153">
        <f t="shared" si="177"/>
        <v>44.234957776302217</v>
      </c>
      <c r="AQ153">
        <f t="shared" si="178"/>
        <v>0</v>
      </c>
      <c r="AR153">
        <f t="shared" si="179"/>
        <v>59.931663348277553</v>
      </c>
      <c r="AS153">
        <f t="shared" si="180"/>
        <v>-48.26940788461021</v>
      </c>
      <c r="AT153">
        <f t="shared" si="181"/>
        <v>-29.474134581700952</v>
      </c>
      <c r="AU153">
        <f t="shared" si="182"/>
        <v>23.384700918538311</v>
      </c>
      <c r="AV153">
        <f t="shared" si="183"/>
        <v>0</v>
      </c>
      <c r="AW153">
        <f t="shared" si="184"/>
        <v>0</v>
      </c>
      <c r="AX153">
        <f t="shared" si="185"/>
        <v>8.2916473652578233</v>
      </c>
      <c r="AY153">
        <f t="shared" si="186"/>
        <v>0</v>
      </c>
      <c r="AZ153">
        <f t="shared" si="187"/>
        <v>0</v>
      </c>
      <c r="BA153">
        <f t="shared" si="188"/>
        <v>0</v>
      </c>
      <c r="BB153">
        <f t="shared" si="189"/>
        <v>0</v>
      </c>
      <c r="BC153">
        <f t="shared" si="190"/>
        <v>58.099426942064731</v>
      </c>
      <c r="BD153">
        <f t="shared" si="191"/>
        <v>61.18</v>
      </c>
      <c r="BE153">
        <f t="shared" si="192"/>
        <v>0.91439999999999999</v>
      </c>
      <c r="BF153">
        <f t="shared" si="193"/>
        <v>4.1019713132098845E-3</v>
      </c>
      <c r="BG153">
        <f>'Data Input'!J153</f>
        <v>29.3</v>
      </c>
      <c r="BH153">
        <f t="shared" si="194"/>
        <v>4</v>
      </c>
      <c r="BI153">
        <f t="shared" si="195"/>
        <v>1.24</v>
      </c>
      <c r="BJ153">
        <f>'Data Input'!K153</f>
        <v>1.0115606936416184</v>
      </c>
      <c r="BK153">
        <f>'Data Input'!L153</f>
        <v>3</v>
      </c>
      <c r="BL153">
        <f>'Data Input'!M153</f>
        <v>79</v>
      </c>
      <c r="BM153">
        <f t="shared" si="196"/>
        <v>4</v>
      </c>
      <c r="BN153">
        <f t="shared" si="197"/>
        <v>1.26</v>
      </c>
      <c r="BO153">
        <f t="shared" si="198"/>
        <v>5.0864444283802565E-3</v>
      </c>
      <c r="BP153">
        <f t="shared" si="199"/>
        <v>5.1684838546444548E-3</v>
      </c>
      <c r="BQ153">
        <f t="shared" si="200"/>
        <v>42.971485475063716</v>
      </c>
      <c r="BR153">
        <f t="shared" si="201"/>
        <v>43.664573950467982</v>
      </c>
      <c r="BS153">
        <f t="shared" si="202"/>
        <v>302327.84000000008</v>
      </c>
      <c r="BT153">
        <f t="shared" si="203"/>
        <v>271437.20000000007</v>
      </c>
      <c r="BU153">
        <f t="shared" si="204"/>
        <v>240546.56000000006</v>
      </c>
      <c r="BV153">
        <f t="shared" si="205"/>
        <v>209655.92000000004</v>
      </c>
      <c r="BW153">
        <f t="shared" si="206"/>
        <v>178765.28000000003</v>
      </c>
      <c r="BX153">
        <f t="shared" si="207"/>
        <v>147874.64000000001</v>
      </c>
      <c r="BY153">
        <f t="shared" si="208"/>
        <v>116984</v>
      </c>
      <c r="BZ153">
        <f t="shared" si="209"/>
        <v>86093.36</v>
      </c>
      <c r="CA153">
        <f t="shared" si="210"/>
        <v>55202.720000000001</v>
      </c>
      <c r="CB153">
        <f t="shared" si="211"/>
        <v>24312.080000000002</v>
      </c>
      <c r="CC153">
        <f t="shared" si="212"/>
        <v>83.071790058528663</v>
      </c>
      <c r="CD153">
        <f t="shared" si="213"/>
        <v>84.411657640117852</v>
      </c>
      <c r="CE153">
        <f t="shared" si="214"/>
        <v>126.04327553359238</v>
      </c>
      <c r="CF153">
        <f t="shared" si="215"/>
        <v>128.07623159058585</v>
      </c>
    </row>
    <row r="154" spans="1:84" x14ac:dyDescent="0.25">
      <c r="A154" t="str">
        <f>IF('Data Input'!A154=0,"F","M")</f>
        <v>M</v>
      </c>
      <c r="B154" t="str">
        <f>'Data Input'!B154</f>
        <v>W</v>
      </c>
      <c r="C154">
        <f>'Data Input'!C154</f>
        <v>27</v>
      </c>
      <c r="D154">
        <f t="shared" si="145"/>
        <v>28</v>
      </c>
      <c r="E154">
        <f t="shared" si="146"/>
        <v>29</v>
      </c>
      <c r="F154">
        <f t="shared" si="147"/>
        <v>30</v>
      </c>
      <c r="G154">
        <f t="shared" si="148"/>
        <v>31</v>
      </c>
      <c r="H154">
        <f t="shared" si="149"/>
        <v>32</v>
      </c>
      <c r="I154">
        <f t="shared" si="150"/>
        <v>33</v>
      </c>
      <c r="J154">
        <f t="shared" si="151"/>
        <v>34</v>
      </c>
      <c r="K154">
        <f t="shared" si="152"/>
        <v>35</v>
      </c>
      <c r="L154">
        <f t="shared" si="153"/>
        <v>36</v>
      </c>
      <c r="M154">
        <f>'Data Input'!D154</f>
        <v>161.999751492</v>
      </c>
      <c r="N154">
        <f>'Data Input'!E154</f>
        <v>51.999920232000008</v>
      </c>
      <c r="O154">
        <f>'Data Input'!F154</f>
        <v>116</v>
      </c>
      <c r="P154">
        <f>'Data Input'!G154</f>
        <v>0</v>
      </c>
      <c r="Q154">
        <f>'Data Input'!H154</f>
        <v>0</v>
      </c>
      <c r="R154">
        <f>IF('Data Input'!I154&gt;100,1,0)</f>
        <v>0</v>
      </c>
      <c r="S154">
        <f t="shared" si="154"/>
        <v>3.2958368660043291</v>
      </c>
      <c r="T154">
        <f t="shared" si="155"/>
        <v>10.862540647313239</v>
      </c>
      <c r="U154">
        <f t="shared" si="156"/>
        <v>5.0875948012312078</v>
      </c>
      <c r="V154">
        <f t="shared" si="157"/>
        <v>16.767882505189782</v>
      </c>
      <c r="W154">
        <f t="shared" si="158"/>
        <v>3.9512421845802508</v>
      </c>
      <c r="X154">
        <f t="shared" si="159"/>
        <v>13.022649658451073</v>
      </c>
      <c r="Y154">
        <f t="shared" si="160"/>
        <v>0</v>
      </c>
      <c r="Z154">
        <f t="shared" si="161"/>
        <v>0</v>
      </c>
      <c r="AA154">
        <f t="shared" si="162"/>
        <v>4.7535901911063645</v>
      </c>
      <c r="AB154">
        <f t="shared" si="163"/>
        <v>15.667057797724921</v>
      </c>
      <c r="AC154" s="3">
        <f t="shared" si="164"/>
        <v>12.343999999999999</v>
      </c>
      <c r="AD154">
        <f t="shared" si="165"/>
        <v>0</v>
      </c>
      <c r="AE154">
        <f t="shared" si="166"/>
        <v>11.853</v>
      </c>
      <c r="AF154">
        <f t="shared" si="167"/>
        <v>-2.6640000000000001</v>
      </c>
      <c r="AG154">
        <f t="shared" si="168"/>
        <v>-7.99</v>
      </c>
      <c r="AH154">
        <f t="shared" si="169"/>
        <v>1.7689999999999999</v>
      </c>
      <c r="AI154">
        <f t="shared" si="170"/>
        <v>1.7689999999999999</v>
      </c>
      <c r="AJ154">
        <f t="shared" si="171"/>
        <v>0</v>
      </c>
      <c r="AK154">
        <f t="shared" si="172"/>
        <v>1.764</v>
      </c>
      <c r="AL154">
        <f t="shared" si="173"/>
        <v>0</v>
      </c>
      <c r="AM154">
        <f t="shared" si="174"/>
        <v>7.8369999999999997</v>
      </c>
      <c r="AN154">
        <f t="shared" si="175"/>
        <v>-1.7949999999999999</v>
      </c>
      <c r="AO154">
        <f t="shared" si="176"/>
        <v>0.65800000000000003</v>
      </c>
      <c r="AP154">
        <f t="shared" si="177"/>
        <v>40.683810273957434</v>
      </c>
      <c r="AQ154">
        <f t="shared" si="178"/>
        <v>0</v>
      </c>
      <c r="AR154">
        <f t="shared" si="179"/>
        <v>60.303261178993502</v>
      </c>
      <c r="AS154">
        <f t="shared" si="180"/>
        <v>-44.669638993825579</v>
      </c>
      <c r="AT154">
        <f t="shared" si="181"/>
        <v>-31.570425054796203</v>
      </c>
      <c r="AU154">
        <f t="shared" si="182"/>
        <v>23.037067245799946</v>
      </c>
      <c r="AV154">
        <f t="shared" si="183"/>
        <v>0</v>
      </c>
      <c r="AW154">
        <f t="shared" si="184"/>
        <v>0</v>
      </c>
      <c r="AX154">
        <f t="shared" si="185"/>
        <v>8.3853330971116264</v>
      </c>
      <c r="AY154">
        <f t="shared" si="186"/>
        <v>0</v>
      </c>
      <c r="AZ154">
        <f t="shared" si="187"/>
        <v>0</v>
      </c>
      <c r="BA154">
        <f t="shared" si="188"/>
        <v>0</v>
      </c>
      <c r="BB154">
        <f t="shared" si="189"/>
        <v>0</v>
      </c>
      <c r="BC154">
        <f t="shared" si="190"/>
        <v>56.169407747240733</v>
      </c>
      <c r="BD154">
        <f t="shared" si="191"/>
        <v>61.18</v>
      </c>
      <c r="BE154">
        <f t="shared" si="192"/>
        <v>0.91439999999999999</v>
      </c>
      <c r="BF154">
        <f t="shared" si="193"/>
        <v>5.9642885376898214E-4</v>
      </c>
      <c r="BG154">
        <f>'Data Input'!J154</f>
        <v>26.2</v>
      </c>
      <c r="BH154">
        <f t="shared" si="194"/>
        <v>2</v>
      </c>
      <c r="BI154">
        <f t="shared" si="195"/>
        <v>1.02</v>
      </c>
      <c r="BJ154">
        <f>'Data Input'!K154</f>
        <v>0.84472049689440998</v>
      </c>
      <c r="BK154">
        <f>'Data Input'!L154</f>
        <v>3</v>
      </c>
      <c r="BL154">
        <f>'Data Input'!M154</f>
        <v>92</v>
      </c>
      <c r="BM154">
        <f t="shared" si="196"/>
        <v>1</v>
      </c>
      <c r="BN154">
        <f t="shared" si="197"/>
        <v>1</v>
      </c>
      <c r="BO154">
        <f t="shared" si="198"/>
        <v>6.0835743084436183E-4</v>
      </c>
      <c r="BP154">
        <f t="shared" si="199"/>
        <v>5.9642885376898214E-4</v>
      </c>
      <c r="BQ154">
        <f t="shared" si="200"/>
        <v>5.1395474523055631</v>
      </c>
      <c r="BR154">
        <f t="shared" si="201"/>
        <v>5.0387720120642774</v>
      </c>
      <c r="BS154">
        <f t="shared" si="202"/>
        <v>290600.88000000006</v>
      </c>
      <c r="BT154">
        <f t="shared" si="203"/>
        <v>261998.43000000005</v>
      </c>
      <c r="BU154">
        <f t="shared" si="204"/>
        <v>233395.98000000004</v>
      </c>
      <c r="BV154">
        <f t="shared" si="205"/>
        <v>204793.53000000003</v>
      </c>
      <c r="BW154">
        <f t="shared" si="206"/>
        <v>176191.08000000002</v>
      </c>
      <c r="BX154">
        <f t="shared" si="207"/>
        <v>147588.63</v>
      </c>
      <c r="BY154">
        <f t="shared" si="208"/>
        <v>118986.18</v>
      </c>
      <c r="BZ154">
        <f t="shared" si="209"/>
        <v>90383.73</v>
      </c>
      <c r="CA154">
        <f t="shared" si="210"/>
        <v>61781.279999999999</v>
      </c>
      <c r="CB154">
        <f t="shared" si="211"/>
        <v>30890.639999999999</v>
      </c>
      <c r="CC154">
        <f t="shared" si="212"/>
        <v>9.8347692528597896</v>
      </c>
      <c r="CD154">
        <f t="shared" si="213"/>
        <v>9.6419306400586162</v>
      </c>
      <c r="CE154">
        <f t="shared" si="214"/>
        <v>14.974316705165354</v>
      </c>
      <c r="CF154">
        <f t="shared" si="215"/>
        <v>14.680702652122893</v>
      </c>
    </row>
    <row r="155" spans="1:84" x14ac:dyDescent="0.25">
      <c r="A155" t="str">
        <f>IF('Data Input'!A155=0,"F","M")</f>
        <v>F</v>
      </c>
      <c r="B155" t="str">
        <f>'Data Input'!B155</f>
        <v>W</v>
      </c>
      <c r="C155">
        <f>'Data Input'!C155</f>
        <v>33</v>
      </c>
      <c r="D155">
        <f t="shared" si="145"/>
        <v>34</v>
      </c>
      <c r="E155">
        <f t="shared" si="146"/>
        <v>35</v>
      </c>
      <c r="F155">
        <f t="shared" si="147"/>
        <v>36</v>
      </c>
      <c r="G155">
        <f t="shared" si="148"/>
        <v>37</v>
      </c>
      <c r="H155">
        <f t="shared" si="149"/>
        <v>38</v>
      </c>
      <c r="I155">
        <f t="shared" si="150"/>
        <v>39</v>
      </c>
      <c r="J155">
        <f t="shared" si="151"/>
        <v>40</v>
      </c>
      <c r="K155">
        <f t="shared" si="152"/>
        <v>41</v>
      </c>
      <c r="L155">
        <f t="shared" si="153"/>
        <v>42</v>
      </c>
      <c r="M155">
        <f>'Data Input'!D155</f>
        <v>198.99969473400003</v>
      </c>
      <c r="N155">
        <f>'Data Input'!E155</f>
        <v>44.999930970000001</v>
      </c>
      <c r="O155">
        <f>'Data Input'!F155</f>
        <v>116</v>
      </c>
      <c r="P155">
        <f>'Data Input'!G155</f>
        <v>0</v>
      </c>
      <c r="Q155">
        <f>'Data Input'!H155</f>
        <v>0</v>
      </c>
      <c r="R155">
        <f>IF('Data Input'!I155&gt;100,1,0)</f>
        <v>0</v>
      </c>
      <c r="S155">
        <f t="shared" si="154"/>
        <v>3.4965075614664802</v>
      </c>
      <c r="T155">
        <f t="shared" si="155"/>
        <v>12.225565127392272</v>
      </c>
      <c r="U155">
        <f t="shared" si="156"/>
        <v>5.2933032907233164</v>
      </c>
      <c r="V155">
        <f t="shared" si="157"/>
        <v>18.508074981149477</v>
      </c>
      <c r="W155">
        <f t="shared" si="158"/>
        <v>3.8066609557691433</v>
      </c>
      <c r="X155">
        <f t="shared" si="159"/>
        <v>13.310018815786028</v>
      </c>
      <c r="Y155">
        <f t="shared" si="160"/>
        <v>0</v>
      </c>
      <c r="Z155">
        <f t="shared" si="161"/>
        <v>0</v>
      </c>
      <c r="AA155">
        <f t="shared" si="162"/>
        <v>4.7535901911063645</v>
      </c>
      <c r="AB155">
        <f t="shared" si="163"/>
        <v>16.620964047316296</v>
      </c>
      <c r="AC155" s="3">
        <f t="shared" si="164"/>
        <v>-29.798999999999999</v>
      </c>
      <c r="AD155">
        <f t="shared" si="165"/>
        <v>4.8840000000000003</v>
      </c>
      <c r="AE155">
        <f t="shared" si="166"/>
        <v>13.54</v>
      </c>
      <c r="AF155">
        <f t="shared" si="167"/>
        <v>-3.1139999999999999</v>
      </c>
      <c r="AG155">
        <f t="shared" si="168"/>
        <v>-13.577999999999999</v>
      </c>
      <c r="AH155">
        <f t="shared" si="169"/>
        <v>3.149</v>
      </c>
      <c r="AI155">
        <f t="shared" si="170"/>
        <v>2.0190000000000001</v>
      </c>
      <c r="AJ155">
        <f t="shared" si="171"/>
        <v>0</v>
      </c>
      <c r="AK155">
        <f t="shared" si="172"/>
        <v>1.9570000000000001</v>
      </c>
      <c r="AL155">
        <f t="shared" si="173"/>
        <v>0</v>
      </c>
      <c r="AM155">
        <f t="shared" si="174"/>
        <v>7.5739999999999998</v>
      </c>
      <c r="AN155">
        <f t="shared" si="175"/>
        <v>-1.665</v>
      </c>
      <c r="AO155">
        <f t="shared" si="176"/>
        <v>0.66100000000000003</v>
      </c>
      <c r="AP155">
        <f t="shared" si="177"/>
        <v>-104.19242882413964</v>
      </c>
      <c r="AQ155">
        <f t="shared" si="178"/>
        <v>59.709660082183859</v>
      </c>
      <c r="AR155">
        <f t="shared" si="179"/>
        <v>71.671326556393694</v>
      </c>
      <c r="AS155">
        <f t="shared" si="180"/>
        <v>-57.634145491299471</v>
      </c>
      <c r="AT155">
        <f t="shared" si="181"/>
        <v>-51.686842457433428</v>
      </c>
      <c r="AU155">
        <f t="shared" si="182"/>
        <v>41.913249250910205</v>
      </c>
      <c r="AV155">
        <f t="shared" si="183"/>
        <v>0</v>
      </c>
      <c r="AW155">
        <f t="shared" si="184"/>
        <v>0</v>
      </c>
      <c r="AX155">
        <f t="shared" si="185"/>
        <v>9.3027760039951559</v>
      </c>
      <c r="AY155">
        <f t="shared" si="186"/>
        <v>0</v>
      </c>
      <c r="AZ155">
        <f t="shared" si="187"/>
        <v>0</v>
      </c>
      <c r="BA155">
        <f t="shared" si="188"/>
        <v>0</v>
      </c>
      <c r="BB155">
        <f t="shared" si="189"/>
        <v>0</v>
      </c>
      <c r="BC155">
        <f t="shared" si="190"/>
        <v>-30.916404879389631</v>
      </c>
      <c r="BD155">
        <f t="shared" si="191"/>
        <v>-29.18</v>
      </c>
      <c r="BE155">
        <f t="shared" si="192"/>
        <v>0.96650000000000003</v>
      </c>
      <c r="BF155">
        <f t="shared" si="193"/>
        <v>5.9842413078071699E-3</v>
      </c>
      <c r="BG155">
        <f>'Data Input'!J155</f>
        <v>34.799999999999997</v>
      </c>
      <c r="BH155">
        <f t="shared" si="194"/>
        <v>4</v>
      </c>
      <c r="BI155">
        <f t="shared" si="195"/>
        <v>1.39</v>
      </c>
      <c r="BJ155">
        <f>'Data Input'!K155</f>
        <v>0.87878787878787867</v>
      </c>
      <c r="BK155">
        <f>'Data Input'!L155</f>
        <v>3</v>
      </c>
      <c r="BL155">
        <f>'Data Input'!M155</f>
        <v>71</v>
      </c>
      <c r="BM155">
        <f t="shared" si="196"/>
        <v>4</v>
      </c>
      <c r="BN155">
        <f t="shared" si="197"/>
        <v>1.46</v>
      </c>
      <c r="BO155">
        <f t="shared" si="198"/>
        <v>8.3180954178519659E-3</v>
      </c>
      <c r="BP155">
        <f t="shared" si="199"/>
        <v>8.7369923093984676E-3</v>
      </c>
      <c r="BQ155">
        <f t="shared" si="200"/>
        <v>70.273237319579721</v>
      </c>
      <c r="BR155">
        <f t="shared" si="201"/>
        <v>73.812177328479436</v>
      </c>
      <c r="BS155">
        <f t="shared" si="202"/>
        <v>304330.02000000008</v>
      </c>
      <c r="BT155">
        <f t="shared" si="203"/>
        <v>275727.57000000007</v>
      </c>
      <c r="BU155">
        <f t="shared" si="204"/>
        <v>247125.12000000005</v>
      </c>
      <c r="BV155">
        <f t="shared" si="205"/>
        <v>216234.48000000004</v>
      </c>
      <c r="BW155">
        <f t="shared" si="206"/>
        <v>185343.84000000003</v>
      </c>
      <c r="BX155">
        <f t="shared" si="207"/>
        <v>154453.20000000001</v>
      </c>
      <c r="BY155">
        <f t="shared" si="208"/>
        <v>123562.56</v>
      </c>
      <c r="BZ155">
        <f t="shared" si="209"/>
        <v>92671.92</v>
      </c>
      <c r="CA155">
        <f t="shared" si="210"/>
        <v>61781.279999999999</v>
      </c>
      <c r="CB155">
        <f t="shared" si="211"/>
        <v>30890.639999999999</v>
      </c>
      <c r="CC155">
        <f t="shared" si="212"/>
        <v>140.75220858855783</v>
      </c>
      <c r="CD155">
        <f t="shared" si="213"/>
        <v>147.84044930884494</v>
      </c>
      <c r="CE155">
        <f t="shared" si="214"/>
        <v>211.02544590813756</v>
      </c>
      <c r="CF155">
        <f t="shared" si="215"/>
        <v>221.65262663732437</v>
      </c>
    </row>
    <row r="156" spans="1:84" x14ac:dyDescent="0.25">
      <c r="A156" t="str">
        <f>IF('Data Input'!A156=0,"F","M")</f>
        <v>F</v>
      </c>
      <c r="B156" t="str">
        <f>'Data Input'!B156</f>
        <v>W</v>
      </c>
      <c r="C156">
        <f>'Data Input'!C156</f>
        <v>47</v>
      </c>
      <c r="D156">
        <f t="shared" si="145"/>
        <v>48</v>
      </c>
      <c r="E156">
        <f t="shared" si="146"/>
        <v>49</v>
      </c>
      <c r="F156">
        <f t="shared" si="147"/>
        <v>50</v>
      </c>
      <c r="G156">
        <f t="shared" si="148"/>
        <v>51</v>
      </c>
      <c r="H156">
        <f t="shared" si="149"/>
        <v>52</v>
      </c>
      <c r="I156">
        <f t="shared" si="150"/>
        <v>53</v>
      </c>
      <c r="J156">
        <f t="shared" si="151"/>
        <v>54</v>
      </c>
      <c r="K156">
        <f t="shared" si="152"/>
        <v>55</v>
      </c>
      <c r="L156">
        <f t="shared" si="153"/>
        <v>56</v>
      </c>
      <c r="M156">
        <f>'Data Input'!D156</f>
        <v>216.99966712200001</v>
      </c>
      <c r="N156">
        <f>'Data Input'!E156</f>
        <v>59.999907960000002</v>
      </c>
      <c r="O156">
        <f>'Data Input'!F156</f>
        <v>90</v>
      </c>
      <c r="P156">
        <f>'Data Input'!G156</f>
        <v>0</v>
      </c>
      <c r="Q156">
        <f>'Data Input'!H156</f>
        <v>0</v>
      </c>
      <c r="R156">
        <f>IF('Data Input'!I156&gt;100,1,0)</f>
        <v>0</v>
      </c>
      <c r="S156">
        <f t="shared" si="154"/>
        <v>3.8501476017100584</v>
      </c>
      <c r="T156">
        <f t="shared" si="155"/>
        <v>14.823636554953715</v>
      </c>
      <c r="U156">
        <f t="shared" si="156"/>
        <v>5.379895819539283</v>
      </c>
      <c r="V156">
        <f t="shared" si="157"/>
        <v>20.71339298704914</v>
      </c>
      <c r="W156">
        <f t="shared" si="158"/>
        <v>4.0943430282209246</v>
      </c>
      <c r="X156">
        <f t="shared" si="159"/>
        <v>15.763824990683091</v>
      </c>
      <c r="Y156">
        <f t="shared" si="160"/>
        <v>0</v>
      </c>
      <c r="Z156">
        <f t="shared" si="161"/>
        <v>0</v>
      </c>
      <c r="AA156">
        <f t="shared" si="162"/>
        <v>4.499809670330265</v>
      </c>
      <c r="AB156">
        <f t="shared" si="163"/>
        <v>17.3249314103738</v>
      </c>
      <c r="AC156" s="3">
        <f t="shared" si="164"/>
        <v>-29.798999999999999</v>
      </c>
      <c r="AD156">
        <f t="shared" si="165"/>
        <v>4.8840000000000003</v>
      </c>
      <c r="AE156">
        <f t="shared" si="166"/>
        <v>13.54</v>
      </c>
      <c r="AF156">
        <f t="shared" si="167"/>
        <v>-3.1139999999999999</v>
      </c>
      <c r="AG156">
        <f t="shared" si="168"/>
        <v>-13.577999999999999</v>
      </c>
      <c r="AH156">
        <f t="shared" si="169"/>
        <v>3.149</v>
      </c>
      <c r="AI156">
        <f t="shared" si="170"/>
        <v>2.0190000000000001</v>
      </c>
      <c r="AJ156">
        <f t="shared" si="171"/>
        <v>0</v>
      </c>
      <c r="AK156">
        <f t="shared" si="172"/>
        <v>1.9570000000000001</v>
      </c>
      <c r="AL156">
        <f t="shared" si="173"/>
        <v>0</v>
      </c>
      <c r="AM156">
        <f t="shared" si="174"/>
        <v>7.5739999999999998</v>
      </c>
      <c r="AN156">
        <f t="shared" si="175"/>
        <v>-1.665</v>
      </c>
      <c r="AO156">
        <f t="shared" si="176"/>
        <v>0.66100000000000003</v>
      </c>
      <c r="AP156">
        <f t="shared" si="177"/>
        <v>-114.73054838335803</v>
      </c>
      <c r="AQ156">
        <f t="shared" si="178"/>
        <v>72.398640934393953</v>
      </c>
      <c r="AR156">
        <f t="shared" si="179"/>
        <v>72.843789396561888</v>
      </c>
      <c r="AS156">
        <f t="shared" si="180"/>
        <v>-64.501505761671027</v>
      </c>
      <c r="AT156">
        <f t="shared" si="181"/>
        <v>-55.592989637183713</v>
      </c>
      <c r="AU156">
        <f t="shared" si="182"/>
        <v>49.640284895661054</v>
      </c>
      <c r="AV156">
        <f t="shared" si="183"/>
        <v>0</v>
      </c>
      <c r="AW156">
        <f t="shared" si="184"/>
        <v>0</v>
      </c>
      <c r="AX156">
        <f t="shared" si="185"/>
        <v>8.8061275248363291</v>
      </c>
      <c r="AY156">
        <f t="shared" si="186"/>
        <v>0</v>
      </c>
      <c r="AZ156">
        <f t="shared" si="187"/>
        <v>0</v>
      </c>
      <c r="BA156">
        <f t="shared" si="188"/>
        <v>0</v>
      </c>
      <c r="BB156">
        <f t="shared" si="189"/>
        <v>0</v>
      </c>
      <c r="BC156">
        <f t="shared" si="190"/>
        <v>-31.136201030759537</v>
      </c>
      <c r="BD156">
        <f t="shared" si="191"/>
        <v>-29.18</v>
      </c>
      <c r="BE156">
        <f t="shared" si="192"/>
        <v>0.96650000000000003</v>
      </c>
      <c r="BF156">
        <f t="shared" si="193"/>
        <v>4.8062879572261519E-3</v>
      </c>
      <c r="BG156">
        <f>'Data Input'!J156</f>
        <v>25.7</v>
      </c>
      <c r="BH156">
        <f t="shared" si="194"/>
        <v>2</v>
      </c>
      <c r="BI156">
        <f t="shared" si="195"/>
        <v>0.96</v>
      </c>
      <c r="BJ156">
        <f>'Data Input'!K156</f>
        <v>0.78395061728395055</v>
      </c>
      <c r="BK156">
        <f>'Data Input'!L156</f>
        <v>3</v>
      </c>
      <c r="BL156">
        <f>'Data Input'!M156</f>
        <v>85</v>
      </c>
      <c r="BM156">
        <f t="shared" si="196"/>
        <v>3</v>
      </c>
      <c r="BN156">
        <f t="shared" si="197"/>
        <v>1.2</v>
      </c>
      <c r="BO156">
        <f t="shared" si="198"/>
        <v>4.6140364389371056E-3</v>
      </c>
      <c r="BP156">
        <f t="shared" si="199"/>
        <v>5.7675455486713824E-3</v>
      </c>
      <c r="BQ156">
        <f t="shared" si="200"/>
        <v>38.980471055758485</v>
      </c>
      <c r="BR156">
        <f t="shared" si="201"/>
        <v>48.725588819698103</v>
      </c>
      <c r="BS156">
        <f t="shared" si="202"/>
        <v>232823.92000000004</v>
      </c>
      <c r="BT156">
        <f t="shared" si="203"/>
        <v>208511.84000000003</v>
      </c>
      <c r="BU156">
        <f t="shared" si="204"/>
        <v>184199.76</v>
      </c>
      <c r="BV156">
        <f t="shared" si="205"/>
        <v>159887.67999999999</v>
      </c>
      <c r="BW156">
        <f t="shared" si="206"/>
        <v>135575.6</v>
      </c>
      <c r="BX156">
        <f t="shared" si="207"/>
        <v>111263.52</v>
      </c>
      <c r="BY156">
        <f t="shared" si="208"/>
        <v>86951.44</v>
      </c>
      <c r="BZ156">
        <f t="shared" si="209"/>
        <v>62639.360000000001</v>
      </c>
      <c r="CA156">
        <f t="shared" si="210"/>
        <v>38327.279999999999</v>
      </c>
      <c r="CB156">
        <f t="shared" si="211"/>
        <v>19163.64</v>
      </c>
      <c r="CC156">
        <f t="shared" si="212"/>
        <v>57.183785609395258</v>
      </c>
      <c r="CD156">
        <f t="shared" si="213"/>
        <v>71.479732011744076</v>
      </c>
      <c r="CE156">
        <f t="shared" si="214"/>
        <v>96.164256665153744</v>
      </c>
      <c r="CF156">
        <f t="shared" si="215"/>
        <v>120.20532083144218</v>
      </c>
    </row>
    <row r="157" spans="1:84" x14ac:dyDescent="0.25">
      <c r="A157" t="str">
        <f>IF('Data Input'!A157=0,"F","M")</f>
        <v>M</v>
      </c>
      <c r="B157" t="str">
        <f>'Data Input'!B157</f>
        <v>W</v>
      </c>
      <c r="C157">
        <f>'Data Input'!C157</f>
        <v>48</v>
      </c>
      <c r="D157">
        <f t="shared" si="145"/>
        <v>49</v>
      </c>
      <c r="E157">
        <f t="shared" si="146"/>
        <v>50</v>
      </c>
      <c r="F157">
        <f t="shared" si="147"/>
        <v>51</v>
      </c>
      <c r="G157">
        <f t="shared" si="148"/>
        <v>52</v>
      </c>
      <c r="H157">
        <f t="shared" si="149"/>
        <v>53</v>
      </c>
      <c r="I157">
        <f t="shared" si="150"/>
        <v>54</v>
      </c>
      <c r="J157">
        <f t="shared" si="151"/>
        <v>55</v>
      </c>
      <c r="K157">
        <f t="shared" si="152"/>
        <v>56</v>
      </c>
      <c r="L157">
        <f t="shared" si="153"/>
        <v>57</v>
      </c>
      <c r="M157">
        <f>'Data Input'!D157</f>
        <v>184.99971621</v>
      </c>
      <c r="N157">
        <f>'Data Input'!E157</f>
        <v>54.999915629999997</v>
      </c>
      <c r="O157">
        <f>'Data Input'!F157</f>
        <v>116</v>
      </c>
      <c r="P157">
        <f>'Data Input'!G157</f>
        <v>0</v>
      </c>
      <c r="Q157">
        <f>'Data Input'!H157</f>
        <v>0</v>
      </c>
      <c r="R157">
        <f>IF('Data Input'!I157&gt;100,1,0)</f>
        <v>0</v>
      </c>
      <c r="S157">
        <f t="shared" si="154"/>
        <v>3.8712010109078911</v>
      </c>
      <c r="T157">
        <f t="shared" si="155"/>
        <v>14.986197266854278</v>
      </c>
      <c r="U157">
        <f t="shared" si="156"/>
        <v>5.2203542910771485</v>
      </c>
      <c r="V157">
        <f t="shared" si="157"/>
        <v>20.209040808915205</v>
      </c>
      <c r="W157">
        <f t="shared" si="158"/>
        <v>4.0073316512312944</v>
      </c>
      <c r="X157">
        <f t="shared" si="159"/>
        <v>15.513186339289776</v>
      </c>
      <c r="Y157">
        <f t="shared" si="160"/>
        <v>0</v>
      </c>
      <c r="Z157">
        <f t="shared" si="161"/>
        <v>0</v>
      </c>
      <c r="AA157">
        <f t="shared" si="162"/>
        <v>4.7535901911063645</v>
      </c>
      <c r="AB157">
        <f t="shared" si="163"/>
        <v>18.402103153252792</v>
      </c>
      <c r="AC157" s="3">
        <f t="shared" si="164"/>
        <v>12.343999999999999</v>
      </c>
      <c r="AD157">
        <f t="shared" si="165"/>
        <v>0</v>
      </c>
      <c r="AE157">
        <f t="shared" si="166"/>
        <v>11.853</v>
      </c>
      <c r="AF157">
        <f t="shared" si="167"/>
        <v>-2.6640000000000001</v>
      </c>
      <c r="AG157">
        <f t="shared" si="168"/>
        <v>-7.99</v>
      </c>
      <c r="AH157">
        <f t="shared" si="169"/>
        <v>1.7689999999999999</v>
      </c>
      <c r="AI157">
        <f t="shared" si="170"/>
        <v>1.7689999999999999</v>
      </c>
      <c r="AJ157">
        <f t="shared" si="171"/>
        <v>0</v>
      </c>
      <c r="AK157">
        <f t="shared" si="172"/>
        <v>1.764</v>
      </c>
      <c r="AL157">
        <f t="shared" si="173"/>
        <v>0</v>
      </c>
      <c r="AM157">
        <f t="shared" si="174"/>
        <v>7.8369999999999997</v>
      </c>
      <c r="AN157">
        <f t="shared" si="175"/>
        <v>-1.7949999999999999</v>
      </c>
      <c r="AO157">
        <f t="shared" si="176"/>
        <v>0.65800000000000003</v>
      </c>
      <c r="AP157">
        <f t="shared" si="177"/>
        <v>47.786105278647007</v>
      </c>
      <c r="AQ157">
        <f t="shared" si="178"/>
        <v>0</v>
      </c>
      <c r="AR157">
        <f t="shared" si="179"/>
        <v>61.876859412137442</v>
      </c>
      <c r="AS157">
        <f t="shared" si="180"/>
        <v>-53.836884714950109</v>
      </c>
      <c r="AT157">
        <f t="shared" si="181"/>
        <v>-32.018579893338043</v>
      </c>
      <c r="AU157">
        <f t="shared" si="182"/>
        <v>27.442826634203612</v>
      </c>
      <c r="AV157">
        <f t="shared" si="183"/>
        <v>0</v>
      </c>
      <c r="AW157">
        <f t="shared" si="184"/>
        <v>0</v>
      </c>
      <c r="AX157">
        <f t="shared" si="185"/>
        <v>8.3853330971116264</v>
      </c>
      <c r="AY157">
        <f t="shared" si="186"/>
        <v>0</v>
      </c>
      <c r="AZ157">
        <f t="shared" si="187"/>
        <v>0</v>
      </c>
      <c r="BA157">
        <f t="shared" si="188"/>
        <v>0</v>
      </c>
      <c r="BB157">
        <f t="shared" si="189"/>
        <v>0</v>
      </c>
      <c r="BC157">
        <f t="shared" si="190"/>
        <v>59.635659813811536</v>
      </c>
      <c r="BD157">
        <f t="shared" si="191"/>
        <v>61.18</v>
      </c>
      <c r="BE157">
        <f t="shared" si="192"/>
        <v>0.91439999999999999</v>
      </c>
      <c r="BF157">
        <f t="shared" si="193"/>
        <v>1.8920000747511767E-2</v>
      </c>
      <c r="BG157">
        <f>'Data Input'!J157</f>
        <v>26.3</v>
      </c>
      <c r="BH157">
        <f t="shared" si="194"/>
        <v>2</v>
      </c>
      <c r="BI157">
        <f t="shared" si="195"/>
        <v>1.02</v>
      </c>
      <c r="BJ157">
        <f>'Data Input'!K157</f>
        <v>0.89375000000000016</v>
      </c>
      <c r="BK157">
        <f>'Data Input'!L157</f>
        <v>3</v>
      </c>
      <c r="BL157">
        <f>'Data Input'!M157</f>
        <v>88</v>
      </c>
      <c r="BM157">
        <f t="shared" si="196"/>
        <v>2</v>
      </c>
      <c r="BN157">
        <f t="shared" si="197"/>
        <v>1.19</v>
      </c>
      <c r="BO157">
        <f t="shared" si="198"/>
        <v>1.9298400762462004E-2</v>
      </c>
      <c r="BP157">
        <f t="shared" si="199"/>
        <v>2.2514800889539003E-2</v>
      </c>
      <c r="BQ157">
        <f t="shared" si="200"/>
        <v>163.03745371305934</v>
      </c>
      <c r="BR157">
        <f t="shared" si="201"/>
        <v>190.21036266523589</v>
      </c>
      <c r="BS157">
        <f t="shared" si="202"/>
        <v>227675.48000000004</v>
      </c>
      <c r="BT157">
        <f t="shared" si="203"/>
        <v>203363.40000000002</v>
      </c>
      <c r="BU157">
        <f t="shared" si="204"/>
        <v>179051.32</v>
      </c>
      <c r="BV157">
        <f t="shared" si="205"/>
        <v>154739.24</v>
      </c>
      <c r="BW157">
        <f t="shared" si="206"/>
        <v>130427.16</v>
      </c>
      <c r="BX157">
        <f t="shared" si="207"/>
        <v>106115.08</v>
      </c>
      <c r="BY157">
        <f t="shared" si="208"/>
        <v>81803</v>
      </c>
      <c r="BZ157">
        <f t="shared" si="209"/>
        <v>57490.92</v>
      </c>
      <c r="CA157">
        <f t="shared" si="210"/>
        <v>38327.279999999999</v>
      </c>
      <c r="CB157">
        <f t="shared" si="211"/>
        <v>19163.64</v>
      </c>
      <c r="CC157">
        <f t="shared" si="212"/>
        <v>231.2250469911682</v>
      </c>
      <c r="CD157">
        <f t="shared" si="213"/>
        <v>269.76255482302957</v>
      </c>
      <c r="CE157">
        <f t="shared" si="214"/>
        <v>394.26250070422753</v>
      </c>
      <c r="CF157">
        <f t="shared" si="215"/>
        <v>459.97291748826547</v>
      </c>
    </row>
    <row r="158" spans="1:84" x14ac:dyDescent="0.25">
      <c r="A158" t="str">
        <f>IF('Data Input'!A158=0,"F","M")</f>
        <v>F</v>
      </c>
      <c r="B158" t="str">
        <f>'Data Input'!B158</f>
        <v>W</v>
      </c>
      <c r="C158">
        <f>'Data Input'!C158</f>
        <v>35</v>
      </c>
      <c r="D158">
        <f t="shared" si="145"/>
        <v>36</v>
      </c>
      <c r="E158">
        <f t="shared" si="146"/>
        <v>37</v>
      </c>
      <c r="F158">
        <f t="shared" si="147"/>
        <v>38</v>
      </c>
      <c r="G158">
        <f t="shared" si="148"/>
        <v>39</v>
      </c>
      <c r="H158">
        <f t="shared" si="149"/>
        <v>40</v>
      </c>
      <c r="I158">
        <f t="shared" si="150"/>
        <v>41</v>
      </c>
      <c r="J158">
        <f t="shared" si="151"/>
        <v>42</v>
      </c>
      <c r="K158">
        <f t="shared" si="152"/>
        <v>43</v>
      </c>
      <c r="L158">
        <f t="shared" si="153"/>
        <v>44</v>
      </c>
      <c r="M158">
        <f>'Data Input'!D158</f>
        <v>166.999743822</v>
      </c>
      <c r="N158">
        <f>'Data Input'!E158</f>
        <v>54.999915629999997</v>
      </c>
      <c r="O158">
        <f>'Data Input'!F158</f>
        <v>110</v>
      </c>
      <c r="P158">
        <f>'Data Input'!G158</f>
        <v>0</v>
      </c>
      <c r="Q158">
        <f>'Data Input'!H158</f>
        <v>0</v>
      </c>
      <c r="R158">
        <f>IF('Data Input'!I158&gt;100,1,0)</f>
        <v>1</v>
      </c>
      <c r="S158">
        <f t="shared" si="154"/>
        <v>3.5553480614894135</v>
      </c>
      <c r="T158">
        <f t="shared" si="155"/>
        <v>12.640499838336531</v>
      </c>
      <c r="U158">
        <f t="shared" si="156"/>
        <v>5.1179922784155787</v>
      </c>
      <c r="V158">
        <f t="shared" si="157"/>
        <v>18.196243925782614</v>
      </c>
      <c r="W158">
        <f t="shared" si="158"/>
        <v>4.0073316512312944</v>
      </c>
      <c r="X158">
        <f t="shared" si="159"/>
        <v>14.247458817950353</v>
      </c>
      <c r="Y158">
        <f t="shared" si="160"/>
        <v>0</v>
      </c>
      <c r="Z158">
        <f t="shared" si="161"/>
        <v>0</v>
      </c>
      <c r="AA158">
        <f t="shared" si="162"/>
        <v>4.7004803657924166</v>
      </c>
      <c r="AB158">
        <f t="shared" si="163"/>
        <v>16.711843756589118</v>
      </c>
      <c r="AC158" s="3">
        <f t="shared" si="164"/>
        <v>-29.798999999999999</v>
      </c>
      <c r="AD158">
        <f t="shared" si="165"/>
        <v>4.8840000000000003</v>
      </c>
      <c r="AE158">
        <f t="shared" si="166"/>
        <v>13.54</v>
      </c>
      <c r="AF158">
        <f t="shared" si="167"/>
        <v>-3.1139999999999999</v>
      </c>
      <c r="AG158">
        <f t="shared" si="168"/>
        <v>-13.577999999999999</v>
      </c>
      <c r="AH158">
        <f t="shared" si="169"/>
        <v>3.149</v>
      </c>
      <c r="AI158">
        <f t="shared" si="170"/>
        <v>2.0190000000000001</v>
      </c>
      <c r="AJ158">
        <f t="shared" si="171"/>
        <v>0</v>
      </c>
      <c r="AK158">
        <f t="shared" si="172"/>
        <v>1.9570000000000001</v>
      </c>
      <c r="AL158">
        <f t="shared" si="173"/>
        <v>0</v>
      </c>
      <c r="AM158">
        <f t="shared" si="174"/>
        <v>7.5739999999999998</v>
      </c>
      <c r="AN158">
        <f t="shared" si="175"/>
        <v>-1.665</v>
      </c>
      <c r="AO158">
        <f t="shared" si="176"/>
        <v>0.66100000000000003</v>
      </c>
      <c r="AP158">
        <f t="shared" si="177"/>
        <v>-105.94581688432304</v>
      </c>
      <c r="AQ158">
        <f t="shared" si="178"/>
        <v>61.736201210435624</v>
      </c>
      <c r="AR158">
        <f t="shared" si="179"/>
        <v>69.297615449746928</v>
      </c>
      <c r="AS158">
        <f t="shared" si="180"/>
        <v>-56.663103584887061</v>
      </c>
      <c r="AT158">
        <f t="shared" si="181"/>
        <v>-54.411549160418517</v>
      </c>
      <c r="AU158">
        <f t="shared" si="182"/>
        <v>44.86524781772566</v>
      </c>
      <c r="AV158">
        <f t="shared" si="183"/>
        <v>0</v>
      </c>
      <c r="AW158">
        <f t="shared" si="184"/>
        <v>0</v>
      </c>
      <c r="AX158">
        <f t="shared" si="185"/>
        <v>9.1988400758557596</v>
      </c>
      <c r="AY158">
        <f t="shared" si="186"/>
        <v>0</v>
      </c>
      <c r="AZ158">
        <f t="shared" si="187"/>
        <v>0</v>
      </c>
      <c r="BA158">
        <f t="shared" si="188"/>
        <v>0</v>
      </c>
      <c r="BB158">
        <f t="shared" si="189"/>
        <v>0.66100000000000003</v>
      </c>
      <c r="BC158">
        <f t="shared" si="190"/>
        <v>-31.261565075864635</v>
      </c>
      <c r="BD158">
        <f t="shared" si="191"/>
        <v>-29.18</v>
      </c>
      <c r="BE158">
        <f t="shared" si="192"/>
        <v>0.96650000000000003</v>
      </c>
      <c r="BF158">
        <f t="shared" si="193"/>
        <v>4.2411931100286848E-3</v>
      </c>
      <c r="BG158">
        <f>'Data Input'!J158</f>
        <v>19.7</v>
      </c>
      <c r="BH158">
        <f t="shared" si="194"/>
        <v>1</v>
      </c>
      <c r="BI158">
        <f t="shared" si="195"/>
        <v>1</v>
      </c>
      <c r="BJ158">
        <f>'Data Input'!K158</f>
        <v>0.75</v>
      </c>
      <c r="BK158">
        <f>'Data Input'!L158</f>
        <v>3</v>
      </c>
      <c r="BL158">
        <f>'Data Input'!M158</f>
        <v>88</v>
      </c>
      <c r="BM158">
        <f t="shared" si="196"/>
        <v>2</v>
      </c>
      <c r="BN158">
        <f t="shared" si="197"/>
        <v>1.1200000000000001</v>
      </c>
      <c r="BO158">
        <f t="shared" si="198"/>
        <v>4.2411931100286848E-3</v>
      </c>
      <c r="BP158">
        <f t="shared" si="199"/>
        <v>4.7501362832321273E-3</v>
      </c>
      <c r="BQ158">
        <f t="shared" si="200"/>
        <v>35.830602435692853</v>
      </c>
      <c r="BR158">
        <f t="shared" si="201"/>
        <v>40.130274727975994</v>
      </c>
      <c r="BS158">
        <f t="shared" si="202"/>
        <v>308906.40000000008</v>
      </c>
      <c r="BT158">
        <f t="shared" si="203"/>
        <v>278015.76000000007</v>
      </c>
      <c r="BU158">
        <f t="shared" si="204"/>
        <v>247125.12000000005</v>
      </c>
      <c r="BV158">
        <f t="shared" si="205"/>
        <v>216234.48000000004</v>
      </c>
      <c r="BW158">
        <f t="shared" si="206"/>
        <v>185343.84000000003</v>
      </c>
      <c r="BX158">
        <f t="shared" si="207"/>
        <v>154453.20000000001</v>
      </c>
      <c r="BY158">
        <f t="shared" si="208"/>
        <v>123562.56</v>
      </c>
      <c r="BZ158">
        <f t="shared" si="209"/>
        <v>92671.92</v>
      </c>
      <c r="CA158">
        <f t="shared" si="210"/>
        <v>61781.279999999999</v>
      </c>
      <c r="CB158">
        <f t="shared" si="211"/>
        <v>30890.639999999999</v>
      </c>
      <c r="CC158">
        <f t="shared" si="212"/>
        <v>72.057243242807075</v>
      </c>
      <c r="CD158">
        <f t="shared" si="213"/>
        <v>80.704112431943926</v>
      </c>
      <c r="CE158">
        <f t="shared" si="214"/>
        <v>107.88784567849993</v>
      </c>
      <c r="CF158">
        <f t="shared" si="215"/>
        <v>120.83438715991991</v>
      </c>
    </row>
    <row r="159" spans="1:84" x14ac:dyDescent="0.25">
      <c r="A159" t="str">
        <f>IF('Data Input'!A159=0,"F","M")</f>
        <v>F</v>
      </c>
      <c r="B159" t="str">
        <f>'Data Input'!B159</f>
        <v>W</v>
      </c>
      <c r="C159">
        <f>'Data Input'!C159</f>
        <v>61</v>
      </c>
      <c r="D159">
        <f t="shared" si="145"/>
        <v>62</v>
      </c>
      <c r="E159">
        <f t="shared" si="146"/>
        <v>63</v>
      </c>
      <c r="F159">
        <f t="shared" si="147"/>
        <v>64</v>
      </c>
      <c r="G159">
        <f t="shared" si="148"/>
        <v>65</v>
      </c>
      <c r="H159">
        <f t="shared" si="149"/>
        <v>66</v>
      </c>
      <c r="I159">
        <f t="shared" si="150"/>
        <v>67</v>
      </c>
      <c r="J159">
        <f t="shared" si="151"/>
        <v>68</v>
      </c>
      <c r="K159">
        <f t="shared" si="152"/>
        <v>69</v>
      </c>
      <c r="L159">
        <f t="shared" si="153"/>
        <v>70</v>
      </c>
      <c r="M159">
        <f>'Data Input'!D159</f>
        <v>203.999687064</v>
      </c>
      <c r="N159">
        <f>'Data Input'!E159</f>
        <v>82.999872678000003</v>
      </c>
      <c r="O159">
        <f>'Data Input'!F159</f>
        <v>98</v>
      </c>
      <c r="P159">
        <f>'Data Input'!G159</f>
        <v>0</v>
      </c>
      <c r="Q159">
        <f>'Data Input'!H159</f>
        <v>0</v>
      </c>
      <c r="R159">
        <f>IF('Data Input'!I159&gt;100,1,0)</f>
        <v>0</v>
      </c>
      <c r="S159">
        <f t="shared" si="154"/>
        <v>4.1108738641733114</v>
      </c>
      <c r="T159">
        <f t="shared" si="155"/>
        <v>16.899283927143212</v>
      </c>
      <c r="U159">
        <f t="shared" si="156"/>
        <v>5.3181184598430402</v>
      </c>
      <c r="V159">
        <f t="shared" si="157"/>
        <v>21.862114183146378</v>
      </c>
      <c r="W159">
        <f t="shared" si="158"/>
        <v>4.4188390737954215</v>
      </c>
      <c r="X159">
        <f t="shared" si="159"/>
        <v>18.165290058453401</v>
      </c>
      <c r="Y159">
        <f t="shared" si="160"/>
        <v>0</v>
      </c>
      <c r="Z159">
        <f t="shared" si="161"/>
        <v>0</v>
      </c>
      <c r="AA159">
        <f t="shared" si="162"/>
        <v>4.5849674786705723</v>
      </c>
      <c r="AB159">
        <f t="shared" si="163"/>
        <v>18.848222976151462</v>
      </c>
      <c r="AC159" s="3">
        <f t="shared" si="164"/>
        <v>-29.798999999999999</v>
      </c>
      <c r="AD159">
        <f t="shared" si="165"/>
        <v>4.8840000000000003</v>
      </c>
      <c r="AE159">
        <f t="shared" si="166"/>
        <v>13.54</v>
      </c>
      <c r="AF159">
        <f t="shared" si="167"/>
        <v>-3.1139999999999999</v>
      </c>
      <c r="AG159">
        <f t="shared" si="168"/>
        <v>-13.577999999999999</v>
      </c>
      <c r="AH159">
        <f t="shared" si="169"/>
        <v>3.149</v>
      </c>
      <c r="AI159">
        <f t="shared" si="170"/>
        <v>2.0190000000000001</v>
      </c>
      <c r="AJ159">
        <f t="shared" si="171"/>
        <v>0</v>
      </c>
      <c r="AK159">
        <f t="shared" si="172"/>
        <v>1.9570000000000001</v>
      </c>
      <c r="AL159">
        <f t="shared" si="173"/>
        <v>0</v>
      </c>
      <c r="AM159">
        <f t="shared" si="174"/>
        <v>7.5739999999999998</v>
      </c>
      <c r="AN159">
        <f t="shared" si="175"/>
        <v>-1.665</v>
      </c>
      <c r="AO159">
        <f t="shared" si="176"/>
        <v>0.66100000000000003</v>
      </c>
      <c r="AP159">
        <f t="shared" si="177"/>
        <v>-122.4999302785005</v>
      </c>
      <c r="AQ159">
        <f t="shared" si="178"/>
        <v>82.536102700167461</v>
      </c>
      <c r="AR159">
        <f t="shared" si="179"/>
        <v>72.007323946274767</v>
      </c>
      <c r="AS159">
        <f t="shared" si="180"/>
        <v>-68.078623566317816</v>
      </c>
      <c r="AT159">
        <f t="shared" si="181"/>
        <v>-59.998996943994229</v>
      </c>
      <c r="AU159">
        <f t="shared" si="182"/>
        <v>57.202498394069757</v>
      </c>
      <c r="AV159">
        <f t="shared" si="183"/>
        <v>0</v>
      </c>
      <c r="AW159">
        <f t="shared" si="184"/>
        <v>0</v>
      </c>
      <c r="AX159">
        <f t="shared" si="185"/>
        <v>8.9727813557583112</v>
      </c>
      <c r="AY159">
        <f t="shared" si="186"/>
        <v>0</v>
      </c>
      <c r="AZ159">
        <f t="shared" si="187"/>
        <v>0</v>
      </c>
      <c r="BA159">
        <f t="shared" si="188"/>
        <v>0</v>
      </c>
      <c r="BB159">
        <f t="shared" si="189"/>
        <v>0</v>
      </c>
      <c r="BC159">
        <f t="shared" si="190"/>
        <v>-29.858844392542249</v>
      </c>
      <c r="BD159">
        <f t="shared" si="191"/>
        <v>-29.18</v>
      </c>
      <c r="BE159">
        <f t="shared" si="192"/>
        <v>0.96650000000000003</v>
      </c>
      <c r="BF159">
        <f t="shared" si="193"/>
        <v>1.7133933231190168E-2</v>
      </c>
      <c r="BG159">
        <f>'Data Input'!J159</f>
        <v>21.9</v>
      </c>
      <c r="BH159">
        <f t="shared" si="194"/>
        <v>1</v>
      </c>
      <c r="BI159">
        <f t="shared" si="195"/>
        <v>1</v>
      </c>
      <c r="BJ159">
        <f>'Data Input'!K159</f>
        <v>0.81818181818181823</v>
      </c>
      <c r="BK159">
        <f>'Data Input'!L159</f>
        <v>3</v>
      </c>
      <c r="BL159">
        <f>'Data Input'!M159</f>
        <v>89</v>
      </c>
      <c r="BM159">
        <f t="shared" si="196"/>
        <v>3</v>
      </c>
      <c r="BN159">
        <f t="shared" si="197"/>
        <v>1.2</v>
      </c>
      <c r="BO159">
        <f t="shared" si="198"/>
        <v>1.7133933231190168E-2</v>
      </c>
      <c r="BP159">
        <f t="shared" si="199"/>
        <v>2.0560719877428201E-2</v>
      </c>
      <c r="BQ159">
        <f t="shared" si="200"/>
        <v>144.75152011230372</v>
      </c>
      <c r="BR159">
        <f t="shared" si="201"/>
        <v>173.70182413476448</v>
      </c>
      <c r="BS159">
        <f t="shared" si="202"/>
        <v>178765.3</v>
      </c>
      <c r="BT159">
        <f t="shared" si="203"/>
        <v>159601.65999999997</v>
      </c>
      <c r="BU159">
        <f t="shared" si="204"/>
        <v>140438.01999999999</v>
      </c>
      <c r="BV159">
        <f t="shared" si="205"/>
        <v>121274.37999999999</v>
      </c>
      <c r="BW159">
        <f t="shared" si="206"/>
        <v>102110.73999999999</v>
      </c>
      <c r="BX159">
        <f t="shared" si="207"/>
        <v>82947.099999999991</v>
      </c>
      <c r="BY159">
        <f t="shared" si="208"/>
        <v>66357.679999999993</v>
      </c>
      <c r="BZ159">
        <f t="shared" si="209"/>
        <v>49768.259999999995</v>
      </c>
      <c r="CA159">
        <f t="shared" si="210"/>
        <v>33178.839999999997</v>
      </c>
      <c r="CB159">
        <f t="shared" si="211"/>
        <v>16589.419999999998</v>
      </c>
      <c r="CC159">
        <f t="shared" si="212"/>
        <v>162.94908508365307</v>
      </c>
      <c r="CD159">
        <f t="shared" si="213"/>
        <v>195.53890210038372</v>
      </c>
      <c r="CE159">
        <f t="shared" si="214"/>
        <v>307.70060519595677</v>
      </c>
      <c r="CF159">
        <f t="shared" si="215"/>
        <v>369.2407262351482</v>
      </c>
    </row>
    <row r="160" spans="1:84" x14ac:dyDescent="0.25">
      <c r="A160" t="str">
        <f>IF('Data Input'!A160=0,"F","M")</f>
        <v>F</v>
      </c>
      <c r="B160" t="str">
        <f>'Data Input'!B160</f>
        <v>W</v>
      </c>
      <c r="C160">
        <f>'Data Input'!C160</f>
        <v>60</v>
      </c>
      <c r="D160">
        <f t="shared" si="145"/>
        <v>61</v>
      </c>
      <c r="E160">
        <f t="shared" si="146"/>
        <v>62</v>
      </c>
      <c r="F160">
        <f t="shared" si="147"/>
        <v>63</v>
      </c>
      <c r="G160">
        <f t="shared" si="148"/>
        <v>64</v>
      </c>
      <c r="H160">
        <f t="shared" si="149"/>
        <v>65</v>
      </c>
      <c r="I160">
        <f t="shared" si="150"/>
        <v>66</v>
      </c>
      <c r="J160">
        <f t="shared" si="151"/>
        <v>67</v>
      </c>
      <c r="K160">
        <f t="shared" si="152"/>
        <v>68</v>
      </c>
      <c r="L160">
        <f t="shared" si="153"/>
        <v>69</v>
      </c>
      <c r="M160">
        <f>'Data Input'!D160</f>
        <v>192.99970393799998</v>
      </c>
      <c r="N160">
        <f>'Data Input'!E160</f>
        <v>72.999888018000007</v>
      </c>
      <c r="O160">
        <f>'Data Input'!F160</f>
        <v>104</v>
      </c>
      <c r="P160">
        <f>'Data Input'!G160</f>
        <v>0</v>
      </c>
      <c r="Q160">
        <f>'Data Input'!H160</f>
        <v>0</v>
      </c>
      <c r="R160">
        <f>IF('Data Input'!I160&gt;100,1,0)</f>
        <v>1</v>
      </c>
      <c r="S160">
        <f t="shared" si="154"/>
        <v>4.0943445622221004</v>
      </c>
      <c r="T160">
        <f t="shared" si="155"/>
        <v>16.763657394197683</v>
      </c>
      <c r="U160">
        <f t="shared" si="156"/>
        <v>5.2626886549037089</v>
      </c>
      <c r="V160">
        <f t="shared" si="157"/>
        <v>21.547260676872941</v>
      </c>
      <c r="W160">
        <f t="shared" si="158"/>
        <v>4.2904579071472151</v>
      </c>
      <c r="X160">
        <f t="shared" si="159"/>
        <v>17.566613001571014</v>
      </c>
      <c r="Y160">
        <f t="shared" si="160"/>
        <v>0</v>
      </c>
      <c r="Z160">
        <f t="shared" si="161"/>
        <v>0</v>
      </c>
      <c r="AA160">
        <f t="shared" si="162"/>
        <v>4.6443908991413725</v>
      </c>
      <c r="AB160">
        <f t="shared" si="163"/>
        <v>19.015736622733289</v>
      </c>
      <c r="AC160" s="3">
        <f t="shared" si="164"/>
        <v>-29.798999999999999</v>
      </c>
      <c r="AD160">
        <f t="shared" si="165"/>
        <v>4.8840000000000003</v>
      </c>
      <c r="AE160">
        <f t="shared" si="166"/>
        <v>13.54</v>
      </c>
      <c r="AF160">
        <f t="shared" si="167"/>
        <v>-3.1139999999999999</v>
      </c>
      <c r="AG160">
        <f t="shared" si="168"/>
        <v>-13.577999999999999</v>
      </c>
      <c r="AH160">
        <f t="shared" si="169"/>
        <v>3.149</v>
      </c>
      <c r="AI160">
        <f t="shared" si="170"/>
        <v>2.0190000000000001</v>
      </c>
      <c r="AJ160">
        <f t="shared" si="171"/>
        <v>0</v>
      </c>
      <c r="AK160">
        <f t="shared" si="172"/>
        <v>1.9570000000000001</v>
      </c>
      <c r="AL160">
        <f t="shared" si="173"/>
        <v>0</v>
      </c>
      <c r="AM160">
        <f t="shared" si="174"/>
        <v>7.5739999999999998</v>
      </c>
      <c r="AN160">
        <f t="shared" si="175"/>
        <v>-1.665</v>
      </c>
      <c r="AO160">
        <f t="shared" si="176"/>
        <v>0.66100000000000003</v>
      </c>
      <c r="AP160">
        <f t="shared" si="177"/>
        <v>-122.00737360965637</v>
      </c>
      <c r="AQ160">
        <f t="shared" si="178"/>
        <v>81.873702713261494</v>
      </c>
      <c r="AR160">
        <f t="shared" si="179"/>
        <v>71.256804387396215</v>
      </c>
      <c r="AS160">
        <f t="shared" si="180"/>
        <v>-67.098169747782336</v>
      </c>
      <c r="AT160">
        <f t="shared" si="181"/>
        <v>-58.255837463244887</v>
      </c>
      <c r="AU160">
        <f t="shared" si="182"/>
        <v>55.317264341947123</v>
      </c>
      <c r="AV160">
        <f t="shared" si="183"/>
        <v>0</v>
      </c>
      <c r="AW160">
        <f t="shared" si="184"/>
        <v>0</v>
      </c>
      <c r="AX160">
        <f t="shared" si="185"/>
        <v>9.089072989619666</v>
      </c>
      <c r="AY160">
        <f t="shared" si="186"/>
        <v>0</v>
      </c>
      <c r="AZ160">
        <f t="shared" si="187"/>
        <v>0</v>
      </c>
      <c r="BA160">
        <f t="shared" si="188"/>
        <v>0</v>
      </c>
      <c r="BB160">
        <f t="shared" si="189"/>
        <v>0.66100000000000003</v>
      </c>
      <c r="BC160">
        <f t="shared" si="190"/>
        <v>-29.163536388459093</v>
      </c>
      <c r="BD160">
        <f t="shared" si="191"/>
        <v>-29.18</v>
      </c>
      <c r="BE160">
        <f t="shared" si="192"/>
        <v>0.96650000000000003</v>
      </c>
      <c r="BF160">
        <f t="shared" si="193"/>
        <v>3.4046521122721551E-2</v>
      </c>
      <c r="BG160">
        <f>'Data Input'!J160</f>
        <v>25.7</v>
      </c>
      <c r="BH160">
        <f t="shared" si="194"/>
        <v>2</v>
      </c>
      <c r="BI160">
        <f t="shared" si="195"/>
        <v>0.96</v>
      </c>
      <c r="BJ160">
        <f>'Data Input'!K160</f>
        <v>0.82165605095541416</v>
      </c>
      <c r="BK160">
        <f>'Data Input'!L160</f>
        <v>3</v>
      </c>
      <c r="BL160">
        <f>'Data Input'!M160</f>
        <v>88</v>
      </c>
      <c r="BM160">
        <f t="shared" si="196"/>
        <v>4</v>
      </c>
      <c r="BN160">
        <f t="shared" si="197"/>
        <v>1.46</v>
      </c>
      <c r="BO160">
        <f t="shared" si="198"/>
        <v>3.2684660277812687E-2</v>
      </c>
      <c r="BP160">
        <f t="shared" si="199"/>
        <v>4.9707920839173463E-2</v>
      </c>
      <c r="BQ160">
        <f t="shared" si="200"/>
        <v>276.12773994911731</v>
      </c>
      <c r="BR160">
        <f t="shared" si="201"/>
        <v>419.94427117261586</v>
      </c>
      <c r="BS160">
        <f t="shared" si="202"/>
        <v>181339.52000000002</v>
      </c>
      <c r="BT160">
        <f t="shared" si="203"/>
        <v>162175.88</v>
      </c>
      <c r="BU160">
        <f t="shared" si="204"/>
        <v>143012.24</v>
      </c>
      <c r="BV160">
        <f t="shared" si="205"/>
        <v>123848.59999999999</v>
      </c>
      <c r="BW160">
        <f t="shared" si="206"/>
        <v>104684.95999999999</v>
      </c>
      <c r="BX160">
        <f t="shared" si="207"/>
        <v>85521.319999999992</v>
      </c>
      <c r="BY160">
        <f t="shared" si="208"/>
        <v>66357.679999999993</v>
      </c>
      <c r="BZ160">
        <f t="shared" si="209"/>
        <v>49768.259999999995</v>
      </c>
      <c r="CA160">
        <f t="shared" si="210"/>
        <v>33178.839999999997</v>
      </c>
      <c r="CB160">
        <f t="shared" si="211"/>
        <v>16589.419999999998</v>
      </c>
      <c r="CC160">
        <f t="shared" si="212"/>
        <v>315.88963259614695</v>
      </c>
      <c r="CD160">
        <f t="shared" si="213"/>
        <v>480.41548290664014</v>
      </c>
      <c r="CE160">
        <f t="shared" si="214"/>
        <v>592.01737254526427</v>
      </c>
      <c r="CF160">
        <f t="shared" si="215"/>
        <v>900.35975407925594</v>
      </c>
    </row>
    <row r="161" spans="1:84" x14ac:dyDescent="0.25">
      <c r="A161" t="str">
        <f>IF('Data Input'!A161=0,"F","M")</f>
        <v>M</v>
      </c>
      <c r="B161" t="str">
        <f>'Data Input'!B161</f>
        <v>W</v>
      </c>
      <c r="C161">
        <f>'Data Input'!C161</f>
        <v>37</v>
      </c>
      <c r="D161">
        <f t="shared" si="145"/>
        <v>38</v>
      </c>
      <c r="E161">
        <f t="shared" si="146"/>
        <v>39</v>
      </c>
      <c r="F161">
        <f t="shared" si="147"/>
        <v>40</v>
      </c>
      <c r="G161">
        <f t="shared" si="148"/>
        <v>41</v>
      </c>
      <c r="H161">
        <f t="shared" si="149"/>
        <v>42</v>
      </c>
      <c r="I161">
        <f t="shared" si="150"/>
        <v>43</v>
      </c>
      <c r="J161">
        <f t="shared" si="151"/>
        <v>44</v>
      </c>
      <c r="K161">
        <f t="shared" si="152"/>
        <v>45</v>
      </c>
      <c r="L161">
        <f t="shared" si="153"/>
        <v>46</v>
      </c>
      <c r="M161">
        <f>'Data Input'!D161</f>
        <v>154.99976223000002</v>
      </c>
      <c r="N161">
        <f>'Data Input'!E161</f>
        <v>52.999918698000002</v>
      </c>
      <c r="O161">
        <f>'Data Input'!F161</f>
        <v>102</v>
      </c>
      <c r="P161">
        <f>'Data Input'!G161</f>
        <v>0</v>
      </c>
      <c r="Q161">
        <f>'Data Input'!H161</f>
        <v>0</v>
      </c>
      <c r="R161">
        <f>IF('Data Input'!I161&gt;100,1,0)</f>
        <v>0</v>
      </c>
      <c r="S161">
        <f t="shared" si="154"/>
        <v>3.6109179126442243</v>
      </c>
      <c r="T161">
        <f t="shared" si="155"/>
        <v>13.038728171854922</v>
      </c>
      <c r="U161">
        <f t="shared" si="156"/>
        <v>5.04342358291807</v>
      </c>
      <c r="V161">
        <f t="shared" si="157"/>
        <v>18.211388556611173</v>
      </c>
      <c r="W161">
        <f t="shared" si="158"/>
        <v>3.9702903795509452</v>
      </c>
      <c r="X161">
        <f t="shared" si="159"/>
        <v>14.336392649919544</v>
      </c>
      <c r="Y161">
        <f t="shared" si="160"/>
        <v>0</v>
      </c>
      <c r="Z161">
        <f t="shared" si="161"/>
        <v>0</v>
      </c>
      <c r="AA161">
        <f t="shared" si="162"/>
        <v>4.6249728132842707</v>
      </c>
      <c r="AB161">
        <f t="shared" si="163"/>
        <v>16.700397176980726</v>
      </c>
      <c r="AC161" s="3">
        <f t="shared" si="164"/>
        <v>12.343999999999999</v>
      </c>
      <c r="AD161">
        <f t="shared" si="165"/>
        <v>0</v>
      </c>
      <c r="AE161">
        <f t="shared" si="166"/>
        <v>11.853</v>
      </c>
      <c r="AF161">
        <f t="shared" si="167"/>
        <v>-2.6640000000000001</v>
      </c>
      <c r="AG161">
        <f t="shared" si="168"/>
        <v>-7.99</v>
      </c>
      <c r="AH161">
        <f t="shared" si="169"/>
        <v>1.7689999999999999</v>
      </c>
      <c r="AI161">
        <f t="shared" si="170"/>
        <v>1.7689999999999999</v>
      </c>
      <c r="AJ161">
        <f t="shared" si="171"/>
        <v>0</v>
      </c>
      <c r="AK161">
        <f t="shared" si="172"/>
        <v>1.764</v>
      </c>
      <c r="AL161">
        <f t="shared" si="173"/>
        <v>0</v>
      </c>
      <c r="AM161">
        <f t="shared" si="174"/>
        <v>7.8369999999999997</v>
      </c>
      <c r="AN161">
        <f t="shared" si="175"/>
        <v>-1.7949999999999999</v>
      </c>
      <c r="AO161">
        <f t="shared" si="176"/>
        <v>0.65800000000000003</v>
      </c>
      <c r="AP161">
        <f t="shared" si="177"/>
        <v>44.573170713680305</v>
      </c>
      <c r="AQ161">
        <f t="shared" si="178"/>
        <v>0</v>
      </c>
      <c r="AR161">
        <f t="shared" si="179"/>
        <v>59.779699728327884</v>
      </c>
      <c r="AS161">
        <f t="shared" si="180"/>
        <v>-48.515139114812165</v>
      </c>
      <c r="AT161">
        <f t="shared" si="181"/>
        <v>-31.722620132612054</v>
      </c>
      <c r="AU161">
        <f t="shared" si="182"/>
        <v>25.361078597707671</v>
      </c>
      <c r="AV161">
        <f t="shared" si="183"/>
        <v>0</v>
      </c>
      <c r="AW161">
        <f t="shared" si="184"/>
        <v>0</v>
      </c>
      <c r="AX161">
        <f t="shared" si="185"/>
        <v>8.1584520426334528</v>
      </c>
      <c r="AY161">
        <f t="shared" si="186"/>
        <v>0</v>
      </c>
      <c r="AZ161">
        <f t="shared" si="187"/>
        <v>0</v>
      </c>
      <c r="BA161">
        <f t="shared" si="188"/>
        <v>0</v>
      </c>
      <c r="BB161">
        <f t="shared" si="189"/>
        <v>0</v>
      </c>
      <c r="BC161">
        <f t="shared" si="190"/>
        <v>57.634641834925105</v>
      </c>
      <c r="BD161">
        <f t="shared" si="191"/>
        <v>61.18</v>
      </c>
      <c r="BE161">
        <f t="shared" si="192"/>
        <v>0.91439999999999999</v>
      </c>
      <c r="BF161">
        <f t="shared" si="193"/>
        <v>2.5791144760882734E-3</v>
      </c>
      <c r="BG161">
        <f>'Data Input'!J161</f>
        <v>26.2</v>
      </c>
      <c r="BH161">
        <f t="shared" si="194"/>
        <v>2</v>
      </c>
      <c r="BI161">
        <f t="shared" si="195"/>
        <v>1.02</v>
      </c>
      <c r="BJ161">
        <f>'Data Input'!K161</f>
        <v>0.91666666666666674</v>
      </c>
      <c r="BK161">
        <f>'Data Input'!L161</f>
        <v>3</v>
      </c>
      <c r="BL161">
        <f>'Data Input'!M161</f>
        <v>92</v>
      </c>
      <c r="BM161">
        <f t="shared" si="196"/>
        <v>2</v>
      </c>
      <c r="BN161">
        <f t="shared" si="197"/>
        <v>1.19</v>
      </c>
      <c r="BO161">
        <f t="shared" si="198"/>
        <v>2.630696765610039E-3</v>
      </c>
      <c r="BP161">
        <f t="shared" si="199"/>
        <v>3.0691462265450453E-3</v>
      </c>
      <c r="BQ161">
        <f t="shared" si="200"/>
        <v>22.224748435658675</v>
      </c>
      <c r="BR161">
        <f t="shared" si="201"/>
        <v>25.928873174935127</v>
      </c>
      <c r="BS161">
        <f t="shared" si="202"/>
        <v>295749.28000000009</v>
      </c>
      <c r="BT161">
        <f t="shared" si="203"/>
        <v>264858.64000000007</v>
      </c>
      <c r="BU161">
        <f t="shared" si="204"/>
        <v>233968.00000000006</v>
      </c>
      <c r="BV161">
        <f t="shared" si="205"/>
        <v>203077.36000000004</v>
      </c>
      <c r="BW161">
        <f t="shared" si="206"/>
        <v>172186.72000000003</v>
      </c>
      <c r="BX161">
        <f t="shared" si="207"/>
        <v>141296.08000000002</v>
      </c>
      <c r="BY161">
        <f t="shared" si="208"/>
        <v>110405.44</v>
      </c>
      <c r="BZ161">
        <f t="shared" si="209"/>
        <v>79514.8</v>
      </c>
      <c r="CA161">
        <f t="shared" si="210"/>
        <v>48624.160000000003</v>
      </c>
      <c r="CB161">
        <f t="shared" si="211"/>
        <v>24312.080000000002</v>
      </c>
      <c r="CC161">
        <f t="shared" si="212"/>
        <v>41.406971366862663</v>
      </c>
      <c r="CD161">
        <f t="shared" si="213"/>
        <v>48.308133261339769</v>
      </c>
      <c r="CE161">
        <f t="shared" si="214"/>
        <v>63.631719802521339</v>
      </c>
      <c r="CF161">
        <f t="shared" si="215"/>
        <v>74.237006436274896</v>
      </c>
    </row>
    <row r="162" spans="1:84" x14ac:dyDescent="0.25">
      <c r="A162" t="str">
        <f>IF('Data Input'!A162=0,"F","M")</f>
        <v>M</v>
      </c>
      <c r="B162" t="str">
        <f>'Data Input'!B162</f>
        <v>W</v>
      </c>
      <c r="C162">
        <f>'Data Input'!C162</f>
        <v>63</v>
      </c>
      <c r="D162">
        <f t="shared" si="145"/>
        <v>64</v>
      </c>
      <c r="E162">
        <f t="shared" si="146"/>
        <v>65</v>
      </c>
      <c r="F162">
        <f t="shared" si="147"/>
        <v>66</v>
      </c>
      <c r="G162">
        <f t="shared" si="148"/>
        <v>67</v>
      </c>
      <c r="H162">
        <f t="shared" si="149"/>
        <v>68</v>
      </c>
      <c r="I162">
        <f t="shared" si="150"/>
        <v>69</v>
      </c>
      <c r="J162">
        <f t="shared" si="151"/>
        <v>70</v>
      </c>
      <c r="K162">
        <f t="shared" si="152"/>
        <v>71</v>
      </c>
      <c r="L162">
        <f t="shared" si="153"/>
        <v>72</v>
      </c>
      <c r="M162">
        <f>'Data Input'!D162</f>
        <v>173.99973308400001</v>
      </c>
      <c r="N162">
        <f>'Data Input'!E162</f>
        <v>50.999921766</v>
      </c>
      <c r="O162">
        <f>'Data Input'!F162</f>
        <v>138</v>
      </c>
      <c r="P162">
        <f>'Data Input'!G162</f>
        <v>1</v>
      </c>
      <c r="Q162">
        <f>'Data Input'!H162</f>
        <v>0</v>
      </c>
      <c r="R162">
        <f>IF('Data Input'!I162&gt;100,1,0)</f>
        <v>0</v>
      </c>
      <c r="S162">
        <f t="shared" si="154"/>
        <v>4.1431347263915326</v>
      </c>
      <c r="T162">
        <f t="shared" si="155"/>
        <v>17.16556536103144</v>
      </c>
      <c r="U162">
        <f t="shared" si="156"/>
        <v>5.1590537652133523</v>
      </c>
      <c r="V162">
        <f t="shared" si="157"/>
        <v>21.374654809976427</v>
      </c>
      <c r="W162">
        <f t="shared" si="158"/>
        <v>3.931824098723149</v>
      </c>
      <c r="X162">
        <f t="shared" si="159"/>
        <v>16.290076961482967</v>
      </c>
      <c r="Y162">
        <f t="shared" si="160"/>
        <v>4.9272536851572051</v>
      </c>
      <c r="Z162">
        <f t="shared" si="161"/>
        <v>20.414275848715466</v>
      </c>
      <c r="AA162">
        <f t="shared" si="162"/>
        <v>0</v>
      </c>
      <c r="AB162">
        <f t="shared" si="163"/>
        <v>0</v>
      </c>
      <c r="AC162" s="3">
        <f t="shared" si="164"/>
        <v>12.343999999999999</v>
      </c>
      <c r="AD162">
        <f t="shared" si="165"/>
        <v>0</v>
      </c>
      <c r="AE162">
        <f t="shared" si="166"/>
        <v>11.853</v>
      </c>
      <c r="AF162">
        <f t="shared" si="167"/>
        <v>-2.6640000000000001</v>
      </c>
      <c r="AG162">
        <f t="shared" si="168"/>
        <v>-7.99</v>
      </c>
      <c r="AH162">
        <f t="shared" si="169"/>
        <v>1.7689999999999999</v>
      </c>
      <c r="AI162">
        <f t="shared" si="170"/>
        <v>1.7689999999999999</v>
      </c>
      <c r="AJ162">
        <f t="shared" si="171"/>
        <v>0</v>
      </c>
      <c r="AK162">
        <f t="shared" si="172"/>
        <v>1.764</v>
      </c>
      <c r="AL162">
        <f t="shared" si="173"/>
        <v>0</v>
      </c>
      <c r="AM162">
        <f t="shared" si="174"/>
        <v>7.8369999999999997</v>
      </c>
      <c r="AN162">
        <f t="shared" si="175"/>
        <v>-1.7949999999999999</v>
      </c>
      <c r="AO162">
        <f t="shared" si="176"/>
        <v>0.65800000000000003</v>
      </c>
      <c r="AP162">
        <f t="shared" si="177"/>
        <v>51.142855062577077</v>
      </c>
      <c r="AQ162">
        <f t="shared" si="178"/>
        <v>0</v>
      </c>
      <c r="AR162">
        <f t="shared" si="179"/>
        <v>61.150264279073866</v>
      </c>
      <c r="AS162">
        <f t="shared" si="180"/>
        <v>-56.942080413777205</v>
      </c>
      <c r="AT162">
        <f t="shared" si="181"/>
        <v>-31.41527454879796</v>
      </c>
      <c r="AU162">
        <f t="shared" si="182"/>
        <v>28.817146144863369</v>
      </c>
      <c r="AV162">
        <f t="shared" si="183"/>
        <v>8.7163117690430951</v>
      </c>
      <c r="AW162">
        <f t="shared" si="184"/>
        <v>0</v>
      </c>
      <c r="AX162">
        <f t="shared" si="185"/>
        <v>0</v>
      </c>
      <c r="AY162">
        <f t="shared" si="186"/>
        <v>0</v>
      </c>
      <c r="AZ162">
        <f t="shared" si="187"/>
        <v>0</v>
      </c>
      <c r="BA162">
        <f t="shared" si="188"/>
        <v>0</v>
      </c>
      <c r="BB162">
        <f t="shared" si="189"/>
        <v>0</v>
      </c>
      <c r="BC162">
        <f t="shared" si="190"/>
        <v>61.469222292982231</v>
      </c>
      <c r="BD162">
        <f t="shared" si="191"/>
        <v>61.18</v>
      </c>
      <c r="BE162">
        <f t="shared" si="192"/>
        <v>0.91439999999999999</v>
      </c>
      <c r="BF162">
        <f t="shared" si="193"/>
        <v>0.11263611365679727</v>
      </c>
      <c r="BG162">
        <f>'Data Input'!J162</f>
        <v>27.4</v>
      </c>
      <c r="BH162">
        <f t="shared" si="194"/>
        <v>3</v>
      </c>
      <c r="BI162">
        <f t="shared" si="195"/>
        <v>1.21</v>
      </c>
      <c r="BJ162">
        <f>'Data Input'!K162</f>
        <v>0.97435897435897434</v>
      </c>
      <c r="BK162">
        <f>'Data Input'!L162</f>
        <v>3</v>
      </c>
      <c r="BL162">
        <f>'Data Input'!M162</f>
        <v>77</v>
      </c>
      <c r="BM162">
        <f t="shared" si="196"/>
        <v>4</v>
      </c>
      <c r="BN162">
        <f t="shared" si="197"/>
        <v>1.26</v>
      </c>
      <c r="BO162">
        <f t="shared" si="198"/>
        <v>0.1362896975247247</v>
      </c>
      <c r="BP162">
        <f t="shared" si="199"/>
        <v>0.14192150320756455</v>
      </c>
      <c r="BQ162">
        <f t="shared" si="200"/>
        <v>1151.4075972023388</v>
      </c>
      <c r="BR162">
        <f t="shared" si="201"/>
        <v>1198.986423533014</v>
      </c>
      <c r="BS162">
        <f t="shared" si="202"/>
        <v>173616.86</v>
      </c>
      <c r="BT162">
        <f t="shared" si="203"/>
        <v>154453.21999999997</v>
      </c>
      <c r="BU162">
        <f t="shared" si="204"/>
        <v>135289.57999999999</v>
      </c>
      <c r="BV162">
        <f t="shared" si="205"/>
        <v>116125.93999999999</v>
      </c>
      <c r="BW162">
        <f t="shared" si="206"/>
        <v>99536.51999999999</v>
      </c>
      <c r="BX162">
        <f t="shared" si="207"/>
        <v>82947.099999999991</v>
      </c>
      <c r="BY162">
        <f t="shared" si="208"/>
        <v>66357.679999999993</v>
      </c>
      <c r="BZ162">
        <f t="shared" si="209"/>
        <v>49768.259999999995</v>
      </c>
      <c r="CA162">
        <f t="shared" si="210"/>
        <v>33178.839999999997</v>
      </c>
      <c r="CB162">
        <f t="shared" si="211"/>
        <v>16589.419999999998</v>
      </c>
      <c r="CC162">
        <f t="shared" si="212"/>
        <v>1264.5822485605659</v>
      </c>
      <c r="CD162">
        <f t="shared" si="213"/>
        <v>1316.837713377118</v>
      </c>
      <c r="CE162">
        <f t="shared" si="214"/>
        <v>2415.9898457629047</v>
      </c>
      <c r="CF162">
        <f t="shared" si="215"/>
        <v>2515.824136910132</v>
      </c>
    </row>
    <row r="163" spans="1:84" x14ac:dyDescent="0.25">
      <c r="A163" t="str">
        <f>IF('Data Input'!A163=0,"F","M")</f>
        <v>M</v>
      </c>
      <c r="B163" t="str">
        <f>'Data Input'!B163</f>
        <v>W</v>
      </c>
      <c r="C163">
        <f>'Data Input'!C163</f>
        <v>28</v>
      </c>
      <c r="D163">
        <f t="shared" si="145"/>
        <v>29</v>
      </c>
      <c r="E163">
        <f t="shared" si="146"/>
        <v>30</v>
      </c>
      <c r="F163">
        <f t="shared" si="147"/>
        <v>31</v>
      </c>
      <c r="G163">
        <f t="shared" si="148"/>
        <v>32</v>
      </c>
      <c r="H163">
        <f t="shared" si="149"/>
        <v>33</v>
      </c>
      <c r="I163">
        <f t="shared" si="150"/>
        <v>34</v>
      </c>
      <c r="J163">
        <f t="shared" si="151"/>
        <v>35</v>
      </c>
      <c r="K163">
        <f t="shared" si="152"/>
        <v>36</v>
      </c>
      <c r="L163">
        <f t="shared" si="153"/>
        <v>37</v>
      </c>
      <c r="M163">
        <f>'Data Input'!D163</f>
        <v>131.99979751199999</v>
      </c>
      <c r="N163">
        <f>'Data Input'!E163</f>
        <v>45.999929435999995</v>
      </c>
      <c r="O163">
        <f>'Data Input'!F163</f>
        <v>100</v>
      </c>
      <c r="P163">
        <f>'Data Input'!G163</f>
        <v>0</v>
      </c>
      <c r="Q163">
        <f>'Data Input'!H163</f>
        <v>0</v>
      </c>
      <c r="R163">
        <f>IF('Data Input'!I163&gt;100,1,0)</f>
        <v>0</v>
      </c>
      <c r="S163">
        <f t="shared" si="154"/>
        <v>3.3322045101752038</v>
      </c>
      <c r="T163">
        <f t="shared" si="155"/>
        <v>11.10358689763197</v>
      </c>
      <c r="U163">
        <f t="shared" si="156"/>
        <v>4.8828003885851938</v>
      </c>
      <c r="V163">
        <f t="shared" si="157"/>
        <v>16.27048947712882</v>
      </c>
      <c r="W163">
        <f t="shared" si="158"/>
        <v>3.8286398624879183</v>
      </c>
      <c r="X163">
        <f t="shared" si="159"/>
        <v>12.757811017618813</v>
      </c>
      <c r="Y163">
        <f t="shared" si="160"/>
        <v>0</v>
      </c>
      <c r="Z163">
        <f t="shared" si="161"/>
        <v>0</v>
      </c>
      <c r="AA163">
        <f t="shared" si="162"/>
        <v>4.6051701859880918</v>
      </c>
      <c r="AB163">
        <f t="shared" si="163"/>
        <v>15.345368863873901</v>
      </c>
      <c r="AC163" s="3">
        <f t="shared" si="164"/>
        <v>12.343999999999999</v>
      </c>
      <c r="AD163">
        <f t="shared" si="165"/>
        <v>0</v>
      </c>
      <c r="AE163">
        <f t="shared" si="166"/>
        <v>11.853</v>
      </c>
      <c r="AF163">
        <f t="shared" si="167"/>
        <v>-2.6640000000000001</v>
      </c>
      <c r="AG163">
        <f t="shared" si="168"/>
        <v>-7.99</v>
      </c>
      <c r="AH163">
        <f t="shared" si="169"/>
        <v>1.7689999999999999</v>
      </c>
      <c r="AI163">
        <f t="shared" si="170"/>
        <v>1.7689999999999999</v>
      </c>
      <c r="AJ163">
        <f t="shared" si="171"/>
        <v>0</v>
      </c>
      <c r="AK163">
        <f t="shared" si="172"/>
        <v>1.764</v>
      </c>
      <c r="AL163">
        <f t="shared" si="173"/>
        <v>0</v>
      </c>
      <c r="AM163">
        <f t="shared" si="174"/>
        <v>7.8369999999999997</v>
      </c>
      <c r="AN163">
        <f t="shared" si="175"/>
        <v>-1.7949999999999999</v>
      </c>
      <c r="AO163">
        <f t="shared" si="176"/>
        <v>0.65800000000000003</v>
      </c>
      <c r="AP163">
        <f t="shared" si="177"/>
        <v>41.132732473602715</v>
      </c>
      <c r="AQ163">
        <f t="shared" si="178"/>
        <v>0</v>
      </c>
      <c r="AR163">
        <f t="shared" si="179"/>
        <v>57.875833005900304</v>
      </c>
      <c r="AS163">
        <f t="shared" si="180"/>
        <v>-43.344583967071181</v>
      </c>
      <c r="AT163">
        <f t="shared" si="181"/>
        <v>-30.590832501278467</v>
      </c>
      <c r="AU163">
        <f t="shared" si="182"/>
        <v>22.568567690167679</v>
      </c>
      <c r="AV163">
        <f t="shared" si="183"/>
        <v>0</v>
      </c>
      <c r="AW163">
        <f t="shared" si="184"/>
        <v>0</v>
      </c>
      <c r="AX163">
        <f t="shared" si="185"/>
        <v>8.1235202080829936</v>
      </c>
      <c r="AY163">
        <f t="shared" si="186"/>
        <v>0</v>
      </c>
      <c r="AZ163">
        <f t="shared" si="187"/>
        <v>0</v>
      </c>
      <c r="BA163">
        <f t="shared" si="188"/>
        <v>0</v>
      </c>
      <c r="BB163">
        <f t="shared" si="189"/>
        <v>0</v>
      </c>
      <c r="BC163">
        <f t="shared" si="190"/>
        <v>55.765236909404045</v>
      </c>
      <c r="BD163">
        <f t="shared" si="191"/>
        <v>61.18</v>
      </c>
      <c r="BE163">
        <f t="shared" si="192"/>
        <v>0.91439999999999999</v>
      </c>
      <c r="BF163">
        <f t="shared" si="193"/>
        <v>3.9817368018180144E-4</v>
      </c>
      <c r="BG163">
        <f>'Data Input'!J163</f>
        <v>18.5</v>
      </c>
      <c r="BH163">
        <f t="shared" si="194"/>
        <v>1</v>
      </c>
      <c r="BI163">
        <f t="shared" si="195"/>
        <v>1</v>
      </c>
      <c r="BJ163">
        <f>'Data Input'!K163</f>
        <v>0.76811594202898559</v>
      </c>
      <c r="BK163">
        <f>'Data Input'!L163</f>
        <v>3</v>
      </c>
      <c r="BL163">
        <f>'Data Input'!M163</f>
        <v>88</v>
      </c>
      <c r="BM163">
        <f t="shared" si="196"/>
        <v>1</v>
      </c>
      <c r="BN163">
        <f t="shared" si="197"/>
        <v>1</v>
      </c>
      <c r="BO163">
        <f t="shared" si="198"/>
        <v>3.9817368018180144E-4</v>
      </c>
      <c r="BP163">
        <f t="shared" si="199"/>
        <v>3.9817368018180144E-4</v>
      </c>
      <c r="BQ163">
        <f t="shared" si="200"/>
        <v>3.3638654182512218</v>
      </c>
      <c r="BR163">
        <f t="shared" si="201"/>
        <v>3.3638654182512218</v>
      </c>
      <c r="BS163">
        <f t="shared" si="202"/>
        <v>292889.07000000007</v>
      </c>
      <c r="BT163">
        <f t="shared" si="203"/>
        <v>264286.62000000005</v>
      </c>
      <c r="BU163">
        <f t="shared" si="204"/>
        <v>235684.17000000004</v>
      </c>
      <c r="BV163">
        <f t="shared" si="205"/>
        <v>207081.72000000003</v>
      </c>
      <c r="BW163">
        <f t="shared" si="206"/>
        <v>178479.27000000002</v>
      </c>
      <c r="BX163">
        <f t="shared" si="207"/>
        <v>149876.82</v>
      </c>
      <c r="BY163">
        <f t="shared" si="208"/>
        <v>121274.37</v>
      </c>
      <c r="BZ163">
        <f t="shared" si="209"/>
        <v>92671.92</v>
      </c>
      <c r="CA163">
        <f t="shared" si="210"/>
        <v>61781.279999999999</v>
      </c>
      <c r="CB163">
        <f t="shared" si="211"/>
        <v>30890.639999999999</v>
      </c>
      <c r="CC163">
        <f t="shared" si="212"/>
        <v>6.5098047272726856</v>
      </c>
      <c r="CD163">
        <f t="shared" si="213"/>
        <v>6.5098047272726856</v>
      </c>
      <c r="CE163">
        <f t="shared" si="214"/>
        <v>9.8736701455239064</v>
      </c>
      <c r="CF163">
        <f t="shared" si="215"/>
        <v>9.8736701455239064</v>
      </c>
    </row>
    <row r="164" spans="1:84" x14ac:dyDescent="0.25">
      <c r="A164" t="str">
        <f>IF('Data Input'!A164=0,"F","M")</f>
        <v>M</v>
      </c>
      <c r="B164" t="str">
        <f>'Data Input'!B164</f>
        <v>W</v>
      </c>
      <c r="C164">
        <f>'Data Input'!C164</f>
        <v>59</v>
      </c>
      <c r="D164">
        <f t="shared" si="145"/>
        <v>60</v>
      </c>
      <c r="E164">
        <f t="shared" si="146"/>
        <v>61</v>
      </c>
      <c r="F164">
        <f t="shared" si="147"/>
        <v>62</v>
      </c>
      <c r="G164">
        <f t="shared" si="148"/>
        <v>63</v>
      </c>
      <c r="H164">
        <f t="shared" si="149"/>
        <v>64</v>
      </c>
      <c r="I164">
        <f t="shared" si="150"/>
        <v>65</v>
      </c>
      <c r="J164">
        <f t="shared" si="151"/>
        <v>66</v>
      </c>
      <c r="K164">
        <f t="shared" si="152"/>
        <v>67</v>
      </c>
      <c r="L164">
        <f t="shared" si="153"/>
        <v>68</v>
      </c>
      <c r="M164">
        <f>'Data Input'!D164</f>
        <v>282.999565878</v>
      </c>
      <c r="N164">
        <f>'Data Input'!E164</f>
        <v>62.999903358000005</v>
      </c>
      <c r="O164">
        <f>'Data Input'!F164</f>
        <v>128</v>
      </c>
      <c r="P164">
        <f>'Data Input'!G164</f>
        <v>0</v>
      </c>
      <c r="Q164">
        <f>'Data Input'!H164</f>
        <v>0</v>
      </c>
      <c r="R164">
        <f>IF('Data Input'!I164&gt;100,1,0)</f>
        <v>0</v>
      </c>
      <c r="S164">
        <f t="shared" si="154"/>
        <v>4.0775374439057197</v>
      </c>
      <c r="T164">
        <f t="shared" si="155"/>
        <v>16.626311606453189</v>
      </c>
      <c r="U164">
        <f t="shared" si="156"/>
        <v>5.645445363642061</v>
      </c>
      <c r="V164">
        <f t="shared" si="157"/>
        <v>23.019514857774446</v>
      </c>
      <c r="W164">
        <f t="shared" si="158"/>
        <v>4.1431331923903558</v>
      </c>
      <c r="X164">
        <f t="shared" si="159"/>
        <v>16.893780727060317</v>
      </c>
      <c r="Y164">
        <f t="shared" si="160"/>
        <v>0</v>
      </c>
      <c r="Z164">
        <f t="shared" si="161"/>
        <v>0</v>
      </c>
      <c r="AA164">
        <f t="shared" si="162"/>
        <v>4.8520302639196169</v>
      </c>
      <c r="AB164">
        <f t="shared" si="163"/>
        <v>19.784335080095989</v>
      </c>
      <c r="AC164" s="3">
        <f t="shared" si="164"/>
        <v>12.343999999999999</v>
      </c>
      <c r="AD164">
        <f t="shared" si="165"/>
        <v>0</v>
      </c>
      <c r="AE164">
        <f t="shared" si="166"/>
        <v>11.853</v>
      </c>
      <c r="AF164">
        <f t="shared" si="167"/>
        <v>-2.6640000000000001</v>
      </c>
      <c r="AG164">
        <f t="shared" si="168"/>
        <v>-7.99</v>
      </c>
      <c r="AH164">
        <f t="shared" si="169"/>
        <v>1.7689999999999999</v>
      </c>
      <c r="AI164">
        <f t="shared" si="170"/>
        <v>1.7689999999999999</v>
      </c>
      <c r="AJ164">
        <f t="shared" si="171"/>
        <v>0</v>
      </c>
      <c r="AK164">
        <f t="shared" si="172"/>
        <v>1.764</v>
      </c>
      <c r="AL164">
        <f t="shared" si="173"/>
        <v>0</v>
      </c>
      <c r="AM164">
        <f t="shared" si="174"/>
        <v>7.8369999999999997</v>
      </c>
      <c r="AN164">
        <f t="shared" si="175"/>
        <v>-1.7949999999999999</v>
      </c>
      <c r="AO164">
        <f t="shared" si="176"/>
        <v>0.65800000000000003</v>
      </c>
      <c r="AP164">
        <f t="shared" si="177"/>
        <v>50.333122207572202</v>
      </c>
      <c r="AQ164">
        <f t="shared" si="178"/>
        <v>0</v>
      </c>
      <c r="AR164">
        <f t="shared" si="179"/>
        <v>66.915463895249346</v>
      </c>
      <c r="AS164">
        <f t="shared" si="180"/>
        <v>-61.323987581111126</v>
      </c>
      <c r="AT164">
        <f t="shared" si="181"/>
        <v>-33.103634207198944</v>
      </c>
      <c r="AU164">
        <f t="shared" si="182"/>
        <v>29.8850981061697</v>
      </c>
      <c r="AV164">
        <f t="shared" si="183"/>
        <v>0</v>
      </c>
      <c r="AW164">
        <f t="shared" si="184"/>
        <v>0</v>
      </c>
      <c r="AX164">
        <f t="shared" si="185"/>
        <v>8.5589813855542047</v>
      </c>
      <c r="AY164">
        <f t="shared" si="186"/>
        <v>0</v>
      </c>
      <c r="AZ164">
        <f t="shared" si="187"/>
        <v>0</v>
      </c>
      <c r="BA164">
        <f t="shared" si="188"/>
        <v>0</v>
      </c>
      <c r="BB164">
        <f t="shared" si="189"/>
        <v>0</v>
      </c>
      <c r="BC164">
        <f t="shared" si="190"/>
        <v>61.265043806235383</v>
      </c>
      <c r="BD164">
        <f t="shared" si="191"/>
        <v>61.18</v>
      </c>
      <c r="BE164">
        <f t="shared" si="192"/>
        <v>0.91439999999999999</v>
      </c>
      <c r="BF164">
        <f t="shared" si="193"/>
        <v>9.2834588500493531E-2</v>
      </c>
      <c r="BG164">
        <f>'Data Input'!J164</f>
        <v>29.7</v>
      </c>
      <c r="BH164">
        <f t="shared" si="194"/>
        <v>4</v>
      </c>
      <c r="BI164">
        <f t="shared" si="195"/>
        <v>1.24</v>
      </c>
      <c r="BJ164">
        <f>'Data Input'!K164</f>
        <v>0.97647058823529409</v>
      </c>
      <c r="BK164">
        <f>'Data Input'!L164</f>
        <v>3</v>
      </c>
      <c r="BL164">
        <f>'Data Input'!M164</f>
        <v>64</v>
      </c>
      <c r="BM164">
        <f t="shared" si="196"/>
        <v>4</v>
      </c>
      <c r="BN164">
        <f t="shared" si="197"/>
        <v>1.26</v>
      </c>
      <c r="BO164">
        <f t="shared" si="198"/>
        <v>0.11511488974061197</v>
      </c>
      <c r="BP164">
        <f t="shared" si="199"/>
        <v>0.11697158151062186</v>
      </c>
      <c r="BQ164">
        <f t="shared" si="200"/>
        <v>972.51781320011355</v>
      </c>
      <c r="BR164">
        <f t="shared" si="201"/>
        <v>988.20358438076073</v>
      </c>
      <c r="BS164">
        <f t="shared" si="202"/>
        <v>183913.74</v>
      </c>
      <c r="BT164">
        <f t="shared" si="203"/>
        <v>164750.09999999998</v>
      </c>
      <c r="BU164">
        <f t="shared" si="204"/>
        <v>145586.46</v>
      </c>
      <c r="BV164">
        <f t="shared" si="205"/>
        <v>126422.81999999999</v>
      </c>
      <c r="BW164">
        <f t="shared" si="206"/>
        <v>107259.18</v>
      </c>
      <c r="BX164">
        <f t="shared" si="207"/>
        <v>88095.54</v>
      </c>
      <c r="BY164">
        <f t="shared" si="208"/>
        <v>68931.899999999994</v>
      </c>
      <c r="BZ164">
        <f t="shared" si="209"/>
        <v>49768.259999999995</v>
      </c>
      <c r="CA164">
        <f t="shared" si="210"/>
        <v>33178.839999999997</v>
      </c>
      <c r="CB164">
        <f t="shared" si="211"/>
        <v>16589.419999999998</v>
      </c>
      <c r="CC164">
        <f t="shared" si="212"/>
        <v>1133.3017841994483</v>
      </c>
      <c r="CD164">
        <f t="shared" si="213"/>
        <v>1151.5808452349236</v>
      </c>
      <c r="CE164">
        <f t="shared" si="214"/>
        <v>2105.8195973995616</v>
      </c>
      <c r="CF164">
        <f t="shared" si="215"/>
        <v>2139.7844296156845</v>
      </c>
    </row>
    <row r="165" spans="1:84" x14ac:dyDescent="0.25">
      <c r="A165" t="str">
        <f>IF('Data Input'!A165=0,"F","M")</f>
        <v>M</v>
      </c>
      <c r="B165" t="str">
        <f>'Data Input'!B165</f>
        <v>W</v>
      </c>
      <c r="C165">
        <f>'Data Input'!C165</f>
        <v>63</v>
      </c>
      <c r="D165">
        <f t="shared" si="145"/>
        <v>64</v>
      </c>
      <c r="E165">
        <f t="shared" si="146"/>
        <v>65</v>
      </c>
      <c r="F165">
        <f t="shared" si="147"/>
        <v>66</v>
      </c>
      <c r="G165">
        <f t="shared" si="148"/>
        <v>67</v>
      </c>
      <c r="H165">
        <f t="shared" si="149"/>
        <v>68</v>
      </c>
      <c r="I165">
        <f t="shared" si="150"/>
        <v>69</v>
      </c>
      <c r="J165">
        <f t="shared" si="151"/>
        <v>70</v>
      </c>
      <c r="K165">
        <f t="shared" si="152"/>
        <v>71</v>
      </c>
      <c r="L165">
        <f t="shared" si="153"/>
        <v>72</v>
      </c>
      <c r="M165">
        <f>'Data Input'!D165</f>
        <v>214.99967019000002</v>
      </c>
      <c r="N165">
        <f>'Data Input'!E165</f>
        <v>76.999881882000011</v>
      </c>
      <c r="O165">
        <f>'Data Input'!F165</f>
        <v>122</v>
      </c>
      <c r="P165">
        <f>'Data Input'!G165</f>
        <v>1</v>
      </c>
      <c r="Q165">
        <f>'Data Input'!H165</f>
        <v>0</v>
      </c>
      <c r="R165">
        <f>IF('Data Input'!I165&gt;100,1,0)</f>
        <v>0</v>
      </c>
      <c r="S165">
        <f t="shared" si="154"/>
        <v>4.1431347263915326</v>
      </c>
      <c r="T165">
        <f t="shared" si="155"/>
        <v>17.16556536103144</v>
      </c>
      <c r="U165">
        <f t="shared" si="156"/>
        <v>5.3706364941264866</v>
      </c>
      <c r="V165">
        <f t="shared" si="157"/>
        <v>22.251270561641121</v>
      </c>
      <c r="W165">
        <f t="shared" si="158"/>
        <v>4.3438038878525074</v>
      </c>
      <c r="X165">
        <f t="shared" si="159"/>
        <v>17.996964732396272</v>
      </c>
      <c r="Y165">
        <f t="shared" si="160"/>
        <v>4.8040210447332568</v>
      </c>
      <c r="Z165">
        <f t="shared" si="161"/>
        <v>19.903706416750087</v>
      </c>
      <c r="AA165">
        <f t="shared" si="162"/>
        <v>0</v>
      </c>
      <c r="AB165">
        <f t="shared" si="163"/>
        <v>0</v>
      </c>
      <c r="AC165" s="3">
        <f t="shared" si="164"/>
        <v>12.343999999999999</v>
      </c>
      <c r="AD165">
        <f t="shared" si="165"/>
        <v>0</v>
      </c>
      <c r="AE165">
        <f t="shared" si="166"/>
        <v>11.853</v>
      </c>
      <c r="AF165">
        <f t="shared" si="167"/>
        <v>-2.6640000000000001</v>
      </c>
      <c r="AG165">
        <f t="shared" si="168"/>
        <v>-7.99</v>
      </c>
      <c r="AH165">
        <f t="shared" si="169"/>
        <v>1.7689999999999999</v>
      </c>
      <c r="AI165">
        <f t="shared" si="170"/>
        <v>1.7689999999999999</v>
      </c>
      <c r="AJ165">
        <f t="shared" si="171"/>
        <v>0</v>
      </c>
      <c r="AK165">
        <f t="shared" si="172"/>
        <v>1.764</v>
      </c>
      <c r="AL165">
        <f t="shared" si="173"/>
        <v>0</v>
      </c>
      <c r="AM165">
        <f t="shared" si="174"/>
        <v>7.8369999999999997</v>
      </c>
      <c r="AN165">
        <f t="shared" si="175"/>
        <v>-1.7949999999999999</v>
      </c>
      <c r="AO165">
        <f t="shared" si="176"/>
        <v>0.65800000000000003</v>
      </c>
      <c r="AP165">
        <f t="shared" si="177"/>
        <v>51.142855062577077</v>
      </c>
      <c r="AQ165">
        <f t="shared" si="178"/>
        <v>0</v>
      </c>
      <c r="AR165">
        <f t="shared" si="179"/>
        <v>63.658154364881241</v>
      </c>
      <c r="AS165">
        <f t="shared" si="180"/>
        <v>-59.277384776211953</v>
      </c>
      <c r="AT165">
        <f t="shared" si="181"/>
        <v>-34.706993063941532</v>
      </c>
      <c r="AU165">
        <f t="shared" si="182"/>
        <v>31.836630611609003</v>
      </c>
      <c r="AV165">
        <f t="shared" si="183"/>
        <v>8.4983132281331315</v>
      </c>
      <c r="AW165">
        <f t="shared" si="184"/>
        <v>0</v>
      </c>
      <c r="AX165">
        <f t="shared" si="185"/>
        <v>0</v>
      </c>
      <c r="AY165">
        <f t="shared" si="186"/>
        <v>0</v>
      </c>
      <c r="AZ165">
        <f t="shared" si="187"/>
        <v>0</v>
      </c>
      <c r="BA165">
        <f t="shared" si="188"/>
        <v>0</v>
      </c>
      <c r="BB165">
        <f t="shared" si="189"/>
        <v>0</v>
      </c>
      <c r="BC165">
        <f t="shared" si="190"/>
        <v>61.151575427046978</v>
      </c>
      <c r="BD165">
        <f t="shared" si="191"/>
        <v>61.18</v>
      </c>
      <c r="BE165">
        <f t="shared" si="192"/>
        <v>0.91439999999999999</v>
      </c>
      <c r="BF165">
        <f t="shared" si="193"/>
        <v>8.3303968158946695E-2</v>
      </c>
      <c r="BG165">
        <f>'Data Input'!J165</f>
        <v>26.2</v>
      </c>
      <c r="BH165">
        <f t="shared" si="194"/>
        <v>2</v>
      </c>
      <c r="BI165">
        <f t="shared" si="195"/>
        <v>1.02</v>
      </c>
      <c r="BJ165">
        <f>'Data Input'!K165</f>
        <v>0.85227272727272718</v>
      </c>
      <c r="BK165">
        <f>'Data Input'!L165</f>
        <v>3</v>
      </c>
      <c r="BL165">
        <f>'Data Input'!M165</f>
        <v>85</v>
      </c>
      <c r="BM165">
        <f t="shared" si="196"/>
        <v>1</v>
      </c>
      <c r="BN165">
        <f t="shared" si="197"/>
        <v>1</v>
      </c>
      <c r="BO165">
        <f t="shared" si="198"/>
        <v>8.4970047522125627E-2</v>
      </c>
      <c r="BP165">
        <f t="shared" si="199"/>
        <v>8.3303968158946695E-2</v>
      </c>
      <c r="BQ165">
        <f t="shared" si="200"/>
        <v>717.84705688315626</v>
      </c>
      <c r="BR165">
        <f t="shared" si="201"/>
        <v>703.77162439525125</v>
      </c>
      <c r="BS165">
        <f t="shared" si="202"/>
        <v>173616.86</v>
      </c>
      <c r="BT165">
        <f t="shared" si="203"/>
        <v>154453.21999999997</v>
      </c>
      <c r="BU165">
        <f t="shared" si="204"/>
        <v>135289.57999999999</v>
      </c>
      <c r="BV165">
        <f t="shared" si="205"/>
        <v>116125.93999999999</v>
      </c>
      <c r="BW165">
        <f t="shared" si="206"/>
        <v>99536.51999999999</v>
      </c>
      <c r="BX165">
        <f t="shared" si="207"/>
        <v>82947.099999999991</v>
      </c>
      <c r="BY165">
        <f t="shared" si="208"/>
        <v>66357.679999999993</v>
      </c>
      <c r="BZ165">
        <f t="shared" si="209"/>
        <v>49768.259999999995</v>
      </c>
      <c r="CA165">
        <f t="shared" si="210"/>
        <v>33178.839999999997</v>
      </c>
      <c r="CB165">
        <f t="shared" si="211"/>
        <v>16589.419999999998</v>
      </c>
      <c r="CC165">
        <f t="shared" si="212"/>
        <v>788.40598891441994</v>
      </c>
      <c r="CD165">
        <f t="shared" si="213"/>
        <v>772.94704795531379</v>
      </c>
      <c r="CE165">
        <f t="shared" si="214"/>
        <v>1506.2530457975763</v>
      </c>
      <c r="CF165">
        <f t="shared" si="215"/>
        <v>1476.7186723505652</v>
      </c>
    </row>
    <row r="166" spans="1:84" x14ac:dyDescent="0.25">
      <c r="A166" t="str">
        <f>IF('Data Input'!A166=0,"F","M")</f>
        <v>F</v>
      </c>
      <c r="B166" t="str">
        <f>'Data Input'!B166</f>
        <v>W</v>
      </c>
      <c r="C166">
        <f>'Data Input'!C166</f>
        <v>52</v>
      </c>
      <c r="D166">
        <f t="shared" si="145"/>
        <v>53</v>
      </c>
      <c r="E166">
        <f t="shared" si="146"/>
        <v>54</v>
      </c>
      <c r="F166">
        <f t="shared" si="147"/>
        <v>55</v>
      </c>
      <c r="G166">
        <f t="shared" si="148"/>
        <v>56</v>
      </c>
      <c r="H166">
        <f t="shared" si="149"/>
        <v>57</v>
      </c>
      <c r="I166">
        <f t="shared" si="150"/>
        <v>58</v>
      </c>
      <c r="J166">
        <f t="shared" si="151"/>
        <v>59</v>
      </c>
      <c r="K166">
        <f t="shared" si="152"/>
        <v>60</v>
      </c>
      <c r="L166">
        <f t="shared" si="153"/>
        <v>61</v>
      </c>
      <c r="M166">
        <f>'Data Input'!D166</f>
        <v>258.99960269400003</v>
      </c>
      <c r="N166">
        <f>'Data Input'!E166</f>
        <v>71.999889551999999</v>
      </c>
      <c r="O166">
        <f>'Data Input'!F166</f>
        <v>108</v>
      </c>
      <c r="P166">
        <f>'Data Input'!G166</f>
        <v>0</v>
      </c>
      <c r="Q166">
        <f>'Data Input'!H166</f>
        <v>0</v>
      </c>
      <c r="R166">
        <f>IF('Data Input'!I166&gt;100,1,0)</f>
        <v>0</v>
      </c>
      <c r="S166">
        <f t="shared" si="154"/>
        <v>3.9512437185814275</v>
      </c>
      <c r="T166">
        <f t="shared" si="155"/>
        <v>15.612326923629187</v>
      </c>
      <c r="U166">
        <f t="shared" si="156"/>
        <v>5.5568265276983615</v>
      </c>
      <c r="V166">
        <f t="shared" si="157"/>
        <v>21.956375912814796</v>
      </c>
      <c r="W166">
        <f t="shared" si="158"/>
        <v>4.2766645850148786</v>
      </c>
      <c r="X166">
        <f t="shared" si="159"/>
        <v>16.898144078019687</v>
      </c>
      <c r="Y166">
        <f t="shared" si="160"/>
        <v>0</v>
      </c>
      <c r="Z166">
        <f t="shared" si="161"/>
        <v>0</v>
      </c>
      <c r="AA166">
        <f t="shared" si="162"/>
        <v>4.6821312271242199</v>
      </c>
      <c r="AB166">
        <f t="shared" si="163"/>
        <v>18.500241600748524</v>
      </c>
      <c r="AC166" s="3">
        <f t="shared" si="164"/>
        <v>-29.798999999999999</v>
      </c>
      <c r="AD166">
        <f t="shared" si="165"/>
        <v>4.8840000000000003</v>
      </c>
      <c r="AE166">
        <f t="shared" si="166"/>
        <v>13.54</v>
      </c>
      <c r="AF166">
        <f t="shared" si="167"/>
        <v>-3.1139999999999999</v>
      </c>
      <c r="AG166">
        <f t="shared" si="168"/>
        <v>-13.577999999999999</v>
      </c>
      <c r="AH166">
        <f t="shared" si="169"/>
        <v>3.149</v>
      </c>
      <c r="AI166">
        <f t="shared" si="170"/>
        <v>2.0190000000000001</v>
      </c>
      <c r="AJ166">
        <f t="shared" si="171"/>
        <v>0</v>
      </c>
      <c r="AK166">
        <f t="shared" si="172"/>
        <v>1.9570000000000001</v>
      </c>
      <c r="AL166">
        <f t="shared" si="173"/>
        <v>0</v>
      </c>
      <c r="AM166">
        <f t="shared" si="174"/>
        <v>7.5739999999999998</v>
      </c>
      <c r="AN166">
        <f t="shared" si="175"/>
        <v>-1.665</v>
      </c>
      <c r="AO166">
        <f t="shared" si="176"/>
        <v>0.66100000000000003</v>
      </c>
      <c r="AP166">
        <f t="shared" si="177"/>
        <v>-117.74311157000795</v>
      </c>
      <c r="AQ166">
        <f t="shared" si="178"/>
        <v>76.250604695004952</v>
      </c>
      <c r="AR166">
        <f t="shared" si="179"/>
        <v>75.239431185035812</v>
      </c>
      <c r="AS166">
        <f t="shared" si="180"/>
        <v>-68.372154592505268</v>
      </c>
      <c r="AT166">
        <f t="shared" si="181"/>
        <v>-58.068551735332015</v>
      </c>
      <c r="AU166">
        <f t="shared" si="182"/>
        <v>53.212255701683993</v>
      </c>
      <c r="AV166">
        <f t="shared" si="183"/>
        <v>0</v>
      </c>
      <c r="AW166">
        <f t="shared" si="184"/>
        <v>0</v>
      </c>
      <c r="AX166">
        <f t="shared" si="185"/>
        <v>9.1629308114820986</v>
      </c>
      <c r="AY166">
        <f t="shared" si="186"/>
        <v>0</v>
      </c>
      <c r="AZ166">
        <f t="shared" si="187"/>
        <v>0</v>
      </c>
      <c r="BA166">
        <f t="shared" si="188"/>
        <v>0</v>
      </c>
      <c r="BB166">
        <f t="shared" si="189"/>
        <v>0</v>
      </c>
      <c r="BC166">
        <f t="shared" si="190"/>
        <v>-30.318595504638374</v>
      </c>
      <c r="BD166">
        <f t="shared" si="191"/>
        <v>-29.18</v>
      </c>
      <c r="BE166">
        <f t="shared" si="192"/>
        <v>0.96650000000000003</v>
      </c>
      <c r="BF166">
        <f t="shared" si="193"/>
        <v>1.0853494466009028E-2</v>
      </c>
      <c r="BG166">
        <f>'Data Input'!J166</f>
        <v>27.6</v>
      </c>
      <c r="BH166">
        <f t="shared" si="194"/>
        <v>3</v>
      </c>
      <c r="BI166">
        <f t="shared" si="195"/>
        <v>1.08</v>
      </c>
      <c r="BJ166">
        <f>'Data Input'!K166</f>
        <v>0.85185185185185175</v>
      </c>
      <c r="BK166">
        <f>'Data Input'!L166</f>
        <v>3</v>
      </c>
      <c r="BL166">
        <f>'Data Input'!M166</f>
        <v>78</v>
      </c>
      <c r="BM166">
        <f t="shared" si="196"/>
        <v>4</v>
      </c>
      <c r="BN166">
        <f t="shared" si="197"/>
        <v>1.46</v>
      </c>
      <c r="BO166">
        <f t="shared" si="198"/>
        <v>1.1721774023289751E-2</v>
      </c>
      <c r="BP166">
        <f t="shared" si="199"/>
        <v>1.5846101920373182E-2</v>
      </c>
      <c r="BQ166">
        <f t="shared" si="200"/>
        <v>99.028319148308327</v>
      </c>
      <c r="BR166">
        <f t="shared" si="201"/>
        <v>133.8716166264168</v>
      </c>
      <c r="BS166">
        <f t="shared" si="202"/>
        <v>207081.72000000003</v>
      </c>
      <c r="BT166">
        <f t="shared" si="203"/>
        <v>182769.64</v>
      </c>
      <c r="BU166">
        <f t="shared" si="204"/>
        <v>158457.56</v>
      </c>
      <c r="BV166">
        <f t="shared" si="205"/>
        <v>134145.47999999998</v>
      </c>
      <c r="BW166">
        <f t="shared" si="206"/>
        <v>114981.84</v>
      </c>
      <c r="BX166">
        <f t="shared" si="207"/>
        <v>95818.2</v>
      </c>
      <c r="BY166">
        <f t="shared" si="208"/>
        <v>76654.559999999998</v>
      </c>
      <c r="BZ166">
        <f t="shared" si="209"/>
        <v>57490.92</v>
      </c>
      <c r="CA166">
        <f t="shared" si="210"/>
        <v>38327.279999999999</v>
      </c>
      <c r="CB166">
        <f t="shared" si="211"/>
        <v>19163.64</v>
      </c>
      <c r="CC166">
        <f t="shared" si="212"/>
        <v>127.16845266416996</v>
      </c>
      <c r="CD166">
        <f t="shared" si="213"/>
        <v>171.91290823119272</v>
      </c>
      <c r="CE166">
        <f t="shared" si="214"/>
        <v>226.19677181247829</v>
      </c>
      <c r="CF166">
        <f t="shared" si="215"/>
        <v>305.78452485760954</v>
      </c>
    </row>
    <row r="167" spans="1:84" x14ac:dyDescent="0.25">
      <c r="A167" t="str">
        <f>IF('Data Input'!A167=0,"F","M")</f>
        <v>M</v>
      </c>
      <c r="B167" t="str">
        <f>'Data Input'!B167</f>
        <v>W</v>
      </c>
      <c r="C167">
        <f>'Data Input'!C167</f>
        <v>36</v>
      </c>
      <c r="D167">
        <f t="shared" si="145"/>
        <v>37</v>
      </c>
      <c r="E167">
        <f t="shared" si="146"/>
        <v>38</v>
      </c>
      <c r="F167">
        <f t="shared" si="147"/>
        <v>39</v>
      </c>
      <c r="G167">
        <f t="shared" si="148"/>
        <v>40</v>
      </c>
      <c r="H167">
        <f t="shared" si="149"/>
        <v>41</v>
      </c>
      <c r="I167">
        <f t="shared" si="150"/>
        <v>42</v>
      </c>
      <c r="J167">
        <f t="shared" si="151"/>
        <v>43</v>
      </c>
      <c r="K167">
        <f t="shared" si="152"/>
        <v>44</v>
      </c>
      <c r="L167">
        <f t="shared" si="153"/>
        <v>45</v>
      </c>
      <c r="M167">
        <f>'Data Input'!D167</f>
        <v>178.99972541400001</v>
      </c>
      <c r="N167">
        <f>'Data Input'!E167</f>
        <v>55.999914096000005</v>
      </c>
      <c r="O167">
        <f>'Data Input'!F167</f>
        <v>128</v>
      </c>
      <c r="P167">
        <f>'Data Input'!G167</f>
        <v>0</v>
      </c>
      <c r="Q167">
        <f>'Data Input'!H167</f>
        <v>0</v>
      </c>
      <c r="R167">
        <f>IF('Data Input'!I167&gt;100,1,0)</f>
        <v>0</v>
      </c>
      <c r="S167">
        <f t="shared" si="154"/>
        <v>3.5835189384561099</v>
      </c>
      <c r="T167">
        <f t="shared" si="155"/>
        <v>12.841607982273604</v>
      </c>
      <c r="U167">
        <f t="shared" si="156"/>
        <v>5.1873842718395782</v>
      </c>
      <c r="V167">
        <f t="shared" si="157"/>
        <v>18.589089779186487</v>
      </c>
      <c r="W167">
        <f t="shared" si="158"/>
        <v>4.0253501567339729</v>
      </c>
      <c r="X167">
        <f t="shared" si="159"/>
        <v>14.424918520573462</v>
      </c>
      <c r="Y167">
        <f t="shared" si="160"/>
        <v>0</v>
      </c>
      <c r="Z167">
        <f t="shared" si="161"/>
        <v>0</v>
      </c>
      <c r="AA167">
        <f t="shared" si="162"/>
        <v>4.8520302639196169</v>
      </c>
      <c r="AB167">
        <f t="shared" si="163"/>
        <v>17.387342340718146</v>
      </c>
      <c r="AC167" s="3">
        <f t="shared" si="164"/>
        <v>12.343999999999999</v>
      </c>
      <c r="AD167">
        <f t="shared" si="165"/>
        <v>0</v>
      </c>
      <c r="AE167">
        <f t="shared" si="166"/>
        <v>11.853</v>
      </c>
      <c r="AF167">
        <f t="shared" si="167"/>
        <v>-2.6640000000000001</v>
      </c>
      <c r="AG167">
        <f t="shared" si="168"/>
        <v>-7.99</v>
      </c>
      <c r="AH167">
        <f t="shared" si="169"/>
        <v>1.7689999999999999</v>
      </c>
      <c r="AI167">
        <f t="shared" si="170"/>
        <v>1.7689999999999999</v>
      </c>
      <c r="AJ167">
        <f t="shared" si="171"/>
        <v>0</v>
      </c>
      <c r="AK167">
        <f t="shared" si="172"/>
        <v>1.764</v>
      </c>
      <c r="AL167">
        <f t="shared" si="173"/>
        <v>0</v>
      </c>
      <c r="AM167">
        <f t="shared" si="174"/>
        <v>7.8369999999999997</v>
      </c>
      <c r="AN167">
        <f t="shared" si="175"/>
        <v>-1.7949999999999999</v>
      </c>
      <c r="AO167">
        <f t="shared" si="176"/>
        <v>0.65800000000000003</v>
      </c>
      <c r="AP167">
        <f t="shared" si="177"/>
        <v>44.234957776302217</v>
      </c>
      <c r="AQ167">
        <f t="shared" si="178"/>
        <v>0</v>
      </c>
      <c r="AR167">
        <f t="shared" si="179"/>
        <v>61.486065774114522</v>
      </c>
      <c r="AS167">
        <f t="shared" si="180"/>
        <v>-49.521335171752803</v>
      </c>
      <c r="AT167">
        <f t="shared" si="181"/>
        <v>-32.162547752304441</v>
      </c>
      <c r="AU167">
        <f t="shared" si="182"/>
        <v>25.517680862894451</v>
      </c>
      <c r="AV167">
        <f t="shared" si="183"/>
        <v>0</v>
      </c>
      <c r="AW167">
        <f t="shared" si="184"/>
        <v>0</v>
      </c>
      <c r="AX167">
        <f t="shared" si="185"/>
        <v>8.5589813855542047</v>
      </c>
      <c r="AY167">
        <f t="shared" si="186"/>
        <v>0</v>
      </c>
      <c r="AZ167">
        <f t="shared" si="187"/>
        <v>0</v>
      </c>
      <c r="BA167">
        <f t="shared" si="188"/>
        <v>0</v>
      </c>
      <c r="BB167">
        <f t="shared" si="189"/>
        <v>0</v>
      </c>
      <c r="BC167">
        <f t="shared" si="190"/>
        <v>58.113802874808144</v>
      </c>
      <c r="BD167">
        <f t="shared" si="191"/>
        <v>61.18</v>
      </c>
      <c r="BE167">
        <f t="shared" si="192"/>
        <v>0.91439999999999999</v>
      </c>
      <c r="BF167">
        <f t="shared" si="193"/>
        <v>4.1612431371302883E-3</v>
      </c>
      <c r="BG167">
        <f>'Data Input'!J167</f>
        <v>30.3</v>
      </c>
      <c r="BH167">
        <f t="shared" si="194"/>
        <v>4</v>
      </c>
      <c r="BI167">
        <f t="shared" si="195"/>
        <v>1.24</v>
      </c>
      <c r="BJ167">
        <f>'Data Input'!K167</f>
        <v>0.9</v>
      </c>
      <c r="BK167">
        <f>'Data Input'!L167</f>
        <v>3</v>
      </c>
      <c r="BL167">
        <f>'Data Input'!M167</f>
        <v>85</v>
      </c>
      <c r="BM167">
        <f t="shared" si="196"/>
        <v>2</v>
      </c>
      <c r="BN167">
        <f t="shared" si="197"/>
        <v>1.19</v>
      </c>
      <c r="BO167">
        <f t="shared" si="198"/>
        <v>5.1599414900415572E-3</v>
      </c>
      <c r="BP167">
        <f t="shared" si="199"/>
        <v>4.9518793331850431E-3</v>
      </c>
      <c r="BQ167">
        <f t="shared" si="200"/>
        <v>43.592406034033466</v>
      </c>
      <c r="BR167">
        <f t="shared" si="201"/>
        <v>41.834647726209546</v>
      </c>
      <c r="BS167">
        <f t="shared" si="202"/>
        <v>302327.84000000008</v>
      </c>
      <c r="BT167">
        <f t="shared" si="203"/>
        <v>271437.20000000007</v>
      </c>
      <c r="BU167">
        <f t="shared" si="204"/>
        <v>240546.56000000006</v>
      </c>
      <c r="BV167">
        <f t="shared" si="205"/>
        <v>209655.92000000004</v>
      </c>
      <c r="BW167">
        <f t="shared" si="206"/>
        <v>178765.28000000003</v>
      </c>
      <c r="BX167">
        <f t="shared" si="207"/>
        <v>147874.64000000001</v>
      </c>
      <c r="BY167">
        <f t="shared" si="208"/>
        <v>116984</v>
      </c>
      <c r="BZ167">
        <f t="shared" si="209"/>
        <v>86093.36</v>
      </c>
      <c r="CA167">
        <f t="shared" si="210"/>
        <v>55202.720000000001</v>
      </c>
      <c r="CB167">
        <f t="shared" si="211"/>
        <v>24312.080000000002</v>
      </c>
      <c r="CC167">
        <f t="shared" si="212"/>
        <v>84.272143775592767</v>
      </c>
      <c r="CD167">
        <f t="shared" si="213"/>
        <v>80.874073462060821</v>
      </c>
      <c r="CE167">
        <f t="shared" si="214"/>
        <v>127.86454980962623</v>
      </c>
      <c r="CF167">
        <f t="shared" si="215"/>
        <v>122.70872118827037</v>
      </c>
    </row>
    <row r="168" spans="1:84" x14ac:dyDescent="0.25">
      <c r="A168" t="str">
        <f>IF('Data Input'!A168=0,"F","M")</f>
        <v>M</v>
      </c>
      <c r="B168" t="str">
        <f>'Data Input'!B168</f>
        <v>W</v>
      </c>
      <c r="C168">
        <f>'Data Input'!C168</f>
        <v>37</v>
      </c>
      <c r="D168">
        <f t="shared" si="145"/>
        <v>38</v>
      </c>
      <c r="E168">
        <f t="shared" si="146"/>
        <v>39</v>
      </c>
      <c r="F168">
        <f t="shared" si="147"/>
        <v>40</v>
      </c>
      <c r="G168">
        <f t="shared" si="148"/>
        <v>41</v>
      </c>
      <c r="H168">
        <f t="shared" si="149"/>
        <v>42</v>
      </c>
      <c r="I168">
        <f t="shared" si="150"/>
        <v>43</v>
      </c>
      <c r="J168">
        <f t="shared" si="151"/>
        <v>44</v>
      </c>
      <c r="K168">
        <f t="shared" si="152"/>
        <v>45</v>
      </c>
      <c r="L168">
        <f t="shared" si="153"/>
        <v>46</v>
      </c>
      <c r="M168">
        <f>'Data Input'!D168</f>
        <v>173.99973308400001</v>
      </c>
      <c r="N168">
        <f>'Data Input'!E168</f>
        <v>39.999938640000003</v>
      </c>
      <c r="O168">
        <f>'Data Input'!F168</f>
        <v>118</v>
      </c>
      <c r="P168">
        <f>'Data Input'!G168</f>
        <v>0</v>
      </c>
      <c r="Q168">
        <f>'Data Input'!H168</f>
        <v>0</v>
      </c>
      <c r="R168">
        <f>IF('Data Input'!I168&gt;100,1,0)</f>
        <v>0</v>
      </c>
      <c r="S168">
        <f t="shared" si="154"/>
        <v>3.6109179126442243</v>
      </c>
      <c r="T168">
        <f t="shared" si="155"/>
        <v>13.038728171854922</v>
      </c>
      <c r="U168">
        <f t="shared" si="156"/>
        <v>5.1590537652133523</v>
      </c>
      <c r="V168">
        <f t="shared" si="157"/>
        <v>18.628919653103523</v>
      </c>
      <c r="W168">
        <f t="shared" si="158"/>
        <v>3.6888779201127599</v>
      </c>
      <c r="X168">
        <f t="shared" si="159"/>
        <v>13.320235359292935</v>
      </c>
      <c r="Y168">
        <f t="shared" si="160"/>
        <v>0</v>
      </c>
      <c r="Z168">
        <f t="shared" si="161"/>
        <v>0</v>
      </c>
      <c r="AA168">
        <f t="shared" si="162"/>
        <v>4.7706846244656651</v>
      </c>
      <c r="AB168">
        <f t="shared" si="163"/>
        <v>17.226550566059455</v>
      </c>
      <c r="AC168" s="3">
        <f t="shared" si="164"/>
        <v>12.343999999999999</v>
      </c>
      <c r="AD168">
        <f t="shared" si="165"/>
        <v>0</v>
      </c>
      <c r="AE168">
        <f t="shared" si="166"/>
        <v>11.853</v>
      </c>
      <c r="AF168">
        <f t="shared" si="167"/>
        <v>-2.6640000000000001</v>
      </c>
      <c r="AG168">
        <f t="shared" si="168"/>
        <v>-7.99</v>
      </c>
      <c r="AH168">
        <f t="shared" si="169"/>
        <v>1.7689999999999999</v>
      </c>
      <c r="AI168">
        <f t="shared" si="170"/>
        <v>1.7689999999999999</v>
      </c>
      <c r="AJ168">
        <f t="shared" si="171"/>
        <v>0</v>
      </c>
      <c r="AK168">
        <f t="shared" si="172"/>
        <v>1.764</v>
      </c>
      <c r="AL168">
        <f t="shared" si="173"/>
        <v>0</v>
      </c>
      <c r="AM168">
        <f t="shared" si="174"/>
        <v>7.8369999999999997</v>
      </c>
      <c r="AN168">
        <f t="shared" si="175"/>
        <v>-1.7949999999999999</v>
      </c>
      <c r="AO168">
        <f t="shared" si="176"/>
        <v>0.65800000000000003</v>
      </c>
      <c r="AP168">
        <f t="shared" si="177"/>
        <v>44.573170713680305</v>
      </c>
      <c r="AQ168">
        <f t="shared" si="178"/>
        <v>0</v>
      </c>
      <c r="AR168">
        <f t="shared" si="179"/>
        <v>61.150264279073866</v>
      </c>
      <c r="AS168">
        <f t="shared" si="180"/>
        <v>-49.627441955867788</v>
      </c>
      <c r="AT168">
        <f t="shared" si="181"/>
        <v>-29.474134581700952</v>
      </c>
      <c r="AU168">
        <f t="shared" si="182"/>
        <v>23.563496350589201</v>
      </c>
      <c r="AV168">
        <f t="shared" si="183"/>
        <v>0</v>
      </c>
      <c r="AW168">
        <f t="shared" si="184"/>
        <v>0</v>
      </c>
      <c r="AX168">
        <f t="shared" si="185"/>
        <v>8.415487677557433</v>
      </c>
      <c r="AY168">
        <f t="shared" si="186"/>
        <v>0</v>
      </c>
      <c r="AZ168">
        <f t="shared" si="187"/>
        <v>0</v>
      </c>
      <c r="BA168">
        <f t="shared" si="188"/>
        <v>0</v>
      </c>
      <c r="BB168">
        <f t="shared" si="189"/>
        <v>0</v>
      </c>
      <c r="BC168">
        <f t="shared" si="190"/>
        <v>58.600842483332059</v>
      </c>
      <c r="BD168">
        <f t="shared" si="191"/>
        <v>61.18</v>
      </c>
      <c r="BE168">
        <f t="shared" si="192"/>
        <v>0.91439999999999999</v>
      </c>
      <c r="BF168">
        <f t="shared" si="193"/>
        <v>6.7635396393387337E-3</v>
      </c>
      <c r="BG168">
        <f>'Data Input'!J168</f>
        <v>25.5</v>
      </c>
      <c r="BH168">
        <f t="shared" si="194"/>
        <v>2</v>
      </c>
      <c r="BI168">
        <f t="shared" si="195"/>
        <v>1.02</v>
      </c>
      <c r="BJ168">
        <f>'Data Input'!K168</f>
        <v>0.89534883720930236</v>
      </c>
      <c r="BK168">
        <f>'Data Input'!L168</f>
        <v>3</v>
      </c>
      <c r="BL168">
        <f>'Data Input'!M168</f>
        <v>88</v>
      </c>
      <c r="BM168">
        <f t="shared" si="196"/>
        <v>2</v>
      </c>
      <c r="BN168">
        <f t="shared" si="197"/>
        <v>1.19</v>
      </c>
      <c r="BO168">
        <f t="shared" si="198"/>
        <v>6.8988104321255081E-3</v>
      </c>
      <c r="BP168">
        <f t="shared" si="199"/>
        <v>8.048612170813093E-3</v>
      </c>
      <c r="BQ168">
        <f t="shared" si="200"/>
        <v>58.282782099263486</v>
      </c>
      <c r="BR168">
        <f t="shared" si="201"/>
        <v>67.996579115807407</v>
      </c>
      <c r="BS168">
        <f t="shared" si="202"/>
        <v>295749.28000000009</v>
      </c>
      <c r="BT168">
        <f t="shared" si="203"/>
        <v>264858.64000000007</v>
      </c>
      <c r="BU168">
        <f t="shared" si="204"/>
        <v>233968.00000000006</v>
      </c>
      <c r="BV168">
        <f t="shared" si="205"/>
        <v>203077.36000000004</v>
      </c>
      <c r="BW168">
        <f t="shared" si="206"/>
        <v>172186.72000000003</v>
      </c>
      <c r="BX168">
        <f t="shared" si="207"/>
        <v>141296.08000000002</v>
      </c>
      <c r="BY168">
        <f t="shared" si="208"/>
        <v>110405.44</v>
      </c>
      <c r="BZ168">
        <f t="shared" si="209"/>
        <v>79514.8</v>
      </c>
      <c r="CA168">
        <f t="shared" si="210"/>
        <v>48624.160000000003</v>
      </c>
      <c r="CB168">
        <f t="shared" si="211"/>
        <v>24312.080000000002</v>
      </c>
      <c r="CC168">
        <f t="shared" si="212"/>
        <v>108.58676293015935</v>
      </c>
      <c r="CD168">
        <f t="shared" si="213"/>
        <v>126.6845567518526</v>
      </c>
      <c r="CE168">
        <f t="shared" si="214"/>
        <v>166.86954502942285</v>
      </c>
      <c r="CF168">
        <f t="shared" si="215"/>
        <v>194.68113586766</v>
      </c>
    </row>
    <row r="169" spans="1:84" x14ac:dyDescent="0.25">
      <c r="A169" t="str">
        <f>IF('Data Input'!A169=0,"F","M")</f>
        <v>M</v>
      </c>
      <c r="B169" t="str">
        <f>'Data Input'!B169</f>
        <v>W</v>
      </c>
      <c r="C169">
        <f>'Data Input'!C169</f>
        <v>39</v>
      </c>
      <c r="D169">
        <f t="shared" si="145"/>
        <v>40</v>
      </c>
      <c r="E169">
        <f t="shared" si="146"/>
        <v>41</v>
      </c>
      <c r="F169">
        <f t="shared" si="147"/>
        <v>42</v>
      </c>
      <c r="G169">
        <f t="shared" si="148"/>
        <v>43</v>
      </c>
      <c r="H169">
        <f t="shared" si="149"/>
        <v>44</v>
      </c>
      <c r="I169">
        <f t="shared" si="150"/>
        <v>45</v>
      </c>
      <c r="J169">
        <f t="shared" si="151"/>
        <v>46</v>
      </c>
      <c r="K169">
        <f t="shared" si="152"/>
        <v>47</v>
      </c>
      <c r="L169">
        <f t="shared" si="153"/>
        <v>48</v>
      </c>
      <c r="M169">
        <f>'Data Input'!D169</f>
        <v>189.99970854000003</v>
      </c>
      <c r="N169">
        <f>'Data Input'!E169</f>
        <v>62.999903358000005</v>
      </c>
      <c r="O169">
        <f>'Data Input'!F169</f>
        <v>128</v>
      </c>
      <c r="P169">
        <f>'Data Input'!G169</f>
        <v>0</v>
      </c>
      <c r="Q169">
        <f>'Data Input'!H169</f>
        <v>0</v>
      </c>
      <c r="R169">
        <f>IF('Data Input'!I169&gt;100,1,0)</f>
        <v>0</v>
      </c>
      <c r="S169">
        <f t="shared" si="154"/>
        <v>3.6635616461296463</v>
      </c>
      <c r="T169">
        <f t="shared" si="155"/>
        <v>13.421683934992164</v>
      </c>
      <c r="U169">
        <f t="shared" si="156"/>
        <v>5.2470225381593094</v>
      </c>
      <c r="V169">
        <f t="shared" si="157"/>
        <v>19.222790527178276</v>
      </c>
      <c r="W169">
        <f t="shared" si="158"/>
        <v>4.1431331923903558</v>
      </c>
      <c r="X169">
        <f t="shared" si="159"/>
        <v>15.178623858447988</v>
      </c>
      <c r="Y169">
        <f t="shared" si="160"/>
        <v>0</v>
      </c>
      <c r="Z169">
        <f t="shared" si="161"/>
        <v>0</v>
      </c>
      <c r="AA169">
        <f t="shared" si="162"/>
        <v>4.8520302639196169</v>
      </c>
      <c r="AB169">
        <f t="shared" si="163"/>
        <v>17.775711980756213</v>
      </c>
      <c r="AC169" s="3">
        <f t="shared" si="164"/>
        <v>12.343999999999999</v>
      </c>
      <c r="AD169">
        <f t="shared" si="165"/>
        <v>0</v>
      </c>
      <c r="AE169">
        <f t="shared" si="166"/>
        <v>11.853</v>
      </c>
      <c r="AF169">
        <f t="shared" si="167"/>
        <v>-2.6640000000000001</v>
      </c>
      <c r="AG169">
        <f t="shared" si="168"/>
        <v>-7.99</v>
      </c>
      <c r="AH169">
        <f t="shared" si="169"/>
        <v>1.7689999999999999</v>
      </c>
      <c r="AI169">
        <f t="shared" si="170"/>
        <v>1.7689999999999999</v>
      </c>
      <c r="AJ169">
        <f t="shared" si="171"/>
        <v>0</v>
      </c>
      <c r="AK169">
        <f t="shared" si="172"/>
        <v>1.764</v>
      </c>
      <c r="AL169">
        <f t="shared" si="173"/>
        <v>0</v>
      </c>
      <c r="AM169">
        <f t="shared" si="174"/>
        <v>7.8369999999999997</v>
      </c>
      <c r="AN169">
        <f t="shared" si="175"/>
        <v>-1.7949999999999999</v>
      </c>
      <c r="AO169">
        <f t="shared" si="176"/>
        <v>0.65800000000000003</v>
      </c>
      <c r="AP169">
        <f t="shared" si="177"/>
        <v>45.223004959824351</v>
      </c>
      <c r="AQ169">
        <f t="shared" si="178"/>
        <v>0</v>
      </c>
      <c r="AR169">
        <f t="shared" si="179"/>
        <v>62.19295814480229</v>
      </c>
      <c r="AS169">
        <f t="shared" si="180"/>
        <v>-51.20951396440293</v>
      </c>
      <c r="AT169">
        <f t="shared" si="181"/>
        <v>-33.103634207198944</v>
      </c>
      <c r="AU169">
        <f t="shared" si="182"/>
        <v>26.850985605594488</v>
      </c>
      <c r="AV169">
        <f t="shared" si="183"/>
        <v>0</v>
      </c>
      <c r="AW169">
        <f t="shared" si="184"/>
        <v>0</v>
      </c>
      <c r="AX169">
        <f t="shared" si="185"/>
        <v>8.5589813855542047</v>
      </c>
      <c r="AY169">
        <f t="shared" si="186"/>
        <v>0</v>
      </c>
      <c r="AZ169">
        <f t="shared" si="187"/>
        <v>0</v>
      </c>
      <c r="BA169">
        <f t="shared" si="188"/>
        <v>0</v>
      </c>
      <c r="BB169">
        <f t="shared" si="189"/>
        <v>0</v>
      </c>
      <c r="BC169">
        <f t="shared" si="190"/>
        <v>58.51278192417346</v>
      </c>
      <c r="BD169">
        <f t="shared" si="191"/>
        <v>61.18</v>
      </c>
      <c r="BE169">
        <f t="shared" si="192"/>
        <v>0.91439999999999999</v>
      </c>
      <c r="BF169">
        <f t="shared" si="193"/>
        <v>6.195179765575598E-3</v>
      </c>
      <c r="BG169">
        <f>'Data Input'!J169</f>
        <v>27.3</v>
      </c>
      <c r="BH169">
        <f t="shared" si="194"/>
        <v>3</v>
      </c>
      <c r="BI169">
        <f t="shared" si="195"/>
        <v>1.21</v>
      </c>
      <c r="BJ169">
        <f>'Data Input'!K169</f>
        <v>0.9673202614379085</v>
      </c>
      <c r="BK169">
        <f>'Data Input'!L169</f>
        <v>3</v>
      </c>
      <c r="BL169">
        <f>'Data Input'!M169</f>
        <v>89</v>
      </c>
      <c r="BM169">
        <f t="shared" si="196"/>
        <v>4</v>
      </c>
      <c r="BN169">
        <f t="shared" si="197"/>
        <v>1.26</v>
      </c>
      <c r="BO169">
        <f t="shared" si="198"/>
        <v>7.4961675163464732E-3</v>
      </c>
      <c r="BP169">
        <f t="shared" si="199"/>
        <v>7.8059265046252534E-3</v>
      </c>
      <c r="BQ169">
        <f t="shared" si="200"/>
        <v>63.329396021712625</v>
      </c>
      <c r="BR169">
        <f t="shared" si="201"/>
        <v>65.946313212692488</v>
      </c>
      <c r="BS169">
        <f t="shared" si="202"/>
        <v>282592.16000000003</v>
      </c>
      <c r="BT169">
        <f t="shared" si="203"/>
        <v>251701.52000000002</v>
      </c>
      <c r="BU169">
        <f t="shared" si="204"/>
        <v>220810.88</v>
      </c>
      <c r="BV169">
        <f t="shared" si="205"/>
        <v>189920.24</v>
      </c>
      <c r="BW169">
        <f t="shared" si="206"/>
        <v>159029.6</v>
      </c>
      <c r="BX169">
        <f t="shared" si="207"/>
        <v>128138.96</v>
      </c>
      <c r="BY169">
        <f t="shared" si="208"/>
        <v>97248.320000000007</v>
      </c>
      <c r="BZ169">
        <f t="shared" si="209"/>
        <v>72936.240000000005</v>
      </c>
      <c r="CA169">
        <f t="shared" si="210"/>
        <v>48624.160000000003</v>
      </c>
      <c r="CB169">
        <f t="shared" si="211"/>
        <v>24312.080000000002</v>
      </c>
      <c r="CC169">
        <f t="shared" si="212"/>
        <v>110.59202082597986</v>
      </c>
      <c r="CD169">
        <f t="shared" si="213"/>
        <v>115.16193904192941</v>
      </c>
      <c r="CE169">
        <f t="shared" si="214"/>
        <v>173.92141684769248</v>
      </c>
      <c r="CF169">
        <f t="shared" si="215"/>
        <v>181.1082522546219</v>
      </c>
    </row>
    <row r="170" spans="1:84" x14ac:dyDescent="0.25">
      <c r="A170" t="str">
        <f>IF('Data Input'!A170=0,"F","M")</f>
        <v>F</v>
      </c>
      <c r="B170" t="str">
        <f>'Data Input'!B170</f>
        <v>W</v>
      </c>
      <c r="C170">
        <f>'Data Input'!C170</f>
        <v>52</v>
      </c>
      <c r="D170">
        <f t="shared" si="145"/>
        <v>53</v>
      </c>
      <c r="E170">
        <f t="shared" si="146"/>
        <v>54</v>
      </c>
      <c r="F170">
        <f t="shared" si="147"/>
        <v>55</v>
      </c>
      <c r="G170">
        <f t="shared" si="148"/>
        <v>56</v>
      </c>
      <c r="H170">
        <f t="shared" si="149"/>
        <v>57</v>
      </c>
      <c r="I170">
        <f t="shared" si="150"/>
        <v>58</v>
      </c>
      <c r="J170">
        <f t="shared" si="151"/>
        <v>59</v>
      </c>
      <c r="K170">
        <f t="shared" si="152"/>
        <v>60</v>
      </c>
      <c r="L170">
        <f t="shared" si="153"/>
        <v>61</v>
      </c>
      <c r="M170">
        <f>'Data Input'!D170</f>
        <v>229.99964718000001</v>
      </c>
      <c r="N170">
        <f>'Data Input'!E170</f>
        <v>62.999903358000005</v>
      </c>
      <c r="O170">
        <f>'Data Input'!F170</f>
        <v>124</v>
      </c>
      <c r="P170">
        <f>'Data Input'!G170</f>
        <v>0</v>
      </c>
      <c r="Q170">
        <f>'Data Input'!H170</f>
        <v>0</v>
      </c>
      <c r="R170">
        <f>IF('Data Input'!I170&gt;100,1,0)</f>
        <v>0</v>
      </c>
      <c r="S170">
        <f t="shared" si="154"/>
        <v>3.9512437185814275</v>
      </c>
      <c r="T170">
        <f t="shared" si="155"/>
        <v>15.612326923629187</v>
      </c>
      <c r="U170">
        <f t="shared" si="156"/>
        <v>5.4380777749220188</v>
      </c>
      <c r="V170">
        <f t="shared" si="157"/>
        <v>21.487170649317893</v>
      </c>
      <c r="W170">
        <f t="shared" si="158"/>
        <v>4.1431331923903558</v>
      </c>
      <c r="X170">
        <f t="shared" si="159"/>
        <v>16.370529001678612</v>
      </c>
      <c r="Y170">
        <f t="shared" si="160"/>
        <v>0</v>
      </c>
      <c r="Z170">
        <f t="shared" si="161"/>
        <v>0</v>
      </c>
      <c r="AA170">
        <f t="shared" si="162"/>
        <v>4.8202815656050371</v>
      </c>
      <c r="AB170">
        <f t="shared" si="163"/>
        <v>19.046107257890753</v>
      </c>
      <c r="AC170" s="3">
        <f t="shared" si="164"/>
        <v>-29.798999999999999</v>
      </c>
      <c r="AD170">
        <f t="shared" si="165"/>
        <v>4.8840000000000003</v>
      </c>
      <c r="AE170">
        <f t="shared" si="166"/>
        <v>13.54</v>
      </c>
      <c r="AF170">
        <f t="shared" si="167"/>
        <v>-3.1139999999999999</v>
      </c>
      <c r="AG170">
        <f t="shared" si="168"/>
        <v>-13.577999999999999</v>
      </c>
      <c r="AH170">
        <f t="shared" si="169"/>
        <v>3.149</v>
      </c>
      <c r="AI170">
        <f t="shared" si="170"/>
        <v>2.0190000000000001</v>
      </c>
      <c r="AJ170">
        <f t="shared" si="171"/>
        <v>0</v>
      </c>
      <c r="AK170">
        <f t="shared" si="172"/>
        <v>1.9570000000000001</v>
      </c>
      <c r="AL170">
        <f t="shared" si="173"/>
        <v>0</v>
      </c>
      <c r="AM170">
        <f t="shared" si="174"/>
        <v>7.5739999999999998</v>
      </c>
      <c r="AN170">
        <f t="shared" si="175"/>
        <v>-1.665</v>
      </c>
      <c r="AO170">
        <f t="shared" si="176"/>
        <v>0.66100000000000003</v>
      </c>
      <c r="AP170">
        <f t="shared" si="177"/>
        <v>-117.74311157000795</v>
      </c>
      <c r="AQ170">
        <f t="shared" si="178"/>
        <v>76.250604695004952</v>
      </c>
      <c r="AR170">
        <f t="shared" si="179"/>
        <v>73.631573072444127</v>
      </c>
      <c r="AS170">
        <f t="shared" si="180"/>
        <v>-66.911049401975916</v>
      </c>
      <c r="AT170">
        <f t="shared" si="181"/>
        <v>-56.255462486276251</v>
      </c>
      <c r="AU170">
        <f t="shared" si="182"/>
        <v>51.550795826285949</v>
      </c>
      <c r="AV170">
        <f t="shared" si="183"/>
        <v>0</v>
      </c>
      <c r="AW170">
        <f t="shared" si="184"/>
        <v>0</v>
      </c>
      <c r="AX170">
        <f t="shared" si="185"/>
        <v>9.4332910238890584</v>
      </c>
      <c r="AY170">
        <f t="shared" si="186"/>
        <v>0</v>
      </c>
      <c r="AZ170">
        <f t="shared" si="187"/>
        <v>0</v>
      </c>
      <c r="BA170">
        <f t="shared" si="188"/>
        <v>0</v>
      </c>
      <c r="BB170">
        <f t="shared" si="189"/>
        <v>0</v>
      </c>
      <c r="BC170">
        <f t="shared" si="190"/>
        <v>-30.043358840636042</v>
      </c>
      <c r="BD170">
        <f t="shared" si="191"/>
        <v>-29.18</v>
      </c>
      <c r="BE170">
        <f t="shared" si="192"/>
        <v>0.96650000000000003</v>
      </c>
      <c r="BF170">
        <f t="shared" si="193"/>
        <v>1.4267704880966292E-2</v>
      </c>
      <c r="BG170">
        <f>'Data Input'!J170</f>
        <v>24.3</v>
      </c>
      <c r="BH170">
        <f t="shared" si="194"/>
        <v>2</v>
      </c>
      <c r="BI170">
        <f t="shared" si="195"/>
        <v>0.96</v>
      </c>
      <c r="BJ170">
        <f>'Data Input'!K170</f>
        <v>0.90410958904109584</v>
      </c>
      <c r="BK170">
        <f>'Data Input'!L170</f>
        <v>3</v>
      </c>
      <c r="BL170">
        <f>'Data Input'!M170</f>
        <v>77</v>
      </c>
      <c r="BM170">
        <f t="shared" si="196"/>
        <v>4</v>
      </c>
      <c r="BN170">
        <f t="shared" si="197"/>
        <v>1.46</v>
      </c>
      <c r="BO170">
        <f t="shared" si="198"/>
        <v>1.3696996685727639E-2</v>
      </c>
      <c r="BP170">
        <f t="shared" si="199"/>
        <v>2.0830849126210787E-2</v>
      </c>
      <c r="BQ170">
        <f t="shared" si="200"/>
        <v>115.71546734074327</v>
      </c>
      <c r="BR170">
        <f t="shared" si="201"/>
        <v>175.98393991404708</v>
      </c>
      <c r="BS170">
        <f t="shared" si="202"/>
        <v>207081.72000000003</v>
      </c>
      <c r="BT170">
        <f t="shared" si="203"/>
        <v>182769.64</v>
      </c>
      <c r="BU170">
        <f t="shared" si="204"/>
        <v>158457.56</v>
      </c>
      <c r="BV170">
        <f t="shared" si="205"/>
        <v>134145.47999999998</v>
      </c>
      <c r="BW170">
        <f t="shared" si="206"/>
        <v>114981.84</v>
      </c>
      <c r="BX170">
        <f t="shared" si="207"/>
        <v>95818.2</v>
      </c>
      <c r="BY170">
        <f t="shared" si="208"/>
        <v>76654.559999999998</v>
      </c>
      <c r="BZ170">
        <f t="shared" si="209"/>
        <v>57490.92</v>
      </c>
      <c r="CA170">
        <f t="shared" si="210"/>
        <v>38327.279999999999</v>
      </c>
      <c r="CB170">
        <f t="shared" si="211"/>
        <v>19163.64</v>
      </c>
      <c r="CC170">
        <f t="shared" si="212"/>
        <v>148.59746239856273</v>
      </c>
      <c r="CD170">
        <f t="shared" si="213"/>
        <v>225.99197406448084</v>
      </c>
      <c r="CE170">
        <f t="shared" si="214"/>
        <v>264.31292973930601</v>
      </c>
      <c r="CF170">
        <f t="shared" si="215"/>
        <v>401.97591397852796</v>
      </c>
    </row>
    <row r="171" spans="1:84" x14ac:dyDescent="0.25">
      <c r="A171" t="str">
        <f>IF('Data Input'!A171=0,"F","M")</f>
        <v>F</v>
      </c>
      <c r="B171" t="str">
        <f>'Data Input'!B171</f>
        <v>W</v>
      </c>
      <c r="C171">
        <f>'Data Input'!C171</f>
        <v>48</v>
      </c>
      <c r="D171">
        <f t="shared" si="145"/>
        <v>49</v>
      </c>
      <c r="E171">
        <f t="shared" si="146"/>
        <v>50</v>
      </c>
      <c r="F171">
        <f t="shared" si="147"/>
        <v>51</v>
      </c>
      <c r="G171">
        <f t="shared" si="148"/>
        <v>52</v>
      </c>
      <c r="H171">
        <f t="shared" si="149"/>
        <v>53</v>
      </c>
      <c r="I171">
        <f t="shared" si="150"/>
        <v>54</v>
      </c>
      <c r="J171">
        <f t="shared" si="151"/>
        <v>55</v>
      </c>
      <c r="K171">
        <f t="shared" si="152"/>
        <v>56</v>
      </c>
      <c r="L171">
        <f t="shared" si="153"/>
        <v>57</v>
      </c>
      <c r="M171">
        <f>'Data Input'!D171</f>
        <v>146.99977450200001</v>
      </c>
      <c r="N171">
        <f>'Data Input'!E171</f>
        <v>59.999907960000002</v>
      </c>
      <c r="O171">
        <f>'Data Input'!F171</f>
        <v>102</v>
      </c>
      <c r="P171">
        <f>'Data Input'!G171</f>
        <v>0</v>
      </c>
      <c r="Q171">
        <f>'Data Input'!H171</f>
        <v>0</v>
      </c>
      <c r="R171">
        <f>IF('Data Input'!I171&gt;100,1,0)</f>
        <v>1</v>
      </c>
      <c r="S171">
        <f t="shared" si="154"/>
        <v>3.8712010109078911</v>
      </c>
      <c r="T171">
        <f t="shared" si="155"/>
        <v>14.986197266854278</v>
      </c>
      <c r="U171">
        <f t="shared" si="156"/>
        <v>4.9904310527775602</v>
      </c>
      <c r="V171">
        <f t="shared" si="157"/>
        <v>19.318961736378622</v>
      </c>
      <c r="W171">
        <f t="shared" si="158"/>
        <v>4.0943430282209246</v>
      </c>
      <c r="X171">
        <f t="shared" si="159"/>
        <v>15.85002486985252</v>
      </c>
      <c r="Y171">
        <f t="shared" si="160"/>
        <v>0</v>
      </c>
      <c r="Z171">
        <f t="shared" si="161"/>
        <v>0</v>
      </c>
      <c r="AA171">
        <f t="shared" si="162"/>
        <v>4.6249728132842707</v>
      </c>
      <c r="AB171">
        <f t="shared" si="163"/>
        <v>17.904199430207584</v>
      </c>
      <c r="AC171" s="3">
        <f t="shared" si="164"/>
        <v>-29.798999999999999</v>
      </c>
      <c r="AD171">
        <f t="shared" si="165"/>
        <v>4.8840000000000003</v>
      </c>
      <c r="AE171">
        <f t="shared" si="166"/>
        <v>13.54</v>
      </c>
      <c r="AF171">
        <f t="shared" si="167"/>
        <v>-3.1139999999999999</v>
      </c>
      <c r="AG171">
        <f t="shared" si="168"/>
        <v>-13.577999999999999</v>
      </c>
      <c r="AH171">
        <f t="shared" si="169"/>
        <v>3.149</v>
      </c>
      <c r="AI171">
        <f t="shared" si="170"/>
        <v>2.0190000000000001</v>
      </c>
      <c r="AJ171">
        <f t="shared" si="171"/>
        <v>0</v>
      </c>
      <c r="AK171">
        <f t="shared" si="172"/>
        <v>1.9570000000000001</v>
      </c>
      <c r="AL171">
        <f t="shared" si="173"/>
        <v>0</v>
      </c>
      <c r="AM171">
        <f t="shared" si="174"/>
        <v>7.5739999999999998</v>
      </c>
      <c r="AN171">
        <f t="shared" si="175"/>
        <v>-1.665</v>
      </c>
      <c r="AO171">
        <f t="shared" si="176"/>
        <v>0.66100000000000003</v>
      </c>
      <c r="AP171">
        <f t="shared" si="177"/>
        <v>-115.35791892404424</v>
      </c>
      <c r="AQ171">
        <f t="shared" si="178"/>
        <v>73.1925874513163</v>
      </c>
      <c r="AR171">
        <f t="shared" si="179"/>
        <v>67.570436454608156</v>
      </c>
      <c r="AS171">
        <f t="shared" si="180"/>
        <v>-60.159246847083026</v>
      </c>
      <c r="AT171">
        <f t="shared" si="181"/>
        <v>-55.592989637183713</v>
      </c>
      <c r="AU171">
        <f t="shared" si="182"/>
        <v>49.91172831516559</v>
      </c>
      <c r="AV171">
        <f t="shared" si="183"/>
        <v>0</v>
      </c>
      <c r="AW171">
        <f t="shared" si="184"/>
        <v>0</v>
      </c>
      <c r="AX171">
        <f t="shared" si="185"/>
        <v>9.0510717955973181</v>
      </c>
      <c r="AY171">
        <f t="shared" si="186"/>
        <v>0</v>
      </c>
      <c r="AZ171">
        <f t="shared" si="187"/>
        <v>0</v>
      </c>
      <c r="BA171">
        <f t="shared" si="188"/>
        <v>0</v>
      </c>
      <c r="BB171">
        <f t="shared" si="189"/>
        <v>0.66100000000000003</v>
      </c>
      <c r="BC171">
        <f t="shared" si="190"/>
        <v>-30.723331391623624</v>
      </c>
      <c r="BD171">
        <f t="shared" si="191"/>
        <v>-29.18</v>
      </c>
      <c r="BE171">
        <f t="shared" si="192"/>
        <v>0.96650000000000003</v>
      </c>
      <c r="BF171">
        <f t="shared" si="193"/>
        <v>7.2540839125851964E-3</v>
      </c>
      <c r="BG171">
        <f>'Data Input'!J171</f>
        <v>21</v>
      </c>
      <c r="BH171">
        <f t="shared" si="194"/>
        <v>1</v>
      </c>
      <c r="BI171">
        <f t="shared" si="195"/>
        <v>1</v>
      </c>
      <c r="BJ171">
        <f>'Data Input'!K171</f>
        <v>0.88970588235294112</v>
      </c>
      <c r="BK171">
        <f>'Data Input'!L171</f>
        <v>3</v>
      </c>
      <c r="BL171">
        <f>'Data Input'!M171</f>
        <v>88</v>
      </c>
      <c r="BM171">
        <f t="shared" si="196"/>
        <v>4</v>
      </c>
      <c r="BN171">
        <f t="shared" si="197"/>
        <v>1.46</v>
      </c>
      <c r="BO171">
        <f t="shared" si="198"/>
        <v>7.2540839125851964E-3</v>
      </c>
      <c r="BP171">
        <f t="shared" si="199"/>
        <v>1.0590962512374387E-2</v>
      </c>
      <c r="BQ171">
        <f t="shared" si="200"/>
        <v>61.284216484365061</v>
      </c>
      <c r="BR171">
        <f t="shared" si="201"/>
        <v>89.474956067172997</v>
      </c>
      <c r="BS171">
        <f t="shared" si="202"/>
        <v>227675.48000000004</v>
      </c>
      <c r="BT171">
        <f t="shared" si="203"/>
        <v>203363.40000000002</v>
      </c>
      <c r="BU171">
        <f t="shared" si="204"/>
        <v>179051.32</v>
      </c>
      <c r="BV171">
        <f t="shared" si="205"/>
        <v>154739.24</v>
      </c>
      <c r="BW171">
        <f t="shared" si="206"/>
        <v>130427.16</v>
      </c>
      <c r="BX171">
        <f t="shared" si="207"/>
        <v>106115.08</v>
      </c>
      <c r="BY171">
        <f t="shared" si="208"/>
        <v>81803</v>
      </c>
      <c r="BZ171">
        <f t="shared" si="209"/>
        <v>57490.92</v>
      </c>
      <c r="CA171">
        <f t="shared" si="210"/>
        <v>38327.279999999999</v>
      </c>
      <c r="CB171">
        <f t="shared" si="211"/>
        <v>19163.64</v>
      </c>
      <c r="CC171">
        <f t="shared" si="212"/>
        <v>86.915279364910617</v>
      </c>
      <c r="CD171">
        <f t="shared" si="213"/>
        <v>126.89630787276951</v>
      </c>
      <c r="CE171">
        <f t="shared" si="214"/>
        <v>148.19949584927568</v>
      </c>
      <c r="CF171">
        <f t="shared" si="215"/>
        <v>216.37126393994251</v>
      </c>
    </row>
    <row r="172" spans="1:84" x14ac:dyDescent="0.25">
      <c r="A172" t="str">
        <f>IF('Data Input'!A172=0,"F","M")</f>
        <v>M</v>
      </c>
      <c r="B172" t="str">
        <f>'Data Input'!B172</f>
        <v>W</v>
      </c>
      <c r="C172">
        <f>'Data Input'!C172</f>
        <v>48</v>
      </c>
      <c r="D172">
        <f t="shared" si="145"/>
        <v>49</v>
      </c>
      <c r="E172">
        <f t="shared" si="146"/>
        <v>50</v>
      </c>
      <c r="F172">
        <f t="shared" si="147"/>
        <v>51</v>
      </c>
      <c r="G172">
        <f t="shared" si="148"/>
        <v>52</v>
      </c>
      <c r="H172">
        <f t="shared" si="149"/>
        <v>53</v>
      </c>
      <c r="I172">
        <f t="shared" si="150"/>
        <v>54</v>
      </c>
      <c r="J172">
        <f t="shared" si="151"/>
        <v>55</v>
      </c>
      <c r="K172">
        <f t="shared" si="152"/>
        <v>56</v>
      </c>
      <c r="L172">
        <f t="shared" si="153"/>
        <v>57</v>
      </c>
      <c r="M172">
        <f>'Data Input'!D172</f>
        <v>146.99977450200001</v>
      </c>
      <c r="N172">
        <f>'Data Input'!E172</f>
        <v>66.999897222000001</v>
      </c>
      <c r="O172">
        <f>'Data Input'!F172</f>
        <v>128</v>
      </c>
      <c r="P172">
        <f>'Data Input'!G172</f>
        <v>0</v>
      </c>
      <c r="Q172">
        <f>'Data Input'!H172</f>
        <v>0</v>
      </c>
      <c r="R172">
        <f>IF('Data Input'!I172&gt;100,1,0)</f>
        <v>0</v>
      </c>
      <c r="S172">
        <f t="shared" si="154"/>
        <v>3.8712010109078911</v>
      </c>
      <c r="T172">
        <f t="shared" si="155"/>
        <v>14.986197266854278</v>
      </c>
      <c r="U172">
        <f t="shared" si="156"/>
        <v>4.9904310527775602</v>
      </c>
      <c r="V172">
        <f t="shared" si="157"/>
        <v>19.318961736378622</v>
      </c>
      <c r="W172">
        <f t="shared" si="158"/>
        <v>4.2046910853897899</v>
      </c>
      <c r="X172">
        <f t="shared" si="159"/>
        <v>16.277204380316352</v>
      </c>
      <c r="Y172">
        <f t="shared" si="160"/>
        <v>0</v>
      </c>
      <c r="Z172">
        <f t="shared" si="161"/>
        <v>0</v>
      </c>
      <c r="AA172">
        <f t="shared" si="162"/>
        <v>4.8520302639196169</v>
      </c>
      <c r="AB172">
        <f t="shared" si="163"/>
        <v>18.783184462641302</v>
      </c>
      <c r="AC172" s="3">
        <f t="shared" si="164"/>
        <v>12.343999999999999</v>
      </c>
      <c r="AD172">
        <f t="shared" si="165"/>
        <v>0</v>
      </c>
      <c r="AE172">
        <f t="shared" si="166"/>
        <v>11.853</v>
      </c>
      <c r="AF172">
        <f t="shared" si="167"/>
        <v>-2.6640000000000001</v>
      </c>
      <c r="AG172">
        <f t="shared" si="168"/>
        <v>-7.99</v>
      </c>
      <c r="AH172">
        <f t="shared" si="169"/>
        <v>1.7689999999999999</v>
      </c>
      <c r="AI172">
        <f t="shared" si="170"/>
        <v>1.7689999999999999</v>
      </c>
      <c r="AJ172">
        <f t="shared" si="171"/>
        <v>0</v>
      </c>
      <c r="AK172">
        <f t="shared" si="172"/>
        <v>1.764</v>
      </c>
      <c r="AL172">
        <f t="shared" si="173"/>
        <v>0</v>
      </c>
      <c r="AM172">
        <f t="shared" si="174"/>
        <v>7.8369999999999997</v>
      </c>
      <c r="AN172">
        <f t="shared" si="175"/>
        <v>-1.7949999999999999</v>
      </c>
      <c r="AO172">
        <f t="shared" si="176"/>
        <v>0.65800000000000003</v>
      </c>
      <c r="AP172">
        <f t="shared" si="177"/>
        <v>47.786105278647007</v>
      </c>
      <c r="AQ172">
        <f t="shared" si="178"/>
        <v>0</v>
      </c>
      <c r="AR172">
        <f t="shared" si="179"/>
        <v>59.151579268572419</v>
      </c>
      <c r="AS172">
        <f t="shared" si="180"/>
        <v>-51.465714065712653</v>
      </c>
      <c r="AT172">
        <f t="shared" si="181"/>
        <v>-33.595481772264421</v>
      </c>
      <c r="AU172">
        <f t="shared" si="182"/>
        <v>28.794374548779626</v>
      </c>
      <c r="AV172">
        <f t="shared" si="183"/>
        <v>0</v>
      </c>
      <c r="AW172">
        <f t="shared" si="184"/>
        <v>0</v>
      </c>
      <c r="AX172">
        <f t="shared" si="185"/>
        <v>8.5589813855542047</v>
      </c>
      <c r="AY172">
        <f t="shared" si="186"/>
        <v>0</v>
      </c>
      <c r="AZ172">
        <f t="shared" si="187"/>
        <v>0</v>
      </c>
      <c r="BA172">
        <f t="shared" si="188"/>
        <v>0</v>
      </c>
      <c r="BB172">
        <f t="shared" si="189"/>
        <v>0</v>
      </c>
      <c r="BC172">
        <f t="shared" si="190"/>
        <v>59.229844643576172</v>
      </c>
      <c r="BD172">
        <f t="shared" si="191"/>
        <v>61.18</v>
      </c>
      <c r="BE172">
        <f t="shared" si="192"/>
        <v>0.91439999999999999</v>
      </c>
      <c r="BF172">
        <f t="shared" si="193"/>
        <v>1.2649045484653842E-2</v>
      </c>
      <c r="BG172">
        <f>'Data Input'!J172</f>
        <v>25.9</v>
      </c>
      <c r="BH172">
        <f t="shared" si="194"/>
        <v>2</v>
      </c>
      <c r="BI172">
        <f t="shared" si="195"/>
        <v>1.02</v>
      </c>
      <c r="BJ172">
        <f>'Data Input'!K172</f>
        <v>0.87790697674418605</v>
      </c>
      <c r="BK172">
        <f>'Data Input'!L172</f>
        <v>3</v>
      </c>
      <c r="BL172">
        <f>'Data Input'!M172</f>
        <v>88</v>
      </c>
      <c r="BM172">
        <f t="shared" si="196"/>
        <v>1</v>
      </c>
      <c r="BN172">
        <f t="shared" si="197"/>
        <v>1</v>
      </c>
      <c r="BO172">
        <f t="shared" si="198"/>
        <v>1.290202639434692E-2</v>
      </c>
      <c r="BP172">
        <f t="shared" si="199"/>
        <v>1.2649045484653842E-2</v>
      </c>
      <c r="BQ172">
        <f t="shared" si="200"/>
        <v>108.99937030868504</v>
      </c>
      <c r="BR172">
        <f t="shared" si="201"/>
        <v>106.86212775361278</v>
      </c>
      <c r="BS172">
        <f t="shared" si="202"/>
        <v>227675.48000000004</v>
      </c>
      <c r="BT172">
        <f t="shared" si="203"/>
        <v>203363.40000000002</v>
      </c>
      <c r="BU172">
        <f t="shared" si="204"/>
        <v>179051.32</v>
      </c>
      <c r="BV172">
        <f t="shared" si="205"/>
        <v>154739.24</v>
      </c>
      <c r="BW172">
        <f t="shared" si="206"/>
        <v>130427.16</v>
      </c>
      <c r="BX172">
        <f t="shared" si="207"/>
        <v>106115.08</v>
      </c>
      <c r="BY172">
        <f t="shared" si="208"/>
        <v>81803</v>
      </c>
      <c r="BZ172">
        <f t="shared" si="209"/>
        <v>57490.92</v>
      </c>
      <c r="CA172">
        <f t="shared" si="210"/>
        <v>38327.279999999999</v>
      </c>
      <c r="CB172">
        <f t="shared" si="211"/>
        <v>19163.64</v>
      </c>
      <c r="CC172">
        <f t="shared" si="212"/>
        <v>154.58647045598855</v>
      </c>
      <c r="CD172">
        <f t="shared" si="213"/>
        <v>151.55536319214562</v>
      </c>
      <c r="CE172">
        <f t="shared" si="214"/>
        <v>263.58584076467361</v>
      </c>
      <c r="CF172">
        <f t="shared" si="215"/>
        <v>258.4174909457584</v>
      </c>
    </row>
    <row r="173" spans="1:84" x14ac:dyDescent="0.25">
      <c r="A173" t="str">
        <f>IF('Data Input'!A173=0,"F","M")</f>
        <v>M</v>
      </c>
      <c r="B173" t="str">
        <f>'Data Input'!B173</f>
        <v>W</v>
      </c>
      <c r="C173">
        <f>'Data Input'!C173</f>
        <v>57</v>
      </c>
      <c r="D173">
        <f t="shared" si="145"/>
        <v>58</v>
      </c>
      <c r="E173">
        <f t="shared" si="146"/>
        <v>59</v>
      </c>
      <c r="F173">
        <f t="shared" si="147"/>
        <v>60</v>
      </c>
      <c r="G173">
        <f t="shared" si="148"/>
        <v>61</v>
      </c>
      <c r="H173">
        <f t="shared" si="149"/>
        <v>62</v>
      </c>
      <c r="I173">
        <f t="shared" si="150"/>
        <v>63</v>
      </c>
      <c r="J173">
        <f t="shared" si="151"/>
        <v>64</v>
      </c>
      <c r="K173">
        <f t="shared" si="152"/>
        <v>65</v>
      </c>
      <c r="L173">
        <f t="shared" si="153"/>
        <v>66</v>
      </c>
      <c r="M173">
        <f>'Data Input'!D173</f>
        <v>194.99970087</v>
      </c>
      <c r="N173">
        <f>'Data Input'!E173</f>
        <v>62.999903358000005</v>
      </c>
      <c r="O173">
        <f>'Data Input'!F173</f>
        <v>110</v>
      </c>
      <c r="P173">
        <f>'Data Input'!G173</f>
        <v>0</v>
      </c>
      <c r="Q173">
        <f>'Data Input'!H173</f>
        <v>0</v>
      </c>
      <c r="R173">
        <f>IF('Data Input'!I173&gt;100,1,0)</f>
        <v>0</v>
      </c>
      <c r="S173">
        <f t="shared" si="154"/>
        <v>4.0430512678345503</v>
      </c>
      <c r="T173">
        <f t="shared" si="155"/>
        <v>16.346263554338563</v>
      </c>
      <c r="U173">
        <f t="shared" si="156"/>
        <v>5.2729980245625701</v>
      </c>
      <c r="V173">
        <f t="shared" si="157"/>
        <v>21.319001348496776</v>
      </c>
      <c r="W173">
        <f t="shared" si="158"/>
        <v>4.1431331923903558</v>
      </c>
      <c r="X173">
        <f t="shared" si="159"/>
        <v>16.750899906301235</v>
      </c>
      <c r="Y173">
        <f t="shared" si="160"/>
        <v>0</v>
      </c>
      <c r="Z173">
        <f t="shared" si="161"/>
        <v>0</v>
      </c>
      <c r="AA173">
        <f t="shared" si="162"/>
        <v>4.7004803657924166</v>
      </c>
      <c r="AB173">
        <f t="shared" si="163"/>
        <v>19.004283102348442</v>
      </c>
      <c r="AC173" s="3">
        <f t="shared" si="164"/>
        <v>12.343999999999999</v>
      </c>
      <c r="AD173">
        <f t="shared" si="165"/>
        <v>0</v>
      </c>
      <c r="AE173">
        <f t="shared" si="166"/>
        <v>11.853</v>
      </c>
      <c r="AF173">
        <f t="shared" si="167"/>
        <v>-2.6640000000000001</v>
      </c>
      <c r="AG173">
        <f t="shared" si="168"/>
        <v>-7.99</v>
      </c>
      <c r="AH173">
        <f t="shared" si="169"/>
        <v>1.7689999999999999</v>
      </c>
      <c r="AI173">
        <f t="shared" si="170"/>
        <v>1.7689999999999999</v>
      </c>
      <c r="AJ173">
        <f t="shared" si="171"/>
        <v>0</v>
      </c>
      <c r="AK173">
        <f t="shared" si="172"/>
        <v>1.764</v>
      </c>
      <c r="AL173">
        <f t="shared" si="173"/>
        <v>0</v>
      </c>
      <c r="AM173">
        <f t="shared" si="174"/>
        <v>7.8369999999999997</v>
      </c>
      <c r="AN173">
        <f t="shared" si="175"/>
        <v>-1.7949999999999999</v>
      </c>
      <c r="AO173">
        <f t="shared" si="176"/>
        <v>0.65800000000000003</v>
      </c>
      <c r="AP173">
        <f t="shared" si="177"/>
        <v>49.907424850149688</v>
      </c>
      <c r="AQ173">
        <f t="shared" si="178"/>
        <v>0</v>
      </c>
      <c r="AR173">
        <f t="shared" si="179"/>
        <v>62.500845585140141</v>
      </c>
      <c r="AS173">
        <f t="shared" si="180"/>
        <v>-56.793819592395415</v>
      </c>
      <c r="AT173">
        <f t="shared" si="181"/>
        <v>-33.103634207198944</v>
      </c>
      <c r="AU173">
        <f t="shared" si="182"/>
        <v>29.632341934246885</v>
      </c>
      <c r="AV173">
        <f t="shared" si="183"/>
        <v>0</v>
      </c>
      <c r="AW173">
        <f t="shared" si="184"/>
        <v>0</v>
      </c>
      <c r="AX173">
        <f t="shared" si="185"/>
        <v>8.2916473652578233</v>
      </c>
      <c r="AY173">
        <f t="shared" si="186"/>
        <v>0</v>
      </c>
      <c r="AZ173">
        <f t="shared" si="187"/>
        <v>0</v>
      </c>
      <c r="BA173">
        <f t="shared" si="188"/>
        <v>0</v>
      </c>
      <c r="BB173">
        <f t="shared" si="189"/>
        <v>0</v>
      </c>
      <c r="BC173">
        <f t="shared" si="190"/>
        <v>60.434805935200181</v>
      </c>
      <c r="BD173">
        <f t="shared" si="191"/>
        <v>61.18</v>
      </c>
      <c r="BE173">
        <f t="shared" si="192"/>
        <v>0.91439999999999999</v>
      </c>
      <c r="BF173">
        <f t="shared" si="193"/>
        <v>4.1584983804487941E-2</v>
      </c>
      <c r="BG173">
        <f>'Data Input'!J173</f>
        <v>28.6</v>
      </c>
      <c r="BH173">
        <f t="shared" si="194"/>
        <v>3</v>
      </c>
      <c r="BI173">
        <f t="shared" si="195"/>
        <v>1.21</v>
      </c>
      <c r="BJ173">
        <f>'Data Input'!K173</f>
        <v>0.92682926829268286</v>
      </c>
      <c r="BK173">
        <f>'Data Input'!L173</f>
        <v>3</v>
      </c>
      <c r="BL173">
        <f>'Data Input'!M173</f>
        <v>92</v>
      </c>
      <c r="BM173">
        <f t="shared" si="196"/>
        <v>2</v>
      </c>
      <c r="BN173">
        <f t="shared" si="197"/>
        <v>1.19</v>
      </c>
      <c r="BO173">
        <f t="shared" si="198"/>
        <v>5.0317830403430408E-2</v>
      </c>
      <c r="BP173">
        <f t="shared" si="199"/>
        <v>4.9486130727340649E-2</v>
      </c>
      <c r="BQ173">
        <f t="shared" si="200"/>
        <v>425.09693141507057</v>
      </c>
      <c r="BR173">
        <f t="shared" si="201"/>
        <v>418.07053585449086</v>
      </c>
      <c r="BS173">
        <f t="shared" si="202"/>
        <v>189062.18000000005</v>
      </c>
      <c r="BT173">
        <f t="shared" si="203"/>
        <v>169898.54000000004</v>
      </c>
      <c r="BU173">
        <f t="shared" si="204"/>
        <v>150734.90000000002</v>
      </c>
      <c r="BV173">
        <f t="shared" si="205"/>
        <v>131571.26</v>
      </c>
      <c r="BW173">
        <f t="shared" si="206"/>
        <v>112407.62</v>
      </c>
      <c r="BX173">
        <f t="shared" si="207"/>
        <v>93243.98</v>
      </c>
      <c r="BY173">
        <f t="shared" si="208"/>
        <v>74080.34</v>
      </c>
      <c r="BZ173">
        <f t="shared" si="209"/>
        <v>54916.7</v>
      </c>
      <c r="CA173">
        <f t="shared" si="210"/>
        <v>35753.06</v>
      </c>
      <c r="CB173">
        <f t="shared" si="211"/>
        <v>16589.419999999998</v>
      </c>
      <c r="CC173">
        <f t="shared" si="212"/>
        <v>517.39711654970552</v>
      </c>
      <c r="CD173">
        <f t="shared" si="213"/>
        <v>508.84509809433837</v>
      </c>
      <c r="CE173">
        <f t="shared" si="214"/>
        <v>942.49404796477609</v>
      </c>
      <c r="CF173">
        <f t="shared" si="215"/>
        <v>926.91563394882928</v>
      </c>
    </row>
    <row r="174" spans="1:84" x14ac:dyDescent="0.25">
      <c r="A174" t="str">
        <f>IF('Data Input'!A174=0,"F","M")</f>
        <v>F</v>
      </c>
      <c r="B174" t="str">
        <f>'Data Input'!B174</f>
        <v>W</v>
      </c>
      <c r="C174">
        <f>'Data Input'!C174</f>
        <v>56</v>
      </c>
      <c r="D174">
        <f t="shared" si="145"/>
        <v>57</v>
      </c>
      <c r="E174">
        <f t="shared" si="146"/>
        <v>58</v>
      </c>
      <c r="F174">
        <f t="shared" si="147"/>
        <v>59</v>
      </c>
      <c r="G174">
        <f t="shared" si="148"/>
        <v>60</v>
      </c>
      <c r="H174">
        <f t="shared" si="149"/>
        <v>61</v>
      </c>
      <c r="I174">
        <f t="shared" si="150"/>
        <v>62</v>
      </c>
      <c r="J174">
        <f t="shared" si="151"/>
        <v>63</v>
      </c>
      <c r="K174">
        <f t="shared" si="152"/>
        <v>64</v>
      </c>
      <c r="L174">
        <f t="shared" si="153"/>
        <v>65</v>
      </c>
      <c r="M174">
        <f>'Data Input'!D174</f>
        <v>208.99967939400003</v>
      </c>
      <c r="N174">
        <f>'Data Input'!E174</f>
        <v>61.999904892000004</v>
      </c>
      <c r="O174">
        <f>'Data Input'!F174</f>
        <v>118</v>
      </c>
      <c r="P174">
        <f>'Data Input'!G174</f>
        <v>0</v>
      </c>
      <c r="Q174">
        <f>'Data Input'!H174</f>
        <v>0</v>
      </c>
      <c r="R174">
        <f>IF('Data Input'!I174&gt;100,1,0)</f>
        <v>0</v>
      </c>
      <c r="S174">
        <f t="shared" si="154"/>
        <v>4.0253516907351496</v>
      </c>
      <c r="T174">
        <f t="shared" si="155"/>
        <v>16.203456234104326</v>
      </c>
      <c r="U174">
        <f t="shared" si="156"/>
        <v>5.3423327179636342</v>
      </c>
      <c r="V174">
        <f t="shared" si="157"/>
        <v>21.504768038724624</v>
      </c>
      <c r="W174">
        <f t="shared" si="158"/>
        <v>4.1271328510439149</v>
      </c>
      <c r="X174">
        <f t="shared" si="159"/>
        <v>16.613161199838203</v>
      </c>
      <c r="Y174">
        <f t="shared" si="160"/>
        <v>0</v>
      </c>
      <c r="Z174">
        <f t="shared" si="161"/>
        <v>0</v>
      </c>
      <c r="AA174">
        <f t="shared" si="162"/>
        <v>4.7706846244656651</v>
      </c>
      <c r="AB174">
        <f t="shared" si="163"/>
        <v>19.203683419057047</v>
      </c>
      <c r="AC174" s="3">
        <f t="shared" si="164"/>
        <v>-29.798999999999999</v>
      </c>
      <c r="AD174">
        <f t="shared" si="165"/>
        <v>4.8840000000000003</v>
      </c>
      <c r="AE174">
        <f t="shared" si="166"/>
        <v>13.54</v>
      </c>
      <c r="AF174">
        <f t="shared" si="167"/>
        <v>-3.1139999999999999</v>
      </c>
      <c r="AG174">
        <f t="shared" si="168"/>
        <v>-13.577999999999999</v>
      </c>
      <c r="AH174">
        <f t="shared" si="169"/>
        <v>3.149</v>
      </c>
      <c r="AI174">
        <f t="shared" si="170"/>
        <v>2.0190000000000001</v>
      </c>
      <c r="AJ174">
        <f t="shared" si="171"/>
        <v>0</v>
      </c>
      <c r="AK174">
        <f t="shared" si="172"/>
        <v>1.9570000000000001</v>
      </c>
      <c r="AL174">
        <f t="shared" si="173"/>
        <v>0</v>
      </c>
      <c r="AM174">
        <f t="shared" si="174"/>
        <v>7.5739999999999998</v>
      </c>
      <c r="AN174">
        <f t="shared" si="175"/>
        <v>-1.665</v>
      </c>
      <c r="AO174">
        <f t="shared" si="176"/>
        <v>0.66100000000000003</v>
      </c>
      <c r="AP174">
        <f t="shared" si="177"/>
        <v>-119.95145503221673</v>
      </c>
      <c r="AQ174">
        <f t="shared" si="178"/>
        <v>79.137680247365537</v>
      </c>
      <c r="AR174">
        <f t="shared" si="179"/>
        <v>72.3351850012276</v>
      </c>
      <c r="AS174">
        <f t="shared" si="180"/>
        <v>-66.965847672588481</v>
      </c>
      <c r="AT174">
        <f t="shared" si="181"/>
        <v>-56.038209851474271</v>
      </c>
      <c r="AU174">
        <f t="shared" si="182"/>
        <v>52.3148446182905</v>
      </c>
      <c r="AV174">
        <f t="shared" si="183"/>
        <v>0</v>
      </c>
      <c r="AW174">
        <f t="shared" si="184"/>
        <v>0</v>
      </c>
      <c r="AX174">
        <f t="shared" si="185"/>
        <v>9.3362298100793062</v>
      </c>
      <c r="AY174">
        <f t="shared" si="186"/>
        <v>0</v>
      </c>
      <c r="AZ174">
        <f t="shared" si="187"/>
        <v>0</v>
      </c>
      <c r="BA174">
        <f t="shared" si="188"/>
        <v>0</v>
      </c>
      <c r="BB174">
        <f t="shared" si="189"/>
        <v>0</v>
      </c>
      <c r="BC174">
        <f t="shared" si="190"/>
        <v>-29.831572879316528</v>
      </c>
      <c r="BD174">
        <f t="shared" si="191"/>
        <v>-29.18</v>
      </c>
      <c r="BE174">
        <f t="shared" si="192"/>
        <v>0.96650000000000003</v>
      </c>
      <c r="BF174">
        <f t="shared" si="193"/>
        <v>1.7603437683602396E-2</v>
      </c>
      <c r="BG174">
        <f>'Data Input'!J174</f>
        <v>27</v>
      </c>
      <c r="BH174">
        <f t="shared" si="194"/>
        <v>3</v>
      </c>
      <c r="BI174">
        <f t="shared" si="195"/>
        <v>1.08</v>
      </c>
      <c r="BJ174">
        <f>'Data Input'!K174</f>
        <v>0.92941176470588227</v>
      </c>
      <c r="BK174">
        <f>'Data Input'!L174</f>
        <v>3</v>
      </c>
      <c r="BL174">
        <f>'Data Input'!M174</f>
        <v>86</v>
      </c>
      <c r="BM174">
        <f t="shared" si="196"/>
        <v>4</v>
      </c>
      <c r="BN174">
        <f t="shared" si="197"/>
        <v>1.46</v>
      </c>
      <c r="BO174">
        <f t="shared" si="198"/>
        <v>1.9011712698290589E-2</v>
      </c>
      <c r="BP174">
        <f t="shared" si="199"/>
        <v>2.5701019018059497E-2</v>
      </c>
      <c r="BQ174">
        <f t="shared" si="200"/>
        <v>160.61544514521205</v>
      </c>
      <c r="BR174">
        <f t="shared" si="201"/>
        <v>217.12828695556442</v>
      </c>
      <c r="BS174">
        <f t="shared" si="202"/>
        <v>191636.40000000002</v>
      </c>
      <c r="BT174">
        <f t="shared" si="203"/>
        <v>172472.76</v>
      </c>
      <c r="BU174">
        <f t="shared" si="204"/>
        <v>153309.12</v>
      </c>
      <c r="BV174">
        <f t="shared" si="205"/>
        <v>134145.47999999998</v>
      </c>
      <c r="BW174">
        <f t="shared" si="206"/>
        <v>114981.84</v>
      </c>
      <c r="BX174">
        <f t="shared" si="207"/>
        <v>95818.2</v>
      </c>
      <c r="BY174">
        <f t="shared" si="208"/>
        <v>76654.559999999998</v>
      </c>
      <c r="BZ174">
        <f t="shared" si="209"/>
        <v>57490.92</v>
      </c>
      <c r="CA174">
        <f t="shared" si="210"/>
        <v>38327.279999999999</v>
      </c>
      <c r="CB174">
        <f t="shared" si="211"/>
        <v>19163.64</v>
      </c>
      <c r="CC174">
        <f t="shared" si="212"/>
        <v>200.38348986340822</v>
      </c>
      <c r="CD174">
        <f t="shared" si="213"/>
        <v>270.88879185238511</v>
      </c>
      <c r="CE174">
        <f t="shared" si="214"/>
        <v>360.99893500862026</v>
      </c>
      <c r="CF174">
        <f t="shared" si="215"/>
        <v>488.01707880794953</v>
      </c>
    </row>
    <row r="175" spans="1:84" x14ac:dyDescent="0.25">
      <c r="A175" t="str">
        <f>IF('Data Input'!A175=0,"F","M")</f>
        <v>F</v>
      </c>
      <c r="B175" t="str">
        <f>'Data Input'!B175</f>
        <v>W</v>
      </c>
      <c r="C175">
        <f>'Data Input'!C175</f>
        <v>44</v>
      </c>
      <c r="D175">
        <f t="shared" si="145"/>
        <v>45</v>
      </c>
      <c r="E175">
        <f t="shared" si="146"/>
        <v>46</v>
      </c>
      <c r="F175">
        <f t="shared" si="147"/>
        <v>47</v>
      </c>
      <c r="G175">
        <f t="shared" si="148"/>
        <v>48</v>
      </c>
      <c r="H175">
        <f t="shared" si="149"/>
        <v>49</v>
      </c>
      <c r="I175">
        <f t="shared" si="150"/>
        <v>50</v>
      </c>
      <c r="J175">
        <f t="shared" si="151"/>
        <v>51</v>
      </c>
      <c r="K175">
        <f t="shared" si="152"/>
        <v>52</v>
      </c>
      <c r="L175">
        <f t="shared" si="153"/>
        <v>53</v>
      </c>
      <c r="M175">
        <f>'Data Input'!D175</f>
        <v>165.99974535600001</v>
      </c>
      <c r="N175">
        <f>'Data Input'!E175</f>
        <v>78.999878813999999</v>
      </c>
      <c r="O175">
        <f>'Data Input'!F175</f>
        <v>108</v>
      </c>
      <c r="P175">
        <f>'Data Input'!G175</f>
        <v>0</v>
      </c>
      <c r="Q175">
        <f>'Data Input'!H175</f>
        <v>0</v>
      </c>
      <c r="R175">
        <f>IF('Data Input'!I175&gt;100,1,0)</f>
        <v>0</v>
      </c>
      <c r="S175">
        <f t="shared" si="154"/>
        <v>3.784189633918261</v>
      </c>
      <c r="T175">
        <f t="shared" si="155"/>
        <v>14.320091185454423</v>
      </c>
      <c r="U175">
        <f t="shared" si="156"/>
        <v>5.1119862543553669</v>
      </c>
      <c r="V175">
        <f t="shared" si="157"/>
        <v>19.34472539246422</v>
      </c>
      <c r="W175">
        <f t="shared" si="158"/>
        <v>4.3694463184658447</v>
      </c>
      <c r="X175">
        <f t="shared" si="159"/>
        <v>16.534813464300758</v>
      </c>
      <c r="Y175">
        <f t="shared" si="160"/>
        <v>0</v>
      </c>
      <c r="Z175">
        <f t="shared" si="161"/>
        <v>0</v>
      </c>
      <c r="AA175">
        <f t="shared" si="162"/>
        <v>4.6821312271242199</v>
      </c>
      <c r="AB175">
        <f t="shared" si="163"/>
        <v>17.71807245432846</v>
      </c>
      <c r="AC175" s="3">
        <f t="shared" si="164"/>
        <v>-29.798999999999999</v>
      </c>
      <c r="AD175">
        <f t="shared" si="165"/>
        <v>4.8840000000000003</v>
      </c>
      <c r="AE175">
        <f t="shared" si="166"/>
        <v>13.54</v>
      </c>
      <c r="AF175">
        <f t="shared" si="167"/>
        <v>-3.1139999999999999</v>
      </c>
      <c r="AG175">
        <f t="shared" si="168"/>
        <v>-13.577999999999999</v>
      </c>
      <c r="AH175">
        <f t="shared" si="169"/>
        <v>3.149</v>
      </c>
      <c r="AI175">
        <f t="shared" si="170"/>
        <v>2.0190000000000001</v>
      </c>
      <c r="AJ175">
        <f t="shared" si="171"/>
        <v>0</v>
      </c>
      <c r="AK175">
        <f t="shared" si="172"/>
        <v>1.9570000000000001</v>
      </c>
      <c r="AL175">
        <f t="shared" si="173"/>
        <v>0</v>
      </c>
      <c r="AM175">
        <f t="shared" si="174"/>
        <v>7.5739999999999998</v>
      </c>
      <c r="AN175">
        <f t="shared" si="175"/>
        <v>-1.665</v>
      </c>
      <c r="AO175">
        <f t="shared" si="176"/>
        <v>0.66100000000000003</v>
      </c>
      <c r="AP175">
        <f t="shared" si="177"/>
        <v>-112.76506690113025</v>
      </c>
      <c r="AQ175">
        <f t="shared" si="178"/>
        <v>69.9393253497594</v>
      </c>
      <c r="AR175">
        <f t="shared" si="179"/>
        <v>69.216293883971659</v>
      </c>
      <c r="AS175">
        <f t="shared" si="180"/>
        <v>-60.239474872133577</v>
      </c>
      <c r="AT175">
        <f t="shared" si="181"/>
        <v>-59.328342112129235</v>
      </c>
      <c r="AU175">
        <f t="shared" si="182"/>
        <v>52.068127599083084</v>
      </c>
      <c r="AV175">
        <f t="shared" si="183"/>
        <v>0</v>
      </c>
      <c r="AW175">
        <f t="shared" si="184"/>
        <v>0</v>
      </c>
      <c r="AX175">
        <f t="shared" si="185"/>
        <v>9.1629308114820986</v>
      </c>
      <c r="AY175">
        <f t="shared" si="186"/>
        <v>0</v>
      </c>
      <c r="AZ175">
        <f t="shared" si="187"/>
        <v>0</v>
      </c>
      <c r="BA175">
        <f t="shared" si="188"/>
        <v>0</v>
      </c>
      <c r="BB175">
        <f t="shared" si="189"/>
        <v>0</v>
      </c>
      <c r="BC175">
        <f t="shared" si="190"/>
        <v>-31.946206241096817</v>
      </c>
      <c r="BD175">
        <f t="shared" si="191"/>
        <v>-29.18</v>
      </c>
      <c r="BE175">
        <f t="shared" si="192"/>
        <v>0.96650000000000003</v>
      </c>
      <c r="BF175">
        <f t="shared" si="193"/>
        <v>2.1409643823906421E-3</v>
      </c>
      <c r="BG175">
        <f>'Data Input'!J175</f>
        <v>22.3</v>
      </c>
      <c r="BH175">
        <f t="shared" si="194"/>
        <v>1</v>
      </c>
      <c r="BI175">
        <f t="shared" si="195"/>
        <v>1</v>
      </c>
      <c r="BJ175">
        <f>'Data Input'!K175</f>
        <v>0.81333333333333335</v>
      </c>
      <c r="BK175">
        <f>'Data Input'!L175</f>
        <v>3</v>
      </c>
      <c r="BL175">
        <f>'Data Input'!M175</f>
        <v>92</v>
      </c>
      <c r="BM175">
        <f t="shared" si="196"/>
        <v>3</v>
      </c>
      <c r="BN175">
        <f t="shared" si="197"/>
        <v>1.2</v>
      </c>
      <c r="BO175">
        <f t="shared" si="198"/>
        <v>2.1409643823906421E-3</v>
      </c>
      <c r="BP175">
        <f t="shared" si="199"/>
        <v>2.5691572588687705E-3</v>
      </c>
      <c r="BQ175">
        <f t="shared" si="200"/>
        <v>18.087373440512582</v>
      </c>
      <c r="BR175">
        <f t="shared" si="201"/>
        <v>21.704848128615097</v>
      </c>
      <c r="BS175">
        <f t="shared" si="202"/>
        <v>249699.36000000004</v>
      </c>
      <c r="BT175">
        <f t="shared" si="203"/>
        <v>218808.72000000003</v>
      </c>
      <c r="BU175">
        <f t="shared" si="204"/>
        <v>194496.64000000001</v>
      </c>
      <c r="BV175">
        <f t="shared" si="205"/>
        <v>170184.56</v>
      </c>
      <c r="BW175">
        <f t="shared" si="206"/>
        <v>145872.48000000001</v>
      </c>
      <c r="BX175">
        <f t="shared" si="207"/>
        <v>121560.40000000001</v>
      </c>
      <c r="BY175">
        <f t="shared" si="208"/>
        <v>97248.320000000007</v>
      </c>
      <c r="BZ175">
        <f t="shared" si="209"/>
        <v>72936.240000000005</v>
      </c>
      <c r="CA175">
        <f t="shared" si="210"/>
        <v>48624.160000000003</v>
      </c>
      <c r="CB175">
        <f t="shared" si="211"/>
        <v>24312.080000000002</v>
      </c>
      <c r="CC175">
        <f t="shared" si="212"/>
        <v>28.769058164481731</v>
      </c>
      <c r="CD175">
        <f t="shared" si="213"/>
        <v>34.522869797378078</v>
      </c>
      <c r="CE175">
        <f t="shared" si="214"/>
        <v>46.856431604994313</v>
      </c>
      <c r="CF175">
        <f t="shared" si="215"/>
        <v>56.227717925993176</v>
      </c>
    </row>
    <row r="176" spans="1:84" x14ac:dyDescent="0.25">
      <c r="A176" t="str">
        <f>IF('Data Input'!A176=0,"F","M")</f>
        <v>F</v>
      </c>
      <c r="B176" t="str">
        <f>'Data Input'!B176</f>
        <v>W</v>
      </c>
      <c r="C176">
        <f>'Data Input'!C176</f>
        <v>51</v>
      </c>
      <c r="D176">
        <f t="shared" si="145"/>
        <v>52</v>
      </c>
      <c r="E176">
        <f t="shared" si="146"/>
        <v>53</v>
      </c>
      <c r="F176">
        <f t="shared" si="147"/>
        <v>54</v>
      </c>
      <c r="G176">
        <f t="shared" si="148"/>
        <v>55</v>
      </c>
      <c r="H176">
        <f t="shared" si="149"/>
        <v>56</v>
      </c>
      <c r="I176">
        <f t="shared" si="150"/>
        <v>57</v>
      </c>
      <c r="J176">
        <f t="shared" si="151"/>
        <v>58</v>
      </c>
      <c r="K176">
        <f t="shared" si="152"/>
        <v>59</v>
      </c>
      <c r="L176">
        <f t="shared" si="153"/>
        <v>60</v>
      </c>
      <c r="M176">
        <f>'Data Input'!D176</f>
        <v>172.99973461800002</v>
      </c>
      <c r="N176">
        <f>'Data Input'!E176</f>
        <v>55.999914096000005</v>
      </c>
      <c r="O176">
        <f>'Data Input'!F176</f>
        <v>140</v>
      </c>
      <c r="P176">
        <f>'Data Input'!G176</f>
        <v>1</v>
      </c>
      <c r="Q176">
        <f>'Data Input'!H176</f>
        <v>0</v>
      </c>
      <c r="R176">
        <f>IF('Data Input'!I176&gt;100,1,0)</f>
        <v>1</v>
      </c>
      <c r="S176">
        <f t="shared" si="154"/>
        <v>3.9318256327243257</v>
      </c>
      <c r="T176">
        <f t="shared" si="155"/>
        <v>15.459252806148044</v>
      </c>
      <c r="U176">
        <f t="shared" si="156"/>
        <v>5.1532900604966025</v>
      </c>
      <c r="V176">
        <f t="shared" si="157"/>
        <v>20.261837952724033</v>
      </c>
      <c r="W176">
        <f t="shared" si="158"/>
        <v>4.0253501567339729</v>
      </c>
      <c r="X176">
        <f t="shared" si="159"/>
        <v>15.826974926937517</v>
      </c>
      <c r="Y176">
        <f t="shared" si="160"/>
        <v>4.9416424226093039</v>
      </c>
      <c r="Z176">
        <f t="shared" si="161"/>
        <v>19.429676344973196</v>
      </c>
      <c r="AA176">
        <f t="shared" si="162"/>
        <v>0</v>
      </c>
      <c r="AB176">
        <f t="shared" si="163"/>
        <v>0</v>
      </c>
      <c r="AC176" s="3">
        <f t="shared" si="164"/>
        <v>-29.798999999999999</v>
      </c>
      <c r="AD176">
        <f t="shared" si="165"/>
        <v>4.8840000000000003</v>
      </c>
      <c r="AE176">
        <f t="shared" si="166"/>
        <v>13.54</v>
      </c>
      <c r="AF176">
        <f t="shared" si="167"/>
        <v>-3.1139999999999999</v>
      </c>
      <c r="AG176">
        <f t="shared" si="168"/>
        <v>-13.577999999999999</v>
      </c>
      <c r="AH176">
        <f t="shared" si="169"/>
        <v>3.149</v>
      </c>
      <c r="AI176">
        <f t="shared" si="170"/>
        <v>2.0190000000000001</v>
      </c>
      <c r="AJ176">
        <f t="shared" si="171"/>
        <v>0</v>
      </c>
      <c r="AK176">
        <f t="shared" si="172"/>
        <v>1.9570000000000001</v>
      </c>
      <c r="AL176">
        <f t="shared" si="173"/>
        <v>0</v>
      </c>
      <c r="AM176">
        <f t="shared" si="174"/>
        <v>7.5739999999999998</v>
      </c>
      <c r="AN176">
        <f t="shared" si="175"/>
        <v>-1.665</v>
      </c>
      <c r="AO176">
        <f t="shared" si="176"/>
        <v>0.66100000000000003</v>
      </c>
      <c r="AP176">
        <f t="shared" si="177"/>
        <v>-117.16447202955219</v>
      </c>
      <c r="AQ176">
        <f t="shared" si="178"/>
        <v>75.502990705227049</v>
      </c>
      <c r="AR176">
        <f t="shared" si="179"/>
        <v>69.775547419123995</v>
      </c>
      <c r="AS176">
        <f t="shared" si="180"/>
        <v>-63.095363384782637</v>
      </c>
      <c r="AT176">
        <f t="shared" si="181"/>
        <v>-54.656204428133883</v>
      </c>
      <c r="AU176">
        <f t="shared" si="182"/>
        <v>49.839144044926243</v>
      </c>
      <c r="AV176">
        <f t="shared" si="183"/>
        <v>9.9771760512481844</v>
      </c>
      <c r="AW176">
        <f t="shared" si="184"/>
        <v>0</v>
      </c>
      <c r="AX176">
        <f t="shared" si="185"/>
        <v>0</v>
      </c>
      <c r="AY176">
        <f t="shared" si="186"/>
        <v>0</v>
      </c>
      <c r="AZ176">
        <f t="shared" si="187"/>
        <v>0</v>
      </c>
      <c r="BA176">
        <f t="shared" si="188"/>
        <v>0</v>
      </c>
      <c r="BB176">
        <f t="shared" si="189"/>
        <v>0.66100000000000003</v>
      </c>
      <c r="BC176">
        <f t="shared" si="190"/>
        <v>-29.160181621943231</v>
      </c>
      <c r="BD176">
        <f t="shared" si="191"/>
        <v>-29.18</v>
      </c>
      <c r="BE176">
        <f t="shared" si="192"/>
        <v>0.96650000000000003</v>
      </c>
      <c r="BF176">
        <f t="shared" si="193"/>
        <v>3.4158954392312979E-2</v>
      </c>
      <c r="BG176">
        <f>'Data Input'!J176</f>
        <v>38.9</v>
      </c>
      <c r="BH176">
        <f t="shared" si="194"/>
        <v>4</v>
      </c>
      <c r="BI176">
        <f t="shared" si="195"/>
        <v>1.39</v>
      </c>
      <c r="BJ176">
        <f>'Data Input'!K176</f>
        <v>0.83490566037735847</v>
      </c>
      <c r="BK176">
        <f>'Data Input'!L176</f>
        <v>3</v>
      </c>
      <c r="BL176">
        <f>'Data Input'!M176</f>
        <v>71</v>
      </c>
      <c r="BM176">
        <f t="shared" si="196"/>
        <v>4</v>
      </c>
      <c r="BN176">
        <f t="shared" si="197"/>
        <v>1.46</v>
      </c>
      <c r="BO176">
        <f t="shared" si="198"/>
        <v>4.7480946605315037E-2</v>
      </c>
      <c r="BP176">
        <f t="shared" si="199"/>
        <v>4.9872073412776947E-2</v>
      </c>
      <c r="BQ176">
        <f t="shared" si="200"/>
        <v>401.13026616557363</v>
      </c>
      <c r="BR176">
        <f t="shared" si="201"/>
        <v>421.33107093650187</v>
      </c>
      <c r="BS176">
        <f t="shared" si="202"/>
        <v>212230.16000000003</v>
      </c>
      <c r="BT176">
        <f t="shared" si="203"/>
        <v>187918.08000000002</v>
      </c>
      <c r="BU176">
        <f t="shared" si="204"/>
        <v>163606</v>
      </c>
      <c r="BV176">
        <f t="shared" si="205"/>
        <v>139293.91999999998</v>
      </c>
      <c r="BW176">
        <f t="shared" si="206"/>
        <v>114981.84</v>
      </c>
      <c r="BX176">
        <f t="shared" si="207"/>
        <v>95818.2</v>
      </c>
      <c r="BY176">
        <f t="shared" si="208"/>
        <v>76654.559999999998</v>
      </c>
      <c r="BZ176">
        <f t="shared" si="209"/>
        <v>57490.92</v>
      </c>
      <c r="CA176">
        <f t="shared" si="210"/>
        <v>38327.279999999999</v>
      </c>
      <c r="CB176">
        <f t="shared" si="211"/>
        <v>19163.64</v>
      </c>
      <c r="CC176">
        <f t="shared" si="212"/>
        <v>524.89455265598031</v>
      </c>
      <c r="CD176">
        <f t="shared" si="213"/>
        <v>551.32809127894348</v>
      </c>
      <c r="CE176">
        <f t="shared" si="214"/>
        <v>926.02481882155394</v>
      </c>
      <c r="CF176">
        <f t="shared" si="215"/>
        <v>972.65916221544535</v>
      </c>
    </row>
    <row r="177" spans="1:84" x14ac:dyDescent="0.25">
      <c r="A177" t="str">
        <f>IF('Data Input'!A177=0,"F","M")</f>
        <v>F</v>
      </c>
      <c r="B177" t="str">
        <f>'Data Input'!B177</f>
        <v>W</v>
      </c>
      <c r="C177">
        <f>'Data Input'!C177</f>
        <v>58</v>
      </c>
      <c r="D177">
        <f t="shared" si="145"/>
        <v>59</v>
      </c>
      <c r="E177">
        <f t="shared" si="146"/>
        <v>60</v>
      </c>
      <c r="F177">
        <f t="shared" si="147"/>
        <v>61</v>
      </c>
      <c r="G177">
        <f t="shared" si="148"/>
        <v>62</v>
      </c>
      <c r="H177">
        <f t="shared" si="149"/>
        <v>63</v>
      </c>
      <c r="I177">
        <f t="shared" si="150"/>
        <v>64</v>
      </c>
      <c r="J177">
        <f t="shared" si="151"/>
        <v>65</v>
      </c>
      <c r="K177">
        <f t="shared" si="152"/>
        <v>66</v>
      </c>
      <c r="L177">
        <f t="shared" si="153"/>
        <v>67</v>
      </c>
      <c r="M177">
        <f>'Data Input'!D177</f>
        <v>257.99960422800001</v>
      </c>
      <c r="N177">
        <f>'Data Input'!E177</f>
        <v>47.999926368000004</v>
      </c>
      <c r="O177">
        <f>'Data Input'!F177</f>
        <v>114</v>
      </c>
      <c r="P177">
        <f>'Data Input'!G177</f>
        <v>0</v>
      </c>
      <c r="Q177">
        <f>'Data Input'!H177</f>
        <v>0</v>
      </c>
      <c r="R177">
        <f>IF('Data Input'!I177&gt;100,1,0)</f>
        <v>0</v>
      </c>
      <c r="S177">
        <f t="shared" si="154"/>
        <v>4.0604430105464191</v>
      </c>
      <c r="T177">
        <f t="shared" si="155"/>
        <v>16.487197441895269</v>
      </c>
      <c r="U177">
        <f t="shared" si="156"/>
        <v>5.5529580509204406</v>
      </c>
      <c r="V177">
        <f t="shared" si="157"/>
        <v>22.547469705717369</v>
      </c>
      <c r="W177">
        <f t="shared" si="158"/>
        <v>3.8711994769067144</v>
      </c>
      <c r="X177">
        <f t="shared" si="159"/>
        <v>15.718784858436821</v>
      </c>
      <c r="Y177">
        <f t="shared" si="160"/>
        <v>0</v>
      </c>
      <c r="Z177">
        <f t="shared" si="161"/>
        <v>0</v>
      </c>
      <c r="AA177">
        <f t="shared" si="162"/>
        <v>4.7361984483944957</v>
      </c>
      <c r="AB177">
        <f t="shared" si="163"/>
        <v>19.231063886344224</v>
      </c>
      <c r="AC177" s="3">
        <f t="shared" si="164"/>
        <v>-29.798999999999999</v>
      </c>
      <c r="AD177">
        <f t="shared" si="165"/>
        <v>4.8840000000000003</v>
      </c>
      <c r="AE177">
        <f t="shared" si="166"/>
        <v>13.54</v>
      </c>
      <c r="AF177">
        <f t="shared" si="167"/>
        <v>-3.1139999999999999</v>
      </c>
      <c r="AG177">
        <f t="shared" si="168"/>
        <v>-13.577999999999999</v>
      </c>
      <c r="AH177">
        <f t="shared" si="169"/>
        <v>3.149</v>
      </c>
      <c r="AI177">
        <f t="shared" si="170"/>
        <v>2.0190000000000001</v>
      </c>
      <c r="AJ177">
        <f t="shared" si="171"/>
        <v>0</v>
      </c>
      <c r="AK177">
        <f t="shared" si="172"/>
        <v>1.9570000000000001</v>
      </c>
      <c r="AL177">
        <f t="shared" si="173"/>
        <v>0</v>
      </c>
      <c r="AM177">
        <f t="shared" si="174"/>
        <v>7.5739999999999998</v>
      </c>
      <c r="AN177">
        <f t="shared" si="175"/>
        <v>-1.665</v>
      </c>
      <c r="AO177">
        <f t="shared" si="176"/>
        <v>0.66100000000000003</v>
      </c>
      <c r="AP177">
        <f t="shared" si="177"/>
        <v>-120.99714127127274</v>
      </c>
      <c r="AQ177">
        <f t="shared" si="178"/>
        <v>80.523472306216505</v>
      </c>
      <c r="AR177">
        <f t="shared" si="179"/>
        <v>75.187052009462761</v>
      </c>
      <c r="AS177">
        <f t="shared" si="180"/>
        <v>-70.212820663603878</v>
      </c>
      <c r="AT177">
        <f t="shared" si="181"/>
        <v>-52.563146497439362</v>
      </c>
      <c r="AU177">
        <f t="shared" si="182"/>
        <v>49.498453519217549</v>
      </c>
      <c r="AV177">
        <f t="shared" si="183"/>
        <v>0</v>
      </c>
      <c r="AW177">
        <f t="shared" si="184"/>
        <v>0</v>
      </c>
      <c r="AX177">
        <f t="shared" si="185"/>
        <v>9.2687403635080283</v>
      </c>
      <c r="AY177">
        <f t="shared" si="186"/>
        <v>0</v>
      </c>
      <c r="AZ177">
        <f t="shared" si="187"/>
        <v>0</v>
      </c>
      <c r="BA177">
        <f t="shared" si="188"/>
        <v>0</v>
      </c>
      <c r="BB177">
        <f t="shared" si="189"/>
        <v>0</v>
      </c>
      <c r="BC177">
        <f t="shared" si="190"/>
        <v>-29.295390233911135</v>
      </c>
      <c r="BD177">
        <f t="shared" si="191"/>
        <v>-29.18</v>
      </c>
      <c r="BE177">
        <f t="shared" si="192"/>
        <v>0.96650000000000003</v>
      </c>
      <c r="BF177">
        <f t="shared" si="193"/>
        <v>2.990429017777485E-2</v>
      </c>
      <c r="BG177">
        <f>'Data Input'!J177</f>
        <v>31.6</v>
      </c>
      <c r="BH177">
        <f t="shared" si="194"/>
        <v>4</v>
      </c>
      <c r="BI177">
        <f t="shared" si="195"/>
        <v>1.39</v>
      </c>
      <c r="BJ177">
        <f>'Data Input'!K177</f>
        <v>0.78804347826086951</v>
      </c>
      <c r="BK177">
        <f>'Data Input'!L177</f>
        <v>3</v>
      </c>
      <c r="BL177">
        <f>'Data Input'!M177</f>
        <v>64</v>
      </c>
      <c r="BM177">
        <f t="shared" si="196"/>
        <v>3</v>
      </c>
      <c r="BN177">
        <f t="shared" si="197"/>
        <v>1.2</v>
      </c>
      <c r="BO177">
        <f t="shared" si="198"/>
        <v>4.1566963347107036E-2</v>
      </c>
      <c r="BP177">
        <f t="shared" si="199"/>
        <v>3.5885148213329818E-2</v>
      </c>
      <c r="BQ177">
        <f t="shared" si="200"/>
        <v>351.16753694319181</v>
      </c>
      <c r="BR177">
        <f t="shared" si="201"/>
        <v>303.16621894376277</v>
      </c>
      <c r="BS177">
        <f t="shared" si="202"/>
        <v>186487.96000000002</v>
      </c>
      <c r="BT177">
        <f t="shared" si="203"/>
        <v>167324.32</v>
      </c>
      <c r="BU177">
        <f t="shared" si="204"/>
        <v>148160.68</v>
      </c>
      <c r="BV177">
        <f t="shared" si="205"/>
        <v>128997.04</v>
      </c>
      <c r="BW177">
        <f t="shared" si="206"/>
        <v>109833.4</v>
      </c>
      <c r="BX177">
        <f t="shared" si="207"/>
        <v>90669.759999999995</v>
      </c>
      <c r="BY177">
        <f t="shared" si="208"/>
        <v>71506.12</v>
      </c>
      <c r="BZ177">
        <f t="shared" si="209"/>
        <v>52342.479999999996</v>
      </c>
      <c r="CA177">
        <f t="shared" si="210"/>
        <v>33178.839999999997</v>
      </c>
      <c r="CB177">
        <f t="shared" si="211"/>
        <v>16589.419999999998</v>
      </c>
      <c r="CC177">
        <f t="shared" si="212"/>
        <v>417.78540021883072</v>
      </c>
      <c r="CD177">
        <f t="shared" si="213"/>
        <v>360.67804335438632</v>
      </c>
      <c r="CE177">
        <f t="shared" si="214"/>
        <v>768.95293716202252</v>
      </c>
      <c r="CF177">
        <f t="shared" si="215"/>
        <v>663.84426229814903</v>
      </c>
    </row>
    <row r="178" spans="1:84" x14ac:dyDescent="0.25">
      <c r="A178" t="str">
        <f>IF('Data Input'!A178=0,"F","M")</f>
        <v>F</v>
      </c>
      <c r="B178" t="str">
        <f>'Data Input'!B178</f>
        <v>W</v>
      </c>
      <c r="C178">
        <f>'Data Input'!C178</f>
        <v>39</v>
      </c>
      <c r="D178">
        <f t="shared" si="145"/>
        <v>40</v>
      </c>
      <c r="E178">
        <f t="shared" si="146"/>
        <v>41</v>
      </c>
      <c r="F178">
        <f t="shared" si="147"/>
        <v>42</v>
      </c>
      <c r="G178">
        <f t="shared" si="148"/>
        <v>43</v>
      </c>
      <c r="H178">
        <f t="shared" si="149"/>
        <v>44</v>
      </c>
      <c r="I178">
        <f t="shared" si="150"/>
        <v>45</v>
      </c>
      <c r="J178">
        <f t="shared" si="151"/>
        <v>46</v>
      </c>
      <c r="K178">
        <f t="shared" si="152"/>
        <v>47</v>
      </c>
      <c r="L178">
        <f t="shared" si="153"/>
        <v>48</v>
      </c>
      <c r="M178">
        <f>'Data Input'!D178</f>
        <v>189.99970854000003</v>
      </c>
      <c r="N178">
        <f>'Data Input'!E178</f>
        <v>53.999917164000003</v>
      </c>
      <c r="O178">
        <f>'Data Input'!F178</f>
        <v>104</v>
      </c>
      <c r="P178">
        <f>'Data Input'!G178</f>
        <v>0</v>
      </c>
      <c r="Q178">
        <f>'Data Input'!H178</f>
        <v>0</v>
      </c>
      <c r="R178">
        <f>IF('Data Input'!I178&gt;100,1,0)</f>
        <v>0</v>
      </c>
      <c r="S178">
        <f t="shared" si="154"/>
        <v>3.6635616461296463</v>
      </c>
      <c r="T178">
        <f t="shared" si="155"/>
        <v>13.421683934992164</v>
      </c>
      <c r="U178">
        <f t="shared" si="156"/>
        <v>5.2470225381593094</v>
      </c>
      <c r="V178">
        <f t="shared" si="157"/>
        <v>19.222790527178276</v>
      </c>
      <c r="W178">
        <f t="shared" si="158"/>
        <v>3.9889825125630978</v>
      </c>
      <c r="X178">
        <f t="shared" si="159"/>
        <v>14.613883340108035</v>
      </c>
      <c r="Y178">
        <f t="shared" si="160"/>
        <v>0</v>
      </c>
      <c r="Z178">
        <f t="shared" si="161"/>
        <v>0</v>
      </c>
      <c r="AA178">
        <f t="shared" si="162"/>
        <v>4.6443908991413725</v>
      </c>
      <c r="AB178">
        <f t="shared" si="163"/>
        <v>17.015012367727916</v>
      </c>
      <c r="AC178" s="3">
        <f t="shared" si="164"/>
        <v>-29.798999999999999</v>
      </c>
      <c r="AD178">
        <f t="shared" si="165"/>
        <v>4.8840000000000003</v>
      </c>
      <c r="AE178">
        <f t="shared" si="166"/>
        <v>13.54</v>
      </c>
      <c r="AF178">
        <f t="shared" si="167"/>
        <v>-3.1139999999999999</v>
      </c>
      <c r="AG178">
        <f t="shared" si="168"/>
        <v>-13.577999999999999</v>
      </c>
      <c r="AH178">
        <f t="shared" si="169"/>
        <v>3.149</v>
      </c>
      <c r="AI178">
        <f t="shared" si="170"/>
        <v>2.0190000000000001</v>
      </c>
      <c r="AJ178">
        <f t="shared" si="171"/>
        <v>0</v>
      </c>
      <c r="AK178">
        <f t="shared" si="172"/>
        <v>1.9570000000000001</v>
      </c>
      <c r="AL178">
        <f t="shared" si="173"/>
        <v>0</v>
      </c>
      <c r="AM178">
        <f t="shared" si="174"/>
        <v>7.5739999999999998</v>
      </c>
      <c r="AN178">
        <f t="shared" si="175"/>
        <v>-1.665</v>
      </c>
      <c r="AO178">
        <f t="shared" si="176"/>
        <v>0.66100000000000003</v>
      </c>
      <c r="AP178">
        <f t="shared" si="177"/>
        <v>-109.17047349301733</v>
      </c>
      <c r="AQ178">
        <f t="shared" si="178"/>
        <v>65.551504338501729</v>
      </c>
      <c r="AR178">
        <f t="shared" si="179"/>
        <v>71.044685166677041</v>
      </c>
      <c r="AS178">
        <f t="shared" si="180"/>
        <v>-59.859769701633148</v>
      </c>
      <c r="AT178">
        <f t="shared" si="181"/>
        <v>-54.162404555581737</v>
      </c>
      <c r="AU178">
        <f t="shared" si="182"/>
        <v>46.019118638000201</v>
      </c>
      <c r="AV178">
        <f t="shared" si="183"/>
        <v>0</v>
      </c>
      <c r="AW178">
        <f t="shared" si="184"/>
        <v>0</v>
      </c>
      <c r="AX178">
        <f t="shared" si="185"/>
        <v>9.089072989619666</v>
      </c>
      <c r="AY178">
        <f t="shared" si="186"/>
        <v>0</v>
      </c>
      <c r="AZ178">
        <f t="shared" si="187"/>
        <v>0</v>
      </c>
      <c r="BA178">
        <f t="shared" si="188"/>
        <v>0</v>
      </c>
      <c r="BB178">
        <f t="shared" si="189"/>
        <v>0</v>
      </c>
      <c r="BC178">
        <f t="shared" si="190"/>
        <v>-31.488266617433574</v>
      </c>
      <c r="BD178">
        <f t="shared" si="191"/>
        <v>-29.18</v>
      </c>
      <c r="BE178">
        <f t="shared" si="192"/>
        <v>0.96650000000000003</v>
      </c>
      <c r="BF178">
        <f t="shared" si="193"/>
        <v>3.3823605962080006E-3</v>
      </c>
      <c r="BG178">
        <f>'Data Input'!J178</f>
        <v>28.9</v>
      </c>
      <c r="BH178">
        <f t="shared" si="194"/>
        <v>3</v>
      </c>
      <c r="BI178">
        <f t="shared" si="195"/>
        <v>1.08</v>
      </c>
      <c r="BJ178">
        <f>'Data Input'!K178</f>
        <v>0.78571428571428559</v>
      </c>
      <c r="BK178">
        <f>'Data Input'!L178</f>
        <v>3</v>
      </c>
      <c r="BL178">
        <f>'Data Input'!M178</f>
        <v>92</v>
      </c>
      <c r="BM178">
        <f t="shared" si="196"/>
        <v>3</v>
      </c>
      <c r="BN178">
        <f t="shared" si="197"/>
        <v>1.2</v>
      </c>
      <c r="BO178">
        <f t="shared" si="198"/>
        <v>3.6529494439046409E-3</v>
      </c>
      <c r="BP178">
        <f t="shared" si="199"/>
        <v>4.0588327154496007E-3</v>
      </c>
      <c r="BQ178">
        <f t="shared" si="200"/>
        <v>30.860980824649893</v>
      </c>
      <c r="BR178">
        <f t="shared" si="201"/>
        <v>34.289978694055435</v>
      </c>
      <c r="BS178">
        <f t="shared" si="202"/>
        <v>282592.16000000003</v>
      </c>
      <c r="BT178">
        <f t="shared" si="203"/>
        <v>251701.52000000002</v>
      </c>
      <c r="BU178">
        <f t="shared" si="204"/>
        <v>220810.88</v>
      </c>
      <c r="BV178">
        <f t="shared" si="205"/>
        <v>189920.24</v>
      </c>
      <c r="BW178">
        <f t="shared" si="206"/>
        <v>159029.6</v>
      </c>
      <c r="BX178">
        <f t="shared" si="207"/>
        <v>128138.96</v>
      </c>
      <c r="BY178">
        <f t="shared" si="208"/>
        <v>97248.320000000007</v>
      </c>
      <c r="BZ178">
        <f t="shared" si="209"/>
        <v>72936.240000000005</v>
      </c>
      <c r="CA178">
        <f t="shared" si="210"/>
        <v>48624.160000000003</v>
      </c>
      <c r="CB178">
        <f t="shared" si="211"/>
        <v>24312.080000000002</v>
      </c>
      <c r="CC178">
        <f t="shared" si="212"/>
        <v>53.892480403566438</v>
      </c>
      <c r="CD178">
        <f t="shared" si="213"/>
        <v>59.880533781740475</v>
      </c>
      <c r="CE178">
        <f t="shared" si="214"/>
        <v>84.753461228216338</v>
      </c>
      <c r="CF178">
        <f t="shared" si="215"/>
        <v>94.170512475795903</v>
      </c>
    </row>
    <row r="179" spans="1:84" x14ac:dyDescent="0.25">
      <c r="A179" t="str">
        <f>IF('Data Input'!A179=0,"F","M")</f>
        <v>F</v>
      </c>
      <c r="B179" t="str">
        <f>'Data Input'!B179</f>
        <v>W</v>
      </c>
      <c r="C179">
        <f>'Data Input'!C179</f>
        <v>27</v>
      </c>
      <c r="D179">
        <f t="shared" si="145"/>
        <v>28</v>
      </c>
      <c r="E179">
        <f t="shared" si="146"/>
        <v>29</v>
      </c>
      <c r="F179">
        <f t="shared" si="147"/>
        <v>30</v>
      </c>
      <c r="G179">
        <f t="shared" si="148"/>
        <v>31</v>
      </c>
      <c r="H179">
        <f t="shared" si="149"/>
        <v>32</v>
      </c>
      <c r="I179">
        <f t="shared" si="150"/>
        <v>33</v>
      </c>
      <c r="J179">
        <f t="shared" si="151"/>
        <v>34</v>
      </c>
      <c r="K179">
        <f t="shared" si="152"/>
        <v>35</v>
      </c>
      <c r="L179">
        <f t="shared" si="153"/>
        <v>36</v>
      </c>
      <c r="M179">
        <f>'Data Input'!D179</f>
        <v>138.999786774</v>
      </c>
      <c r="N179">
        <f>'Data Input'!E179</f>
        <v>72.999888018000007</v>
      </c>
      <c r="O179">
        <f>'Data Input'!F179</f>
        <v>90</v>
      </c>
      <c r="P179">
        <f>'Data Input'!G179</f>
        <v>0</v>
      </c>
      <c r="Q179">
        <f>'Data Input'!H179</f>
        <v>0</v>
      </c>
      <c r="R179">
        <f>IF('Data Input'!I179&gt;100,1,0)</f>
        <v>0</v>
      </c>
      <c r="S179">
        <f t="shared" si="154"/>
        <v>3.2958368660043291</v>
      </c>
      <c r="T179">
        <f t="shared" si="155"/>
        <v>10.862540647313239</v>
      </c>
      <c r="U179">
        <f t="shared" si="156"/>
        <v>4.9344723991295147</v>
      </c>
      <c r="V179">
        <f t="shared" si="157"/>
        <v>16.263216047331884</v>
      </c>
      <c r="W179">
        <f t="shared" si="158"/>
        <v>4.2904579071472151</v>
      </c>
      <c r="X179">
        <f t="shared" si="159"/>
        <v>14.140649342415569</v>
      </c>
      <c r="Y179">
        <f t="shared" si="160"/>
        <v>0</v>
      </c>
      <c r="Z179">
        <f t="shared" si="161"/>
        <v>0</v>
      </c>
      <c r="AA179">
        <f t="shared" si="162"/>
        <v>4.499809670330265</v>
      </c>
      <c r="AB179">
        <f t="shared" si="163"/>
        <v>14.830638601477274</v>
      </c>
      <c r="AC179" s="3">
        <f t="shared" si="164"/>
        <v>-29.798999999999999</v>
      </c>
      <c r="AD179">
        <f t="shared" si="165"/>
        <v>4.8840000000000003</v>
      </c>
      <c r="AE179">
        <f t="shared" si="166"/>
        <v>13.54</v>
      </c>
      <c r="AF179">
        <f t="shared" si="167"/>
        <v>-3.1139999999999999</v>
      </c>
      <c r="AG179">
        <f t="shared" si="168"/>
        <v>-13.577999999999999</v>
      </c>
      <c r="AH179">
        <f t="shared" si="169"/>
        <v>3.149</v>
      </c>
      <c r="AI179">
        <f t="shared" si="170"/>
        <v>2.0190000000000001</v>
      </c>
      <c r="AJ179">
        <f t="shared" si="171"/>
        <v>0</v>
      </c>
      <c r="AK179">
        <f t="shared" si="172"/>
        <v>1.9570000000000001</v>
      </c>
      <c r="AL179">
        <f t="shared" si="173"/>
        <v>0</v>
      </c>
      <c r="AM179">
        <f t="shared" si="174"/>
        <v>7.5739999999999998</v>
      </c>
      <c r="AN179">
        <f t="shared" si="175"/>
        <v>-1.665</v>
      </c>
      <c r="AO179">
        <f t="shared" si="176"/>
        <v>0.66100000000000003</v>
      </c>
      <c r="AP179">
        <f t="shared" si="177"/>
        <v>-98.212642770062999</v>
      </c>
      <c r="AQ179">
        <f t="shared" si="178"/>
        <v>53.052648521477863</v>
      </c>
      <c r="AR179">
        <f t="shared" si="179"/>
        <v>66.81275628421362</v>
      </c>
      <c r="AS179">
        <f t="shared" si="180"/>
        <v>-50.643654771391482</v>
      </c>
      <c r="AT179">
        <f t="shared" si="181"/>
        <v>-58.255837463244887</v>
      </c>
      <c r="AU179">
        <f t="shared" si="182"/>
        <v>44.528904779266625</v>
      </c>
      <c r="AV179">
        <f t="shared" si="183"/>
        <v>0</v>
      </c>
      <c r="AW179">
        <f t="shared" si="184"/>
        <v>0</v>
      </c>
      <c r="AX179">
        <f t="shared" si="185"/>
        <v>8.8061275248363291</v>
      </c>
      <c r="AY179">
        <f t="shared" si="186"/>
        <v>0</v>
      </c>
      <c r="AZ179">
        <f t="shared" si="187"/>
        <v>0</v>
      </c>
      <c r="BA179">
        <f t="shared" si="188"/>
        <v>0</v>
      </c>
      <c r="BB179">
        <f t="shared" si="189"/>
        <v>0</v>
      </c>
      <c r="BC179">
        <f t="shared" si="190"/>
        <v>-33.911697894904933</v>
      </c>
      <c r="BD179">
        <f t="shared" si="191"/>
        <v>-29.18</v>
      </c>
      <c r="BE179">
        <f t="shared" si="192"/>
        <v>0.96650000000000003</v>
      </c>
      <c r="BF179">
        <f t="shared" si="193"/>
        <v>3.0019771854894461E-4</v>
      </c>
      <c r="BG179">
        <f>'Data Input'!J179</f>
        <v>17.399999999999999</v>
      </c>
      <c r="BH179">
        <f t="shared" si="194"/>
        <v>1</v>
      </c>
      <c r="BI179">
        <f t="shared" si="195"/>
        <v>1</v>
      </c>
      <c r="BJ179">
        <f>'Data Input'!K179</f>
        <v>0.71875</v>
      </c>
      <c r="BK179">
        <f>'Data Input'!L179</f>
        <v>3</v>
      </c>
      <c r="BL179">
        <f>'Data Input'!M179</f>
        <v>86</v>
      </c>
      <c r="BM179">
        <f t="shared" si="196"/>
        <v>1</v>
      </c>
      <c r="BN179">
        <f t="shared" si="197"/>
        <v>1</v>
      </c>
      <c r="BO179">
        <f t="shared" si="198"/>
        <v>3.0019771854894461E-4</v>
      </c>
      <c r="BP179">
        <f t="shared" si="199"/>
        <v>3.0019771854894461E-4</v>
      </c>
      <c r="BQ179">
        <f t="shared" si="200"/>
        <v>2.536141323061921</v>
      </c>
      <c r="BR179">
        <f t="shared" si="201"/>
        <v>2.536141323061921</v>
      </c>
      <c r="BS179">
        <f t="shared" si="202"/>
        <v>290600.88000000006</v>
      </c>
      <c r="BT179">
        <f t="shared" si="203"/>
        <v>261998.43000000005</v>
      </c>
      <c r="BU179">
        <f t="shared" si="204"/>
        <v>233395.98000000004</v>
      </c>
      <c r="BV179">
        <f t="shared" si="205"/>
        <v>204793.53000000003</v>
      </c>
      <c r="BW179">
        <f t="shared" si="206"/>
        <v>176191.08000000002</v>
      </c>
      <c r="BX179">
        <f t="shared" si="207"/>
        <v>147588.63</v>
      </c>
      <c r="BY179">
        <f t="shared" si="208"/>
        <v>118986.18</v>
      </c>
      <c r="BZ179">
        <f t="shared" si="209"/>
        <v>90383.73</v>
      </c>
      <c r="CA179">
        <f t="shared" si="210"/>
        <v>61781.279999999999</v>
      </c>
      <c r="CB179">
        <f t="shared" si="211"/>
        <v>30890.639999999999</v>
      </c>
      <c r="CC179">
        <f t="shared" si="212"/>
        <v>4.8530274185458806</v>
      </c>
      <c r="CD179">
        <f t="shared" si="213"/>
        <v>4.8530274185458806</v>
      </c>
      <c r="CE179">
        <f t="shared" si="214"/>
        <v>7.3891687416078016</v>
      </c>
      <c r="CF179">
        <f t="shared" si="215"/>
        <v>7.3891687416078016</v>
      </c>
    </row>
    <row r="180" spans="1:84" x14ac:dyDescent="0.25">
      <c r="A180" t="str">
        <f>IF('Data Input'!A180=0,"F","M")</f>
        <v>F</v>
      </c>
      <c r="B180" t="str">
        <f>'Data Input'!B180</f>
        <v>W</v>
      </c>
      <c r="C180">
        <f>'Data Input'!C180</f>
        <v>44</v>
      </c>
      <c r="D180">
        <f t="shared" si="145"/>
        <v>45</v>
      </c>
      <c r="E180">
        <f t="shared" si="146"/>
        <v>46</v>
      </c>
      <c r="F180">
        <f t="shared" si="147"/>
        <v>47</v>
      </c>
      <c r="G180">
        <f t="shared" si="148"/>
        <v>48</v>
      </c>
      <c r="H180">
        <f t="shared" si="149"/>
        <v>49</v>
      </c>
      <c r="I180">
        <f t="shared" si="150"/>
        <v>50</v>
      </c>
      <c r="J180">
        <f t="shared" si="151"/>
        <v>51</v>
      </c>
      <c r="K180">
        <f t="shared" si="152"/>
        <v>52</v>
      </c>
      <c r="L180">
        <f t="shared" si="153"/>
        <v>53</v>
      </c>
      <c r="M180">
        <f>'Data Input'!D180</f>
        <v>211.99967479200001</v>
      </c>
      <c r="N180">
        <f>'Data Input'!E180</f>
        <v>90.99986040600001</v>
      </c>
      <c r="O180">
        <f>'Data Input'!F180</f>
        <v>118</v>
      </c>
      <c r="P180">
        <f>'Data Input'!G180</f>
        <v>0</v>
      </c>
      <c r="Q180">
        <f>'Data Input'!H180</f>
        <v>0</v>
      </c>
      <c r="R180">
        <f>IF('Data Input'!I180&gt;100,1,0)</f>
        <v>0</v>
      </c>
      <c r="S180">
        <f t="shared" si="154"/>
        <v>3.784189633918261</v>
      </c>
      <c r="T180">
        <f t="shared" si="155"/>
        <v>14.320091185454423</v>
      </c>
      <c r="U180">
        <f t="shared" si="156"/>
        <v>5.3565847406708356</v>
      </c>
      <c r="V180">
        <f t="shared" si="157"/>
        <v>20.270332448851313</v>
      </c>
      <c r="W180">
        <f t="shared" si="158"/>
        <v>4.5108579725156739</v>
      </c>
      <c r="X180">
        <f t="shared" si="159"/>
        <v>17.069941979671356</v>
      </c>
      <c r="Y180">
        <f t="shared" si="160"/>
        <v>0</v>
      </c>
      <c r="Z180">
        <f t="shared" si="161"/>
        <v>0</v>
      </c>
      <c r="AA180">
        <f t="shared" si="162"/>
        <v>4.7706846244656651</v>
      </c>
      <c r="AB180">
        <f t="shared" si="163"/>
        <v>18.053175302596202</v>
      </c>
      <c r="AC180" s="3">
        <f t="shared" si="164"/>
        <v>-29.798999999999999</v>
      </c>
      <c r="AD180">
        <f t="shared" si="165"/>
        <v>4.8840000000000003</v>
      </c>
      <c r="AE180">
        <f t="shared" si="166"/>
        <v>13.54</v>
      </c>
      <c r="AF180">
        <f t="shared" si="167"/>
        <v>-3.1139999999999999</v>
      </c>
      <c r="AG180">
        <f t="shared" si="168"/>
        <v>-13.577999999999999</v>
      </c>
      <c r="AH180">
        <f t="shared" si="169"/>
        <v>3.149</v>
      </c>
      <c r="AI180">
        <f t="shared" si="170"/>
        <v>2.0190000000000001</v>
      </c>
      <c r="AJ180">
        <f t="shared" si="171"/>
        <v>0</v>
      </c>
      <c r="AK180">
        <f t="shared" si="172"/>
        <v>1.9570000000000001</v>
      </c>
      <c r="AL180">
        <f t="shared" si="173"/>
        <v>0</v>
      </c>
      <c r="AM180">
        <f t="shared" si="174"/>
        <v>7.5739999999999998</v>
      </c>
      <c r="AN180">
        <f t="shared" si="175"/>
        <v>-1.665</v>
      </c>
      <c r="AO180">
        <f t="shared" si="176"/>
        <v>0.66100000000000003</v>
      </c>
      <c r="AP180">
        <f t="shared" si="177"/>
        <v>-112.76506690113025</v>
      </c>
      <c r="AQ180">
        <f t="shared" si="178"/>
        <v>69.9393253497594</v>
      </c>
      <c r="AR180">
        <f t="shared" si="179"/>
        <v>72.528157388683113</v>
      </c>
      <c r="AS180">
        <f t="shared" si="180"/>
        <v>-63.121815245722985</v>
      </c>
      <c r="AT180">
        <f t="shared" si="181"/>
        <v>-61.248429550817818</v>
      </c>
      <c r="AU180">
        <f t="shared" si="182"/>
        <v>53.753247293985098</v>
      </c>
      <c r="AV180">
        <f t="shared" si="183"/>
        <v>0</v>
      </c>
      <c r="AW180">
        <f t="shared" si="184"/>
        <v>0</v>
      </c>
      <c r="AX180">
        <f t="shared" si="185"/>
        <v>9.3362298100793062</v>
      </c>
      <c r="AY180">
        <f t="shared" si="186"/>
        <v>0</v>
      </c>
      <c r="AZ180">
        <f t="shared" si="187"/>
        <v>0</v>
      </c>
      <c r="BA180">
        <f t="shared" si="188"/>
        <v>0</v>
      </c>
      <c r="BB180">
        <f t="shared" si="189"/>
        <v>0</v>
      </c>
      <c r="BC180">
        <f t="shared" si="190"/>
        <v>-31.57835185516414</v>
      </c>
      <c r="BD180">
        <f t="shared" si="191"/>
        <v>-29.18</v>
      </c>
      <c r="BE180">
        <f t="shared" si="192"/>
        <v>0.96650000000000003</v>
      </c>
      <c r="BF180">
        <f t="shared" si="193"/>
        <v>3.0914322255840565E-3</v>
      </c>
      <c r="BG180">
        <f>'Data Input'!J180</f>
        <v>30.5</v>
      </c>
      <c r="BH180">
        <f t="shared" si="194"/>
        <v>4</v>
      </c>
      <c r="BI180">
        <f t="shared" si="195"/>
        <v>1.39</v>
      </c>
      <c r="BJ180">
        <f>'Data Input'!K180</f>
        <v>0.7344632768361582</v>
      </c>
      <c r="BK180">
        <f>'Data Input'!L180</f>
        <v>3</v>
      </c>
      <c r="BL180">
        <f>'Data Input'!M180</f>
        <v>86</v>
      </c>
      <c r="BM180">
        <f t="shared" si="196"/>
        <v>1</v>
      </c>
      <c r="BN180">
        <f t="shared" si="197"/>
        <v>1</v>
      </c>
      <c r="BO180">
        <f t="shared" si="198"/>
        <v>4.2970907935618386E-3</v>
      </c>
      <c r="BP180">
        <f t="shared" si="199"/>
        <v>3.0914322255840565E-3</v>
      </c>
      <c r="BQ180">
        <f t="shared" si="200"/>
        <v>36.30283928598309</v>
      </c>
      <c r="BR180">
        <f t="shared" si="201"/>
        <v>26.117150565455461</v>
      </c>
      <c r="BS180">
        <f t="shared" si="202"/>
        <v>249699.36000000004</v>
      </c>
      <c r="BT180">
        <f t="shared" si="203"/>
        <v>218808.72000000003</v>
      </c>
      <c r="BU180">
        <f t="shared" si="204"/>
        <v>194496.64000000001</v>
      </c>
      <c r="BV180">
        <f t="shared" si="205"/>
        <v>170184.56</v>
      </c>
      <c r="BW180">
        <f t="shared" si="206"/>
        <v>145872.48000000001</v>
      </c>
      <c r="BX180">
        <f t="shared" si="207"/>
        <v>121560.40000000001</v>
      </c>
      <c r="BY180">
        <f t="shared" si="208"/>
        <v>97248.320000000007</v>
      </c>
      <c r="BZ180">
        <f t="shared" si="209"/>
        <v>72936.240000000005</v>
      </c>
      <c r="CA180">
        <f t="shared" si="210"/>
        <v>48624.160000000003</v>
      </c>
      <c r="CB180">
        <f t="shared" si="211"/>
        <v>24312.080000000002</v>
      </c>
      <c r="CC180">
        <f t="shared" si="212"/>
        <v>57.741855023295344</v>
      </c>
      <c r="CD180">
        <f t="shared" si="213"/>
        <v>41.540902894457076</v>
      </c>
      <c r="CE180">
        <f t="shared" si="214"/>
        <v>94.044694309278441</v>
      </c>
      <c r="CF180">
        <f t="shared" si="215"/>
        <v>67.658053459912537</v>
      </c>
    </row>
    <row r="181" spans="1:84" x14ac:dyDescent="0.25">
      <c r="A181" t="str">
        <f>IF('Data Input'!A181=0,"F","M")</f>
        <v>F</v>
      </c>
      <c r="B181" t="str">
        <f>'Data Input'!B181</f>
        <v>W</v>
      </c>
      <c r="C181">
        <f>'Data Input'!C181</f>
        <v>40</v>
      </c>
      <c r="D181">
        <f t="shared" si="145"/>
        <v>41</v>
      </c>
      <c r="E181">
        <f t="shared" si="146"/>
        <v>42</v>
      </c>
      <c r="F181">
        <f t="shared" si="147"/>
        <v>43</v>
      </c>
      <c r="G181">
        <f t="shared" si="148"/>
        <v>44</v>
      </c>
      <c r="H181">
        <f t="shared" si="149"/>
        <v>45</v>
      </c>
      <c r="I181">
        <f t="shared" si="150"/>
        <v>46</v>
      </c>
      <c r="J181">
        <f t="shared" si="151"/>
        <v>47</v>
      </c>
      <c r="K181">
        <f t="shared" si="152"/>
        <v>48</v>
      </c>
      <c r="L181">
        <f t="shared" si="153"/>
        <v>49</v>
      </c>
      <c r="M181">
        <f>'Data Input'!D181</f>
        <v>192.99970393799998</v>
      </c>
      <c r="N181">
        <f>'Data Input'!E181</f>
        <v>39.999938640000003</v>
      </c>
      <c r="O181">
        <f>'Data Input'!F181</f>
        <v>124</v>
      </c>
      <c r="P181">
        <f>'Data Input'!G181</f>
        <v>0</v>
      </c>
      <c r="Q181">
        <f>'Data Input'!H181</f>
        <v>1</v>
      </c>
      <c r="R181">
        <f>IF('Data Input'!I181&gt;100,1,0)</f>
        <v>0</v>
      </c>
      <c r="S181">
        <f t="shared" si="154"/>
        <v>3.6888794541139363</v>
      </c>
      <c r="T181">
        <f t="shared" si="155"/>
        <v>13.607831626983932</v>
      </c>
      <c r="U181">
        <f t="shared" si="156"/>
        <v>5.2626886549037089</v>
      </c>
      <c r="V181">
        <f t="shared" si="157"/>
        <v>19.413424052472799</v>
      </c>
      <c r="W181">
        <f t="shared" si="158"/>
        <v>3.6888779201127599</v>
      </c>
      <c r="X181">
        <f t="shared" si="159"/>
        <v>13.60782596823851</v>
      </c>
      <c r="Y181">
        <f t="shared" si="160"/>
        <v>0</v>
      </c>
      <c r="Z181">
        <f t="shared" si="161"/>
        <v>0</v>
      </c>
      <c r="AA181">
        <f t="shared" si="162"/>
        <v>4.8202815656050371</v>
      </c>
      <c r="AB181">
        <f t="shared" si="163"/>
        <v>17.781437630404579</v>
      </c>
      <c r="AC181" s="3">
        <f t="shared" si="164"/>
        <v>-29.798999999999999</v>
      </c>
      <c r="AD181">
        <f t="shared" si="165"/>
        <v>4.8840000000000003</v>
      </c>
      <c r="AE181">
        <f t="shared" si="166"/>
        <v>13.54</v>
      </c>
      <c r="AF181">
        <f t="shared" si="167"/>
        <v>-3.1139999999999999</v>
      </c>
      <c r="AG181">
        <f t="shared" si="168"/>
        <v>-13.577999999999999</v>
      </c>
      <c r="AH181">
        <f t="shared" si="169"/>
        <v>3.149</v>
      </c>
      <c r="AI181">
        <f t="shared" si="170"/>
        <v>2.0190000000000001</v>
      </c>
      <c r="AJ181">
        <f t="shared" si="171"/>
        <v>0</v>
      </c>
      <c r="AK181">
        <f t="shared" si="172"/>
        <v>1.9570000000000001</v>
      </c>
      <c r="AL181">
        <f t="shared" si="173"/>
        <v>0</v>
      </c>
      <c r="AM181">
        <f t="shared" si="174"/>
        <v>7.5739999999999998</v>
      </c>
      <c r="AN181">
        <f t="shared" si="175"/>
        <v>-1.665</v>
      </c>
      <c r="AO181">
        <f t="shared" si="176"/>
        <v>0.66100000000000003</v>
      </c>
      <c r="AP181">
        <f t="shared" si="177"/>
        <v>-109.92491885314118</v>
      </c>
      <c r="AQ181">
        <f t="shared" si="178"/>
        <v>66.460649666189525</v>
      </c>
      <c r="AR181">
        <f t="shared" si="179"/>
        <v>71.256804387396215</v>
      </c>
      <c r="AS181">
        <f t="shared" si="180"/>
        <v>-60.453402499400291</v>
      </c>
      <c r="AT181">
        <f t="shared" si="181"/>
        <v>-50.087584399291053</v>
      </c>
      <c r="AU181">
        <f t="shared" si="182"/>
        <v>42.851043973983067</v>
      </c>
      <c r="AV181">
        <f t="shared" si="183"/>
        <v>0</v>
      </c>
      <c r="AW181">
        <f t="shared" si="184"/>
        <v>0</v>
      </c>
      <c r="AX181">
        <f t="shared" si="185"/>
        <v>9.4332910238890584</v>
      </c>
      <c r="AY181">
        <f t="shared" si="186"/>
        <v>0</v>
      </c>
      <c r="AZ181">
        <f t="shared" si="187"/>
        <v>7.5739999999999998</v>
      </c>
      <c r="BA181">
        <f t="shared" si="188"/>
        <v>-6.1419842910997042</v>
      </c>
      <c r="BB181">
        <f t="shared" si="189"/>
        <v>0</v>
      </c>
      <c r="BC181">
        <f t="shared" si="190"/>
        <v>-29.032100991474358</v>
      </c>
      <c r="BD181">
        <f t="shared" si="191"/>
        <v>-29.18</v>
      </c>
      <c r="BE181">
        <f t="shared" si="192"/>
        <v>0.96650000000000003</v>
      </c>
      <c r="BF181">
        <f t="shared" si="193"/>
        <v>3.8735073182935342E-2</v>
      </c>
      <c r="BG181">
        <f>'Data Input'!J181</f>
        <v>27</v>
      </c>
      <c r="BH181">
        <f t="shared" si="194"/>
        <v>3</v>
      </c>
      <c r="BI181">
        <f t="shared" si="195"/>
        <v>1.08</v>
      </c>
      <c r="BJ181">
        <f>'Data Input'!K181</f>
        <v>0.86928104575163401</v>
      </c>
      <c r="BK181">
        <f>'Data Input'!L181</f>
        <v>3</v>
      </c>
      <c r="BL181">
        <f>'Data Input'!M181</f>
        <v>60</v>
      </c>
      <c r="BM181">
        <f t="shared" si="196"/>
        <v>4</v>
      </c>
      <c r="BN181">
        <f t="shared" si="197"/>
        <v>1.46</v>
      </c>
      <c r="BO181">
        <f t="shared" si="198"/>
        <v>4.1833879037570174E-2</v>
      </c>
      <c r="BP181">
        <f t="shared" si="199"/>
        <v>5.6553206847085598E-2</v>
      </c>
      <c r="BQ181">
        <f t="shared" si="200"/>
        <v>353.42250382178526</v>
      </c>
      <c r="BR181">
        <f t="shared" si="201"/>
        <v>477.77486627759845</v>
      </c>
      <c r="BS181">
        <f t="shared" si="202"/>
        <v>276013.60000000003</v>
      </c>
      <c r="BT181">
        <f t="shared" si="203"/>
        <v>245122.96000000002</v>
      </c>
      <c r="BU181">
        <f t="shared" si="204"/>
        <v>214232.32000000001</v>
      </c>
      <c r="BV181">
        <f t="shared" si="205"/>
        <v>183341.68</v>
      </c>
      <c r="BW181">
        <f t="shared" si="206"/>
        <v>152451.04</v>
      </c>
      <c r="BX181">
        <f t="shared" si="207"/>
        <v>121560.40000000001</v>
      </c>
      <c r="BY181">
        <f t="shared" si="208"/>
        <v>97248.320000000007</v>
      </c>
      <c r="BZ181">
        <f t="shared" si="209"/>
        <v>72936.240000000005</v>
      </c>
      <c r="CA181">
        <f t="shared" si="210"/>
        <v>48624.160000000003</v>
      </c>
      <c r="CB181">
        <f t="shared" si="211"/>
        <v>24312.080000000002</v>
      </c>
      <c r="CC181">
        <f t="shared" si="212"/>
        <v>600.66874012166068</v>
      </c>
      <c r="CD181">
        <f t="shared" si="213"/>
        <v>812.01514868298568</v>
      </c>
      <c r="CE181">
        <f t="shared" si="214"/>
        <v>954.09124394344599</v>
      </c>
      <c r="CF181">
        <f t="shared" si="215"/>
        <v>1289.7900149605841</v>
      </c>
    </row>
    <row r="182" spans="1:84" x14ac:dyDescent="0.25">
      <c r="A182" t="str">
        <f>IF('Data Input'!A182=0,"F","M")</f>
        <v>M</v>
      </c>
      <c r="B182" t="str">
        <f>'Data Input'!B182</f>
        <v>W</v>
      </c>
      <c r="C182">
        <f>'Data Input'!C182</f>
        <v>28</v>
      </c>
      <c r="D182">
        <f t="shared" si="145"/>
        <v>29</v>
      </c>
      <c r="E182">
        <f t="shared" si="146"/>
        <v>30</v>
      </c>
      <c r="F182">
        <f t="shared" si="147"/>
        <v>31</v>
      </c>
      <c r="G182">
        <f t="shared" si="148"/>
        <v>32</v>
      </c>
      <c r="H182">
        <f t="shared" si="149"/>
        <v>33</v>
      </c>
      <c r="I182">
        <f t="shared" si="150"/>
        <v>34</v>
      </c>
      <c r="J182">
        <f t="shared" si="151"/>
        <v>35</v>
      </c>
      <c r="K182">
        <f t="shared" si="152"/>
        <v>36</v>
      </c>
      <c r="L182">
        <f t="shared" si="153"/>
        <v>37</v>
      </c>
      <c r="M182">
        <f>'Data Input'!D182</f>
        <v>213.999671724</v>
      </c>
      <c r="N182">
        <f>'Data Input'!E182</f>
        <v>71.999889551999999</v>
      </c>
      <c r="O182">
        <f>'Data Input'!F182</f>
        <v>110</v>
      </c>
      <c r="P182">
        <f>'Data Input'!G182</f>
        <v>0</v>
      </c>
      <c r="Q182">
        <f>'Data Input'!H182</f>
        <v>0</v>
      </c>
      <c r="R182">
        <f>IF('Data Input'!I182&gt;100,1,0)</f>
        <v>0</v>
      </c>
      <c r="S182">
        <f t="shared" si="154"/>
        <v>3.3322045101752038</v>
      </c>
      <c r="T182">
        <f t="shared" si="155"/>
        <v>11.10358689763197</v>
      </c>
      <c r="U182">
        <f t="shared" si="156"/>
        <v>5.3659744810206753</v>
      </c>
      <c r="V182">
        <f t="shared" si="157"/>
        <v>17.880524367142144</v>
      </c>
      <c r="W182">
        <f t="shared" si="158"/>
        <v>4.2766645850148786</v>
      </c>
      <c r="X182">
        <f t="shared" si="159"/>
        <v>14.250721018693145</v>
      </c>
      <c r="Y182">
        <f t="shared" si="160"/>
        <v>0</v>
      </c>
      <c r="Z182">
        <f t="shared" si="161"/>
        <v>0</v>
      </c>
      <c r="AA182">
        <f t="shared" si="162"/>
        <v>4.7004803657924166</v>
      </c>
      <c r="AB182">
        <f t="shared" si="163"/>
        <v>15.662961874883482</v>
      </c>
      <c r="AC182" s="3">
        <f t="shared" si="164"/>
        <v>12.343999999999999</v>
      </c>
      <c r="AD182">
        <f t="shared" si="165"/>
        <v>0</v>
      </c>
      <c r="AE182">
        <f t="shared" si="166"/>
        <v>11.853</v>
      </c>
      <c r="AF182">
        <f t="shared" si="167"/>
        <v>-2.6640000000000001</v>
      </c>
      <c r="AG182">
        <f t="shared" si="168"/>
        <v>-7.99</v>
      </c>
      <c r="AH182">
        <f t="shared" si="169"/>
        <v>1.7689999999999999</v>
      </c>
      <c r="AI182">
        <f t="shared" si="170"/>
        <v>1.7689999999999999</v>
      </c>
      <c r="AJ182">
        <f t="shared" si="171"/>
        <v>0</v>
      </c>
      <c r="AK182">
        <f t="shared" si="172"/>
        <v>1.764</v>
      </c>
      <c r="AL182">
        <f t="shared" si="173"/>
        <v>0</v>
      </c>
      <c r="AM182">
        <f t="shared" si="174"/>
        <v>7.8369999999999997</v>
      </c>
      <c r="AN182">
        <f t="shared" si="175"/>
        <v>-1.7949999999999999</v>
      </c>
      <c r="AO182">
        <f t="shared" si="176"/>
        <v>0.65800000000000003</v>
      </c>
      <c r="AP182">
        <f t="shared" si="177"/>
        <v>41.132732473602715</v>
      </c>
      <c r="AQ182">
        <f t="shared" si="178"/>
        <v>0</v>
      </c>
      <c r="AR182">
        <f t="shared" si="179"/>
        <v>63.602895523538066</v>
      </c>
      <c r="AS182">
        <f t="shared" si="180"/>
        <v>-47.633716914066675</v>
      </c>
      <c r="AT182">
        <f t="shared" si="181"/>
        <v>-34.170550034268878</v>
      </c>
      <c r="AU182">
        <f t="shared" si="182"/>
        <v>25.209525482068173</v>
      </c>
      <c r="AV182">
        <f t="shared" si="183"/>
        <v>0</v>
      </c>
      <c r="AW182">
        <f t="shared" si="184"/>
        <v>0</v>
      </c>
      <c r="AX182">
        <f t="shared" si="185"/>
        <v>8.2916473652578233</v>
      </c>
      <c r="AY182">
        <f t="shared" si="186"/>
        <v>0</v>
      </c>
      <c r="AZ182">
        <f t="shared" si="187"/>
        <v>0</v>
      </c>
      <c r="BA182">
        <f t="shared" si="188"/>
        <v>0</v>
      </c>
      <c r="BB182">
        <f t="shared" si="189"/>
        <v>0</v>
      </c>
      <c r="BC182">
        <f t="shared" si="190"/>
        <v>56.432533896131226</v>
      </c>
      <c r="BD182">
        <f t="shared" si="191"/>
        <v>61.18</v>
      </c>
      <c r="BE182">
        <f t="shared" si="192"/>
        <v>0.91439999999999999</v>
      </c>
      <c r="BF182">
        <f t="shared" si="193"/>
        <v>7.7587880913465579E-4</v>
      </c>
      <c r="BG182">
        <f>'Data Input'!J182</f>
        <v>22.9</v>
      </c>
      <c r="BH182">
        <f t="shared" si="194"/>
        <v>1</v>
      </c>
      <c r="BI182">
        <f t="shared" si="195"/>
        <v>1</v>
      </c>
      <c r="BJ182">
        <f>'Data Input'!K182</f>
        <v>0.83333333333333337</v>
      </c>
      <c r="BK182">
        <f>'Data Input'!L182</f>
        <v>3</v>
      </c>
      <c r="BL182">
        <f>'Data Input'!M182</f>
        <v>89</v>
      </c>
      <c r="BM182">
        <f t="shared" si="196"/>
        <v>1</v>
      </c>
      <c r="BN182">
        <f t="shared" si="197"/>
        <v>1</v>
      </c>
      <c r="BO182">
        <f t="shared" si="198"/>
        <v>7.7587880913465579E-4</v>
      </c>
      <c r="BP182">
        <f t="shared" si="199"/>
        <v>7.7587880913465579E-4</v>
      </c>
      <c r="BQ182">
        <f t="shared" si="200"/>
        <v>6.5548076749079325</v>
      </c>
      <c r="BR182">
        <f t="shared" si="201"/>
        <v>6.5548076749079325</v>
      </c>
      <c r="BS182">
        <f t="shared" si="202"/>
        <v>292889.07000000007</v>
      </c>
      <c r="BT182">
        <f t="shared" si="203"/>
        <v>264286.62000000005</v>
      </c>
      <c r="BU182">
        <f t="shared" si="204"/>
        <v>235684.17000000004</v>
      </c>
      <c r="BV182">
        <f t="shared" si="205"/>
        <v>207081.72000000003</v>
      </c>
      <c r="BW182">
        <f t="shared" si="206"/>
        <v>178479.27000000002</v>
      </c>
      <c r="BX182">
        <f t="shared" si="207"/>
        <v>149876.82</v>
      </c>
      <c r="BY182">
        <f t="shared" si="208"/>
        <v>121274.37</v>
      </c>
      <c r="BZ182">
        <f t="shared" si="209"/>
        <v>92671.92</v>
      </c>
      <c r="CA182">
        <f t="shared" si="210"/>
        <v>61781.279999999999</v>
      </c>
      <c r="CB182">
        <f t="shared" si="211"/>
        <v>30890.639999999999</v>
      </c>
      <c r="CC182">
        <f t="shared" si="212"/>
        <v>12.68496586009738</v>
      </c>
      <c r="CD182">
        <f t="shared" si="213"/>
        <v>12.68496586009738</v>
      </c>
      <c r="CE182">
        <f t="shared" si="214"/>
        <v>19.239773535005313</v>
      </c>
      <c r="CF182">
        <f t="shared" si="215"/>
        <v>19.239773535005313</v>
      </c>
    </row>
    <row r="183" spans="1:84" x14ac:dyDescent="0.25">
      <c r="A183" t="str">
        <f>IF('Data Input'!A183=0,"F","M")</f>
        <v>F</v>
      </c>
      <c r="B183" t="str">
        <f>'Data Input'!B183</f>
        <v>W</v>
      </c>
      <c r="C183">
        <f>'Data Input'!C183</f>
        <v>60</v>
      </c>
      <c r="D183">
        <f t="shared" si="145"/>
        <v>61</v>
      </c>
      <c r="E183">
        <f t="shared" si="146"/>
        <v>62</v>
      </c>
      <c r="F183">
        <f t="shared" si="147"/>
        <v>63</v>
      </c>
      <c r="G183">
        <f t="shared" si="148"/>
        <v>64</v>
      </c>
      <c r="H183">
        <f t="shared" si="149"/>
        <v>65</v>
      </c>
      <c r="I183">
        <f t="shared" si="150"/>
        <v>66</v>
      </c>
      <c r="J183">
        <f t="shared" si="151"/>
        <v>67</v>
      </c>
      <c r="K183">
        <f t="shared" si="152"/>
        <v>68</v>
      </c>
      <c r="L183">
        <f t="shared" si="153"/>
        <v>69</v>
      </c>
      <c r="M183">
        <f>'Data Input'!D183</f>
        <v>218.99966405399999</v>
      </c>
      <c r="N183">
        <f>'Data Input'!E183</f>
        <v>83.999871143999997</v>
      </c>
      <c r="O183">
        <f>'Data Input'!F183</f>
        <v>110</v>
      </c>
      <c r="P183">
        <f>'Data Input'!G183</f>
        <v>0</v>
      </c>
      <c r="Q183">
        <f>'Data Input'!H183</f>
        <v>0</v>
      </c>
      <c r="R183">
        <f>IF('Data Input'!I183&gt;100,1,0)</f>
        <v>0</v>
      </c>
      <c r="S183">
        <f t="shared" si="154"/>
        <v>4.0943445622221004</v>
      </c>
      <c r="T183">
        <f t="shared" si="155"/>
        <v>16.763657394197683</v>
      </c>
      <c r="U183">
        <f t="shared" si="156"/>
        <v>5.3890701958153242</v>
      </c>
      <c r="V183">
        <f t="shared" si="157"/>
        <v>22.064710251669663</v>
      </c>
      <c r="W183">
        <f t="shared" si="158"/>
        <v>4.4308152648421366</v>
      </c>
      <c r="X183">
        <f t="shared" si="159"/>
        <v>18.141284385817077</v>
      </c>
      <c r="Y183">
        <f t="shared" si="160"/>
        <v>0</v>
      </c>
      <c r="Z183">
        <f t="shared" si="161"/>
        <v>0</v>
      </c>
      <c r="AA183">
        <f t="shared" si="162"/>
        <v>4.7004803657924166</v>
      </c>
      <c r="AB183">
        <f t="shared" si="163"/>
        <v>19.245386225513929</v>
      </c>
      <c r="AC183" s="3">
        <f t="shared" si="164"/>
        <v>-29.798999999999999</v>
      </c>
      <c r="AD183">
        <f t="shared" si="165"/>
        <v>4.8840000000000003</v>
      </c>
      <c r="AE183">
        <f t="shared" si="166"/>
        <v>13.54</v>
      </c>
      <c r="AF183">
        <f t="shared" si="167"/>
        <v>-3.1139999999999999</v>
      </c>
      <c r="AG183">
        <f t="shared" si="168"/>
        <v>-13.577999999999999</v>
      </c>
      <c r="AH183">
        <f t="shared" si="169"/>
        <v>3.149</v>
      </c>
      <c r="AI183">
        <f t="shared" si="170"/>
        <v>2.0190000000000001</v>
      </c>
      <c r="AJ183">
        <f t="shared" si="171"/>
        <v>0</v>
      </c>
      <c r="AK183">
        <f t="shared" si="172"/>
        <v>1.9570000000000001</v>
      </c>
      <c r="AL183">
        <f t="shared" si="173"/>
        <v>0</v>
      </c>
      <c r="AM183">
        <f t="shared" si="174"/>
        <v>7.5739999999999998</v>
      </c>
      <c r="AN183">
        <f t="shared" si="175"/>
        <v>-1.665</v>
      </c>
      <c r="AO183">
        <f t="shared" si="176"/>
        <v>0.66100000000000003</v>
      </c>
      <c r="AP183">
        <f t="shared" si="177"/>
        <v>-122.00737360965637</v>
      </c>
      <c r="AQ183">
        <f t="shared" si="178"/>
        <v>81.873702713261494</v>
      </c>
      <c r="AR183">
        <f t="shared" si="179"/>
        <v>72.968010451339481</v>
      </c>
      <c r="AS183">
        <f t="shared" si="180"/>
        <v>-68.709507723699332</v>
      </c>
      <c r="AT183">
        <f t="shared" si="181"/>
        <v>-60.161609666026528</v>
      </c>
      <c r="AU183">
        <f t="shared" si="182"/>
        <v>57.126904530937978</v>
      </c>
      <c r="AV183">
        <f t="shared" si="183"/>
        <v>0</v>
      </c>
      <c r="AW183">
        <f t="shared" si="184"/>
        <v>0</v>
      </c>
      <c r="AX183">
        <f t="shared" si="185"/>
        <v>9.1988400758557596</v>
      </c>
      <c r="AY183">
        <f t="shared" si="186"/>
        <v>0</v>
      </c>
      <c r="AZ183">
        <f t="shared" si="187"/>
        <v>0</v>
      </c>
      <c r="BA183">
        <f t="shared" si="188"/>
        <v>0</v>
      </c>
      <c r="BB183">
        <f t="shared" si="189"/>
        <v>0</v>
      </c>
      <c r="BC183">
        <f t="shared" si="190"/>
        <v>-29.71103322798751</v>
      </c>
      <c r="BD183">
        <f t="shared" si="191"/>
        <v>-29.18</v>
      </c>
      <c r="BE183">
        <f t="shared" si="192"/>
        <v>0.96650000000000003</v>
      </c>
      <c r="BF183">
        <f t="shared" si="193"/>
        <v>1.983602739056789E-2</v>
      </c>
      <c r="BG183">
        <f>'Data Input'!J183</f>
        <v>21.8</v>
      </c>
      <c r="BH183">
        <f t="shared" si="194"/>
        <v>1</v>
      </c>
      <c r="BI183">
        <f t="shared" si="195"/>
        <v>1</v>
      </c>
      <c r="BJ183">
        <f>'Data Input'!K183</f>
        <v>0.87591240875912413</v>
      </c>
      <c r="BK183">
        <f>'Data Input'!L183</f>
        <v>3</v>
      </c>
      <c r="BL183">
        <f>'Data Input'!M183</f>
        <v>89</v>
      </c>
      <c r="BM183">
        <f t="shared" si="196"/>
        <v>4</v>
      </c>
      <c r="BN183">
        <f t="shared" si="197"/>
        <v>1.46</v>
      </c>
      <c r="BO183">
        <f t="shared" si="198"/>
        <v>1.983602739056789E-2</v>
      </c>
      <c r="BP183">
        <f t="shared" si="199"/>
        <v>2.8960599990229118E-2</v>
      </c>
      <c r="BQ183">
        <f t="shared" si="200"/>
        <v>167.5794506159954</v>
      </c>
      <c r="BR183">
        <f t="shared" si="201"/>
        <v>244.66599789935327</v>
      </c>
      <c r="BS183">
        <f t="shared" si="202"/>
        <v>181339.52000000002</v>
      </c>
      <c r="BT183">
        <f t="shared" si="203"/>
        <v>162175.88</v>
      </c>
      <c r="BU183">
        <f t="shared" si="204"/>
        <v>143012.24</v>
      </c>
      <c r="BV183">
        <f t="shared" si="205"/>
        <v>123848.59999999999</v>
      </c>
      <c r="BW183">
        <f t="shared" si="206"/>
        <v>104684.95999999999</v>
      </c>
      <c r="BX183">
        <f t="shared" si="207"/>
        <v>85521.319999999992</v>
      </c>
      <c r="BY183">
        <f t="shared" si="208"/>
        <v>66357.679999999993</v>
      </c>
      <c r="BZ183">
        <f t="shared" si="209"/>
        <v>49768.259999999995</v>
      </c>
      <c r="CA183">
        <f t="shared" si="210"/>
        <v>33178.839999999997</v>
      </c>
      <c r="CB183">
        <f t="shared" si="211"/>
        <v>16589.419999999998</v>
      </c>
      <c r="CC183">
        <f t="shared" si="212"/>
        <v>191.71058690266213</v>
      </c>
      <c r="CD183">
        <f t="shared" si="213"/>
        <v>279.89745687788667</v>
      </c>
      <c r="CE183">
        <f t="shared" si="214"/>
        <v>359.29003751865753</v>
      </c>
      <c r="CF183">
        <f t="shared" si="215"/>
        <v>524.56345477723994</v>
      </c>
    </row>
    <row r="184" spans="1:84" x14ac:dyDescent="0.25">
      <c r="A184" t="str">
        <f>IF('Data Input'!A184=0,"F","M")</f>
        <v>F</v>
      </c>
      <c r="B184" t="str">
        <f>'Data Input'!B184</f>
        <v>W</v>
      </c>
      <c r="C184">
        <f>'Data Input'!C184</f>
        <v>29</v>
      </c>
      <c r="D184">
        <f t="shared" si="145"/>
        <v>30</v>
      </c>
      <c r="E184">
        <f t="shared" si="146"/>
        <v>31</v>
      </c>
      <c r="F184">
        <f t="shared" si="147"/>
        <v>32</v>
      </c>
      <c r="G184">
        <f t="shared" si="148"/>
        <v>33</v>
      </c>
      <c r="H184">
        <f t="shared" si="149"/>
        <v>34</v>
      </c>
      <c r="I184">
        <f t="shared" si="150"/>
        <v>35</v>
      </c>
      <c r="J184">
        <f t="shared" si="151"/>
        <v>36</v>
      </c>
      <c r="K184">
        <f t="shared" si="152"/>
        <v>37</v>
      </c>
      <c r="L184">
        <f t="shared" si="153"/>
        <v>38</v>
      </c>
      <c r="M184">
        <f>'Data Input'!D184</f>
        <v>176.99972848199999</v>
      </c>
      <c r="N184">
        <f>'Data Input'!E184</f>
        <v>62.999903358000005</v>
      </c>
      <c r="O184">
        <f>'Data Input'!F184</f>
        <v>118</v>
      </c>
      <c r="P184">
        <f>'Data Input'!G184</f>
        <v>0</v>
      </c>
      <c r="Q184">
        <f>'Data Input'!H184</f>
        <v>0</v>
      </c>
      <c r="R184">
        <f>IF('Data Input'!I184&gt;100,1,0)</f>
        <v>1</v>
      </c>
      <c r="S184">
        <f t="shared" si="154"/>
        <v>3.3672958299864741</v>
      </c>
      <c r="T184">
        <f t="shared" si="155"/>
        <v>11.338681206644297</v>
      </c>
      <c r="U184">
        <f t="shared" si="156"/>
        <v>5.176148198572653</v>
      </c>
      <c r="V184">
        <f t="shared" si="157"/>
        <v>17.429622244445696</v>
      </c>
      <c r="W184">
        <f t="shared" si="158"/>
        <v>4.1431331923903558</v>
      </c>
      <c r="X184">
        <f t="shared" si="159"/>
        <v>13.951155121814594</v>
      </c>
      <c r="Y184">
        <f t="shared" si="160"/>
        <v>0</v>
      </c>
      <c r="Z184">
        <f t="shared" si="161"/>
        <v>0</v>
      </c>
      <c r="AA184">
        <f t="shared" si="162"/>
        <v>4.7706846244656651</v>
      </c>
      <c r="AB184">
        <f t="shared" si="163"/>
        <v>16.064306442143824</v>
      </c>
      <c r="AC184" s="3">
        <f t="shared" si="164"/>
        <v>-29.798999999999999</v>
      </c>
      <c r="AD184">
        <f t="shared" si="165"/>
        <v>4.8840000000000003</v>
      </c>
      <c r="AE184">
        <f t="shared" si="166"/>
        <v>13.54</v>
      </c>
      <c r="AF184">
        <f t="shared" si="167"/>
        <v>-3.1139999999999999</v>
      </c>
      <c r="AG184">
        <f t="shared" si="168"/>
        <v>-13.577999999999999</v>
      </c>
      <c r="AH184">
        <f t="shared" si="169"/>
        <v>3.149</v>
      </c>
      <c r="AI184">
        <f t="shared" si="170"/>
        <v>2.0190000000000001</v>
      </c>
      <c r="AJ184">
        <f t="shared" si="171"/>
        <v>0</v>
      </c>
      <c r="AK184">
        <f t="shared" si="172"/>
        <v>1.9570000000000001</v>
      </c>
      <c r="AL184">
        <f t="shared" si="173"/>
        <v>0</v>
      </c>
      <c r="AM184">
        <f t="shared" si="174"/>
        <v>7.5739999999999998</v>
      </c>
      <c r="AN184">
        <f t="shared" si="175"/>
        <v>-1.665</v>
      </c>
      <c r="AO184">
        <f t="shared" si="176"/>
        <v>0.66100000000000003</v>
      </c>
      <c r="AP184">
        <f t="shared" si="177"/>
        <v>-100.34204843776695</v>
      </c>
      <c r="AQ184">
        <f t="shared" si="178"/>
        <v>55.378119013250753</v>
      </c>
      <c r="AR184">
        <f t="shared" si="179"/>
        <v>70.085046608673721</v>
      </c>
      <c r="AS184">
        <f t="shared" si="180"/>
        <v>-54.275843669203894</v>
      </c>
      <c r="AT184">
        <f t="shared" si="181"/>
        <v>-56.255462486276251</v>
      </c>
      <c r="AU184">
        <f t="shared" si="182"/>
        <v>43.932187478594159</v>
      </c>
      <c r="AV184">
        <f t="shared" si="183"/>
        <v>0</v>
      </c>
      <c r="AW184">
        <f t="shared" si="184"/>
        <v>0</v>
      </c>
      <c r="AX184">
        <f t="shared" si="185"/>
        <v>9.3362298100793062</v>
      </c>
      <c r="AY184">
        <f t="shared" si="186"/>
        <v>0</v>
      </c>
      <c r="AZ184">
        <f t="shared" si="187"/>
        <v>0</v>
      </c>
      <c r="BA184">
        <f t="shared" si="188"/>
        <v>0</v>
      </c>
      <c r="BB184">
        <f t="shared" si="189"/>
        <v>0.66100000000000003</v>
      </c>
      <c r="BC184">
        <f t="shared" si="190"/>
        <v>-31.480771682649149</v>
      </c>
      <c r="BD184">
        <f t="shared" si="191"/>
        <v>-29.18</v>
      </c>
      <c r="BE184">
        <f t="shared" si="192"/>
        <v>0.96650000000000003</v>
      </c>
      <c r="BF184">
        <f t="shared" si="193"/>
        <v>3.4077630007273152E-3</v>
      </c>
      <c r="BG184">
        <f>'Data Input'!J184</f>
        <v>29.4</v>
      </c>
      <c r="BH184">
        <f t="shared" si="194"/>
        <v>4</v>
      </c>
      <c r="BI184">
        <f t="shared" si="195"/>
        <v>1.39</v>
      </c>
      <c r="BJ184">
        <f>'Data Input'!K184</f>
        <v>0.90116279069767435</v>
      </c>
      <c r="BK184">
        <f>'Data Input'!L184</f>
        <v>3</v>
      </c>
      <c r="BL184">
        <f>'Data Input'!M184</f>
        <v>81</v>
      </c>
      <c r="BM184">
        <f t="shared" si="196"/>
        <v>4</v>
      </c>
      <c r="BN184">
        <f t="shared" si="197"/>
        <v>1.46</v>
      </c>
      <c r="BO184">
        <f t="shared" si="198"/>
        <v>4.7367905710109679E-3</v>
      </c>
      <c r="BP184">
        <f t="shared" si="199"/>
        <v>4.9753339810618804E-3</v>
      </c>
      <c r="BQ184">
        <f t="shared" si="200"/>
        <v>40.0175269948707</v>
      </c>
      <c r="BR184">
        <f t="shared" si="201"/>
        <v>42.032798138497284</v>
      </c>
      <c r="BS184">
        <f t="shared" si="202"/>
        <v>295177.26000000007</v>
      </c>
      <c r="BT184">
        <f t="shared" si="203"/>
        <v>266574.81000000006</v>
      </c>
      <c r="BU184">
        <f t="shared" si="204"/>
        <v>237972.36000000004</v>
      </c>
      <c r="BV184">
        <f t="shared" si="205"/>
        <v>209369.91000000003</v>
      </c>
      <c r="BW184">
        <f t="shared" si="206"/>
        <v>180767.46000000002</v>
      </c>
      <c r="BX184">
        <f t="shared" si="207"/>
        <v>152165.01</v>
      </c>
      <c r="BY184">
        <f t="shared" si="208"/>
        <v>123562.56</v>
      </c>
      <c r="BZ184">
        <f t="shared" si="209"/>
        <v>92671.92</v>
      </c>
      <c r="CA184">
        <f t="shared" si="210"/>
        <v>61781.279999999999</v>
      </c>
      <c r="CB184">
        <f t="shared" si="211"/>
        <v>30890.639999999999</v>
      </c>
      <c r="CC184">
        <f t="shared" si="212"/>
        <v>78.201248624968713</v>
      </c>
      <c r="CD184">
        <f t="shared" si="213"/>
        <v>82.139441001765718</v>
      </c>
      <c r="CE184">
        <f t="shared" si="214"/>
        <v>118.21877561983942</v>
      </c>
      <c r="CF184">
        <f t="shared" si="215"/>
        <v>124.172239140263</v>
      </c>
    </row>
    <row r="185" spans="1:84" x14ac:dyDescent="0.25">
      <c r="A185" t="str">
        <f>IF('Data Input'!A185=0,"F","M")</f>
        <v>F</v>
      </c>
      <c r="B185" t="str">
        <f>'Data Input'!B185</f>
        <v>W</v>
      </c>
      <c r="C185">
        <f>'Data Input'!C185</f>
        <v>52</v>
      </c>
      <c r="D185">
        <f t="shared" si="145"/>
        <v>53</v>
      </c>
      <c r="E185">
        <f t="shared" si="146"/>
        <v>54</v>
      </c>
      <c r="F185">
        <f t="shared" si="147"/>
        <v>55</v>
      </c>
      <c r="G185">
        <f t="shared" si="148"/>
        <v>56</v>
      </c>
      <c r="H185">
        <f t="shared" si="149"/>
        <v>57</v>
      </c>
      <c r="I185">
        <f t="shared" si="150"/>
        <v>58</v>
      </c>
      <c r="J185">
        <f t="shared" si="151"/>
        <v>59</v>
      </c>
      <c r="K185">
        <f t="shared" si="152"/>
        <v>60</v>
      </c>
      <c r="L185">
        <f t="shared" si="153"/>
        <v>61</v>
      </c>
      <c r="M185">
        <f>'Data Input'!D185</f>
        <v>237.99963490799999</v>
      </c>
      <c r="N185">
        <f>'Data Input'!E185</f>
        <v>54.999915629999997</v>
      </c>
      <c r="O185">
        <f>'Data Input'!F185</f>
        <v>110</v>
      </c>
      <c r="P185">
        <f>'Data Input'!G185</f>
        <v>0</v>
      </c>
      <c r="Q185">
        <f>'Data Input'!H185</f>
        <v>0</v>
      </c>
      <c r="R185">
        <f>IF('Data Input'!I185&gt;100,1,0)</f>
        <v>0</v>
      </c>
      <c r="S185">
        <f t="shared" si="154"/>
        <v>3.9512437185814275</v>
      </c>
      <c r="T185">
        <f t="shared" si="155"/>
        <v>15.612326923629187</v>
      </c>
      <c r="U185">
        <f t="shared" si="156"/>
        <v>5.4722691396702983</v>
      </c>
      <c r="V185">
        <f t="shared" si="157"/>
        <v>21.622269064509258</v>
      </c>
      <c r="W185">
        <f t="shared" si="158"/>
        <v>4.0073316512312944</v>
      </c>
      <c r="X185">
        <f t="shared" si="159"/>
        <v>15.833944015200192</v>
      </c>
      <c r="Y185">
        <f t="shared" si="160"/>
        <v>0</v>
      </c>
      <c r="Z185">
        <f t="shared" si="161"/>
        <v>0</v>
      </c>
      <c r="AA185">
        <f t="shared" si="162"/>
        <v>4.7004803657924166</v>
      </c>
      <c r="AB185">
        <f t="shared" si="163"/>
        <v>18.572743519652615</v>
      </c>
      <c r="AC185" s="3">
        <f t="shared" si="164"/>
        <v>-29.798999999999999</v>
      </c>
      <c r="AD185">
        <f t="shared" si="165"/>
        <v>4.8840000000000003</v>
      </c>
      <c r="AE185">
        <f t="shared" si="166"/>
        <v>13.54</v>
      </c>
      <c r="AF185">
        <f t="shared" si="167"/>
        <v>-3.1139999999999999</v>
      </c>
      <c r="AG185">
        <f t="shared" si="168"/>
        <v>-13.577999999999999</v>
      </c>
      <c r="AH185">
        <f t="shared" si="169"/>
        <v>3.149</v>
      </c>
      <c r="AI185">
        <f t="shared" si="170"/>
        <v>2.0190000000000001</v>
      </c>
      <c r="AJ185">
        <f t="shared" si="171"/>
        <v>0</v>
      </c>
      <c r="AK185">
        <f t="shared" si="172"/>
        <v>1.9570000000000001</v>
      </c>
      <c r="AL185">
        <f t="shared" si="173"/>
        <v>0</v>
      </c>
      <c r="AM185">
        <f t="shared" si="174"/>
        <v>7.5739999999999998</v>
      </c>
      <c r="AN185">
        <f t="shared" si="175"/>
        <v>-1.665</v>
      </c>
      <c r="AO185">
        <f t="shared" si="176"/>
        <v>0.66100000000000003</v>
      </c>
      <c r="AP185">
        <f t="shared" si="177"/>
        <v>-117.74311157000795</v>
      </c>
      <c r="AQ185">
        <f t="shared" si="178"/>
        <v>76.250604695004952</v>
      </c>
      <c r="AR185">
        <f t="shared" si="179"/>
        <v>74.094524151135829</v>
      </c>
      <c r="AS185">
        <f t="shared" si="180"/>
        <v>-67.331745866881832</v>
      </c>
      <c r="AT185">
        <f t="shared" si="181"/>
        <v>-54.411549160418517</v>
      </c>
      <c r="AU185">
        <f t="shared" si="182"/>
        <v>49.861089703865403</v>
      </c>
      <c r="AV185">
        <f t="shared" si="183"/>
        <v>0</v>
      </c>
      <c r="AW185">
        <f t="shared" si="184"/>
        <v>0</v>
      </c>
      <c r="AX185">
        <f t="shared" si="185"/>
        <v>9.1988400758557596</v>
      </c>
      <c r="AY185">
        <f t="shared" si="186"/>
        <v>0</v>
      </c>
      <c r="AZ185">
        <f t="shared" si="187"/>
        <v>0</v>
      </c>
      <c r="BA185">
        <f t="shared" si="188"/>
        <v>0</v>
      </c>
      <c r="BB185">
        <f t="shared" si="189"/>
        <v>0</v>
      </c>
      <c r="BC185">
        <f t="shared" si="190"/>
        <v>-30.081347971446359</v>
      </c>
      <c r="BD185">
        <f t="shared" si="191"/>
        <v>-29.18</v>
      </c>
      <c r="BE185">
        <f t="shared" si="192"/>
        <v>0.96650000000000003</v>
      </c>
      <c r="BF185">
        <f t="shared" si="193"/>
        <v>1.3739524290965699E-2</v>
      </c>
      <c r="BG185">
        <f>'Data Input'!J185</f>
        <v>31.9</v>
      </c>
      <c r="BH185">
        <f t="shared" si="194"/>
        <v>4</v>
      </c>
      <c r="BI185">
        <f t="shared" si="195"/>
        <v>1.39</v>
      </c>
      <c r="BJ185">
        <f>'Data Input'!K185</f>
        <v>0.84883720930232553</v>
      </c>
      <c r="BK185">
        <f>'Data Input'!L185</f>
        <v>3</v>
      </c>
      <c r="BL185">
        <f>'Data Input'!M185</f>
        <v>71</v>
      </c>
      <c r="BM185">
        <f t="shared" si="196"/>
        <v>4</v>
      </c>
      <c r="BN185">
        <f t="shared" si="197"/>
        <v>1.46</v>
      </c>
      <c r="BO185">
        <f t="shared" si="198"/>
        <v>1.909793876444232E-2</v>
      </c>
      <c r="BP185">
        <f t="shared" si="199"/>
        <v>2.005970546480992E-2</v>
      </c>
      <c r="BQ185">
        <f t="shared" si="200"/>
        <v>161.3439033445265</v>
      </c>
      <c r="BR185">
        <f t="shared" si="201"/>
        <v>169.46913588705667</v>
      </c>
      <c r="BS185">
        <f t="shared" si="202"/>
        <v>207081.72000000003</v>
      </c>
      <c r="BT185">
        <f t="shared" si="203"/>
        <v>182769.64</v>
      </c>
      <c r="BU185">
        <f t="shared" si="204"/>
        <v>158457.56</v>
      </c>
      <c r="BV185">
        <f t="shared" si="205"/>
        <v>134145.47999999998</v>
      </c>
      <c r="BW185">
        <f t="shared" si="206"/>
        <v>114981.84</v>
      </c>
      <c r="BX185">
        <f t="shared" si="207"/>
        <v>95818.2</v>
      </c>
      <c r="BY185">
        <f t="shared" si="208"/>
        <v>76654.559999999998</v>
      </c>
      <c r="BZ185">
        <f t="shared" si="209"/>
        <v>57490.92</v>
      </c>
      <c r="CA185">
        <f t="shared" si="210"/>
        <v>38327.279999999999</v>
      </c>
      <c r="CB185">
        <f t="shared" si="211"/>
        <v>19163.64</v>
      </c>
      <c r="CC185">
        <f t="shared" si="212"/>
        <v>207.19178828424387</v>
      </c>
      <c r="CD185">
        <f t="shared" si="213"/>
        <v>217.6259071187022</v>
      </c>
      <c r="CE185">
        <f t="shared" si="214"/>
        <v>368.53569162877034</v>
      </c>
      <c r="CF185">
        <f t="shared" si="215"/>
        <v>387.09504300575884</v>
      </c>
    </row>
    <row r="186" spans="1:84" x14ac:dyDescent="0.25">
      <c r="A186" t="str">
        <f>IF('Data Input'!A186=0,"F","M")</f>
        <v>M</v>
      </c>
      <c r="B186" t="str">
        <f>'Data Input'!B186</f>
        <v>W</v>
      </c>
      <c r="C186">
        <f>'Data Input'!C186</f>
        <v>63</v>
      </c>
      <c r="D186">
        <f t="shared" si="145"/>
        <v>64</v>
      </c>
      <c r="E186">
        <f t="shared" si="146"/>
        <v>65</v>
      </c>
      <c r="F186">
        <f t="shared" si="147"/>
        <v>66</v>
      </c>
      <c r="G186">
        <f t="shared" si="148"/>
        <v>67</v>
      </c>
      <c r="H186">
        <f t="shared" si="149"/>
        <v>68</v>
      </c>
      <c r="I186">
        <f t="shared" si="150"/>
        <v>69</v>
      </c>
      <c r="J186">
        <f t="shared" si="151"/>
        <v>70</v>
      </c>
      <c r="K186">
        <f t="shared" si="152"/>
        <v>71</v>
      </c>
      <c r="L186">
        <f t="shared" si="153"/>
        <v>72</v>
      </c>
      <c r="M186">
        <f>'Data Input'!D186</f>
        <v>171.99973615200003</v>
      </c>
      <c r="N186">
        <f>'Data Input'!E186</f>
        <v>50.999921766</v>
      </c>
      <c r="O186">
        <f>'Data Input'!F186</f>
        <v>120</v>
      </c>
      <c r="P186">
        <f>'Data Input'!G186</f>
        <v>0</v>
      </c>
      <c r="Q186">
        <f>'Data Input'!H186</f>
        <v>0</v>
      </c>
      <c r="R186">
        <f>IF('Data Input'!I186&gt;100,1,0)</f>
        <v>0</v>
      </c>
      <c r="S186">
        <f t="shared" si="154"/>
        <v>4.1431347263915326</v>
      </c>
      <c r="T186">
        <f t="shared" si="155"/>
        <v>17.16556536103144</v>
      </c>
      <c r="U186">
        <f t="shared" si="156"/>
        <v>5.1474929428122769</v>
      </c>
      <c r="V186">
        <f t="shared" si="157"/>
        <v>21.326756765220889</v>
      </c>
      <c r="W186">
        <f t="shared" si="158"/>
        <v>3.931824098723149</v>
      </c>
      <c r="X186">
        <f t="shared" si="159"/>
        <v>16.290076961482967</v>
      </c>
      <c r="Y186">
        <f t="shared" si="160"/>
        <v>0</v>
      </c>
      <c r="Z186">
        <f t="shared" si="161"/>
        <v>0</v>
      </c>
      <c r="AA186">
        <f t="shared" si="162"/>
        <v>4.7874917427820458</v>
      </c>
      <c r="AB186">
        <f t="shared" si="163"/>
        <v>19.835223291833014</v>
      </c>
      <c r="AC186" s="3">
        <f t="shared" si="164"/>
        <v>12.343999999999999</v>
      </c>
      <c r="AD186">
        <f t="shared" si="165"/>
        <v>0</v>
      </c>
      <c r="AE186">
        <f t="shared" si="166"/>
        <v>11.853</v>
      </c>
      <c r="AF186">
        <f t="shared" si="167"/>
        <v>-2.6640000000000001</v>
      </c>
      <c r="AG186">
        <f t="shared" si="168"/>
        <v>-7.99</v>
      </c>
      <c r="AH186">
        <f t="shared" si="169"/>
        <v>1.7689999999999999</v>
      </c>
      <c r="AI186">
        <f t="shared" si="170"/>
        <v>1.7689999999999999</v>
      </c>
      <c r="AJ186">
        <f t="shared" si="171"/>
        <v>0</v>
      </c>
      <c r="AK186">
        <f t="shared" si="172"/>
        <v>1.764</v>
      </c>
      <c r="AL186">
        <f t="shared" si="173"/>
        <v>0</v>
      </c>
      <c r="AM186">
        <f t="shared" si="174"/>
        <v>7.8369999999999997</v>
      </c>
      <c r="AN186">
        <f t="shared" si="175"/>
        <v>-1.7949999999999999</v>
      </c>
      <c r="AO186">
        <f t="shared" si="176"/>
        <v>0.65800000000000003</v>
      </c>
      <c r="AP186">
        <f t="shared" si="177"/>
        <v>51.142855062577077</v>
      </c>
      <c r="AQ186">
        <f t="shared" si="178"/>
        <v>0</v>
      </c>
      <c r="AR186">
        <f t="shared" si="179"/>
        <v>61.013233851153913</v>
      </c>
      <c r="AS186">
        <f t="shared" si="180"/>
        <v>-56.814480022548452</v>
      </c>
      <c r="AT186">
        <f t="shared" si="181"/>
        <v>-31.41527454879796</v>
      </c>
      <c r="AU186">
        <f t="shared" si="182"/>
        <v>28.817146144863369</v>
      </c>
      <c r="AV186">
        <f t="shared" si="183"/>
        <v>0</v>
      </c>
      <c r="AW186">
        <f t="shared" si="184"/>
        <v>0</v>
      </c>
      <c r="AX186">
        <f t="shared" si="185"/>
        <v>8.4451354342675291</v>
      </c>
      <c r="AY186">
        <f t="shared" si="186"/>
        <v>0</v>
      </c>
      <c r="AZ186">
        <f t="shared" si="187"/>
        <v>0</v>
      </c>
      <c r="BA186">
        <f t="shared" si="188"/>
        <v>0</v>
      </c>
      <c r="BB186">
        <f t="shared" si="189"/>
        <v>0</v>
      </c>
      <c r="BC186">
        <f t="shared" si="190"/>
        <v>61.188615921515478</v>
      </c>
      <c r="BD186">
        <f t="shared" si="191"/>
        <v>61.18</v>
      </c>
      <c r="BE186">
        <f t="shared" si="192"/>
        <v>0.91439999999999999</v>
      </c>
      <c r="BF186">
        <f t="shared" si="193"/>
        <v>8.6307787419880322E-2</v>
      </c>
      <c r="BG186">
        <f>'Data Input'!J186</f>
        <v>26.9</v>
      </c>
      <c r="BH186">
        <f t="shared" si="194"/>
        <v>3</v>
      </c>
      <c r="BI186">
        <f t="shared" si="195"/>
        <v>1.21</v>
      </c>
      <c r="BJ186">
        <f>'Data Input'!K186</f>
        <v>0.88888888888888884</v>
      </c>
      <c r="BK186">
        <f>'Data Input'!L186</f>
        <v>3</v>
      </c>
      <c r="BL186">
        <f>'Data Input'!M186</f>
        <v>89</v>
      </c>
      <c r="BM186">
        <f t="shared" si="196"/>
        <v>1</v>
      </c>
      <c r="BN186">
        <f t="shared" si="197"/>
        <v>1</v>
      </c>
      <c r="BO186">
        <f t="shared" si="198"/>
        <v>0.10443242277805519</v>
      </c>
      <c r="BP186">
        <f t="shared" si="199"/>
        <v>8.6307787419880322E-2</v>
      </c>
      <c r="BQ186">
        <f t="shared" si="200"/>
        <v>882.26980589699724</v>
      </c>
      <c r="BR186">
        <f t="shared" si="201"/>
        <v>729.14859991487378</v>
      </c>
      <c r="BS186">
        <f t="shared" si="202"/>
        <v>173616.86</v>
      </c>
      <c r="BT186">
        <f t="shared" si="203"/>
        <v>154453.21999999997</v>
      </c>
      <c r="BU186">
        <f t="shared" si="204"/>
        <v>135289.57999999999</v>
      </c>
      <c r="BV186">
        <f t="shared" si="205"/>
        <v>116125.93999999999</v>
      </c>
      <c r="BW186">
        <f t="shared" si="206"/>
        <v>99536.51999999999</v>
      </c>
      <c r="BX186">
        <f t="shared" si="207"/>
        <v>82947.099999999991</v>
      </c>
      <c r="BY186">
        <f t="shared" si="208"/>
        <v>66357.679999999993</v>
      </c>
      <c r="BZ186">
        <f t="shared" si="209"/>
        <v>49768.259999999995</v>
      </c>
      <c r="CA186">
        <f t="shared" si="210"/>
        <v>33178.839999999997</v>
      </c>
      <c r="CB186">
        <f t="shared" si="211"/>
        <v>16589.419999999998</v>
      </c>
      <c r="CC186">
        <f t="shared" si="212"/>
        <v>968.99024957732183</v>
      </c>
      <c r="CD186">
        <f t="shared" si="213"/>
        <v>800.81838808043119</v>
      </c>
      <c r="CE186">
        <f t="shared" si="214"/>
        <v>1851.260055474319</v>
      </c>
      <c r="CF186">
        <f t="shared" si="215"/>
        <v>1529.9669879953049</v>
      </c>
    </row>
    <row r="187" spans="1:84" x14ac:dyDescent="0.25">
      <c r="A187" t="str">
        <f>IF('Data Input'!A187=0,"F","M")</f>
        <v>F</v>
      </c>
      <c r="B187" t="str">
        <f>'Data Input'!B187</f>
        <v>W</v>
      </c>
      <c r="C187">
        <f>'Data Input'!C187</f>
        <v>61</v>
      </c>
      <c r="D187">
        <f t="shared" si="145"/>
        <v>62</v>
      </c>
      <c r="E187">
        <f t="shared" si="146"/>
        <v>63</v>
      </c>
      <c r="F187">
        <f t="shared" si="147"/>
        <v>64</v>
      </c>
      <c r="G187">
        <f t="shared" si="148"/>
        <v>65</v>
      </c>
      <c r="H187">
        <f t="shared" si="149"/>
        <v>66</v>
      </c>
      <c r="I187">
        <f t="shared" si="150"/>
        <v>67</v>
      </c>
      <c r="J187">
        <f t="shared" si="151"/>
        <v>68</v>
      </c>
      <c r="K187">
        <f t="shared" si="152"/>
        <v>69</v>
      </c>
      <c r="L187">
        <f t="shared" si="153"/>
        <v>70</v>
      </c>
      <c r="M187">
        <f>'Data Input'!D187</f>
        <v>199.99969320000002</v>
      </c>
      <c r="N187">
        <f>'Data Input'!E187</f>
        <v>61.999904892000004</v>
      </c>
      <c r="O187">
        <f>'Data Input'!F187</f>
        <v>114</v>
      </c>
      <c r="P187">
        <f>'Data Input'!G187</f>
        <v>0</v>
      </c>
      <c r="Q187">
        <f>'Data Input'!H187</f>
        <v>0</v>
      </c>
      <c r="R187">
        <f>IF('Data Input'!I187&gt;100,1,0)</f>
        <v>0</v>
      </c>
      <c r="S187">
        <f t="shared" si="154"/>
        <v>4.1108738641733114</v>
      </c>
      <c r="T187">
        <f t="shared" si="155"/>
        <v>16.899283927143212</v>
      </c>
      <c r="U187">
        <f t="shared" si="156"/>
        <v>5.2983158325468604</v>
      </c>
      <c r="V187">
        <f t="shared" si="157"/>
        <v>21.780708080152547</v>
      </c>
      <c r="W187">
        <f t="shared" si="158"/>
        <v>4.1271328510439149</v>
      </c>
      <c r="X187">
        <f t="shared" si="159"/>
        <v>16.966122571327514</v>
      </c>
      <c r="Y187">
        <f t="shared" si="160"/>
        <v>0</v>
      </c>
      <c r="Z187">
        <f t="shared" si="161"/>
        <v>0</v>
      </c>
      <c r="AA187">
        <f t="shared" si="162"/>
        <v>4.7361984483944957</v>
      </c>
      <c r="AB187">
        <f t="shared" si="163"/>
        <v>19.469914417043121</v>
      </c>
      <c r="AC187" s="3">
        <f t="shared" si="164"/>
        <v>-29.798999999999999</v>
      </c>
      <c r="AD187">
        <f t="shared" si="165"/>
        <v>4.8840000000000003</v>
      </c>
      <c r="AE187">
        <f t="shared" si="166"/>
        <v>13.54</v>
      </c>
      <c r="AF187">
        <f t="shared" si="167"/>
        <v>-3.1139999999999999</v>
      </c>
      <c r="AG187">
        <f t="shared" si="168"/>
        <v>-13.577999999999999</v>
      </c>
      <c r="AH187">
        <f t="shared" si="169"/>
        <v>3.149</v>
      </c>
      <c r="AI187">
        <f t="shared" si="170"/>
        <v>2.0190000000000001</v>
      </c>
      <c r="AJ187">
        <f t="shared" si="171"/>
        <v>0</v>
      </c>
      <c r="AK187">
        <f t="shared" si="172"/>
        <v>1.9570000000000001</v>
      </c>
      <c r="AL187">
        <f t="shared" si="173"/>
        <v>0</v>
      </c>
      <c r="AM187">
        <f t="shared" si="174"/>
        <v>7.5739999999999998</v>
      </c>
      <c r="AN187">
        <f t="shared" si="175"/>
        <v>-1.665</v>
      </c>
      <c r="AO187">
        <f t="shared" si="176"/>
        <v>0.66100000000000003</v>
      </c>
      <c r="AP187">
        <f t="shared" si="177"/>
        <v>-122.4999302785005</v>
      </c>
      <c r="AQ187">
        <f t="shared" si="178"/>
        <v>82.536102700167461</v>
      </c>
      <c r="AR187">
        <f t="shared" si="179"/>
        <v>71.739196372684489</v>
      </c>
      <c r="AS187">
        <f t="shared" si="180"/>
        <v>-67.825124961595023</v>
      </c>
      <c r="AT187">
        <f t="shared" si="181"/>
        <v>-56.038209851474271</v>
      </c>
      <c r="AU187">
        <f t="shared" si="182"/>
        <v>53.426319977110339</v>
      </c>
      <c r="AV187">
        <f t="shared" si="183"/>
        <v>0</v>
      </c>
      <c r="AW187">
        <f t="shared" si="184"/>
        <v>0</v>
      </c>
      <c r="AX187">
        <f t="shared" si="185"/>
        <v>9.2687403635080283</v>
      </c>
      <c r="AY187">
        <f t="shared" si="186"/>
        <v>0</v>
      </c>
      <c r="AZ187">
        <f t="shared" si="187"/>
        <v>0</v>
      </c>
      <c r="BA187">
        <f t="shared" si="188"/>
        <v>0</v>
      </c>
      <c r="BB187">
        <f t="shared" si="189"/>
        <v>0</v>
      </c>
      <c r="BC187">
        <f t="shared" si="190"/>
        <v>-29.392905678099481</v>
      </c>
      <c r="BD187">
        <f t="shared" si="191"/>
        <v>-29.18</v>
      </c>
      <c r="BE187">
        <f t="shared" si="192"/>
        <v>0.96650000000000003</v>
      </c>
      <c r="BF187">
        <f t="shared" si="193"/>
        <v>2.7163933773077131E-2</v>
      </c>
      <c r="BG187">
        <f>'Data Input'!J187</f>
        <v>23.2</v>
      </c>
      <c r="BH187">
        <f t="shared" si="194"/>
        <v>1</v>
      </c>
      <c r="BI187">
        <f t="shared" si="195"/>
        <v>1</v>
      </c>
      <c r="BJ187">
        <f>'Data Input'!K187</f>
        <v>0.81045751633986918</v>
      </c>
      <c r="BK187">
        <f>'Data Input'!L187</f>
        <v>3</v>
      </c>
      <c r="BL187">
        <f>'Data Input'!M187</f>
        <v>92</v>
      </c>
      <c r="BM187">
        <f t="shared" si="196"/>
        <v>3</v>
      </c>
      <c r="BN187">
        <f t="shared" si="197"/>
        <v>1.2</v>
      </c>
      <c r="BO187">
        <f t="shared" si="198"/>
        <v>2.7163933773077131E-2</v>
      </c>
      <c r="BP187">
        <f t="shared" si="199"/>
        <v>3.2596720527692559E-2</v>
      </c>
      <c r="BQ187">
        <f t="shared" si="200"/>
        <v>229.48733678529294</v>
      </c>
      <c r="BR187">
        <f t="shared" si="201"/>
        <v>275.38480414235153</v>
      </c>
      <c r="BS187">
        <f t="shared" si="202"/>
        <v>178765.3</v>
      </c>
      <c r="BT187">
        <f t="shared" si="203"/>
        <v>159601.65999999997</v>
      </c>
      <c r="BU187">
        <f t="shared" si="204"/>
        <v>140438.01999999999</v>
      </c>
      <c r="BV187">
        <f t="shared" si="205"/>
        <v>121274.37999999999</v>
      </c>
      <c r="BW187">
        <f t="shared" si="206"/>
        <v>102110.73999999999</v>
      </c>
      <c r="BX187">
        <f t="shared" si="207"/>
        <v>82947.099999999991</v>
      </c>
      <c r="BY187">
        <f t="shared" si="208"/>
        <v>66357.679999999993</v>
      </c>
      <c r="BZ187">
        <f t="shared" si="209"/>
        <v>49768.259999999995</v>
      </c>
      <c r="CA187">
        <f t="shared" si="210"/>
        <v>33178.839999999997</v>
      </c>
      <c r="CB187">
        <f t="shared" si="211"/>
        <v>16589.419999999998</v>
      </c>
      <c r="CC187">
        <f t="shared" si="212"/>
        <v>258.33753965716824</v>
      </c>
      <c r="CD187">
        <f t="shared" si="213"/>
        <v>310.00504758860188</v>
      </c>
      <c r="CE187">
        <f t="shared" si="214"/>
        <v>487.82487644246117</v>
      </c>
      <c r="CF187">
        <f t="shared" si="215"/>
        <v>585.38985173095341</v>
      </c>
    </row>
    <row r="188" spans="1:84" x14ac:dyDescent="0.25">
      <c r="A188" t="str">
        <f>IF('Data Input'!A188=0,"F","M")</f>
        <v>M</v>
      </c>
      <c r="B188" t="str">
        <f>'Data Input'!B188</f>
        <v>W</v>
      </c>
      <c r="C188">
        <f>'Data Input'!C188</f>
        <v>38</v>
      </c>
      <c r="D188">
        <f t="shared" si="145"/>
        <v>39</v>
      </c>
      <c r="E188">
        <f t="shared" si="146"/>
        <v>40</v>
      </c>
      <c r="F188">
        <f t="shared" si="147"/>
        <v>41</v>
      </c>
      <c r="G188">
        <f t="shared" si="148"/>
        <v>42</v>
      </c>
      <c r="H188">
        <f t="shared" si="149"/>
        <v>43</v>
      </c>
      <c r="I188">
        <f t="shared" si="150"/>
        <v>44</v>
      </c>
      <c r="J188">
        <f t="shared" si="151"/>
        <v>45</v>
      </c>
      <c r="K188">
        <f t="shared" si="152"/>
        <v>46</v>
      </c>
      <c r="L188">
        <f t="shared" si="153"/>
        <v>47</v>
      </c>
      <c r="M188">
        <f>'Data Input'!D188</f>
        <v>169.99973922000001</v>
      </c>
      <c r="N188">
        <f>'Data Input'!E188</f>
        <v>66.999897222000001</v>
      </c>
      <c r="O188">
        <f>'Data Input'!F188</f>
        <v>100</v>
      </c>
      <c r="P188">
        <f>'Data Input'!G188</f>
        <v>0</v>
      </c>
      <c r="Q188">
        <f>'Data Input'!H188</f>
        <v>0</v>
      </c>
      <c r="R188">
        <f>IF('Data Input'!I188&gt;100,1,0)</f>
        <v>1</v>
      </c>
      <c r="S188">
        <f t="shared" si="154"/>
        <v>3.6375861597263857</v>
      </c>
      <c r="T188">
        <f t="shared" si="155"/>
        <v>13.232033069432955</v>
      </c>
      <c r="U188">
        <f t="shared" si="156"/>
        <v>5.1357969030490853</v>
      </c>
      <c r="V188">
        <f t="shared" si="157"/>
        <v>18.681903733696988</v>
      </c>
      <c r="W188">
        <f t="shared" si="158"/>
        <v>4.2046910853897899</v>
      </c>
      <c r="X188">
        <f t="shared" si="159"/>
        <v>15.294926098138815</v>
      </c>
      <c r="Y188">
        <f t="shared" si="160"/>
        <v>0</v>
      </c>
      <c r="Z188">
        <f t="shared" si="161"/>
        <v>0</v>
      </c>
      <c r="AA188">
        <f t="shared" si="162"/>
        <v>4.6051701859880918</v>
      </c>
      <c r="AB188">
        <f t="shared" si="163"/>
        <v>16.75170333173487</v>
      </c>
      <c r="AC188" s="3">
        <f t="shared" si="164"/>
        <v>12.343999999999999</v>
      </c>
      <c r="AD188">
        <f t="shared" si="165"/>
        <v>0</v>
      </c>
      <c r="AE188">
        <f t="shared" si="166"/>
        <v>11.853</v>
      </c>
      <c r="AF188">
        <f t="shared" si="167"/>
        <v>-2.6640000000000001</v>
      </c>
      <c r="AG188">
        <f t="shared" si="168"/>
        <v>-7.99</v>
      </c>
      <c r="AH188">
        <f t="shared" si="169"/>
        <v>1.7689999999999999</v>
      </c>
      <c r="AI188">
        <f t="shared" si="170"/>
        <v>1.7689999999999999</v>
      </c>
      <c r="AJ188">
        <f t="shared" si="171"/>
        <v>0</v>
      </c>
      <c r="AK188">
        <f t="shared" si="172"/>
        <v>1.764</v>
      </c>
      <c r="AL188">
        <f t="shared" si="173"/>
        <v>0</v>
      </c>
      <c r="AM188">
        <f t="shared" si="174"/>
        <v>7.8369999999999997</v>
      </c>
      <c r="AN188">
        <f t="shared" si="175"/>
        <v>-1.7949999999999999</v>
      </c>
      <c r="AO188">
        <f t="shared" si="176"/>
        <v>0.65800000000000003</v>
      </c>
      <c r="AP188">
        <f t="shared" si="177"/>
        <v>44.902363555662504</v>
      </c>
      <c r="AQ188">
        <f t="shared" si="178"/>
        <v>0</v>
      </c>
      <c r="AR188">
        <f t="shared" si="179"/>
        <v>60.874600691840804</v>
      </c>
      <c r="AS188">
        <f t="shared" si="180"/>
        <v>-49.768591546568778</v>
      </c>
      <c r="AT188">
        <f t="shared" si="181"/>
        <v>-33.595481772264421</v>
      </c>
      <c r="AU188">
        <f t="shared" si="182"/>
        <v>27.05672426760756</v>
      </c>
      <c r="AV188">
        <f t="shared" si="183"/>
        <v>0</v>
      </c>
      <c r="AW188">
        <f t="shared" si="184"/>
        <v>0</v>
      </c>
      <c r="AX188">
        <f t="shared" si="185"/>
        <v>8.1235202080829936</v>
      </c>
      <c r="AY188">
        <f t="shared" si="186"/>
        <v>0</v>
      </c>
      <c r="AZ188">
        <f t="shared" si="187"/>
        <v>0</v>
      </c>
      <c r="BA188">
        <f t="shared" si="188"/>
        <v>0</v>
      </c>
      <c r="BB188">
        <f t="shared" si="189"/>
        <v>0.65800000000000003</v>
      </c>
      <c r="BC188">
        <f t="shared" si="190"/>
        <v>58.251135404360667</v>
      </c>
      <c r="BD188">
        <f t="shared" si="191"/>
        <v>61.18</v>
      </c>
      <c r="BE188">
        <f t="shared" si="192"/>
        <v>0.91439999999999999</v>
      </c>
      <c r="BF188">
        <f t="shared" si="193"/>
        <v>4.7723540409427834E-3</v>
      </c>
      <c r="BG188">
        <f>'Data Input'!J188</f>
        <v>23.5</v>
      </c>
      <c r="BH188">
        <f t="shared" si="194"/>
        <v>1</v>
      </c>
      <c r="BI188">
        <f t="shared" si="195"/>
        <v>1</v>
      </c>
      <c r="BJ188">
        <f>'Data Input'!K188</f>
        <v>0.84276729559748431</v>
      </c>
      <c r="BK188">
        <f>'Data Input'!L188</f>
        <v>3</v>
      </c>
      <c r="BL188">
        <f>'Data Input'!M188</f>
        <v>84</v>
      </c>
      <c r="BM188">
        <f t="shared" si="196"/>
        <v>1</v>
      </c>
      <c r="BN188">
        <f t="shared" si="197"/>
        <v>1</v>
      </c>
      <c r="BO188">
        <f t="shared" si="198"/>
        <v>4.7723540409427834E-3</v>
      </c>
      <c r="BP188">
        <f t="shared" si="199"/>
        <v>4.7723540409427834E-3</v>
      </c>
      <c r="BQ188">
        <f t="shared" si="200"/>
        <v>40.317975599615316</v>
      </c>
      <c r="BR188">
        <f t="shared" si="201"/>
        <v>40.317975599615316</v>
      </c>
      <c r="BS188">
        <f t="shared" si="202"/>
        <v>289170.72000000009</v>
      </c>
      <c r="BT188">
        <f t="shared" si="203"/>
        <v>258280.08000000007</v>
      </c>
      <c r="BU188">
        <f t="shared" si="204"/>
        <v>227389.44000000006</v>
      </c>
      <c r="BV188">
        <f t="shared" si="205"/>
        <v>196498.80000000005</v>
      </c>
      <c r="BW188">
        <f t="shared" si="206"/>
        <v>165608.16000000003</v>
      </c>
      <c r="BX188">
        <f t="shared" si="207"/>
        <v>134717.52000000002</v>
      </c>
      <c r="BY188">
        <f t="shared" si="208"/>
        <v>103826.88</v>
      </c>
      <c r="BZ188">
        <f t="shared" si="209"/>
        <v>72936.240000000005</v>
      </c>
      <c r="CA188">
        <f t="shared" si="210"/>
        <v>48624.160000000003</v>
      </c>
      <c r="CB188">
        <f t="shared" si="211"/>
        <v>24312.080000000002</v>
      </c>
      <c r="CC188">
        <f t="shared" si="212"/>
        <v>72.604880149332004</v>
      </c>
      <c r="CD188">
        <f t="shared" si="213"/>
        <v>72.604880149332004</v>
      </c>
      <c r="CE188">
        <f t="shared" si="214"/>
        <v>112.92285574894731</v>
      </c>
      <c r="CF188">
        <f t="shared" si="215"/>
        <v>112.92285574894731</v>
      </c>
    </row>
    <row r="189" spans="1:84" x14ac:dyDescent="0.25">
      <c r="A189" t="str">
        <f>IF('Data Input'!A189=0,"F","M")</f>
        <v>F</v>
      </c>
      <c r="B189" t="str">
        <f>'Data Input'!B189</f>
        <v>W</v>
      </c>
      <c r="C189">
        <f>'Data Input'!C189</f>
        <v>32</v>
      </c>
      <c r="D189">
        <f t="shared" si="145"/>
        <v>33</v>
      </c>
      <c r="E189">
        <f t="shared" si="146"/>
        <v>34</v>
      </c>
      <c r="F189">
        <f t="shared" si="147"/>
        <v>35</v>
      </c>
      <c r="G189">
        <f t="shared" si="148"/>
        <v>36</v>
      </c>
      <c r="H189">
        <f t="shared" si="149"/>
        <v>37</v>
      </c>
      <c r="I189">
        <f t="shared" si="150"/>
        <v>38</v>
      </c>
      <c r="J189">
        <f t="shared" si="151"/>
        <v>39</v>
      </c>
      <c r="K189">
        <f t="shared" si="152"/>
        <v>40</v>
      </c>
      <c r="L189">
        <f t="shared" si="153"/>
        <v>41</v>
      </c>
      <c r="M189">
        <f>'Data Input'!D189</f>
        <v>192.99970393799998</v>
      </c>
      <c r="N189">
        <f>'Data Input'!E189</f>
        <v>53.999917164000003</v>
      </c>
      <c r="O189">
        <f>'Data Input'!F189</f>
        <v>100</v>
      </c>
      <c r="P189">
        <f>'Data Input'!G189</f>
        <v>0</v>
      </c>
      <c r="Q189">
        <f>'Data Input'!H189</f>
        <v>0</v>
      </c>
      <c r="R189">
        <f>IF('Data Input'!I189&gt;100,1,0)</f>
        <v>0</v>
      </c>
      <c r="S189">
        <f t="shared" si="154"/>
        <v>3.4657359027997265</v>
      </c>
      <c r="T189">
        <f t="shared" si="155"/>
        <v>12.011325347955035</v>
      </c>
      <c r="U189">
        <f t="shared" si="156"/>
        <v>5.2626886549037089</v>
      </c>
      <c r="V189">
        <f t="shared" si="157"/>
        <v>18.239089016556584</v>
      </c>
      <c r="W189">
        <f t="shared" si="158"/>
        <v>3.9889825125630978</v>
      </c>
      <c r="X189">
        <f t="shared" si="159"/>
        <v>13.82475990943019</v>
      </c>
      <c r="Y189">
        <f t="shared" si="160"/>
        <v>0</v>
      </c>
      <c r="Z189">
        <f t="shared" si="161"/>
        <v>0</v>
      </c>
      <c r="AA189">
        <f t="shared" si="162"/>
        <v>4.6051701859880918</v>
      </c>
      <c r="AB189">
        <f t="shared" si="163"/>
        <v>15.960303652081825</v>
      </c>
      <c r="AC189" s="3">
        <f t="shared" si="164"/>
        <v>-29.798999999999999</v>
      </c>
      <c r="AD189">
        <f t="shared" si="165"/>
        <v>4.8840000000000003</v>
      </c>
      <c r="AE189">
        <f t="shared" si="166"/>
        <v>13.54</v>
      </c>
      <c r="AF189">
        <f t="shared" si="167"/>
        <v>-3.1139999999999999</v>
      </c>
      <c r="AG189">
        <f t="shared" si="168"/>
        <v>-13.577999999999999</v>
      </c>
      <c r="AH189">
        <f t="shared" si="169"/>
        <v>3.149</v>
      </c>
      <c r="AI189">
        <f t="shared" si="170"/>
        <v>2.0190000000000001</v>
      </c>
      <c r="AJ189">
        <f t="shared" si="171"/>
        <v>0</v>
      </c>
      <c r="AK189">
        <f t="shared" si="172"/>
        <v>1.9570000000000001</v>
      </c>
      <c r="AL189">
        <f t="shared" si="173"/>
        <v>0</v>
      </c>
      <c r="AM189">
        <f t="shared" si="174"/>
        <v>7.5739999999999998</v>
      </c>
      <c r="AN189">
        <f t="shared" si="175"/>
        <v>-1.665</v>
      </c>
      <c r="AO189">
        <f t="shared" si="176"/>
        <v>0.66100000000000003</v>
      </c>
      <c r="AP189">
        <f t="shared" si="177"/>
        <v>-103.27546416752905</v>
      </c>
      <c r="AQ189">
        <f t="shared" si="178"/>
        <v>58.663312999412398</v>
      </c>
      <c r="AR189">
        <f t="shared" si="179"/>
        <v>71.256804387396215</v>
      </c>
      <c r="AS189">
        <f t="shared" si="180"/>
        <v>-56.7965231975572</v>
      </c>
      <c r="AT189">
        <f t="shared" si="181"/>
        <v>-54.162404555581737</v>
      </c>
      <c r="AU189">
        <f t="shared" si="182"/>
        <v>43.534168954795668</v>
      </c>
      <c r="AV189">
        <f t="shared" si="183"/>
        <v>0</v>
      </c>
      <c r="AW189">
        <f t="shared" si="184"/>
        <v>0</v>
      </c>
      <c r="AX189">
        <f t="shared" si="185"/>
        <v>9.0123180539786958</v>
      </c>
      <c r="AY189">
        <f t="shared" si="186"/>
        <v>0</v>
      </c>
      <c r="AZ189">
        <f t="shared" si="187"/>
        <v>0</v>
      </c>
      <c r="BA189">
        <f t="shared" si="188"/>
        <v>0</v>
      </c>
      <c r="BB189">
        <f t="shared" si="189"/>
        <v>0</v>
      </c>
      <c r="BC189">
        <f t="shared" si="190"/>
        <v>-31.767787525085012</v>
      </c>
      <c r="BD189">
        <f t="shared" si="191"/>
        <v>-29.18</v>
      </c>
      <c r="BE189">
        <f t="shared" si="192"/>
        <v>0.96650000000000003</v>
      </c>
      <c r="BF189">
        <f t="shared" si="193"/>
        <v>2.5586143814972928E-3</v>
      </c>
      <c r="BG189">
        <f>'Data Input'!J189</f>
        <v>25.9</v>
      </c>
      <c r="BH189">
        <f t="shared" si="194"/>
        <v>3</v>
      </c>
      <c r="BI189">
        <f t="shared" si="195"/>
        <v>1.08</v>
      </c>
      <c r="BJ189">
        <f>'Data Input'!K189</f>
        <v>0.92500000000000004</v>
      </c>
      <c r="BK189">
        <f>'Data Input'!L189</f>
        <v>3</v>
      </c>
      <c r="BL189">
        <f>'Data Input'!M189</f>
        <v>89</v>
      </c>
      <c r="BM189">
        <f t="shared" si="196"/>
        <v>4</v>
      </c>
      <c r="BN189">
        <f t="shared" si="197"/>
        <v>1.46</v>
      </c>
      <c r="BO189">
        <f t="shared" si="198"/>
        <v>2.7633035320170766E-3</v>
      </c>
      <c r="BP189">
        <f t="shared" si="199"/>
        <v>3.7355769969860475E-3</v>
      </c>
      <c r="BQ189">
        <f t="shared" si="200"/>
        <v>23.345041759765586</v>
      </c>
      <c r="BR189">
        <f t="shared" si="201"/>
        <v>31.559037934497916</v>
      </c>
      <c r="BS189">
        <f t="shared" si="202"/>
        <v>302041.83000000007</v>
      </c>
      <c r="BT189">
        <f t="shared" si="203"/>
        <v>273439.38000000006</v>
      </c>
      <c r="BU189">
        <f t="shared" si="204"/>
        <v>244836.93000000005</v>
      </c>
      <c r="BV189">
        <f t="shared" si="205"/>
        <v>216234.48000000004</v>
      </c>
      <c r="BW189">
        <f t="shared" si="206"/>
        <v>185343.84000000003</v>
      </c>
      <c r="BX189">
        <f t="shared" si="207"/>
        <v>154453.20000000001</v>
      </c>
      <c r="BY189">
        <f t="shared" si="208"/>
        <v>123562.56</v>
      </c>
      <c r="BZ189">
        <f t="shared" si="209"/>
        <v>92671.92</v>
      </c>
      <c r="CA189">
        <f t="shared" si="210"/>
        <v>61781.279999999999</v>
      </c>
      <c r="CB189">
        <f t="shared" si="211"/>
        <v>30890.639999999999</v>
      </c>
      <c r="CC189">
        <f t="shared" si="212"/>
        <v>46.568740229511832</v>
      </c>
      <c r="CD189">
        <f t="shared" si="213"/>
        <v>62.954037717673394</v>
      </c>
      <c r="CE189">
        <f t="shared" si="214"/>
        <v>69.913781989277425</v>
      </c>
      <c r="CF189">
        <f t="shared" si="215"/>
        <v>94.51307565217131</v>
      </c>
    </row>
    <row r="190" spans="1:84" x14ac:dyDescent="0.25">
      <c r="A190" t="str">
        <f>IF('Data Input'!A190=0,"F","M")</f>
        <v>F</v>
      </c>
      <c r="B190" t="str">
        <f>'Data Input'!B190</f>
        <v>W</v>
      </c>
      <c r="C190">
        <f>'Data Input'!C190</f>
        <v>27</v>
      </c>
      <c r="D190">
        <f t="shared" si="145"/>
        <v>28</v>
      </c>
      <c r="E190">
        <f t="shared" si="146"/>
        <v>29</v>
      </c>
      <c r="F190">
        <f t="shared" si="147"/>
        <v>30</v>
      </c>
      <c r="G190">
        <f t="shared" si="148"/>
        <v>31</v>
      </c>
      <c r="H190">
        <f t="shared" si="149"/>
        <v>32</v>
      </c>
      <c r="I190">
        <f t="shared" si="150"/>
        <v>33</v>
      </c>
      <c r="J190">
        <f t="shared" si="151"/>
        <v>34</v>
      </c>
      <c r="K190">
        <f t="shared" si="152"/>
        <v>35</v>
      </c>
      <c r="L190">
        <f t="shared" si="153"/>
        <v>36</v>
      </c>
      <c r="M190">
        <f>'Data Input'!D190</f>
        <v>194.99970087</v>
      </c>
      <c r="N190">
        <f>'Data Input'!E190</f>
        <v>64.999900289999999</v>
      </c>
      <c r="O190">
        <f>'Data Input'!F190</f>
        <v>92</v>
      </c>
      <c r="P190">
        <f>'Data Input'!G190</f>
        <v>0</v>
      </c>
      <c r="Q190">
        <f>'Data Input'!H190</f>
        <v>0</v>
      </c>
      <c r="R190">
        <f>IF('Data Input'!I190&gt;100,1,0)</f>
        <v>0</v>
      </c>
      <c r="S190">
        <f t="shared" si="154"/>
        <v>3.2958368660043291</v>
      </c>
      <c r="T190">
        <f t="shared" si="155"/>
        <v>10.862540647313239</v>
      </c>
      <c r="U190">
        <f t="shared" si="156"/>
        <v>5.2729980245625701</v>
      </c>
      <c r="V190">
        <f t="shared" si="157"/>
        <v>17.378941283721318</v>
      </c>
      <c r="W190">
        <f t="shared" si="158"/>
        <v>4.1743857358944609</v>
      </c>
      <c r="X190">
        <f t="shared" si="159"/>
        <v>13.758094401283575</v>
      </c>
      <c r="Y190">
        <f t="shared" si="160"/>
        <v>0</v>
      </c>
      <c r="Z190">
        <f t="shared" si="161"/>
        <v>0</v>
      </c>
      <c r="AA190">
        <f t="shared" si="162"/>
        <v>4.5217885770490405</v>
      </c>
      <c r="AB190">
        <f t="shared" si="163"/>
        <v>14.903077492515484</v>
      </c>
      <c r="AC190" s="3">
        <f t="shared" si="164"/>
        <v>-29.798999999999999</v>
      </c>
      <c r="AD190">
        <f t="shared" si="165"/>
        <v>4.8840000000000003</v>
      </c>
      <c r="AE190">
        <f t="shared" si="166"/>
        <v>13.54</v>
      </c>
      <c r="AF190">
        <f t="shared" si="167"/>
        <v>-3.1139999999999999</v>
      </c>
      <c r="AG190">
        <f t="shared" si="168"/>
        <v>-13.577999999999999</v>
      </c>
      <c r="AH190">
        <f t="shared" si="169"/>
        <v>3.149</v>
      </c>
      <c r="AI190">
        <f t="shared" si="170"/>
        <v>2.0190000000000001</v>
      </c>
      <c r="AJ190">
        <f t="shared" si="171"/>
        <v>0</v>
      </c>
      <c r="AK190">
        <f t="shared" si="172"/>
        <v>1.9570000000000001</v>
      </c>
      <c r="AL190">
        <f t="shared" si="173"/>
        <v>0</v>
      </c>
      <c r="AM190">
        <f t="shared" si="174"/>
        <v>7.5739999999999998</v>
      </c>
      <c r="AN190">
        <f t="shared" si="175"/>
        <v>-1.665</v>
      </c>
      <c r="AO190">
        <f t="shared" si="176"/>
        <v>0.66100000000000003</v>
      </c>
      <c r="AP190">
        <f t="shared" si="177"/>
        <v>-98.212642770062999</v>
      </c>
      <c r="AQ190">
        <f t="shared" si="178"/>
        <v>53.052648521477863</v>
      </c>
      <c r="AR190">
        <f t="shared" si="179"/>
        <v>71.396393252577198</v>
      </c>
      <c r="AS190">
        <f t="shared" si="180"/>
        <v>-54.118023157508183</v>
      </c>
      <c r="AT190">
        <f t="shared" si="181"/>
        <v>-56.679809521974988</v>
      </c>
      <c r="AU190">
        <f t="shared" si="182"/>
        <v>43.324239269641978</v>
      </c>
      <c r="AV190">
        <f t="shared" si="183"/>
        <v>0</v>
      </c>
      <c r="AW190">
        <f t="shared" si="184"/>
        <v>0</v>
      </c>
      <c r="AX190">
        <f t="shared" si="185"/>
        <v>8.849140245284973</v>
      </c>
      <c r="AY190">
        <f t="shared" si="186"/>
        <v>0</v>
      </c>
      <c r="AZ190">
        <f t="shared" si="187"/>
        <v>0</v>
      </c>
      <c r="BA190">
        <f t="shared" si="188"/>
        <v>0</v>
      </c>
      <c r="BB190">
        <f t="shared" si="189"/>
        <v>0</v>
      </c>
      <c r="BC190">
        <f t="shared" si="190"/>
        <v>-32.388054160564167</v>
      </c>
      <c r="BD190">
        <f t="shared" si="191"/>
        <v>-29.18</v>
      </c>
      <c r="BE190">
        <f t="shared" si="192"/>
        <v>0.96650000000000003</v>
      </c>
      <c r="BF190">
        <f t="shared" si="193"/>
        <v>1.376840080854369E-3</v>
      </c>
      <c r="BG190">
        <f>'Data Input'!J190</f>
        <v>18.7</v>
      </c>
      <c r="BH190">
        <f t="shared" si="194"/>
        <v>1</v>
      </c>
      <c r="BI190">
        <f t="shared" si="195"/>
        <v>1</v>
      </c>
      <c r="BJ190">
        <f>'Data Input'!K190</f>
        <v>0.71527777777777779</v>
      </c>
      <c r="BK190">
        <f>'Data Input'!L190</f>
        <v>3</v>
      </c>
      <c r="BL190">
        <f>'Data Input'!M190</f>
        <v>92</v>
      </c>
      <c r="BM190">
        <f t="shared" si="196"/>
        <v>1</v>
      </c>
      <c r="BN190">
        <f t="shared" si="197"/>
        <v>1</v>
      </c>
      <c r="BO190">
        <f t="shared" si="198"/>
        <v>1.376840080854369E-3</v>
      </c>
      <c r="BP190">
        <f t="shared" si="199"/>
        <v>1.376840080854369E-3</v>
      </c>
      <c r="BQ190">
        <f t="shared" si="200"/>
        <v>11.631870625736831</v>
      </c>
      <c r="BR190">
        <f t="shared" si="201"/>
        <v>11.631870625736831</v>
      </c>
      <c r="BS190">
        <f t="shared" si="202"/>
        <v>290600.88000000006</v>
      </c>
      <c r="BT190">
        <f t="shared" si="203"/>
        <v>261998.43000000005</v>
      </c>
      <c r="BU190">
        <f t="shared" si="204"/>
        <v>233395.98000000004</v>
      </c>
      <c r="BV190">
        <f t="shared" si="205"/>
        <v>204793.53000000003</v>
      </c>
      <c r="BW190">
        <f t="shared" si="206"/>
        <v>176191.08000000002</v>
      </c>
      <c r="BX190">
        <f t="shared" si="207"/>
        <v>147588.63</v>
      </c>
      <c r="BY190">
        <f t="shared" si="208"/>
        <v>118986.18</v>
      </c>
      <c r="BZ190">
        <f t="shared" si="209"/>
        <v>90383.73</v>
      </c>
      <c r="CA190">
        <f t="shared" si="210"/>
        <v>61781.279999999999</v>
      </c>
      <c r="CB190">
        <f t="shared" si="211"/>
        <v>30890.639999999999</v>
      </c>
      <c r="CC190">
        <f t="shared" si="212"/>
        <v>22.258139387724107</v>
      </c>
      <c r="CD190">
        <f t="shared" si="213"/>
        <v>22.258139387724107</v>
      </c>
      <c r="CE190">
        <f t="shared" si="214"/>
        <v>33.890010013460937</v>
      </c>
      <c r="CF190">
        <f t="shared" si="215"/>
        <v>33.890010013460937</v>
      </c>
    </row>
    <row r="191" spans="1:84" x14ac:dyDescent="0.25">
      <c r="A191" t="str">
        <f>IF('Data Input'!A191=0,"F","M")</f>
        <v>F</v>
      </c>
      <c r="B191" t="str">
        <f>'Data Input'!B191</f>
        <v>W</v>
      </c>
      <c r="C191">
        <f>'Data Input'!C191</f>
        <v>55</v>
      </c>
      <c r="D191">
        <f t="shared" si="145"/>
        <v>56</v>
      </c>
      <c r="E191">
        <f t="shared" si="146"/>
        <v>57</v>
      </c>
      <c r="F191">
        <f t="shared" si="147"/>
        <v>58</v>
      </c>
      <c r="G191">
        <f t="shared" si="148"/>
        <v>59</v>
      </c>
      <c r="H191">
        <f t="shared" si="149"/>
        <v>60</v>
      </c>
      <c r="I191">
        <f t="shared" si="150"/>
        <v>61</v>
      </c>
      <c r="J191">
        <f t="shared" si="151"/>
        <v>62</v>
      </c>
      <c r="K191">
        <f t="shared" si="152"/>
        <v>63</v>
      </c>
      <c r="L191">
        <f t="shared" si="153"/>
        <v>64</v>
      </c>
      <c r="M191">
        <f>'Data Input'!D191</f>
        <v>199.99969320000002</v>
      </c>
      <c r="N191">
        <f>'Data Input'!E191</f>
        <v>85.999868076000013</v>
      </c>
      <c r="O191">
        <f>'Data Input'!F191</f>
        <v>118</v>
      </c>
      <c r="P191">
        <f>'Data Input'!G191</f>
        <v>0</v>
      </c>
      <c r="Q191">
        <f>'Data Input'!H191</f>
        <v>0</v>
      </c>
      <c r="R191">
        <f>IF('Data Input'!I191&gt;100,1,0)</f>
        <v>0</v>
      </c>
      <c r="S191">
        <f t="shared" si="154"/>
        <v>4.0073331852324712</v>
      </c>
      <c r="T191">
        <f t="shared" si="155"/>
        <v>16.058719257465423</v>
      </c>
      <c r="U191">
        <f t="shared" si="156"/>
        <v>5.2983158325468604</v>
      </c>
      <c r="V191">
        <f t="shared" si="157"/>
        <v>21.232116861607643</v>
      </c>
      <c r="W191">
        <f t="shared" si="158"/>
        <v>4.4543457622523315</v>
      </c>
      <c r="X191">
        <f t="shared" si="159"/>
        <v>17.850047591573396</v>
      </c>
      <c r="Y191">
        <f t="shared" si="160"/>
        <v>0</v>
      </c>
      <c r="Z191">
        <f t="shared" si="161"/>
        <v>0</v>
      </c>
      <c r="AA191">
        <f t="shared" si="162"/>
        <v>4.7706846244656651</v>
      </c>
      <c r="AB191">
        <f t="shared" si="163"/>
        <v>19.117722811899569</v>
      </c>
      <c r="AC191" s="3">
        <f t="shared" si="164"/>
        <v>-29.798999999999999</v>
      </c>
      <c r="AD191">
        <f t="shared" si="165"/>
        <v>4.8840000000000003</v>
      </c>
      <c r="AE191">
        <f t="shared" si="166"/>
        <v>13.54</v>
      </c>
      <c r="AF191">
        <f t="shared" si="167"/>
        <v>-3.1139999999999999</v>
      </c>
      <c r="AG191">
        <f t="shared" si="168"/>
        <v>-13.577999999999999</v>
      </c>
      <c r="AH191">
        <f t="shared" si="169"/>
        <v>3.149</v>
      </c>
      <c r="AI191">
        <f t="shared" si="170"/>
        <v>2.0190000000000001</v>
      </c>
      <c r="AJ191">
        <f t="shared" si="171"/>
        <v>0</v>
      </c>
      <c r="AK191">
        <f t="shared" si="172"/>
        <v>1.9570000000000001</v>
      </c>
      <c r="AL191">
        <f t="shared" si="173"/>
        <v>0</v>
      </c>
      <c r="AM191">
        <f t="shared" si="174"/>
        <v>7.5739999999999998</v>
      </c>
      <c r="AN191">
        <f t="shared" si="175"/>
        <v>-1.665</v>
      </c>
      <c r="AO191">
        <f t="shared" si="176"/>
        <v>0.66100000000000003</v>
      </c>
      <c r="AP191">
        <f t="shared" si="177"/>
        <v>-119.41452158674241</v>
      </c>
      <c r="AQ191">
        <f t="shared" si="178"/>
        <v>78.430784853461134</v>
      </c>
      <c r="AR191">
        <f t="shared" si="179"/>
        <v>71.739196372684489</v>
      </c>
      <c r="AS191">
        <f t="shared" si="180"/>
        <v>-66.116811907046198</v>
      </c>
      <c r="AT191">
        <f t="shared" si="181"/>
        <v>-60.481106759862151</v>
      </c>
      <c r="AU191">
        <f t="shared" si="182"/>
        <v>56.209799865864625</v>
      </c>
      <c r="AV191">
        <f t="shared" si="183"/>
        <v>0</v>
      </c>
      <c r="AW191">
        <f t="shared" si="184"/>
        <v>0</v>
      </c>
      <c r="AX191">
        <f t="shared" si="185"/>
        <v>9.3362298100793062</v>
      </c>
      <c r="AY191">
        <f t="shared" si="186"/>
        <v>0</v>
      </c>
      <c r="AZ191">
        <f t="shared" si="187"/>
        <v>0</v>
      </c>
      <c r="BA191">
        <f t="shared" si="188"/>
        <v>0</v>
      </c>
      <c r="BB191">
        <f t="shared" si="189"/>
        <v>0</v>
      </c>
      <c r="BC191">
        <f t="shared" si="190"/>
        <v>-30.296429351561198</v>
      </c>
      <c r="BD191">
        <f t="shared" si="191"/>
        <v>-29.18</v>
      </c>
      <c r="BE191">
        <f t="shared" si="192"/>
        <v>0.96650000000000003</v>
      </c>
      <c r="BF191">
        <f t="shared" si="193"/>
        <v>1.1095406331485425E-2</v>
      </c>
      <c r="BG191">
        <f>'Data Input'!J191</f>
        <v>17.399999999999999</v>
      </c>
      <c r="BH191">
        <f t="shared" si="194"/>
        <v>1</v>
      </c>
      <c r="BI191">
        <f t="shared" si="195"/>
        <v>1</v>
      </c>
      <c r="BJ191">
        <f>'Data Input'!K191</f>
        <v>0.75735294117647056</v>
      </c>
      <c r="BK191">
        <f>'Data Input'!L191</f>
        <v>3</v>
      </c>
      <c r="BL191">
        <f>'Data Input'!M191</f>
        <v>86</v>
      </c>
      <c r="BM191">
        <f t="shared" si="196"/>
        <v>2</v>
      </c>
      <c r="BN191">
        <f t="shared" si="197"/>
        <v>1.1200000000000001</v>
      </c>
      <c r="BO191">
        <f t="shared" si="198"/>
        <v>1.1095406331485425E-2</v>
      </c>
      <c r="BP191">
        <f t="shared" si="199"/>
        <v>1.2426855091263676E-2</v>
      </c>
      <c r="BQ191">
        <f t="shared" si="200"/>
        <v>93.736616751986276</v>
      </c>
      <c r="BR191">
        <f t="shared" si="201"/>
        <v>104.98501076222462</v>
      </c>
      <c r="BS191">
        <f t="shared" si="202"/>
        <v>191636.40000000002</v>
      </c>
      <c r="BT191">
        <f t="shared" si="203"/>
        <v>172472.76</v>
      </c>
      <c r="BU191">
        <f t="shared" si="204"/>
        <v>153309.12</v>
      </c>
      <c r="BV191">
        <f t="shared" si="205"/>
        <v>134145.47999999998</v>
      </c>
      <c r="BW191">
        <f t="shared" si="206"/>
        <v>114981.84</v>
      </c>
      <c r="BX191">
        <f t="shared" si="207"/>
        <v>95818.2</v>
      </c>
      <c r="BY191">
        <f t="shared" si="208"/>
        <v>76654.559999999998</v>
      </c>
      <c r="BZ191">
        <f t="shared" si="209"/>
        <v>57490.92</v>
      </c>
      <c r="CA191">
        <f t="shared" si="210"/>
        <v>38327.279999999999</v>
      </c>
      <c r="CB191">
        <f t="shared" si="211"/>
        <v>19163.64</v>
      </c>
      <c r="CC191">
        <f t="shared" si="212"/>
        <v>116.94560492466903</v>
      </c>
      <c r="CD191">
        <f t="shared" si="213"/>
        <v>130.97907751562931</v>
      </c>
      <c r="CE191">
        <f t="shared" si="214"/>
        <v>210.6822216766553</v>
      </c>
      <c r="CF191">
        <f t="shared" si="215"/>
        <v>235.96408827785393</v>
      </c>
    </row>
    <row r="192" spans="1:84" x14ac:dyDescent="0.25">
      <c r="A192" t="str">
        <f>IF('Data Input'!A192=0,"F","M")</f>
        <v>M</v>
      </c>
      <c r="B192" t="str">
        <f>'Data Input'!B192</f>
        <v>W</v>
      </c>
      <c r="C192">
        <f>'Data Input'!C192</f>
        <v>56</v>
      </c>
      <c r="D192">
        <f t="shared" si="145"/>
        <v>57</v>
      </c>
      <c r="E192">
        <f t="shared" si="146"/>
        <v>58</v>
      </c>
      <c r="F192">
        <f t="shared" si="147"/>
        <v>59</v>
      </c>
      <c r="G192">
        <f t="shared" si="148"/>
        <v>60</v>
      </c>
      <c r="H192">
        <f t="shared" si="149"/>
        <v>61</v>
      </c>
      <c r="I192">
        <f t="shared" si="150"/>
        <v>62</v>
      </c>
      <c r="J192">
        <f t="shared" si="151"/>
        <v>63</v>
      </c>
      <c r="K192">
        <f t="shared" si="152"/>
        <v>64</v>
      </c>
      <c r="L192">
        <f t="shared" si="153"/>
        <v>65</v>
      </c>
      <c r="M192">
        <f>'Data Input'!D192</f>
        <v>196.99969780200001</v>
      </c>
      <c r="N192">
        <f>'Data Input'!E192</f>
        <v>76.999881882000011</v>
      </c>
      <c r="O192">
        <f>'Data Input'!F192</f>
        <v>110</v>
      </c>
      <c r="P192">
        <f>'Data Input'!G192</f>
        <v>0</v>
      </c>
      <c r="Q192">
        <f>'Data Input'!H192</f>
        <v>0</v>
      </c>
      <c r="R192">
        <f>IF('Data Input'!I192&gt;100,1,0)</f>
        <v>0</v>
      </c>
      <c r="S192">
        <f t="shared" si="154"/>
        <v>4.0253516907351496</v>
      </c>
      <c r="T192">
        <f t="shared" si="155"/>
        <v>16.203456234104326</v>
      </c>
      <c r="U192">
        <f t="shared" si="156"/>
        <v>5.2832021947368117</v>
      </c>
      <c r="V192">
        <f t="shared" si="157"/>
        <v>21.266746887079478</v>
      </c>
      <c r="W192">
        <f t="shared" si="158"/>
        <v>4.3438038878525074</v>
      </c>
      <c r="X192">
        <f t="shared" si="159"/>
        <v>17.485338324189009</v>
      </c>
      <c r="Y192">
        <f t="shared" si="160"/>
        <v>0</v>
      </c>
      <c r="Z192">
        <f t="shared" si="161"/>
        <v>0</v>
      </c>
      <c r="AA192">
        <f t="shared" si="162"/>
        <v>4.7004803657924166</v>
      </c>
      <c r="AB192">
        <f t="shared" si="163"/>
        <v>18.92108658770988</v>
      </c>
      <c r="AC192" s="3">
        <f t="shared" si="164"/>
        <v>12.343999999999999</v>
      </c>
      <c r="AD192">
        <f t="shared" si="165"/>
        <v>0</v>
      </c>
      <c r="AE192">
        <f t="shared" si="166"/>
        <v>11.853</v>
      </c>
      <c r="AF192">
        <f t="shared" si="167"/>
        <v>-2.6640000000000001</v>
      </c>
      <c r="AG192">
        <f t="shared" si="168"/>
        <v>-7.99</v>
      </c>
      <c r="AH192">
        <f t="shared" si="169"/>
        <v>1.7689999999999999</v>
      </c>
      <c r="AI192">
        <f t="shared" si="170"/>
        <v>1.7689999999999999</v>
      </c>
      <c r="AJ192">
        <f t="shared" si="171"/>
        <v>0</v>
      </c>
      <c r="AK192">
        <f t="shared" si="172"/>
        <v>1.764</v>
      </c>
      <c r="AL192">
        <f t="shared" si="173"/>
        <v>0</v>
      </c>
      <c r="AM192">
        <f t="shared" si="174"/>
        <v>7.8369999999999997</v>
      </c>
      <c r="AN192">
        <f t="shared" si="175"/>
        <v>-1.7949999999999999</v>
      </c>
      <c r="AO192">
        <f t="shared" si="176"/>
        <v>0.65800000000000003</v>
      </c>
      <c r="AP192">
        <f t="shared" si="177"/>
        <v>49.688941270434682</v>
      </c>
      <c r="AQ192">
        <f t="shared" si="178"/>
        <v>0</v>
      </c>
      <c r="AR192">
        <f t="shared" si="179"/>
        <v>62.621795614215429</v>
      </c>
      <c r="AS192">
        <f t="shared" si="180"/>
        <v>-56.654613707179735</v>
      </c>
      <c r="AT192">
        <f t="shared" si="181"/>
        <v>-34.706993063941532</v>
      </c>
      <c r="AU192">
        <f t="shared" si="182"/>
        <v>30.931563495490355</v>
      </c>
      <c r="AV192">
        <f t="shared" si="183"/>
        <v>0</v>
      </c>
      <c r="AW192">
        <f t="shared" si="184"/>
        <v>0</v>
      </c>
      <c r="AX192">
        <f t="shared" si="185"/>
        <v>8.2916473652578233</v>
      </c>
      <c r="AY192">
        <f t="shared" si="186"/>
        <v>0</v>
      </c>
      <c r="AZ192">
        <f t="shared" si="187"/>
        <v>0</v>
      </c>
      <c r="BA192">
        <f t="shared" si="188"/>
        <v>0</v>
      </c>
      <c r="BB192">
        <f t="shared" si="189"/>
        <v>0</v>
      </c>
      <c r="BC192">
        <f t="shared" si="190"/>
        <v>60.172340974277027</v>
      </c>
      <c r="BD192">
        <f t="shared" si="191"/>
        <v>61.18</v>
      </c>
      <c r="BE192">
        <f t="shared" si="192"/>
        <v>0.91439999999999999</v>
      </c>
      <c r="BF192">
        <f t="shared" si="193"/>
        <v>3.2141435120743966E-2</v>
      </c>
      <c r="BG192">
        <f>'Data Input'!J192</f>
        <v>26.1</v>
      </c>
      <c r="BH192">
        <f t="shared" si="194"/>
        <v>2</v>
      </c>
      <c r="BI192">
        <f t="shared" si="195"/>
        <v>1.02</v>
      </c>
      <c r="BJ192">
        <f>'Data Input'!K192</f>
        <v>0.94594594594594594</v>
      </c>
      <c r="BK192">
        <f>'Data Input'!L192</f>
        <v>3</v>
      </c>
      <c r="BL192">
        <f>'Data Input'!M192</f>
        <v>92</v>
      </c>
      <c r="BM192">
        <f t="shared" si="196"/>
        <v>3</v>
      </c>
      <c r="BN192">
        <f t="shared" si="197"/>
        <v>1.2</v>
      </c>
      <c r="BO192">
        <f t="shared" si="198"/>
        <v>3.2784263823158848E-2</v>
      </c>
      <c r="BP192">
        <f t="shared" si="199"/>
        <v>3.8569722144892758E-2</v>
      </c>
      <c r="BQ192">
        <f t="shared" si="200"/>
        <v>276.96921425644013</v>
      </c>
      <c r="BR192">
        <f t="shared" si="201"/>
        <v>325.8461344193413</v>
      </c>
      <c r="BS192">
        <f t="shared" si="202"/>
        <v>191636.40000000002</v>
      </c>
      <c r="BT192">
        <f t="shared" si="203"/>
        <v>172472.76</v>
      </c>
      <c r="BU192">
        <f t="shared" si="204"/>
        <v>153309.12</v>
      </c>
      <c r="BV192">
        <f t="shared" si="205"/>
        <v>134145.47999999998</v>
      </c>
      <c r="BW192">
        <f t="shared" si="206"/>
        <v>114981.84</v>
      </c>
      <c r="BX192">
        <f t="shared" si="207"/>
        <v>95818.2</v>
      </c>
      <c r="BY192">
        <f t="shared" si="208"/>
        <v>76654.559999999998</v>
      </c>
      <c r="BZ192">
        <f t="shared" si="209"/>
        <v>57490.92</v>
      </c>
      <c r="CA192">
        <f t="shared" si="210"/>
        <v>38327.279999999999</v>
      </c>
      <c r="CB192">
        <f t="shared" si="211"/>
        <v>19163.64</v>
      </c>
      <c r="CC192">
        <f t="shared" si="212"/>
        <v>345.5462062646219</v>
      </c>
      <c r="CD192">
        <f t="shared" si="213"/>
        <v>406.52494854661393</v>
      </c>
      <c r="CE192">
        <f t="shared" si="214"/>
        <v>622.51542052106197</v>
      </c>
      <c r="CF192">
        <f t="shared" si="215"/>
        <v>732.37108296595522</v>
      </c>
    </row>
    <row r="193" spans="1:84" x14ac:dyDescent="0.25">
      <c r="A193" t="str">
        <f>IF('Data Input'!A193=0,"F","M")</f>
        <v>M</v>
      </c>
      <c r="B193" t="str">
        <f>'Data Input'!B193</f>
        <v>W</v>
      </c>
      <c r="C193">
        <f>'Data Input'!C193</f>
        <v>44</v>
      </c>
      <c r="D193">
        <f t="shared" si="145"/>
        <v>45</v>
      </c>
      <c r="E193">
        <f t="shared" si="146"/>
        <v>46</v>
      </c>
      <c r="F193">
        <f t="shared" si="147"/>
        <v>47</v>
      </c>
      <c r="G193">
        <f t="shared" si="148"/>
        <v>48</v>
      </c>
      <c r="H193">
        <f t="shared" si="149"/>
        <v>49</v>
      </c>
      <c r="I193">
        <f t="shared" si="150"/>
        <v>50</v>
      </c>
      <c r="J193">
        <f t="shared" si="151"/>
        <v>51</v>
      </c>
      <c r="K193">
        <f t="shared" si="152"/>
        <v>52</v>
      </c>
      <c r="L193">
        <f t="shared" si="153"/>
        <v>53</v>
      </c>
      <c r="M193">
        <f>'Data Input'!D193</f>
        <v>181.99972081200002</v>
      </c>
      <c r="N193">
        <f>'Data Input'!E193</f>
        <v>30.999952446000002</v>
      </c>
      <c r="O193">
        <f>'Data Input'!F193</f>
        <v>110</v>
      </c>
      <c r="P193">
        <f>'Data Input'!G193</f>
        <v>0</v>
      </c>
      <c r="Q193">
        <f>'Data Input'!H193</f>
        <v>0</v>
      </c>
      <c r="R193">
        <f>IF('Data Input'!I193&gt;100,1,0)</f>
        <v>1</v>
      </c>
      <c r="S193">
        <f t="shared" si="154"/>
        <v>3.784189633918261</v>
      </c>
      <c r="T193">
        <f t="shared" si="155"/>
        <v>14.320091185454423</v>
      </c>
      <c r="U193">
        <f t="shared" si="156"/>
        <v>5.2040051530756193</v>
      </c>
      <c r="V193">
        <f t="shared" si="157"/>
        <v>19.692942355125972</v>
      </c>
      <c r="W193">
        <f t="shared" si="158"/>
        <v>3.4339856704839695</v>
      </c>
      <c r="X193">
        <f t="shared" si="159"/>
        <v>12.994852977269288</v>
      </c>
      <c r="Y193">
        <f t="shared" si="160"/>
        <v>0</v>
      </c>
      <c r="Z193">
        <f t="shared" si="161"/>
        <v>0</v>
      </c>
      <c r="AA193">
        <f t="shared" si="162"/>
        <v>4.7004803657924166</v>
      </c>
      <c r="AB193">
        <f t="shared" si="163"/>
        <v>17.78750907466798</v>
      </c>
      <c r="AC193" s="3">
        <f t="shared" si="164"/>
        <v>12.343999999999999</v>
      </c>
      <c r="AD193">
        <f t="shared" si="165"/>
        <v>0</v>
      </c>
      <c r="AE193">
        <f t="shared" si="166"/>
        <v>11.853</v>
      </c>
      <c r="AF193">
        <f t="shared" si="167"/>
        <v>-2.6640000000000001</v>
      </c>
      <c r="AG193">
        <f t="shared" si="168"/>
        <v>-7.99</v>
      </c>
      <c r="AH193">
        <f t="shared" si="169"/>
        <v>1.7689999999999999</v>
      </c>
      <c r="AI193">
        <f t="shared" si="170"/>
        <v>1.7689999999999999</v>
      </c>
      <c r="AJ193">
        <f t="shared" si="171"/>
        <v>0</v>
      </c>
      <c r="AK193">
        <f t="shared" si="172"/>
        <v>1.764</v>
      </c>
      <c r="AL193">
        <f t="shared" si="173"/>
        <v>0</v>
      </c>
      <c r="AM193">
        <f t="shared" si="174"/>
        <v>7.8369999999999997</v>
      </c>
      <c r="AN193">
        <f t="shared" si="175"/>
        <v>-1.7949999999999999</v>
      </c>
      <c r="AO193">
        <f t="shared" si="176"/>
        <v>0.65800000000000003</v>
      </c>
      <c r="AP193">
        <f t="shared" si="177"/>
        <v>46.712036841087013</v>
      </c>
      <c r="AQ193">
        <f t="shared" si="178"/>
        <v>0</v>
      </c>
      <c r="AR193">
        <f t="shared" si="179"/>
        <v>61.683073079405311</v>
      </c>
      <c r="AS193">
        <f t="shared" si="180"/>
        <v>-52.461998434055594</v>
      </c>
      <c r="AT193">
        <f t="shared" si="181"/>
        <v>-27.437545507166917</v>
      </c>
      <c r="AU193">
        <f t="shared" si="182"/>
        <v>22.987894916789369</v>
      </c>
      <c r="AV193">
        <f t="shared" si="183"/>
        <v>0</v>
      </c>
      <c r="AW193">
        <f t="shared" si="184"/>
        <v>0</v>
      </c>
      <c r="AX193">
        <f t="shared" si="185"/>
        <v>8.2916473652578233</v>
      </c>
      <c r="AY193">
        <f t="shared" si="186"/>
        <v>0</v>
      </c>
      <c r="AZ193">
        <f t="shared" si="187"/>
        <v>0</v>
      </c>
      <c r="BA193">
        <f t="shared" si="188"/>
        <v>0</v>
      </c>
      <c r="BB193">
        <f t="shared" si="189"/>
        <v>0.65800000000000003</v>
      </c>
      <c r="BC193">
        <f t="shared" si="190"/>
        <v>60.43310826131701</v>
      </c>
      <c r="BD193">
        <f t="shared" si="191"/>
        <v>61.18</v>
      </c>
      <c r="BE193">
        <f t="shared" si="192"/>
        <v>0.91439999999999999</v>
      </c>
      <c r="BF193">
        <f t="shared" si="193"/>
        <v>4.1515930889673758E-2</v>
      </c>
      <c r="BG193">
        <f>'Data Input'!J193</f>
        <v>29.8</v>
      </c>
      <c r="BH193">
        <f t="shared" si="194"/>
        <v>4</v>
      </c>
      <c r="BI193">
        <f t="shared" si="195"/>
        <v>1.24</v>
      </c>
      <c r="BJ193">
        <f>'Data Input'!K193</f>
        <v>0.91954022988505746</v>
      </c>
      <c r="BK193">
        <f>'Data Input'!L193</f>
        <v>3</v>
      </c>
      <c r="BL193">
        <f>'Data Input'!M193</f>
        <v>61</v>
      </c>
      <c r="BM193">
        <f t="shared" si="196"/>
        <v>2</v>
      </c>
      <c r="BN193">
        <f t="shared" si="197"/>
        <v>1.19</v>
      </c>
      <c r="BO193">
        <f t="shared" si="198"/>
        <v>5.1479754303195457E-2</v>
      </c>
      <c r="BP193">
        <f t="shared" si="199"/>
        <v>4.9403957758711772E-2</v>
      </c>
      <c r="BQ193">
        <f t="shared" si="200"/>
        <v>434.91313931528794</v>
      </c>
      <c r="BR193">
        <f t="shared" si="201"/>
        <v>417.37631918160707</v>
      </c>
      <c r="BS193">
        <f t="shared" si="202"/>
        <v>249699.36000000004</v>
      </c>
      <c r="BT193">
        <f t="shared" si="203"/>
        <v>218808.72000000003</v>
      </c>
      <c r="BU193">
        <f t="shared" si="204"/>
        <v>194496.64000000001</v>
      </c>
      <c r="BV193">
        <f t="shared" si="205"/>
        <v>170184.56</v>
      </c>
      <c r="BW193">
        <f t="shared" si="206"/>
        <v>145872.48000000001</v>
      </c>
      <c r="BX193">
        <f t="shared" si="207"/>
        <v>121560.40000000001</v>
      </c>
      <c r="BY193">
        <f t="shared" si="208"/>
        <v>97248.320000000007</v>
      </c>
      <c r="BZ193">
        <f t="shared" si="209"/>
        <v>72936.240000000005</v>
      </c>
      <c r="CA193">
        <f t="shared" si="210"/>
        <v>48624.160000000003</v>
      </c>
      <c r="CB193">
        <f t="shared" si="211"/>
        <v>24312.080000000002</v>
      </c>
      <c r="CC193">
        <f t="shared" si="212"/>
        <v>691.75557427448598</v>
      </c>
      <c r="CD193">
        <f t="shared" si="213"/>
        <v>663.86220434406323</v>
      </c>
      <c r="CE193">
        <f t="shared" si="214"/>
        <v>1126.6687135897739</v>
      </c>
      <c r="CF193">
        <f t="shared" si="215"/>
        <v>1081.2385235256702</v>
      </c>
    </row>
    <row r="194" spans="1:84" x14ac:dyDescent="0.25">
      <c r="A194" t="str">
        <f>IF('Data Input'!A194=0,"F","M")</f>
        <v>M</v>
      </c>
      <c r="B194" t="str">
        <f>'Data Input'!B194</f>
        <v>W</v>
      </c>
      <c r="C194">
        <f>'Data Input'!C194</f>
        <v>51</v>
      </c>
      <c r="D194">
        <f t="shared" si="145"/>
        <v>52</v>
      </c>
      <c r="E194">
        <f t="shared" si="146"/>
        <v>53</v>
      </c>
      <c r="F194">
        <f t="shared" si="147"/>
        <v>54</v>
      </c>
      <c r="G194">
        <f t="shared" si="148"/>
        <v>55</v>
      </c>
      <c r="H194">
        <f t="shared" si="149"/>
        <v>56</v>
      </c>
      <c r="I194">
        <f t="shared" si="150"/>
        <v>57</v>
      </c>
      <c r="J194">
        <f t="shared" si="151"/>
        <v>58</v>
      </c>
      <c r="K194">
        <f t="shared" si="152"/>
        <v>59</v>
      </c>
      <c r="L194">
        <f t="shared" si="153"/>
        <v>60</v>
      </c>
      <c r="M194">
        <f>'Data Input'!D194</f>
        <v>185.999714676</v>
      </c>
      <c r="N194">
        <f>'Data Input'!E194</f>
        <v>30.999952446000002</v>
      </c>
      <c r="O194">
        <f>'Data Input'!F194</f>
        <v>122</v>
      </c>
      <c r="P194">
        <f>'Data Input'!G194</f>
        <v>0</v>
      </c>
      <c r="Q194">
        <f>'Data Input'!H194</f>
        <v>0</v>
      </c>
      <c r="R194">
        <f>IF('Data Input'!I194&gt;100,1,0)</f>
        <v>1</v>
      </c>
      <c r="S194">
        <f t="shared" si="154"/>
        <v>3.9318256327243257</v>
      </c>
      <c r="T194">
        <f t="shared" si="155"/>
        <v>15.459252806148044</v>
      </c>
      <c r="U194">
        <f t="shared" si="156"/>
        <v>5.2257451397120249</v>
      </c>
      <c r="V194">
        <f t="shared" si="157"/>
        <v>20.546718690404301</v>
      </c>
      <c r="W194">
        <f t="shared" si="158"/>
        <v>3.4339856704839695</v>
      </c>
      <c r="X194">
        <f t="shared" si="159"/>
        <v>13.501832881616901</v>
      </c>
      <c r="Y194">
        <f t="shared" si="160"/>
        <v>0</v>
      </c>
      <c r="Z194">
        <f t="shared" si="161"/>
        <v>0</v>
      </c>
      <c r="AA194">
        <f t="shared" si="162"/>
        <v>4.8040210447332568</v>
      </c>
      <c r="AB194">
        <f t="shared" si="163"/>
        <v>18.888573083829314</v>
      </c>
      <c r="AC194" s="3">
        <f t="shared" si="164"/>
        <v>12.343999999999999</v>
      </c>
      <c r="AD194">
        <f t="shared" si="165"/>
        <v>0</v>
      </c>
      <c r="AE194">
        <f t="shared" si="166"/>
        <v>11.853</v>
      </c>
      <c r="AF194">
        <f t="shared" si="167"/>
        <v>-2.6640000000000001</v>
      </c>
      <c r="AG194">
        <f t="shared" si="168"/>
        <v>-7.99</v>
      </c>
      <c r="AH194">
        <f t="shared" si="169"/>
        <v>1.7689999999999999</v>
      </c>
      <c r="AI194">
        <f t="shared" si="170"/>
        <v>1.7689999999999999</v>
      </c>
      <c r="AJ194">
        <f t="shared" si="171"/>
        <v>0</v>
      </c>
      <c r="AK194">
        <f t="shared" si="172"/>
        <v>1.764</v>
      </c>
      <c r="AL194">
        <f t="shared" si="173"/>
        <v>0</v>
      </c>
      <c r="AM194">
        <f t="shared" si="174"/>
        <v>7.8369999999999997</v>
      </c>
      <c r="AN194">
        <f t="shared" si="175"/>
        <v>-1.7949999999999999</v>
      </c>
      <c r="AO194">
        <f t="shared" si="176"/>
        <v>0.65800000000000003</v>
      </c>
      <c r="AP194">
        <f t="shared" si="177"/>
        <v>48.534455610349077</v>
      </c>
      <c r="AQ194">
        <f t="shared" si="178"/>
        <v>0</v>
      </c>
      <c r="AR194">
        <f t="shared" si="179"/>
        <v>61.940757141006628</v>
      </c>
      <c r="AS194">
        <f t="shared" si="180"/>
        <v>-54.73645859123706</v>
      </c>
      <c r="AT194">
        <f t="shared" si="181"/>
        <v>-27.437545507166917</v>
      </c>
      <c r="AU194">
        <f t="shared" si="182"/>
        <v>23.884742367580294</v>
      </c>
      <c r="AV194">
        <f t="shared" si="183"/>
        <v>0</v>
      </c>
      <c r="AW194">
        <f t="shared" si="184"/>
        <v>0</v>
      </c>
      <c r="AX194">
        <f t="shared" si="185"/>
        <v>8.4742931229094651</v>
      </c>
      <c r="AY194">
        <f t="shared" si="186"/>
        <v>0</v>
      </c>
      <c r="AZ194">
        <f t="shared" si="187"/>
        <v>0</v>
      </c>
      <c r="BA194">
        <f t="shared" si="188"/>
        <v>0</v>
      </c>
      <c r="BB194">
        <f t="shared" si="189"/>
        <v>0.65800000000000003</v>
      </c>
      <c r="BC194">
        <f t="shared" si="190"/>
        <v>61.318244143441497</v>
      </c>
      <c r="BD194">
        <f t="shared" si="191"/>
        <v>61.18</v>
      </c>
      <c r="BE194">
        <f t="shared" si="192"/>
        <v>0.91439999999999999</v>
      </c>
      <c r="BF194">
        <f t="shared" si="193"/>
        <v>9.7651222976750329E-2</v>
      </c>
      <c r="BG194">
        <f>'Data Input'!J194</f>
        <v>29.1</v>
      </c>
      <c r="BH194">
        <f t="shared" si="194"/>
        <v>4</v>
      </c>
      <c r="BI194">
        <f t="shared" si="195"/>
        <v>1.24</v>
      </c>
      <c r="BJ194">
        <f>'Data Input'!K194</f>
        <v>0.90797546012269947</v>
      </c>
      <c r="BK194">
        <f>'Data Input'!L194</f>
        <v>3</v>
      </c>
      <c r="BL194">
        <f>'Data Input'!M194</f>
        <v>72</v>
      </c>
      <c r="BM194">
        <f t="shared" si="196"/>
        <v>2</v>
      </c>
      <c r="BN194">
        <f t="shared" si="197"/>
        <v>1.19</v>
      </c>
      <c r="BO194">
        <f t="shared" si="198"/>
        <v>0.1210875164911704</v>
      </c>
      <c r="BP194">
        <f t="shared" si="199"/>
        <v>0.11620495534233288</v>
      </c>
      <c r="BQ194">
        <f t="shared" si="200"/>
        <v>1022.9759765150577</v>
      </c>
      <c r="BR194">
        <f t="shared" si="201"/>
        <v>981.72694520396658</v>
      </c>
      <c r="BS194">
        <f t="shared" si="202"/>
        <v>212230.16000000003</v>
      </c>
      <c r="BT194">
        <f t="shared" si="203"/>
        <v>187918.08000000002</v>
      </c>
      <c r="BU194">
        <f t="shared" si="204"/>
        <v>163606</v>
      </c>
      <c r="BV194">
        <f t="shared" si="205"/>
        <v>139293.91999999998</v>
      </c>
      <c r="BW194">
        <f t="shared" si="206"/>
        <v>114981.84</v>
      </c>
      <c r="BX194">
        <f t="shared" si="207"/>
        <v>95818.2</v>
      </c>
      <c r="BY194">
        <f t="shared" si="208"/>
        <v>76654.559999999998</v>
      </c>
      <c r="BZ194">
        <f t="shared" si="209"/>
        <v>57490.92</v>
      </c>
      <c r="CA194">
        <f t="shared" si="210"/>
        <v>38327.279999999999</v>
      </c>
      <c r="CB194">
        <f t="shared" si="211"/>
        <v>19163.64</v>
      </c>
      <c r="CC194">
        <f t="shared" si="212"/>
        <v>1338.6038473323488</v>
      </c>
      <c r="CD194">
        <f t="shared" si="213"/>
        <v>1284.6278857463669</v>
      </c>
      <c r="CE194">
        <f t="shared" si="214"/>
        <v>2361.5798238474063</v>
      </c>
      <c r="CF194">
        <f t="shared" si="215"/>
        <v>2266.3548309503335</v>
      </c>
    </row>
    <row r="195" spans="1:84" x14ac:dyDescent="0.25">
      <c r="A195" t="str">
        <f>IF('Data Input'!A195=0,"F","M")</f>
        <v>M</v>
      </c>
      <c r="B195" t="str">
        <f>'Data Input'!B195</f>
        <v>W</v>
      </c>
      <c r="C195">
        <f>'Data Input'!C195</f>
        <v>58</v>
      </c>
      <c r="D195">
        <f t="shared" ref="D195:D258" si="216">C195+1</f>
        <v>59</v>
      </c>
      <c r="E195">
        <f t="shared" ref="E195:E258" si="217">D195+1</f>
        <v>60</v>
      </c>
      <c r="F195">
        <f t="shared" ref="F195:F258" si="218">E195+1</f>
        <v>61</v>
      </c>
      <c r="G195">
        <f t="shared" ref="G195:G258" si="219">F195+1</f>
        <v>62</v>
      </c>
      <c r="H195">
        <f t="shared" ref="H195:H258" si="220">G195+1</f>
        <v>63</v>
      </c>
      <c r="I195">
        <f t="shared" ref="I195:I258" si="221">H195+1</f>
        <v>64</v>
      </c>
      <c r="J195">
        <f t="shared" ref="J195:J258" si="222">I195+1</f>
        <v>65</v>
      </c>
      <c r="K195">
        <f t="shared" ref="K195:K258" si="223">J195+1</f>
        <v>66</v>
      </c>
      <c r="L195">
        <f t="shared" ref="L195:L258" si="224">K195+1</f>
        <v>67</v>
      </c>
      <c r="M195">
        <f>'Data Input'!D195</f>
        <v>150.99976836600001</v>
      </c>
      <c r="N195">
        <f>'Data Input'!E195</f>
        <v>36.999943242000001</v>
      </c>
      <c r="O195">
        <f>'Data Input'!F195</f>
        <v>126</v>
      </c>
      <c r="P195">
        <f>'Data Input'!G195</f>
        <v>1</v>
      </c>
      <c r="Q195">
        <f>'Data Input'!H195</f>
        <v>0</v>
      </c>
      <c r="R195">
        <f>IF('Data Input'!I195&gt;100,1,0)</f>
        <v>0</v>
      </c>
      <c r="S195">
        <f t="shared" ref="S195:S258" si="225">LN(C195)</f>
        <v>4.0604430105464191</v>
      </c>
      <c r="T195">
        <f t="shared" ref="T195:T258" si="226">S195^2</f>
        <v>16.487197441895269</v>
      </c>
      <c r="U195">
        <f t="shared" ref="U195:U258" si="227">LN(M195)</f>
        <v>5.0172783028137475</v>
      </c>
      <c r="V195">
        <f t="shared" ref="V195:V258" si="228">S195*U195</f>
        <v>20.372372616626283</v>
      </c>
      <c r="W195">
        <f t="shared" ref="W195:W258" si="229">LN(N195)</f>
        <v>3.610916378643048</v>
      </c>
      <c r="X195">
        <f t="shared" ref="X195:X258" si="230">S195*W195</f>
        <v>14.661920171328751</v>
      </c>
      <c r="Y195">
        <f t="shared" ref="Y195:Y258" si="231">IF(P195=1,LN(O195),0)</f>
        <v>4.836281906951478</v>
      </c>
      <c r="Z195">
        <f t="shared" ref="Z195:Z258" si="232">S195*Y195</f>
        <v>19.637447066113236</v>
      </c>
      <c r="AA195">
        <f t="shared" ref="AA195:AA258" si="233">IF(P195=0,LN(O195),0)</f>
        <v>0</v>
      </c>
      <c r="AB195">
        <f t="shared" ref="AB195:AB258" si="234">S195*AA195</f>
        <v>0</v>
      </c>
      <c r="AC195" s="3">
        <f t="shared" ref="AC195:AC258" si="235">_xlfn.IFS(AND(A195="M",B195="W"),12.344,AND(A195="M",B195="O"),2.469,AND(A195="F",B195="W"),-29.799,AND(A195="F",B195="O"),17.114)</f>
        <v>12.343999999999999</v>
      </c>
      <c r="AD195">
        <f t="shared" ref="AD195:AD258" si="236">_xlfn.IFS(AND(A195="M",B195="W"),0,AND(A195="M",B195="O"),0,AND(A195="F",B195="W"),4.884,AND(A195="F",B195="O"),0)</f>
        <v>0</v>
      </c>
      <c r="AE195">
        <f t="shared" ref="AE195:AE258" si="237">_xlfn.IFS(AND(A195="M",B195="W"),11.853,AND(A195="M",B195="O"),0.302,AND(A195="F",B195="W"),13.54,AND(A195="F",B195="O"),0.94)</f>
        <v>11.853</v>
      </c>
      <c r="AF195">
        <f t="shared" ref="AF195:AF258" si="238">_xlfn.IFS(AND(A195="M",B195="W"),-2.664,AND(A195="M",B195="O"),0,AND(A195="F",B195="W"),-3.114,AND(A195="F",B195="O"),0)</f>
        <v>-2.6640000000000001</v>
      </c>
      <c r="AG195">
        <f t="shared" ref="AG195:AG258" si="239">_xlfn.IFS(AND(A195="M",B195="W"),-7.99,AND(A195="M",B195="O"),-0.307,AND(A195="F",B195="W"),-13.578,AND(A195="F",B195="O"),-18.92)</f>
        <v>-7.99</v>
      </c>
      <c r="AH195">
        <f t="shared" ref="AH195:AH258" si="240">_xlfn.IFS(AND(A195="M",B195="W"),1.769,AND(A195="M",B195="O"),0,AND(A195="F",B195="W"),3.149,AND(A195="F",B195="O"),4.475)</f>
        <v>1.7689999999999999</v>
      </c>
      <c r="AI195">
        <f t="shared" ref="AI195:AI258" si="241">_xlfn.IFS(AND(A195="M",B195="W"),1.769,AND(A195="M",B195="O"),1.916,AND(A195="F",B195="W"),2.019,AND(A195="F",B195="O"),29.291)</f>
        <v>1.7689999999999999</v>
      </c>
      <c r="AJ195">
        <f t="shared" ref="AJ195:AJ258" si="242">_xlfn.IFS(AND(A195="M",B195="W"),0,AND(A195="M",B195="O"),0,AND(A195="F",B195="W"),0,AND(A195="F",B195="O"),-6.432)</f>
        <v>0</v>
      </c>
      <c r="AK195">
        <f t="shared" ref="AK195:AK258" si="243">_xlfn.IFS(AND(A195="M",B195="W"),1.764,AND(A195="M",B195="O"),1.809,AND(A195="F",B195="W"),1.957,AND(A195="F",B195="O"),27.82)</f>
        <v>1.764</v>
      </c>
      <c r="AL195">
        <f t="shared" ref="AL195:AL258" si="244">_xlfn.IFS(AND(A195="M",B195="W"),0,AND(A195="M",B195="O"),0,AND(A195="F",B195="W"),0,AND(A195="F",B195="O"),-6.087)</f>
        <v>0</v>
      </c>
      <c r="AM195">
        <f t="shared" ref="AM195:AM258" si="245">_xlfn.IFS(AND(A195="M",B195="W"),7.837,AND(A195="M",B195="O"),0.549,AND(A195="F",B195="W"),7.574,AND(A195="F",B195="O"),0.691)</f>
        <v>7.8369999999999997</v>
      </c>
      <c r="AN195">
        <f t="shared" ref="AN195:AN258" si="246">_xlfn.IFS(AND(A195="M",B195="W"),-1.795,AND(A195="M",B195="O"),0,AND(A195="F",B195="W"),-1.665,AND(A195="F",B195="O"),0)</f>
        <v>-1.7949999999999999</v>
      </c>
      <c r="AO195">
        <f t="shared" ref="AO195:AO258" si="247">_xlfn.IFS(AND(A195="M",B195="W"),0.658,AND(A195="M",B195="O"),0.645,AND(A195="F",B195="W"),0.661,AND(A195="F",B195="O"),0.874)</f>
        <v>0.65800000000000003</v>
      </c>
      <c r="AP195">
        <f t="shared" ref="AP195:AP258" si="248">AC195*S195</f>
        <v>50.122108522184995</v>
      </c>
      <c r="AQ195">
        <f t="shared" ref="AQ195:AQ258" si="249">AD195*T195</f>
        <v>0</v>
      </c>
      <c r="AR195">
        <f t="shared" ref="AR195:AR258" si="250">AE195*U195</f>
        <v>59.469799723251349</v>
      </c>
      <c r="AS195">
        <f t="shared" ref="AS195:AS258" si="251">AF195*V195</f>
        <v>-54.272000650692419</v>
      </c>
      <c r="AT195">
        <f t="shared" ref="AT195:AT258" si="252">AG195*W195</f>
        <v>-28.851221865357953</v>
      </c>
      <c r="AU195">
        <f t="shared" ref="AU195:AU258" si="253">AH195*X195</f>
        <v>25.936936783080558</v>
      </c>
      <c r="AV195">
        <f t="shared" ref="AV195:AV258" si="254">AI195*Y195</f>
        <v>8.5553826933971635</v>
      </c>
      <c r="AW195">
        <f t="shared" ref="AW195:AW258" si="255">AJ195*Z195</f>
        <v>0</v>
      </c>
      <c r="AX195">
        <f t="shared" ref="AX195:AX258" si="256">AK195*AA195</f>
        <v>0</v>
      </c>
      <c r="AY195">
        <f t="shared" ref="AY195:AY258" si="257">AL195*AB195</f>
        <v>0</v>
      </c>
      <c r="AZ195">
        <f t="shared" ref="AZ195:AZ258" si="258">Q195*AM195</f>
        <v>0</v>
      </c>
      <c r="BA195">
        <f t="shared" ref="BA195:BA258" si="259">Q195*S195*AN195</f>
        <v>0</v>
      </c>
      <c r="BB195">
        <f t="shared" ref="BB195:BB258" si="260">R195*AO195</f>
        <v>0</v>
      </c>
      <c r="BC195">
        <f t="shared" ref="BC195:BC258" si="261">SUM(AP195:BB195)</f>
        <v>60.961005205863692</v>
      </c>
      <c r="BD195">
        <f t="shared" ref="BD195:BD258" si="262">_xlfn.IFS(AND(A195="M",B195="W"),61.18,AND(A195="M",B195="O"),19.54,AND(A195="F",B195="W"),-29.18,AND(A195="F",B195="O"),86.61)</f>
        <v>61.18</v>
      </c>
      <c r="BE195">
        <f t="shared" ref="BE195:BE258" si="263">_xlfn.IFS(AND(A195="M",B195="W"),0.9144,AND(A195="M",B195="O"),0.8954,AND(A195="F",B195="W"),0.9665,AND(A195="F",B195="O"),0.9533)</f>
        <v>0.91439999999999999</v>
      </c>
      <c r="BF195">
        <f t="shared" ref="BF195:BF258" si="264">1-(BE195^EXP(BC195-BD195))</f>
        <v>6.9364281965208385E-2</v>
      </c>
      <c r="BG195">
        <f>'Data Input'!J195</f>
        <v>32.700000000000003</v>
      </c>
      <c r="BH195">
        <f t="shared" ref="BH195:BH258" si="265">_xlfn.IFS(AND(A195="M",BG195&lt;24.6),1,AND(A195="M",BG195&lt;=26.6),2,AND(A195="M",BG195&lt;=28.8),3,AND(A195="M",BG195&gt;28.8),4,AND(A195="F",BG195&lt;=23.5),1,AND(A195="F",BG195&lt;=25.8),2,AND(A195="F",BG195&lt;=28.9),3,AND(A195="F",BG195&gt;28.9),4,A195=0,"")</f>
        <v>4</v>
      </c>
      <c r="BI195">
        <f t="shared" ref="BI195:BI258" si="266">_xlfn.IFS(BH195=1,1,AND(A195="M",BH195=2),1.02,AND(A195="M",BH195=3),1.21,AND(A195="M",BH195=4),1.24,AND(A195="F",BH195=2),0.96,AND(A195="F",BH195=3),1.08,AND(A195="F",BH195=4),1.39)</f>
        <v>1.24</v>
      </c>
      <c r="BJ195">
        <f>'Data Input'!K195</f>
        <v>0.93714285714285717</v>
      </c>
      <c r="BK195">
        <f>'Data Input'!L195</f>
        <v>3</v>
      </c>
      <c r="BL195">
        <f>'Data Input'!M195</f>
        <v>70</v>
      </c>
      <c r="BM195">
        <f t="shared" ref="BM195:BM258" si="267">_xlfn.IFS(AND(A195="M",BJ195&lt;0.89),1,AND(A195="M",BJ195&lt;=0.93),2,AND(A195="M",BJ195&lt;=0.96),3,AND(A195="M",BJ195&gt;0.96),4,AND(A195="F",BJ195&lt;0.74),1,AND(A195="F",BJ195&lt;=0.78),2,AND(A195="F",BJ195&lt;=0.82),3,AND(A195="F",BJ195&gt;0.82),4,A195=0,"")</f>
        <v>3</v>
      </c>
      <c r="BN195">
        <f t="shared" ref="BN195:BN258" si="268">_xlfn.IFS(BM195=1,1,AND(A195="M",BM195=2),1.19,AND(A195="M",BM195=3),1.2,AND(A195="M",BM195=4),1.26,AND(A195="F",BM195=2),1.12,AND(A195="F",BM195=3),1.2,AND(A195="F",BM195=4),1.46)</f>
        <v>1.2</v>
      </c>
      <c r="BO195">
        <f t="shared" ref="BO195:BO258" si="269">BF195*BI195</f>
        <v>8.6011709636858391E-2</v>
      </c>
      <c r="BP195">
        <f t="shared" ref="BP195:BP258" si="270">BF195*BN195</f>
        <v>8.3237138358250057E-2</v>
      </c>
      <c r="BQ195">
        <f t="shared" ref="BQ195:BQ258" si="271">(BO195/10)*15360.43*55/10</f>
        <v>726.64726478150874</v>
      </c>
      <c r="BR195">
        <f t="shared" ref="BR195:BR258" si="272">(BP195/10)*15360.43*55/10</f>
        <v>703.20703043371827</v>
      </c>
      <c r="BS195">
        <f t="shared" ref="BS195:BS258" si="273">_xlfn.IFS(AND(C195&lt;20,$BK195=0),27172.32,AND(C195&lt;25,$BK195=0),30604.62,AND(C195&lt;35,$BK195=0),28602.45,AND(C195&lt;45,$BK195=0),19735.69,AND(C195&lt;55,$BK195=0),10868.93,AND(C195&lt;66,$BK195=0),2574.22,AND(C195&gt;65,$BK195=0),286.02,AND(C195&lt;20,$BK195=1),20879.79,AND(C195&lt;25,$BK195=1),22881.96,AND(C195&lt;35,$BK195=1),28602.45,AND(C195&lt;45,$BK195=1),25742.2,AND(C195&lt;55,$BK195=1),24026.06,AND(C195&lt;66,$BK195=1),12299.05,AND(C195&gt;65,$BK195=1),6006.51,AND(C195&lt;20,$BK195=2),18591.59,AND(C195&lt;25,$BK195=2),20307.74,AND(C195&lt;35,$BK195=2),28602.45,AND(C195&lt;45,$BK195=2),28316.42,AND(C195&lt;55,$BK195=2),22309.91,AND(C195&lt;66,$BK195=2),16589.42,AND(C195&gt;65,$BK195=2),13443.15,AND(C195&lt;20,$BK195=3),16303.39,AND(C195&lt;25,$BK195=3),18019.54,AND(C195&lt;35,$BK195=3),28602.45,AND(C195&lt;45,$BK195=3),30890.64,AND(C195&lt;55,$BK195=3),24312.08,AND(C195&lt;66,$BK195=3),19163.64,AND(C195&gt;65,$BK195=3),16589.42,AND(C195&lt;20,$BK195=4),14587.25,AND(C195&lt;25,$BK195=4),16589.42,AND(C195&lt;35,$BK195=4),28602.45,AND(C195&lt;45,$BK195=4),32034.74,AND(C195&lt;55,$BK195=4),26600.28,AND(C195&lt;66,$BK195=4),21451.84,AND(C195&gt;65,$BK195=4),19163.64)+BT195</f>
        <v>186487.96000000002</v>
      </c>
      <c r="BT195">
        <f t="shared" ref="BT195:BT258" si="274">_xlfn.IFS(AND(D195&lt;20,$BK195=0),27172.32,AND(D195&lt;25,$BK195=0),30604.62,AND(D195&lt;35,$BK195=0),28602.45,AND(D195&lt;45,$BK195=0),19735.69,AND(D195&lt;55,$BK195=0),10868.93,AND(D195&lt;66,$BK195=0),2574.22,AND(D195&gt;65,$BK195=0),286.02,AND(D195&lt;20,$BK195=1),20879.79,AND(D195&lt;25,$BK195=1),22881.96,AND(D195&lt;35,$BK195=1),28602.45,AND(D195&lt;45,$BK195=1),25742.2,AND(D195&lt;55,$BK195=1),24026.06,AND(D195&lt;66,$BK195=1),12299.05,AND(D195&gt;65,$BK195=1),6006.51,AND(D195&lt;20,$BK195=2),18591.59,AND(D195&lt;25,$BK195=2),20307.74,AND(D195&lt;35,$BK195=2),28602.45,AND(D195&lt;45,$BK195=2),28316.42,AND(D195&lt;55,$BK195=2),22309.91,AND(D195&lt;66,$BK195=2),16589.42,AND(D195&gt;65,$BK195=2),13443.15,AND(D195&lt;20,$BK195=3),16303.39,AND(D195&lt;25,$BK195=3),18019.54,AND(D195&lt;35,$BK195=3),28602.45,AND(D195&lt;45,$BK195=3),30890.64,AND(D195&lt;55,$BK195=3),24312.08,AND(D195&lt;66,$BK195=3),19163.64,AND(D195&gt;65,$BK195=3),16589.42,AND(D195&lt;20,$BK195=4),14587.25,AND(D195&lt;25,$BK195=4),16589.42,AND(D195&lt;35,$BK195=4),28602.45,AND(D195&lt;45,$BK195=4),32034.74,AND(D195&lt;55,$BK195=4),26600.28,AND(D195&lt;66,$BK195=4),21451.84,AND(D195&gt;65,$BK195=4),19163.64)+BU195</f>
        <v>167324.32</v>
      </c>
      <c r="BU195">
        <f t="shared" ref="BU195:BU258" si="275">_xlfn.IFS(AND(E195&lt;20,$BK195=0),27172.32,AND(E195&lt;25,$BK195=0),30604.62,AND(E195&lt;35,$BK195=0),28602.45,AND(E195&lt;45,$BK195=0),19735.69,AND(E195&lt;55,$BK195=0),10868.93,AND(E195&lt;66,$BK195=0),2574.22,AND(E195&gt;65,$BK195=0),286.02,AND(E195&lt;20,$BK195=1),20879.79,AND(E195&lt;25,$BK195=1),22881.96,AND(E195&lt;35,$BK195=1),28602.45,AND(E195&lt;45,$BK195=1),25742.2,AND(E195&lt;55,$BK195=1),24026.06,AND(E195&lt;66,$BK195=1),12299.05,AND(E195&gt;65,$BK195=1),6006.51,AND(E195&lt;20,$BK195=2),18591.59,AND(E195&lt;25,$BK195=2),20307.74,AND(E195&lt;35,$BK195=2),28602.45,AND(E195&lt;45,$BK195=2),28316.42,AND(E195&lt;55,$BK195=2),22309.91,AND(E195&lt;66,$BK195=2),16589.42,AND(E195&gt;65,$BK195=2),13443.15,AND(E195&lt;20,$BK195=3),16303.39,AND(E195&lt;25,$BK195=3),18019.54,AND(E195&lt;35,$BK195=3),28602.45,AND(E195&lt;45,$BK195=3),30890.64,AND(E195&lt;55,$BK195=3),24312.08,AND(E195&lt;66,$BK195=3),19163.64,AND(E195&gt;65,$BK195=3),16589.42,AND(E195&lt;20,$BK195=4),14587.25,AND(E195&lt;25,$BK195=4),16589.42,AND(E195&lt;35,$BK195=4),28602.45,AND(E195&lt;45,$BK195=4),32034.74,AND(E195&lt;55,$BK195=4),26600.28,AND(E195&lt;66,$BK195=4),21451.84,AND(E195&gt;65,$BK195=4),19163.64)+BV195</f>
        <v>148160.68</v>
      </c>
      <c r="BV195">
        <f t="shared" ref="BV195:BV258" si="276">_xlfn.IFS(AND(F195&lt;20,$BK195=0),27172.32,AND(F195&lt;25,$BK195=0),30604.62,AND(F195&lt;35,$BK195=0),28602.45,AND(F195&lt;45,$BK195=0),19735.69,AND(F195&lt;55,$BK195=0),10868.93,AND(F195&lt;66,$BK195=0),2574.22,AND(F195&gt;65,$BK195=0),286.02,AND(F195&lt;20,$BK195=1),20879.79,AND(F195&lt;25,$BK195=1),22881.96,AND(F195&lt;35,$BK195=1),28602.45,AND(F195&lt;45,$BK195=1),25742.2,AND(F195&lt;55,$BK195=1),24026.06,AND(F195&lt;66,$BK195=1),12299.05,AND(F195&gt;65,$BK195=1),6006.51,AND(F195&lt;20,$BK195=2),18591.59,AND(F195&lt;25,$BK195=2),20307.74,AND(F195&lt;35,$BK195=2),28602.45,AND(F195&lt;45,$BK195=2),28316.42,AND(F195&lt;55,$BK195=2),22309.91,AND(F195&lt;66,$BK195=2),16589.42,AND(F195&gt;65,$BK195=2),13443.15,AND(F195&lt;20,$BK195=3),16303.39,AND(F195&lt;25,$BK195=3),18019.54,AND(F195&lt;35,$BK195=3),28602.45,AND(F195&lt;45,$BK195=3),30890.64,AND(F195&lt;55,$BK195=3),24312.08,AND(F195&lt;66,$BK195=3),19163.64,AND(F195&gt;65,$BK195=3),16589.42,AND(F195&lt;20,$BK195=4),14587.25,AND(F195&lt;25,$BK195=4),16589.42,AND(F195&lt;35,$BK195=4),28602.45,AND(F195&lt;45,$BK195=4),32034.74,AND(F195&lt;55,$BK195=4),26600.28,AND(F195&lt;66,$BK195=4),21451.84,AND(F195&gt;65,$BK195=4),19163.64)+BW195</f>
        <v>128997.04</v>
      </c>
      <c r="BW195">
        <f t="shared" ref="BW195:BW258" si="277">_xlfn.IFS(AND(G195&lt;20,$BK195=0),27172.32,AND(G195&lt;25,$BK195=0),30604.62,AND(G195&lt;35,$BK195=0),28602.45,AND(G195&lt;45,$BK195=0),19735.69,AND(G195&lt;55,$BK195=0),10868.93,AND(G195&lt;66,$BK195=0),2574.22,AND(G195&gt;65,$BK195=0),286.02,AND(G195&lt;20,$BK195=1),20879.79,AND(G195&lt;25,$BK195=1),22881.96,AND(G195&lt;35,$BK195=1),28602.45,AND(G195&lt;45,$BK195=1),25742.2,AND(G195&lt;55,$BK195=1),24026.06,AND(G195&lt;66,$BK195=1),12299.05,AND(G195&gt;65,$BK195=1),6006.51,AND(G195&lt;20,$BK195=2),18591.59,AND(G195&lt;25,$BK195=2),20307.74,AND(G195&lt;35,$BK195=2),28602.45,AND(G195&lt;45,$BK195=2),28316.42,AND(G195&lt;55,$BK195=2),22309.91,AND(G195&lt;66,$BK195=2),16589.42,AND(G195&gt;65,$BK195=2),13443.15,AND(G195&lt;20,$BK195=3),16303.39,AND(G195&lt;25,$BK195=3),18019.54,AND(G195&lt;35,$BK195=3),28602.45,AND(G195&lt;45,$BK195=3),30890.64,AND(G195&lt;55,$BK195=3),24312.08,AND(G195&lt;66,$BK195=3),19163.64,AND(G195&gt;65,$BK195=3),16589.42,AND(G195&lt;20,$BK195=4),14587.25,AND(G195&lt;25,$BK195=4),16589.42,AND(G195&lt;35,$BK195=4),28602.45,AND(G195&lt;45,$BK195=4),32034.74,AND(G195&lt;55,$BK195=4),26600.28,AND(G195&lt;66,$BK195=4),21451.84,AND(G195&gt;65,$BK195=4),19163.64)+BX195</f>
        <v>109833.4</v>
      </c>
      <c r="BX195">
        <f t="shared" ref="BX195:BX258" si="278">_xlfn.IFS(AND(H195&lt;20,$BK195=0),27172.32,AND(H195&lt;25,$BK195=0),30604.62,AND(H195&lt;35,$BK195=0),28602.45,AND(H195&lt;45,$BK195=0),19735.69,AND(H195&lt;55,$BK195=0),10868.93,AND(H195&lt;66,$BK195=0),2574.22,AND(H195&gt;65,$BK195=0),286.02,AND(H195&lt;20,$BK195=1),20879.79,AND(H195&lt;25,$BK195=1),22881.96,AND(H195&lt;35,$BK195=1),28602.45,AND(H195&lt;45,$BK195=1),25742.2,AND(H195&lt;55,$BK195=1),24026.06,AND(H195&lt;66,$BK195=1),12299.05,AND(H195&gt;65,$BK195=1),6006.51,AND(H195&lt;20,$BK195=2),18591.59,AND(H195&lt;25,$BK195=2),20307.74,AND(H195&lt;35,$BK195=2),28602.45,AND(H195&lt;45,$BK195=2),28316.42,AND(H195&lt;55,$BK195=2),22309.91,AND(H195&lt;66,$BK195=2),16589.42,AND(H195&gt;65,$BK195=2),13443.15,AND(H195&lt;20,$BK195=3),16303.39,AND(H195&lt;25,$BK195=3),18019.54,AND(H195&lt;35,$BK195=3),28602.45,AND(H195&lt;45,$BK195=3),30890.64,AND(H195&lt;55,$BK195=3),24312.08,AND(H195&lt;66,$BK195=3),19163.64,AND(H195&gt;65,$BK195=3),16589.42,AND(H195&lt;20,$BK195=4),14587.25,AND(H195&lt;25,$BK195=4),16589.42,AND(H195&lt;35,$BK195=4),28602.45,AND(H195&lt;45,$BK195=4),32034.74,AND(H195&lt;55,$BK195=4),26600.28,AND(H195&lt;66,$BK195=4),21451.84,AND(H195&gt;65,$BK195=4),19163.64)+BY195</f>
        <v>90669.759999999995</v>
      </c>
      <c r="BY195">
        <f t="shared" ref="BY195:BY258" si="279">_xlfn.IFS(AND(I195&lt;20,$BK195=0),27172.32,AND(I195&lt;25,$BK195=0),30604.62,AND(I195&lt;35,$BK195=0),28602.45,AND(I195&lt;45,$BK195=0),19735.69,AND(I195&lt;55,$BK195=0),10868.93,AND(I195&lt;66,$BK195=0),2574.22,AND(I195&gt;65,$BK195=0),286.02,AND(I195&lt;20,$BK195=1),20879.79,AND(I195&lt;25,$BK195=1),22881.96,AND(I195&lt;35,$BK195=1),28602.45,AND(I195&lt;45,$BK195=1),25742.2,AND(I195&lt;55,$BK195=1),24026.06,AND(I195&lt;66,$BK195=1),12299.05,AND(I195&gt;65,$BK195=1),6006.51,AND(I195&lt;20,$BK195=2),18591.59,AND(I195&lt;25,$BK195=2),20307.74,AND(I195&lt;35,$BK195=2),28602.45,AND(I195&lt;45,$BK195=2),28316.42,AND(I195&lt;55,$BK195=2),22309.91,AND(I195&lt;66,$BK195=2),16589.42,AND(I195&gt;65,$BK195=2),13443.15,AND(I195&lt;20,$BK195=3),16303.39,AND(I195&lt;25,$BK195=3),18019.54,AND(I195&lt;35,$BK195=3),28602.45,AND(I195&lt;45,$BK195=3),30890.64,AND(I195&lt;55,$BK195=3),24312.08,AND(I195&lt;66,$BK195=3),19163.64,AND(I195&gt;65,$BK195=3),16589.42,AND(I195&lt;20,$BK195=4),14587.25,AND(I195&lt;25,$BK195=4),16589.42,AND(I195&lt;35,$BK195=4),28602.45,AND(I195&lt;45,$BK195=4),32034.74,AND(I195&lt;55,$BK195=4),26600.28,AND(I195&lt;66,$BK195=4),21451.84,AND(I195&gt;65,$BK195=4),19163.64)+BZ195</f>
        <v>71506.12</v>
      </c>
      <c r="BZ195">
        <f t="shared" ref="BZ195:BZ258" si="280">_xlfn.IFS(AND(J195&lt;20,$BK195=0),27172.32,AND(J195&lt;25,$BK195=0),30604.62,AND(J195&lt;35,$BK195=0),28602.45,AND(J195&lt;45,$BK195=0),19735.69,AND(J195&lt;55,$BK195=0),10868.93,AND(J195&lt;66,$BK195=0),2574.22,AND(J195&gt;65,$BK195=0),286.02,AND(J195&lt;20,$BK195=1),20879.79,AND(J195&lt;25,$BK195=1),22881.96,AND(J195&lt;35,$BK195=1),28602.45,AND(J195&lt;45,$BK195=1),25742.2,AND(J195&lt;55,$BK195=1),24026.06,AND(J195&lt;66,$BK195=1),12299.05,AND(J195&gt;65,$BK195=1),6006.51,AND(J195&lt;20,$BK195=2),18591.59,AND(J195&lt;25,$BK195=2),20307.74,AND(J195&lt;35,$BK195=2),28602.45,AND(J195&lt;45,$BK195=2),28316.42,AND(J195&lt;55,$BK195=2),22309.91,AND(J195&lt;66,$BK195=2),16589.42,AND(J195&gt;65,$BK195=2),13443.15,AND(J195&lt;20,$BK195=3),16303.39,AND(J195&lt;25,$BK195=3),18019.54,AND(J195&lt;35,$BK195=3),28602.45,AND(J195&lt;45,$BK195=3),30890.64,AND(J195&lt;55,$BK195=3),24312.08,AND(J195&lt;66,$BK195=3),19163.64,AND(J195&gt;65,$BK195=3),16589.42,AND(J195&lt;20,$BK195=4),14587.25,AND(J195&lt;25,$BK195=4),16589.42,AND(J195&lt;35,$BK195=4),28602.45,AND(J195&lt;45,$BK195=4),32034.74,AND(J195&lt;55,$BK195=4),26600.28,AND(J195&lt;66,$BK195=4),21451.84,AND(J195&gt;65,$BK195=4),19163.64)+CA195</f>
        <v>52342.479999999996</v>
      </c>
      <c r="CA195">
        <f t="shared" ref="CA195:CA258" si="281">_xlfn.IFS(AND(K195&lt;20,$BK195=0),27172.32,AND(K195&lt;25,$BK195=0),30604.62,AND(K195&lt;35,$BK195=0),28602.45,AND(K195&lt;45,$BK195=0),19735.69,AND(K195&lt;55,$BK195=0),10868.93,AND(K195&lt;66,$BK195=0),2574.22,AND(K195&gt;65,$BK195=0),286.02,AND(K195&lt;20,$BK195=1),20879.79,AND(K195&lt;25,$BK195=1),22881.96,AND(K195&lt;35,$BK195=1),28602.45,AND(K195&lt;45,$BK195=1),25742.2,AND(K195&lt;55,$BK195=1),24026.06,AND(K195&lt;66,$BK195=1),12299.05,AND(K195&gt;65,$BK195=1),6006.51,AND(K195&lt;20,$BK195=2),18591.59,AND(K195&lt;25,$BK195=2),20307.74,AND(K195&lt;35,$BK195=2),28602.45,AND(K195&lt;45,$BK195=2),28316.42,AND(K195&lt;55,$BK195=2),22309.91,AND(K195&lt;66,$BK195=2),16589.42,AND(K195&gt;65,$BK195=2),13443.15,AND(K195&lt;20,$BK195=3),16303.39,AND(K195&lt;25,$BK195=3),18019.54,AND(K195&lt;35,$BK195=3),28602.45,AND(K195&lt;45,$BK195=3),30890.64,AND(K195&lt;55,$BK195=3),24312.08,AND(K195&lt;66,$BK195=3),19163.64,AND(K195&gt;65,$BK195=3),16589.42,AND(K195&lt;20,$BK195=4),14587.25,AND(K195&lt;25,$BK195=4),16589.42,AND(K195&lt;35,$BK195=4),28602.45,AND(K195&lt;45,$BK195=4),32034.74,AND(K195&lt;55,$BK195=4),26600.28,AND(K195&lt;66,$BK195=4),21451.84,AND(K195&gt;65,$BK195=4),19163.64)+CB195</f>
        <v>33178.839999999997</v>
      </c>
      <c r="CB195">
        <f t="shared" ref="CB195:CB258" si="282">_xlfn.IFS(AND(L195&lt;20,$BK195=0),27172.32,AND(L195&lt;25,$BK195=0),30604.62,AND(L195&lt;35,$BK195=0),28602.45,AND(L195&lt;45,$BK195=0),19735.69,AND(L195&lt;55,$BK195=0),10868.93,AND(L195&lt;66,$BK195=0),2574.22,AND(L195&gt;65,$BK195=0),286.02,AND(L195&lt;20,$BK195=1),20879.79,AND(L195&lt;25,$BK195=1),22881.96,AND(L195&lt;35,$BK195=1),28602.45,AND(L195&lt;45,$BK195=1),25742.2,AND(L195&lt;55,$BK195=1),24026.06,AND(L195&lt;66,$BK195=1),12299.05,AND(L195&gt;65,$BK195=1),6006.51,AND(L195&lt;20,$BK195=2),18591.59,AND(L195&lt;25,$BK195=2),20307.74,AND(L195&lt;35,$BK195=2),28602.45,AND(L195&lt;45,$BK195=2),28316.42,AND(L195&lt;55,$BK195=2),22309.91,AND(L195&lt;66,$BK195=2),16589.42,AND(L195&gt;65,$BK195=2),13443.15,AND(L195&lt;20,$BK195=3),16303.39,AND(L195&lt;25,$BK195=3),18019.54,AND(L195&lt;35,$BK195=3),28602.45,AND(L195&lt;45,$BK195=3),30890.64,AND(L195&lt;55,$BK195=3),24312.08,AND(L195&lt;66,$BK195=3),19163.64,AND(L195&gt;65,$BK195=3),16589.42,AND(L195&lt;20,$BK195=4),14587.25,AND(L195&lt;25,$BK195=4),16589.42,AND(L195&lt;35,$BK195=4),28602.45,AND(L195&lt;45,$BK195=4),32034.74,AND(L195&lt;55,$BK195=4),26600.28,AND(L195&lt;66,$BK195=4),21451.84,AND(L195&gt;65,$BK195=4),19163.64)</f>
        <v>16589.419999999998</v>
      </c>
      <c r="CC195">
        <f t="shared" ref="CC195:CC258" si="283">(BO195/10)*SUM(BS195:CB195)/10</f>
        <v>864.49510959144186</v>
      </c>
      <c r="CD195">
        <f t="shared" ref="CD195:CD258" si="284">(BP195/10)*SUM(BS195:CB195)/10</f>
        <v>836.60817057236329</v>
      </c>
      <c r="CE195">
        <f t="shared" ref="CE195:CE258" si="285">CC195+BQ195</f>
        <v>1591.1423743729506</v>
      </c>
      <c r="CF195">
        <f t="shared" ref="CF195:CF258" si="286">CD195+BR195</f>
        <v>1539.8152010060817</v>
      </c>
    </row>
    <row r="196" spans="1:84" x14ac:dyDescent="0.25">
      <c r="A196" t="str">
        <f>IF('Data Input'!A196=0,"F","M")</f>
        <v>M</v>
      </c>
      <c r="B196" t="str">
        <f>'Data Input'!B196</f>
        <v>W</v>
      </c>
      <c r="C196">
        <f>'Data Input'!C196</f>
        <v>70</v>
      </c>
      <c r="D196">
        <f t="shared" si="216"/>
        <v>71</v>
      </c>
      <c r="E196">
        <f t="shared" si="217"/>
        <v>72</v>
      </c>
      <c r="F196">
        <f t="shared" si="218"/>
        <v>73</v>
      </c>
      <c r="G196">
        <f t="shared" si="219"/>
        <v>74</v>
      </c>
      <c r="H196">
        <f t="shared" si="220"/>
        <v>75</v>
      </c>
      <c r="I196">
        <f t="shared" si="221"/>
        <v>76</v>
      </c>
      <c r="J196">
        <f t="shared" si="222"/>
        <v>77</v>
      </c>
      <c r="K196">
        <f t="shared" si="223"/>
        <v>78</v>
      </c>
      <c r="L196">
        <f t="shared" si="224"/>
        <v>79</v>
      </c>
      <c r="M196">
        <f>'Data Input'!D196</f>
        <v>203.999687064</v>
      </c>
      <c r="N196">
        <f>'Data Input'!E196</f>
        <v>60.999906426000003</v>
      </c>
      <c r="O196">
        <f>'Data Input'!F196</f>
        <v>118</v>
      </c>
      <c r="P196">
        <f>'Data Input'!G196</f>
        <v>0</v>
      </c>
      <c r="Q196">
        <f>'Data Input'!H196</f>
        <v>0</v>
      </c>
      <c r="R196">
        <f>IF('Data Input'!I196&gt;100,1,0)</f>
        <v>0</v>
      </c>
      <c r="S196">
        <f t="shared" si="225"/>
        <v>4.2484952420493594</v>
      </c>
      <c r="T196">
        <f t="shared" si="226"/>
        <v>18.049711821716045</v>
      </c>
      <c r="U196">
        <f t="shared" si="227"/>
        <v>5.3181184598430402</v>
      </c>
      <c r="V196">
        <f t="shared" si="228"/>
        <v>22.594000973298023</v>
      </c>
      <c r="W196">
        <f t="shared" si="229"/>
        <v>4.1108723301721346</v>
      </c>
      <c r="X196">
        <f t="shared" si="230"/>
        <v>17.465021535408678</v>
      </c>
      <c r="Y196">
        <f t="shared" si="231"/>
        <v>0</v>
      </c>
      <c r="Z196">
        <f t="shared" si="232"/>
        <v>0</v>
      </c>
      <c r="AA196">
        <f t="shared" si="233"/>
        <v>4.7706846244656651</v>
      </c>
      <c r="AB196">
        <f t="shared" si="234"/>
        <v>20.268230928360413</v>
      </c>
      <c r="AC196" s="3">
        <f t="shared" si="235"/>
        <v>12.343999999999999</v>
      </c>
      <c r="AD196">
        <f t="shared" si="236"/>
        <v>0</v>
      </c>
      <c r="AE196">
        <f t="shared" si="237"/>
        <v>11.853</v>
      </c>
      <c r="AF196">
        <f t="shared" si="238"/>
        <v>-2.6640000000000001</v>
      </c>
      <c r="AG196">
        <f t="shared" si="239"/>
        <v>-7.99</v>
      </c>
      <c r="AH196">
        <f t="shared" si="240"/>
        <v>1.7689999999999999</v>
      </c>
      <c r="AI196">
        <f t="shared" si="241"/>
        <v>1.7689999999999999</v>
      </c>
      <c r="AJ196">
        <f t="shared" si="242"/>
        <v>0</v>
      </c>
      <c r="AK196">
        <f t="shared" si="243"/>
        <v>1.764</v>
      </c>
      <c r="AL196">
        <f t="shared" si="244"/>
        <v>0</v>
      </c>
      <c r="AM196">
        <f t="shared" si="245"/>
        <v>7.8369999999999997</v>
      </c>
      <c r="AN196">
        <f t="shared" si="246"/>
        <v>-1.7949999999999999</v>
      </c>
      <c r="AO196">
        <f t="shared" si="247"/>
        <v>0.65800000000000003</v>
      </c>
      <c r="AP196">
        <f t="shared" si="248"/>
        <v>52.443425267857286</v>
      </c>
      <c r="AQ196">
        <f t="shared" si="249"/>
        <v>0</v>
      </c>
      <c r="AR196">
        <f t="shared" si="250"/>
        <v>63.035658104519555</v>
      </c>
      <c r="AS196">
        <f t="shared" si="251"/>
        <v>-60.190418592865939</v>
      </c>
      <c r="AT196">
        <f t="shared" si="252"/>
        <v>-32.845869918075358</v>
      </c>
      <c r="AU196">
        <f t="shared" si="253"/>
        <v>30.89562309613795</v>
      </c>
      <c r="AV196">
        <f t="shared" si="254"/>
        <v>0</v>
      </c>
      <c r="AW196">
        <f t="shared" si="255"/>
        <v>0</v>
      </c>
      <c r="AX196">
        <f t="shared" si="256"/>
        <v>8.415487677557433</v>
      </c>
      <c r="AY196">
        <f t="shared" si="257"/>
        <v>0</v>
      </c>
      <c r="AZ196">
        <f t="shared" si="258"/>
        <v>0</v>
      </c>
      <c r="BA196">
        <f t="shared" si="259"/>
        <v>0</v>
      </c>
      <c r="BB196">
        <f t="shared" si="260"/>
        <v>0</v>
      </c>
      <c r="BC196">
        <f t="shared" si="261"/>
        <v>61.75390563513092</v>
      </c>
      <c r="BD196">
        <f t="shared" si="262"/>
        <v>61.18</v>
      </c>
      <c r="BE196">
        <f t="shared" si="263"/>
        <v>0.91439999999999999</v>
      </c>
      <c r="BF196">
        <f t="shared" si="264"/>
        <v>0.14688117036429427</v>
      </c>
      <c r="BG196">
        <f>'Data Input'!J196</f>
        <v>31.7</v>
      </c>
      <c r="BH196">
        <f t="shared" si="265"/>
        <v>4</v>
      </c>
      <c r="BI196">
        <f t="shared" si="266"/>
        <v>1.24</v>
      </c>
      <c r="BJ196">
        <f>'Data Input'!K196</f>
        <v>0.94535519125683065</v>
      </c>
      <c r="BK196">
        <f>'Data Input'!L196</f>
        <v>3</v>
      </c>
      <c r="BL196">
        <f>'Data Input'!M196</f>
        <v>83</v>
      </c>
      <c r="BM196">
        <f t="shared" si="267"/>
        <v>3</v>
      </c>
      <c r="BN196">
        <f t="shared" si="268"/>
        <v>1.2</v>
      </c>
      <c r="BO196">
        <f t="shared" si="269"/>
        <v>0.1821326512517249</v>
      </c>
      <c r="BP196">
        <f t="shared" si="270"/>
        <v>0.17625740443715313</v>
      </c>
      <c r="BQ196">
        <f t="shared" si="271"/>
        <v>1538.6997121465931</v>
      </c>
      <c r="BR196">
        <f t="shared" si="272"/>
        <v>1489.064237561219</v>
      </c>
      <c r="BS196">
        <f t="shared" si="273"/>
        <v>165894.19999999995</v>
      </c>
      <c r="BT196">
        <f t="shared" si="274"/>
        <v>149304.77999999997</v>
      </c>
      <c r="BU196">
        <f t="shared" si="275"/>
        <v>132715.35999999999</v>
      </c>
      <c r="BV196">
        <f t="shared" si="276"/>
        <v>116125.93999999999</v>
      </c>
      <c r="BW196">
        <f t="shared" si="277"/>
        <v>99536.51999999999</v>
      </c>
      <c r="BX196">
        <f t="shared" si="278"/>
        <v>82947.099999999991</v>
      </c>
      <c r="BY196">
        <f t="shared" si="279"/>
        <v>66357.679999999993</v>
      </c>
      <c r="BZ196">
        <f t="shared" si="280"/>
        <v>49768.259999999995</v>
      </c>
      <c r="CA196">
        <f t="shared" si="281"/>
        <v>33178.839999999997</v>
      </c>
      <c r="CB196">
        <f t="shared" si="282"/>
        <v>16589.419999999998</v>
      </c>
      <c r="CC196">
        <f t="shared" si="283"/>
        <v>1661.8112760306144</v>
      </c>
      <c r="CD196">
        <f t="shared" si="284"/>
        <v>1608.2044606747879</v>
      </c>
      <c r="CE196">
        <f t="shared" si="285"/>
        <v>3200.5109881772078</v>
      </c>
      <c r="CF196">
        <f t="shared" si="286"/>
        <v>3097.2686982360069</v>
      </c>
    </row>
    <row r="197" spans="1:84" x14ac:dyDescent="0.25">
      <c r="A197" t="str">
        <f>IF('Data Input'!A197=0,"F","M")</f>
        <v>M</v>
      </c>
      <c r="B197" t="str">
        <f>'Data Input'!B197</f>
        <v>W</v>
      </c>
      <c r="C197">
        <f>'Data Input'!C197</f>
        <v>27</v>
      </c>
      <c r="D197">
        <f t="shared" si="216"/>
        <v>28</v>
      </c>
      <c r="E197">
        <f t="shared" si="217"/>
        <v>29</v>
      </c>
      <c r="F197">
        <f t="shared" si="218"/>
        <v>30</v>
      </c>
      <c r="G197">
        <f t="shared" si="219"/>
        <v>31</v>
      </c>
      <c r="H197">
        <f t="shared" si="220"/>
        <v>32</v>
      </c>
      <c r="I197">
        <f t="shared" si="221"/>
        <v>33</v>
      </c>
      <c r="J197">
        <f t="shared" si="222"/>
        <v>34</v>
      </c>
      <c r="K197">
        <f t="shared" si="223"/>
        <v>35</v>
      </c>
      <c r="L197">
        <f t="shared" si="224"/>
        <v>36</v>
      </c>
      <c r="M197">
        <f>'Data Input'!D197</f>
        <v>126.99980518200002</v>
      </c>
      <c r="N197">
        <f>'Data Input'!E197</f>
        <v>46.999927902000003</v>
      </c>
      <c r="O197">
        <f>'Data Input'!F197</f>
        <v>104</v>
      </c>
      <c r="P197">
        <f>'Data Input'!G197</f>
        <v>0</v>
      </c>
      <c r="Q197">
        <f>'Data Input'!H197</f>
        <v>0</v>
      </c>
      <c r="R197">
        <f>IF('Data Input'!I197&gt;100,1,0)</f>
        <v>0</v>
      </c>
      <c r="S197">
        <f t="shared" si="225"/>
        <v>3.2958368660043291</v>
      </c>
      <c r="T197">
        <f t="shared" si="226"/>
        <v>10.862540647313239</v>
      </c>
      <c r="U197">
        <f t="shared" si="227"/>
        <v>4.8441855524574144</v>
      </c>
      <c r="V197">
        <f t="shared" si="228"/>
        <v>15.965645329554695</v>
      </c>
      <c r="W197">
        <f t="shared" si="229"/>
        <v>3.8501460677088821</v>
      </c>
      <c r="X197">
        <f t="shared" si="230"/>
        <v>12.689453349456533</v>
      </c>
      <c r="Y197">
        <f t="shared" si="231"/>
        <v>0</v>
      </c>
      <c r="Z197">
        <f t="shared" si="232"/>
        <v>0</v>
      </c>
      <c r="AA197">
        <f t="shared" si="233"/>
        <v>4.6443908991413725</v>
      </c>
      <c r="AB197">
        <f t="shared" si="234"/>
        <v>15.307154745525128</v>
      </c>
      <c r="AC197" s="3">
        <f t="shared" si="235"/>
        <v>12.343999999999999</v>
      </c>
      <c r="AD197">
        <f t="shared" si="236"/>
        <v>0</v>
      </c>
      <c r="AE197">
        <f t="shared" si="237"/>
        <v>11.853</v>
      </c>
      <c r="AF197">
        <f t="shared" si="238"/>
        <v>-2.6640000000000001</v>
      </c>
      <c r="AG197">
        <f t="shared" si="239"/>
        <v>-7.99</v>
      </c>
      <c r="AH197">
        <f t="shared" si="240"/>
        <v>1.7689999999999999</v>
      </c>
      <c r="AI197">
        <f t="shared" si="241"/>
        <v>1.7689999999999999</v>
      </c>
      <c r="AJ197">
        <f t="shared" si="242"/>
        <v>0</v>
      </c>
      <c r="AK197">
        <f t="shared" si="243"/>
        <v>1.764</v>
      </c>
      <c r="AL197">
        <f t="shared" si="244"/>
        <v>0</v>
      </c>
      <c r="AM197">
        <f t="shared" si="245"/>
        <v>7.8369999999999997</v>
      </c>
      <c r="AN197">
        <f t="shared" si="246"/>
        <v>-1.7949999999999999</v>
      </c>
      <c r="AO197">
        <f t="shared" si="247"/>
        <v>0.65800000000000003</v>
      </c>
      <c r="AP197">
        <f t="shared" si="248"/>
        <v>40.683810273957434</v>
      </c>
      <c r="AQ197">
        <f t="shared" si="249"/>
        <v>0</v>
      </c>
      <c r="AR197">
        <f t="shared" si="250"/>
        <v>57.41813135327773</v>
      </c>
      <c r="AS197">
        <f t="shared" si="251"/>
        <v>-42.532479157933707</v>
      </c>
      <c r="AT197">
        <f t="shared" si="252"/>
        <v>-30.762667080993968</v>
      </c>
      <c r="AU197">
        <f t="shared" si="253"/>
        <v>22.447642975188607</v>
      </c>
      <c r="AV197">
        <f t="shared" si="254"/>
        <v>0</v>
      </c>
      <c r="AW197">
        <f t="shared" si="255"/>
        <v>0</v>
      </c>
      <c r="AX197">
        <f t="shared" si="256"/>
        <v>8.1927055460853815</v>
      </c>
      <c r="AY197">
        <f t="shared" si="257"/>
        <v>0</v>
      </c>
      <c r="AZ197">
        <f t="shared" si="258"/>
        <v>0</v>
      </c>
      <c r="BA197">
        <f t="shared" si="259"/>
        <v>0</v>
      </c>
      <c r="BB197">
        <f t="shared" si="260"/>
        <v>0</v>
      </c>
      <c r="BC197">
        <f t="shared" si="261"/>
        <v>55.44714390958147</v>
      </c>
      <c r="BD197">
        <f t="shared" si="262"/>
        <v>61.18</v>
      </c>
      <c r="BE197">
        <f t="shared" si="263"/>
        <v>0.91439999999999999</v>
      </c>
      <c r="BF197">
        <f t="shared" si="264"/>
        <v>2.8970105443126837E-4</v>
      </c>
      <c r="BG197">
        <f>'Data Input'!J197</f>
        <v>20.5</v>
      </c>
      <c r="BH197">
        <f t="shared" si="265"/>
        <v>1</v>
      </c>
      <c r="BI197">
        <f t="shared" si="266"/>
        <v>1</v>
      </c>
      <c r="BJ197">
        <f>'Data Input'!K197</f>
        <v>0.92424242424242431</v>
      </c>
      <c r="BK197">
        <f>'Data Input'!L197</f>
        <v>3</v>
      </c>
      <c r="BL197">
        <f>'Data Input'!M197</f>
        <v>88</v>
      </c>
      <c r="BM197">
        <f t="shared" si="267"/>
        <v>2</v>
      </c>
      <c r="BN197">
        <f t="shared" si="268"/>
        <v>1.19</v>
      </c>
      <c r="BO197">
        <f t="shared" si="269"/>
        <v>2.8970105443126837E-4</v>
      </c>
      <c r="BP197">
        <f t="shared" si="270"/>
        <v>3.4474425477320933E-4</v>
      </c>
      <c r="BQ197">
        <f t="shared" si="271"/>
        <v>2.4474630221347282</v>
      </c>
      <c r="BR197">
        <f t="shared" si="272"/>
        <v>2.9124809963403262</v>
      </c>
      <c r="BS197">
        <f t="shared" si="273"/>
        <v>290600.88000000006</v>
      </c>
      <c r="BT197">
        <f t="shared" si="274"/>
        <v>261998.43000000005</v>
      </c>
      <c r="BU197">
        <f t="shared" si="275"/>
        <v>233395.98000000004</v>
      </c>
      <c r="BV197">
        <f t="shared" si="276"/>
        <v>204793.53000000003</v>
      </c>
      <c r="BW197">
        <f t="shared" si="277"/>
        <v>176191.08000000002</v>
      </c>
      <c r="BX197">
        <f t="shared" si="278"/>
        <v>147588.63</v>
      </c>
      <c r="BY197">
        <f t="shared" si="279"/>
        <v>118986.18</v>
      </c>
      <c r="BZ197">
        <f t="shared" si="280"/>
        <v>90383.73</v>
      </c>
      <c r="CA197">
        <f t="shared" si="281"/>
        <v>61781.279999999999</v>
      </c>
      <c r="CB197">
        <f t="shared" si="282"/>
        <v>30890.639999999999</v>
      </c>
      <c r="CC197">
        <f t="shared" si="283"/>
        <v>4.6833372589651239</v>
      </c>
      <c r="CD197">
        <f t="shared" si="284"/>
        <v>5.5731713381684971</v>
      </c>
      <c r="CE197">
        <f t="shared" si="285"/>
        <v>7.1308002810998516</v>
      </c>
      <c r="CF197">
        <f t="shared" si="286"/>
        <v>8.4856523345088242</v>
      </c>
    </row>
    <row r="198" spans="1:84" x14ac:dyDescent="0.25">
      <c r="A198" t="str">
        <f>IF('Data Input'!A198=0,"F","M")</f>
        <v>M</v>
      </c>
      <c r="B198" t="str">
        <f>'Data Input'!B198</f>
        <v>W</v>
      </c>
      <c r="C198">
        <f>'Data Input'!C198</f>
        <v>33</v>
      </c>
      <c r="D198">
        <f t="shared" si="216"/>
        <v>34</v>
      </c>
      <c r="E198">
        <f t="shared" si="217"/>
        <v>35</v>
      </c>
      <c r="F198">
        <f t="shared" si="218"/>
        <v>36</v>
      </c>
      <c r="G198">
        <f t="shared" si="219"/>
        <v>37</v>
      </c>
      <c r="H198">
        <f t="shared" si="220"/>
        <v>38</v>
      </c>
      <c r="I198">
        <f t="shared" si="221"/>
        <v>39</v>
      </c>
      <c r="J198">
        <f t="shared" si="222"/>
        <v>40</v>
      </c>
      <c r="K198">
        <f t="shared" si="223"/>
        <v>41</v>
      </c>
      <c r="L198">
        <f t="shared" si="224"/>
        <v>42</v>
      </c>
      <c r="M198">
        <f>'Data Input'!D198</f>
        <v>175.999730016</v>
      </c>
      <c r="N198">
        <f>'Data Input'!E198</f>
        <v>55.999914096000005</v>
      </c>
      <c r="O198">
        <f>'Data Input'!F198</f>
        <v>120</v>
      </c>
      <c r="P198">
        <f>'Data Input'!G198</f>
        <v>0</v>
      </c>
      <c r="Q198">
        <f>'Data Input'!H198</f>
        <v>0</v>
      </c>
      <c r="R198">
        <f>IF('Data Input'!I198&gt;100,1,0)</f>
        <v>0</v>
      </c>
      <c r="S198">
        <f t="shared" si="225"/>
        <v>3.4965075614664802</v>
      </c>
      <c r="T198">
        <f t="shared" si="226"/>
        <v>12.225565127392272</v>
      </c>
      <c r="U198">
        <f t="shared" si="227"/>
        <v>5.1704824610369755</v>
      </c>
      <c r="V198">
        <f t="shared" si="228"/>
        <v>18.078631021445602</v>
      </c>
      <c r="W198">
        <f t="shared" si="229"/>
        <v>4.0253501567339729</v>
      </c>
      <c r="X198">
        <f t="shared" si="230"/>
        <v>14.074667260570617</v>
      </c>
      <c r="Y198">
        <f t="shared" si="231"/>
        <v>0</v>
      </c>
      <c r="Z198">
        <f t="shared" si="232"/>
        <v>0</v>
      </c>
      <c r="AA198">
        <f t="shared" si="233"/>
        <v>4.7874917427820458</v>
      </c>
      <c r="AB198">
        <f t="shared" si="234"/>
        <v>16.73950107909576</v>
      </c>
      <c r="AC198" s="3">
        <f t="shared" si="235"/>
        <v>12.343999999999999</v>
      </c>
      <c r="AD198">
        <f t="shared" si="236"/>
        <v>0</v>
      </c>
      <c r="AE198">
        <f t="shared" si="237"/>
        <v>11.853</v>
      </c>
      <c r="AF198">
        <f t="shared" si="238"/>
        <v>-2.6640000000000001</v>
      </c>
      <c r="AG198">
        <f t="shared" si="239"/>
        <v>-7.99</v>
      </c>
      <c r="AH198">
        <f t="shared" si="240"/>
        <v>1.7689999999999999</v>
      </c>
      <c r="AI198">
        <f t="shared" si="241"/>
        <v>1.7689999999999999</v>
      </c>
      <c r="AJ198">
        <f t="shared" si="242"/>
        <v>0</v>
      </c>
      <c r="AK198">
        <f t="shared" si="243"/>
        <v>1.764</v>
      </c>
      <c r="AL198">
        <f t="shared" si="244"/>
        <v>0</v>
      </c>
      <c r="AM198">
        <f t="shared" si="245"/>
        <v>7.8369999999999997</v>
      </c>
      <c r="AN198">
        <f t="shared" si="246"/>
        <v>-1.7949999999999999</v>
      </c>
      <c r="AO198">
        <f t="shared" si="247"/>
        <v>0.65800000000000003</v>
      </c>
      <c r="AP198">
        <f t="shared" si="248"/>
        <v>43.16088933874223</v>
      </c>
      <c r="AQ198">
        <f t="shared" si="249"/>
        <v>0</v>
      </c>
      <c r="AR198">
        <f t="shared" si="250"/>
        <v>61.285728610671271</v>
      </c>
      <c r="AS198">
        <f t="shared" si="251"/>
        <v>-48.161473041131089</v>
      </c>
      <c r="AT198">
        <f t="shared" si="252"/>
        <v>-32.162547752304441</v>
      </c>
      <c r="AU198">
        <f t="shared" si="253"/>
        <v>24.898086383949419</v>
      </c>
      <c r="AV198">
        <f t="shared" si="254"/>
        <v>0</v>
      </c>
      <c r="AW198">
        <f t="shared" si="255"/>
        <v>0</v>
      </c>
      <c r="AX198">
        <f t="shared" si="256"/>
        <v>8.4451354342675291</v>
      </c>
      <c r="AY198">
        <f t="shared" si="257"/>
        <v>0</v>
      </c>
      <c r="AZ198">
        <f t="shared" si="258"/>
        <v>0</v>
      </c>
      <c r="BA198">
        <f t="shared" si="259"/>
        <v>0</v>
      </c>
      <c r="BB198">
        <f t="shared" si="260"/>
        <v>0</v>
      </c>
      <c r="BC198">
        <f t="shared" si="261"/>
        <v>57.465818974194924</v>
      </c>
      <c r="BD198">
        <f t="shared" si="262"/>
        <v>61.18</v>
      </c>
      <c r="BE198">
        <f t="shared" si="263"/>
        <v>0.91439999999999999</v>
      </c>
      <c r="BF198">
        <f t="shared" si="264"/>
        <v>2.1789078256477801E-3</v>
      </c>
      <c r="BG198">
        <f>'Data Input'!J198</f>
        <v>33.700000000000003</v>
      </c>
      <c r="BH198">
        <f t="shared" si="265"/>
        <v>4</v>
      </c>
      <c r="BI198">
        <f t="shared" si="266"/>
        <v>1.24</v>
      </c>
      <c r="BJ198">
        <f>'Data Input'!K198</f>
        <v>0.84090909090909094</v>
      </c>
      <c r="BK198">
        <f>'Data Input'!L198</f>
        <v>3</v>
      </c>
      <c r="BL198">
        <f>'Data Input'!M198</f>
        <v>89</v>
      </c>
      <c r="BM198">
        <f t="shared" si="267"/>
        <v>1</v>
      </c>
      <c r="BN198">
        <f t="shared" si="268"/>
        <v>1</v>
      </c>
      <c r="BO198">
        <f t="shared" si="269"/>
        <v>2.7018457038032475E-3</v>
      </c>
      <c r="BP198">
        <f t="shared" si="270"/>
        <v>2.1789078256477801E-3</v>
      </c>
      <c r="BQ198">
        <f t="shared" si="271"/>
        <v>22.825831492238784</v>
      </c>
      <c r="BR198">
        <f t="shared" si="272"/>
        <v>18.407928622773213</v>
      </c>
      <c r="BS198">
        <f t="shared" si="273"/>
        <v>304330.02000000008</v>
      </c>
      <c r="BT198">
        <f t="shared" si="274"/>
        <v>275727.57000000007</v>
      </c>
      <c r="BU198">
        <f t="shared" si="275"/>
        <v>247125.12000000005</v>
      </c>
      <c r="BV198">
        <f t="shared" si="276"/>
        <v>216234.48000000004</v>
      </c>
      <c r="BW198">
        <f t="shared" si="277"/>
        <v>185343.84000000003</v>
      </c>
      <c r="BX198">
        <f t="shared" si="278"/>
        <v>154453.20000000001</v>
      </c>
      <c r="BY198">
        <f t="shared" si="279"/>
        <v>123562.56</v>
      </c>
      <c r="BZ198">
        <f t="shared" si="280"/>
        <v>92671.92</v>
      </c>
      <c r="CA198">
        <f t="shared" si="281"/>
        <v>61781.279999999999</v>
      </c>
      <c r="CB198">
        <f t="shared" si="282"/>
        <v>30890.639999999999</v>
      </c>
      <c r="CC198">
        <f t="shared" si="283"/>
        <v>45.718488544823451</v>
      </c>
      <c r="CD198">
        <f t="shared" si="284"/>
        <v>36.869748826470513</v>
      </c>
      <c r="CE198">
        <f t="shared" si="285"/>
        <v>68.544320037062235</v>
      </c>
      <c r="CF198">
        <f t="shared" si="286"/>
        <v>55.277677449243726</v>
      </c>
    </row>
    <row r="199" spans="1:84" x14ac:dyDescent="0.25">
      <c r="A199" t="str">
        <f>IF('Data Input'!A199=0,"F","M")</f>
        <v>F</v>
      </c>
      <c r="B199" t="str">
        <f>'Data Input'!B199</f>
        <v>W</v>
      </c>
      <c r="C199">
        <f>'Data Input'!C199</f>
        <v>30</v>
      </c>
      <c r="D199">
        <f t="shared" si="216"/>
        <v>31</v>
      </c>
      <c r="E199">
        <f t="shared" si="217"/>
        <v>32</v>
      </c>
      <c r="F199">
        <f t="shared" si="218"/>
        <v>33</v>
      </c>
      <c r="G199">
        <f t="shared" si="219"/>
        <v>34</v>
      </c>
      <c r="H199">
        <f t="shared" si="220"/>
        <v>35</v>
      </c>
      <c r="I199">
        <f t="shared" si="221"/>
        <v>36</v>
      </c>
      <c r="J199">
        <f t="shared" si="222"/>
        <v>37</v>
      </c>
      <c r="K199">
        <f t="shared" si="223"/>
        <v>38</v>
      </c>
      <c r="L199">
        <f t="shared" si="224"/>
        <v>39</v>
      </c>
      <c r="M199">
        <f>'Data Input'!D199</f>
        <v>182.99971927800001</v>
      </c>
      <c r="N199">
        <f>'Data Input'!E199</f>
        <v>67.999895688000009</v>
      </c>
      <c r="O199">
        <f>'Data Input'!F199</f>
        <v>110</v>
      </c>
      <c r="P199">
        <f>'Data Input'!G199</f>
        <v>0</v>
      </c>
      <c r="Q199">
        <f>'Data Input'!H199</f>
        <v>0</v>
      </c>
      <c r="R199">
        <f>IF('Data Input'!I199&gt;100,1,0)</f>
        <v>0</v>
      </c>
      <c r="S199">
        <f t="shared" si="225"/>
        <v>3.4011973816621555</v>
      </c>
      <c r="T199">
        <f t="shared" si="226"/>
        <v>11.568143629025503</v>
      </c>
      <c r="U199">
        <f t="shared" si="227"/>
        <v>5.2094846188402446</v>
      </c>
      <c r="V199">
        <f t="shared" si="228"/>
        <v>17.71848544540871</v>
      </c>
      <c r="W199">
        <f t="shared" si="229"/>
        <v>4.2195061711749302</v>
      </c>
      <c r="X199">
        <f t="shared" si="230"/>
        <v>14.351373341307479</v>
      </c>
      <c r="Y199">
        <f t="shared" si="231"/>
        <v>0</v>
      </c>
      <c r="Z199">
        <f t="shared" si="232"/>
        <v>0</v>
      </c>
      <c r="AA199">
        <f t="shared" si="233"/>
        <v>4.7004803657924166</v>
      </c>
      <c r="AB199">
        <f t="shared" si="234"/>
        <v>15.987261512687539</v>
      </c>
      <c r="AC199" s="3">
        <f t="shared" si="235"/>
        <v>-29.798999999999999</v>
      </c>
      <c r="AD199">
        <f t="shared" si="236"/>
        <v>4.8840000000000003</v>
      </c>
      <c r="AE199">
        <f t="shared" si="237"/>
        <v>13.54</v>
      </c>
      <c r="AF199">
        <f t="shared" si="238"/>
        <v>-3.1139999999999999</v>
      </c>
      <c r="AG199">
        <f t="shared" si="239"/>
        <v>-13.577999999999999</v>
      </c>
      <c r="AH199">
        <f t="shared" si="240"/>
        <v>3.149</v>
      </c>
      <c r="AI199">
        <f t="shared" si="241"/>
        <v>2.0190000000000001</v>
      </c>
      <c r="AJ199">
        <f t="shared" si="242"/>
        <v>0</v>
      </c>
      <c r="AK199">
        <f t="shared" si="243"/>
        <v>1.9570000000000001</v>
      </c>
      <c r="AL199">
        <f t="shared" si="244"/>
        <v>0</v>
      </c>
      <c r="AM199">
        <f t="shared" si="245"/>
        <v>7.5739999999999998</v>
      </c>
      <c r="AN199">
        <f t="shared" si="246"/>
        <v>-1.665</v>
      </c>
      <c r="AO199">
        <f t="shared" si="247"/>
        <v>0.66100000000000003</v>
      </c>
      <c r="AP199">
        <f t="shared" si="248"/>
        <v>-101.35228077615056</v>
      </c>
      <c r="AQ199">
        <f t="shared" si="249"/>
        <v>56.498813484160557</v>
      </c>
      <c r="AR199">
        <f t="shared" si="250"/>
        <v>70.536421739096909</v>
      </c>
      <c r="AS199">
        <f t="shared" si="251"/>
        <v>-55.175363677002721</v>
      </c>
      <c r="AT199">
        <f t="shared" si="252"/>
        <v>-57.292454792213199</v>
      </c>
      <c r="AU199">
        <f t="shared" si="253"/>
        <v>45.192474651777253</v>
      </c>
      <c r="AV199">
        <f t="shared" si="254"/>
        <v>0</v>
      </c>
      <c r="AW199">
        <f t="shared" si="255"/>
        <v>0</v>
      </c>
      <c r="AX199">
        <f t="shared" si="256"/>
        <v>9.1988400758557596</v>
      </c>
      <c r="AY199">
        <f t="shared" si="257"/>
        <v>0</v>
      </c>
      <c r="AZ199">
        <f t="shared" si="258"/>
        <v>0</v>
      </c>
      <c r="BA199">
        <f t="shared" si="259"/>
        <v>0</v>
      </c>
      <c r="BB199">
        <f t="shared" si="260"/>
        <v>0</v>
      </c>
      <c r="BC199">
        <f t="shared" si="261"/>
        <v>-32.393549294476003</v>
      </c>
      <c r="BD199">
        <f t="shared" si="262"/>
        <v>-29.18</v>
      </c>
      <c r="BE199">
        <f t="shared" si="263"/>
        <v>0.96650000000000003</v>
      </c>
      <c r="BF199">
        <f t="shared" si="264"/>
        <v>1.3693000782506459E-3</v>
      </c>
      <c r="BG199">
        <f>'Data Input'!J199</f>
        <v>36.799999999999997</v>
      </c>
      <c r="BH199">
        <f t="shared" si="265"/>
        <v>4</v>
      </c>
      <c r="BI199">
        <f t="shared" si="266"/>
        <v>1.39</v>
      </c>
      <c r="BJ199">
        <f>'Data Input'!K199</f>
        <v>0.79</v>
      </c>
      <c r="BK199">
        <f>'Data Input'!L199</f>
        <v>3</v>
      </c>
      <c r="BL199">
        <f>'Data Input'!M199</f>
        <v>86</v>
      </c>
      <c r="BM199">
        <f t="shared" si="267"/>
        <v>3</v>
      </c>
      <c r="BN199">
        <f t="shared" si="268"/>
        <v>1.2</v>
      </c>
      <c r="BO199">
        <f t="shared" si="269"/>
        <v>1.9033271087683977E-3</v>
      </c>
      <c r="BP199">
        <f t="shared" si="270"/>
        <v>1.643160093900775E-3</v>
      </c>
      <c r="BQ199">
        <f t="shared" si="271"/>
        <v>16.079757551736648</v>
      </c>
      <c r="BR199">
        <f t="shared" si="272"/>
        <v>13.881805080635953</v>
      </c>
      <c r="BS199">
        <f t="shared" si="273"/>
        <v>297465.45000000007</v>
      </c>
      <c r="BT199">
        <f t="shared" si="274"/>
        <v>268863.00000000006</v>
      </c>
      <c r="BU199">
        <f t="shared" si="275"/>
        <v>240260.55000000005</v>
      </c>
      <c r="BV199">
        <f t="shared" si="276"/>
        <v>211658.10000000003</v>
      </c>
      <c r="BW199">
        <f t="shared" si="277"/>
        <v>183055.65000000002</v>
      </c>
      <c r="BX199">
        <f t="shared" si="278"/>
        <v>154453.20000000001</v>
      </c>
      <c r="BY199">
        <f t="shared" si="279"/>
        <v>123562.56</v>
      </c>
      <c r="BZ199">
        <f t="shared" si="280"/>
        <v>92671.92</v>
      </c>
      <c r="CA199">
        <f t="shared" si="281"/>
        <v>61781.279999999999</v>
      </c>
      <c r="CB199">
        <f t="shared" si="282"/>
        <v>30890.639999999999</v>
      </c>
      <c r="CC199">
        <f t="shared" si="283"/>
        <v>31.683969777011072</v>
      </c>
      <c r="CD199">
        <f t="shared" si="284"/>
        <v>27.353067433390851</v>
      </c>
      <c r="CE199">
        <f t="shared" si="285"/>
        <v>47.76372732874772</v>
      </c>
      <c r="CF199">
        <f t="shared" si="286"/>
        <v>41.234872514026804</v>
      </c>
    </row>
    <row r="200" spans="1:84" x14ac:dyDescent="0.25">
      <c r="A200" t="str">
        <f>IF('Data Input'!A200=0,"F","M")</f>
        <v>F</v>
      </c>
      <c r="B200" t="str">
        <f>'Data Input'!B200</f>
        <v>W</v>
      </c>
      <c r="C200">
        <f>'Data Input'!C200</f>
        <v>30</v>
      </c>
      <c r="D200">
        <f t="shared" si="216"/>
        <v>31</v>
      </c>
      <c r="E200">
        <f t="shared" si="217"/>
        <v>32</v>
      </c>
      <c r="F200">
        <f t="shared" si="218"/>
        <v>33</v>
      </c>
      <c r="G200">
        <f t="shared" si="219"/>
        <v>34</v>
      </c>
      <c r="H200">
        <f t="shared" si="220"/>
        <v>35</v>
      </c>
      <c r="I200">
        <f t="shared" si="221"/>
        <v>36</v>
      </c>
      <c r="J200">
        <f t="shared" si="222"/>
        <v>37</v>
      </c>
      <c r="K200">
        <f t="shared" si="223"/>
        <v>38</v>
      </c>
      <c r="L200">
        <f t="shared" si="224"/>
        <v>39</v>
      </c>
      <c r="M200">
        <f>'Data Input'!D200</f>
        <v>148.99977143400002</v>
      </c>
      <c r="N200">
        <f>'Data Input'!E200</f>
        <v>67.999895688000009</v>
      </c>
      <c r="O200">
        <f>'Data Input'!F200</f>
        <v>114</v>
      </c>
      <c r="P200">
        <f>'Data Input'!G200</f>
        <v>0</v>
      </c>
      <c r="Q200">
        <f>'Data Input'!H200</f>
        <v>0</v>
      </c>
      <c r="R200">
        <f>IF('Data Input'!I200&gt;100,1,0)</f>
        <v>0</v>
      </c>
      <c r="S200">
        <f t="shared" si="225"/>
        <v>3.4011973816621555</v>
      </c>
      <c r="T200">
        <f t="shared" si="226"/>
        <v>11.568143629025503</v>
      </c>
      <c r="U200">
        <f t="shared" si="227"/>
        <v>5.0039447719442824</v>
      </c>
      <c r="V200">
        <f t="shared" si="228"/>
        <v>17.019403856318924</v>
      </c>
      <c r="W200">
        <f t="shared" si="229"/>
        <v>4.2195061711749302</v>
      </c>
      <c r="X200">
        <f t="shared" si="230"/>
        <v>14.351373341307479</v>
      </c>
      <c r="Y200">
        <f t="shared" si="231"/>
        <v>0</v>
      </c>
      <c r="Z200">
        <f t="shared" si="232"/>
        <v>0</v>
      </c>
      <c r="AA200">
        <f t="shared" si="233"/>
        <v>4.7361984483944957</v>
      </c>
      <c r="AB200">
        <f t="shared" si="234"/>
        <v>16.10874576171172</v>
      </c>
      <c r="AC200" s="3">
        <f t="shared" si="235"/>
        <v>-29.798999999999999</v>
      </c>
      <c r="AD200">
        <f t="shared" si="236"/>
        <v>4.8840000000000003</v>
      </c>
      <c r="AE200">
        <f t="shared" si="237"/>
        <v>13.54</v>
      </c>
      <c r="AF200">
        <f t="shared" si="238"/>
        <v>-3.1139999999999999</v>
      </c>
      <c r="AG200">
        <f t="shared" si="239"/>
        <v>-13.577999999999999</v>
      </c>
      <c r="AH200">
        <f t="shared" si="240"/>
        <v>3.149</v>
      </c>
      <c r="AI200">
        <f t="shared" si="241"/>
        <v>2.0190000000000001</v>
      </c>
      <c r="AJ200">
        <f t="shared" si="242"/>
        <v>0</v>
      </c>
      <c r="AK200">
        <f t="shared" si="243"/>
        <v>1.9570000000000001</v>
      </c>
      <c r="AL200">
        <f t="shared" si="244"/>
        <v>0</v>
      </c>
      <c r="AM200">
        <f t="shared" si="245"/>
        <v>7.5739999999999998</v>
      </c>
      <c r="AN200">
        <f t="shared" si="246"/>
        <v>-1.665</v>
      </c>
      <c r="AO200">
        <f t="shared" si="247"/>
        <v>0.66100000000000003</v>
      </c>
      <c r="AP200">
        <f t="shared" si="248"/>
        <v>-101.35228077615056</v>
      </c>
      <c r="AQ200">
        <f t="shared" si="249"/>
        <v>56.498813484160557</v>
      </c>
      <c r="AR200">
        <f t="shared" si="250"/>
        <v>67.753412212125582</v>
      </c>
      <c r="AS200">
        <f t="shared" si="251"/>
        <v>-52.998423608577127</v>
      </c>
      <c r="AT200">
        <f t="shared" si="252"/>
        <v>-57.292454792213199</v>
      </c>
      <c r="AU200">
        <f t="shared" si="253"/>
        <v>45.192474651777253</v>
      </c>
      <c r="AV200">
        <f t="shared" si="254"/>
        <v>0</v>
      </c>
      <c r="AW200">
        <f t="shared" si="255"/>
        <v>0</v>
      </c>
      <c r="AX200">
        <f t="shared" si="256"/>
        <v>9.2687403635080283</v>
      </c>
      <c r="AY200">
        <f t="shared" si="257"/>
        <v>0</v>
      </c>
      <c r="AZ200">
        <f t="shared" si="258"/>
        <v>0</v>
      </c>
      <c r="BA200">
        <f t="shared" si="259"/>
        <v>0</v>
      </c>
      <c r="BB200">
        <f t="shared" si="260"/>
        <v>0</v>
      </c>
      <c r="BC200">
        <f t="shared" si="261"/>
        <v>-32.929718465369469</v>
      </c>
      <c r="BD200">
        <f t="shared" si="262"/>
        <v>-29.18</v>
      </c>
      <c r="BE200">
        <f t="shared" si="263"/>
        <v>0.96650000000000003</v>
      </c>
      <c r="BF200">
        <f t="shared" si="264"/>
        <v>8.0124767692779653E-4</v>
      </c>
      <c r="BG200">
        <f>'Data Input'!J200</f>
        <v>20.5</v>
      </c>
      <c r="BH200">
        <f t="shared" si="265"/>
        <v>1</v>
      </c>
      <c r="BI200">
        <f t="shared" si="266"/>
        <v>1</v>
      </c>
      <c r="BJ200">
        <f>'Data Input'!K200</f>
        <v>0.76470588235294124</v>
      </c>
      <c r="BK200">
        <f>'Data Input'!L200</f>
        <v>3</v>
      </c>
      <c r="BL200">
        <f>'Data Input'!M200</f>
        <v>92</v>
      </c>
      <c r="BM200">
        <f t="shared" si="267"/>
        <v>2</v>
      </c>
      <c r="BN200">
        <f t="shared" si="268"/>
        <v>1.1200000000000001</v>
      </c>
      <c r="BO200">
        <f t="shared" si="269"/>
        <v>8.0124767692779653E-4</v>
      </c>
      <c r="BP200">
        <f t="shared" si="270"/>
        <v>8.9739739815913216E-4</v>
      </c>
      <c r="BQ200">
        <f t="shared" si="271"/>
        <v>6.7691298697616178</v>
      </c>
      <c r="BR200">
        <f t="shared" si="272"/>
        <v>7.5814254541330142</v>
      </c>
      <c r="BS200">
        <f t="shared" si="273"/>
        <v>297465.45000000007</v>
      </c>
      <c r="BT200">
        <f t="shared" si="274"/>
        <v>268863.00000000006</v>
      </c>
      <c r="BU200">
        <f t="shared" si="275"/>
        <v>240260.55000000005</v>
      </c>
      <c r="BV200">
        <f t="shared" si="276"/>
        <v>211658.10000000003</v>
      </c>
      <c r="BW200">
        <f t="shared" si="277"/>
        <v>183055.65000000002</v>
      </c>
      <c r="BX200">
        <f t="shared" si="278"/>
        <v>154453.20000000001</v>
      </c>
      <c r="BY200">
        <f t="shared" si="279"/>
        <v>123562.56</v>
      </c>
      <c r="BZ200">
        <f t="shared" si="280"/>
        <v>92671.92</v>
      </c>
      <c r="CA200">
        <f t="shared" si="281"/>
        <v>61781.279999999999</v>
      </c>
      <c r="CB200">
        <f t="shared" si="282"/>
        <v>30890.639999999999</v>
      </c>
      <c r="CC200">
        <f t="shared" si="283"/>
        <v>13.338068408066666</v>
      </c>
      <c r="CD200">
        <f t="shared" si="284"/>
        <v>14.938636617034669</v>
      </c>
      <c r="CE200">
        <f t="shared" si="285"/>
        <v>20.107198277828285</v>
      </c>
      <c r="CF200">
        <f t="shared" si="286"/>
        <v>22.520062071167683</v>
      </c>
    </row>
    <row r="201" spans="1:84" x14ac:dyDescent="0.25">
      <c r="A201" t="str">
        <f>IF('Data Input'!A201=0,"F","M")</f>
        <v>F</v>
      </c>
      <c r="B201" t="str">
        <f>'Data Input'!B201</f>
        <v>W</v>
      </c>
      <c r="C201">
        <f>'Data Input'!C201</f>
        <v>50</v>
      </c>
      <c r="D201">
        <f t="shared" si="216"/>
        <v>51</v>
      </c>
      <c r="E201">
        <f t="shared" si="217"/>
        <v>52</v>
      </c>
      <c r="F201">
        <f t="shared" si="218"/>
        <v>53</v>
      </c>
      <c r="G201">
        <f t="shared" si="219"/>
        <v>54</v>
      </c>
      <c r="H201">
        <f t="shared" si="220"/>
        <v>55</v>
      </c>
      <c r="I201">
        <f t="shared" si="221"/>
        <v>56</v>
      </c>
      <c r="J201">
        <f t="shared" si="222"/>
        <v>57</v>
      </c>
      <c r="K201">
        <f t="shared" si="223"/>
        <v>58</v>
      </c>
      <c r="L201">
        <f t="shared" si="224"/>
        <v>59</v>
      </c>
      <c r="M201">
        <f>'Data Input'!D201</f>
        <v>188.99971007400001</v>
      </c>
      <c r="N201">
        <f>'Data Input'!E201</f>
        <v>65.999898755999993</v>
      </c>
      <c r="O201">
        <f>'Data Input'!F201</f>
        <v>118</v>
      </c>
      <c r="P201">
        <f>'Data Input'!G201</f>
        <v>0</v>
      </c>
      <c r="Q201">
        <f>'Data Input'!H201</f>
        <v>0</v>
      </c>
      <c r="R201">
        <f>IF('Data Input'!I201&gt;100,1,0)</f>
        <v>0</v>
      </c>
      <c r="S201">
        <f t="shared" si="225"/>
        <v>3.912023005428146</v>
      </c>
      <c r="T201">
        <f t="shared" si="226"/>
        <v>15.303923994999064</v>
      </c>
      <c r="U201">
        <f t="shared" si="227"/>
        <v>5.2417454810584658</v>
      </c>
      <c r="V201">
        <f t="shared" si="228"/>
        <v>20.505828910499741</v>
      </c>
      <c r="W201">
        <f t="shared" si="229"/>
        <v>4.1896532080252484</v>
      </c>
      <c r="X201">
        <f t="shared" si="230"/>
        <v>16.390019734560607</v>
      </c>
      <c r="Y201">
        <f t="shared" si="231"/>
        <v>0</v>
      </c>
      <c r="Z201">
        <f t="shared" si="232"/>
        <v>0</v>
      </c>
      <c r="AA201">
        <f t="shared" si="233"/>
        <v>4.7706846244656651</v>
      </c>
      <c r="AB201">
        <f t="shared" si="234"/>
        <v>18.663028002552018</v>
      </c>
      <c r="AC201" s="3">
        <f t="shared" si="235"/>
        <v>-29.798999999999999</v>
      </c>
      <c r="AD201">
        <f t="shared" si="236"/>
        <v>4.8840000000000003</v>
      </c>
      <c r="AE201">
        <f t="shared" si="237"/>
        <v>13.54</v>
      </c>
      <c r="AF201">
        <f t="shared" si="238"/>
        <v>-3.1139999999999999</v>
      </c>
      <c r="AG201">
        <f t="shared" si="239"/>
        <v>-13.577999999999999</v>
      </c>
      <c r="AH201">
        <f t="shared" si="240"/>
        <v>3.149</v>
      </c>
      <c r="AI201">
        <f t="shared" si="241"/>
        <v>2.0190000000000001</v>
      </c>
      <c r="AJ201">
        <f t="shared" si="242"/>
        <v>0</v>
      </c>
      <c r="AK201">
        <f t="shared" si="243"/>
        <v>1.9570000000000001</v>
      </c>
      <c r="AL201">
        <f t="shared" si="244"/>
        <v>0</v>
      </c>
      <c r="AM201">
        <f t="shared" si="245"/>
        <v>7.5739999999999998</v>
      </c>
      <c r="AN201">
        <f t="shared" si="246"/>
        <v>-1.665</v>
      </c>
      <c r="AO201">
        <f t="shared" si="247"/>
        <v>0.66100000000000003</v>
      </c>
      <c r="AP201">
        <f t="shared" si="248"/>
        <v>-116.57437353875332</v>
      </c>
      <c r="AQ201">
        <f t="shared" si="249"/>
        <v>74.744364791575435</v>
      </c>
      <c r="AR201">
        <f t="shared" si="250"/>
        <v>70.973233813531621</v>
      </c>
      <c r="AS201">
        <f t="shared" si="251"/>
        <v>-63.85515122729619</v>
      </c>
      <c r="AT201">
        <f t="shared" si="252"/>
        <v>-56.887111258566819</v>
      </c>
      <c r="AU201">
        <f t="shared" si="253"/>
        <v>51.61217214413135</v>
      </c>
      <c r="AV201">
        <f t="shared" si="254"/>
        <v>0</v>
      </c>
      <c r="AW201">
        <f t="shared" si="255"/>
        <v>0</v>
      </c>
      <c r="AX201">
        <f t="shared" si="256"/>
        <v>9.3362298100793062</v>
      </c>
      <c r="AY201">
        <f t="shared" si="257"/>
        <v>0</v>
      </c>
      <c r="AZ201">
        <f t="shared" si="258"/>
        <v>0</v>
      </c>
      <c r="BA201">
        <f t="shared" si="259"/>
        <v>0</v>
      </c>
      <c r="BB201">
        <f t="shared" si="260"/>
        <v>0</v>
      </c>
      <c r="BC201">
        <f t="shared" si="261"/>
        <v>-30.650635465298617</v>
      </c>
      <c r="BD201">
        <f t="shared" si="262"/>
        <v>-29.18</v>
      </c>
      <c r="BE201">
        <f t="shared" si="263"/>
        <v>0.96650000000000003</v>
      </c>
      <c r="BF201">
        <f t="shared" si="264"/>
        <v>7.7989288092662479E-3</v>
      </c>
      <c r="BG201">
        <f>'Data Input'!J201</f>
        <v>35.4</v>
      </c>
      <c r="BH201">
        <f t="shared" si="265"/>
        <v>4</v>
      </c>
      <c r="BI201">
        <f t="shared" si="266"/>
        <v>1.39</v>
      </c>
      <c r="BJ201">
        <f>'Data Input'!K201</f>
        <v>0.77368421052631575</v>
      </c>
      <c r="BK201">
        <f>'Data Input'!L201</f>
        <v>3</v>
      </c>
      <c r="BL201">
        <f>'Data Input'!M201</f>
        <v>86</v>
      </c>
      <c r="BM201">
        <f t="shared" si="267"/>
        <v>2</v>
      </c>
      <c r="BN201">
        <f t="shared" si="268"/>
        <v>1.1200000000000001</v>
      </c>
      <c r="BO201">
        <f t="shared" si="269"/>
        <v>1.0840511044880085E-2</v>
      </c>
      <c r="BP201">
        <f t="shared" si="270"/>
        <v>8.7348002663781982E-3</v>
      </c>
      <c r="BQ201">
        <f t="shared" si="271"/>
        <v>91.583201088009076</v>
      </c>
      <c r="BR201">
        <f t="shared" si="272"/>
        <v>73.793658430626024</v>
      </c>
      <c r="BS201">
        <f t="shared" si="273"/>
        <v>217378.60000000003</v>
      </c>
      <c r="BT201">
        <f t="shared" si="274"/>
        <v>193066.52000000002</v>
      </c>
      <c r="BU201">
        <f t="shared" si="275"/>
        <v>168754.44</v>
      </c>
      <c r="BV201">
        <f t="shared" si="276"/>
        <v>144442.35999999999</v>
      </c>
      <c r="BW201">
        <f t="shared" si="277"/>
        <v>120130.28</v>
      </c>
      <c r="BX201">
        <f t="shared" si="278"/>
        <v>95818.2</v>
      </c>
      <c r="BY201">
        <f t="shared" si="279"/>
        <v>76654.559999999998</v>
      </c>
      <c r="BZ201">
        <f t="shared" si="280"/>
        <v>57490.92</v>
      </c>
      <c r="CA201">
        <f t="shared" si="281"/>
        <v>38327.279999999999</v>
      </c>
      <c r="CB201">
        <f t="shared" si="282"/>
        <v>19163.64</v>
      </c>
      <c r="CC201">
        <f t="shared" si="283"/>
        <v>122.63076619664352</v>
      </c>
      <c r="CD201">
        <f t="shared" si="284"/>
        <v>98.810401539741548</v>
      </c>
      <c r="CE201">
        <f t="shared" si="285"/>
        <v>214.2139672846526</v>
      </c>
      <c r="CF201">
        <f t="shared" si="286"/>
        <v>172.60405997036759</v>
      </c>
    </row>
    <row r="202" spans="1:84" x14ac:dyDescent="0.25">
      <c r="A202" t="str">
        <f>IF('Data Input'!A202=0,"F","M")</f>
        <v>M</v>
      </c>
      <c r="B202" t="str">
        <f>'Data Input'!B202</f>
        <v>W</v>
      </c>
      <c r="C202">
        <f>'Data Input'!C202</f>
        <v>47</v>
      </c>
      <c r="D202">
        <f t="shared" si="216"/>
        <v>48</v>
      </c>
      <c r="E202">
        <f t="shared" si="217"/>
        <v>49</v>
      </c>
      <c r="F202">
        <f t="shared" si="218"/>
        <v>50</v>
      </c>
      <c r="G202">
        <f t="shared" si="219"/>
        <v>51</v>
      </c>
      <c r="H202">
        <f t="shared" si="220"/>
        <v>52</v>
      </c>
      <c r="I202">
        <f t="shared" si="221"/>
        <v>53</v>
      </c>
      <c r="J202">
        <f t="shared" si="222"/>
        <v>54</v>
      </c>
      <c r="K202">
        <f t="shared" si="223"/>
        <v>55</v>
      </c>
      <c r="L202">
        <f t="shared" si="224"/>
        <v>56</v>
      </c>
      <c r="M202">
        <f>'Data Input'!D202</f>
        <v>192.99970393799998</v>
      </c>
      <c r="N202">
        <f>'Data Input'!E202</f>
        <v>42.999934038000006</v>
      </c>
      <c r="O202">
        <f>'Data Input'!F202</f>
        <v>126</v>
      </c>
      <c r="P202">
        <f>'Data Input'!G202</f>
        <v>0</v>
      </c>
      <c r="Q202">
        <f>'Data Input'!H202</f>
        <v>0</v>
      </c>
      <c r="R202">
        <f>IF('Data Input'!I202&gt;100,1,0)</f>
        <v>1</v>
      </c>
      <c r="S202">
        <f t="shared" si="225"/>
        <v>3.8501476017100584</v>
      </c>
      <c r="T202">
        <f t="shared" si="226"/>
        <v>14.823636554953715</v>
      </c>
      <c r="U202">
        <f t="shared" si="227"/>
        <v>5.2626886549037089</v>
      </c>
      <c r="V202">
        <f t="shared" si="228"/>
        <v>20.262128103224249</v>
      </c>
      <c r="W202">
        <f t="shared" si="229"/>
        <v>3.7611985816923861</v>
      </c>
      <c r="X202">
        <f t="shared" si="230"/>
        <v>14.481169698858213</v>
      </c>
      <c r="Y202">
        <f t="shared" si="231"/>
        <v>0</v>
      </c>
      <c r="Z202">
        <f t="shared" si="232"/>
        <v>0</v>
      </c>
      <c r="AA202">
        <f t="shared" si="233"/>
        <v>4.836281906951478</v>
      </c>
      <c r="AB202">
        <f t="shared" si="234"/>
        <v>18.620399185242981</v>
      </c>
      <c r="AC202" s="3">
        <f t="shared" si="235"/>
        <v>12.343999999999999</v>
      </c>
      <c r="AD202">
        <f t="shared" si="236"/>
        <v>0</v>
      </c>
      <c r="AE202">
        <f t="shared" si="237"/>
        <v>11.853</v>
      </c>
      <c r="AF202">
        <f t="shared" si="238"/>
        <v>-2.6640000000000001</v>
      </c>
      <c r="AG202">
        <f t="shared" si="239"/>
        <v>-7.99</v>
      </c>
      <c r="AH202">
        <f t="shared" si="240"/>
        <v>1.7689999999999999</v>
      </c>
      <c r="AI202">
        <f t="shared" si="241"/>
        <v>1.7689999999999999</v>
      </c>
      <c r="AJ202">
        <f t="shared" si="242"/>
        <v>0</v>
      </c>
      <c r="AK202">
        <f t="shared" si="243"/>
        <v>1.764</v>
      </c>
      <c r="AL202">
        <f t="shared" si="244"/>
        <v>0</v>
      </c>
      <c r="AM202">
        <f t="shared" si="245"/>
        <v>7.8369999999999997</v>
      </c>
      <c r="AN202">
        <f t="shared" si="246"/>
        <v>-1.7949999999999999</v>
      </c>
      <c r="AO202">
        <f t="shared" si="247"/>
        <v>0.65800000000000003</v>
      </c>
      <c r="AP202">
        <f t="shared" si="248"/>
        <v>47.526221995508962</v>
      </c>
      <c r="AQ202">
        <f t="shared" si="249"/>
        <v>0</v>
      </c>
      <c r="AR202">
        <f t="shared" si="250"/>
        <v>62.378648626573657</v>
      </c>
      <c r="AS202">
        <f t="shared" si="251"/>
        <v>-53.978309266989406</v>
      </c>
      <c r="AT202">
        <f t="shared" si="252"/>
        <v>-30.051976667722165</v>
      </c>
      <c r="AU202">
        <f t="shared" si="253"/>
        <v>25.61718919728018</v>
      </c>
      <c r="AV202">
        <f t="shared" si="254"/>
        <v>0</v>
      </c>
      <c r="AW202">
        <f t="shared" si="255"/>
        <v>0</v>
      </c>
      <c r="AX202">
        <f t="shared" si="256"/>
        <v>8.5312012838624067</v>
      </c>
      <c r="AY202">
        <f t="shared" si="257"/>
        <v>0</v>
      </c>
      <c r="AZ202">
        <f t="shared" si="258"/>
        <v>0</v>
      </c>
      <c r="BA202">
        <f t="shared" si="259"/>
        <v>0</v>
      </c>
      <c r="BB202">
        <f t="shared" si="260"/>
        <v>0.65800000000000003</v>
      </c>
      <c r="BC202">
        <f t="shared" si="261"/>
        <v>60.680975168513648</v>
      </c>
      <c r="BD202">
        <f t="shared" si="262"/>
        <v>61.18</v>
      </c>
      <c r="BE202">
        <f t="shared" si="263"/>
        <v>0.91439999999999999</v>
      </c>
      <c r="BF202">
        <f t="shared" si="264"/>
        <v>5.2880177120601002E-2</v>
      </c>
      <c r="BG202">
        <f>'Data Input'!J202</f>
        <v>23.9</v>
      </c>
      <c r="BH202">
        <f t="shared" si="265"/>
        <v>1</v>
      </c>
      <c r="BI202">
        <f t="shared" si="266"/>
        <v>1</v>
      </c>
      <c r="BJ202">
        <f>'Data Input'!K202</f>
        <v>0.89440993788819878</v>
      </c>
      <c r="BK202">
        <f>'Data Input'!L202</f>
        <v>3</v>
      </c>
      <c r="BL202">
        <f>'Data Input'!M202</f>
        <v>84</v>
      </c>
      <c r="BM202">
        <f t="shared" si="267"/>
        <v>2</v>
      </c>
      <c r="BN202">
        <f t="shared" si="268"/>
        <v>1.19</v>
      </c>
      <c r="BO202">
        <f t="shared" si="269"/>
        <v>5.2880177120601002E-2</v>
      </c>
      <c r="BP202">
        <f t="shared" si="270"/>
        <v>6.2927410773515186E-2</v>
      </c>
      <c r="BQ202">
        <f t="shared" si="271"/>
        <v>446.74424247672624</v>
      </c>
      <c r="BR202">
        <f t="shared" si="272"/>
        <v>531.62564854730431</v>
      </c>
      <c r="BS202">
        <f t="shared" si="273"/>
        <v>232823.92000000004</v>
      </c>
      <c r="BT202">
        <f t="shared" si="274"/>
        <v>208511.84000000003</v>
      </c>
      <c r="BU202">
        <f t="shared" si="275"/>
        <v>184199.76</v>
      </c>
      <c r="BV202">
        <f t="shared" si="276"/>
        <v>159887.67999999999</v>
      </c>
      <c r="BW202">
        <f t="shared" si="277"/>
        <v>135575.6</v>
      </c>
      <c r="BX202">
        <f t="shared" si="278"/>
        <v>111263.52</v>
      </c>
      <c r="BY202">
        <f t="shared" si="279"/>
        <v>86951.44</v>
      </c>
      <c r="BZ202">
        <f t="shared" si="280"/>
        <v>62639.360000000001</v>
      </c>
      <c r="CA202">
        <f t="shared" si="281"/>
        <v>38327.279999999999</v>
      </c>
      <c r="CB202">
        <f t="shared" si="282"/>
        <v>19163.64</v>
      </c>
      <c r="CC202">
        <f t="shared" si="283"/>
        <v>655.36732348561213</v>
      </c>
      <c r="CD202">
        <f t="shared" si="284"/>
        <v>779.88711494787844</v>
      </c>
      <c r="CE202">
        <f t="shared" si="285"/>
        <v>1102.1115659623383</v>
      </c>
      <c r="CF202">
        <f t="shared" si="286"/>
        <v>1311.5127634951828</v>
      </c>
    </row>
    <row r="203" spans="1:84" x14ac:dyDescent="0.25">
      <c r="A203" t="str">
        <f>IF('Data Input'!A203=0,"F","M")</f>
        <v>F</v>
      </c>
      <c r="B203" t="str">
        <f>'Data Input'!B203</f>
        <v>W</v>
      </c>
      <c r="C203">
        <f>'Data Input'!C203</f>
        <v>56</v>
      </c>
      <c r="D203">
        <f t="shared" si="216"/>
        <v>57</v>
      </c>
      <c r="E203">
        <f t="shared" si="217"/>
        <v>58</v>
      </c>
      <c r="F203">
        <f t="shared" si="218"/>
        <v>59</v>
      </c>
      <c r="G203">
        <f t="shared" si="219"/>
        <v>60</v>
      </c>
      <c r="H203">
        <f t="shared" si="220"/>
        <v>61</v>
      </c>
      <c r="I203">
        <f t="shared" si="221"/>
        <v>62</v>
      </c>
      <c r="J203">
        <f t="shared" si="222"/>
        <v>63</v>
      </c>
      <c r="K203">
        <f t="shared" si="223"/>
        <v>64</v>
      </c>
      <c r="L203">
        <f t="shared" si="224"/>
        <v>65</v>
      </c>
      <c r="M203">
        <f>'Data Input'!D203</f>
        <v>299.99953979999998</v>
      </c>
      <c r="N203">
        <f>'Data Input'!E203</f>
        <v>58.999909494000008</v>
      </c>
      <c r="O203">
        <f>'Data Input'!F203</f>
        <v>130</v>
      </c>
      <c r="P203">
        <f>'Data Input'!G203</f>
        <v>0</v>
      </c>
      <c r="Q203">
        <f>'Data Input'!H203</f>
        <v>0</v>
      </c>
      <c r="R203">
        <f>IF('Data Input'!I203&gt;100,1,0)</f>
        <v>0</v>
      </c>
      <c r="S203">
        <f t="shared" si="225"/>
        <v>4.0253516907351496</v>
      </c>
      <c r="T203">
        <f t="shared" si="226"/>
        <v>16.203456234104326</v>
      </c>
      <c r="U203">
        <f t="shared" si="227"/>
        <v>5.7037809406550242</v>
      </c>
      <c r="V203">
        <f t="shared" si="228"/>
        <v>22.959724253048623</v>
      </c>
      <c r="W203">
        <f t="shared" si="229"/>
        <v>4.077535909904543</v>
      </c>
      <c r="X203">
        <f t="shared" si="230"/>
        <v>16.413516068967539</v>
      </c>
      <c r="Y203">
        <f t="shared" si="231"/>
        <v>0</v>
      </c>
      <c r="Z203">
        <f t="shared" si="232"/>
        <v>0</v>
      </c>
      <c r="AA203">
        <f t="shared" si="233"/>
        <v>4.8675344504555822</v>
      </c>
      <c r="AB203">
        <f t="shared" si="234"/>
        <v>19.593538029852965</v>
      </c>
      <c r="AC203" s="3">
        <f t="shared" si="235"/>
        <v>-29.798999999999999</v>
      </c>
      <c r="AD203">
        <f t="shared" si="236"/>
        <v>4.8840000000000003</v>
      </c>
      <c r="AE203">
        <f t="shared" si="237"/>
        <v>13.54</v>
      </c>
      <c r="AF203">
        <f t="shared" si="238"/>
        <v>-3.1139999999999999</v>
      </c>
      <c r="AG203">
        <f t="shared" si="239"/>
        <v>-13.577999999999999</v>
      </c>
      <c r="AH203">
        <f t="shared" si="240"/>
        <v>3.149</v>
      </c>
      <c r="AI203">
        <f t="shared" si="241"/>
        <v>2.0190000000000001</v>
      </c>
      <c r="AJ203">
        <f t="shared" si="242"/>
        <v>0</v>
      </c>
      <c r="AK203">
        <f t="shared" si="243"/>
        <v>1.9570000000000001</v>
      </c>
      <c r="AL203">
        <f t="shared" si="244"/>
        <v>0</v>
      </c>
      <c r="AM203">
        <f t="shared" si="245"/>
        <v>7.5739999999999998</v>
      </c>
      <c r="AN203">
        <f t="shared" si="246"/>
        <v>-1.665</v>
      </c>
      <c r="AO203">
        <f t="shared" si="247"/>
        <v>0.66100000000000003</v>
      </c>
      <c r="AP203">
        <f t="shared" si="248"/>
        <v>-119.95145503221673</v>
      </c>
      <c r="AQ203">
        <f t="shared" si="249"/>
        <v>79.137680247365537</v>
      </c>
      <c r="AR203">
        <f t="shared" si="250"/>
        <v>77.229193936469017</v>
      </c>
      <c r="AS203">
        <f t="shared" si="251"/>
        <v>-71.496581323993411</v>
      </c>
      <c r="AT203">
        <f t="shared" si="252"/>
        <v>-55.36478258468388</v>
      </c>
      <c r="AU203">
        <f t="shared" si="253"/>
        <v>51.68616210117878</v>
      </c>
      <c r="AV203">
        <f t="shared" si="254"/>
        <v>0</v>
      </c>
      <c r="AW203">
        <f t="shared" si="255"/>
        <v>0</v>
      </c>
      <c r="AX203">
        <f t="shared" si="256"/>
        <v>9.5257649195415741</v>
      </c>
      <c r="AY203">
        <f t="shared" si="257"/>
        <v>0</v>
      </c>
      <c r="AZ203">
        <f t="shared" si="258"/>
        <v>0</v>
      </c>
      <c r="BA203">
        <f t="shared" si="259"/>
        <v>0</v>
      </c>
      <c r="BB203">
        <f t="shared" si="260"/>
        <v>0</v>
      </c>
      <c r="BC203">
        <f t="shared" si="261"/>
        <v>-29.234017736339112</v>
      </c>
      <c r="BD203">
        <f t="shared" si="262"/>
        <v>-29.18</v>
      </c>
      <c r="BE203">
        <f t="shared" si="263"/>
        <v>0.96650000000000003</v>
      </c>
      <c r="BF203">
        <f t="shared" si="264"/>
        <v>3.1766701978595102E-2</v>
      </c>
      <c r="BG203">
        <f>'Data Input'!J203</f>
        <v>31.8</v>
      </c>
      <c r="BH203">
        <f t="shared" si="265"/>
        <v>4</v>
      </c>
      <c r="BI203">
        <f t="shared" si="266"/>
        <v>1.39</v>
      </c>
      <c r="BJ203">
        <f>'Data Input'!K203</f>
        <v>0.98795180722891573</v>
      </c>
      <c r="BK203">
        <f>'Data Input'!L203</f>
        <v>3</v>
      </c>
      <c r="BL203">
        <f>'Data Input'!M203</f>
        <v>62</v>
      </c>
      <c r="BM203">
        <f t="shared" si="267"/>
        <v>4</v>
      </c>
      <c r="BN203">
        <f t="shared" si="268"/>
        <v>1.46</v>
      </c>
      <c r="BO203">
        <f t="shared" si="269"/>
        <v>4.4155715750247189E-2</v>
      </c>
      <c r="BP203">
        <f t="shared" si="270"/>
        <v>4.6379384888748848E-2</v>
      </c>
      <c r="BQ203">
        <f t="shared" si="271"/>
        <v>373.03792948486318</v>
      </c>
      <c r="BR203">
        <f t="shared" si="272"/>
        <v>391.82401226467647</v>
      </c>
      <c r="BS203">
        <f t="shared" si="273"/>
        <v>191636.40000000002</v>
      </c>
      <c r="BT203">
        <f t="shared" si="274"/>
        <v>172472.76</v>
      </c>
      <c r="BU203">
        <f t="shared" si="275"/>
        <v>153309.12</v>
      </c>
      <c r="BV203">
        <f t="shared" si="276"/>
        <v>134145.47999999998</v>
      </c>
      <c r="BW203">
        <f t="shared" si="277"/>
        <v>114981.84</v>
      </c>
      <c r="BX203">
        <f t="shared" si="278"/>
        <v>95818.2</v>
      </c>
      <c r="BY203">
        <f t="shared" si="279"/>
        <v>76654.559999999998</v>
      </c>
      <c r="BZ203">
        <f t="shared" si="280"/>
        <v>57490.92</v>
      </c>
      <c r="CA203">
        <f t="shared" si="281"/>
        <v>38327.279999999999</v>
      </c>
      <c r="CB203">
        <f t="shared" si="282"/>
        <v>19163.64</v>
      </c>
      <c r="CC203">
        <f t="shared" si="283"/>
        <v>465.40133231903684</v>
      </c>
      <c r="CD203">
        <f t="shared" si="284"/>
        <v>488.83880948618264</v>
      </c>
      <c r="CE203">
        <f t="shared" si="285"/>
        <v>838.43926180390008</v>
      </c>
      <c r="CF203">
        <f t="shared" si="286"/>
        <v>880.66282175085917</v>
      </c>
    </row>
    <row r="204" spans="1:84" x14ac:dyDescent="0.25">
      <c r="A204" t="str">
        <f>IF('Data Input'!A204=0,"F","M")</f>
        <v>F</v>
      </c>
      <c r="B204" t="str">
        <f>'Data Input'!B204</f>
        <v>W</v>
      </c>
      <c r="C204">
        <f>'Data Input'!C204</f>
        <v>48</v>
      </c>
      <c r="D204">
        <f t="shared" si="216"/>
        <v>49</v>
      </c>
      <c r="E204">
        <f t="shared" si="217"/>
        <v>50</v>
      </c>
      <c r="F204">
        <f t="shared" si="218"/>
        <v>51</v>
      </c>
      <c r="G204">
        <f t="shared" si="219"/>
        <v>52</v>
      </c>
      <c r="H204">
        <f t="shared" si="220"/>
        <v>53</v>
      </c>
      <c r="I204">
        <f t="shared" si="221"/>
        <v>54</v>
      </c>
      <c r="J204">
        <f t="shared" si="222"/>
        <v>55</v>
      </c>
      <c r="K204">
        <f t="shared" si="223"/>
        <v>56</v>
      </c>
      <c r="L204">
        <f t="shared" si="224"/>
        <v>57</v>
      </c>
      <c r="M204">
        <f>'Data Input'!D204</f>
        <v>140.99978370599999</v>
      </c>
      <c r="N204">
        <f>'Data Input'!E204</f>
        <v>65.999898755999993</v>
      </c>
      <c r="O204">
        <f>'Data Input'!F204</f>
        <v>118</v>
      </c>
      <c r="P204">
        <f>'Data Input'!G204</f>
        <v>1</v>
      </c>
      <c r="Q204">
        <f>'Data Input'!H204</f>
        <v>0</v>
      </c>
      <c r="R204">
        <f>IF('Data Input'!I204&gt;100,1,0)</f>
        <v>0</v>
      </c>
      <c r="S204">
        <f t="shared" si="225"/>
        <v>3.8712010109078911</v>
      </c>
      <c r="T204">
        <f t="shared" si="226"/>
        <v>14.986197266854278</v>
      </c>
      <c r="U204">
        <f t="shared" si="227"/>
        <v>4.9487583563769917</v>
      </c>
      <c r="V204">
        <f t="shared" si="228"/>
        <v>19.157638351945483</v>
      </c>
      <c r="W204">
        <f t="shared" si="229"/>
        <v>4.1896532080252484</v>
      </c>
      <c r="X204">
        <f t="shared" si="230"/>
        <v>16.21898973426083</v>
      </c>
      <c r="Y204">
        <f t="shared" si="231"/>
        <v>4.7706846244656651</v>
      </c>
      <c r="Z204">
        <f t="shared" si="232"/>
        <v>18.468279140954216</v>
      </c>
      <c r="AA204">
        <f t="shared" si="233"/>
        <v>0</v>
      </c>
      <c r="AB204">
        <f t="shared" si="234"/>
        <v>0</v>
      </c>
      <c r="AC204" s="3">
        <f t="shared" si="235"/>
        <v>-29.798999999999999</v>
      </c>
      <c r="AD204">
        <f t="shared" si="236"/>
        <v>4.8840000000000003</v>
      </c>
      <c r="AE204">
        <f t="shared" si="237"/>
        <v>13.54</v>
      </c>
      <c r="AF204">
        <f t="shared" si="238"/>
        <v>-3.1139999999999999</v>
      </c>
      <c r="AG204">
        <f t="shared" si="239"/>
        <v>-13.577999999999999</v>
      </c>
      <c r="AH204">
        <f t="shared" si="240"/>
        <v>3.149</v>
      </c>
      <c r="AI204">
        <f t="shared" si="241"/>
        <v>2.0190000000000001</v>
      </c>
      <c r="AJ204">
        <f t="shared" si="242"/>
        <v>0</v>
      </c>
      <c r="AK204">
        <f t="shared" si="243"/>
        <v>1.9570000000000001</v>
      </c>
      <c r="AL204">
        <f t="shared" si="244"/>
        <v>0</v>
      </c>
      <c r="AM204">
        <f t="shared" si="245"/>
        <v>7.5739999999999998</v>
      </c>
      <c r="AN204">
        <f t="shared" si="246"/>
        <v>-1.665</v>
      </c>
      <c r="AO204">
        <f t="shared" si="247"/>
        <v>0.66100000000000003</v>
      </c>
      <c r="AP204">
        <f t="shared" si="248"/>
        <v>-115.35791892404424</v>
      </c>
      <c r="AQ204">
        <f t="shared" si="249"/>
        <v>73.1925874513163</v>
      </c>
      <c r="AR204">
        <f t="shared" si="250"/>
        <v>67.006188145344467</v>
      </c>
      <c r="AS204">
        <f t="shared" si="251"/>
        <v>-59.656885827958234</v>
      </c>
      <c r="AT204">
        <f t="shared" si="252"/>
        <v>-56.887111258566819</v>
      </c>
      <c r="AU204">
        <f t="shared" si="253"/>
        <v>51.073598673187355</v>
      </c>
      <c r="AV204">
        <f t="shared" si="254"/>
        <v>9.6320122567961786</v>
      </c>
      <c r="AW204">
        <f t="shared" si="255"/>
        <v>0</v>
      </c>
      <c r="AX204">
        <f t="shared" si="256"/>
        <v>0</v>
      </c>
      <c r="AY204">
        <f t="shared" si="257"/>
        <v>0</v>
      </c>
      <c r="AZ204">
        <f t="shared" si="258"/>
        <v>0</v>
      </c>
      <c r="BA204">
        <f t="shared" si="259"/>
        <v>0</v>
      </c>
      <c r="BB204">
        <f t="shared" si="260"/>
        <v>0</v>
      </c>
      <c r="BC204">
        <f t="shared" si="261"/>
        <v>-30.997529483924993</v>
      </c>
      <c r="BD204">
        <f t="shared" si="262"/>
        <v>-29.18</v>
      </c>
      <c r="BE204">
        <f t="shared" si="263"/>
        <v>0.96650000000000003</v>
      </c>
      <c r="BF204">
        <f t="shared" si="264"/>
        <v>5.5192312598800752E-3</v>
      </c>
      <c r="BG204">
        <f>'Data Input'!J204</f>
        <v>41.5</v>
      </c>
      <c r="BH204">
        <f t="shared" si="265"/>
        <v>4</v>
      </c>
      <c r="BI204">
        <f t="shared" si="266"/>
        <v>1.39</v>
      </c>
      <c r="BJ204">
        <f>'Data Input'!K204</f>
        <v>0.89090909090909098</v>
      </c>
      <c r="BK204">
        <f>'Data Input'!L204</f>
        <v>3</v>
      </c>
      <c r="BL204">
        <f>'Data Input'!M204</f>
        <v>80</v>
      </c>
      <c r="BM204">
        <f t="shared" si="267"/>
        <v>4</v>
      </c>
      <c r="BN204">
        <f t="shared" si="268"/>
        <v>1.46</v>
      </c>
      <c r="BO204">
        <f t="shared" si="269"/>
        <v>7.6717314512333044E-3</v>
      </c>
      <c r="BP204">
        <f t="shared" si="270"/>
        <v>8.0580776394249091E-3</v>
      </c>
      <c r="BQ204">
        <f t="shared" si="271"/>
        <v>64.81260166450717</v>
      </c>
      <c r="BR204">
        <f t="shared" si="272"/>
        <v>68.076545633223361</v>
      </c>
      <c r="BS204">
        <f t="shared" si="273"/>
        <v>227675.48000000004</v>
      </c>
      <c r="BT204">
        <f t="shared" si="274"/>
        <v>203363.40000000002</v>
      </c>
      <c r="BU204">
        <f t="shared" si="275"/>
        <v>179051.32</v>
      </c>
      <c r="BV204">
        <f t="shared" si="276"/>
        <v>154739.24</v>
      </c>
      <c r="BW204">
        <f t="shared" si="277"/>
        <v>130427.16</v>
      </c>
      <c r="BX204">
        <f t="shared" si="278"/>
        <v>106115.08</v>
      </c>
      <c r="BY204">
        <f t="shared" si="279"/>
        <v>81803</v>
      </c>
      <c r="BZ204">
        <f t="shared" si="280"/>
        <v>57490.92</v>
      </c>
      <c r="CA204">
        <f t="shared" si="281"/>
        <v>38327.279999999999</v>
      </c>
      <c r="CB204">
        <f t="shared" si="282"/>
        <v>19163.64</v>
      </c>
      <c r="CC204">
        <f t="shared" si="283"/>
        <v>91.919350579842472</v>
      </c>
      <c r="CD204">
        <f t="shared" si="284"/>
        <v>96.54838262343165</v>
      </c>
      <c r="CE204">
        <f t="shared" si="285"/>
        <v>156.73195224434966</v>
      </c>
      <c r="CF204">
        <f t="shared" si="286"/>
        <v>164.62492825665501</v>
      </c>
    </row>
    <row r="205" spans="1:84" x14ac:dyDescent="0.25">
      <c r="A205" t="str">
        <f>IF('Data Input'!A205=0,"F","M")</f>
        <v>M</v>
      </c>
      <c r="B205" t="str">
        <f>'Data Input'!B205</f>
        <v>W</v>
      </c>
      <c r="C205">
        <f>'Data Input'!C205</f>
        <v>65</v>
      </c>
      <c r="D205">
        <f t="shared" si="216"/>
        <v>66</v>
      </c>
      <c r="E205">
        <f t="shared" si="217"/>
        <v>67</v>
      </c>
      <c r="F205">
        <f t="shared" si="218"/>
        <v>68</v>
      </c>
      <c r="G205">
        <f t="shared" si="219"/>
        <v>69</v>
      </c>
      <c r="H205">
        <f t="shared" si="220"/>
        <v>70</v>
      </c>
      <c r="I205">
        <f t="shared" si="221"/>
        <v>71</v>
      </c>
      <c r="J205">
        <f t="shared" si="222"/>
        <v>72</v>
      </c>
      <c r="K205">
        <f t="shared" si="223"/>
        <v>73</v>
      </c>
      <c r="L205">
        <f t="shared" si="224"/>
        <v>74</v>
      </c>
      <c r="M205">
        <f>'Data Input'!D205</f>
        <v>179.99972388</v>
      </c>
      <c r="N205">
        <f>'Data Input'!E205</f>
        <v>63.999901823999998</v>
      </c>
      <c r="O205">
        <f>'Data Input'!F205</f>
        <v>158</v>
      </c>
      <c r="P205">
        <f>'Data Input'!G205</f>
        <v>0</v>
      </c>
      <c r="Q205">
        <f>'Data Input'!H205</f>
        <v>0</v>
      </c>
      <c r="R205">
        <f>IF('Data Input'!I205&gt;100,1,0)</f>
        <v>0</v>
      </c>
      <c r="S205">
        <f t="shared" si="225"/>
        <v>4.1743872698956368</v>
      </c>
      <c r="T205">
        <f t="shared" si="226"/>
        <v>17.42550907906675</v>
      </c>
      <c r="U205">
        <f t="shared" si="227"/>
        <v>5.1929553168890337</v>
      </c>
      <c r="V205">
        <f t="shared" si="228"/>
        <v>21.677406567958446</v>
      </c>
      <c r="W205">
        <f t="shared" si="229"/>
        <v>4.1588815493584956</v>
      </c>
      <c r="X205">
        <f t="shared" si="230"/>
        <v>17.360782196645946</v>
      </c>
      <c r="Y205">
        <f t="shared" si="231"/>
        <v>0</v>
      </c>
      <c r="Z205">
        <f t="shared" si="232"/>
        <v>0</v>
      </c>
      <c r="AA205">
        <f t="shared" si="233"/>
        <v>5.0625950330269669</v>
      </c>
      <c r="AB205">
        <f t="shared" si="234"/>
        <v>21.133232258504652</v>
      </c>
      <c r="AC205" s="3">
        <f t="shared" si="235"/>
        <v>12.343999999999999</v>
      </c>
      <c r="AD205">
        <f t="shared" si="236"/>
        <v>0</v>
      </c>
      <c r="AE205">
        <f t="shared" si="237"/>
        <v>11.853</v>
      </c>
      <c r="AF205">
        <f t="shared" si="238"/>
        <v>-2.6640000000000001</v>
      </c>
      <c r="AG205">
        <f t="shared" si="239"/>
        <v>-7.99</v>
      </c>
      <c r="AH205">
        <f t="shared" si="240"/>
        <v>1.7689999999999999</v>
      </c>
      <c r="AI205">
        <f t="shared" si="241"/>
        <v>1.7689999999999999</v>
      </c>
      <c r="AJ205">
        <f t="shared" si="242"/>
        <v>0</v>
      </c>
      <c r="AK205">
        <f t="shared" si="243"/>
        <v>1.764</v>
      </c>
      <c r="AL205">
        <f t="shared" si="244"/>
        <v>0</v>
      </c>
      <c r="AM205">
        <f t="shared" si="245"/>
        <v>7.8369999999999997</v>
      </c>
      <c r="AN205">
        <f t="shared" si="246"/>
        <v>-1.7949999999999999</v>
      </c>
      <c r="AO205">
        <f t="shared" si="247"/>
        <v>0.65800000000000003</v>
      </c>
      <c r="AP205">
        <f t="shared" si="248"/>
        <v>51.528636459591738</v>
      </c>
      <c r="AQ205">
        <f t="shared" si="249"/>
        <v>0</v>
      </c>
      <c r="AR205">
        <f t="shared" si="250"/>
        <v>61.552099371085717</v>
      </c>
      <c r="AS205">
        <f t="shared" si="251"/>
        <v>-57.748611097041305</v>
      </c>
      <c r="AT205">
        <f t="shared" si="252"/>
        <v>-33.229463579374382</v>
      </c>
      <c r="AU205">
        <f t="shared" si="253"/>
        <v>30.711223705866676</v>
      </c>
      <c r="AV205">
        <f t="shared" si="254"/>
        <v>0</v>
      </c>
      <c r="AW205">
        <f t="shared" si="255"/>
        <v>0</v>
      </c>
      <c r="AX205">
        <f t="shared" si="256"/>
        <v>8.9304176382595699</v>
      </c>
      <c r="AY205">
        <f t="shared" si="257"/>
        <v>0</v>
      </c>
      <c r="AZ205">
        <f t="shared" si="258"/>
        <v>0</v>
      </c>
      <c r="BA205">
        <f t="shared" si="259"/>
        <v>0</v>
      </c>
      <c r="BB205">
        <f t="shared" si="260"/>
        <v>0</v>
      </c>
      <c r="BC205">
        <f t="shared" si="261"/>
        <v>61.744302498388009</v>
      </c>
      <c r="BD205">
        <f t="shared" si="262"/>
        <v>61.18</v>
      </c>
      <c r="BE205">
        <f t="shared" si="263"/>
        <v>0.91439999999999999</v>
      </c>
      <c r="BF205">
        <f t="shared" si="264"/>
        <v>0.145584965816689</v>
      </c>
      <c r="BG205">
        <f>'Data Input'!J205</f>
        <v>27.4</v>
      </c>
      <c r="BH205">
        <f t="shared" si="265"/>
        <v>3</v>
      </c>
      <c r="BI205">
        <f t="shared" si="266"/>
        <v>1.21</v>
      </c>
      <c r="BJ205">
        <f>'Data Input'!K205</f>
        <v>0.91891891891891886</v>
      </c>
      <c r="BK205">
        <f>'Data Input'!L205</f>
        <v>3</v>
      </c>
      <c r="BL205">
        <f>'Data Input'!M205</f>
        <v>76</v>
      </c>
      <c r="BM205">
        <f t="shared" si="267"/>
        <v>2</v>
      </c>
      <c r="BN205">
        <f t="shared" si="268"/>
        <v>1.19</v>
      </c>
      <c r="BO205">
        <f t="shared" si="269"/>
        <v>0.17615780863819369</v>
      </c>
      <c r="BP205">
        <f t="shared" si="270"/>
        <v>0.17324610932185991</v>
      </c>
      <c r="BQ205">
        <f t="shared" si="271"/>
        <v>1488.2228286972031</v>
      </c>
      <c r="BR205">
        <f t="shared" si="272"/>
        <v>1463.6241042559273</v>
      </c>
      <c r="BS205">
        <f t="shared" si="273"/>
        <v>168468.41999999998</v>
      </c>
      <c r="BT205">
        <f t="shared" si="274"/>
        <v>149304.77999999997</v>
      </c>
      <c r="BU205">
        <f t="shared" si="275"/>
        <v>132715.35999999999</v>
      </c>
      <c r="BV205">
        <f t="shared" si="276"/>
        <v>116125.93999999999</v>
      </c>
      <c r="BW205">
        <f t="shared" si="277"/>
        <v>99536.51999999999</v>
      </c>
      <c r="BX205">
        <f t="shared" si="278"/>
        <v>82947.099999999991</v>
      </c>
      <c r="BY205">
        <f t="shared" si="279"/>
        <v>66357.679999999993</v>
      </c>
      <c r="BZ205">
        <f t="shared" si="280"/>
        <v>49768.259999999995</v>
      </c>
      <c r="CA205">
        <f t="shared" si="281"/>
        <v>33178.839999999997</v>
      </c>
      <c r="CB205">
        <f t="shared" si="282"/>
        <v>16589.419999999998</v>
      </c>
      <c r="CC205">
        <f t="shared" si="283"/>
        <v>1611.8304201197684</v>
      </c>
      <c r="CD205">
        <f t="shared" si="284"/>
        <v>1585.1885949938221</v>
      </c>
      <c r="CE205">
        <f t="shared" si="285"/>
        <v>3100.0532488169715</v>
      </c>
      <c r="CF205">
        <f t="shared" si="286"/>
        <v>3048.8126992497491</v>
      </c>
    </row>
    <row r="206" spans="1:84" x14ac:dyDescent="0.25">
      <c r="A206" t="str">
        <f>IF('Data Input'!A206=0,"F","M")</f>
        <v>F</v>
      </c>
      <c r="B206" t="str">
        <f>'Data Input'!B206</f>
        <v>W</v>
      </c>
      <c r="C206">
        <f>'Data Input'!C206</f>
        <v>65</v>
      </c>
      <c r="D206">
        <f t="shared" si="216"/>
        <v>66</v>
      </c>
      <c r="E206">
        <f t="shared" si="217"/>
        <v>67</v>
      </c>
      <c r="F206">
        <f t="shared" si="218"/>
        <v>68</v>
      </c>
      <c r="G206">
        <f t="shared" si="219"/>
        <v>69</v>
      </c>
      <c r="H206">
        <f t="shared" si="220"/>
        <v>70</v>
      </c>
      <c r="I206">
        <f t="shared" si="221"/>
        <v>71</v>
      </c>
      <c r="J206">
        <f t="shared" si="222"/>
        <v>72</v>
      </c>
      <c r="K206">
        <f t="shared" si="223"/>
        <v>73</v>
      </c>
      <c r="L206">
        <f t="shared" si="224"/>
        <v>74</v>
      </c>
      <c r="M206">
        <f>'Data Input'!D206</f>
        <v>143.999779104</v>
      </c>
      <c r="N206">
        <f>'Data Input'!E206</f>
        <v>43.999932504</v>
      </c>
      <c r="O206">
        <f>'Data Input'!F206</f>
        <v>118</v>
      </c>
      <c r="P206">
        <f>'Data Input'!G206</f>
        <v>0</v>
      </c>
      <c r="Q206">
        <f>'Data Input'!H206</f>
        <v>0</v>
      </c>
      <c r="R206">
        <f>IF('Data Input'!I206&gt;100,1,0)</f>
        <v>1</v>
      </c>
      <c r="S206">
        <f t="shared" si="225"/>
        <v>4.1743872698956368</v>
      </c>
      <c r="T206">
        <f t="shared" si="226"/>
        <v>17.42550907906675</v>
      </c>
      <c r="U206">
        <f t="shared" si="227"/>
        <v>4.969811765574824</v>
      </c>
      <c r="V206">
        <f t="shared" si="228"/>
        <v>20.745918967993102</v>
      </c>
      <c r="W206">
        <f t="shared" si="229"/>
        <v>3.7841880999170847</v>
      </c>
      <c r="X206">
        <f t="shared" si="230"/>
        <v>15.796666631184436</v>
      </c>
      <c r="Y206">
        <f t="shared" si="231"/>
        <v>0</v>
      </c>
      <c r="Z206">
        <f t="shared" si="232"/>
        <v>0</v>
      </c>
      <c r="AA206">
        <f t="shared" si="233"/>
        <v>4.7706846244656651</v>
      </c>
      <c r="AB206">
        <f t="shared" si="234"/>
        <v>19.914685165056319</v>
      </c>
      <c r="AC206" s="3">
        <f t="shared" si="235"/>
        <v>-29.798999999999999</v>
      </c>
      <c r="AD206">
        <f t="shared" si="236"/>
        <v>4.8840000000000003</v>
      </c>
      <c r="AE206">
        <f t="shared" si="237"/>
        <v>13.54</v>
      </c>
      <c r="AF206">
        <f t="shared" si="238"/>
        <v>-3.1139999999999999</v>
      </c>
      <c r="AG206">
        <f t="shared" si="239"/>
        <v>-13.577999999999999</v>
      </c>
      <c r="AH206">
        <f t="shared" si="240"/>
        <v>3.149</v>
      </c>
      <c r="AI206">
        <f t="shared" si="241"/>
        <v>2.0190000000000001</v>
      </c>
      <c r="AJ206">
        <f t="shared" si="242"/>
        <v>0</v>
      </c>
      <c r="AK206">
        <f t="shared" si="243"/>
        <v>1.9570000000000001</v>
      </c>
      <c r="AL206">
        <f t="shared" si="244"/>
        <v>0</v>
      </c>
      <c r="AM206">
        <f t="shared" si="245"/>
        <v>7.5739999999999998</v>
      </c>
      <c r="AN206">
        <f t="shared" si="246"/>
        <v>-1.665</v>
      </c>
      <c r="AO206">
        <f t="shared" si="247"/>
        <v>0.66100000000000003</v>
      </c>
      <c r="AP206">
        <f t="shared" si="248"/>
        <v>-124.39256625562008</v>
      </c>
      <c r="AQ206">
        <f t="shared" si="249"/>
        <v>85.106186342162005</v>
      </c>
      <c r="AR206">
        <f t="shared" si="250"/>
        <v>67.291251305883108</v>
      </c>
      <c r="AS206">
        <f t="shared" si="251"/>
        <v>-64.602791666330518</v>
      </c>
      <c r="AT206">
        <f t="shared" si="252"/>
        <v>-51.381706020674173</v>
      </c>
      <c r="AU206">
        <f t="shared" si="253"/>
        <v>49.743703221599787</v>
      </c>
      <c r="AV206">
        <f t="shared" si="254"/>
        <v>0</v>
      </c>
      <c r="AW206">
        <f t="shared" si="255"/>
        <v>0</v>
      </c>
      <c r="AX206">
        <f t="shared" si="256"/>
        <v>9.3362298100793062</v>
      </c>
      <c r="AY206">
        <f t="shared" si="257"/>
        <v>0</v>
      </c>
      <c r="AZ206">
        <f t="shared" si="258"/>
        <v>0</v>
      </c>
      <c r="BA206">
        <f t="shared" si="259"/>
        <v>0</v>
      </c>
      <c r="BB206">
        <f t="shared" si="260"/>
        <v>0.66100000000000003</v>
      </c>
      <c r="BC206">
        <f t="shared" si="261"/>
        <v>-28.238693262900565</v>
      </c>
      <c r="BD206">
        <f t="shared" si="262"/>
        <v>-29.18</v>
      </c>
      <c r="BE206">
        <f t="shared" si="263"/>
        <v>0.96650000000000003</v>
      </c>
      <c r="BF206">
        <f t="shared" si="264"/>
        <v>8.3637102139688557E-2</v>
      </c>
      <c r="BG206">
        <f>'Data Input'!J206</f>
        <v>24</v>
      </c>
      <c r="BH206">
        <f t="shared" si="265"/>
        <v>2</v>
      </c>
      <c r="BI206">
        <f t="shared" si="266"/>
        <v>0.96</v>
      </c>
      <c r="BJ206">
        <f>'Data Input'!K206</f>
        <v>0.89655172413793094</v>
      </c>
      <c r="BK206">
        <f>'Data Input'!L206</f>
        <v>3</v>
      </c>
      <c r="BL206">
        <f>'Data Input'!M206</f>
        <v>80</v>
      </c>
      <c r="BM206">
        <f t="shared" si="267"/>
        <v>4</v>
      </c>
      <c r="BN206">
        <f t="shared" si="268"/>
        <v>1.46</v>
      </c>
      <c r="BO206">
        <f t="shared" si="269"/>
        <v>8.029161805410101E-2</v>
      </c>
      <c r="BP206">
        <f t="shared" si="270"/>
        <v>0.12211016912394529</v>
      </c>
      <c r="BQ206">
        <f t="shared" si="271"/>
        <v>678.32257828871514</v>
      </c>
      <c r="BR206">
        <f t="shared" si="272"/>
        <v>1031.6155878140876</v>
      </c>
      <c r="BS206">
        <f t="shared" si="273"/>
        <v>168468.41999999998</v>
      </c>
      <c r="BT206">
        <f t="shared" si="274"/>
        <v>149304.77999999997</v>
      </c>
      <c r="BU206">
        <f t="shared" si="275"/>
        <v>132715.35999999999</v>
      </c>
      <c r="BV206">
        <f t="shared" si="276"/>
        <v>116125.93999999999</v>
      </c>
      <c r="BW206">
        <f t="shared" si="277"/>
        <v>99536.51999999999</v>
      </c>
      <c r="BX206">
        <f t="shared" si="278"/>
        <v>82947.099999999991</v>
      </c>
      <c r="BY206">
        <f t="shared" si="279"/>
        <v>66357.679999999993</v>
      </c>
      <c r="BZ206">
        <f t="shared" si="280"/>
        <v>49768.259999999995</v>
      </c>
      <c r="CA206">
        <f t="shared" si="281"/>
        <v>33178.839999999997</v>
      </c>
      <c r="CB206">
        <f t="shared" si="282"/>
        <v>16589.419999999998</v>
      </c>
      <c r="CC206">
        <f t="shared" si="283"/>
        <v>734.66213879875761</v>
      </c>
      <c r="CD206">
        <f t="shared" si="284"/>
        <v>1117.2986694231106</v>
      </c>
      <c r="CE206">
        <f t="shared" si="285"/>
        <v>1412.9847170874727</v>
      </c>
      <c r="CF206">
        <f t="shared" si="286"/>
        <v>2148.9142572371984</v>
      </c>
    </row>
    <row r="207" spans="1:84" x14ac:dyDescent="0.25">
      <c r="A207" t="str">
        <f>IF('Data Input'!A207=0,"F","M")</f>
        <v>M</v>
      </c>
      <c r="B207" t="str">
        <f>'Data Input'!B207</f>
        <v>W</v>
      </c>
      <c r="C207">
        <f>'Data Input'!C207</f>
        <v>58</v>
      </c>
      <c r="D207">
        <f t="shared" si="216"/>
        <v>59</v>
      </c>
      <c r="E207">
        <f t="shared" si="217"/>
        <v>60</v>
      </c>
      <c r="F207">
        <f t="shared" si="218"/>
        <v>61</v>
      </c>
      <c r="G207">
        <f t="shared" si="219"/>
        <v>62</v>
      </c>
      <c r="H207">
        <f t="shared" si="220"/>
        <v>63</v>
      </c>
      <c r="I207">
        <f t="shared" si="221"/>
        <v>64</v>
      </c>
      <c r="J207">
        <f t="shared" si="222"/>
        <v>65</v>
      </c>
      <c r="K207">
        <f t="shared" si="223"/>
        <v>66</v>
      </c>
      <c r="L207">
        <f t="shared" si="224"/>
        <v>67</v>
      </c>
      <c r="M207">
        <f>'Data Input'!D207</f>
        <v>204.99968552999999</v>
      </c>
      <c r="N207">
        <f>'Data Input'!E207</f>
        <v>37.999941708000001</v>
      </c>
      <c r="O207">
        <f>'Data Input'!F207</f>
        <v>110</v>
      </c>
      <c r="P207">
        <f>'Data Input'!G207</f>
        <v>0</v>
      </c>
      <c r="Q207">
        <f>'Data Input'!H207</f>
        <v>0</v>
      </c>
      <c r="R207">
        <f>IF('Data Input'!I207&gt;100,1,0)</f>
        <v>0</v>
      </c>
      <c r="S207">
        <f t="shared" si="225"/>
        <v>4.0604430105464191</v>
      </c>
      <c r="T207">
        <f t="shared" si="226"/>
        <v>16.487197441895269</v>
      </c>
      <c r="U207">
        <f t="shared" si="227"/>
        <v>5.3230084451372317</v>
      </c>
      <c r="V207">
        <f t="shared" si="228"/>
        <v>21.613772436137033</v>
      </c>
      <c r="W207">
        <f t="shared" si="229"/>
        <v>3.6375846257252094</v>
      </c>
      <c r="X207">
        <f t="shared" si="230"/>
        <v>14.770205068797038</v>
      </c>
      <c r="Y207">
        <f t="shared" si="231"/>
        <v>0</v>
      </c>
      <c r="Z207">
        <f t="shared" si="232"/>
        <v>0</v>
      </c>
      <c r="AA207">
        <f t="shared" si="233"/>
        <v>4.7004803657924166</v>
      </c>
      <c r="AB207">
        <f t="shared" si="234"/>
        <v>19.086032647492495</v>
      </c>
      <c r="AC207" s="3">
        <f t="shared" si="235"/>
        <v>12.343999999999999</v>
      </c>
      <c r="AD207">
        <f t="shared" si="236"/>
        <v>0</v>
      </c>
      <c r="AE207">
        <f t="shared" si="237"/>
        <v>11.853</v>
      </c>
      <c r="AF207">
        <f t="shared" si="238"/>
        <v>-2.6640000000000001</v>
      </c>
      <c r="AG207">
        <f t="shared" si="239"/>
        <v>-7.99</v>
      </c>
      <c r="AH207">
        <f t="shared" si="240"/>
        <v>1.7689999999999999</v>
      </c>
      <c r="AI207">
        <f t="shared" si="241"/>
        <v>1.7689999999999999</v>
      </c>
      <c r="AJ207">
        <f t="shared" si="242"/>
        <v>0</v>
      </c>
      <c r="AK207">
        <f t="shared" si="243"/>
        <v>1.764</v>
      </c>
      <c r="AL207">
        <f t="shared" si="244"/>
        <v>0</v>
      </c>
      <c r="AM207">
        <f t="shared" si="245"/>
        <v>7.8369999999999997</v>
      </c>
      <c r="AN207">
        <f t="shared" si="246"/>
        <v>-1.7949999999999999</v>
      </c>
      <c r="AO207">
        <f t="shared" si="247"/>
        <v>0.65800000000000003</v>
      </c>
      <c r="AP207">
        <f t="shared" si="248"/>
        <v>50.122108522184995</v>
      </c>
      <c r="AQ207">
        <f t="shared" si="249"/>
        <v>0</v>
      </c>
      <c r="AR207">
        <f t="shared" si="250"/>
        <v>63.093619100211605</v>
      </c>
      <c r="AS207">
        <f t="shared" si="251"/>
        <v>-57.579089769869057</v>
      </c>
      <c r="AT207">
        <f t="shared" si="252"/>
        <v>-29.064301159544424</v>
      </c>
      <c r="AU207">
        <f t="shared" si="253"/>
        <v>26.12849276670196</v>
      </c>
      <c r="AV207">
        <f t="shared" si="254"/>
        <v>0</v>
      </c>
      <c r="AW207">
        <f t="shared" si="255"/>
        <v>0</v>
      </c>
      <c r="AX207">
        <f t="shared" si="256"/>
        <v>8.2916473652578233</v>
      </c>
      <c r="AY207">
        <f t="shared" si="257"/>
        <v>0</v>
      </c>
      <c r="AZ207">
        <f t="shared" si="258"/>
        <v>0</v>
      </c>
      <c r="BA207">
        <f t="shared" si="259"/>
        <v>0</v>
      </c>
      <c r="BB207">
        <f t="shared" si="260"/>
        <v>0</v>
      </c>
      <c r="BC207">
        <f t="shared" si="261"/>
        <v>60.992476824942905</v>
      </c>
      <c r="BD207">
        <f t="shared" si="262"/>
        <v>61.18</v>
      </c>
      <c r="BE207">
        <f t="shared" si="263"/>
        <v>0.91439999999999999</v>
      </c>
      <c r="BF207">
        <f t="shared" si="264"/>
        <v>7.1500788542217308E-2</v>
      </c>
      <c r="BG207">
        <f>'Data Input'!J207</f>
        <v>24.8</v>
      </c>
      <c r="BH207">
        <f t="shared" si="265"/>
        <v>2</v>
      </c>
      <c r="BI207">
        <f t="shared" si="266"/>
        <v>1.02</v>
      </c>
      <c r="BJ207">
        <f>'Data Input'!K207</f>
        <v>0.94594594594594594</v>
      </c>
      <c r="BK207">
        <f>'Data Input'!L207</f>
        <v>3</v>
      </c>
      <c r="BL207">
        <f>'Data Input'!M207</f>
        <v>77</v>
      </c>
      <c r="BM207">
        <f t="shared" si="267"/>
        <v>3</v>
      </c>
      <c r="BN207">
        <f t="shared" si="268"/>
        <v>1.2</v>
      </c>
      <c r="BO207">
        <f t="shared" si="269"/>
        <v>7.2930804313061662E-2</v>
      </c>
      <c r="BP207">
        <f t="shared" si="270"/>
        <v>8.5800946250660773E-2</v>
      </c>
      <c r="BQ207">
        <f t="shared" si="271"/>
        <v>616.136682971965</v>
      </c>
      <c r="BR207">
        <f t="shared" si="272"/>
        <v>724.86668584937047</v>
      </c>
      <c r="BS207">
        <f t="shared" si="273"/>
        <v>186487.96000000002</v>
      </c>
      <c r="BT207">
        <f t="shared" si="274"/>
        <v>167324.32</v>
      </c>
      <c r="BU207">
        <f t="shared" si="275"/>
        <v>148160.68</v>
      </c>
      <c r="BV207">
        <f t="shared" si="276"/>
        <v>128997.04</v>
      </c>
      <c r="BW207">
        <f t="shared" si="277"/>
        <v>109833.4</v>
      </c>
      <c r="BX207">
        <f t="shared" si="278"/>
        <v>90669.759999999995</v>
      </c>
      <c r="BY207">
        <f t="shared" si="279"/>
        <v>71506.12</v>
      </c>
      <c r="BZ207">
        <f t="shared" si="280"/>
        <v>52342.479999999996</v>
      </c>
      <c r="CA207">
        <f t="shared" si="281"/>
        <v>33178.839999999997</v>
      </c>
      <c r="CB207">
        <f t="shared" si="282"/>
        <v>16589.419999999998</v>
      </c>
      <c r="CC207">
        <f t="shared" si="283"/>
        <v>733.02023565631237</v>
      </c>
      <c r="CD207">
        <f t="shared" si="284"/>
        <v>862.37674783095554</v>
      </c>
      <c r="CE207">
        <f t="shared" si="285"/>
        <v>1349.1569186282773</v>
      </c>
      <c r="CF207">
        <f t="shared" si="286"/>
        <v>1587.243433680326</v>
      </c>
    </row>
    <row r="208" spans="1:84" x14ac:dyDescent="0.25">
      <c r="A208" t="str">
        <f>IF('Data Input'!A208=0,"F","M")</f>
        <v>F</v>
      </c>
      <c r="B208" t="str">
        <f>'Data Input'!B208</f>
        <v>W</v>
      </c>
      <c r="C208">
        <f>'Data Input'!C208</f>
        <v>28</v>
      </c>
      <c r="D208">
        <f t="shared" si="216"/>
        <v>29</v>
      </c>
      <c r="E208">
        <f t="shared" si="217"/>
        <v>30</v>
      </c>
      <c r="F208">
        <f t="shared" si="218"/>
        <v>31</v>
      </c>
      <c r="G208">
        <f t="shared" si="219"/>
        <v>32</v>
      </c>
      <c r="H208">
        <f t="shared" si="220"/>
        <v>33</v>
      </c>
      <c r="I208">
        <f t="shared" si="221"/>
        <v>34</v>
      </c>
      <c r="J208">
        <f t="shared" si="222"/>
        <v>35</v>
      </c>
      <c r="K208">
        <f t="shared" si="223"/>
        <v>36</v>
      </c>
      <c r="L208">
        <f t="shared" si="224"/>
        <v>37</v>
      </c>
      <c r="M208">
        <f>'Data Input'!D208</f>
        <v>183.99971774399998</v>
      </c>
      <c r="N208">
        <f>'Data Input'!E208</f>
        <v>71.999889551999999</v>
      </c>
      <c r="O208">
        <f>'Data Input'!F208</f>
        <v>92</v>
      </c>
      <c r="P208">
        <f>'Data Input'!G208</f>
        <v>0</v>
      </c>
      <c r="Q208">
        <f>'Data Input'!H208</f>
        <v>0</v>
      </c>
      <c r="R208">
        <f>IF('Data Input'!I208&gt;100,1,0)</f>
        <v>0</v>
      </c>
      <c r="S208">
        <f t="shared" si="225"/>
        <v>3.3322045101752038</v>
      </c>
      <c r="T208">
        <f t="shared" si="226"/>
        <v>11.10358689763197</v>
      </c>
      <c r="U208">
        <f t="shared" si="227"/>
        <v>5.2149342236078091</v>
      </c>
      <c r="V208">
        <f t="shared" si="228"/>
        <v>17.377227340172965</v>
      </c>
      <c r="W208">
        <f t="shared" si="229"/>
        <v>4.2766645850148786</v>
      </c>
      <c r="X208">
        <f t="shared" si="230"/>
        <v>14.250721018693145</v>
      </c>
      <c r="Y208">
        <f t="shared" si="231"/>
        <v>0</v>
      </c>
      <c r="Z208">
        <f t="shared" si="232"/>
        <v>0</v>
      </c>
      <c r="AA208">
        <f t="shared" si="233"/>
        <v>4.5217885770490405</v>
      </c>
      <c r="AB208">
        <f t="shared" si="234"/>
        <v>15.067524290501529</v>
      </c>
      <c r="AC208" s="3">
        <f t="shared" si="235"/>
        <v>-29.798999999999999</v>
      </c>
      <c r="AD208">
        <f t="shared" si="236"/>
        <v>4.8840000000000003</v>
      </c>
      <c r="AE208">
        <f t="shared" si="237"/>
        <v>13.54</v>
      </c>
      <c r="AF208">
        <f t="shared" si="238"/>
        <v>-3.1139999999999999</v>
      </c>
      <c r="AG208">
        <f t="shared" si="239"/>
        <v>-13.577999999999999</v>
      </c>
      <c r="AH208">
        <f t="shared" si="240"/>
        <v>3.149</v>
      </c>
      <c r="AI208">
        <f t="shared" si="241"/>
        <v>2.0190000000000001</v>
      </c>
      <c r="AJ208">
        <f t="shared" si="242"/>
        <v>0</v>
      </c>
      <c r="AK208">
        <f t="shared" si="243"/>
        <v>1.9570000000000001</v>
      </c>
      <c r="AL208">
        <f t="shared" si="244"/>
        <v>0</v>
      </c>
      <c r="AM208">
        <f t="shared" si="245"/>
        <v>7.5739999999999998</v>
      </c>
      <c r="AN208">
        <f t="shared" si="246"/>
        <v>-1.665</v>
      </c>
      <c r="AO208">
        <f t="shared" si="247"/>
        <v>0.66100000000000003</v>
      </c>
      <c r="AP208">
        <f t="shared" si="248"/>
        <v>-99.296362198710895</v>
      </c>
      <c r="AQ208">
        <f t="shared" si="249"/>
        <v>54.22991840803455</v>
      </c>
      <c r="AR208">
        <f t="shared" si="250"/>
        <v>70.610209387649732</v>
      </c>
      <c r="AS208">
        <f t="shared" si="251"/>
        <v>-54.112685937298608</v>
      </c>
      <c r="AT208">
        <f t="shared" si="252"/>
        <v>-58.068551735332015</v>
      </c>
      <c r="AU208">
        <f t="shared" si="253"/>
        <v>44.875520487864712</v>
      </c>
      <c r="AV208">
        <f t="shared" si="254"/>
        <v>0</v>
      </c>
      <c r="AW208">
        <f t="shared" si="255"/>
        <v>0</v>
      </c>
      <c r="AX208">
        <f t="shared" si="256"/>
        <v>8.849140245284973</v>
      </c>
      <c r="AY208">
        <f t="shared" si="257"/>
        <v>0</v>
      </c>
      <c r="AZ208">
        <f t="shared" si="258"/>
        <v>0</v>
      </c>
      <c r="BA208">
        <f t="shared" si="259"/>
        <v>0</v>
      </c>
      <c r="BB208">
        <f t="shared" si="260"/>
        <v>0</v>
      </c>
      <c r="BC208">
        <f t="shared" si="261"/>
        <v>-32.912811342507545</v>
      </c>
      <c r="BD208">
        <f t="shared" si="262"/>
        <v>-29.18</v>
      </c>
      <c r="BE208">
        <f t="shared" si="263"/>
        <v>0.96650000000000003</v>
      </c>
      <c r="BF208">
        <f t="shared" si="264"/>
        <v>8.1490406852802177E-4</v>
      </c>
      <c r="BG208">
        <f>'Data Input'!J208</f>
        <v>19</v>
      </c>
      <c r="BH208">
        <f t="shared" si="265"/>
        <v>1</v>
      </c>
      <c r="BI208">
        <f t="shared" si="266"/>
        <v>1</v>
      </c>
      <c r="BJ208">
        <f>'Data Input'!K208</f>
        <v>0.79136690647482011</v>
      </c>
      <c r="BK208">
        <f>'Data Input'!L208</f>
        <v>3</v>
      </c>
      <c r="BL208">
        <f>'Data Input'!M208</f>
        <v>92</v>
      </c>
      <c r="BM208">
        <f t="shared" si="267"/>
        <v>3</v>
      </c>
      <c r="BN208">
        <f t="shared" si="268"/>
        <v>1.2</v>
      </c>
      <c r="BO208">
        <f t="shared" si="269"/>
        <v>8.1490406852802177E-4</v>
      </c>
      <c r="BP208">
        <f t="shared" si="270"/>
        <v>9.7788488223362604E-4</v>
      </c>
      <c r="BQ208">
        <f t="shared" si="271"/>
        <v>6.8845022957369348</v>
      </c>
      <c r="BR208">
        <f t="shared" si="272"/>
        <v>8.2614027548843225</v>
      </c>
      <c r="BS208">
        <f t="shared" si="273"/>
        <v>292889.07000000007</v>
      </c>
      <c r="BT208">
        <f t="shared" si="274"/>
        <v>264286.62000000005</v>
      </c>
      <c r="BU208">
        <f t="shared" si="275"/>
        <v>235684.17000000004</v>
      </c>
      <c r="BV208">
        <f t="shared" si="276"/>
        <v>207081.72000000003</v>
      </c>
      <c r="BW208">
        <f t="shared" si="277"/>
        <v>178479.27000000002</v>
      </c>
      <c r="BX208">
        <f t="shared" si="278"/>
        <v>149876.82</v>
      </c>
      <c r="BY208">
        <f t="shared" si="279"/>
        <v>121274.37</v>
      </c>
      <c r="BZ208">
        <f t="shared" si="280"/>
        <v>92671.92</v>
      </c>
      <c r="CA208">
        <f t="shared" si="281"/>
        <v>61781.279999999999</v>
      </c>
      <c r="CB208">
        <f t="shared" si="282"/>
        <v>30890.639999999999</v>
      </c>
      <c r="CC208">
        <f t="shared" si="283"/>
        <v>13.322996023130713</v>
      </c>
      <c r="CD208">
        <f t="shared" si="284"/>
        <v>15.987595227756856</v>
      </c>
      <c r="CE208">
        <f t="shared" si="285"/>
        <v>20.20749831886765</v>
      </c>
      <c r="CF208">
        <f t="shared" si="286"/>
        <v>24.248997982641178</v>
      </c>
    </row>
    <row r="209" spans="1:84" x14ac:dyDescent="0.25">
      <c r="A209" t="str">
        <f>IF('Data Input'!A209=0,"F","M")</f>
        <v>M</v>
      </c>
      <c r="B209" t="str">
        <f>'Data Input'!B209</f>
        <v>W</v>
      </c>
      <c r="C209">
        <f>'Data Input'!C209</f>
        <v>58</v>
      </c>
      <c r="D209">
        <f t="shared" si="216"/>
        <v>59</v>
      </c>
      <c r="E209">
        <f t="shared" si="217"/>
        <v>60</v>
      </c>
      <c r="F209">
        <f t="shared" si="218"/>
        <v>61</v>
      </c>
      <c r="G209">
        <f t="shared" si="219"/>
        <v>62</v>
      </c>
      <c r="H209">
        <f t="shared" si="220"/>
        <v>63</v>
      </c>
      <c r="I209">
        <f t="shared" si="221"/>
        <v>64</v>
      </c>
      <c r="J209">
        <f t="shared" si="222"/>
        <v>65</v>
      </c>
      <c r="K209">
        <f t="shared" si="223"/>
        <v>66</v>
      </c>
      <c r="L209">
        <f t="shared" si="224"/>
        <v>67</v>
      </c>
      <c r="M209">
        <f>'Data Input'!D209</f>
        <v>83.999871143999997</v>
      </c>
      <c r="N209">
        <f>'Data Input'!E209</f>
        <v>27.999957048000002</v>
      </c>
      <c r="O209">
        <f>'Data Input'!F209</f>
        <v>120</v>
      </c>
      <c r="P209">
        <f>'Data Input'!G209</f>
        <v>0</v>
      </c>
      <c r="Q209">
        <f>'Data Input'!H209</f>
        <v>0</v>
      </c>
      <c r="R209">
        <f>IF('Data Input'!I209&gt;100,1,0)</f>
        <v>1</v>
      </c>
      <c r="S209">
        <f t="shared" si="225"/>
        <v>4.0604430105464191</v>
      </c>
      <c r="T209">
        <f t="shared" si="226"/>
        <v>16.487197441895269</v>
      </c>
      <c r="U209">
        <f t="shared" si="227"/>
        <v>4.4308152648421366</v>
      </c>
      <c r="V209">
        <f t="shared" si="228"/>
        <v>17.991072873150635</v>
      </c>
      <c r="W209">
        <f t="shared" si="229"/>
        <v>3.3322029761740275</v>
      </c>
      <c r="X209">
        <f t="shared" si="230"/>
        <v>13.530220284327806</v>
      </c>
      <c r="Y209">
        <f t="shared" si="231"/>
        <v>0</v>
      </c>
      <c r="Z209">
        <f t="shared" si="232"/>
        <v>0</v>
      </c>
      <c r="AA209">
        <f t="shared" si="233"/>
        <v>4.7874917427820458</v>
      </c>
      <c r="AB209">
        <f t="shared" si="234"/>
        <v>19.439337385028054</v>
      </c>
      <c r="AC209" s="3">
        <f t="shared" si="235"/>
        <v>12.343999999999999</v>
      </c>
      <c r="AD209">
        <f t="shared" si="236"/>
        <v>0</v>
      </c>
      <c r="AE209">
        <f t="shared" si="237"/>
        <v>11.853</v>
      </c>
      <c r="AF209">
        <f t="shared" si="238"/>
        <v>-2.6640000000000001</v>
      </c>
      <c r="AG209">
        <f t="shared" si="239"/>
        <v>-7.99</v>
      </c>
      <c r="AH209">
        <f t="shared" si="240"/>
        <v>1.7689999999999999</v>
      </c>
      <c r="AI209">
        <f t="shared" si="241"/>
        <v>1.7689999999999999</v>
      </c>
      <c r="AJ209">
        <f t="shared" si="242"/>
        <v>0</v>
      </c>
      <c r="AK209">
        <f t="shared" si="243"/>
        <v>1.764</v>
      </c>
      <c r="AL209">
        <f t="shared" si="244"/>
        <v>0</v>
      </c>
      <c r="AM209">
        <f t="shared" si="245"/>
        <v>7.8369999999999997</v>
      </c>
      <c r="AN209">
        <f t="shared" si="246"/>
        <v>-1.7949999999999999</v>
      </c>
      <c r="AO209">
        <f t="shared" si="247"/>
        <v>0.65800000000000003</v>
      </c>
      <c r="AP209">
        <f t="shared" si="248"/>
        <v>50.122108522184995</v>
      </c>
      <c r="AQ209">
        <f t="shared" si="249"/>
        <v>0</v>
      </c>
      <c r="AR209">
        <f t="shared" si="250"/>
        <v>52.518453334173842</v>
      </c>
      <c r="AS209">
        <f t="shared" si="251"/>
        <v>-47.928218134073298</v>
      </c>
      <c r="AT209">
        <f t="shared" si="252"/>
        <v>-26.624301779630482</v>
      </c>
      <c r="AU209">
        <f t="shared" si="253"/>
        <v>23.934959682975887</v>
      </c>
      <c r="AV209">
        <f t="shared" si="254"/>
        <v>0</v>
      </c>
      <c r="AW209">
        <f t="shared" si="255"/>
        <v>0</v>
      </c>
      <c r="AX209">
        <f t="shared" si="256"/>
        <v>8.4451354342675291</v>
      </c>
      <c r="AY209">
        <f t="shared" si="257"/>
        <v>0</v>
      </c>
      <c r="AZ209">
        <f t="shared" si="258"/>
        <v>0</v>
      </c>
      <c r="BA209">
        <f t="shared" si="259"/>
        <v>0</v>
      </c>
      <c r="BB209">
        <f t="shared" si="260"/>
        <v>0.65800000000000003</v>
      </c>
      <c r="BC209">
        <f t="shared" si="261"/>
        <v>61.126137059898468</v>
      </c>
      <c r="BD209">
        <f t="shared" si="262"/>
        <v>61.18</v>
      </c>
      <c r="BE209">
        <f t="shared" si="263"/>
        <v>0.91439999999999999</v>
      </c>
      <c r="BF209">
        <f t="shared" si="264"/>
        <v>8.1299066698141242E-2</v>
      </c>
      <c r="BG209">
        <f>'Data Input'!J209</f>
        <v>39.299999999999997</v>
      </c>
      <c r="BH209">
        <f t="shared" si="265"/>
        <v>4</v>
      </c>
      <c r="BI209">
        <f t="shared" si="266"/>
        <v>1.24</v>
      </c>
      <c r="BJ209">
        <f>'Data Input'!K209</f>
        <v>1.0217391304347825</v>
      </c>
      <c r="BK209">
        <f>'Data Input'!L209</f>
        <v>3</v>
      </c>
      <c r="BL209">
        <f>'Data Input'!M209</f>
        <v>57</v>
      </c>
      <c r="BM209">
        <f t="shared" si="267"/>
        <v>4</v>
      </c>
      <c r="BN209">
        <f t="shared" si="268"/>
        <v>1.26</v>
      </c>
      <c r="BO209">
        <f t="shared" si="269"/>
        <v>0.10081084270569514</v>
      </c>
      <c r="BP209">
        <f t="shared" si="270"/>
        <v>0.10243682403965797</v>
      </c>
      <c r="BQ209">
        <f t="shared" si="271"/>
        <v>851.67384094201248</v>
      </c>
      <c r="BR209">
        <f t="shared" si="272"/>
        <v>865.41051579591601</v>
      </c>
      <c r="BS209">
        <f t="shared" si="273"/>
        <v>186487.96000000002</v>
      </c>
      <c r="BT209">
        <f t="shared" si="274"/>
        <v>167324.32</v>
      </c>
      <c r="BU209">
        <f t="shared" si="275"/>
        <v>148160.68</v>
      </c>
      <c r="BV209">
        <f t="shared" si="276"/>
        <v>128997.04</v>
      </c>
      <c r="BW209">
        <f t="shared" si="277"/>
        <v>109833.4</v>
      </c>
      <c r="BX209">
        <f t="shared" si="278"/>
        <v>90669.759999999995</v>
      </c>
      <c r="BY209">
        <f t="shared" si="279"/>
        <v>71506.12</v>
      </c>
      <c r="BZ209">
        <f t="shared" si="280"/>
        <v>52342.479999999996</v>
      </c>
      <c r="CA209">
        <f t="shared" si="281"/>
        <v>33178.839999999997</v>
      </c>
      <c r="CB209">
        <f t="shared" si="282"/>
        <v>16589.419999999998</v>
      </c>
      <c r="CC209">
        <f t="shared" si="283"/>
        <v>1013.2397191128399</v>
      </c>
      <c r="CD209">
        <f t="shared" si="284"/>
        <v>1029.5822952275632</v>
      </c>
      <c r="CE209">
        <f t="shared" si="285"/>
        <v>1864.9135600548525</v>
      </c>
      <c r="CF209">
        <f t="shared" si="286"/>
        <v>1894.9928110234791</v>
      </c>
    </row>
    <row r="210" spans="1:84" x14ac:dyDescent="0.25">
      <c r="A210" t="str">
        <f>IF('Data Input'!A210=0,"F","M")</f>
        <v>M</v>
      </c>
      <c r="B210" t="str">
        <f>'Data Input'!B210</f>
        <v>W</v>
      </c>
      <c r="C210">
        <f>'Data Input'!C210</f>
        <v>68</v>
      </c>
      <c r="D210">
        <f t="shared" si="216"/>
        <v>69</v>
      </c>
      <c r="E210">
        <f t="shared" si="217"/>
        <v>70</v>
      </c>
      <c r="F210">
        <f t="shared" si="218"/>
        <v>71</v>
      </c>
      <c r="G210">
        <f t="shared" si="219"/>
        <v>72</v>
      </c>
      <c r="H210">
        <f t="shared" si="220"/>
        <v>73</v>
      </c>
      <c r="I210">
        <f t="shared" si="221"/>
        <v>74</v>
      </c>
      <c r="J210">
        <f t="shared" si="222"/>
        <v>75</v>
      </c>
      <c r="K210">
        <f t="shared" si="223"/>
        <v>76</v>
      </c>
      <c r="L210">
        <f t="shared" si="224"/>
        <v>77</v>
      </c>
      <c r="M210">
        <f>'Data Input'!D210</f>
        <v>168.99974075400002</v>
      </c>
      <c r="N210">
        <f>'Data Input'!E210</f>
        <v>70.999891086000005</v>
      </c>
      <c r="O210">
        <f>'Data Input'!F210</f>
        <v>106</v>
      </c>
      <c r="P210">
        <f>'Data Input'!G210</f>
        <v>0</v>
      </c>
      <c r="Q210">
        <f>'Data Input'!H210</f>
        <v>0</v>
      </c>
      <c r="R210">
        <f>IF('Data Input'!I210&gt;100,1,0)</f>
        <v>0</v>
      </c>
      <c r="S210">
        <f t="shared" si="225"/>
        <v>4.219507705176107</v>
      </c>
      <c r="T210">
        <f t="shared" si="226"/>
        <v>17.804245274040536</v>
      </c>
      <c r="U210">
        <f t="shared" si="227"/>
        <v>5.1298971809218967</v>
      </c>
      <c r="V210">
        <f t="shared" si="228"/>
        <v>21.645640681661131</v>
      </c>
      <c r="W210">
        <f t="shared" si="229"/>
        <v>4.2626783430401387</v>
      </c>
      <c r="X210">
        <f t="shared" si="230"/>
        <v>17.986404113145184</v>
      </c>
      <c r="Y210">
        <f t="shared" si="231"/>
        <v>0</v>
      </c>
      <c r="Z210">
        <f t="shared" si="232"/>
        <v>0</v>
      </c>
      <c r="AA210">
        <f t="shared" si="233"/>
        <v>4.6634390941120669</v>
      </c>
      <c r="AB210">
        <f t="shared" si="234"/>
        <v>19.677417190225352</v>
      </c>
      <c r="AC210" s="3">
        <f t="shared" si="235"/>
        <v>12.343999999999999</v>
      </c>
      <c r="AD210">
        <f t="shared" si="236"/>
        <v>0</v>
      </c>
      <c r="AE210">
        <f t="shared" si="237"/>
        <v>11.853</v>
      </c>
      <c r="AF210">
        <f t="shared" si="238"/>
        <v>-2.6640000000000001</v>
      </c>
      <c r="AG210">
        <f t="shared" si="239"/>
        <v>-7.99</v>
      </c>
      <c r="AH210">
        <f t="shared" si="240"/>
        <v>1.7689999999999999</v>
      </c>
      <c r="AI210">
        <f t="shared" si="241"/>
        <v>1.7689999999999999</v>
      </c>
      <c r="AJ210">
        <f t="shared" si="242"/>
        <v>0</v>
      </c>
      <c r="AK210">
        <f t="shared" si="243"/>
        <v>1.764</v>
      </c>
      <c r="AL210">
        <f t="shared" si="244"/>
        <v>0</v>
      </c>
      <c r="AM210">
        <f t="shared" si="245"/>
        <v>7.8369999999999997</v>
      </c>
      <c r="AN210">
        <f t="shared" si="246"/>
        <v>-1.7949999999999999</v>
      </c>
      <c r="AO210">
        <f t="shared" si="247"/>
        <v>0.65800000000000003</v>
      </c>
      <c r="AP210">
        <f t="shared" si="248"/>
        <v>52.08560311269386</v>
      </c>
      <c r="AQ210">
        <f t="shared" si="249"/>
        <v>0</v>
      </c>
      <c r="AR210">
        <f t="shared" si="250"/>
        <v>60.804671285467244</v>
      </c>
      <c r="AS210">
        <f t="shared" si="251"/>
        <v>-57.663986775945254</v>
      </c>
      <c r="AT210">
        <f t="shared" si="252"/>
        <v>-34.05879996089071</v>
      </c>
      <c r="AU210">
        <f t="shared" si="253"/>
        <v>31.817948876153828</v>
      </c>
      <c r="AV210">
        <f t="shared" si="254"/>
        <v>0</v>
      </c>
      <c r="AW210">
        <f t="shared" si="255"/>
        <v>0</v>
      </c>
      <c r="AX210">
        <f t="shared" si="256"/>
        <v>8.2263065620136864</v>
      </c>
      <c r="AY210">
        <f t="shared" si="257"/>
        <v>0</v>
      </c>
      <c r="AZ210">
        <f t="shared" si="258"/>
        <v>0</v>
      </c>
      <c r="BA210">
        <f t="shared" si="259"/>
        <v>0</v>
      </c>
      <c r="BB210">
        <f t="shared" si="260"/>
        <v>0</v>
      </c>
      <c r="BC210">
        <f t="shared" si="261"/>
        <v>61.211743099492651</v>
      </c>
      <c r="BD210">
        <f t="shared" si="262"/>
        <v>61.18</v>
      </c>
      <c r="BE210">
        <f t="shared" si="263"/>
        <v>0.91439999999999999</v>
      </c>
      <c r="BF210">
        <f t="shared" si="264"/>
        <v>8.8235305038407152E-2</v>
      </c>
      <c r="BG210">
        <f>'Data Input'!J210</f>
        <v>20.5</v>
      </c>
      <c r="BH210">
        <f t="shared" si="265"/>
        <v>1</v>
      </c>
      <c r="BI210">
        <f t="shared" si="266"/>
        <v>1</v>
      </c>
      <c r="BJ210">
        <f>'Data Input'!K210</f>
        <v>0.89855072463768115</v>
      </c>
      <c r="BK210">
        <f>'Data Input'!L210</f>
        <v>3</v>
      </c>
      <c r="BL210">
        <f>'Data Input'!M210</f>
        <v>92</v>
      </c>
      <c r="BM210">
        <f t="shared" si="267"/>
        <v>2</v>
      </c>
      <c r="BN210">
        <f t="shared" si="268"/>
        <v>1.19</v>
      </c>
      <c r="BO210">
        <f t="shared" si="269"/>
        <v>8.8235305038407152E-2</v>
      </c>
      <c r="BP210">
        <f t="shared" si="270"/>
        <v>0.10500001299570451</v>
      </c>
      <c r="BQ210">
        <f t="shared" si="271"/>
        <v>745.43272461410515</v>
      </c>
      <c r="BR210">
        <f t="shared" si="272"/>
        <v>887.0649422907851</v>
      </c>
      <c r="BS210">
        <f t="shared" si="273"/>
        <v>165894.19999999995</v>
      </c>
      <c r="BT210">
        <f t="shared" si="274"/>
        <v>149304.77999999997</v>
      </c>
      <c r="BU210">
        <f t="shared" si="275"/>
        <v>132715.35999999999</v>
      </c>
      <c r="BV210">
        <f t="shared" si="276"/>
        <v>116125.93999999999</v>
      </c>
      <c r="BW210">
        <f t="shared" si="277"/>
        <v>99536.51999999999</v>
      </c>
      <c r="BX210">
        <f t="shared" si="278"/>
        <v>82947.099999999991</v>
      </c>
      <c r="BY210">
        <f t="shared" si="279"/>
        <v>66357.679999999993</v>
      </c>
      <c r="BZ210">
        <f t="shared" si="280"/>
        <v>49768.259999999995</v>
      </c>
      <c r="CA210">
        <f t="shared" si="281"/>
        <v>33178.839999999997</v>
      </c>
      <c r="CB210">
        <f t="shared" si="282"/>
        <v>16589.419999999998</v>
      </c>
      <c r="CC210">
        <f t="shared" si="283"/>
        <v>805.0748937606387</v>
      </c>
      <c r="CD210">
        <f t="shared" si="284"/>
        <v>958.03912357516003</v>
      </c>
      <c r="CE210">
        <f t="shared" si="285"/>
        <v>1550.5076183747437</v>
      </c>
      <c r="CF210">
        <f t="shared" si="286"/>
        <v>1845.1040658659451</v>
      </c>
    </row>
    <row r="211" spans="1:84" x14ac:dyDescent="0.25">
      <c r="A211" t="str">
        <f>IF('Data Input'!A211=0,"F","M")</f>
        <v>F</v>
      </c>
      <c r="B211" t="str">
        <f>'Data Input'!B211</f>
        <v>W</v>
      </c>
      <c r="C211">
        <f>'Data Input'!C211</f>
        <v>34</v>
      </c>
      <c r="D211">
        <f t="shared" si="216"/>
        <v>35</v>
      </c>
      <c r="E211">
        <f t="shared" si="217"/>
        <v>36</v>
      </c>
      <c r="F211">
        <f t="shared" si="218"/>
        <v>37</v>
      </c>
      <c r="G211">
        <f t="shared" si="219"/>
        <v>38</v>
      </c>
      <c r="H211">
        <f t="shared" si="220"/>
        <v>39</v>
      </c>
      <c r="I211">
        <f t="shared" si="221"/>
        <v>40</v>
      </c>
      <c r="J211">
        <f t="shared" si="222"/>
        <v>41</v>
      </c>
      <c r="K211">
        <f t="shared" si="223"/>
        <v>42</v>
      </c>
      <c r="L211">
        <f t="shared" si="224"/>
        <v>43</v>
      </c>
      <c r="M211">
        <f>'Data Input'!D211</f>
        <v>172.99973461800002</v>
      </c>
      <c r="N211">
        <f>'Data Input'!E211</f>
        <v>71.999889551999999</v>
      </c>
      <c r="O211">
        <f>'Data Input'!F211</f>
        <v>108</v>
      </c>
      <c r="P211">
        <f>'Data Input'!G211</f>
        <v>0</v>
      </c>
      <c r="Q211">
        <f>'Data Input'!H211</f>
        <v>0</v>
      </c>
      <c r="R211">
        <f>IF('Data Input'!I211&gt;100,1,0)</f>
        <v>0</v>
      </c>
      <c r="S211">
        <f t="shared" si="225"/>
        <v>3.5263605246161616</v>
      </c>
      <c r="T211">
        <f t="shared" si="226"/>
        <v>12.43521854957117</v>
      </c>
      <c r="U211">
        <f t="shared" si="227"/>
        <v>5.1532900604966025</v>
      </c>
      <c r="V211">
        <f t="shared" si="228"/>
        <v>18.172358641232051</v>
      </c>
      <c r="W211">
        <f t="shared" si="229"/>
        <v>4.2766645850148786</v>
      </c>
      <c r="X211">
        <f t="shared" si="230"/>
        <v>15.081061169620426</v>
      </c>
      <c r="Y211">
        <f t="shared" si="231"/>
        <v>0</v>
      </c>
      <c r="Z211">
        <f t="shared" si="232"/>
        <v>0</v>
      </c>
      <c r="AA211">
        <f t="shared" si="233"/>
        <v>4.6821312271242199</v>
      </c>
      <c r="AB211">
        <f t="shared" si="234"/>
        <v>16.510882730403477</v>
      </c>
      <c r="AC211" s="3">
        <f t="shared" si="235"/>
        <v>-29.798999999999999</v>
      </c>
      <c r="AD211">
        <f t="shared" si="236"/>
        <v>4.8840000000000003</v>
      </c>
      <c r="AE211">
        <f t="shared" si="237"/>
        <v>13.54</v>
      </c>
      <c r="AF211">
        <f t="shared" si="238"/>
        <v>-3.1139999999999999</v>
      </c>
      <c r="AG211">
        <f t="shared" si="239"/>
        <v>-13.577999999999999</v>
      </c>
      <c r="AH211">
        <f t="shared" si="240"/>
        <v>3.149</v>
      </c>
      <c r="AI211">
        <f t="shared" si="241"/>
        <v>2.0190000000000001</v>
      </c>
      <c r="AJ211">
        <f t="shared" si="242"/>
        <v>0</v>
      </c>
      <c r="AK211">
        <f t="shared" si="243"/>
        <v>1.9570000000000001</v>
      </c>
      <c r="AL211">
        <f t="shared" si="244"/>
        <v>0</v>
      </c>
      <c r="AM211">
        <f t="shared" si="245"/>
        <v>7.5739999999999998</v>
      </c>
      <c r="AN211">
        <f t="shared" si="246"/>
        <v>-1.665</v>
      </c>
      <c r="AO211">
        <f t="shared" si="247"/>
        <v>0.66100000000000003</v>
      </c>
      <c r="AP211">
        <f t="shared" si="248"/>
        <v>-105.082017273037</v>
      </c>
      <c r="AQ211">
        <f t="shared" si="249"/>
        <v>60.733607396105597</v>
      </c>
      <c r="AR211">
        <f t="shared" si="250"/>
        <v>69.775547419123995</v>
      </c>
      <c r="AS211">
        <f t="shared" si="251"/>
        <v>-56.588724808796606</v>
      </c>
      <c r="AT211">
        <f t="shared" si="252"/>
        <v>-58.068551735332015</v>
      </c>
      <c r="AU211">
        <f t="shared" si="253"/>
        <v>47.490261623134721</v>
      </c>
      <c r="AV211">
        <f t="shared" si="254"/>
        <v>0</v>
      </c>
      <c r="AW211">
        <f t="shared" si="255"/>
        <v>0</v>
      </c>
      <c r="AX211">
        <f t="shared" si="256"/>
        <v>9.1629308114820986</v>
      </c>
      <c r="AY211">
        <f t="shared" si="257"/>
        <v>0</v>
      </c>
      <c r="AZ211">
        <f t="shared" si="258"/>
        <v>0</v>
      </c>
      <c r="BA211">
        <f t="shared" si="259"/>
        <v>0</v>
      </c>
      <c r="BB211">
        <f t="shared" si="260"/>
        <v>0</v>
      </c>
      <c r="BC211">
        <f t="shared" si="261"/>
        <v>-32.576946567319204</v>
      </c>
      <c r="BD211">
        <f t="shared" si="262"/>
        <v>-29.18</v>
      </c>
      <c r="BE211">
        <f t="shared" si="263"/>
        <v>0.96650000000000003</v>
      </c>
      <c r="BF211">
        <f t="shared" si="264"/>
        <v>1.1399874128722454E-3</v>
      </c>
      <c r="BG211">
        <f>'Data Input'!J211</f>
        <v>23.7</v>
      </c>
      <c r="BH211">
        <f t="shared" si="265"/>
        <v>2</v>
      </c>
      <c r="BI211">
        <f t="shared" si="266"/>
        <v>0.96</v>
      </c>
      <c r="BJ211">
        <f>'Data Input'!K211</f>
        <v>0.94202898550724634</v>
      </c>
      <c r="BK211">
        <f>'Data Input'!L211</f>
        <v>3</v>
      </c>
      <c r="BL211">
        <f>'Data Input'!M211</f>
        <v>92</v>
      </c>
      <c r="BM211">
        <f t="shared" si="267"/>
        <v>4</v>
      </c>
      <c r="BN211">
        <f t="shared" si="268"/>
        <v>1.46</v>
      </c>
      <c r="BO211">
        <f t="shared" si="269"/>
        <v>1.0943879163573555E-3</v>
      </c>
      <c r="BP211">
        <f t="shared" si="270"/>
        <v>1.6643816227934782E-3</v>
      </c>
      <c r="BQ211">
        <f t="shared" si="271"/>
        <v>9.2456479401291567</v>
      </c>
      <c r="BR211">
        <f t="shared" si="272"/>
        <v>14.061089575613092</v>
      </c>
      <c r="BS211">
        <f t="shared" si="273"/>
        <v>306618.21000000008</v>
      </c>
      <c r="BT211">
        <f t="shared" si="274"/>
        <v>278015.76000000007</v>
      </c>
      <c r="BU211">
        <f t="shared" si="275"/>
        <v>247125.12000000005</v>
      </c>
      <c r="BV211">
        <f t="shared" si="276"/>
        <v>216234.48000000004</v>
      </c>
      <c r="BW211">
        <f t="shared" si="277"/>
        <v>185343.84000000003</v>
      </c>
      <c r="BX211">
        <f t="shared" si="278"/>
        <v>154453.20000000001</v>
      </c>
      <c r="BY211">
        <f t="shared" si="279"/>
        <v>123562.56</v>
      </c>
      <c r="BZ211">
        <f t="shared" si="280"/>
        <v>92671.92</v>
      </c>
      <c r="CA211">
        <f t="shared" si="281"/>
        <v>61781.279999999999</v>
      </c>
      <c r="CB211">
        <f t="shared" si="282"/>
        <v>30890.639999999999</v>
      </c>
      <c r="CC211">
        <f t="shared" si="283"/>
        <v>18.568447054636557</v>
      </c>
      <c r="CD211">
        <f t="shared" si="284"/>
        <v>28.239513228926427</v>
      </c>
      <c r="CE211">
        <f t="shared" si="285"/>
        <v>27.814094994765714</v>
      </c>
      <c r="CF211">
        <f t="shared" si="286"/>
        <v>42.300602804539523</v>
      </c>
    </row>
    <row r="212" spans="1:84" x14ac:dyDescent="0.25">
      <c r="A212" t="str">
        <f>IF('Data Input'!A212=0,"F","M")</f>
        <v>M</v>
      </c>
      <c r="B212" t="str">
        <f>'Data Input'!B212</f>
        <v>W</v>
      </c>
      <c r="C212">
        <f>'Data Input'!C212</f>
        <v>53</v>
      </c>
      <c r="D212">
        <f t="shared" si="216"/>
        <v>54</v>
      </c>
      <c r="E212">
        <f t="shared" si="217"/>
        <v>55</v>
      </c>
      <c r="F212">
        <f t="shared" si="218"/>
        <v>56</v>
      </c>
      <c r="G212">
        <f t="shared" si="219"/>
        <v>57</v>
      </c>
      <c r="H212">
        <f t="shared" si="220"/>
        <v>58</v>
      </c>
      <c r="I212">
        <f t="shared" si="221"/>
        <v>59</v>
      </c>
      <c r="J212">
        <f t="shared" si="222"/>
        <v>60</v>
      </c>
      <c r="K212">
        <f t="shared" si="223"/>
        <v>61</v>
      </c>
      <c r="L212">
        <f t="shared" si="224"/>
        <v>62</v>
      </c>
      <c r="M212">
        <f>'Data Input'!D212</f>
        <v>202.99968859800001</v>
      </c>
      <c r="N212">
        <f>'Data Input'!E212</f>
        <v>57.999911028</v>
      </c>
      <c r="O212">
        <f>'Data Input'!F212</f>
        <v>108</v>
      </c>
      <c r="P212">
        <f>'Data Input'!G212</f>
        <v>0</v>
      </c>
      <c r="Q212">
        <f>'Data Input'!H212</f>
        <v>0</v>
      </c>
      <c r="R212">
        <f>IF('Data Input'!I212&gt;100,1,0)</f>
        <v>0</v>
      </c>
      <c r="S212">
        <f t="shared" si="225"/>
        <v>3.970291913552122</v>
      </c>
      <c r="T212">
        <f t="shared" si="226"/>
        <v>15.76321787881737</v>
      </c>
      <c r="U212">
        <f t="shared" si="227"/>
        <v>5.3132044450406104</v>
      </c>
      <c r="V212">
        <f t="shared" si="228"/>
        <v>21.094972643193927</v>
      </c>
      <c r="W212">
        <f t="shared" si="229"/>
        <v>4.0604414765452423</v>
      </c>
      <c r="X212">
        <f t="shared" si="230"/>
        <v>16.121137959779215</v>
      </c>
      <c r="Y212">
        <f t="shared" si="231"/>
        <v>0</v>
      </c>
      <c r="Z212">
        <f t="shared" si="232"/>
        <v>0</v>
      </c>
      <c r="AA212">
        <f t="shared" si="233"/>
        <v>4.6821312271242199</v>
      </c>
      <c r="AB212">
        <f t="shared" si="234"/>
        <v>18.589427749241164</v>
      </c>
      <c r="AC212" s="3">
        <f t="shared" si="235"/>
        <v>12.343999999999999</v>
      </c>
      <c r="AD212">
        <f t="shared" si="236"/>
        <v>0</v>
      </c>
      <c r="AE212">
        <f t="shared" si="237"/>
        <v>11.853</v>
      </c>
      <c r="AF212">
        <f t="shared" si="238"/>
        <v>-2.6640000000000001</v>
      </c>
      <c r="AG212">
        <f t="shared" si="239"/>
        <v>-7.99</v>
      </c>
      <c r="AH212">
        <f t="shared" si="240"/>
        <v>1.7689999999999999</v>
      </c>
      <c r="AI212">
        <f t="shared" si="241"/>
        <v>1.7689999999999999</v>
      </c>
      <c r="AJ212">
        <f t="shared" si="242"/>
        <v>0</v>
      </c>
      <c r="AK212">
        <f t="shared" si="243"/>
        <v>1.764</v>
      </c>
      <c r="AL212">
        <f t="shared" si="244"/>
        <v>0</v>
      </c>
      <c r="AM212">
        <f t="shared" si="245"/>
        <v>7.8369999999999997</v>
      </c>
      <c r="AN212">
        <f t="shared" si="246"/>
        <v>-1.7949999999999999</v>
      </c>
      <c r="AO212">
        <f t="shared" si="247"/>
        <v>0.65800000000000003</v>
      </c>
      <c r="AP212">
        <f t="shared" si="248"/>
        <v>49.009283380887389</v>
      </c>
      <c r="AQ212">
        <f t="shared" si="249"/>
        <v>0</v>
      </c>
      <c r="AR212">
        <f t="shared" si="250"/>
        <v>62.97741228706635</v>
      </c>
      <c r="AS212">
        <f t="shared" si="251"/>
        <v>-56.197007121468623</v>
      </c>
      <c r="AT212">
        <f t="shared" si="252"/>
        <v>-32.442927397596485</v>
      </c>
      <c r="AU212">
        <f t="shared" si="253"/>
        <v>28.518293050849429</v>
      </c>
      <c r="AV212">
        <f t="shared" si="254"/>
        <v>0</v>
      </c>
      <c r="AW212">
        <f t="shared" si="255"/>
        <v>0</v>
      </c>
      <c r="AX212">
        <f t="shared" si="256"/>
        <v>8.2592794846471236</v>
      </c>
      <c r="AY212">
        <f t="shared" si="257"/>
        <v>0</v>
      </c>
      <c r="AZ212">
        <f t="shared" si="258"/>
        <v>0</v>
      </c>
      <c r="BA212">
        <f t="shared" si="259"/>
        <v>0</v>
      </c>
      <c r="BB212">
        <f t="shared" si="260"/>
        <v>0</v>
      </c>
      <c r="BC212">
        <f t="shared" si="261"/>
        <v>60.124333684385185</v>
      </c>
      <c r="BD212">
        <f t="shared" si="262"/>
        <v>61.18</v>
      </c>
      <c r="BE212">
        <f t="shared" si="263"/>
        <v>0.91439999999999999</v>
      </c>
      <c r="BF212">
        <f t="shared" si="264"/>
        <v>3.0658204418831492E-2</v>
      </c>
      <c r="BG212">
        <f>'Data Input'!J212</f>
        <v>25.1</v>
      </c>
      <c r="BH212">
        <f t="shared" si="265"/>
        <v>2</v>
      </c>
      <c r="BI212">
        <f t="shared" si="266"/>
        <v>1.02</v>
      </c>
      <c r="BJ212">
        <f>'Data Input'!K212</f>
        <v>0.96363636363636362</v>
      </c>
      <c r="BK212">
        <f>'Data Input'!L212</f>
        <v>3</v>
      </c>
      <c r="BL212">
        <f>'Data Input'!M212</f>
        <v>86</v>
      </c>
      <c r="BM212">
        <f t="shared" si="267"/>
        <v>4</v>
      </c>
      <c r="BN212">
        <f t="shared" si="268"/>
        <v>1.26</v>
      </c>
      <c r="BO212">
        <f t="shared" si="269"/>
        <v>3.1271368507208123E-2</v>
      </c>
      <c r="BP212">
        <f t="shared" si="270"/>
        <v>3.8629337567727677E-2</v>
      </c>
      <c r="BQ212">
        <f t="shared" si="271"/>
        <v>264.18791682754625</v>
      </c>
      <c r="BR212">
        <f t="shared" si="272"/>
        <v>326.34977961049816</v>
      </c>
      <c r="BS212">
        <f t="shared" si="273"/>
        <v>201933.28000000003</v>
      </c>
      <c r="BT212">
        <f t="shared" si="274"/>
        <v>177621.2</v>
      </c>
      <c r="BU212">
        <f t="shared" si="275"/>
        <v>153309.12</v>
      </c>
      <c r="BV212">
        <f t="shared" si="276"/>
        <v>134145.47999999998</v>
      </c>
      <c r="BW212">
        <f t="shared" si="277"/>
        <v>114981.84</v>
      </c>
      <c r="BX212">
        <f t="shared" si="278"/>
        <v>95818.2</v>
      </c>
      <c r="BY212">
        <f t="shared" si="279"/>
        <v>76654.559999999998</v>
      </c>
      <c r="BZ212">
        <f t="shared" si="280"/>
        <v>57490.92</v>
      </c>
      <c r="CA212">
        <f t="shared" si="281"/>
        <v>38327.279999999999</v>
      </c>
      <c r="CB212">
        <f t="shared" si="282"/>
        <v>19163.64</v>
      </c>
      <c r="CC212">
        <f t="shared" si="283"/>
        <v>334.43024954302808</v>
      </c>
      <c r="CD212">
        <f t="shared" si="284"/>
        <v>413.11972002374051</v>
      </c>
      <c r="CE212">
        <f t="shared" si="285"/>
        <v>598.61816637057427</v>
      </c>
      <c r="CF212">
        <f t="shared" si="286"/>
        <v>739.46949963423867</v>
      </c>
    </row>
    <row r="213" spans="1:84" x14ac:dyDescent="0.25">
      <c r="A213" t="str">
        <f>IF('Data Input'!A213=0,"F","M")</f>
        <v>F</v>
      </c>
      <c r="B213" t="str">
        <f>'Data Input'!B213</f>
        <v>W</v>
      </c>
      <c r="C213">
        <f>'Data Input'!C213</f>
        <v>33</v>
      </c>
      <c r="D213">
        <f t="shared" si="216"/>
        <v>34</v>
      </c>
      <c r="E213">
        <f t="shared" si="217"/>
        <v>35</v>
      </c>
      <c r="F213">
        <f t="shared" si="218"/>
        <v>36</v>
      </c>
      <c r="G213">
        <f t="shared" si="219"/>
        <v>37</v>
      </c>
      <c r="H213">
        <f t="shared" si="220"/>
        <v>38</v>
      </c>
      <c r="I213">
        <f t="shared" si="221"/>
        <v>39</v>
      </c>
      <c r="J213">
        <f t="shared" si="222"/>
        <v>40</v>
      </c>
      <c r="K213">
        <f t="shared" si="223"/>
        <v>41</v>
      </c>
      <c r="L213">
        <f t="shared" si="224"/>
        <v>42</v>
      </c>
      <c r="M213">
        <f>'Data Input'!D213</f>
        <v>167.99974228799999</v>
      </c>
      <c r="N213">
        <f>'Data Input'!E213</f>
        <v>60.999906426000003</v>
      </c>
      <c r="O213">
        <f>'Data Input'!F213</f>
        <v>92</v>
      </c>
      <c r="P213">
        <f>'Data Input'!G213</f>
        <v>0</v>
      </c>
      <c r="Q213">
        <f>'Data Input'!H213</f>
        <v>0</v>
      </c>
      <c r="R213">
        <f>IF('Data Input'!I213&gt;100,1,0)</f>
        <v>0</v>
      </c>
      <c r="S213">
        <f t="shared" si="225"/>
        <v>3.4965075614664802</v>
      </c>
      <c r="T213">
        <f t="shared" si="226"/>
        <v>12.225565127392272</v>
      </c>
      <c r="U213">
        <f t="shared" si="227"/>
        <v>5.123962445402082</v>
      </c>
      <c r="V213">
        <f t="shared" si="228"/>
        <v>17.915973435018657</v>
      </c>
      <c r="W213">
        <f t="shared" si="229"/>
        <v>4.1108723301721346</v>
      </c>
      <c r="X213">
        <f t="shared" si="230"/>
        <v>14.373696186670198</v>
      </c>
      <c r="Y213">
        <f t="shared" si="231"/>
        <v>0</v>
      </c>
      <c r="Z213">
        <f t="shared" si="232"/>
        <v>0</v>
      </c>
      <c r="AA213">
        <f t="shared" si="233"/>
        <v>4.5217885770490405</v>
      </c>
      <c r="AB213">
        <f t="shared" si="234"/>
        <v>15.810467951004727</v>
      </c>
      <c r="AC213" s="3">
        <f t="shared" si="235"/>
        <v>-29.798999999999999</v>
      </c>
      <c r="AD213">
        <f t="shared" si="236"/>
        <v>4.8840000000000003</v>
      </c>
      <c r="AE213">
        <f t="shared" si="237"/>
        <v>13.54</v>
      </c>
      <c r="AF213">
        <f t="shared" si="238"/>
        <v>-3.1139999999999999</v>
      </c>
      <c r="AG213">
        <f t="shared" si="239"/>
        <v>-13.577999999999999</v>
      </c>
      <c r="AH213">
        <f t="shared" si="240"/>
        <v>3.149</v>
      </c>
      <c r="AI213">
        <f t="shared" si="241"/>
        <v>2.0190000000000001</v>
      </c>
      <c r="AJ213">
        <f t="shared" si="242"/>
        <v>0</v>
      </c>
      <c r="AK213">
        <f t="shared" si="243"/>
        <v>1.9570000000000001</v>
      </c>
      <c r="AL213">
        <f t="shared" si="244"/>
        <v>0</v>
      </c>
      <c r="AM213">
        <f t="shared" si="245"/>
        <v>7.5739999999999998</v>
      </c>
      <c r="AN213">
        <f t="shared" si="246"/>
        <v>-1.665</v>
      </c>
      <c r="AO213">
        <f t="shared" si="247"/>
        <v>0.66100000000000003</v>
      </c>
      <c r="AP213">
        <f t="shared" si="248"/>
        <v>-104.19242882413964</v>
      </c>
      <c r="AQ213">
        <f t="shared" si="249"/>
        <v>59.709660082183859</v>
      </c>
      <c r="AR213">
        <f t="shared" si="250"/>
        <v>69.378451510744185</v>
      </c>
      <c r="AS213">
        <f t="shared" si="251"/>
        <v>-55.790341276648093</v>
      </c>
      <c r="AT213">
        <f t="shared" si="252"/>
        <v>-55.817424499077241</v>
      </c>
      <c r="AU213">
        <f t="shared" si="253"/>
        <v>45.262769291824455</v>
      </c>
      <c r="AV213">
        <f t="shared" si="254"/>
        <v>0</v>
      </c>
      <c r="AW213">
        <f t="shared" si="255"/>
        <v>0</v>
      </c>
      <c r="AX213">
        <f t="shared" si="256"/>
        <v>8.849140245284973</v>
      </c>
      <c r="AY213">
        <f t="shared" si="257"/>
        <v>0</v>
      </c>
      <c r="AZ213">
        <f t="shared" si="258"/>
        <v>0</v>
      </c>
      <c r="BA213">
        <f t="shared" si="259"/>
        <v>0</v>
      </c>
      <c r="BB213">
        <f t="shared" si="260"/>
        <v>0</v>
      </c>
      <c r="BC213">
        <f t="shared" si="261"/>
        <v>-32.600173469827496</v>
      </c>
      <c r="BD213">
        <f t="shared" si="262"/>
        <v>-29.18</v>
      </c>
      <c r="BE213">
        <f t="shared" si="263"/>
        <v>0.96650000000000003</v>
      </c>
      <c r="BF213">
        <f t="shared" si="264"/>
        <v>1.1138287564005367E-3</v>
      </c>
      <c r="BG213">
        <f>'Data Input'!J213</f>
        <v>17.8</v>
      </c>
      <c r="BH213">
        <f t="shared" si="265"/>
        <v>1</v>
      </c>
      <c r="BI213">
        <f t="shared" si="266"/>
        <v>1</v>
      </c>
      <c r="BJ213">
        <f>'Data Input'!K213</f>
        <v>0.75</v>
      </c>
      <c r="BK213">
        <f>'Data Input'!L213</f>
        <v>3</v>
      </c>
      <c r="BL213">
        <f>'Data Input'!M213</f>
        <v>86</v>
      </c>
      <c r="BM213">
        <f t="shared" si="267"/>
        <v>2</v>
      </c>
      <c r="BN213">
        <f t="shared" si="268"/>
        <v>1.1200000000000001</v>
      </c>
      <c r="BO213">
        <f t="shared" si="269"/>
        <v>1.1138287564005367E-3</v>
      </c>
      <c r="BP213">
        <f t="shared" si="270"/>
        <v>1.2474882071686012E-3</v>
      </c>
      <c r="BQ213">
        <f t="shared" si="271"/>
        <v>9.4098887545726235</v>
      </c>
      <c r="BR213">
        <f t="shared" si="272"/>
        <v>10.53907540512134</v>
      </c>
      <c r="BS213">
        <f t="shared" si="273"/>
        <v>304330.02000000008</v>
      </c>
      <c r="BT213">
        <f t="shared" si="274"/>
        <v>275727.57000000007</v>
      </c>
      <c r="BU213">
        <f t="shared" si="275"/>
        <v>247125.12000000005</v>
      </c>
      <c r="BV213">
        <f t="shared" si="276"/>
        <v>216234.48000000004</v>
      </c>
      <c r="BW213">
        <f t="shared" si="277"/>
        <v>185343.84000000003</v>
      </c>
      <c r="BX213">
        <f t="shared" si="278"/>
        <v>154453.20000000001</v>
      </c>
      <c r="BY213">
        <f t="shared" si="279"/>
        <v>123562.56</v>
      </c>
      <c r="BZ213">
        <f t="shared" si="280"/>
        <v>92671.92</v>
      </c>
      <c r="CA213">
        <f t="shared" si="281"/>
        <v>61781.279999999999</v>
      </c>
      <c r="CB213">
        <f t="shared" si="282"/>
        <v>30890.639999999999</v>
      </c>
      <c r="CC213">
        <f t="shared" si="283"/>
        <v>18.847326169925928</v>
      </c>
      <c r="CD213">
        <f t="shared" si="284"/>
        <v>21.109005310317045</v>
      </c>
      <c r="CE213">
        <f t="shared" si="285"/>
        <v>28.257214924498552</v>
      </c>
      <c r="CF213">
        <f t="shared" si="286"/>
        <v>31.648080715438383</v>
      </c>
    </row>
    <row r="214" spans="1:84" x14ac:dyDescent="0.25">
      <c r="A214" t="str">
        <f>IF('Data Input'!A214=0,"F","M")</f>
        <v>F</v>
      </c>
      <c r="B214" t="str">
        <f>'Data Input'!B214</f>
        <v>W</v>
      </c>
      <c r="C214">
        <f>'Data Input'!C214</f>
        <v>45</v>
      </c>
      <c r="D214">
        <f t="shared" si="216"/>
        <v>46</v>
      </c>
      <c r="E214">
        <f t="shared" si="217"/>
        <v>47</v>
      </c>
      <c r="F214">
        <f t="shared" si="218"/>
        <v>48</v>
      </c>
      <c r="G214">
        <f t="shared" si="219"/>
        <v>49</v>
      </c>
      <c r="H214">
        <f t="shared" si="220"/>
        <v>50</v>
      </c>
      <c r="I214">
        <f t="shared" si="221"/>
        <v>51</v>
      </c>
      <c r="J214">
        <f t="shared" si="222"/>
        <v>52</v>
      </c>
      <c r="K214">
        <f t="shared" si="223"/>
        <v>53</v>
      </c>
      <c r="L214">
        <f t="shared" si="224"/>
        <v>54</v>
      </c>
      <c r="M214">
        <f>'Data Input'!D214</f>
        <v>187.99971160800001</v>
      </c>
      <c r="N214">
        <f>'Data Input'!E214</f>
        <v>67.999895688000009</v>
      </c>
      <c r="O214">
        <f>'Data Input'!F214</f>
        <v>102</v>
      </c>
      <c r="P214">
        <f>'Data Input'!G214</f>
        <v>0</v>
      </c>
      <c r="Q214">
        <f>'Data Input'!H214</f>
        <v>0</v>
      </c>
      <c r="R214">
        <f>IF('Data Input'!I214&gt;100,1,0)</f>
        <v>0</v>
      </c>
      <c r="S214">
        <f t="shared" si="225"/>
        <v>3.8066624897703196</v>
      </c>
      <c r="T214">
        <f t="shared" si="226"/>
        <v>14.490679311024369</v>
      </c>
      <c r="U214">
        <f t="shared" si="227"/>
        <v>5.2364404288287725</v>
      </c>
      <c r="V214">
        <f t="shared" si="228"/>
        <v>19.933361360339294</v>
      </c>
      <c r="W214">
        <f t="shared" si="229"/>
        <v>4.2195061711749302</v>
      </c>
      <c r="X214">
        <f t="shared" si="230"/>
        <v>16.062235867165988</v>
      </c>
      <c r="Y214">
        <f t="shared" si="231"/>
        <v>0</v>
      </c>
      <c r="Z214">
        <f t="shared" si="232"/>
        <v>0</v>
      </c>
      <c r="AA214">
        <f t="shared" si="233"/>
        <v>4.6249728132842707</v>
      </c>
      <c r="AB214">
        <f t="shared" si="234"/>
        <v>17.605710524536743</v>
      </c>
      <c r="AC214" s="3">
        <f t="shared" si="235"/>
        <v>-29.798999999999999</v>
      </c>
      <c r="AD214">
        <f t="shared" si="236"/>
        <v>4.8840000000000003</v>
      </c>
      <c r="AE214">
        <f t="shared" si="237"/>
        <v>13.54</v>
      </c>
      <c r="AF214">
        <f t="shared" si="238"/>
        <v>-3.1139999999999999</v>
      </c>
      <c r="AG214">
        <f t="shared" si="239"/>
        <v>-13.577999999999999</v>
      </c>
      <c r="AH214">
        <f t="shared" si="240"/>
        <v>3.149</v>
      </c>
      <c r="AI214">
        <f t="shared" si="241"/>
        <v>2.0190000000000001</v>
      </c>
      <c r="AJ214">
        <f t="shared" si="242"/>
        <v>0</v>
      </c>
      <c r="AK214">
        <f t="shared" si="243"/>
        <v>1.9570000000000001</v>
      </c>
      <c r="AL214">
        <f t="shared" si="244"/>
        <v>0</v>
      </c>
      <c r="AM214">
        <f t="shared" si="245"/>
        <v>7.5739999999999998</v>
      </c>
      <c r="AN214">
        <f t="shared" si="246"/>
        <v>-1.665</v>
      </c>
      <c r="AO214">
        <f t="shared" si="247"/>
        <v>0.66100000000000003</v>
      </c>
      <c r="AP214">
        <f t="shared" si="248"/>
        <v>-113.43473553266575</v>
      </c>
      <c r="AQ214">
        <f t="shared" si="249"/>
        <v>70.772477755043028</v>
      </c>
      <c r="AR214">
        <f t="shared" si="250"/>
        <v>70.901403406341572</v>
      </c>
      <c r="AS214">
        <f t="shared" si="251"/>
        <v>-62.07248727609656</v>
      </c>
      <c r="AT214">
        <f t="shared" si="252"/>
        <v>-57.292454792213199</v>
      </c>
      <c r="AU214">
        <f t="shared" si="253"/>
        <v>50.579980745705697</v>
      </c>
      <c r="AV214">
        <f t="shared" si="254"/>
        <v>0</v>
      </c>
      <c r="AW214">
        <f t="shared" si="255"/>
        <v>0</v>
      </c>
      <c r="AX214">
        <f t="shared" si="256"/>
        <v>9.0510717955973181</v>
      </c>
      <c r="AY214">
        <f t="shared" si="257"/>
        <v>0</v>
      </c>
      <c r="AZ214">
        <f t="shared" si="258"/>
        <v>0</v>
      </c>
      <c r="BA214">
        <f t="shared" si="259"/>
        <v>0</v>
      </c>
      <c r="BB214">
        <f t="shared" si="260"/>
        <v>0</v>
      </c>
      <c r="BC214">
        <f t="shared" si="261"/>
        <v>-31.494743898287901</v>
      </c>
      <c r="BD214">
        <f t="shared" si="262"/>
        <v>-29.18</v>
      </c>
      <c r="BE214">
        <f t="shared" si="263"/>
        <v>0.96650000000000003</v>
      </c>
      <c r="BF214">
        <f t="shared" si="264"/>
        <v>3.3605596322309195E-3</v>
      </c>
      <c r="BG214">
        <f>'Data Input'!J214</f>
        <v>19.8</v>
      </c>
      <c r="BH214">
        <f t="shared" si="265"/>
        <v>1</v>
      </c>
      <c r="BI214">
        <f t="shared" si="266"/>
        <v>1</v>
      </c>
      <c r="BJ214">
        <f>'Data Input'!K214</f>
        <v>0.86399999999999999</v>
      </c>
      <c r="BK214">
        <f>'Data Input'!L214</f>
        <v>3</v>
      </c>
      <c r="BL214">
        <f>'Data Input'!M214</f>
        <v>92</v>
      </c>
      <c r="BM214">
        <f t="shared" si="267"/>
        <v>4</v>
      </c>
      <c r="BN214">
        <f t="shared" si="268"/>
        <v>1.46</v>
      </c>
      <c r="BO214">
        <f t="shared" si="269"/>
        <v>3.3605596322309195E-3</v>
      </c>
      <c r="BP214">
        <f t="shared" si="270"/>
        <v>4.9064170630571426E-3</v>
      </c>
      <c r="BQ214">
        <f t="shared" si="271"/>
        <v>28.390802545439829</v>
      </c>
      <c r="BR214">
        <f t="shared" si="272"/>
        <v>41.450571716342147</v>
      </c>
      <c r="BS214">
        <f t="shared" si="273"/>
        <v>243120.80000000005</v>
      </c>
      <c r="BT214">
        <f t="shared" si="274"/>
        <v>218808.72000000003</v>
      </c>
      <c r="BU214">
        <f t="shared" si="275"/>
        <v>194496.64000000001</v>
      </c>
      <c r="BV214">
        <f t="shared" si="276"/>
        <v>170184.56</v>
      </c>
      <c r="BW214">
        <f t="shared" si="277"/>
        <v>145872.48000000001</v>
      </c>
      <c r="BX214">
        <f t="shared" si="278"/>
        <v>121560.40000000001</v>
      </c>
      <c r="BY214">
        <f t="shared" si="279"/>
        <v>97248.320000000007</v>
      </c>
      <c r="BZ214">
        <f t="shared" si="280"/>
        <v>72936.240000000005</v>
      </c>
      <c r="CA214">
        <f t="shared" si="281"/>
        <v>48624.160000000003</v>
      </c>
      <c r="CB214">
        <f t="shared" si="282"/>
        <v>24312.080000000002</v>
      </c>
      <c r="CC214">
        <f t="shared" si="283"/>
        <v>44.936207042962778</v>
      </c>
      <c r="CD214">
        <f t="shared" si="284"/>
        <v>65.606862282725658</v>
      </c>
      <c r="CE214">
        <f t="shared" si="285"/>
        <v>73.327009588402603</v>
      </c>
      <c r="CF214">
        <f t="shared" si="286"/>
        <v>107.0574339990678</v>
      </c>
    </row>
    <row r="215" spans="1:84" x14ac:dyDescent="0.25">
      <c r="A215" t="str">
        <f>IF('Data Input'!A215=0,"F","M")</f>
        <v>F</v>
      </c>
      <c r="B215" t="str">
        <f>'Data Input'!B215</f>
        <v>W</v>
      </c>
      <c r="C215">
        <f>'Data Input'!C215</f>
        <v>63</v>
      </c>
      <c r="D215">
        <f t="shared" si="216"/>
        <v>64</v>
      </c>
      <c r="E215">
        <f t="shared" si="217"/>
        <v>65</v>
      </c>
      <c r="F215">
        <f t="shared" si="218"/>
        <v>66</v>
      </c>
      <c r="G215">
        <f t="shared" si="219"/>
        <v>67</v>
      </c>
      <c r="H215">
        <f t="shared" si="220"/>
        <v>68</v>
      </c>
      <c r="I215">
        <f t="shared" si="221"/>
        <v>69</v>
      </c>
      <c r="J215">
        <f t="shared" si="222"/>
        <v>70</v>
      </c>
      <c r="K215">
        <f t="shared" si="223"/>
        <v>71</v>
      </c>
      <c r="L215">
        <f t="shared" si="224"/>
        <v>72</v>
      </c>
      <c r="M215">
        <f>'Data Input'!D215</f>
        <v>269.99958581999999</v>
      </c>
      <c r="N215">
        <f>'Data Input'!E215</f>
        <v>72.999888018000007</v>
      </c>
      <c r="O215">
        <f>'Data Input'!F215</f>
        <v>112</v>
      </c>
      <c r="P215">
        <f>'Data Input'!G215</f>
        <v>0</v>
      </c>
      <c r="Q215">
        <f>'Data Input'!H215</f>
        <v>0</v>
      </c>
      <c r="R215">
        <f>IF('Data Input'!I215&gt;100,1,0)</f>
        <v>1</v>
      </c>
      <c r="S215">
        <f t="shared" si="225"/>
        <v>4.1431347263915326</v>
      </c>
      <c r="T215">
        <f t="shared" si="226"/>
        <v>17.16556536103144</v>
      </c>
      <c r="U215">
        <f t="shared" si="227"/>
        <v>5.5984204249971983</v>
      </c>
      <c r="V215">
        <f t="shared" si="228"/>
        <v>23.195010075745536</v>
      </c>
      <c r="W215">
        <f t="shared" si="229"/>
        <v>4.2904579071472151</v>
      </c>
      <c r="X215">
        <f t="shared" si="230"/>
        <v>17.775945147222764</v>
      </c>
      <c r="Y215">
        <f t="shared" si="231"/>
        <v>0</v>
      </c>
      <c r="Z215">
        <f t="shared" si="232"/>
        <v>0</v>
      </c>
      <c r="AA215">
        <f t="shared" si="233"/>
        <v>4.7184988712950942</v>
      </c>
      <c r="AB215">
        <f t="shared" si="234"/>
        <v>19.549376530101956</v>
      </c>
      <c r="AC215" s="3">
        <f t="shared" si="235"/>
        <v>-29.798999999999999</v>
      </c>
      <c r="AD215">
        <f t="shared" si="236"/>
        <v>4.8840000000000003</v>
      </c>
      <c r="AE215">
        <f t="shared" si="237"/>
        <v>13.54</v>
      </c>
      <c r="AF215">
        <f t="shared" si="238"/>
        <v>-3.1139999999999999</v>
      </c>
      <c r="AG215">
        <f t="shared" si="239"/>
        <v>-13.577999999999999</v>
      </c>
      <c r="AH215">
        <f t="shared" si="240"/>
        <v>3.149</v>
      </c>
      <c r="AI215">
        <f t="shared" si="241"/>
        <v>2.0190000000000001</v>
      </c>
      <c r="AJ215">
        <f t="shared" si="242"/>
        <v>0</v>
      </c>
      <c r="AK215">
        <f t="shared" si="243"/>
        <v>1.9570000000000001</v>
      </c>
      <c r="AL215">
        <f t="shared" si="244"/>
        <v>0</v>
      </c>
      <c r="AM215">
        <f t="shared" si="245"/>
        <v>7.5739999999999998</v>
      </c>
      <c r="AN215">
        <f t="shared" si="246"/>
        <v>-1.665</v>
      </c>
      <c r="AO215">
        <f t="shared" si="247"/>
        <v>0.66100000000000003</v>
      </c>
      <c r="AP215">
        <f t="shared" si="248"/>
        <v>-123.46127171174128</v>
      </c>
      <c r="AQ215">
        <f t="shared" si="249"/>
        <v>83.836621223277561</v>
      </c>
      <c r="AR215">
        <f t="shared" si="250"/>
        <v>75.802612554462058</v>
      </c>
      <c r="AS215">
        <f t="shared" si="251"/>
        <v>-72.229261375871602</v>
      </c>
      <c r="AT215">
        <f t="shared" si="252"/>
        <v>-58.255837463244887</v>
      </c>
      <c r="AU215">
        <f t="shared" si="253"/>
        <v>55.976451268604485</v>
      </c>
      <c r="AV215">
        <f t="shared" si="254"/>
        <v>0</v>
      </c>
      <c r="AW215">
        <f t="shared" si="255"/>
        <v>0</v>
      </c>
      <c r="AX215">
        <f t="shared" si="256"/>
        <v>9.2341022911244988</v>
      </c>
      <c r="AY215">
        <f t="shared" si="257"/>
        <v>0</v>
      </c>
      <c r="AZ215">
        <f t="shared" si="258"/>
        <v>0</v>
      </c>
      <c r="BA215">
        <f t="shared" si="259"/>
        <v>0</v>
      </c>
      <c r="BB215">
        <f t="shared" si="260"/>
        <v>0.66100000000000003</v>
      </c>
      <c r="BC215">
        <f t="shared" si="261"/>
        <v>-28.435583213389158</v>
      </c>
      <c r="BD215">
        <f t="shared" si="262"/>
        <v>-29.18</v>
      </c>
      <c r="BE215">
        <f t="shared" si="263"/>
        <v>0.96650000000000003</v>
      </c>
      <c r="BF215">
        <f t="shared" si="264"/>
        <v>6.9220615716486411E-2</v>
      </c>
      <c r="BG215">
        <f>'Data Input'!J215</f>
        <v>41.4</v>
      </c>
      <c r="BH215">
        <f t="shared" si="265"/>
        <v>4</v>
      </c>
      <c r="BI215">
        <f t="shared" si="266"/>
        <v>1.39</v>
      </c>
      <c r="BJ215">
        <f>'Data Input'!K215</f>
        <v>0.83333333333333337</v>
      </c>
      <c r="BK215">
        <f>'Data Input'!L215</f>
        <v>3</v>
      </c>
      <c r="BL215">
        <f>'Data Input'!M215</f>
        <v>62</v>
      </c>
      <c r="BM215">
        <f t="shared" si="267"/>
        <v>4</v>
      </c>
      <c r="BN215">
        <f t="shared" si="268"/>
        <v>1.46</v>
      </c>
      <c r="BO215">
        <f t="shared" si="269"/>
        <v>9.6216655845916099E-2</v>
      </c>
      <c r="BP215">
        <f t="shared" si="270"/>
        <v>0.10106209894607016</v>
      </c>
      <c r="BQ215">
        <f t="shared" si="271"/>
        <v>812.86106382540675</v>
      </c>
      <c r="BR215">
        <f t="shared" si="272"/>
        <v>853.79651308280131</v>
      </c>
      <c r="BS215">
        <f t="shared" si="273"/>
        <v>173616.86</v>
      </c>
      <c r="BT215">
        <f t="shared" si="274"/>
        <v>154453.21999999997</v>
      </c>
      <c r="BU215">
        <f t="shared" si="275"/>
        <v>135289.57999999999</v>
      </c>
      <c r="BV215">
        <f t="shared" si="276"/>
        <v>116125.93999999999</v>
      </c>
      <c r="BW215">
        <f t="shared" si="277"/>
        <v>99536.51999999999</v>
      </c>
      <c r="BX215">
        <f t="shared" si="278"/>
        <v>82947.099999999991</v>
      </c>
      <c r="BY215">
        <f t="shared" si="279"/>
        <v>66357.679999999993</v>
      </c>
      <c r="BZ215">
        <f t="shared" si="280"/>
        <v>49768.259999999995</v>
      </c>
      <c r="CA215">
        <f t="shared" si="281"/>
        <v>33178.839999999997</v>
      </c>
      <c r="CB215">
        <f t="shared" si="282"/>
        <v>16589.419999999998</v>
      </c>
      <c r="CC215">
        <f t="shared" si="283"/>
        <v>892.75915354154699</v>
      </c>
      <c r="CD215">
        <f t="shared" si="284"/>
        <v>937.71824760479035</v>
      </c>
      <c r="CE215">
        <f t="shared" si="285"/>
        <v>1705.6202173669537</v>
      </c>
      <c r="CF215">
        <f t="shared" si="286"/>
        <v>1791.5147606875917</v>
      </c>
    </row>
    <row r="216" spans="1:84" x14ac:dyDescent="0.25">
      <c r="A216" t="str">
        <f>IF('Data Input'!A216=0,"F","M")</f>
        <v>F</v>
      </c>
      <c r="B216" t="str">
        <f>'Data Input'!B216</f>
        <v>W</v>
      </c>
      <c r="C216">
        <f>'Data Input'!C216</f>
        <v>54</v>
      </c>
      <c r="D216">
        <f t="shared" si="216"/>
        <v>55</v>
      </c>
      <c r="E216">
        <f t="shared" si="217"/>
        <v>56</v>
      </c>
      <c r="F216">
        <f t="shared" si="218"/>
        <v>57</v>
      </c>
      <c r="G216">
        <f t="shared" si="219"/>
        <v>58</v>
      </c>
      <c r="H216">
        <f t="shared" si="220"/>
        <v>59</v>
      </c>
      <c r="I216">
        <f t="shared" si="221"/>
        <v>60</v>
      </c>
      <c r="J216">
        <f t="shared" si="222"/>
        <v>61</v>
      </c>
      <c r="K216">
        <f t="shared" si="223"/>
        <v>62</v>
      </c>
      <c r="L216">
        <f t="shared" si="224"/>
        <v>63</v>
      </c>
      <c r="M216">
        <f>'Data Input'!D216</f>
        <v>186.99971314200002</v>
      </c>
      <c r="N216">
        <f>'Data Input'!E216</f>
        <v>87.999865008</v>
      </c>
      <c r="O216">
        <f>'Data Input'!F216</f>
        <v>110</v>
      </c>
      <c r="P216">
        <f>'Data Input'!G216</f>
        <v>0</v>
      </c>
      <c r="Q216">
        <f>'Data Input'!H216</f>
        <v>0</v>
      </c>
      <c r="R216">
        <f>IF('Data Input'!I216&gt;100,1,0)</f>
        <v>0</v>
      </c>
      <c r="S216">
        <f t="shared" si="225"/>
        <v>3.9889840465642745</v>
      </c>
      <c r="T216">
        <f t="shared" si="226"/>
        <v>15.911993723744294</v>
      </c>
      <c r="U216">
        <f t="shared" si="227"/>
        <v>5.2311070828534101</v>
      </c>
      <c r="V216">
        <f t="shared" si="228"/>
        <v>20.866802699371632</v>
      </c>
      <c r="W216">
        <f t="shared" si="229"/>
        <v>4.4773352804770301</v>
      </c>
      <c r="X216">
        <f t="shared" si="230"/>
        <v>17.860019004942256</v>
      </c>
      <c r="Y216">
        <f t="shared" si="231"/>
        <v>0</v>
      </c>
      <c r="Z216">
        <f t="shared" si="232"/>
        <v>0</v>
      </c>
      <c r="AA216">
        <f t="shared" si="233"/>
        <v>4.7004803657924166</v>
      </c>
      <c r="AB216">
        <f t="shared" si="234"/>
        <v>18.750141190334556</v>
      </c>
      <c r="AC216" s="3">
        <f t="shared" si="235"/>
        <v>-29.798999999999999</v>
      </c>
      <c r="AD216">
        <f t="shared" si="236"/>
        <v>4.8840000000000003</v>
      </c>
      <c r="AE216">
        <f t="shared" si="237"/>
        <v>13.54</v>
      </c>
      <c r="AF216">
        <f t="shared" si="238"/>
        <v>-3.1139999999999999</v>
      </c>
      <c r="AG216">
        <f t="shared" si="239"/>
        <v>-13.577999999999999</v>
      </c>
      <c r="AH216">
        <f t="shared" si="240"/>
        <v>3.149</v>
      </c>
      <c r="AI216">
        <f t="shared" si="241"/>
        <v>2.0190000000000001</v>
      </c>
      <c r="AJ216">
        <f t="shared" si="242"/>
        <v>0</v>
      </c>
      <c r="AK216">
        <f t="shared" si="243"/>
        <v>1.9570000000000001</v>
      </c>
      <c r="AL216">
        <f t="shared" si="244"/>
        <v>0</v>
      </c>
      <c r="AM216">
        <f t="shared" si="245"/>
        <v>7.5739999999999998</v>
      </c>
      <c r="AN216">
        <f t="shared" si="246"/>
        <v>-1.665</v>
      </c>
      <c r="AO216">
        <f t="shared" si="247"/>
        <v>0.66100000000000003</v>
      </c>
      <c r="AP216">
        <f t="shared" si="248"/>
        <v>-118.86773560356882</v>
      </c>
      <c r="AQ216">
        <f t="shared" si="249"/>
        <v>77.71417734676713</v>
      </c>
      <c r="AR216">
        <f t="shared" si="250"/>
        <v>70.829189901835164</v>
      </c>
      <c r="AS216">
        <f t="shared" si="251"/>
        <v>-64.979223605843259</v>
      </c>
      <c r="AT216">
        <f t="shared" si="252"/>
        <v>-60.79325843831711</v>
      </c>
      <c r="AU216">
        <f t="shared" si="253"/>
        <v>56.241199846563163</v>
      </c>
      <c r="AV216">
        <f t="shared" si="254"/>
        <v>0</v>
      </c>
      <c r="AW216">
        <f t="shared" si="255"/>
        <v>0</v>
      </c>
      <c r="AX216">
        <f t="shared" si="256"/>
        <v>9.1988400758557596</v>
      </c>
      <c r="AY216">
        <f t="shared" si="257"/>
        <v>0</v>
      </c>
      <c r="AZ216">
        <f t="shared" si="258"/>
        <v>0</v>
      </c>
      <c r="BA216">
        <f t="shared" si="259"/>
        <v>0</v>
      </c>
      <c r="BB216">
        <f t="shared" si="260"/>
        <v>0</v>
      </c>
      <c r="BC216">
        <f t="shared" si="261"/>
        <v>-30.656810476707971</v>
      </c>
      <c r="BD216">
        <f t="shared" si="262"/>
        <v>-29.18</v>
      </c>
      <c r="BE216">
        <f t="shared" si="263"/>
        <v>0.96650000000000003</v>
      </c>
      <c r="BF216">
        <f t="shared" si="264"/>
        <v>7.7511052686082271E-3</v>
      </c>
      <c r="BG216">
        <f>'Data Input'!J216</f>
        <v>24.3</v>
      </c>
      <c r="BH216">
        <f t="shared" si="265"/>
        <v>2</v>
      </c>
      <c r="BI216">
        <f t="shared" si="266"/>
        <v>0.96</v>
      </c>
      <c r="BJ216">
        <f>'Data Input'!K216</f>
        <v>0.7592592592592593</v>
      </c>
      <c r="BK216">
        <f>'Data Input'!L216</f>
        <v>3</v>
      </c>
      <c r="BL216">
        <f>'Data Input'!M216</f>
        <v>92</v>
      </c>
      <c r="BM216">
        <f t="shared" si="267"/>
        <v>2</v>
      </c>
      <c r="BN216">
        <f t="shared" si="268"/>
        <v>1.1200000000000001</v>
      </c>
      <c r="BO216">
        <f t="shared" si="269"/>
        <v>7.4410610578638974E-3</v>
      </c>
      <c r="BP216">
        <f t="shared" si="270"/>
        <v>8.6812379008412155E-3</v>
      </c>
      <c r="BQ216">
        <f t="shared" si="271"/>
        <v>62.863843627774393</v>
      </c>
      <c r="BR216">
        <f t="shared" si="272"/>
        <v>73.341150899070144</v>
      </c>
      <c r="BS216">
        <f t="shared" si="273"/>
        <v>196784.84000000003</v>
      </c>
      <c r="BT216">
        <f t="shared" si="274"/>
        <v>172472.76</v>
      </c>
      <c r="BU216">
        <f t="shared" si="275"/>
        <v>153309.12</v>
      </c>
      <c r="BV216">
        <f t="shared" si="276"/>
        <v>134145.47999999998</v>
      </c>
      <c r="BW216">
        <f t="shared" si="277"/>
        <v>114981.84</v>
      </c>
      <c r="BX216">
        <f t="shared" si="278"/>
        <v>95818.2</v>
      </c>
      <c r="BY216">
        <f t="shared" si="279"/>
        <v>76654.559999999998</v>
      </c>
      <c r="BZ216">
        <f t="shared" si="280"/>
        <v>57490.92</v>
      </c>
      <c r="CA216">
        <f t="shared" si="281"/>
        <v>38327.279999999999</v>
      </c>
      <c r="CB216">
        <f t="shared" si="282"/>
        <v>19163.64</v>
      </c>
      <c r="CC216">
        <f t="shared" si="283"/>
        <v>78.811896995935086</v>
      </c>
      <c r="CD216">
        <f t="shared" si="284"/>
        <v>91.947213161924282</v>
      </c>
      <c r="CE216">
        <f t="shared" si="285"/>
        <v>141.67574062370949</v>
      </c>
      <c r="CF216">
        <f t="shared" si="286"/>
        <v>165.28836406099441</v>
      </c>
    </row>
    <row r="217" spans="1:84" x14ac:dyDescent="0.25">
      <c r="A217" t="str">
        <f>IF('Data Input'!A217=0,"F","M")</f>
        <v>F</v>
      </c>
      <c r="B217" t="str">
        <f>'Data Input'!B217</f>
        <v>W</v>
      </c>
      <c r="C217">
        <f>'Data Input'!C217</f>
        <v>42</v>
      </c>
      <c r="D217">
        <f t="shared" si="216"/>
        <v>43</v>
      </c>
      <c r="E217">
        <f t="shared" si="217"/>
        <v>44</v>
      </c>
      <c r="F217">
        <f t="shared" si="218"/>
        <v>45</v>
      </c>
      <c r="G217">
        <f t="shared" si="219"/>
        <v>46</v>
      </c>
      <c r="H217">
        <f t="shared" si="220"/>
        <v>47</v>
      </c>
      <c r="I217">
        <f t="shared" si="221"/>
        <v>48</v>
      </c>
      <c r="J217">
        <f t="shared" si="222"/>
        <v>49</v>
      </c>
      <c r="K217">
        <f t="shared" si="223"/>
        <v>50</v>
      </c>
      <c r="L217">
        <f t="shared" si="224"/>
        <v>51</v>
      </c>
      <c r="M217">
        <f>'Data Input'!D217</f>
        <v>161.999751492</v>
      </c>
      <c r="N217">
        <f>'Data Input'!E217</f>
        <v>54.999915629999997</v>
      </c>
      <c r="O217">
        <f>'Data Input'!F217</f>
        <v>106</v>
      </c>
      <c r="P217">
        <f>'Data Input'!G217</f>
        <v>0</v>
      </c>
      <c r="Q217">
        <f>'Data Input'!H217</f>
        <v>0</v>
      </c>
      <c r="R217">
        <f>IF('Data Input'!I217&gt;100,1,0)</f>
        <v>0</v>
      </c>
      <c r="S217">
        <f t="shared" si="225"/>
        <v>3.7376696182833684</v>
      </c>
      <c r="T217">
        <f t="shared" si="226"/>
        <v>13.97017417543854</v>
      </c>
      <c r="U217">
        <f t="shared" si="227"/>
        <v>5.0875948012312078</v>
      </c>
      <c r="V217">
        <f t="shared" si="228"/>
        <v>19.015748518698299</v>
      </c>
      <c r="W217">
        <f t="shared" si="229"/>
        <v>4.0073316512312944</v>
      </c>
      <c r="X217">
        <f t="shared" si="230"/>
        <v>14.978081763192533</v>
      </c>
      <c r="Y217">
        <f t="shared" si="231"/>
        <v>0</v>
      </c>
      <c r="Z217">
        <f t="shared" si="232"/>
        <v>0</v>
      </c>
      <c r="AA217">
        <f t="shared" si="233"/>
        <v>4.6634390941120669</v>
      </c>
      <c r="AB217">
        <f t="shared" si="234"/>
        <v>17.430394618777587</v>
      </c>
      <c r="AC217" s="3">
        <f t="shared" si="235"/>
        <v>-29.798999999999999</v>
      </c>
      <c r="AD217">
        <f t="shared" si="236"/>
        <v>4.8840000000000003</v>
      </c>
      <c r="AE217">
        <f t="shared" si="237"/>
        <v>13.54</v>
      </c>
      <c r="AF217">
        <f t="shared" si="238"/>
        <v>-3.1139999999999999</v>
      </c>
      <c r="AG217">
        <f t="shared" si="239"/>
        <v>-13.577999999999999</v>
      </c>
      <c r="AH217">
        <f t="shared" si="240"/>
        <v>3.149</v>
      </c>
      <c r="AI217">
        <f t="shared" si="241"/>
        <v>2.0190000000000001</v>
      </c>
      <c r="AJ217">
        <f t="shared" si="242"/>
        <v>0</v>
      </c>
      <c r="AK217">
        <f t="shared" si="243"/>
        <v>1.9570000000000001</v>
      </c>
      <c r="AL217">
        <f t="shared" si="244"/>
        <v>0</v>
      </c>
      <c r="AM217">
        <f t="shared" si="245"/>
        <v>7.5739999999999998</v>
      </c>
      <c r="AN217">
        <f t="shared" si="246"/>
        <v>-1.665</v>
      </c>
      <c r="AO217">
        <f t="shared" si="247"/>
        <v>0.66100000000000003</v>
      </c>
      <c r="AP217">
        <f t="shared" si="248"/>
        <v>-111.3788169552261</v>
      </c>
      <c r="AQ217">
        <f t="shared" si="249"/>
        <v>68.230330672841831</v>
      </c>
      <c r="AR217">
        <f t="shared" si="250"/>
        <v>68.886033608670544</v>
      </c>
      <c r="AS217">
        <f t="shared" si="251"/>
        <v>-59.2150408872265</v>
      </c>
      <c r="AT217">
        <f t="shared" si="252"/>
        <v>-54.411549160418517</v>
      </c>
      <c r="AU217">
        <f t="shared" si="253"/>
        <v>47.165979472293287</v>
      </c>
      <c r="AV217">
        <f t="shared" si="254"/>
        <v>0</v>
      </c>
      <c r="AW217">
        <f t="shared" si="255"/>
        <v>0</v>
      </c>
      <c r="AX217">
        <f t="shared" si="256"/>
        <v>9.1263503071773151</v>
      </c>
      <c r="AY217">
        <f t="shared" si="257"/>
        <v>0</v>
      </c>
      <c r="AZ217">
        <f t="shared" si="258"/>
        <v>0</v>
      </c>
      <c r="BA217">
        <f t="shared" si="259"/>
        <v>0</v>
      </c>
      <c r="BB217">
        <f t="shared" si="260"/>
        <v>0</v>
      </c>
      <c r="BC217">
        <f t="shared" si="261"/>
        <v>-31.596712941888146</v>
      </c>
      <c r="BD217">
        <f t="shared" si="262"/>
        <v>-29.18</v>
      </c>
      <c r="BE217">
        <f t="shared" si="263"/>
        <v>0.96650000000000003</v>
      </c>
      <c r="BF217">
        <f t="shared" si="264"/>
        <v>3.0352735475680515E-3</v>
      </c>
      <c r="BG217">
        <f>'Data Input'!J217</f>
        <v>23.2</v>
      </c>
      <c r="BH217">
        <f t="shared" si="265"/>
        <v>1</v>
      </c>
      <c r="BI217">
        <f t="shared" si="266"/>
        <v>1</v>
      </c>
      <c r="BJ217">
        <f>'Data Input'!K217</f>
        <v>0.79861111111111116</v>
      </c>
      <c r="BK217">
        <f>'Data Input'!L217</f>
        <v>3</v>
      </c>
      <c r="BL217">
        <f>'Data Input'!M217</f>
        <v>92</v>
      </c>
      <c r="BM217">
        <f t="shared" si="267"/>
        <v>3</v>
      </c>
      <c r="BN217">
        <f t="shared" si="268"/>
        <v>1.2</v>
      </c>
      <c r="BO217">
        <f t="shared" si="269"/>
        <v>3.0352735475680515E-3</v>
      </c>
      <c r="BP217">
        <f t="shared" si="270"/>
        <v>3.6423282570816617E-3</v>
      </c>
      <c r="BQ217">
        <f t="shared" si="271"/>
        <v>25.642708772048898</v>
      </c>
      <c r="BR217">
        <f t="shared" si="272"/>
        <v>30.771250526458676</v>
      </c>
      <c r="BS217">
        <f t="shared" si="273"/>
        <v>262856.48000000004</v>
      </c>
      <c r="BT217">
        <f t="shared" si="274"/>
        <v>231965.84000000003</v>
      </c>
      <c r="BU217">
        <f t="shared" si="275"/>
        <v>201075.20000000001</v>
      </c>
      <c r="BV217">
        <f t="shared" si="276"/>
        <v>170184.56</v>
      </c>
      <c r="BW217">
        <f t="shared" si="277"/>
        <v>145872.48000000001</v>
      </c>
      <c r="BX217">
        <f t="shared" si="278"/>
        <v>121560.40000000001</v>
      </c>
      <c r="BY217">
        <f t="shared" si="279"/>
        <v>97248.320000000007</v>
      </c>
      <c r="BZ217">
        <f t="shared" si="280"/>
        <v>72936.240000000005</v>
      </c>
      <c r="CA217">
        <f t="shared" si="281"/>
        <v>48624.160000000003</v>
      </c>
      <c r="CB217">
        <f t="shared" si="282"/>
        <v>24312.080000000002</v>
      </c>
      <c r="CC217">
        <f t="shared" si="283"/>
        <v>41.784661069642411</v>
      </c>
      <c r="CD217">
        <f t="shared" si="284"/>
        <v>50.141593283570884</v>
      </c>
      <c r="CE217">
        <f t="shared" si="285"/>
        <v>67.427369841691302</v>
      </c>
      <c r="CF217">
        <f t="shared" si="286"/>
        <v>80.912843810029557</v>
      </c>
    </row>
    <row r="218" spans="1:84" x14ac:dyDescent="0.25">
      <c r="A218" t="str">
        <f>IF('Data Input'!A218=0,"F","M")</f>
        <v>M</v>
      </c>
      <c r="B218" t="str">
        <f>'Data Input'!B218</f>
        <v>W</v>
      </c>
      <c r="C218">
        <f>'Data Input'!C218</f>
        <v>64</v>
      </c>
      <c r="D218">
        <f t="shared" si="216"/>
        <v>65</v>
      </c>
      <c r="E218">
        <f t="shared" si="217"/>
        <v>66</v>
      </c>
      <c r="F218">
        <f t="shared" si="218"/>
        <v>67</v>
      </c>
      <c r="G218">
        <f t="shared" si="219"/>
        <v>68</v>
      </c>
      <c r="H218">
        <f t="shared" si="220"/>
        <v>69</v>
      </c>
      <c r="I218">
        <f t="shared" si="221"/>
        <v>70</v>
      </c>
      <c r="J218">
        <f t="shared" si="222"/>
        <v>71</v>
      </c>
      <c r="K218">
        <f t="shared" si="223"/>
        <v>72</v>
      </c>
      <c r="L218">
        <f t="shared" si="224"/>
        <v>73</v>
      </c>
      <c r="M218">
        <f>'Data Input'!D218</f>
        <v>139.99978524000002</v>
      </c>
      <c r="N218">
        <f>'Data Input'!E218</f>
        <v>43.999932504</v>
      </c>
      <c r="O218">
        <f>'Data Input'!F218</f>
        <v>110</v>
      </c>
      <c r="P218">
        <f>'Data Input'!G218</f>
        <v>1</v>
      </c>
      <c r="Q218">
        <f>'Data Input'!H218</f>
        <v>0</v>
      </c>
      <c r="R218">
        <f>IF('Data Input'!I218&gt;100,1,0)</f>
        <v>1</v>
      </c>
      <c r="S218">
        <f t="shared" si="225"/>
        <v>4.1588830833596715</v>
      </c>
      <c r="T218">
        <f t="shared" si="226"/>
        <v>17.296308501055247</v>
      </c>
      <c r="U218">
        <f t="shared" si="227"/>
        <v>4.941640888608128</v>
      </c>
      <c r="V218">
        <f t="shared" si="228"/>
        <v>20.551706695670799</v>
      </c>
      <c r="W218">
        <f t="shared" si="229"/>
        <v>3.7841880999170847</v>
      </c>
      <c r="X218">
        <f t="shared" si="230"/>
        <v>15.737995872996143</v>
      </c>
      <c r="Y218">
        <f t="shared" si="231"/>
        <v>4.7004803657924166</v>
      </c>
      <c r="Z218">
        <f t="shared" si="232"/>
        <v>19.548748276958364</v>
      </c>
      <c r="AA218">
        <f t="shared" si="233"/>
        <v>0</v>
      </c>
      <c r="AB218">
        <f t="shared" si="234"/>
        <v>0</v>
      </c>
      <c r="AC218" s="3">
        <f t="shared" si="235"/>
        <v>12.343999999999999</v>
      </c>
      <c r="AD218">
        <f t="shared" si="236"/>
        <v>0</v>
      </c>
      <c r="AE218">
        <f t="shared" si="237"/>
        <v>11.853</v>
      </c>
      <c r="AF218">
        <f t="shared" si="238"/>
        <v>-2.6640000000000001</v>
      </c>
      <c r="AG218">
        <f t="shared" si="239"/>
        <v>-7.99</v>
      </c>
      <c r="AH218">
        <f t="shared" si="240"/>
        <v>1.7689999999999999</v>
      </c>
      <c r="AI218">
        <f t="shared" si="241"/>
        <v>1.7689999999999999</v>
      </c>
      <c r="AJ218">
        <f t="shared" si="242"/>
        <v>0</v>
      </c>
      <c r="AK218">
        <f t="shared" si="243"/>
        <v>1.764</v>
      </c>
      <c r="AL218">
        <f t="shared" si="244"/>
        <v>0</v>
      </c>
      <c r="AM218">
        <f t="shared" si="245"/>
        <v>7.8369999999999997</v>
      </c>
      <c r="AN218">
        <f t="shared" si="246"/>
        <v>-1.7949999999999999</v>
      </c>
      <c r="AO218">
        <f t="shared" si="247"/>
        <v>0.65800000000000003</v>
      </c>
      <c r="AP218">
        <f t="shared" si="248"/>
        <v>51.337252780991783</v>
      </c>
      <c r="AQ218">
        <f t="shared" si="249"/>
        <v>0</v>
      </c>
      <c r="AR218">
        <f t="shared" si="250"/>
        <v>58.573269452672143</v>
      </c>
      <c r="AS218">
        <f t="shared" si="251"/>
        <v>-54.749746637267009</v>
      </c>
      <c r="AT218">
        <f t="shared" si="252"/>
        <v>-30.235662918337507</v>
      </c>
      <c r="AU218">
        <f t="shared" si="253"/>
        <v>27.840514699330175</v>
      </c>
      <c r="AV218">
        <f t="shared" si="254"/>
        <v>8.3151497670867851</v>
      </c>
      <c r="AW218">
        <f t="shared" si="255"/>
        <v>0</v>
      </c>
      <c r="AX218">
        <f t="shared" si="256"/>
        <v>0</v>
      </c>
      <c r="AY218">
        <f t="shared" si="257"/>
        <v>0</v>
      </c>
      <c r="AZ218">
        <f t="shared" si="258"/>
        <v>0</v>
      </c>
      <c r="BA218">
        <f t="shared" si="259"/>
        <v>0</v>
      </c>
      <c r="BB218">
        <f t="shared" si="260"/>
        <v>0.65800000000000003</v>
      </c>
      <c r="BC218">
        <f t="shared" si="261"/>
        <v>61.738777144476373</v>
      </c>
      <c r="BD218">
        <f t="shared" si="262"/>
        <v>61.18</v>
      </c>
      <c r="BE218">
        <f t="shared" si="263"/>
        <v>0.91439999999999999</v>
      </c>
      <c r="BF218">
        <f t="shared" si="264"/>
        <v>0.1448439078041297</v>
      </c>
      <c r="BG218">
        <f>'Data Input'!J218</f>
        <v>31.2</v>
      </c>
      <c r="BH218">
        <f t="shared" si="265"/>
        <v>4</v>
      </c>
      <c r="BI218">
        <f t="shared" si="266"/>
        <v>1.24</v>
      </c>
      <c r="BJ218">
        <f>'Data Input'!K218</f>
        <v>0.9943820224719101</v>
      </c>
      <c r="BK218">
        <f>'Data Input'!L218</f>
        <v>3</v>
      </c>
      <c r="BL218">
        <f>'Data Input'!M218</f>
        <v>75</v>
      </c>
      <c r="BM218">
        <f t="shared" si="267"/>
        <v>4</v>
      </c>
      <c r="BN218">
        <f t="shared" si="268"/>
        <v>1.26</v>
      </c>
      <c r="BO218">
        <f t="shared" si="269"/>
        <v>0.17960644567712084</v>
      </c>
      <c r="BP218">
        <f t="shared" si="270"/>
        <v>0.18250332383320342</v>
      </c>
      <c r="BQ218">
        <f t="shared" si="271"/>
        <v>1517.3577300047195</v>
      </c>
      <c r="BR218">
        <f t="shared" si="272"/>
        <v>1541.8312417789889</v>
      </c>
      <c r="BS218">
        <f t="shared" si="273"/>
        <v>171042.64</v>
      </c>
      <c r="BT218">
        <f t="shared" si="274"/>
        <v>151879</v>
      </c>
      <c r="BU218">
        <f t="shared" si="275"/>
        <v>132715.35999999999</v>
      </c>
      <c r="BV218">
        <f t="shared" si="276"/>
        <v>116125.93999999999</v>
      </c>
      <c r="BW218">
        <f t="shared" si="277"/>
        <v>99536.51999999999</v>
      </c>
      <c r="BX218">
        <f t="shared" si="278"/>
        <v>82947.099999999991</v>
      </c>
      <c r="BY218">
        <f t="shared" si="279"/>
        <v>66357.679999999993</v>
      </c>
      <c r="BZ218">
        <f t="shared" si="280"/>
        <v>49768.259999999995</v>
      </c>
      <c r="CA218">
        <f t="shared" si="281"/>
        <v>33178.839999999997</v>
      </c>
      <c r="CB218">
        <f t="shared" si="282"/>
        <v>16589.419999999998</v>
      </c>
      <c r="CC218">
        <f t="shared" si="283"/>
        <v>1652.6321142624467</v>
      </c>
      <c r="CD218">
        <f t="shared" si="284"/>
        <v>1679.2874709440991</v>
      </c>
      <c r="CE218">
        <f t="shared" si="285"/>
        <v>3169.9898442671665</v>
      </c>
      <c r="CF218">
        <f t="shared" si="286"/>
        <v>3221.1187127230878</v>
      </c>
    </row>
    <row r="219" spans="1:84" x14ac:dyDescent="0.25">
      <c r="A219" t="str">
        <f>IF('Data Input'!A219=0,"F","M")</f>
        <v>M</v>
      </c>
      <c r="B219" t="str">
        <f>'Data Input'!B219</f>
        <v>W</v>
      </c>
      <c r="C219">
        <f>'Data Input'!C219</f>
        <v>59</v>
      </c>
      <c r="D219">
        <f t="shared" si="216"/>
        <v>60</v>
      </c>
      <c r="E219">
        <f t="shared" si="217"/>
        <v>61</v>
      </c>
      <c r="F219">
        <f t="shared" si="218"/>
        <v>62</v>
      </c>
      <c r="G219">
        <f t="shared" si="219"/>
        <v>63</v>
      </c>
      <c r="H219">
        <f t="shared" si="220"/>
        <v>64</v>
      </c>
      <c r="I219">
        <f t="shared" si="221"/>
        <v>65</v>
      </c>
      <c r="J219">
        <f t="shared" si="222"/>
        <v>66</v>
      </c>
      <c r="K219">
        <f t="shared" si="223"/>
        <v>67</v>
      </c>
      <c r="L219">
        <f t="shared" si="224"/>
        <v>68</v>
      </c>
      <c r="M219">
        <f>'Data Input'!D219</f>
        <v>203.999687064</v>
      </c>
      <c r="N219">
        <f>'Data Input'!E219</f>
        <v>46.999927902000003</v>
      </c>
      <c r="O219">
        <f>'Data Input'!F219</f>
        <v>122</v>
      </c>
      <c r="P219">
        <f>'Data Input'!G219</f>
        <v>0</v>
      </c>
      <c r="Q219">
        <f>'Data Input'!H219</f>
        <v>0</v>
      </c>
      <c r="R219">
        <f>IF('Data Input'!I219&gt;100,1,0)</f>
        <v>0</v>
      </c>
      <c r="S219">
        <f t="shared" si="225"/>
        <v>4.0775374439057197</v>
      </c>
      <c r="T219">
        <f t="shared" si="226"/>
        <v>16.626311606453189</v>
      </c>
      <c r="U219">
        <f t="shared" si="227"/>
        <v>5.3181184598430402</v>
      </c>
      <c r="V219">
        <f t="shared" si="228"/>
        <v>21.684827151136211</v>
      </c>
      <c r="W219">
        <f t="shared" si="229"/>
        <v>3.8501460677088821</v>
      </c>
      <c r="X219">
        <f t="shared" si="230"/>
        <v>15.699114755589333</v>
      </c>
      <c r="Y219">
        <f t="shared" si="231"/>
        <v>0</v>
      </c>
      <c r="Z219">
        <f t="shared" si="232"/>
        <v>0</v>
      </c>
      <c r="AA219">
        <f t="shared" si="233"/>
        <v>4.8040210447332568</v>
      </c>
      <c r="AB219">
        <f t="shared" si="234"/>
        <v>19.588575691210927</v>
      </c>
      <c r="AC219" s="3">
        <f t="shared" si="235"/>
        <v>12.343999999999999</v>
      </c>
      <c r="AD219">
        <f t="shared" si="236"/>
        <v>0</v>
      </c>
      <c r="AE219">
        <f t="shared" si="237"/>
        <v>11.853</v>
      </c>
      <c r="AF219">
        <f t="shared" si="238"/>
        <v>-2.6640000000000001</v>
      </c>
      <c r="AG219">
        <f t="shared" si="239"/>
        <v>-7.99</v>
      </c>
      <c r="AH219">
        <f t="shared" si="240"/>
        <v>1.7689999999999999</v>
      </c>
      <c r="AI219">
        <f t="shared" si="241"/>
        <v>1.7689999999999999</v>
      </c>
      <c r="AJ219">
        <f t="shared" si="242"/>
        <v>0</v>
      </c>
      <c r="AK219">
        <f t="shared" si="243"/>
        <v>1.764</v>
      </c>
      <c r="AL219">
        <f t="shared" si="244"/>
        <v>0</v>
      </c>
      <c r="AM219">
        <f t="shared" si="245"/>
        <v>7.8369999999999997</v>
      </c>
      <c r="AN219">
        <f t="shared" si="246"/>
        <v>-1.7949999999999999</v>
      </c>
      <c r="AO219">
        <f t="shared" si="247"/>
        <v>0.65800000000000003</v>
      </c>
      <c r="AP219">
        <f t="shared" si="248"/>
        <v>50.333122207572202</v>
      </c>
      <c r="AQ219">
        <f t="shared" si="249"/>
        <v>0</v>
      </c>
      <c r="AR219">
        <f t="shared" si="250"/>
        <v>63.035658104519555</v>
      </c>
      <c r="AS219">
        <f t="shared" si="251"/>
        <v>-57.768379530626873</v>
      </c>
      <c r="AT219">
        <f t="shared" si="252"/>
        <v>-30.762667080993968</v>
      </c>
      <c r="AU219">
        <f t="shared" si="253"/>
        <v>27.77173400263753</v>
      </c>
      <c r="AV219">
        <f t="shared" si="254"/>
        <v>0</v>
      </c>
      <c r="AW219">
        <f t="shared" si="255"/>
        <v>0</v>
      </c>
      <c r="AX219">
        <f t="shared" si="256"/>
        <v>8.4742931229094651</v>
      </c>
      <c r="AY219">
        <f t="shared" si="257"/>
        <v>0</v>
      </c>
      <c r="AZ219">
        <f t="shared" si="258"/>
        <v>0</v>
      </c>
      <c r="BA219">
        <f t="shared" si="259"/>
        <v>0</v>
      </c>
      <c r="BB219">
        <f t="shared" si="260"/>
        <v>0</v>
      </c>
      <c r="BC219">
        <f t="shared" si="261"/>
        <v>61.083760826017915</v>
      </c>
      <c r="BD219">
        <f t="shared" si="262"/>
        <v>61.18</v>
      </c>
      <c r="BE219">
        <f t="shared" si="263"/>
        <v>0.91439999999999999</v>
      </c>
      <c r="BF219">
        <f t="shared" si="264"/>
        <v>7.8061194528806777E-2</v>
      </c>
      <c r="BG219">
        <f>'Data Input'!J219</f>
        <v>27.8</v>
      </c>
      <c r="BH219">
        <f t="shared" si="265"/>
        <v>3</v>
      </c>
      <c r="BI219">
        <f t="shared" si="266"/>
        <v>1.21</v>
      </c>
      <c r="BJ219">
        <f>'Data Input'!K219</f>
        <v>0.95348837209302328</v>
      </c>
      <c r="BK219">
        <f>'Data Input'!L219</f>
        <v>3</v>
      </c>
      <c r="BL219">
        <f>'Data Input'!M219</f>
        <v>74</v>
      </c>
      <c r="BM219">
        <f t="shared" si="267"/>
        <v>3</v>
      </c>
      <c r="BN219">
        <f t="shared" si="268"/>
        <v>1.2</v>
      </c>
      <c r="BO219">
        <f t="shared" si="269"/>
        <v>9.4454045379856202E-2</v>
      </c>
      <c r="BP219">
        <f t="shared" si="270"/>
        <v>9.3673433434568132E-2</v>
      </c>
      <c r="BQ219">
        <f t="shared" si="271"/>
        <v>797.97011375075749</v>
      </c>
      <c r="BR219">
        <f t="shared" si="272"/>
        <v>791.37531942223893</v>
      </c>
      <c r="BS219">
        <f t="shared" si="273"/>
        <v>183913.74</v>
      </c>
      <c r="BT219">
        <f t="shared" si="274"/>
        <v>164750.09999999998</v>
      </c>
      <c r="BU219">
        <f t="shared" si="275"/>
        <v>145586.46</v>
      </c>
      <c r="BV219">
        <f t="shared" si="276"/>
        <v>126422.81999999999</v>
      </c>
      <c r="BW219">
        <f t="shared" si="277"/>
        <v>107259.18</v>
      </c>
      <c r="BX219">
        <f t="shared" si="278"/>
        <v>88095.54</v>
      </c>
      <c r="BY219">
        <f t="shared" si="279"/>
        <v>68931.899999999994</v>
      </c>
      <c r="BZ219">
        <f t="shared" si="280"/>
        <v>49768.259999999995</v>
      </c>
      <c r="CA219">
        <f t="shared" si="281"/>
        <v>33178.839999999997</v>
      </c>
      <c r="CB219">
        <f t="shared" si="282"/>
        <v>16589.419999999998</v>
      </c>
      <c r="CC219">
        <f t="shared" si="283"/>
        <v>929.89654418338705</v>
      </c>
      <c r="CD219">
        <f t="shared" si="284"/>
        <v>922.21144877691279</v>
      </c>
      <c r="CE219">
        <f t="shared" si="285"/>
        <v>1727.8666579341445</v>
      </c>
      <c r="CF219">
        <f t="shared" si="286"/>
        <v>1713.5867681991517</v>
      </c>
    </row>
    <row r="220" spans="1:84" x14ac:dyDescent="0.25">
      <c r="A220" t="str">
        <f>IF('Data Input'!A220=0,"F","M")</f>
        <v>F</v>
      </c>
      <c r="B220" t="str">
        <f>'Data Input'!B220</f>
        <v>W</v>
      </c>
      <c r="C220">
        <f>'Data Input'!C220</f>
        <v>43</v>
      </c>
      <c r="D220">
        <f t="shared" si="216"/>
        <v>44</v>
      </c>
      <c r="E220">
        <f t="shared" si="217"/>
        <v>45</v>
      </c>
      <c r="F220">
        <f t="shared" si="218"/>
        <v>46</v>
      </c>
      <c r="G220">
        <f t="shared" si="219"/>
        <v>47</v>
      </c>
      <c r="H220">
        <f t="shared" si="220"/>
        <v>48</v>
      </c>
      <c r="I220">
        <f t="shared" si="221"/>
        <v>49</v>
      </c>
      <c r="J220">
        <f t="shared" si="222"/>
        <v>50</v>
      </c>
      <c r="K220">
        <f t="shared" si="223"/>
        <v>51</v>
      </c>
      <c r="L220">
        <f t="shared" si="224"/>
        <v>52</v>
      </c>
      <c r="M220">
        <f>'Data Input'!D220</f>
        <v>185.999714676</v>
      </c>
      <c r="N220">
        <f>'Data Input'!E220</f>
        <v>66.999897222000001</v>
      </c>
      <c r="O220">
        <f>'Data Input'!F220</f>
        <v>124</v>
      </c>
      <c r="P220">
        <f>'Data Input'!G220</f>
        <v>0</v>
      </c>
      <c r="Q220">
        <f>'Data Input'!H220</f>
        <v>0</v>
      </c>
      <c r="R220">
        <f>IF('Data Input'!I220&gt;100,1,0)</f>
        <v>0</v>
      </c>
      <c r="S220">
        <f t="shared" si="225"/>
        <v>3.7612001156935624</v>
      </c>
      <c r="T220">
        <f t="shared" si="226"/>
        <v>14.146626310293268</v>
      </c>
      <c r="U220">
        <f t="shared" si="227"/>
        <v>5.2257451397120249</v>
      </c>
      <c r="V220">
        <f t="shared" si="228"/>
        <v>19.655073224069941</v>
      </c>
      <c r="W220">
        <f t="shared" si="229"/>
        <v>4.2046910853897899</v>
      </c>
      <c r="X220">
        <f t="shared" si="230"/>
        <v>15.814684596823769</v>
      </c>
      <c r="Y220">
        <f t="shared" si="231"/>
        <v>0</v>
      </c>
      <c r="Z220">
        <f t="shared" si="232"/>
        <v>0</v>
      </c>
      <c r="AA220">
        <f t="shared" si="233"/>
        <v>4.8202815656050371</v>
      </c>
      <c r="AB220">
        <f t="shared" si="234"/>
        <v>18.130043582229213</v>
      </c>
      <c r="AC220" s="3">
        <f t="shared" si="235"/>
        <v>-29.798999999999999</v>
      </c>
      <c r="AD220">
        <f t="shared" si="236"/>
        <v>4.8840000000000003</v>
      </c>
      <c r="AE220">
        <f t="shared" si="237"/>
        <v>13.54</v>
      </c>
      <c r="AF220">
        <f t="shared" si="238"/>
        <v>-3.1139999999999999</v>
      </c>
      <c r="AG220">
        <f t="shared" si="239"/>
        <v>-13.577999999999999</v>
      </c>
      <c r="AH220">
        <f t="shared" si="240"/>
        <v>3.149</v>
      </c>
      <c r="AI220">
        <f t="shared" si="241"/>
        <v>2.0190000000000001</v>
      </c>
      <c r="AJ220">
        <f t="shared" si="242"/>
        <v>0</v>
      </c>
      <c r="AK220">
        <f t="shared" si="243"/>
        <v>1.9570000000000001</v>
      </c>
      <c r="AL220">
        <f t="shared" si="244"/>
        <v>0</v>
      </c>
      <c r="AM220">
        <f t="shared" si="245"/>
        <v>7.5739999999999998</v>
      </c>
      <c r="AN220">
        <f t="shared" si="246"/>
        <v>-1.665</v>
      </c>
      <c r="AO220">
        <f t="shared" si="247"/>
        <v>0.66100000000000003</v>
      </c>
      <c r="AP220">
        <f t="shared" si="248"/>
        <v>-112.08000224755246</v>
      </c>
      <c r="AQ220">
        <f t="shared" si="249"/>
        <v>69.092122899472329</v>
      </c>
      <c r="AR220">
        <f t="shared" si="250"/>
        <v>70.756589191700812</v>
      </c>
      <c r="AS220">
        <f t="shared" si="251"/>
        <v>-61.205898019753796</v>
      </c>
      <c r="AT220">
        <f t="shared" si="252"/>
        <v>-57.091295557422562</v>
      </c>
      <c r="AU220">
        <f t="shared" si="253"/>
        <v>49.800441795398051</v>
      </c>
      <c r="AV220">
        <f t="shared" si="254"/>
        <v>0</v>
      </c>
      <c r="AW220">
        <f t="shared" si="255"/>
        <v>0</v>
      </c>
      <c r="AX220">
        <f t="shared" si="256"/>
        <v>9.4332910238890584</v>
      </c>
      <c r="AY220">
        <f t="shared" si="257"/>
        <v>0</v>
      </c>
      <c r="AZ220">
        <f t="shared" si="258"/>
        <v>0</v>
      </c>
      <c r="BA220">
        <f t="shared" si="259"/>
        <v>0</v>
      </c>
      <c r="BB220">
        <f t="shared" si="260"/>
        <v>0</v>
      </c>
      <c r="BC220">
        <f t="shared" si="261"/>
        <v>-31.294750914268565</v>
      </c>
      <c r="BD220">
        <f t="shared" si="262"/>
        <v>-29.18</v>
      </c>
      <c r="BE220">
        <f t="shared" si="263"/>
        <v>0.96650000000000003</v>
      </c>
      <c r="BF220">
        <f t="shared" si="264"/>
        <v>4.1030397558684539E-3</v>
      </c>
      <c r="BG220">
        <f>'Data Input'!J220</f>
        <v>21.1</v>
      </c>
      <c r="BH220">
        <f t="shared" si="265"/>
        <v>1</v>
      </c>
      <c r="BI220">
        <f t="shared" si="266"/>
        <v>1</v>
      </c>
      <c r="BJ220">
        <f>'Data Input'!K220</f>
        <v>0.82733812949640295</v>
      </c>
      <c r="BK220">
        <f>'Data Input'!L220</f>
        <v>3</v>
      </c>
      <c r="BL220">
        <f>'Data Input'!M220</f>
        <v>88</v>
      </c>
      <c r="BM220">
        <f t="shared" si="267"/>
        <v>4</v>
      </c>
      <c r="BN220">
        <f t="shared" si="268"/>
        <v>1.46</v>
      </c>
      <c r="BO220">
        <f t="shared" si="269"/>
        <v>4.1030397558684539E-3</v>
      </c>
      <c r="BP220">
        <f t="shared" si="270"/>
        <v>5.9904380435679425E-3</v>
      </c>
      <c r="BQ220">
        <f t="shared" si="271"/>
        <v>34.663450226478957</v>
      </c>
      <c r="BR220">
        <f t="shared" si="272"/>
        <v>50.608637330659278</v>
      </c>
      <c r="BS220">
        <f t="shared" si="273"/>
        <v>256277.92000000004</v>
      </c>
      <c r="BT220">
        <f t="shared" si="274"/>
        <v>225387.28000000003</v>
      </c>
      <c r="BU220">
        <f t="shared" si="275"/>
        <v>194496.64000000001</v>
      </c>
      <c r="BV220">
        <f t="shared" si="276"/>
        <v>170184.56</v>
      </c>
      <c r="BW220">
        <f t="shared" si="277"/>
        <v>145872.48000000001</v>
      </c>
      <c r="BX220">
        <f t="shared" si="278"/>
        <v>121560.40000000001</v>
      </c>
      <c r="BY220">
        <f t="shared" si="279"/>
        <v>97248.320000000007</v>
      </c>
      <c r="BZ220">
        <f t="shared" si="280"/>
        <v>72936.240000000005</v>
      </c>
      <c r="CA220">
        <f t="shared" si="281"/>
        <v>48624.160000000003</v>
      </c>
      <c r="CB220">
        <f t="shared" si="282"/>
        <v>24312.080000000002</v>
      </c>
      <c r="CC220">
        <f t="shared" si="283"/>
        <v>55.674149729810857</v>
      </c>
      <c r="CD220">
        <f t="shared" si="284"/>
        <v>81.284258605523846</v>
      </c>
      <c r="CE220">
        <f t="shared" si="285"/>
        <v>90.337599956289807</v>
      </c>
      <c r="CF220">
        <f t="shared" si="286"/>
        <v>131.89289593618312</v>
      </c>
    </row>
    <row r="221" spans="1:84" x14ac:dyDescent="0.25">
      <c r="A221" t="str">
        <f>IF('Data Input'!A221=0,"F","M")</f>
        <v>F</v>
      </c>
      <c r="B221" t="str">
        <f>'Data Input'!B221</f>
        <v>W</v>
      </c>
      <c r="C221">
        <f>'Data Input'!C221</f>
        <v>63</v>
      </c>
      <c r="D221">
        <f t="shared" si="216"/>
        <v>64</v>
      </c>
      <c r="E221">
        <f t="shared" si="217"/>
        <v>65</v>
      </c>
      <c r="F221">
        <f t="shared" si="218"/>
        <v>66</v>
      </c>
      <c r="G221">
        <f t="shared" si="219"/>
        <v>67</v>
      </c>
      <c r="H221">
        <f t="shared" si="220"/>
        <v>68</v>
      </c>
      <c r="I221">
        <f t="shared" si="221"/>
        <v>69</v>
      </c>
      <c r="J221">
        <f t="shared" si="222"/>
        <v>70</v>
      </c>
      <c r="K221">
        <f t="shared" si="223"/>
        <v>71</v>
      </c>
      <c r="L221">
        <f t="shared" si="224"/>
        <v>72</v>
      </c>
      <c r="M221">
        <f>'Data Input'!D221</f>
        <v>201.99969013199998</v>
      </c>
      <c r="N221">
        <f>'Data Input'!E221</f>
        <v>42.999934038000006</v>
      </c>
      <c r="O221">
        <f>'Data Input'!F221</f>
        <v>112</v>
      </c>
      <c r="P221">
        <f>'Data Input'!G221</f>
        <v>1</v>
      </c>
      <c r="Q221">
        <f>'Data Input'!H221</f>
        <v>0</v>
      </c>
      <c r="R221">
        <f>IF('Data Input'!I221&gt;100,1,0)</f>
        <v>1</v>
      </c>
      <c r="S221">
        <f t="shared" si="225"/>
        <v>4.1431347263915326</v>
      </c>
      <c r="T221">
        <f t="shared" si="226"/>
        <v>17.16556536103144</v>
      </c>
      <c r="U221">
        <f t="shared" si="227"/>
        <v>5.3082661634000283</v>
      </c>
      <c r="V221">
        <f t="shared" si="228"/>
        <v>21.992861878511807</v>
      </c>
      <c r="W221">
        <f t="shared" si="229"/>
        <v>3.7611985816923861</v>
      </c>
      <c r="X221">
        <f t="shared" si="230"/>
        <v>15.583152456664305</v>
      </c>
      <c r="Y221">
        <f t="shared" si="231"/>
        <v>4.7184988712950942</v>
      </c>
      <c r="Z221">
        <f t="shared" si="232"/>
        <v>19.549376530101956</v>
      </c>
      <c r="AA221">
        <f t="shared" si="233"/>
        <v>0</v>
      </c>
      <c r="AB221">
        <f t="shared" si="234"/>
        <v>0</v>
      </c>
      <c r="AC221" s="3">
        <f t="shared" si="235"/>
        <v>-29.798999999999999</v>
      </c>
      <c r="AD221">
        <f t="shared" si="236"/>
        <v>4.8840000000000003</v>
      </c>
      <c r="AE221">
        <f t="shared" si="237"/>
        <v>13.54</v>
      </c>
      <c r="AF221">
        <f t="shared" si="238"/>
        <v>-3.1139999999999999</v>
      </c>
      <c r="AG221">
        <f t="shared" si="239"/>
        <v>-13.577999999999999</v>
      </c>
      <c r="AH221">
        <f t="shared" si="240"/>
        <v>3.149</v>
      </c>
      <c r="AI221">
        <f t="shared" si="241"/>
        <v>2.0190000000000001</v>
      </c>
      <c r="AJ221">
        <f t="shared" si="242"/>
        <v>0</v>
      </c>
      <c r="AK221">
        <f t="shared" si="243"/>
        <v>1.9570000000000001</v>
      </c>
      <c r="AL221">
        <f t="shared" si="244"/>
        <v>0</v>
      </c>
      <c r="AM221">
        <f t="shared" si="245"/>
        <v>7.5739999999999998</v>
      </c>
      <c r="AN221">
        <f t="shared" si="246"/>
        <v>-1.665</v>
      </c>
      <c r="AO221">
        <f t="shared" si="247"/>
        <v>0.66100000000000003</v>
      </c>
      <c r="AP221">
        <f t="shared" si="248"/>
        <v>-123.46127171174128</v>
      </c>
      <c r="AQ221">
        <f t="shared" si="249"/>
        <v>83.836621223277561</v>
      </c>
      <c r="AR221">
        <f t="shared" si="250"/>
        <v>71.873923852436377</v>
      </c>
      <c r="AS221">
        <f t="shared" si="251"/>
        <v>-68.485771889685765</v>
      </c>
      <c r="AT221">
        <f t="shared" si="252"/>
        <v>-51.069554342219213</v>
      </c>
      <c r="AU221">
        <f t="shared" si="253"/>
        <v>49.071347086035892</v>
      </c>
      <c r="AV221">
        <f t="shared" si="254"/>
        <v>9.5266492211447957</v>
      </c>
      <c r="AW221">
        <f t="shared" si="255"/>
        <v>0</v>
      </c>
      <c r="AX221">
        <f t="shared" si="256"/>
        <v>0</v>
      </c>
      <c r="AY221">
        <f t="shared" si="257"/>
        <v>0</v>
      </c>
      <c r="AZ221">
        <f t="shared" si="258"/>
        <v>0</v>
      </c>
      <c r="BA221">
        <f t="shared" si="259"/>
        <v>0</v>
      </c>
      <c r="BB221">
        <f t="shared" si="260"/>
        <v>0.66100000000000003</v>
      </c>
      <c r="BC221">
        <f t="shared" si="261"/>
        <v>-28.047056560751635</v>
      </c>
      <c r="BD221">
        <f t="shared" si="262"/>
        <v>-29.18</v>
      </c>
      <c r="BE221">
        <f t="shared" si="263"/>
        <v>0.96650000000000003</v>
      </c>
      <c r="BF221">
        <f t="shared" si="264"/>
        <v>0.10038849863558952</v>
      </c>
      <c r="BG221">
        <f>'Data Input'!J221</f>
        <v>32.799999999999997</v>
      </c>
      <c r="BH221">
        <f t="shared" si="265"/>
        <v>4</v>
      </c>
      <c r="BI221">
        <f t="shared" si="266"/>
        <v>1.39</v>
      </c>
      <c r="BJ221">
        <f>'Data Input'!K221</f>
        <v>0.91304347826086962</v>
      </c>
      <c r="BK221">
        <f>'Data Input'!L221</f>
        <v>3</v>
      </c>
      <c r="BL221">
        <f>'Data Input'!M221</f>
        <v>68</v>
      </c>
      <c r="BM221">
        <f t="shared" si="267"/>
        <v>4</v>
      </c>
      <c r="BN221">
        <f t="shared" si="268"/>
        <v>1.46</v>
      </c>
      <c r="BO221">
        <f t="shared" si="269"/>
        <v>0.13954001310346942</v>
      </c>
      <c r="BP221">
        <f t="shared" si="270"/>
        <v>0.14656720800796069</v>
      </c>
      <c r="BQ221">
        <f t="shared" si="271"/>
        <v>1178.8670319112084</v>
      </c>
      <c r="BR221">
        <f t="shared" si="272"/>
        <v>1238.234436395946</v>
      </c>
      <c r="BS221">
        <f t="shared" si="273"/>
        <v>173616.86</v>
      </c>
      <c r="BT221">
        <f t="shared" si="274"/>
        <v>154453.21999999997</v>
      </c>
      <c r="BU221">
        <f t="shared" si="275"/>
        <v>135289.57999999999</v>
      </c>
      <c r="BV221">
        <f t="shared" si="276"/>
        <v>116125.93999999999</v>
      </c>
      <c r="BW221">
        <f t="shared" si="277"/>
        <v>99536.51999999999</v>
      </c>
      <c r="BX221">
        <f t="shared" si="278"/>
        <v>82947.099999999991</v>
      </c>
      <c r="BY221">
        <f t="shared" si="279"/>
        <v>66357.679999999993</v>
      </c>
      <c r="BZ221">
        <f t="shared" si="280"/>
        <v>49768.259999999995</v>
      </c>
      <c r="CA221">
        <f t="shared" si="281"/>
        <v>33178.839999999997</v>
      </c>
      <c r="CB221">
        <f t="shared" si="282"/>
        <v>16589.419999999998</v>
      </c>
      <c r="CC221">
        <f t="shared" si="283"/>
        <v>1294.7407378502994</v>
      </c>
      <c r="CD221">
        <f t="shared" si="284"/>
        <v>1359.9435088211781</v>
      </c>
      <c r="CE221">
        <f t="shared" si="285"/>
        <v>2473.6077697615078</v>
      </c>
      <c r="CF221">
        <f t="shared" si="286"/>
        <v>2598.177945217124</v>
      </c>
    </row>
    <row r="222" spans="1:84" x14ac:dyDescent="0.25">
      <c r="A222" t="str">
        <f>IF('Data Input'!A222=0,"F","M")</f>
        <v>M</v>
      </c>
      <c r="B222" t="str">
        <f>'Data Input'!B222</f>
        <v>W</v>
      </c>
      <c r="C222">
        <f>'Data Input'!C222</f>
        <v>68</v>
      </c>
      <c r="D222">
        <f t="shared" si="216"/>
        <v>69</v>
      </c>
      <c r="E222">
        <f t="shared" si="217"/>
        <v>70</v>
      </c>
      <c r="F222">
        <f t="shared" si="218"/>
        <v>71</v>
      </c>
      <c r="G222">
        <f t="shared" si="219"/>
        <v>72</v>
      </c>
      <c r="H222">
        <f t="shared" si="220"/>
        <v>73</v>
      </c>
      <c r="I222">
        <f t="shared" si="221"/>
        <v>74</v>
      </c>
      <c r="J222">
        <f t="shared" si="222"/>
        <v>75</v>
      </c>
      <c r="K222">
        <f t="shared" si="223"/>
        <v>76</v>
      </c>
      <c r="L222">
        <f t="shared" si="224"/>
        <v>77</v>
      </c>
      <c r="M222">
        <f>'Data Input'!D222</f>
        <v>193.999702404</v>
      </c>
      <c r="N222">
        <f>'Data Input'!E222</f>
        <v>61.999904892000004</v>
      </c>
      <c r="O222">
        <f>'Data Input'!F222</f>
        <v>116</v>
      </c>
      <c r="P222">
        <f>'Data Input'!G222</f>
        <v>0</v>
      </c>
      <c r="Q222">
        <f>'Data Input'!H222</f>
        <v>0</v>
      </c>
      <c r="R222">
        <f>IF('Data Input'!I222&gt;100,1,0)</f>
        <v>0</v>
      </c>
      <c r="S222">
        <f t="shared" si="225"/>
        <v>4.219507705176107</v>
      </c>
      <c r="T222">
        <f t="shared" si="226"/>
        <v>17.804245274040536</v>
      </c>
      <c r="U222">
        <f t="shared" si="227"/>
        <v>5.2678566250621515</v>
      </c>
      <c r="V222">
        <f t="shared" si="228"/>
        <v>22.22776161921275</v>
      </c>
      <c r="W222">
        <f t="shared" si="229"/>
        <v>4.1271328510439149</v>
      </c>
      <c r="X222">
        <f t="shared" si="230"/>
        <v>17.414468865265235</v>
      </c>
      <c r="Y222">
        <f t="shared" si="231"/>
        <v>0</v>
      </c>
      <c r="Z222">
        <f t="shared" si="232"/>
        <v>0</v>
      </c>
      <c r="AA222">
        <f t="shared" si="233"/>
        <v>4.7535901911063645</v>
      </c>
      <c r="AB222">
        <f t="shared" si="234"/>
        <v>20.057810438622869</v>
      </c>
      <c r="AC222" s="3">
        <f t="shared" si="235"/>
        <v>12.343999999999999</v>
      </c>
      <c r="AD222">
        <f t="shared" si="236"/>
        <v>0</v>
      </c>
      <c r="AE222">
        <f t="shared" si="237"/>
        <v>11.853</v>
      </c>
      <c r="AF222">
        <f t="shared" si="238"/>
        <v>-2.6640000000000001</v>
      </c>
      <c r="AG222">
        <f t="shared" si="239"/>
        <v>-7.99</v>
      </c>
      <c r="AH222">
        <f t="shared" si="240"/>
        <v>1.7689999999999999</v>
      </c>
      <c r="AI222">
        <f t="shared" si="241"/>
        <v>1.7689999999999999</v>
      </c>
      <c r="AJ222">
        <f t="shared" si="242"/>
        <v>0</v>
      </c>
      <c r="AK222">
        <f t="shared" si="243"/>
        <v>1.764</v>
      </c>
      <c r="AL222">
        <f t="shared" si="244"/>
        <v>0</v>
      </c>
      <c r="AM222">
        <f t="shared" si="245"/>
        <v>7.8369999999999997</v>
      </c>
      <c r="AN222">
        <f t="shared" si="246"/>
        <v>-1.7949999999999999</v>
      </c>
      <c r="AO222">
        <f t="shared" si="247"/>
        <v>0.65800000000000003</v>
      </c>
      <c r="AP222">
        <f t="shared" si="248"/>
        <v>52.08560311269386</v>
      </c>
      <c r="AQ222">
        <f t="shared" si="249"/>
        <v>0</v>
      </c>
      <c r="AR222">
        <f t="shared" si="250"/>
        <v>62.439904576861679</v>
      </c>
      <c r="AS222">
        <f t="shared" si="251"/>
        <v>-59.214756953582771</v>
      </c>
      <c r="AT222">
        <f t="shared" si="252"/>
        <v>-32.975791479840879</v>
      </c>
      <c r="AU222">
        <f t="shared" si="253"/>
        <v>30.806195422654199</v>
      </c>
      <c r="AV222">
        <f t="shared" si="254"/>
        <v>0</v>
      </c>
      <c r="AW222">
        <f t="shared" si="255"/>
        <v>0</v>
      </c>
      <c r="AX222">
        <f t="shared" si="256"/>
        <v>8.3853330971116264</v>
      </c>
      <c r="AY222">
        <f t="shared" si="257"/>
        <v>0</v>
      </c>
      <c r="AZ222">
        <f t="shared" si="258"/>
        <v>0</v>
      </c>
      <c r="BA222">
        <f t="shared" si="259"/>
        <v>0</v>
      </c>
      <c r="BB222">
        <f t="shared" si="260"/>
        <v>0</v>
      </c>
      <c r="BC222">
        <f t="shared" si="261"/>
        <v>61.526487775897714</v>
      </c>
      <c r="BD222">
        <f t="shared" si="262"/>
        <v>61.18</v>
      </c>
      <c r="BE222">
        <f t="shared" si="263"/>
        <v>0.91439999999999999</v>
      </c>
      <c r="BF222">
        <f t="shared" si="264"/>
        <v>0.11886383250903243</v>
      </c>
      <c r="BG222">
        <f>'Data Input'!J222</f>
        <v>26.7</v>
      </c>
      <c r="BH222">
        <f t="shared" si="265"/>
        <v>3</v>
      </c>
      <c r="BI222">
        <f t="shared" si="266"/>
        <v>1.21</v>
      </c>
      <c r="BJ222">
        <f>'Data Input'!K222</f>
        <v>0.93670886075949378</v>
      </c>
      <c r="BK222">
        <f>'Data Input'!L222</f>
        <v>3</v>
      </c>
      <c r="BL222">
        <f>'Data Input'!M222</f>
        <v>92</v>
      </c>
      <c r="BM222">
        <f t="shared" si="267"/>
        <v>3</v>
      </c>
      <c r="BN222">
        <f t="shared" si="268"/>
        <v>1.2</v>
      </c>
      <c r="BO222">
        <f t="shared" si="269"/>
        <v>0.14382523733592922</v>
      </c>
      <c r="BP222">
        <f t="shared" si="270"/>
        <v>0.14263659901083892</v>
      </c>
      <c r="BQ222">
        <f t="shared" si="271"/>
        <v>1215.06961968256</v>
      </c>
      <c r="BR222">
        <f t="shared" si="272"/>
        <v>1205.0277219992333</v>
      </c>
      <c r="BS222">
        <f t="shared" si="273"/>
        <v>165894.19999999995</v>
      </c>
      <c r="BT222">
        <f t="shared" si="274"/>
        <v>149304.77999999997</v>
      </c>
      <c r="BU222">
        <f t="shared" si="275"/>
        <v>132715.35999999999</v>
      </c>
      <c r="BV222">
        <f t="shared" si="276"/>
        <v>116125.93999999999</v>
      </c>
      <c r="BW222">
        <f t="shared" si="277"/>
        <v>99536.51999999999</v>
      </c>
      <c r="BX222">
        <f t="shared" si="278"/>
        <v>82947.099999999991</v>
      </c>
      <c r="BY222">
        <f t="shared" si="279"/>
        <v>66357.679999999993</v>
      </c>
      <c r="BZ222">
        <f t="shared" si="280"/>
        <v>49768.259999999995</v>
      </c>
      <c r="CA222">
        <f t="shared" si="281"/>
        <v>33178.839999999997</v>
      </c>
      <c r="CB222">
        <f t="shared" si="282"/>
        <v>16589.419999999998</v>
      </c>
      <c r="CC222">
        <f t="shared" si="283"/>
        <v>1312.2874978209759</v>
      </c>
      <c r="CD222">
        <f t="shared" si="284"/>
        <v>1301.442146599315</v>
      </c>
      <c r="CE222">
        <f t="shared" si="285"/>
        <v>2527.3571175035358</v>
      </c>
      <c r="CF222">
        <f t="shared" si="286"/>
        <v>2506.4698685985486</v>
      </c>
    </row>
    <row r="223" spans="1:84" x14ac:dyDescent="0.25">
      <c r="A223" t="str">
        <f>IF('Data Input'!A223=0,"F","M")</f>
        <v>M</v>
      </c>
      <c r="B223" t="str">
        <f>'Data Input'!B223</f>
        <v>W</v>
      </c>
      <c r="C223">
        <f>'Data Input'!C223</f>
        <v>64</v>
      </c>
      <c r="D223">
        <f t="shared" si="216"/>
        <v>65</v>
      </c>
      <c r="E223">
        <f t="shared" si="217"/>
        <v>66</v>
      </c>
      <c r="F223">
        <f t="shared" si="218"/>
        <v>67</v>
      </c>
      <c r="G223">
        <f t="shared" si="219"/>
        <v>68</v>
      </c>
      <c r="H223">
        <f t="shared" si="220"/>
        <v>69</v>
      </c>
      <c r="I223">
        <f t="shared" si="221"/>
        <v>70</v>
      </c>
      <c r="J223">
        <f t="shared" si="222"/>
        <v>71</v>
      </c>
      <c r="K223">
        <f t="shared" si="223"/>
        <v>72</v>
      </c>
      <c r="L223">
        <f t="shared" si="224"/>
        <v>73</v>
      </c>
      <c r="M223">
        <f>'Data Input'!D223</f>
        <v>114.99982359000001</v>
      </c>
      <c r="N223">
        <f>'Data Input'!E223</f>
        <v>38.999940174000002</v>
      </c>
      <c r="O223">
        <f>'Data Input'!F223</f>
        <v>118</v>
      </c>
      <c r="P223">
        <f>'Data Input'!G223</f>
        <v>1</v>
      </c>
      <c r="Q223">
        <f>'Data Input'!H223</f>
        <v>0</v>
      </c>
      <c r="R223">
        <f>IF('Data Input'!I223&gt;100,1,0)</f>
        <v>0</v>
      </c>
      <c r="S223">
        <f t="shared" si="225"/>
        <v>4.1588830833596715</v>
      </c>
      <c r="T223">
        <f t="shared" si="226"/>
        <v>17.296308501055247</v>
      </c>
      <c r="U223">
        <f t="shared" si="227"/>
        <v>4.7449305943620734</v>
      </c>
      <c r="V223">
        <f t="shared" si="228"/>
        <v>19.73361158060818</v>
      </c>
      <c r="W223">
        <f t="shared" si="229"/>
        <v>3.66356011212847</v>
      </c>
      <c r="X223">
        <f t="shared" si="230"/>
        <v>15.236318175202355</v>
      </c>
      <c r="Y223">
        <f t="shared" si="231"/>
        <v>4.7706846244656651</v>
      </c>
      <c r="Z223">
        <f t="shared" si="232"/>
        <v>19.840719580734341</v>
      </c>
      <c r="AA223">
        <f t="shared" si="233"/>
        <v>0</v>
      </c>
      <c r="AB223">
        <f t="shared" si="234"/>
        <v>0</v>
      </c>
      <c r="AC223" s="3">
        <f t="shared" si="235"/>
        <v>12.343999999999999</v>
      </c>
      <c r="AD223">
        <f t="shared" si="236"/>
        <v>0</v>
      </c>
      <c r="AE223">
        <f t="shared" si="237"/>
        <v>11.853</v>
      </c>
      <c r="AF223">
        <f t="shared" si="238"/>
        <v>-2.6640000000000001</v>
      </c>
      <c r="AG223">
        <f t="shared" si="239"/>
        <v>-7.99</v>
      </c>
      <c r="AH223">
        <f t="shared" si="240"/>
        <v>1.7689999999999999</v>
      </c>
      <c r="AI223">
        <f t="shared" si="241"/>
        <v>1.7689999999999999</v>
      </c>
      <c r="AJ223">
        <f t="shared" si="242"/>
        <v>0</v>
      </c>
      <c r="AK223">
        <f t="shared" si="243"/>
        <v>1.764</v>
      </c>
      <c r="AL223">
        <f t="shared" si="244"/>
        <v>0</v>
      </c>
      <c r="AM223">
        <f t="shared" si="245"/>
        <v>7.8369999999999997</v>
      </c>
      <c r="AN223">
        <f t="shared" si="246"/>
        <v>-1.7949999999999999</v>
      </c>
      <c r="AO223">
        <f t="shared" si="247"/>
        <v>0.65800000000000003</v>
      </c>
      <c r="AP223">
        <f t="shared" si="248"/>
        <v>51.337252780991783</v>
      </c>
      <c r="AQ223">
        <f t="shared" si="249"/>
        <v>0</v>
      </c>
      <c r="AR223">
        <f t="shared" si="250"/>
        <v>56.241662334973654</v>
      </c>
      <c r="AS223">
        <f t="shared" si="251"/>
        <v>-52.570341250740192</v>
      </c>
      <c r="AT223">
        <f t="shared" si="252"/>
        <v>-29.271845295906477</v>
      </c>
      <c r="AU223">
        <f t="shared" si="253"/>
        <v>26.953046851932964</v>
      </c>
      <c r="AV223">
        <f t="shared" si="254"/>
        <v>8.4393411006797603</v>
      </c>
      <c r="AW223">
        <f t="shared" si="255"/>
        <v>0</v>
      </c>
      <c r="AX223">
        <f t="shared" si="256"/>
        <v>0</v>
      </c>
      <c r="AY223">
        <f t="shared" si="257"/>
        <v>0</v>
      </c>
      <c r="AZ223">
        <f t="shared" si="258"/>
        <v>0</v>
      </c>
      <c r="BA223">
        <f t="shared" si="259"/>
        <v>0</v>
      </c>
      <c r="BB223">
        <f t="shared" si="260"/>
        <v>0</v>
      </c>
      <c r="BC223">
        <f t="shared" si="261"/>
        <v>61.129116521931486</v>
      </c>
      <c r="BD223">
        <f t="shared" si="262"/>
        <v>61.18</v>
      </c>
      <c r="BE223">
        <f t="shared" si="263"/>
        <v>0.91439999999999999</v>
      </c>
      <c r="BF223">
        <f t="shared" si="264"/>
        <v>8.1531486214854842E-2</v>
      </c>
      <c r="BG223">
        <f>'Data Input'!J223</f>
        <v>33.799999999999997</v>
      </c>
      <c r="BH223">
        <f t="shared" si="265"/>
        <v>4</v>
      </c>
      <c r="BI223">
        <f t="shared" si="266"/>
        <v>1.24</v>
      </c>
      <c r="BJ223">
        <f>'Data Input'!K223</f>
        <v>1.0119047619047619</v>
      </c>
      <c r="BK223">
        <f>'Data Input'!L223</f>
        <v>3</v>
      </c>
      <c r="BL223">
        <f>'Data Input'!M223</f>
        <v>72</v>
      </c>
      <c r="BM223">
        <f t="shared" si="267"/>
        <v>4</v>
      </c>
      <c r="BN223">
        <f t="shared" si="268"/>
        <v>1.26</v>
      </c>
      <c r="BO223">
        <f t="shared" si="269"/>
        <v>0.10109904290642001</v>
      </c>
      <c r="BP223">
        <f t="shared" si="270"/>
        <v>0.1027296726307171</v>
      </c>
      <c r="BQ223">
        <f t="shared" si="271"/>
        <v>854.10862439708364</v>
      </c>
      <c r="BR223">
        <f t="shared" si="272"/>
        <v>867.88456995187516</v>
      </c>
      <c r="BS223">
        <f t="shared" si="273"/>
        <v>171042.64</v>
      </c>
      <c r="BT223">
        <f t="shared" si="274"/>
        <v>151879</v>
      </c>
      <c r="BU223">
        <f t="shared" si="275"/>
        <v>132715.35999999999</v>
      </c>
      <c r="BV223">
        <f t="shared" si="276"/>
        <v>116125.93999999999</v>
      </c>
      <c r="BW223">
        <f t="shared" si="277"/>
        <v>99536.51999999999</v>
      </c>
      <c r="BX223">
        <f t="shared" si="278"/>
        <v>82947.099999999991</v>
      </c>
      <c r="BY223">
        <f t="shared" si="279"/>
        <v>66357.679999999993</v>
      </c>
      <c r="BZ223">
        <f t="shared" si="280"/>
        <v>49768.259999999995</v>
      </c>
      <c r="CA223">
        <f t="shared" si="281"/>
        <v>33178.839999999997</v>
      </c>
      <c r="CB223">
        <f t="shared" si="282"/>
        <v>16589.419999999998</v>
      </c>
      <c r="CC223">
        <f t="shared" si="283"/>
        <v>930.25350175185918</v>
      </c>
      <c r="CD223">
        <f t="shared" si="284"/>
        <v>945.25759048979239</v>
      </c>
      <c r="CE223">
        <f t="shared" si="285"/>
        <v>1784.3621261489429</v>
      </c>
      <c r="CF223">
        <f t="shared" si="286"/>
        <v>1813.1421604416676</v>
      </c>
    </row>
    <row r="224" spans="1:84" x14ac:dyDescent="0.25">
      <c r="A224" t="str">
        <f>IF('Data Input'!A224=0,"F","M")</f>
        <v>M</v>
      </c>
      <c r="B224" t="str">
        <f>'Data Input'!B224</f>
        <v>W</v>
      </c>
      <c r="C224">
        <f>'Data Input'!C224</f>
        <v>43</v>
      </c>
      <c r="D224">
        <f t="shared" si="216"/>
        <v>44</v>
      </c>
      <c r="E224">
        <f t="shared" si="217"/>
        <v>45</v>
      </c>
      <c r="F224">
        <f t="shared" si="218"/>
        <v>46</v>
      </c>
      <c r="G224">
        <f t="shared" si="219"/>
        <v>47</v>
      </c>
      <c r="H224">
        <f t="shared" si="220"/>
        <v>48</v>
      </c>
      <c r="I224">
        <f t="shared" si="221"/>
        <v>49</v>
      </c>
      <c r="J224">
        <f t="shared" si="222"/>
        <v>50</v>
      </c>
      <c r="K224">
        <f t="shared" si="223"/>
        <v>51</v>
      </c>
      <c r="L224">
        <f t="shared" si="224"/>
        <v>52</v>
      </c>
      <c r="M224">
        <f>'Data Input'!D224</f>
        <v>236.999636442</v>
      </c>
      <c r="N224">
        <f>'Data Input'!E224</f>
        <v>39.999938640000003</v>
      </c>
      <c r="O224">
        <f>'Data Input'!F224</f>
        <v>122</v>
      </c>
      <c r="P224">
        <f>'Data Input'!G224</f>
        <v>0</v>
      </c>
      <c r="Q224">
        <f>'Data Input'!H224</f>
        <v>0</v>
      </c>
      <c r="R224">
        <f>IF('Data Input'!I224&gt;100,1,0)</f>
        <v>1</v>
      </c>
      <c r="S224">
        <f t="shared" si="225"/>
        <v>3.7612001156935624</v>
      </c>
      <c r="T224">
        <f t="shared" si="226"/>
        <v>14.146626310293268</v>
      </c>
      <c r="U224">
        <f t="shared" si="227"/>
        <v>5.4680586071339548</v>
      </c>
      <c r="V224">
        <f t="shared" si="228"/>
        <v>20.566462665771411</v>
      </c>
      <c r="W224">
        <f t="shared" si="229"/>
        <v>3.6888779201127599</v>
      </c>
      <c r="X224">
        <f t="shared" si="230"/>
        <v>13.874608059907541</v>
      </c>
      <c r="Y224">
        <f t="shared" si="231"/>
        <v>0</v>
      </c>
      <c r="Z224">
        <f t="shared" si="232"/>
        <v>0</v>
      </c>
      <c r="AA224">
        <f t="shared" si="233"/>
        <v>4.8040210447332568</v>
      </c>
      <c r="AB224">
        <f t="shared" si="234"/>
        <v>18.068884509245034</v>
      </c>
      <c r="AC224" s="3">
        <f t="shared" si="235"/>
        <v>12.343999999999999</v>
      </c>
      <c r="AD224">
        <f t="shared" si="236"/>
        <v>0</v>
      </c>
      <c r="AE224">
        <f t="shared" si="237"/>
        <v>11.853</v>
      </c>
      <c r="AF224">
        <f t="shared" si="238"/>
        <v>-2.6640000000000001</v>
      </c>
      <c r="AG224">
        <f t="shared" si="239"/>
        <v>-7.99</v>
      </c>
      <c r="AH224">
        <f t="shared" si="240"/>
        <v>1.7689999999999999</v>
      </c>
      <c r="AI224">
        <f t="shared" si="241"/>
        <v>1.7689999999999999</v>
      </c>
      <c r="AJ224">
        <f t="shared" si="242"/>
        <v>0</v>
      </c>
      <c r="AK224">
        <f t="shared" si="243"/>
        <v>1.764</v>
      </c>
      <c r="AL224">
        <f t="shared" si="244"/>
        <v>0</v>
      </c>
      <c r="AM224">
        <f t="shared" si="245"/>
        <v>7.8369999999999997</v>
      </c>
      <c r="AN224">
        <f t="shared" si="246"/>
        <v>-1.7949999999999999</v>
      </c>
      <c r="AO224">
        <f t="shared" si="247"/>
        <v>0.65800000000000003</v>
      </c>
      <c r="AP224">
        <f t="shared" si="248"/>
        <v>46.428254228121332</v>
      </c>
      <c r="AQ224">
        <f t="shared" si="249"/>
        <v>0</v>
      </c>
      <c r="AR224">
        <f t="shared" si="250"/>
        <v>64.812898670358763</v>
      </c>
      <c r="AS224">
        <f t="shared" si="251"/>
        <v>-54.789056541615039</v>
      </c>
      <c r="AT224">
        <f t="shared" si="252"/>
        <v>-29.474134581700952</v>
      </c>
      <c r="AU224">
        <f t="shared" si="253"/>
        <v>24.544181657976438</v>
      </c>
      <c r="AV224">
        <f t="shared" si="254"/>
        <v>0</v>
      </c>
      <c r="AW224">
        <f t="shared" si="255"/>
        <v>0</v>
      </c>
      <c r="AX224">
        <f t="shared" si="256"/>
        <v>8.4742931229094651</v>
      </c>
      <c r="AY224">
        <f t="shared" si="257"/>
        <v>0</v>
      </c>
      <c r="AZ224">
        <f t="shared" si="258"/>
        <v>0</v>
      </c>
      <c r="BA224">
        <f t="shared" si="259"/>
        <v>0</v>
      </c>
      <c r="BB224">
        <f t="shared" si="260"/>
        <v>0.65800000000000003</v>
      </c>
      <c r="BC224">
        <f t="shared" si="261"/>
        <v>60.654436556050008</v>
      </c>
      <c r="BD224">
        <f t="shared" si="262"/>
        <v>61.18</v>
      </c>
      <c r="BE224">
        <f t="shared" si="263"/>
        <v>0.91439999999999999</v>
      </c>
      <c r="BF224">
        <f t="shared" si="264"/>
        <v>5.1531589613262097E-2</v>
      </c>
      <c r="BG224">
        <f>'Data Input'!J224</f>
        <v>27.1</v>
      </c>
      <c r="BH224">
        <f t="shared" si="265"/>
        <v>3</v>
      </c>
      <c r="BI224">
        <f t="shared" si="266"/>
        <v>1.21</v>
      </c>
      <c r="BJ224">
        <f>'Data Input'!K224</f>
        <v>0.86075949367088611</v>
      </c>
      <c r="BK224">
        <f>'Data Input'!L224</f>
        <v>3</v>
      </c>
      <c r="BL224">
        <f>'Data Input'!M224</f>
        <v>49</v>
      </c>
      <c r="BM224">
        <f t="shared" si="267"/>
        <v>1</v>
      </c>
      <c r="BN224">
        <f t="shared" si="268"/>
        <v>1</v>
      </c>
      <c r="BO224">
        <f t="shared" si="269"/>
        <v>6.2353223432047133E-2</v>
      </c>
      <c r="BP224">
        <f t="shared" si="270"/>
        <v>5.1531589613262097E-2</v>
      </c>
      <c r="BQ224">
        <f t="shared" si="271"/>
        <v>526.77477809127583</v>
      </c>
      <c r="BR224">
        <f t="shared" si="272"/>
        <v>435.35105627378169</v>
      </c>
      <c r="BS224">
        <f t="shared" si="273"/>
        <v>256277.92000000004</v>
      </c>
      <c r="BT224">
        <f t="shared" si="274"/>
        <v>225387.28000000003</v>
      </c>
      <c r="BU224">
        <f t="shared" si="275"/>
        <v>194496.64000000001</v>
      </c>
      <c r="BV224">
        <f t="shared" si="276"/>
        <v>170184.56</v>
      </c>
      <c r="BW224">
        <f t="shared" si="277"/>
        <v>145872.48000000001</v>
      </c>
      <c r="BX224">
        <f t="shared" si="278"/>
        <v>121560.40000000001</v>
      </c>
      <c r="BY224">
        <f t="shared" si="279"/>
        <v>97248.320000000007</v>
      </c>
      <c r="BZ224">
        <f t="shared" si="280"/>
        <v>72936.240000000005</v>
      </c>
      <c r="CA224">
        <f t="shared" si="281"/>
        <v>48624.160000000003</v>
      </c>
      <c r="CB224">
        <f t="shared" si="282"/>
        <v>24312.080000000002</v>
      </c>
      <c r="CC224">
        <f t="shared" si="283"/>
        <v>846.07093863202647</v>
      </c>
      <c r="CD224">
        <f t="shared" si="284"/>
        <v>699.23218068762503</v>
      </c>
      <c r="CE224">
        <f t="shared" si="285"/>
        <v>1372.8457167233023</v>
      </c>
      <c r="CF224">
        <f t="shared" si="286"/>
        <v>1134.5832369614068</v>
      </c>
    </row>
    <row r="225" spans="1:84" x14ac:dyDescent="0.25">
      <c r="A225" t="str">
        <f>IF('Data Input'!A225=0,"F","M")</f>
        <v>F</v>
      </c>
      <c r="B225" t="str">
        <f>'Data Input'!B225</f>
        <v>W</v>
      </c>
      <c r="C225">
        <f>'Data Input'!C225</f>
        <v>33</v>
      </c>
      <c r="D225">
        <f t="shared" si="216"/>
        <v>34</v>
      </c>
      <c r="E225">
        <f t="shared" si="217"/>
        <v>35</v>
      </c>
      <c r="F225">
        <f t="shared" si="218"/>
        <v>36</v>
      </c>
      <c r="G225">
        <f t="shared" si="219"/>
        <v>37</v>
      </c>
      <c r="H225">
        <f t="shared" si="220"/>
        <v>38</v>
      </c>
      <c r="I225">
        <f t="shared" si="221"/>
        <v>39</v>
      </c>
      <c r="J225">
        <f t="shared" si="222"/>
        <v>40</v>
      </c>
      <c r="K225">
        <f t="shared" si="223"/>
        <v>41</v>
      </c>
      <c r="L225">
        <f t="shared" si="224"/>
        <v>42</v>
      </c>
      <c r="M225">
        <f>'Data Input'!D225</f>
        <v>179.99972388</v>
      </c>
      <c r="N225">
        <f>'Data Input'!E225</f>
        <v>67.999895688000009</v>
      </c>
      <c r="O225">
        <f>'Data Input'!F225</f>
        <v>110</v>
      </c>
      <c r="P225">
        <f>'Data Input'!G225</f>
        <v>0</v>
      </c>
      <c r="Q225">
        <f>'Data Input'!H225</f>
        <v>0</v>
      </c>
      <c r="R225">
        <f>IF('Data Input'!I225&gt;100,1,0)</f>
        <v>0</v>
      </c>
      <c r="S225">
        <f t="shared" si="225"/>
        <v>3.4965075614664802</v>
      </c>
      <c r="T225">
        <f t="shared" si="226"/>
        <v>12.225565127392272</v>
      </c>
      <c r="U225">
        <f t="shared" si="227"/>
        <v>5.1929553168890337</v>
      </c>
      <c r="V225">
        <f t="shared" si="228"/>
        <v>18.157207531860067</v>
      </c>
      <c r="W225">
        <f t="shared" si="229"/>
        <v>4.2195061711749302</v>
      </c>
      <c r="X225">
        <f t="shared" si="230"/>
        <v>14.75353523316762</v>
      </c>
      <c r="Y225">
        <f t="shared" si="231"/>
        <v>0</v>
      </c>
      <c r="Z225">
        <f t="shared" si="232"/>
        <v>0</v>
      </c>
      <c r="AA225">
        <f t="shared" si="233"/>
        <v>4.7004803657924166</v>
      </c>
      <c r="AB225">
        <f t="shared" si="234"/>
        <v>16.435265141517913</v>
      </c>
      <c r="AC225" s="3">
        <f t="shared" si="235"/>
        <v>-29.798999999999999</v>
      </c>
      <c r="AD225">
        <f t="shared" si="236"/>
        <v>4.8840000000000003</v>
      </c>
      <c r="AE225">
        <f t="shared" si="237"/>
        <v>13.54</v>
      </c>
      <c r="AF225">
        <f t="shared" si="238"/>
        <v>-3.1139999999999999</v>
      </c>
      <c r="AG225">
        <f t="shared" si="239"/>
        <v>-13.577999999999999</v>
      </c>
      <c r="AH225">
        <f t="shared" si="240"/>
        <v>3.149</v>
      </c>
      <c r="AI225">
        <f t="shared" si="241"/>
        <v>2.0190000000000001</v>
      </c>
      <c r="AJ225">
        <f t="shared" si="242"/>
        <v>0</v>
      </c>
      <c r="AK225">
        <f t="shared" si="243"/>
        <v>1.9570000000000001</v>
      </c>
      <c r="AL225">
        <f t="shared" si="244"/>
        <v>0</v>
      </c>
      <c r="AM225">
        <f t="shared" si="245"/>
        <v>7.5739999999999998</v>
      </c>
      <c r="AN225">
        <f t="shared" si="246"/>
        <v>-1.665</v>
      </c>
      <c r="AO225">
        <f t="shared" si="247"/>
        <v>0.66100000000000003</v>
      </c>
      <c r="AP225">
        <f t="shared" si="248"/>
        <v>-104.19242882413964</v>
      </c>
      <c r="AQ225">
        <f t="shared" si="249"/>
        <v>59.709660082183859</v>
      </c>
      <c r="AR225">
        <f t="shared" si="250"/>
        <v>70.312614990677517</v>
      </c>
      <c r="AS225">
        <f t="shared" si="251"/>
        <v>-56.541544254212248</v>
      </c>
      <c r="AT225">
        <f t="shared" si="252"/>
        <v>-57.292454792213199</v>
      </c>
      <c r="AU225">
        <f t="shared" si="253"/>
        <v>46.458882449244832</v>
      </c>
      <c r="AV225">
        <f t="shared" si="254"/>
        <v>0</v>
      </c>
      <c r="AW225">
        <f t="shared" si="255"/>
        <v>0</v>
      </c>
      <c r="AX225">
        <f t="shared" si="256"/>
        <v>9.1988400758557596</v>
      </c>
      <c r="AY225">
        <f t="shared" si="257"/>
        <v>0</v>
      </c>
      <c r="AZ225">
        <f t="shared" si="258"/>
        <v>0</v>
      </c>
      <c r="BA225">
        <f t="shared" si="259"/>
        <v>0</v>
      </c>
      <c r="BB225">
        <f t="shared" si="260"/>
        <v>0</v>
      </c>
      <c r="BC225">
        <f t="shared" si="261"/>
        <v>-32.346430272603115</v>
      </c>
      <c r="BD225">
        <f t="shared" si="262"/>
        <v>-29.18</v>
      </c>
      <c r="BE225">
        <f t="shared" si="263"/>
        <v>0.96650000000000003</v>
      </c>
      <c r="BF225">
        <f t="shared" si="264"/>
        <v>1.4353169448568792E-3</v>
      </c>
      <c r="BG225">
        <f>'Data Input'!J225</f>
        <v>24.1</v>
      </c>
      <c r="BH225">
        <f t="shared" si="265"/>
        <v>2</v>
      </c>
      <c r="BI225">
        <f t="shared" si="266"/>
        <v>0.96</v>
      </c>
      <c r="BJ225">
        <f>'Data Input'!K225</f>
        <v>0.77941176470588236</v>
      </c>
      <c r="BK225">
        <f>'Data Input'!L225</f>
        <v>3</v>
      </c>
      <c r="BL225">
        <f>'Data Input'!M225</f>
        <v>92</v>
      </c>
      <c r="BM225">
        <f t="shared" si="267"/>
        <v>2</v>
      </c>
      <c r="BN225">
        <f t="shared" si="268"/>
        <v>1.1200000000000001</v>
      </c>
      <c r="BO225">
        <f t="shared" si="269"/>
        <v>1.3779042670626039E-3</v>
      </c>
      <c r="BP225">
        <f t="shared" si="270"/>
        <v>1.6075549782397049E-3</v>
      </c>
      <c r="BQ225">
        <f t="shared" si="271"/>
        <v>11.640861122504038</v>
      </c>
      <c r="BR225">
        <f t="shared" si="272"/>
        <v>13.581004642921382</v>
      </c>
      <c r="BS225">
        <f t="shared" si="273"/>
        <v>304330.02000000008</v>
      </c>
      <c r="BT225">
        <f t="shared" si="274"/>
        <v>275727.57000000007</v>
      </c>
      <c r="BU225">
        <f t="shared" si="275"/>
        <v>247125.12000000005</v>
      </c>
      <c r="BV225">
        <f t="shared" si="276"/>
        <v>216234.48000000004</v>
      </c>
      <c r="BW225">
        <f t="shared" si="277"/>
        <v>185343.84000000003</v>
      </c>
      <c r="BX225">
        <f t="shared" si="278"/>
        <v>154453.20000000001</v>
      </c>
      <c r="BY225">
        <f t="shared" si="279"/>
        <v>123562.56</v>
      </c>
      <c r="BZ225">
        <f t="shared" si="280"/>
        <v>92671.92</v>
      </c>
      <c r="CA225">
        <f t="shared" si="281"/>
        <v>61781.279999999999</v>
      </c>
      <c r="CB225">
        <f t="shared" si="282"/>
        <v>30890.639999999999</v>
      </c>
      <c r="CC225">
        <f t="shared" si="283"/>
        <v>23.315802364616616</v>
      </c>
      <c r="CD225">
        <f t="shared" si="284"/>
        <v>27.201769425386061</v>
      </c>
      <c r="CE225">
        <f t="shared" si="285"/>
        <v>34.95666348712065</v>
      </c>
      <c r="CF225">
        <f t="shared" si="286"/>
        <v>40.782774068307447</v>
      </c>
    </row>
    <row r="226" spans="1:84" x14ac:dyDescent="0.25">
      <c r="A226" t="str">
        <f>IF('Data Input'!A226=0,"F","M")</f>
        <v>F</v>
      </c>
      <c r="B226" t="str">
        <f>'Data Input'!B226</f>
        <v>W</v>
      </c>
      <c r="C226">
        <f>'Data Input'!C226</f>
        <v>48</v>
      </c>
      <c r="D226">
        <f t="shared" si="216"/>
        <v>49</v>
      </c>
      <c r="E226">
        <f t="shared" si="217"/>
        <v>50</v>
      </c>
      <c r="F226">
        <f t="shared" si="218"/>
        <v>51</v>
      </c>
      <c r="G226">
        <f t="shared" si="219"/>
        <v>52</v>
      </c>
      <c r="H226">
        <f t="shared" si="220"/>
        <v>53</v>
      </c>
      <c r="I226">
        <f t="shared" si="221"/>
        <v>54</v>
      </c>
      <c r="J226">
        <f t="shared" si="222"/>
        <v>55</v>
      </c>
      <c r="K226">
        <f t="shared" si="223"/>
        <v>56</v>
      </c>
      <c r="L226">
        <f t="shared" si="224"/>
        <v>57</v>
      </c>
      <c r="M226">
        <f>'Data Input'!D226</f>
        <v>229.99964718000001</v>
      </c>
      <c r="N226">
        <f>'Data Input'!E226</f>
        <v>84.999869610000005</v>
      </c>
      <c r="O226">
        <f>'Data Input'!F226</f>
        <v>116</v>
      </c>
      <c r="P226">
        <f>'Data Input'!G226</f>
        <v>0</v>
      </c>
      <c r="Q226">
        <f>'Data Input'!H226</f>
        <v>0</v>
      </c>
      <c r="R226">
        <f>IF('Data Input'!I226&gt;100,1,0)</f>
        <v>0</v>
      </c>
      <c r="S226">
        <f t="shared" si="225"/>
        <v>3.8712010109078911</v>
      </c>
      <c r="T226">
        <f t="shared" si="226"/>
        <v>14.986197266854278</v>
      </c>
      <c r="U226">
        <f t="shared" si="227"/>
        <v>5.4380777749220188</v>
      </c>
      <c r="V226">
        <f t="shared" si="228"/>
        <v>21.051892179673853</v>
      </c>
      <c r="W226">
        <f t="shared" si="229"/>
        <v>4.4426497224891399</v>
      </c>
      <c r="X226">
        <f t="shared" si="230"/>
        <v>17.198390096809621</v>
      </c>
      <c r="Y226">
        <f t="shared" si="231"/>
        <v>0</v>
      </c>
      <c r="Z226">
        <f t="shared" si="232"/>
        <v>0</v>
      </c>
      <c r="AA226">
        <f t="shared" si="233"/>
        <v>4.7535901911063645</v>
      </c>
      <c r="AB226">
        <f t="shared" si="234"/>
        <v>18.402103153252792</v>
      </c>
      <c r="AC226" s="3">
        <f t="shared" si="235"/>
        <v>-29.798999999999999</v>
      </c>
      <c r="AD226">
        <f t="shared" si="236"/>
        <v>4.8840000000000003</v>
      </c>
      <c r="AE226">
        <f t="shared" si="237"/>
        <v>13.54</v>
      </c>
      <c r="AF226">
        <f t="shared" si="238"/>
        <v>-3.1139999999999999</v>
      </c>
      <c r="AG226">
        <f t="shared" si="239"/>
        <v>-13.577999999999999</v>
      </c>
      <c r="AH226">
        <f t="shared" si="240"/>
        <v>3.149</v>
      </c>
      <c r="AI226">
        <f t="shared" si="241"/>
        <v>2.0190000000000001</v>
      </c>
      <c r="AJ226">
        <f t="shared" si="242"/>
        <v>0</v>
      </c>
      <c r="AK226">
        <f t="shared" si="243"/>
        <v>1.9570000000000001</v>
      </c>
      <c r="AL226">
        <f t="shared" si="244"/>
        <v>0</v>
      </c>
      <c r="AM226">
        <f t="shared" si="245"/>
        <v>7.5739999999999998</v>
      </c>
      <c r="AN226">
        <f t="shared" si="246"/>
        <v>-1.665</v>
      </c>
      <c r="AO226">
        <f t="shared" si="247"/>
        <v>0.66100000000000003</v>
      </c>
      <c r="AP226">
        <f t="shared" si="248"/>
        <v>-115.35791892404424</v>
      </c>
      <c r="AQ226">
        <f t="shared" si="249"/>
        <v>73.1925874513163</v>
      </c>
      <c r="AR226">
        <f t="shared" si="250"/>
        <v>73.631573072444127</v>
      </c>
      <c r="AS226">
        <f t="shared" si="251"/>
        <v>-65.555592247504379</v>
      </c>
      <c r="AT226">
        <f t="shared" si="252"/>
        <v>-60.322297931957536</v>
      </c>
      <c r="AU226">
        <f t="shared" si="253"/>
        <v>54.157730414853496</v>
      </c>
      <c r="AV226">
        <f t="shared" si="254"/>
        <v>0</v>
      </c>
      <c r="AW226">
        <f t="shared" si="255"/>
        <v>0</v>
      </c>
      <c r="AX226">
        <f t="shared" si="256"/>
        <v>9.3027760039951559</v>
      </c>
      <c r="AY226">
        <f t="shared" si="257"/>
        <v>0</v>
      </c>
      <c r="AZ226">
        <f t="shared" si="258"/>
        <v>0</v>
      </c>
      <c r="BA226">
        <f t="shared" si="259"/>
        <v>0</v>
      </c>
      <c r="BB226">
        <f t="shared" si="260"/>
        <v>0</v>
      </c>
      <c r="BC226">
        <f t="shared" si="261"/>
        <v>-30.951142160897078</v>
      </c>
      <c r="BD226">
        <f t="shared" si="262"/>
        <v>-29.18</v>
      </c>
      <c r="BE226">
        <f t="shared" si="263"/>
        <v>0.96650000000000003</v>
      </c>
      <c r="BF226">
        <f t="shared" si="264"/>
        <v>5.780525777905221E-3</v>
      </c>
      <c r="BG226">
        <f>'Data Input'!J226</f>
        <v>26.4</v>
      </c>
      <c r="BH226">
        <f t="shared" si="265"/>
        <v>3</v>
      </c>
      <c r="BI226">
        <f t="shared" si="266"/>
        <v>1.08</v>
      </c>
      <c r="BJ226">
        <f>'Data Input'!K226</f>
        <v>0.84146341463414631</v>
      </c>
      <c r="BK226">
        <f>'Data Input'!L226</f>
        <v>3</v>
      </c>
      <c r="BL226">
        <f>'Data Input'!M226</f>
        <v>89</v>
      </c>
      <c r="BM226">
        <f t="shared" si="267"/>
        <v>4</v>
      </c>
      <c r="BN226">
        <f t="shared" si="268"/>
        <v>1.46</v>
      </c>
      <c r="BO226">
        <f t="shared" si="269"/>
        <v>6.2429678401376395E-3</v>
      </c>
      <c r="BP226">
        <f t="shared" si="270"/>
        <v>8.4395676357416228E-3</v>
      </c>
      <c r="BQ226">
        <f t="shared" si="271"/>
        <v>52.742068775376971</v>
      </c>
      <c r="BR226">
        <f t="shared" si="272"/>
        <v>71.299463344491087</v>
      </c>
      <c r="BS226">
        <f t="shared" si="273"/>
        <v>227675.48000000004</v>
      </c>
      <c r="BT226">
        <f t="shared" si="274"/>
        <v>203363.40000000002</v>
      </c>
      <c r="BU226">
        <f t="shared" si="275"/>
        <v>179051.32</v>
      </c>
      <c r="BV226">
        <f t="shared" si="276"/>
        <v>154739.24</v>
      </c>
      <c r="BW226">
        <f t="shared" si="277"/>
        <v>130427.16</v>
      </c>
      <c r="BX226">
        <f t="shared" si="278"/>
        <v>106115.08</v>
      </c>
      <c r="BY226">
        <f t="shared" si="279"/>
        <v>81803</v>
      </c>
      <c r="BZ226">
        <f t="shared" si="280"/>
        <v>57490.92</v>
      </c>
      <c r="CA226">
        <f t="shared" si="281"/>
        <v>38327.279999999999</v>
      </c>
      <c r="CB226">
        <f t="shared" si="282"/>
        <v>19163.64</v>
      </c>
      <c r="CC226">
        <f t="shared" si="283"/>
        <v>74.80052621811231</v>
      </c>
      <c r="CD226">
        <f t="shared" si="284"/>
        <v>101.11922988744811</v>
      </c>
      <c r="CE226">
        <f t="shared" si="285"/>
        <v>127.54259499348927</v>
      </c>
      <c r="CF226">
        <f t="shared" si="286"/>
        <v>172.41869323193919</v>
      </c>
    </row>
    <row r="227" spans="1:84" x14ac:dyDescent="0.25">
      <c r="A227" t="str">
        <f>IF('Data Input'!A227=0,"F","M")</f>
        <v>F</v>
      </c>
      <c r="B227" t="str">
        <f>'Data Input'!B227</f>
        <v>W</v>
      </c>
      <c r="C227">
        <f>'Data Input'!C227</f>
        <v>50</v>
      </c>
      <c r="D227">
        <f t="shared" si="216"/>
        <v>51</v>
      </c>
      <c r="E227">
        <f t="shared" si="217"/>
        <v>52</v>
      </c>
      <c r="F227">
        <f t="shared" si="218"/>
        <v>53</v>
      </c>
      <c r="G227">
        <f t="shared" si="219"/>
        <v>54</v>
      </c>
      <c r="H227">
        <f t="shared" si="220"/>
        <v>55</v>
      </c>
      <c r="I227">
        <f t="shared" si="221"/>
        <v>56</v>
      </c>
      <c r="J227">
        <f t="shared" si="222"/>
        <v>57</v>
      </c>
      <c r="K227">
        <f t="shared" si="223"/>
        <v>58</v>
      </c>
      <c r="L227">
        <f t="shared" si="224"/>
        <v>59</v>
      </c>
      <c r="M227">
        <f>'Data Input'!D227</f>
        <v>155.99976069600001</v>
      </c>
      <c r="N227">
        <f>'Data Input'!E227</f>
        <v>56.999912561999999</v>
      </c>
      <c r="O227">
        <f>'Data Input'!F227</f>
        <v>160</v>
      </c>
      <c r="P227">
        <f>'Data Input'!G227</f>
        <v>1</v>
      </c>
      <c r="Q227">
        <f>'Data Input'!H227</f>
        <v>0</v>
      </c>
      <c r="R227">
        <f>IF('Data Input'!I227&gt;100,1,0)</f>
        <v>0</v>
      </c>
      <c r="S227">
        <f t="shared" si="225"/>
        <v>3.912023005428146</v>
      </c>
      <c r="T227">
        <f t="shared" si="226"/>
        <v>15.303923994999064</v>
      </c>
      <c r="U227">
        <f t="shared" si="227"/>
        <v>5.0498544732483603</v>
      </c>
      <c r="V227">
        <f t="shared" si="228"/>
        <v>19.755146873411817</v>
      </c>
      <c r="W227">
        <f t="shared" si="229"/>
        <v>4.0430497338333735</v>
      </c>
      <c r="X227">
        <f t="shared" si="230"/>
        <v>15.816503570846299</v>
      </c>
      <c r="Y227">
        <f t="shared" si="231"/>
        <v>5.0751738152338266</v>
      </c>
      <c r="Z227">
        <f t="shared" si="232"/>
        <v>19.854196721741264</v>
      </c>
      <c r="AA227">
        <f t="shared" si="233"/>
        <v>0</v>
      </c>
      <c r="AB227">
        <f t="shared" si="234"/>
        <v>0</v>
      </c>
      <c r="AC227" s="3">
        <f t="shared" si="235"/>
        <v>-29.798999999999999</v>
      </c>
      <c r="AD227">
        <f t="shared" si="236"/>
        <v>4.8840000000000003</v>
      </c>
      <c r="AE227">
        <f t="shared" si="237"/>
        <v>13.54</v>
      </c>
      <c r="AF227">
        <f t="shared" si="238"/>
        <v>-3.1139999999999999</v>
      </c>
      <c r="AG227">
        <f t="shared" si="239"/>
        <v>-13.577999999999999</v>
      </c>
      <c r="AH227">
        <f t="shared" si="240"/>
        <v>3.149</v>
      </c>
      <c r="AI227">
        <f t="shared" si="241"/>
        <v>2.0190000000000001</v>
      </c>
      <c r="AJ227">
        <f t="shared" si="242"/>
        <v>0</v>
      </c>
      <c r="AK227">
        <f t="shared" si="243"/>
        <v>1.9570000000000001</v>
      </c>
      <c r="AL227">
        <f t="shared" si="244"/>
        <v>0</v>
      </c>
      <c r="AM227">
        <f t="shared" si="245"/>
        <v>7.5739999999999998</v>
      </c>
      <c r="AN227">
        <f t="shared" si="246"/>
        <v>-1.665</v>
      </c>
      <c r="AO227">
        <f t="shared" si="247"/>
        <v>0.66100000000000003</v>
      </c>
      <c r="AP227">
        <f t="shared" si="248"/>
        <v>-116.57437353875332</v>
      </c>
      <c r="AQ227">
        <f t="shared" si="249"/>
        <v>74.744364791575435</v>
      </c>
      <c r="AR227">
        <f t="shared" si="250"/>
        <v>68.375029567782789</v>
      </c>
      <c r="AS227">
        <f t="shared" si="251"/>
        <v>-61.517527363804398</v>
      </c>
      <c r="AT227">
        <f t="shared" si="252"/>
        <v>-54.896529285989544</v>
      </c>
      <c r="AU227">
        <f t="shared" si="253"/>
        <v>49.806169744594996</v>
      </c>
      <c r="AV227">
        <f t="shared" si="254"/>
        <v>10.246775932957096</v>
      </c>
      <c r="AW227">
        <f t="shared" si="255"/>
        <v>0</v>
      </c>
      <c r="AX227">
        <f t="shared" si="256"/>
        <v>0</v>
      </c>
      <c r="AY227">
        <f t="shared" si="257"/>
        <v>0</v>
      </c>
      <c r="AZ227">
        <f t="shared" si="258"/>
        <v>0</v>
      </c>
      <c r="BA227">
        <f t="shared" si="259"/>
        <v>0</v>
      </c>
      <c r="BB227">
        <f t="shared" si="260"/>
        <v>0</v>
      </c>
      <c r="BC227">
        <f t="shared" si="261"/>
        <v>-29.816090151636953</v>
      </c>
      <c r="BD227">
        <f t="shared" si="262"/>
        <v>-29.18</v>
      </c>
      <c r="BE227">
        <f t="shared" si="263"/>
        <v>0.96650000000000003</v>
      </c>
      <c r="BF227">
        <f t="shared" si="264"/>
        <v>1.7875638151469864E-2</v>
      </c>
      <c r="BG227">
        <f>'Data Input'!J227</f>
        <v>32.299999999999997</v>
      </c>
      <c r="BH227">
        <f t="shared" si="265"/>
        <v>4</v>
      </c>
      <c r="BI227">
        <f t="shared" si="266"/>
        <v>1.39</v>
      </c>
      <c r="BJ227">
        <f>'Data Input'!K227</f>
        <v>0.84090909090909094</v>
      </c>
      <c r="BK227">
        <f>'Data Input'!L227</f>
        <v>3</v>
      </c>
      <c r="BL227">
        <f>'Data Input'!M227</f>
        <v>70</v>
      </c>
      <c r="BM227">
        <f t="shared" si="267"/>
        <v>4</v>
      </c>
      <c r="BN227">
        <f t="shared" si="268"/>
        <v>1.46</v>
      </c>
      <c r="BO227">
        <f t="shared" si="269"/>
        <v>2.4847137030543108E-2</v>
      </c>
      <c r="BP227">
        <f t="shared" si="270"/>
        <v>2.6098431701146001E-2</v>
      </c>
      <c r="BQ227">
        <f t="shared" si="271"/>
        <v>209.9144899819359</v>
      </c>
      <c r="BR227">
        <f t="shared" si="272"/>
        <v>220.48572329037876</v>
      </c>
      <c r="BS227">
        <f t="shared" si="273"/>
        <v>217378.60000000003</v>
      </c>
      <c r="BT227">
        <f t="shared" si="274"/>
        <v>193066.52000000002</v>
      </c>
      <c r="BU227">
        <f t="shared" si="275"/>
        <v>168754.44</v>
      </c>
      <c r="BV227">
        <f t="shared" si="276"/>
        <v>144442.35999999999</v>
      </c>
      <c r="BW227">
        <f t="shared" si="277"/>
        <v>120130.28</v>
      </c>
      <c r="BX227">
        <f t="shared" si="278"/>
        <v>95818.2</v>
      </c>
      <c r="BY227">
        <f t="shared" si="279"/>
        <v>76654.559999999998</v>
      </c>
      <c r="BZ227">
        <f t="shared" si="280"/>
        <v>57490.92</v>
      </c>
      <c r="CA227">
        <f t="shared" si="281"/>
        <v>38327.279999999999</v>
      </c>
      <c r="CB227">
        <f t="shared" si="282"/>
        <v>19163.64</v>
      </c>
      <c r="CC227">
        <f t="shared" si="283"/>
        <v>281.07747312222779</v>
      </c>
      <c r="CD227">
        <f t="shared" si="284"/>
        <v>295.23245378305944</v>
      </c>
      <c r="CE227">
        <f t="shared" si="285"/>
        <v>490.99196310416369</v>
      </c>
      <c r="CF227">
        <f t="shared" si="286"/>
        <v>515.71817707343826</v>
      </c>
    </row>
    <row r="228" spans="1:84" x14ac:dyDescent="0.25">
      <c r="A228" t="str">
        <f>IF('Data Input'!A228=0,"F","M")</f>
        <v>M</v>
      </c>
      <c r="B228" t="str">
        <f>'Data Input'!B228</f>
        <v>W</v>
      </c>
      <c r="C228">
        <f>'Data Input'!C228</f>
        <v>52</v>
      </c>
      <c r="D228">
        <f t="shared" si="216"/>
        <v>53</v>
      </c>
      <c r="E228">
        <f t="shared" si="217"/>
        <v>54</v>
      </c>
      <c r="F228">
        <f t="shared" si="218"/>
        <v>55</v>
      </c>
      <c r="G228">
        <f t="shared" si="219"/>
        <v>56</v>
      </c>
      <c r="H228">
        <f t="shared" si="220"/>
        <v>57</v>
      </c>
      <c r="I228">
        <f t="shared" si="221"/>
        <v>58</v>
      </c>
      <c r="J228">
        <f t="shared" si="222"/>
        <v>59</v>
      </c>
      <c r="K228">
        <f t="shared" si="223"/>
        <v>60</v>
      </c>
      <c r="L228">
        <f t="shared" si="224"/>
        <v>61</v>
      </c>
      <c r="M228">
        <f>'Data Input'!D228</f>
        <v>212.999673258</v>
      </c>
      <c r="N228">
        <f>'Data Input'!E228</f>
        <v>58.999909494000008</v>
      </c>
      <c r="O228">
        <f>'Data Input'!F228</f>
        <v>118</v>
      </c>
      <c r="P228">
        <f>'Data Input'!G228</f>
        <v>0</v>
      </c>
      <c r="Q228">
        <f>'Data Input'!H228</f>
        <v>0</v>
      </c>
      <c r="R228">
        <f>IF('Data Input'!I228&gt;100,1,0)</f>
        <v>0</v>
      </c>
      <c r="S228">
        <f t="shared" si="225"/>
        <v>3.9512437185814275</v>
      </c>
      <c r="T228">
        <f t="shared" si="226"/>
        <v>15.612326923629187</v>
      </c>
      <c r="U228">
        <f t="shared" si="227"/>
        <v>5.3612906317082487</v>
      </c>
      <c r="V228">
        <f t="shared" si="228"/>
        <v>21.18376593202667</v>
      </c>
      <c r="W228">
        <f t="shared" si="229"/>
        <v>4.077535909904543</v>
      </c>
      <c r="X228">
        <f t="shared" si="230"/>
        <v>16.111338151300529</v>
      </c>
      <c r="Y228">
        <f t="shared" si="231"/>
        <v>0</v>
      </c>
      <c r="Z228">
        <f t="shared" si="232"/>
        <v>0</v>
      </c>
      <c r="AA228">
        <f t="shared" si="233"/>
        <v>4.7706846244656651</v>
      </c>
      <c r="AB228">
        <f t="shared" si="234"/>
        <v>18.850137655752956</v>
      </c>
      <c r="AC228" s="3">
        <f t="shared" si="235"/>
        <v>12.343999999999999</v>
      </c>
      <c r="AD228">
        <f t="shared" si="236"/>
        <v>0</v>
      </c>
      <c r="AE228">
        <f t="shared" si="237"/>
        <v>11.853</v>
      </c>
      <c r="AF228">
        <f t="shared" si="238"/>
        <v>-2.6640000000000001</v>
      </c>
      <c r="AG228">
        <f t="shared" si="239"/>
        <v>-7.99</v>
      </c>
      <c r="AH228">
        <f t="shared" si="240"/>
        <v>1.7689999999999999</v>
      </c>
      <c r="AI228">
        <f t="shared" si="241"/>
        <v>1.7689999999999999</v>
      </c>
      <c r="AJ228">
        <f t="shared" si="242"/>
        <v>0</v>
      </c>
      <c r="AK228">
        <f t="shared" si="243"/>
        <v>1.764</v>
      </c>
      <c r="AL228">
        <f t="shared" si="244"/>
        <v>0</v>
      </c>
      <c r="AM228">
        <f t="shared" si="245"/>
        <v>7.8369999999999997</v>
      </c>
      <c r="AN228">
        <f t="shared" si="246"/>
        <v>-1.7949999999999999</v>
      </c>
      <c r="AO228">
        <f t="shared" si="247"/>
        <v>0.65800000000000003</v>
      </c>
      <c r="AP228">
        <f t="shared" si="248"/>
        <v>48.774152462169141</v>
      </c>
      <c r="AQ228">
        <f t="shared" si="249"/>
        <v>0</v>
      </c>
      <c r="AR228">
        <f t="shared" si="250"/>
        <v>63.547377857637869</v>
      </c>
      <c r="AS228">
        <f t="shared" si="251"/>
        <v>-56.433552442919051</v>
      </c>
      <c r="AT228">
        <f t="shared" si="252"/>
        <v>-32.5795119201373</v>
      </c>
      <c r="AU228">
        <f t="shared" si="253"/>
        <v>28.500957189650634</v>
      </c>
      <c r="AV228">
        <f t="shared" si="254"/>
        <v>0</v>
      </c>
      <c r="AW228">
        <f t="shared" si="255"/>
        <v>0</v>
      </c>
      <c r="AX228">
        <f t="shared" si="256"/>
        <v>8.415487677557433</v>
      </c>
      <c r="AY228">
        <f t="shared" si="257"/>
        <v>0</v>
      </c>
      <c r="AZ228">
        <f t="shared" si="258"/>
        <v>0</v>
      </c>
      <c r="BA228">
        <f t="shared" si="259"/>
        <v>0</v>
      </c>
      <c r="BB228">
        <f t="shared" si="260"/>
        <v>0</v>
      </c>
      <c r="BC228">
        <f t="shared" si="261"/>
        <v>60.224910823958723</v>
      </c>
      <c r="BD228">
        <f t="shared" si="262"/>
        <v>61.18</v>
      </c>
      <c r="BE228">
        <f t="shared" si="263"/>
        <v>0.91439999999999999</v>
      </c>
      <c r="BF228">
        <f t="shared" si="264"/>
        <v>3.3846618878240031E-2</v>
      </c>
      <c r="BG228">
        <f>'Data Input'!J228</f>
        <v>26</v>
      </c>
      <c r="BH228">
        <f t="shared" si="265"/>
        <v>2</v>
      </c>
      <c r="BI228">
        <f t="shared" si="266"/>
        <v>1.02</v>
      </c>
      <c r="BJ228">
        <f>'Data Input'!K228</f>
        <v>0.94375000000000009</v>
      </c>
      <c r="BK228">
        <f>'Data Input'!L228</f>
        <v>3</v>
      </c>
      <c r="BL228">
        <f>'Data Input'!M228</f>
        <v>85</v>
      </c>
      <c r="BM228">
        <f t="shared" si="267"/>
        <v>3</v>
      </c>
      <c r="BN228">
        <f t="shared" si="268"/>
        <v>1.2</v>
      </c>
      <c r="BO228">
        <f t="shared" si="269"/>
        <v>3.4523551255804835E-2</v>
      </c>
      <c r="BP228">
        <f t="shared" si="270"/>
        <v>4.0615942653888036E-2</v>
      </c>
      <c r="BQ228">
        <f t="shared" si="271"/>
        <v>291.66312582891123</v>
      </c>
      <c r="BR228">
        <f t="shared" si="272"/>
        <v>343.13308921048383</v>
      </c>
      <c r="BS228">
        <f t="shared" si="273"/>
        <v>207081.72000000003</v>
      </c>
      <c r="BT228">
        <f t="shared" si="274"/>
        <v>182769.64</v>
      </c>
      <c r="BU228">
        <f t="shared" si="275"/>
        <v>158457.56</v>
      </c>
      <c r="BV228">
        <f t="shared" si="276"/>
        <v>134145.47999999998</v>
      </c>
      <c r="BW228">
        <f t="shared" si="277"/>
        <v>114981.84</v>
      </c>
      <c r="BX228">
        <f t="shared" si="278"/>
        <v>95818.2</v>
      </c>
      <c r="BY228">
        <f t="shared" si="279"/>
        <v>76654.559999999998</v>
      </c>
      <c r="BZ228">
        <f t="shared" si="280"/>
        <v>57490.92</v>
      </c>
      <c r="CA228">
        <f t="shared" si="281"/>
        <v>38327.279999999999</v>
      </c>
      <c r="CB228">
        <f t="shared" si="282"/>
        <v>19163.64</v>
      </c>
      <c r="CC228">
        <f t="shared" si="283"/>
        <v>374.5428452169316</v>
      </c>
      <c r="CD228">
        <f t="shared" si="284"/>
        <v>440.63864143168422</v>
      </c>
      <c r="CE228">
        <f t="shared" si="285"/>
        <v>666.20597104584283</v>
      </c>
      <c r="CF228">
        <f t="shared" si="286"/>
        <v>783.771730642168</v>
      </c>
    </row>
    <row r="229" spans="1:84" x14ac:dyDescent="0.25">
      <c r="A229" t="str">
        <f>IF('Data Input'!A229=0,"F","M")</f>
        <v>F</v>
      </c>
      <c r="B229" t="str">
        <f>'Data Input'!B229</f>
        <v>W</v>
      </c>
      <c r="C229">
        <f>'Data Input'!C229</f>
        <v>56</v>
      </c>
      <c r="D229">
        <f t="shared" si="216"/>
        <v>57</v>
      </c>
      <c r="E229">
        <f t="shared" si="217"/>
        <v>58</v>
      </c>
      <c r="F229">
        <f t="shared" si="218"/>
        <v>59</v>
      </c>
      <c r="G229">
        <f t="shared" si="219"/>
        <v>60</v>
      </c>
      <c r="H229">
        <f t="shared" si="220"/>
        <v>61</v>
      </c>
      <c r="I229">
        <f t="shared" si="221"/>
        <v>62</v>
      </c>
      <c r="J229">
        <f t="shared" si="222"/>
        <v>63</v>
      </c>
      <c r="K229">
        <f t="shared" si="223"/>
        <v>64</v>
      </c>
      <c r="L229">
        <f t="shared" si="224"/>
        <v>65</v>
      </c>
      <c r="M229">
        <f>'Data Input'!D229</f>
        <v>273.99957968400003</v>
      </c>
      <c r="N229">
        <f>'Data Input'!E229</f>
        <v>94.999854270000014</v>
      </c>
      <c r="O229">
        <f>'Data Input'!F229</f>
        <v>104</v>
      </c>
      <c r="P229">
        <f>'Data Input'!G229</f>
        <v>0</v>
      </c>
      <c r="Q229">
        <f>'Data Input'!H229</f>
        <v>0</v>
      </c>
      <c r="R229">
        <f>IF('Data Input'!I229&gt;100,1,0)</f>
        <v>0</v>
      </c>
      <c r="S229">
        <f t="shared" si="225"/>
        <v>4.0253516907351496</v>
      </c>
      <c r="T229">
        <f t="shared" si="226"/>
        <v>16.203456234104326</v>
      </c>
      <c r="U229">
        <f t="shared" si="227"/>
        <v>5.6131265723868937</v>
      </c>
      <c r="V229">
        <f t="shared" si="228"/>
        <v>22.594808538467976</v>
      </c>
      <c r="W229">
        <f t="shared" si="229"/>
        <v>4.553875357599364</v>
      </c>
      <c r="X229">
        <f t="shared" si="230"/>
        <v>18.330949870109734</v>
      </c>
      <c r="Y229">
        <f t="shared" si="231"/>
        <v>0</v>
      </c>
      <c r="Z229">
        <f t="shared" si="232"/>
        <v>0</v>
      </c>
      <c r="AA229">
        <f t="shared" si="233"/>
        <v>4.6443908991413725</v>
      </c>
      <c r="AB229">
        <f t="shared" si="234"/>
        <v>18.695306758293665</v>
      </c>
      <c r="AC229" s="3">
        <f t="shared" si="235"/>
        <v>-29.798999999999999</v>
      </c>
      <c r="AD229">
        <f t="shared" si="236"/>
        <v>4.8840000000000003</v>
      </c>
      <c r="AE229">
        <f t="shared" si="237"/>
        <v>13.54</v>
      </c>
      <c r="AF229">
        <f t="shared" si="238"/>
        <v>-3.1139999999999999</v>
      </c>
      <c r="AG229">
        <f t="shared" si="239"/>
        <v>-13.577999999999999</v>
      </c>
      <c r="AH229">
        <f t="shared" si="240"/>
        <v>3.149</v>
      </c>
      <c r="AI229">
        <f t="shared" si="241"/>
        <v>2.0190000000000001</v>
      </c>
      <c r="AJ229">
        <f t="shared" si="242"/>
        <v>0</v>
      </c>
      <c r="AK229">
        <f t="shared" si="243"/>
        <v>1.9570000000000001</v>
      </c>
      <c r="AL229">
        <f t="shared" si="244"/>
        <v>0</v>
      </c>
      <c r="AM229">
        <f t="shared" si="245"/>
        <v>7.5739999999999998</v>
      </c>
      <c r="AN229">
        <f t="shared" si="246"/>
        <v>-1.665</v>
      </c>
      <c r="AO229">
        <f t="shared" si="247"/>
        <v>0.66100000000000003</v>
      </c>
      <c r="AP229">
        <f t="shared" si="248"/>
        <v>-119.95145503221673</v>
      </c>
      <c r="AQ229">
        <f t="shared" si="249"/>
        <v>79.137680247365537</v>
      </c>
      <c r="AR229">
        <f t="shared" si="250"/>
        <v>76.001733790118536</v>
      </c>
      <c r="AS229">
        <f t="shared" si="251"/>
        <v>-70.360233788789273</v>
      </c>
      <c r="AT229">
        <f t="shared" si="252"/>
        <v>-61.832519605484158</v>
      </c>
      <c r="AU229">
        <f t="shared" si="253"/>
        <v>57.724161140975554</v>
      </c>
      <c r="AV229">
        <f t="shared" si="254"/>
        <v>0</v>
      </c>
      <c r="AW229">
        <f t="shared" si="255"/>
        <v>0</v>
      </c>
      <c r="AX229">
        <f t="shared" si="256"/>
        <v>9.089072989619666</v>
      </c>
      <c r="AY229">
        <f t="shared" si="257"/>
        <v>0</v>
      </c>
      <c r="AZ229">
        <f t="shared" si="258"/>
        <v>0</v>
      </c>
      <c r="BA229">
        <f t="shared" si="259"/>
        <v>0</v>
      </c>
      <c r="BB229">
        <f t="shared" si="260"/>
        <v>0</v>
      </c>
      <c r="BC229">
        <f t="shared" si="261"/>
        <v>-30.191560258410874</v>
      </c>
      <c r="BD229">
        <f t="shared" si="262"/>
        <v>-29.18</v>
      </c>
      <c r="BE229">
        <f t="shared" si="263"/>
        <v>0.96650000000000003</v>
      </c>
      <c r="BF229">
        <f t="shared" si="264"/>
        <v>1.2314589170663859E-2</v>
      </c>
      <c r="BG229">
        <f>'Data Input'!J229</f>
        <v>26.4</v>
      </c>
      <c r="BH229">
        <f t="shared" si="265"/>
        <v>3</v>
      </c>
      <c r="BI229">
        <f t="shared" si="266"/>
        <v>1.08</v>
      </c>
      <c r="BJ229">
        <f>'Data Input'!K229</f>
        <v>0.83132530120481929</v>
      </c>
      <c r="BK229">
        <f>'Data Input'!L229</f>
        <v>3</v>
      </c>
      <c r="BL229">
        <f>'Data Input'!M229</f>
        <v>82</v>
      </c>
      <c r="BM229">
        <f t="shared" si="267"/>
        <v>4</v>
      </c>
      <c r="BN229">
        <f t="shared" si="268"/>
        <v>1.46</v>
      </c>
      <c r="BO229">
        <f t="shared" si="269"/>
        <v>1.3299756304316969E-2</v>
      </c>
      <c r="BP229">
        <f t="shared" si="270"/>
        <v>1.7979300189169233E-2</v>
      </c>
      <c r="BQ229">
        <f t="shared" si="271"/>
        <v>112.35948665123571</v>
      </c>
      <c r="BR229">
        <f t="shared" si="272"/>
        <v>151.89338010259641</v>
      </c>
      <c r="BS229">
        <f t="shared" si="273"/>
        <v>191636.40000000002</v>
      </c>
      <c r="BT229">
        <f t="shared" si="274"/>
        <v>172472.76</v>
      </c>
      <c r="BU229">
        <f t="shared" si="275"/>
        <v>153309.12</v>
      </c>
      <c r="BV229">
        <f t="shared" si="276"/>
        <v>134145.47999999998</v>
      </c>
      <c r="BW229">
        <f t="shared" si="277"/>
        <v>114981.84</v>
      </c>
      <c r="BX229">
        <f t="shared" si="278"/>
        <v>95818.2</v>
      </c>
      <c r="BY229">
        <f t="shared" si="279"/>
        <v>76654.559999999998</v>
      </c>
      <c r="BZ229">
        <f t="shared" si="280"/>
        <v>57490.92</v>
      </c>
      <c r="CA229">
        <f t="shared" si="281"/>
        <v>38327.279999999999</v>
      </c>
      <c r="CB229">
        <f t="shared" si="282"/>
        <v>19163.64</v>
      </c>
      <c r="CC229">
        <f t="shared" si="283"/>
        <v>140.17945804701344</v>
      </c>
      <c r="CD229">
        <f t="shared" si="284"/>
        <v>189.50185995244408</v>
      </c>
      <c r="CE229">
        <f t="shared" si="285"/>
        <v>252.53894469824917</v>
      </c>
      <c r="CF229">
        <f t="shared" si="286"/>
        <v>341.39524005504052</v>
      </c>
    </row>
    <row r="230" spans="1:84" x14ac:dyDescent="0.25">
      <c r="A230" t="str">
        <f>IF('Data Input'!A230=0,"F","M")</f>
        <v>F</v>
      </c>
      <c r="B230" t="str">
        <f>'Data Input'!B230</f>
        <v>W</v>
      </c>
      <c r="C230">
        <f>'Data Input'!C230</f>
        <v>51</v>
      </c>
      <c r="D230">
        <f t="shared" si="216"/>
        <v>52</v>
      </c>
      <c r="E230">
        <f t="shared" si="217"/>
        <v>53</v>
      </c>
      <c r="F230">
        <f t="shared" si="218"/>
        <v>54</v>
      </c>
      <c r="G230">
        <f t="shared" si="219"/>
        <v>55</v>
      </c>
      <c r="H230">
        <f t="shared" si="220"/>
        <v>56</v>
      </c>
      <c r="I230">
        <f t="shared" si="221"/>
        <v>57</v>
      </c>
      <c r="J230">
        <f t="shared" si="222"/>
        <v>58</v>
      </c>
      <c r="K230">
        <f t="shared" si="223"/>
        <v>59</v>
      </c>
      <c r="L230">
        <f t="shared" si="224"/>
        <v>60</v>
      </c>
      <c r="M230">
        <f>'Data Input'!D230</f>
        <v>194.99970087</v>
      </c>
      <c r="N230">
        <f>'Data Input'!E230</f>
        <v>76.999881882000011</v>
      </c>
      <c r="O230">
        <f>'Data Input'!F230</f>
        <v>128</v>
      </c>
      <c r="P230">
        <f>'Data Input'!G230</f>
        <v>0</v>
      </c>
      <c r="Q230">
        <f>'Data Input'!H230</f>
        <v>0</v>
      </c>
      <c r="R230">
        <f>IF('Data Input'!I230&gt;100,1,0)</f>
        <v>0</v>
      </c>
      <c r="S230">
        <f t="shared" si="225"/>
        <v>3.9318256327243257</v>
      </c>
      <c r="T230">
        <f t="shared" si="226"/>
        <v>15.459252806148044</v>
      </c>
      <c r="U230">
        <f t="shared" si="227"/>
        <v>5.2729980245625701</v>
      </c>
      <c r="V230">
        <f t="shared" si="228"/>
        <v>20.732508794279848</v>
      </c>
      <c r="W230">
        <f t="shared" si="229"/>
        <v>4.3438038878525074</v>
      </c>
      <c r="X230">
        <f t="shared" si="230"/>
        <v>17.07907946978607</v>
      </c>
      <c r="Y230">
        <f t="shared" si="231"/>
        <v>0</v>
      </c>
      <c r="Z230">
        <f t="shared" si="232"/>
        <v>0</v>
      </c>
      <c r="AA230">
        <f t="shared" si="233"/>
        <v>4.8520302639196169</v>
      </c>
      <c r="AB230">
        <f t="shared" si="234"/>
        <v>19.077336962433325</v>
      </c>
      <c r="AC230" s="3">
        <f t="shared" si="235"/>
        <v>-29.798999999999999</v>
      </c>
      <c r="AD230">
        <f t="shared" si="236"/>
        <v>4.8840000000000003</v>
      </c>
      <c r="AE230">
        <f t="shared" si="237"/>
        <v>13.54</v>
      </c>
      <c r="AF230">
        <f t="shared" si="238"/>
        <v>-3.1139999999999999</v>
      </c>
      <c r="AG230">
        <f t="shared" si="239"/>
        <v>-13.577999999999999</v>
      </c>
      <c r="AH230">
        <f t="shared" si="240"/>
        <v>3.149</v>
      </c>
      <c r="AI230">
        <f t="shared" si="241"/>
        <v>2.0190000000000001</v>
      </c>
      <c r="AJ230">
        <f t="shared" si="242"/>
        <v>0</v>
      </c>
      <c r="AK230">
        <f t="shared" si="243"/>
        <v>1.9570000000000001</v>
      </c>
      <c r="AL230">
        <f t="shared" si="244"/>
        <v>0</v>
      </c>
      <c r="AM230">
        <f t="shared" si="245"/>
        <v>7.5739999999999998</v>
      </c>
      <c r="AN230">
        <f t="shared" si="246"/>
        <v>-1.665</v>
      </c>
      <c r="AO230">
        <f t="shared" si="247"/>
        <v>0.66100000000000003</v>
      </c>
      <c r="AP230">
        <f t="shared" si="248"/>
        <v>-117.16447202955219</v>
      </c>
      <c r="AQ230">
        <f t="shared" si="249"/>
        <v>75.502990705227049</v>
      </c>
      <c r="AR230">
        <f t="shared" si="250"/>
        <v>71.396393252577198</v>
      </c>
      <c r="AS230">
        <f t="shared" si="251"/>
        <v>-64.561032385387449</v>
      </c>
      <c r="AT230">
        <f t="shared" si="252"/>
        <v>-58.980169189261339</v>
      </c>
      <c r="AU230">
        <f t="shared" si="253"/>
        <v>53.782021250356337</v>
      </c>
      <c r="AV230">
        <f t="shared" si="254"/>
        <v>0</v>
      </c>
      <c r="AW230">
        <f t="shared" si="255"/>
        <v>0</v>
      </c>
      <c r="AX230">
        <f t="shared" si="256"/>
        <v>9.4954232264906899</v>
      </c>
      <c r="AY230">
        <f t="shared" si="257"/>
        <v>0</v>
      </c>
      <c r="AZ230">
        <f t="shared" si="258"/>
        <v>0</v>
      </c>
      <c r="BA230">
        <f t="shared" si="259"/>
        <v>0</v>
      </c>
      <c r="BB230">
        <f t="shared" si="260"/>
        <v>0</v>
      </c>
      <c r="BC230">
        <f t="shared" si="261"/>
        <v>-30.528845169549694</v>
      </c>
      <c r="BD230">
        <f t="shared" si="262"/>
        <v>-29.18</v>
      </c>
      <c r="BE230">
        <f t="shared" si="263"/>
        <v>0.96650000000000003</v>
      </c>
      <c r="BF230">
        <f t="shared" si="264"/>
        <v>8.8045652455340795E-3</v>
      </c>
      <c r="BG230">
        <f>'Data Input'!J230</f>
        <v>24.9</v>
      </c>
      <c r="BH230">
        <f t="shared" si="265"/>
        <v>2</v>
      </c>
      <c r="BI230">
        <f t="shared" si="266"/>
        <v>0.96</v>
      </c>
      <c r="BJ230">
        <f>'Data Input'!K230</f>
        <v>0.75000000000000011</v>
      </c>
      <c r="BK230">
        <f>'Data Input'!L230</f>
        <v>3</v>
      </c>
      <c r="BL230">
        <f>'Data Input'!M230</f>
        <v>84</v>
      </c>
      <c r="BM230">
        <f t="shared" si="267"/>
        <v>2</v>
      </c>
      <c r="BN230">
        <f t="shared" si="268"/>
        <v>1.1200000000000001</v>
      </c>
      <c r="BO230">
        <f t="shared" si="269"/>
        <v>8.4523826357127164E-3</v>
      </c>
      <c r="BP230">
        <f t="shared" si="270"/>
        <v>9.8611130749981703E-3</v>
      </c>
      <c r="BQ230">
        <f t="shared" si="271"/>
        <v>71.407727494994376</v>
      </c>
      <c r="BR230">
        <f t="shared" si="272"/>
        <v>83.309015410826788</v>
      </c>
      <c r="BS230">
        <f t="shared" si="273"/>
        <v>212230.16000000003</v>
      </c>
      <c r="BT230">
        <f t="shared" si="274"/>
        <v>187918.08000000002</v>
      </c>
      <c r="BU230">
        <f t="shared" si="275"/>
        <v>163606</v>
      </c>
      <c r="BV230">
        <f t="shared" si="276"/>
        <v>139293.91999999998</v>
      </c>
      <c r="BW230">
        <f t="shared" si="277"/>
        <v>114981.84</v>
      </c>
      <c r="BX230">
        <f t="shared" si="278"/>
        <v>95818.2</v>
      </c>
      <c r="BY230">
        <f t="shared" si="279"/>
        <v>76654.559999999998</v>
      </c>
      <c r="BZ230">
        <f t="shared" si="280"/>
        <v>57490.92</v>
      </c>
      <c r="CA230">
        <f t="shared" si="281"/>
        <v>38327.279999999999</v>
      </c>
      <c r="CB230">
        <f t="shared" si="282"/>
        <v>19163.64</v>
      </c>
      <c r="CC230">
        <f t="shared" si="283"/>
        <v>93.439788370878162</v>
      </c>
      <c r="CD230">
        <f t="shared" si="284"/>
        <v>109.0130864326912</v>
      </c>
      <c r="CE230">
        <f t="shared" si="285"/>
        <v>164.84751586587254</v>
      </c>
      <c r="CF230">
        <f t="shared" si="286"/>
        <v>192.322101843518</v>
      </c>
    </row>
    <row r="231" spans="1:84" x14ac:dyDescent="0.25">
      <c r="A231" t="str">
        <f>IF('Data Input'!A231=0,"F","M")</f>
        <v>F</v>
      </c>
      <c r="B231" t="str">
        <f>'Data Input'!B231</f>
        <v>W</v>
      </c>
      <c r="C231">
        <f>'Data Input'!C231</f>
        <v>67</v>
      </c>
      <c r="D231">
        <f t="shared" si="216"/>
        <v>68</v>
      </c>
      <c r="E231">
        <f t="shared" si="217"/>
        <v>69</v>
      </c>
      <c r="F231">
        <f t="shared" si="218"/>
        <v>70</v>
      </c>
      <c r="G231">
        <f t="shared" si="219"/>
        <v>71</v>
      </c>
      <c r="H231">
        <f t="shared" si="220"/>
        <v>72</v>
      </c>
      <c r="I231">
        <f t="shared" si="221"/>
        <v>73</v>
      </c>
      <c r="J231">
        <f t="shared" si="222"/>
        <v>74</v>
      </c>
      <c r="K231">
        <f t="shared" si="223"/>
        <v>75</v>
      </c>
      <c r="L231">
        <f t="shared" si="224"/>
        <v>76</v>
      </c>
      <c r="M231">
        <f>'Data Input'!D231</f>
        <v>123.99980978400001</v>
      </c>
      <c r="N231">
        <f>'Data Input'!E231</f>
        <v>43.999932504</v>
      </c>
      <c r="O231">
        <f>'Data Input'!F231</f>
        <v>120</v>
      </c>
      <c r="P231">
        <f>'Data Input'!G231</f>
        <v>1</v>
      </c>
      <c r="Q231">
        <f>'Data Input'!H231</f>
        <v>0</v>
      </c>
      <c r="R231">
        <f>IF('Data Input'!I231&gt;100,1,0)</f>
        <v>1</v>
      </c>
      <c r="S231">
        <f t="shared" si="225"/>
        <v>4.2046926193909657</v>
      </c>
      <c r="T231">
        <f t="shared" si="226"/>
        <v>17.679440023560861</v>
      </c>
      <c r="U231">
        <f t="shared" si="227"/>
        <v>4.8202800316038603</v>
      </c>
      <c r="V231">
        <f t="shared" si="228"/>
        <v>20.267795872282402</v>
      </c>
      <c r="W231">
        <f t="shared" si="229"/>
        <v>3.7841880999170847</v>
      </c>
      <c r="X231">
        <f t="shared" si="230"/>
        <v>15.911347774108489</v>
      </c>
      <c r="Y231">
        <f t="shared" si="231"/>
        <v>4.7874917427820458</v>
      </c>
      <c r="Z231">
        <f t="shared" si="232"/>
        <v>20.12993119627086</v>
      </c>
      <c r="AA231">
        <f t="shared" si="233"/>
        <v>0</v>
      </c>
      <c r="AB231">
        <f t="shared" si="234"/>
        <v>0</v>
      </c>
      <c r="AC231" s="3">
        <f t="shared" si="235"/>
        <v>-29.798999999999999</v>
      </c>
      <c r="AD231">
        <f t="shared" si="236"/>
        <v>4.8840000000000003</v>
      </c>
      <c r="AE231">
        <f t="shared" si="237"/>
        <v>13.54</v>
      </c>
      <c r="AF231">
        <f t="shared" si="238"/>
        <v>-3.1139999999999999</v>
      </c>
      <c r="AG231">
        <f t="shared" si="239"/>
        <v>-13.577999999999999</v>
      </c>
      <c r="AH231">
        <f t="shared" si="240"/>
        <v>3.149</v>
      </c>
      <c r="AI231">
        <f t="shared" si="241"/>
        <v>2.0190000000000001</v>
      </c>
      <c r="AJ231">
        <f t="shared" si="242"/>
        <v>0</v>
      </c>
      <c r="AK231">
        <f t="shared" si="243"/>
        <v>1.9570000000000001</v>
      </c>
      <c r="AL231">
        <f t="shared" si="244"/>
        <v>0</v>
      </c>
      <c r="AM231">
        <f t="shared" si="245"/>
        <v>7.5739999999999998</v>
      </c>
      <c r="AN231">
        <f t="shared" si="246"/>
        <v>-1.665</v>
      </c>
      <c r="AO231">
        <f t="shared" si="247"/>
        <v>0.66100000000000003</v>
      </c>
      <c r="AP231">
        <f t="shared" si="248"/>
        <v>-125.29563536523139</v>
      </c>
      <c r="AQ231">
        <f t="shared" si="249"/>
        <v>86.346385075071254</v>
      </c>
      <c r="AR231">
        <f t="shared" si="250"/>
        <v>65.26659162791627</v>
      </c>
      <c r="AS231">
        <f t="shared" si="251"/>
        <v>-63.113916346287397</v>
      </c>
      <c r="AT231">
        <f t="shared" si="252"/>
        <v>-51.381706020674173</v>
      </c>
      <c r="AU231">
        <f t="shared" si="253"/>
        <v>50.104834140667634</v>
      </c>
      <c r="AV231">
        <f t="shared" si="254"/>
        <v>9.6659458286769517</v>
      </c>
      <c r="AW231">
        <f t="shared" si="255"/>
        <v>0</v>
      </c>
      <c r="AX231">
        <f t="shared" si="256"/>
        <v>0</v>
      </c>
      <c r="AY231">
        <f t="shared" si="257"/>
        <v>0</v>
      </c>
      <c r="AZ231">
        <f t="shared" si="258"/>
        <v>0</v>
      </c>
      <c r="BA231">
        <f t="shared" si="259"/>
        <v>0</v>
      </c>
      <c r="BB231">
        <f t="shared" si="260"/>
        <v>0.66100000000000003</v>
      </c>
      <c r="BC231">
        <f t="shared" si="261"/>
        <v>-27.746501059860847</v>
      </c>
      <c r="BD231">
        <f t="shared" si="262"/>
        <v>-29.18</v>
      </c>
      <c r="BE231">
        <f t="shared" si="263"/>
        <v>0.96650000000000003</v>
      </c>
      <c r="BF231">
        <f t="shared" si="264"/>
        <v>0.1331453670419539</v>
      </c>
      <c r="BG231">
        <f>'Data Input'!J231</f>
        <v>36.799999999999997</v>
      </c>
      <c r="BH231">
        <f t="shared" si="265"/>
        <v>4</v>
      </c>
      <c r="BI231">
        <f t="shared" si="266"/>
        <v>1.39</v>
      </c>
      <c r="BJ231">
        <f>'Data Input'!K231</f>
        <v>0.84782608695652173</v>
      </c>
      <c r="BK231">
        <f>'Data Input'!L231</f>
        <v>3</v>
      </c>
      <c r="BL231">
        <f>'Data Input'!M231</f>
        <v>74</v>
      </c>
      <c r="BM231">
        <f t="shared" si="267"/>
        <v>4</v>
      </c>
      <c r="BN231">
        <f t="shared" si="268"/>
        <v>1.46</v>
      </c>
      <c r="BO231">
        <f t="shared" si="269"/>
        <v>0.1850720601883159</v>
      </c>
      <c r="BP231">
        <f t="shared" si="270"/>
        <v>0.19439223588125268</v>
      </c>
      <c r="BQ231">
        <f t="shared" si="271"/>
        <v>1563.5325340131274</v>
      </c>
      <c r="BR231">
        <f t="shared" si="272"/>
        <v>1642.2715824886086</v>
      </c>
      <c r="BS231">
        <f t="shared" si="273"/>
        <v>165894.19999999995</v>
      </c>
      <c r="BT231">
        <f t="shared" si="274"/>
        <v>149304.77999999997</v>
      </c>
      <c r="BU231">
        <f t="shared" si="275"/>
        <v>132715.35999999999</v>
      </c>
      <c r="BV231">
        <f t="shared" si="276"/>
        <v>116125.93999999999</v>
      </c>
      <c r="BW231">
        <f t="shared" si="277"/>
        <v>99536.51999999999</v>
      </c>
      <c r="BX231">
        <f t="shared" si="278"/>
        <v>82947.099999999991</v>
      </c>
      <c r="BY231">
        <f t="shared" si="279"/>
        <v>66357.679999999993</v>
      </c>
      <c r="BZ231">
        <f t="shared" si="280"/>
        <v>49768.259999999995</v>
      </c>
      <c r="CA231">
        <f t="shared" si="281"/>
        <v>33178.839999999997</v>
      </c>
      <c r="CB231">
        <f t="shared" si="282"/>
        <v>16589.419999999998</v>
      </c>
      <c r="CC231">
        <f t="shared" si="283"/>
        <v>1688.6309752010882</v>
      </c>
      <c r="CD231">
        <f t="shared" si="284"/>
        <v>1773.6699451752436</v>
      </c>
      <c r="CE231">
        <f t="shared" si="285"/>
        <v>3252.1635092142155</v>
      </c>
      <c r="CF231">
        <f t="shared" si="286"/>
        <v>3415.941527663852</v>
      </c>
    </row>
    <row r="232" spans="1:84" x14ac:dyDescent="0.25">
      <c r="A232" t="str">
        <f>IF('Data Input'!A232=0,"F","M")</f>
        <v>M</v>
      </c>
      <c r="B232" t="str">
        <f>'Data Input'!B232</f>
        <v>W</v>
      </c>
      <c r="C232">
        <f>'Data Input'!C232</f>
        <v>50</v>
      </c>
      <c r="D232">
        <f t="shared" si="216"/>
        <v>51</v>
      </c>
      <c r="E232">
        <f t="shared" si="217"/>
        <v>52</v>
      </c>
      <c r="F232">
        <f t="shared" si="218"/>
        <v>53</v>
      </c>
      <c r="G232">
        <f t="shared" si="219"/>
        <v>54</v>
      </c>
      <c r="H232">
        <f t="shared" si="220"/>
        <v>55</v>
      </c>
      <c r="I232">
        <f t="shared" si="221"/>
        <v>56</v>
      </c>
      <c r="J232">
        <f t="shared" si="222"/>
        <v>57</v>
      </c>
      <c r="K232">
        <f t="shared" si="223"/>
        <v>58</v>
      </c>
      <c r="L232">
        <f t="shared" si="224"/>
        <v>59</v>
      </c>
      <c r="M232">
        <f>'Data Input'!D232</f>
        <v>165.99974535600001</v>
      </c>
      <c r="N232">
        <f>'Data Input'!E232</f>
        <v>68.999894154000003</v>
      </c>
      <c r="O232">
        <f>'Data Input'!F232</f>
        <v>122</v>
      </c>
      <c r="P232">
        <f>'Data Input'!G232</f>
        <v>0</v>
      </c>
      <c r="Q232">
        <f>'Data Input'!H232</f>
        <v>0</v>
      </c>
      <c r="R232">
        <f>IF('Data Input'!I232&gt;100,1,0)</f>
        <v>0</v>
      </c>
      <c r="S232">
        <f t="shared" si="225"/>
        <v>3.912023005428146</v>
      </c>
      <c r="T232">
        <f t="shared" si="226"/>
        <v>15.303923994999064</v>
      </c>
      <c r="U232">
        <f t="shared" si="227"/>
        <v>5.1119862543553669</v>
      </c>
      <c r="V232">
        <f t="shared" si="228"/>
        <v>19.998207830470655</v>
      </c>
      <c r="W232">
        <f t="shared" si="229"/>
        <v>4.2341049705960829</v>
      </c>
      <c r="X232">
        <f t="shared" si="230"/>
        <v>16.563916052369539</v>
      </c>
      <c r="Y232">
        <f t="shared" si="231"/>
        <v>0</v>
      </c>
      <c r="Z232">
        <f t="shared" si="232"/>
        <v>0</v>
      </c>
      <c r="AA232">
        <f t="shared" si="233"/>
        <v>4.8040210447332568</v>
      </c>
      <c r="AB232">
        <f t="shared" si="234"/>
        <v>18.793440845557456</v>
      </c>
      <c r="AC232" s="3">
        <f t="shared" si="235"/>
        <v>12.343999999999999</v>
      </c>
      <c r="AD232">
        <f t="shared" si="236"/>
        <v>0</v>
      </c>
      <c r="AE232">
        <f t="shared" si="237"/>
        <v>11.853</v>
      </c>
      <c r="AF232">
        <f t="shared" si="238"/>
        <v>-2.6640000000000001</v>
      </c>
      <c r="AG232">
        <f t="shared" si="239"/>
        <v>-7.99</v>
      </c>
      <c r="AH232">
        <f t="shared" si="240"/>
        <v>1.7689999999999999</v>
      </c>
      <c r="AI232">
        <f t="shared" si="241"/>
        <v>1.7689999999999999</v>
      </c>
      <c r="AJ232">
        <f t="shared" si="242"/>
        <v>0</v>
      </c>
      <c r="AK232">
        <f t="shared" si="243"/>
        <v>1.764</v>
      </c>
      <c r="AL232">
        <f t="shared" si="244"/>
        <v>0</v>
      </c>
      <c r="AM232">
        <f t="shared" si="245"/>
        <v>7.8369999999999997</v>
      </c>
      <c r="AN232">
        <f t="shared" si="246"/>
        <v>-1.7949999999999999</v>
      </c>
      <c r="AO232">
        <f t="shared" si="247"/>
        <v>0.65800000000000003</v>
      </c>
      <c r="AP232">
        <f t="shared" si="248"/>
        <v>48.29001197900503</v>
      </c>
      <c r="AQ232">
        <f t="shared" si="249"/>
        <v>0</v>
      </c>
      <c r="AR232">
        <f t="shared" si="250"/>
        <v>60.59237307287416</v>
      </c>
      <c r="AS232">
        <f t="shared" si="251"/>
        <v>-53.275225660373827</v>
      </c>
      <c r="AT232">
        <f t="shared" si="252"/>
        <v>-33.830498715062703</v>
      </c>
      <c r="AU232">
        <f t="shared" si="253"/>
        <v>29.301567496641713</v>
      </c>
      <c r="AV232">
        <f t="shared" si="254"/>
        <v>0</v>
      </c>
      <c r="AW232">
        <f t="shared" si="255"/>
        <v>0</v>
      </c>
      <c r="AX232">
        <f t="shared" si="256"/>
        <v>8.4742931229094651</v>
      </c>
      <c r="AY232">
        <f t="shared" si="257"/>
        <v>0</v>
      </c>
      <c r="AZ232">
        <f t="shared" si="258"/>
        <v>0</v>
      </c>
      <c r="BA232">
        <f t="shared" si="259"/>
        <v>0</v>
      </c>
      <c r="BB232">
        <f t="shared" si="260"/>
        <v>0</v>
      </c>
      <c r="BC232">
        <f t="shared" si="261"/>
        <v>59.552521295993849</v>
      </c>
      <c r="BD232">
        <f t="shared" si="262"/>
        <v>61.18</v>
      </c>
      <c r="BE232">
        <f t="shared" si="263"/>
        <v>0.91439999999999999</v>
      </c>
      <c r="BF232">
        <f t="shared" si="264"/>
        <v>1.742386243913252E-2</v>
      </c>
      <c r="BG232">
        <f>'Data Input'!J232</f>
        <v>20.100000000000001</v>
      </c>
      <c r="BH232">
        <f t="shared" si="265"/>
        <v>1</v>
      </c>
      <c r="BI232">
        <f t="shared" si="266"/>
        <v>1</v>
      </c>
      <c r="BJ232">
        <f>'Data Input'!K232</f>
        <v>0.88721804511278202</v>
      </c>
      <c r="BK232">
        <f>'Data Input'!L232</f>
        <v>3</v>
      </c>
      <c r="BL232">
        <f>'Data Input'!M232</f>
        <v>88</v>
      </c>
      <c r="BM232">
        <f t="shared" si="267"/>
        <v>1</v>
      </c>
      <c r="BN232">
        <f t="shared" si="268"/>
        <v>1</v>
      </c>
      <c r="BO232">
        <f t="shared" si="269"/>
        <v>1.742386243913252E-2</v>
      </c>
      <c r="BP232">
        <f t="shared" si="270"/>
        <v>1.742386243913252E-2</v>
      </c>
      <c r="BQ232">
        <f t="shared" si="271"/>
        <v>147.2009106292584</v>
      </c>
      <c r="BR232">
        <f t="shared" si="272"/>
        <v>147.2009106292584</v>
      </c>
      <c r="BS232">
        <f t="shared" si="273"/>
        <v>217378.60000000003</v>
      </c>
      <c r="BT232">
        <f t="shared" si="274"/>
        <v>193066.52000000002</v>
      </c>
      <c r="BU232">
        <f t="shared" si="275"/>
        <v>168754.44</v>
      </c>
      <c r="BV232">
        <f t="shared" si="276"/>
        <v>144442.35999999999</v>
      </c>
      <c r="BW232">
        <f t="shared" si="277"/>
        <v>120130.28</v>
      </c>
      <c r="BX232">
        <f t="shared" si="278"/>
        <v>95818.2</v>
      </c>
      <c r="BY232">
        <f t="shared" si="279"/>
        <v>76654.559999999998</v>
      </c>
      <c r="BZ232">
        <f t="shared" si="280"/>
        <v>57490.92</v>
      </c>
      <c r="CA232">
        <f t="shared" si="281"/>
        <v>38327.279999999999</v>
      </c>
      <c r="CB232">
        <f t="shared" si="282"/>
        <v>19163.64</v>
      </c>
      <c r="CC232">
        <f t="shared" si="283"/>
        <v>197.10340150660073</v>
      </c>
      <c r="CD232">
        <f t="shared" si="284"/>
        <v>197.10340150660073</v>
      </c>
      <c r="CE232">
        <f t="shared" si="285"/>
        <v>344.30431213585916</v>
      </c>
      <c r="CF232">
        <f t="shared" si="286"/>
        <v>344.30431213585916</v>
      </c>
    </row>
    <row r="233" spans="1:84" x14ac:dyDescent="0.25">
      <c r="A233" t="str">
        <f>IF('Data Input'!A233=0,"F","M")</f>
        <v>F</v>
      </c>
      <c r="B233" t="str">
        <f>'Data Input'!B233</f>
        <v>W</v>
      </c>
      <c r="C233">
        <f>'Data Input'!C233</f>
        <v>51</v>
      </c>
      <c r="D233">
        <f t="shared" si="216"/>
        <v>52</v>
      </c>
      <c r="E233">
        <f t="shared" si="217"/>
        <v>53</v>
      </c>
      <c r="F233">
        <f t="shared" si="218"/>
        <v>54</v>
      </c>
      <c r="G233">
        <f t="shared" si="219"/>
        <v>55</v>
      </c>
      <c r="H233">
        <f t="shared" si="220"/>
        <v>56</v>
      </c>
      <c r="I233">
        <f t="shared" si="221"/>
        <v>57</v>
      </c>
      <c r="J233">
        <f t="shared" si="222"/>
        <v>58</v>
      </c>
      <c r="K233">
        <f t="shared" si="223"/>
        <v>59</v>
      </c>
      <c r="L233">
        <f t="shared" si="224"/>
        <v>60</v>
      </c>
      <c r="M233">
        <f>'Data Input'!D233</f>
        <v>167.99974228799999</v>
      </c>
      <c r="N233">
        <f>'Data Input'!E233</f>
        <v>60.999906426000003</v>
      </c>
      <c r="O233">
        <f>'Data Input'!F233</f>
        <v>106</v>
      </c>
      <c r="P233">
        <f>'Data Input'!G233</f>
        <v>0</v>
      </c>
      <c r="Q233">
        <f>'Data Input'!H233</f>
        <v>0</v>
      </c>
      <c r="R233">
        <f>IF('Data Input'!I233&gt;100,1,0)</f>
        <v>0</v>
      </c>
      <c r="S233">
        <f t="shared" si="225"/>
        <v>3.9318256327243257</v>
      </c>
      <c r="T233">
        <f t="shared" si="226"/>
        <v>15.459252806148044</v>
      </c>
      <c r="U233">
        <f t="shared" si="227"/>
        <v>5.123962445402082</v>
      </c>
      <c r="V233">
        <f t="shared" si="228"/>
        <v>20.146526883948724</v>
      </c>
      <c r="W233">
        <f t="shared" si="229"/>
        <v>4.1108723301721346</v>
      </c>
      <c r="X233">
        <f t="shared" si="230"/>
        <v>16.163233200627975</v>
      </c>
      <c r="Y233">
        <f t="shared" si="231"/>
        <v>0</v>
      </c>
      <c r="Z233">
        <f t="shared" si="232"/>
        <v>0</v>
      </c>
      <c r="AA233">
        <f t="shared" si="233"/>
        <v>4.6634390941120669</v>
      </c>
      <c r="AB233">
        <f t="shared" si="234"/>
        <v>18.335829366878535</v>
      </c>
      <c r="AC233" s="3">
        <f t="shared" si="235"/>
        <v>-29.798999999999999</v>
      </c>
      <c r="AD233">
        <f t="shared" si="236"/>
        <v>4.8840000000000003</v>
      </c>
      <c r="AE233">
        <f t="shared" si="237"/>
        <v>13.54</v>
      </c>
      <c r="AF233">
        <f t="shared" si="238"/>
        <v>-3.1139999999999999</v>
      </c>
      <c r="AG233">
        <f t="shared" si="239"/>
        <v>-13.577999999999999</v>
      </c>
      <c r="AH233">
        <f t="shared" si="240"/>
        <v>3.149</v>
      </c>
      <c r="AI233">
        <f t="shared" si="241"/>
        <v>2.0190000000000001</v>
      </c>
      <c r="AJ233">
        <f t="shared" si="242"/>
        <v>0</v>
      </c>
      <c r="AK233">
        <f t="shared" si="243"/>
        <v>1.9570000000000001</v>
      </c>
      <c r="AL233">
        <f t="shared" si="244"/>
        <v>0</v>
      </c>
      <c r="AM233">
        <f t="shared" si="245"/>
        <v>7.5739999999999998</v>
      </c>
      <c r="AN233">
        <f t="shared" si="246"/>
        <v>-1.665</v>
      </c>
      <c r="AO233">
        <f t="shared" si="247"/>
        <v>0.66100000000000003</v>
      </c>
      <c r="AP233">
        <f t="shared" si="248"/>
        <v>-117.16447202955219</v>
      </c>
      <c r="AQ233">
        <f t="shared" si="249"/>
        <v>75.502990705227049</v>
      </c>
      <c r="AR233">
        <f t="shared" si="250"/>
        <v>69.378451510744185</v>
      </c>
      <c r="AS233">
        <f t="shared" si="251"/>
        <v>-62.736284716616325</v>
      </c>
      <c r="AT233">
        <f t="shared" si="252"/>
        <v>-55.817424499077241</v>
      </c>
      <c r="AU233">
        <f t="shared" si="253"/>
        <v>50.89802134877749</v>
      </c>
      <c r="AV233">
        <f t="shared" si="254"/>
        <v>0</v>
      </c>
      <c r="AW233">
        <f t="shared" si="255"/>
        <v>0</v>
      </c>
      <c r="AX233">
        <f t="shared" si="256"/>
        <v>9.1263503071773151</v>
      </c>
      <c r="AY233">
        <f t="shared" si="257"/>
        <v>0</v>
      </c>
      <c r="AZ233">
        <f t="shared" si="258"/>
        <v>0</v>
      </c>
      <c r="BA233">
        <f t="shared" si="259"/>
        <v>0</v>
      </c>
      <c r="BB233">
        <f t="shared" si="260"/>
        <v>0</v>
      </c>
      <c r="BC233">
        <f t="shared" si="261"/>
        <v>-30.81236737331972</v>
      </c>
      <c r="BD233">
        <f t="shared" si="262"/>
        <v>-29.18</v>
      </c>
      <c r="BE233">
        <f t="shared" si="263"/>
        <v>0.96650000000000003</v>
      </c>
      <c r="BF233">
        <f t="shared" si="264"/>
        <v>6.6381835930451327E-3</v>
      </c>
      <c r="BG233">
        <f>'Data Input'!J233</f>
        <v>26.6</v>
      </c>
      <c r="BH233">
        <f t="shared" si="265"/>
        <v>3</v>
      </c>
      <c r="BI233">
        <f t="shared" si="266"/>
        <v>1.08</v>
      </c>
      <c r="BJ233">
        <f>'Data Input'!K233</f>
        <v>0.75609756097560965</v>
      </c>
      <c r="BK233">
        <f>'Data Input'!L233</f>
        <v>3</v>
      </c>
      <c r="BL233">
        <f>'Data Input'!M233</f>
        <v>92</v>
      </c>
      <c r="BM233">
        <f t="shared" si="267"/>
        <v>2</v>
      </c>
      <c r="BN233">
        <f t="shared" si="268"/>
        <v>1.1200000000000001</v>
      </c>
      <c r="BO233">
        <f t="shared" si="269"/>
        <v>7.1692382804887439E-3</v>
      </c>
      <c r="BP233">
        <f t="shared" si="270"/>
        <v>7.434765624210549E-3</v>
      </c>
      <c r="BQ233">
        <f t="shared" si="271"/>
        <v>60.567420518422253</v>
      </c>
      <c r="BR233">
        <f t="shared" si="272"/>
        <v>62.81065831540085</v>
      </c>
      <c r="BS233">
        <f t="shared" si="273"/>
        <v>212230.16000000003</v>
      </c>
      <c r="BT233">
        <f t="shared" si="274"/>
        <v>187918.08000000002</v>
      </c>
      <c r="BU233">
        <f t="shared" si="275"/>
        <v>163606</v>
      </c>
      <c r="BV233">
        <f t="shared" si="276"/>
        <v>139293.91999999998</v>
      </c>
      <c r="BW233">
        <f t="shared" si="277"/>
        <v>114981.84</v>
      </c>
      <c r="BX233">
        <f t="shared" si="278"/>
        <v>95818.2</v>
      </c>
      <c r="BY233">
        <f t="shared" si="279"/>
        <v>76654.559999999998</v>
      </c>
      <c r="BZ233">
        <f t="shared" si="280"/>
        <v>57490.92</v>
      </c>
      <c r="CA233">
        <f t="shared" si="281"/>
        <v>38327.279999999999</v>
      </c>
      <c r="CB233">
        <f t="shared" si="282"/>
        <v>19163.64</v>
      </c>
      <c r="CC233">
        <f t="shared" si="283"/>
        <v>79.254825128107854</v>
      </c>
      <c r="CD233">
        <f t="shared" si="284"/>
        <v>82.19018902174146</v>
      </c>
      <c r="CE233">
        <f t="shared" si="285"/>
        <v>139.82224564653012</v>
      </c>
      <c r="CF233">
        <f t="shared" si="286"/>
        <v>145.00084733714232</v>
      </c>
    </row>
    <row r="234" spans="1:84" x14ac:dyDescent="0.25">
      <c r="A234" t="str">
        <f>IF('Data Input'!A234=0,"F","M")</f>
        <v>F</v>
      </c>
      <c r="B234" t="str">
        <f>'Data Input'!B234</f>
        <v>W</v>
      </c>
      <c r="C234">
        <f>'Data Input'!C234</f>
        <v>53</v>
      </c>
      <c r="D234">
        <f t="shared" si="216"/>
        <v>54</v>
      </c>
      <c r="E234">
        <f t="shared" si="217"/>
        <v>55</v>
      </c>
      <c r="F234">
        <f t="shared" si="218"/>
        <v>56</v>
      </c>
      <c r="G234">
        <f t="shared" si="219"/>
        <v>57</v>
      </c>
      <c r="H234">
        <f t="shared" si="220"/>
        <v>58</v>
      </c>
      <c r="I234">
        <f t="shared" si="221"/>
        <v>59</v>
      </c>
      <c r="J234">
        <f t="shared" si="222"/>
        <v>60</v>
      </c>
      <c r="K234">
        <f t="shared" si="223"/>
        <v>61</v>
      </c>
      <c r="L234">
        <f t="shared" si="224"/>
        <v>62</v>
      </c>
      <c r="M234">
        <f>'Data Input'!D234</f>
        <v>158.99975609399999</v>
      </c>
      <c r="N234">
        <f>'Data Input'!E234</f>
        <v>50.999921766</v>
      </c>
      <c r="O234">
        <f>'Data Input'!F234</f>
        <v>120</v>
      </c>
      <c r="P234">
        <f>'Data Input'!G234</f>
        <v>0</v>
      </c>
      <c r="Q234">
        <f>'Data Input'!H234</f>
        <v>0</v>
      </c>
      <c r="R234">
        <f>IF('Data Input'!I234&gt;100,1,0)</f>
        <v>0</v>
      </c>
      <c r="S234">
        <f t="shared" si="225"/>
        <v>3.970291913552122</v>
      </c>
      <c r="T234">
        <f t="shared" si="226"/>
        <v>15.76321787881737</v>
      </c>
      <c r="U234">
        <f t="shared" si="227"/>
        <v>5.0689026682190548</v>
      </c>
      <c r="V234">
        <f t="shared" si="228"/>
        <v>20.125023274212889</v>
      </c>
      <c r="W234">
        <f t="shared" si="229"/>
        <v>3.931824098723149</v>
      </c>
      <c r="X234">
        <f t="shared" si="230"/>
        <v>15.610489424669879</v>
      </c>
      <c r="Y234">
        <f t="shared" si="231"/>
        <v>0</v>
      </c>
      <c r="Z234">
        <f t="shared" si="232"/>
        <v>0</v>
      </c>
      <c r="AA234">
        <f t="shared" si="233"/>
        <v>4.7874917427820458</v>
      </c>
      <c r="AB234">
        <f t="shared" si="234"/>
        <v>19.007739752565112</v>
      </c>
      <c r="AC234" s="3">
        <f t="shared" si="235"/>
        <v>-29.798999999999999</v>
      </c>
      <c r="AD234">
        <f t="shared" si="236"/>
        <v>4.8840000000000003</v>
      </c>
      <c r="AE234">
        <f t="shared" si="237"/>
        <v>13.54</v>
      </c>
      <c r="AF234">
        <f t="shared" si="238"/>
        <v>-3.1139999999999999</v>
      </c>
      <c r="AG234">
        <f t="shared" si="239"/>
        <v>-13.577999999999999</v>
      </c>
      <c r="AH234">
        <f t="shared" si="240"/>
        <v>3.149</v>
      </c>
      <c r="AI234">
        <f t="shared" si="241"/>
        <v>2.0190000000000001</v>
      </c>
      <c r="AJ234">
        <f t="shared" si="242"/>
        <v>0</v>
      </c>
      <c r="AK234">
        <f t="shared" si="243"/>
        <v>1.9570000000000001</v>
      </c>
      <c r="AL234">
        <f t="shared" si="244"/>
        <v>0</v>
      </c>
      <c r="AM234">
        <f t="shared" si="245"/>
        <v>7.5739999999999998</v>
      </c>
      <c r="AN234">
        <f t="shared" si="246"/>
        <v>-1.665</v>
      </c>
      <c r="AO234">
        <f t="shared" si="247"/>
        <v>0.66100000000000003</v>
      </c>
      <c r="AP234">
        <f t="shared" si="248"/>
        <v>-118.31072873193968</v>
      </c>
      <c r="AQ234">
        <f t="shared" si="249"/>
        <v>76.987556120144035</v>
      </c>
      <c r="AR234">
        <f t="shared" si="250"/>
        <v>68.632942127685993</v>
      </c>
      <c r="AS234">
        <f t="shared" si="251"/>
        <v>-62.669322475898937</v>
      </c>
      <c r="AT234">
        <f t="shared" si="252"/>
        <v>-53.386307612462915</v>
      </c>
      <c r="AU234">
        <f t="shared" si="253"/>
        <v>49.157431198285451</v>
      </c>
      <c r="AV234">
        <f t="shared" si="254"/>
        <v>0</v>
      </c>
      <c r="AW234">
        <f t="shared" si="255"/>
        <v>0</v>
      </c>
      <c r="AX234">
        <f t="shared" si="256"/>
        <v>9.3691213406244636</v>
      </c>
      <c r="AY234">
        <f t="shared" si="257"/>
        <v>0</v>
      </c>
      <c r="AZ234">
        <f t="shared" si="258"/>
        <v>0</v>
      </c>
      <c r="BA234">
        <f t="shared" si="259"/>
        <v>0</v>
      </c>
      <c r="BB234">
        <f t="shared" si="260"/>
        <v>0</v>
      </c>
      <c r="BC234">
        <f t="shared" si="261"/>
        <v>-30.219308033561585</v>
      </c>
      <c r="BD234">
        <f t="shared" si="262"/>
        <v>-29.18</v>
      </c>
      <c r="BE234">
        <f t="shared" si="263"/>
        <v>0.96650000000000003</v>
      </c>
      <c r="BF234">
        <f t="shared" si="264"/>
        <v>1.1979610734096591E-2</v>
      </c>
      <c r="BG234">
        <f>'Data Input'!J234</f>
        <v>24.9</v>
      </c>
      <c r="BH234">
        <f t="shared" si="265"/>
        <v>2</v>
      </c>
      <c r="BI234">
        <f t="shared" si="266"/>
        <v>0.96</v>
      </c>
      <c r="BJ234">
        <f>'Data Input'!K234</f>
        <v>0.91176470588235292</v>
      </c>
      <c r="BK234">
        <f>'Data Input'!L234</f>
        <v>3</v>
      </c>
      <c r="BL234">
        <f>'Data Input'!M234</f>
        <v>92</v>
      </c>
      <c r="BM234">
        <f t="shared" si="267"/>
        <v>4</v>
      </c>
      <c r="BN234">
        <f t="shared" si="268"/>
        <v>1.46</v>
      </c>
      <c r="BO234">
        <f t="shared" si="269"/>
        <v>1.1500426304732726E-2</v>
      </c>
      <c r="BP234">
        <f t="shared" si="270"/>
        <v>1.7490231671781022E-2</v>
      </c>
      <c r="BQ234">
        <f t="shared" si="271"/>
        <v>97.158321273203143</v>
      </c>
      <c r="BR234">
        <f t="shared" si="272"/>
        <v>147.76161360299645</v>
      </c>
      <c r="BS234">
        <f t="shared" si="273"/>
        <v>201933.28000000003</v>
      </c>
      <c r="BT234">
        <f t="shared" si="274"/>
        <v>177621.2</v>
      </c>
      <c r="BU234">
        <f t="shared" si="275"/>
        <v>153309.12</v>
      </c>
      <c r="BV234">
        <f t="shared" si="276"/>
        <v>134145.47999999998</v>
      </c>
      <c r="BW234">
        <f t="shared" si="277"/>
        <v>114981.84</v>
      </c>
      <c r="BX234">
        <f t="shared" si="278"/>
        <v>95818.2</v>
      </c>
      <c r="BY234">
        <f t="shared" si="279"/>
        <v>76654.559999999998</v>
      </c>
      <c r="BZ234">
        <f t="shared" si="280"/>
        <v>57490.92</v>
      </c>
      <c r="CA234">
        <f t="shared" si="281"/>
        <v>38327.279999999999</v>
      </c>
      <c r="CB234">
        <f t="shared" si="282"/>
        <v>19163.64</v>
      </c>
      <c r="CC234">
        <f t="shared" si="283"/>
        <v>122.99079389686565</v>
      </c>
      <c r="CD234">
        <f t="shared" si="284"/>
        <v>187.04849905148322</v>
      </c>
      <c r="CE234">
        <f t="shared" si="285"/>
        <v>220.1491151700688</v>
      </c>
      <c r="CF234">
        <f t="shared" si="286"/>
        <v>334.81011265447967</v>
      </c>
    </row>
    <row r="235" spans="1:84" x14ac:dyDescent="0.25">
      <c r="A235" t="str">
        <f>IF('Data Input'!A235=0,"F","M")</f>
        <v>M</v>
      </c>
      <c r="B235" t="str">
        <f>'Data Input'!B235</f>
        <v>W</v>
      </c>
      <c r="C235">
        <f>'Data Input'!C235</f>
        <v>54</v>
      </c>
      <c r="D235">
        <f t="shared" si="216"/>
        <v>55</v>
      </c>
      <c r="E235">
        <f t="shared" si="217"/>
        <v>56</v>
      </c>
      <c r="F235">
        <f t="shared" si="218"/>
        <v>57</v>
      </c>
      <c r="G235">
        <f t="shared" si="219"/>
        <v>58</v>
      </c>
      <c r="H235">
        <f t="shared" si="220"/>
        <v>59</v>
      </c>
      <c r="I235">
        <f t="shared" si="221"/>
        <v>60</v>
      </c>
      <c r="J235">
        <f t="shared" si="222"/>
        <v>61</v>
      </c>
      <c r="K235">
        <f t="shared" si="223"/>
        <v>62</v>
      </c>
      <c r="L235">
        <f t="shared" si="224"/>
        <v>63</v>
      </c>
      <c r="M235">
        <f>'Data Input'!D235</f>
        <v>197.99969626800001</v>
      </c>
      <c r="N235">
        <f>'Data Input'!E235</f>
        <v>46.999927902000003</v>
      </c>
      <c r="O235">
        <f>'Data Input'!F235</f>
        <v>126</v>
      </c>
      <c r="P235">
        <f>'Data Input'!G235</f>
        <v>0</v>
      </c>
      <c r="Q235">
        <f>'Data Input'!H235</f>
        <v>0</v>
      </c>
      <c r="R235">
        <f>IF('Data Input'!I235&gt;100,1,0)</f>
        <v>0</v>
      </c>
      <c r="S235">
        <f t="shared" si="225"/>
        <v>3.9889840465642745</v>
      </c>
      <c r="T235">
        <f t="shared" si="226"/>
        <v>15.911993723744294</v>
      </c>
      <c r="U235">
        <f t="shared" si="227"/>
        <v>5.2882654966933584</v>
      </c>
      <c r="V235">
        <f t="shared" si="228"/>
        <v>21.094806700306105</v>
      </c>
      <c r="W235">
        <f t="shared" si="229"/>
        <v>3.8501460677088821</v>
      </c>
      <c r="X235">
        <f t="shared" si="230"/>
        <v>15.358171241032906</v>
      </c>
      <c r="Y235">
        <f t="shared" si="231"/>
        <v>0</v>
      </c>
      <c r="Z235">
        <f t="shared" si="232"/>
        <v>0</v>
      </c>
      <c r="AA235">
        <f t="shared" si="233"/>
        <v>4.836281906951478</v>
      </c>
      <c r="AB235">
        <f t="shared" si="234"/>
        <v>19.291851371516891</v>
      </c>
      <c r="AC235" s="3">
        <f t="shared" si="235"/>
        <v>12.343999999999999</v>
      </c>
      <c r="AD235">
        <f t="shared" si="236"/>
        <v>0</v>
      </c>
      <c r="AE235">
        <f t="shared" si="237"/>
        <v>11.853</v>
      </c>
      <c r="AF235">
        <f t="shared" si="238"/>
        <v>-2.6640000000000001</v>
      </c>
      <c r="AG235">
        <f t="shared" si="239"/>
        <v>-7.99</v>
      </c>
      <c r="AH235">
        <f t="shared" si="240"/>
        <v>1.7689999999999999</v>
      </c>
      <c r="AI235">
        <f t="shared" si="241"/>
        <v>1.7689999999999999</v>
      </c>
      <c r="AJ235">
        <f t="shared" si="242"/>
        <v>0</v>
      </c>
      <c r="AK235">
        <f t="shared" si="243"/>
        <v>1.764</v>
      </c>
      <c r="AL235">
        <f t="shared" si="244"/>
        <v>0</v>
      </c>
      <c r="AM235">
        <f t="shared" si="245"/>
        <v>7.8369999999999997</v>
      </c>
      <c r="AN235">
        <f t="shared" si="246"/>
        <v>-1.7949999999999999</v>
      </c>
      <c r="AO235">
        <f t="shared" si="247"/>
        <v>0.65800000000000003</v>
      </c>
      <c r="AP235">
        <f t="shared" si="248"/>
        <v>49.240019070789401</v>
      </c>
      <c r="AQ235">
        <f t="shared" si="249"/>
        <v>0</v>
      </c>
      <c r="AR235">
        <f t="shared" si="250"/>
        <v>62.681810932306377</v>
      </c>
      <c r="AS235">
        <f t="shared" si="251"/>
        <v>-56.196565049615465</v>
      </c>
      <c r="AT235">
        <f t="shared" si="252"/>
        <v>-30.762667080993968</v>
      </c>
      <c r="AU235">
        <f t="shared" si="253"/>
        <v>27.168604925387211</v>
      </c>
      <c r="AV235">
        <f t="shared" si="254"/>
        <v>0</v>
      </c>
      <c r="AW235">
        <f t="shared" si="255"/>
        <v>0</v>
      </c>
      <c r="AX235">
        <f t="shared" si="256"/>
        <v>8.5312012838624067</v>
      </c>
      <c r="AY235">
        <f t="shared" si="257"/>
        <v>0</v>
      </c>
      <c r="AZ235">
        <f t="shared" si="258"/>
        <v>0</v>
      </c>
      <c r="BA235">
        <f t="shared" si="259"/>
        <v>0</v>
      </c>
      <c r="BB235">
        <f t="shared" si="260"/>
        <v>0</v>
      </c>
      <c r="BC235">
        <f t="shared" si="261"/>
        <v>60.662404081735964</v>
      </c>
      <c r="BD235">
        <f t="shared" si="262"/>
        <v>61.18</v>
      </c>
      <c r="BE235">
        <f t="shared" si="263"/>
        <v>0.91439999999999999</v>
      </c>
      <c r="BF235">
        <f t="shared" si="264"/>
        <v>5.1932915499657395E-2</v>
      </c>
      <c r="BG235">
        <f>'Data Input'!J235</f>
        <v>26.6</v>
      </c>
      <c r="BH235">
        <f t="shared" si="265"/>
        <v>2</v>
      </c>
      <c r="BI235">
        <f t="shared" si="266"/>
        <v>1.02</v>
      </c>
      <c r="BJ235">
        <f>'Data Input'!K235</f>
        <v>0.94285714285714273</v>
      </c>
      <c r="BK235">
        <f>'Data Input'!L235</f>
        <v>3</v>
      </c>
      <c r="BL235">
        <f>'Data Input'!M235</f>
        <v>80</v>
      </c>
      <c r="BM235">
        <f t="shared" si="267"/>
        <v>3</v>
      </c>
      <c r="BN235">
        <f t="shared" si="268"/>
        <v>1.2</v>
      </c>
      <c r="BO235">
        <f t="shared" si="269"/>
        <v>5.2971573809650542E-2</v>
      </c>
      <c r="BP235">
        <f t="shared" si="270"/>
        <v>6.2319498599588873E-2</v>
      </c>
      <c r="BQ235">
        <f t="shared" si="271"/>
        <v>447.51638332113379</v>
      </c>
      <c r="BR235">
        <f t="shared" si="272"/>
        <v>526.48986273074559</v>
      </c>
      <c r="BS235">
        <f t="shared" si="273"/>
        <v>196784.84000000003</v>
      </c>
      <c r="BT235">
        <f t="shared" si="274"/>
        <v>172472.76</v>
      </c>
      <c r="BU235">
        <f t="shared" si="275"/>
        <v>153309.12</v>
      </c>
      <c r="BV235">
        <f t="shared" si="276"/>
        <v>134145.47999999998</v>
      </c>
      <c r="BW235">
        <f t="shared" si="277"/>
        <v>114981.84</v>
      </c>
      <c r="BX235">
        <f t="shared" si="278"/>
        <v>95818.2</v>
      </c>
      <c r="BY235">
        <f t="shared" si="279"/>
        <v>76654.559999999998</v>
      </c>
      <c r="BZ235">
        <f t="shared" si="280"/>
        <v>57490.92</v>
      </c>
      <c r="CA235">
        <f t="shared" si="281"/>
        <v>38327.279999999999</v>
      </c>
      <c r="CB235">
        <f t="shared" si="282"/>
        <v>19163.64</v>
      </c>
      <c r="CC235">
        <f t="shared" si="283"/>
        <v>561.04770359150984</v>
      </c>
      <c r="CD235">
        <f t="shared" si="284"/>
        <v>660.05612187236454</v>
      </c>
      <c r="CE235">
        <f t="shared" si="285"/>
        <v>1008.5640869126437</v>
      </c>
      <c r="CF235">
        <f t="shared" si="286"/>
        <v>1186.5459846031101</v>
      </c>
    </row>
    <row r="236" spans="1:84" x14ac:dyDescent="0.25">
      <c r="A236" t="str">
        <f>IF('Data Input'!A236=0,"F","M")</f>
        <v>M</v>
      </c>
      <c r="B236" t="str">
        <f>'Data Input'!B236</f>
        <v>W</v>
      </c>
      <c r="C236">
        <f>'Data Input'!C236</f>
        <v>50</v>
      </c>
      <c r="D236">
        <f t="shared" si="216"/>
        <v>51</v>
      </c>
      <c r="E236">
        <f t="shared" si="217"/>
        <v>52</v>
      </c>
      <c r="F236">
        <f t="shared" si="218"/>
        <v>53</v>
      </c>
      <c r="G236">
        <f t="shared" si="219"/>
        <v>54</v>
      </c>
      <c r="H236">
        <f t="shared" si="220"/>
        <v>55</v>
      </c>
      <c r="I236">
        <f t="shared" si="221"/>
        <v>56</v>
      </c>
      <c r="J236">
        <f t="shared" si="222"/>
        <v>57</v>
      </c>
      <c r="K236">
        <f t="shared" si="223"/>
        <v>58</v>
      </c>
      <c r="L236">
        <f t="shared" si="224"/>
        <v>59</v>
      </c>
      <c r="M236">
        <f>'Data Input'!D236</f>
        <v>179.99972388</v>
      </c>
      <c r="N236">
        <f>'Data Input'!E236</f>
        <v>61.999904892000004</v>
      </c>
      <c r="O236">
        <f>'Data Input'!F236</f>
        <v>116</v>
      </c>
      <c r="P236">
        <f>'Data Input'!G236</f>
        <v>0</v>
      </c>
      <c r="Q236">
        <f>'Data Input'!H236</f>
        <v>0</v>
      </c>
      <c r="R236">
        <f>IF('Data Input'!I236&gt;100,1,0)</f>
        <v>0</v>
      </c>
      <c r="S236">
        <f t="shared" si="225"/>
        <v>3.912023005428146</v>
      </c>
      <c r="T236">
        <f t="shared" si="226"/>
        <v>15.303923994999064</v>
      </c>
      <c r="U236">
        <f t="shared" si="227"/>
        <v>5.1929553168890337</v>
      </c>
      <c r="V236">
        <f t="shared" si="228"/>
        <v>20.314960665830309</v>
      </c>
      <c r="W236">
        <f t="shared" si="229"/>
        <v>4.1271328510439149</v>
      </c>
      <c r="X236">
        <f t="shared" si="230"/>
        <v>16.145438659742048</v>
      </c>
      <c r="Y236">
        <f t="shared" si="231"/>
        <v>0</v>
      </c>
      <c r="Z236">
        <f t="shared" si="232"/>
        <v>0</v>
      </c>
      <c r="AA236">
        <f t="shared" si="233"/>
        <v>4.7535901911063645</v>
      </c>
      <c r="AB236">
        <f t="shared" si="234"/>
        <v>18.596154185985675</v>
      </c>
      <c r="AC236" s="3">
        <f t="shared" si="235"/>
        <v>12.343999999999999</v>
      </c>
      <c r="AD236">
        <f t="shared" si="236"/>
        <v>0</v>
      </c>
      <c r="AE236">
        <f t="shared" si="237"/>
        <v>11.853</v>
      </c>
      <c r="AF236">
        <f t="shared" si="238"/>
        <v>-2.6640000000000001</v>
      </c>
      <c r="AG236">
        <f t="shared" si="239"/>
        <v>-7.99</v>
      </c>
      <c r="AH236">
        <f t="shared" si="240"/>
        <v>1.7689999999999999</v>
      </c>
      <c r="AI236">
        <f t="shared" si="241"/>
        <v>1.7689999999999999</v>
      </c>
      <c r="AJ236">
        <f t="shared" si="242"/>
        <v>0</v>
      </c>
      <c r="AK236">
        <f t="shared" si="243"/>
        <v>1.764</v>
      </c>
      <c r="AL236">
        <f t="shared" si="244"/>
        <v>0</v>
      </c>
      <c r="AM236">
        <f t="shared" si="245"/>
        <v>7.8369999999999997</v>
      </c>
      <c r="AN236">
        <f t="shared" si="246"/>
        <v>-1.7949999999999999</v>
      </c>
      <c r="AO236">
        <f t="shared" si="247"/>
        <v>0.65800000000000003</v>
      </c>
      <c r="AP236">
        <f t="shared" si="248"/>
        <v>48.29001197900503</v>
      </c>
      <c r="AQ236">
        <f t="shared" si="249"/>
        <v>0</v>
      </c>
      <c r="AR236">
        <f t="shared" si="250"/>
        <v>61.552099371085717</v>
      </c>
      <c r="AS236">
        <f t="shared" si="251"/>
        <v>-54.119055213771944</v>
      </c>
      <c r="AT236">
        <f t="shared" si="252"/>
        <v>-32.975791479840879</v>
      </c>
      <c r="AU236">
        <f t="shared" si="253"/>
        <v>28.561280989083681</v>
      </c>
      <c r="AV236">
        <f t="shared" si="254"/>
        <v>0</v>
      </c>
      <c r="AW236">
        <f t="shared" si="255"/>
        <v>0</v>
      </c>
      <c r="AX236">
        <f t="shared" si="256"/>
        <v>8.3853330971116264</v>
      </c>
      <c r="AY236">
        <f t="shared" si="257"/>
        <v>0</v>
      </c>
      <c r="AZ236">
        <f t="shared" si="258"/>
        <v>0</v>
      </c>
      <c r="BA236">
        <f t="shared" si="259"/>
        <v>0</v>
      </c>
      <c r="BB236">
        <f t="shared" si="260"/>
        <v>0</v>
      </c>
      <c r="BC236">
        <f t="shared" si="261"/>
        <v>59.693878742673235</v>
      </c>
      <c r="BD236">
        <f t="shared" si="262"/>
        <v>61.18</v>
      </c>
      <c r="BE236">
        <f t="shared" si="263"/>
        <v>0.91439999999999999</v>
      </c>
      <c r="BF236">
        <f t="shared" si="264"/>
        <v>2.0042757710155512E-2</v>
      </c>
      <c r="BG236">
        <f>'Data Input'!J236</f>
        <v>20.6</v>
      </c>
      <c r="BH236">
        <f t="shared" si="265"/>
        <v>1</v>
      </c>
      <c r="BI236">
        <f t="shared" si="266"/>
        <v>1</v>
      </c>
      <c r="BJ236">
        <f>'Data Input'!K236</f>
        <v>0.80487804878048774</v>
      </c>
      <c r="BK236">
        <f>'Data Input'!L236</f>
        <v>3</v>
      </c>
      <c r="BL236">
        <f>'Data Input'!M236</f>
        <v>92</v>
      </c>
      <c r="BM236">
        <f t="shared" si="267"/>
        <v>1</v>
      </c>
      <c r="BN236">
        <f t="shared" si="268"/>
        <v>1</v>
      </c>
      <c r="BO236">
        <f t="shared" si="269"/>
        <v>2.0042757710155512E-2</v>
      </c>
      <c r="BP236">
        <f t="shared" si="270"/>
        <v>2.0042757710155512E-2</v>
      </c>
      <c r="BQ236">
        <f t="shared" si="271"/>
        <v>169.32595724759221</v>
      </c>
      <c r="BR236">
        <f t="shared" si="272"/>
        <v>169.32595724759221</v>
      </c>
      <c r="BS236">
        <f t="shared" si="273"/>
        <v>217378.60000000003</v>
      </c>
      <c r="BT236">
        <f t="shared" si="274"/>
        <v>193066.52000000002</v>
      </c>
      <c r="BU236">
        <f t="shared" si="275"/>
        <v>168754.44</v>
      </c>
      <c r="BV236">
        <f t="shared" si="276"/>
        <v>144442.35999999999</v>
      </c>
      <c r="BW236">
        <f t="shared" si="277"/>
        <v>120130.28</v>
      </c>
      <c r="BX236">
        <f t="shared" si="278"/>
        <v>95818.2</v>
      </c>
      <c r="BY236">
        <f t="shared" si="279"/>
        <v>76654.559999999998</v>
      </c>
      <c r="BZ236">
        <f t="shared" si="280"/>
        <v>57490.92</v>
      </c>
      <c r="CA236">
        <f t="shared" si="281"/>
        <v>38327.279999999999</v>
      </c>
      <c r="CB236">
        <f t="shared" si="282"/>
        <v>19163.64</v>
      </c>
      <c r="CC236">
        <f t="shared" si="283"/>
        <v>226.72904667634543</v>
      </c>
      <c r="CD236">
        <f t="shared" si="284"/>
        <v>226.72904667634543</v>
      </c>
      <c r="CE236">
        <f t="shared" si="285"/>
        <v>396.05500392393765</v>
      </c>
      <c r="CF236">
        <f t="shared" si="286"/>
        <v>396.05500392393765</v>
      </c>
    </row>
    <row r="237" spans="1:84" x14ac:dyDescent="0.25">
      <c r="A237" t="str">
        <f>IF('Data Input'!A237=0,"F","M")</f>
        <v>F</v>
      </c>
      <c r="B237" t="str">
        <f>'Data Input'!B237</f>
        <v>W</v>
      </c>
      <c r="C237">
        <f>'Data Input'!C237</f>
        <v>28</v>
      </c>
      <c r="D237">
        <f t="shared" si="216"/>
        <v>29</v>
      </c>
      <c r="E237">
        <f t="shared" si="217"/>
        <v>30</v>
      </c>
      <c r="F237">
        <f t="shared" si="218"/>
        <v>31</v>
      </c>
      <c r="G237">
        <f t="shared" si="219"/>
        <v>32</v>
      </c>
      <c r="H237">
        <f t="shared" si="220"/>
        <v>33</v>
      </c>
      <c r="I237">
        <f t="shared" si="221"/>
        <v>34</v>
      </c>
      <c r="J237">
        <f t="shared" si="222"/>
        <v>35</v>
      </c>
      <c r="K237">
        <f t="shared" si="223"/>
        <v>36</v>
      </c>
      <c r="L237">
        <f t="shared" si="224"/>
        <v>37</v>
      </c>
      <c r="M237">
        <f>'Data Input'!D237</f>
        <v>120.99981438600001</v>
      </c>
      <c r="N237">
        <f>'Data Input'!E237</f>
        <v>58.999909494000008</v>
      </c>
      <c r="O237">
        <f>'Data Input'!F237</f>
        <v>100</v>
      </c>
      <c r="P237">
        <f>'Data Input'!G237</f>
        <v>0</v>
      </c>
      <c r="Q237">
        <f>'Data Input'!H237</f>
        <v>0</v>
      </c>
      <c r="R237">
        <f>IF('Data Input'!I237&gt;100,1,0)</f>
        <v>0</v>
      </c>
      <c r="S237">
        <f t="shared" si="225"/>
        <v>3.3322045101752038</v>
      </c>
      <c r="T237">
        <f t="shared" si="226"/>
        <v>11.10358689763197</v>
      </c>
      <c r="U237">
        <f t="shared" si="227"/>
        <v>4.7957890115955646</v>
      </c>
      <c r="V237">
        <f t="shared" si="228"/>
        <v>15.980549774287423</v>
      </c>
      <c r="W237">
        <f t="shared" si="229"/>
        <v>4.077535909904543</v>
      </c>
      <c r="X237">
        <f t="shared" si="230"/>
        <v>13.587183549385271</v>
      </c>
      <c r="Y237">
        <f t="shared" si="231"/>
        <v>0</v>
      </c>
      <c r="Z237">
        <f t="shared" si="232"/>
        <v>0</v>
      </c>
      <c r="AA237">
        <f t="shared" si="233"/>
        <v>4.6051701859880918</v>
      </c>
      <c r="AB237">
        <f t="shared" si="234"/>
        <v>15.345368863873901</v>
      </c>
      <c r="AC237" s="3">
        <f t="shared" si="235"/>
        <v>-29.798999999999999</v>
      </c>
      <c r="AD237">
        <f t="shared" si="236"/>
        <v>4.8840000000000003</v>
      </c>
      <c r="AE237">
        <f t="shared" si="237"/>
        <v>13.54</v>
      </c>
      <c r="AF237">
        <f t="shared" si="238"/>
        <v>-3.1139999999999999</v>
      </c>
      <c r="AG237">
        <f t="shared" si="239"/>
        <v>-13.577999999999999</v>
      </c>
      <c r="AH237">
        <f t="shared" si="240"/>
        <v>3.149</v>
      </c>
      <c r="AI237">
        <f t="shared" si="241"/>
        <v>2.0190000000000001</v>
      </c>
      <c r="AJ237">
        <f t="shared" si="242"/>
        <v>0</v>
      </c>
      <c r="AK237">
        <f t="shared" si="243"/>
        <v>1.9570000000000001</v>
      </c>
      <c r="AL237">
        <f t="shared" si="244"/>
        <v>0</v>
      </c>
      <c r="AM237">
        <f t="shared" si="245"/>
        <v>7.5739999999999998</v>
      </c>
      <c r="AN237">
        <f t="shared" si="246"/>
        <v>-1.665</v>
      </c>
      <c r="AO237">
        <f t="shared" si="247"/>
        <v>0.66100000000000003</v>
      </c>
      <c r="AP237">
        <f t="shared" si="248"/>
        <v>-99.296362198710895</v>
      </c>
      <c r="AQ237">
        <f t="shared" si="249"/>
        <v>54.22991840803455</v>
      </c>
      <c r="AR237">
        <f t="shared" si="250"/>
        <v>64.934983217003946</v>
      </c>
      <c r="AS237">
        <f t="shared" si="251"/>
        <v>-49.763431997131036</v>
      </c>
      <c r="AT237">
        <f t="shared" si="252"/>
        <v>-55.36478258468388</v>
      </c>
      <c r="AU237">
        <f t="shared" si="253"/>
        <v>42.786040997014219</v>
      </c>
      <c r="AV237">
        <f t="shared" si="254"/>
        <v>0</v>
      </c>
      <c r="AW237">
        <f t="shared" si="255"/>
        <v>0</v>
      </c>
      <c r="AX237">
        <f t="shared" si="256"/>
        <v>9.0123180539786958</v>
      </c>
      <c r="AY237">
        <f t="shared" si="257"/>
        <v>0</v>
      </c>
      <c r="AZ237">
        <f t="shared" si="258"/>
        <v>0</v>
      </c>
      <c r="BA237">
        <f t="shared" si="259"/>
        <v>0</v>
      </c>
      <c r="BB237">
        <f t="shared" si="260"/>
        <v>0</v>
      </c>
      <c r="BC237">
        <f t="shared" si="261"/>
        <v>-33.461316104494401</v>
      </c>
      <c r="BD237">
        <f t="shared" si="262"/>
        <v>-29.18</v>
      </c>
      <c r="BE237">
        <f t="shared" si="263"/>
        <v>0.96650000000000003</v>
      </c>
      <c r="BF237">
        <f t="shared" si="264"/>
        <v>4.7094330234231929E-4</v>
      </c>
      <c r="BG237">
        <f>'Data Input'!J237</f>
        <v>20.100000000000001</v>
      </c>
      <c r="BH237">
        <f t="shared" si="265"/>
        <v>1</v>
      </c>
      <c r="BI237">
        <f t="shared" si="266"/>
        <v>1</v>
      </c>
      <c r="BJ237">
        <f>'Data Input'!K237</f>
        <v>0.86131386861313874</v>
      </c>
      <c r="BK237">
        <f>'Data Input'!L237</f>
        <v>3</v>
      </c>
      <c r="BL237">
        <f>'Data Input'!M237</f>
        <v>92</v>
      </c>
      <c r="BM237">
        <f t="shared" si="267"/>
        <v>4</v>
      </c>
      <c r="BN237">
        <f t="shared" si="268"/>
        <v>1.46</v>
      </c>
      <c r="BO237">
        <f t="shared" si="269"/>
        <v>4.7094330234231929E-4</v>
      </c>
      <c r="BP237">
        <f t="shared" si="270"/>
        <v>6.8757722141978613E-4</v>
      </c>
      <c r="BQ237">
        <f t="shared" si="271"/>
        <v>3.9786403962789172</v>
      </c>
      <c r="BR237">
        <f t="shared" si="272"/>
        <v>5.8088149785672192</v>
      </c>
      <c r="BS237">
        <f t="shared" si="273"/>
        <v>292889.07000000007</v>
      </c>
      <c r="BT237">
        <f t="shared" si="274"/>
        <v>264286.62000000005</v>
      </c>
      <c r="BU237">
        <f t="shared" si="275"/>
        <v>235684.17000000004</v>
      </c>
      <c r="BV237">
        <f t="shared" si="276"/>
        <v>207081.72000000003</v>
      </c>
      <c r="BW237">
        <f t="shared" si="277"/>
        <v>178479.27000000002</v>
      </c>
      <c r="BX237">
        <f t="shared" si="278"/>
        <v>149876.82</v>
      </c>
      <c r="BY237">
        <f t="shared" si="279"/>
        <v>121274.37</v>
      </c>
      <c r="BZ237">
        <f t="shared" si="280"/>
        <v>92671.92</v>
      </c>
      <c r="CA237">
        <f t="shared" si="281"/>
        <v>61781.279999999999</v>
      </c>
      <c r="CB237">
        <f t="shared" si="282"/>
        <v>30890.639999999999</v>
      </c>
      <c r="CC237">
        <f t="shared" si="283"/>
        <v>7.6995268357909925</v>
      </c>
      <c r="CD237">
        <f t="shared" si="284"/>
        <v>11.241309180254849</v>
      </c>
      <c r="CE237">
        <f t="shared" si="285"/>
        <v>11.67816723206991</v>
      </c>
      <c r="CF237">
        <f t="shared" si="286"/>
        <v>17.050124158822069</v>
      </c>
    </row>
    <row r="238" spans="1:84" x14ac:dyDescent="0.25">
      <c r="A238" t="str">
        <f>IF('Data Input'!A238=0,"F","M")</f>
        <v>M</v>
      </c>
      <c r="B238" t="str">
        <f>'Data Input'!B238</f>
        <v>W</v>
      </c>
      <c r="C238">
        <f>'Data Input'!C238</f>
        <v>29</v>
      </c>
      <c r="D238">
        <f t="shared" si="216"/>
        <v>30</v>
      </c>
      <c r="E238">
        <f t="shared" si="217"/>
        <v>31</v>
      </c>
      <c r="F238">
        <f t="shared" si="218"/>
        <v>32</v>
      </c>
      <c r="G238">
        <f t="shared" si="219"/>
        <v>33</v>
      </c>
      <c r="H238">
        <f t="shared" si="220"/>
        <v>34</v>
      </c>
      <c r="I238">
        <f t="shared" si="221"/>
        <v>35</v>
      </c>
      <c r="J238">
        <f t="shared" si="222"/>
        <v>36</v>
      </c>
      <c r="K238">
        <f t="shared" si="223"/>
        <v>37</v>
      </c>
      <c r="L238">
        <f t="shared" si="224"/>
        <v>38</v>
      </c>
      <c r="M238">
        <f>'Data Input'!D238</f>
        <v>207.99968092800003</v>
      </c>
      <c r="N238">
        <f>'Data Input'!E238</f>
        <v>56.999912561999999</v>
      </c>
      <c r="O238">
        <f>'Data Input'!F238</f>
        <v>118</v>
      </c>
      <c r="P238">
        <f>'Data Input'!G238</f>
        <v>0</v>
      </c>
      <c r="Q238">
        <f>'Data Input'!H238</f>
        <v>0</v>
      </c>
      <c r="R238">
        <f>IF('Data Input'!I238&gt;100,1,0)</f>
        <v>0</v>
      </c>
      <c r="S238">
        <f t="shared" si="225"/>
        <v>3.3672958299864741</v>
      </c>
      <c r="T238">
        <f t="shared" si="226"/>
        <v>11.338681206644297</v>
      </c>
      <c r="U238">
        <f t="shared" si="227"/>
        <v>5.3375365457001411</v>
      </c>
      <c r="V238">
        <f t="shared" si="228"/>
        <v>17.973064552736496</v>
      </c>
      <c r="W238">
        <f t="shared" si="229"/>
        <v>4.0430497338333735</v>
      </c>
      <c r="X238">
        <f t="shared" si="230"/>
        <v>13.614144509165042</v>
      </c>
      <c r="Y238">
        <f t="shared" si="231"/>
        <v>0</v>
      </c>
      <c r="Z238">
        <f t="shared" si="232"/>
        <v>0</v>
      </c>
      <c r="AA238">
        <f t="shared" si="233"/>
        <v>4.7706846244656651</v>
      </c>
      <c r="AB238">
        <f t="shared" si="234"/>
        <v>16.064306442143824</v>
      </c>
      <c r="AC238" s="3">
        <f t="shared" si="235"/>
        <v>12.343999999999999</v>
      </c>
      <c r="AD238">
        <f t="shared" si="236"/>
        <v>0</v>
      </c>
      <c r="AE238">
        <f t="shared" si="237"/>
        <v>11.853</v>
      </c>
      <c r="AF238">
        <f t="shared" si="238"/>
        <v>-2.6640000000000001</v>
      </c>
      <c r="AG238">
        <f t="shared" si="239"/>
        <v>-7.99</v>
      </c>
      <c r="AH238">
        <f t="shared" si="240"/>
        <v>1.7689999999999999</v>
      </c>
      <c r="AI238">
        <f t="shared" si="241"/>
        <v>1.7689999999999999</v>
      </c>
      <c r="AJ238">
        <f t="shared" si="242"/>
        <v>0</v>
      </c>
      <c r="AK238">
        <f t="shared" si="243"/>
        <v>1.764</v>
      </c>
      <c r="AL238">
        <f t="shared" si="244"/>
        <v>0</v>
      </c>
      <c r="AM238">
        <f t="shared" si="245"/>
        <v>7.8369999999999997</v>
      </c>
      <c r="AN238">
        <f t="shared" si="246"/>
        <v>-1.7949999999999999</v>
      </c>
      <c r="AO238">
        <f t="shared" si="247"/>
        <v>0.65800000000000003</v>
      </c>
      <c r="AP238">
        <f t="shared" si="248"/>
        <v>41.565899725353034</v>
      </c>
      <c r="AQ238">
        <f t="shared" si="249"/>
        <v>0</v>
      </c>
      <c r="AR238">
        <f t="shared" si="250"/>
        <v>63.265820676183772</v>
      </c>
      <c r="AS238">
        <f t="shared" si="251"/>
        <v>-47.880243968490028</v>
      </c>
      <c r="AT238">
        <f t="shared" si="252"/>
        <v>-32.303967373328653</v>
      </c>
      <c r="AU238">
        <f t="shared" si="253"/>
        <v>24.083421636712959</v>
      </c>
      <c r="AV238">
        <f t="shared" si="254"/>
        <v>0</v>
      </c>
      <c r="AW238">
        <f t="shared" si="255"/>
        <v>0</v>
      </c>
      <c r="AX238">
        <f t="shared" si="256"/>
        <v>8.415487677557433</v>
      </c>
      <c r="AY238">
        <f t="shared" si="257"/>
        <v>0</v>
      </c>
      <c r="AZ238">
        <f t="shared" si="258"/>
        <v>0</v>
      </c>
      <c r="BA238">
        <f t="shared" si="259"/>
        <v>0</v>
      </c>
      <c r="BB238">
        <f t="shared" si="260"/>
        <v>0</v>
      </c>
      <c r="BC238">
        <f t="shared" si="261"/>
        <v>57.146418373988524</v>
      </c>
      <c r="BD238">
        <f t="shared" si="262"/>
        <v>61.18</v>
      </c>
      <c r="BE238">
        <f t="shared" si="263"/>
        <v>0.91439999999999999</v>
      </c>
      <c r="BF238">
        <f t="shared" si="264"/>
        <v>1.5836324997160478E-3</v>
      </c>
      <c r="BG238">
        <f>'Data Input'!J238</f>
        <v>22.9</v>
      </c>
      <c r="BH238">
        <f t="shared" si="265"/>
        <v>1</v>
      </c>
      <c r="BI238">
        <f t="shared" si="266"/>
        <v>1</v>
      </c>
      <c r="BJ238">
        <f>'Data Input'!K238</f>
        <v>0.91666666666666663</v>
      </c>
      <c r="BK238">
        <f>'Data Input'!L238</f>
        <v>3</v>
      </c>
      <c r="BL238">
        <f>'Data Input'!M238</f>
        <v>85</v>
      </c>
      <c r="BM238">
        <f t="shared" si="267"/>
        <v>2</v>
      </c>
      <c r="BN238">
        <f t="shared" si="268"/>
        <v>1.19</v>
      </c>
      <c r="BO238">
        <f t="shared" si="269"/>
        <v>1.5836324997160478E-3</v>
      </c>
      <c r="BP238">
        <f t="shared" si="270"/>
        <v>1.8845226746620968E-3</v>
      </c>
      <c r="BQ238">
        <f t="shared" si="271"/>
        <v>13.378901886687355</v>
      </c>
      <c r="BR238">
        <f t="shared" si="272"/>
        <v>15.920893245157952</v>
      </c>
      <c r="BS238">
        <f t="shared" si="273"/>
        <v>295177.26000000007</v>
      </c>
      <c r="BT238">
        <f t="shared" si="274"/>
        <v>266574.81000000006</v>
      </c>
      <c r="BU238">
        <f t="shared" si="275"/>
        <v>237972.36000000004</v>
      </c>
      <c r="BV238">
        <f t="shared" si="276"/>
        <v>209369.91000000003</v>
      </c>
      <c r="BW238">
        <f t="shared" si="277"/>
        <v>180767.46000000002</v>
      </c>
      <c r="BX238">
        <f t="shared" si="278"/>
        <v>152165.01</v>
      </c>
      <c r="BY238">
        <f t="shared" si="279"/>
        <v>123562.56</v>
      </c>
      <c r="BZ238">
        <f t="shared" si="280"/>
        <v>92671.92</v>
      </c>
      <c r="CA238">
        <f t="shared" si="281"/>
        <v>61781.279999999999</v>
      </c>
      <c r="CB238">
        <f t="shared" si="282"/>
        <v>30890.639999999999</v>
      </c>
      <c r="CC238">
        <f t="shared" si="283"/>
        <v>26.144714862165394</v>
      </c>
      <c r="CD238">
        <f t="shared" si="284"/>
        <v>31.112210685976816</v>
      </c>
      <c r="CE238">
        <f t="shared" si="285"/>
        <v>39.523616748852746</v>
      </c>
      <c r="CF238">
        <f t="shared" si="286"/>
        <v>47.033103931134768</v>
      </c>
    </row>
    <row r="239" spans="1:84" x14ac:dyDescent="0.25">
      <c r="A239" t="str">
        <f>IF('Data Input'!A239=0,"F","M")</f>
        <v>M</v>
      </c>
      <c r="B239" t="str">
        <f>'Data Input'!B239</f>
        <v>W</v>
      </c>
      <c r="C239">
        <f>'Data Input'!C239</f>
        <v>26</v>
      </c>
      <c r="D239">
        <f t="shared" si="216"/>
        <v>27</v>
      </c>
      <c r="E239">
        <f t="shared" si="217"/>
        <v>28</v>
      </c>
      <c r="F239">
        <f t="shared" si="218"/>
        <v>29</v>
      </c>
      <c r="G239">
        <f t="shared" si="219"/>
        <v>30</v>
      </c>
      <c r="H239">
        <f t="shared" si="220"/>
        <v>31</v>
      </c>
      <c r="I239">
        <f t="shared" si="221"/>
        <v>32</v>
      </c>
      <c r="J239">
        <f t="shared" si="222"/>
        <v>33</v>
      </c>
      <c r="K239">
        <f t="shared" si="223"/>
        <v>34</v>
      </c>
      <c r="L239">
        <f t="shared" si="224"/>
        <v>35</v>
      </c>
      <c r="M239">
        <f>'Data Input'!D239</f>
        <v>188.99971007400001</v>
      </c>
      <c r="N239">
        <f>'Data Input'!E239</f>
        <v>59.999907960000002</v>
      </c>
      <c r="O239">
        <f>'Data Input'!F239</f>
        <v>130</v>
      </c>
      <c r="P239">
        <f>'Data Input'!G239</f>
        <v>0</v>
      </c>
      <c r="Q239">
        <f>'Data Input'!H239</f>
        <v>0</v>
      </c>
      <c r="R239">
        <f>IF('Data Input'!I239&gt;100,1,0)</f>
        <v>0</v>
      </c>
      <c r="S239">
        <f t="shared" si="225"/>
        <v>3.2580965380214821</v>
      </c>
      <c r="T239">
        <f t="shared" si="226"/>
        <v>10.615193051067568</v>
      </c>
      <c r="U239">
        <f t="shared" si="227"/>
        <v>5.2417454810584658</v>
      </c>
      <c r="V239">
        <f t="shared" si="228"/>
        <v>17.078112805026336</v>
      </c>
      <c r="W239">
        <f t="shared" si="229"/>
        <v>4.0943430282209246</v>
      </c>
      <c r="X239">
        <f t="shared" si="230"/>
        <v>13.339764845718985</v>
      </c>
      <c r="Y239">
        <f t="shared" si="231"/>
        <v>0</v>
      </c>
      <c r="Z239">
        <f t="shared" si="232"/>
        <v>0</v>
      </c>
      <c r="AA239">
        <f t="shared" si="233"/>
        <v>4.8675344504555822</v>
      </c>
      <c r="AB239">
        <f t="shared" si="234"/>
        <v>15.85889714172963</v>
      </c>
      <c r="AC239" s="3">
        <f t="shared" si="235"/>
        <v>12.343999999999999</v>
      </c>
      <c r="AD239">
        <f t="shared" si="236"/>
        <v>0</v>
      </c>
      <c r="AE239">
        <f t="shared" si="237"/>
        <v>11.853</v>
      </c>
      <c r="AF239">
        <f t="shared" si="238"/>
        <v>-2.6640000000000001</v>
      </c>
      <c r="AG239">
        <f t="shared" si="239"/>
        <v>-7.99</v>
      </c>
      <c r="AH239">
        <f t="shared" si="240"/>
        <v>1.7689999999999999</v>
      </c>
      <c r="AI239">
        <f t="shared" si="241"/>
        <v>1.7689999999999999</v>
      </c>
      <c r="AJ239">
        <f t="shared" si="242"/>
        <v>0</v>
      </c>
      <c r="AK239">
        <f t="shared" si="243"/>
        <v>1.764</v>
      </c>
      <c r="AL239">
        <f t="shared" si="244"/>
        <v>0</v>
      </c>
      <c r="AM239">
        <f t="shared" si="245"/>
        <v>7.8369999999999997</v>
      </c>
      <c r="AN239">
        <f t="shared" si="246"/>
        <v>-1.7949999999999999</v>
      </c>
      <c r="AO239">
        <f t="shared" si="247"/>
        <v>0.65800000000000003</v>
      </c>
      <c r="AP239">
        <f t="shared" si="248"/>
        <v>40.217943665337174</v>
      </c>
      <c r="AQ239">
        <f t="shared" si="249"/>
        <v>0</v>
      </c>
      <c r="AR239">
        <f t="shared" si="250"/>
        <v>62.130409186985993</v>
      </c>
      <c r="AS239">
        <f t="shared" si="251"/>
        <v>-45.49609251259016</v>
      </c>
      <c r="AT239">
        <f t="shared" si="252"/>
        <v>-32.713800795485191</v>
      </c>
      <c r="AU239">
        <f t="shared" si="253"/>
        <v>23.598044012076883</v>
      </c>
      <c r="AV239">
        <f t="shared" si="254"/>
        <v>0</v>
      </c>
      <c r="AW239">
        <f t="shared" si="255"/>
        <v>0</v>
      </c>
      <c r="AX239">
        <f t="shared" si="256"/>
        <v>8.5863307706036469</v>
      </c>
      <c r="AY239">
        <f t="shared" si="257"/>
        <v>0</v>
      </c>
      <c r="AZ239">
        <f t="shared" si="258"/>
        <v>0</v>
      </c>
      <c r="BA239">
        <f t="shared" si="259"/>
        <v>0</v>
      </c>
      <c r="BB239">
        <f t="shared" si="260"/>
        <v>0</v>
      </c>
      <c r="BC239">
        <f t="shared" si="261"/>
        <v>56.322834326928337</v>
      </c>
      <c r="BD239">
        <f t="shared" si="262"/>
        <v>61.18</v>
      </c>
      <c r="BE239">
        <f t="shared" si="263"/>
        <v>0.91439999999999999</v>
      </c>
      <c r="BF239">
        <f t="shared" si="264"/>
        <v>6.9529560168646309E-4</v>
      </c>
      <c r="BG239">
        <f>'Data Input'!J239</f>
        <v>24.4</v>
      </c>
      <c r="BH239">
        <f t="shared" si="265"/>
        <v>1</v>
      </c>
      <c r="BI239">
        <f t="shared" si="266"/>
        <v>1</v>
      </c>
      <c r="BJ239">
        <f>'Data Input'!K239</f>
        <v>0.82499999999999996</v>
      </c>
      <c r="BK239">
        <f>'Data Input'!L239</f>
        <v>3</v>
      </c>
      <c r="BL239">
        <f>'Data Input'!M239</f>
        <v>92</v>
      </c>
      <c r="BM239">
        <f t="shared" si="267"/>
        <v>1</v>
      </c>
      <c r="BN239">
        <f t="shared" si="268"/>
        <v>1</v>
      </c>
      <c r="BO239">
        <f t="shared" si="269"/>
        <v>6.9529560168646309E-4</v>
      </c>
      <c r="BP239">
        <f t="shared" si="270"/>
        <v>6.9529560168646309E-4</v>
      </c>
      <c r="BQ239">
        <f t="shared" si="271"/>
        <v>5.8740216804570391</v>
      </c>
      <c r="BR239">
        <f t="shared" si="272"/>
        <v>5.8740216804570391</v>
      </c>
      <c r="BS239">
        <f t="shared" si="273"/>
        <v>288312.69000000006</v>
      </c>
      <c r="BT239">
        <f t="shared" si="274"/>
        <v>259710.24000000005</v>
      </c>
      <c r="BU239">
        <f t="shared" si="275"/>
        <v>231107.79000000004</v>
      </c>
      <c r="BV239">
        <f t="shared" si="276"/>
        <v>202505.34000000003</v>
      </c>
      <c r="BW239">
        <f t="shared" si="277"/>
        <v>173902.89</v>
      </c>
      <c r="BX239">
        <f t="shared" si="278"/>
        <v>145300.44</v>
      </c>
      <c r="BY239">
        <f t="shared" si="279"/>
        <v>116697.98999999999</v>
      </c>
      <c r="BZ239">
        <f t="shared" si="280"/>
        <v>88095.54</v>
      </c>
      <c r="CA239">
        <f t="shared" si="281"/>
        <v>59493.09</v>
      </c>
      <c r="CB239">
        <f t="shared" si="282"/>
        <v>30890.639999999999</v>
      </c>
      <c r="CC239">
        <f t="shared" si="283"/>
        <v>11.097033569633632</v>
      </c>
      <c r="CD239">
        <f t="shared" si="284"/>
        <v>11.097033569633632</v>
      </c>
      <c r="CE239">
        <f t="shared" si="285"/>
        <v>16.971055250090672</v>
      </c>
      <c r="CF239">
        <f t="shared" si="286"/>
        <v>16.971055250090672</v>
      </c>
    </row>
    <row r="240" spans="1:84" x14ac:dyDescent="0.25">
      <c r="A240" t="str">
        <f>IF('Data Input'!A240=0,"F","M")</f>
        <v>M</v>
      </c>
      <c r="B240" t="str">
        <f>'Data Input'!B240</f>
        <v>W</v>
      </c>
      <c r="C240">
        <f>'Data Input'!C240</f>
        <v>46</v>
      </c>
      <c r="D240">
        <f t="shared" si="216"/>
        <v>47</v>
      </c>
      <c r="E240">
        <f t="shared" si="217"/>
        <v>48</v>
      </c>
      <c r="F240">
        <f t="shared" si="218"/>
        <v>49</v>
      </c>
      <c r="G240">
        <f t="shared" si="219"/>
        <v>50</v>
      </c>
      <c r="H240">
        <f t="shared" si="220"/>
        <v>51</v>
      </c>
      <c r="I240">
        <f t="shared" si="221"/>
        <v>52</v>
      </c>
      <c r="J240">
        <f t="shared" si="222"/>
        <v>53</v>
      </c>
      <c r="K240">
        <f t="shared" si="223"/>
        <v>54</v>
      </c>
      <c r="L240">
        <f t="shared" si="224"/>
        <v>55</v>
      </c>
      <c r="M240">
        <f>'Data Input'!D240</f>
        <v>204.99968552999999</v>
      </c>
      <c r="N240">
        <f>'Data Input'!E240</f>
        <v>36.999943242000001</v>
      </c>
      <c r="O240">
        <f>'Data Input'!F240</f>
        <v>110</v>
      </c>
      <c r="P240">
        <f>'Data Input'!G240</f>
        <v>0</v>
      </c>
      <c r="Q240">
        <f>'Data Input'!H240</f>
        <v>0</v>
      </c>
      <c r="R240">
        <f>IF('Data Input'!I240&gt;100,1,0)</f>
        <v>1</v>
      </c>
      <c r="S240">
        <f t="shared" si="225"/>
        <v>3.8286413964890951</v>
      </c>
      <c r="T240">
        <f t="shared" si="226"/>
        <v>14.658494942909968</v>
      </c>
      <c r="U240">
        <f t="shared" si="227"/>
        <v>5.3230084451372317</v>
      </c>
      <c r="V240">
        <f t="shared" si="228"/>
        <v>20.379890486913457</v>
      </c>
      <c r="W240">
        <f t="shared" si="229"/>
        <v>3.610916378643048</v>
      </c>
      <c r="X240">
        <f t="shared" si="230"/>
        <v>13.824903926533265</v>
      </c>
      <c r="Y240">
        <f t="shared" si="231"/>
        <v>0</v>
      </c>
      <c r="Z240">
        <f t="shared" si="232"/>
        <v>0</v>
      </c>
      <c r="AA240">
        <f t="shared" si="233"/>
        <v>4.7004803657924166</v>
      </c>
      <c r="AB240">
        <f t="shared" si="234"/>
        <v>17.99645371185705</v>
      </c>
      <c r="AC240" s="3">
        <f t="shared" si="235"/>
        <v>12.343999999999999</v>
      </c>
      <c r="AD240">
        <f t="shared" si="236"/>
        <v>0</v>
      </c>
      <c r="AE240">
        <f t="shared" si="237"/>
        <v>11.853</v>
      </c>
      <c r="AF240">
        <f t="shared" si="238"/>
        <v>-2.6640000000000001</v>
      </c>
      <c r="AG240">
        <f t="shared" si="239"/>
        <v>-7.99</v>
      </c>
      <c r="AH240">
        <f t="shared" si="240"/>
        <v>1.7689999999999999</v>
      </c>
      <c r="AI240">
        <f t="shared" si="241"/>
        <v>1.7689999999999999</v>
      </c>
      <c r="AJ240">
        <f t="shared" si="242"/>
        <v>0</v>
      </c>
      <c r="AK240">
        <f t="shared" si="243"/>
        <v>1.764</v>
      </c>
      <c r="AL240">
        <f t="shared" si="244"/>
        <v>0</v>
      </c>
      <c r="AM240">
        <f t="shared" si="245"/>
        <v>7.8369999999999997</v>
      </c>
      <c r="AN240">
        <f t="shared" si="246"/>
        <v>-1.7949999999999999</v>
      </c>
      <c r="AO240">
        <f t="shared" si="247"/>
        <v>0.65800000000000003</v>
      </c>
      <c r="AP240">
        <f t="shared" si="248"/>
        <v>47.260749398261389</v>
      </c>
      <c r="AQ240">
        <f t="shared" si="249"/>
        <v>0</v>
      </c>
      <c r="AR240">
        <f t="shared" si="250"/>
        <v>63.093619100211605</v>
      </c>
      <c r="AS240">
        <f t="shared" si="251"/>
        <v>-54.292028257137453</v>
      </c>
      <c r="AT240">
        <f t="shared" si="252"/>
        <v>-28.851221865357953</v>
      </c>
      <c r="AU240">
        <f t="shared" si="253"/>
        <v>24.456255046037345</v>
      </c>
      <c r="AV240">
        <f t="shared" si="254"/>
        <v>0</v>
      </c>
      <c r="AW240">
        <f t="shared" si="255"/>
        <v>0</v>
      </c>
      <c r="AX240">
        <f t="shared" si="256"/>
        <v>8.2916473652578233</v>
      </c>
      <c r="AY240">
        <f t="shared" si="257"/>
        <v>0</v>
      </c>
      <c r="AZ240">
        <f t="shared" si="258"/>
        <v>0</v>
      </c>
      <c r="BA240">
        <f t="shared" si="259"/>
        <v>0</v>
      </c>
      <c r="BB240">
        <f t="shared" si="260"/>
        <v>0.65800000000000003</v>
      </c>
      <c r="BC240">
        <f t="shared" si="261"/>
        <v>60.617020787272757</v>
      </c>
      <c r="BD240">
        <f t="shared" si="262"/>
        <v>61.18</v>
      </c>
      <c r="BE240">
        <f t="shared" si="263"/>
        <v>0.91439999999999999</v>
      </c>
      <c r="BF240">
        <f t="shared" si="264"/>
        <v>4.9686949798396274E-2</v>
      </c>
      <c r="BG240">
        <f>'Data Input'!J240</f>
        <v>23.5</v>
      </c>
      <c r="BH240">
        <f t="shared" si="265"/>
        <v>1</v>
      </c>
      <c r="BI240">
        <f t="shared" si="266"/>
        <v>1</v>
      </c>
      <c r="BJ240">
        <f>'Data Input'!K240</f>
        <v>0.88571428571428557</v>
      </c>
      <c r="BK240">
        <f>'Data Input'!L240</f>
        <v>3</v>
      </c>
      <c r="BL240">
        <f>'Data Input'!M240</f>
        <v>73</v>
      </c>
      <c r="BM240">
        <f t="shared" si="267"/>
        <v>1</v>
      </c>
      <c r="BN240">
        <f t="shared" si="268"/>
        <v>1</v>
      </c>
      <c r="BO240">
        <f t="shared" si="269"/>
        <v>4.9686949798396274E-2</v>
      </c>
      <c r="BP240">
        <f t="shared" si="270"/>
        <v>4.9686949798396274E-2</v>
      </c>
      <c r="BQ240">
        <f t="shared" si="271"/>
        <v>419.76710286047899</v>
      </c>
      <c r="BR240">
        <f t="shared" si="272"/>
        <v>419.76710286047899</v>
      </c>
      <c r="BS240">
        <f t="shared" si="273"/>
        <v>237972.36000000004</v>
      </c>
      <c r="BT240">
        <f t="shared" si="274"/>
        <v>213660.28000000003</v>
      </c>
      <c r="BU240">
        <f t="shared" si="275"/>
        <v>189348.2</v>
      </c>
      <c r="BV240">
        <f t="shared" si="276"/>
        <v>165036.12</v>
      </c>
      <c r="BW240">
        <f t="shared" si="277"/>
        <v>140724.04</v>
      </c>
      <c r="BX240">
        <f t="shared" si="278"/>
        <v>116411.96</v>
      </c>
      <c r="BY240">
        <f t="shared" si="279"/>
        <v>92099.88</v>
      </c>
      <c r="BZ240">
        <f t="shared" si="280"/>
        <v>67787.8</v>
      </c>
      <c r="CA240">
        <f t="shared" si="281"/>
        <v>43475.72</v>
      </c>
      <c r="CB240">
        <f t="shared" si="282"/>
        <v>19163.64</v>
      </c>
      <c r="CC240">
        <f t="shared" si="283"/>
        <v>638.81517616802125</v>
      </c>
      <c r="CD240">
        <f t="shared" si="284"/>
        <v>638.81517616802125</v>
      </c>
      <c r="CE240">
        <f t="shared" si="285"/>
        <v>1058.5822790285001</v>
      </c>
      <c r="CF240">
        <f t="shared" si="286"/>
        <v>1058.5822790285001</v>
      </c>
    </row>
    <row r="241" spans="1:84" x14ac:dyDescent="0.25">
      <c r="A241" t="str">
        <f>IF('Data Input'!A241=0,"F","M")</f>
        <v>M</v>
      </c>
      <c r="B241" t="str">
        <f>'Data Input'!B241</f>
        <v>W</v>
      </c>
      <c r="C241">
        <f>'Data Input'!C241</f>
        <v>52</v>
      </c>
      <c r="D241">
        <f t="shared" si="216"/>
        <v>53</v>
      </c>
      <c r="E241">
        <f t="shared" si="217"/>
        <v>54</v>
      </c>
      <c r="F241">
        <f t="shared" si="218"/>
        <v>55</v>
      </c>
      <c r="G241">
        <f t="shared" si="219"/>
        <v>56</v>
      </c>
      <c r="H241">
        <f t="shared" si="220"/>
        <v>57</v>
      </c>
      <c r="I241">
        <f t="shared" si="221"/>
        <v>58</v>
      </c>
      <c r="J241">
        <f t="shared" si="222"/>
        <v>59</v>
      </c>
      <c r="K241">
        <f t="shared" si="223"/>
        <v>60</v>
      </c>
      <c r="L241">
        <f t="shared" si="224"/>
        <v>61</v>
      </c>
      <c r="M241">
        <f>'Data Input'!D241</f>
        <v>191.99970547200002</v>
      </c>
      <c r="N241">
        <f>'Data Input'!E241</f>
        <v>39.999938640000003</v>
      </c>
      <c r="O241">
        <f>'Data Input'!F241</f>
        <v>110</v>
      </c>
      <c r="P241">
        <f>'Data Input'!G241</f>
        <v>0</v>
      </c>
      <c r="Q241">
        <f>'Data Input'!H241</f>
        <v>0</v>
      </c>
      <c r="R241">
        <f>IF('Data Input'!I241&gt;100,1,0)</f>
        <v>1</v>
      </c>
      <c r="S241">
        <f t="shared" si="225"/>
        <v>3.9512437185814275</v>
      </c>
      <c r="T241">
        <f t="shared" si="226"/>
        <v>15.612326923629187</v>
      </c>
      <c r="U241">
        <f t="shared" si="227"/>
        <v>5.2574938380266047</v>
      </c>
      <c r="V241">
        <f t="shared" si="228"/>
        <v>20.773639502983183</v>
      </c>
      <c r="W241">
        <f t="shared" si="229"/>
        <v>3.6888779201127599</v>
      </c>
      <c r="X241">
        <f t="shared" si="230"/>
        <v>14.575655710459264</v>
      </c>
      <c r="Y241">
        <f t="shared" si="231"/>
        <v>0</v>
      </c>
      <c r="Z241">
        <f t="shared" si="232"/>
        <v>0</v>
      </c>
      <c r="AA241">
        <f t="shared" si="233"/>
        <v>4.7004803657924166</v>
      </c>
      <c r="AB241">
        <f t="shared" si="234"/>
        <v>18.572743519652615</v>
      </c>
      <c r="AC241" s="3">
        <f t="shared" si="235"/>
        <v>12.343999999999999</v>
      </c>
      <c r="AD241">
        <f t="shared" si="236"/>
        <v>0</v>
      </c>
      <c r="AE241">
        <f t="shared" si="237"/>
        <v>11.853</v>
      </c>
      <c r="AF241">
        <f t="shared" si="238"/>
        <v>-2.6640000000000001</v>
      </c>
      <c r="AG241">
        <f t="shared" si="239"/>
        <v>-7.99</v>
      </c>
      <c r="AH241">
        <f t="shared" si="240"/>
        <v>1.7689999999999999</v>
      </c>
      <c r="AI241">
        <f t="shared" si="241"/>
        <v>1.7689999999999999</v>
      </c>
      <c r="AJ241">
        <f t="shared" si="242"/>
        <v>0</v>
      </c>
      <c r="AK241">
        <f t="shared" si="243"/>
        <v>1.764</v>
      </c>
      <c r="AL241">
        <f t="shared" si="244"/>
        <v>0</v>
      </c>
      <c r="AM241">
        <f t="shared" si="245"/>
        <v>7.8369999999999997</v>
      </c>
      <c r="AN241">
        <f t="shared" si="246"/>
        <v>-1.7949999999999999</v>
      </c>
      <c r="AO241">
        <f t="shared" si="247"/>
        <v>0.65800000000000003</v>
      </c>
      <c r="AP241">
        <f t="shared" si="248"/>
        <v>48.774152462169141</v>
      </c>
      <c r="AQ241">
        <f t="shared" si="249"/>
        <v>0</v>
      </c>
      <c r="AR241">
        <f t="shared" si="250"/>
        <v>62.317074462129348</v>
      </c>
      <c r="AS241">
        <f t="shared" si="251"/>
        <v>-55.340975635947203</v>
      </c>
      <c r="AT241">
        <f t="shared" si="252"/>
        <v>-29.474134581700952</v>
      </c>
      <c r="AU241">
        <f t="shared" si="253"/>
        <v>25.784334951802435</v>
      </c>
      <c r="AV241">
        <f t="shared" si="254"/>
        <v>0</v>
      </c>
      <c r="AW241">
        <f t="shared" si="255"/>
        <v>0</v>
      </c>
      <c r="AX241">
        <f t="shared" si="256"/>
        <v>8.2916473652578233</v>
      </c>
      <c r="AY241">
        <f t="shared" si="257"/>
        <v>0</v>
      </c>
      <c r="AZ241">
        <f t="shared" si="258"/>
        <v>0</v>
      </c>
      <c r="BA241">
        <f t="shared" si="259"/>
        <v>0</v>
      </c>
      <c r="BB241">
        <f t="shared" si="260"/>
        <v>0.65800000000000003</v>
      </c>
      <c r="BC241">
        <f t="shared" si="261"/>
        <v>61.010099023710602</v>
      </c>
      <c r="BD241">
        <f t="shared" si="262"/>
        <v>61.18</v>
      </c>
      <c r="BE241">
        <f t="shared" si="263"/>
        <v>0.91439999999999999</v>
      </c>
      <c r="BF241">
        <f t="shared" si="264"/>
        <v>7.2724581580003167E-2</v>
      </c>
      <c r="BG241">
        <f>'Data Input'!J241</f>
        <v>27.8</v>
      </c>
      <c r="BH241">
        <f t="shared" si="265"/>
        <v>3</v>
      </c>
      <c r="BI241">
        <f t="shared" si="266"/>
        <v>1.21</v>
      </c>
      <c r="BJ241">
        <f>'Data Input'!K241</f>
        <v>1.0061349693251533</v>
      </c>
      <c r="BK241">
        <f>'Data Input'!L241</f>
        <v>3</v>
      </c>
      <c r="BL241">
        <f>'Data Input'!M241</f>
        <v>59</v>
      </c>
      <c r="BM241">
        <f t="shared" si="267"/>
        <v>4</v>
      </c>
      <c r="BN241">
        <f t="shared" si="268"/>
        <v>1.26</v>
      </c>
      <c r="BO241">
        <f t="shared" si="269"/>
        <v>8.7996743711803826E-2</v>
      </c>
      <c r="BP241">
        <f t="shared" si="270"/>
        <v>9.1632972790803985E-2</v>
      </c>
      <c r="BQ241">
        <f t="shared" si="271"/>
        <v>743.41730210720652</v>
      </c>
      <c r="BR241">
        <f t="shared" si="272"/>
        <v>774.13702533477715</v>
      </c>
      <c r="BS241">
        <f t="shared" si="273"/>
        <v>207081.72000000003</v>
      </c>
      <c r="BT241">
        <f t="shared" si="274"/>
        <v>182769.64</v>
      </c>
      <c r="BU241">
        <f t="shared" si="275"/>
        <v>158457.56</v>
      </c>
      <c r="BV241">
        <f t="shared" si="276"/>
        <v>134145.47999999998</v>
      </c>
      <c r="BW241">
        <f t="shared" si="277"/>
        <v>114981.84</v>
      </c>
      <c r="BX241">
        <f t="shared" si="278"/>
        <v>95818.2</v>
      </c>
      <c r="BY241">
        <f t="shared" si="279"/>
        <v>76654.559999999998</v>
      </c>
      <c r="BZ241">
        <f t="shared" si="280"/>
        <v>57490.92</v>
      </c>
      <c r="CA241">
        <f t="shared" si="281"/>
        <v>38327.279999999999</v>
      </c>
      <c r="CB241">
        <f t="shared" si="282"/>
        <v>19163.64</v>
      </c>
      <c r="CC241">
        <f t="shared" si="283"/>
        <v>954.66861202763562</v>
      </c>
      <c r="CD241">
        <f t="shared" si="284"/>
        <v>994.11772822712464</v>
      </c>
      <c r="CE241">
        <f t="shared" si="285"/>
        <v>1698.0859141348421</v>
      </c>
      <c r="CF241">
        <f t="shared" si="286"/>
        <v>1768.2547535619019</v>
      </c>
    </row>
    <row r="242" spans="1:84" x14ac:dyDescent="0.25">
      <c r="A242" t="str">
        <f>IF('Data Input'!A242=0,"F","M")</f>
        <v>F</v>
      </c>
      <c r="B242" t="str">
        <f>'Data Input'!B242</f>
        <v>W</v>
      </c>
      <c r="C242">
        <f>'Data Input'!C242</f>
        <v>61</v>
      </c>
      <c r="D242">
        <f t="shared" si="216"/>
        <v>62</v>
      </c>
      <c r="E242">
        <f t="shared" si="217"/>
        <v>63</v>
      </c>
      <c r="F242">
        <f t="shared" si="218"/>
        <v>64</v>
      </c>
      <c r="G242">
        <f t="shared" si="219"/>
        <v>65</v>
      </c>
      <c r="H242">
        <f t="shared" si="220"/>
        <v>66</v>
      </c>
      <c r="I242">
        <f t="shared" si="221"/>
        <v>67</v>
      </c>
      <c r="J242">
        <f t="shared" si="222"/>
        <v>68</v>
      </c>
      <c r="K242">
        <f t="shared" si="223"/>
        <v>69</v>
      </c>
      <c r="L242">
        <f t="shared" si="224"/>
        <v>70</v>
      </c>
      <c r="M242">
        <f>'Data Input'!D242</f>
        <v>218.99966405399999</v>
      </c>
      <c r="N242">
        <f>'Data Input'!E242</f>
        <v>101.999843532</v>
      </c>
      <c r="O242">
        <f>'Data Input'!F242</f>
        <v>110</v>
      </c>
      <c r="P242">
        <f>'Data Input'!G242</f>
        <v>0</v>
      </c>
      <c r="Q242">
        <f>'Data Input'!H242</f>
        <v>0</v>
      </c>
      <c r="R242">
        <f>IF('Data Input'!I242&gt;100,1,0)</f>
        <v>0</v>
      </c>
      <c r="S242">
        <f t="shared" si="225"/>
        <v>4.1108738641733114</v>
      </c>
      <c r="T242">
        <f t="shared" si="226"/>
        <v>16.899283927143212</v>
      </c>
      <c r="U242">
        <f t="shared" si="227"/>
        <v>5.3890701958153242</v>
      </c>
      <c r="V242">
        <f t="shared" si="228"/>
        <v>22.153787820172564</v>
      </c>
      <c r="W242">
        <f t="shared" si="229"/>
        <v>4.6249712792830948</v>
      </c>
      <c r="X242">
        <f t="shared" si="230"/>
        <v>19.012673554557079</v>
      </c>
      <c r="Y242">
        <f t="shared" si="231"/>
        <v>0</v>
      </c>
      <c r="Z242">
        <f t="shared" si="232"/>
        <v>0</v>
      </c>
      <c r="AA242">
        <f t="shared" si="233"/>
        <v>4.7004803657924166</v>
      </c>
      <c r="AB242">
        <f t="shared" si="234"/>
        <v>19.323081884795851</v>
      </c>
      <c r="AC242" s="3">
        <f t="shared" si="235"/>
        <v>-29.798999999999999</v>
      </c>
      <c r="AD242">
        <f t="shared" si="236"/>
        <v>4.8840000000000003</v>
      </c>
      <c r="AE242">
        <f t="shared" si="237"/>
        <v>13.54</v>
      </c>
      <c r="AF242">
        <f t="shared" si="238"/>
        <v>-3.1139999999999999</v>
      </c>
      <c r="AG242">
        <f t="shared" si="239"/>
        <v>-13.577999999999999</v>
      </c>
      <c r="AH242">
        <f t="shared" si="240"/>
        <v>3.149</v>
      </c>
      <c r="AI242">
        <f t="shared" si="241"/>
        <v>2.0190000000000001</v>
      </c>
      <c r="AJ242">
        <f t="shared" si="242"/>
        <v>0</v>
      </c>
      <c r="AK242">
        <f t="shared" si="243"/>
        <v>1.9570000000000001</v>
      </c>
      <c r="AL242">
        <f t="shared" si="244"/>
        <v>0</v>
      </c>
      <c r="AM242">
        <f t="shared" si="245"/>
        <v>7.5739999999999998</v>
      </c>
      <c r="AN242">
        <f t="shared" si="246"/>
        <v>-1.665</v>
      </c>
      <c r="AO242">
        <f t="shared" si="247"/>
        <v>0.66100000000000003</v>
      </c>
      <c r="AP242">
        <f t="shared" si="248"/>
        <v>-122.4999302785005</v>
      </c>
      <c r="AQ242">
        <f t="shared" si="249"/>
        <v>82.536102700167461</v>
      </c>
      <c r="AR242">
        <f t="shared" si="250"/>
        <v>72.968010451339481</v>
      </c>
      <c r="AS242">
        <f t="shared" si="251"/>
        <v>-68.986895272017364</v>
      </c>
      <c r="AT242">
        <f t="shared" si="252"/>
        <v>-62.797860030105859</v>
      </c>
      <c r="AU242">
        <f t="shared" si="253"/>
        <v>59.870909023300243</v>
      </c>
      <c r="AV242">
        <f t="shared" si="254"/>
        <v>0</v>
      </c>
      <c r="AW242">
        <f t="shared" si="255"/>
        <v>0</v>
      </c>
      <c r="AX242">
        <f t="shared" si="256"/>
        <v>9.1988400758557596</v>
      </c>
      <c r="AY242">
        <f t="shared" si="257"/>
        <v>0</v>
      </c>
      <c r="AZ242">
        <f t="shared" si="258"/>
        <v>0</v>
      </c>
      <c r="BA242">
        <f t="shared" si="259"/>
        <v>0</v>
      </c>
      <c r="BB242">
        <f t="shared" si="260"/>
        <v>0</v>
      </c>
      <c r="BC242">
        <f t="shared" si="261"/>
        <v>-29.710823329960771</v>
      </c>
      <c r="BD242">
        <f t="shared" si="262"/>
        <v>-29.18</v>
      </c>
      <c r="BE242">
        <f t="shared" si="263"/>
        <v>0.96650000000000003</v>
      </c>
      <c r="BF242">
        <f t="shared" si="264"/>
        <v>1.9840149787679673E-2</v>
      </c>
      <c r="BG242">
        <f>'Data Input'!J242</f>
        <v>17.2</v>
      </c>
      <c r="BH242">
        <f t="shared" si="265"/>
        <v>1</v>
      </c>
      <c r="BI242">
        <f t="shared" si="266"/>
        <v>1</v>
      </c>
      <c r="BJ242">
        <f>'Data Input'!K242</f>
        <v>0.79411764705882348</v>
      </c>
      <c r="BK242">
        <f>'Data Input'!L242</f>
        <v>3</v>
      </c>
      <c r="BL242">
        <f>'Data Input'!M242</f>
        <v>79</v>
      </c>
      <c r="BM242">
        <f t="shared" si="267"/>
        <v>3</v>
      </c>
      <c r="BN242">
        <f t="shared" si="268"/>
        <v>1.2</v>
      </c>
      <c r="BO242">
        <f t="shared" si="269"/>
        <v>1.9840149787679673E-2</v>
      </c>
      <c r="BP242">
        <f t="shared" si="270"/>
        <v>2.3808179745215607E-2</v>
      </c>
      <c r="BQ242">
        <f t="shared" si="271"/>
        <v>167.61427760174269</v>
      </c>
      <c r="BR242">
        <f t="shared" si="272"/>
        <v>201.13713312209117</v>
      </c>
      <c r="BS242">
        <f t="shared" si="273"/>
        <v>178765.3</v>
      </c>
      <c r="BT242">
        <f t="shared" si="274"/>
        <v>159601.65999999997</v>
      </c>
      <c r="BU242">
        <f t="shared" si="275"/>
        <v>140438.01999999999</v>
      </c>
      <c r="BV242">
        <f t="shared" si="276"/>
        <v>121274.37999999999</v>
      </c>
      <c r="BW242">
        <f t="shared" si="277"/>
        <v>102110.73999999999</v>
      </c>
      <c r="BX242">
        <f t="shared" si="278"/>
        <v>82947.099999999991</v>
      </c>
      <c r="BY242">
        <f t="shared" si="279"/>
        <v>66357.679999999993</v>
      </c>
      <c r="BZ242">
        <f t="shared" si="280"/>
        <v>49768.259999999995</v>
      </c>
      <c r="CA242">
        <f t="shared" si="281"/>
        <v>33178.839999999997</v>
      </c>
      <c r="CB242">
        <f t="shared" si="282"/>
        <v>16589.419999999998</v>
      </c>
      <c r="CC242">
        <f t="shared" si="283"/>
        <v>188.68605428786699</v>
      </c>
      <c r="CD242">
        <f t="shared" si="284"/>
        <v>226.42326514544038</v>
      </c>
      <c r="CE242">
        <f t="shared" si="285"/>
        <v>356.30033188960965</v>
      </c>
      <c r="CF242">
        <f t="shared" si="286"/>
        <v>427.56039826753158</v>
      </c>
    </row>
    <row r="243" spans="1:84" x14ac:dyDescent="0.25">
      <c r="A243" t="str">
        <f>IF('Data Input'!A243=0,"F","M")</f>
        <v>M</v>
      </c>
      <c r="B243" t="str">
        <f>'Data Input'!B243</f>
        <v>W</v>
      </c>
      <c r="C243">
        <f>'Data Input'!C243</f>
        <v>64</v>
      </c>
      <c r="D243">
        <f t="shared" si="216"/>
        <v>65</v>
      </c>
      <c r="E243">
        <f t="shared" si="217"/>
        <v>66</v>
      </c>
      <c r="F243">
        <f t="shared" si="218"/>
        <v>67</v>
      </c>
      <c r="G243">
        <f t="shared" si="219"/>
        <v>68</v>
      </c>
      <c r="H243">
        <f t="shared" si="220"/>
        <v>69</v>
      </c>
      <c r="I243">
        <f t="shared" si="221"/>
        <v>70</v>
      </c>
      <c r="J243">
        <f t="shared" si="222"/>
        <v>71</v>
      </c>
      <c r="K243">
        <f t="shared" si="223"/>
        <v>72</v>
      </c>
      <c r="L243">
        <f t="shared" si="224"/>
        <v>73</v>
      </c>
      <c r="M243">
        <f>'Data Input'!D243</f>
        <v>135.99979137600002</v>
      </c>
      <c r="N243">
        <f>'Data Input'!E243</f>
        <v>54.999915629999997</v>
      </c>
      <c r="O243">
        <f>'Data Input'!F243</f>
        <v>114</v>
      </c>
      <c r="P243">
        <f>'Data Input'!G243</f>
        <v>1</v>
      </c>
      <c r="Q243">
        <f>'Data Input'!H243</f>
        <v>0</v>
      </c>
      <c r="R243">
        <f>IF('Data Input'!I243&gt;100,1,0)</f>
        <v>1</v>
      </c>
      <c r="S243">
        <f t="shared" si="225"/>
        <v>4.1588830833596715</v>
      </c>
      <c r="T243">
        <f t="shared" si="226"/>
        <v>17.296308501055247</v>
      </c>
      <c r="U243">
        <f t="shared" si="227"/>
        <v>4.9126533517348756</v>
      </c>
      <c r="V243">
        <f t="shared" si="228"/>
        <v>20.431150918940364</v>
      </c>
      <c r="W243">
        <f t="shared" si="229"/>
        <v>4.0073316512312944</v>
      </c>
      <c r="X243">
        <f t="shared" si="230"/>
        <v>16.666023813717608</v>
      </c>
      <c r="Y243">
        <f t="shared" si="231"/>
        <v>4.7361984483944957</v>
      </c>
      <c r="Z243">
        <f t="shared" si="232"/>
        <v>19.697295606462191</v>
      </c>
      <c r="AA243">
        <f t="shared" si="233"/>
        <v>0</v>
      </c>
      <c r="AB243">
        <f t="shared" si="234"/>
        <v>0</v>
      </c>
      <c r="AC243" s="3">
        <f t="shared" si="235"/>
        <v>12.343999999999999</v>
      </c>
      <c r="AD243">
        <f t="shared" si="236"/>
        <v>0</v>
      </c>
      <c r="AE243">
        <f t="shared" si="237"/>
        <v>11.853</v>
      </c>
      <c r="AF243">
        <f t="shared" si="238"/>
        <v>-2.6640000000000001</v>
      </c>
      <c r="AG243">
        <f t="shared" si="239"/>
        <v>-7.99</v>
      </c>
      <c r="AH243">
        <f t="shared" si="240"/>
        <v>1.7689999999999999</v>
      </c>
      <c r="AI243">
        <f t="shared" si="241"/>
        <v>1.7689999999999999</v>
      </c>
      <c r="AJ243">
        <f t="shared" si="242"/>
        <v>0</v>
      </c>
      <c r="AK243">
        <f t="shared" si="243"/>
        <v>1.764</v>
      </c>
      <c r="AL243">
        <f t="shared" si="244"/>
        <v>0</v>
      </c>
      <c r="AM243">
        <f t="shared" si="245"/>
        <v>7.8369999999999997</v>
      </c>
      <c r="AN243">
        <f t="shared" si="246"/>
        <v>-1.7949999999999999</v>
      </c>
      <c r="AO243">
        <f t="shared" si="247"/>
        <v>0.65800000000000003</v>
      </c>
      <c r="AP243">
        <f t="shared" si="248"/>
        <v>51.337252780991783</v>
      </c>
      <c r="AQ243">
        <f t="shared" si="249"/>
        <v>0</v>
      </c>
      <c r="AR243">
        <f t="shared" si="250"/>
        <v>58.229680178113476</v>
      </c>
      <c r="AS243">
        <f t="shared" si="251"/>
        <v>-54.428586048057134</v>
      </c>
      <c r="AT243">
        <f t="shared" si="252"/>
        <v>-32.018579893338043</v>
      </c>
      <c r="AU243">
        <f t="shared" si="253"/>
        <v>29.482196126466448</v>
      </c>
      <c r="AV243">
        <f t="shared" si="254"/>
        <v>8.3783350552098632</v>
      </c>
      <c r="AW243">
        <f t="shared" si="255"/>
        <v>0</v>
      </c>
      <c r="AX243">
        <f t="shared" si="256"/>
        <v>0</v>
      </c>
      <c r="AY243">
        <f t="shared" si="257"/>
        <v>0</v>
      </c>
      <c r="AZ243">
        <f t="shared" si="258"/>
        <v>0</v>
      </c>
      <c r="BA243">
        <f t="shared" si="259"/>
        <v>0</v>
      </c>
      <c r="BB243">
        <f t="shared" si="260"/>
        <v>0.65800000000000003</v>
      </c>
      <c r="BC243">
        <f t="shared" si="261"/>
        <v>61.638298199386398</v>
      </c>
      <c r="BD243">
        <f t="shared" si="262"/>
        <v>61.18</v>
      </c>
      <c r="BE243">
        <f t="shared" si="263"/>
        <v>0.91439999999999999</v>
      </c>
      <c r="BF243">
        <f t="shared" si="264"/>
        <v>0.13195633479972202</v>
      </c>
      <c r="BG243">
        <f>'Data Input'!J243</f>
        <v>31.1</v>
      </c>
      <c r="BH243">
        <f t="shared" si="265"/>
        <v>4</v>
      </c>
      <c r="BI243">
        <f t="shared" si="266"/>
        <v>1.24</v>
      </c>
      <c r="BJ243">
        <f>'Data Input'!K243</f>
        <v>0.89130434782608692</v>
      </c>
      <c r="BK243">
        <f>'Data Input'!L243</f>
        <v>3</v>
      </c>
      <c r="BL243">
        <f>'Data Input'!M243</f>
        <v>78</v>
      </c>
      <c r="BM243">
        <f t="shared" si="267"/>
        <v>2</v>
      </c>
      <c r="BN243">
        <f t="shared" si="268"/>
        <v>1.19</v>
      </c>
      <c r="BO243">
        <f t="shared" si="269"/>
        <v>0.16362585515165531</v>
      </c>
      <c r="BP243">
        <f t="shared" si="270"/>
        <v>0.15702803841166921</v>
      </c>
      <c r="BQ243">
        <f t="shared" si="271"/>
        <v>1382.3499218359275</v>
      </c>
      <c r="BR243">
        <f t="shared" si="272"/>
        <v>1326.610005632866</v>
      </c>
      <c r="BS243">
        <f t="shared" si="273"/>
        <v>171042.64</v>
      </c>
      <c r="BT243">
        <f t="shared" si="274"/>
        <v>151879</v>
      </c>
      <c r="BU243">
        <f t="shared" si="275"/>
        <v>132715.35999999999</v>
      </c>
      <c r="BV243">
        <f t="shared" si="276"/>
        <v>116125.93999999999</v>
      </c>
      <c r="BW243">
        <f t="shared" si="277"/>
        <v>99536.51999999999</v>
      </c>
      <c r="BX243">
        <f t="shared" si="278"/>
        <v>82947.099999999991</v>
      </c>
      <c r="BY243">
        <f t="shared" si="279"/>
        <v>66357.679999999993</v>
      </c>
      <c r="BZ243">
        <f t="shared" si="280"/>
        <v>49768.259999999995</v>
      </c>
      <c r="CA243">
        <f t="shared" si="281"/>
        <v>33178.839999999997</v>
      </c>
      <c r="CB243">
        <f t="shared" si="282"/>
        <v>16589.419999999998</v>
      </c>
      <c r="CC243">
        <f t="shared" si="283"/>
        <v>1505.5881871489403</v>
      </c>
      <c r="CD243">
        <f t="shared" si="284"/>
        <v>1444.8789860542252</v>
      </c>
      <c r="CE243">
        <f t="shared" si="285"/>
        <v>2887.9381089848675</v>
      </c>
      <c r="CF243">
        <f t="shared" si="286"/>
        <v>2771.4889916870911</v>
      </c>
    </row>
    <row r="244" spans="1:84" x14ac:dyDescent="0.25">
      <c r="A244" t="str">
        <f>IF('Data Input'!A244=0,"F","M")</f>
        <v>F</v>
      </c>
      <c r="B244" t="str">
        <f>'Data Input'!B244</f>
        <v>W</v>
      </c>
      <c r="C244">
        <f>'Data Input'!C244</f>
        <v>44</v>
      </c>
      <c r="D244">
        <f t="shared" si="216"/>
        <v>45</v>
      </c>
      <c r="E244">
        <f t="shared" si="217"/>
        <v>46</v>
      </c>
      <c r="F244">
        <f t="shared" si="218"/>
        <v>47</v>
      </c>
      <c r="G244">
        <f t="shared" si="219"/>
        <v>48</v>
      </c>
      <c r="H244">
        <f t="shared" si="220"/>
        <v>49</v>
      </c>
      <c r="I244">
        <f t="shared" si="221"/>
        <v>50</v>
      </c>
      <c r="J244">
        <f t="shared" si="222"/>
        <v>51</v>
      </c>
      <c r="K244">
        <f t="shared" si="223"/>
        <v>52</v>
      </c>
      <c r="L244">
        <f t="shared" si="224"/>
        <v>53</v>
      </c>
      <c r="M244">
        <f>'Data Input'!D244</f>
        <v>193.999702404</v>
      </c>
      <c r="N244">
        <f>'Data Input'!E244</f>
        <v>91.99985887199999</v>
      </c>
      <c r="O244">
        <f>'Data Input'!F244</f>
        <v>128</v>
      </c>
      <c r="P244">
        <f>'Data Input'!G244</f>
        <v>0</v>
      </c>
      <c r="Q244">
        <f>'Data Input'!H244</f>
        <v>1</v>
      </c>
      <c r="R244">
        <f>IF('Data Input'!I244&gt;100,1,0)</f>
        <v>0</v>
      </c>
      <c r="S244">
        <f t="shared" si="225"/>
        <v>3.784189633918261</v>
      </c>
      <c r="T244">
        <f t="shared" si="226"/>
        <v>14.320091185454423</v>
      </c>
      <c r="U244">
        <f t="shared" si="227"/>
        <v>5.2678566250621515</v>
      </c>
      <c r="V244">
        <f t="shared" si="228"/>
        <v>19.934568433527829</v>
      </c>
      <c r="W244">
        <f t="shared" si="229"/>
        <v>4.5217870430478637</v>
      </c>
      <c r="X244">
        <f t="shared" si="230"/>
        <v>17.111299655087631</v>
      </c>
      <c r="Y244">
        <f t="shared" si="231"/>
        <v>0</v>
      </c>
      <c r="Z244">
        <f t="shared" si="232"/>
        <v>0</v>
      </c>
      <c r="AA244">
        <f t="shared" si="233"/>
        <v>4.8520302639196169</v>
      </c>
      <c r="AB244">
        <f t="shared" si="234"/>
        <v>18.361002628182298</v>
      </c>
      <c r="AC244" s="3">
        <f t="shared" si="235"/>
        <v>-29.798999999999999</v>
      </c>
      <c r="AD244">
        <f t="shared" si="236"/>
        <v>4.8840000000000003</v>
      </c>
      <c r="AE244">
        <f t="shared" si="237"/>
        <v>13.54</v>
      </c>
      <c r="AF244">
        <f t="shared" si="238"/>
        <v>-3.1139999999999999</v>
      </c>
      <c r="AG244">
        <f t="shared" si="239"/>
        <v>-13.577999999999999</v>
      </c>
      <c r="AH244">
        <f t="shared" si="240"/>
        <v>3.149</v>
      </c>
      <c r="AI244">
        <f t="shared" si="241"/>
        <v>2.0190000000000001</v>
      </c>
      <c r="AJ244">
        <f t="shared" si="242"/>
        <v>0</v>
      </c>
      <c r="AK244">
        <f t="shared" si="243"/>
        <v>1.9570000000000001</v>
      </c>
      <c r="AL244">
        <f t="shared" si="244"/>
        <v>0</v>
      </c>
      <c r="AM244">
        <f t="shared" si="245"/>
        <v>7.5739999999999998</v>
      </c>
      <c r="AN244">
        <f t="shared" si="246"/>
        <v>-1.665</v>
      </c>
      <c r="AO244">
        <f t="shared" si="247"/>
        <v>0.66100000000000003</v>
      </c>
      <c r="AP244">
        <f t="shared" si="248"/>
        <v>-112.76506690113025</v>
      </c>
      <c r="AQ244">
        <f t="shared" si="249"/>
        <v>69.9393253497594</v>
      </c>
      <c r="AR244">
        <f t="shared" si="250"/>
        <v>71.326778703341532</v>
      </c>
      <c r="AS244">
        <f t="shared" si="251"/>
        <v>-62.076246102005655</v>
      </c>
      <c r="AT244">
        <f t="shared" si="252"/>
        <v>-61.396824470503894</v>
      </c>
      <c r="AU244">
        <f t="shared" si="253"/>
        <v>53.883482613870953</v>
      </c>
      <c r="AV244">
        <f t="shared" si="254"/>
        <v>0</v>
      </c>
      <c r="AW244">
        <f t="shared" si="255"/>
        <v>0</v>
      </c>
      <c r="AX244">
        <f t="shared" si="256"/>
        <v>9.4954232264906899</v>
      </c>
      <c r="AY244">
        <f t="shared" si="257"/>
        <v>0</v>
      </c>
      <c r="AZ244">
        <f t="shared" si="258"/>
        <v>7.5739999999999998</v>
      </c>
      <c r="BA244">
        <f t="shared" si="259"/>
        <v>-6.3006757404739044</v>
      </c>
      <c r="BB244">
        <f t="shared" si="260"/>
        <v>0</v>
      </c>
      <c r="BC244">
        <f t="shared" si="261"/>
        <v>-30.31980332065114</v>
      </c>
      <c r="BD244">
        <f t="shared" si="262"/>
        <v>-29.18</v>
      </c>
      <c r="BE244">
        <f t="shared" si="263"/>
        <v>0.96650000000000003</v>
      </c>
      <c r="BF244">
        <f t="shared" si="264"/>
        <v>1.0840464624275459E-2</v>
      </c>
      <c r="BG244">
        <f>'Data Input'!J244</f>
        <v>28.3</v>
      </c>
      <c r="BH244">
        <f t="shared" si="265"/>
        <v>3</v>
      </c>
      <c r="BI244">
        <f t="shared" si="266"/>
        <v>1.08</v>
      </c>
      <c r="BJ244">
        <f>'Data Input'!K244</f>
        <v>0.88275862068965516</v>
      </c>
      <c r="BK244">
        <f>'Data Input'!L244</f>
        <v>3</v>
      </c>
      <c r="BL244">
        <f>'Data Input'!M244</f>
        <v>72</v>
      </c>
      <c r="BM244">
        <f t="shared" si="267"/>
        <v>4</v>
      </c>
      <c r="BN244">
        <f t="shared" si="268"/>
        <v>1.46</v>
      </c>
      <c r="BO244">
        <f t="shared" si="269"/>
        <v>1.1707701794217497E-2</v>
      </c>
      <c r="BP244">
        <f t="shared" si="270"/>
        <v>1.5827078351442168E-2</v>
      </c>
      <c r="BQ244">
        <f t="shared" si="271"/>
        <v>98.909433629023738</v>
      </c>
      <c r="BR244">
        <f t="shared" si="272"/>
        <v>133.71090101701355</v>
      </c>
      <c r="BS244">
        <f t="shared" si="273"/>
        <v>249699.36000000004</v>
      </c>
      <c r="BT244">
        <f t="shared" si="274"/>
        <v>218808.72000000003</v>
      </c>
      <c r="BU244">
        <f t="shared" si="275"/>
        <v>194496.64000000001</v>
      </c>
      <c r="BV244">
        <f t="shared" si="276"/>
        <v>170184.56</v>
      </c>
      <c r="BW244">
        <f t="shared" si="277"/>
        <v>145872.48000000001</v>
      </c>
      <c r="BX244">
        <f t="shared" si="278"/>
        <v>121560.40000000001</v>
      </c>
      <c r="BY244">
        <f t="shared" si="279"/>
        <v>97248.320000000007</v>
      </c>
      <c r="BZ244">
        <f t="shared" si="280"/>
        <v>72936.240000000005</v>
      </c>
      <c r="CA244">
        <f t="shared" si="281"/>
        <v>48624.160000000003</v>
      </c>
      <c r="CB244">
        <f t="shared" si="282"/>
        <v>24312.080000000002</v>
      </c>
      <c r="CC244">
        <f t="shared" si="283"/>
        <v>157.32141863759131</v>
      </c>
      <c r="CD244">
        <f t="shared" si="284"/>
        <v>212.67525112118818</v>
      </c>
      <c r="CE244">
        <f t="shared" si="285"/>
        <v>256.23085226661505</v>
      </c>
      <c r="CF244">
        <f t="shared" si="286"/>
        <v>346.38615213820174</v>
      </c>
    </row>
    <row r="245" spans="1:84" x14ac:dyDescent="0.25">
      <c r="A245" t="str">
        <f>IF('Data Input'!A245=0,"F","M")</f>
        <v>F</v>
      </c>
      <c r="B245" t="str">
        <f>'Data Input'!B245</f>
        <v>W</v>
      </c>
      <c r="C245">
        <f>'Data Input'!C245</f>
        <v>56</v>
      </c>
      <c r="D245">
        <f t="shared" si="216"/>
        <v>57</v>
      </c>
      <c r="E245">
        <f t="shared" si="217"/>
        <v>58</v>
      </c>
      <c r="F245">
        <f t="shared" si="218"/>
        <v>59</v>
      </c>
      <c r="G245">
        <f t="shared" si="219"/>
        <v>60</v>
      </c>
      <c r="H245">
        <f t="shared" si="220"/>
        <v>61</v>
      </c>
      <c r="I245">
        <f t="shared" si="221"/>
        <v>62</v>
      </c>
      <c r="J245">
        <f t="shared" si="222"/>
        <v>63</v>
      </c>
      <c r="K245">
        <f t="shared" si="223"/>
        <v>64</v>
      </c>
      <c r="L245">
        <f t="shared" si="224"/>
        <v>65</v>
      </c>
      <c r="M245">
        <f>'Data Input'!D245</f>
        <v>195.99969933600002</v>
      </c>
      <c r="N245">
        <f>'Data Input'!E245</f>
        <v>64.999900289999999</v>
      </c>
      <c r="O245">
        <f>'Data Input'!F245</f>
        <v>122</v>
      </c>
      <c r="P245">
        <f>'Data Input'!G245</f>
        <v>0</v>
      </c>
      <c r="Q245">
        <f>'Data Input'!H245</f>
        <v>0</v>
      </c>
      <c r="R245">
        <f>IF('Data Input'!I245&gt;100,1,0)</f>
        <v>0</v>
      </c>
      <c r="S245">
        <f t="shared" si="225"/>
        <v>4.0253516907351496</v>
      </c>
      <c r="T245">
        <f t="shared" si="226"/>
        <v>16.203456234104326</v>
      </c>
      <c r="U245">
        <f t="shared" si="227"/>
        <v>5.278113125229341</v>
      </c>
      <c r="V245">
        <f t="shared" si="228"/>
        <v>21.246261592533312</v>
      </c>
      <c r="W245">
        <f t="shared" si="229"/>
        <v>4.1743857358944609</v>
      </c>
      <c r="X245">
        <f t="shared" si="230"/>
        <v>16.803370679763461</v>
      </c>
      <c r="Y245">
        <f t="shared" si="231"/>
        <v>0</v>
      </c>
      <c r="Z245">
        <f t="shared" si="232"/>
        <v>0</v>
      </c>
      <c r="AA245">
        <f t="shared" si="233"/>
        <v>4.8040210447332568</v>
      </c>
      <c r="AB245">
        <f t="shared" si="234"/>
        <v>19.337874234744255</v>
      </c>
      <c r="AC245" s="3">
        <f t="shared" si="235"/>
        <v>-29.798999999999999</v>
      </c>
      <c r="AD245">
        <f t="shared" si="236"/>
        <v>4.8840000000000003</v>
      </c>
      <c r="AE245">
        <f t="shared" si="237"/>
        <v>13.54</v>
      </c>
      <c r="AF245">
        <f t="shared" si="238"/>
        <v>-3.1139999999999999</v>
      </c>
      <c r="AG245">
        <f t="shared" si="239"/>
        <v>-13.577999999999999</v>
      </c>
      <c r="AH245">
        <f t="shared" si="240"/>
        <v>3.149</v>
      </c>
      <c r="AI245">
        <f t="shared" si="241"/>
        <v>2.0190000000000001</v>
      </c>
      <c r="AJ245">
        <f t="shared" si="242"/>
        <v>0</v>
      </c>
      <c r="AK245">
        <f t="shared" si="243"/>
        <v>1.9570000000000001</v>
      </c>
      <c r="AL245">
        <f t="shared" si="244"/>
        <v>0</v>
      </c>
      <c r="AM245">
        <f t="shared" si="245"/>
        <v>7.5739999999999998</v>
      </c>
      <c r="AN245">
        <f t="shared" si="246"/>
        <v>-1.665</v>
      </c>
      <c r="AO245">
        <f t="shared" si="247"/>
        <v>0.66100000000000003</v>
      </c>
      <c r="AP245">
        <f t="shared" si="248"/>
        <v>-119.95145503221673</v>
      </c>
      <c r="AQ245">
        <f t="shared" si="249"/>
        <v>79.137680247365537</v>
      </c>
      <c r="AR245">
        <f t="shared" si="250"/>
        <v>71.465651715605276</v>
      </c>
      <c r="AS245">
        <f t="shared" si="251"/>
        <v>-66.160858599148725</v>
      </c>
      <c r="AT245">
        <f t="shared" si="252"/>
        <v>-56.679809521974988</v>
      </c>
      <c r="AU245">
        <f t="shared" si="253"/>
        <v>52.913814270575138</v>
      </c>
      <c r="AV245">
        <f t="shared" si="254"/>
        <v>0</v>
      </c>
      <c r="AW245">
        <f t="shared" si="255"/>
        <v>0</v>
      </c>
      <c r="AX245">
        <f t="shared" si="256"/>
        <v>9.4014691845429841</v>
      </c>
      <c r="AY245">
        <f t="shared" si="257"/>
        <v>0</v>
      </c>
      <c r="AZ245">
        <f t="shared" si="258"/>
        <v>0</v>
      </c>
      <c r="BA245">
        <f t="shared" si="259"/>
        <v>0</v>
      </c>
      <c r="BB245">
        <f t="shared" si="260"/>
        <v>0</v>
      </c>
      <c r="BC245">
        <f t="shared" si="261"/>
        <v>-29.873507735251508</v>
      </c>
      <c r="BD245">
        <f t="shared" si="262"/>
        <v>-29.18</v>
      </c>
      <c r="BE245">
        <f t="shared" si="263"/>
        <v>0.96650000000000003</v>
      </c>
      <c r="BF245">
        <f t="shared" si="264"/>
        <v>1.6886643412540536E-2</v>
      </c>
      <c r="BG245">
        <f>'Data Input'!J245</f>
        <v>36.1</v>
      </c>
      <c r="BH245">
        <f t="shared" si="265"/>
        <v>4</v>
      </c>
      <c r="BI245">
        <f t="shared" si="266"/>
        <v>1.39</v>
      </c>
      <c r="BJ245">
        <f>'Data Input'!K245</f>
        <v>0.82105263157894737</v>
      </c>
      <c r="BK245">
        <f>'Data Input'!L245</f>
        <v>3</v>
      </c>
      <c r="BL245">
        <f>'Data Input'!M245</f>
        <v>82</v>
      </c>
      <c r="BM245">
        <f t="shared" si="267"/>
        <v>4</v>
      </c>
      <c r="BN245">
        <f t="shared" si="268"/>
        <v>1.46</v>
      </c>
      <c r="BO245">
        <f t="shared" si="269"/>
        <v>2.3472434343431343E-2</v>
      </c>
      <c r="BP245">
        <f t="shared" si="270"/>
        <v>2.4654499382309181E-2</v>
      </c>
      <c r="BQ245">
        <f t="shared" si="271"/>
        <v>198.3006765640302</v>
      </c>
      <c r="BR245">
        <f t="shared" si="272"/>
        <v>208.28704157085184</v>
      </c>
      <c r="BS245">
        <f t="shared" si="273"/>
        <v>191636.40000000002</v>
      </c>
      <c r="BT245">
        <f t="shared" si="274"/>
        <v>172472.76</v>
      </c>
      <c r="BU245">
        <f t="shared" si="275"/>
        <v>153309.12</v>
      </c>
      <c r="BV245">
        <f t="shared" si="276"/>
        <v>134145.47999999998</v>
      </c>
      <c r="BW245">
        <f t="shared" si="277"/>
        <v>114981.84</v>
      </c>
      <c r="BX245">
        <f t="shared" si="278"/>
        <v>95818.2</v>
      </c>
      <c r="BY245">
        <f t="shared" si="279"/>
        <v>76654.559999999998</v>
      </c>
      <c r="BZ245">
        <f t="shared" si="280"/>
        <v>57490.92</v>
      </c>
      <c r="CA245">
        <f t="shared" si="281"/>
        <v>38327.279999999999</v>
      </c>
      <c r="CB245">
        <f t="shared" si="282"/>
        <v>19163.64</v>
      </c>
      <c r="CC245">
        <f t="shared" si="283"/>
        <v>247.39950492463498</v>
      </c>
      <c r="CD245">
        <f t="shared" si="284"/>
        <v>259.85847279853749</v>
      </c>
      <c r="CE245">
        <f t="shared" si="285"/>
        <v>445.70018148866518</v>
      </c>
      <c r="CF245">
        <f t="shared" si="286"/>
        <v>468.14551436938933</v>
      </c>
    </row>
    <row r="246" spans="1:84" x14ac:dyDescent="0.25">
      <c r="A246" t="str">
        <f>IF('Data Input'!A246=0,"F","M")</f>
        <v>M</v>
      </c>
      <c r="B246" t="str">
        <f>'Data Input'!B246</f>
        <v>W</v>
      </c>
      <c r="C246">
        <f>'Data Input'!C246</f>
        <v>25</v>
      </c>
      <c r="D246">
        <f t="shared" si="216"/>
        <v>26</v>
      </c>
      <c r="E246">
        <f t="shared" si="217"/>
        <v>27</v>
      </c>
      <c r="F246">
        <f t="shared" si="218"/>
        <v>28</v>
      </c>
      <c r="G246">
        <f t="shared" si="219"/>
        <v>29</v>
      </c>
      <c r="H246">
        <f t="shared" si="220"/>
        <v>30</v>
      </c>
      <c r="I246">
        <f t="shared" si="221"/>
        <v>31</v>
      </c>
      <c r="J246">
        <f t="shared" si="222"/>
        <v>32</v>
      </c>
      <c r="K246">
        <f t="shared" si="223"/>
        <v>33</v>
      </c>
      <c r="L246">
        <f t="shared" si="224"/>
        <v>34</v>
      </c>
      <c r="M246">
        <f>'Data Input'!D246</f>
        <v>85.999868076000013</v>
      </c>
      <c r="N246">
        <f>'Data Input'!E246</f>
        <v>45.999929435999995</v>
      </c>
      <c r="O246">
        <f>'Data Input'!F246</f>
        <v>110</v>
      </c>
      <c r="P246">
        <f>'Data Input'!G246</f>
        <v>0</v>
      </c>
      <c r="Q246">
        <f>'Data Input'!H246</f>
        <v>0</v>
      </c>
      <c r="R246">
        <f>IF('Data Input'!I246&gt;100,1,0)</f>
        <v>0</v>
      </c>
      <c r="S246">
        <f t="shared" si="225"/>
        <v>3.2188758248682006</v>
      </c>
      <c r="T246">
        <f t="shared" si="226"/>
        <v>10.361161575920939</v>
      </c>
      <c r="U246">
        <f t="shared" si="227"/>
        <v>4.4543457622523315</v>
      </c>
      <c r="V246">
        <f t="shared" si="228"/>
        <v>14.337985889718148</v>
      </c>
      <c r="W246">
        <f t="shared" si="229"/>
        <v>3.8286398624879183</v>
      </c>
      <c r="X246">
        <f t="shared" si="230"/>
        <v>12.323916295489072</v>
      </c>
      <c r="Y246">
        <f t="shared" si="231"/>
        <v>0</v>
      </c>
      <c r="Z246">
        <f t="shared" si="232"/>
        <v>0</v>
      </c>
      <c r="AA246">
        <f t="shared" si="233"/>
        <v>4.7004803657924166</v>
      </c>
      <c r="AB246">
        <f t="shared" si="234"/>
        <v>15.130262614716846</v>
      </c>
      <c r="AC246" s="3">
        <f t="shared" si="235"/>
        <v>12.343999999999999</v>
      </c>
      <c r="AD246">
        <f t="shared" si="236"/>
        <v>0</v>
      </c>
      <c r="AE246">
        <f t="shared" si="237"/>
        <v>11.853</v>
      </c>
      <c r="AF246">
        <f t="shared" si="238"/>
        <v>-2.6640000000000001</v>
      </c>
      <c r="AG246">
        <f t="shared" si="239"/>
        <v>-7.99</v>
      </c>
      <c r="AH246">
        <f t="shared" si="240"/>
        <v>1.7689999999999999</v>
      </c>
      <c r="AI246">
        <f t="shared" si="241"/>
        <v>1.7689999999999999</v>
      </c>
      <c r="AJ246">
        <f t="shared" si="242"/>
        <v>0</v>
      </c>
      <c r="AK246">
        <f t="shared" si="243"/>
        <v>1.764</v>
      </c>
      <c r="AL246">
        <f t="shared" si="244"/>
        <v>0</v>
      </c>
      <c r="AM246">
        <f t="shared" si="245"/>
        <v>7.8369999999999997</v>
      </c>
      <c r="AN246">
        <f t="shared" si="246"/>
        <v>-1.7949999999999999</v>
      </c>
      <c r="AO246">
        <f t="shared" si="247"/>
        <v>0.65800000000000003</v>
      </c>
      <c r="AP246">
        <f t="shared" si="248"/>
        <v>39.733803182173062</v>
      </c>
      <c r="AQ246">
        <f t="shared" si="249"/>
        <v>0</v>
      </c>
      <c r="AR246">
        <f t="shared" si="250"/>
        <v>52.797360319976882</v>
      </c>
      <c r="AS246">
        <f t="shared" si="251"/>
        <v>-38.196394410209145</v>
      </c>
      <c r="AT246">
        <f t="shared" si="252"/>
        <v>-30.590832501278467</v>
      </c>
      <c r="AU246">
        <f t="shared" si="253"/>
        <v>21.801007926720168</v>
      </c>
      <c r="AV246">
        <f t="shared" si="254"/>
        <v>0</v>
      </c>
      <c r="AW246">
        <f t="shared" si="255"/>
        <v>0</v>
      </c>
      <c r="AX246">
        <f t="shared" si="256"/>
        <v>8.2916473652578233</v>
      </c>
      <c r="AY246">
        <f t="shared" si="257"/>
        <v>0</v>
      </c>
      <c r="AZ246">
        <f t="shared" si="258"/>
        <v>0</v>
      </c>
      <c r="BA246">
        <f t="shared" si="259"/>
        <v>0</v>
      </c>
      <c r="BB246">
        <f t="shared" si="260"/>
        <v>0</v>
      </c>
      <c r="BC246">
        <f t="shared" si="261"/>
        <v>53.836591882640327</v>
      </c>
      <c r="BD246">
        <f t="shared" si="262"/>
        <v>61.18</v>
      </c>
      <c r="BE246">
        <f t="shared" si="263"/>
        <v>0.91439999999999999</v>
      </c>
      <c r="BF246">
        <f t="shared" si="264"/>
        <v>5.7882404495890327E-5</v>
      </c>
      <c r="BG246">
        <f>'Data Input'!J246</f>
        <v>21.1</v>
      </c>
      <c r="BH246">
        <f t="shared" si="265"/>
        <v>1</v>
      </c>
      <c r="BI246">
        <f t="shared" si="266"/>
        <v>1</v>
      </c>
      <c r="BJ246">
        <f>'Data Input'!K246</f>
        <v>0.87142857142857133</v>
      </c>
      <c r="BK246">
        <f>'Data Input'!L246</f>
        <v>3</v>
      </c>
      <c r="BL246">
        <f>'Data Input'!M246</f>
        <v>88</v>
      </c>
      <c r="BM246">
        <f t="shared" si="267"/>
        <v>1</v>
      </c>
      <c r="BN246">
        <f t="shared" si="268"/>
        <v>1</v>
      </c>
      <c r="BO246">
        <f t="shared" si="269"/>
        <v>5.7882404495890327E-5</v>
      </c>
      <c r="BP246">
        <f t="shared" si="270"/>
        <v>5.7882404495890327E-5</v>
      </c>
      <c r="BQ246">
        <f t="shared" si="271"/>
        <v>0.48900424236994483</v>
      </c>
      <c r="BR246">
        <f t="shared" si="272"/>
        <v>0.48900424236994483</v>
      </c>
      <c r="BS246">
        <f t="shared" si="273"/>
        <v>286024.50000000006</v>
      </c>
      <c r="BT246">
        <f t="shared" si="274"/>
        <v>257422.05000000005</v>
      </c>
      <c r="BU246">
        <f t="shared" si="275"/>
        <v>228819.60000000003</v>
      </c>
      <c r="BV246">
        <f t="shared" si="276"/>
        <v>200217.15000000002</v>
      </c>
      <c r="BW246">
        <f t="shared" si="277"/>
        <v>171614.7</v>
      </c>
      <c r="BX246">
        <f t="shared" si="278"/>
        <v>143012.25</v>
      </c>
      <c r="BY246">
        <f t="shared" si="279"/>
        <v>114409.8</v>
      </c>
      <c r="BZ246">
        <f t="shared" si="280"/>
        <v>85807.35</v>
      </c>
      <c r="CA246">
        <f t="shared" si="281"/>
        <v>57204.9</v>
      </c>
      <c r="CB246">
        <f t="shared" si="282"/>
        <v>28602.45</v>
      </c>
      <c r="CC246">
        <f t="shared" si="283"/>
        <v>0.9105682192604132</v>
      </c>
      <c r="CD246">
        <f t="shared" si="284"/>
        <v>0.9105682192604132</v>
      </c>
      <c r="CE246">
        <f t="shared" si="285"/>
        <v>1.399572461630358</v>
      </c>
      <c r="CF246">
        <f t="shared" si="286"/>
        <v>1.399572461630358</v>
      </c>
    </row>
    <row r="247" spans="1:84" x14ac:dyDescent="0.25">
      <c r="A247" t="str">
        <f>IF('Data Input'!A247=0,"F","M")</f>
        <v>F</v>
      </c>
      <c r="B247" t="str">
        <f>'Data Input'!B247</f>
        <v>W</v>
      </c>
      <c r="C247">
        <f>'Data Input'!C247</f>
        <v>47</v>
      </c>
      <c r="D247">
        <f t="shared" si="216"/>
        <v>48</v>
      </c>
      <c r="E247">
        <f t="shared" si="217"/>
        <v>49</v>
      </c>
      <c r="F247">
        <f t="shared" si="218"/>
        <v>50</v>
      </c>
      <c r="G247">
        <f t="shared" si="219"/>
        <v>51</v>
      </c>
      <c r="H247">
        <f t="shared" si="220"/>
        <v>52</v>
      </c>
      <c r="I247">
        <f t="shared" si="221"/>
        <v>53</v>
      </c>
      <c r="J247">
        <f t="shared" si="222"/>
        <v>54</v>
      </c>
      <c r="K247">
        <f t="shared" si="223"/>
        <v>55</v>
      </c>
      <c r="L247">
        <f t="shared" si="224"/>
        <v>56</v>
      </c>
      <c r="M247">
        <f>'Data Input'!D247</f>
        <v>230.999645646</v>
      </c>
      <c r="N247">
        <f>'Data Input'!E247</f>
        <v>69.999892620000011</v>
      </c>
      <c r="O247">
        <f>'Data Input'!F247</f>
        <v>136</v>
      </c>
      <c r="P247">
        <f>'Data Input'!G247</f>
        <v>0</v>
      </c>
      <c r="Q247">
        <f>'Data Input'!H247</f>
        <v>0</v>
      </c>
      <c r="R247">
        <f>IF('Data Input'!I247&gt;100,1,0)</f>
        <v>0</v>
      </c>
      <c r="S247">
        <f t="shared" si="225"/>
        <v>3.8501476017100584</v>
      </c>
      <c r="T247">
        <f t="shared" si="226"/>
        <v>14.823636554953715</v>
      </c>
      <c r="U247">
        <f t="shared" si="227"/>
        <v>5.4424161765206174</v>
      </c>
      <c r="V247">
        <f t="shared" si="228"/>
        <v>20.95410558953888</v>
      </c>
      <c r="W247">
        <f t="shared" si="229"/>
        <v>4.2484937080481826</v>
      </c>
      <c r="X247">
        <f t="shared" si="230"/>
        <v>16.357327860921984</v>
      </c>
      <c r="Y247">
        <f t="shared" si="231"/>
        <v>0</v>
      </c>
      <c r="Z247">
        <f t="shared" si="232"/>
        <v>0</v>
      </c>
      <c r="AA247">
        <f t="shared" si="233"/>
        <v>4.9126548857360524</v>
      </c>
      <c r="AB247">
        <f t="shared" si="234"/>
        <v>18.914446426345862</v>
      </c>
      <c r="AC247" s="3">
        <f t="shared" si="235"/>
        <v>-29.798999999999999</v>
      </c>
      <c r="AD247">
        <f t="shared" si="236"/>
        <v>4.8840000000000003</v>
      </c>
      <c r="AE247">
        <f t="shared" si="237"/>
        <v>13.54</v>
      </c>
      <c r="AF247">
        <f t="shared" si="238"/>
        <v>-3.1139999999999999</v>
      </c>
      <c r="AG247">
        <f t="shared" si="239"/>
        <v>-13.577999999999999</v>
      </c>
      <c r="AH247">
        <f t="shared" si="240"/>
        <v>3.149</v>
      </c>
      <c r="AI247">
        <f t="shared" si="241"/>
        <v>2.0190000000000001</v>
      </c>
      <c r="AJ247">
        <f t="shared" si="242"/>
        <v>0</v>
      </c>
      <c r="AK247">
        <f t="shared" si="243"/>
        <v>1.9570000000000001</v>
      </c>
      <c r="AL247">
        <f t="shared" si="244"/>
        <v>0</v>
      </c>
      <c r="AM247">
        <f t="shared" si="245"/>
        <v>7.5739999999999998</v>
      </c>
      <c r="AN247">
        <f t="shared" si="246"/>
        <v>-1.665</v>
      </c>
      <c r="AO247">
        <f t="shared" si="247"/>
        <v>0.66100000000000003</v>
      </c>
      <c r="AP247">
        <f t="shared" si="248"/>
        <v>-114.73054838335803</v>
      </c>
      <c r="AQ247">
        <f t="shared" si="249"/>
        <v>72.398640934393953</v>
      </c>
      <c r="AR247">
        <f t="shared" si="250"/>
        <v>73.690315030089153</v>
      </c>
      <c r="AS247">
        <f t="shared" si="251"/>
        <v>-65.251084805824064</v>
      </c>
      <c r="AT247">
        <f t="shared" si="252"/>
        <v>-57.686047567878219</v>
      </c>
      <c r="AU247">
        <f t="shared" si="253"/>
        <v>51.50922543404333</v>
      </c>
      <c r="AV247">
        <f t="shared" si="254"/>
        <v>0</v>
      </c>
      <c r="AW247">
        <f t="shared" si="255"/>
        <v>0</v>
      </c>
      <c r="AX247">
        <f t="shared" si="256"/>
        <v>9.6140656113854543</v>
      </c>
      <c r="AY247">
        <f t="shared" si="257"/>
        <v>0</v>
      </c>
      <c r="AZ247">
        <f t="shared" si="258"/>
        <v>0</v>
      </c>
      <c r="BA247">
        <f t="shared" si="259"/>
        <v>0</v>
      </c>
      <c r="BB247">
        <f t="shared" si="260"/>
        <v>0</v>
      </c>
      <c r="BC247">
        <f t="shared" si="261"/>
        <v>-30.455433747148419</v>
      </c>
      <c r="BD247">
        <f t="shared" si="262"/>
        <v>-29.18</v>
      </c>
      <c r="BE247">
        <f t="shared" si="263"/>
        <v>0.96650000000000003</v>
      </c>
      <c r="BF247">
        <f t="shared" si="264"/>
        <v>9.4720511823586095E-3</v>
      </c>
      <c r="BG247">
        <f>'Data Input'!J247</f>
        <v>32.299999999999997</v>
      </c>
      <c r="BH247">
        <f t="shared" si="265"/>
        <v>4</v>
      </c>
      <c r="BI247">
        <f t="shared" si="266"/>
        <v>1.39</v>
      </c>
      <c r="BJ247">
        <f>'Data Input'!K247</f>
        <v>0.97619047619047616</v>
      </c>
      <c r="BK247">
        <f>'Data Input'!L247</f>
        <v>3</v>
      </c>
      <c r="BL247">
        <f>'Data Input'!M247</f>
        <v>65</v>
      </c>
      <c r="BM247">
        <f t="shared" si="267"/>
        <v>4</v>
      </c>
      <c r="BN247">
        <f t="shared" si="268"/>
        <v>1.46</v>
      </c>
      <c r="BO247">
        <f t="shared" si="269"/>
        <v>1.3166151143478466E-2</v>
      </c>
      <c r="BP247">
        <f t="shared" si="270"/>
        <v>1.382919472624357E-2</v>
      </c>
      <c r="BQ247">
        <f t="shared" si="271"/>
        <v>111.23075865485153</v>
      </c>
      <c r="BR247">
        <f t="shared" si="272"/>
        <v>116.83230765185843</v>
      </c>
      <c r="BS247">
        <f t="shared" si="273"/>
        <v>232823.92000000004</v>
      </c>
      <c r="BT247">
        <f t="shared" si="274"/>
        <v>208511.84000000003</v>
      </c>
      <c r="BU247">
        <f t="shared" si="275"/>
        <v>184199.76</v>
      </c>
      <c r="BV247">
        <f t="shared" si="276"/>
        <v>159887.67999999999</v>
      </c>
      <c r="BW247">
        <f t="shared" si="277"/>
        <v>135575.6</v>
      </c>
      <c r="BX247">
        <f t="shared" si="278"/>
        <v>111263.52</v>
      </c>
      <c r="BY247">
        <f t="shared" si="279"/>
        <v>86951.44</v>
      </c>
      <c r="BZ247">
        <f t="shared" si="280"/>
        <v>62639.360000000001</v>
      </c>
      <c r="CA247">
        <f t="shared" si="281"/>
        <v>38327.279999999999</v>
      </c>
      <c r="CB247">
        <f t="shared" si="282"/>
        <v>19163.64</v>
      </c>
      <c r="CC247">
        <f t="shared" si="283"/>
        <v>163.17390949409224</v>
      </c>
      <c r="CD247">
        <f t="shared" si="284"/>
        <v>171.39130061969402</v>
      </c>
      <c r="CE247">
        <f t="shared" si="285"/>
        <v>274.40466814894376</v>
      </c>
      <c r="CF247">
        <f t="shared" si="286"/>
        <v>288.22360827155245</v>
      </c>
    </row>
    <row r="248" spans="1:84" x14ac:dyDescent="0.25">
      <c r="A248" t="str">
        <f>IF('Data Input'!A248=0,"F","M")</f>
        <v>F</v>
      </c>
      <c r="B248" t="str">
        <f>'Data Input'!B248</f>
        <v>W</v>
      </c>
      <c r="C248">
        <f>'Data Input'!C248</f>
        <v>60</v>
      </c>
      <c r="D248">
        <f t="shared" si="216"/>
        <v>61</v>
      </c>
      <c r="E248">
        <f t="shared" si="217"/>
        <v>62</v>
      </c>
      <c r="F248">
        <f t="shared" si="218"/>
        <v>63</v>
      </c>
      <c r="G248">
        <f t="shared" si="219"/>
        <v>64</v>
      </c>
      <c r="H248">
        <f t="shared" si="220"/>
        <v>65</v>
      </c>
      <c r="I248">
        <f t="shared" si="221"/>
        <v>66</v>
      </c>
      <c r="J248">
        <f t="shared" si="222"/>
        <v>67</v>
      </c>
      <c r="K248">
        <f t="shared" si="223"/>
        <v>68</v>
      </c>
      <c r="L248">
        <f t="shared" si="224"/>
        <v>69</v>
      </c>
      <c r="M248">
        <f>'Data Input'!D248</f>
        <v>209.99967786000002</v>
      </c>
      <c r="N248">
        <f>'Data Input'!E248</f>
        <v>53.999917164000003</v>
      </c>
      <c r="O248">
        <f>'Data Input'!F248</f>
        <v>126</v>
      </c>
      <c r="P248">
        <f>'Data Input'!G248</f>
        <v>0</v>
      </c>
      <c r="Q248">
        <f>'Data Input'!H248</f>
        <v>0</v>
      </c>
      <c r="R248">
        <f>IF('Data Input'!I248&gt;100,1,0)</f>
        <v>0</v>
      </c>
      <c r="S248">
        <f t="shared" si="225"/>
        <v>4.0943445622221004</v>
      </c>
      <c r="T248">
        <f t="shared" si="226"/>
        <v>16.763657394197683</v>
      </c>
      <c r="U248">
        <f t="shared" si="227"/>
        <v>5.3471059967162926</v>
      </c>
      <c r="V248">
        <f t="shared" si="228"/>
        <v>21.892894361280536</v>
      </c>
      <c r="W248">
        <f t="shared" si="229"/>
        <v>3.9889825125630978</v>
      </c>
      <c r="X248">
        <f t="shared" si="230"/>
        <v>16.332268859111771</v>
      </c>
      <c r="Y248">
        <f t="shared" si="231"/>
        <v>0</v>
      </c>
      <c r="Z248">
        <f t="shared" si="232"/>
        <v>0</v>
      </c>
      <c r="AA248">
        <f t="shared" si="233"/>
        <v>4.836281906951478</v>
      </c>
      <c r="AB248">
        <f t="shared" si="234"/>
        <v>19.801404527099915</v>
      </c>
      <c r="AC248" s="3">
        <f t="shared" si="235"/>
        <v>-29.798999999999999</v>
      </c>
      <c r="AD248">
        <f t="shared" si="236"/>
        <v>4.8840000000000003</v>
      </c>
      <c r="AE248">
        <f t="shared" si="237"/>
        <v>13.54</v>
      </c>
      <c r="AF248">
        <f t="shared" si="238"/>
        <v>-3.1139999999999999</v>
      </c>
      <c r="AG248">
        <f t="shared" si="239"/>
        <v>-13.577999999999999</v>
      </c>
      <c r="AH248">
        <f t="shared" si="240"/>
        <v>3.149</v>
      </c>
      <c r="AI248">
        <f t="shared" si="241"/>
        <v>2.0190000000000001</v>
      </c>
      <c r="AJ248">
        <f t="shared" si="242"/>
        <v>0</v>
      </c>
      <c r="AK248">
        <f t="shared" si="243"/>
        <v>1.9570000000000001</v>
      </c>
      <c r="AL248">
        <f t="shared" si="244"/>
        <v>0</v>
      </c>
      <c r="AM248">
        <f t="shared" si="245"/>
        <v>7.5739999999999998</v>
      </c>
      <c r="AN248">
        <f t="shared" si="246"/>
        <v>-1.665</v>
      </c>
      <c r="AO248">
        <f t="shared" si="247"/>
        <v>0.66100000000000003</v>
      </c>
      <c r="AP248">
        <f t="shared" si="248"/>
        <v>-122.00737360965637</v>
      </c>
      <c r="AQ248">
        <f t="shared" si="249"/>
        <v>81.873702713261494</v>
      </c>
      <c r="AR248">
        <f t="shared" si="250"/>
        <v>72.399815195538594</v>
      </c>
      <c r="AS248">
        <f t="shared" si="251"/>
        <v>-68.174473041027582</v>
      </c>
      <c r="AT248">
        <f t="shared" si="252"/>
        <v>-54.162404555581737</v>
      </c>
      <c r="AU248">
        <f t="shared" si="253"/>
        <v>51.430314637342967</v>
      </c>
      <c r="AV248">
        <f t="shared" si="254"/>
        <v>0</v>
      </c>
      <c r="AW248">
        <f t="shared" si="255"/>
        <v>0</v>
      </c>
      <c r="AX248">
        <f t="shared" si="256"/>
        <v>9.4646036919040419</v>
      </c>
      <c r="AY248">
        <f t="shared" si="257"/>
        <v>0</v>
      </c>
      <c r="AZ248">
        <f t="shared" si="258"/>
        <v>0</v>
      </c>
      <c r="BA248">
        <f t="shared" si="259"/>
        <v>0</v>
      </c>
      <c r="BB248">
        <f t="shared" si="260"/>
        <v>0</v>
      </c>
      <c r="BC248">
        <f t="shared" si="261"/>
        <v>-29.175814968218599</v>
      </c>
      <c r="BD248">
        <f t="shared" si="262"/>
        <v>-29.18</v>
      </c>
      <c r="BE248">
        <f t="shared" si="263"/>
        <v>0.96650000000000003</v>
      </c>
      <c r="BF248">
        <f t="shared" si="264"/>
        <v>3.3638102500600287E-2</v>
      </c>
      <c r="BG248">
        <f>'Data Input'!J248</f>
        <v>24.5</v>
      </c>
      <c r="BH248">
        <f t="shared" si="265"/>
        <v>2</v>
      </c>
      <c r="BI248">
        <f t="shared" si="266"/>
        <v>0.96</v>
      </c>
      <c r="BJ248">
        <f>'Data Input'!K248</f>
        <v>0.9285714285714286</v>
      </c>
      <c r="BK248">
        <f>'Data Input'!L248</f>
        <v>3</v>
      </c>
      <c r="BL248">
        <f>'Data Input'!M248</f>
        <v>78</v>
      </c>
      <c r="BM248">
        <f t="shared" si="267"/>
        <v>4</v>
      </c>
      <c r="BN248">
        <f t="shared" si="268"/>
        <v>1.46</v>
      </c>
      <c r="BO248">
        <f t="shared" si="269"/>
        <v>3.2292578400576276E-2</v>
      </c>
      <c r="BP248">
        <f t="shared" si="270"/>
        <v>4.9111629650876419E-2</v>
      </c>
      <c r="BQ248">
        <f t="shared" si="271"/>
        <v>272.81533952286014</v>
      </c>
      <c r="BR248">
        <f t="shared" si="272"/>
        <v>414.90666219101649</v>
      </c>
      <c r="BS248">
        <f t="shared" si="273"/>
        <v>181339.52000000002</v>
      </c>
      <c r="BT248">
        <f t="shared" si="274"/>
        <v>162175.88</v>
      </c>
      <c r="BU248">
        <f t="shared" si="275"/>
        <v>143012.24</v>
      </c>
      <c r="BV248">
        <f t="shared" si="276"/>
        <v>123848.59999999999</v>
      </c>
      <c r="BW248">
        <f t="shared" si="277"/>
        <v>104684.95999999999</v>
      </c>
      <c r="BX248">
        <f t="shared" si="278"/>
        <v>85521.319999999992</v>
      </c>
      <c r="BY248">
        <f t="shared" si="279"/>
        <v>66357.679999999993</v>
      </c>
      <c r="BZ248">
        <f t="shared" si="280"/>
        <v>49768.259999999995</v>
      </c>
      <c r="CA248">
        <f t="shared" si="281"/>
        <v>33178.839999999997</v>
      </c>
      <c r="CB248">
        <f t="shared" si="282"/>
        <v>16589.419999999998</v>
      </c>
      <c r="CC248">
        <f t="shared" si="283"/>
        <v>312.10025252931803</v>
      </c>
      <c r="CD248">
        <f t="shared" si="284"/>
        <v>474.65246738833787</v>
      </c>
      <c r="CE248">
        <f t="shared" si="285"/>
        <v>584.91559205217823</v>
      </c>
      <c r="CF248">
        <f t="shared" si="286"/>
        <v>889.55912957935436</v>
      </c>
    </row>
    <row r="249" spans="1:84" x14ac:dyDescent="0.25">
      <c r="A249" t="str">
        <f>IF('Data Input'!A249=0,"F","M")</f>
        <v>F</v>
      </c>
      <c r="B249" t="str">
        <f>'Data Input'!B249</f>
        <v>W</v>
      </c>
      <c r="C249">
        <f>'Data Input'!C249</f>
        <v>56</v>
      </c>
      <c r="D249">
        <f t="shared" si="216"/>
        <v>57</v>
      </c>
      <c r="E249">
        <f t="shared" si="217"/>
        <v>58</v>
      </c>
      <c r="F249">
        <f t="shared" si="218"/>
        <v>59</v>
      </c>
      <c r="G249">
        <f t="shared" si="219"/>
        <v>60</v>
      </c>
      <c r="H249">
        <f t="shared" si="220"/>
        <v>61</v>
      </c>
      <c r="I249">
        <f t="shared" si="221"/>
        <v>62</v>
      </c>
      <c r="J249">
        <f t="shared" si="222"/>
        <v>63</v>
      </c>
      <c r="K249">
        <f t="shared" si="223"/>
        <v>64</v>
      </c>
      <c r="L249">
        <f t="shared" si="224"/>
        <v>65</v>
      </c>
      <c r="M249">
        <f>'Data Input'!D249</f>
        <v>240.999630306</v>
      </c>
      <c r="N249">
        <f>'Data Input'!E249</f>
        <v>63.999901823999998</v>
      </c>
      <c r="O249">
        <f>'Data Input'!F249</f>
        <v>114</v>
      </c>
      <c r="P249">
        <f>'Data Input'!G249</f>
        <v>0</v>
      </c>
      <c r="Q249">
        <f>'Data Input'!H249</f>
        <v>0</v>
      </c>
      <c r="R249">
        <f>IF('Data Input'!I249&gt;100,1,0)</f>
        <v>0</v>
      </c>
      <c r="S249">
        <f t="shared" si="225"/>
        <v>4.0253516907351496</v>
      </c>
      <c r="T249">
        <f t="shared" si="226"/>
        <v>16.203456234104326</v>
      </c>
      <c r="U249">
        <f t="shared" si="227"/>
        <v>5.484795399489478</v>
      </c>
      <c r="V249">
        <f t="shared" si="228"/>
        <v>22.07823043467134</v>
      </c>
      <c r="W249">
        <f t="shared" si="229"/>
        <v>4.1588815493584956</v>
      </c>
      <c r="X249">
        <f t="shared" si="230"/>
        <v>16.740960876277438</v>
      </c>
      <c r="Y249">
        <f t="shared" si="231"/>
        <v>0</v>
      </c>
      <c r="Z249">
        <f t="shared" si="232"/>
        <v>0</v>
      </c>
      <c r="AA249">
        <f t="shared" si="233"/>
        <v>4.7361984483944957</v>
      </c>
      <c r="AB249">
        <f t="shared" si="234"/>
        <v>19.064864431901974</v>
      </c>
      <c r="AC249" s="3">
        <f t="shared" si="235"/>
        <v>-29.798999999999999</v>
      </c>
      <c r="AD249">
        <f t="shared" si="236"/>
        <v>4.8840000000000003</v>
      </c>
      <c r="AE249">
        <f t="shared" si="237"/>
        <v>13.54</v>
      </c>
      <c r="AF249">
        <f t="shared" si="238"/>
        <v>-3.1139999999999999</v>
      </c>
      <c r="AG249">
        <f t="shared" si="239"/>
        <v>-13.577999999999999</v>
      </c>
      <c r="AH249">
        <f t="shared" si="240"/>
        <v>3.149</v>
      </c>
      <c r="AI249">
        <f t="shared" si="241"/>
        <v>2.0190000000000001</v>
      </c>
      <c r="AJ249">
        <f t="shared" si="242"/>
        <v>0</v>
      </c>
      <c r="AK249">
        <f t="shared" si="243"/>
        <v>1.9570000000000001</v>
      </c>
      <c r="AL249">
        <f t="shared" si="244"/>
        <v>0</v>
      </c>
      <c r="AM249">
        <f t="shared" si="245"/>
        <v>7.5739999999999998</v>
      </c>
      <c r="AN249">
        <f t="shared" si="246"/>
        <v>-1.665</v>
      </c>
      <c r="AO249">
        <f t="shared" si="247"/>
        <v>0.66100000000000003</v>
      </c>
      <c r="AP249">
        <f t="shared" si="248"/>
        <v>-119.95145503221673</v>
      </c>
      <c r="AQ249">
        <f t="shared" si="249"/>
        <v>79.137680247365537</v>
      </c>
      <c r="AR249">
        <f t="shared" si="250"/>
        <v>74.264129709087527</v>
      </c>
      <c r="AS249">
        <f t="shared" si="251"/>
        <v>-68.751609573566554</v>
      </c>
      <c r="AT249">
        <f t="shared" si="252"/>
        <v>-56.469293677189654</v>
      </c>
      <c r="AU249">
        <f t="shared" si="253"/>
        <v>52.717285799397651</v>
      </c>
      <c r="AV249">
        <f t="shared" si="254"/>
        <v>0</v>
      </c>
      <c r="AW249">
        <f t="shared" si="255"/>
        <v>0</v>
      </c>
      <c r="AX249">
        <f t="shared" si="256"/>
        <v>9.2687403635080283</v>
      </c>
      <c r="AY249">
        <f t="shared" si="257"/>
        <v>0</v>
      </c>
      <c r="AZ249">
        <f t="shared" si="258"/>
        <v>0</v>
      </c>
      <c r="BA249">
        <f t="shared" si="259"/>
        <v>0</v>
      </c>
      <c r="BB249">
        <f t="shared" si="260"/>
        <v>0</v>
      </c>
      <c r="BC249">
        <f t="shared" si="261"/>
        <v>-29.784522163614191</v>
      </c>
      <c r="BD249">
        <f t="shared" si="262"/>
        <v>-29.18</v>
      </c>
      <c r="BE249">
        <f t="shared" si="263"/>
        <v>0.96650000000000003</v>
      </c>
      <c r="BF249">
        <f t="shared" si="264"/>
        <v>1.8443618273313533E-2</v>
      </c>
      <c r="BG249">
        <f>'Data Input'!J249</f>
        <v>28.3</v>
      </c>
      <c r="BH249">
        <f t="shared" si="265"/>
        <v>3</v>
      </c>
      <c r="BI249">
        <f t="shared" si="266"/>
        <v>1.08</v>
      </c>
      <c r="BJ249">
        <f>'Data Input'!K249</f>
        <v>0.83132530120481929</v>
      </c>
      <c r="BK249">
        <f>'Data Input'!L249</f>
        <v>3</v>
      </c>
      <c r="BL249">
        <f>'Data Input'!M249</f>
        <v>82</v>
      </c>
      <c r="BM249">
        <f t="shared" si="267"/>
        <v>4</v>
      </c>
      <c r="BN249">
        <f t="shared" si="268"/>
        <v>1.46</v>
      </c>
      <c r="BO249">
        <f t="shared" si="269"/>
        <v>1.9919107735178618E-2</v>
      </c>
      <c r="BP249">
        <f t="shared" si="270"/>
        <v>2.6927682679037758E-2</v>
      </c>
      <c r="BQ249">
        <f t="shared" si="271"/>
        <v>168.28133301576833</v>
      </c>
      <c r="BR249">
        <f t="shared" si="272"/>
        <v>227.49143166946456</v>
      </c>
      <c r="BS249">
        <f t="shared" si="273"/>
        <v>191636.40000000002</v>
      </c>
      <c r="BT249">
        <f t="shared" si="274"/>
        <v>172472.76</v>
      </c>
      <c r="BU249">
        <f t="shared" si="275"/>
        <v>153309.12</v>
      </c>
      <c r="BV249">
        <f t="shared" si="276"/>
        <v>134145.47999999998</v>
      </c>
      <c r="BW249">
        <f t="shared" si="277"/>
        <v>114981.84</v>
      </c>
      <c r="BX249">
        <f t="shared" si="278"/>
        <v>95818.2</v>
      </c>
      <c r="BY249">
        <f t="shared" si="279"/>
        <v>76654.559999999998</v>
      </c>
      <c r="BZ249">
        <f t="shared" si="280"/>
        <v>57490.92</v>
      </c>
      <c r="CA249">
        <f t="shared" si="281"/>
        <v>38327.279999999999</v>
      </c>
      <c r="CB249">
        <f t="shared" si="282"/>
        <v>19163.64</v>
      </c>
      <c r="CC249">
        <f t="shared" si="283"/>
        <v>209.94743536699806</v>
      </c>
      <c r="CD249">
        <f t="shared" si="284"/>
        <v>283.81782929242331</v>
      </c>
      <c r="CE249">
        <f t="shared" si="285"/>
        <v>378.22876838276636</v>
      </c>
      <c r="CF249">
        <f t="shared" si="286"/>
        <v>511.30926096188784</v>
      </c>
    </row>
    <row r="250" spans="1:84" x14ac:dyDescent="0.25">
      <c r="A250" t="str">
        <f>IF('Data Input'!A250=0,"F","M")</f>
        <v>M</v>
      </c>
      <c r="B250" t="str">
        <f>'Data Input'!B250</f>
        <v>W</v>
      </c>
      <c r="C250">
        <f>'Data Input'!C250</f>
        <v>60</v>
      </c>
      <c r="D250">
        <f t="shared" si="216"/>
        <v>61</v>
      </c>
      <c r="E250">
        <f t="shared" si="217"/>
        <v>62</v>
      </c>
      <c r="F250">
        <f t="shared" si="218"/>
        <v>63</v>
      </c>
      <c r="G250">
        <f t="shared" si="219"/>
        <v>64</v>
      </c>
      <c r="H250">
        <f t="shared" si="220"/>
        <v>65</v>
      </c>
      <c r="I250">
        <f t="shared" si="221"/>
        <v>66</v>
      </c>
      <c r="J250">
        <f t="shared" si="222"/>
        <v>67</v>
      </c>
      <c r="K250">
        <f t="shared" si="223"/>
        <v>68</v>
      </c>
      <c r="L250">
        <f t="shared" si="224"/>
        <v>69</v>
      </c>
      <c r="M250">
        <f>'Data Input'!D250</f>
        <v>200.99969166600002</v>
      </c>
      <c r="N250">
        <f>'Data Input'!E250</f>
        <v>79.999877280000007</v>
      </c>
      <c r="O250">
        <f>'Data Input'!F250</f>
        <v>118</v>
      </c>
      <c r="P250">
        <f>'Data Input'!G250</f>
        <v>1</v>
      </c>
      <c r="Q250">
        <f>'Data Input'!H250</f>
        <v>0</v>
      </c>
      <c r="R250">
        <f>IF('Data Input'!I250&gt;100,1,0)</f>
        <v>0</v>
      </c>
      <c r="S250">
        <f t="shared" si="225"/>
        <v>4.0943445622221004</v>
      </c>
      <c r="T250">
        <f t="shared" si="226"/>
        <v>16.763657394197683</v>
      </c>
      <c r="U250">
        <f t="shared" si="227"/>
        <v>5.303303374057899</v>
      </c>
      <c r="V250">
        <f t="shared" si="228"/>
        <v>21.713551331388075</v>
      </c>
      <c r="W250">
        <f t="shared" si="229"/>
        <v>4.3820251006727053</v>
      </c>
      <c r="X250">
        <f t="shared" si="230"/>
        <v>17.941520642460045</v>
      </c>
      <c r="Y250">
        <f t="shared" si="231"/>
        <v>4.7706846244656651</v>
      </c>
      <c r="Z250">
        <f t="shared" si="232"/>
        <v>19.532826650257579</v>
      </c>
      <c r="AA250">
        <f t="shared" si="233"/>
        <v>0</v>
      </c>
      <c r="AB250">
        <f t="shared" si="234"/>
        <v>0</v>
      </c>
      <c r="AC250" s="3">
        <f t="shared" si="235"/>
        <v>12.343999999999999</v>
      </c>
      <c r="AD250">
        <f t="shared" si="236"/>
        <v>0</v>
      </c>
      <c r="AE250">
        <f t="shared" si="237"/>
        <v>11.853</v>
      </c>
      <c r="AF250">
        <f t="shared" si="238"/>
        <v>-2.6640000000000001</v>
      </c>
      <c r="AG250">
        <f t="shared" si="239"/>
        <v>-7.99</v>
      </c>
      <c r="AH250">
        <f t="shared" si="240"/>
        <v>1.7689999999999999</v>
      </c>
      <c r="AI250">
        <f t="shared" si="241"/>
        <v>1.7689999999999999</v>
      </c>
      <c r="AJ250">
        <f t="shared" si="242"/>
        <v>0</v>
      </c>
      <c r="AK250">
        <f t="shared" si="243"/>
        <v>1.764</v>
      </c>
      <c r="AL250">
        <f t="shared" si="244"/>
        <v>0</v>
      </c>
      <c r="AM250">
        <f t="shared" si="245"/>
        <v>7.8369999999999997</v>
      </c>
      <c r="AN250">
        <f t="shared" si="246"/>
        <v>-1.7949999999999999</v>
      </c>
      <c r="AO250">
        <f t="shared" si="247"/>
        <v>0.65800000000000003</v>
      </c>
      <c r="AP250">
        <f t="shared" si="248"/>
        <v>50.540589276069603</v>
      </c>
      <c r="AQ250">
        <f t="shared" si="249"/>
        <v>0</v>
      </c>
      <c r="AR250">
        <f t="shared" si="250"/>
        <v>62.860054892708277</v>
      </c>
      <c r="AS250">
        <f t="shared" si="251"/>
        <v>-57.844900746817835</v>
      </c>
      <c r="AT250">
        <f t="shared" si="252"/>
        <v>-35.012380554374914</v>
      </c>
      <c r="AU250">
        <f t="shared" si="253"/>
        <v>31.738550016511816</v>
      </c>
      <c r="AV250">
        <f t="shared" si="254"/>
        <v>8.4393411006797603</v>
      </c>
      <c r="AW250">
        <f t="shared" si="255"/>
        <v>0</v>
      </c>
      <c r="AX250">
        <f t="shared" si="256"/>
        <v>0</v>
      </c>
      <c r="AY250">
        <f t="shared" si="257"/>
        <v>0</v>
      </c>
      <c r="AZ250">
        <f t="shared" si="258"/>
        <v>0</v>
      </c>
      <c r="BA250">
        <f t="shared" si="259"/>
        <v>0</v>
      </c>
      <c r="BB250">
        <f t="shared" si="260"/>
        <v>0</v>
      </c>
      <c r="BC250">
        <f t="shared" si="261"/>
        <v>60.721253984776716</v>
      </c>
      <c r="BD250">
        <f t="shared" si="262"/>
        <v>61.18</v>
      </c>
      <c r="BE250">
        <f t="shared" si="263"/>
        <v>0.91439999999999999</v>
      </c>
      <c r="BF250">
        <f t="shared" si="264"/>
        <v>5.4992739990153749E-2</v>
      </c>
      <c r="BG250">
        <f>'Data Input'!J250</f>
        <v>25.2</v>
      </c>
      <c r="BH250">
        <f t="shared" si="265"/>
        <v>2</v>
      </c>
      <c r="BI250">
        <f t="shared" si="266"/>
        <v>1.02</v>
      </c>
      <c r="BJ250">
        <f>'Data Input'!K250</f>
        <v>0.87837837837837829</v>
      </c>
      <c r="BK250">
        <f>'Data Input'!L250</f>
        <v>3</v>
      </c>
      <c r="BL250">
        <f>'Data Input'!M250</f>
        <v>85</v>
      </c>
      <c r="BM250">
        <f t="shared" si="267"/>
        <v>1</v>
      </c>
      <c r="BN250">
        <f t="shared" si="268"/>
        <v>1</v>
      </c>
      <c r="BO250">
        <f t="shared" si="269"/>
        <v>5.6092594789956825E-2</v>
      </c>
      <c r="BP250">
        <f t="shared" si="270"/>
        <v>5.4992739990153749E-2</v>
      </c>
      <c r="BQ250">
        <f t="shared" si="271"/>
        <v>473.88350668422316</v>
      </c>
      <c r="BR250">
        <f t="shared" si="272"/>
        <v>464.59167321982659</v>
      </c>
      <c r="BS250">
        <f t="shared" si="273"/>
        <v>181339.52000000002</v>
      </c>
      <c r="BT250">
        <f t="shared" si="274"/>
        <v>162175.88</v>
      </c>
      <c r="BU250">
        <f t="shared" si="275"/>
        <v>143012.24</v>
      </c>
      <c r="BV250">
        <f t="shared" si="276"/>
        <v>123848.59999999999</v>
      </c>
      <c r="BW250">
        <f t="shared" si="277"/>
        <v>104684.95999999999</v>
      </c>
      <c r="BX250">
        <f t="shared" si="278"/>
        <v>85521.319999999992</v>
      </c>
      <c r="BY250">
        <f t="shared" si="279"/>
        <v>66357.679999999993</v>
      </c>
      <c r="BZ250">
        <f t="shared" si="280"/>
        <v>49768.259999999995</v>
      </c>
      <c r="CA250">
        <f t="shared" si="281"/>
        <v>33178.839999999997</v>
      </c>
      <c r="CB250">
        <f t="shared" si="282"/>
        <v>16589.419999999998</v>
      </c>
      <c r="CC250">
        <f t="shared" si="283"/>
        <v>542.12187028886569</v>
      </c>
      <c r="CD250">
        <f t="shared" si="284"/>
        <v>531.49202969496628</v>
      </c>
      <c r="CE250">
        <f t="shared" si="285"/>
        <v>1016.0053769730889</v>
      </c>
      <c r="CF250">
        <f t="shared" si="286"/>
        <v>996.08370291479287</v>
      </c>
    </row>
    <row r="251" spans="1:84" x14ac:dyDescent="0.25">
      <c r="A251" t="str">
        <f>IF('Data Input'!A251=0,"F","M")</f>
        <v>F</v>
      </c>
      <c r="B251" t="str">
        <f>'Data Input'!B251</f>
        <v>W</v>
      </c>
      <c r="C251">
        <f>'Data Input'!C251</f>
        <v>48</v>
      </c>
      <c r="D251">
        <f t="shared" si="216"/>
        <v>49</v>
      </c>
      <c r="E251">
        <f t="shared" si="217"/>
        <v>50</v>
      </c>
      <c r="F251">
        <f t="shared" si="218"/>
        <v>51</v>
      </c>
      <c r="G251">
        <f t="shared" si="219"/>
        <v>52</v>
      </c>
      <c r="H251">
        <f t="shared" si="220"/>
        <v>53</v>
      </c>
      <c r="I251">
        <f t="shared" si="221"/>
        <v>54</v>
      </c>
      <c r="J251">
        <f t="shared" si="222"/>
        <v>55</v>
      </c>
      <c r="K251">
        <f t="shared" si="223"/>
        <v>56</v>
      </c>
      <c r="L251">
        <f t="shared" si="224"/>
        <v>57</v>
      </c>
      <c r="M251">
        <f>'Data Input'!D251</f>
        <v>211.99967479200001</v>
      </c>
      <c r="N251">
        <f>'Data Input'!E251</f>
        <v>38.999940174000002</v>
      </c>
      <c r="O251">
        <f>'Data Input'!F251</f>
        <v>110</v>
      </c>
      <c r="P251">
        <f>'Data Input'!G251</f>
        <v>0</v>
      </c>
      <c r="Q251">
        <f>'Data Input'!H251</f>
        <v>0</v>
      </c>
      <c r="R251">
        <f>IF('Data Input'!I251&gt;100,1,0)</f>
        <v>0</v>
      </c>
      <c r="S251">
        <f t="shared" si="225"/>
        <v>3.8712010109078911</v>
      </c>
      <c r="T251">
        <f t="shared" si="226"/>
        <v>14.986197266854278</v>
      </c>
      <c r="U251">
        <f t="shared" si="227"/>
        <v>5.3565847406708356</v>
      </c>
      <c r="V251">
        <f t="shared" si="228"/>
        <v>20.736416263098722</v>
      </c>
      <c r="W251">
        <f t="shared" si="229"/>
        <v>3.66356011212847</v>
      </c>
      <c r="X251">
        <f t="shared" si="230"/>
        <v>14.18237760959356</v>
      </c>
      <c r="Y251">
        <f t="shared" si="231"/>
        <v>0</v>
      </c>
      <c r="Z251">
        <f t="shared" si="232"/>
        <v>0</v>
      </c>
      <c r="AA251">
        <f t="shared" si="233"/>
        <v>4.7004803657924166</v>
      </c>
      <c r="AB251">
        <f t="shared" si="234"/>
        <v>18.196504343808297</v>
      </c>
      <c r="AC251" s="3">
        <f t="shared" si="235"/>
        <v>-29.798999999999999</v>
      </c>
      <c r="AD251">
        <f t="shared" si="236"/>
        <v>4.8840000000000003</v>
      </c>
      <c r="AE251">
        <f t="shared" si="237"/>
        <v>13.54</v>
      </c>
      <c r="AF251">
        <f t="shared" si="238"/>
        <v>-3.1139999999999999</v>
      </c>
      <c r="AG251">
        <f t="shared" si="239"/>
        <v>-13.577999999999999</v>
      </c>
      <c r="AH251">
        <f t="shared" si="240"/>
        <v>3.149</v>
      </c>
      <c r="AI251">
        <f t="shared" si="241"/>
        <v>2.0190000000000001</v>
      </c>
      <c r="AJ251">
        <f t="shared" si="242"/>
        <v>0</v>
      </c>
      <c r="AK251">
        <f t="shared" si="243"/>
        <v>1.9570000000000001</v>
      </c>
      <c r="AL251">
        <f t="shared" si="244"/>
        <v>0</v>
      </c>
      <c r="AM251">
        <f t="shared" si="245"/>
        <v>7.5739999999999998</v>
      </c>
      <c r="AN251">
        <f t="shared" si="246"/>
        <v>-1.665</v>
      </c>
      <c r="AO251">
        <f t="shared" si="247"/>
        <v>0.66100000000000003</v>
      </c>
      <c r="AP251">
        <f t="shared" si="248"/>
        <v>-115.35791892404424</v>
      </c>
      <c r="AQ251">
        <f t="shared" si="249"/>
        <v>73.1925874513163</v>
      </c>
      <c r="AR251">
        <f t="shared" si="250"/>
        <v>72.528157388683113</v>
      </c>
      <c r="AS251">
        <f t="shared" si="251"/>
        <v>-64.573200243289421</v>
      </c>
      <c r="AT251">
        <f t="shared" si="252"/>
        <v>-49.74381920248036</v>
      </c>
      <c r="AU251">
        <f t="shared" si="253"/>
        <v>44.660307092610118</v>
      </c>
      <c r="AV251">
        <f t="shared" si="254"/>
        <v>0</v>
      </c>
      <c r="AW251">
        <f t="shared" si="255"/>
        <v>0</v>
      </c>
      <c r="AX251">
        <f t="shared" si="256"/>
        <v>9.1988400758557596</v>
      </c>
      <c r="AY251">
        <f t="shared" si="257"/>
        <v>0</v>
      </c>
      <c r="AZ251">
        <f t="shared" si="258"/>
        <v>0</v>
      </c>
      <c r="BA251">
        <f t="shared" si="259"/>
        <v>0</v>
      </c>
      <c r="BB251">
        <f t="shared" si="260"/>
        <v>0</v>
      </c>
      <c r="BC251">
        <f t="shared" si="261"/>
        <v>-30.095046361348725</v>
      </c>
      <c r="BD251">
        <f t="shared" si="262"/>
        <v>-29.18</v>
      </c>
      <c r="BE251">
        <f t="shared" si="263"/>
        <v>0.96650000000000003</v>
      </c>
      <c r="BF251">
        <f t="shared" si="264"/>
        <v>1.3553870735270368E-2</v>
      </c>
      <c r="BG251">
        <f>'Data Input'!J251</f>
        <v>31.1</v>
      </c>
      <c r="BH251">
        <f t="shared" si="265"/>
        <v>4</v>
      </c>
      <c r="BI251">
        <f t="shared" si="266"/>
        <v>1.39</v>
      </c>
      <c r="BJ251">
        <f>'Data Input'!K251</f>
        <v>0.88095238095238093</v>
      </c>
      <c r="BK251">
        <f>'Data Input'!L251</f>
        <v>3</v>
      </c>
      <c r="BL251">
        <f>'Data Input'!M251</f>
        <v>67</v>
      </c>
      <c r="BM251">
        <f t="shared" si="267"/>
        <v>4</v>
      </c>
      <c r="BN251">
        <f t="shared" si="268"/>
        <v>1.46</v>
      </c>
      <c r="BO251">
        <f t="shared" si="269"/>
        <v>1.8839880322025809E-2</v>
      </c>
      <c r="BP251">
        <f t="shared" si="270"/>
        <v>1.9788651273494738E-2</v>
      </c>
      <c r="BQ251">
        <f t="shared" si="271"/>
        <v>159.16376459217022</v>
      </c>
      <c r="BR251">
        <f t="shared" si="272"/>
        <v>167.1792059745097</v>
      </c>
      <c r="BS251">
        <f t="shared" si="273"/>
        <v>227675.48000000004</v>
      </c>
      <c r="BT251">
        <f t="shared" si="274"/>
        <v>203363.40000000002</v>
      </c>
      <c r="BU251">
        <f t="shared" si="275"/>
        <v>179051.32</v>
      </c>
      <c r="BV251">
        <f t="shared" si="276"/>
        <v>154739.24</v>
      </c>
      <c r="BW251">
        <f t="shared" si="277"/>
        <v>130427.16</v>
      </c>
      <c r="BX251">
        <f t="shared" si="278"/>
        <v>106115.08</v>
      </c>
      <c r="BY251">
        <f t="shared" si="279"/>
        <v>81803</v>
      </c>
      <c r="BZ251">
        <f t="shared" si="280"/>
        <v>57490.92</v>
      </c>
      <c r="CA251">
        <f t="shared" si="281"/>
        <v>38327.279999999999</v>
      </c>
      <c r="CB251">
        <f t="shared" si="282"/>
        <v>19163.64</v>
      </c>
      <c r="CC251">
        <f t="shared" si="283"/>
        <v>225.73125443854923</v>
      </c>
      <c r="CD251">
        <f t="shared" si="284"/>
        <v>237.09901545344024</v>
      </c>
      <c r="CE251">
        <f t="shared" si="285"/>
        <v>384.89501903071948</v>
      </c>
      <c r="CF251">
        <f t="shared" si="286"/>
        <v>404.27822142794992</v>
      </c>
    </row>
    <row r="252" spans="1:84" x14ac:dyDescent="0.25">
      <c r="A252" t="str">
        <f>IF('Data Input'!A252=0,"F","M")</f>
        <v>M</v>
      </c>
      <c r="B252" t="str">
        <f>'Data Input'!B252</f>
        <v>W</v>
      </c>
      <c r="C252">
        <f>'Data Input'!C252</f>
        <v>30</v>
      </c>
      <c r="D252">
        <f t="shared" si="216"/>
        <v>31</v>
      </c>
      <c r="E252">
        <f t="shared" si="217"/>
        <v>32</v>
      </c>
      <c r="F252">
        <f t="shared" si="218"/>
        <v>33</v>
      </c>
      <c r="G252">
        <f t="shared" si="219"/>
        <v>34</v>
      </c>
      <c r="H252">
        <f t="shared" si="220"/>
        <v>35</v>
      </c>
      <c r="I252">
        <f t="shared" si="221"/>
        <v>36</v>
      </c>
      <c r="J252">
        <f t="shared" si="222"/>
        <v>37</v>
      </c>
      <c r="K252">
        <f t="shared" si="223"/>
        <v>38</v>
      </c>
      <c r="L252">
        <f t="shared" si="224"/>
        <v>39</v>
      </c>
      <c r="M252">
        <f>'Data Input'!D252</f>
        <v>185.999714676</v>
      </c>
      <c r="N252">
        <f>'Data Input'!E252</f>
        <v>54.999915629999997</v>
      </c>
      <c r="O252">
        <f>'Data Input'!F252</f>
        <v>110</v>
      </c>
      <c r="P252">
        <f>'Data Input'!G252</f>
        <v>0</v>
      </c>
      <c r="Q252">
        <f>'Data Input'!H252</f>
        <v>0</v>
      </c>
      <c r="R252">
        <f>IF('Data Input'!I252&gt;100,1,0)</f>
        <v>1</v>
      </c>
      <c r="S252">
        <f t="shared" si="225"/>
        <v>3.4011973816621555</v>
      </c>
      <c r="T252">
        <f t="shared" si="226"/>
        <v>11.568143629025503</v>
      </c>
      <c r="U252">
        <f t="shared" si="227"/>
        <v>5.2257451397120249</v>
      </c>
      <c r="V252">
        <f t="shared" si="228"/>
        <v>17.773790686422274</v>
      </c>
      <c r="W252">
        <f t="shared" si="229"/>
        <v>4.0073316512312944</v>
      </c>
      <c r="X252">
        <f t="shared" si="230"/>
        <v>13.62972591961976</v>
      </c>
      <c r="Y252">
        <f t="shared" si="231"/>
        <v>0</v>
      </c>
      <c r="Z252">
        <f t="shared" si="232"/>
        <v>0</v>
      </c>
      <c r="AA252">
        <f t="shared" si="233"/>
        <v>4.7004803657924166</v>
      </c>
      <c r="AB252">
        <f t="shared" si="234"/>
        <v>15.987261512687539</v>
      </c>
      <c r="AC252" s="3">
        <f t="shared" si="235"/>
        <v>12.343999999999999</v>
      </c>
      <c r="AD252">
        <f t="shared" si="236"/>
        <v>0</v>
      </c>
      <c r="AE252">
        <f t="shared" si="237"/>
        <v>11.853</v>
      </c>
      <c r="AF252">
        <f t="shared" si="238"/>
        <v>-2.6640000000000001</v>
      </c>
      <c r="AG252">
        <f t="shared" si="239"/>
        <v>-7.99</v>
      </c>
      <c r="AH252">
        <f t="shared" si="240"/>
        <v>1.7689999999999999</v>
      </c>
      <c r="AI252">
        <f t="shared" si="241"/>
        <v>1.7689999999999999</v>
      </c>
      <c r="AJ252">
        <f t="shared" si="242"/>
        <v>0</v>
      </c>
      <c r="AK252">
        <f t="shared" si="243"/>
        <v>1.764</v>
      </c>
      <c r="AL252">
        <f t="shared" si="244"/>
        <v>0</v>
      </c>
      <c r="AM252">
        <f t="shared" si="245"/>
        <v>7.8369999999999997</v>
      </c>
      <c r="AN252">
        <f t="shared" si="246"/>
        <v>-1.7949999999999999</v>
      </c>
      <c r="AO252">
        <f t="shared" si="247"/>
        <v>0.65800000000000003</v>
      </c>
      <c r="AP252">
        <f t="shared" si="248"/>
        <v>41.984380479237643</v>
      </c>
      <c r="AQ252">
        <f t="shared" si="249"/>
        <v>0</v>
      </c>
      <c r="AR252">
        <f t="shared" si="250"/>
        <v>61.940757141006628</v>
      </c>
      <c r="AS252">
        <f t="shared" si="251"/>
        <v>-47.349378388628942</v>
      </c>
      <c r="AT252">
        <f t="shared" si="252"/>
        <v>-32.018579893338043</v>
      </c>
      <c r="AU252">
        <f t="shared" si="253"/>
        <v>24.110985151807355</v>
      </c>
      <c r="AV252">
        <f t="shared" si="254"/>
        <v>0</v>
      </c>
      <c r="AW252">
        <f t="shared" si="255"/>
        <v>0</v>
      </c>
      <c r="AX252">
        <f t="shared" si="256"/>
        <v>8.2916473652578233</v>
      </c>
      <c r="AY252">
        <f t="shared" si="257"/>
        <v>0</v>
      </c>
      <c r="AZ252">
        <f t="shared" si="258"/>
        <v>0</v>
      </c>
      <c r="BA252">
        <f t="shared" si="259"/>
        <v>0</v>
      </c>
      <c r="BB252">
        <f t="shared" si="260"/>
        <v>0.65800000000000003</v>
      </c>
      <c r="BC252">
        <f t="shared" si="261"/>
        <v>57.617811855342467</v>
      </c>
      <c r="BD252">
        <f t="shared" si="262"/>
        <v>61.18</v>
      </c>
      <c r="BE252">
        <f t="shared" si="263"/>
        <v>0.91439999999999999</v>
      </c>
      <c r="BF252">
        <f t="shared" si="264"/>
        <v>2.5361258844616152E-3</v>
      </c>
      <c r="BG252">
        <f>'Data Input'!J252</f>
        <v>26.7</v>
      </c>
      <c r="BH252">
        <f t="shared" si="265"/>
        <v>3</v>
      </c>
      <c r="BI252">
        <f t="shared" si="266"/>
        <v>1.21</v>
      </c>
      <c r="BJ252">
        <f>'Data Input'!K252</f>
        <v>0.94303797468354422</v>
      </c>
      <c r="BK252">
        <f>'Data Input'!L252</f>
        <v>3</v>
      </c>
      <c r="BL252">
        <f>'Data Input'!M252</f>
        <v>88</v>
      </c>
      <c r="BM252">
        <f t="shared" si="267"/>
        <v>3</v>
      </c>
      <c r="BN252">
        <f t="shared" si="268"/>
        <v>1.2</v>
      </c>
      <c r="BO252">
        <f t="shared" si="269"/>
        <v>3.0687123201985542E-3</v>
      </c>
      <c r="BP252">
        <f t="shared" si="270"/>
        <v>3.0433510613539381E-3</v>
      </c>
      <c r="BQ252">
        <f t="shared" si="271"/>
        <v>25.925207431501111</v>
      </c>
      <c r="BR252">
        <f t="shared" si="272"/>
        <v>25.710949518844082</v>
      </c>
      <c r="BS252">
        <f t="shared" si="273"/>
        <v>297465.45000000007</v>
      </c>
      <c r="BT252">
        <f t="shared" si="274"/>
        <v>268863.00000000006</v>
      </c>
      <c r="BU252">
        <f t="shared" si="275"/>
        <v>240260.55000000005</v>
      </c>
      <c r="BV252">
        <f t="shared" si="276"/>
        <v>211658.10000000003</v>
      </c>
      <c r="BW252">
        <f t="shared" si="277"/>
        <v>183055.65000000002</v>
      </c>
      <c r="BX252">
        <f t="shared" si="278"/>
        <v>154453.20000000001</v>
      </c>
      <c r="BY252">
        <f t="shared" si="279"/>
        <v>123562.56</v>
      </c>
      <c r="BZ252">
        <f t="shared" si="280"/>
        <v>92671.92</v>
      </c>
      <c r="CA252">
        <f t="shared" si="281"/>
        <v>61781.279999999999</v>
      </c>
      <c r="CB252">
        <f t="shared" si="282"/>
        <v>30890.639999999999</v>
      </c>
      <c r="CC252">
        <f t="shared" si="283"/>
        <v>51.083698624156789</v>
      </c>
      <c r="CD252">
        <f t="shared" si="284"/>
        <v>50.661519296684418</v>
      </c>
      <c r="CE252">
        <f t="shared" si="285"/>
        <v>77.008906055657903</v>
      </c>
      <c r="CF252">
        <f t="shared" si="286"/>
        <v>76.372468815528492</v>
      </c>
    </row>
    <row r="253" spans="1:84" x14ac:dyDescent="0.25">
      <c r="A253" t="str">
        <f>IF('Data Input'!A253=0,"F","M")</f>
        <v>F</v>
      </c>
      <c r="B253" t="str">
        <f>'Data Input'!B253</f>
        <v>W</v>
      </c>
      <c r="C253">
        <f>'Data Input'!C253</f>
        <v>43</v>
      </c>
      <c r="D253">
        <f t="shared" si="216"/>
        <v>44</v>
      </c>
      <c r="E253">
        <f t="shared" si="217"/>
        <v>45</v>
      </c>
      <c r="F253">
        <f t="shared" si="218"/>
        <v>46</v>
      </c>
      <c r="G253">
        <f t="shared" si="219"/>
        <v>47</v>
      </c>
      <c r="H253">
        <f t="shared" si="220"/>
        <v>48</v>
      </c>
      <c r="I253">
        <f t="shared" si="221"/>
        <v>49</v>
      </c>
      <c r="J253">
        <f t="shared" si="222"/>
        <v>50</v>
      </c>
      <c r="K253">
        <f t="shared" si="223"/>
        <v>51</v>
      </c>
      <c r="L253">
        <f t="shared" si="224"/>
        <v>52</v>
      </c>
      <c r="M253">
        <f>'Data Input'!D253</f>
        <v>156.999759162</v>
      </c>
      <c r="N253">
        <f>'Data Input'!E253</f>
        <v>45.999929435999995</v>
      </c>
      <c r="O253">
        <f>'Data Input'!F253</f>
        <v>132</v>
      </c>
      <c r="P253">
        <f>'Data Input'!G253</f>
        <v>0</v>
      </c>
      <c r="Q253">
        <f>'Data Input'!H253</f>
        <v>0</v>
      </c>
      <c r="R253">
        <f>IF('Data Input'!I253&gt;100,1,0)</f>
        <v>0</v>
      </c>
      <c r="S253">
        <f t="shared" si="225"/>
        <v>3.7612001156935624</v>
      </c>
      <c r="T253">
        <f t="shared" si="226"/>
        <v>14.146626310293268</v>
      </c>
      <c r="U253">
        <f t="shared" si="227"/>
        <v>5.0562442713471318</v>
      </c>
      <c r="V253">
        <f t="shared" si="228"/>
        <v>19.017546538365746</v>
      </c>
      <c r="W253">
        <f t="shared" si="229"/>
        <v>3.8286398624879183</v>
      </c>
      <c r="X253">
        <f t="shared" si="230"/>
        <v>14.400280693738543</v>
      </c>
      <c r="Y253">
        <f t="shared" si="231"/>
        <v>0</v>
      </c>
      <c r="Z253">
        <f t="shared" si="232"/>
        <v>0</v>
      </c>
      <c r="AA253">
        <f t="shared" si="233"/>
        <v>4.8828019225863706</v>
      </c>
      <c r="AB253">
        <f t="shared" si="234"/>
        <v>18.365195156140604</v>
      </c>
      <c r="AC253" s="3">
        <f t="shared" si="235"/>
        <v>-29.798999999999999</v>
      </c>
      <c r="AD253">
        <f t="shared" si="236"/>
        <v>4.8840000000000003</v>
      </c>
      <c r="AE253">
        <f t="shared" si="237"/>
        <v>13.54</v>
      </c>
      <c r="AF253">
        <f t="shared" si="238"/>
        <v>-3.1139999999999999</v>
      </c>
      <c r="AG253">
        <f t="shared" si="239"/>
        <v>-13.577999999999999</v>
      </c>
      <c r="AH253">
        <f t="shared" si="240"/>
        <v>3.149</v>
      </c>
      <c r="AI253">
        <f t="shared" si="241"/>
        <v>2.0190000000000001</v>
      </c>
      <c r="AJ253">
        <f t="shared" si="242"/>
        <v>0</v>
      </c>
      <c r="AK253">
        <f t="shared" si="243"/>
        <v>1.9570000000000001</v>
      </c>
      <c r="AL253">
        <f t="shared" si="244"/>
        <v>0</v>
      </c>
      <c r="AM253">
        <f t="shared" si="245"/>
        <v>7.5739999999999998</v>
      </c>
      <c r="AN253">
        <f t="shared" si="246"/>
        <v>-1.665</v>
      </c>
      <c r="AO253">
        <f t="shared" si="247"/>
        <v>0.66100000000000003</v>
      </c>
      <c r="AP253">
        <f t="shared" si="248"/>
        <v>-112.08000224755246</v>
      </c>
      <c r="AQ253">
        <f t="shared" si="249"/>
        <v>69.092122899472329</v>
      </c>
      <c r="AR253">
        <f t="shared" si="250"/>
        <v>68.461547434040156</v>
      </c>
      <c r="AS253">
        <f t="shared" si="251"/>
        <v>-59.22063992047093</v>
      </c>
      <c r="AT253">
        <f t="shared" si="252"/>
        <v>-51.98527205286095</v>
      </c>
      <c r="AU253">
        <f t="shared" si="253"/>
        <v>45.346483904582669</v>
      </c>
      <c r="AV253">
        <f t="shared" si="254"/>
        <v>0</v>
      </c>
      <c r="AW253">
        <f t="shared" si="255"/>
        <v>0</v>
      </c>
      <c r="AX253">
        <f t="shared" si="256"/>
        <v>9.5556433625015273</v>
      </c>
      <c r="AY253">
        <f t="shared" si="257"/>
        <v>0</v>
      </c>
      <c r="AZ253">
        <f t="shared" si="258"/>
        <v>0</v>
      </c>
      <c r="BA253">
        <f t="shared" si="259"/>
        <v>0</v>
      </c>
      <c r="BB253">
        <f t="shared" si="260"/>
        <v>0</v>
      </c>
      <c r="BC253">
        <f t="shared" si="261"/>
        <v>-30.830116620287654</v>
      </c>
      <c r="BD253">
        <f t="shared" si="262"/>
        <v>-29.18</v>
      </c>
      <c r="BE253">
        <f t="shared" si="263"/>
        <v>0.96650000000000003</v>
      </c>
      <c r="BF253">
        <f t="shared" si="264"/>
        <v>6.5217819622053197E-3</v>
      </c>
      <c r="BG253">
        <f>'Data Input'!J253</f>
        <v>35.9</v>
      </c>
      <c r="BH253">
        <f t="shared" si="265"/>
        <v>4</v>
      </c>
      <c r="BI253">
        <f t="shared" si="266"/>
        <v>1.39</v>
      </c>
      <c r="BJ253">
        <f>'Data Input'!K253</f>
        <v>0.8</v>
      </c>
      <c r="BK253">
        <f>'Data Input'!L253</f>
        <v>3</v>
      </c>
      <c r="BL253">
        <f>'Data Input'!M253</f>
        <v>74</v>
      </c>
      <c r="BM253">
        <f t="shared" si="267"/>
        <v>3</v>
      </c>
      <c r="BN253">
        <f t="shared" si="268"/>
        <v>1.2</v>
      </c>
      <c r="BO253">
        <f t="shared" si="269"/>
        <v>9.0652769274653933E-3</v>
      </c>
      <c r="BP253">
        <f t="shared" si="270"/>
        <v>7.8261383546463833E-3</v>
      </c>
      <c r="BQ253">
        <f t="shared" si="271"/>
        <v>76.585603421220995</v>
      </c>
      <c r="BR253">
        <f t="shared" si="272"/>
        <v>66.117067701773522</v>
      </c>
      <c r="BS253">
        <f t="shared" si="273"/>
        <v>256277.92000000004</v>
      </c>
      <c r="BT253">
        <f t="shared" si="274"/>
        <v>225387.28000000003</v>
      </c>
      <c r="BU253">
        <f t="shared" si="275"/>
        <v>194496.64000000001</v>
      </c>
      <c r="BV253">
        <f t="shared" si="276"/>
        <v>170184.56</v>
      </c>
      <c r="BW253">
        <f t="shared" si="277"/>
        <v>145872.48000000001</v>
      </c>
      <c r="BX253">
        <f t="shared" si="278"/>
        <v>121560.40000000001</v>
      </c>
      <c r="BY253">
        <f t="shared" si="279"/>
        <v>97248.320000000007</v>
      </c>
      <c r="BZ253">
        <f t="shared" si="280"/>
        <v>72936.240000000005</v>
      </c>
      <c r="CA253">
        <f t="shared" si="281"/>
        <v>48624.160000000003</v>
      </c>
      <c r="CB253">
        <f t="shared" si="282"/>
        <v>24312.080000000002</v>
      </c>
      <c r="CC253">
        <f t="shared" si="283"/>
        <v>123.00674988099948</v>
      </c>
      <c r="CD253">
        <f t="shared" si="284"/>
        <v>106.19287759510746</v>
      </c>
      <c r="CE253">
        <f t="shared" si="285"/>
        <v>199.59235330222049</v>
      </c>
      <c r="CF253">
        <f t="shared" si="286"/>
        <v>172.30994529688098</v>
      </c>
    </row>
    <row r="254" spans="1:84" x14ac:dyDescent="0.25">
      <c r="A254" t="str">
        <f>IF('Data Input'!A254=0,"F","M")</f>
        <v>F</v>
      </c>
      <c r="B254" t="str">
        <f>'Data Input'!B254</f>
        <v>W</v>
      </c>
      <c r="C254">
        <f>'Data Input'!C254</f>
        <v>43</v>
      </c>
      <c r="D254">
        <f t="shared" si="216"/>
        <v>44</v>
      </c>
      <c r="E254">
        <f t="shared" si="217"/>
        <v>45</v>
      </c>
      <c r="F254">
        <f t="shared" si="218"/>
        <v>46</v>
      </c>
      <c r="G254">
        <f t="shared" si="219"/>
        <v>47</v>
      </c>
      <c r="H254">
        <f t="shared" si="220"/>
        <v>48</v>
      </c>
      <c r="I254">
        <f t="shared" si="221"/>
        <v>49</v>
      </c>
      <c r="J254">
        <f t="shared" si="222"/>
        <v>50</v>
      </c>
      <c r="K254">
        <f t="shared" si="223"/>
        <v>51</v>
      </c>
      <c r="L254">
        <f t="shared" si="224"/>
        <v>52</v>
      </c>
      <c r="M254">
        <f>'Data Input'!D254</f>
        <v>173.99973308400001</v>
      </c>
      <c r="N254">
        <f>'Data Input'!E254</f>
        <v>52.999918698000002</v>
      </c>
      <c r="O254">
        <f>'Data Input'!F254</f>
        <v>100</v>
      </c>
      <c r="P254">
        <f>'Data Input'!G254</f>
        <v>0</v>
      </c>
      <c r="Q254">
        <f>'Data Input'!H254</f>
        <v>0</v>
      </c>
      <c r="R254">
        <f>IF('Data Input'!I254&gt;100,1,0)</f>
        <v>0</v>
      </c>
      <c r="S254">
        <f t="shared" si="225"/>
        <v>3.7612001156935624</v>
      </c>
      <c r="T254">
        <f t="shared" si="226"/>
        <v>14.146626310293268</v>
      </c>
      <c r="U254">
        <f t="shared" si="227"/>
        <v>5.1590537652133523</v>
      </c>
      <c r="V254">
        <f t="shared" si="228"/>
        <v>19.404233618589771</v>
      </c>
      <c r="W254">
        <f t="shared" si="229"/>
        <v>3.9702903795509452</v>
      </c>
      <c r="X254">
        <f t="shared" si="230"/>
        <v>14.933056634904053</v>
      </c>
      <c r="Y254">
        <f t="shared" si="231"/>
        <v>0</v>
      </c>
      <c r="Z254">
        <f t="shared" si="232"/>
        <v>0</v>
      </c>
      <c r="AA254">
        <f t="shared" si="233"/>
        <v>4.6051701859880918</v>
      </c>
      <c r="AB254">
        <f t="shared" si="234"/>
        <v>17.320966636326954</v>
      </c>
      <c r="AC254" s="3">
        <f t="shared" si="235"/>
        <v>-29.798999999999999</v>
      </c>
      <c r="AD254">
        <f t="shared" si="236"/>
        <v>4.8840000000000003</v>
      </c>
      <c r="AE254">
        <f t="shared" si="237"/>
        <v>13.54</v>
      </c>
      <c r="AF254">
        <f t="shared" si="238"/>
        <v>-3.1139999999999999</v>
      </c>
      <c r="AG254">
        <f t="shared" si="239"/>
        <v>-13.577999999999999</v>
      </c>
      <c r="AH254">
        <f t="shared" si="240"/>
        <v>3.149</v>
      </c>
      <c r="AI254">
        <f t="shared" si="241"/>
        <v>2.0190000000000001</v>
      </c>
      <c r="AJ254">
        <f t="shared" si="242"/>
        <v>0</v>
      </c>
      <c r="AK254">
        <f t="shared" si="243"/>
        <v>1.9570000000000001</v>
      </c>
      <c r="AL254">
        <f t="shared" si="244"/>
        <v>0</v>
      </c>
      <c r="AM254">
        <f t="shared" si="245"/>
        <v>7.5739999999999998</v>
      </c>
      <c r="AN254">
        <f t="shared" si="246"/>
        <v>-1.665</v>
      </c>
      <c r="AO254">
        <f t="shared" si="247"/>
        <v>0.66100000000000003</v>
      </c>
      <c r="AP254">
        <f t="shared" si="248"/>
        <v>-112.08000224755246</v>
      </c>
      <c r="AQ254">
        <f t="shared" si="249"/>
        <v>69.092122899472329</v>
      </c>
      <c r="AR254">
        <f t="shared" si="250"/>
        <v>69.853587980988792</v>
      </c>
      <c r="AS254">
        <f t="shared" si="251"/>
        <v>-60.424783488288547</v>
      </c>
      <c r="AT254">
        <f t="shared" si="252"/>
        <v>-53.908602773542732</v>
      </c>
      <c r="AU254">
        <f t="shared" si="253"/>
        <v>47.024195343312861</v>
      </c>
      <c r="AV254">
        <f t="shared" si="254"/>
        <v>0</v>
      </c>
      <c r="AW254">
        <f t="shared" si="255"/>
        <v>0</v>
      </c>
      <c r="AX254">
        <f t="shared" si="256"/>
        <v>9.0123180539786958</v>
      </c>
      <c r="AY254">
        <f t="shared" si="257"/>
        <v>0</v>
      </c>
      <c r="AZ254">
        <f t="shared" si="258"/>
        <v>0</v>
      </c>
      <c r="BA254">
        <f t="shared" si="259"/>
        <v>0</v>
      </c>
      <c r="BB254">
        <f t="shared" si="260"/>
        <v>0</v>
      </c>
      <c r="BC254">
        <f t="shared" si="261"/>
        <v>-31.431164231631058</v>
      </c>
      <c r="BD254">
        <f t="shared" si="262"/>
        <v>-29.18</v>
      </c>
      <c r="BE254">
        <f t="shared" si="263"/>
        <v>0.96650000000000003</v>
      </c>
      <c r="BF254">
        <f t="shared" si="264"/>
        <v>3.5807660619944226E-3</v>
      </c>
      <c r="BG254">
        <f>'Data Input'!J254</f>
        <v>25.7</v>
      </c>
      <c r="BH254">
        <f t="shared" si="265"/>
        <v>2</v>
      </c>
      <c r="BI254">
        <f t="shared" si="266"/>
        <v>0.96</v>
      </c>
      <c r="BJ254">
        <f>'Data Input'!K254</f>
        <v>0.82608695652173914</v>
      </c>
      <c r="BK254">
        <f>'Data Input'!L254</f>
        <v>3</v>
      </c>
      <c r="BL254">
        <f>'Data Input'!M254</f>
        <v>92</v>
      </c>
      <c r="BM254">
        <f t="shared" si="267"/>
        <v>4</v>
      </c>
      <c r="BN254">
        <f t="shared" si="268"/>
        <v>1.46</v>
      </c>
      <c r="BO254">
        <f t="shared" si="269"/>
        <v>3.4375354195146455E-3</v>
      </c>
      <c r="BP254">
        <f t="shared" si="270"/>
        <v>5.2279184505118568E-3</v>
      </c>
      <c r="BQ254">
        <f t="shared" si="271"/>
        <v>29.04111220118644</v>
      </c>
      <c r="BR254">
        <f t="shared" si="272"/>
        <v>44.166691472637716</v>
      </c>
      <c r="BS254">
        <f t="shared" si="273"/>
        <v>256277.92000000004</v>
      </c>
      <c r="BT254">
        <f t="shared" si="274"/>
        <v>225387.28000000003</v>
      </c>
      <c r="BU254">
        <f t="shared" si="275"/>
        <v>194496.64000000001</v>
      </c>
      <c r="BV254">
        <f t="shared" si="276"/>
        <v>170184.56</v>
      </c>
      <c r="BW254">
        <f t="shared" si="277"/>
        <v>145872.48000000001</v>
      </c>
      <c r="BX254">
        <f t="shared" si="278"/>
        <v>121560.40000000001</v>
      </c>
      <c r="BY254">
        <f t="shared" si="279"/>
        <v>97248.320000000007</v>
      </c>
      <c r="BZ254">
        <f t="shared" si="280"/>
        <v>72936.240000000005</v>
      </c>
      <c r="CA254">
        <f t="shared" si="281"/>
        <v>48624.160000000003</v>
      </c>
      <c r="CB254">
        <f t="shared" si="282"/>
        <v>24312.080000000002</v>
      </c>
      <c r="CC254">
        <f t="shared" si="283"/>
        <v>46.643920857422557</v>
      </c>
      <c r="CD254">
        <f t="shared" si="284"/>
        <v>70.937629637330161</v>
      </c>
      <c r="CE254">
        <f t="shared" si="285"/>
        <v>75.685033058608994</v>
      </c>
      <c r="CF254">
        <f t="shared" si="286"/>
        <v>115.10432110996788</v>
      </c>
    </row>
    <row r="255" spans="1:84" x14ac:dyDescent="0.25">
      <c r="A255" t="str">
        <f>IF('Data Input'!A255=0,"F","M")</f>
        <v>M</v>
      </c>
      <c r="B255" t="str">
        <f>'Data Input'!B255</f>
        <v>W</v>
      </c>
      <c r="C255">
        <f>'Data Input'!C255</f>
        <v>40</v>
      </c>
      <c r="D255">
        <f t="shared" si="216"/>
        <v>41</v>
      </c>
      <c r="E255">
        <f t="shared" si="217"/>
        <v>42</v>
      </c>
      <c r="F255">
        <f t="shared" si="218"/>
        <v>43</v>
      </c>
      <c r="G255">
        <f t="shared" si="219"/>
        <v>44</v>
      </c>
      <c r="H255">
        <f t="shared" si="220"/>
        <v>45</v>
      </c>
      <c r="I255">
        <f t="shared" si="221"/>
        <v>46</v>
      </c>
      <c r="J255">
        <f t="shared" si="222"/>
        <v>47</v>
      </c>
      <c r="K255">
        <f t="shared" si="223"/>
        <v>48</v>
      </c>
      <c r="L255">
        <f t="shared" si="224"/>
        <v>49</v>
      </c>
      <c r="M255">
        <f>'Data Input'!D255</f>
        <v>180.99972234600003</v>
      </c>
      <c r="N255">
        <f>'Data Input'!E255</f>
        <v>51.999920232000008</v>
      </c>
      <c r="O255">
        <f>'Data Input'!F255</f>
        <v>112</v>
      </c>
      <c r="P255">
        <f>'Data Input'!G255</f>
        <v>0</v>
      </c>
      <c r="Q255">
        <f>'Data Input'!H255</f>
        <v>0</v>
      </c>
      <c r="R255">
        <f>IF('Data Input'!I255&gt;100,1,0)</f>
        <v>0</v>
      </c>
      <c r="S255">
        <f t="shared" si="225"/>
        <v>3.6888794541139363</v>
      </c>
      <c r="T255">
        <f t="shared" si="226"/>
        <v>13.607831626983932</v>
      </c>
      <c r="U255">
        <f t="shared" si="227"/>
        <v>5.1984954972646493</v>
      </c>
      <c r="V255">
        <f t="shared" si="228"/>
        <v>19.176623232163376</v>
      </c>
      <c r="W255">
        <f t="shared" si="229"/>
        <v>3.9512421845802508</v>
      </c>
      <c r="X255">
        <f t="shared" si="230"/>
        <v>14.575656112926353</v>
      </c>
      <c r="Y255">
        <f t="shared" si="231"/>
        <v>0</v>
      </c>
      <c r="Z255">
        <f t="shared" si="232"/>
        <v>0</v>
      </c>
      <c r="AA255">
        <f t="shared" si="233"/>
        <v>4.7184988712950942</v>
      </c>
      <c r="AB255">
        <f t="shared" si="234"/>
        <v>17.40597354058027</v>
      </c>
      <c r="AC255" s="3">
        <f t="shared" si="235"/>
        <v>12.343999999999999</v>
      </c>
      <c r="AD255">
        <f t="shared" si="236"/>
        <v>0</v>
      </c>
      <c r="AE255">
        <f t="shared" si="237"/>
        <v>11.853</v>
      </c>
      <c r="AF255">
        <f t="shared" si="238"/>
        <v>-2.6640000000000001</v>
      </c>
      <c r="AG255">
        <f t="shared" si="239"/>
        <v>-7.99</v>
      </c>
      <c r="AH255">
        <f t="shared" si="240"/>
        <v>1.7689999999999999</v>
      </c>
      <c r="AI255">
        <f t="shared" si="241"/>
        <v>1.7689999999999999</v>
      </c>
      <c r="AJ255">
        <f t="shared" si="242"/>
        <v>0</v>
      </c>
      <c r="AK255">
        <f t="shared" si="243"/>
        <v>1.764</v>
      </c>
      <c r="AL255">
        <f t="shared" si="244"/>
        <v>0</v>
      </c>
      <c r="AM255">
        <f t="shared" si="245"/>
        <v>7.8369999999999997</v>
      </c>
      <c r="AN255">
        <f t="shared" si="246"/>
        <v>-1.7949999999999999</v>
      </c>
      <c r="AO255">
        <f t="shared" si="247"/>
        <v>0.65800000000000003</v>
      </c>
      <c r="AP255">
        <f t="shared" si="248"/>
        <v>45.535527981582426</v>
      </c>
      <c r="AQ255">
        <f t="shared" si="249"/>
        <v>0</v>
      </c>
      <c r="AR255">
        <f t="shared" si="250"/>
        <v>61.61776712907789</v>
      </c>
      <c r="AS255">
        <f t="shared" si="251"/>
        <v>-51.086524290483233</v>
      </c>
      <c r="AT255">
        <f t="shared" si="252"/>
        <v>-31.570425054796203</v>
      </c>
      <c r="AU255">
        <f t="shared" si="253"/>
        <v>25.784335663766718</v>
      </c>
      <c r="AV255">
        <f t="shared" si="254"/>
        <v>0</v>
      </c>
      <c r="AW255">
        <f t="shared" si="255"/>
        <v>0</v>
      </c>
      <c r="AX255">
        <f t="shared" si="256"/>
        <v>8.3234320089645468</v>
      </c>
      <c r="AY255">
        <f t="shared" si="257"/>
        <v>0</v>
      </c>
      <c r="AZ255">
        <f t="shared" si="258"/>
        <v>0</v>
      </c>
      <c r="BA255">
        <f t="shared" si="259"/>
        <v>0</v>
      </c>
      <c r="BB255">
        <f t="shared" si="260"/>
        <v>0</v>
      </c>
      <c r="BC255">
        <f t="shared" si="261"/>
        <v>58.604113438112137</v>
      </c>
      <c r="BD255">
        <f t="shared" si="262"/>
        <v>61.18</v>
      </c>
      <c r="BE255">
        <f t="shared" si="263"/>
        <v>0.91439999999999999</v>
      </c>
      <c r="BF255">
        <f t="shared" si="264"/>
        <v>6.7856237399678276E-3</v>
      </c>
      <c r="BG255">
        <f>'Data Input'!J255</f>
        <v>25.6</v>
      </c>
      <c r="BH255">
        <f t="shared" si="265"/>
        <v>2</v>
      </c>
      <c r="BI255">
        <f t="shared" si="266"/>
        <v>1.02</v>
      </c>
      <c r="BJ255">
        <f>'Data Input'!K255</f>
        <v>0.90445859872611478</v>
      </c>
      <c r="BK255">
        <f>'Data Input'!L255</f>
        <v>3</v>
      </c>
      <c r="BL255">
        <f>'Data Input'!M255</f>
        <v>92</v>
      </c>
      <c r="BM255">
        <f t="shared" si="267"/>
        <v>2</v>
      </c>
      <c r="BN255">
        <f t="shared" si="268"/>
        <v>1.19</v>
      </c>
      <c r="BO255">
        <f t="shared" si="269"/>
        <v>6.9213362147671842E-3</v>
      </c>
      <c r="BP255">
        <f t="shared" si="270"/>
        <v>8.0748922505617139E-3</v>
      </c>
      <c r="BQ255">
        <f t="shared" si="271"/>
        <v>58.473085238367972</v>
      </c>
      <c r="BR255">
        <f t="shared" si="272"/>
        <v>68.218599444762617</v>
      </c>
      <c r="BS255">
        <f t="shared" si="273"/>
        <v>276013.60000000003</v>
      </c>
      <c r="BT255">
        <f t="shared" si="274"/>
        <v>245122.96000000002</v>
      </c>
      <c r="BU255">
        <f t="shared" si="275"/>
        <v>214232.32000000001</v>
      </c>
      <c r="BV255">
        <f t="shared" si="276"/>
        <v>183341.68</v>
      </c>
      <c r="BW255">
        <f t="shared" si="277"/>
        <v>152451.04</v>
      </c>
      <c r="BX255">
        <f t="shared" si="278"/>
        <v>121560.40000000001</v>
      </c>
      <c r="BY255">
        <f t="shared" si="279"/>
        <v>97248.320000000007</v>
      </c>
      <c r="BZ255">
        <f t="shared" si="280"/>
        <v>72936.240000000005</v>
      </c>
      <c r="CA255">
        <f t="shared" si="281"/>
        <v>48624.160000000003</v>
      </c>
      <c r="CB255">
        <f t="shared" si="282"/>
        <v>24312.080000000002</v>
      </c>
      <c r="CC255">
        <f t="shared" si="283"/>
        <v>99.379507703527153</v>
      </c>
      <c r="CD255">
        <f t="shared" si="284"/>
        <v>115.94275898744834</v>
      </c>
      <c r="CE255">
        <f t="shared" si="285"/>
        <v>157.85259294189513</v>
      </c>
      <c r="CF255">
        <f t="shared" si="286"/>
        <v>184.16135843221096</v>
      </c>
    </row>
    <row r="256" spans="1:84" x14ac:dyDescent="0.25">
      <c r="A256" t="str">
        <f>IF('Data Input'!A256=0,"F","M")</f>
        <v>F</v>
      </c>
      <c r="B256" t="str">
        <f>'Data Input'!B256</f>
        <v>W</v>
      </c>
      <c r="C256">
        <f>'Data Input'!C256</f>
        <v>52</v>
      </c>
      <c r="D256">
        <f t="shared" si="216"/>
        <v>53</v>
      </c>
      <c r="E256">
        <f t="shared" si="217"/>
        <v>54</v>
      </c>
      <c r="F256">
        <f t="shared" si="218"/>
        <v>55</v>
      </c>
      <c r="G256">
        <f t="shared" si="219"/>
        <v>56</v>
      </c>
      <c r="H256">
        <f t="shared" si="220"/>
        <v>57</v>
      </c>
      <c r="I256">
        <f t="shared" si="221"/>
        <v>58</v>
      </c>
      <c r="J256">
        <f t="shared" si="222"/>
        <v>59</v>
      </c>
      <c r="K256">
        <f t="shared" si="223"/>
        <v>60</v>
      </c>
      <c r="L256">
        <f t="shared" si="224"/>
        <v>61</v>
      </c>
      <c r="M256">
        <f>'Data Input'!D256</f>
        <v>241.99962877200002</v>
      </c>
      <c r="N256">
        <f>'Data Input'!E256</f>
        <v>78.999878813999999</v>
      </c>
      <c r="O256">
        <f>'Data Input'!F256</f>
        <v>110</v>
      </c>
      <c r="P256">
        <f>'Data Input'!G256</f>
        <v>0</v>
      </c>
      <c r="Q256">
        <f>'Data Input'!H256</f>
        <v>0</v>
      </c>
      <c r="R256">
        <f>IF('Data Input'!I256&gt;100,1,0)</f>
        <v>0</v>
      </c>
      <c r="S256">
        <f t="shared" si="225"/>
        <v>3.9512437185814275</v>
      </c>
      <c r="T256">
        <f t="shared" si="226"/>
        <v>15.612326923629187</v>
      </c>
      <c r="U256">
        <f t="shared" si="227"/>
        <v>5.48893619215551</v>
      </c>
      <c r="V256">
        <f t="shared" si="228"/>
        <v>21.688124650948719</v>
      </c>
      <c r="W256">
        <f t="shared" si="229"/>
        <v>4.3694463184658447</v>
      </c>
      <c r="X256">
        <f t="shared" si="230"/>
        <v>17.264747319516914</v>
      </c>
      <c r="Y256">
        <f t="shared" si="231"/>
        <v>0</v>
      </c>
      <c r="Z256">
        <f t="shared" si="232"/>
        <v>0</v>
      </c>
      <c r="AA256">
        <f t="shared" si="233"/>
        <v>4.7004803657924166</v>
      </c>
      <c r="AB256">
        <f t="shared" si="234"/>
        <v>18.572743519652615</v>
      </c>
      <c r="AC256" s="3">
        <f t="shared" si="235"/>
        <v>-29.798999999999999</v>
      </c>
      <c r="AD256">
        <f t="shared" si="236"/>
        <v>4.8840000000000003</v>
      </c>
      <c r="AE256">
        <f t="shared" si="237"/>
        <v>13.54</v>
      </c>
      <c r="AF256">
        <f t="shared" si="238"/>
        <v>-3.1139999999999999</v>
      </c>
      <c r="AG256">
        <f t="shared" si="239"/>
        <v>-13.577999999999999</v>
      </c>
      <c r="AH256">
        <f t="shared" si="240"/>
        <v>3.149</v>
      </c>
      <c r="AI256">
        <f t="shared" si="241"/>
        <v>2.0190000000000001</v>
      </c>
      <c r="AJ256">
        <f t="shared" si="242"/>
        <v>0</v>
      </c>
      <c r="AK256">
        <f t="shared" si="243"/>
        <v>1.9570000000000001</v>
      </c>
      <c r="AL256">
        <f t="shared" si="244"/>
        <v>0</v>
      </c>
      <c r="AM256">
        <f t="shared" si="245"/>
        <v>7.5739999999999998</v>
      </c>
      <c r="AN256">
        <f t="shared" si="246"/>
        <v>-1.665</v>
      </c>
      <c r="AO256">
        <f t="shared" si="247"/>
        <v>0.66100000000000003</v>
      </c>
      <c r="AP256">
        <f t="shared" si="248"/>
        <v>-117.74311157000795</v>
      </c>
      <c r="AQ256">
        <f t="shared" si="249"/>
        <v>76.250604695004952</v>
      </c>
      <c r="AR256">
        <f t="shared" si="250"/>
        <v>74.320196041785607</v>
      </c>
      <c r="AS256">
        <f t="shared" si="251"/>
        <v>-67.536820163054315</v>
      </c>
      <c r="AT256">
        <f t="shared" si="252"/>
        <v>-59.328342112129235</v>
      </c>
      <c r="AU256">
        <f t="shared" si="253"/>
        <v>54.366689309158765</v>
      </c>
      <c r="AV256">
        <f t="shared" si="254"/>
        <v>0</v>
      </c>
      <c r="AW256">
        <f t="shared" si="255"/>
        <v>0</v>
      </c>
      <c r="AX256">
        <f t="shared" si="256"/>
        <v>9.1988400758557596</v>
      </c>
      <c r="AY256">
        <f t="shared" si="257"/>
        <v>0</v>
      </c>
      <c r="AZ256">
        <f t="shared" si="258"/>
        <v>0</v>
      </c>
      <c r="BA256">
        <f t="shared" si="259"/>
        <v>0</v>
      </c>
      <c r="BB256">
        <f t="shared" si="260"/>
        <v>0</v>
      </c>
      <c r="BC256">
        <f t="shared" si="261"/>
        <v>-30.471943723386421</v>
      </c>
      <c r="BD256">
        <f t="shared" si="262"/>
        <v>-29.18</v>
      </c>
      <c r="BE256">
        <f t="shared" si="263"/>
        <v>0.96650000000000003</v>
      </c>
      <c r="BF256">
        <f t="shared" si="264"/>
        <v>9.3176765666844741E-3</v>
      </c>
      <c r="BG256">
        <f>'Data Input'!J256</f>
        <v>23</v>
      </c>
      <c r="BH256">
        <f t="shared" si="265"/>
        <v>1</v>
      </c>
      <c r="BI256">
        <f t="shared" si="266"/>
        <v>1</v>
      </c>
      <c r="BJ256">
        <f>'Data Input'!K256</f>
        <v>0.78378378378378366</v>
      </c>
      <c r="BK256">
        <f>'Data Input'!L256</f>
        <v>3</v>
      </c>
      <c r="BL256">
        <f>'Data Input'!M256</f>
        <v>82</v>
      </c>
      <c r="BM256">
        <f t="shared" si="267"/>
        <v>3</v>
      </c>
      <c r="BN256">
        <f t="shared" si="268"/>
        <v>1.2</v>
      </c>
      <c r="BO256">
        <f t="shared" si="269"/>
        <v>9.3176765666844741E-3</v>
      </c>
      <c r="BP256">
        <f t="shared" si="270"/>
        <v>1.1181211880021368E-2</v>
      </c>
      <c r="BQ256">
        <f t="shared" si="271"/>
        <v>78.717935265858458</v>
      </c>
      <c r="BR256">
        <f t="shared" si="272"/>
        <v>94.461522319030138</v>
      </c>
      <c r="BS256">
        <f t="shared" si="273"/>
        <v>207081.72000000003</v>
      </c>
      <c r="BT256">
        <f t="shared" si="274"/>
        <v>182769.64</v>
      </c>
      <c r="BU256">
        <f t="shared" si="275"/>
        <v>158457.56</v>
      </c>
      <c r="BV256">
        <f t="shared" si="276"/>
        <v>134145.47999999998</v>
      </c>
      <c r="BW256">
        <f t="shared" si="277"/>
        <v>114981.84</v>
      </c>
      <c r="BX256">
        <f t="shared" si="278"/>
        <v>95818.2</v>
      </c>
      <c r="BY256">
        <f t="shared" si="279"/>
        <v>76654.559999999998</v>
      </c>
      <c r="BZ256">
        <f t="shared" si="280"/>
        <v>57490.92</v>
      </c>
      <c r="CA256">
        <f t="shared" si="281"/>
        <v>38327.279999999999</v>
      </c>
      <c r="CB256">
        <f t="shared" si="282"/>
        <v>19163.64</v>
      </c>
      <c r="CC256">
        <f t="shared" si="283"/>
        <v>101.08661957278633</v>
      </c>
      <c r="CD256">
        <f t="shared" si="284"/>
        <v>121.3039434873436</v>
      </c>
      <c r="CE256">
        <f t="shared" si="285"/>
        <v>179.80455483864478</v>
      </c>
      <c r="CF256">
        <f t="shared" si="286"/>
        <v>215.76546580637375</v>
      </c>
    </row>
    <row r="257" spans="1:84" x14ac:dyDescent="0.25">
      <c r="A257" t="str">
        <f>IF('Data Input'!A257=0,"F","M")</f>
        <v>M</v>
      </c>
      <c r="B257" t="str">
        <f>'Data Input'!B257</f>
        <v>W</v>
      </c>
      <c r="C257">
        <f>'Data Input'!C257</f>
        <v>56</v>
      </c>
      <c r="D257">
        <f t="shared" si="216"/>
        <v>57</v>
      </c>
      <c r="E257">
        <f t="shared" si="217"/>
        <v>58</v>
      </c>
      <c r="F257">
        <f t="shared" si="218"/>
        <v>59</v>
      </c>
      <c r="G257">
        <f t="shared" si="219"/>
        <v>60</v>
      </c>
      <c r="H257">
        <f t="shared" si="220"/>
        <v>61</v>
      </c>
      <c r="I257">
        <f t="shared" si="221"/>
        <v>62</v>
      </c>
      <c r="J257">
        <f t="shared" si="222"/>
        <v>63</v>
      </c>
      <c r="K257">
        <f t="shared" si="223"/>
        <v>64</v>
      </c>
      <c r="L257">
        <f t="shared" si="224"/>
        <v>65</v>
      </c>
      <c r="M257">
        <f>'Data Input'!D257</f>
        <v>157.999757628</v>
      </c>
      <c r="N257">
        <f>'Data Input'!E257</f>
        <v>42.999934038000006</v>
      </c>
      <c r="O257">
        <f>'Data Input'!F257</f>
        <v>110</v>
      </c>
      <c r="P257">
        <f>'Data Input'!G257</f>
        <v>0</v>
      </c>
      <c r="Q257">
        <f>'Data Input'!H257</f>
        <v>0</v>
      </c>
      <c r="R257">
        <f>IF('Data Input'!I257&gt;100,1,0)</f>
        <v>0</v>
      </c>
      <c r="S257">
        <f t="shared" si="225"/>
        <v>4.0253516907351496</v>
      </c>
      <c r="T257">
        <f t="shared" si="226"/>
        <v>16.203456234104326</v>
      </c>
      <c r="U257">
        <f t="shared" si="227"/>
        <v>5.0625934990257901</v>
      </c>
      <c r="V257">
        <f t="shared" si="228"/>
        <v>20.378719300808243</v>
      </c>
      <c r="W257">
        <f t="shared" si="229"/>
        <v>3.7611985816923861</v>
      </c>
      <c r="X257">
        <f t="shared" si="230"/>
        <v>15.140147070006092</v>
      </c>
      <c r="Y257">
        <f t="shared" si="231"/>
        <v>0</v>
      </c>
      <c r="Z257">
        <f t="shared" si="232"/>
        <v>0</v>
      </c>
      <c r="AA257">
        <f t="shared" si="233"/>
        <v>4.7004803657924166</v>
      </c>
      <c r="AB257">
        <f t="shared" si="234"/>
        <v>18.92108658770988</v>
      </c>
      <c r="AC257" s="3">
        <f t="shared" si="235"/>
        <v>12.343999999999999</v>
      </c>
      <c r="AD257">
        <f t="shared" si="236"/>
        <v>0</v>
      </c>
      <c r="AE257">
        <f t="shared" si="237"/>
        <v>11.853</v>
      </c>
      <c r="AF257">
        <f t="shared" si="238"/>
        <v>-2.6640000000000001</v>
      </c>
      <c r="AG257">
        <f t="shared" si="239"/>
        <v>-7.99</v>
      </c>
      <c r="AH257">
        <f t="shared" si="240"/>
        <v>1.7689999999999999</v>
      </c>
      <c r="AI257">
        <f t="shared" si="241"/>
        <v>1.7689999999999999</v>
      </c>
      <c r="AJ257">
        <f t="shared" si="242"/>
        <v>0</v>
      </c>
      <c r="AK257">
        <f t="shared" si="243"/>
        <v>1.764</v>
      </c>
      <c r="AL257">
        <f t="shared" si="244"/>
        <v>0</v>
      </c>
      <c r="AM257">
        <f t="shared" si="245"/>
        <v>7.8369999999999997</v>
      </c>
      <c r="AN257">
        <f t="shared" si="246"/>
        <v>-1.7949999999999999</v>
      </c>
      <c r="AO257">
        <f t="shared" si="247"/>
        <v>0.65800000000000003</v>
      </c>
      <c r="AP257">
        <f t="shared" si="248"/>
        <v>49.688941270434682</v>
      </c>
      <c r="AQ257">
        <f t="shared" si="249"/>
        <v>0</v>
      </c>
      <c r="AR257">
        <f t="shared" si="250"/>
        <v>60.006920743952691</v>
      </c>
      <c r="AS257">
        <f t="shared" si="251"/>
        <v>-54.288908217353161</v>
      </c>
      <c r="AT257">
        <f t="shared" si="252"/>
        <v>-30.051976667722165</v>
      </c>
      <c r="AU257">
        <f t="shared" si="253"/>
        <v>26.782920166840775</v>
      </c>
      <c r="AV257">
        <f t="shared" si="254"/>
        <v>0</v>
      </c>
      <c r="AW257">
        <f t="shared" si="255"/>
        <v>0</v>
      </c>
      <c r="AX257">
        <f t="shared" si="256"/>
        <v>8.2916473652578233</v>
      </c>
      <c r="AY257">
        <f t="shared" si="257"/>
        <v>0</v>
      </c>
      <c r="AZ257">
        <f t="shared" si="258"/>
        <v>0</v>
      </c>
      <c r="BA257">
        <f t="shared" si="259"/>
        <v>0</v>
      </c>
      <c r="BB257">
        <f t="shared" si="260"/>
        <v>0</v>
      </c>
      <c r="BC257">
        <f t="shared" si="261"/>
        <v>60.429544661410645</v>
      </c>
      <c r="BD257">
        <f t="shared" si="262"/>
        <v>61.18</v>
      </c>
      <c r="BE257">
        <f t="shared" si="263"/>
        <v>0.91439999999999999</v>
      </c>
      <c r="BF257">
        <f t="shared" si="264"/>
        <v>4.1371346038621026E-2</v>
      </c>
      <c r="BG257">
        <f>'Data Input'!J257</f>
        <v>25.3</v>
      </c>
      <c r="BH257">
        <f t="shared" si="265"/>
        <v>2</v>
      </c>
      <c r="BI257">
        <f t="shared" si="266"/>
        <v>1.02</v>
      </c>
      <c r="BJ257">
        <f>'Data Input'!K257</f>
        <v>0.89473684210526316</v>
      </c>
      <c r="BK257">
        <f>'Data Input'!L257</f>
        <v>3</v>
      </c>
      <c r="BL257">
        <f>'Data Input'!M257</f>
        <v>88</v>
      </c>
      <c r="BM257">
        <f t="shared" si="267"/>
        <v>2</v>
      </c>
      <c r="BN257">
        <f t="shared" si="268"/>
        <v>1.19</v>
      </c>
      <c r="BO257">
        <f t="shared" si="269"/>
        <v>4.2198772959393449E-2</v>
      </c>
      <c r="BP257">
        <f t="shared" si="270"/>
        <v>4.9231901785959022E-2</v>
      </c>
      <c r="BQ257">
        <f t="shared" si="271"/>
        <v>356.50521397076074</v>
      </c>
      <c r="BR257">
        <f t="shared" si="272"/>
        <v>415.92274963255414</v>
      </c>
      <c r="BS257">
        <f t="shared" si="273"/>
        <v>191636.40000000002</v>
      </c>
      <c r="BT257">
        <f t="shared" si="274"/>
        <v>172472.76</v>
      </c>
      <c r="BU257">
        <f t="shared" si="275"/>
        <v>153309.12</v>
      </c>
      <c r="BV257">
        <f t="shared" si="276"/>
        <v>134145.47999999998</v>
      </c>
      <c r="BW257">
        <f t="shared" si="277"/>
        <v>114981.84</v>
      </c>
      <c r="BX257">
        <f t="shared" si="278"/>
        <v>95818.2</v>
      </c>
      <c r="BY257">
        <f t="shared" si="279"/>
        <v>76654.559999999998</v>
      </c>
      <c r="BZ257">
        <f t="shared" si="280"/>
        <v>57490.92</v>
      </c>
      <c r="CA257">
        <f t="shared" si="281"/>
        <v>38327.279999999999</v>
      </c>
      <c r="CB257">
        <f t="shared" si="282"/>
        <v>19163.64</v>
      </c>
      <c r="CC257">
        <f t="shared" si="283"/>
        <v>444.77515138955278</v>
      </c>
      <c r="CD257">
        <f t="shared" si="284"/>
        <v>518.90434328781168</v>
      </c>
      <c r="CE257">
        <f t="shared" si="285"/>
        <v>801.28036536031345</v>
      </c>
      <c r="CF257">
        <f t="shared" si="286"/>
        <v>934.82709292036589</v>
      </c>
    </row>
    <row r="258" spans="1:84" x14ac:dyDescent="0.25">
      <c r="A258" t="str">
        <f>IF('Data Input'!A258=0,"F","M")</f>
        <v>M</v>
      </c>
      <c r="B258" t="str">
        <f>'Data Input'!B258</f>
        <v>W</v>
      </c>
      <c r="C258">
        <f>'Data Input'!C258</f>
        <v>57</v>
      </c>
      <c r="D258">
        <f t="shared" si="216"/>
        <v>58</v>
      </c>
      <c r="E258">
        <f t="shared" si="217"/>
        <v>59</v>
      </c>
      <c r="F258">
        <f t="shared" si="218"/>
        <v>60</v>
      </c>
      <c r="G258">
        <f t="shared" si="219"/>
        <v>61</v>
      </c>
      <c r="H258">
        <f t="shared" si="220"/>
        <v>62</v>
      </c>
      <c r="I258">
        <f t="shared" si="221"/>
        <v>63</v>
      </c>
      <c r="J258">
        <f t="shared" si="222"/>
        <v>64</v>
      </c>
      <c r="K258">
        <f t="shared" si="223"/>
        <v>65</v>
      </c>
      <c r="L258">
        <f t="shared" si="224"/>
        <v>66</v>
      </c>
      <c r="M258">
        <f>'Data Input'!D258</f>
        <v>235.99963797600003</v>
      </c>
      <c r="N258">
        <f>'Data Input'!E258</f>
        <v>44.999930970000001</v>
      </c>
      <c r="O258">
        <f>'Data Input'!F258</f>
        <v>122</v>
      </c>
      <c r="P258">
        <f>'Data Input'!G258</f>
        <v>0</v>
      </c>
      <c r="Q258">
        <f>'Data Input'!H258</f>
        <v>0</v>
      </c>
      <c r="R258">
        <f>IF('Data Input'!I258&gt;100,1,0)</f>
        <v>0</v>
      </c>
      <c r="S258">
        <f t="shared" si="225"/>
        <v>4.0430512678345503</v>
      </c>
      <c r="T258">
        <f t="shared" si="226"/>
        <v>16.346263554338563</v>
      </c>
      <c r="U258">
        <f t="shared" si="227"/>
        <v>5.4638302710244337</v>
      </c>
      <c r="V258">
        <f t="shared" si="228"/>
        <v>22.090545904498132</v>
      </c>
      <c r="W258">
        <f t="shared" si="229"/>
        <v>3.8066609557691433</v>
      </c>
      <c r="X258">
        <f t="shared" si="230"/>
        <v>15.390525403438716</v>
      </c>
      <c r="Y258">
        <f t="shared" si="231"/>
        <v>0</v>
      </c>
      <c r="Z258">
        <f t="shared" si="232"/>
        <v>0</v>
      </c>
      <c r="AA258">
        <f t="shared" si="233"/>
        <v>4.8040210447332568</v>
      </c>
      <c r="AB258">
        <f t="shared" si="234"/>
        <v>19.422903375612655</v>
      </c>
      <c r="AC258" s="3">
        <f t="shared" si="235"/>
        <v>12.343999999999999</v>
      </c>
      <c r="AD258">
        <f t="shared" si="236"/>
        <v>0</v>
      </c>
      <c r="AE258">
        <f t="shared" si="237"/>
        <v>11.853</v>
      </c>
      <c r="AF258">
        <f t="shared" si="238"/>
        <v>-2.6640000000000001</v>
      </c>
      <c r="AG258">
        <f t="shared" si="239"/>
        <v>-7.99</v>
      </c>
      <c r="AH258">
        <f t="shared" si="240"/>
        <v>1.7689999999999999</v>
      </c>
      <c r="AI258">
        <f t="shared" si="241"/>
        <v>1.7689999999999999</v>
      </c>
      <c r="AJ258">
        <f t="shared" si="242"/>
        <v>0</v>
      </c>
      <c r="AK258">
        <f t="shared" si="243"/>
        <v>1.764</v>
      </c>
      <c r="AL258">
        <f t="shared" si="244"/>
        <v>0</v>
      </c>
      <c r="AM258">
        <f t="shared" si="245"/>
        <v>7.8369999999999997</v>
      </c>
      <c r="AN258">
        <f t="shared" si="246"/>
        <v>-1.7949999999999999</v>
      </c>
      <c r="AO258">
        <f t="shared" si="247"/>
        <v>0.65800000000000003</v>
      </c>
      <c r="AP258">
        <f t="shared" si="248"/>
        <v>49.907424850149688</v>
      </c>
      <c r="AQ258">
        <f t="shared" si="249"/>
        <v>0</v>
      </c>
      <c r="AR258">
        <f t="shared" si="250"/>
        <v>64.762780202452618</v>
      </c>
      <c r="AS258">
        <f t="shared" si="251"/>
        <v>-58.849214289583024</v>
      </c>
      <c r="AT258">
        <f t="shared" si="252"/>
        <v>-30.415221036595455</v>
      </c>
      <c r="AU258">
        <f t="shared" si="253"/>
        <v>27.225839438683085</v>
      </c>
      <c r="AV258">
        <f t="shared" si="254"/>
        <v>0</v>
      </c>
      <c r="AW258">
        <f t="shared" si="255"/>
        <v>0</v>
      </c>
      <c r="AX258">
        <f t="shared" si="256"/>
        <v>8.4742931229094651</v>
      </c>
      <c r="AY258">
        <f t="shared" si="257"/>
        <v>0</v>
      </c>
      <c r="AZ258">
        <f t="shared" si="258"/>
        <v>0</v>
      </c>
      <c r="BA258">
        <f t="shared" si="259"/>
        <v>0</v>
      </c>
      <c r="BB258">
        <f t="shared" si="260"/>
        <v>0</v>
      </c>
      <c r="BC258">
        <f t="shared" si="261"/>
        <v>61.105902288016388</v>
      </c>
      <c r="BD258">
        <f t="shared" si="262"/>
        <v>61.18</v>
      </c>
      <c r="BE258">
        <f t="shared" si="263"/>
        <v>0.91439999999999999</v>
      </c>
      <c r="BF258">
        <f t="shared" si="264"/>
        <v>7.9737274593477903E-2</v>
      </c>
      <c r="BG258">
        <f>'Data Input'!J258</f>
        <v>29.6</v>
      </c>
      <c r="BH258">
        <f t="shared" si="265"/>
        <v>4</v>
      </c>
      <c r="BI258">
        <f t="shared" si="266"/>
        <v>1.24</v>
      </c>
      <c r="BJ258">
        <f>'Data Input'!K258</f>
        <v>0.92682926829268286</v>
      </c>
      <c r="BK258">
        <f>'Data Input'!L258</f>
        <v>3</v>
      </c>
      <c r="BL258">
        <f>'Data Input'!M258</f>
        <v>73</v>
      </c>
      <c r="BM258">
        <f t="shared" si="267"/>
        <v>2</v>
      </c>
      <c r="BN258">
        <f t="shared" si="268"/>
        <v>1.19</v>
      </c>
      <c r="BO258">
        <f t="shared" si="269"/>
        <v>9.8874220495912601E-2</v>
      </c>
      <c r="BP258">
        <f t="shared" si="270"/>
        <v>9.4887356766238704E-2</v>
      </c>
      <c r="BQ258">
        <f t="shared" si="271"/>
        <v>835.31279850261706</v>
      </c>
      <c r="BR258">
        <f t="shared" si="272"/>
        <v>801.63083082105982</v>
      </c>
      <c r="BS258">
        <f t="shared" si="273"/>
        <v>189062.18000000005</v>
      </c>
      <c r="BT258">
        <f t="shared" si="274"/>
        <v>169898.54000000004</v>
      </c>
      <c r="BU258">
        <f t="shared" si="275"/>
        <v>150734.90000000002</v>
      </c>
      <c r="BV258">
        <f t="shared" si="276"/>
        <v>131571.26</v>
      </c>
      <c r="BW258">
        <f t="shared" si="277"/>
        <v>112407.62</v>
      </c>
      <c r="BX258">
        <f t="shared" si="278"/>
        <v>93243.98</v>
      </c>
      <c r="BY258">
        <f t="shared" si="279"/>
        <v>74080.34</v>
      </c>
      <c r="BZ258">
        <f t="shared" si="280"/>
        <v>54916.7</v>
      </c>
      <c r="CA258">
        <f t="shared" si="281"/>
        <v>35753.06</v>
      </c>
      <c r="CB258">
        <f t="shared" si="282"/>
        <v>16589.419999999998</v>
      </c>
      <c r="CC258">
        <f t="shared" si="283"/>
        <v>1016.6820821868611</v>
      </c>
      <c r="CD258">
        <f t="shared" si="284"/>
        <v>975.68683693739081</v>
      </c>
      <c r="CE258">
        <f t="shared" si="285"/>
        <v>1851.9948806894781</v>
      </c>
      <c r="CF258">
        <f t="shared" si="286"/>
        <v>1777.3176677584506</v>
      </c>
    </row>
    <row r="259" spans="1:84" x14ac:dyDescent="0.25">
      <c r="A259" t="str">
        <f>IF('Data Input'!A259=0,"F","M")</f>
        <v>M</v>
      </c>
      <c r="B259" t="str">
        <f>'Data Input'!B259</f>
        <v>W</v>
      </c>
      <c r="C259">
        <f>'Data Input'!C259</f>
        <v>45</v>
      </c>
      <c r="D259">
        <f t="shared" ref="D259:D322" si="287">C259+1</f>
        <v>46</v>
      </c>
      <c r="E259">
        <f t="shared" ref="E259:E322" si="288">D259+1</f>
        <v>47</v>
      </c>
      <c r="F259">
        <f t="shared" ref="F259:F322" si="289">E259+1</f>
        <v>48</v>
      </c>
      <c r="G259">
        <f t="shared" ref="G259:G322" si="290">F259+1</f>
        <v>49</v>
      </c>
      <c r="H259">
        <f t="shared" ref="H259:H322" si="291">G259+1</f>
        <v>50</v>
      </c>
      <c r="I259">
        <f t="shared" ref="I259:I322" si="292">H259+1</f>
        <v>51</v>
      </c>
      <c r="J259">
        <f t="shared" ref="J259:J322" si="293">I259+1</f>
        <v>52</v>
      </c>
      <c r="K259">
        <f t="shared" ref="K259:K322" si="294">J259+1</f>
        <v>53</v>
      </c>
      <c r="L259">
        <f t="shared" ref="L259:L322" si="295">K259+1</f>
        <v>54</v>
      </c>
      <c r="M259">
        <f>'Data Input'!D259</f>
        <v>206.99968246200001</v>
      </c>
      <c r="N259">
        <f>'Data Input'!E259</f>
        <v>57.999911028</v>
      </c>
      <c r="O259">
        <f>'Data Input'!F259</f>
        <v>106</v>
      </c>
      <c r="P259">
        <f>'Data Input'!G259</f>
        <v>0</v>
      </c>
      <c r="Q259">
        <f>'Data Input'!H259</f>
        <v>0</v>
      </c>
      <c r="R259">
        <f>IF('Data Input'!I259&gt;100,1,0)</f>
        <v>0</v>
      </c>
      <c r="S259">
        <f t="shared" ref="S259:S322" si="296">LN(C259)</f>
        <v>3.8066624897703196</v>
      </c>
      <c r="T259">
        <f t="shared" ref="T259:T322" si="297">S259^2</f>
        <v>14.490679311024369</v>
      </c>
      <c r="U259">
        <f t="shared" ref="U259:U322" si="298">LN(M259)</f>
        <v>5.3327172592641929</v>
      </c>
      <c r="V259">
        <f t="shared" ref="V259:V322" si="299">S259*U259</f>
        <v>20.299854759391788</v>
      </c>
      <c r="W259">
        <f t="shared" ref="W259:W322" si="300">LN(N259)</f>
        <v>4.0604414765452423</v>
      </c>
      <c r="X259">
        <f t="shared" ref="X259:X322" si="301">S259*W259</f>
        <v>15.456730260672385</v>
      </c>
      <c r="Y259">
        <f t="shared" ref="Y259:Y322" si="302">IF(P259=1,LN(O259),0)</f>
        <v>0</v>
      </c>
      <c r="Z259">
        <f t="shared" ref="Z259:Z322" si="303">S259*Y259</f>
        <v>0</v>
      </c>
      <c r="AA259">
        <f t="shared" ref="AA259:AA322" si="304">IF(P259=0,LN(O259),0)</f>
        <v>4.6634390941120669</v>
      </c>
      <c r="AB259">
        <f t="shared" ref="AB259:AB322" si="305">S259*AA259</f>
        <v>17.752138672884886</v>
      </c>
      <c r="AC259" s="3">
        <f t="shared" ref="AC259:AC322" si="306">_xlfn.IFS(AND(A259="M",B259="W"),12.344,AND(A259="M",B259="O"),2.469,AND(A259="F",B259="W"),-29.799,AND(A259="F",B259="O"),17.114)</f>
        <v>12.343999999999999</v>
      </c>
      <c r="AD259">
        <f t="shared" ref="AD259:AD322" si="307">_xlfn.IFS(AND(A259="M",B259="W"),0,AND(A259="M",B259="O"),0,AND(A259="F",B259="W"),4.884,AND(A259="F",B259="O"),0)</f>
        <v>0</v>
      </c>
      <c r="AE259">
        <f t="shared" ref="AE259:AE322" si="308">_xlfn.IFS(AND(A259="M",B259="W"),11.853,AND(A259="M",B259="O"),0.302,AND(A259="F",B259="W"),13.54,AND(A259="F",B259="O"),0.94)</f>
        <v>11.853</v>
      </c>
      <c r="AF259">
        <f t="shared" ref="AF259:AF322" si="309">_xlfn.IFS(AND(A259="M",B259="W"),-2.664,AND(A259="M",B259="O"),0,AND(A259="F",B259="W"),-3.114,AND(A259="F",B259="O"),0)</f>
        <v>-2.6640000000000001</v>
      </c>
      <c r="AG259">
        <f t="shared" ref="AG259:AG322" si="310">_xlfn.IFS(AND(A259="M",B259="W"),-7.99,AND(A259="M",B259="O"),-0.307,AND(A259="F",B259="W"),-13.578,AND(A259="F",B259="O"),-18.92)</f>
        <v>-7.99</v>
      </c>
      <c r="AH259">
        <f t="shared" ref="AH259:AH322" si="311">_xlfn.IFS(AND(A259="M",B259="W"),1.769,AND(A259="M",B259="O"),0,AND(A259="F",B259="W"),3.149,AND(A259="F",B259="O"),4.475)</f>
        <v>1.7689999999999999</v>
      </c>
      <c r="AI259">
        <f t="shared" ref="AI259:AI322" si="312">_xlfn.IFS(AND(A259="M",B259="W"),1.769,AND(A259="M",B259="O"),1.916,AND(A259="F",B259="W"),2.019,AND(A259="F",B259="O"),29.291)</f>
        <v>1.7689999999999999</v>
      </c>
      <c r="AJ259">
        <f t="shared" ref="AJ259:AJ322" si="313">_xlfn.IFS(AND(A259="M",B259="W"),0,AND(A259="M",B259="O"),0,AND(A259="F",B259="W"),0,AND(A259="F",B259="O"),-6.432)</f>
        <v>0</v>
      </c>
      <c r="AK259">
        <f t="shared" ref="AK259:AK322" si="314">_xlfn.IFS(AND(A259="M",B259="W"),1.764,AND(A259="M",B259="O"),1.809,AND(A259="F",B259="W"),1.957,AND(A259="F",B259="O"),27.82)</f>
        <v>1.764</v>
      </c>
      <c r="AL259">
        <f t="shared" ref="AL259:AL322" si="315">_xlfn.IFS(AND(A259="M",B259="W"),0,AND(A259="M",B259="O"),0,AND(A259="F",B259="W"),0,AND(A259="F",B259="O"),-6.087)</f>
        <v>0</v>
      </c>
      <c r="AM259">
        <f t="shared" ref="AM259:AM322" si="316">_xlfn.IFS(AND(A259="M",B259="W"),7.837,AND(A259="M",B259="O"),0.549,AND(A259="F",B259="W"),7.574,AND(A259="F",B259="O"),0.691)</f>
        <v>7.8369999999999997</v>
      </c>
      <c r="AN259">
        <f t="shared" ref="AN259:AN322" si="317">_xlfn.IFS(AND(A259="M",B259="W"),-1.795,AND(A259="M",B259="O"),0,AND(A259="F",B259="W"),-1.665,AND(A259="F",B259="O"),0)</f>
        <v>-1.7949999999999999</v>
      </c>
      <c r="AO259">
        <f t="shared" ref="AO259:AO322" si="318">_xlfn.IFS(AND(A259="M",B259="W"),0.658,AND(A259="M",B259="O"),0.645,AND(A259="F",B259="W"),0.661,AND(A259="F",B259="O"),0.874)</f>
        <v>0.65800000000000003</v>
      </c>
      <c r="AP259">
        <f t="shared" ref="AP259:AP322" si="319">AC259*S259</f>
        <v>46.98944177372482</v>
      </c>
      <c r="AQ259">
        <f t="shared" ref="AQ259:AQ322" si="320">AD259*T259</f>
        <v>0</v>
      </c>
      <c r="AR259">
        <f t="shared" ref="AR259:AR322" si="321">AE259*U259</f>
        <v>63.208697674058477</v>
      </c>
      <c r="AS259">
        <f t="shared" ref="AS259:AS322" si="322">AF259*V259</f>
        <v>-54.078813079019724</v>
      </c>
      <c r="AT259">
        <f t="shared" ref="AT259:AT322" si="323">AG259*W259</f>
        <v>-32.442927397596485</v>
      </c>
      <c r="AU259">
        <f t="shared" ref="AU259:AU322" si="324">AH259*X259</f>
        <v>27.342955831129448</v>
      </c>
      <c r="AV259">
        <f t="shared" ref="AV259:AV322" si="325">AI259*Y259</f>
        <v>0</v>
      </c>
      <c r="AW259">
        <f t="shared" ref="AW259:AW322" si="326">AJ259*Z259</f>
        <v>0</v>
      </c>
      <c r="AX259">
        <f t="shared" ref="AX259:AX322" si="327">AK259*AA259</f>
        <v>8.2263065620136864</v>
      </c>
      <c r="AY259">
        <f t="shared" ref="AY259:AY322" si="328">AL259*AB259</f>
        <v>0</v>
      </c>
      <c r="AZ259">
        <f t="shared" ref="AZ259:AZ322" si="329">Q259*AM259</f>
        <v>0</v>
      </c>
      <c r="BA259">
        <f t="shared" ref="BA259:BA322" si="330">Q259*S259*AN259</f>
        <v>0</v>
      </c>
      <c r="BB259">
        <f t="shared" ref="BB259:BB322" si="331">R259*AO259</f>
        <v>0</v>
      </c>
      <c r="BC259">
        <f t="shared" ref="BC259:BC322" si="332">SUM(AP259:BB259)</f>
        <v>59.245661364310223</v>
      </c>
      <c r="BD259">
        <f t="shared" ref="BD259:BD322" si="333">_xlfn.IFS(AND(A259="M",B259="W"),61.18,AND(A259="M",B259="O"),19.54,AND(A259="F",B259="W"),-29.18,AND(A259="F",B259="O"),86.61)</f>
        <v>61.18</v>
      </c>
      <c r="BE259">
        <f t="shared" ref="BE259:BE322" si="334">_xlfn.IFS(AND(A259="M",B259="W"),0.9144,AND(A259="M",B259="O"),0.8954,AND(A259="F",B259="W"),0.9665,AND(A259="F",B259="O"),0.9533)</f>
        <v>0.91439999999999999</v>
      </c>
      <c r="BF259">
        <f t="shared" ref="BF259:BF322" si="335">1-(BE259^EXP(BC259-BD259))</f>
        <v>1.2849401349708467E-2</v>
      </c>
      <c r="BG259">
        <f>'Data Input'!J259</f>
        <v>20.2</v>
      </c>
      <c r="BH259">
        <f t="shared" ref="BH259:BH322" si="336">_xlfn.IFS(AND(A259="M",BG259&lt;24.6),1,AND(A259="M",BG259&lt;=26.6),2,AND(A259="M",BG259&lt;=28.8),3,AND(A259="M",BG259&gt;28.8),4,AND(A259="F",BG259&lt;=23.5),1,AND(A259="F",BG259&lt;=25.8),2,AND(A259="F",BG259&lt;=28.9),3,AND(A259="F",BG259&gt;28.9),4,A259=0,"")</f>
        <v>1</v>
      </c>
      <c r="BI259">
        <f t="shared" ref="BI259:BI322" si="337">_xlfn.IFS(BH259=1,1,AND(A259="M",BH259=2),1.02,AND(A259="M",BH259=3),1.21,AND(A259="M",BH259=4),1.24,AND(A259="F",BH259=2),0.96,AND(A259="F",BH259=3),1.08,AND(A259="F",BH259=4),1.39)</f>
        <v>1</v>
      </c>
      <c r="BJ259">
        <f>'Data Input'!K259</f>
        <v>0.8</v>
      </c>
      <c r="BK259">
        <f>'Data Input'!L259</f>
        <v>3</v>
      </c>
      <c r="BL259">
        <f>'Data Input'!M259</f>
        <v>89</v>
      </c>
      <c r="BM259">
        <f t="shared" ref="BM259:BM322" si="338">_xlfn.IFS(AND(A259="M",BJ259&lt;0.89),1,AND(A259="M",BJ259&lt;=0.93),2,AND(A259="M",BJ259&lt;=0.96),3,AND(A259="M",BJ259&gt;0.96),4,AND(A259="F",BJ259&lt;0.74),1,AND(A259="F",BJ259&lt;=0.78),2,AND(A259="F",BJ259&lt;=0.82),3,AND(A259="F",BJ259&gt;0.82),4,A259=0,"")</f>
        <v>1</v>
      </c>
      <c r="BN259">
        <f t="shared" ref="BN259:BN322" si="339">_xlfn.IFS(BM259=1,1,AND(A259="M",BM259=2),1.19,AND(A259="M",BM259=3),1.2,AND(A259="M",BM259=4),1.26,AND(A259="F",BM259=2),1.12,AND(A259="F",BM259=3),1.2,AND(A259="F",BM259=4),1.46)</f>
        <v>1</v>
      </c>
      <c r="BO259">
        <f t="shared" ref="BO259:BO322" si="340">BF259*BI259</f>
        <v>1.2849401349708467E-2</v>
      </c>
      <c r="BP259">
        <f t="shared" ref="BP259:BP322" si="341">BF259*BN259</f>
        <v>1.2849401349708467E-2</v>
      </c>
      <c r="BQ259">
        <f t="shared" ref="BQ259:BQ322" si="342">(BO259/10)*15360.43*55/10</f>
        <v>108.55478148575632</v>
      </c>
      <c r="BR259">
        <f t="shared" ref="BR259:BR322" si="343">(BP259/10)*15360.43*55/10</f>
        <v>108.55478148575632</v>
      </c>
      <c r="BS259">
        <f t="shared" ref="BS259:BS322" si="344">_xlfn.IFS(AND(C259&lt;20,$BK259=0),27172.32,AND(C259&lt;25,$BK259=0),30604.62,AND(C259&lt;35,$BK259=0),28602.45,AND(C259&lt;45,$BK259=0),19735.69,AND(C259&lt;55,$BK259=0),10868.93,AND(C259&lt;66,$BK259=0),2574.22,AND(C259&gt;65,$BK259=0),286.02,AND(C259&lt;20,$BK259=1),20879.79,AND(C259&lt;25,$BK259=1),22881.96,AND(C259&lt;35,$BK259=1),28602.45,AND(C259&lt;45,$BK259=1),25742.2,AND(C259&lt;55,$BK259=1),24026.06,AND(C259&lt;66,$BK259=1),12299.05,AND(C259&gt;65,$BK259=1),6006.51,AND(C259&lt;20,$BK259=2),18591.59,AND(C259&lt;25,$BK259=2),20307.74,AND(C259&lt;35,$BK259=2),28602.45,AND(C259&lt;45,$BK259=2),28316.42,AND(C259&lt;55,$BK259=2),22309.91,AND(C259&lt;66,$BK259=2),16589.42,AND(C259&gt;65,$BK259=2),13443.15,AND(C259&lt;20,$BK259=3),16303.39,AND(C259&lt;25,$BK259=3),18019.54,AND(C259&lt;35,$BK259=3),28602.45,AND(C259&lt;45,$BK259=3),30890.64,AND(C259&lt;55,$BK259=3),24312.08,AND(C259&lt;66,$BK259=3),19163.64,AND(C259&gt;65,$BK259=3),16589.42,AND(C259&lt;20,$BK259=4),14587.25,AND(C259&lt;25,$BK259=4),16589.42,AND(C259&lt;35,$BK259=4),28602.45,AND(C259&lt;45,$BK259=4),32034.74,AND(C259&lt;55,$BK259=4),26600.28,AND(C259&lt;66,$BK259=4),21451.84,AND(C259&gt;65,$BK259=4),19163.64)+BT259</f>
        <v>243120.80000000005</v>
      </c>
      <c r="BT259">
        <f t="shared" ref="BT259:BT322" si="345">_xlfn.IFS(AND(D259&lt;20,$BK259=0),27172.32,AND(D259&lt;25,$BK259=0),30604.62,AND(D259&lt;35,$BK259=0),28602.45,AND(D259&lt;45,$BK259=0),19735.69,AND(D259&lt;55,$BK259=0),10868.93,AND(D259&lt;66,$BK259=0),2574.22,AND(D259&gt;65,$BK259=0),286.02,AND(D259&lt;20,$BK259=1),20879.79,AND(D259&lt;25,$BK259=1),22881.96,AND(D259&lt;35,$BK259=1),28602.45,AND(D259&lt;45,$BK259=1),25742.2,AND(D259&lt;55,$BK259=1),24026.06,AND(D259&lt;66,$BK259=1),12299.05,AND(D259&gt;65,$BK259=1),6006.51,AND(D259&lt;20,$BK259=2),18591.59,AND(D259&lt;25,$BK259=2),20307.74,AND(D259&lt;35,$BK259=2),28602.45,AND(D259&lt;45,$BK259=2),28316.42,AND(D259&lt;55,$BK259=2),22309.91,AND(D259&lt;66,$BK259=2),16589.42,AND(D259&gt;65,$BK259=2),13443.15,AND(D259&lt;20,$BK259=3),16303.39,AND(D259&lt;25,$BK259=3),18019.54,AND(D259&lt;35,$BK259=3),28602.45,AND(D259&lt;45,$BK259=3),30890.64,AND(D259&lt;55,$BK259=3),24312.08,AND(D259&lt;66,$BK259=3),19163.64,AND(D259&gt;65,$BK259=3),16589.42,AND(D259&lt;20,$BK259=4),14587.25,AND(D259&lt;25,$BK259=4),16589.42,AND(D259&lt;35,$BK259=4),28602.45,AND(D259&lt;45,$BK259=4),32034.74,AND(D259&lt;55,$BK259=4),26600.28,AND(D259&lt;66,$BK259=4),21451.84,AND(D259&gt;65,$BK259=4),19163.64)+BU259</f>
        <v>218808.72000000003</v>
      </c>
      <c r="BU259">
        <f t="shared" ref="BU259:BU322" si="346">_xlfn.IFS(AND(E259&lt;20,$BK259=0),27172.32,AND(E259&lt;25,$BK259=0),30604.62,AND(E259&lt;35,$BK259=0),28602.45,AND(E259&lt;45,$BK259=0),19735.69,AND(E259&lt;55,$BK259=0),10868.93,AND(E259&lt;66,$BK259=0),2574.22,AND(E259&gt;65,$BK259=0),286.02,AND(E259&lt;20,$BK259=1),20879.79,AND(E259&lt;25,$BK259=1),22881.96,AND(E259&lt;35,$BK259=1),28602.45,AND(E259&lt;45,$BK259=1),25742.2,AND(E259&lt;55,$BK259=1),24026.06,AND(E259&lt;66,$BK259=1),12299.05,AND(E259&gt;65,$BK259=1),6006.51,AND(E259&lt;20,$BK259=2),18591.59,AND(E259&lt;25,$BK259=2),20307.74,AND(E259&lt;35,$BK259=2),28602.45,AND(E259&lt;45,$BK259=2),28316.42,AND(E259&lt;55,$BK259=2),22309.91,AND(E259&lt;66,$BK259=2),16589.42,AND(E259&gt;65,$BK259=2),13443.15,AND(E259&lt;20,$BK259=3),16303.39,AND(E259&lt;25,$BK259=3),18019.54,AND(E259&lt;35,$BK259=3),28602.45,AND(E259&lt;45,$BK259=3),30890.64,AND(E259&lt;55,$BK259=3),24312.08,AND(E259&lt;66,$BK259=3),19163.64,AND(E259&gt;65,$BK259=3),16589.42,AND(E259&lt;20,$BK259=4),14587.25,AND(E259&lt;25,$BK259=4),16589.42,AND(E259&lt;35,$BK259=4),28602.45,AND(E259&lt;45,$BK259=4),32034.74,AND(E259&lt;55,$BK259=4),26600.28,AND(E259&lt;66,$BK259=4),21451.84,AND(E259&gt;65,$BK259=4),19163.64)+BV259</f>
        <v>194496.64000000001</v>
      </c>
      <c r="BV259">
        <f t="shared" ref="BV259:BV322" si="347">_xlfn.IFS(AND(F259&lt;20,$BK259=0),27172.32,AND(F259&lt;25,$BK259=0),30604.62,AND(F259&lt;35,$BK259=0),28602.45,AND(F259&lt;45,$BK259=0),19735.69,AND(F259&lt;55,$BK259=0),10868.93,AND(F259&lt;66,$BK259=0),2574.22,AND(F259&gt;65,$BK259=0),286.02,AND(F259&lt;20,$BK259=1),20879.79,AND(F259&lt;25,$BK259=1),22881.96,AND(F259&lt;35,$BK259=1),28602.45,AND(F259&lt;45,$BK259=1),25742.2,AND(F259&lt;55,$BK259=1),24026.06,AND(F259&lt;66,$BK259=1),12299.05,AND(F259&gt;65,$BK259=1),6006.51,AND(F259&lt;20,$BK259=2),18591.59,AND(F259&lt;25,$BK259=2),20307.74,AND(F259&lt;35,$BK259=2),28602.45,AND(F259&lt;45,$BK259=2),28316.42,AND(F259&lt;55,$BK259=2),22309.91,AND(F259&lt;66,$BK259=2),16589.42,AND(F259&gt;65,$BK259=2),13443.15,AND(F259&lt;20,$BK259=3),16303.39,AND(F259&lt;25,$BK259=3),18019.54,AND(F259&lt;35,$BK259=3),28602.45,AND(F259&lt;45,$BK259=3),30890.64,AND(F259&lt;55,$BK259=3),24312.08,AND(F259&lt;66,$BK259=3),19163.64,AND(F259&gt;65,$BK259=3),16589.42,AND(F259&lt;20,$BK259=4),14587.25,AND(F259&lt;25,$BK259=4),16589.42,AND(F259&lt;35,$BK259=4),28602.45,AND(F259&lt;45,$BK259=4),32034.74,AND(F259&lt;55,$BK259=4),26600.28,AND(F259&lt;66,$BK259=4),21451.84,AND(F259&gt;65,$BK259=4),19163.64)+BW259</f>
        <v>170184.56</v>
      </c>
      <c r="BW259">
        <f t="shared" ref="BW259:BW322" si="348">_xlfn.IFS(AND(G259&lt;20,$BK259=0),27172.32,AND(G259&lt;25,$BK259=0),30604.62,AND(G259&lt;35,$BK259=0),28602.45,AND(G259&lt;45,$BK259=0),19735.69,AND(G259&lt;55,$BK259=0),10868.93,AND(G259&lt;66,$BK259=0),2574.22,AND(G259&gt;65,$BK259=0),286.02,AND(G259&lt;20,$BK259=1),20879.79,AND(G259&lt;25,$BK259=1),22881.96,AND(G259&lt;35,$BK259=1),28602.45,AND(G259&lt;45,$BK259=1),25742.2,AND(G259&lt;55,$BK259=1),24026.06,AND(G259&lt;66,$BK259=1),12299.05,AND(G259&gt;65,$BK259=1),6006.51,AND(G259&lt;20,$BK259=2),18591.59,AND(G259&lt;25,$BK259=2),20307.74,AND(G259&lt;35,$BK259=2),28602.45,AND(G259&lt;45,$BK259=2),28316.42,AND(G259&lt;55,$BK259=2),22309.91,AND(G259&lt;66,$BK259=2),16589.42,AND(G259&gt;65,$BK259=2),13443.15,AND(G259&lt;20,$BK259=3),16303.39,AND(G259&lt;25,$BK259=3),18019.54,AND(G259&lt;35,$BK259=3),28602.45,AND(G259&lt;45,$BK259=3),30890.64,AND(G259&lt;55,$BK259=3),24312.08,AND(G259&lt;66,$BK259=3),19163.64,AND(G259&gt;65,$BK259=3),16589.42,AND(G259&lt;20,$BK259=4),14587.25,AND(G259&lt;25,$BK259=4),16589.42,AND(G259&lt;35,$BK259=4),28602.45,AND(G259&lt;45,$BK259=4),32034.74,AND(G259&lt;55,$BK259=4),26600.28,AND(G259&lt;66,$BK259=4),21451.84,AND(G259&gt;65,$BK259=4),19163.64)+BX259</f>
        <v>145872.48000000001</v>
      </c>
      <c r="BX259">
        <f t="shared" ref="BX259:BX322" si="349">_xlfn.IFS(AND(H259&lt;20,$BK259=0),27172.32,AND(H259&lt;25,$BK259=0),30604.62,AND(H259&lt;35,$BK259=0),28602.45,AND(H259&lt;45,$BK259=0),19735.69,AND(H259&lt;55,$BK259=0),10868.93,AND(H259&lt;66,$BK259=0),2574.22,AND(H259&gt;65,$BK259=0),286.02,AND(H259&lt;20,$BK259=1),20879.79,AND(H259&lt;25,$BK259=1),22881.96,AND(H259&lt;35,$BK259=1),28602.45,AND(H259&lt;45,$BK259=1),25742.2,AND(H259&lt;55,$BK259=1),24026.06,AND(H259&lt;66,$BK259=1),12299.05,AND(H259&gt;65,$BK259=1),6006.51,AND(H259&lt;20,$BK259=2),18591.59,AND(H259&lt;25,$BK259=2),20307.74,AND(H259&lt;35,$BK259=2),28602.45,AND(H259&lt;45,$BK259=2),28316.42,AND(H259&lt;55,$BK259=2),22309.91,AND(H259&lt;66,$BK259=2),16589.42,AND(H259&gt;65,$BK259=2),13443.15,AND(H259&lt;20,$BK259=3),16303.39,AND(H259&lt;25,$BK259=3),18019.54,AND(H259&lt;35,$BK259=3),28602.45,AND(H259&lt;45,$BK259=3),30890.64,AND(H259&lt;55,$BK259=3),24312.08,AND(H259&lt;66,$BK259=3),19163.64,AND(H259&gt;65,$BK259=3),16589.42,AND(H259&lt;20,$BK259=4),14587.25,AND(H259&lt;25,$BK259=4),16589.42,AND(H259&lt;35,$BK259=4),28602.45,AND(H259&lt;45,$BK259=4),32034.74,AND(H259&lt;55,$BK259=4),26600.28,AND(H259&lt;66,$BK259=4),21451.84,AND(H259&gt;65,$BK259=4),19163.64)+BY259</f>
        <v>121560.40000000001</v>
      </c>
      <c r="BY259">
        <f t="shared" ref="BY259:BY322" si="350">_xlfn.IFS(AND(I259&lt;20,$BK259=0),27172.32,AND(I259&lt;25,$BK259=0),30604.62,AND(I259&lt;35,$BK259=0),28602.45,AND(I259&lt;45,$BK259=0),19735.69,AND(I259&lt;55,$BK259=0),10868.93,AND(I259&lt;66,$BK259=0),2574.22,AND(I259&gt;65,$BK259=0),286.02,AND(I259&lt;20,$BK259=1),20879.79,AND(I259&lt;25,$BK259=1),22881.96,AND(I259&lt;35,$BK259=1),28602.45,AND(I259&lt;45,$BK259=1),25742.2,AND(I259&lt;55,$BK259=1),24026.06,AND(I259&lt;66,$BK259=1),12299.05,AND(I259&gt;65,$BK259=1),6006.51,AND(I259&lt;20,$BK259=2),18591.59,AND(I259&lt;25,$BK259=2),20307.74,AND(I259&lt;35,$BK259=2),28602.45,AND(I259&lt;45,$BK259=2),28316.42,AND(I259&lt;55,$BK259=2),22309.91,AND(I259&lt;66,$BK259=2),16589.42,AND(I259&gt;65,$BK259=2),13443.15,AND(I259&lt;20,$BK259=3),16303.39,AND(I259&lt;25,$BK259=3),18019.54,AND(I259&lt;35,$BK259=3),28602.45,AND(I259&lt;45,$BK259=3),30890.64,AND(I259&lt;55,$BK259=3),24312.08,AND(I259&lt;66,$BK259=3),19163.64,AND(I259&gt;65,$BK259=3),16589.42,AND(I259&lt;20,$BK259=4),14587.25,AND(I259&lt;25,$BK259=4),16589.42,AND(I259&lt;35,$BK259=4),28602.45,AND(I259&lt;45,$BK259=4),32034.74,AND(I259&lt;55,$BK259=4),26600.28,AND(I259&lt;66,$BK259=4),21451.84,AND(I259&gt;65,$BK259=4),19163.64)+BZ259</f>
        <v>97248.320000000007</v>
      </c>
      <c r="BZ259">
        <f t="shared" ref="BZ259:BZ322" si="351">_xlfn.IFS(AND(J259&lt;20,$BK259=0),27172.32,AND(J259&lt;25,$BK259=0),30604.62,AND(J259&lt;35,$BK259=0),28602.45,AND(J259&lt;45,$BK259=0),19735.69,AND(J259&lt;55,$BK259=0),10868.93,AND(J259&lt;66,$BK259=0),2574.22,AND(J259&gt;65,$BK259=0),286.02,AND(J259&lt;20,$BK259=1),20879.79,AND(J259&lt;25,$BK259=1),22881.96,AND(J259&lt;35,$BK259=1),28602.45,AND(J259&lt;45,$BK259=1),25742.2,AND(J259&lt;55,$BK259=1),24026.06,AND(J259&lt;66,$BK259=1),12299.05,AND(J259&gt;65,$BK259=1),6006.51,AND(J259&lt;20,$BK259=2),18591.59,AND(J259&lt;25,$BK259=2),20307.74,AND(J259&lt;35,$BK259=2),28602.45,AND(J259&lt;45,$BK259=2),28316.42,AND(J259&lt;55,$BK259=2),22309.91,AND(J259&lt;66,$BK259=2),16589.42,AND(J259&gt;65,$BK259=2),13443.15,AND(J259&lt;20,$BK259=3),16303.39,AND(J259&lt;25,$BK259=3),18019.54,AND(J259&lt;35,$BK259=3),28602.45,AND(J259&lt;45,$BK259=3),30890.64,AND(J259&lt;55,$BK259=3),24312.08,AND(J259&lt;66,$BK259=3),19163.64,AND(J259&gt;65,$BK259=3),16589.42,AND(J259&lt;20,$BK259=4),14587.25,AND(J259&lt;25,$BK259=4),16589.42,AND(J259&lt;35,$BK259=4),28602.45,AND(J259&lt;45,$BK259=4),32034.74,AND(J259&lt;55,$BK259=4),26600.28,AND(J259&lt;66,$BK259=4),21451.84,AND(J259&gt;65,$BK259=4),19163.64)+CA259</f>
        <v>72936.240000000005</v>
      </c>
      <c r="CA259">
        <f t="shared" ref="CA259:CA322" si="352">_xlfn.IFS(AND(K259&lt;20,$BK259=0),27172.32,AND(K259&lt;25,$BK259=0),30604.62,AND(K259&lt;35,$BK259=0),28602.45,AND(K259&lt;45,$BK259=0),19735.69,AND(K259&lt;55,$BK259=0),10868.93,AND(K259&lt;66,$BK259=0),2574.22,AND(K259&gt;65,$BK259=0),286.02,AND(K259&lt;20,$BK259=1),20879.79,AND(K259&lt;25,$BK259=1),22881.96,AND(K259&lt;35,$BK259=1),28602.45,AND(K259&lt;45,$BK259=1),25742.2,AND(K259&lt;55,$BK259=1),24026.06,AND(K259&lt;66,$BK259=1),12299.05,AND(K259&gt;65,$BK259=1),6006.51,AND(K259&lt;20,$BK259=2),18591.59,AND(K259&lt;25,$BK259=2),20307.74,AND(K259&lt;35,$BK259=2),28602.45,AND(K259&lt;45,$BK259=2),28316.42,AND(K259&lt;55,$BK259=2),22309.91,AND(K259&lt;66,$BK259=2),16589.42,AND(K259&gt;65,$BK259=2),13443.15,AND(K259&lt;20,$BK259=3),16303.39,AND(K259&lt;25,$BK259=3),18019.54,AND(K259&lt;35,$BK259=3),28602.45,AND(K259&lt;45,$BK259=3),30890.64,AND(K259&lt;55,$BK259=3),24312.08,AND(K259&lt;66,$BK259=3),19163.64,AND(K259&gt;65,$BK259=3),16589.42,AND(K259&lt;20,$BK259=4),14587.25,AND(K259&lt;25,$BK259=4),16589.42,AND(K259&lt;35,$BK259=4),28602.45,AND(K259&lt;45,$BK259=4),32034.74,AND(K259&lt;55,$BK259=4),26600.28,AND(K259&lt;66,$BK259=4),21451.84,AND(K259&gt;65,$BK259=4),19163.64)+CB259</f>
        <v>48624.160000000003</v>
      </c>
      <c r="CB259">
        <f t="shared" ref="CB259:CB322" si="353">_xlfn.IFS(AND(L259&lt;20,$BK259=0),27172.32,AND(L259&lt;25,$BK259=0),30604.62,AND(L259&lt;35,$BK259=0),28602.45,AND(L259&lt;45,$BK259=0),19735.69,AND(L259&lt;55,$BK259=0),10868.93,AND(L259&lt;66,$BK259=0),2574.22,AND(L259&gt;65,$BK259=0),286.02,AND(L259&lt;20,$BK259=1),20879.79,AND(L259&lt;25,$BK259=1),22881.96,AND(L259&lt;35,$BK259=1),28602.45,AND(L259&lt;45,$BK259=1),25742.2,AND(L259&lt;55,$BK259=1),24026.06,AND(L259&lt;66,$BK259=1),12299.05,AND(L259&gt;65,$BK259=1),6006.51,AND(L259&lt;20,$BK259=2),18591.59,AND(L259&lt;25,$BK259=2),20307.74,AND(L259&lt;35,$BK259=2),28602.45,AND(L259&lt;45,$BK259=2),28316.42,AND(L259&lt;55,$BK259=2),22309.91,AND(L259&lt;66,$BK259=2),16589.42,AND(L259&gt;65,$BK259=2),13443.15,AND(L259&lt;20,$BK259=3),16303.39,AND(L259&lt;25,$BK259=3),18019.54,AND(L259&lt;35,$BK259=3),28602.45,AND(L259&lt;45,$BK259=3),30890.64,AND(L259&lt;55,$BK259=3),24312.08,AND(L259&lt;66,$BK259=3),19163.64,AND(L259&gt;65,$BK259=3),16589.42,AND(L259&lt;20,$BK259=4),14587.25,AND(L259&lt;25,$BK259=4),16589.42,AND(L259&lt;35,$BK259=4),28602.45,AND(L259&lt;45,$BK259=4),32034.74,AND(L259&lt;55,$BK259=4),26600.28,AND(L259&lt;66,$BK259=4),21451.84,AND(L259&gt;65,$BK259=4),19163.64)</f>
        <v>24312.080000000002</v>
      </c>
      <c r="CC259">
        <f t="shared" ref="CC259:CC322" si="354">(BO259/10)*SUM(BS259:CB259)/10</f>
        <v>171.81762046142111</v>
      </c>
      <c r="CD259">
        <f t="shared" ref="CD259:CD322" si="355">(BP259/10)*SUM(BS259:CB259)/10</f>
        <v>171.81762046142111</v>
      </c>
      <c r="CE259">
        <f t="shared" ref="CE259:CE322" si="356">CC259+BQ259</f>
        <v>280.37240194717742</v>
      </c>
      <c r="CF259">
        <f t="shared" ref="CF259:CF322" si="357">CD259+BR259</f>
        <v>280.37240194717742</v>
      </c>
    </row>
    <row r="260" spans="1:84" x14ac:dyDescent="0.25">
      <c r="A260" t="str">
        <f>IF('Data Input'!A260=0,"F","M")</f>
        <v>F</v>
      </c>
      <c r="B260" t="str">
        <f>'Data Input'!B260</f>
        <v>W</v>
      </c>
      <c r="C260">
        <f>'Data Input'!C260</f>
        <v>58</v>
      </c>
      <c r="D260">
        <f t="shared" si="287"/>
        <v>59</v>
      </c>
      <c r="E260">
        <f t="shared" si="288"/>
        <v>60</v>
      </c>
      <c r="F260">
        <f t="shared" si="289"/>
        <v>61</v>
      </c>
      <c r="G260">
        <f t="shared" si="290"/>
        <v>62</v>
      </c>
      <c r="H260">
        <f t="shared" si="291"/>
        <v>63</v>
      </c>
      <c r="I260">
        <f t="shared" si="292"/>
        <v>64</v>
      </c>
      <c r="J260">
        <f t="shared" si="293"/>
        <v>65</v>
      </c>
      <c r="K260">
        <f t="shared" si="294"/>
        <v>66</v>
      </c>
      <c r="L260">
        <f t="shared" si="295"/>
        <v>67</v>
      </c>
      <c r="M260">
        <f>'Data Input'!D260</f>
        <v>155.99976069600001</v>
      </c>
      <c r="N260">
        <f>'Data Input'!E260</f>
        <v>48.999924834000005</v>
      </c>
      <c r="O260">
        <f>'Data Input'!F260</f>
        <v>140</v>
      </c>
      <c r="P260">
        <f>'Data Input'!G260</f>
        <v>1</v>
      </c>
      <c r="Q260">
        <f>'Data Input'!H260</f>
        <v>0</v>
      </c>
      <c r="R260">
        <f>IF('Data Input'!I260&gt;100,1,0)</f>
        <v>1</v>
      </c>
      <c r="S260">
        <f t="shared" si="296"/>
        <v>4.0604430105464191</v>
      </c>
      <c r="T260">
        <f t="shared" si="297"/>
        <v>16.487197441895269</v>
      </c>
      <c r="U260">
        <f t="shared" si="298"/>
        <v>5.0498544732483603</v>
      </c>
      <c r="V260">
        <f t="shared" si="299"/>
        <v>20.504646300177875</v>
      </c>
      <c r="W260">
        <f t="shared" si="300"/>
        <v>3.8918187641094502</v>
      </c>
      <c r="X260">
        <f t="shared" si="301"/>
        <v>15.802508299041619</v>
      </c>
      <c r="Y260">
        <f t="shared" si="302"/>
        <v>4.9416424226093039</v>
      </c>
      <c r="Z260">
        <f t="shared" si="303"/>
        <v>20.065257435503622</v>
      </c>
      <c r="AA260">
        <f t="shared" si="304"/>
        <v>0</v>
      </c>
      <c r="AB260">
        <f t="shared" si="305"/>
        <v>0</v>
      </c>
      <c r="AC260" s="3">
        <f t="shared" si="306"/>
        <v>-29.798999999999999</v>
      </c>
      <c r="AD260">
        <f t="shared" si="307"/>
        <v>4.8840000000000003</v>
      </c>
      <c r="AE260">
        <f t="shared" si="308"/>
        <v>13.54</v>
      </c>
      <c r="AF260">
        <f t="shared" si="309"/>
        <v>-3.1139999999999999</v>
      </c>
      <c r="AG260">
        <f t="shared" si="310"/>
        <v>-13.577999999999999</v>
      </c>
      <c r="AH260">
        <f t="shared" si="311"/>
        <v>3.149</v>
      </c>
      <c r="AI260">
        <f t="shared" si="312"/>
        <v>2.0190000000000001</v>
      </c>
      <c r="AJ260">
        <f t="shared" si="313"/>
        <v>0</v>
      </c>
      <c r="AK260">
        <f t="shared" si="314"/>
        <v>1.9570000000000001</v>
      </c>
      <c r="AL260">
        <f t="shared" si="315"/>
        <v>0</v>
      </c>
      <c r="AM260">
        <f t="shared" si="316"/>
        <v>7.5739999999999998</v>
      </c>
      <c r="AN260">
        <f t="shared" si="317"/>
        <v>-1.665</v>
      </c>
      <c r="AO260">
        <f t="shared" si="318"/>
        <v>0.66100000000000003</v>
      </c>
      <c r="AP260">
        <f t="shared" si="319"/>
        <v>-120.99714127127274</v>
      </c>
      <c r="AQ260">
        <f t="shared" si="320"/>
        <v>80.523472306216505</v>
      </c>
      <c r="AR260">
        <f t="shared" si="321"/>
        <v>68.375029567782789</v>
      </c>
      <c r="AS260">
        <f t="shared" si="322"/>
        <v>-63.851468578753902</v>
      </c>
      <c r="AT260">
        <f t="shared" si="323"/>
        <v>-52.843115179078112</v>
      </c>
      <c r="AU260">
        <f t="shared" si="324"/>
        <v>49.762098633682058</v>
      </c>
      <c r="AV260">
        <f t="shared" si="325"/>
        <v>9.9771760512481844</v>
      </c>
      <c r="AW260">
        <f t="shared" si="326"/>
        <v>0</v>
      </c>
      <c r="AX260">
        <f t="shared" si="327"/>
        <v>0</v>
      </c>
      <c r="AY260">
        <f t="shared" si="328"/>
        <v>0</v>
      </c>
      <c r="AZ260">
        <f t="shared" si="329"/>
        <v>0</v>
      </c>
      <c r="BA260">
        <f t="shared" si="330"/>
        <v>0</v>
      </c>
      <c r="BB260">
        <f t="shared" si="331"/>
        <v>0.66100000000000003</v>
      </c>
      <c r="BC260">
        <f t="shared" si="332"/>
        <v>-28.39294847017522</v>
      </c>
      <c r="BD260">
        <f t="shared" si="333"/>
        <v>-29.18</v>
      </c>
      <c r="BE260">
        <f t="shared" si="334"/>
        <v>0.96650000000000003</v>
      </c>
      <c r="BF260">
        <f t="shared" si="335"/>
        <v>7.2124250554190694E-2</v>
      </c>
      <c r="BG260">
        <f>'Data Input'!J260</f>
        <v>43.2</v>
      </c>
      <c r="BH260">
        <f t="shared" si="336"/>
        <v>4</v>
      </c>
      <c r="BI260">
        <f t="shared" si="337"/>
        <v>1.39</v>
      </c>
      <c r="BJ260">
        <f>'Data Input'!K260</f>
        <v>0.77777777777777768</v>
      </c>
      <c r="BK260">
        <f>'Data Input'!L260</f>
        <v>3</v>
      </c>
      <c r="BL260">
        <f>'Data Input'!M260</f>
        <v>68</v>
      </c>
      <c r="BM260">
        <f t="shared" si="338"/>
        <v>2</v>
      </c>
      <c r="BN260">
        <f t="shared" si="339"/>
        <v>1.1200000000000001</v>
      </c>
      <c r="BO260">
        <f t="shared" si="340"/>
        <v>0.10025270827032506</v>
      </c>
      <c r="BP260">
        <f t="shared" si="341"/>
        <v>8.0779160620693582E-2</v>
      </c>
      <c r="BQ260">
        <f t="shared" si="342"/>
        <v>846.95858923321214</v>
      </c>
      <c r="BR260">
        <f t="shared" si="343"/>
        <v>682.44145319510619</v>
      </c>
      <c r="BS260">
        <f t="shared" si="344"/>
        <v>186487.96000000002</v>
      </c>
      <c r="BT260">
        <f t="shared" si="345"/>
        <v>167324.32</v>
      </c>
      <c r="BU260">
        <f t="shared" si="346"/>
        <v>148160.68</v>
      </c>
      <c r="BV260">
        <f t="shared" si="347"/>
        <v>128997.04</v>
      </c>
      <c r="BW260">
        <f t="shared" si="348"/>
        <v>109833.4</v>
      </c>
      <c r="BX260">
        <f t="shared" si="349"/>
        <v>90669.759999999995</v>
      </c>
      <c r="BY260">
        <f t="shared" si="350"/>
        <v>71506.12</v>
      </c>
      <c r="BZ260">
        <f t="shared" si="351"/>
        <v>52342.479999999996</v>
      </c>
      <c r="CA260">
        <f t="shared" si="352"/>
        <v>33178.839999999997</v>
      </c>
      <c r="CB260">
        <f t="shared" si="353"/>
        <v>16589.419999999998</v>
      </c>
      <c r="CC260">
        <f t="shared" si="354"/>
        <v>1007.6299656047519</v>
      </c>
      <c r="CD260">
        <f t="shared" si="355"/>
        <v>811.90328163836125</v>
      </c>
      <c r="CE260">
        <f t="shared" si="356"/>
        <v>1854.588554837964</v>
      </c>
      <c r="CF260">
        <f t="shared" si="357"/>
        <v>1494.3447348334676</v>
      </c>
    </row>
    <row r="261" spans="1:84" x14ac:dyDescent="0.25">
      <c r="A261" t="str">
        <f>IF('Data Input'!A261=0,"F","M")</f>
        <v>F</v>
      </c>
      <c r="B261" t="str">
        <f>'Data Input'!B261</f>
        <v>W</v>
      </c>
      <c r="C261">
        <f>'Data Input'!C261</f>
        <v>26</v>
      </c>
      <c r="D261">
        <f t="shared" si="287"/>
        <v>27</v>
      </c>
      <c r="E261">
        <f t="shared" si="288"/>
        <v>28</v>
      </c>
      <c r="F261">
        <f t="shared" si="289"/>
        <v>29</v>
      </c>
      <c r="G261">
        <f t="shared" si="290"/>
        <v>30</v>
      </c>
      <c r="H261">
        <f t="shared" si="291"/>
        <v>31</v>
      </c>
      <c r="I261">
        <f t="shared" si="292"/>
        <v>32</v>
      </c>
      <c r="J261">
        <f t="shared" si="293"/>
        <v>33</v>
      </c>
      <c r="K261">
        <f t="shared" si="294"/>
        <v>34</v>
      </c>
      <c r="L261">
        <f t="shared" si="295"/>
        <v>35</v>
      </c>
      <c r="M261">
        <f>'Data Input'!D261</f>
        <v>143.999779104</v>
      </c>
      <c r="N261">
        <f>'Data Input'!E261</f>
        <v>74.999884949999995</v>
      </c>
      <c r="O261">
        <f>'Data Input'!F261</f>
        <v>100</v>
      </c>
      <c r="P261">
        <f>'Data Input'!G261</f>
        <v>0</v>
      </c>
      <c r="Q261">
        <f>'Data Input'!H261</f>
        <v>0</v>
      </c>
      <c r="R261">
        <f>IF('Data Input'!I261&gt;100,1,0)</f>
        <v>0</v>
      </c>
      <c r="S261">
        <f t="shared" si="296"/>
        <v>3.2580965380214821</v>
      </c>
      <c r="T261">
        <f t="shared" si="297"/>
        <v>10.615193051067568</v>
      </c>
      <c r="U261">
        <f t="shared" si="298"/>
        <v>4.969811765574824</v>
      </c>
      <c r="V261">
        <f t="shared" si="299"/>
        <v>16.192126508037763</v>
      </c>
      <c r="W261">
        <f t="shared" si="300"/>
        <v>4.3174865795351334</v>
      </c>
      <c r="X261">
        <f t="shared" si="301"/>
        <v>14.066788077737629</v>
      </c>
      <c r="Y261">
        <f t="shared" si="302"/>
        <v>0</v>
      </c>
      <c r="Z261">
        <f t="shared" si="303"/>
        <v>0</v>
      </c>
      <c r="AA261">
        <f t="shared" si="304"/>
        <v>4.6051701859880918</v>
      </c>
      <c r="AB261">
        <f t="shared" si="305"/>
        <v>15.004089039967546</v>
      </c>
      <c r="AC261" s="3">
        <f t="shared" si="306"/>
        <v>-29.798999999999999</v>
      </c>
      <c r="AD261">
        <f t="shared" si="307"/>
        <v>4.8840000000000003</v>
      </c>
      <c r="AE261">
        <f t="shared" si="308"/>
        <v>13.54</v>
      </c>
      <c r="AF261">
        <f t="shared" si="309"/>
        <v>-3.1139999999999999</v>
      </c>
      <c r="AG261">
        <f t="shared" si="310"/>
        <v>-13.577999999999999</v>
      </c>
      <c r="AH261">
        <f t="shared" si="311"/>
        <v>3.149</v>
      </c>
      <c r="AI261">
        <f t="shared" si="312"/>
        <v>2.0190000000000001</v>
      </c>
      <c r="AJ261">
        <f t="shared" si="313"/>
        <v>0</v>
      </c>
      <c r="AK261">
        <f t="shared" si="314"/>
        <v>1.9570000000000001</v>
      </c>
      <c r="AL261">
        <f t="shared" si="315"/>
        <v>0</v>
      </c>
      <c r="AM261">
        <f t="shared" si="316"/>
        <v>7.5739999999999998</v>
      </c>
      <c r="AN261">
        <f t="shared" si="317"/>
        <v>-1.665</v>
      </c>
      <c r="AO261">
        <f t="shared" si="318"/>
        <v>0.66100000000000003</v>
      </c>
      <c r="AP261">
        <f t="shared" si="319"/>
        <v>-97.08801873650215</v>
      </c>
      <c r="AQ261">
        <f t="shared" si="320"/>
        <v>51.844602861414003</v>
      </c>
      <c r="AR261">
        <f t="shared" si="321"/>
        <v>67.291251305883108</v>
      </c>
      <c r="AS261">
        <f t="shared" si="322"/>
        <v>-50.422281946029592</v>
      </c>
      <c r="AT261">
        <f t="shared" si="323"/>
        <v>-58.622832776928036</v>
      </c>
      <c r="AU261">
        <f t="shared" si="324"/>
        <v>44.296315656795791</v>
      </c>
      <c r="AV261">
        <f t="shared" si="325"/>
        <v>0</v>
      </c>
      <c r="AW261">
        <f t="shared" si="326"/>
        <v>0</v>
      </c>
      <c r="AX261">
        <f t="shared" si="327"/>
        <v>9.0123180539786958</v>
      </c>
      <c r="AY261">
        <f t="shared" si="328"/>
        <v>0</v>
      </c>
      <c r="AZ261">
        <f t="shared" si="329"/>
        <v>0</v>
      </c>
      <c r="BA261">
        <f t="shared" si="330"/>
        <v>0</v>
      </c>
      <c r="BB261">
        <f t="shared" si="331"/>
        <v>0</v>
      </c>
      <c r="BC261">
        <f t="shared" si="332"/>
        <v>-33.688645581388172</v>
      </c>
      <c r="BD261">
        <f t="shared" si="333"/>
        <v>-29.18</v>
      </c>
      <c r="BE261">
        <f t="shared" si="334"/>
        <v>0.96650000000000003</v>
      </c>
      <c r="BF261">
        <f t="shared" si="335"/>
        <v>3.7519883863335046E-4</v>
      </c>
      <c r="BG261">
        <f>'Data Input'!J261</f>
        <v>21.7</v>
      </c>
      <c r="BH261">
        <f t="shared" si="336"/>
        <v>1</v>
      </c>
      <c r="BI261">
        <f t="shared" si="337"/>
        <v>1</v>
      </c>
      <c r="BJ261">
        <f>'Data Input'!K261</f>
        <v>0.810126582278481</v>
      </c>
      <c r="BK261">
        <f>'Data Input'!L261</f>
        <v>3</v>
      </c>
      <c r="BL261">
        <f>'Data Input'!M261</f>
        <v>92</v>
      </c>
      <c r="BM261">
        <f t="shared" si="338"/>
        <v>3</v>
      </c>
      <c r="BN261">
        <f t="shared" si="339"/>
        <v>1.2</v>
      </c>
      <c r="BO261">
        <f t="shared" si="340"/>
        <v>3.7519883863335046E-4</v>
      </c>
      <c r="BP261">
        <f t="shared" si="341"/>
        <v>4.5023860636002051E-4</v>
      </c>
      <c r="BQ261">
        <f t="shared" si="342"/>
        <v>3.1697685232998816</v>
      </c>
      <c r="BR261">
        <f t="shared" si="343"/>
        <v>3.8037222279598581</v>
      </c>
      <c r="BS261">
        <f t="shared" si="344"/>
        <v>288312.69000000006</v>
      </c>
      <c r="BT261">
        <f t="shared" si="345"/>
        <v>259710.24000000005</v>
      </c>
      <c r="BU261">
        <f t="shared" si="346"/>
        <v>231107.79000000004</v>
      </c>
      <c r="BV261">
        <f t="shared" si="347"/>
        <v>202505.34000000003</v>
      </c>
      <c r="BW261">
        <f t="shared" si="348"/>
        <v>173902.89</v>
      </c>
      <c r="BX261">
        <f t="shared" si="349"/>
        <v>145300.44</v>
      </c>
      <c r="BY261">
        <f t="shared" si="350"/>
        <v>116697.98999999999</v>
      </c>
      <c r="BZ261">
        <f t="shared" si="351"/>
        <v>88095.54</v>
      </c>
      <c r="CA261">
        <f t="shared" si="352"/>
        <v>59493.09</v>
      </c>
      <c r="CB261">
        <f t="shared" si="353"/>
        <v>30890.639999999999</v>
      </c>
      <c r="CC261">
        <f t="shared" si="354"/>
        <v>5.9882359351949059</v>
      </c>
      <c r="CD261">
        <f t="shared" si="355"/>
        <v>7.1858831222338875</v>
      </c>
      <c r="CE261">
        <f t="shared" si="356"/>
        <v>9.1580044584947871</v>
      </c>
      <c r="CF261">
        <f t="shared" si="357"/>
        <v>10.989605350193745</v>
      </c>
    </row>
    <row r="262" spans="1:84" x14ac:dyDescent="0.25">
      <c r="A262" t="str">
        <f>IF('Data Input'!A262=0,"F","M")</f>
        <v>M</v>
      </c>
      <c r="B262" t="str">
        <f>'Data Input'!B262</f>
        <v>W</v>
      </c>
      <c r="C262">
        <f>'Data Input'!C262</f>
        <v>60</v>
      </c>
      <c r="D262">
        <f t="shared" si="287"/>
        <v>61</v>
      </c>
      <c r="E262">
        <f t="shared" si="288"/>
        <v>62</v>
      </c>
      <c r="F262">
        <f t="shared" si="289"/>
        <v>63</v>
      </c>
      <c r="G262">
        <f t="shared" si="290"/>
        <v>64</v>
      </c>
      <c r="H262">
        <f t="shared" si="291"/>
        <v>65</v>
      </c>
      <c r="I262">
        <f t="shared" si="292"/>
        <v>66</v>
      </c>
      <c r="J262">
        <f t="shared" si="293"/>
        <v>67</v>
      </c>
      <c r="K262">
        <f t="shared" si="294"/>
        <v>68</v>
      </c>
      <c r="L262">
        <f t="shared" si="295"/>
        <v>69</v>
      </c>
      <c r="M262">
        <f>'Data Input'!D262</f>
        <v>155.99976069600001</v>
      </c>
      <c r="N262">
        <f>'Data Input'!E262</f>
        <v>38.999940174000002</v>
      </c>
      <c r="O262">
        <f>'Data Input'!F262</f>
        <v>118</v>
      </c>
      <c r="P262">
        <f>'Data Input'!G262</f>
        <v>0</v>
      </c>
      <c r="Q262">
        <f>'Data Input'!H262</f>
        <v>0</v>
      </c>
      <c r="R262">
        <f>IF('Data Input'!I262&gt;100,1,0)</f>
        <v>0</v>
      </c>
      <c r="S262">
        <f t="shared" si="296"/>
        <v>4.0943445622221004</v>
      </c>
      <c r="T262">
        <f t="shared" si="297"/>
        <v>16.763657394197683</v>
      </c>
      <c r="U262">
        <f t="shared" si="298"/>
        <v>5.0498544732483603</v>
      </c>
      <c r="V262">
        <f t="shared" si="299"/>
        <v>20.675844202557375</v>
      </c>
      <c r="W262">
        <f t="shared" si="300"/>
        <v>3.66356011212847</v>
      </c>
      <c r="X262">
        <f t="shared" si="301"/>
        <v>14.999877423466989</v>
      </c>
      <c r="Y262">
        <f t="shared" si="302"/>
        <v>0</v>
      </c>
      <c r="Z262">
        <f t="shared" si="303"/>
        <v>0</v>
      </c>
      <c r="AA262">
        <f t="shared" si="304"/>
        <v>4.7706846244656651</v>
      </c>
      <c r="AB262">
        <f t="shared" si="305"/>
        <v>19.532826650257579</v>
      </c>
      <c r="AC262" s="3">
        <f t="shared" si="306"/>
        <v>12.343999999999999</v>
      </c>
      <c r="AD262">
        <f t="shared" si="307"/>
        <v>0</v>
      </c>
      <c r="AE262">
        <f t="shared" si="308"/>
        <v>11.853</v>
      </c>
      <c r="AF262">
        <f t="shared" si="309"/>
        <v>-2.6640000000000001</v>
      </c>
      <c r="AG262">
        <f t="shared" si="310"/>
        <v>-7.99</v>
      </c>
      <c r="AH262">
        <f t="shared" si="311"/>
        <v>1.7689999999999999</v>
      </c>
      <c r="AI262">
        <f t="shared" si="312"/>
        <v>1.7689999999999999</v>
      </c>
      <c r="AJ262">
        <f t="shared" si="313"/>
        <v>0</v>
      </c>
      <c r="AK262">
        <f t="shared" si="314"/>
        <v>1.764</v>
      </c>
      <c r="AL262">
        <f t="shared" si="315"/>
        <v>0</v>
      </c>
      <c r="AM262">
        <f t="shared" si="316"/>
        <v>7.8369999999999997</v>
      </c>
      <c r="AN262">
        <f t="shared" si="317"/>
        <v>-1.7949999999999999</v>
      </c>
      <c r="AO262">
        <f t="shared" si="318"/>
        <v>0.65800000000000003</v>
      </c>
      <c r="AP262">
        <f t="shared" si="319"/>
        <v>50.540589276069603</v>
      </c>
      <c r="AQ262">
        <f t="shared" si="320"/>
        <v>0</v>
      </c>
      <c r="AR262">
        <f t="shared" si="321"/>
        <v>59.855925071412813</v>
      </c>
      <c r="AS262">
        <f t="shared" si="322"/>
        <v>-55.080448955612852</v>
      </c>
      <c r="AT262">
        <f t="shared" si="323"/>
        <v>-29.271845295906477</v>
      </c>
      <c r="AU262">
        <f t="shared" si="324"/>
        <v>26.534783162113101</v>
      </c>
      <c r="AV262">
        <f t="shared" si="325"/>
        <v>0</v>
      </c>
      <c r="AW262">
        <f t="shared" si="326"/>
        <v>0</v>
      </c>
      <c r="AX262">
        <f t="shared" si="327"/>
        <v>8.415487677557433</v>
      </c>
      <c r="AY262">
        <f t="shared" si="328"/>
        <v>0</v>
      </c>
      <c r="AZ262">
        <f t="shared" si="329"/>
        <v>0</v>
      </c>
      <c r="BA262">
        <f t="shared" si="330"/>
        <v>0</v>
      </c>
      <c r="BB262">
        <f t="shared" si="331"/>
        <v>0</v>
      </c>
      <c r="BC262">
        <f t="shared" si="332"/>
        <v>60.994490935633635</v>
      </c>
      <c r="BD262">
        <f t="shared" si="333"/>
        <v>61.18</v>
      </c>
      <c r="BE262">
        <f t="shared" si="334"/>
        <v>0.91439999999999999</v>
      </c>
      <c r="BF262">
        <f t="shared" si="335"/>
        <v>7.1639652744796778E-2</v>
      </c>
      <c r="BG262">
        <f>'Data Input'!J262</f>
        <v>25.5</v>
      </c>
      <c r="BH262">
        <f t="shared" si="336"/>
        <v>2</v>
      </c>
      <c r="BI262">
        <f t="shared" si="337"/>
        <v>1.02</v>
      </c>
      <c r="BJ262">
        <f>'Data Input'!K262</f>
        <v>0.94871794871794879</v>
      </c>
      <c r="BK262">
        <f>'Data Input'!L262</f>
        <v>3</v>
      </c>
      <c r="BL262">
        <f>'Data Input'!M262</f>
        <v>84</v>
      </c>
      <c r="BM262">
        <f t="shared" si="338"/>
        <v>3</v>
      </c>
      <c r="BN262">
        <f t="shared" si="339"/>
        <v>1.2</v>
      </c>
      <c r="BO262">
        <f t="shared" si="340"/>
        <v>7.3072445799692715E-2</v>
      </c>
      <c r="BP262">
        <f t="shared" si="341"/>
        <v>8.5967583293756131E-2</v>
      </c>
      <c r="BQ262">
        <f t="shared" si="342"/>
        <v>617.3333037492356</v>
      </c>
      <c r="BR262">
        <f t="shared" si="343"/>
        <v>726.27447499910079</v>
      </c>
      <c r="BS262">
        <f t="shared" si="344"/>
        <v>181339.52000000002</v>
      </c>
      <c r="BT262">
        <f t="shared" si="345"/>
        <v>162175.88</v>
      </c>
      <c r="BU262">
        <f t="shared" si="346"/>
        <v>143012.24</v>
      </c>
      <c r="BV262">
        <f t="shared" si="347"/>
        <v>123848.59999999999</v>
      </c>
      <c r="BW262">
        <f t="shared" si="348"/>
        <v>104684.95999999999</v>
      </c>
      <c r="BX262">
        <f t="shared" si="349"/>
        <v>85521.319999999992</v>
      </c>
      <c r="BY262">
        <f t="shared" si="350"/>
        <v>66357.679999999993</v>
      </c>
      <c r="BZ262">
        <f t="shared" si="351"/>
        <v>49768.259999999995</v>
      </c>
      <c r="CA262">
        <f t="shared" si="352"/>
        <v>33178.839999999997</v>
      </c>
      <c r="CB262">
        <f t="shared" si="353"/>
        <v>16589.419999999998</v>
      </c>
      <c r="CC262">
        <f t="shared" si="354"/>
        <v>706.22817738864785</v>
      </c>
      <c r="CD262">
        <f t="shared" si="355"/>
        <v>830.85667928076214</v>
      </c>
      <c r="CE262">
        <f t="shared" si="356"/>
        <v>1323.5614811378834</v>
      </c>
      <c r="CF262">
        <f t="shared" si="357"/>
        <v>1557.131154279863</v>
      </c>
    </row>
    <row r="263" spans="1:84" x14ac:dyDescent="0.25">
      <c r="A263" t="str">
        <f>IF('Data Input'!A263=0,"F","M")</f>
        <v>M</v>
      </c>
      <c r="B263" t="str">
        <f>'Data Input'!B263</f>
        <v>W</v>
      </c>
      <c r="C263">
        <f>'Data Input'!C263</f>
        <v>49</v>
      </c>
      <c r="D263">
        <f t="shared" si="287"/>
        <v>50</v>
      </c>
      <c r="E263">
        <f t="shared" si="288"/>
        <v>51</v>
      </c>
      <c r="F263">
        <f t="shared" si="289"/>
        <v>52</v>
      </c>
      <c r="G263">
        <f t="shared" si="290"/>
        <v>53</v>
      </c>
      <c r="H263">
        <f t="shared" si="291"/>
        <v>54</v>
      </c>
      <c r="I263">
        <f t="shared" si="292"/>
        <v>55</v>
      </c>
      <c r="J263">
        <f t="shared" si="293"/>
        <v>56</v>
      </c>
      <c r="K263">
        <f t="shared" si="294"/>
        <v>57</v>
      </c>
      <c r="L263">
        <f t="shared" si="295"/>
        <v>58</v>
      </c>
      <c r="M263">
        <f>'Data Input'!D263</f>
        <v>153.99976376400002</v>
      </c>
      <c r="N263">
        <f>'Data Input'!E263</f>
        <v>64.999900289999999</v>
      </c>
      <c r="O263">
        <f>'Data Input'!F263</f>
        <v>120</v>
      </c>
      <c r="P263">
        <f>'Data Input'!G263</f>
        <v>0</v>
      </c>
      <c r="Q263">
        <f>'Data Input'!H263</f>
        <v>0</v>
      </c>
      <c r="R263">
        <f>IF('Data Input'!I263&gt;100,1,0)</f>
        <v>0</v>
      </c>
      <c r="S263">
        <f t="shared" si="296"/>
        <v>3.8918202981106265</v>
      </c>
      <c r="T263">
        <f t="shared" si="297"/>
        <v>15.146265232785886</v>
      </c>
      <c r="U263">
        <f t="shared" si="298"/>
        <v>5.0369510684124528</v>
      </c>
      <c r="V263">
        <f t="shared" si="299"/>
        <v>19.602908408637589</v>
      </c>
      <c r="W263">
        <f t="shared" si="300"/>
        <v>4.1743857358944609</v>
      </c>
      <c r="X263">
        <f t="shared" si="301"/>
        <v>16.245959139097529</v>
      </c>
      <c r="Y263">
        <f t="shared" si="302"/>
        <v>0</v>
      </c>
      <c r="Z263">
        <f t="shared" si="303"/>
        <v>0</v>
      </c>
      <c r="AA263">
        <f t="shared" si="304"/>
        <v>4.7874917427820458</v>
      </c>
      <c r="AB263">
        <f t="shared" si="305"/>
        <v>18.632057541596183</v>
      </c>
      <c r="AC263" s="3">
        <f t="shared" si="306"/>
        <v>12.343999999999999</v>
      </c>
      <c r="AD263">
        <f t="shared" si="307"/>
        <v>0</v>
      </c>
      <c r="AE263">
        <f t="shared" si="308"/>
        <v>11.853</v>
      </c>
      <c r="AF263">
        <f t="shared" si="309"/>
        <v>-2.6640000000000001</v>
      </c>
      <c r="AG263">
        <f t="shared" si="310"/>
        <v>-7.99</v>
      </c>
      <c r="AH263">
        <f t="shared" si="311"/>
        <v>1.7689999999999999</v>
      </c>
      <c r="AI263">
        <f t="shared" si="312"/>
        <v>1.7689999999999999</v>
      </c>
      <c r="AJ263">
        <f t="shared" si="313"/>
        <v>0</v>
      </c>
      <c r="AK263">
        <f t="shared" si="314"/>
        <v>1.764</v>
      </c>
      <c r="AL263">
        <f t="shared" si="315"/>
        <v>0</v>
      </c>
      <c r="AM263">
        <f t="shared" si="316"/>
        <v>7.8369999999999997</v>
      </c>
      <c r="AN263">
        <f t="shared" si="317"/>
        <v>-1.7949999999999999</v>
      </c>
      <c r="AO263">
        <f t="shared" si="318"/>
        <v>0.65800000000000003</v>
      </c>
      <c r="AP263">
        <f t="shared" si="319"/>
        <v>48.040629759877568</v>
      </c>
      <c r="AQ263">
        <f t="shared" si="320"/>
        <v>0</v>
      </c>
      <c r="AR263">
        <f t="shared" si="321"/>
        <v>59.702981013892803</v>
      </c>
      <c r="AS263">
        <f t="shared" si="322"/>
        <v>-52.222148000610538</v>
      </c>
      <c r="AT263">
        <f t="shared" si="323"/>
        <v>-33.353342029796742</v>
      </c>
      <c r="AU263">
        <f t="shared" si="324"/>
        <v>28.739101717063527</v>
      </c>
      <c r="AV263">
        <f t="shared" si="325"/>
        <v>0</v>
      </c>
      <c r="AW263">
        <f t="shared" si="326"/>
        <v>0</v>
      </c>
      <c r="AX263">
        <f t="shared" si="327"/>
        <v>8.4451354342675291</v>
      </c>
      <c r="AY263">
        <f t="shared" si="328"/>
        <v>0</v>
      </c>
      <c r="AZ263">
        <f t="shared" si="329"/>
        <v>0</v>
      </c>
      <c r="BA263">
        <f t="shared" si="330"/>
        <v>0</v>
      </c>
      <c r="BB263">
        <f t="shared" si="331"/>
        <v>0</v>
      </c>
      <c r="BC263">
        <f t="shared" si="332"/>
        <v>59.352357894694144</v>
      </c>
      <c r="BD263">
        <f t="shared" si="333"/>
        <v>61.18</v>
      </c>
      <c r="BE263">
        <f t="shared" si="334"/>
        <v>0.91439999999999999</v>
      </c>
      <c r="BF263">
        <f t="shared" si="335"/>
        <v>1.4285818383083737E-2</v>
      </c>
      <c r="BG263">
        <f>'Data Input'!J263</f>
        <v>25.5</v>
      </c>
      <c r="BH263">
        <f t="shared" si="336"/>
        <v>2</v>
      </c>
      <c r="BI263">
        <f t="shared" si="337"/>
        <v>1.02</v>
      </c>
      <c r="BJ263">
        <f>'Data Input'!K263</f>
        <v>0.89308176100628933</v>
      </c>
      <c r="BK263">
        <f>'Data Input'!L263</f>
        <v>3</v>
      </c>
      <c r="BL263">
        <f>'Data Input'!M263</f>
        <v>88</v>
      </c>
      <c r="BM263">
        <f t="shared" si="338"/>
        <v>2</v>
      </c>
      <c r="BN263">
        <f t="shared" si="339"/>
        <v>1.19</v>
      </c>
      <c r="BO263">
        <f t="shared" si="340"/>
        <v>1.4571534750745413E-2</v>
      </c>
      <c r="BP263">
        <f t="shared" si="341"/>
        <v>1.7000123875869647E-2</v>
      </c>
      <c r="BQ263">
        <f t="shared" si="342"/>
        <v>123.10377174226578</v>
      </c>
      <c r="BR263">
        <f t="shared" si="343"/>
        <v>143.6210670326434</v>
      </c>
      <c r="BS263">
        <f t="shared" si="344"/>
        <v>222527.04000000004</v>
      </c>
      <c r="BT263">
        <f t="shared" si="345"/>
        <v>198214.96000000002</v>
      </c>
      <c r="BU263">
        <f t="shared" si="346"/>
        <v>173902.88</v>
      </c>
      <c r="BV263">
        <f t="shared" si="347"/>
        <v>149590.79999999999</v>
      </c>
      <c r="BW263">
        <f t="shared" si="348"/>
        <v>125278.72</v>
      </c>
      <c r="BX263">
        <f t="shared" si="349"/>
        <v>100966.64</v>
      </c>
      <c r="BY263">
        <f t="shared" si="350"/>
        <v>76654.559999999998</v>
      </c>
      <c r="BZ263">
        <f t="shared" si="351"/>
        <v>57490.92</v>
      </c>
      <c r="CA263">
        <f t="shared" si="352"/>
        <v>38327.279999999999</v>
      </c>
      <c r="CB263">
        <f t="shared" si="353"/>
        <v>19163.64</v>
      </c>
      <c r="CC263">
        <f t="shared" si="354"/>
        <v>169.33834661407295</v>
      </c>
      <c r="CD263">
        <f t="shared" si="355"/>
        <v>197.56140438308509</v>
      </c>
      <c r="CE263">
        <f t="shared" si="356"/>
        <v>292.44211835633871</v>
      </c>
      <c r="CF263">
        <f t="shared" si="357"/>
        <v>341.18247141572851</v>
      </c>
    </row>
    <row r="264" spans="1:84" x14ac:dyDescent="0.25">
      <c r="A264" t="str">
        <f>IF('Data Input'!A264=0,"F","M")</f>
        <v>M</v>
      </c>
      <c r="B264" t="str">
        <f>'Data Input'!B264</f>
        <v>W</v>
      </c>
      <c r="C264">
        <f>'Data Input'!C264</f>
        <v>29</v>
      </c>
      <c r="D264">
        <f t="shared" si="287"/>
        <v>30</v>
      </c>
      <c r="E264">
        <f t="shared" si="288"/>
        <v>31</v>
      </c>
      <c r="F264">
        <f t="shared" si="289"/>
        <v>32</v>
      </c>
      <c r="G264">
        <f t="shared" si="290"/>
        <v>33</v>
      </c>
      <c r="H264">
        <f t="shared" si="291"/>
        <v>34</v>
      </c>
      <c r="I264">
        <f t="shared" si="292"/>
        <v>35</v>
      </c>
      <c r="J264">
        <f t="shared" si="293"/>
        <v>36</v>
      </c>
      <c r="K264">
        <f t="shared" si="294"/>
        <v>37</v>
      </c>
      <c r="L264">
        <f t="shared" si="295"/>
        <v>38</v>
      </c>
      <c r="M264">
        <f>'Data Input'!D264</f>
        <v>165.99974535600001</v>
      </c>
      <c r="N264">
        <f>'Data Input'!E264</f>
        <v>29.999953980000001</v>
      </c>
      <c r="O264">
        <f>'Data Input'!F264</f>
        <v>112</v>
      </c>
      <c r="P264">
        <f>'Data Input'!G264</f>
        <v>0</v>
      </c>
      <c r="Q264">
        <f>'Data Input'!H264</f>
        <v>0</v>
      </c>
      <c r="R264">
        <f>IF('Data Input'!I264&gt;100,1,0)</f>
        <v>0</v>
      </c>
      <c r="S264">
        <f t="shared" si="296"/>
        <v>3.3672958299864741</v>
      </c>
      <c r="T264">
        <f t="shared" si="297"/>
        <v>11.338681206644297</v>
      </c>
      <c r="U264">
        <f t="shared" si="298"/>
        <v>5.1119862543553669</v>
      </c>
      <c r="V264">
        <f t="shared" si="299"/>
        <v>17.213569997239002</v>
      </c>
      <c r="W264">
        <f t="shared" si="300"/>
        <v>3.4011958476609787</v>
      </c>
      <c r="X264">
        <f t="shared" si="301"/>
        <v>11.452832594796124</v>
      </c>
      <c r="Y264">
        <f t="shared" si="302"/>
        <v>0</v>
      </c>
      <c r="Z264">
        <f t="shared" si="303"/>
        <v>0</v>
      </c>
      <c r="AA264">
        <f t="shared" si="304"/>
        <v>4.7184988712950942</v>
      </c>
      <c r="AB264">
        <f t="shared" si="305"/>
        <v>15.888581573107855</v>
      </c>
      <c r="AC264" s="3">
        <f t="shared" si="306"/>
        <v>12.343999999999999</v>
      </c>
      <c r="AD264">
        <f t="shared" si="307"/>
        <v>0</v>
      </c>
      <c r="AE264">
        <f t="shared" si="308"/>
        <v>11.853</v>
      </c>
      <c r="AF264">
        <f t="shared" si="309"/>
        <v>-2.6640000000000001</v>
      </c>
      <c r="AG264">
        <f t="shared" si="310"/>
        <v>-7.99</v>
      </c>
      <c r="AH264">
        <f t="shared" si="311"/>
        <v>1.7689999999999999</v>
      </c>
      <c r="AI264">
        <f t="shared" si="312"/>
        <v>1.7689999999999999</v>
      </c>
      <c r="AJ264">
        <f t="shared" si="313"/>
        <v>0</v>
      </c>
      <c r="AK264">
        <f t="shared" si="314"/>
        <v>1.764</v>
      </c>
      <c r="AL264">
        <f t="shared" si="315"/>
        <v>0</v>
      </c>
      <c r="AM264">
        <f t="shared" si="316"/>
        <v>7.8369999999999997</v>
      </c>
      <c r="AN264">
        <f t="shared" si="317"/>
        <v>-1.7949999999999999</v>
      </c>
      <c r="AO264">
        <f t="shared" si="318"/>
        <v>0.65800000000000003</v>
      </c>
      <c r="AP264">
        <f t="shared" si="319"/>
        <v>41.565899725353034</v>
      </c>
      <c r="AQ264">
        <f t="shared" si="320"/>
        <v>0</v>
      </c>
      <c r="AR264">
        <f t="shared" si="321"/>
        <v>60.59237307287416</v>
      </c>
      <c r="AS264">
        <f t="shared" si="322"/>
        <v>-45.856950472644705</v>
      </c>
      <c r="AT264">
        <f t="shared" si="323"/>
        <v>-27.175554822811222</v>
      </c>
      <c r="AU264">
        <f t="shared" si="324"/>
        <v>20.260060860194343</v>
      </c>
      <c r="AV264">
        <f t="shared" si="325"/>
        <v>0</v>
      </c>
      <c r="AW264">
        <f t="shared" si="326"/>
        <v>0</v>
      </c>
      <c r="AX264">
        <f t="shared" si="327"/>
        <v>8.3234320089645468</v>
      </c>
      <c r="AY264">
        <f t="shared" si="328"/>
        <v>0</v>
      </c>
      <c r="AZ264">
        <f t="shared" si="329"/>
        <v>0</v>
      </c>
      <c r="BA264">
        <f t="shared" si="330"/>
        <v>0</v>
      </c>
      <c r="BB264">
        <f t="shared" si="331"/>
        <v>0</v>
      </c>
      <c r="BC264">
        <f t="shared" si="332"/>
        <v>57.709260371930149</v>
      </c>
      <c r="BD264">
        <f t="shared" si="333"/>
        <v>61.18</v>
      </c>
      <c r="BE264">
        <f t="shared" si="334"/>
        <v>0.91439999999999999</v>
      </c>
      <c r="BF264">
        <f t="shared" si="335"/>
        <v>2.7786485055950605E-3</v>
      </c>
      <c r="BG264">
        <f>'Data Input'!J264</f>
        <v>26.5</v>
      </c>
      <c r="BH264">
        <f t="shared" si="336"/>
        <v>2</v>
      </c>
      <c r="BI264">
        <f t="shared" si="337"/>
        <v>1.02</v>
      </c>
      <c r="BJ264">
        <f>'Data Input'!K264</f>
        <v>0.93292682926829273</v>
      </c>
      <c r="BK264">
        <f>'Data Input'!L264</f>
        <v>3</v>
      </c>
      <c r="BL264">
        <f>'Data Input'!M264</f>
        <v>84</v>
      </c>
      <c r="BM264">
        <f t="shared" si="338"/>
        <v>3</v>
      </c>
      <c r="BN264">
        <f t="shared" si="339"/>
        <v>1.2</v>
      </c>
      <c r="BO264">
        <f t="shared" si="340"/>
        <v>2.8342214757069617E-3</v>
      </c>
      <c r="BP264">
        <f t="shared" si="341"/>
        <v>3.3343782067140723E-3</v>
      </c>
      <c r="BQ264">
        <f t="shared" si="342"/>
        <v>23.944173320151418</v>
      </c>
      <c r="BR264">
        <f t="shared" si="343"/>
        <v>28.169615670766376</v>
      </c>
      <c r="BS264">
        <f t="shared" si="344"/>
        <v>295177.26000000007</v>
      </c>
      <c r="BT264">
        <f t="shared" si="345"/>
        <v>266574.81000000006</v>
      </c>
      <c r="BU264">
        <f t="shared" si="346"/>
        <v>237972.36000000004</v>
      </c>
      <c r="BV264">
        <f t="shared" si="347"/>
        <v>209369.91000000003</v>
      </c>
      <c r="BW264">
        <f t="shared" si="348"/>
        <v>180767.46000000002</v>
      </c>
      <c r="BX264">
        <f t="shared" si="349"/>
        <v>152165.01</v>
      </c>
      <c r="BY264">
        <f t="shared" si="350"/>
        <v>123562.56</v>
      </c>
      <c r="BZ264">
        <f t="shared" si="351"/>
        <v>92671.92</v>
      </c>
      <c r="CA264">
        <f t="shared" si="352"/>
        <v>61781.279999999999</v>
      </c>
      <c r="CB264">
        <f t="shared" si="353"/>
        <v>30890.639999999999</v>
      </c>
      <c r="CC264">
        <f t="shared" si="354"/>
        <v>46.791103587398325</v>
      </c>
      <c r="CD264">
        <f t="shared" si="355"/>
        <v>55.048357161645086</v>
      </c>
      <c r="CE264">
        <f t="shared" si="356"/>
        <v>70.735276907549746</v>
      </c>
      <c r="CF264">
        <f t="shared" si="357"/>
        <v>83.217972832411462</v>
      </c>
    </row>
    <row r="265" spans="1:84" x14ac:dyDescent="0.25">
      <c r="A265" t="str">
        <f>IF('Data Input'!A265=0,"F","M")</f>
        <v>F</v>
      </c>
      <c r="B265" t="str">
        <f>'Data Input'!B265</f>
        <v>W</v>
      </c>
      <c r="C265">
        <f>'Data Input'!C265</f>
        <v>55</v>
      </c>
      <c r="D265">
        <f t="shared" si="287"/>
        <v>56</v>
      </c>
      <c r="E265">
        <f t="shared" si="288"/>
        <v>57</v>
      </c>
      <c r="F265">
        <f t="shared" si="289"/>
        <v>58</v>
      </c>
      <c r="G265">
        <f t="shared" si="290"/>
        <v>59</v>
      </c>
      <c r="H265">
        <f t="shared" si="291"/>
        <v>60</v>
      </c>
      <c r="I265">
        <f t="shared" si="292"/>
        <v>61</v>
      </c>
      <c r="J265">
        <f t="shared" si="293"/>
        <v>62</v>
      </c>
      <c r="K265">
        <f t="shared" si="294"/>
        <v>63</v>
      </c>
      <c r="L265">
        <f t="shared" si="295"/>
        <v>64</v>
      </c>
      <c r="M265">
        <f>'Data Input'!D265</f>
        <v>194.99970087</v>
      </c>
      <c r="N265">
        <f>'Data Input'!E265</f>
        <v>53.999917164000003</v>
      </c>
      <c r="O265">
        <f>'Data Input'!F265</f>
        <v>118</v>
      </c>
      <c r="P265">
        <f>'Data Input'!G265</f>
        <v>0</v>
      </c>
      <c r="Q265">
        <f>'Data Input'!H265</f>
        <v>0</v>
      </c>
      <c r="R265">
        <f>IF('Data Input'!I265&gt;100,1,0)</f>
        <v>0</v>
      </c>
      <c r="S265">
        <f t="shared" si="296"/>
        <v>4.0073331852324712</v>
      </c>
      <c r="T265">
        <f t="shared" si="297"/>
        <v>16.058719257465423</v>
      </c>
      <c r="U265">
        <f t="shared" si="298"/>
        <v>5.2729980245625701</v>
      </c>
      <c r="V265">
        <f t="shared" si="299"/>
        <v>21.130659969494854</v>
      </c>
      <c r="W265">
        <f t="shared" si="300"/>
        <v>3.9889825125630978</v>
      </c>
      <c r="X265">
        <f t="shared" si="301"/>
        <v>15.985181997906105</v>
      </c>
      <c r="Y265">
        <f t="shared" si="302"/>
        <v>0</v>
      </c>
      <c r="Z265">
        <f t="shared" si="303"/>
        <v>0</v>
      </c>
      <c r="AA265">
        <f t="shared" si="304"/>
        <v>4.7706846244656651</v>
      </c>
      <c r="AB265">
        <f t="shared" si="305"/>
        <v>19.117722811899569</v>
      </c>
      <c r="AC265" s="3">
        <f t="shared" si="306"/>
        <v>-29.798999999999999</v>
      </c>
      <c r="AD265">
        <f t="shared" si="307"/>
        <v>4.8840000000000003</v>
      </c>
      <c r="AE265">
        <f t="shared" si="308"/>
        <v>13.54</v>
      </c>
      <c r="AF265">
        <f t="shared" si="309"/>
        <v>-3.1139999999999999</v>
      </c>
      <c r="AG265">
        <f t="shared" si="310"/>
        <v>-13.577999999999999</v>
      </c>
      <c r="AH265">
        <f t="shared" si="311"/>
        <v>3.149</v>
      </c>
      <c r="AI265">
        <f t="shared" si="312"/>
        <v>2.0190000000000001</v>
      </c>
      <c r="AJ265">
        <f t="shared" si="313"/>
        <v>0</v>
      </c>
      <c r="AK265">
        <f t="shared" si="314"/>
        <v>1.9570000000000001</v>
      </c>
      <c r="AL265">
        <f t="shared" si="315"/>
        <v>0</v>
      </c>
      <c r="AM265">
        <f t="shared" si="316"/>
        <v>7.5739999999999998</v>
      </c>
      <c r="AN265">
        <f t="shared" si="317"/>
        <v>-1.665</v>
      </c>
      <c r="AO265">
        <f t="shared" si="318"/>
        <v>0.66100000000000003</v>
      </c>
      <c r="AP265">
        <f t="shared" si="319"/>
        <v>-119.41452158674241</v>
      </c>
      <c r="AQ265">
        <f t="shared" si="320"/>
        <v>78.430784853461134</v>
      </c>
      <c r="AR265">
        <f t="shared" si="321"/>
        <v>71.396393252577198</v>
      </c>
      <c r="AS265">
        <f t="shared" si="322"/>
        <v>-65.80087514500697</v>
      </c>
      <c r="AT265">
        <f t="shared" si="323"/>
        <v>-54.162404555581737</v>
      </c>
      <c r="AU265">
        <f t="shared" si="324"/>
        <v>50.337338111406325</v>
      </c>
      <c r="AV265">
        <f t="shared" si="325"/>
        <v>0</v>
      </c>
      <c r="AW265">
        <f t="shared" si="326"/>
        <v>0</v>
      </c>
      <c r="AX265">
        <f t="shared" si="327"/>
        <v>9.3362298100793062</v>
      </c>
      <c r="AY265">
        <f t="shared" si="328"/>
        <v>0</v>
      </c>
      <c r="AZ265">
        <f t="shared" si="329"/>
        <v>0</v>
      </c>
      <c r="BA265">
        <f t="shared" si="330"/>
        <v>0</v>
      </c>
      <c r="BB265">
        <f t="shared" si="331"/>
        <v>0</v>
      </c>
      <c r="BC265">
        <f t="shared" si="332"/>
        <v>-29.877055259807161</v>
      </c>
      <c r="BD265">
        <f t="shared" si="333"/>
        <v>-29.18</v>
      </c>
      <c r="BE265">
        <f t="shared" si="334"/>
        <v>0.96650000000000003</v>
      </c>
      <c r="BF265">
        <f t="shared" si="335"/>
        <v>1.6827349749439446E-2</v>
      </c>
      <c r="BG265">
        <f>'Data Input'!J265</f>
        <v>28.1</v>
      </c>
      <c r="BH265">
        <f t="shared" si="336"/>
        <v>3</v>
      </c>
      <c r="BI265">
        <f t="shared" si="337"/>
        <v>1.08</v>
      </c>
      <c r="BJ265">
        <f>'Data Input'!K265</f>
        <v>0.83536585365853666</v>
      </c>
      <c r="BK265">
        <f>'Data Input'!L265</f>
        <v>3</v>
      </c>
      <c r="BL265">
        <f>'Data Input'!M265</f>
        <v>84</v>
      </c>
      <c r="BM265">
        <f t="shared" si="338"/>
        <v>4</v>
      </c>
      <c r="BN265">
        <f t="shared" si="339"/>
        <v>1.46</v>
      </c>
      <c r="BO265">
        <f t="shared" si="340"/>
        <v>1.8173537729394604E-2</v>
      </c>
      <c r="BP265">
        <f t="shared" si="341"/>
        <v>2.4567930634181591E-2</v>
      </c>
      <c r="BQ265">
        <f t="shared" si="342"/>
        <v>153.53434477959863</v>
      </c>
      <c r="BR265">
        <f t="shared" si="343"/>
        <v>207.55568831316108</v>
      </c>
      <c r="BS265">
        <f t="shared" si="344"/>
        <v>191636.40000000002</v>
      </c>
      <c r="BT265">
        <f t="shared" si="345"/>
        <v>172472.76</v>
      </c>
      <c r="BU265">
        <f t="shared" si="346"/>
        <v>153309.12</v>
      </c>
      <c r="BV265">
        <f t="shared" si="347"/>
        <v>134145.47999999998</v>
      </c>
      <c r="BW265">
        <f t="shared" si="348"/>
        <v>114981.84</v>
      </c>
      <c r="BX265">
        <f t="shared" si="349"/>
        <v>95818.2</v>
      </c>
      <c r="BY265">
        <f t="shared" si="350"/>
        <v>76654.559999999998</v>
      </c>
      <c r="BZ265">
        <f t="shared" si="351"/>
        <v>57490.92</v>
      </c>
      <c r="CA265">
        <f t="shared" si="352"/>
        <v>38327.279999999999</v>
      </c>
      <c r="CB265">
        <f t="shared" si="353"/>
        <v>19163.64</v>
      </c>
      <c r="CC265">
        <f t="shared" si="354"/>
        <v>191.54912401489457</v>
      </c>
      <c r="CD265">
        <f t="shared" si="355"/>
        <v>258.94603802013523</v>
      </c>
      <c r="CE265">
        <f t="shared" si="356"/>
        <v>345.08346879449323</v>
      </c>
      <c r="CF265">
        <f t="shared" si="357"/>
        <v>466.50172633329635</v>
      </c>
    </row>
    <row r="266" spans="1:84" x14ac:dyDescent="0.25">
      <c r="A266" t="str">
        <f>IF('Data Input'!A266=0,"F","M")</f>
        <v>M</v>
      </c>
      <c r="B266" t="str">
        <f>'Data Input'!B266</f>
        <v>W</v>
      </c>
      <c r="C266">
        <f>'Data Input'!C266</f>
        <v>74</v>
      </c>
      <c r="D266">
        <f t="shared" si="287"/>
        <v>75</v>
      </c>
      <c r="E266">
        <f t="shared" si="288"/>
        <v>76</v>
      </c>
      <c r="F266">
        <f t="shared" si="289"/>
        <v>77</v>
      </c>
      <c r="G266">
        <f t="shared" si="290"/>
        <v>78</v>
      </c>
      <c r="H266">
        <f t="shared" si="291"/>
        <v>79</v>
      </c>
      <c r="I266">
        <f t="shared" si="292"/>
        <v>80</v>
      </c>
      <c r="J266">
        <f t="shared" si="293"/>
        <v>81</v>
      </c>
      <c r="K266">
        <f t="shared" si="294"/>
        <v>82</v>
      </c>
      <c r="L266">
        <f t="shared" si="295"/>
        <v>83</v>
      </c>
      <c r="M266">
        <f>'Data Input'!D266</f>
        <v>170.999737686</v>
      </c>
      <c r="N266">
        <f>'Data Input'!E266</f>
        <v>73.999886484000001</v>
      </c>
      <c r="O266">
        <f>'Data Input'!F266</f>
        <v>116</v>
      </c>
      <c r="P266">
        <f>'Data Input'!G266</f>
        <v>0</v>
      </c>
      <c r="Q266">
        <f>'Data Input'!H266</f>
        <v>0</v>
      </c>
      <c r="R266">
        <f>IF('Data Input'!I266&gt;100,1,0)</f>
        <v>0</v>
      </c>
      <c r="S266">
        <f t="shared" si="296"/>
        <v>4.3040650932041702</v>
      </c>
      <c r="T266">
        <f t="shared" si="297"/>
        <v>18.524976326538621</v>
      </c>
      <c r="U266">
        <f t="shared" si="298"/>
        <v>5.1416620225014835</v>
      </c>
      <c r="V266">
        <f t="shared" si="299"/>
        <v>22.130048032102192</v>
      </c>
      <c r="W266">
        <f t="shared" si="300"/>
        <v>4.3040635592029934</v>
      </c>
      <c r="X266">
        <f t="shared" si="301"/>
        <v>18.524969724097705</v>
      </c>
      <c r="Y266">
        <f t="shared" si="302"/>
        <v>0</v>
      </c>
      <c r="Z266">
        <f t="shared" si="303"/>
        <v>0</v>
      </c>
      <c r="AA266">
        <f t="shared" si="304"/>
        <v>4.7535901911063645</v>
      </c>
      <c r="AB266">
        <f t="shared" si="305"/>
        <v>20.459761608938646</v>
      </c>
      <c r="AC266" s="3">
        <f t="shared" si="306"/>
        <v>12.343999999999999</v>
      </c>
      <c r="AD266">
        <f t="shared" si="307"/>
        <v>0</v>
      </c>
      <c r="AE266">
        <f t="shared" si="308"/>
        <v>11.853</v>
      </c>
      <c r="AF266">
        <f t="shared" si="309"/>
        <v>-2.6640000000000001</v>
      </c>
      <c r="AG266">
        <f t="shared" si="310"/>
        <v>-7.99</v>
      </c>
      <c r="AH266">
        <f t="shared" si="311"/>
        <v>1.7689999999999999</v>
      </c>
      <c r="AI266">
        <f t="shared" si="312"/>
        <v>1.7689999999999999</v>
      </c>
      <c r="AJ266">
        <f t="shared" si="313"/>
        <v>0</v>
      </c>
      <c r="AK266">
        <f t="shared" si="314"/>
        <v>1.764</v>
      </c>
      <c r="AL266">
        <f t="shared" si="315"/>
        <v>0</v>
      </c>
      <c r="AM266">
        <f t="shared" si="316"/>
        <v>7.8369999999999997</v>
      </c>
      <c r="AN266">
        <f t="shared" si="317"/>
        <v>-1.7949999999999999</v>
      </c>
      <c r="AO266">
        <f t="shared" si="318"/>
        <v>0.65800000000000003</v>
      </c>
      <c r="AP266">
        <f t="shared" si="319"/>
        <v>53.129379510512273</v>
      </c>
      <c r="AQ266">
        <f t="shared" si="320"/>
        <v>0</v>
      </c>
      <c r="AR266">
        <f t="shared" si="321"/>
        <v>60.944119952710082</v>
      </c>
      <c r="AS266">
        <f t="shared" si="322"/>
        <v>-58.954447957520244</v>
      </c>
      <c r="AT266">
        <f t="shared" si="323"/>
        <v>-34.389467838031919</v>
      </c>
      <c r="AU266">
        <f t="shared" si="324"/>
        <v>32.77067144192884</v>
      </c>
      <c r="AV266">
        <f t="shared" si="325"/>
        <v>0</v>
      </c>
      <c r="AW266">
        <f t="shared" si="326"/>
        <v>0</v>
      </c>
      <c r="AX266">
        <f t="shared" si="327"/>
        <v>8.3853330971116264</v>
      </c>
      <c r="AY266">
        <f t="shared" si="328"/>
        <v>0</v>
      </c>
      <c r="AZ266">
        <f t="shared" si="329"/>
        <v>0</v>
      </c>
      <c r="BA266">
        <f t="shared" si="330"/>
        <v>0</v>
      </c>
      <c r="BB266">
        <f t="shared" si="331"/>
        <v>0</v>
      </c>
      <c r="BC266">
        <f t="shared" si="332"/>
        <v>61.885588206710665</v>
      </c>
      <c r="BD266">
        <f t="shared" si="333"/>
        <v>61.18</v>
      </c>
      <c r="BE266">
        <f t="shared" si="334"/>
        <v>0.91439999999999999</v>
      </c>
      <c r="BF266">
        <f t="shared" si="335"/>
        <v>0.1657439136016452</v>
      </c>
      <c r="BG266">
        <f>'Data Input'!J266</f>
        <v>27.3</v>
      </c>
      <c r="BH266">
        <f t="shared" si="336"/>
        <v>3</v>
      </c>
      <c r="BI266">
        <f t="shared" si="337"/>
        <v>1.21</v>
      </c>
      <c r="BJ266">
        <f>'Data Input'!K266</f>
        <v>0.91463414634146345</v>
      </c>
      <c r="BK266">
        <f>'Data Input'!L266</f>
        <v>3</v>
      </c>
      <c r="BL266">
        <f>'Data Input'!M266</f>
        <v>92</v>
      </c>
      <c r="BM266">
        <f t="shared" si="338"/>
        <v>2</v>
      </c>
      <c r="BN266">
        <f t="shared" si="339"/>
        <v>1.19</v>
      </c>
      <c r="BO266">
        <f t="shared" si="340"/>
        <v>0.20055013545799069</v>
      </c>
      <c r="BP266">
        <f t="shared" si="341"/>
        <v>0.19723525718595777</v>
      </c>
      <c r="BQ266">
        <f t="shared" si="342"/>
        <v>1694.2949744561411</v>
      </c>
      <c r="BR266">
        <f t="shared" si="343"/>
        <v>1666.2900988452959</v>
      </c>
      <c r="BS266">
        <f t="shared" si="344"/>
        <v>165894.19999999995</v>
      </c>
      <c r="BT266">
        <f t="shared" si="345"/>
        <v>149304.77999999997</v>
      </c>
      <c r="BU266">
        <f t="shared" si="346"/>
        <v>132715.35999999999</v>
      </c>
      <c r="BV266">
        <f t="shared" si="347"/>
        <v>116125.93999999999</v>
      </c>
      <c r="BW266">
        <f t="shared" si="348"/>
        <v>99536.51999999999</v>
      </c>
      <c r="BX266">
        <f t="shared" si="349"/>
        <v>82947.099999999991</v>
      </c>
      <c r="BY266">
        <f t="shared" si="350"/>
        <v>66357.679999999993</v>
      </c>
      <c r="BZ266">
        <f t="shared" si="351"/>
        <v>49768.259999999995</v>
      </c>
      <c r="CA266">
        <f t="shared" si="352"/>
        <v>33178.839999999997</v>
      </c>
      <c r="CB266">
        <f t="shared" si="353"/>
        <v>16589.419999999998</v>
      </c>
      <c r="CC266">
        <f t="shared" si="354"/>
        <v>1829.8557354932248</v>
      </c>
      <c r="CD266">
        <f t="shared" si="355"/>
        <v>1799.6101861462291</v>
      </c>
      <c r="CE266">
        <f t="shared" si="356"/>
        <v>3524.1507099493656</v>
      </c>
      <c r="CF266">
        <f t="shared" si="357"/>
        <v>3465.900284991525</v>
      </c>
    </row>
    <row r="267" spans="1:84" x14ac:dyDescent="0.25">
      <c r="A267" t="str">
        <f>IF('Data Input'!A267=0,"F","M")</f>
        <v>M</v>
      </c>
      <c r="B267" t="str">
        <f>'Data Input'!B267</f>
        <v>W</v>
      </c>
      <c r="C267">
        <f>'Data Input'!C267</f>
        <v>42</v>
      </c>
      <c r="D267">
        <f t="shared" si="287"/>
        <v>43</v>
      </c>
      <c r="E267">
        <f t="shared" si="288"/>
        <v>44</v>
      </c>
      <c r="F267">
        <f t="shared" si="289"/>
        <v>45</v>
      </c>
      <c r="G267">
        <f t="shared" si="290"/>
        <v>46</v>
      </c>
      <c r="H267">
        <f t="shared" si="291"/>
        <v>47</v>
      </c>
      <c r="I267">
        <f t="shared" si="292"/>
        <v>48</v>
      </c>
      <c r="J267">
        <f t="shared" si="293"/>
        <v>49</v>
      </c>
      <c r="K267">
        <f t="shared" si="294"/>
        <v>50</v>
      </c>
      <c r="L267">
        <f t="shared" si="295"/>
        <v>51</v>
      </c>
      <c r="M267">
        <f>'Data Input'!D267</f>
        <v>201.99969013199998</v>
      </c>
      <c r="N267">
        <f>'Data Input'!E267</f>
        <v>72.999888018000007</v>
      </c>
      <c r="O267">
        <f>'Data Input'!F267</f>
        <v>112</v>
      </c>
      <c r="P267">
        <f>'Data Input'!G267</f>
        <v>0</v>
      </c>
      <c r="Q267">
        <f>'Data Input'!H267</f>
        <v>0</v>
      </c>
      <c r="R267">
        <f>IF('Data Input'!I267&gt;100,1,0)</f>
        <v>0</v>
      </c>
      <c r="S267">
        <f t="shared" si="296"/>
        <v>3.7376696182833684</v>
      </c>
      <c r="T267">
        <f t="shared" si="297"/>
        <v>13.97017417543854</v>
      </c>
      <c r="U267">
        <f t="shared" si="298"/>
        <v>5.3082661634000283</v>
      </c>
      <c r="V267">
        <f t="shared" si="299"/>
        <v>19.840545164701904</v>
      </c>
      <c r="W267">
        <f t="shared" si="300"/>
        <v>4.2904579071472151</v>
      </c>
      <c r="X267">
        <f t="shared" si="301"/>
        <v>16.03631416806779</v>
      </c>
      <c r="Y267">
        <f t="shared" si="302"/>
        <v>0</v>
      </c>
      <c r="Z267">
        <f t="shared" si="303"/>
        <v>0</v>
      </c>
      <c r="AA267">
        <f t="shared" si="304"/>
        <v>4.7184988712950942</v>
      </c>
      <c r="AB267">
        <f t="shared" si="305"/>
        <v>17.636189875144041</v>
      </c>
      <c r="AC267" s="3">
        <f t="shared" si="306"/>
        <v>12.343999999999999</v>
      </c>
      <c r="AD267">
        <f t="shared" si="307"/>
        <v>0</v>
      </c>
      <c r="AE267">
        <f t="shared" si="308"/>
        <v>11.853</v>
      </c>
      <c r="AF267">
        <f t="shared" si="309"/>
        <v>-2.6640000000000001</v>
      </c>
      <c r="AG267">
        <f t="shared" si="310"/>
        <v>-7.99</v>
      </c>
      <c r="AH267">
        <f t="shared" si="311"/>
        <v>1.7689999999999999</v>
      </c>
      <c r="AI267">
        <f t="shared" si="312"/>
        <v>1.7689999999999999</v>
      </c>
      <c r="AJ267">
        <f t="shared" si="313"/>
        <v>0</v>
      </c>
      <c r="AK267">
        <f t="shared" si="314"/>
        <v>1.764</v>
      </c>
      <c r="AL267">
        <f t="shared" si="315"/>
        <v>0</v>
      </c>
      <c r="AM267">
        <f t="shared" si="316"/>
        <v>7.8369999999999997</v>
      </c>
      <c r="AN267">
        <f t="shared" si="317"/>
        <v>-1.7949999999999999</v>
      </c>
      <c r="AO267">
        <f t="shared" si="318"/>
        <v>0.65800000000000003</v>
      </c>
      <c r="AP267">
        <f t="shared" si="319"/>
        <v>46.1377937680899</v>
      </c>
      <c r="AQ267">
        <f t="shared" si="320"/>
        <v>0</v>
      </c>
      <c r="AR267">
        <f t="shared" si="321"/>
        <v>62.918878834780536</v>
      </c>
      <c r="AS267">
        <f t="shared" si="322"/>
        <v>-52.855212318765872</v>
      </c>
      <c r="AT267">
        <f t="shared" si="323"/>
        <v>-34.280758678106253</v>
      </c>
      <c r="AU267">
        <f t="shared" si="324"/>
        <v>28.368239763311919</v>
      </c>
      <c r="AV267">
        <f t="shared" si="325"/>
        <v>0</v>
      </c>
      <c r="AW267">
        <f t="shared" si="326"/>
        <v>0</v>
      </c>
      <c r="AX267">
        <f t="shared" si="327"/>
        <v>8.3234320089645468</v>
      </c>
      <c r="AY267">
        <f t="shared" si="328"/>
        <v>0</v>
      </c>
      <c r="AZ267">
        <f t="shared" si="329"/>
        <v>0</v>
      </c>
      <c r="BA267">
        <f t="shared" si="330"/>
        <v>0</v>
      </c>
      <c r="BB267">
        <f t="shared" si="331"/>
        <v>0</v>
      </c>
      <c r="BC267">
        <f t="shared" si="332"/>
        <v>58.612373378274775</v>
      </c>
      <c r="BD267">
        <f t="shared" si="333"/>
        <v>61.18</v>
      </c>
      <c r="BE267">
        <f t="shared" si="334"/>
        <v>0.91439999999999999</v>
      </c>
      <c r="BF267">
        <f t="shared" si="335"/>
        <v>6.8417117368980707E-3</v>
      </c>
      <c r="BG267">
        <f>'Data Input'!J267</f>
        <v>24.2</v>
      </c>
      <c r="BH267">
        <f t="shared" si="336"/>
        <v>1</v>
      </c>
      <c r="BI267">
        <f t="shared" si="337"/>
        <v>1</v>
      </c>
      <c r="BJ267">
        <f>'Data Input'!K267</f>
        <v>0.9263803680981596</v>
      </c>
      <c r="BK267">
        <f>'Data Input'!L267</f>
        <v>3</v>
      </c>
      <c r="BL267">
        <f>'Data Input'!M267</f>
        <v>89</v>
      </c>
      <c r="BM267">
        <f t="shared" si="338"/>
        <v>2</v>
      </c>
      <c r="BN267">
        <f t="shared" si="339"/>
        <v>1.19</v>
      </c>
      <c r="BO267">
        <f t="shared" si="340"/>
        <v>6.8417117368980707E-3</v>
      </c>
      <c r="BP267">
        <f t="shared" si="341"/>
        <v>8.1416369669087031E-3</v>
      </c>
      <c r="BQ267">
        <f t="shared" si="342"/>
        <v>57.800398818140671</v>
      </c>
      <c r="BR267">
        <f t="shared" si="343"/>
        <v>68.782474593587395</v>
      </c>
      <c r="BS267">
        <f t="shared" si="344"/>
        <v>262856.48000000004</v>
      </c>
      <c r="BT267">
        <f t="shared" si="345"/>
        <v>231965.84000000003</v>
      </c>
      <c r="BU267">
        <f t="shared" si="346"/>
        <v>201075.20000000001</v>
      </c>
      <c r="BV267">
        <f t="shared" si="347"/>
        <v>170184.56</v>
      </c>
      <c r="BW267">
        <f t="shared" si="348"/>
        <v>145872.48000000001</v>
      </c>
      <c r="BX267">
        <f t="shared" si="349"/>
        <v>121560.40000000001</v>
      </c>
      <c r="BY267">
        <f t="shared" si="350"/>
        <v>97248.320000000007</v>
      </c>
      <c r="BZ267">
        <f t="shared" si="351"/>
        <v>72936.240000000005</v>
      </c>
      <c r="CA267">
        <f t="shared" si="352"/>
        <v>48624.160000000003</v>
      </c>
      <c r="CB267">
        <f t="shared" si="353"/>
        <v>24312.080000000002</v>
      </c>
      <c r="CC267">
        <f t="shared" si="354"/>
        <v>94.185450366255949</v>
      </c>
      <c r="CD267">
        <f t="shared" si="355"/>
        <v>112.08068593584457</v>
      </c>
      <c r="CE267">
        <f t="shared" si="356"/>
        <v>151.98584918439661</v>
      </c>
      <c r="CF267">
        <f t="shared" si="357"/>
        <v>180.86316052943198</v>
      </c>
    </row>
    <row r="268" spans="1:84" x14ac:dyDescent="0.25">
      <c r="A268" t="str">
        <f>IF('Data Input'!A268=0,"F","M")</f>
        <v>M</v>
      </c>
      <c r="B268" t="str">
        <f>'Data Input'!B268</f>
        <v>W</v>
      </c>
      <c r="C268">
        <f>'Data Input'!C268</f>
        <v>39</v>
      </c>
      <c r="D268">
        <f t="shared" si="287"/>
        <v>40</v>
      </c>
      <c r="E268">
        <f t="shared" si="288"/>
        <v>41</v>
      </c>
      <c r="F268">
        <f t="shared" si="289"/>
        <v>42</v>
      </c>
      <c r="G268">
        <f t="shared" si="290"/>
        <v>43</v>
      </c>
      <c r="H268">
        <f t="shared" si="291"/>
        <v>44</v>
      </c>
      <c r="I268">
        <f t="shared" si="292"/>
        <v>45</v>
      </c>
      <c r="J268">
        <f t="shared" si="293"/>
        <v>46</v>
      </c>
      <c r="K268">
        <f t="shared" si="294"/>
        <v>47</v>
      </c>
      <c r="L268">
        <f t="shared" si="295"/>
        <v>48</v>
      </c>
      <c r="M268">
        <f>'Data Input'!D268</f>
        <v>135.99979137600002</v>
      </c>
      <c r="N268">
        <f>'Data Input'!E268</f>
        <v>34.999946310000006</v>
      </c>
      <c r="O268">
        <f>'Data Input'!F268</f>
        <v>120</v>
      </c>
      <c r="P268">
        <f>'Data Input'!G268</f>
        <v>0</v>
      </c>
      <c r="Q268">
        <f>'Data Input'!H268</f>
        <v>0</v>
      </c>
      <c r="R268">
        <f>IF('Data Input'!I268&gt;100,1,0)</f>
        <v>0</v>
      </c>
      <c r="S268">
        <f t="shared" si="296"/>
        <v>3.6635616461296463</v>
      </c>
      <c r="T268">
        <f t="shared" si="297"/>
        <v>13.421683934992164</v>
      </c>
      <c r="U268">
        <f t="shared" si="298"/>
        <v>4.9126533517348756</v>
      </c>
      <c r="V268">
        <f t="shared" si="299"/>
        <v>17.997808400146145</v>
      </c>
      <c r="W268">
        <f t="shared" si="300"/>
        <v>3.5553465274882372</v>
      </c>
      <c r="X268">
        <f t="shared" si="301"/>
        <v>13.025231176806129</v>
      </c>
      <c r="Y268">
        <f t="shared" si="302"/>
        <v>0</v>
      </c>
      <c r="Z268">
        <f t="shared" si="303"/>
        <v>0</v>
      </c>
      <c r="AA268">
        <f t="shared" si="304"/>
        <v>4.7874917427820458</v>
      </c>
      <c r="AB268">
        <f t="shared" si="305"/>
        <v>17.53927113001868</v>
      </c>
      <c r="AC268" s="3">
        <f t="shared" si="306"/>
        <v>12.343999999999999</v>
      </c>
      <c r="AD268">
        <f t="shared" si="307"/>
        <v>0</v>
      </c>
      <c r="AE268">
        <f t="shared" si="308"/>
        <v>11.853</v>
      </c>
      <c r="AF268">
        <f t="shared" si="309"/>
        <v>-2.6640000000000001</v>
      </c>
      <c r="AG268">
        <f t="shared" si="310"/>
        <v>-7.99</v>
      </c>
      <c r="AH268">
        <f t="shared" si="311"/>
        <v>1.7689999999999999</v>
      </c>
      <c r="AI268">
        <f t="shared" si="312"/>
        <v>1.7689999999999999</v>
      </c>
      <c r="AJ268">
        <f t="shared" si="313"/>
        <v>0</v>
      </c>
      <c r="AK268">
        <f t="shared" si="314"/>
        <v>1.764</v>
      </c>
      <c r="AL268">
        <f t="shared" si="315"/>
        <v>0</v>
      </c>
      <c r="AM268">
        <f t="shared" si="316"/>
        <v>7.8369999999999997</v>
      </c>
      <c r="AN268">
        <f t="shared" si="317"/>
        <v>-1.7949999999999999</v>
      </c>
      <c r="AO268">
        <f t="shared" si="318"/>
        <v>0.65800000000000003</v>
      </c>
      <c r="AP268">
        <f t="shared" si="319"/>
        <v>45.223004959824351</v>
      </c>
      <c r="AQ268">
        <f t="shared" si="320"/>
        <v>0</v>
      </c>
      <c r="AR268">
        <f t="shared" si="321"/>
        <v>58.229680178113476</v>
      </c>
      <c r="AS268">
        <f t="shared" si="322"/>
        <v>-47.946161577989329</v>
      </c>
      <c r="AT268">
        <f t="shared" si="323"/>
        <v>-28.407218754631018</v>
      </c>
      <c r="AU268">
        <f t="shared" si="324"/>
        <v>23.041633951770041</v>
      </c>
      <c r="AV268">
        <f t="shared" si="325"/>
        <v>0</v>
      </c>
      <c r="AW268">
        <f t="shared" si="326"/>
        <v>0</v>
      </c>
      <c r="AX268">
        <f t="shared" si="327"/>
        <v>8.4451354342675291</v>
      </c>
      <c r="AY268">
        <f t="shared" si="328"/>
        <v>0</v>
      </c>
      <c r="AZ268">
        <f t="shared" si="329"/>
        <v>0</v>
      </c>
      <c r="BA268">
        <f t="shared" si="330"/>
        <v>0</v>
      </c>
      <c r="BB268">
        <f t="shared" si="331"/>
        <v>0</v>
      </c>
      <c r="BC268">
        <f t="shared" si="332"/>
        <v>58.586074191355053</v>
      </c>
      <c r="BD268">
        <f t="shared" si="333"/>
        <v>61.18</v>
      </c>
      <c r="BE268">
        <f t="shared" si="334"/>
        <v>0.91439999999999999</v>
      </c>
      <c r="BF268">
        <f t="shared" si="335"/>
        <v>6.664718817870785E-3</v>
      </c>
      <c r="BG268">
        <f>'Data Input'!J268</f>
        <v>26.1</v>
      </c>
      <c r="BH268">
        <f t="shared" si="336"/>
        <v>2</v>
      </c>
      <c r="BI268">
        <f t="shared" si="337"/>
        <v>1.02</v>
      </c>
      <c r="BJ268">
        <f>'Data Input'!K268</f>
        <v>0.87804878048780488</v>
      </c>
      <c r="BK268">
        <f>'Data Input'!L268</f>
        <v>3</v>
      </c>
      <c r="BL268">
        <f>'Data Input'!M268</f>
        <v>84</v>
      </c>
      <c r="BM268">
        <f t="shared" si="338"/>
        <v>1</v>
      </c>
      <c r="BN268">
        <f t="shared" si="339"/>
        <v>1</v>
      </c>
      <c r="BO268">
        <f t="shared" si="340"/>
        <v>6.7980131942282007E-3</v>
      </c>
      <c r="BP268">
        <f t="shared" si="341"/>
        <v>6.664718817870785E-3</v>
      </c>
      <c r="BQ268">
        <f t="shared" si="342"/>
        <v>57.431223194960275</v>
      </c>
      <c r="BR268">
        <f t="shared" si="343"/>
        <v>56.305120779372814</v>
      </c>
      <c r="BS268">
        <f t="shared" si="344"/>
        <v>282592.16000000003</v>
      </c>
      <c r="BT268">
        <f t="shared" si="345"/>
        <v>251701.52000000002</v>
      </c>
      <c r="BU268">
        <f t="shared" si="346"/>
        <v>220810.88</v>
      </c>
      <c r="BV268">
        <f t="shared" si="347"/>
        <v>189920.24</v>
      </c>
      <c r="BW268">
        <f t="shared" si="348"/>
        <v>159029.6</v>
      </c>
      <c r="BX268">
        <f t="shared" si="349"/>
        <v>128138.96</v>
      </c>
      <c r="BY268">
        <f t="shared" si="350"/>
        <v>97248.320000000007</v>
      </c>
      <c r="BZ268">
        <f t="shared" si="351"/>
        <v>72936.240000000005</v>
      </c>
      <c r="CA268">
        <f t="shared" si="352"/>
        <v>48624.160000000003</v>
      </c>
      <c r="CB268">
        <f t="shared" si="353"/>
        <v>24312.080000000002</v>
      </c>
      <c r="CC268">
        <f t="shared" si="354"/>
        <v>100.29205125311697</v>
      </c>
      <c r="CD268">
        <f t="shared" si="355"/>
        <v>98.325540444232317</v>
      </c>
      <c r="CE268">
        <f t="shared" si="356"/>
        <v>157.72327444807723</v>
      </c>
      <c r="CF268">
        <f t="shared" si="357"/>
        <v>154.63066122360513</v>
      </c>
    </row>
    <row r="269" spans="1:84" x14ac:dyDescent="0.25">
      <c r="A269" t="str">
        <f>IF('Data Input'!A269=0,"F","M")</f>
        <v>M</v>
      </c>
      <c r="B269" t="str">
        <f>'Data Input'!B269</f>
        <v>W</v>
      </c>
      <c r="C269">
        <f>'Data Input'!C269</f>
        <v>47</v>
      </c>
      <c r="D269">
        <f t="shared" si="287"/>
        <v>48</v>
      </c>
      <c r="E269">
        <f t="shared" si="288"/>
        <v>49</v>
      </c>
      <c r="F269">
        <f t="shared" si="289"/>
        <v>50</v>
      </c>
      <c r="G269">
        <f t="shared" si="290"/>
        <v>51</v>
      </c>
      <c r="H269">
        <f t="shared" si="291"/>
        <v>52</v>
      </c>
      <c r="I269">
        <f t="shared" si="292"/>
        <v>53</v>
      </c>
      <c r="J269">
        <f t="shared" si="293"/>
        <v>54</v>
      </c>
      <c r="K269">
        <f t="shared" si="294"/>
        <v>55</v>
      </c>
      <c r="L269">
        <f t="shared" si="295"/>
        <v>56</v>
      </c>
      <c r="M269">
        <f>'Data Input'!D269</f>
        <v>202.99968859800001</v>
      </c>
      <c r="N269">
        <f>'Data Input'!E269</f>
        <v>69.999892620000011</v>
      </c>
      <c r="O269">
        <f>'Data Input'!F269</f>
        <v>120</v>
      </c>
      <c r="P269">
        <f>'Data Input'!G269</f>
        <v>0</v>
      </c>
      <c r="Q269">
        <f>'Data Input'!H269</f>
        <v>0</v>
      </c>
      <c r="R269">
        <f>IF('Data Input'!I269&gt;100,1,0)</f>
        <v>0</v>
      </c>
      <c r="S269">
        <f t="shared" si="296"/>
        <v>3.8501476017100584</v>
      </c>
      <c r="T269">
        <f t="shared" si="297"/>
        <v>14.823636554953715</v>
      </c>
      <c r="U269">
        <f t="shared" si="298"/>
        <v>5.3132044450406104</v>
      </c>
      <c r="V269">
        <f t="shared" si="299"/>
        <v>20.456621351468328</v>
      </c>
      <c r="W269">
        <f t="shared" si="300"/>
        <v>4.2484937080481826</v>
      </c>
      <c r="X269">
        <f t="shared" si="301"/>
        <v>16.357327860921984</v>
      </c>
      <c r="Y269">
        <f t="shared" si="302"/>
        <v>0</v>
      </c>
      <c r="Z269">
        <f t="shared" si="303"/>
        <v>0</v>
      </c>
      <c r="AA269">
        <f t="shared" si="304"/>
        <v>4.7874917427820458</v>
      </c>
      <c r="AB269">
        <f t="shared" si="305"/>
        <v>18.432549851679003</v>
      </c>
      <c r="AC269" s="3">
        <f t="shared" si="306"/>
        <v>12.343999999999999</v>
      </c>
      <c r="AD269">
        <f t="shared" si="307"/>
        <v>0</v>
      </c>
      <c r="AE269">
        <f t="shared" si="308"/>
        <v>11.853</v>
      </c>
      <c r="AF269">
        <f t="shared" si="309"/>
        <v>-2.6640000000000001</v>
      </c>
      <c r="AG269">
        <f t="shared" si="310"/>
        <v>-7.99</v>
      </c>
      <c r="AH269">
        <f t="shared" si="311"/>
        <v>1.7689999999999999</v>
      </c>
      <c r="AI269">
        <f t="shared" si="312"/>
        <v>1.7689999999999999</v>
      </c>
      <c r="AJ269">
        <f t="shared" si="313"/>
        <v>0</v>
      </c>
      <c r="AK269">
        <f t="shared" si="314"/>
        <v>1.764</v>
      </c>
      <c r="AL269">
        <f t="shared" si="315"/>
        <v>0</v>
      </c>
      <c r="AM269">
        <f t="shared" si="316"/>
        <v>7.8369999999999997</v>
      </c>
      <c r="AN269">
        <f t="shared" si="317"/>
        <v>-1.7949999999999999</v>
      </c>
      <c r="AO269">
        <f t="shared" si="318"/>
        <v>0.65800000000000003</v>
      </c>
      <c r="AP269">
        <f t="shared" si="319"/>
        <v>47.526221995508962</v>
      </c>
      <c r="AQ269">
        <f t="shared" si="320"/>
        <v>0</v>
      </c>
      <c r="AR269">
        <f t="shared" si="321"/>
        <v>62.97741228706635</v>
      </c>
      <c r="AS269">
        <f t="shared" si="322"/>
        <v>-54.496439280311627</v>
      </c>
      <c r="AT269">
        <f t="shared" si="323"/>
        <v>-33.94546472730498</v>
      </c>
      <c r="AU269">
        <f t="shared" si="324"/>
        <v>28.93611298597099</v>
      </c>
      <c r="AV269">
        <f t="shared" si="325"/>
        <v>0</v>
      </c>
      <c r="AW269">
        <f t="shared" si="326"/>
        <v>0</v>
      </c>
      <c r="AX269">
        <f t="shared" si="327"/>
        <v>8.4451354342675291</v>
      </c>
      <c r="AY269">
        <f t="shared" si="328"/>
        <v>0</v>
      </c>
      <c r="AZ269">
        <f t="shared" si="329"/>
        <v>0</v>
      </c>
      <c r="BA269">
        <f t="shared" si="330"/>
        <v>0</v>
      </c>
      <c r="BB269">
        <f t="shared" si="331"/>
        <v>0</v>
      </c>
      <c r="BC269">
        <f t="shared" si="332"/>
        <v>59.442978695197226</v>
      </c>
      <c r="BD269">
        <f t="shared" si="333"/>
        <v>61.18</v>
      </c>
      <c r="BE269">
        <f t="shared" si="334"/>
        <v>0.91439999999999999</v>
      </c>
      <c r="BF269">
        <f t="shared" si="335"/>
        <v>1.5630238765899307E-2</v>
      </c>
      <c r="BG269">
        <f>'Data Input'!J269</f>
        <v>25.7</v>
      </c>
      <c r="BH269">
        <f t="shared" si="336"/>
        <v>2</v>
      </c>
      <c r="BI269">
        <f t="shared" si="337"/>
        <v>1.02</v>
      </c>
      <c r="BJ269">
        <f>'Data Input'!K269</f>
        <v>0.86746987951807231</v>
      </c>
      <c r="BK269">
        <f>'Data Input'!L269</f>
        <v>3</v>
      </c>
      <c r="BL269">
        <f>'Data Input'!M269</f>
        <v>85</v>
      </c>
      <c r="BM269">
        <f t="shared" si="338"/>
        <v>1</v>
      </c>
      <c r="BN269">
        <f t="shared" si="339"/>
        <v>1</v>
      </c>
      <c r="BO269">
        <f t="shared" si="340"/>
        <v>1.5942843541217295E-2</v>
      </c>
      <c r="BP269">
        <f t="shared" si="341"/>
        <v>1.5630238765899307E-2</v>
      </c>
      <c r="BQ269">
        <f t="shared" si="342"/>
        <v>134.6889127187012</v>
      </c>
      <c r="BR269">
        <f t="shared" si="343"/>
        <v>132.04795364578547</v>
      </c>
      <c r="BS269">
        <f t="shared" si="344"/>
        <v>232823.92000000004</v>
      </c>
      <c r="BT269">
        <f t="shared" si="345"/>
        <v>208511.84000000003</v>
      </c>
      <c r="BU269">
        <f t="shared" si="346"/>
        <v>184199.76</v>
      </c>
      <c r="BV269">
        <f t="shared" si="347"/>
        <v>159887.67999999999</v>
      </c>
      <c r="BW269">
        <f t="shared" si="348"/>
        <v>135575.6</v>
      </c>
      <c r="BX269">
        <f t="shared" si="349"/>
        <v>111263.52</v>
      </c>
      <c r="BY269">
        <f t="shared" si="350"/>
        <v>86951.44</v>
      </c>
      <c r="BZ269">
        <f t="shared" si="351"/>
        <v>62639.360000000001</v>
      </c>
      <c r="CA269">
        <f t="shared" si="352"/>
        <v>38327.279999999999</v>
      </c>
      <c r="CB269">
        <f t="shared" si="353"/>
        <v>19163.64</v>
      </c>
      <c r="CC269">
        <f t="shared" si="354"/>
        <v>197.58668123460149</v>
      </c>
      <c r="CD269">
        <f t="shared" si="355"/>
        <v>193.7124325829426</v>
      </c>
      <c r="CE269">
        <f t="shared" si="356"/>
        <v>332.27559395330269</v>
      </c>
      <c r="CF269">
        <f t="shared" si="357"/>
        <v>325.76038622872807</v>
      </c>
    </row>
    <row r="270" spans="1:84" x14ac:dyDescent="0.25">
      <c r="A270" t="str">
        <f>IF('Data Input'!A270=0,"F","M")</f>
        <v>M</v>
      </c>
      <c r="B270" t="str">
        <f>'Data Input'!B270</f>
        <v>W</v>
      </c>
      <c r="C270">
        <f>'Data Input'!C270</f>
        <v>27</v>
      </c>
      <c r="D270">
        <f t="shared" si="287"/>
        <v>28</v>
      </c>
      <c r="E270">
        <f t="shared" si="288"/>
        <v>29</v>
      </c>
      <c r="F270">
        <f t="shared" si="289"/>
        <v>30</v>
      </c>
      <c r="G270">
        <f t="shared" si="290"/>
        <v>31</v>
      </c>
      <c r="H270">
        <f t="shared" si="291"/>
        <v>32</v>
      </c>
      <c r="I270">
        <f t="shared" si="292"/>
        <v>33</v>
      </c>
      <c r="J270">
        <f t="shared" si="293"/>
        <v>34</v>
      </c>
      <c r="K270">
        <f t="shared" si="294"/>
        <v>35</v>
      </c>
      <c r="L270">
        <f t="shared" si="295"/>
        <v>36</v>
      </c>
      <c r="M270">
        <f>'Data Input'!D270</f>
        <v>207.99968092800003</v>
      </c>
      <c r="N270">
        <f>'Data Input'!E270</f>
        <v>55.999914096000005</v>
      </c>
      <c r="O270">
        <f>'Data Input'!F270</f>
        <v>106</v>
      </c>
      <c r="P270">
        <f>'Data Input'!G270</f>
        <v>0</v>
      </c>
      <c r="Q270">
        <f>'Data Input'!H270</f>
        <v>0</v>
      </c>
      <c r="R270">
        <f>IF('Data Input'!I270&gt;100,1,0)</f>
        <v>0</v>
      </c>
      <c r="S270">
        <f t="shared" si="296"/>
        <v>3.2958368660043291</v>
      </c>
      <c r="T270">
        <f t="shared" si="297"/>
        <v>10.862540647313239</v>
      </c>
      <c r="U270">
        <f t="shared" si="298"/>
        <v>5.3375365457001411</v>
      </c>
      <c r="V270">
        <f t="shared" si="299"/>
        <v>17.591649720963925</v>
      </c>
      <c r="W270">
        <f t="shared" si="300"/>
        <v>4.0253501567339729</v>
      </c>
      <c r="X270">
        <f t="shared" si="301"/>
        <v>13.266897445140133</v>
      </c>
      <c r="Y270">
        <f t="shared" si="302"/>
        <v>0</v>
      </c>
      <c r="Z270">
        <f t="shared" si="303"/>
        <v>0</v>
      </c>
      <c r="AA270">
        <f t="shared" si="304"/>
        <v>4.6634390941120669</v>
      </c>
      <c r="AB270">
        <f t="shared" si="305"/>
        <v>15.369934488740382</v>
      </c>
      <c r="AC270" s="3">
        <f t="shared" si="306"/>
        <v>12.343999999999999</v>
      </c>
      <c r="AD270">
        <f t="shared" si="307"/>
        <v>0</v>
      </c>
      <c r="AE270">
        <f t="shared" si="308"/>
        <v>11.853</v>
      </c>
      <c r="AF270">
        <f t="shared" si="309"/>
        <v>-2.6640000000000001</v>
      </c>
      <c r="AG270">
        <f t="shared" si="310"/>
        <v>-7.99</v>
      </c>
      <c r="AH270">
        <f t="shared" si="311"/>
        <v>1.7689999999999999</v>
      </c>
      <c r="AI270">
        <f t="shared" si="312"/>
        <v>1.7689999999999999</v>
      </c>
      <c r="AJ270">
        <f t="shared" si="313"/>
        <v>0</v>
      </c>
      <c r="AK270">
        <f t="shared" si="314"/>
        <v>1.764</v>
      </c>
      <c r="AL270">
        <f t="shared" si="315"/>
        <v>0</v>
      </c>
      <c r="AM270">
        <f t="shared" si="316"/>
        <v>7.8369999999999997</v>
      </c>
      <c r="AN270">
        <f t="shared" si="317"/>
        <v>-1.7949999999999999</v>
      </c>
      <c r="AO270">
        <f t="shared" si="318"/>
        <v>0.65800000000000003</v>
      </c>
      <c r="AP270">
        <f t="shared" si="319"/>
        <v>40.683810273957434</v>
      </c>
      <c r="AQ270">
        <f t="shared" si="320"/>
        <v>0</v>
      </c>
      <c r="AR270">
        <f t="shared" si="321"/>
        <v>63.265820676183772</v>
      </c>
      <c r="AS270">
        <f t="shared" si="322"/>
        <v>-46.8641548566479</v>
      </c>
      <c r="AT270">
        <f t="shared" si="323"/>
        <v>-32.162547752304441</v>
      </c>
      <c r="AU270">
        <f t="shared" si="324"/>
        <v>23.469141580452895</v>
      </c>
      <c r="AV270">
        <f t="shared" si="325"/>
        <v>0</v>
      </c>
      <c r="AW270">
        <f t="shared" si="326"/>
        <v>0</v>
      </c>
      <c r="AX270">
        <f t="shared" si="327"/>
        <v>8.2263065620136864</v>
      </c>
      <c r="AY270">
        <f t="shared" si="328"/>
        <v>0</v>
      </c>
      <c r="AZ270">
        <f t="shared" si="329"/>
        <v>0</v>
      </c>
      <c r="BA270">
        <f t="shared" si="330"/>
        <v>0</v>
      </c>
      <c r="BB270">
        <f t="shared" si="331"/>
        <v>0</v>
      </c>
      <c r="BC270">
        <f t="shared" si="332"/>
        <v>56.618376483655439</v>
      </c>
      <c r="BD270">
        <f t="shared" si="333"/>
        <v>61.18</v>
      </c>
      <c r="BE270">
        <f t="shared" si="334"/>
        <v>0.91439999999999999</v>
      </c>
      <c r="BF270">
        <f t="shared" si="335"/>
        <v>9.3426457814338448E-4</v>
      </c>
      <c r="BG270">
        <f>'Data Input'!J270</f>
        <v>24.7</v>
      </c>
      <c r="BH270">
        <f t="shared" si="336"/>
        <v>2</v>
      </c>
      <c r="BI270">
        <f t="shared" si="337"/>
        <v>1.02</v>
      </c>
      <c r="BJ270">
        <f>'Data Input'!K270</f>
        <v>0.84146341463414631</v>
      </c>
      <c r="BK270">
        <f>'Data Input'!L270</f>
        <v>3</v>
      </c>
      <c r="BL270">
        <f>'Data Input'!M270</f>
        <v>89</v>
      </c>
      <c r="BM270">
        <f t="shared" si="338"/>
        <v>1</v>
      </c>
      <c r="BN270">
        <f t="shared" si="339"/>
        <v>1</v>
      </c>
      <c r="BO270">
        <f t="shared" si="340"/>
        <v>9.5294986970625214E-4</v>
      </c>
      <c r="BP270">
        <f t="shared" si="341"/>
        <v>9.3426457814338448E-4</v>
      </c>
      <c r="BQ270">
        <f t="shared" si="342"/>
        <v>8.0507458719226044</v>
      </c>
      <c r="BR270">
        <f t="shared" si="343"/>
        <v>7.8928881097280437</v>
      </c>
      <c r="BS270">
        <f t="shared" si="344"/>
        <v>290600.88000000006</v>
      </c>
      <c r="BT270">
        <f t="shared" si="345"/>
        <v>261998.43000000005</v>
      </c>
      <c r="BU270">
        <f t="shared" si="346"/>
        <v>233395.98000000004</v>
      </c>
      <c r="BV270">
        <f t="shared" si="347"/>
        <v>204793.53000000003</v>
      </c>
      <c r="BW270">
        <f t="shared" si="348"/>
        <v>176191.08000000002</v>
      </c>
      <c r="BX270">
        <f t="shared" si="349"/>
        <v>147588.63</v>
      </c>
      <c r="BY270">
        <f t="shared" si="350"/>
        <v>118986.18</v>
      </c>
      <c r="BZ270">
        <f t="shared" si="351"/>
        <v>90383.73</v>
      </c>
      <c r="CA270">
        <f t="shared" si="352"/>
        <v>61781.279999999999</v>
      </c>
      <c r="CB270">
        <f t="shared" si="353"/>
        <v>30890.639999999999</v>
      </c>
      <c r="CC270">
        <f t="shared" si="354"/>
        <v>15.405486319277774</v>
      </c>
      <c r="CD270">
        <f t="shared" si="355"/>
        <v>15.103417960076252</v>
      </c>
      <c r="CE270">
        <f t="shared" si="356"/>
        <v>23.456232191200378</v>
      </c>
      <c r="CF270">
        <f t="shared" si="357"/>
        <v>22.996306069804294</v>
      </c>
    </row>
    <row r="271" spans="1:84" x14ac:dyDescent="0.25">
      <c r="A271" t="str">
        <f>IF('Data Input'!A271=0,"F","M")</f>
        <v>F</v>
      </c>
      <c r="B271" t="str">
        <f>'Data Input'!B271</f>
        <v>W</v>
      </c>
      <c r="C271">
        <f>'Data Input'!C271</f>
        <v>73</v>
      </c>
      <c r="D271">
        <f t="shared" si="287"/>
        <v>74</v>
      </c>
      <c r="E271">
        <f t="shared" si="288"/>
        <v>75</v>
      </c>
      <c r="F271">
        <f t="shared" si="289"/>
        <v>76</v>
      </c>
      <c r="G271">
        <f t="shared" si="290"/>
        <v>77</v>
      </c>
      <c r="H271">
        <f t="shared" si="291"/>
        <v>78</v>
      </c>
      <c r="I271">
        <f t="shared" si="292"/>
        <v>79</v>
      </c>
      <c r="J271">
        <f t="shared" si="293"/>
        <v>80</v>
      </c>
      <c r="K271">
        <f t="shared" si="294"/>
        <v>81</v>
      </c>
      <c r="L271">
        <f t="shared" si="295"/>
        <v>82</v>
      </c>
      <c r="M271">
        <f>'Data Input'!D271</f>
        <v>173.99973308400001</v>
      </c>
      <c r="N271">
        <f>'Data Input'!E271</f>
        <v>71.999889551999999</v>
      </c>
      <c r="O271">
        <f>'Data Input'!F271</f>
        <v>124</v>
      </c>
      <c r="P271">
        <f>'Data Input'!G271</f>
        <v>1</v>
      </c>
      <c r="Q271">
        <f>'Data Input'!H271</f>
        <v>0</v>
      </c>
      <c r="R271">
        <f>IF('Data Input'!I271&gt;100,1,0)</f>
        <v>1</v>
      </c>
      <c r="S271">
        <f t="shared" si="296"/>
        <v>4.290459441148391</v>
      </c>
      <c r="T271">
        <f t="shared" si="297"/>
        <v>18.408042216139364</v>
      </c>
      <c r="U271">
        <f t="shared" si="298"/>
        <v>5.1590537652133523</v>
      </c>
      <c r="V271">
        <f t="shared" si="299"/>
        <v>22.134710934351784</v>
      </c>
      <c r="W271">
        <f t="shared" si="300"/>
        <v>4.2766645850148786</v>
      </c>
      <c r="X271">
        <f t="shared" si="301"/>
        <v>18.34885594540205</v>
      </c>
      <c r="Y271">
        <f t="shared" si="302"/>
        <v>4.8202815656050371</v>
      </c>
      <c r="Z271">
        <f t="shared" si="303"/>
        <v>20.681222552143677</v>
      </c>
      <c r="AA271">
        <f t="shared" si="304"/>
        <v>0</v>
      </c>
      <c r="AB271">
        <f t="shared" si="305"/>
        <v>0</v>
      </c>
      <c r="AC271" s="3">
        <f t="shared" si="306"/>
        <v>-29.798999999999999</v>
      </c>
      <c r="AD271">
        <f t="shared" si="307"/>
        <v>4.8840000000000003</v>
      </c>
      <c r="AE271">
        <f t="shared" si="308"/>
        <v>13.54</v>
      </c>
      <c r="AF271">
        <f t="shared" si="309"/>
        <v>-3.1139999999999999</v>
      </c>
      <c r="AG271">
        <f t="shared" si="310"/>
        <v>-13.577999999999999</v>
      </c>
      <c r="AH271">
        <f t="shared" si="311"/>
        <v>3.149</v>
      </c>
      <c r="AI271">
        <f t="shared" si="312"/>
        <v>2.0190000000000001</v>
      </c>
      <c r="AJ271">
        <f t="shared" si="313"/>
        <v>0</v>
      </c>
      <c r="AK271">
        <f t="shared" si="314"/>
        <v>1.9570000000000001</v>
      </c>
      <c r="AL271">
        <f t="shared" si="315"/>
        <v>0</v>
      </c>
      <c r="AM271">
        <f t="shared" si="316"/>
        <v>7.5739999999999998</v>
      </c>
      <c r="AN271">
        <f t="shared" si="317"/>
        <v>-1.665</v>
      </c>
      <c r="AO271">
        <f t="shared" si="318"/>
        <v>0.66100000000000003</v>
      </c>
      <c r="AP271">
        <f t="shared" si="319"/>
        <v>-127.85140088678089</v>
      </c>
      <c r="AQ271">
        <f t="shared" si="320"/>
        <v>89.90487818362466</v>
      </c>
      <c r="AR271">
        <f t="shared" si="321"/>
        <v>69.853587980988792</v>
      </c>
      <c r="AS271">
        <f t="shared" si="322"/>
        <v>-68.927489849571458</v>
      </c>
      <c r="AT271">
        <f t="shared" si="323"/>
        <v>-58.068551735332015</v>
      </c>
      <c r="AU271">
        <f t="shared" si="324"/>
        <v>57.780547372071055</v>
      </c>
      <c r="AV271">
        <f t="shared" si="325"/>
        <v>9.732148480956571</v>
      </c>
      <c r="AW271">
        <f t="shared" si="326"/>
        <v>0</v>
      </c>
      <c r="AX271">
        <f t="shared" si="327"/>
        <v>0</v>
      </c>
      <c r="AY271">
        <f t="shared" si="328"/>
        <v>0</v>
      </c>
      <c r="AZ271">
        <f t="shared" si="329"/>
        <v>0</v>
      </c>
      <c r="BA271">
        <f t="shared" si="330"/>
        <v>0</v>
      </c>
      <c r="BB271">
        <f t="shared" si="331"/>
        <v>0.66100000000000003</v>
      </c>
      <c r="BC271">
        <f t="shared" si="332"/>
        <v>-26.91528045404328</v>
      </c>
      <c r="BD271">
        <f t="shared" si="333"/>
        <v>-29.18</v>
      </c>
      <c r="BE271">
        <f t="shared" si="334"/>
        <v>0.96650000000000003</v>
      </c>
      <c r="BF271">
        <f t="shared" si="335"/>
        <v>0.27969368960728047</v>
      </c>
      <c r="BG271">
        <f>'Data Input'!J271</f>
        <v>28.8</v>
      </c>
      <c r="BH271">
        <f t="shared" si="336"/>
        <v>3</v>
      </c>
      <c r="BI271">
        <f t="shared" si="337"/>
        <v>1.08</v>
      </c>
      <c r="BJ271">
        <f>'Data Input'!K271</f>
        <v>0.82142857142857129</v>
      </c>
      <c r="BK271">
        <f>'Data Input'!L271</f>
        <v>3</v>
      </c>
      <c r="BL271">
        <f>'Data Input'!M271</f>
        <v>84</v>
      </c>
      <c r="BM271">
        <f t="shared" si="338"/>
        <v>4</v>
      </c>
      <c r="BN271">
        <f t="shared" si="339"/>
        <v>1.46</v>
      </c>
      <c r="BO271">
        <f t="shared" si="340"/>
        <v>0.30206918477586292</v>
      </c>
      <c r="BP271">
        <f t="shared" si="341"/>
        <v>0.40835278682662945</v>
      </c>
      <c r="BQ271">
        <f t="shared" si="342"/>
        <v>2551.9519123486893</v>
      </c>
      <c r="BR271">
        <f t="shared" si="343"/>
        <v>3449.8609185454493</v>
      </c>
      <c r="BS271">
        <f t="shared" si="344"/>
        <v>165894.19999999995</v>
      </c>
      <c r="BT271">
        <f t="shared" si="345"/>
        <v>149304.77999999997</v>
      </c>
      <c r="BU271">
        <f t="shared" si="346"/>
        <v>132715.35999999999</v>
      </c>
      <c r="BV271">
        <f t="shared" si="347"/>
        <v>116125.93999999999</v>
      </c>
      <c r="BW271">
        <f t="shared" si="348"/>
        <v>99536.51999999999</v>
      </c>
      <c r="BX271">
        <f t="shared" si="349"/>
        <v>82947.099999999991</v>
      </c>
      <c r="BY271">
        <f t="shared" si="350"/>
        <v>66357.679999999993</v>
      </c>
      <c r="BZ271">
        <f t="shared" si="351"/>
        <v>49768.259999999995</v>
      </c>
      <c r="CA271">
        <f t="shared" si="352"/>
        <v>33178.839999999997</v>
      </c>
      <c r="CB271">
        <f t="shared" si="353"/>
        <v>16589.419999999998</v>
      </c>
      <c r="CC271">
        <f t="shared" si="354"/>
        <v>2756.1339164174174</v>
      </c>
      <c r="CD271">
        <f t="shared" si="355"/>
        <v>3725.8847388605818</v>
      </c>
      <c r="CE271">
        <f t="shared" si="356"/>
        <v>5308.0858287661067</v>
      </c>
      <c r="CF271">
        <f t="shared" si="357"/>
        <v>7175.7456574060307</v>
      </c>
    </row>
    <row r="272" spans="1:84" x14ac:dyDescent="0.25">
      <c r="A272" t="str">
        <f>IF('Data Input'!A272=0,"F","M")</f>
        <v>F</v>
      </c>
      <c r="B272" t="str">
        <f>'Data Input'!B272</f>
        <v>W</v>
      </c>
      <c r="C272">
        <f>'Data Input'!C272</f>
        <v>42</v>
      </c>
      <c r="D272">
        <f t="shared" si="287"/>
        <v>43</v>
      </c>
      <c r="E272">
        <f t="shared" si="288"/>
        <v>44</v>
      </c>
      <c r="F272">
        <f t="shared" si="289"/>
        <v>45</v>
      </c>
      <c r="G272">
        <f t="shared" si="290"/>
        <v>46</v>
      </c>
      <c r="H272">
        <f t="shared" si="291"/>
        <v>47</v>
      </c>
      <c r="I272">
        <f t="shared" si="292"/>
        <v>48</v>
      </c>
      <c r="J272">
        <f t="shared" si="293"/>
        <v>49</v>
      </c>
      <c r="K272">
        <f t="shared" si="294"/>
        <v>50</v>
      </c>
      <c r="L272">
        <f t="shared" si="295"/>
        <v>51</v>
      </c>
      <c r="M272">
        <f>'Data Input'!D272</f>
        <v>180.99972234600003</v>
      </c>
      <c r="N272">
        <f>'Data Input'!E272</f>
        <v>37.999941708000001</v>
      </c>
      <c r="O272">
        <f>'Data Input'!F272</f>
        <v>124</v>
      </c>
      <c r="P272">
        <f>'Data Input'!G272</f>
        <v>0</v>
      </c>
      <c r="Q272">
        <f>'Data Input'!H272</f>
        <v>0</v>
      </c>
      <c r="R272">
        <f>IF('Data Input'!I272&gt;100,1,0)</f>
        <v>1</v>
      </c>
      <c r="S272">
        <f t="shared" si="296"/>
        <v>3.7376696182833684</v>
      </c>
      <c r="T272">
        <f t="shared" si="297"/>
        <v>13.97017417543854</v>
      </c>
      <c r="U272">
        <f t="shared" si="298"/>
        <v>5.1984954972646493</v>
      </c>
      <c r="V272">
        <f t="shared" si="299"/>
        <v>19.43025868090897</v>
      </c>
      <c r="W272">
        <f t="shared" si="300"/>
        <v>3.6375846257252094</v>
      </c>
      <c r="X272">
        <f t="shared" si="301"/>
        <v>13.596089539507792</v>
      </c>
      <c r="Y272">
        <f t="shared" si="302"/>
        <v>0</v>
      </c>
      <c r="Z272">
        <f t="shared" si="303"/>
        <v>0</v>
      </c>
      <c r="AA272">
        <f t="shared" si="304"/>
        <v>4.8202815656050371</v>
      </c>
      <c r="AB272">
        <f t="shared" si="305"/>
        <v>18.016619959333337</v>
      </c>
      <c r="AC272" s="3">
        <f t="shared" si="306"/>
        <v>-29.798999999999999</v>
      </c>
      <c r="AD272">
        <f t="shared" si="307"/>
        <v>4.8840000000000003</v>
      </c>
      <c r="AE272">
        <f t="shared" si="308"/>
        <v>13.54</v>
      </c>
      <c r="AF272">
        <f t="shared" si="309"/>
        <v>-3.1139999999999999</v>
      </c>
      <c r="AG272">
        <f t="shared" si="310"/>
        <v>-13.577999999999999</v>
      </c>
      <c r="AH272">
        <f t="shared" si="311"/>
        <v>3.149</v>
      </c>
      <c r="AI272">
        <f t="shared" si="312"/>
        <v>2.0190000000000001</v>
      </c>
      <c r="AJ272">
        <f t="shared" si="313"/>
        <v>0</v>
      </c>
      <c r="AK272">
        <f t="shared" si="314"/>
        <v>1.9570000000000001</v>
      </c>
      <c r="AL272">
        <f t="shared" si="315"/>
        <v>0</v>
      </c>
      <c r="AM272">
        <f t="shared" si="316"/>
        <v>7.5739999999999998</v>
      </c>
      <c r="AN272">
        <f t="shared" si="317"/>
        <v>-1.665</v>
      </c>
      <c r="AO272">
        <f t="shared" si="318"/>
        <v>0.66100000000000003</v>
      </c>
      <c r="AP272">
        <f t="shared" si="319"/>
        <v>-111.3788169552261</v>
      </c>
      <c r="AQ272">
        <f t="shared" si="320"/>
        <v>68.230330672841831</v>
      </c>
      <c r="AR272">
        <f t="shared" si="321"/>
        <v>70.387629032963346</v>
      </c>
      <c r="AS272">
        <f t="shared" si="322"/>
        <v>-60.505825532350528</v>
      </c>
      <c r="AT272">
        <f t="shared" si="323"/>
        <v>-49.391124048096891</v>
      </c>
      <c r="AU272">
        <f t="shared" si="324"/>
        <v>42.814085959910038</v>
      </c>
      <c r="AV272">
        <f t="shared" si="325"/>
        <v>0</v>
      </c>
      <c r="AW272">
        <f t="shared" si="326"/>
        <v>0</v>
      </c>
      <c r="AX272">
        <f t="shared" si="327"/>
        <v>9.4332910238890584</v>
      </c>
      <c r="AY272">
        <f t="shared" si="328"/>
        <v>0</v>
      </c>
      <c r="AZ272">
        <f t="shared" si="329"/>
        <v>0</v>
      </c>
      <c r="BA272">
        <f t="shared" si="330"/>
        <v>0</v>
      </c>
      <c r="BB272">
        <f t="shared" si="331"/>
        <v>0.66100000000000003</v>
      </c>
      <c r="BC272">
        <f t="shared" si="332"/>
        <v>-29.749429846069251</v>
      </c>
      <c r="BD272">
        <f t="shared" si="333"/>
        <v>-29.18</v>
      </c>
      <c r="BE272">
        <f t="shared" si="334"/>
        <v>0.96650000000000003</v>
      </c>
      <c r="BF272">
        <f t="shared" si="335"/>
        <v>1.9096008801976816E-2</v>
      </c>
      <c r="BG272">
        <f>'Data Input'!J272</f>
        <v>56.2</v>
      </c>
      <c r="BH272">
        <f t="shared" si="336"/>
        <v>4</v>
      </c>
      <c r="BI272">
        <f t="shared" si="337"/>
        <v>1.39</v>
      </c>
      <c r="BJ272">
        <f>'Data Input'!K272</f>
        <v>1.0514018691588787</v>
      </c>
      <c r="BK272">
        <f>'Data Input'!L272</f>
        <v>3</v>
      </c>
      <c r="BL272">
        <f>'Data Input'!M272</f>
        <v>58</v>
      </c>
      <c r="BM272">
        <f t="shared" si="338"/>
        <v>4</v>
      </c>
      <c r="BN272">
        <f t="shared" si="339"/>
        <v>1.46</v>
      </c>
      <c r="BO272">
        <f t="shared" si="340"/>
        <v>2.6543452234747772E-2</v>
      </c>
      <c r="BP272">
        <f t="shared" si="341"/>
        <v>2.7880172850886151E-2</v>
      </c>
      <c r="BQ272">
        <f t="shared" si="342"/>
        <v>224.24536200560269</v>
      </c>
      <c r="BR272">
        <f t="shared" si="343"/>
        <v>235.53829390516549</v>
      </c>
      <c r="BS272">
        <f t="shared" si="344"/>
        <v>262856.48000000004</v>
      </c>
      <c r="BT272">
        <f t="shared" si="345"/>
        <v>231965.84000000003</v>
      </c>
      <c r="BU272">
        <f t="shared" si="346"/>
        <v>201075.20000000001</v>
      </c>
      <c r="BV272">
        <f t="shared" si="347"/>
        <v>170184.56</v>
      </c>
      <c r="BW272">
        <f t="shared" si="348"/>
        <v>145872.48000000001</v>
      </c>
      <c r="BX272">
        <f t="shared" si="349"/>
        <v>121560.40000000001</v>
      </c>
      <c r="BY272">
        <f t="shared" si="350"/>
        <v>97248.320000000007</v>
      </c>
      <c r="BZ272">
        <f t="shared" si="351"/>
        <v>72936.240000000005</v>
      </c>
      <c r="CA272">
        <f t="shared" si="352"/>
        <v>48624.160000000003</v>
      </c>
      <c r="CB272">
        <f t="shared" si="353"/>
        <v>24312.080000000002</v>
      </c>
      <c r="CC272">
        <f t="shared" si="354"/>
        <v>365.40665540205697</v>
      </c>
      <c r="CD272">
        <f t="shared" si="355"/>
        <v>383.80842941511025</v>
      </c>
      <c r="CE272">
        <f t="shared" si="356"/>
        <v>589.65201740765963</v>
      </c>
      <c r="CF272">
        <f t="shared" si="357"/>
        <v>619.34672332027571</v>
      </c>
    </row>
    <row r="273" spans="1:84" x14ac:dyDescent="0.25">
      <c r="A273" t="str">
        <f>IF('Data Input'!A273=0,"F","M")</f>
        <v>M</v>
      </c>
      <c r="B273" t="str">
        <f>'Data Input'!B273</f>
        <v>W</v>
      </c>
      <c r="C273">
        <f>'Data Input'!C273</f>
        <v>32</v>
      </c>
      <c r="D273">
        <f t="shared" si="287"/>
        <v>33</v>
      </c>
      <c r="E273">
        <f t="shared" si="288"/>
        <v>34</v>
      </c>
      <c r="F273">
        <f t="shared" si="289"/>
        <v>35</v>
      </c>
      <c r="G273">
        <f t="shared" si="290"/>
        <v>36</v>
      </c>
      <c r="H273">
        <f t="shared" si="291"/>
        <v>37</v>
      </c>
      <c r="I273">
        <f t="shared" si="292"/>
        <v>38</v>
      </c>
      <c r="J273">
        <f t="shared" si="293"/>
        <v>39</v>
      </c>
      <c r="K273">
        <f t="shared" si="294"/>
        <v>40</v>
      </c>
      <c r="L273">
        <f t="shared" si="295"/>
        <v>41</v>
      </c>
      <c r="M273">
        <f>'Data Input'!D273</f>
        <v>240.999630306</v>
      </c>
      <c r="N273">
        <f>'Data Input'!E273</f>
        <v>72.999888018000007</v>
      </c>
      <c r="O273">
        <f>'Data Input'!F273</f>
        <v>112</v>
      </c>
      <c r="P273">
        <f>'Data Input'!G273</f>
        <v>0</v>
      </c>
      <c r="Q273">
        <f>'Data Input'!H273</f>
        <v>0</v>
      </c>
      <c r="R273">
        <f>IF('Data Input'!I273&gt;100,1,0)</f>
        <v>0</v>
      </c>
      <c r="S273">
        <f t="shared" si="296"/>
        <v>3.4657359027997265</v>
      </c>
      <c r="T273">
        <f t="shared" si="297"/>
        <v>12.011325347955035</v>
      </c>
      <c r="U273">
        <f t="shared" si="298"/>
        <v>5.484795399489478</v>
      </c>
      <c r="V273">
        <f t="shared" si="299"/>
        <v>19.008852335521453</v>
      </c>
      <c r="W273">
        <f t="shared" si="300"/>
        <v>4.2904579071472151</v>
      </c>
      <c r="X273">
        <f t="shared" si="301"/>
        <v>14.869594008251079</v>
      </c>
      <c r="Y273">
        <f t="shared" si="302"/>
        <v>0</v>
      </c>
      <c r="Z273">
        <f t="shared" si="303"/>
        <v>0</v>
      </c>
      <c r="AA273">
        <f t="shared" si="304"/>
        <v>4.7184988712950942</v>
      </c>
      <c r="AB273">
        <f t="shared" si="305"/>
        <v>16.353070945567392</v>
      </c>
      <c r="AC273" s="3">
        <f t="shared" si="306"/>
        <v>12.343999999999999</v>
      </c>
      <c r="AD273">
        <f t="shared" si="307"/>
        <v>0</v>
      </c>
      <c r="AE273">
        <f t="shared" si="308"/>
        <v>11.853</v>
      </c>
      <c r="AF273">
        <f t="shared" si="309"/>
        <v>-2.6640000000000001</v>
      </c>
      <c r="AG273">
        <f t="shared" si="310"/>
        <v>-7.99</v>
      </c>
      <c r="AH273">
        <f t="shared" si="311"/>
        <v>1.7689999999999999</v>
      </c>
      <c r="AI273">
        <f t="shared" si="312"/>
        <v>1.7689999999999999</v>
      </c>
      <c r="AJ273">
        <f t="shared" si="313"/>
        <v>0</v>
      </c>
      <c r="AK273">
        <f t="shared" si="314"/>
        <v>1.764</v>
      </c>
      <c r="AL273">
        <f t="shared" si="315"/>
        <v>0</v>
      </c>
      <c r="AM273">
        <f t="shared" si="316"/>
        <v>7.8369999999999997</v>
      </c>
      <c r="AN273">
        <f t="shared" si="317"/>
        <v>-1.7949999999999999</v>
      </c>
      <c r="AO273">
        <f t="shared" si="318"/>
        <v>0.65800000000000003</v>
      </c>
      <c r="AP273">
        <f t="shared" si="319"/>
        <v>42.781043984159822</v>
      </c>
      <c r="AQ273">
        <f t="shared" si="320"/>
        <v>0</v>
      </c>
      <c r="AR273">
        <f t="shared" si="321"/>
        <v>65.011279870148783</v>
      </c>
      <c r="AS273">
        <f t="shared" si="322"/>
        <v>-50.639582621829156</v>
      </c>
      <c r="AT273">
        <f t="shared" si="323"/>
        <v>-34.280758678106253</v>
      </c>
      <c r="AU273">
        <f t="shared" si="324"/>
        <v>26.304311800596157</v>
      </c>
      <c r="AV273">
        <f t="shared" si="325"/>
        <v>0</v>
      </c>
      <c r="AW273">
        <f t="shared" si="326"/>
        <v>0</v>
      </c>
      <c r="AX273">
        <f t="shared" si="327"/>
        <v>8.3234320089645468</v>
      </c>
      <c r="AY273">
        <f t="shared" si="328"/>
        <v>0</v>
      </c>
      <c r="AZ273">
        <f t="shared" si="329"/>
        <v>0</v>
      </c>
      <c r="BA273">
        <f t="shared" si="330"/>
        <v>0</v>
      </c>
      <c r="BB273">
        <f t="shared" si="331"/>
        <v>0</v>
      </c>
      <c r="BC273">
        <f t="shared" si="332"/>
        <v>57.499726363933902</v>
      </c>
      <c r="BD273">
        <f t="shared" si="333"/>
        <v>61.18</v>
      </c>
      <c r="BE273">
        <f t="shared" si="334"/>
        <v>0.91439999999999999</v>
      </c>
      <c r="BF273">
        <f t="shared" si="335"/>
        <v>2.2539709842914757E-3</v>
      </c>
      <c r="BG273">
        <f>'Data Input'!J273</f>
        <v>26.4</v>
      </c>
      <c r="BH273">
        <f t="shared" si="336"/>
        <v>2</v>
      </c>
      <c r="BI273">
        <f t="shared" si="337"/>
        <v>1.02</v>
      </c>
      <c r="BJ273">
        <f>'Data Input'!K273</f>
        <v>0.88607594936708867</v>
      </c>
      <c r="BK273">
        <f>'Data Input'!L273</f>
        <v>3</v>
      </c>
      <c r="BL273">
        <f>'Data Input'!M273</f>
        <v>82</v>
      </c>
      <c r="BM273">
        <f t="shared" si="338"/>
        <v>1</v>
      </c>
      <c r="BN273">
        <f t="shared" si="339"/>
        <v>1</v>
      </c>
      <c r="BO273">
        <f t="shared" si="340"/>
        <v>2.2990504039773051E-3</v>
      </c>
      <c r="BP273">
        <f t="shared" si="341"/>
        <v>2.2539709842914757E-3</v>
      </c>
      <c r="BQ273">
        <f t="shared" si="342"/>
        <v>19.422921538220812</v>
      </c>
      <c r="BR273">
        <f t="shared" si="343"/>
        <v>19.042079939432174</v>
      </c>
      <c r="BS273">
        <f t="shared" si="344"/>
        <v>302041.83000000007</v>
      </c>
      <c r="BT273">
        <f t="shared" si="345"/>
        <v>273439.38000000006</v>
      </c>
      <c r="BU273">
        <f t="shared" si="346"/>
        <v>244836.93000000005</v>
      </c>
      <c r="BV273">
        <f t="shared" si="347"/>
        <v>216234.48000000004</v>
      </c>
      <c r="BW273">
        <f t="shared" si="348"/>
        <v>185343.84000000003</v>
      </c>
      <c r="BX273">
        <f t="shared" si="349"/>
        <v>154453.20000000001</v>
      </c>
      <c r="BY273">
        <f t="shared" si="350"/>
        <v>123562.56</v>
      </c>
      <c r="BZ273">
        <f t="shared" si="351"/>
        <v>92671.92</v>
      </c>
      <c r="CA273">
        <f t="shared" si="352"/>
        <v>61781.279999999999</v>
      </c>
      <c r="CB273">
        <f t="shared" si="353"/>
        <v>30890.639999999999</v>
      </c>
      <c r="CC273">
        <f t="shared" si="354"/>
        <v>38.744886255482022</v>
      </c>
      <c r="CD273">
        <f t="shared" si="355"/>
        <v>37.985182603413747</v>
      </c>
      <c r="CE273">
        <f t="shared" si="356"/>
        <v>58.167807793702835</v>
      </c>
      <c r="CF273">
        <f t="shared" si="357"/>
        <v>57.027262542845918</v>
      </c>
    </row>
    <row r="274" spans="1:84" x14ac:dyDescent="0.25">
      <c r="A274" t="str">
        <f>IF('Data Input'!A274=0,"F","M")</f>
        <v>M</v>
      </c>
      <c r="B274" t="str">
        <f>'Data Input'!B274</f>
        <v>W</v>
      </c>
      <c r="C274">
        <f>'Data Input'!C274</f>
        <v>48</v>
      </c>
      <c r="D274">
        <f t="shared" si="287"/>
        <v>49</v>
      </c>
      <c r="E274">
        <f t="shared" si="288"/>
        <v>50</v>
      </c>
      <c r="F274">
        <f t="shared" si="289"/>
        <v>51</v>
      </c>
      <c r="G274">
        <f t="shared" si="290"/>
        <v>52</v>
      </c>
      <c r="H274">
        <f t="shared" si="291"/>
        <v>53</v>
      </c>
      <c r="I274">
        <f t="shared" si="292"/>
        <v>54</v>
      </c>
      <c r="J274">
        <f t="shared" si="293"/>
        <v>55</v>
      </c>
      <c r="K274">
        <f t="shared" si="294"/>
        <v>56</v>
      </c>
      <c r="L274">
        <f t="shared" si="295"/>
        <v>57</v>
      </c>
      <c r="M274">
        <f>'Data Input'!D274</f>
        <v>179.99972388</v>
      </c>
      <c r="N274">
        <f>'Data Input'!E274</f>
        <v>67.999895688000009</v>
      </c>
      <c r="O274">
        <f>'Data Input'!F274</f>
        <v>120</v>
      </c>
      <c r="P274">
        <f>'Data Input'!G274</f>
        <v>0</v>
      </c>
      <c r="Q274">
        <f>'Data Input'!H274</f>
        <v>0</v>
      </c>
      <c r="R274">
        <f>IF('Data Input'!I274&gt;100,1,0)</f>
        <v>1</v>
      </c>
      <c r="S274">
        <f t="shared" si="296"/>
        <v>3.8712010109078911</v>
      </c>
      <c r="T274">
        <f t="shared" si="297"/>
        <v>14.986197266854278</v>
      </c>
      <c r="U274">
        <f t="shared" si="298"/>
        <v>5.1929553168890337</v>
      </c>
      <c r="V274">
        <f t="shared" si="299"/>
        <v>20.102973872340336</v>
      </c>
      <c r="W274">
        <f t="shared" si="300"/>
        <v>4.2195061711749302</v>
      </c>
      <c r="X274">
        <f t="shared" si="301"/>
        <v>16.334556555384474</v>
      </c>
      <c r="Y274">
        <f t="shared" si="302"/>
        <v>0</v>
      </c>
      <c r="Z274">
        <f t="shared" si="303"/>
        <v>0</v>
      </c>
      <c r="AA274">
        <f t="shared" si="304"/>
        <v>4.7874917427820458</v>
      </c>
      <c r="AB274">
        <f t="shared" si="305"/>
        <v>18.533342874371037</v>
      </c>
      <c r="AC274" s="3">
        <f t="shared" si="306"/>
        <v>12.343999999999999</v>
      </c>
      <c r="AD274">
        <f t="shared" si="307"/>
        <v>0</v>
      </c>
      <c r="AE274">
        <f t="shared" si="308"/>
        <v>11.853</v>
      </c>
      <c r="AF274">
        <f t="shared" si="309"/>
        <v>-2.6640000000000001</v>
      </c>
      <c r="AG274">
        <f t="shared" si="310"/>
        <v>-7.99</v>
      </c>
      <c r="AH274">
        <f t="shared" si="311"/>
        <v>1.7689999999999999</v>
      </c>
      <c r="AI274">
        <f t="shared" si="312"/>
        <v>1.7689999999999999</v>
      </c>
      <c r="AJ274">
        <f t="shared" si="313"/>
        <v>0</v>
      </c>
      <c r="AK274">
        <f t="shared" si="314"/>
        <v>1.764</v>
      </c>
      <c r="AL274">
        <f t="shared" si="315"/>
        <v>0</v>
      </c>
      <c r="AM274">
        <f t="shared" si="316"/>
        <v>7.8369999999999997</v>
      </c>
      <c r="AN274">
        <f t="shared" si="317"/>
        <v>-1.7949999999999999</v>
      </c>
      <c r="AO274">
        <f t="shared" si="318"/>
        <v>0.65800000000000003</v>
      </c>
      <c r="AP274">
        <f t="shared" si="319"/>
        <v>47.786105278647007</v>
      </c>
      <c r="AQ274">
        <f t="shared" si="320"/>
        <v>0</v>
      </c>
      <c r="AR274">
        <f t="shared" si="321"/>
        <v>61.552099371085717</v>
      </c>
      <c r="AS274">
        <f t="shared" si="322"/>
        <v>-53.55432239591466</v>
      </c>
      <c r="AT274">
        <f t="shared" si="323"/>
        <v>-33.71385430768769</v>
      </c>
      <c r="AU274">
        <f t="shared" si="324"/>
        <v>28.895830546475132</v>
      </c>
      <c r="AV274">
        <f t="shared" si="325"/>
        <v>0</v>
      </c>
      <c r="AW274">
        <f t="shared" si="326"/>
        <v>0</v>
      </c>
      <c r="AX274">
        <f t="shared" si="327"/>
        <v>8.4451354342675291</v>
      </c>
      <c r="AY274">
        <f t="shared" si="328"/>
        <v>0</v>
      </c>
      <c r="AZ274">
        <f t="shared" si="329"/>
        <v>0</v>
      </c>
      <c r="BA274">
        <f t="shared" si="330"/>
        <v>0</v>
      </c>
      <c r="BB274">
        <f t="shared" si="331"/>
        <v>0.65800000000000003</v>
      </c>
      <c r="BC274">
        <f t="shared" si="332"/>
        <v>60.068993926873027</v>
      </c>
      <c r="BD274">
        <f t="shared" si="333"/>
        <v>61.18</v>
      </c>
      <c r="BE274">
        <f t="shared" si="334"/>
        <v>0.91439999999999999</v>
      </c>
      <c r="BF274">
        <f t="shared" si="335"/>
        <v>2.9031878813927103E-2</v>
      </c>
      <c r="BG274">
        <f>'Data Input'!J274</f>
        <v>26.9</v>
      </c>
      <c r="BH274">
        <f t="shared" si="336"/>
        <v>3</v>
      </c>
      <c r="BI274">
        <f t="shared" si="337"/>
        <v>1.21</v>
      </c>
      <c r="BJ274">
        <f>'Data Input'!K274</f>
        <v>0.89473684210526316</v>
      </c>
      <c r="BK274">
        <f>'Data Input'!L274</f>
        <v>3</v>
      </c>
      <c r="BL274">
        <f>'Data Input'!M274</f>
        <v>84</v>
      </c>
      <c r="BM274">
        <f t="shared" si="338"/>
        <v>2</v>
      </c>
      <c r="BN274">
        <f t="shared" si="339"/>
        <v>1.19</v>
      </c>
      <c r="BO274">
        <f t="shared" si="340"/>
        <v>3.5128573364851791E-2</v>
      </c>
      <c r="BP274">
        <f t="shared" si="341"/>
        <v>3.454793578857325E-2</v>
      </c>
      <c r="BQ274">
        <f t="shared" si="342"/>
        <v>296.77449569386874</v>
      </c>
      <c r="BR274">
        <f t="shared" si="343"/>
        <v>291.86913212868086</v>
      </c>
      <c r="BS274">
        <f t="shared" si="344"/>
        <v>227675.48000000004</v>
      </c>
      <c r="BT274">
        <f t="shared" si="345"/>
        <v>203363.40000000002</v>
      </c>
      <c r="BU274">
        <f t="shared" si="346"/>
        <v>179051.32</v>
      </c>
      <c r="BV274">
        <f t="shared" si="347"/>
        <v>154739.24</v>
      </c>
      <c r="BW274">
        <f t="shared" si="348"/>
        <v>130427.16</v>
      </c>
      <c r="BX274">
        <f t="shared" si="349"/>
        <v>106115.08</v>
      </c>
      <c r="BY274">
        <f t="shared" si="350"/>
        <v>81803</v>
      </c>
      <c r="BZ274">
        <f t="shared" si="351"/>
        <v>57490.92</v>
      </c>
      <c r="CA274">
        <f t="shared" si="352"/>
        <v>38327.279999999999</v>
      </c>
      <c r="CB274">
        <f t="shared" si="353"/>
        <v>19163.64</v>
      </c>
      <c r="CC274">
        <f t="shared" si="354"/>
        <v>420.89529215395515</v>
      </c>
      <c r="CD274">
        <f t="shared" si="355"/>
        <v>413.93834517620382</v>
      </c>
      <c r="CE274">
        <f t="shared" si="356"/>
        <v>717.66978784782395</v>
      </c>
      <c r="CF274">
        <f t="shared" si="357"/>
        <v>705.80747730488474</v>
      </c>
    </row>
    <row r="275" spans="1:84" x14ac:dyDescent="0.25">
      <c r="A275" t="str">
        <f>IF('Data Input'!A275=0,"F","M")</f>
        <v>M</v>
      </c>
      <c r="B275" t="str">
        <f>'Data Input'!B275</f>
        <v>W</v>
      </c>
      <c r="C275">
        <f>'Data Input'!C275</f>
        <v>66</v>
      </c>
      <c r="D275">
        <f t="shared" si="287"/>
        <v>67</v>
      </c>
      <c r="E275">
        <f t="shared" si="288"/>
        <v>68</v>
      </c>
      <c r="F275">
        <f t="shared" si="289"/>
        <v>69</v>
      </c>
      <c r="G275">
        <f t="shared" si="290"/>
        <v>70</v>
      </c>
      <c r="H275">
        <f t="shared" si="291"/>
        <v>71</v>
      </c>
      <c r="I275">
        <f t="shared" si="292"/>
        <v>72</v>
      </c>
      <c r="J275">
        <f t="shared" si="293"/>
        <v>73</v>
      </c>
      <c r="K275">
        <f t="shared" si="294"/>
        <v>74</v>
      </c>
      <c r="L275">
        <f t="shared" si="295"/>
        <v>75</v>
      </c>
      <c r="M275">
        <f>'Data Input'!D275</f>
        <v>204.99968552999999</v>
      </c>
      <c r="N275">
        <f>'Data Input'!E275</f>
        <v>71.999889551999999</v>
      </c>
      <c r="O275">
        <f>'Data Input'!F275</f>
        <v>118</v>
      </c>
      <c r="P275">
        <f>'Data Input'!G275</f>
        <v>0</v>
      </c>
      <c r="Q275">
        <f>'Data Input'!H275</f>
        <v>0</v>
      </c>
      <c r="R275">
        <f>IF('Data Input'!I275&gt;100,1,0)</f>
        <v>1</v>
      </c>
      <c r="S275">
        <f t="shared" si="296"/>
        <v>4.1896547420264252</v>
      </c>
      <c r="T275">
        <f t="shared" si="297"/>
        <v>17.553206857384513</v>
      </c>
      <c r="U275">
        <f t="shared" si="298"/>
        <v>5.3230084451372317</v>
      </c>
      <c r="V275">
        <f t="shared" si="299"/>
        <v>22.301567574015912</v>
      </c>
      <c r="W275">
        <f t="shared" si="300"/>
        <v>4.2766645850148786</v>
      </c>
      <c r="X275">
        <f t="shared" si="301"/>
        <v>17.91774805866406</v>
      </c>
      <c r="Y275">
        <f t="shared" si="302"/>
        <v>0</v>
      </c>
      <c r="Z275">
        <f t="shared" si="303"/>
        <v>0</v>
      </c>
      <c r="AA275">
        <f t="shared" si="304"/>
        <v>4.7706846244656651</v>
      </c>
      <c r="AB275">
        <f t="shared" si="305"/>
        <v>19.98752145960513</v>
      </c>
      <c r="AC275" s="3">
        <f t="shared" si="306"/>
        <v>12.343999999999999</v>
      </c>
      <c r="AD275">
        <f t="shared" si="307"/>
        <v>0</v>
      </c>
      <c r="AE275">
        <f t="shared" si="308"/>
        <v>11.853</v>
      </c>
      <c r="AF275">
        <f t="shared" si="309"/>
        <v>-2.6640000000000001</v>
      </c>
      <c r="AG275">
        <f t="shared" si="310"/>
        <v>-7.99</v>
      </c>
      <c r="AH275">
        <f t="shared" si="311"/>
        <v>1.7689999999999999</v>
      </c>
      <c r="AI275">
        <f t="shared" si="312"/>
        <v>1.7689999999999999</v>
      </c>
      <c r="AJ275">
        <f t="shared" si="313"/>
        <v>0</v>
      </c>
      <c r="AK275">
        <f t="shared" si="314"/>
        <v>1.764</v>
      </c>
      <c r="AL275">
        <f t="shared" si="315"/>
        <v>0</v>
      </c>
      <c r="AM275">
        <f t="shared" si="316"/>
        <v>7.8369999999999997</v>
      </c>
      <c r="AN275">
        <f t="shared" si="317"/>
        <v>-1.7949999999999999</v>
      </c>
      <c r="AO275">
        <f t="shared" si="318"/>
        <v>0.65800000000000003</v>
      </c>
      <c r="AP275">
        <f t="shared" si="319"/>
        <v>51.71709813557419</v>
      </c>
      <c r="AQ275">
        <f t="shared" si="320"/>
        <v>0</v>
      </c>
      <c r="AR275">
        <f t="shared" si="321"/>
        <v>63.093619100211605</v>
      </c>
      <c r="AS275">
        <f t="shared" si="322"/>
        <v>-59.411376017178391</v>
      </c>
      <c r="AT275">
        <f t="shared" si="323"/>
        <v>-34.170550034268878</v>
      </c>
      <c r="AU275">
        <f t="shared" si="324"/>
        <v>31.69649631577672</v>
      </c>
      <c r="AV275">
        <f t="shared" si="325"/>
        <v>0</v>
      </c>
      <c r="AW275">
        <f t="shared" si="326"/>
        <v>0</v>
      </c>
      <c r="AX275">
        <f t="shared" si="327"/>
        <v>8.415487677557433</v>
      </c>
      <c r="AY275">
        <f t="shared" si="328"/>
        <v>0</v>
      </c>
      <c r="AZ275">
        <f t="shared" si="329"/>
        <v>0</v>
      </c>
      <c r="BA275">
        <f t="shared" si="330"/>
        <v>0</v>
      </c>
      <c r="BB275">
        <f t="shared" si="331"/>
        <v>0.65800000000000003</v>
      </c>
      <c r="BC275">
        <f t="shared" si="332"/>
        <v>61.998775177672684</v>
      </c>
      <c r="BD275">
        <f t="shared" si="333"/>
        <v>61.18</v>
      </c>
      <c r="BE275">
        <f t="shared" si="334"/>
        <v>0.91439999999999999</v>
      </c>
      <c r="BF275">
        <f t="shared" si="335"/>
        <v>0.18366615932818053</v>
      </c>
      <c r="BG275">
        <f>'Data Input'!J275</f>
        <v>27</v>
      </c>
      <c r="BH275">
        <f t="shared" si="336"/>
        <v>3</v>
      </c>
      <c r="BI275">
        <f t="shared" si="337"/>
        <v>1.21</v>
      </c>
      <c r="BJ275">
        <f>'Data Input'!K275</f>
        <v>0.95121951219512202</v>
      </c>
      <c r="BK275">
        <f>'Data Input'!L275</f>
        <v>3</v>
      </c>
      <c r="BL275">
        <f>'Data Input'!M275</f>
        <v>81</v>
      </c>
      <c r="BM275">
        <f t="shared" si="338"/>
        <v>3</v>
      </c>
      <c r="BN275">
        <f t="shared" si="339"/>
        <v>1.2</v>
      </c>
      <c r="BO275">
        <f t="shared" si="340"/>
        <v>0.22223605278709843</v>
      </c>
      <c r="BP275">
        <f t="shared" si="341"/>
        <v>0.22039939119381663</v>
      </c>
      <c r="BQ275">
        <f t="shared" si="342"/>
        <v>1877.5027327718919</v>
      </c>
      <c r="BR275">
        <f t="shared" si="343"/>
        <v>1861.9861812613804</v>
      </c>
      <c r="BS275">
        <f t="shared" si="344"/>
        <v>165894.19999999995</v>
      </c>
      <c r="BT275">
        <f t="shared" si="345"/>
        <v>149304.77999999997</v>
      </c>
      <c r="BU275">
        <f t="shared" si="346"/>
        <v>132715.35999999999</v>
      </c>
      <c r="BV275">
        <f t="shared" si="347"/>
        <v>116125.93999999999</v>
      </c>
      <c r="BW275">
        <f t="shared" si="348"/>
        <v>99536.51999999999</v>
      </c>
      <c r="BX275">
        <f t="shared" si="349"/>
        <v>82947.099999999991</v>
      </c>
      <c r="BY275">
        <f t="shared" si="350"/>
        <v>66357.679999999993</v>
      </c>
      <c r="BZ275">
        <f t="shared" si="351"/>
        <v>49768.259999999995</v>
      </c>
      <c r="CA275">
        <f t="shared" si="352"/>
        <v>33178.839999999997</v>
      </c>
      <c r="CB275">
        <f t="shared" si="353"/>
        <v>16589.419999999998</v>
      </c>
      <c r="CC275">
        <f t="shared" si="354"/>
        <v>2027.7219703550404</v>
      </c>
      <c r="CD275">
        <f t="shared" si="355"/>
        <v>2010.9639375421889</v>
      </c>
      <c r="CE275">
        <f t="shared" si="356"/>
        <v>3905.2247031269326</v>
      </c>
      <c r="CF275">
        <f t="shared" si="357"/>
        <v>3872.9501188035692</v>
      </c>
    </row>
    <row r="276" spans="1:84" x14ac:dyDescent="0.25">
      <c r="A276" t="str">
        <f>IF('Data Input'!A276=0,"F","M")</f>
        <v>F</v>
      </c>
      <c r="B276" t="str">
        <f>'Data Input'!B276</f>
        <v>W</v>
      </c>
      <c r="C276">
        <f>'Data Input'!C276</f>
        <v>60</v>
      </c>
      <c r="D276">
        <f t="shared" si="287"/>
        <v>61</v>
      </c>
      <c r="E276">
        <f t="shared" si="288"/>
        <v>62</v>
      </c>
      <c r="F276">
        <f t="shared" si="289"/>
        <v>63</v>
      </c>
      <c r="G276">
        <f t="shared" si="290"/>
        <v>64</v>
      </c>
      <c r="H276">
        <f t="shared" si="291"/>
        <v>65</v>
      </c>
      <c r="I276">
        <f t="shared" si="292"/>
        <v>66</v>
      </c>
      <c r="J276">
        <f t="shared" si="293"/>
        <v>67</v>
      </c>
      <c r="K276">
        <f t="shared" si="294"/>
        <v>68</v>
      </c>
      <c r="L276">
        <f t="shared" si="295"/>
        <v>69</v>
      </c>
      <c r="M276">
        <f>'Data Input'!D276</f>
        <v>158.99975609399999</v>
      </c>
      <c r="N276">
        <f>'Data Input'!E276</f>
        <v>41.999935571999998</v>
      </c>
      <c r="O276">
        <f>'Data Input'!F276</f>
        <v>120</v>
      </c>
      <c r="P276">
        <f>'Data Input'!G276</f>
        <v>1</v>
      </c>
      <c r="Q276">
        <f>'Data Input'!H276</f>
        <v>0</v>
      </c>
      <c r="R276">
        <f>IF('Data Input'!I276&gt;100,1,0)</f>
        <v>0</v>
      </c>
      <c r="S276">
        <f t="shared" si="296"/>
        <v>4.0943445622221004</v>
      </c>
      <c r="T276">
        <f t="shared" si="297"/>
        <v>16.763657394197683</v>
      </c>
      <c r="U276">
        <f t="shared" si="298"/>
        <v>5.0689026682190548</v>
      </c>
      <c r="V276">
        <f t="shared" si="299"/>
        <v>20.753834076055782</v>
      </c>
      <c r="W276">
        <f t="shared" si="300"/>
        <v>3.7376680842821917</v>
      </c>
      <c r="X276">
        <f t="shared" si="301"/>
        <v>15.303300996271886</v>
      </c>
      <c r="Y276">
        <f t="shared" si="302"/>
        <v>4.7874917427820458</v>
      </c>
      <c r="Z276">
        <f t="shared" si="303"/>
        <v>19.601640783742877</v>
      </c>
      <c r="AA276">
        <f t="shared" si="304"/>
        <v>0</v>
      </c>
      <c r="AB276">
        <f t="shared" si="305"/>
        <v>0</v>
      </c>
      <c r="AC276" s="3">
        <f t="shared" si="306"/>
        <v>-29.798999999999999</v>
      </c>
      <c r="AD276">
        <f t="shared" si="307"/>
        <v>4.8840000000000003</v>
      </c>
      <c r="AE276">
        <f t="shared" si="308"/>
        <v>13.54</v>
      </c>
      <c r="AF276">
        <f t="shared" si="309"/>
        <v>-3.1139999999999999</v>
      </c>
      <c r="AG276">
        <f t="shared" si="310"/>
        <v>-13.577999999999999</v>
      </c>
      <c r="AH276">
        <f t="shared" si="311"/>
        <v>3.149</v>
      </c>
      <c r="AI276">
        <f t="shared" si="312"/>
        <v>2.0190000000000001</v>
      </c>
      <c r="AJ276">
        <f t="shared" si="313"/>
        <v>0</v>
      </c>
      <c r="AK276">
        <f t="shared" si="314"/>
        <v>1.9570000000000001</v>
      </c>
      <c r="AL276">
        <f t="shared" si="315"/>
        <v>0</v>
      </c>
      <c r="AM276">
        <f t="shared" si="316"/>
        <v>7.5739999999999998</v>
      </c>
      <c r="AN276">
        <f t="shared" si="317"/>
        <v>-1.665</v>
      </c>
      <c r="AO276">
        <f t="shared" si="318"/>
        <v>0.66100000000000003</v>
      </c>
      <c r="AP276">
        <f t="shared" si="319"/>
        <v>-122.00737360965637</v>
      </c>
      <c r="AQ276">
        <f t="shared" si="320"/>
        <v>81.873702713261494</v>
      </c>
      <c r="AR276">
        <f t="shared" si="321"/>
        <v>68.632942127685993</v>
      </c>
      <c r="AS276">
        <f t="shared" si="322"/>
        <v>-64.627439312837694</v>
      </c>
      <c r="AT276">
        <f t="shared" si="323"/>
        <v>-50.750057248383598</v>
      </c>
      <c r="AU276">
        <f t="shared" si="324"/>
        <v>48.190094837260169</v>
      </c>
      <c r="AV276">
        <f t="shared" si="325"/>
        <v>9.6659458286769517</v>
      </c>
      <c r="AW276">
        <f t="shared" si="326"/>
        <v>0</v>
      </c>
      <c r="AX276">
        <f t="shared" si="327"/>
        <v>0</v>
      </c>
      <c r="AY276">
        <f t="shared" si="328"/>
        <v>0</v>
      </c>
      <c r="AZ276">
        <f t="shared" si="329"/>
        <v>0</v>
      </c>
      <c r="BA276">
        <f t="shared" si="330"/>
        <v>0</v>
      </c>
      <c r="BB276">
        <f t="shared" si="331"/>
        <v>0</v>
      </c>
      <c r="BC276">
        <f t="shared" si="332"/>
        <v>-29.022184663993052</v>
      </c>
      <c r="BD276">
        <f t="shared" si="333"/>
        <v>-29.18</v>
      </c>
      <c r="BE276">
        <f t="shared" si="334"/>
        <v>0.96650000000000003</v>
      </c>
      <c r="BF276">
        <f t="shared" si="335"/>
        <v>3.9113444445827428E-2</v>
      </c>
      <c r="BG276">
        <f>'Data Input'!J276</f>
        <v>30</v>
      </c>
      <c r="BH276">
        <f t="shared" si="336"/>
        <v>4</v>
      </c>
      <c r="BI276">
        <f t="shared" si="337"/>
        <v>1.39</v>
      </c>
      <c r="BJ276">
        <f>'Data Input'!K276</f>
        <v>0.84810126582278489</v>
      </c>
      <c r="BK276">
        <f>'Data Input'!L276</f>
        <v>3</v>
      </c>
      <c r="BL276">
        <f>'Data Input'!M276</f>
        <v>81</v>
      </c>
      <c r="BM276">
        <f t="shared" si="338"/>
        <v>4</v>
      </c>
      <c r="BN276">
        <f t="shared" si="339"/>
        <v>1.46</v>
      </c>
      <c r="BO276">
        <f t="shared" si="340"/>
        <v>5.4367687779700122E-2</v>
      </c>
      <c r="BP276">
        <f t="shared" si="341"/>
        <v>5.710562889090804E-2</v>
      </c>
      <c r="BQ276">
        <f t="shared" si="342"/>
        <v>459.31108432106646</v>
      </c>
      <c r="BR276">
        <f t="shared" si="343"/>
        <v>482.44185835162386</v>
      </c>
      <c r="BS276">
        <f t="shared" si="344"/>
        <v>181339.52000000002</v>
      </c>
      <c r="BT276">
        <f t="shared" si="345"/>
        <v>162175.88</v>
      </c>
      <c r="BU276">
        <f t="shared" si="346"/>
        <v>143012.24</v>
      </c>
      <c r="BV276">
        <f t="shared" si="347"/>
        <v>123848.59999999999</v>
      </c>
      <c r="BW276">
        <f t="shared" si="348"/>
        <v>104684.95999999999</v>
      </c>
      <c r="BX276">
        <f t="shared" si="349"/>
        <v>85521.319999999992</v>
      </c>
      <c r="BY276">
        <f t="shared" si="350"/>
        <v>66357.679999999993</v>
      </c>
      <c r="BZ276">
        <f t="shared" si="351"/>
        <v>49768.259999999995</v>
      </c>
      <c r="CA276">
        <f t="shared" si="352"/>
        <v>33178.839999999997</v>
      </c>
      <c r="CB276">
        <f t="shared" si="353"/>
        <v>16589.419999999998</v>
      </c>
      <c r="CC276">
        <f t="shared" si="354"/>
        <v>525.45104559308652</v>
      </c>
      <c r="CD276">
        <f t="shared" si="355"/>
        <v>551.91260904022033</v>
      </c>
      <c r="CE276">
        <f t="shared" si="356"/>
        <v>984.76212991415298</v>
      </c>
      <c r="CF276">
        <f t="shared" si="357"/>
        <v>1034.3544673918441</v>
      </c>
    </row>
    <row r="277" spans="1:84" x14ac:dyDescent="0.25">
      <c r="A277" t="str">
        <f>IF('Data Input'!A277=0,"F","M")</f>
        <v>F</v>
      </c>
      <c r="B277" t="str">
        <f>'Data Input'!B277</f>
        <v>W</v>
      </c>
      <c r="C277">
        <f>'Data Input'!C277</f>
        <v>54</v>
      </c>
      <c r="D277">
        <f t="shared" si="287"/>
        <v>55</v>
      </c>
      <c r="E277">
        <f t="shared" si="288"/>
        <v>56</v>
      </c>
      <c r="F277">
        <f t="shared" si="289"/>
        <v>57</v>
      </c>
      <c r="G277">
        <f t="shared" si="290"/>
        <v>58</v>
      </c>
      <c r="H277">
        <f t="shared" si="291"/>
        <v>59</v>
      </c>
      <c r="I277">
        <f t="shared" si="292"/>
        <v>60</v>
      </c>
      <c r="J277">
        <f t="shared" si="293"/>
        <v>61</v>
      </c>
      <c r="K277">
        <f t="shared" si="294"/>
        <v>62</v>
      </c>
      <c r="L277">
        <f t="shared" si="295"/>
        <v>63</v>
      </c>
      <c r="M277">
        <f>'Data Input'!D277</f>
        <v>190.99970700600002</v>
      </c>
      <c r="N277">
        <f>'Data Input'!E277</f>
        <v>57.999911028</v>
      </c>
      <c r="O277">
        <f>'Data Input'!F277</f>
        <v>116</v>
      </c>
      <c r="P277">
        <f>'Data Input'!G277</f>
        <v>0</v>
      </c>
      <c r="Q277">
        <f>'Data Input'!H277</f>
        <v>0</v>
      </c>
      <c r="R277">
        <f>IF('Data Input'!I277&gt;100,1,0)</f>
        <v>0</v>
      </c>
      <c r="S277">
        <f t="shared" si="296"/>
        <v>3.9889840465642745</v>
      </c>
      <c r="T277">
        <f t="shared" si="297"/>
        <v>15.911993723744294</v>
      </c>
      <c r="U277">
        <f t="shared" si="298"/>
        <v>5.2522718940454531</v>
      </c>
      <c r="V277">
        <f t="shared" si="299"/>
        <v>20.951228793565239</v>
      </c>
      <c r="W277">
        <f t="shared" si="300"/>
        <v>4.0604414765452423</v>
      </c>
      <c r="X277">
        <f t="shared" si="301"/>
        <v>16.19703627194686</v>
      </c>
      <c r="Y277">
        <f t="shared" si="302"/>
        <v>0</v>
      </c>
      <c r="Z277">
        <f t="shared" si="303"/>
        <v>0</v>
      </c>
      <c r="AA277">
        <f t="shared" si="304"/>
        <v>4.7535901911063645</v>
      </c>
      <c r="AB277">
        <f t="shared" si="305"/>
        <v>18.96199543622771</v>
      </c>
      <c r="AC277" s="3">
        <f t="shared" si="306"/>
        <v>-29.798999999999999</v>
      </c>
      <c r="AD277">
        <f t="shared" si="307"/>
        <v>4.8840000000000003</v>
      </c>
      <c r="AE277">
        <f t="shared" si="308"/>
        <v>13.54</v>
      </c>
      <c r="AF277">
        <f t="shared" si="309"/>
        <v>-3.1139999999999999</v>
      </c>
      <c r="AG277">
        <f t="shared" si="310"/>
        <v>-13.577999999999999</v>
      </c>
      <c r="AH277">
        <f t="shared" si="311"/>
        <v>3.149</v>
      </c>
      <c r="AI277">
        <f t="shared" si="312"/>
        <v>2.0190000000000001</v>
      </c>
      <c r="AJ277">
        <f t="shared" si="313"/>
        <v>0</v>
      </c>
      <c r="AK277">
        <f t="shared" si="314"/>
        <v>1.9570000000000001</v>
      </c>
      <c r="AL277">
        <f t="shared" si="315"/>
        <v>0</v>
      </c>
      <c r="AM277">
        <f t="shared" si="316"/>
        <v>7.5739999999999998</v>
      </c>
      <c r="AN277">
        <f t="shared" si="317"/>
        <v>-1.665</v>
      </c>
      <c r="AO277">
        <f t="shared" si="318"/>
        <v>0.66100000000000003</v>
      </c>
      <c r="AP277">
        <f t="shared" si="319"/>
        <v>-118.86773560356882</v>
      </c>
      <c r="AQ277">
        <f t="shared" si="320"/>
        <v>77.71417734676713</v>
      </c>
      <c r="AR277">
        <f t="shared" si="321"/>
        <v>71.115761445375426</v>
      </c>
      <c r="AS277">
        <f t="shared" si="322"/>
        <v>-65.242126463162151</v>
      </c>
      <c r="AT277">
        <f t="shared" si="323"/>
        <v>-55.132674368531298</v>
      </c>
      <c r="AU277">
        <f t="shared" si="324"/>
        <v>51.004467220360667</v>
      </c>
      <c r="AV277">
        <f t="shared" si="325"/>
        <v>0</v>
      </c>
      <c r="AW277">
        <f t="shared" si="326"/>
        <v>0</v>
      </c>
      <c r="AX277">
        <f t="shared" si="327"/>
        <v>9.3027760039951559</v>
      </c>
      <c r="AY277">
        <f t="shared" si="328"/>
        <v>0</v>
      </c>
      <c r="AZ277">
        <f t="shared" si="329"/>
        <v>0</v>
      </c>
      <c r="BA277">
        <f t="shared" si="330"/>
        <v>0</v>
      </c>
      <c r="BB277">
        <f t="shared" si="331"/>
        <v>0</v>
      </c>
      <c r="BC277">
        <f t="shared" si="332"/>
        <v>-30.105354418763888</v>
      </c>
      <c r="BD277">
        <f t="shared" si="333"/>
        <v>-29.18</v>
      </c>
      <c r="BE277">
        <f t="shared" si="334"/>
        <v>0.96650000000000003</v>
      </c>
      <c r="BF277">
        <f t="shared" si="335"/>
        <v>1.3415810874563006E-2</v>
      </c>
      <c r="BG277">
        <f>'Data Input'!J277</f>
        <v>35.1</v>
      </c>
      <c r="BH277">
        <f t="shared" si="336"/>
        <v>4</v>
      </c>
      <c r="BI277">
        <f t="shared" si="337"/>
        <v>1.39</v>
      </c>
      <c r="BJ277">
        <f>'Data Input'!K277</f>
        <v>0.84444444444444444</v>
      </c>
      <c r="BK277">
        <f>'Data Input'!L277</f>
        <v>3</v>
      </c>
      <c r="BL277">
        <f>'Data Input'!M277</f>
        <v>86</v>
      </c>
      <c r="BM277">
        <f t="shared" si="338"/>
        <v>4</v>
      </c>
      <c r="BN277">
        <f t="shared" si="339"/>
        <v>1.46</v>
      </c>
      <c r="BO277">
        <f t="shared" si="340"/>
        <v>1.8647977115642575E-2</v>
      </c>
      <c r="BP277">
        <f t="shared" si="341"/>
        <v>1.9587083876861987E-2</v>
      </c>
      <c r="BQ277">
        <f t="shared" si="342"/>
        <v>157.54252091953634</v>
      </c>
      <c r="BR277">
        <f t="shared" si="343"/>
        <v>165.47631693706694</v>
      </c>
      <c r="BS277">
        <f t="shared" si="344"/>
        <v>196784.84000000003</v>
      </c>
      <c r="BT277">
        <f t="shared" si="345"/>
        <v>172472.76</v>
      </c>
      <c r="BU277">
        <f t="shared" si="346"/>
        <v>153309.12</v>
      </c>
      <c r="BV277">
        <f t="shared" si="347"/>
        <v>134145.47999999998</v>
      </c>
      <c r="BW277">
        <f t="shared" si="348"/>
        <v>114981.84</v>
      </c>
      <c r="BX277">
        <f t="shared" si="349"/>
        <v>95818.2</v>
      </c>
      <c r="BY277">
        <f t="shared" si="350"/>
        <v>76654.559999999998</v>
      </c>
      <c r="BZ277">
        <f t="shared" si="351"/>
        <v>57490.92</v>
      </c>
      <c r="CA277">
        <f t="shared" si="352"/>
        <v>38327.279999999999</v>
      </c>
      <c r="CB277">
        <f t="shared" si="353"/>
        <v>19163.64</v>
      </c>
      <c r="CC277">
        <f t="shared" si="354"/>
        <v>197.50979600783953</v>
      </c>
      <c r="CD277">
        <f t="shared" si="355"/>
        <v>207.45633249744296</v>
      </c>
      <c r="CE277">
        <f t="shared" si="356"/>
        <v>355.05231692737584</v>
      </c>
      <c r="CF277">
        <f t="shared" si="357"/>
        <v>372.93264943450993</v>
      </c>
    </row>
    <row r="278" spans="1:84" x14ac:dyDescent="0.25">
      <c r="A278" t="str">
        <f>IF('Data Input'!A278=0,"F","M")</f>
        <v>M</v>
      </c>
      <c r="B278" t="str">
        <f>'Data Input'!B278</f>
        <v>W</v>
      </c>
      <c r="C278">
        <f>'Data Input'!C278</f>
        <v>55</v>
      </c>
      <c r="D278">
        <f t="shared" si="287"/>
        <v>56</v>
      </c>
      <c r="E278">
        <f t="shared" si="288"/>
        <v>57</v>
      </c>
      <c r="F278">
        <f t="shared" si="289"/>
        <v>58</v>
      </c>
      <c r="G278">
        <f t="shared" si="290"/>
        <v>59</v>
      </c>
      <c r="H278">
        <f t="shared" si="291"/>
        <v>60</v>
      </c>
      <c r="I278">
        <f t="shared" si="292"/>
        <v>61</v>
      </c>
      <c r="J278">
        <f t="shared" si="293"/>
        <v>62</v>
      </c>
      <c r="K278">
        <f t="shared" si="294"/>
        <v>63</v>
      </c>
      <c r="L278">
        <f t="shared" si="295"/>
        <v>64</v>
      </c>
      <c r="M278">
        <f>'Data Input'!D278</f>
        <v>202.99968859800001</v>
      </c>
      <c r="N278">
        <f>'Data Input'!E278</f>
        <v>39.999938640000003</v>
      </c>
      <c r="O278">
        <f>'Data Input'!F278</f>
        <v>110</v>
      </c>
      <c r="P278">
        <f>'Data Input'!G278</f>
        <v>0</v>
      </c>
      <c r="Q278">
        <f>'Data Input'!H278</f>
        <v>0</v>
      </c>
      <c r="R278">
        <f>IF('Data Input'!I278&gt;100,1,0)</f>
        <v>0</v>
      </c>
      <c r="S278">
        <f t="shared" si="296"/>
        <v>4.0073331852324712</v>
      </c>
      <c r="T278">
        <f t="shared" si="297"/>
        <v>16.058719257465423</v>
      </c>
      <c r="U278">
        <f t="shared" si="298"/>
        <v>5.3132044450406104</v>
      </c>
      <c r="V278">
        <f t="shared" si="299"/>
        <v>21.291780492535914</v>
      </c>
      <c r="W278">
        <f t="shared" si="300"/>
        <v>3.6888779201127599</v>
      </c>
      <c r="X278">
        <f t="shared" si="301"/>
        <v>14.7825629055392</v>
      </c>
      <c r="Y278">
        <f t="shared" si="302"/>
        <v>0</v>
      </c>
      <c r="Z278">
        <f t="shared" si="303"/>
        <v>0</v>
      </c>
      <c r="AA278">
        <f t="shared" si="304"/>
        <v>4.7004803657924166</v>
      </c>
      <c r="AB278">
        <f t="shared" si="305"/>
        <v>18.836390956373616</v>
      </c>
      <c r="AC278" s="3">
        <f t="shared" si="306"/>
        <v>12.343999999999999</v>
      </c>
      <c r="AD278">
        <f t="shared" si="307"/>
        <v>0</v>
      </c>
      <c r="AE278">
        <f t="shared" si="308"/>
        <v>11.853</v>
      </c>
      <c r="AF278">
        <f t="shared" si="309"/>
        <v>-2.6640000000000001</v>
      </c>
      <c r="AG278">
        <f t="shared" si="310"/>
        <v>-7.99</v>
      </c>
      <c r="AH278">
        <f t="shared" si="311"/>
        <v>1.7689999999999999</v>
      </c>
      <c r="AI278">
        <f t="shared" si="312"/>
        <v>1.7689999999999999</v>
      </c>
      <c r="AJ278">
        <f t="shared" si="313"/>
        <v>0</v>
      </c>
      <c r="AK278">
        <f t="shared" si="314"/>
        <v>1.764</v>
      </c>
      <c r="AL278">
        <f t="shared" si="315"/>
        <v>0</v>
      </c>
      <c r="AM278">
        <f t="shared" si="316"/>
        <v>7.8369999999999997</v>
      </c>
      <c r="AN278">
        <f t="shared" si="317"/>
        <v>-1.7949999999999999</v>
      </c>
      <c r="AO278">
        <f t="shared" si="318"/>
        <v>0.65800000000000003</v>
      </c>
      <c r="AP278">
        <f t="shared" si="319"/>
        <v>49.466520838509624</v>
      </c>
      <c r="AQ278">
        <f t="shared" si="320"/>
        <v>0</v>
      </c>
      <c r="AR278">
        <f t="shared" si="321"/>
        <v>62.97741228706635</v>
      </c>
      <c r="AS278">
        <f t="shared" si="322"/>
        <v>-56.72130323211568</v>
      </c>
      <c r="AT278">
        <f t="shared" si="323"/>
        <v>-29.474134581700952</v>
      </c>
      <c r="AU278">
        <f t="shared" si="324"/>
        <v>26.150353779898843</v>
      </c>
      <c r="AV278">
        <f t="shared" si="325"/>
        <v>0</v>
      </c>
      <c r="AW278">
        <f t="shared" si="326"/>
        <v>0</v>
      </c>
      <c r="AX278">
        <f t="shared" si="327"/>
        <v>8.2916473652578233</v>
      </c>
      <c r="AY278">
        <f t="shared" si="328"/>
        <v>0</v>
      </c>
      <c r="AZ278">
        <f t="shared" si="329"/>
        <v>0</v>
      </c>
      <c r="BA278">
        <f t="shared" si="330"/>
        <v>0</v>
      </c>
      <c r="BB278">
        <f t="shared" si="331"/>
        <v>0</v>
      </c>
      <c r="BC278">
        <f t="shared" si="332"/>
        <v>60.690496456916001</v>
      </c>
      <c r="BD278">
        <f t="shared" si="333"/>
        <v>61.18</v>
      </c>
      <c r="BE278">
        <f t="shared" si="334"/>
        <v>0.91439999999999999</v>
      </c>
      <c r="BF278">
        <f t="shared" si="335"/>
        <v>5.3372323138553668E-2</v>
      </c>
      <c r="BG278">
        <f>'Data Input'!J278</f>
        <v>33.4</v>
      </c>
      <c r="BH278">
        <f t="shared" si="336"/>
        <v>4</v>
      </c>
      <c r="BI278">
        <f t="shared" si="337"/>
        <v>1.24</v>
      </c>
      <c r="BJ278">
        <f>'Data Input'!K278</f>
        <v>0.98969072164948457</v>
      </c>
      <c r="BK278">
        <f>'Data Input'!L278</f>
        <v>3</v>
      </c>
      <c r="BL278">
        <f>'Data Input'!M278</f>
        <v>69</v>
      </c>
      <c r="BM278">
        <f t="shared" si="338"/>
        <v>4</v>
      </c>
      <c r="BN278">
        <f t="shared" si="339"/>
        <v>1.26</v>
      </c>
      <c r="BO278">
        <f t="shared" si="340"/>
        <v>6.6181680691806549E-2</v>
      </c>
      <c r="BP278">
        <f t="shared" si="341"/>
        <v>6.724912715457762E-2</v>
      </c>
      <c r="BQ278">
        <f t="shared" si="342"/>
        <v>559.11849045186534</v>
      </c>
      <c r="BR278">
        <f t="shared" si="343"/>
        <v>568.13653062044375</v>
      </c>
      <c r="BS278">
        <f t="shared" si="344"/>
        <v>191636.40000000002</v>
      </c>
      <c r="BT278">
        <f t="shared" si="345"/>
        <v>172472.76</v>
      </c>
      <c r="BU278">
        <f t="shared" si="346"/>
        <v>153309.12</v>
      </c>
      <c r="BV278">
        <f t="shared" si="347"/>
        <v>134145.47999999998</v>
      </c>
      <c r="BW278">
        <f t="shared" si="348"/>
        <v>114981.84</v>
      </c>
      <c r="BX278">
        <f t="shared" si="349"/>
        <v>95818.2</v>
      </c>
      <c r="BY278">
        <f t="shared" si="350"/>
        <v>76654.559999999998</v>
      </c>
      <c r="BZ278">
        <f t="shared" si="351"/>
        <v>57490.92</v>
      </c>
      <c r="CA278">
        <f t="shared" si="352"/>
        <v>38327.279999999999</v>
      </c>
      <c r="CB278">
        <f t="shared" si="353"/>
        <v>19163.64</v>
      </c>
      <c r="CC278">
        <f t="shared" si="354"/>
        <v>697.55504685500239</v>
      </c>
      <c r="CD278">
        <f t="shared" si="355"/>
        <v>708.80593470750239</v>
      </c>
      <c r="CE278">
        <f t="shared" si="356"/>
        <v>1256.6735373068677</v>
      </c>
      <c r="CF278">
        <f t="shared" si="357"/>
        <v>1276.9424653279461</v>
      </c>
    </row>
    <row r="279" spans="1:84" x14ac:dyDescent="0.25">
      <c r="A279" t="str">
        <f>IF('Data Input'!A279=0,"F","M")</f>
        <v>F</v>
      </c>
      <c r="B279" t="str">
        <f>'Data Input'!B279</f>
        <v>W</v>
      </c>
      <c r="C279">
        <f>'Data Input'!C279</f>
        <v>47</v>
      </c>
      <c r="D279">
        <f t="shared" si="287"/>
        <v>48</v>
      </c>
      <c r="E279">
        <f t="shared" si="288"/>
        <v>49</v>
      </c>
      <c r="F279">
        <f t="shared" si="289"/>
        <v>50</v>
      </c>
      <c r="G279">
        <f t="shared" si="290"/>
        <v>51</v>
      </c>
      <c r="H279">
        <f t="shared" si="291"/>
        <v>52</v>
      </c>
      <c r="I279">
        <f t="shared" si="292"/>
        <v>53</v>
      </c>
      <c r="J279">
        <f t="shared" si="293"/>
        <v>54</v>
      </c>
      <c r="K279">
        <f t="shared" si="294"/>
        <v>55</v>
      </c>
      <c r="L279">
        <f t="shared" si="295"/>
        <v>56</v>
      </c>
      <c r="M279">
        <f>'Data Input'!D279</f>
        <v>200.99969166600002</v>
      </c>
      <c r="N279">
        <f>'Data Input'!E279</f>
        <v>47.999926368000004</v>
      </c>
      <c r="O279">
        <f>'Data Input'!F279</f>
        <v>130</v>
      </c>
      <c r="P279">
        <f>'Data Input'!G279</f>
        <v>0</v>
      </c>
      <c r="Q279">
        <f>'Data Input'!H279</f>
        <v>0</v>
      </c>
      <c r="R279">
        <f>IF('Data Input'!I279&gt;100,1,0)</f>
        <v>0</v>
      </c>
      <c r="S279">
        <f t="shared" si="296"/>
        <v>3.8501476017100584</v>
      </c>
      <c r="T279">
        <f t="shared" si="297"/>
        <v>14.823636554953715</v>
      </c>
      <c r="U279">
        <f t="shared" si="298"/>
        <v>5.303303374057899</v>
      </c>
      <c r="V279">
        <f t="shared" si="299"/>
        <v>20.418500766769881</v>
      </c>
      <c r="W279">
        <f t="shared" si="300"/>
        <v>3.8711994769067144</v>
      </c>
      <c r="X279">
        <f t="shared" si="301"/>
        <v>14.904689381753618</v>
      </c>
      <c r="Y279">
        <f t="shared" si="302"/>
        <v>0</v>
      </c>
      <c r="Z279">
        <f t="shared" si="303"/>
        <v>0</v>
      </c>
      <c r="AA279">
        <f t="shared" si="304"/>
        <v>4.8675344504555822</v>
      </c>
      <c r="AB279">
        <f t="shared" si="305"/>
        <v>18.740726090662648</v>
      </c>
      <c r="AC279" s="3">
        <f t="shared" si="306"/>
        <v>-29.798999999999999</v>
      </c>
      <c r="AD279">
        <f t="shared" si="307"/>
        <v>4.8840000000000003</v>
      </c>
      <c r="AE279">
        <f t="shared" si="308"/>
        <v>13.54</v>
      </c>
      <c r="AF279">
        <f t="shared" si="309"/>
        <v>-3.1139999999999999</v>
      </c>
      <c r="AG279">
        <f t="shared" si="310"/>
        <v>-13.577999999999999</v>
      </c>
      <c r="AH279">
        <f t="shared" si="311"/>
        <v>3.149</v>
      </c>
      <c r="AI279">
        <f t="shared" si="312"/>
        <v>2.0190000000000001</v>
      </c>
      <c r="AJ279">
        <f t="shared" si="313"/>
        <v>0</v>
      </c>
      <c r="AK279">
        <f t="shared" si="314"/>
        <v>1.9570000000000001</v>
      </c>
      <c r="AL279">
        <f t="shared" si="315"/>
        <v>0</v>
      </c>
      <c r="AM279">
        <f t="shared" si="316"/>
        <v>7.5739999999999998</v>
      </c>
      <c r="AN279">
        <f t="shared" si="317"/>
        <v>-1.665</v>
      </c>
      <c r="AO279">
        <f t="shared" si="318"/>
        <v>0.66100000000000003</v>
      </c>
      <c r="AP279">
        <f t="shared" si="319"/>
        <v>-114.73054838335803</v>
      </c>
      <c r="AQ279">
        <f t="shared" si="320"/>
        <v>72.398640934393953</v>
      </c>
      <c r="AR279">
        <f t="shared" si="321"/>
        <v>71.806727684743947</v>
      </c>
      <c r="AS279">
        <f t="shared" si="322"/>
        <v>-63.583211387721406</v>
      </c>
      <c r="AT279">
        <f t="shared" si="323"/>
        <v>-52.563146497439362</v>
      </c>
      <c r="AU279">
        <f t="shared" si="324"/>
        <v>46.934866863142148</v>
      </c>
      <c r="AV279">
        <f t="shared" si="325"/>
        <v>0</v>
      </c>
      <c r="AW279">
        <f t="shared" si="326"/>
        <v>0</v>
      </c>
      <c r="AX279">
        <f t="shared" si="327"/>
        <v>9.5257649195415741</v>
      </c>
      <c r="AY279">
        <f t="shared" si="328"/>
        <v>0</v>
      </c>
      <c r="AZ279">
        <f t="shared" si="329"/>
        <v>0</v>
      </c>
      <c r="BA279">
        <f t="shared" si="330"/>
        <v>0</v>
      </c>
      <c r="BB279">
        <f t="shared" si="331"/>
        <v>0</v>
      </c>
      <c r="BC279">
        <f t="shared" si="332"/>
        <v>-30.210905866697175</v>
      </c>
      <c r="BD279">
        <f t="shared" si="333"/>
        <v>-29.18</v>
      </c>
      <c r="BE279">
        <f t="shared" si="334"/>
        <v>0.96650000000000003</v>
      </c>
      <c r="BF279">
        <f t="shared" si="335"/>
        <v>1.208007648559839E-2</v>
      </c>
      <c r="BG279">
        <f>'Data Input'!J279</f>
        <v>38.299999999999997</v>
      </c>
      <c r="BH279">
        <f t="shared" si="336"/>
        <v>4</v>
      </c>
      <c r="BI279">
        <f t="shared" si="337"/>
        <v>1.39</v>
      </c>
      <c r="BJ279">
        <f>'Data Input'!K279</f>
        <v>0.89690721649484528</v>
      </c>
      <c r="BK279">
        <f>'Data Input'!L279</f>
        <v>3</v>
      </c>
      <c r="BL279">
        <f>'Data Input'!M279</f>
        <v>64</v>
      </c>
      <c r="BM279">
        <f t="shared" si="338"/>
        <v>4</v>
      </c>
      <c r="BN279">
        <f t="shared" si="339"/>
        <v>1.46</v>
      </c>
      <c r="BO279">
        <f t="shared" si="340"/>
        <v>1.6791306314981762E-2</v>
      </c>
      <c r="BP279">
        <f t="shared" si="341"/>
        <v>1.7636911668973649E-2</v>
      </c>
      <c r="BQ279">
        <f t="shared" si="342"/>
        <v>141.85692689290943</v>
      </c>
      <c r="BR279">
        <f t="shared" si="343"/>
        <v>149.0008009090991</v>
      </c>
      <c r="BS279">
        <f t="shared" si="344"/>
        <v>232823.92000000004</v>
      </c>
      <c r="BT279">
        <f t="shared" si="345"/>
        <v>208511.84000000003</v>
      </c>
      <c r="BU279">
        <f t="shared" si="346"/>
        <v>184199.76</v>
      </c>
      <c r="BV279">
        <f t="shared" si="347"/>
        <v>159887.67999999999</v>
      </c>
      <c r="BW279">
        <f t="shared" si="348"/>
        <v>135575.6</v>
      </c>
      <c r="BX279">
        <f t="shared" si="349"/>
        <v>111263.52</v>
      </c>
      <c r="BY279">
        <f t="shared" si="350"/>
        <v>86951.44</v>
      </c>
      <c r="BZ279">
        <f t="shared" si="351"/>
        <v>62639.360000000001</v>
      </c>
      <c r="CA279">
        <f t="shared" si="352"/>
        <v>38327.279999999999</v>
      </c>
      <c r="CB279">
        <f t="shared" si="353"/>
        <v>19163.64</v>
      </c>
      <c r="CC279">
        <f t="shared" si="354"/>
        <v>208.1020540528701</v>
      </c>
      <c r="CD279">
        <f t="shared" si="355"/>
        <v>218.58201360948942</v>
      </c>
      <c r="CE279">
        <f t="shared" si="356"/>
        <v>349.95898094577956</v>
      </c>
      <c r="CF279">
        <f t="shared" si="357"/>
        <v>367.58281451858852</v>
      </c>
    </row>
    <row r="280" spans="1:84" x14ac:dyDescent="0.25">
      <c r="A280" t="str">
        <f>IF('Data Input'!A280=0,"F","M")</f>
        <v>F</v>
      </c>
      <c r="B280" t="str">
        <f>'Data Input'!B280</f>
        <v>W</v>
      </c>
      <c r="C280">
        <f>'Data Input'!C280</f>
        <v>53</v>
      </c>
      <c r="D280">
        <f t="shared" si="287"/>
        <v>54</v>
      </c>
      <c r="E280">
        <f t="shared" si="288"/>
        <v>55</v>
      </c>
      <c r="F280">
        <f t="shared" si="289"/>
        <v>56</v>
      </c>
      <c r="G280">
        <f t="shared" si="290"/>
        <v>57</v>
      </c>
      <c r="H280">
        <f t="shared" si="291"/>
        <v>58</v>
      </c>
      <c r="I280">
        <f t="shared" si="292"/>
        <v>59</v>
      </c>
      <c r="J280">
        <f t="shared" si="293"/>
        <v>60</v>
      </c>
      <c r="K280">
        <f t="shared" si="294"/>
        <v>61</v>
      </c>
      <c r="L280">
        <f t="shared" si="295"/>
        <v>62</v>
      </c>
      <c r="M280">
        <f>'Data Input'!D280</f>
        <v>184.99971621</v>
      </c>
      <c r="N280">
        <f>'Data Input'!E280</f>
        <v>56.999912561999999</v>
      </c>
      <c r="O280">
        <f>'Data Input'!F280</f>
        <v>122</v>
      </c>
      <c r="P280">
        <f>'Data Input'!G280</f>
        <v>1</v>
      </c>
      <c r="Q280">
        <f>'Data Input'!H280</f>
        <v>0</v>
      </c>
      <c r="R280">
        <f>IF('Data Input'!I280&gt;100,1,0)</f>
        <v>1</v>
      </c>
      <c r="S280">
        <f t="shared" si="296"/>
        <v>3.970291913552122</v>
      </c>
      <c r="T280">
        <f t="shared" si="297"/>
        <v>15.76321787881737</v>
      </c>
      <c r="U280">
        <f t="shared" si="298"/>
        <v>5.2203542910771485</v>
      </c>
      <c r="V280">
        <f t="shared" si="299"/>
        <v>20.726330427740724</v>
      </c>
      <c r="W280">
        <f t="shared" si="300"/>
        <v>4.0430497338333735</v>
      </c>
      <c r="X280">
        <f t="shared" si="301"/>
        <v>16.052087664327701</v>
      </c>
      <c r="Y280">
        <f t="shared" si="302"/>
        <v>4.8040210447332568</v>
      </c>
      <c r="Z280">
        <f t="shared" si="303"/>
        <v>19.073365906438667</v>
      </c>
      <c r="AA280">
        <f t="shared" si="304"/>
        <v>0</v>
      </c>
      <c r="AB280">
        <f t="shared" si="305"/>
        <v>0</v>
      </c>
      <c r="AC280" s="3">
        <f t="shared" si="306"/>
        <v>-29.798999999999999</v>
      </c>
      <c r="AD280">
        <f t="shared" si="307"/>
        <v>4.8840000000000003</v>
      </c>
      <c r="AE280">
        <f t="shared" si="308"/>
        <v>13.54</v>
      </c>
      <c r="AF280">
        <f t="shared" si="309"/>
        <v>-3.1139999999999999</v>
      </c>
      <c r="AG280">
        <f t="shared" si="310"/>
        <v>-13.577999999999999</v>
      </c>
      <c r="AH280">
        <f t="shared" si="311"/>
        <v>3.149</v>
      </c>
      <c r="AI280">
        <f t="shared" si="312"/>
        <v>2.0190000000000001</v>
      </c>
      <c r="AJ280">
        <f t="shared" si="313"/>
        <v>0</v>
      </c>
      <c r="AK280">
        <f t="shared" si="314"/>
        <v>1.9570000000000001</v>
      </c>
      <c r="AL280">
        <f t="shared" si="315"/>
        <v>0</v>
      </c>
      <c r="AM280">
        <f t="shared" si="316"/>
        <v>7.5739999999999998</v>
      </c>
      <c r="AN280">
        <f t="shared" si="317"/>
        <v>-1.665</v>
      </c>
      <c r="AO280">
        <f t="shared" si="318"/>
        <v>0.66100000000000003</v>
      </c>
      <c r="AP280">
        <f t="shared" si="319"/>
        <v>-118.31072873193968</v>
      </c>
      <c r="AQ280">
        <f t="shared" si="320"/>
        <v>76.987556120144035</v>
      </c>
      <c r="AR280">
        <f t="shared" si="321"/>
        <v>70.683597101184588</v>
      </c>
      <c r="AS280">
        <f t="shared" si="322"/>
        <v>-64.541792951984604</v>
      </c>
      <c r="AT280">
        <f t="shared" si="323"/>
        <v>-54.896529285989544</v>
      </c>
      <c r="AU280">
        <f t="shared" si="324"/>
        <v>50.548024054967932</v>
      </c>
      <c r="AV280">
        <f t="shared" si="325"/>
        <v>9.6993184893164468</v>
      </c>
      <c r="AW280">
        <f t="shared" si="326"/>
        <v>0</v>
      </c>
      <c r="AX280">
        <f t="shared" si="327"/>
        <v>0</v>
      </c>
      <c r="AY280">
        <f t="shared" si="328"/>
        <v>0</v>
      </c>
      <c r="AZ280">
        <f t="shared" si="329"/>
        <v>0</v>
      </c>
      <c r="BA280">
        <f t="shared" si="330"/>
        <v>0</v>
      </c>
      <c r="BB280">
        <f t="shared" si="331"/>
        <v>0.66100000000000003</v>
      </c>
      <c r="BC280">
        <f t="shared" si="332"/>
        <v>-29.169555204300821</v>
      </c>
      <c r="BD280">
        <f t="shared" si="333"/>
        <v>-29.18</v>
      </c>
      <c r="BE280">
        <f t="shared" si="334"/>
        <v>0.96650000000000003</v>
      </c>
      <c r="BF280">
        <f t="shared" si="335"/>
        <v>3.3845714045782849E-2</v>
      </c>
      <c r="BG280">
        <f>'Data Input'!J280</f>
        <v>34.299999999999997</v>
      </c>
      <c r="BH280">
        <f t="shared" si="336"/>
        <v>4</v>
      </c>
      <c r="BI280">
        <f t="shared" si="337"/>
        <v>1.39</v>
      </c>
      <c r="BJ280">
        <f>'Data Input'!K280</f>
        <v>0.96590909090909094</v>
      </c>
      <c r="BK280">
        <f>'Data Input'!L280</f>
        <v>3</v>
      </c>
      <c r="BL280">
        <f>'Data Input'!M280</f>
        <v>68</v>
      </c>
      <c r="BM280">
        <f t="shared" si="338"/>
        <v>4</v>
      </c>
      <c r="BN280">
        <f t="shared" si="339"/>
        <v>1.46</v>
      </c>
      <c r="BO280">
        <f t="shared" si="340"/>
        <v>4.7045542523638156E-2</v>
      </c>
      <c r="BP280">
        <f t="shared" si="341"/>
        <v>4.9414742506842961E-2</v>
      </c>
      <c r="BQ280">
        <f t="shared" si="342"/>
        <v>397.45186951050198</v>
      </c>
      <c r="BR280">
        <f t="shared" si="343"/>
        <v>417.46743128441221</v>
      </c>
      <c r="BS280">
        <f t="shared" si="344"/>
        <v>201933.28000000003</v>
      </c>
      <c r="BT280">
        <f t="shared" si="345"/>
        <v>177621.2</v>
      </c>
      <c r="BU280">
        <f t="shared" si="346"/>
        <v>153309.12</v>
      </c>
      <c r="BV280">
        <f t="shared" si="347"/>
        <v>134145.47999999998</v>
      </c>
      <c r="BW280">
        <f t="shared" si="348"/>
        <v>114981.84</v>
      </c>
      <c r="BX280">
        <f t="shared" si="349"/>
        <v>95818.2</v>
      </c>
      <c r="BY280">
        <f t="shared" si="350"/>
        <v>76654.559999999998</v>
      </c>
      <c r="BZ280">
        <f t="shared" si="351"/>
        <v>57490.92</v>
      </c>
      <c r="CA280">
        <f t="shared" si="352"/>
        <v>38327.279999999999</v>
      </c>
      <c r="CB280">
        <f t="shared" si="353"/>
        <v>19163.64</v>
      </c>
      <c r="CC280">
        <f t="shared" si="354"/>
        <v>503.12644687874308</v>
      </c>
      <c r="CD280">
        <f t="shared" si="355"/>
        <v>528.46374995896758</v>
      </c>
      <c r="CE280">
        <f t="shared" si="356"/>
        <v>900.57831638924506</v>
      </c>
      <c r="CF280">
        <f t="shared" si="357"/>
        <v>945.9311812433798</v>
      </c>
    </row>
    <row r="281" spans="1:84" x14ac:dyDescent="0.25">
      <c r="A281" t="str">
        <f>IF('Data Input'!A281=0,"F","M")</f>
        <v>M</v>
      </c>
      <c r="B281" t="str">
        <f>'Data Input'!B281</f>
        <v>W</v>
      </c>
      <c r="C281">
        <f>'Data Input'!C281</f>
        <v>47</v>
      </c>
      <c r="D281">
        <f t="shared" si="287"/>
        <v>48</v>
      </c>
      <c r="E281">
        <f t="shared" si="288"/>
        <v>49</v>
      </c>
      <c r="F281">
        <f t="shared" si="289"/>
        <v>50</v>
      </c>
      <c r="G281">
        <f t="shared" si="290"/>
        <v>51</v>
      </c>
      <c r="H281">
        <f t="shared" si="291"/>
        <v>52</v>
      </c>
      <c r="I281">
        <f t="shared" si="292"/>
        <v>53</v>
      </c>
      <c r="J281">
        <f t="shared" si="293"/>
        <v>54</v>
      </c>
      <c r="K281">
        <f t="shared" si="294"/>
        <v>55</v>
      </c>
      <c r="L281">
        <f t="shared" si="295"/>
        <v>56</v>
      </c>
      <c r="M281">
        <f>'Data Input'!D281</f>
        <v>298.99954133400001</v>
      </c>
      <c r="N281">
        <f>'Data Input'!E281</f>
        <v>59.999907960000002</v>
      </c>
      <c r="O281">
        <f>'Data Input'!F281</f>
        <v>156</v>
      </c>
      <c r="P281">
        <f>'Data Input'!G281</f>
        <v>0</v>
      </c>
      <c r="Q281">
        <f>'Data Input'!H281</f>
        <v>0</v>
      </c>
      <c r="R281">
        <f>IF('Data Input'!I281&gt;100,1,0)</f>
        <v>1</v>
      </c>
      <c r="S281">
        <f t="shared" si="296"/>
        <v>3.8501476017100584</v>
      </c>
      <c r="T281">
        <f t="shared" si="297"/>
        <v>14.823636554953715</v>
      </c>
      <c r="U281">
        <f t="shared" si="298"/>
        <v>5.7004420393895101</v>
      </c>
      <c r="V281">
        <f t="shared" si="299"/>
        <v>21.947543246642716</v>
      </c>
      <c r="W281">
        <f t="shared" si="300"/>
        <v>4.0943430282209246</v>
      </c>
      <c r="X281">
        <f t="shared" si="301"/>
        <v>15.763824990683091</v>
      </c>
      <c r="Y281">
        <f t="shared" si="302"/>
        <v>0</v>
      </c>
      <c r="Z281">
        <f t="shared" si="303"/>
        <v>0</v>
      </c>
      <c r="AA281">
        <f t="shared" si="304"/>
        <v>5.0498560072495371</v>
      </c>
      <c r="AB281">
        <f t="shared" si="305"/>
        <v>19.442690995292935</v>
      </c>
      <c r="AC281" s="3">
        <f t="shared" si="306"/>
        <v>12.343999999999999</v>
      </c>
      <c r="AD281">
        <f t="shared" si="307"/>
        <v>0</v>
      </c>
      <c r="AE281">
        <f t="shared" si="308"/>
        <v>11.853</v>
      </c>
      <c r="AF281">
        <f t="shared" si="309"/>
        <v>-2.6640000000000001</v>
      </c>
      <c r="AG281">
        <f t="shared" si="310"/>
        <v>-7.99</v>
      </c>
      <c r="AH281">
        <f t="shared" si="311"/>
        <v>1.7689999999999999</v>
      </c>
      <c r="AI281">
        <f t="shared" si="312"/>
        <v>1.7689999999999999</v>
      </c>
      <c r="AJ281">
        <f t="shared" si="313"/>
        <v>0</v>
      </c>
      <c r="AK281">
        <f t="shared" si="314"/>
        <v>1.764</v>
      </c>
      <c r="AL281">
        <f t="shared" si="315"/>
        <v>0</v>
      </c>
      <c r="AM281">
        <f t="shared" si="316"/>
        <v>7.8369999999999997</v>
      </c>
      <c r="AN281">
        <f t="shared" si="317"/>
        <v>-1.7949999999999999</v>
      </c>
      <c r="AO281">
        <f t="shared" si="318"/>
        <v>0.65800000000000003</v>
      </c>
      <c r="AP281">
        <f t="shared" si="319"/>
        <v>47.526221995508962</v>
      </c>
      <c r="AQ281">
        <f t="shared" si="320"/>
        <v>0</v>
      </c>
      <c r="AR281">
        <f t="shared" si="321"/>
        <v>67.56733949288386</v>
      </c>
      <c r="AS281">
        <f t="shared" si="322"/>
        <v>-58.468255209056203</v>
      </c>
      <c r="AT281">
        <f t="shared" si="323"/>
        <v>-32.713800795485191</v>
      </c>
      <c r="AU281">
        <f t="shared" si="324"/>
        <v>27.886206408518387</v>
      </c>
      <c r="AV281">
        <f t="shared" si="325"/>
        <v>0</v>
      </c>
      <c r="AW281">
        <f t="shared" si="326"/>
        <v>0</v>
      </c>
      <c r="AX281">
        <f t="shared" si="327"/>
        <v>8.9079459967881842</v>
      </c>
      <c r="AY281">
        <f t="shared" si="328"/>
        <v>0</v>
      </c>
      <c r="AZ281">
        <f t="shared" si="329"/>
        <v>0</v>
      </c>
      <c r="BA281">
        <f t="shared" si="330"/>
        <v>0</v>
      </c>
      <c r="BB281">
        <f t="shared" si="331"/>
        <v>0.65800000000000003</v>
      </c>
      <c r="BC281">
        <f t="shared" si="332"/>
        <v>61.363657889158006</v>
      </c>
      <c r="BD281">
        <f t="shared" si="333"/>
        <v>61.18</v>
      </c>
      <c r="BE281">
        <f t="shared" si="334"/>
        <v>0.91439999999999999</v>
      </c>
      <c r="BF281">
        <f t="shared" si="335"/>
        <v>0.10194880047460231</v>
      </c>
      <c r="BG281">
        <f>'Data Input'!J281</f>
        <v>25.4</v>
      </c>
      <c r="BH281">
        <f t="shared" si="336"/>
        <v>2</v>
      </c>
      <c r="BI281">
        <f t="shared" si="337"/>
        <v>1.02</v>
      </c>
      <c r="BJ281">
        <f>'Data Input'!K281</f>
        <v>0.9</v>
      </c>
      <c r="BK281">
        <f>'Data Input'!L281</f>
        <v>3</v>
      </c>
      <c r="BL281">
        <f>'Data Input'!M281</f>
        <v>58</v>
      </c>
      <c r="BM281">
        <f t="shared" si="338"/>
        <v>2</v>
      </c>
      <c r="BN281">
        <f t="shared" si="339"/>
        <v>1.19</v>
      </c>
      <c r="BO281">
        <f t="shared" si="340"/>
        <v>0.10398777648409435</v>
      </c>
      <c r="BP281">
        <f t="shared" si="341"/>
        <v>0.12131907256477674</v>
      </c>
      <c r="BQ281">
        <f t="shared" si="342"/>
        <v>878.51332884676754</v>
      </c>
      <c r="BR281">
        <f t="shared" si="343"/>
        <v>1024.9322169878953</v>
      </c>
      <c r="BS281">
        <f t="shared" si="344"/>
        <v>232823.92000000004</v>
      </c>
      <c r="BT281">
        <f t="shared" si="345"/>
        <v>208511.84000000003</v>
      </c>
      <c r="BU281">
        <f t="shared" si="346"/>
        <v>184199.76</v>
      </c>
      <c r="BV281">
        <f t="shared" si="347"/>
        <v>159887.67999999999</v>
      </c>
      <c r="BW281">
        <f t="shared" si="348"/>
        <v>135575.6</v>
      </c>
      <c r="BX281">
        <f t="shared" si="349"/>
        <v>111263.52</v>
      </c>
      <c r="BY281">
        <f t="shared" si="350"/>
        <v>86951.44</v>
      </c>
      <c r="BZ281">
        <f t="shared" si="351"/>
        <v>62639.360000000001</v>
      </c>
      <c r="CA281">
        <f t="shared" si="352"/>
        <v>38327.279999999999</v>
      </c>
      <c r="CB281">
        <f t="shared" si="353"/>
        <v>19163.64</v>
      </c>
      <c r="CC281">
        <f t="shared" si="354"/>
        <v>1288.7663101841449</v>
      </c>
      <c r="CD281">
        <f t="shared" si="355"/>
        <v>1503.5606952148357</v>
      </c>
      <c r="CE281">
        <f t="shared" si="356"/>
        <v>2167.2796390309122</v>
      </c>
      <c r="CF281">
        <f t="shared" si="357"/>
        <v>2528.4929122027311</v>
      </c>
    </row>
    <row r="282" spans="1:84" x14ac:dyDescent="0.25">
      <c r="A282" t="str">
        <f>IF('Data Input'!A282=0,"F","M")</f>
        <v>F</v>
      </c>
      <c r="B282" t="str">
        <f>'Data Input'!B282</f>
        <v>W</v>
      </c>
      <c r="C282">
        <f>'Data Input'!C282</f>
        <v>55</v>
      </c>
      <c r="D282">
        <f t="shared" si="287"/>
        <v>56</v>
      </c>
      <c r="E282">
        <f t="shared" si="288"/>
        <v>57</v>
      </c>
      <c r="F282">
        <f t="shared" si="289"/>
        <v>58</v>
      </c>
      <c r="G282">
        <f t="shared" si="290"/>
        <v>59</v>
      </c>
      <c r="H282">
        <f t="shared" si="291"/>
        <v>60</v>
      </c>
      <c r="I282">
        <f t="shared" si="292"/>
        <v>61</v>
      </c>
      <c r="J282">
        <f t="shared" si="293"/>
        <v>62</v>
      </c>
      <c r="K282">
        <f t="shared" si="294"/>
        <v>63</v>
      </c>
      <c r="L282">
        <f t="shared" si="295"/>
        <v>64</v>
      </c>
      <c r="M282">
        <f>'Data Input'!D282</f>
        <v>245.999622636</v>
      </c>
      <c r="N282">
        <f>'Data Input'!E282</f>
        <v>74.999884949999995</v>
      </c>
      <c r="O282">
        <f>'Data Input'!F282</f>
        <v>124</v>
      </c>
      <c r="P282">
        <f>'Data Input'!G282</f>
        <v>0</v>
      </c>
      <c r="Q282">
        <f>'Data Input'!H282</f>
        <v>0</v>
      </c>
      <c r="R282">
        <f>IF('Data Input'!I282&gt;100,1,0)</f>
        <v>0</v>
      </c>
      <c r="S282">
        <f t="shared" si="296"/>
        <v>4.0073331852324712</v>
      </c>
      <c r="T282">
        <f t="shared" si="297"/>
        <v>16.058719257465423</v>
      </c>
      <c r="U282">
        <f t="shared" si="298"/>
        <v>5.5053300019311866</v>
      </c>
      <c r="V282">
        <f t="shared" si="299"/>
        <v>22.061691612394789</v>
      </c>
      <c r="W282">
        <f t="shared" si="300"/>
        <v>4.3174865795351334</v>
      </c>
      <c r="X282">
        <f t="shared" si="301"/>
        <v>17.301607246966974</v>
      </c>
      <c r="Y282">
        <f t="shared" si="302"/>
        <v>0</v>
      </c>
      <c r="Z282">
        <f t="shared" si="303"/>
        <v>0</v>
      </c>
      <c r="AA282">
        <f t="shared" si="304"/>
        <v>4.8202815656050371</v>
      </c>
      <c r="AB282">
        <f t="shared" si="305"/>
        <v>19.316474280013395</v>
      </c>
      <c r="AC282" s="3">
        <f t="shared" si="306"/>
        <v>-29.798999999999999</v>
      </c>
      <c r="AD282">
        <f t="shared" si="307"/>
        <v>4.8840000000000003</v>
      </c>
      <c r="AE282">
        <f t="shared" si="308"/>
        <v>13.54</v>
      </c>
      <c r="AF282">
        <f t="shared" si="309"/>
        <v>-3.1139999999999999</v>
      </c>
      <c r="AG282">
        <f t="shared" si="310"/>
        <v>-13.577999999999999</v>
      </c>
      <c r="AH282">
        <f t="shared" si="311"/>
        <v>3.149</v>
      </c>
      <c r="AI282">
        <f t="shared" si="312"/>
        <v>2.0190000000000001</v>
      </c>
      <c r="AJ282">
        <f t="shared" si="313"/>
        <v>0</v>
      </c>
      <c r="AK282">
        <f t="shared" si="314"/>
        <v>1.9570000000000001</v>
      </c>
      <c r="AL282">
        <f t="shared" si="315"/>
        <v>0</v>
      </c>
      <c r="AM282">
        <f t="shared" si="316"/>
        <v>7.5739999999999998</v>
      </c>
      <c r="AN282">
        <f t="shared" si="317"/>
        <v>-1.665</v>
      </c>
      <c r="AO282">
        <f t="shared" si="318"/>
        <v>0.66100000000000003</v>
      </c>
      <c r="AP282">
        <f t="shared" si="319"/>
        <v>-119.41452158674241</v>
      </c>
      <c r="AQ282">
        <f t="shared" si="320"/>
        <v>78.430784853461134</v>
      </c>
      <c r="AR282">
        <f t="shared" si="321"/>
        <v>74.542168226148263</v>
      </c>
      <c r="AS282">
        <f t="shared" si="322"/>
        <v>-68.700107680997377</v>
      </c>
      <c r="AT282">
        <f t="shared" si="323"/>
        <v>-58.622832776928036</v>
      </c>
      <c r="AU282">
        <f t="shared" si="324"/>
        <v>54.482761220699004</v>
      </c>
      <c r="AV282">
        <f t="shared" si="325"/>
        <v>0</v>
      </c>
      <c r="AW282">
        <f t="shared" si="326"/>
        <v>0</v>
      </c>
      <c r="AX282">
        <f t="shared" si="327"/>
        <v>9.4332910238890584</v>
      </c>
      <c r="AY282">
        <f t="shared" si="328"/>
        <v>0</v>
      </c>
      <c r="AZ282">
        <f t="shared" si="329"/>
        <v>0</v>
      </c>
      <c r="BA282">
        <f t="shared" si="330"/>
        <v>0</v>
      </c>
      <c r="BB282">
        <f t="shared" si="331"/>
        <v>0</v>
      </c>
      <c r="BC282">
        <f t="shared" si="332"/>
        <v>-29.848456720470363</v>
      </c>
      <c r="BD282">
        <f t="shared" si="333"/>
        <v>-29.18</v>
      </c>
      <c r="BE282">
        <f t="shared" si="334"/>
        <v>0.96650000000000003</v>
      </c>
      <c r="BF282">
        <f t="shared" si="335"/>
        <v>1.7311284985268904E-2</v>
      </c>
      <c r="BG282">
        <f>'Data Input'!J282</f>
        <v>24.4</v>
      </c>
      <c r="BH282">
        <f t="shared" si="336"/>
        <v>2</v>
      </c>
      <c r="BI282">
        <f t="shared" si="337"/>
        <v>0.96</v>
      </c>
      <c r="BJ282">
        <f>'Data Input'!K282</f>
        <v>0.81333333333333335</v>
      </c>
      <c r="BK282">
        <f>'Data Input'!L282</f>
        <v>3</v>
      </c>
      <c r="BL282">
        <f>'Data Input'!M282</f>
        <v>70</v>
      </c>
      <c r="BM282">
        <f t="shared" si="338"/>
        <v>3</v>
      </c>
      <c r="BN282">
        <f t="shared" si="339"/>
        <v>1.2</v>
      </c>
      <c r="BO282">
        <f t="shared" si="340"/>
        <v>1.6618833585858146E-2</v>
      </c>
      <c r="BP282">
        <f t="shared" si="341"/>
        <v>2.0773541982322685E-2</v>
      </c>
      <c r="BQ282">
        <f t="shared" si="342"/>
        <v>140.39983648747267</v>
      </c>
      <c r="BR282">
        <f t="shared" si="343"/>
        <v>175.49979560934085</v>
      </c>
      <c r="BS282">
        <f t="shared" si="344"/>
        <v>191636.40000000002</v>
      </c>
      <c r="BT282">
        <f t="shared" si="345"/>
        <v>172472.76</v>
      </c>
      <c r="BU282">
        <f t="shared" si="346"/>
        <v>153309.12</v>
      </c>
      <c r="BV282">
        <f t="shared" si="347"/>
        <v>134145.47999999998</v>
      </c>
      <c r="BW282">
        <f t="shared" si="348"/>
        <v>114981.84</v>
      </c>
      <c r="BX282">
        <f t="shared" si="349"/>
        <v>95818.2</v>
      </c>
      <c r="BY282">
        <f t="shared" si="350"/>
        <v>76654.559999999998</v>
      </c>
      <c r="BZ282">
        <f t="shared" si="351"/>
        <v>57490.92</v>
      </c>
      <c r="CA282">
        <f t="shared" si="352"/>
        <v>38327.279999999999</v>
      </c>
      <c r="CB282">
        <f t="shared" si="353"/>
        <v>19163.64</v>
      </c>
      <c r="CC282">
        <f t="shared" si="354"/>
        <v>175.162539232612</v>
      </c>
      <c r="CD282">
        <f t="shared" si="355"/>
        <v>218.95317404076505</v>
      </c>
      <c r="CE282">
        <f t="shared" si="356"/>
        <v>315.56237572008467</v>
      </c>
      <c r="CF282">
        <f t="shared" si="357"/>
        <v>394.4529696501059</v>
      </c>
    </row>
    <row r="283" spans="1:84" x14ac:dyDescent="0.25">
      <c r="A283" t="str">
        <f>IF('Data Input'!A283=0,"F","M")</f>
        <v>M</v>
      </c>
      <c r="B283" t="str">
        <f>'Data Input'!B283</f>
        <v>W</v>
      </c>
      <c r="C283">
        <f>'Data Input'!C283</f>
        <v>39</v>
      </c>
      <c r="D283">
        <f t="shared" si="287"/>
        <v>40</v>
      </c>
      <c r="E283">
        <f t="shared" si="288"/>
        <v>41</v>
      </c>
      <c r="F283">
        <f t="shared" si="289"/>
        <v>42</v>
      </c>
      <c r="G283">
        <f t="shared" si="290"/>
        <v>43</v>
      </c>
      <c r="H283">
        <f t="shared" si="291"/>
        <v>44</v>
      </c>
      <c r="I283">
        <f t="shared" si="292"/>
        <v>45</v>
      </c>
      <c r="J283">
        <f t="shared" si="293"/>
        <v>46</v>
      </c>
      <c r="K283">
        <f t="shared" si="294"/>
        <v>47</v>
      </c>
      <c r="L283">
        <f t="shared" si="295"/>
        <v>48</v>
      </c>
      <c r="M283">
        <f>'Data Input'!D283</f>
        <v>199.99969320000002</v>
      </c>
      <c r="N283">
        <f>'Data Input'!E283</f>
        <v>46.999927902000003</v>
      </c>
      <c r="O283">
        <f>'Data Input'!F283</f>
        <v>138</v>
      </c>
      <c r="P283">
        <f>'Data Input'!G283</f>
        <v>0</v>
      </c>
      <c r="Q283">
        <f>'Data Input'!H283</f>
        <v>0</v>
      </c>
      <c r="R283">
        <f>IF('Data Input'!I283&gt;100,1,0)</f>
        <v>0</v>
      </c>
      <c r="S283">
        <f t="shared" si="296"/>
        <v>3.6635616461296463</v>
      </c>
      <c r="T283">
        <f t="shared" si="297"/>
        <v>13.421683934992164</v>
      </c>
      <c r="U283">
        <f t="shared" si="298"/>
        <v>5.2983158325468604</v>
      </c>
      <c r="V283">
        <f t="shared" si="299"/>
        <v>19.410706673200142</v>
      </c>
      <c r="W283">
        <f t="shared" si="300"/>
        <v>3.8501460677088821</v>
      </c>
      <c r="X283">
        <f t="shared" si="301"/>
        <v>14.105247465655136</v>
      </c>
      <c r="Y283">
        <f t="shared" si="302"/>
        <v>0</v>
      </c>
      <c r="Z283">
        <f t="shared" si="303"/>
        <v>0</v>
      </c>
      <c r="AA283">
        <f t="shared" si="304"/>
        <v>4.9272536851572051</v>
      </c>
      <c r="AB283">
        <f t="shared" si="305"/>
        <v>18.051297621692896</v>
      </c>
      <c r="AC283" s="3">
        <f t="shared" si="306"/>
        <v>12.343999999999999</v>
      </c>
      <c r="AD283">
        <f t="shared" si="307"/>
        <v>0</v>
      </c>
      <c r="AE283">
        <f t="shared" si="308"/>
        <v>11.853</v>
      </c>
      <c r="AF283">
        <f t="shared" si="309"/>
        <v>-2.6640000000000001</v>
      </c>
      <c r="AG283">
        <f t="shared" si="310"/>
        <v>-7.99</v>
      </c>
      <c r="AH283">
        <f t="shared" si="311"/>
        <v>1.7689999999999999</v>
      </c>
      <c r="AI283">
        <f t="shared" si="312"/>
        <v>1.7689999999999999</v>
      </c>
      <c r="AJ283">
        <f t="shared" si="313"/>
        <v>0</v>
      </c>
      <c r="AK283">
        <f t="shared" si="314"/>
        <v>1.764</v>
      </c>
      <c r="AL283">
        <f t="shared" si="315"/>
        <v>0</v>
      </c>
      <c r="AM283">
        <f t="shared" si="316"/>
        <v>7.8369999999999997</v>
      </c>
      <c r="AN283">
        <f t="shared" si="317"/>
        <v>-1.7949999999999999</v>
      </c>
      <c r="AO283">
        <f t="shared" si="318"/>
        <v>0.65800000000000003</v>
      </c>
      <c r="AP283">
        <f t="shared" si="319"/>
        <v>45.223004959824351</v>
      </c>
      <c r="AQ283">
        <f t="shared" si="320"/>
        <v>0</v>
      </c>
      <c r="AR283">
        <f t="shared" si="321"/>
        <v>62.800937563177932</v>
      </c>
      <c r="AS283">
        <f t="shared" si="322"/>
        <v>-51.71012257740518</v>
      </c>
      <c r="AT283">
        <f t="shared" si="323"/>
        <v>-30.762667080993968</v>
      </c>
      <c r="AU283">
        <f t="shared" si="324"/>
        <v>24.952182766743935</v>
      </c>
      <c r="AV283">
        <f t="shared" si="325"/>
        <v>0</v>
      </c>
      <c r="AW283">
        <f t="shared" si="326"/>
        <v>0</v>
      </c>
      <c r="AX283">
        <f t="shared" si="327"/>
        <v>8.6916755006173094</v>
      </c>
      <c r="AY283">
        <f t="shared" si="328"/>
        <v>0</v>
      </c>
      <c r="AZ283">
        <f t="shared" si="329"/>
        <v>0</v>
      </c>
      <c r="BA283">
        <f t="shared" si="330"/>
        <v>0</v>
      </c>
      <c r="BB283">
        <f t="shared" si="331"/>
        <v>0</v>
      </c>
      <c r="BC283">
        <f t="shared" si="332"/>
        <v>59.195011131964385</v>
      </c>
      <c r="BD283">
        <f t="shared" si="333"/>
        <v>61.18</v>
      </c>
      <c r="BE283">
        <f t="shared" si="334"/>
        <v>0.91439999999999999</v>
      </c>
      <c r="BF283">
        <f t="shared" si="335"/>
        <v>1.2218677016308965E-2</v>
      </c>
      <c r="BG283">
        <f>'Data Input'!J283</f>
        <v>27</v>
      </c>
      <c r="BH283">
        <f t="shared" si="336"/>
        <v>3</v>
      </c>
      <c r="BI283">
        <f t="shared" si="337"/>
        <v>1.21</v>
      </c>
      <c r="BJ283">
        <f>'Data Input'!K283</f>
        <v>0.97972972972972971</v>
      </c>
      <c r="BK283">
        <f>'Data Input'!L283</f>
        <v>3</v>
      </c>
      <c r="BL283">
        <f>'Data Input'!M283</f>
        <v>73</v>
      </c>
      <c r="BM283">
        <f t="shared" si="338"/>
        <v>4</v>
      </c>
      <c r="BN283">
        <f t="shared" si="339"/>
        <v>1.26</v>
      </c>
      <c r="BO283">
        <f t="shared" si="340"/>
        <v>1.4784599189733847E-2</v>
      </c>
      <c r="BP283">
        <f t="shared" si="341"/>
        <v>1.5395533040549296E-2</v>
      </c>
      <c r="BQ283">
        <f t="shared" si="342"/>
        <v>124.90379051257992</v>
      </c>
      <c r="BR283">
        <f t="shared" si="343"/>
        <v>130.06510417012456</v>
      </c>
      <c r="BS283">
        <f t="shared" si="344"/>
        <v>282592.16000000003</v>
      </c>
      <c r="BT283">
        <f t="shared" si="345"/>
        <v>251701.52000000002</v>
      </c>
      <c r="BU283">
        <f t="shared" si="346"/>
        <v>220810.88</v>
      </c>
      <c r="BV283">
        <f t="shared" si="347"/>
        <v>189920.24</v>
      </c>
      <c r="BW283">
        <f t="shared" si="348"/>
        <v>159029.6</v>
      </c>
      <c r="BX283">
        <f t="shared" si="349"/>
        <v>128138.96</v>
      </c>
      <c r="BY283">
        <f t="shared" si="350"/>
        <v>97248.320000000007</v>
      </c>
      <c r="BZ283">
        <f t="shared" si="351"/>
        <v>72936.240000000005</v>
      </c>
      <c r="CA283">
        <f t="shared" si="352"/>
        <v>48624.160000000003</v>
      </c>
      <c r="CB283">
        <f t="shared" si="353"/>
        <v>24312.080000000002</v>
      </c>
      <c r="CC283">
        <f t="shared" si="354"/>
        <v>218.11928534538873</v>
      </c>
      <c r="CD283">
        <f t="shared" si="355"/>
        <v>227.13247895470232</v>
      </c>
      <c r="CE283">
        <f t="shared" si="356"/>
        <v>343.02307585796865</v>
      </c>
      <c r="CF283">
        <f t="shared" si="357"/>
        <v>357.19758312482691</v>
      </c>
    </row>
    <row r="284" spans="1:84" x14ac:dyDescent="0.25">
      <c r="A284" t="str">
        <f>IF('Data Input'!A284=0,"F","M")</f>
        <v>F</v>
      </c>
      <c r="B284" t="str">
        <f>'Data Input'!B284</f>
        <v>W</v>
      </c>
      <c r="C284">
        <f>'Data Input'!C284</f>
        <v>50</v>
      </c>
      <c r="D284">
        <f t="shared" si="287"/>
        <v>51</v>
      </c>
      <c r="E284">
        <f t="shared" si="288"/>
        <v>52</v>
      </c>
      <c r="F284">
        <f t="shared" si="289"/>
        <v>53</v>
      </c>
      <c r="G284">
        <f t="shared" si="290"/>
        <v>54</v>
      </c>
      <c r="H284">
        <f t="shared" si="291"/>
        <v>55</v>
      </c>
      <c r="I284">
        <f t="shared" si="292"/>
        <v>56</v>
      </c>
      <c r="J284">
        <f t="shared" si="293"/>
        <v>57</v>
      </c>
      <c r="K284">
        <f t="shared" si="294"/>
        <v>58</v>
      </c>
      <c r="L284">
        <f t="shared" si="295"/>
        <v>59</v>
      </c>
      <c r="M284">
        <f>'Data Input'!D284</f>
        <v>175.999730016</v>
      </c>
      <c r="N284">
        <f>'Data Input'!E284</f>
        <v>72.999888018000007</v>
      </c>
      <c r="O284">
        <f>'Data Input'!F284</f>
        <v>106</v>
      </c>
      <c r="P284">
        <f>'Data Input'!G284</f>
        <v>0</v>
      </c>
      <c r="Q284">
        <f>'Data Input'!H284</f>
        <v>0</v>
      </c>
      <c r="R284">
        <f>IF('Data Input'!I284&gt;100,1,0)</f>
        <v>0</v>
      </c>
      <c r="S284">
        <f t="shared" si="296"/>
        <v>3.912023005428146</v>
      </c>
      <c r="T284">
        <f t="shared" si="297"/>
        <v>15.303923994999064</v>
      </c>
      <c r="U284">
        <f t="shared" si="298"/>
        <v>5.1704824610369755</v>
      </c>
      <c r="V284">
        <f t="shared" si="299"/>
        <v>20.227046336739384</v>
      </c>
      <c r="W284">
        <f t="shared" si="300"/>
        <v>4.2904579071472151</v>
      </c>
      <c r="X284">
        <f t="shared" si="301"/>
        <v>16.784370036581002</v>
      </c>
      <c r="Y284">
        <f t="shared" si="302"/>
        <v>0</v>
      </c>
      <c r="Z284">
        <f t="shared" si="303"/>
        <v>0</v>
      </c>
      <c r="AA284">
        <f t="shared" si="304"/>
        <v>4.6634390941120669</v>
      </c>
      <c r="AB284">
        <f t="shared" si="305"/>
        <v>18.243481020579399</v>
      </c>
      <c r="AC284" s="3">
        <f t="shared" si="306"/>
        <v>-29.798999999999999</v>
      </c>
      <c r="AD284">
        <f t="shared" si="307"/>
        <v>4.8840000000000003</v>
      </c>
      <c r="AE284">
        <f t="shared" si="308"/>
        <v>13.54</v>
      </c>
      <c r="AF284">
        <f t="shared" si="309"/>
        <v>-3.1139999999999999</v>
      </c>
      <c r="AG284">
        <f t="shared" si="310"/>
        <v>-13.577999999999999</v>
      </c>
      <c r="AH284">
        <f t="shared" si="311"/>
        <v>3.149</v>
      </c>
      <c r="AI284">
        <f t="shared" si="312"/>
        <v>2.0190000000000001</v>
      </c>
      <c r="AJ284">
        <f t="shared" si="313"/>
        <v>0</v>
      </c>
      <c r="AK284">
        <f t="shared" si="314"/>
        <v>1.9570000000000001</v>
      </c>
      <c r="AL284">
        <f t="shared" si="315"/>
        <v>0</v>
      </c>
      <c r="AM284">
        <f t="shared" si="316"/>
        <v>7.5739999999999998</v>
      </c>
      <c r="AN284">
        <f t="shared" si="317"/>
        <v>-1.665</v>
      </c>
      <c r="AO284">
        <f t="shared" si="318"/>
        <v>0.66100000000000003</v>
      </c>
      <c r="AP284">
        <f t="shared" si="319"/>
        <v>-116.57437353875332</v>
      </c>
      <c r="AQ284">
        <f t="shared" si="320"/>
        <v>74.744364791575435</v>
      </c>
      <c r="AR284">
        <f t="shared" si="321"/>
        <v>70.008332522440639</v>
      </c>
      <c r="AS284">
        <f t="shared" si="322"/>
        <v>-62.98702229260644</v>
      </c>
      <c r="AT284">
        <f t="shared" si="323"/>
        <v>-58.255837463244887</v>
      </c>
      <c r="AU284">
        <f t="shared" si="324"/>
        <v>52.853981245193573</v>
      </c>
      <c r="AV284">
        <f t="shared" si="325"/>
        <v>0</v>
      </c>
      <c r="AW284">
        <f t="shared" si="326"/>
        <v>0</v>
      </c>
      <c r="AX284">
        <f t="shared" si="327"/>
        <v>9.1263503071773151</v>
      </c>
      <c r="AY284">
        <f t="shared" si="328"/>
        <v>0</v>
      </c>
      <c r="AZ284">
        <f t="shared" si="329"/>
        <v>0</v>
      </c>
      <c r="BA284">
        <f t="shared" si="330"/>
        <v>0</v>
      </c>
      <c r="BB284">
        <f t="shared" si="331"/>
        <v>0</v>
      </c>
      <c r="BC284">
        <f t="shared" si="332"/>
        <v>-31.084204428217685</v>
      </c>
      <c r="BD284">
        <f t="shared" si="333"/>
        <v>-29.18</v>
      </c>
      <c r="BE284">
        <f t="shared" si="334"/>
        <v>0.96650000000000003</v>
      </c>
      <c r="BF284">
        <f t="shared" si="335"/>
        <v>5.0621595968031174E-3</v>
      </c>
      <c r="BG284">
        <f>'Data Input'!J284</f>
        <v>26.5</v>
      </c>
      <c r="BH284">
        <f t="shared" si="336"/>
        <v>3</v>
      </c>
      <c r="BI284">
        <f t="shared" si="337"/>
        <v>1.08</v>
      </c>
      <c r="BJ284">
        <f>'Data Input'!K284</f>
        <v>0.9</v>
      </c>
      <c r="BK284">
        <f>'Data Input'!L284</f>
        <v>3</v>
      </c>
      <c r="BL284">
        <f>'Data Input'!M284</f>
        <v>89</v>
      </c>
      <c r="BM284">
        <f t="shared" si="338"/>
        <v>4</v>
      </c>
      <c r="BN284">
        <f t="shared" si="339"/>
        <v>1.46</v>
      </c>
      <c r="BO284">
        <f t="shared" si="340"/>
        <v>5.4671323645473675E-3</v>
      </c>
      <c r="BP284">
        <f t="shared" si="341"/>
        <v>7.3907530113325511E-3</v>
      </c>
      <c r="BQ284">
        <f t="shared" si="342"/>
        <v>46.187627192500379</v>
      </c>
      <c r="BR284">
        <f t="shared" si="343"/>
        <v>62.438829352824577</v>
      </c>
      <c r="BS284">
        <f t="shared" si="344"/>
        <v>217378.60000000003</v>
      </c>
      <c r="BT284">
        <f t="shared" si="345"/>
        <v>193066.52000000002</v>
      </c>
      <c r="BU284">
        <f t="shared" si="346"/>
        <v>168754.44</v>
      </c>
      <c r="BV284">
        <f t="shared" si="347"/>
        <v>144442.35999999999</v>
      </c>
      <c r="BW284">
        <f t="shared" si="348"/>
        <v>120130.28</v>
      </c>
      <c r="BX284">
        <f t="shared" si="349"/>
        <v>95818.2</v>
      </c>
      <c r="BY284">
        <f t="shared" si="350"/>
        <v>76654.559999999998</v>
      </c>
      <c r="BZ284">
        <f t="shared" si="351"/>
        <v>57490.92</v>
      </c>
      <c r="CA284">
        <f t="shared" si="352"/>
        <v>38327.279999999999</v>
      </c>
      <c r="CB284">
        <f t="shared" si="353"/>
        <v>19163.64</v>
      </c>
      <c r="CC284">
        <f t="shared" si="354"/>
        <v>61.845666499233502</v>
      </c>
      <c r="CD284">
        <f t="shared" si="355"/>
        <v>83.606178786000839</v>
      </c>
      <c r="CE284">
        <f t="shared" si="356"/>
        <v>108.03329369173389</v>
      </c>
      <c r="CF284">
        <f t="shared" si="357"/>
        <v>146.04500813882541</v>
      </c>
    </row>
    <row r="285" spans="1:84" x14ac:dyDescent="0.25">
      <c r="A285" t="str">
        <f>IF('Data Input'!A285=0,"F","M")</f>
        <v>M</v>
      </c>
      <c r="B285" t="str">
        <f>'Data Input'!B285</f>
        <v>W</v>
      </c>
      <c r="C285">
        <f>'Data Input'!C285</f>
        <v>30</v>
      </c>
      <c r="D285">
        <f t="shared" si="287"/>
        <v>31</v>
      </c>
      <c r="E285">
        <f t="shared" si="288"/>
        <v>32</v>
      </c>
      <c r="F285">
        <f t="shared" si="289"/>
        <v>33</v>
      </c>
      <c r="G285">
        <f t="shared" si="290"/>
        <v>34</v>
      </c>
      <c r="H285">
        <f t="shared" si="291"/>
        <v>35</v>
      </c>
      <c r="I285">
        <f t="shared" si="292"/>
        <v>36</v>
      </c>
      <c r="J285">
        <f t="shared" si="293"/>
        <v>37</v>
      </c>
      <c r="K285">
        <f t="shared" si="294"/>
        <v>38</v>
      </c>
      <c r="L285">
        <f t="shared" si="295"/>
        <v>39</v>
      </c>
      <c r="M285">
        <f>'Data Input'!D285</f>
        <v>153.99976376400002</v>
      </c>
      <c r="N285">
        <f>'Data Input'!E285</f>
        <v>55.999914096000005</v>
      </c>
      <c r="O285">
        <f>'Data Input'!F285</f>
        <v>114</v>
      </c>
      <c r="P285">
        <f>'Data Input'!G285</f>
        <v>0</v>
      </c>
      <c r="Q285">
        <f>'Data Input'!H285</f>
        <v>0</v>
      </c>
      <c r="R285">
        <f>IF('Data Input'!I285&gt;100,1,0)</f>
        <v>0</v>
      </c>
      <c r="S285">
        <f t="shared" si="296"/>
        <v>3.4011973816621555</v>
      </c>
      <c r="T285">
        <f t="shared" si="297"/>
        <v>11.568143629025503</v>
      </c>
      <c r="U285">
        <f t="shared" si="298"/>
        <v>5.0369510684124528</v>
      </c>
      <c r="V285">
        <f t="shared" si="299"/>
        <v>17.13166478544483</v>
      </c>
      <c r="W285">
        <f t="shared" si="300"/>
        <v>4.0253501567339729</v>
      </c>
      <c r="X285">
        <f t="shared" si="301"/>
        <v>13.691010413356937</v>
      </c>
      <c r="Y285">
        <f t="shared" si="302"/>
        <v>0</v>
      </c>
      <c r="Z285">
        <f t="shared" si="303"/>
        <v>0</v>
      </c>
      <c r="AA285">
        <f t="shared" si="304"/>
        <v>4.7361984483944957</v>
      </c>
      <c r="AB285">
        <f t="shared" si="305"/>
        <v>16.10874576171172</v>
      </c>
      <c r="AC285" s="3">
        <f t="shared" si="306"/>
        <v>12.343999999999999</v>
      </c>
      <c r="AD285">
        <f t="shared" si="307"/>
        <v>0</v>
      </c>
      <c r="AE285">
        <f t="shared" si="308"/>
        <v>11.853</v>
      </c>
      <c r="AF285">
        <f t="shared" si="309"/>
        <v>-2.6640000000000001</v>
      </c>
      <c r="AG285">
        <f t="shared" si="310"/>
        <v>-7.99</v>
      </c>
      <c r="AH285">
        <f t="shared" si="311"/>
        <v>1.7689999999999999</v>
      </c>
      <c r="AI285">
        <f t="shared" si="312"/>
        <v>1.7689999999999999</v>
      </c>
      <c r="AJ285">
        <f t="shared" si="313"/>
        <v>0</v>
      </c>
      <c r="AK285">
        <f t="shared" si="314"/>
        <v>1.764</v>
      </c>
      <c r="AL285">
        <f t="shared" si="315"/>
        <v>0</v>
      </c>
      <c r="AM285">
        <f t="shared" si="316"/>
        <v>7.8369999999999997</v>
      </c>
      <c r="AN285">
        <f t="shared" si="317"/>
        <v>-1.7949999999999999</v>
      </c>
      <c r="AO285">
        <f t="shared" si="318"/>
        <v>0.65800000000000003</v>
      </c>
      <c r="AP285">
        <f t="shared" si="319"/>
        <v>41.984380479237643</v>
      </c>
      <c r="AQ285">
        <f t="shared" si="320"/>
        <v>0</v>
      </c>
      <c r="AR285">
        <f t="shared" si="321"/>
        <v>59.702981013892803</v>
      </c>
      <c r="AS285">
        <f t="shared" si="322"/>
        <v>-45.638754988425028</v>
      </c>
      <c r="AT285">
        <f t="shared" si="323"/>
        <v>-32.162547752304441</v>
      </c>
      <c r="AU285">
        <f t="shared" si="324"/>
        <v>24.219397421228418</v>
      </c>
      <c r="AV285">
        <f t="shared" si="325"/>
        <v>0</v>
      </c>
      <c r="AW285">
        <f t="shared" si="326"/>
        <v>0</v>
      </c>
      <c r="AX285">
        <f t="shared" si="327"/>
        <v>8.3546540629678905</v>
      </c>
      <c r="AY285">
        <f t="shared" si="328"/>
        <v>0</v>
      </c>
      <c r="AZ285">
        <f t="shared" si="329"/>
        <v>0</v>
      </c>
      <c r="BA285">
        <f t="shared" si="330"/>
        <v>0</v>
      </c>
      <c r="BB285">
        <f t="shared" si="331"/>
        <v>0</v>
      </c>
      <c r="BC285">
        <f t="shared" si="332"/>
        <v>56.460110236597295</v>
      </c>
      <c r="BD285">
        <f t="shared" si="333"/>
        <v>61.18</v>
      </c>
      <c r="BE285">
        <f t="shared" si="334"/>
        <v>0.91439999999999999</v>
      </c>
      <c r="BF285">
        <f t="shared" si="335"/>
        <v>7.9756379488915563E-4</v>
      </c>
      <c r="BG285">
        <f>'Data Input'!J285</f>
        <v>25.2</v>
      </c>
      <c r="BH285">
        <f t="shared" si="336"/>
        <v>2</v>
      </c>
      <c r="BI285">
        <f t="shared" si="337"/>
        <v>1.02</v>
      </c>
      <c r="BJ285">
        <f>'Data Input'!K285</f>
        <v>0.87341772151898733</v>
      </c>
      <c r="BK285">
        <f>'Data Input'!L285</f>
        <v>3</v>
      </c>
      <c r="BL285">
        <f>'Data Input'!M285</f>
        <v>92</v>
      </c>
      <c r="BM285">
        <f t="shared" si="338"/>
        <v>1</v>
      </c>
      <c r="BN285">
        <f t="shared" si="339"/>
        <v>1</v>
      </c>
      <c r="BO285">
        <f t="shared" si="340"/>
        <v>8.1351507078693871E-4</v>
      </c>
      <c r="BP285">
        <f t="shared" si="341"/>
        <v>7.9756379488915563E-4</v>
      </c>
      <c r="BQ285">
        <f t="shared" si="342"/>
        <v>6.8727677143222987</v>
      </c>
      <c r="BR285">
        <f t="shared" si="343"/>
        <v>6.7380075630610774</v>
      </c>
      <c r="BS285">
        <f t="shared" si="344"/>
        <v>297465.45000000007</v>
      </c>
      <c r="BT285">
        <f t="shared" si="345"/>
        <v>268863.00000000006</v>
      </c>
      <c r="BU285">
        <f t="shared" si="346"/>
        <v>240260.55000000005</v>
      </c>
      <c r="BV285">
        <f t="shared" si="347"/>
        <v>211658.10000000003</v>
      </c>
      <c r="BW285">
        <f t="shared" si="348"/>
        <v>183055.65000000002</v>
      </c>
      <c r="BX285">
        <f t="shared" si="349"/>
        <v>154453.20000000001</v>
      </c>
      <c r="BY285">
        <f t="shared" si="350"/>
        <v>123562.56</v>
      </c>
      <c r="BZ285">
        <f t="shared" si="351"/>
        <v>92671.92</v>
      </c>
      <c r="CA285">
        <f t="shared" si="352"/>
        <v>61781.279999999999</v>
      </c>
      <c r="CB285">
        <f t="shared" si="353"/>
        <v>30890.639999999999</v>
      </c>
      <c r="CC285">
        <f t="shared" si="354"/>
        <v>13.54227909496602</v>
      </c>
      <c r="CD285">
        <f t="shared" si="355"/>
        <v>13.276744210751001</v>
      </c>
      <c r="CE285">
        <f t="shared" si="356"/>
        <v>20.41504680928832</v>
      </c>
      <c r="CF285">
        <f t="shared" si="357"/>
        <v>20.01475177381208</v>
      </c>
    </row>
    <row r="286" spans="1:84" x14ac:dyDescent="0.25">
      <c r="A286" t="str">
        <f>IF('Data Input'!A286=0,"F","M")</f>
        <v>F</v>
      </c>
      <c r="B286" t="str">
        <f>'Data Input'!B286</f>
        <v>W</v>
      </c>
      <c r="C286">
        <f>'Data Input'!C286</f>
        <v>53</v>
      </c>
      <c r="D286">
        <f t="shared" si="287"/>
        <v>54</v>
      </c>
      <c r="E286">
        <f t="shared" si="288"/>
        <v>55</v>
      </c>
      <c r="F286">
        <f t="shared" si="289"/>
        <v>56</v>
      </c>
      <c r="G286">
        <f t="shared" si="290"/>
        <v>57</v>
      </c>
      <c r="H286">
        <f t="shared" si="291"/>
        <v>58</v>
      </c>
      <c r="I286">
        <f t="shared" si="292"/>
        <v>59</v>
      </c>
      <c r="J286">
        <f t="shared" si="293"/>
        <v>60</v>
      </c>
      <c r="K286">
        <f t="shared" si="294"/>
        <v>61</v>
      </c>
      <c r="L286">
        <f t="shared" si="295"/>
        <v>62</v>
      </c>
      <c r="M286">
        <f>'Data Input'!D286</f>
        <v>165.99974535600001</v>
      </c>
      <c r="N286">
        <f>'Data Input'!E286</f>
        <v>60.999906426000003</v>
      </c>
      <c r="O286">
        <f>'Data Input'!F286</f>
        <v>118</v>
      </c>
      <c r="P286">
        <f>'Data Input'!G286</f>
        <v>1</v>
      </c>
      <c r="Q286">
        <f>'Data Input'!H286</f>
        <v>0</v>
      </c>
      <c r="R286">
        <f>IF('Data Input'!I286&gt;100,1,0)</f>
        <v>0</v>
      </c>
      <c r="S286">
        <f t="shared" si="296"/>
        <v>3.970291913552122</v>
      </c>
      <c r="T286">
        <f t="shared" si="297"/>
        <v>15.76321787881737</v>
      </c>
      <c r="U286">
        <f t="shared" si="298"/>
        <v>5.1119862543553669</v>
      </c>
      <c r="V286">
        <f t="shared" si="299"/>
        <v>20.296077687856712</v>
      </c>
      <c r="W286">
        <f t="shared" si="300"/>
        <v>4.1108723301721346</v>
      </c>
      <c r="X286">
        <f t="shared" si="301"/>
        <v>16.321363170127594</v>
      </c>
      <c r="Y286">
        <f t="shared" si="302"/>
        <v>4.7706846244656651</v>
      </c>
      <c r="Z286">
        <f t="shared" si="303"/>
        <v>18.94101058662347</v>
      </c>
      <c r="AA286">
        <f t="shared" si="304"/>
        <v>0</v>
      </c>
      <c r="AB286">
        <f t="shared" si="305"/>
        <v>0</v>
      </c>
      <c r="AC286" s="3">
        <f t="shared" si="306"/>
        <v>-29.798999999999999</v>
      </c>
      <c r="AD286">
        <f t="shared" si="307"/>
        <v>4.8840000000000003</v>
      </c>
      <c r="AE286">
        <f t="shared" si="308"/>
        <v>13.54</v>
      </c>
      <c r="AF286">
        <f t="shared" si="309"/>
        <v>-3.1139999999999999</v>
      </c>
      <c r="AG286">
        <f t="shared" si="310"/>
        <v>-13.577999999999999</v>
      </c>
      <c r="AH286">
        <f t="shared" si="311"/>
        <v>3.149</v>
      </c>
      <c r="AI286">
        <f t="shared" si="312"/>
        <v>2.0190000000000001</v>
      </c>
      <c r="AJ286">
        <f t="shared" si="313"/>
        <v>0</v>
      </c>
      <c r="AK286">
        <f t="shared" si="314"/>
        <v>1.9570000000000001</v>
      </c>
      <c r="AL286">
        <f t="shared" si="315"/>
        <v>0</v>
      </c>
      <c r="AM286">
        <f t="shared" si="316"/>
        <v>7.5739999999999998</v>
      </c>
      <c r="AN286">
        <f t="shared" si="317"/>
        <v>-1.665</v>
      </c>
      <c r="AO286">
        <f t="shared" si="318"/>
        <v>0.66100000000000003</v>
      </c>
      <c r="AP286">
        <f t="shared" si="319"/>
        <v>-118.31072873193968</v>
      </c>
      <c r="AQ286">
        <f t="shared" si="320"/>
        <v>76.987556120144035</v>
      </c>
      <c r="AR286">
        <f t="shared" si="321"/>
        <v>69.216293883971659</v>
      </c>
      <c r="AS286">
        <f t="shared" si="322"/>
        <v>-63.201985919985802</v>
      </c>
      <c r="AT286">
        <f t="shared" si="323"/>
        <v>-55.817424499077241</v>
      </c>
      <c r="AU286">
        <f t="shared" si="324"/>
        <v>51.39597262273179</v>
      </c>
      <c r="AV286">
        <f t="shared" si="325"/>
        <v>9.6320122567961786</v>
      </c>
      <c r="AW286">
        <f t="shared" si="326"/>
        <v>0</v>
      </c>
      <c r="AX286">
        <f t="shared" si="327"/>
        <v>0</v>
      </c>
      <c r="AY286">
        <f t="shared" si="328"/>
        <v>0</v>
      </c>
      <c r="AZ286">
        <f t="shared" si="329"/>
        <v>0</v>
      </c>
      <c r="BA286">
        <f t="shared" si="330"/>
        <v>0</v>
      </c>
      <c r="BB286">
        <f t="shared" si="331"/>
        <v>0</v>
      </c>
      <c r="BC286">
        <f t="shared" si="332"/>
        <v>-30.098304267359048</v>
      </c>
      <c r="BD286">
        <f t="shared" si="333"/>
        <v>-29.18</v>
      </c>
      <c r="BE286">
        <f t="shared" si="334"/>
        <v>0.96650000000000003</v>
      </c>
      <c r="BF286">
        <f t="shared" si="335"/>
        <v>1.3510084501421327E-2</v>
      </c>
      <c r="BG286">
        <f>'Data Input'!J286</f>
        <v>31.1</v>
      </c>
      <c r="BH286">
        <f t="shared" si="336"/>
        <v>4</v>
      </c>
      <c r="BI286">
        <f t="shared" si="337"/>
        <v>1.39</v>
      </c>
      <c r="BJ286">
        <f>'Data Input'!K286</f>
        <v>0.82539682539682546</v>
      </c>
      <c r="BK286">
        <f>'Data Input'!L286</f>
        <v>3</v>
      </c>
      <c r="BL286">
        <f>'Data Input'!M286</f>
        <v>86</v>
      </c>
      <c r="BM286">
        <f t="shared" si="338"/>
        <v>4</v>
      </c>
      <c r="BN286">
        <f t="shared" si="339"/>
        <v>1.46</v>
      </c>
      <c r="BO286">
        <f t="shared" si="340"/>
        <v>1.8779017456975643E-2</v>
      </c>
      <c r="BP286">
        <f t="shared" si="341"/>
        <v>1.9724723372075138E-2</v>
      </c>
      <c r="BQ286">
        <f t="shared" si="342"/>
        <v>158.64958071415882</v>
      </c>
      <c r="BR286">
        <f t="shared" si="343"/>
        <v>166.63912794436828</v>
      </c>
      <c r="BS286">
        <f t="shared" si="344"/>
        <v>201933.28000000003</v>
      </c>
      <c r="BT286">
        <f t="shared" si="345"/>
        <v>177621.2</v>
      </c>
      <c r="BU286">
        <f t="shared" si="346"/>
        <v>153309.12</v>
      </c>
      <c r="BV286">
        <f t="shared" si="347"/>
        <v>134145.47999999998</v>
      </c>
      <c r="BW286">
        <f t="shared" si="348"/>
        <v>114981.84</v>
      </c>
      <c r="BX286">
        <f t="shared" si="349"/>
        <v>95818.2</v>
      </c>
      <c r="BY286">
        <f t="shared" si="350"/>
        <v>76654.559999999998</v>
      </c>
      <c r="BZ286">
        <f t="shared" si="351"/>
        <v>57490.92</v>
      </c>
      <c r="CA286">
        <f t="shared" si="352"/>
        <v>38327.279999999999</v>
      </c>
      <c r="CB286">
        <f t="shared" si="353"/>
        <v>19163.64</v>
      </c>
      <c r="CC286">
        <f t="shared" si="354"/>
        <v>200.8313608936439</v>
      </c>
      <c r="CD286">
        <f t="shared" si="355"/>
        <v>210.94517043505047</v>
      </c>
      <c r="CE286">
        <f t="shared" si="356"/>
        <v>359.48094160780272</v>
      </c>
      <c r="CF286">
        <f t="shared" si="357"/>
        <v>377.58429837941878</v>
      </c>
    </row>
    <row r="287" spans="1:84" x14ac:dyDescent="0.25">
      <c r="A287" t="str">
        <f>IF('Data Input'!A287=0,"F","M")</f>
        <v>F</v>
      </c>
      <c r="B287" t="str">
        <f>'Data Input'!B287</f>
        <v>W</v>
      </c>
      <c r="C287">
        <f>'Data Input'!C287</f>
        <v>37</v>
      </c>
      <c r="D287">
        <f t="shared" si="287"/>
        <v>38</v>
      </c>
      <c r="E287">
        <f t="shared" si="288"/>
        <v>39</v>
      </c>
      <c r="F287">
        <f t="shared" si="289"/>
        <v>40</v>
      </c>
      <c r="G287">
        <f t="shared" si="290"/>
        <v>41</v>
      </c>
      <c r="H287">
        <f t="shared" si="291"/>
        <v>42</v>
      </c>
      <c r="I287">
        <f t="shared" si="292"/>
        <v>43</v>
      </c>
      <c r="J287">
        <f t="shared" si="293"/>
        <v>44</v>
      </c>
      <c r="K287">
        <f t="shared" si="294"/>
        <v>45</v>
      </c>
      <c r="L287">
        <f t="shared" si="295"/>
        <v>46</v>
      </c>
      <c r="M287">
        <f>'Data Input'!D287</f>
        <v>219.99966251999999</v>
      </c>
      <c r="N287">
        <f>'Data Input'!E287</f>
        <v>55.999914096000005</v>
      </c>
      <c r="O287">
        <f>'Data Input'!F287</f>
        <v>112</v>
      </c>
      <c r="P287">
        <f>'Data Input'!G287</f>
        <v>0</v>
      </c>
      <c r="Q287">
        <f>'Data Input'!H287</f>
        <v>0</v>
      </c>
      <c r="R287">
        <f>IF('Data Input'!I287&gt;100,1,0)</f>
        <v>0</v>
      </c>
      <c r="S287">
        <f t="shared" si="296"/>
        <v>3.6109179126442243</v>
      </c>
      <c r="T287">
        <f t="shared" si="297"/>
        <v>13.038728171854922</v>
      </c>
      <c r="U287">
        <f t="shared" si="298"/>
        <v>5.3936260123511852</v>
      </c>
      <c r="V287">
        <f t="shared" si="299"/>
        <v>19.475940782102732</v>
      </c>
      <c r="W287">
        <f t="shared" si="300"/>
        <v>4.0253501567339729</v>
      </c>
      <c r="X287">
        <f t="shared" si="301"/>
        <v>14.535208985615938</v>
      </c>
      <c r="Y287">
        <f t="shared" si="302"/>
        <v>0</v>
      </c>
      <c r="Z287">
        <f t="shared" si="303"/>
        <v>0</v>
      </c>
      <c r="AA287">
        <f t="shared" si="304"/>
        <v>4.7184988712950942</v>
      </c>
      <c r="AB287">
        <f t="shared" si="305"/>
        <v>17.038112095151011</v>
      </c>
      <c r="AC287" s="3">
        <f t="shared" si="306"/>
        <v>-29.798999999999999</v>
      </c>
      <c r="AD287">
        <f t="shared" si="307"/>
        <v>4.8840000000000003</v>
      </c>
      <c r="AE287">
        <f t="shared" si="308"/>
        <v>13.54</v>
      </c>
      <c r="AF287">
        <f t="shared" si="309"/>
        <v>-3.1139999999999999</v>
      </c>
      <c r="AG287">
        <f t="shared" si="310"/>
        <v>-13.577999999999999</v>
      </c>
      <c r="AH287">
        <f t="shared" si="311"/>
        <v>3.149</v>
      </c>
      <c r="AI287">
        <f t="shared" si="312"/>
        <v>2.0190000000000001</v>
      </c>
      <c r="AJ287">
        <f t="shared" si="313"/>
        <v>0</v>
      </c>
      <c r="AK287">
        <f t="shared" si="314"/>
        <v>1.9570000000000001</v>
      </c>
      <c r="AL287">
        <f t="shared" si="315"/>
        <v>0</v>
      </c>
      <c r="AM287">
        <f t="shared" si="316"/>
        <v>7.5739999999999998</v>
      </c>
      <c r="AN287">
        <f t="shared" si="317"/>
        <v>-1.665</v>
      </c>
      <c r="AO287">
        <f t="shared" si="318"/>
        <v>0.66100000000000003</v>
      </c>
      <c r="AP287">
        <f t="shared" si="319"/>
        <v>-107.60174287888523</v>
      </c>
      <c r="AQ287">
        <f t="shared" si="320"/>
        <v>63.681148391339441</v>
      </c>
      <c r="AR287">
        <f t="shared" si="321"/>
        <v>73.029696207235048</v>
      </c>
      <c r="AS287">
        <f t="shared" si="322"/>
        <v>-60.648079595467905</v>
      </c>
      <c r="AT287">
        <f t="shared" si="323"/>
        <v>-54.656204428133883</v>
      </c>
      <c r="AU287">
        <f t="shared" si="324"/>
        <v>45.77137309570459</v>
      </c>
      <c r="AV287">
        <f t="shared" si="325"/>
        <v>0</v>
      </c>
      <c r="AW287">
        <f t="shared" si="326"/>
        <v>0</v>
      </c>
      <c r="AX287">
        <f t="shared" si="327"/>
        <v>9.2341022911244988</v>
      </c>
      <c r="AY287">
        <f t="shared" si="328"/>
        <v>0</v>
      </c>
      <c r="AZ287">
        <f t="shared" si="329"/>
        <v>0</v>
      </c>
      <c r="BA287">
        <f t="shared" si="330"/>
        <v>0</v>
      </c>
      <c r="BB287">
        <f t="shared" si="331"/>
        <v>0</v>
      </c>
      <c r="BC287">
        <f t="shared" si="332"/>
        <v>-31.189706917083441</v>
      </c>
      <c r="BD287">
        <f t="shared" si="333"/>
        <v>-29.18</v>
      </c>
      <c r="BE287">
        <f t="shared" si="334"/>
        <v>0.96650000000000003</v>
      </c>
      <c r="BF287">
        <f t="shared" si="335"/>
        <v>4.5564534649933375E-3</v>
      </c>
      <c r="BG287">
        <f>'Data Input'!J287</f>
        <v>33.700000000000003</v>
      </c>
      <c r="BH287">
        <f t="shared" si="336"/>
        <v>4</v>
      </c>
      <c r="BI287">
        <f t="shared" si="337"/>
        <v>1.39</v>
      </c>
      <c r="BJ287">
        <f>'Data Input'!K287</f>
        <v>0.88586956521739124</v>
      </c>
      <c r="BK287">
        <f>'Data Input'!L287</f>
        <v>3</v>
      </c>
      <c r="BL287">
        <f>'Data Input'!M287</f>
        <v>76</v>
      </c>
      <c r="BM287">
        <f t="shared" si="338"/>
        <v>4</v>
      </c>
      <c r="BN287">
        <f t="shared" si="339"/>
        <v>1.46</v>
      </c>
      <c r="BO287">
        <f t="shared" si="340"/>
        <v>6.3334703163407382E-3</v>
      </c>
      <c r="BP287">
        <f t="shared" si="341"/>
        <v>6.6524220588902727E-3</v>
      </c>
      <c r="BQ287">
        <f t="shared" si="342"/>
        <v>53.506655098176381</v>
      </c>
      <c r="BR287">
        <f t="shared" si="343"/>
        <v>56.201234851321956</v>
      </c>
      <c r="BS287">
        <f t="shared" si="344"/>
        <v>295749.28000000009</v>
      </c>
      <c r="BT287">
        <f t="shared" si="345"/>
        <v>264858.64000000007</v>
      </c>
      <c r="BU287">
        <f t="shared" si="346"/>
        <v>233968.00000000006</v>
      </c>
      <c r="BV287">
        <f t="shared" si="347"/>
        <v>203077.36000000004</v>
      </c>
      <c r="BW287">
        <f t="shared" si="348"/>
        <v>172186.72000000003</v>
      </c>
      <c r="BX287">
        <f t="shared" si="349"/>
        <v>141296.08000000002</v>
      </c>
      <c r="BY287">
        <f t="shared" si="350"/>
        <v>110405.44</v>
      </c>
      <c r="BZ287">
        <f t="shared" si="351"/>
        <v>79514.8</v>
      </c>
      <c r="CA287">
        <f t="shared" si="352"/>
        <v>48624.160000000003</v>
      </c>
      <c r="CB287">
        <f t="shared" si="353"/>
        <v>24312.080000000002</v>
      </c>
      <c r="CC287">
        <f t="shared" si="354"/>
        <v>99.688351569011701</v>
      </c>
      <c r="CD287">
        <f t="shared" si="355"/>
        <v>104.70862826673174</v>
      </c>
      <c r="CE287">
        <f t="shared" si="356"/>
        <v>153.19500666718807</v>
      </c>
      <c r="CF287">
        <f t="shared" si="357"/>
        <v>160.90986311805369</v>
      </c>
    </row>
    <row r="288" spans="1:84" x14ac:dyDescent="0.25">
      <c r="A288" t="str">
        <f>IF('Data Input'!A288=0,"F","M")</f>
        <v>F</v>
      </c>
      <c r="B288" t="str">
        <f>'Data Input'!B288</f>
        <v>W</v>
      </c>
      <c r="C288">
        <f>'Data Input'!C288</f>
        <v>62</v>
      </c>
      <c r="D288">
        <f t="shared" si="287"/>
        <v>63</v>
      </c>
      <c r="E288">
        <f t="shared" si="288"/>
        <v>64</v>
      </c>
      <c r="F288">
        <f t="shared" si="289"/>
        <v>65</v>
      </c>
      <c r="G288">
        <f t="shared" si="290"/>
        <v>66</v>
      </c>
      <c r="H288">
        <f t="shared" si="291"/>
        <v>67</v>
      </c>
      <c r="I288">
        <f t="shared" si="292"/>
        <v>68</v>
      </c>
      <c r="J288">
        <f t="shared" si="293"/>
        <v>69</v>
      </c>
      <c r="K288">
        <f t="shared" si="294"/>
        <v>70</v>
      </c>
      <c r="L288">
        <f t="shared" si="295"/>
        <v>71</v>
      </c>
      <c r="M288">
        <f>'Data Input'!D288</f>
        <v>199.99969320000002</v>
      </c>
      <c r="N288">
        <f>'Data Input'!E288</f>
        <v>55.999914096000005</v>
      </c>
      <c r="O288">
        <f>'Data Input'!F288</f>
        <v>104</v>
      </c>
      <c r="P288">
        <f>'Data Input'!G288</f>
        <v>0</v>
      </c>
      <c r="Q288">
        <f>'Data Input'!H288</f>
        <v>0</v>
      </c>
      <c r="R288">
        <f>IF('Data Input'!I288&gt;100,1,0)</f>
        <v>0</v>
      </c>
      <c r="S288">
        <f t="shared" si="296"/>
        <v>4.1271343850450917</v>
      </c>
      <c r="T288">
        <f t="shared" si="297"/>
        <v>17.033238232221528</v>
      </c>
      <c r="U288">
        <f t="shared" si="298"/>
        <v>5.2983158325468604</v>
      </c>
      <c r="V288">
        <f t="shared" si="299"/>
        <v>21.866861455332959</v>
      </c>
      <c r="W288">
        <f t="shared" si="300"/>
        <v>4.0253501567339729</v>
      </c>
      <c r="X288">
        <f t="shared" si="301"/>
        <v>16.613161043703428</v>
      </c>
      <c r="Y288">
        <f t="shared" si="302"/>
        <v>0</v>
      </c>
      <c r="Z288">
        <f t="shared" si="303"/>
        <v>0</v>
      </c>
      <c r="AA288">
        <f t="shared" si="304"/>
        <v>4.6443908991413725</v>
      </c>
      <c r="AB288">
        <f t="shared" si="305"/>
        <v>19.168025377436848</v>
      </c>
      <c r="AC288" s="3">
        <f t="shared" si="306"/>
        <v>-29.798999999999999</v>
      </c>
      <c r="AD288">
        <f t="shared" si="307"/>
        <v>4.8840000000000003</v>
      </c>
      <c r="AE288">
        <f t="shared" si="308"/>
        <v>13.54</v>
      </c>
      <c r="AF288">
        <f t="shared" si="309"/>
        <v>-3.1139999999999999</v>
      </c>
      <c r="AG288">
        <f t="shared" si="310"/>
        <v>-13.577999999999999</v>
      </c>
      <c r="AH288">
        <f t="shared" si="311"/>
        <v>3.149</v>
      </c>
      <c r="AI288">
        <f t="shared" si="312"/>
        <v>2.0190000000000001</v>
      </c>
      <c r="AJ288">
        <f t="shared" si="313"/>
        <v>0</v>
      </c>
      <c r="AK288">
        <f t="shared" si="314"/>
        <v>1.9570000000000001</v>
      </c>
      <c r="AL288">
        <f t="shared" si="315"/>
        <v>0</v>
      </c>
      <c r="AM288">
        <f t="shared" si="316"/>
        <v>7.5739999999999998</v>
      </c>
      <c r="AN288">
        <f t="shared" si="317"/>
        <v>-1.665</v>
      </c>
      <c r="AO288">
        <f t="shared" si="318"/>
        <v>0.66100000000000003</v>
      </c>
      <c r="AP288">
        <f t="shared" si="319"/>
        <v>-122.98447753995869</v>
      </c>
      <c r="AQ288">
        <f t="shared" si="320"/>
        <v>83.190335526169946</v>
      </c>
      <c r="AR288">
        <f t="shared" si="321"/>
        <v>71.739196372684489</v>
      </c>
      <c r="AS288">
        <f t="shared" si="322"/>
        <v>-68.093406571906826</v>
      </c>
      <c r="AT288">
        <f t="shared" si="323"/>
        <v>-54.656204428133883</v>
      </c>
      <c r="AU288">
        <f t="shared" si="324"/>
        <v>52.314844126622098</v>
      </c>
      <c r="AV288">
        <f t="shared" si="325"/>
        <v>0</v>
      </c>
      <c r="AW288">
        <f t="shared" si="326"/>
        <v>0</v>
      </c>
      <c r="AX288">
        <f t="shared" si="327"/>
        <v>9.089072989619666</v>
      </c>
      <c r="AY288">
        <f t="shared" si="328"/>
        <v>0</v>
      </c>
      <c r="AZ288">
        <f t="shared" si="329"/>
        <v>0</v>
      </c>
      <c r="BA288">
        <f t="shared" si="330"/>
        <v>0</v>
      </c>
      <c r="BB288">
        <f t="shared" si="331"/>
        <v>0</v>
      </c>
      <c r="BC288">
        <f t="shared" si="332"/>
        <v>-29.400639524903191</v>
      </c>
      <c r="BD288">
        <f t="shared" si="333"/>
        <v>-29.18</v>
      </c>
      <c r="BE288">
        <f t="shared" si="334"/>
        <v>0.96650000000000003</v>
      </c>
      <c r="BF288">
        <f t="shared" si="335"/>
        <v>2.6957508861966573E-2</v>
      </c>
      <c r="BG288">
        <f>'Data Input'!J288</f>
        <v>26</v>
      </c>
      <c r="BH288">
        <f t="shared" si="336"/>
        <v>3</v>
      </c>
      <c r="BI288">
        <f t="shared" si="337"/>
        <v>1.08</v>
      </c>
      <c r="BJ288">
        <f>'Data Input'!K288</f>
        <v>0.90909090909090906</v>
      </c>
      <c r="BK288">
        <f>'Data Input'!L288</f>
        <v>3</v>
      </c>
      <c r="BL288">
        <f>'Data Input'!M288</f>
        <v>89</v>
      </c>
      <c r="BM288">
        <f t="shared" si="338"/>
        <v>4</v>
      </c>
      <c r="BN288">
        <f t="shared" si="339"/>
        <v>1.46</v>
      </c>
      <c r="BO288">
        <f t="shared" si="340"/>
        <v>2.9114109570923901E-2</v>
      </c>
      <c r="BP288">
        <f t="shared" si="341"/>
        <v>3.9357962938471193E-2</v>
      </c>
      <c r="BQ288">
        <f t="shared" si="342"/>
        <v>245.96288314207862</v>
      </c>
      <c r="BR288">
        <f t="shared" si="343"/>
        <v>332.5053790624396</v>
      </c>
      <c r="BS288">
        <f t="shared" si="344"/>
        <v>176191.08000000002</v>
      </c>
      <c r="BT288">
        <f t="shared" si="345"/>
        <v>157027.44</v>
      </c>
      <c r="BU288">
        <f t="shared" si="346"/>
        <v>137863.79999999999</v>
      </c>
      <c r="BV288">
        <f t="shared" si="347"/>
        <v>118700.15999999999</v>
      </c>
      <c r="BW288">
        <f t="shared" si="348"/>
        <v>99536.51999999999</v>
      </c>
      <c r="BX288">
        <f t="shared" si="349"/>
        <v>82947.099999999991</v>
      </c>
      <c r="BY288">
        <f t="shared" si="350"/>
        <v>66357.679999999993</v>
      </c>
      <c r="BZ288">
        <f t="shared" si="351"/>
        <v>49768.259999999995</v>
      </c>
      <c r="CA288">
        <f t="shared" si="352"/>
        <v>33178.839999999997</v>
      </c>
      <c r="CB288">
        <f t="shared" si="353"/>
        <v>16589.419999999998</v>
      </c>
      <c r="CC288">
        <f t="shared" si="354"/>
        <v>273.13701769290844</v>
      </c>
      <c r="CD288">
        <f t="shared" si="355"/>
        <v>369.24078317745023</v>
      </c>
      <c r="CE288">
        <f t="shared" si="356"/>
        <v>519.09990083498701</v>
      </c>
      <c r="CF288">
        <f t="shared" si="357"/>
        <v>701.74616223988983</v>
      </c>
    </row>
    <row r="289" spans="1:84" x14ac:dyDescent="0.25">
      <c r="A289" t="str">
        <f>IF('Data Input'!A289=0,"F","M")</f>
        <v>F</v>
      </c>
      <c r="B289" t="str">
        <f>'Data Input'!B289</f>
        <v>W</v>
      </c>
      <c r="C289">
        <f>'Data Input'!C289</f>
        <v>56</v>
      </c>
      <c r="D289">
        <f t="shared" si="287"/>
        <v>57</v>
      </c>
      <c r="E289">
        <f t="shared" si="288"/>
        <v>58</v>
      </c>
      <c r="F289">
        <f t="shared" si="289"/>
        <v>59</v>
      </c>
      <c r="G289">
        <f t="shared" si="290"/>
        <v>60</v>
      </c>
      <c r="H289">
        <f t="shared" si="291"/>
        <v>61</v>
      </c>
      <c r="I289">
        <f t="shared" si="292"/>
        <v>62</v>
      </c>
      <c r="J289">
        <f t="shared" si="293"/>
        <v>63</v>
      </c>
      <c r="K289">
        <f t="shared" si="294"/>
        <v>64</v>
      </c>
      <c r="L289">
        <f t="shared" si="295"/>
        <v>65</v>
      </c>
      <c r="M289">
        <f>'Data Input'!D289</f>
        <v>238.99963337400001</v>
      </c>
      <c r="N289">
        <f>'Data Input'!E289</f>
        <v>73.999886484000001</v>
      </c>
      <c r="O289">
        <f>'Data Input'!F289</f>
        <v>110</v>
      </c>
      <c r="P289">
        <f>'Data Input'!G289</f>
        <v>0</v>
      </c>
      <c r="Q289">
        <f>'Data Input'!H289</f>
        <v>0</v>
      </c>
      <c r="R289">
        <f>IF('Data Input'!I289&gt;100,1,0)</f>
        <v>0</v>
      </c>
      <c r="S289">
        <f t="shared" si="296"/>
        <v>4.0253516907351496</v>
      </c>
      <c r="T289">
        <f t="shared" si="297"/>
        <v>16.203456234104326</v>
      </c>
      <c r="U289">
        <f t="shared" si="298"/>
        <v>5.4764620179303343</v>
      </c>
      <c r="V289">
        <f t="shared" si="299"/>
        <v>22.044685643122701</v>
      </c>
      <c r="W289">
        <f t="shared" si="300"/>
        <v>4.3040635592029934</v>
      </c>
      <c r="X289">
        <f t="shared" si="301"/>
        <v>17.325369525069316</v>
      </c>
      <c r="Y289">
        <f t="shared" si="302"/>
        <v>0</v>
      </c>
      <c r="Z289">
        <f t="shared" si="303"/>
        <v>0</v>
      </c>
      <c r="AA289">
        <f t="shared" si="304"/>
        <v>4.7004803657924166</v>
      </c>
      <c r="AB289">
        <f t="shared" si="305"/>
        <v>18.92108658770988</v>
      </c>
      <c r="AC289" s="3">
        <f t="shared" si="306"/>
        <v>-29.798999999999999</v>
      </c>
      <c r="AD289">
        <f t="shared" si="307"/>
        <v>4.8840000000000003</v>
      </c>
      <c r="AE289">
        <f t="shared" si="308"/>
        <v>13.54</v>
      </c>
      <c r="AF289">
        <f t="shared" si="309"/>
        <v>-3.1139999999999999</v>
      </c>
      <c r="AG289">
        <f t="shared" si="310"/>
        <v>-13.577999999999999</v>
      </c>
      <c r="AH289">
        <f t="shared" si="311"/>
        <v>3.149</v>
      </c>
      <c r="AI289">
        <f t="shared" si="312"/>
        <v>2.0190000000000001</v>
      </c>
      <c r="AJ289">
        <f t="shared" si="313"/>
        <v>0</v>
      </c>
      <c r="AK289">
        <f t="shared" si="314"/>
        <v>1.9570000000000001</v>
      </c>
      <c r="AL289">
        <f t="shared" si="315"/>
        <v>0</v>
      </c>
      <c r="AM289">
        <f t="shared" si="316"/>
        <v>7.5739999999999998</v>
      </c>
      <c r="AN289">
        <f t="shared" si="317"/>
        <v>-1.665</v>
      </c>
      <c r="AO289">
        <f t="shared" si="318"/>
        <v>0.66100000000000003</v>
      </c>
      <c r="AP289">
        <f t="shared" si="319"/>
        <v>-119.95145503221673</v>
      </c>
      <c r="AQ289">
        <f t="shared" si="320"/>
        <v>79.137680247365537</v>
      </c>
      <c r="AR289">
        <f t="shared" si="321"/>
        <v>74.151295722776723</v>
      </c>
      <c r="AS289">
        <f t="shared" si="322"/>
        <v>-68.647151092684084</v>
      </c>
      <c r="AT289">
        <f t="shared" si="323"/>
        <v>-58.440575006858239</v>
      </c>
      <c r="AU289">
        <f t="shared" si="324"/>
        <v>54.557588634443277</v>
      </c>
      <c r="AV289">
        <f t="shared" si="325"/>
        <v>0</v>
      </c>
      <c r="AW289">
        <f t="shared" si="326"/>
        <v>0</v>
      </c>
      <c r="AX289">
        <f t="shared" si="327"/>
        <v>9.1988400758557596</v>
      </c>
      <c r="AY289">
        <f t="shared" si="328"/>
        <v>0</v>
      </c>
      <c r="AZ289">
        <f t="shared" si="329"/>
        <v>0</v>
      </c>
      <c r="BA289">
        <f t="shared" si="330"/>
        <v>0</v>
      </c>
      <c r="BB289">
        <f t="shared" si="331"/>
        <v>0</v>
      </c>
      <c r="BC289">
        <f t="shared" si="332"/>
        <v>-29.993776451317753</v>
      </c>
      <c r="BD289">
        <f t="shared" si="333"/>
        <v>-29.18</v>
      </c>
      <c r="BE289">
        <f t="shared" si="334"/>
        <v>0.96650000000000003</v>
      </c>
      <c r="BF289">
        <f t="shared" si="335"/>
        <v>1.4987501623003441E-2</v>
      </c>
      <c r="BG289">
        <f>'Data Input'!J289</f>
        <v>26.7</v>
      </c>
      <c r="BH289">
        <f t="shared" si="336"/>
        <v>3</v>
      </c>
      <c r="BI289">
        <f t="shared" si="337"/>
        <v>1.08</v>
      </c>
      <c r="BJ289">
        <f>'Data Input'!K289</f>
        <v>0.879746835443038</v>
      </c>
      <c r="BK289">
        <f>'Data Input'!L289</f>
        <v>3</v>
      </c>
      <c r="BL289">
        <f>'Data Input'!M289</f>
        <v>85</v>
      </c>
      <c r="BM289">
        <f t="shared" si="338"/>
        <v>4</v>
      </c>
      <c r="BN289">
        <f t="shared" si="339"/>
        <v>1.46</v>
      </c>
      <c r="BO289">
        <f t="shared" si="340"/>
        <v>1.6186501752843717E-2</v>
      </c>
      <c r="BP289">
        <f t="shared" si="341"/>
        <v>2.1881752369585023E-2</v>
      </c>
      <c r="BQ289">
        <f t="shared" si="342"/>
        <v>136.74739491568829</v>
      </c>
      <c r="BR289">
        <f t="shared" si="343"/>
        <v>184.86221905268968</v>
      </c>
      <c r="BS289">
        <f t="shared" si="344"/>
        <v>191636.40000000002</v>
      </c>
      <c r="BT289">
        <f t="shared" si="345"/>
        <v>172472.76</v>
      </c>
      <c r="BU289">
        <f t="shared" si="346"/>
        <v>153309.12</v>
      </c>
      <c r="BV289">
        <f t="shared" si="347"/>
        <v>134145.47999999998</v>
      </c>
      <c r="BW289">
        <f t="shared" si="348"/>
        <v>114981.84</v>
      </c>
      <c r="BX289">
        <f t="shared" si="349"/>
        <v>95818.2</v>
      </c>
      <c r="BY289">
        <f t="shared" si="350"/>
        <v>76654.559999999998</v>
      </c>
      <c r="BZ289">
        <f t="shared" si="351"/>
        <v>57490.92</v>
      </c>
      <c r="CA289">
        <f t="shared" si="352"/>
        <v>38327.279999999999</v>
      </c>
      <c r="CB289">
        <f t="shared" si="353"/>
        <v>19163.64</v>
      </c>
      <c r="CC289">
        <f t="shared" si="354"/>
        <v>170.60576084797628</v>
      </c>
      <c r="CD289">
        <f t="shared" si="355"/>
        <v>230.63371373893088</v>
      </c>
      <c r="CE289">
        <f t="shared" si="356"/>
        <v>307.35315576366457</v>
      </c>
      <c r="CF289">
        <f t="shared" si="357"/>
        <v>415.49593279162059</v>
      </c>
    </row>
    <row r="290" spans="1:84" x14ac:dyDescent="0.25">
      <c r="A290" t="str">
        <f>IF('Data Input'!A290=0,"F","M")</f>
        <v>F</v>
      </c>
      <c r="B290" t="str">
        <f>'Data Input'!B290</f>
        <v>W</v>
      </c>
      <c r="C290">
        <f>'Data Input'!C290</f>
        <v>59</v>
      </c>
      <c r="D290">
        <f t="shared" si="287"/>
        <v>60</v>
      </c>
      <c r="E290">
        <f t="shared" si="288"/>
        <v>61</v>
      </c>
      <c r="F290">
        <f t="shared" si="289"/>
        <v>62</v>
      </c>
      <c r="G290">
        <f t="shared" si="290"/>
        <v>63</v>
      </c>
      <c r="H290">
        <f t="shared" si="291"/>
        <v>64</v>
      </c>
      <c r="I290">
        <f t="shared" si="292"/>
        <v>65</v>
      </c>
      <c r="J290">
        <f t="shared" si="293"/>
        <v>66</v>
      </c>
      <c r="K290">
        <f t="shared" si="294"/>
        <v>67</v>
      </c>
      <c r="L290">
        <f t="shared" si="295"/>
        <v>68</v>
      </c>
      <c r="M290">
        <f>'Data Input'!D290</f>
        <v>209.99967786000002</v>
      </c>
      <c r="N290">
        <f>'Data Input'!E290</f>
        <v>78.999878813999999</v>
      </c>
      <c r="O290">
        <f>'Data Input'!F290</f>
        <v>150</v>
      </c>
      <c r="P290">
        <f>'Data Input'!G290</f>
        <v>0</v>
      </c>
      <c r="Q290">
        <f>'Data Input'!H290</f>
        <v>0</v>
      </c>
      <c r="R290">
        <f>IF('Data Input'!I290&gt;100,1,0)</f>
        <v>1</v>
      </c>
      <c r="S290">
        <f t="shared" si="296"/>
        <v>4.0775374439057197</v>
      </c>
      <c r="T290">
        <f t="shared" si="297"/>
        <v>16.626311606453189</v>
      </c>
      <c r="U290">
        <f t="shared" si="298"/>
        <v>5.3471059967162926</v>
      </c>
      <c r="V290">
        <f t="shared" si="299"/>
        <v>21.803024918143496</v>
      </c>
      <c r="W290">
        <f t="shared" si="300"/>
        <v>4.3694463184658447</v>
      </c>
      <c r="X290">
        <f t="shared" si="301"/>
        <v>17.816580972680477</v>
      </c>
      <c r="Y290">
        <f t="shared" si="302"/>
        <v>0</v>
      </c>
      <c r="Z290">
        <f t="shared" si="303"/>
        <v>0</v>
      </c>
      <c r="AA290">
        <f t="shared" si="304"/>
        <v>5.0106352940962555</v>
      </c>
      <c r="AB290">
        <f t="shared" si="305"/>
        <v>20.431053029433031</v>
      </c>
      <c r="AC290" s="3">
        <f t="shared" si="306"/>
        <v>-29.798999999999999</v>
      </c>
      <c r="AD290">
        <f t="shared" si="307"/>
        <v>4.8840000000000003</v>
      </c>
      <c r="AE290">
        <f t="shared" si="308"/>
        <v>13.54</v>
      </c>
      <c r="AF290">
        <f t="shared" si="309"/>
        <v>-3.1139999999999999</v>
      </c>
      <c r="AG290">
        <f t="shared" si="310"/>
        <v>-13.577999999999999</v>
      </c>
      <c r="AH290">
        <f t="shared" si="311"/>
        <v>3.149</v>
      </c>
      <c r="AI290">
        <f t="shared" si="312"/>
        <v>2.0190000000000001</v>
      </c>
      <c r="AJ290">
        <f t="shared" si="313"/>
        <v>0</v>
      </c>
      <c r="AK290">
        <f t="shared" si="314"/>
        <v>1.9570000000000001</v>
      </c>
      <c r="AL290">
        <f t="shared" si="315"/>
        <v>0</v>
      </c>
      <c r="AM290">
        <f t="shared" si="316"/>
        <v>7.5739999999999998</v>
      </c>
      <c r="AN290">
        <f t="shared" si="317"/>
        <v>-1.665</v>
      </c>
      <c r="AO290">
        <f t="shared" si="318"/>
        <v>0.66100000000000003</v>
      </c>
      <c r="AP290">
        <f t="shared" si="319"/>
        <v>-121.50653829094654</v>
      </c>
      <c r="AQ290">
        <f t="shared" si="320"/>
        <v>81.202905885917389</v>
      </c>
      <c r="AR290">
        <f t="shared" si="321"/>
        <v>72.399815195538594</v>
      </c>
      <c r="AS290">
        <f t="shared" si="322"/>
        <v>-67.894619595098845</v>
      </c>
      <c r="AT290">
        <f t="shared" si="323"/>
        <v>-59.328342112129235</v>
      </c>
      <c r="AU290">
        <f t="shared" si="324"/>
        <v>56.10441348297082</v>
      </c>
      <c r="AV290">
        <f t="shared" si="325"/>
        <v>0</v>
      </c>
      <c r="AW290">
        <f t="shared" si="326"/>
        <v>0</v>
      </c>
      <c r="AX290">
        <f t="shared" si="327"/>
        <v>9.8058132705463716</v>
      </c>
      <c r="AY290">
        <f t="shared" si="328"/>
        <v>0</v>
      </c>
      <c r="AZ290">
        <f t="shared" si="329"/>
        <v>0</v>
      </c>
      <c r="BA290">
        <f t="shared" si="330"/>
        <v>0</v>
      </c>
      <c r="BB290">
        <f t="shared" si="331"/>
        <v>0.66100000000000003</v>
      </c>
      <c r="BC290">
        <f t="shared" si="332"/>
        <v>-28.55555216320144</v>
      </c>
      <c r="BD290">
        <f t="shared" si="333"/>
        <v>-29.18</v>
      </c>
      <c r="BE290">
        <f t="shared" si="334"/>
        <v>0.96650000000000003</v>
      </c>
      <c r="BF290">
        <f t="shared" si="335"/>
        <v>6.1641714845855344E-2</v>
      </c>
      <c r="BG290">
        <f>'Data Input'!J290</f>
        <v>20.6</v>
      </c>
      <c r="BH290">
        <f t="shared" si="336"/>
        <v>1</v>
      </c>
      <c r="BI290">
        <f t="shared" si="337"/>
        <v>1</v>
      </c>
      <c r="BJ290">
        <f>'Data Input'!K290</f>
        <v>0.73417721518987344</v>
      </c>
      <c r="BK290">
        <f>'Data Input'!L290</f>
        <v>3</v>
      </c>
      <c r="BL290">
        <f>'Data Input'!M290</f>
        <v>89</v>
      </c>
      <c r="BM290">
        <f t="shared" si="338"/>
        <v>1</v>
      </c>
      <c r="BN290">
        <f t="shared" si="339"/>
        <v>1</v>
      </c>
      <c r="BO290">
        <f t="shared" si="340"/>
        <v>6.1641714845855344E-2</v>
      </c>
      <c r="BP290">
        <f t="shared" si="341"/>
        <v>6.1641714845855344E-2</v>
      </c>
      <c r="BQ290">
        <f t="shared" si="342"/>
        <v>520.76378528334703</v>
      </c>
      <c r="BR290">
        <f t="shared" si="343"/>
        <v>520.76378528334703</v>
      </c>
      <c r="BS290">
        <f t="shared" si="344"/>
        <v>183913.74</v>
      </c>
      <c r="BT290">
        <f t="shared" si="345"/>
        <v>164750.09999999998</v>
      </c>
      <c r="BU290">
        <f t="shared" si="346"/>
        <v>145586.46</v>
      </c>
      <c r="BV290">
        <f t="shared" si="347"/>
        <v>126422.81999999999</v>
      </c>
      <c r="BW290">
        <f t="shared" si="348"/>
        <v>107259.18</v>
      </c>
      <c r="BX290">
        <f t="shared" si="349"/>
        <v>88095.54</v>
      </c>
      <c r="BY290">
        <f t="shared" si="350"/>
        <v>68931.899999999994</v>
      </c>
      <c r="BZ290">
        <f t="shared" si="351"/>
        <v>49768.259999999995</v>
      </c>
      <c r="CA290">
        <f t="shared" si="352"/>
        <v>33178.839999999997</v>
      </c>
      <c r="CB290">
        <f t="shared" si="353"/>
        <v>16589.419999999998</v>
      </c>
      <c r="CC290">
        <f t="shared" si="354"/>
        <v>606.86037725731057</v>
      </c>
      <c r="CD290">
        <f t="shared" si="355"/>
        <v>606.86037725731057</v>
      </c>
      <c r="CE290">
        <f t="shared" si="356"/>
        <v>1127.6241625406576</v>
      </c>
      <c r="CF290">
        <f t="shared" si="357"/>
        <v>1127.6241625406576</v>
      </c>
    </row>
    <row r="291" spans="1:84" x14ac:dyDescent="0.25">
      <c r="A291" t="str">
        <f>IF('Data Input'!A291=0,"F","M")</f>
        <v>F</v>
      </c>
      <c r="B291" t="str">
        <f>'Data Input'!B291</f>
        <v>W</v>
      </c>
      <c r="C291">
        <f>'Data Input'!C291</f>
        <v>34</v>
      </c>
      <c r="D291">
        <f t="shared" si="287"/>
        <v>35</v>
      </c>
      <c r="E291">
        <f t="shared" si="288"/>
        <v>36</v>
      </c>
      <c r="F291">
        <f t="shared" si="289"/>
        <v>37</v>
      </c>
      <c r="G291">
        <f t="shared" si="290"/>
        <v>38</v>
      </c>
      <c r="H291">
        <f t="shared" si="291"/>
        <v>39</v>
      </c>
      <c r="I291">
        <f t="shared" si="292"/>
        <v>40</v>
      </c>
      <c r="J291">
        <f t="shared" si="293"/>
        <v>41</v>
      </c>
      <c r="K291">
        <f t="shared" si="294"/>
        <v>42</v>
      </c>
      <c r="L291">
        <f t="shared" si="295"/>
        <v>43</v>
      </c>
      <c r="M291">
        <f>'Data Input'!D291</f>
        <v>176.99972848199999</v>
      </c>
      <c r="N291">
        <f>'Data Input'!E291</f>
        <v>86.999866542000007</v>
      </c>
      <c r="O291">
        <f>'Data Input'!F291</f>
        <v>86</v>
      </c>
      <c r="P291">
        <f>'Data Input'!G291</f>
        <v>0</v>
      </c>
      <c r="Q291">
        <f>'Data Input'!H291</f>
        <v>0</v>
      </c>
      <c r="R291">
        <f>IF('Data Input'!I291&gt;100,1,0)</f>
        <v>0</v>
      </c>
      <c r="S291">
        <f t="shared" si="296"/>
        <v>3.5263605246161616</v>
      </c>
      <c r="T291">
        <f t="shared" si="297"/>
        <v>12.43521854957117</v>
      </c>
      <c r="U291">
        <f t="shared" si="298"/>
        <v>5.176148198572653</v>
      </c>
      <c r="V291">
        <f t="shared" si="299"/>
        <v>18.252964677009661</v>
      </c>
      <c r="W291">
        <f t="shared" si="300"/>
        <v>4.465906584653407</v>
      </c>
      <c r="X291">
        <f t="shared" si="301"/>
        <v>15.748396686745158</v>
      </c>
      <c r="Y291">
        <f t="shared" si="302"/>
        <v>0</v>
      </c>
      <c r="Z291">
        <f t="shared" si="303"/>
        <v>0</v>
      </c>
      <c r="AA291">
        <f t="shared" si="304"/>
        <v>4.4543472962535073</v>
      </c>
      <c r="AB291">
        <f t="shared" si="305"/>
        <v>15.7076344684391</v>
      </c>
      <c r="AC291" s="3">
        <f t="shared" si="306"/>
        <v>-29.798999999999999</v>
      </c>
      <c r="AD291">
        <f t="shared" si="307"/>
        <v>4.8840000000000003</v>
      </c>
      <c r="AE291">
        <f t="shared" si="308"/>
        <v>13.54</v>
      </c>
      <c r="AF291">
        <f t="shared" si="309"/>
        <v>-3.1139999999999999</v>
      </c>
      <c r="AG291">
        <f t="shared" si="310"/>
        <v>-13.577999999999999</v>
      </c>
      <c r="AH291">
        <f t="shared" si="311"/>
        <v>3.149</v>
      </c>
      <c r="AI291">
        <f t="shared" si="312"/>
        <v>2.0190000000000001</v>
      </c>
      <c r="AJ291">
        <f t="shared" si="313"/>
        <v>0</v>
      </c>
      <c r="AK291">
        <f t="shared" si="314"/>
        <v>1.9570000000000001</v>
      </c>
      <c r="AL291">
        <f t="shared" si="315"/>
        <v>0</v>
      </c>
      <c r="AM291">
        <f t="shared" si="316"/>
        <v>7.5739999999999998</v>
      </c>
      <c r="AN291">
        <f t="shared" si="317"/>
        <v>-1.665</v>
      </c>
      <c r="AO291">
        <f t="shared" si="318"/>
        <v>0.66100000000000003</v>
      </c>
      <c r="AP291">
        <f t="shared" si="319"/>
        <v>-105.082017273037</v>
      </c>
      <c r="AQ291">
        <f t="shared" si="320"/>
        <v>60.733607396105597</v>
      </c>
      <c r="AR291">
        <f t="shared" si="321"/>
        <v>70.085046608673721</v>
      </c>
      <c r="AS291">
        <f t="shared" si="322"/>
        <v>-56.839732004208081</v>
      </c>
      <c r="AT291">
        <f t="shared" si="323"/>
        <v>-60.638079606423958</v>
      </c>
      <c r="AU291">
        <f t="shared" si="324"/>
        <v>49.591701166560505</v>
      </c>
      <c r="AV291">
        <f t="shared" si="325"/>
        <v>0</v>
      </c>
      <c r="AW291">
        <f t="shared" si="326"/>
        <v>0</v>
      </c>
      <c r="AX291">
        <f t="shared" si="327"/>
        <v>8.7171576587681141</v>
      </c>
      <c r="AY291">
        <f t="shared" si="328"/>
        <v>0</v>
      </c>
      <c r="AZ291">
        <f t="shared" si="329"/>
        <v>0</v>
      </c>
      <c r="BA291">
        <f t="shared" si="330"/>
        <v>0</v>
      </c>
      <c r="BB291">
        <f t="shared" si="331"/>
        <v>0</v>
      </c>
      <c r="BC291">
        <f t="shared" si="332"/>
        <v>-33.432316053561102</v>
      </c>
      <c r="BD291">
        <f t="shared" si="333"/>
        <v>-29.18</v>
      </c>
      <c r="BE291">
        <f t="shared" si="334"/>
        <v>0.96650000000000003</v>
      </c>
      <c r="BF291">
        <f t="shared" si="335"/>
        <v>4.8479728319139603E-4</v>
      </c>
      <c r="BG291">
        <f>'Data Input'!J291</f>
        <v>22.3</v>
      </c>
      <c r="BH291">
        <f t="shared" si="336"/>
        <v>1</v>
      </c>
      <c r="BI291">
        <f t="shared" si="337"/>
        <v>1</v>
      </c>
      <c r="BJ291">
        <f>'Data Input'!K291</f>
        <v>0.77419354838709686</v>
      </c>
      <c r="BK291">
        <f>'Data Input'!L291</f>
        <v>3</v>
      </c>
      <c r="BL291">
        <f>'Data Input'!M291</f>
        <v>92</v>
      </c>
      <c r="BM291">
        <f t="shared" si="338"/>
        <v>2</v>
      </c>
      <c r="BN291">
        <f t="shared" si="339"/>
        <v>1.1200000000000001</v>
      </c>
      <c r="BO291">
        <f t="shared" si="340"/>
        <v>4.8479728319139603E-4</v>
      </c>
      <c r="BP291">
        <f t="shared" si="341"/>
        <v>5.4297295717436361E-4</v>
      </c>
      <c r="BQ291">
        <f t="shared" si="342"/>
        <v>4.0956821029583885</v>
      </c>
      <c r="BR291">
        <f t="shared" si="343"/>
        <v>4.5871639553133958</v>
      </c>
      <c r="BS291">
        <f t="shared" si="344"/>
        <v>306618.21000000008</v>
      </c>
      <c r="BT291">
        <f t="shared" si="345"/>
        <v>278015.76000000007</v>
      </c>
      <c r="BU291">
        <f t="shared" si="346"/>
        <v>247125.12000000005</v>
      </c>
      <c r="BV291">
        <f t="shared" si="347"/>
        <v>216234.48000000004</v>
      </c>
      <c r="BW291">
        <f t="shared" si="348"/>
        <v>185343.84000000003</v>
      </c>
      <c r="BX291">
        <f t="shared" si="349"/>
        <v>154453.20000000001</v>
      </c>
      <c r="BY291">
        <f t="shared" si="350"/>
        <v>123562.56</v>
      </c>
      <c r="BZ291">
        <f t="shared" si="351"/>
        <v>92671.92</v>
      </c>
      <c r="CA291">
        <f t="shared" si="352"/>
        <v>61781.279999999999</v>
      </c>
      <c r="CB291">
        <f t="shared" si="353"/>
        <v>30890.639999999999</v>
      </c>
      <c r="CC291">
        <f t="shared" si="354"/>
        <v>8.2255410084696514</v>
      </c>
      <c r="CD291">
        <f t="shared" si="355"/>
        <v>9.2126059294860099</v>
      </c>
      <c r="CE291">
        <f t="shared" si="356"/>
        <v>12.32122311142804</v>
      </c>
      <c r="CF291">
        <f t="shared" si="357"/>
        <v>13.799769884799407</v>
      </c>
    </row>
    <row r="292" spans="1:84" x14ac:dyDescent="0.25">
      <c r="A292" t="str">
        <f>IF('Data Input'!A292=0,"F","M")</f>
        <v>F</v>
      </c>
      <c r="B292" t="str">
        <f>'Data Input'!B292</f>
        <v>W</v>
      </c>
      <c r="C292">
        <f>'Data Input'!C292</f>
        <v>59</v>
      </c>
      <c r="D292">
        <f t="shared" si="287"/>
        <v>60</v>
      </c>
      <c r="E292">
        <f t="shared" si="288"/>
        <v>61</v>
      </c>
      <c r="F292">
        <f t="shared" si="289"/>
        <v>62</v>
      </c>
      <c r="G292">
        <f t="shared" si="290"/>
        <v>63</v>
      </c>
      <c r="H292">
        <f t="shared" si="291"/>
        <v>64</v>
      </c>
      <c r="I292">
        <f t="shared" si="292"/>
        <v>65</v>
      </c>
      <c r="J292">
        <f t="shared" si="293"/>
        <v>66</v>
      </c>
      <c r="K292">
        <f t="shared" si="294"/>
        <v>67</v>
      </c>
      <c r="L292">
        <f t="shared" si="295"/>
        <v>68</v>
      </c>
      <c r="M292">
        <f>'Data Input'!D292</f>
        <v>241.99962877200002</v>
      </c>
      <c r="N292">
        <f>'Data Input'!E292</f>
        <v>84.999869610000005</v>
      </c>
      <c r="O292">
        <f>'Data Input'!F292</f>
        <v>140</v>
      </c>
      <c r="P292">
        <f>'Data Input'!G292</f>
        <v>0</v>
      </c>
      <c r="Q292">
        <f>'Data Input'!H292</f>
        <v>0</v>
      </c>
      <c r="R292">
        <f>IF('Data Input'!I292&gt;100,1,0)</f>
        <v>0</v>
      </c>
      <c r="S292">
        <f t="shared" si="296"/>
        <v>4.0775374439057197</v>
      </c>
      <c r="T292">
        <f t="shared" si="297"/>
        <v>16.626311606453189</v>
      </c>
      <c r="U292">
        <f t="shared" si="298"/>
        <v>5.48893619215551</v>
      </c>
      <c r="V292">
        <f t="shared" si="299"/>
        <v>22.381342850723371</v>
      </c>
      <c r="W292">
        <f t="shared" si="300"/>
        <v>4.4426497224891399</v>
      </c>
      <c r="X292">
        <f t="shared" si="301"/>
        <v>18.115070593606823</v>
      </c>
      <c r="Y292">
        <f t="shared" si="302"/>
        <v>0</v>
      </c>
      <c r="Z292">
        <f t="shared" si="303"/>
        <v>0</v>
      </c>
      <c r="AA292">
        <f t="shared" si="304"/>
        <v>4.9416424226093039</v>
      </c>
      <c r="AB292">
        <f t="shared" si="305"/>
        <v>20.149732012582408</v>
      </c>
      <c r="AC292" s="3">
        <f t="shared" si="306"/>
        <v>-29.798999999999999</v>
      </c>
      <c r="AD292">
        <f t="shared" si="307"/>
        <v>4.8840000000000003</v>
      </c>
      <c r="AE292">
        <f t="shared" si="308"/>
        <v>13.54</v>
      </c>
      <c r="AF292">
        <f t="shared" si="309"/>
        <v>-3.1139999999999999</v>
      </c>
      <c r="AG292">
        <f t="shared" si="310"/>
        <v>-13.577999999999999</v>
      </c>
      <c r="AH292">
        <f t="shared" si="311"/>
        <v>3.149</v>
      </c>
      <c r="AI292">
        <f t="shared" si="312"/>
        <v>2.0190000000000001</v>
      </c>
      <c r="AJ292">
        <f t="shared" si="313"/>
        <v>0</v>
      </c>
      <c r="AK292">
        <f t="shared" si="314"/>
        <v>1.9570000000000001</v>
      </c>
      <c r="AL292">
        <f t="shared" si="315"/>
        <v>0</v>
      </c>
      <c r="AM292">
        <f t="shared" si="316"/>
        <v>7.5739999999999998</v>
      </c>
      <c r="AN292">
        <f t="shared" si="317"/>
        <v>-1.665</v>
      </c>
      <c r="AO292">
        <f t="shared" si="318"/>
        <v>0.66100000000000003</v>
      </c>
      <c r="AP292">
        <f t="shared" si="319"/>
        <v>-121.50653829094654</v>
      </c>
      <c r="AQ292">
        <f t="shared" si="320"/>
        <v>81.202905885917389</v>
      </c>
      <c r="AR292">
        <f t="shared" si="321"/>
        <v>74.320196041785607</v>
      </c>
      <c r="AS292">
        <f t="shared" si="322"/>
        <v>-69.695501637152574</v>
      </c>
      <c r="AT292">
        <f t="shared" si="323"/>
        <v>-60.322297931957536</v>
      </c>
      <c r="AU292">
        <f t="shared" si="324"/>
        <v>57.044357299267887</v>
      </c>
      <c r="AV292">
        <f t="shared" si="325"/>
        <v>0</v>
      </c>
      <c r="AW292">
        <f t="shared" si="326"/>
        <v>0</v>
      </c>
      <c r="AX292">
        <f t="shared" si="327"/>
        <v>9.6707942210464086</v>
      </c>
      <c r="AY292">
        <f t="shared" si="328"/>
        <v>0</v>
      </c>
      <c r="AZ292">
        <f t="shared" si="329"/>
        <v>0</v>
      </c>
      <c r="BA292">
        <f t="shared" si="330"/>
        <v>0</v>
      </c>
      <c r="BB292">
        <f t="shared" si="331"/>
        <v>0</v>
      </c>
      <c r="BC292">
        <f t="shared" si="332"/>
        <v>-29.286084412039358</v>
      </c>
      <c r="BD292">
        <f t="shared" si="333"/>
        <v>-29.18</v>
      </c>
      <c r="BE292">
        <f t="shared" si="334"/>
        <v>0.96650000000000003</v>
      </c>
      <c r="BF292">
        <f t="shared" si="335"/>
        <v>3.017961128715696E-2</v>
      </c>
      <c r="BG292">
        <f>'Data Input'!J292</f>
        <v>30.6</v>
      </c>
      <c r="BH292">
        <f t="shared" si="336"/>
        <v>4</v>
      </c>
      <c r="BI292">
        <f t="shared" si="337"/>
        <v>1.39</v>
      </c>
      <c r="BJ292">
        <f>'Data Input'!K292</f>
        <v>0.9</v>
      </c>
      <c r="BK292">
        <f>'Data Input'!L292</f>
        <v>3</v>
      </c>
      <c r="BL292">
        <f>'Data Input'!M292</f>
        <v>60</v>
      </c>
      <c r="BM292">
        <f t="shared" si="338"/>
        <v>4</v>
      </c>
      <c r="BN292">
        <f t="shared" si="339"/>
        <v>1.46</v>
      </c>
      <c r="BO292">
        <f t="shared" si="340"/>
        <v>4.1949659689148169E-2</v>
      </c>
      <c r="BP292">
        <f t="shared" si="341"/>
        <v>4.4062232479249161E-2</v>
      </c>
      <c r="BQ292">
        <f t="shared" si="342"/>
        <v>354.40064614844016</v>
      </c>
      <c r="BR292">
        <f t="shared" si="343"/>
        <v>372.24816070267821</v>
      </c>
      <c r="BS292">
        <f t="shared" si="344"/>
        <v>183913.74</v>
      </c>
      <c r="BT292">
        <f t="shared" si="345"/>
        <v>164750.09999999998</v>
      </c>
      <c r="BU292">
        <f t="shared" si="346"/>
        <v>145586.46</v>
      </c>
      <c r="BV292">
        <f t="shared" si="347"/>
        <v>126422.81999999999</v>
      </c>
      <c r="BW292">
        <f t="shared" si="348"/>
        <v>107259.18</v>
      </c>
      <c r="BX292">
        <f t="shared" si="349"/>
        <v>88095.54</v>
      </c>
      <c r="BY292">
        <f t="shared" si="350"/>
        <v>68931.899999999994</v>
      </c>
      <c r="BZ292">
        <f t="shared" si="351"/>
        <v>49768.259999999995</v>
      </c>
      <c r="CA292">
        <f t="shared" si="352"/>
        <v>33178.839999999997</v>
      </c>
      <c r="CB292">
        <f t="shared" si="353"/>
        <v>16589.419999999998</v>
      </c>
      <c r="CC292">
        <f t="shared" si="354"/>
        <v>412.99283072239132</v>
      </c>
      <c r="CD292">
        <f t="shared" si="355"/>
        <v>433.79103083071323</v>
      </c>
      <c r="CE292">
        <f t="shared" si="356"/>
        <v>767.39347687083148</v>
      </c>
      <c r="CF292">
        <f t="shared" si="357"/>
        <v>806.03919153339143</v>
      </c>
    </row>
    <row r="293" spans="1:84" x14ac:dyDescent="0.25">
      <c r="A293" t="str">
        <f>IF('Data Input'!A293=0,"F","M")</f>
        <v>M</v>
      </c>
      <c r="B293" t="str">
        <f>'Data Input'!B293</f>
        <v>W</v>
      </c>
      <c r="C293">
        <f>'Data Input'!C293</f>
        <v>57</v>
      </c>
      <c r="D293">
        <f t="shared" si="287"/>
        <v>58</v>
      </c>
      <c r="E293">
        <f t="shared" si="288"/>
        <v>59</v>
      </c>
      <c r="F293">
        <f t="shared" si="289"/>
        <v>60</v>
      </c>
      <c r="G293">
        <f t="shared" si="290"/>
        <v>61</v>
      </c>
      <c r="H293">
        <f t="shared" si="291"/>
        <v>62</v>
      </c>
      <c r="I293">
        <f t="shared" si="292"/>
        <v>63</v>
      </c>
      <c r="J293">
        <f t="shared" si="293"/>
        <v>64</v>
      </c>
      <c r="K293">
        <f t="shared" si="294"/>
        <v>65</v>
      </c>
      <c r="L293">
        <f t="shared" si="295"/>
        <v>66</v>
      </c>
      <c r="M293">
        <f>'Data Input'!D293</f>
        <v>219.99966251999999</v>
      </c>
      <c r="N293">
        <f>'Data Input'!E293</f>
        <v>54.999915629999997</v>
      </c>
      <c r="O293">
        <f>'Data Input'!F293</f>
        <v>112</v>
      </c>
      <c r="P293">
        <f>'Data Input'!G293</f>
        <v>0</v>
      </c>
      <c r="Q293">
        <f>'Data Input'!H293</f>
        <v>0</v>
      </c>
      <c r="R293">
        <f>IF('Data Input'!I293&gt;100,1,0)</f>
        <v>0</v>
      </c>
      <c r="S293">
        <f t="shared" si="296"/>
        <v>4.0430512678345503</v>
      </c>
      <c r="T293">
        <f t="shared" si="297"/>
        <v>16.346263554338563</v>
      </c>
      <c r="U293">
        <f t="shared" si="298"/>
        <v>5.3936260123511852</v>
      </c>
      <c r="V293">
        <f t="shared" si="299"/>
        <v>21.80670648746187</v>
      </c>
      <c r="W293">
        <f t="shared" si="300"/>
        <v>4.0073316512312944</v>
      </c>
      <c r="X293">
        <f t="shared" si="301"/>
        <v>16.201847313144206</v>
      </c>
      <c r="Y293">
        <f t="shared" si="302"/>
        <v>0</v>
      </c>
      <c r="Z293">
        <f t="shared" si="303"/>
        <v>0</v>
      </c>
      <c r="AA293">
        <f t="shared" si="304"/>
        <v>4.7184988712950942</v>
      </c>
      <c r="AB293">
        <f t="shared" si="305"/>
        <v>19.077132843865524</v>
      </c>
      <c r="AC293" s="3">
        <f t="shared" si="306"/>
        <v>12.343999999999999</v>
      </c>
      <c r="AD293">
        <f t="shared" si="307"/>
        <v>0</v>
      </c>
      <c r="AE293">
        <f t="shared" si="308"/>
        <v>11.853</v>
      </c>
      <c r="AF293">
        <f t="shared" si="309"/>
        <v>-2.6640000000000001</v>
      </c>
      <c r="AG293">
        <f t="shared" si="310"/>
        <v>-7.99</v>
      </c>
      <c r="AH293">
        <f t="shared" si="311"/>
        <v>1.7689999999999999</v>
      </c>
      <c r="AI293">
        <f t="shared" si="312"/>
        <v>1.7689999999999999</v>
      </c>
      <c r="AJ293">
        <f t="shared" si="313"/>
        <v>0</v>
      </c>
      <c r="AK293">
        <f t="shared" si="314"/>
        <v>1.764</v>
      </c>
      <c r="AL293">
        <f t="shared" si="315"/>
        <v>0</v>
      </c>
      <c r="AM293">
        <f t="shared" si="316"/>
        <v>7.8369999999999997</v>
      </c>
      <c r="AN293">
        <f t="shared" si="317"/>
        <v>-1.7949999999999999</v>
      </c>
      <c r="AO293">
        <f t="shared" si="318"/>
        <v>0.65800000000000003</v>
      </c>
      <c r="AP293">
        <f t="shared" si="319"/>
        <v>49.907424850149688</v>
      </c>
      <c r="AQ293">
        <f t="shared" si="320"/>
        <v>0</v>
      </c>
      <c r="AR293">
        <f t="shared" si="321"/>
        <v>63.930649124398599</v>
      </c>
      <c r="AS293">
        <f t="shared" si="322"/>
        <v>-58.093066082598426</v>
      </c>
      <c r="AT293">
        <f t="shared" si="323"/>
        <v>-32.018579893338043</v>
      </c>
      <c r="AU293">
        <f t="shared" si="324"/>
        <v>28.661067896952101</v>
      </c>
      <c r="AV293">
        <f t="shared" si="325"/>
        <v>0</v>
      </c>
      <c r="AW293">
        <f t="shared" si="326"/>
        <v>0</v>
      </c>
      <c r="AX293">
        <f t="shared" si="327"/>
        <v>8.3234320089645468</v>
      </c>
      <c r="AY293">
        <f t="shared" si="328"/>
        <v>0</v>
      </c>
      <c r="AZ293">
        <f t="shared" si="329"/>
        <v>0</v>
      </c>
      <c r="BA293">
        <f t="shared" si="330"/>
        <v>0</v>
      </c>
      <c r="BB293">
        <f t="shared" si="331"/>
        <v>0</v>
      </c>
      <c r="BC293">
        <f t="shared" si="332"/>
        <v>60.710927904528461</v>
      </c>
      <c r="BD293">
        <f t="shared" si="333"/>
        <v>61.18</v>
      </c>
      <c r="BE293">
        <f t="shared" si="334"/>
        <v>0.91439999999999999</v>
      </c>
      <c r="BF293">
        <f t="shared" si="335"/>
        <v>5.444346937318012E-2</v>
      </c>
      <c r="BG293">
        <f>'Data Input'!J293</f>
        <v>22.9</v>
      </c>
      <c r="BH293">
        <f t="shared" si="336"/>
        <v>1</v>
      </c>
      <c r="BI293">
        <f t="shared" si="337"/>
        <v>1</v>
      </c>
      <c r="BJ293">
        <f>'Data Input'!K293</f>
        <v>0.87999999999999989</v>
      </c>
      <c r="BK293">
        <f>'Data Input'!L293</f>
        <v>3</v>
      </c>
      <c r="BL293">
        <f>'Data Input'!M293</f>
        <v>85</v>
      </c>
      <c r="BM293">
        <f t="shared" si="338"/>
        <v>1</v>
      </c>
      <c r="BN293">
        <f t="shared" si="339"/>
        <v>1</v>
      </c>
      <c r="BO293">
        <f t="shared" si="340"/>
        <v>5.444346937318012E-2</v>
      </c>
      <c r="BP293">
        <f t="shared" si="341"/>
        <v>5.444346937318012E-2</v>
      </c>
      <c r="BQ293">
        <f t="shared" si="342"/>
        <v>459.95130514513249</v>
      </c>
      <c r="BR293">
        <f t="shared" si="343"/>
        <v>459.95130514513249</v>
      </c>
      <c r="BS293">
        <f t="shared" si="344"/>
        <v>189062.18000000005</v>
      </c>
      <c r="BT293">
        <f t="shared" si="345"/>
        <v>169898.54000000004</v>
      </c>
      <c r="BU293">
        <f t="shared" si="346"/>
        <v>150734.90000000002</v>
      </c>
      <c r="BV293">
        <f t="shared" si="347"/>
        <v>131571.26</v>
      </c>
      <c r="BW293">
        <f t="shared" si="348"/>
        <v>112407.62</v>
      </c>
      <c r="BX293">
        <f t="shared" si="349"/>
        <v>93243.98</v>
      </c>
      <c r="BY293">
        <f t="shared" si="350"/>
        <v>74080.34</v>
      </c>
      <c r="BZ293">
        <f t="shared" si="351"/>
        <v>54916.7</v>
      </c>
      <c r="CA293">
        <f t="shared" si="352"/>
        <v>35753.06</v>
      </c>
      <c r="CB293">
        <f t="shared" si="353"/>
        <v>16589.419999999998</v>
      </c>
      <c r="CC293">
        <f t="shared" si="354"/>
        <v>559.81932930727453</v>
      </c>
      <c r="CD293">
        <f t="shared" si="355"/>
        <v>559.81932930727453</v>
      </c>
      <c r="CE293">
        <f t="shared" si="356"/>
        <v>1019.770634452407</v>
      </c>
      <c r="CF293">
        <f t="shared" si="357"/>
        <v>1019.770634452407</v>
      </c>
    </row>
    <row r="294" spans="1:84" x14ac:dyDescent="0.25">
      <c r="A294" t="str">
        <f>IF('Data Input'!A294=0,"F","M")</f>
        <v>F</v>
      </c>
      <c r="B294" t="str">
        <f>'Data Input'!B294</f>
        <v>W</v>
      </c>
      <c r="C294">
        <f>'Data Input'!C294</f>
        <v>45</v>
      </c>
      <c r="D294">
        <f t="shared" si="287"/>
        <v>46</v>
      </c>
      <c r="E294">
        <f t="shared" si="288"/>
        <v>47</v>
      </c>
      <c r="F294">
        <f t="shared" si="289"/>
        <v>48</v>
      </c>
      <c r="G294">
        <f t="shared" si="290"/>
        <v>49</v>
      </c>
      <c r="H294">
        <f t="shared" si="291"/>
        <v>50</v>
      </c>
      <c r="I294">
        <f t="shared" si="292"/>
        <v>51</v>
      </c>
      <c r="J294">
        <f t="shared" si="293"/>
        <v>52</v>
      </c>
      <c r="K294">
        <f t="shared" si="294"/>
        <v>53</v>
      </c>
      <c r="L294">
        <f t="shared" si="295"/>
        <v>54</v>
      </c>
      <c r="M294">
        <f>'Data Input'!D294</f>
        <v>211.99967479200001</v>
      </c>
      <c r="N294">
        <f>'Data Input'!E294</f>
        <v>75.999883416000003</v>
      </c>
      <c r="O294">
        <f>'Data Input'!F294</f>
        <v>136</v>
      </c>
      <c r="P294">
        <f>'Data Input'!G294</f>
        <v>0</v>
      </c>
      <c r="Q294">
        <f>'Data Input'!H294</f>
        <v>0</v>
      </c>
      <c r="R294">
        <f>IF('Data Input'!I294&gt;100,1,0)</f>
        <v>0</v>
      </c>
      <c r="S294">
        <f t="shared" si="296"/>
        <v>3.8066624897703196</v>
      </c>
      <c r="T294">
        <f t="shared" si="297"/>
        <v>14.490679311024369</v>
      </c>
      <c r="U294">
        <f t="shared" si="298"/>
        <v>5.3565847406708356</v>
      </c>
      <c r="V294">
        <f t="shared" si="299"/>
        <v>20.390710205587744</v>
      </c>
      <c r="W294">
        <f t="shared" si="300"/>
        <v>4.3307318062851543</v>
      </c>
      <c r="X294">
        <f t="shared" si="301"/>
        <v>16.485634320240958</v>
      </c>
      <c r="Y294">
        <f t="shared" si="302"/>
        <v>0</v>
      </c>
      <c r="Z294">
        <f t="shared" si="303"/>
        <v>0</v>
      </c>
      <c r="AA294">
        <f t="shared" si="304"/>
        <v>4.9126548857360524</v>
      </c>
      <c r="AB294">
        <f t="shared" si="305"/>
        <v>18.700819078718325</v>
      </c>
      <c r="AC294" s="3">
        <f t="shared" si="306"/>
        <v>-29.798999999999999</v>
      </c>
      <c r="AD294">
        <f t="shared" si="307"/>
        <v>4.8840000000000003</v>
      </c>
      <c r="AE294">
        <f t="shared" si="308"/>
        <v>13.54</v>
      </c>
      <c r="AF294">
        <f t="shared" si="309"/>
        <v>-3.1139999999999999</v>
      </c>
      <c r="AG294">
        <f t="shared" si="310"/>
        <v>-13.577999999999999</v>
      </c>
      <c r="AH294">
        <f t="shared" si="311"/>
        <v>3.149</v>
      </c>
      <c r="AI294">
        <f t="shared" si="312"/>
        <v>2.0190000000000001</v>
      </c>
      <c r="AJ294">
        <f t="shared" si="313"/>
        <v>0</v>
      </c>
      <c r="AK294">
        <f t="shared" si="314"/>
        <v>1.9570000000000001</v>
      </c>
      <c r="AL294">
        <f t="shared" si="315"/>
        <v>0</v>
      </c>
      <c r="AM294">
        <f t="shared" si="316"/>
        <v>7.5739999999999998</v>
      </c>
      <c r="AN294">
        <f t="shared" si="317"/>
        <v>-1.665</v>
      </c>
      <c r="AO294">
        <f t="shared" si="318"/>
        <v>0.66100000000000003</v>
      </c>
      <c r="AP294">
        <f t="shared" si="319"/>
        <v>-113.43473553266575</v>
      </c>
      <c r="AQ294">
        <f t="shared" si="320"/>
        <v>70.772477755043028</v>
      </c>
      <c r="AR294">
        <f t="shared" si="321"/>
        <v>72.528157388683113</v>
      </c>
      <c r="AS294">
        <f t="shared" si="322"/>
        <v>-63.496671580200235</v>
      </c>
      <c r="AT294">
        <f t="shared" si="323"/>
        <v>-58.802676465739822</v>
      </c>
      <c r="AU294">
        <f t="shared" si="324"/>
        <v>51.913262474438781</v>
      </c>
      <c r="AV294">
        <f t="shared" si="325"/>
        <v>0</v>
      </c>
      <c r="AW294">
        <f t="shared" si="326"/>
        <v>0</v>
      </c>
      <c r="AX294">
        <f t="shared" si="327"/>
        <v>9.6140656113854543</v>
      </c>
      <c r="AY294">
        <f t="shared" si="328"/>
        <v>0</v>
      </c>
      <c r="AZ294">
        <f t="shared" si="329"/>
        <v>0</v>
      </c>
      <c r="BA294">
        <f t="shared" si="330"/>
        <v>0</v>
      </c>
      <c r="BB294">
        <f t="shared" si="331"/>
        <v>0</v>
      </c>
      <c r="BC294">
        <f t="shared" si="332"/>
        <v>-30.906120349055428</v>
      </c>
      <c r="BD294">
        <f t="shared" si="333"/>
        <v>-29.18</v>
      </c>
      <c r="BE294">
        <f t="shared" si="334"/>
        <v>0.96650000000000003</v>
      </c>
      <c r="BF294">
        <f t="shared" si="335"/>
        <v>6.0459166037040157E-3</v>
      </c>
      <c r="BG294">
        <f>'Data Input'!J294</f>
        <v>25.6</v>
      </c>
      <c r="BH294">
        <f t="shared" si="336"/>
        <v>2</v>
      </c>
      <c r="BI294">
        <f t="shared" si="337"/>
        <v>0.96</v>
      </c>
      <c r="BJ294">
        <f>'Data Input'!K294</f>
        <v>0.8125</v>
      </c>
      <c r="BK294">
        <f>'Data Input'!L294</f>
        <v>3</v>
      </c>
      <c r="BL294">
        <f>'Data Input'!M294</f>
        <v>77</v>
      </c>
      <c r="BM294">
        <f t="shared" si="338"/>
        <v>3</v>
      </c>
      <c r="BN294">
        <f t="shared" si="339"/>
        <v>1.2</v>
      </c>
      <c r="BO294">
        <f t="shared" si="340"/>
        <v>5.8040799395558552E-3</v>
      </c>
      <c r="BP294">
        <f t="shared" si="341"/>
        <v>7.2550999244448185E-3</v>
      </c>
      <c r="BQ294">
        <f t="shared" si="342"/>
        <v>49.034239994273563</v>
      </c>
      <c r="BR294">
        <f t="shared" si="343"/>
        <v>61.292799992841971</v>
      </c>
      <c r="BS294">
        <f t="shared" si="344"/>
        <v>243120.80000000005</v>
      </c>
      <c r="BT294">
        <f t="shared" si="345"/>
        <v>218808.72000000003</v>
      </c>
      <c r="BU294">
        <f t="shared" si="346"/>
        <v>194496.64000000001</v>
      </c>
      <c r="BV294">
        <f t="shared" si="347"/>
        <v>170184.56</v>
      </c>
      <c r="BW294">
        <f t="shared" si="348"/>
        <v>145872.48000000001</v>
      </c>
      <c r="BX294">
        <f t="shared" si="349"/>
        <v>121560.40000000001</v>
      </c>
      <c r="BY294">
        <f t="shared" si="350"/>
        <v>97248.320000000007</v>
      </c>
      <c r="BZ294">
        <f t="shared" si="351"/>
        <v>72936.240000000005</v>
      </c>
      <c r="CA294">
        <f t="shared" si="352"/>
        <v>48624.160000000003</v>
      </c>
      <c r="CB294">
        <f t="shared" si="353"/>
        <v>24312.080000000002</v>
      </c>
      <c r="CC294">
        <f t="shared" si="354"/>
        <v>77.610090699282424</v>
      </c>
      <c r="CD294">
        <f t="shared" si="355"/>
        <v>97.012613374103026</v>
      </c>
      <c r="CE294">
        <f t="shared" si="356"/>
        <v>126.64433069355599</v>
      </c>
      <c r="CF294">
        <f t="shared" si="357"/>
        <v>158.305413366945</v>
      </c>
    </row>
    <row r="295" spans="1:84" x14ac:dyDescent="0.25">
      <c r="A295" t="str">
        <f>IF('Data Input'!A295=0,"F","M")</f>
        <v>F</v>
      </c>
      <c r="B295" t="str">
        <f>'Data Input'!B295</f>
        <v>W</v>
      </c>
      <c r="C295">
        <f>'Data Input'!C295</f>
        <v>33</v>
      </c>
      <c r="D295">
        <f t="shared" si="287"/>
        <v>34</v>
      </c>
      <c r="E295">
        <f t="shared" si="288"/>
        <v>35</v>
      </c>
      <c r="F295">
        <f t="shared" si="289"/>
        <v>36</v>
      </c>
      <c r="G295">
        <f t="shared" si="290"/>
        <v>37</v>
      </c>
      <c r="H295">
        <f t="shared" si="291"/>
        <v>38</v>
      </c>
      <c r="I295">
        <f t="shared" si="292"/>
        <v>39</v>
      </c>
      <c r="J295">
        <f t="shared" si="293"/>
        <v>40</v>
      </c>
      <c r="K295">
        <f t="shared" si="294"/>
        <v>41</v>
      </c>
      <c r="L295">
        <f t="shared" si="295"/>
        <v>42</v>
      </c>
      <c r="M295">
        <f>'Data Input'!D295</f>
        <v>146.99977450200001</v>
      </c>
      <c r="N295">
        <f>'Data Input'!E295</f>
        <v>58.999909494000008</v>
      </c>
      <c r="O295">
        <f>'Data Input'!F295</f>
        <v>90</v>
      </c>
      <c r="P295">
        <f>'Data Input'!G295</f>
        <v>0</v>
      </c>
      <c r="Q295">
        <f>'Data Input'!H295</f>
        <v>0</v>
      </c>
      <c r="R295">
        <f>IF('Data Input'!I295&gt;100,1,0)</f>
        <v>0</v>
      </c>
      <c r="S295">
        <f t="shared" si="296"/>
        <v>3.4965075614664802</v>
      </c>
      <c r="T295">
        <f t="shared" si="297"/>
        <v>12.225565127392272</v>
      </c>
      <c r="U295">
        <f t="shared" si="298"/>
        <v>4.9904310527775602</v>
      </c>
      <c r="V295">
        <f t="shared" si="299"/>
        <v>17.449079911013868</v>
      </c>
      <c r="W295">
        <f t="shared" si="300"/>
        <v>4.077535909904543</v>
      </c>
      <c r="X295">
        <f t="shared" si="301"/>
        <v>14.257135141132339</v>
      </c>
      <c r="Y295">
        <f t="shared" si="302"/>
        <v>0</v>
      </c>
      <c r="Z295">
        <f t="shared" si="303"/>
        <v>0</v>
      </c>
      <c r="AA295">
        <f t="shared" si="304"/>
        <v>4.499809670330265</v>
      </c>
      <c r="AB295">
        <f t="shared" si="305"/>
        <v>15.733618537469761</v>
      </c>
      <c r="AC295" s="3">
        <f t="shared" si="306"/>
        <v>-29.798999999999999</v>
      </c>
      <c r="AD295">
        <f t="shared" si="307"/>
        <v>4.8840000000000003</v>
      </c>
      <c r="AE295">
        <f t="shared" si="308"/>
        <v>13.54</v>
      </c>
      <c r="AF295">
        <f t="shared" si="309"/>
        <v>-3.1139999999999999</v>
      </c>
      <c r="AG295">
        <f t="shared" si="310"/>
        <v>-13.577999999999999</v>
      </c>
      <c r="AH295">
        <f t="shared" si="311"/>
        <v>3.149</v>
      </c>
      <c r="AI295">
        <f t="shared" si="312"/>
        <v>2.0190000000000001</v>
      </c>
      <c r="AJ295">
        <f t="shared" si="313"/>
        <v>0</v>
      </c>
      <c r="AK295">
        <f t="shared" si="314"/>
        <v>1.9570000000000001</v>
      </c>
      <c r="AL295">
        <f t="shared" si="315"/>
        <v>0</v>
      </c>
      <c r="AM295">
        <f t="shared" si="316"/>
        <v>7.5739999999999998</v>
      </c>
      <c r="AN295">
        <f t="shared" si="317"/>
        <v>-1.665</v>
      </c>
      <c r="AO295">
        <f t="shared" si="318"/>
        <v>0.66100000000000003</v>
      </c>
      <c r="AP295">
        <f t="shared" si="319"/>
        <v>-104.19242882413964</v>
      </c>
      <c r="AQ295">
        <f t="shared" si="320"/>
        <v>59.709660082183859</v>
      </c>
      <c r="AR295">
        <f t="shared" si="321"/>
        <v>67.570436454608156</v>
      </c>
      <c r="AS295">
        <f t="shared" si="322"/>
        <v>-54.336434842897184</v>
      </c>
      <c r="AT295">
        <f t="shared" si="323"/>
        <v>-55.36478258468388</v>
      </c>
      <c r="AU295">
        <f t="shared" si="324"/>
        <v>44.895718559425738</v>
      </c>
      <c r="AV295">
        <f t="shared" si="325"/>
        <v>0</v>
      </c>
      <c r="AW295">
        <f t="shared" si="326"/>
        <v>0</v>
      </c>
      <c r="AX295">
        <f t="shared" si="327"/>
        <v>8.8061275248363291</v>
      </c>
      <c r="AY295">
        <f t="shared" si="328"/>
        <v>0</v>
      </c>
      <c r="AZ295">
        <f t="shared" si="329"/>
        <v>0</v>
      </c>
      <c r="BA295">
        <f t="shared" si="330"/>
        <v>0</v>
      </c>
      <c r="BB295">
        <f t="shared" si="331"/>
        <v>0</v>
      </c>
      <c r="BC295">
        <f t="shared" si="332"/>
        <v>-32.911703630666629</v>
      </c>
      <c r="BD295">
        <f t="shared" si="333"/>
        <v>-29.18</v>
      </c>
      <c r="BE295">
        <f t="shared" si="334"/>
        <v>0.96650000000000003</v>
      </c>
      <c r="BF295">
        <f t="shared" si="335"/>
        <v>8.1580687904270199E-4</v>
      </c>
      <c r="BG295">
        <f>'Data Input'!J295</f>
        <v>18.600000000000001</v>
      </c>
      <c r="BH295">
        <f t="shared" si="336"/>
        <v>1</v>
      </c>
      <c r="BI295">
        <f t="shared" si="337"/>
        <v>1</v>
      </c>
      <c r="BJ295">
        <f>'Data Input'!K295</f>
        <v>0.80645161290322587</v>
      </c>
      <c r="BK295">
        <f>'Data Input'!L295</f>
        <v>3</v>
      </c>
      <c r="BL295">
        <f>'Data Input'!M295</f>
        <v>88</v>
      </c>
      <c r="BM295">
        <f t="shared" si="338"/>
        <v>3</v>
      </c>
      <c r="BN295">
        <f t="shared" si="339"/>
        <v>1.2</v>
      </c>
      <c r="BO295">
        <f t="shared" si="340"/>
        <v>8.1580687904270199E-4</v>
      </c>
      <c r="BP295">
        <f t="shared" si="341"/>
        <v>9.7896825485124231E-4</v>
      </c>
      <c r="BQ295">
        <f t="shared" si="342"/>
        <v>6.8921294524796393</v>
      </c>
      <c r="BR295">
        <f t="shared" si="343"/>
        <v>8.270555342975566</v>
      </c>
      <c r="BS295">
        <f t="shared" si="344"/>
        <v>304330.02000000008</v>
      </c>
      <c r="BT295">
        <f t="shared" si="345"/>
        <v>275727.57000000007</v>
      </c>
      <c r="BU295">
        <f t="shared" si="346"/>
        <v>247125.12000000005</v>
      </c>
      <c r="BV295">
        <f t="shared" si="347"/>
        <v>216234.48000000004</v>
      </c>
      <c r="BW295">
        <f t="shared" si="348"/>
        <v>185343.84000000003</v>
      </c>
      <c r="BX295">
        <f t="shared" si="349"/>
        <v>154453.20000000001</v>
      </c>
      <c r="BY295">
        <f t="shared" si="350"/>
        <v>123562.56</v>
      </c>
      <c r="BZ295">
        <f t="shared" si="351"/>
        <v>92671.92</v>
      </c>
      <c r="CA295">
        <f t="shared" si="352"/>
        <v>61781.279999999999</v>
      </c>
      <c r="CB295">
        <f t="shared" si="353"/>
        <v>30890.639999999999</v>
      </c>
      <c r="CC295">
        <f t="shared" si="354"/>
        <v>13.804436501240707</v>
      </c>
      <c r="CD295">
        <f t="shared" si="355"/>
        <v>16.565323801488848</v>
      </c>
      <c r="CE295">
        <f t="shared" si="356"/>
        <v>20.696565953720345</v>
      </c>
      <c r="CF295">
        <f t="shared" si="357"/>
        <v>24.835879144464414</v>
      </c>
    </row>
    <row r="296" spans="1:84" x14ac:dyDescent="0.25">
      <c r="A296" t="str">
        <f>IF('Data Input'!A296=0,"F","M")</f>
        <v>M</v>
      </c>
      <c r="B296" t="str">
        <f>'Data Input'!B296</f>
        <v>W</v>
      </c>
      <c r="C296">
        <f>'Data Input'!C296</f>
        <v>30</v>
      </c>
      <c r="D296">
        <f t="shared" si="287"/>
        <v>31</v>
      </c>
      <c r="E296">
        <f t="shared" si="288"/>
        <v>32</v>
      </c>
      <c r="F296">
        <f t="shared" si="289"/>
        <v>33</v>
      </c>
      <c r="G296">
        <f t="shared" si="290"/>
        <v>34</v>
      </c>
      <c r="H296">
        <f t="shared" si="291"/>
        <v>35</v>
      </c>
      <c r="I296">
        <f t="shared" si="292"/>
        <v>36</v>
      </c>
      <c r="J296">
        <f t="shared" si="293"/>
        <v>37</v>
      </c>
      <c r="K296">
        <f t="shared" si="294"/>
        <v>38</v>
      </c>
      <c r="L296">
        <f t="shared" si="295"/>
        <v>39</v>
      </c>
      <c r="M296">
        <f>'Data Input'!D296</f>
        <v>152.999765298</v>
      </c>
      <c r="N296">
        <f>'Data Input'!E296</f>
        <v>54.999915629999997</v>
      </c>
      <c r="O296">
        <f>'Data Input'!F296</f>
        <v>120</v>
      </c>
      <c r="P296">
        <f>'Data Input'!G296</f>
        <v>0</v>
      </c>
      <c r="Q296">
        <f>'Data Input'!H296</f>
        <v>0</v>
      </c>
      <c r="R296">
        <f>IF('Data Input'!I296&gt;100,1,0)</f>
        <v>0</v>
      </c>
      <c r="S296">
        <f t="shared" si="296"/>
        <v>3.4011973816621555</v>
      </c>
      <c r="T296">
        <f t="shared" si="297"/>
        <v>11.568143629025503</v>
      </c>
      <c r="U296">
        <f t="shared" si="298"/>
        <v>5.0304363873912585</v>
      </c>
      <c r="V296">
        <f t="shared" si="299"/>
        <v>17.10950706941318</v>
      </c>
      <c r="W296">
        <f t="shared" si="300"/>
        <v>4.0073316512312944</v>
      </c>
      <c r="X296">
        <f t="shared" si="301"/>
        <v>13.62972591961976</v>
      </c>
      <c r="Y296">
        <f t="shared" si="302"/>
        <v>0</v>
      </c>
      <c r="Z296">
        <f t="shared" si="303"/>
        <v>0</v>
      </c>
      <c r="AA296">
        <f t="shared" si="304"/>
        <v>4.7874917427820458</v>
      </c>
      <c r="AB296">
        <f t="shared" si="305"/>
        <v>16.283204380279482</v>
      </c>
      <c r="AC296" s="3">
        <f t="shared" si="306"/>
        <v>12.343999999999999</v>
      </c>
      <c r="AD296">
        <f t="shared" si="307"/>
        <v>0</v>
      </c>
      <c r="AE296">
        <f t="shared" si="308"/>
        <v>11.853</v>
      </c>
      <c r="AF296">
        <f t="shared" si="309"/>
        <v>-2.6640000000000001</v>
      </c>
      <c r="AG296">
        <f t="shared" si="310"/>
        <v>-7.99</v>
      </c>
      <c r="AH296">
        <f t="shared" si="311"/>
        <v>1.7689999999999999</v>
      </c>
      <c r="AI296">
        <f t="shared" si="312"/>
        <v>1.7689999999999999</v>
      </c>
      <c r="AJ296">
        <f t="shared" si="313"/>
        <v>0</v>
      </c>
      <c r="AK296">
        <f t="shared" si="314"/>
        <v>1.764</v>
      </c>
      <c r="AL296">
        <f t="shared" si="315"/>
        <v>0</v>
      </c>
      <c r="AM296">
        <f t="shared" si="316"/>
        <v>7.8369999999999997</v>
      </c>
      <c r="AN296">
        <f t="shared" si="317"/>
        <v>-1.7949999999999999</v>
      </c>
      <c r="AO296">
        <f t="shared" si="318"/>
        <v>0.65800000000000003</v>
      </c>
      <c r="AP296">
        <f t="shared" si="319"/>
        <v>41.984380479237643</v>
      </c>
      <c r="AQ296">
        <f t="shared" si="320"/>
        <v>0</v>
      </c>
      <c r="AR296">
        <f t="shared" si="321"/>
        <v>59.625762499748589</v>
      </c>
      <c r="AS296">
        <f t="shared" si="322"/>
        <v>-45.579726832916712</v>
      </c>
      <c r="AT296">
        <f t="shared" si="323"/>
        <v>-32.018579893338043</v>
      </c>
      <c r="AU296">
        <f t="shared" si="324"/>
        <v>24.110985151807355</v>
      </c>
      <c r="AV296">
        <f t="shared" si="325"/>
        <v>0</v>
      </c>
      <c r="AW296">
        <f t="shared" si="326"/>
        <v>0</v>
      </c>
      <c r="AX296">
        <f t="shared" si="327"/>
        <v>8.4451354342675291</v>
      </c>
      <c r="AY296">
        <f t="shared" si="328"/>
        <v>0</v>
      </c>
      <c r="AZ296">
        <f t="shared" si="329"/>
        <v>0</v>
      </c>
      <c r="BA296">
        <f t="shared" si="330"/>
        <v>0</v>
      </c>
      <c r="BB296">
        <f t="shared" si="331"/>
        <v>0</v>
      </c>
      <c r="BC296">
        <f t="shared" si="332"/>
        <v>56.56795683880636</v>
      </c>
      <c r="BD296">
        <f t="shared" si="333"/>
        <v>61.18</v>
      </c>
      <c r="BE296">
        <f t="shared" si="334"/>
        <v>0.91439999999999999</v>
      </c>
      <c r="BF296">
        <f t="shared" si="335"/>
        <v>8.8834750730382162E-4</v>
      </c>
      <c r="BG296">
        <f>'Data Input'!J296</f>
        <v>29.1</v>
      </c>
      <c r="BH296">
        <f t="shared" si="336"/>
        <v>4</v>
      </c>
      <c r="BI296">
        <f t="shared" si="337"/>
        <v>1.24</v>
      </c>
      <c r="BJ296">
        <f>'Data Input'!K296</f>
        <v>0.87709497206703901</v>
      </c>
      <c r="BK296">
        <f>'Data Input'!L296</f>
        <v>3</v>
      </c>
      <c r="BL296">
        <f>'Data Input'!M296</f>
        <v>92</v>
      </c>
      <c r="BM296">
        <f t="shared" si="338"/>
        <v>1</v>
      </c>
      <c r="BN296">
        <f t="shared" si="339"/>
        <v>1</v>
      </c>
      <c r="BO296">
        <f t="shared" si="340"/>
        <v>1.1015509090567387E-3</v>
      </c>
      <c r="BP296">
        <f t="shared" si="341"/>
        <v>8.8834750730382162E-4</v>
      </c>
      <c r="BQ296">
        <f t="shared" si="342"/>
        <v>9.3061625965013199</v>
      </c>
      <c r="BR296">
        <f t="shared" si="343"/>
        <v>7.5049698358881631</v>
      </c>
      <c r="BS296">
        <f t="shared" si="344"/>
        <v>297465.45000000007</v>
      </c>
      <c r="BT296">
        <f t="shared" si="345"/>
        <v>268863.00000000006</v>
      </c>
      <c r="BU296">
        <f t="shared" si="346"/>
        <v>240260.55000000005</v>
      </c>
      <c r="BV296">
        <f t="shared" si="347"/>
        <v>211658.10000000003</v>
      </c>
      <c r="BW296">
        <f t="shared" si="348"/>
        <v>183055.65000000002</v>
      </c>
      <c r="BX296">
        <f t="shared" si="349"/>
        <v>154453.20000000001</v>
      </c>
      <c r="BY296">
        <f t="shared" si="350"/>
        <v>123562.56</v>
      </c>
      <c r="BZ296">
        <f t="shared" si="351"/>
        <v>92671.92</v>
      </c>
      <c r="CA296">
        <f t="shared" si="352"/>
        <v>61781.279999999999</v>
      </c>
      <c r="CB296">
        <f t="shared" si="353"/>
        <v>30890.639999999999</v>
      </c>
      <c r="CC296">
        <f t="shared" si="354"/>
        <v>18.337103249150275</v>
      </c>
      <c r="CD296">
        <f t="shared" si="355"/>
        <v>14.787986491250223</v>
      </c>
      <c r="CE296">
        <f t="shared" si="356"/>
        <v>27.643265845651595</v>
      </c>
      <c r="CF296">
        <f t="shared" si="357"/>
        <v>22.292956327138384</v>
      </c>
    </row>
    <row r="297" spans="1:84" x14ac:dyDescent="0.25">
      <c r="A297" t="str">
        <f>IF('Data Input'!A297=0,"F","M")</f>
        <v>F</v>
      </c>
      <c r="B297" t="str">
        <f>'Data Input'!B297</f>
        <v>W</v>
      </c>
      <c r="C297">
        <f>'Data Input'!C297</f>
        <v>51</v>
      </c>
      <c r="D297">
        <f t="shared" si="287"/>
        <v>52</v>
      </c>
      <c r="E297">
        <f t="shared" si="288"/>
        <v>53</v>
      </c>
      <c r="F297">
        <f t="shared" si="289"/>
        <v>54</v>
      </c>
      <c r="G297">
        <f t="shared" si="290"/>
        <v>55</v>
      </c>
      <c r="H297">
        <f t="shared" si="291"/>
        <v>56</v>
      </c>
      <c r="I297">
        <f t="shared" si="292"/>
        <v>57</v>
      </c>
      <c r="J297">
        <f t="shared" si="293"/>
        <v>58</v>
      </c>
      <c r="K297">
        <f t="shared" si="294"/>
        <v>59</v>
      </c>
      <c r="L297">
        <f t="shared" si="295"/>
        <v>60</v>
      </c>
      <c r="M297">
        <f>'Data Input'!D297</f>
        <v>197.99969626800001</v>
      </c>
      <c r="N297">
        <f>'Data Input'!E297</f>
        <v>86.999866542000007</v>
      </c>
      <c r="O297">
        <f>'Data Input'!F297</f>
        <v>110</v>
      </c>
      <c r="P297">
        <f>'Data Input'!G297</f>
        <v>0</v>
      </c>
      <c r="Q297">
        <f>'Data Input'!H297</f>
        <v>0</v>
      </c>
      <c r="R297">
        <f>IF('Data Input'!I297&gt;100,1,0)</f>
        <v>0</v>
      </c>
      <c r="S297">
        <f t="shared" si="296"/>
        <v>3.9318256327243257</v>
      </c>
      <c r="T297">
        <f t="shared" si="297"/>
        <v>15.459252806148044</v>
      </c>
      <c r="U297">
        <f t="shared" si="298"/>
        <v>5.2882654966933584</v>
      </c>
      <c r="V297">
        <f t="shared" si="299"/>
        <v>20.792537832550586</v>
      </c>
      <c r="W297">
        <f t="shared" si="300"/>
        <v>4.465906584653407</v>
      </c>
      <c r="X297">
        <f t="shared" si="301"/>
        <v>17.559165982892615</v>
      </c>
      <c r="Y297">
        <f t="shared" si="302"/>
        <v>0</v>
      </c>
      <c r="Z297">
        <f t="shared" si="303"/>
        <v>0</v>
      </c>
      <c r="AA297">
        <f t="shared" si="304"/>
        <v>4.7004803657924166</v>
      </c>
      <c r="AB297">
        <f t="shared" si="305"/>
        <v>18.481469188340039</v>
      </c>
      <c r="AC297" s="3">
        <f t="shared" si="306"/>
        <v>-29.798999999999999</v>
      </c>
      <c r="AD297">
        <f t="shared" si="307"/>
        <v>4.8840000000000003</v>
      </c>
      <c r="AE297">
        <f t="shared" si="308"/>
        <v>13.54</v>
      </c>
      <c r="AF297">
        <f t="shared" si="309"/>
        <v>-3.1139999999999999</v>
      </c>
      <c r="AG297">
        <f t="shared" si="310"/>
        <v>-13.577999999999999</v>
      </c>
      <c r="AH297">
        <f t="shared" si="311"/>
        <v>3.149</v>
      </c>
      <c r="AI297">
        <f t="shared" si="312"/>
        <v>2.0190000000000001</v>
      </c>
      <c r="AJ297">
        <f t="shared" si="313"/>
        <v>0</v>
      </c>
      <c r="AK297">
        <f t="shared" si="314"/>
        <v>1.9570000000000001</v>
      </c>
      <c r="AL297">
        <f t="shared" si="315"/>
        <v>0</v>
      </c>
      <c r="AM297">
        <f t="shared" si="316"/>
        <v>7.5739999999999998</v>
      </c>
      <c r="AN297">
        <f t="shared" si="317"/>
        <v>-1.665</v>
      </c>
      <c r="AO297">
        <f t="shared" si="318"/>
        <v>0.66100000000000003</v>
      </c>
      <c r="AP297">
        <f t="shared" si="319"/>
        <v>-117.16447202955219</v>
      </c>
      <c r="AQ297">
        <f t="shared" si="320"/>
        <v>75.502990705227049</v>
      </c>
      <c r="AR297">
        <f t="shared" si="321"/>
        <v>71.603114825228076</v>
      </c>
      <c r="AS297">
        <f t="shared" si="322"/>
        <v>-64.747962810562527</v>
      </c>
      <c r="AT297">
        <f t="shared" si="323"/>
        <v>-60.638079606423958</v>
      </c>
      <c r="AU297">
        <f t="shared" si="324"/>
        <v>55.293813680128849</v>
      </c>
      <c r="AV297">
        <f t="shared" si="325"/>
        <v>0</v>
      </c>
      <c r="AW297">
        <f t="shared" si="326"/>
        <v>0</v>
      </c>
      <c r="AX297">
        <f t="shared" si="327"/>
        <v>9.1988400758557596</v>
      </c>
      <c r="AY297">
        <f t="shared" si="328"/>
        <v>0</v>
      </c>
      <c r="AZ297">
        <f t="shared" si="329"/>
        <v>0</v>
      </c>
      <c r="BA297">
        <f t="shared" si="330"/>
        <v>0</v>
      </c>
      <c r="BB297">
        <f t="shared" si="331"/>
        <v>0</v>
      </c>
      <c r="BC297">
        <f t="shared" si="332"/>
        <v>-30.951755160098937</v>
      </c>
      <c r="BD297">
        <f t="shared" si="333"/>
        <v>-29.18</v>
      </c>
      <c r="BE297">
        <f t="shared" si="334"/>
        <v>0.96650000000000003</v>
      </c>
      <c r="BF297">
        <f t="shared" si="335"/>
        <v>5.7769936579601389E-3</v>
      </c>
      <c r="BG297">
        <f>'Data Input'!J297</f>
        <v>20.8</v>
      </c>
      <c r="BH297">
        <f t="shared" si="336"/>
        <v>1</v>
      </c>
      <c r="BI297">
        <f t="shared" si="337"/>
        <v>1</v>
      </c>
      <c r="BJ297">
        <f>'Data Input'!K297</f>
        <v>0.73913043478260865</v>
      </c>
      <c r="BK297">
        <f>'Data Input'!L297</f>
        <v>3</v>
      </c>
      <c r="BL297">
        <f>'Data Input'!M297</f>
        <v>92</v>
      </c>
      <c r="BM297">
        <f t="shared" si="338"/>
        <v>1</v>
      </c>
      <c r="BN297">
        <f t="shared" si="339"/>
        <v>1</v>
      </c>
      <c r="BO297">
        <f t="shared" si="340"/>
        <v>5.7769936579601389E-3</v>
      </c>
      <c r="BP297">
        <f t="shared" si="341"/>
        <v>5.7769936579601389E-3</v>
      </c>
      <c r="BQ297">
        <f t="shared" si="342"/>
        <v>48.805408681447361</v>
      </c>
      <c r="BR297">
        <f t="shared" si="343"/>
        <v>48.805408681447361</v>
      </c>
      <c r="BS297">
        <f t="shared" si="344"/>
        <v>212230.16000000003</v>
      </c>
      <c r="BT297">
        <f t="shared" si="345"/>
        <v>187918.08000000002</v>
      </c>
      <c r="BU297">
        <f t="shared" si="346"/>
        <v>163606</v>
      </c>
      <c r="BV297">
        <f t="shared" si="347"/>
        <v>139293.91999999998</v>
      </c>
      <c r="BW297">
        <f t="shared" si="348"/>
        <v>114981.84</v>
      </c>
      <c r="BX297">
        <f t="shared" si="349"/>
        <v>95818.2</v>
      </c>
      <c r="BY297">
        <f t="shared" si="350"/>
        <v>76654.559999999998</v>
      </c>
      <c r="BZ297">
        <f t="shared" si="351"/>
        <v>57490.92</v>
      </c>
      <c r="CA297">
        <f t="shared" si="352"/>
        <v>38327.279999999999</v>
      </c>
      <c r="CB297">
        <f t="shared" si="353"/>
        <v>19163.64</v>
      </c>
      <c r="CC297">
        <f t="shared" si="354"/>
        <v>63.863775231725995</v>
      </c>
      <c r="CD297">
        <f t="shared" si="355"/>
        <v>63.863775231725995</v>
      </c>
      <c r="CE297">
        <f t="shared" si="356"/>
        <v>112.66918391317336</v>
      </c>
      <c r="CF297">
        <f t="shared" si="357"/>
        <v>112.66918391317336</v>
      </c>
    </row>
    <row r="298" spans="1:84" x14ac:dyDescent="0.25">
      <c r="A298" t="str">
        <f>IF('Data Input'!A298=0,"F","M")</f>
        <v>F</v>
      </c>
      <c r="B298" t="str">
        <f>'Data Input'!B298</f>
        <v>W</v>
      </c>
      <c r="C298">
        <f>'Data Input'!C298</f>
        <v>36</v>
      </c>
      <c r="D298">
        <f t="shared" si="287"/>
        <v>37</v>
      </c>
      <c r="E298">
        <f t="shared" si="288"/>
        <v>38</v>
      </c>
      <c r="F298">
        <f t="shared" si="289"/>
        <v>39</v>
      </c>
      <c r="G298">
        <f t="shared" si="290"/>
        <v>40</v>
      </c>
      <c r="H298">
        <f t="shared" si="291"/>
        <v>41</v>
      </c>
      <c r="I298">
        <f t="shared" si="292"/>
        <v>42</v>
      </c>
      <c r="J298">
        <f t="shared" si="293"/>
        <v>43</v>
      </c>
      <c r="K298">
        <f t="shared" si="294"/>
        <v>44</v>
      </c>
      <c r="L298">
        <f t="shared" si="295"/>
        <v>45</v>
      </c>
      <c r="M298">
        <f>'Data Input'!D298</f>
        <v>175.999730016</v>
      </c>
      <c r="N298">
        <f>'Data Input'!E298</f>
        <v>65.999898755999993</v>
      </c>
      <c r="O298">
        <f>'Data Input'!F298</f>
        <v>100</v>
      </c>
      <c r="P298">
        <f>'Data Input'!G298</f>
        <v>0</v>
      </c>
      <c r="Q298">
        <f>'Data Input'!H298</f>
        <v>0</v>
      </c>
      <c r="R298">
        <f>IF('Data Input'!I298&gt;100,1,0)</f>
        <v>0</v>
      </c>
      <c r="S298">
        <f t="shared" si="296"/>
        <v>3.5835189384561099</v>
      </c>
      <c r="T298">
        <f t="shared" si="297"/>
        <v>12.841607982273604</v>
      </c>
      <c r="U298">
        <f t="shared" si="298"/>
        <v>5.1704824610369755</v>
      </c>
      <c r="V298">
        <f t="shared" si="299"/>
        <v>18.528521820081156</v>
      </c>
      <c r="W298">
        <f t="shared" si="300"/>
        <v>4.1896532080252484</v>
      </c>
      <c r="X298">
        <f t="shared" si="301"/>
        <v>15.013701616521873</v>
      </c>
      <c r="Y298">
        <f t="shared" si="302"/>
        <v>0</v>
      </c>
      <c r="Z298">
        <f t="shared" si="303"/>
        <v>0</v>
      </c>
      <c r="AA298">
        <f t="shared" si="304"/>
        <v>4.6051701859880918</v>
      </c>
      <c r="AB298">
        <f t="shared" si="305"/>
        <v>16.502714576301774</v>
      </c>
      <c r="AC298" s="3">
        <f t="shared" si="306"/>
        <v>-29.798999999999999</v>
      </c>
      <c r="AD298">
        <f t="shared" si="307"/>
        <v>4.8840000000000003</v>
      </c>
      <c r="AE298">
        <f t="shared" si="308"/>
        <v>13.54</v>
      </c>
      <c r="AF298">
        <f t="shared" si="309"/>
        <v>-3.1139999999999999</v>
      </c>
      <c r="AG298">
        <f t="shared" si="310"/>
        <v>-13.577999999999999</v>
      </c>
      <c r="AH298">
        <f t="shared" si="311"/>
        <v>3.149</v>
      </c>
      <c r="AI298">
        <f t="shared" si="312"/>
        <v>2.0190000000000001</v>
      </c>
      <c r="AJ298">
        <f t="shared" si="313"/>
        <v>0</v>
      </c>
      <c r="AK298">
        <f t="shared" si="314"/>
        <v>1.9570000000000001</v>
      </c>
      <c r="AL298">
        <f t="shared" si="315"/>
        <v>0</v>
      </c>
      <c r="AM298">
        <f t="shared" si="316"/>
        <v>7.5739999999999998</v>
      </c>
      <c r="AN298">
        <f t="shared" si="317"/>
        <v>-1.665</v>
      </c>
      <c r="AO298">
        <f t="shared" si="318"/>
        <v>0.66100000000000003</v>
      </c>
      <c r="AP298">
        <f t="shared" si="319"/>
        <v>-106.78528084705361</v>
      </c>
      <c r="AQ298">
        <f t="shared" si="320"/>
        <v>62.718413385424292</v>
      </c>
      <c r="AR298">
        <f t="shared" si="321"/>
        <v>70.008332522440639</v>
      </c>
      <c r="AS298">
        <f t="shared" si="322"/>
        <v>-57.697816947732719</v>
      </c>
      <c r="AT298">
        <f t="shared" si="323"/>
        <v>-56.887111258566819</v>
      </c>
      <c r="AU298">
        <f t="shared" si="324"/>
        <v>47.278146390427381</v>
      </c>
      <c r="AV298">
        <f t="shared" si="325"/>
        <v>0</v>
      </c>
      <c r="AW298">
        <f t="shared" si="326"/>
        <v>0</v>
      </c>
      <c r="AX298">
        <f t="shared" si="327"/>
        <v>9.0123180539786958</v>
      </c>
      <c r="AY298">
        <f t="shared" si="328"/>
        <v>0</v>
      </c>
      <c r="AZ298">
        <f t="shared" si="329"/>
        <v>0</v>
      </c>
      <c r="BA298">
        <f t="shared" si="330"/>
        <v>0</v>
      </c>
      <c r="BB298">
        <f t="shared" si="331"/>
        <v>0</v>
      </c>
      <c r="BC298">
        <f t="shared" si="332"/>
        <v>-32.35299870108215</v>
      </c>
      <c r="BD298">
        <f t="shared" si="333"/>
        <v>-29.18</v>
      </c>
      <c r="BE298">
        <f t="shared" si="334"/>
        <v>0.96650000000000003</v>
      </c>
      <c r="BF298">
        <f t="shared" si="335"/>
        <v>1.4259267661467234E-3</v>
      </c>
      <c r="BG298">
        <f>'Data Input'!J298</f>
        <v>26.9</v>
      </c>
      <c r="BH298">
        <f t="shared" si="336"/>
        <v>3</v>
      </c>
      <c r="BI298">
        <f t="shared" si="337"/>
        <v>1.08</v>
      </c>
      <c r="BJ298">
        <f>'Data Input'!K298</f>
        <v>0.85882352941176465</v>
      </c>
      <c r="BK298">
        <f>'Data Input'!L298</f>
        <v>3</v>
      </c>
      <c r="BL298">
        <f>'Data Input'!M298</f>
        <v>89</v>
      </c>
      <c r="BM298">
        <f t="shared" si="338"/>
        <v>4</v>
      </c>
      <c r="BN298">
        <f t="shared" si="339"/>
        <v>1.46</v>
      </c>
      <c r="BO298">
        <f t="shared" si="340"/>
        <v>1.5400009074384613E-3</v>
      </c>
      <c r="BP298">
        <f t="shared" si="341"/>
        <v>2.081853078574216E-3</v>
      </c>
      <c r="BQ298">
        <f t="shared" si="342"/>
        <v>13.010291876254731</v>
      </c>
      <c r="BR298">
        <f t="shared" si="343"/>
        <v>17.587987166048059</v>
      </c>
      <c r="BS298">
        <f t="shared" si="344"/>
        <v>302327.84000000008</v>
      </c>
      <c r="BT298">
        <f t="shared" si="345"/>
        <v>271437.20000000007</v>
      </c>
      <c r="BU298">
        <f t="shared" si="346"/>
        <v>240546.56000000006</v>
      </c>
      <c r="BV298">
        <f t="shared" si="347"/>
        <v>209655.92000000004</v>
      </c>
      <c r="BW298">
        <f t="shared" si="348"/>
        <v>178765.28000000003</v>
      </c>
      <c r="BX298">
        <f t="shared" si="349"/>
        <v>147874.64000000001</v>
      </c>
      <c r="BY298">
        <f t="shared" si="350"/>
        <v>116984</v>
      </c>
      <c r="BZ298">
        <f t="shared" si="351"/>
        <v>86093.36</v>
      </c>
      <c r="CA298">
        <f t="shared" si="352"/>
        <v>55202.720000000001</v>
      </c>
      <c r="CB298">
        <f t="shared" si="353"/>
        <v>24312.080000000002</v>
      </c>
      <c r="CC298">
        <f t="shared" si="354"/>
        <v>25.151288660281331</v>
      </c>
      <c r="CD298">
        <f t="shared" si="355"/>
        <v>34.000816151861798</v>
      </c>
      <c r="CE298">
        <f t="shared" si="356"/>
        <v>38.161580536536064</v>
      </c>
      <c r="CF298">
        <f t="shared" si="357"/>
        <v>51.588803317909857</v>
      </c>
    </row>
    <row r="299" spans="1:84" x14ac:dyDescent="0.25">
      <c r="A299" t="str">
        <f>IF('Data Input'!A299=0,"F","M")</f>
        <v>M</v>
      </c>
      <c r="B299" t="str">
        <f>'Data Input'!B299</f>
        <v>W</v>
      </c>
      <c r="C299">
        <f>'Data Input'!C299</f>
        <v>50</v>
      </c>
      <c r="D299">
        <f t="shared" si="287"/>
        <v>51</v>
      </c>
      <c r="E299">
        <f t="shared" si="288"/>
        <v>52</v>
      </c>
      <c r="F299">
        <f t="shared" si="289"/>
        <v>53</v>
      </c>
      <c r="G299">
        <f t="shared" si="290"/>
        <v>54</v>
      </c>
      <c r="H299">
        <f t="shared" si="291"/>
        <v>55</v>
      </c>
      <c r="I299">
        <f t="shared" si="292"/>
        <v>56</v>
      </c>
      <c r="J299">
        <f t="shared" si="293"/>
        <v>57</v>
      </c>
      <c r="K299">
        <f t="shared" si="294"/>
        <v>58</v>
      </c>
      <c r="L299">
        <f t="shared" si="295"/>
        <v>59</v>
      </c>
      <c r="M299">
        <f>'Data Input'!D299</f>
        <v>182.99971927800001</v>
      </c>
      <c r="N299">
        <f>'Data Input'!E299</f>
        <v>41.999935571999998</v>
      </c>
      <c r="O299">
        <f>'Data Input'!F299</f>
        <v>106</v>
      </c>
      <c r="P299">
        <f>'Data Input'!G299</f>
        <v>0</v>
      </c>
      <c r="Q299">
        <f>'Data Input'!H299</f>
        <v>0</v>
      </c>
      <c r="R299">
        <f>IF('Data Input'!I299&gt;100,1,0)</f>
        <v>0</v>
      </c>
      <c r="S299">
        <f t="shared" si="296"/>
        <v>3.912023005428146</v>
      </c>
      <c r="T299">
        <f t="shared" si="297"/>
        <v>15.303923994999064</v>
      </c>
      <c r="U299">
        <f t="shared" si="298"/>
        <v>5.2094846188402446</v>
      </c>
      <c r="V299">
        <f t="shared" si="299"/>
        <v>20.379623675327114</v>
      </c>
      <c r="W299">
        <f t="shared" si="300"/>
        <v>3.7376680842821917</v>
      </c>
      <c r="X299">
        <f t="shared" si="301"/>
        <v>14.62184353236648</v>
      </c>
      <c r="Y299">
        <f t="shared" si="302"/>
        <v>0</v>
      </c>
      <c r="Z299">
        <f t="shared" si="303"/>
        <v>0</v>
      </c>
      <c r="AA299">
        <f t="shared" si="304"/>
        <v>4.6634390941120669</v>
      </c>
      <c r="AB299">
        <f t="shared" si="305"/>
        <v>18.243481020579399</v>
      </c>
      <c r="AC299" s="3">
        <f t="shared" si="306"/>
        <v>12.343999999999999</v>
      </c>
      <c r="AD299">
        <f t="shared" si="307"/>
        <v>0</v>
      </c>
      <c r="AE299">
        <f t="shared" si="308"/>
        <v>11.853</v>
      </c>
      <c r="AF299">
        <f t="shared" si="309"/>
        <v>-2.6640000000000001</v>
      </c>
      <c r="AG299">
        <f t="shared" si="310"/>
        <v>-7.99</v>
      </c>
      <c r="AH299">
        <f t="shared" si="311"/>
        <v>1.7689999999999999</v>
      </c>
      <c r="AI299">
        <f t="shared" si="312"/>
        <v>1.7689999999999999</v>
      </c>
      <c r="AJ299">
        <f t="shared" si="313"/>
        <v>0</v>
      </c>
      <c r="AK299">
        <f t="shared" si="314"/>
        <v>1.764</v>
      </c>
      <c r="AL299">
        <f t="shared" si="315"/>
        <v>0</v>
      </c>
      <c r="AM299">
        <f t="shared" si="316"/>
        <v>7.8369999999999997</v>
      </c>
      <c r="AN299">
        <f t="shared" si="317"/>
        <v>-1.7949999999999999</v>
      </c>
      <c r="AO299">
        <f t="shared" si="318"/>
        <v>0.65800000000000003</v>
      </c>
      <c r="AP299">
        <f t="shared" si="319"/>
        <v>48.29001197900503</v>
      </c>
      <c r="AQ299">
        <f t="shared" si="320"/>
        <v>0</v>
      </c>
      <c r="AR299">
        <f t="shared" si="321"/>
        <v>61.748021187113416</v>
      </c>
      <c r="AS299">
        <f t="shared" si="322"/>
        <v>-54.291317471071437</v>
      </c>
      <c r="AT299">
        <f t="shared" si="323"/>
        <v>-29.863967993414711</v>
      </c>
      <c r="AU299">
        <f t="shared" si="324"/>
        <v>25.8660412087563</v>
      </c>
      <c r="AV299">
        <f t="shared" si="325"/>
        <v>0</v>
      </c>
      <c r="AW299">
        <f t="shared" si="326"/>
        <v>0</v>
      </c>
      <c r="AX299">
        <f t="shared" si="327"/>
        <v>8.2263065620136864</v>
      </c>
      <c r="AY299">
        <f t="shared" si="328"/>
        <v>0</v>
      </c>
      <c r="AZ299">
        <f t="shared" si="329"/>
        <v>0</v>
      </c>
      <c r="BA299">
        <f t="shared" si="330"/>
        <v>0</v>
      </c>
      <c r="BB299">
        <f t="shared" si="331"/>
        <v>0</v>
      </c>
      <c r="BC299">
        <f t="shared" si="332"/>
        <v>59.975095472402288</v>
      </c>
      <c r="BD299">
        <f t="shared" si="333"/>
        <v>61.18</v>
      </c>
      <c r="BE299">
        <f t="shared" si="334"/>
        <v>0.91439999999999999</v>
      </c>
      <c r="BF299">
        <f t="shared" si="335"/>
        <v>2.6464655707834184E-2</v>
      </c>
      <c r="BG299">
        <f>'Data Input'!J299</f>
        <v>29.5</v>
      </c>
      <c r="BH299">
        <f t="shared" si="336"/>
        <v>4</v>
      </c>
      <c r="BI299">
        <f t="shared" si="337"/>
        <v>1.24</v>
      </c>
      <c r="BJ299">
        <f>'Data Input'!K299</f>
        <v>0.94117647058823517</v>
      </c>
      <c r="BK299">
        <f>'Data Input'!L299</f>
        <v>3</v>
      </c>
      <c r="BL299">
        <f>'Data Input'!M299</f>
        <v>85</v>
      </c>
      <c r="BM299">
        <f t="shared" si="338"/>
        <v>3</v>
      </c>
      <c r="BN299">
        <f t="shared" si="339"/>
        <v>1.2</v>
      </c>
      <c r="BO299">
        <f t="shared" si="340"/>
        <v>3.2816173077714388E-2</v>
      </c>
      <c r="BP299">
        <f t="shared" si="341"/>
        <v>3.1757586849401019E-2</v>
      </c>
      <c r="BQ299">
        <f t="shared" si="342"/>
        <v>277.23879118546404</v>
      </c>
      <c r="BR299">
        <f t="shared" si="343"/>
        <v>268.29560437302968</v>
      </c>
      <c r="BS299">
        <f t="shared" si="344"/>
        <v>217378.60000000003</v>
      </c>
      <c r="BT299">
        <f t="shared" si="345"/>
        <v>193066.52000000002</v>
      </c>
      <c r="BU299">
        <f t="shared" si="346"/>
        <v>168754.44</v>
      </c>
      <c r="BV299">
        <f t="shared" si="347"/>
        <v>144442.35999999999</v>
      </c>
      <c r="BW299">
        <f t="shared" si="348"/>
        <v>120130.28</v>
      </c>
      <c r="BX299">
        <f t="shared" si="349"/>
        <v>95818.2</v>
      </c>
      <c r="BY299">
        <f t="shared" si="350"/>
        <v>76654.559999999998</v>
      </c>
      <c r="BZ299">
        <f t="shared" si="351"/>
        <v>57490.92</v>
      </c>
      <c r="CA299">
        <f t="shared" si="352"/>
        <v>38327.279999999999</v>
      </c>
      <c r="CB299">
        <f t="shared" si="353"/>
        <v>19163.64</v>
      </c>
      <c r="CC299">
        <f t="shared" si="354"/>
        <v>371.22534458948991</v>
      </c>
      <c r="CD299">
        <f t="shared" si="355"/>
        <v>359.25033347369992</v>
      </c>
      <c r="CE299">
        <f t="shared" si="356"/>
        <v>648.464135774954</v>
      </c>
      <c r="CF299">
        <f t="shared" si="357"/>
        <v>627.54593784672966</v>
      </c>
    </row>
    <row r="300" spans="1:84" x14ac:dyDescent="0.25">
      <c r="A300" t="str">
        <f>IF('Data Input'!A300=0,"F","M")</f>
        <v>F</v>
      </c>
      <c r="B300" t="str">
        <f>'Data Input'!B300</f>
        <v>W</v>
      </c>
      <c r="C300">
        <f>'Data Input'!C300</f>
        <v>24</v>
      </c>
      <c r="D300">
        <f t="shared" si="287"/>
        <v>25</v>
      </c>
      <c r="E300">
        <f t="shared" si="288"/>
        <v>26</v>
      </c>
      <c r="F300">
        <f t="shared" si="289"/>
        <v>27</v>
      </c>
      <c r="G300">
        <f t="shared" si="290"/>
        <v>28</v>
      </c>
      <c r="H300">
        <f t="shared" si="291"/>
        <v>29</v>
      </c>
      <c r="I300">
        <f t="shared" si="292"/>
        <v>30</v>
      </c>
      <c r="J300">
        <f t="shared" si="293"/>
        <v>31</v>
      </c>
      <c r="K300">
        <f t="shared" si="294"/>
        <v>32</v>
      </c>
      <c r="L300">
        <f t="shared" si="295"/>
        <v>33</v>
      </c>
      <c r="M300">
        <f>'Data Input'!D300</f>
        <v>160.99975302600001</v>
      </c>
      <c r="N300">
        <f>'Data Input'!E300</f>
        <v>52.999918698000002</v>
      </c>
      <c r="O300">
        <f>'Data Input'!F300</f>
        <v>100</v>
      </c>
      <c r="P300">
        <f>'Data Input'!G300</f>
        <v>0</v>
      </c>
      <c r="Q300">
        <f>'Data Input'!H300</f>
        <v>0</v>
      </c>
      <c r="R300">
        <f>IF('Data Input'!I300&gt;100,1,0)</f>
        <v>0</v>
      </c>
      <c r="S300">
        <f t="shared" si="296"/>
        <v>3.1780538303479458</v>
      </c>
      <c r="T300">
        <f t="shared" si="297"/>
        <v>10.100026148589249</v>
      </c>
      <c r="U300">
        <f t="shared" si="298"/>
        <v>5.0814028309832864</v>
      </c>
      <c r="V300">
        <f t="shared" si="299"/>
        <v>16.148971730547327</v>
      </c>
      <c r="W300">
        <f t="shared" si="300"/>
        <v>3.9702903795509452</v>
      </c>
      <c r="X300">
        <f t="shared" si="301"/>
        <v>12.617796548325481</v>
      </c>
      <c r="Y300">
        <f t="shared" si="302"/>
        <v>0</v>
      </c>
      <c r="Z300">
        <f t="shared" si="303"/>
        <v>0</v>
      </c>
      <c r="AA300">
        <f t="shared" si="304"/>
        <v>4.6051701859880918</v>
      </c>
      <c r="AB300">
        <f t="shared" si="305"/>
        <v>14.635478748983617</v>
      </c>
      <c r="AC300" s="3">
        <f t="shared" si="306"/>
        <v>-29.798999999999999</v>
      </c>
      <c r="AD300">
        <f t="shared" si="307"/>
        <v>4.8840000000000003</v>
      </c>
      <c r="AE300">
        <f t="shared" si="308"/>
        <v>13.54</v>
      </c>
      <c r="AF300">
        <f t="shared" si="309"/>
        <v>-3.1139999999999999</v>
      </c>
      <c r="AG300">
        <f t="shared" si="310"/>
        <v>-13.577999999999999</v>
      </c>
      <c r="AH300">
        <f t="shared" si="311"/>
        <v>3.149</v>
      </c>
      <c r="AI300">
        <f t="shared" si="312"/>
        <v>2.0190000000000001</v>
      </c>
      <c r="AJ300">
        <f t="shared" si="313"/>
        <v>0</v>
      </c>
      <c r="AK300">
        <f t="shared" si="314"/>
        <v>1.9570000000000001</v>
      </c>
      <c r="AL300">
        <f t="shared" si="315"/>
        <v>0</v>
      </c>
      <c r="AM300">
        <f t="shared" si="316"/>
        <v>7.5739999999999998</v>
      </c>
      <c r="AN300">
        <f t="shared" si="317"/>
        <v>-1.665</v>
      </c>
      <c r="AO300">
        <f t="shared" si="318"/>
        <v>0.66100000000000003</v>
      </c>
      <c r="AP300">
        <f t="shared" si="319"/>
        <v>-94.702826090538437</v>
      </c>
      <c r="AQ300">
        <f t="shared" si="320"/>
        <v>49.328527709709896</v>
      </c>
      <c r="AR300">
        <f t="shared" si="321"/>
        <v>68.802194331513689</v>
      </c>
      <c r="AS300">
        <f t="shared" si="322"/>
        <v>-50.287897968924376</v>
      </c>
      <c r="AT300">
        <f t="shared" si="323"/>
        <v>-53.908602773542732</v>
      </c>
      <c r="AU300">
        <f t="shared" si="324"/>
        <v>39.733441330676939</v>
      </c>
      <c r="AV300">
        <f t="shared" si="325"/>
        <v>0</v>
      </c>
      <c r="AW300">
        <f t="shared" si="326"/>
        <v>0</v>
      </c>
      <c r="AX300">
        <f t="shared" si="327"/>
        <v>9.0123180539786958</v>
      </c>
      <c r="AY300">
        <f t="shared" si="328"/>
        <v>0</v>
      </c>
      <c r="AZ300">
        <f t="shared" si="329"/>
        <v>0</v>
      </c>
      <c r="BA300">
        <f t="shared" si="330"/>
        <v>0</v>
      </c>
      <c r="BB300">
        <f t="shared" si="331"/>
        <v>0</v>
      </c>
      <c r="BC300">
        <f t="shared" si="332"/>
        <v>-32.022845407126333</v>
      </c>
      <c r="BD300">
        <f t="shared" si="333"/>
        <v>-29.18</v>
      </c>
      <c r="BE300">
        <f t="shared" si="334"/>
        <v>0.96650000000000003</v>
      </c>
      <c r="BF300">
        <f t="shared" si="335"/>
        <v>1.9831693381462401E-3</v>
      </c>
      <c r="BG300">
        <f>'Data Input'!J300</f>
        <v>23.1</v>
      </c>
      <c r="BH300">
        <f t="shared" si="336"/>
        <v>1</v>
      </c>
      <c r="BI300">
        <f t="shared" si="337"/>
        <v>1</v>
      </c>
      <c r="BJ300">
        <f>'Data Input'!K300</f>
        <v>0.75609756097560965</v>
      </c>
      <c r="BK300">
        <f>'Data Input'!L300</f>
        <v>3</v>
      </c>
      <c r="BL300">
        <f>'Data Input'!M300</f>
        <v>92</v>
      </c>
      <c r="BM300">
        <f t="shared" si="338"/>
        <v>2</v>
      </c>
      <c r="BN300">
        <f t="shared" si="339"/>
        <v>1.1200000000000001</v>
      </c>
      <c r="BO300">
        <f t="shared" si="340"/>
        <v>1.9831693381462401E-3</v>
      </c>
      <c r="BP300">
        <f t="shared" si="341"/>
        <v>2.221149658723789E-3</v>
      </c>
      <c r="BQ300">
        <f t="shared" si="342"/>
        <v>16.754283588207908</v>
      </c>
      <c r="BR300">
        <f t="shared" si="343"/>
        <v>18.764797618792858</v>
      </c>
      <c r="BS300">
        <f t="shared" si="344"/>
        <v>275441.59000000003</v>
      </c>
      <c r="BT300">
        <f t="shared" si="345"/>
        <v>257422.05000000005</v>
      </c>
      <c r="BU300">
        <f t="shared" si="346"/>
        <v>228819.60000000003</v>
      </c>
      <c r="BV300">
        <f t="shared" si="347"/>
        <v>200217.15000000002</v>
      </c>
      <c r="BW300">
        <f t="shared" si="348"/>
        <v>171614.7</v>
      </c>
      <c r="BX300">
        <f t="shared" si="349"/>
        <v>143012.25</v>
      </c>
      <c r="BY300">
        <f t="shared" si="350"/>
        <v>114409.8</v>
      </c>
      <c r="BZ300">
        <f t="shared" si="351"/>
        <v>85807.35</v>
      </c>
      <c r="CA300">
        <f t="shared" si="352"/>
        <v>57204.9</v>
      </c>
      <c r="CB300">
        <f t="shared" si="353"/>
        <v>28602.45</v>
      </c>
      <c r="CC300">
        <f t="shared" si="354"/>
        <v>30.988048983519906</v>
      </c>
      <c r="CD300">
        <f t="shared" si="355"/>
        <v>34.706614861542292</v>
      </c>
      <c r="CE300">
        <f t="shared" si="356"/>
        <v>47.742332571727815</v>
      </c>
      <c r="CF300">
        <f t="shared" si="357"/>
        <v>53.471412480335147</v>
      </c>
    </row>
    <row r="301" spans="1:84" x14ac:dyDescent="0.25">
      <c r="A301" t="str">
        <f>IF('Data Input'!A301=0,"F","M")</f>
        <v>F</v>
      </c>
      <c r="B301" t="str">
        <f>'Data Input'!B301</f>
        <v>W</v>
      </c>
      <c r="C301">
        <f>'Data Input'!C301</f>
        <v>63</v>
      </c>
      <c r="D301">
        <f t="shared" si="287"/>
        <v>64</v>
      </c>
      <c r="E301">
        <f t="shared" si="288"/>
        <v>65</v>
      </c>
      <c r="F301">
        <f t="shared" si="289"/>
        <v>66</v>
      </c>
      <c r="G301">
        <f t="shared" si="290"/>
        <v>67</v>
      </c>
      <c r="H301">
        <f t="shared" si="291"/>
        <v>68</v>
      </c>
      <c r="I301">
        <f t="shared" si="292"/>
        <v>69</v>
      </c>
      <c r="J301">
        <f t="shared" si="293"/>
        <v>70</v>
      </c>
      <c r="K301">
        <f t="shared" si="294"/>
        <v>71</v>
      </c>
      <c r="L301">
        <f t="shared" si="295"/>
        <v>72</v>
      </c>
      <c r="M301">
        <f>'Data Input'!D301</f>
        <v>144.99977757000002</v>
      </c>
      <c r="N301">
        <f>'Data Input'!E301</f>
        <v>51.999920232000008</v>
      </c>
      <c r="O301">
        <f>'Data Input'!F301</f>
        <v>118</v>
      </c>
      <c r="P301">
        <f>'Data Input'!G301</f>
        <v>0</v>
      </c>
      <c r="Q301">
        <f>'Data Input'!H301</f>
        <v>0</v>
      </c>
      <c r="R301">
        <f>IF('Data Input'!I301&gt;100,1,0)</f>
        <v>0</v>
      </c>
      <c r="S301">
        <f t="shared" si="296"/>
        <v>4.1431347263915326</v>
      </c>
      <c r="T301">
        <f t="shared" si="297"/>
        <v>17.16556536103144</v>
      </c>
      <c r="U301">
        <f t="shared" si="298"/>
        <v>4.9767322084193983</v>
      </c>
      <c r="V301">
        <f t="shared" si="299"/>
        <v>20.61927203665363</v>
      </c>
      <c r="W301">
        <f t="shared" si="300"/>
        <v>3.9512421845802508</v>
      </c>
      <c r="X301">
        <f t="shared" si="301"/>
        <v>16.370528707317579</v>
      </c>
      <c r="Y301">
        <f t="shared" si="302"/>
        <v>0</v>
      </c>
      <c r="Z301">
        <f t="shared" si="303"/>
        <v>0</v>
      </c>
      <c r="AA301">
        <f t="shared" si="304"/>
        <v>4.7706846244656651</v>
      </c>
      <c r="AB301">
        <f t="shared" si="305"/>
        <v>19.765589136285843</v>
      </c>
      <c r="AC301" s="3">
        <f t="shared" si="306"/>
        <v>-29.798999999999999</v>
      </c>
      <c r="AD301">
        <f t="shared" si="307"/>
        <v>4.8840000000000003</v>
      </c>
      <c r="AE301">
        <f t="shared" si="308"/>
        <v>13.54</v>
      </c>
      <c r="AF301">
        <f t="shared" si="309"/>
        <v>-3.1139999999999999</v>
      </c>
      <c r="AG301">
        <f t="shared" si="310"/>
        <v>-13.577999999999999</v>
      </c>
      <c r="AH301">
        <f t="shared" si="311"/>
        <v>3.149</v>
      </c>
      <c r="AI301">
        <f t="shared" si="312"/>
        <v>2.0190000000000001</v>
      </c>
      <c r="AJ301">
        <f t="shared" si="313"/>
        <v>0</v>
      </c>
      <c r="AK301">
        <f t="shared" si="314"/>
        <v>1.9570000000000001</v>
      </c>
      <c r="AL301">
        <f t="shared" si="315"/>
        <v>0</v>
      </c>
      <c r="AM301">
        <f t="shared" si="316"/>
        <v>7.5739999999999998</v>
      </c>
      <c r="AN301">
        <f t="shared" si="317"/>
        <v>-1.665</v>
      </c>
      <c r="AO301">
        <f t="shared" si="318"/>
        <v>0.66100000000000003</v>
      </c>
      <c r="AP301">
        <f t="shared" si="319"/>
        <v>-123.46127171174128</v>
      </c>
      <c r="AQ301">
        <f t="shared" si="320"/>
        <v>83.836621223277561</v>
      </c>
      <c r="AR301">
        <f t="shared" si="321"/>
        <v>67.384954101998645</v>
      </c>
      <c r="AS301">
        <f t="shared" si="322"/>
        <v>-64.208413122139405</v>
      </c>
      <c r="AT301">
        <f t="shared" si="323"/>
        <v>-53.649966382230645</v>
      </c>
      <c r="AU301">
        <f t="shared" si="324"/>
        <v>51.550794899343053</v>
      </c>
      <c r="AV301">
        <f t="shared" si="325"/>
        <v>0</v>
      </c>
      <c r="AW301">
        <f t="shared" si="326"/>
        <v>0</v>
      </c>
      <c r="AX301">
        <f t="shared" si="327"/>
        <v>9.3362298100793062</v>
      </c>
      <c r="AY301">
        <f t="shared" si="328"/>
        <v>0</v>
      </c>
      <c r="AZ301">
        <f t="shared" si="329"/>
        <v>0</v>
      </c>
      <c r="BA301">
        <f t="shared" si="330"/>
        <v>0</v>
      </c>
      <c r="BB301">
        <f t="shared" si="331"/>
        <v>0</v>
      </c>
      <c r="BC301">
        <f t="shared" si="332"/>
        <v>-29.21105118141276</v>
      </c>
      <c r="BD301">
        <f t="shared" si="333"/>
        <v>-29.18</v>
      </c>
      <c r="BE301">
        <f t="shared" si="334"/>
        <v>0.96650000000000003</v>
      </c>
      <c r="BF301">
        <f t="shared" si="335"/>
        <v>3.2492595553752279E-2</v>
      </c>
      <c r="BG301">
        <f>'Data Input'!J301</f>
        <v>27.4</v>
      </c>
      <c r="BH301">
        <f t="shared" si="336"/>
        <v>3</v>
      </c>
      <c r="BI301">
        <f t="shared" si="337"/>
        <v>1.08</v>
      </c>
      <c r="BJ301">
        <f>'Data Input'!K301</f>
        <v>0.72093023255813948</v>
      </c>
      <c r="BK301">
        <f>'Data Input'!L301</f>
        <v>3</v>
      </c>
      <c r="BL301">
        <f>'Data Input'!M301</f>
        <v>92</v>
      </c>
      <c r="BM301">
        <f t="shared" si="338"/>
        <v>1</v>
      </c>
      <c r="BN301">
        <f t="shared" si="339"/>
        <v>1</v>
      </c>
      <c r="BO301">
        <f t="shared" si="340"/>
        <v>3.5092003198052467E-2</v>
      </c>
      <c r="BP301">
        <f t="shared" si="341"/>
        <v>3.2492595553752279E-2</v>
      </c>
      <c r="BQ301">
        <f t="shared" si="342"/>
        <v>296.4655422759036</v>
      </c>
      <c r="BR301">
        <f t="shared" si="343"/>
        <v>274.50513173694776</v>
      </c>
      <c r="BS301">
        <f t="shared" si="344"/>
        <v>173616.86</v>
      </c>
      <c r="BT301">
        <f t="shared" si="345"/>
        <v>154453.21999999997</v>
      </c>
      <c r="BU301">
        <f t="shared" si="346"/>
        <v>135289.57999999999</v>
      </c>
      <c r="BV301">
        <f t="shared" si="347"/>
        <v>116125.93999999999</v>
      </c>
      <c r="BW301">
        <f t="shared" si="348"/>
        <v>99536.51999999999</v>
      </c>
      <c r="BX301">
        <f t="shared" si="349"/>
        <v>82947.099999999991</v>
      </c>
      <c r="BY301">
        <f t="shared" si="350"/>
        <v>66357.679999999993</v>
      </c>
      <c r="BZ301">
        <f t="shared" si="351"/>
        <v>49768.259999999995</v>
      </c>
      <c r="CA301">
        <f t="shared" si="352"/>
        <v>33178.839999999997</v>
      </c>
      <c r="CB301">
        <f t="shared" si="353"/>
        <v>16589.419999999998</v>
      </c>
      <c r="CC301">
        <f t="shared" si="354"/>
        <v>325.60586101995898</v>
      </c>
      <c r="CD301">
        <f t="shared" si="355"/>
        <v>301.48690835181384</v>
      </c>
      <c r="CE301">
        <f t="shared" si="356"/>
        <v>622.07140329586264</v>
      </c>
      <c r="CF301">
        <f t="shared" si="357"/>
        <v>575.99204008876154</v>
      </c>
    </row>
    <row r="302" spans="1:84" x14ac:dyDescent="0.25">
      <c r="A302" t="str">
        <f>IF('Data Input'!A302=0,"F","M")</f>
        <v>F</v>
      </c>
      <c r="B302" t="str">
        <f>'Data Input'!B302</f>
        <v>W</v>
      </c>
      <c r="C302">
        <f>'Data Input'!C302</f>
        <v>56</v>
      </c>
      <c r="D302">
        <f t="shared" si="287"/>
        <v>57</v>
      </c>
      <c r="E302">
        <f t="shared" si="288"/>
        <v>58</v>
      </c>
      <c r="F302">
        <f t="shared" si="289"/>
        <v>59</v>
      </c>
      <c r="G302">
        <f t="shared" si="290"/>
        <v>60</v>
      </c>
      <c r="H302">
        <f t="shared" si="291"/>
        <v>61</v>
      </c>
      <c r="I302">
        <f t="shared" si="292"/>
        <v>62</v>
      </c>
      <c r="J302">
        <f t="shared" si="293"/>
        <v>63</v>
      </c>
      <c r="K302">
        <f t="shared" si="294"/>
        <v>64</v>
      </c>
      <c r="L302">
        <f t="shared" si="295"/>
        <v>65</v>
      </c>
      <c r="M302">
        <f>'Data Input'!D302</f>
        <v>149.99976989999999</v>
      </c>
      <c r="N302">
        <f>'Data Input'!E302</f>
        <v>69.999892620000011</v>
      </c>
      <c r="O302">
        <f>'Data Input'!F302</f>
        <v>108</v>
      </c>
      <c r="P302">
        <f>'Data Input'!G302</f>
        <v>0</v>
      </c>
      <c r="Q302">
        <f>'Data Input'!H302</f>
        <v>0</v>
      </c>
      <c r="R302">
        <f>IF('Data Input'!I302&gt;100,1,0)</f>
        <v>0</v>
      </c>
      <c r="S302">
        <f t="shared" si="296"/>
        <v>4.0253516907351496</v>
      </c>
      <c r="T302">
        <f t="shared" si="297"/>
        <v>16.203456234104326</v>
      </c>
      <c r="U302">
        <f t="shared" si="298"/>
        <v>5.0106337600950788</v>
      </c>
      <c r="V302">
        <f t="shared" si="299"/>
        <v>20.169563077853347</v>
      </c>
      <c r="W302">
        <f t="shared" si="300"/>
        <v>4.2484937080481826</v>
      </c>
      <c r="X302">
        <f t="shared" si="301"/>
        <v>17.101681330769399</v>
      </c>
      <c r="Y302">
        <f t="shared" si="302"/>
        <v>0</v>
      </c>
      <c r="Z302">
        <f t="shared" si="303"/>
        <v>0</v>
      </c>
      <c r="AA302">
        <f t="shared" si="304"/>
        <v>4.6821312271242199</v>
      </c>
      <c r="AB302">
        <f t="shared" si="305"/>
        <v>18.847224851348319</v>
      </c>
      <c r="AC302" s="3">
        <f t="shared" si="306"/>
        <v>-29.798999999999999</v>
      </c>
      <c r="AD302">
        <f t="shared" si="307"/>
        <v>4.8840000000000003</v>
      </c>
      <c r="AE302">
        <f t="shared" si="308"/>
        <v>13.54</v>
      </c>
      <c r="AF302">
        <f t="shared" si="309"/>
        <v>-3.1139999999999999</v>
      </c>
      <c r="AG302">
        <f t="shared" si="310"/>
        <v>-13.577999999999999</v>
      </c>
      <c r="AH302">
        <f t="shared" si="311"/>
        <v>3.149</v>
      </c>
      <c r="AI302">
        <f t="shared" si="312"/>
        <v>2.0190000000000001</v>
      </c>
      <c r="AJ302">
        <f t="shared" si="313"/>
        <v>0</v>
      </c>
      <c r="AK302">
        <f t="shared" si="314"/>
        <v>1.9570000000000001</v>
      </c>
      <c r="AL302">
        <f t="shared" si="315"/>
        <v>0</v>
      </c>
      <c r="AM302">
        <f t="shared" si="316"/>
        <v>7.5739999999999998</v>
      </c>
      <c r="AN302">
        <f t="shared" si="317"/>
        <v>-1.665</v>
      </c>
      <c r="AO302">
        <f t="shared" si="318"/>
        <v>0.66100000000000003</v>
      </c>
      <c r="AP302">
        <f t="shared" si="319"/>
        <v>-119.95145503221673</v>
      </c>
      <c r="AQ302">
        <f t="shared" si="320"/>
        <v>79.137680247365537</v>
      </c>
      <c r="AR302">
        <f t="shared" si="321"/>
        <v>67.843981111687356</v>
      </c>
      <c r="AS302">
        <f t="shared" si="322"/>
        <v>-62.808019424435322</v>
      </c>
      <c r="AT302">
        <f t="shared" si="323"/>
        <v>-57.686047567878219</v>
      </c>
      <c r="AU302">
        <f t="shared" si="324"/>
        <v>53.853194510592836</v>
      </c>
      <c r="AV302">
        <f t="shared" si="325"/>
        <v>0</v>
      </c>
      <c r="AW302">
        <f t="shared" si="326"/>
        <v>0</v>
      </c>
      <c r="AX302">
        <f t="shared" si="327"/>
        <v>9.1629308114820986</v>
      </c>
      <c r="AY302">
        <f t="shared" si="328"/>
        <v>0</v>
      </c>
      <c r="AZ302">
        <f t="shared" si="329"/>
        <v>0</v>
      </c>
      <c r="BA302">
        <f t="shared" si="330"/>
        <v>0</v>
      </c>
      <c r="BB302">
        <f t="shared" si="331"/>
        <v>0</v>
      </c>
      <c r="BC302">
        <f t="shared" si="332"/>
        <v>-30.447735343402435</v>
      </c>
      <c r="BD302">
        <f t="shared" si="333"/>
        <v>-29.18</v>
      </c>
      <c r="BE302">
        <f t="shared" si="334"/>
        <v>0.96650000000000003</v>
      </c>
      <c r="BF302">
        <f t="shared" si="335"/>
        <v>9.5449017997625285E-3</v>
      </c>
      <c r="BG302">
        <f>'Data Input'!J302</f>
        <v>23.7</v>
      </c>
      <c r="BH302">
        <f t="shared" si="336"/>
        <v>2</v>
      </c>
      <c r="BI302">
        <f t="shared" si="337"/>
        <v>0.96</v>
      </c>
      <c r="BJ302">
        <f>'Data Input'!K302</f>
        <v>0.91891891891891886</v>
      </c>
      <c r="BK302">
        <f>'Data Input'!L302</f>
        <v>3</v>
      </c>
      <c r="BL302">
        <f>'Data Input'!M302</f>
        <v>92</v>
      </c>
      <c r="BM302">
        <f t="shared" si="338"/>
        <v>4</v>
      </c>
      <c r="BN302">
        <f t="shared" si="339"/>
        <v>1.46</v>
      </c>
      <c r="BO302">
        <f t="shared" si="340"/>
        <v>9.1631057277720262E-3</v>
      </c>
      <c r="BP302">
        <f t="shared" si="341"/>
        <v>1.393555662765329E-2</v>
      </c>
      <c r="BQ302">
        <f t="shared" si="342"/>
        <v>77.412084262722701</v>
      </c>
      <c r="BR302">
        <f t="shared" si="343"/>
        <v>117.73087814955746</v>
      </c>
      <c r="BS302">
        <f t="shared" si="344"/>
        <v>191636.40000000002</v>
      </c>
      <c r="BT302">
        <f t="shared" si="345"/>
        <v>172472.76</v>
      </c>
      <c r="BU302">
        <f t="shared" si="346"/>
        <v>153309.12</v>
      </c>
      <c r="BV302">
        <f t="shared" si="347"/>
        <v>134145.47999999998</v>
      </c>
      <c r="BW302">
        <f t="shared" si="348"/>
        <v>114981.84</v>
      </c>
      <c r="BX302">
        <f t="shared" si="349"/>
        <v>95818.2</v>
      </c>
      <c r="BY302">
        <f t="shared" si="350"/>
        <v>76654.559999999998</v>
      </c>
      <c r="BZ302">
        <f t="shared" si="351"/>
        <v>57490.92</v>
      </c>
      <c r="CA302">
        <f t="shared" si="352"/>
        <v>38327.279999999999</v>
      </c>
      <c r="CB302">
        <f t="shared" si="353"/>
        <v>19163.64</v>
      </c>
      <c r="CC302">
        <f t="shared" si="354"/>
        <v>96.579152696928617</v>
      </c>
      <c r="CD302">
        <f t="shared" si="355"/>
        <v>146.88079472657893</v>
      </c>
      <c r="CE302">
        <f t="shared" si="356"/>
        <v>173.9912369596513</v>
      </c>
      <c r="CF302">
        <f t="shared" si="357"/>
        <v>264.61167287613637</v>
      </c>
    </row>
    <row r="303" spans="1:84" x14ac:dyDescent="0.25">
      <c r="A303" t="str">
        <f>IF('Data Input'!A303=0,"F","M")</f>
        <v>F</v>
      </c>
      <c r="B303" t="str">
        <f>'Data Input'!B303</f>
        <v>W</v>
      </c>
      <c r="C303">
        <f>'Data Input'!C303</f>
        <v>43</v>
      </c>
      <c r="D303">
        <f t="shared" si="287"/>
        <v>44</v>
      </c>
      <c r="E303">
        <f t="shared" si="288"/>
        <v>45</v>
      </c>
      <c r="F303">
        <f t="shared" si="289"/>
        <v>46</v>
      </c>
      <c r="G303">
        <f t="shared" si="290"/>
        <v>47</v>
      </c>
      <c r="H303">
        <f t="shared" si="291"/>
        <v>48</v>
      </c>
      <c r="I303">
        <f t="shared" si="292"/>
        <v>49</v>
      </c>
      <c r="J303">
        <f t="shared" si="293"/>
        <v>50</v>
      </c>
      <c r="K303">
        <f t="shared" si="294"/>
        <v>51</v>
      </c>
      <c r="L303">
        <f t="shared" si="295"/>
        <v>52</v>
      </c>
      <c r="M303">
        <f>'Data Input'!D303</f>
        <v>181.99972081200002</v>
      </c>
      <c r="N303">
        <f>'Data Input'!E303</f>
        <v>61.999904892000004</v>
      </c>
      <c r="O303">
        <f>'Data Input'!F303</f>
        <v>102</v>
      </c>
      <c r="P303">
        <f>'Data Input'!G303</f>
        <v>0</v>
      </c>
      <c r="Q303">
        <f>'Data Input'!H303</f>
        <v>0</v>
      </c>
      <c r="R303">
        <f>IF('Data Input'!I303&gt;100,1,0)</f>
        <v>0</v>
      </c>
      <c r="S303">
        <f t="shared" si="296"/>
        <v>3.7612001156935624</v>
      </c>
      <c r="T303">
        <f t="shared" si="297"/>
        <v>14.146626310293268</v>
      </c>
      <c r="U303">
        <f t="shared" si="298"/>
        <v>5.2040051530756193</v>
      </c>
      <c r="V303">
        <f t="shared" si="299"/>
        <v>19.573304783817914</v>
      </c>
      <c r="W303">
        <f t="shared" si="300"/>
        <v>4.1271328510439149</v>
      </c>
      <c r="X303">
        <f t="shared" si="301"/>
        <v>15.522972556829075</v>
      </c>
      <c r="Y303">
        <f t="shared" si="302"/>
        <v>0</v>
      </c>
      <c r="Z303">
        <f t="shared" si="303"/>
        <v>0</v>
      </c>
      <c r="AA303">
        <f t="shared" si="304"/>
        <v>4.6249728132842707</v>
      </c>
      <c r="AB303">
        <f t="shared" si="305"/>
        <v>17.395448280404381</v>
      </c>
      <c r="AC303" s="3">
        <f t="shared" si="306"/>
        <v>-29.798999999999999</v>
      </c>
      <c r="AD303">
        <f t="shared" si="307"/>
        <v>4.8840000000000003</v>
      </c>
      <c r="AE303">
        <f t="shared" si="308"/>
        <v>13.54</v>
      </c>
      <c r="AF303">
        <f t="shared" si="309"/>
        <v>-3.1139999999999999</v>
      </c>
      <c r="AG303">
        <f t="shared" si="310"/>
        <v>-13.577999999999999</v>
      </c>
      <c r="AH303">
        <f t="shared" si="311"/>
        <v>3.149</v>
      </c>
      <c r="AI303">
        <f t="shared" si="312"/>
        <v>2.0190000000000001</v>
      </c>
      <c r="AJ303">
        <f t="shared" si="313"/>
        <v>0</v>
      </c>
      <c r="AK303">
        <f t="shared" si="314"/>
        <v>1.9570000000000001</v>
      </c>
      <c r="AL303">
        <f t="shared" si="315"/>
        <v>0</v>
      </c>
      <c r="AM303">
        <f t="shared" si="316"/>
        <v>7.5739999999999998</v>
      </c>
      <c r="AN303">
        <f t="shared" si="317"/>
        <v>-1.665</v>
      </c>
      <c r="AO303">
        <f t="shared" si="318"/>
        <v>0.66100000000000003</v>
      </c>
      <c r="AP303">
        <f t="shared" si="319"/>
        <v>-112.08000224755246</v>
      </c>
      <c r="AQ303">
        <f t="shared" si="320"/>
        <v>69.092122899472329</v>
      </c>
      <c r="AR303">
        <f t="shared" si="321"/>
        <v>70.46222977264388</v>
      </c>
      <c r="AS303">
        <f t="shared" si="322"/>
        <v>-60.951271096808981</v>
      </c>
      <c r="AT303">
        <f t="shared" si="323"/>
        <v>-56.038209851474271</v>
      </c>
      <c r="AU303">
        <f t="shared" si="324"/>
        <v>48.881840581454753</v>
      </c>
      <c r="AV303">
        <f t="shared" si="325"/>
        <v>0</v>
      </c>
      <c r="AW303">
        <f t="shared" si="326"/>
        <v>0</v>
      </c>
      <c r="AX303">
        <f t="shared" si="327"/>
        <v>9.0510717955973181</v>
      </c>
      <c r="AY303">
        <f t="shared" si="328"/>
        <v>0</v>
      </c>
      <c r="AZ303">
        <f t="shared" si="329"/>
        <v>0</v>
      </c>
      <c r="BA303">
        <f t="shared" si="330"/>
        <v>0</v>
      </c>
      <c r="BB303">
        <f t="shared" si="331"/>
        <v>0</v>
      </c>
      <c r="BC303">
        <f t="shared" si="332"/>
        <v>-31.582218146667437</v>
      </c>
      <c r="BD303">
        <f t="shared" si="333"/>
        <v>-29.18</v>
      </c>
      <c r="BE303">
        <f t="shared" si="334"/>
        <v>0.96650000000000003</v>
      </c>
      <c r="BF303">
        <f t="shared" si="335"/>
        <v>3.0795213105682118E-3</v>
      </c>
      <c r="BG303">
        <f>'Data Input'!J303</f>
        <v>19.600000000000001</v>
      </c>
      <c r="BH303">
        <f t="shared" si="336"/>
        <v>1</v>
      </c>
      <c r="BI303">
        <f t="shared" si="337"/>
        <v>1</v>
      </c>
      <c r="BJ303">
        <f>'Data Input'!K303</f>
        <v>0.92592592592592593</v>
      </c>
      <c r="BK303">
        <f>'Data Input'!L303</f>
        <v>3</v>
      </c>
      <c r="BL303">
        <f>'Data Input'!M303</f>
        <v>92</v>
      </c>
      <c r="BM303">
        <f t="shared" si="338"/>
        <v>4</v>
      </c>
      <c r="BN303">
        <f t="shared" si="339"/>
        <v>1.46</v>
      </c>
      <c r="BO303">
        <f t="shared" si="340"/>
        <v>3.0795213105682118E-3</v>
      </c>
      <c r="BP303">
        <f t="shared" si="341"/>
        <v>4.4961011134295892E-3</v>
      </c>
      <c r="BQ303">
        <f t="shared" si="342"/>
        <v>26.016524338470202</v>
      </c>
      <c r="BR303">
        <f t="shared" si="343"/>
        <v>37.984125534166495</v>
      </c>
      <c r="BS303">
        <f t="shared" si="344"/>
        <v>256277.92000000004</v>
      </c>
      <c r="BT303">
        <f t="shared" si="345"/>
        <v>225387.28000000003</v>
      </c>
      <c r="BU303">
        <f t="shared" si="346"/>
        <v>194496.64000000001</v>
      </c>
      <c r="BV303">
        <f t="shared" si="347"/>
        <v>170184.56</v>
      </c>
      <c r="BW303">
        <f t="shared" si="348"/>
        <v>145872.48000000001</v>
      </c>
      <c r="BX303">
        <f t="shared" si="349"/>
        <v>121560.40000000001</v>
      </c>
      <c r="BY303">
        <f t="shared" si="350"/>
        <v>97248.320000000007</v>
      </c>
      <c r="BZ303">
        <f t="shared" si="351"/>
        <v>72936.240000000005</v>
      </c>
      <c r="CA303">
        <f t="shared" si="352"/>
        <v>48624.160000000003</v>
      </c>
      <c r="CB303">
        <f t="shared" si="353"/>
        <v>24312.080000000002</v>
      </c>
      <c r="CC303">
        <f t="shared" si="354"/>
        <v>41.786027126717116</v>
      </c>
      <c r="CD303">
        <f t="shared" si="355"/>
        <v>61.007599605006988</v>
      </c>
      <c r="CE303">
        <f t="shared" si="356"/>
        <v>67.802551465187321</v>
      </c>
      <c r="CF303">
        <f t="shared" si="357"/>
        <v>98.991725139173482</v>
      </c>
    </row>
    <row r="304" spans="1:84" x14ac:dyDescent="0.25">
      <c r="A304" t="str">
        <f>IF('Data Input'!A304=0,"F","M")</f>
        <v>F</v>
      </c>
      <c r="B304" t="str">
        <f>'Data Input'!B304</f>
        <v>W</v>
      </c>
      <c r="C304">
        <f>'Data Input'!C304</f>
        <v>53</v>
      </c>
      <c r="D304">
        <f t="shared" si="287"/>
        <v>54</v>
      </c>
      <c r="E304">
        <f t="shared" si="288"/>
        <v>55</v>
      </c>
      <c r="F304">
        <f t="shared" si="289"/>
        <v>56</v>
      </c>
      <c r="G304">
        <f t="shared" si="290"/>
        <v>57</v>
      </c>
      <c r="H304">
        <f t="shared" si="291"/>
        <v>58</v>
      </c>
      <c r="I304">
        <f t="shared" si="292"/>
        <v>59</v>
      </c>
      <c r="J304">
        <f t="shared" si="293"/>
        <v>60</v>
      </c>
      <c r="K304">
        <f t="shared" si="294"/>
        <v>61</v>
      </c>
      <c r="L304">
        <f t="shared" si="295"/>
        <v>62</v>
      </c>
      <c r="M304">
        <f>'Data Input'!D304</f>
        <v>203.999687064</v>
      </c>
      <c r="N304">
        <f>'Data Input'!E304</f>
        <v>91.99985887199999</v>
      </c>
      <c r="O304">
        <f>'Data Input'!F304</f>
        <v>100</v>
      </c>
      <c r="P304">
        <f>'Data Input'!G304</f>
        <v>0</v>
      </c>
      <c r="Q304">
        <f>'Data Input'!H304</f>
        <v>0</v>
      </c>
      <c r="R304">
        <f>IF('Data Input'!I304&gt;100,1,0)</f>
        <v>1</v>
      </c>
      <c r="S304">
        <f t="shared" si="296"/>
        <v>3.970291913552122</v>
      </c>
      <c r="T304">
        <f t="shared" si="297"/>
        <v>15.76321787881737</v>
      </c>
      <c r="U304">
        <f t="shared" si="298"/>
        <v>5.3181184598430402</v>
      </c>
      <c r="V304">
        <f t="shared" si="299"/>
        <v>21.114482716427087</v>
      </c>
      <c r="W304">
        <f t="shared" si="300"/>
        <v>4.5217870430478637</v>
      </c>
      <c r="X304">
        <f t="shared" si="301"/>
        <v>17.952814531817694</v>
      </c>
      <c r="Y304">
        <f t="shared" si="302"/>
        <v>0</v>
      </c>
      <c r="Z304">
        <f t="shared" si="303"/>
        <v>0</v>
      </c>
      <c r="AA304">
        <f t="shared" si="304"/>
        <v>4.6051701859880918</v>
      </c>
      <c r="AB304">
        <f t="shared" si="305"/>
        <v>18.283869949959843</v>
      </c>
      <c r="AC304" s="3">
        <f t="shared" si="306"/>
        <v>-29.798999999999999</v>
      </c>
      <c r="AD304">
        <f t="shared" si="307"/>
        <v>4.8840000000000003</v>
      </c>
      <c r="AE304">
        <f t="shared" si="308"/>
        <v>13.54</v>
      </c>
      <c r="AF304">
        <f t="shared" si="309"/>
        <v>-3.1139999999999999</v>
      </c>
      <c r="AG304">
        <f t="shared" si="310"/>
        <v>-13.577999999999999</v>
      </c>
      <c r="AH304">
        <f t="shared" si="311"/>
        <v>3.149</v>
      </c>
      <c r="AI304">
        <f t="shared" si="312"/>
        <v>2.0190000000000001</v>
      </c>
      <c r="AJ304">
        <f t="shared" si="313"/>
        <v>0</v>
      </c>
      <c r="AK304">
        <f t="shared" si="314"/>
        <v>1.9570000000000001</v>
      </c>
      <c r="AL304">
        <f t="shared" si="315"/>
        <v>0</v>
      </c>
      <c r="AM304">
        <f t="shared" si="316"/>
        <v>7.5739999999999998</v>
      </c>
      <c r="AN304">
        <f t="shared" si="317"/>
        <v>-1.665</v>
      </c>
      <c r="AO304">
        <f t="shared" si="318"/>
        <v>0.66100000000000003</v>
      </c>
      <c r="AP304">
        <f t="shared" si="319"/>
        <v>-118.31072873193968</v>
      </c>
      <c r="AQ304">
        <f t="shared" si="320"/>
        <v>76.987556120144035</v>
      </c>
      <c r="AR304">
        <f t="shared" si="321"/>
        <v>72.007323946274767</v>
      </c>
      <c r="AS304">
        <f t="shared" si="322"/>
        <v>-65.750499178953945</v>
      </c>
      <c r="AT304">
        <f t="shared" si="323"/>
        <v>-61.396824470503894</v>
      </c>
      <c r="AU304">
        <f t="shared" si="324"/>
        <v>56.533412960693916</v>
      </c>
      <c r="AV304">
        <f t="shared" si="325"/>
        <v>0</v>
      </c>
      <c r="AW304">
        <f t="shared" si="326"/>
        <v>0</v>
      </c>
      <c r="AX304">
        <f t="shared" si="327"/>
        <v>9.0123180539786958</v>
      </c>
      <c r="AY304">
        <f t="shared" si="328"/>
        <v>0</v>
      </c>
      <c r="AZ304">
        <f t="shared" si="329"/>
        <v>0</v>
      </c>
      <c r="BA304">
        <f t="shared" si="330"/>
        <v>0</v>
      </c>
      <c r="BB304">
        <f t="shared" si="331"/>
        <v>0.66100000000000003</v>
      </c>
      <c r="BC304">
        <f t="shared" si="332"/>
        <v>-30.256441300306108</v>
      </c>
      <c r="BD304">
        <f t="shared" si="333"/>
        <v>-29.18</v>
      </c>
      <c r="BE304">
        <f t="shared" si="334"/>
        <v>0.96650000000000003</v>
      </c>
      <c r="BF304">
        <f t="shared" si="335"/>
        <v>1.1545457386047175E-2</v>
      </c>
      <c r="BG304">
        <f>'Data Input'!J304</f>
        <v>22.3</v>
      </c>
      <c r="BH304">
        <f t="shared" si="336"/>
        <v>1</v>
      </c>
      <c r="BI304">
        <f t="shared" si="337"/>
        <v>1</v>
      </c>
      <c r="BJ304">
        <f>'Data Input'!K304</f>
        <v>0.8421052631578948</v>
      </c>
      <c r="BK304">
        <f>'Data Input'!L304</f>
        <v>3</v>
      </c>
      <c r="BL304">
        <f>'Data Input'!M304</f>
        <v>85</v>
      </c>
      <c r="BM304">
        <f t="shared" si="338"/>
        <v>4</v>
      </c>
      <c r="BN304">
        <f t="shared" si="339"/>
        <v>1.46</v>
      </c>
      <c r="BO304">
        <f t="shared" si="340"/>
        <v>1.1545457386047175E-2</v>
      </c>
      <c r="BP304">
        <f t="shared" si="341"/>
        <v>1.6856367783628874E-2</v>
      </c>
      <c r="BQ304">
        <f t="shared" si="342"/>
        <v>97.53875449799834</v>
      </c>
      <c r="BR304">
        <f t="shared" si="343"/>
        <v>142.40658156707758</v>
      </c>
      <c r="BS304">
        <f t="shared" si="344"/>
        <v>201933.28000000003</v>
      </c>
      <c r="BT304">
        <f t="shared" si="345"/>
        <v>177621.2</v>
      </c>
      <c r="BU304">
        <f t="shared" si="346"/>
        <v>153309.12</v>
      </c>
      <c r="BV304">
        <f t="shared" si="347"/>
        <v>134145.47999999998</v>
      </c>
      <c r="BW304">
        <f t="shared" si="348"/>
        <v>114981.84</v>
      </c>
      <c r="BX304">
        <f t="shared" si="349"/>
        <v>95818.2</v>
      </c>
      <c r="BY304">
        <f t="shared" si="350"/>
        <v>76654.559999999998</v>
      </c>
      <c r="BZ304">
        <f t="shared" si="351"/>
        <v>57490.92</v>
      </c>
      <c r="CA304">
        <f t="shared" si="352"/>
        <v>38327.279999999999</v>
      </c>
      <c r="CB304">
        <f t="shared" si="353"/>
        <v>19163.64</v>
      </c>
      <c r="CC304">
        <f t="shared" si="354"/>
        <v>123.47237677859061</v>
      </c>
      <c r="CD304">
        <f t="shared" si="355"/>
        <v>180.26967009674226</v>
      </c>
      <c r="CE304">
        <f t="shared" si="356"/>
        <v>221.01113127658897</v>
      </c>
      <c r="CF304">
        <f t="shared" si="357"/>
        <v>322.67625166381981</v>
      </c>
    </row>
    <row r="305" spans="1:84" x14ac:dyDescent="0.25">
      <c r="A305" t="str">
        <f>IF('Data Input'!A305=0,"F","M")</f>
        <v>M</v>
      </c>
      <c r="B305" t="str">
        <f>'Data Input'!B305</f>
        <v>W</v>
      </c>
      <c r="C305">
        <f>'Data Input'!C305</f>
        <v>52</v>
      </c>
      <c r="D305">
        <f t="shared" si="287"/>
        <v>53</v>
      </c>
      <c r="E305">
        <f t="shared" si="288"/>
        <v>54</v>
      </c>
      <c r="F305">
        <f t="shared" si="289"/>
        <v>55</v>
      </c>
      <c r="G305">
        <f t="shared" si="290"/>
        <v>56</v>
      </c>
      <c r="H305">
        <f t="shared" si="291"/>
        <v>57</v>
      </c>
      <c r="I305">
        <f t="shared" si="292"/>
        <v>58</v>
      </c>
      <c r="J305">
        <f t="shared" si="293"/>
        <v>59</v>
      </c>
      <c r="K305">
        <f t="shared" si="294"/>
        <v>60</v>
      </c>
      <c r="L305">
        <f t="shared" si="295"/>
        <v>61</v>
      </c>
      <c r="M305">
        <f>'Data Input'!D305</f>
        <v>124.99980825</v>
      </c>
      <c r="N305">
        <f>'Data Input'!E305</f>
        <v>38.999940174000002</v>
      </c>
      <c r="O305">
        <f>'Data Input'!F305</f>
        <v>116</v>
      </c>
      <c r="P305">
        <f>'Data Input'!G305</f>
        <v>0</v>
      </c>
      <c r="Q305">
        <f>'Data Input'!H305</f>
        <v>1</v>
      </c>
      <c r="R305">
        <f>IF('Data Input'!I305&gt;100,1,0)</f>
        <v>0</v>
      </c>
      <c r="S305">
        <f t="shared" si="296"/>
        <v>3.9512437185814275</v>
      </c>
      <c r="T305">
        <f t="shared" si="297"/>
        <v>15.612326923629187</v>
      </c>
      <c r="U305">
        <f t="shared" si="298"/>
        <v>4.8283122033011248</v>
      </c>
      <c r="V305">
        <f t="shared" si="299"/>
        <v>19.077838264643621</v>
      </c>
      <c r="W305">
        <f t="shared" si="300"/>
        <v>3.66356011212847</v>
      </c>
      <c r="X305">
        <f t="shared" si="301"/>
        <v>14.475618880693087</v>
      </c>
      <c r="Y305">
        <f t="shared" si="302"/>
        <v>0</v>
      </c>
      <c r="Z305">
        <f t="shared" si="303"/>
        <v>0</v>
      </c>
      <c r="AA305">
        <f t="shared" si="304"/>
        <v>4.7535901911063645</v>
      </c>
      <c r="AB305">
        <f t="shared" si="305"/>
        <v>18.782593383319309</v>
      </c>
      <c r="AC305" s="3">
        <f t="shared" si="306"/>
        <v>12.343999999999999</v>
      </c>
      <c r="AD305">
        <f t="shared" si="307"/>
        <v>0</v>
      </c>
      <c r="AE305">
        <f t="shared" si="308"/>
        <v>11.853</v>
      </c>
      <c r="AF305">
        <f t="shared" si="309"/>
        <v>-2.6640000000000001</v>
      </c>
      <c r="AG305">
        <f t="shared" si="310"/>
        <v>-7.99</v>
      </c>
      <c r="AH305">
        <f t="shared" si="311"/>
        <v>1.7689999999999999</v>
      </c>
      <c r="AI305">
        <f t="shared" si="312"/>
        <v>1.7689999999999999</v>
      </c>
      <c r="AJ305">
        <f t="shared" si="313"/>
        <v>0</v>
      </c>
      <c r="AK305">
        <f t="shared" si="314"/>
        <v>1.764</v>
      </c>
      <c r="AL305">
        <f t="shared" si="315"/>
        <v>0</v>
      </c>
      <c r="AM305">
        <f t="shared" si="316"/>
        <v>7.8369999999999997</v>
      </c>
      <c r="AN305">
        <f t="shared" si="317"/>
        <v>-1.7949999999999999</v>
      </c>
      <c r="AO305">
        <f t="shared" si="318"/>
        <v>0.65800000000000003</v>
      </c>
      <c r="AP305">
        <f t="shared" si="319"/>
        <v>48.774152462169141</v>
      </c>
      <c r="AQ305">
        <f t="shared" si="320"/>
        <v>0</v>
      </c>
      <c r="AR305">
        <f t="shared" si="321"/>
        <v>57.229984545728229</v>
      </c>
      <c r="AS305">
        <f t="shared" si="322"/>
        <v>-50.823361137010608</v>
      </c>
      <c r="AT305">
        <f t="shared" si="323"/>
        <v>-29.271845295906477</v>
      </c>
      <c r="AU305">
        <f t="shared" si="324"/>
        <v>25.607369799946071</v>
      </c>
      <c r="AV305">
        <f t="shared" si="325"/>
        <v>0</v>
      </c>
      <c r="AW305">
        <f t="shared" si="326"/>
        <v>0</v>
      </c>
      <c r="AX305">
        <f t="shared" si="327"/>
        <v>8.3853330971116264</v>
      </c>
      <c r="AY305">
        <f t="shared" si="328"/>
        <v>0</v>
      </c>
      <c r="AZ305">
        <f t="shared" si="329"/>
        <v>7.8369999999999997</v>
      </c>
      <c r="BA305">
        <f t="shared" si="330"/>
        <v>-7.0924824748536626</v>
      </c>
      <c r="BB305">
        <f t="shared" si="331"/>
        <v>0</v>
      </c>
      <c r="BC305">
        <f t="shared" si="332"/>
        <v>60.646150997184328</v>
      </c>
      <c r="BD305">
        <f t="shared" si="333"/>
        <v>61.18</v>
      </c>
      <c r="BE305">
        <f t="shared" si="334"/>
        <v>0.91439999999999999</v>
      </c>
      <c r="BF305">
        <f t="shared" si="335"/>
        <v>5.1117444075157059E-2</v>
      </c>
      <c r="BG305">
        <f>'Data Input'!J305</f>
        <v>36</v>
      </c>
      <c r="BH305">
        <f t="shared" si="336"/>
        <v>4</v>
      </c>
      <c r="BI305">
        <f t="shared" si="337"/>
        <v>1.24</v>
      </c>
      <c r="BJ305">
        <f>'Data Input'!K305</f>
        <v>1.0777777777777777</v>
      </c>
      <c r="BK305">
        <f>'Data Input'!L305</f>
        <v>3</v>
      </c>
      <c r="BL305">
        <f>'Data Input'!M305</f>
        <v>53</v>
      </c>
      <c r="BM305">
        <f t="shared" si="338"/>
        <v>4</v>
      </c>
      <c r="BN305">
        <f t="shared" si="339"/>
        <v>1.26</v>
      </c>
      <c r="BO305">
        <f t="shared" si="340"/>
        <v>6.3385630653194747E-2</v>
      </c>
      <c r="BP305">
        <f t="shared" si="341"/>
        <v>6.4407979534697901E-2</v>
      </c>
      <c r="BQ305">
        <f t="shared" si="342"/>
        <v>535.49679845983871</v>
      </c>
      <c r="BR305">
        <f t="shared" si="343"/>
        <v>544.13384359628776</v>
      </c>
      <c r="BS305">
        <f t="shared" si="344"/>
        <v>207081.72000000003</v>
      </c>
      <c r="BT305">
        <f t="shared" si="345"/>
        <v>182769.64</v>
      </c>
      <c r="BU305">
        <f t="shared" si="346"/>
        <v>158457.56</v>
      </c>
      <c r="BV305">
        <f t="shared" si="347"/>
        <v>134145.47999999998</v>
      </c>
      <c r="BW305">
        <f t="shared" si="348"/>
        <v>114981.84</v>
      </c>
      <c r="BX305">
        <f t="shared" si="349"/>
        <v>95818.2</v>
      </c>
      <c r="BY305">
        <f t="shared" si="350"/>
        <v>76654.559999999998</v>
      </c>
      <c r="BZ305">
        <f t="shared" si="351"/>
        <v>57490.92</v>
      </c>
      <c r="CA305">
        <f t="shared" si="352"/>
        <v>38327.279999999999</v>
      </c>
      <c r="CB305">
        <f t="shared" si="353"/>
        <v>19163.64</v>
      </c>
      <c r="CC305">
        <f t="shared" si="354"/>
        <v>687.66490083274198</v>
      </c>
      <c r="CD305">
        <f t="shared" si="355"/>
        <v>698.75627020101206</v>
      </c>
      <c r="CE305">
        <f t="shared" si="356"/>
        <v>1223.1616992925806</v>
      </c>
      <c r="CF305">
        <f t="shared" si="357"/>
        <v>1242.8901137972998</v>
      </c>
    </row>
    <row r="306" spans="1:84" x14ac:dyDescent="0.25">
      <c r="A306" t="str">
        <f>IF('Data Input'!A306=0,"F","M")</f>
        <v>F</v>
      </c>
      <c r="B306" t="str">
        <f>'Data Input'!B306</f>
        <v>W</v>
      </c>
      <c r="C306">
        <f>'Data Input'!C306</f>
        <v>54</v>
      </c>
      <c r="D306">
        <f t="shared" si="287"/>
        <v>55</v>
      </c>
      <c r="E306">
        <f t="shared" si="288"/>
        <v>56</v>
      </c>
      <c r="F306">
        <f t="shared" si="289"/>
        <v>57</v>
      </c>
      <c r="G306">
        <f t="shared" si="290"/>
        <v>58</v>
      </c>
      <c r="H306">
        <f t="shared" si="291"/>
        <v>59</v>
      </c>
      <c r="I306">
        <f t="shared" si="292"/>
        <v>60</v>
      </c>
      <c r="J306">
        <f t="shared" si="293"/>
        <v>61</v>
      </c>
      <c r="K306">
        <f t="shared" si="294"/>
        <v>62</v>
      </c>
      <c r="L306">
        <f t="shared" si="295"/>
        <v>63</v>
      </c>
      <c r="M306">
        <f>'Data Input'!D306</f>
        <v>181.99972081200002</v>
      </c>
      <c r="N306">
        <f>'Data Input'!E306</f>
        <v>62.999903358000005</v>
      </c>
      <c r="O306">
        <f>'Data Input'!F306</f>
        <v>102</v>
      </c>
      <c r="P306">
        <f>'Data Input'!G306</f>
        <v>0</v>
      </c>
      <c r="Q306">
        <f>'Data Input'!H306</f>
        <v>0</v>
      </c>
      <c r="R306">
        <f>IF('Data Input'!I306&gt;100,1,0)</f>
        <v>0</v>
      </c>
      <c r="S306">
        <f t="shared" si="296"/>
        <v>3.9889840465642745</v>
      </c>
      <c r="T306">
        <f t="shared" si="297"/>
        <v>15.911993723744294</v>
      </c>
      <c r="U306">
        <f t="shared" si="298"/>
        <v>5.2040051530756193</v>
      </c>
      <c r="V306">
        <f t="shared" si="299"/>
        <v>20.758693533856921</v>
      </c>
      <c r="W306">
        <f t="shared" si="300"/>
        <v>4.1431331923903558</v>
      </c>
      <c r="X306">
        <f t="shared" si="301"/>
        <v>16.526892207236042</v>
      </c>
      <c r="Y306">
        <f t="shared" si="302"/>
        <v>0</v>
      </c>
      <c r="Z306">
        <f t="shared" si="303"/>
        <v>0</v>
      </c>
      <c r="AA306">
        <f t="shared" si="304"/>
        <v>4.6249728132842707</v>
      </c>
      <c r="AB306">
        <f t="shared" si="305"/>
        <v>18.448942767984448</v>
      </c>
      <c r="AC306" s="3">
        <f t="shared" si="306"/>
        <v>-29.798999999999999</v>
      </c>
      <c r="AD306">
        <f t="shared" si="307"/>
        <v>4.8840000000000003</v>
      </c>
      <c r="AE306">
        <f t="shared" si="308"/>
        <v>13.54</v>
      </c>
      <c r="AF306">
        <f t="shared" si="309"/>
        <v>-3.1139999999999999</v>
      </c>
      <c r="AG306">
        <f t="shared" si="310"/>
        <v>-13.577999999999999</v>
      </c>
      <c r="AH306">
        <f t="shared" si="311"/>
        <v>3.149</v>
      </c>
      <c r="AI306">
        <f t="shared" si="312"/>
        <v>2.0190000000000001</v>
      </c>
      <c r="AJ306">
        <f t="shared" si="313"/>
        <v>0</v>
      </c>
      <c r="AK306">
        <f t="shared" si="314"/>
        <v>1.9570000000000001</v>
      </c>
      <c r="AL306">
        <f t="shared" si="315"/>
        <v>0</v>
      </c>
      <c r="AM306">
        <f t="shared" si="316"/>
        <v>7.5739999999999998</v>
      </c>
      <c r="AN306">
        <f t="shared" si="317"/>
        <v>-1.665</v>
      </c>
      <c r="AO306">
        <f t="shared" si="318"/>
        <v>0.66100000000000003</v>
      </c>
      <c r="AP306">
        <f t="shared" si="319"/>
        <v>-118.86773560356882</v>
      </c>
      <c r="AQ306">
        <f t="shared" si="320"/>
        <v>77.71417734676713</v>
      </c>
      <c r="AR306">
        <f t="shared" si="321"/>
        <v>70.46222977264388</v>
      </c>
      <c r="AS306">
        <f t="shared" si="322"/>
        <v>-64.642571664430449</v>
      </c>
      <c r="AT306">
        <f t="shared" si="323"/>
        <v>-56.255462486276251</v>
      </c>
      <c r="AU306">
        <f t="shared" si="324"/>
        <v>52.043183560586293</v>
      </c>
      <c r="AV306">
        <f t="shared" si="325"/>
        <v>0</v>
      </c>
      <c r="AW306">
        <f t="shared" si="326"/>
        <v>0</v>
      </c>
      <c r="AX306">
        <f t="shared" si="327"/>
        <v>9.0510717955973181</v>
      </c>
      <c r="AY306">
        <f t="shared" si="328"/>
        <v>0</v>
      </c>
      <c r="AZ306">
        <f t="shared" si="329"/>
        <v>0</v>
      </c>
      <c r="BA306">
        <f t="shared" si="330"/>
        <v>0</v>
      </c>
      <c r="BB306">
        <f t="shared" si="331"/>
        <v>0</v>
      </c>
      <c r="BC306">
        <f t="shared" si="332"/>
        <v>-30.495107278680891</v>
      </c>
      <c r="BD306">
        <f t="shared" si="333"/>
        <v>-29.18</v>
      </c>
      <c r="BE306">
        <f t="shared" si="334"/>
        <v>0.96650000000000003</v>
      </c>
      <c r="BF306">
        <f t="shared" si="335"/>
        <v>9.1053008661671209E-3</v>
      </c>
      <c r="BG306">
        <f>'Data Input'!J306</f>
        <v>30.7</v>
      </c>
      <c r="BH306">
        <f t="shared" si="336"/>
        <v>4</v>
      </c>
      <c r="BI306">
        <f t="shared" si="337"/>
        <v>1.39</v>
      </c>
      <c r="BJ306">
        <f>'Data Input'!K306</f>
        <v>0.90243902439024393</v>
      </c>
      <c r="BK306">
        <f>'Data Input'!L306</f>
        <v>3</v>
      </c>
      <c r="BL306">
        <f>'Data Input'!M306</f>
        <v>86</v>
      </c>
      <c r="BM306">
        <f t="shared" si="338"/>
        <v>4</v>
      </c>
      <c r="BN306">
        <f t="shared" si="339"/>
        <v>1.46</v>
      </c>
      <c r="BO306">
        <f t="shared" si="340"/>
        <v>1.2656368203972297E-2</v>
      </c>
      <c r="BP306">
        <f t="shared" si="341"/>
        <v>1.3293739264603996E-2</v>
      </c>
      <c r="BQ306">
        <f t="shared" si="342"/>
        <v>106.92399181823821</v>
      </c>
      <c r="BR306">
        <f t="shared" si="343"/>
        <v>112.30865327671063</v>
      </c>
      <c r="BS306">
        <f t="shared" si="344"/>
        <v>196784.84000000003</v>
      </c>
      <c r="BT306">
        <f t="shared" si="345"/>
        <v>172472.76</v>
      </c>
      <c r="BU306">
        <f t="shared" si="346"/>
        <v>153309.12</v>
      </c>
      <c r="BV306">
        <f t="shared" si="347"/>
        <v>134145.47999999998</v>
      </c>
      <c r="BW306">
        <f t="shared" si="348"/>
        <v>114981.84</v>
      </c>
      <c r="BX306">
        <f t="shared" si="349"/>
        <v>95818.2</v>
      </c>
      <c r="BY306">
        <f t="shared" si="350"/>
        <v>76654.559999999998</v>
      </c>
      <c r="BZ306">
        <f t="shared" si="351"/>
        <v>57490.92</v>
      </c>
      <c r="CA306">
        <f t="shared" si="352"/>
        <v>38327.279999999999</v>
      </c>
      <c r="CB306">
        <f t="shared" si="353"/>
        <v>19163.64</v>
      </c>
      <c r="CC306">
        <f t="shared" si="354"/>
        <v>134.049751705765</v>
      </c>
      <c r="CD306">
        <f t="shared" si="355"/>
        <v>140.8004586261992</v>
      </c>
      <c r="CE306">
        <f t="shared" si="356"/>
        <v>240.97374352400323</v>
      </c>
      <c r="CF306">
        <f t="shared" si="357"/>
        <v>253.10911190290983</v>
      </c>
    </row>
    <row r="307" spans="1:84" x14ac:dyDescent="0.25">
      <c r="A307" t="str">
        <f>IF('Data Input'!A307=0,"F","M")</f>
        <v>F</v>
      </c>
      <c r="B307" t="str">
        <f>'Data Input'!B307</f>
        <v>W</v>
      </c>
      <c r="C307">
        <f>'Data Input'!C307</f>
        <v>46</v>
      </c>
      <c r="D307">
        <f t="shared" si="287"/>
        <v>47</v>
      </c>
      <c r="E307">
        <f t="shared" si="288"/>
        <v>48</v>
      </c>
      <c r="F307">
        <f t="shared" si="289"/>
        <v>49</v>
      </c>
      <c r="G307">
        <f t="shared" si="290"/>
        <v>50</v>
      </c>
      <c r="H307">
        <f t="shared" si="291"/>
        <v>51</v>
      </c>
      <c r="I307">
        <f t="shared" si="292"/>
        <v>52</v>
      </c>
      <c r="J307">
        <f t="shared" si="293"/>
        <v>53</v>
      </c>
      <c r="K307">
        <f t="shared" si="294"/>
        <v>54</v>
      </c>
      <c r="L307">
        <f t="shared" si="295"/>
        <v>55</v>
      </c>
      <c r="M307">
        <f>'Data Input'!D307</f>
        <v>148.99977143400002</v>
      </c>
      <c r="N307">
        <f>'Data Input'!E307</f>
        <v>68.999894154000003</v>
      </c>
      <c r="O307">
        <f>'Data Input'!F307</f>
        <v>106</v>
      </c>
      <c r="P307">
        <f>'Data Input'!G307</f>
        <v>0</v>
      </c>
      <c r="Q307">
        <f>'Data Input'!H307</f>
        <v>0</v>
      </c>
      <c r="R307">
        <f>IF('Data Input'!I307&gt;100,1,0)</f>
        <v>0</v>
      </c>
      <c r="S307">
        <f t="shared" si="296"/>
        <v>3.8286413964890951</v>
      </c>
      <c r="T307">
        <f t="shared" si="297"/>
        <v>14.658494942909968</v>
      </c>
      <c r="U307">
        <f t="shared" si="298"/>
        <v>5.0039447719442824</v>
      </c>
      <c r="V307">
        <f t="shared" si="299"/>
        <v>19.158310099611064</v>
      </c>
      <c r="W307">
        <f t="shared" si="300"/>
        <v>4.2341049705960829</v>
      </c>
      <c r="X307">
        <f t="shared" si="301"/>
        <v>16.210869567504407</v>
      </c>
      <c r="Y307">
        <f t="shared" si="302"/>
        <v>0</v>
      </c>
      <c r="Z307">
        <f t="shared" si="303"/>
        <v>0</v>
      </c>
      <c r="AA307">
        <f t="shared" si="304"/>
        <v>4.6634390941120669</v>
      </c>
      <c r="AB307">
        <f t="shared" si="305"/>
        <v>17.854635965723066</v>
      </c>
      <c r="AC307" s="3">
        <f t="shared" si="306"/>
        <v>-29.798999999999999</v>
      </c>
      <c r="AD307">
        <f t="shared" si="307"/>
        <v>4.8840000000000003</v>
      </c>
      <c r="AE307">
        <f t="shared" si="308"/>
        <v>13.54</v>
      </c>
      <c r="AF307">
        <f t="shared" si="309"/>
        <v>-3.1139999999999999</v>
      </c>
      <c r="AG307">
        <f t="shared" si="310"/>
        <v>-13.577999999999999</v>
      </c>
      <c r="AH307">
        <f t="shared" si="311"/>
        <v>3.149</v>
      </c>
      <c r="AI307">
        <f t="shared" si="312"/>
        <v>2.0190000000000001</v>
      </c>
      <c r="AJ307">
        <f t="shared" si="313"/>
        <v>0</v>
      </c>
      <c r="AK307">
        <f t="shared" si="314"/>
        <v>1.9570000000000001</v>
      </c>
      <c r="AL307">
        <f t="shared" si="315"/>
        <v>0</v>
      </c>
      <c r="AM307">
        <f t="shared" si="316"/>
        <v>7.5739999999999998</v>
      </c>
      <c r="AN307">
        <f t="shared" si="317"/>
        <v>-1.665</v>
      </c>
      <c r="AO307">
        <f t="shared" si="318"/>
        <v>0.66100000000000003</v>
      </c>
      <c r="AP307">
        <f t="shared" si="319"/>
        <v>-114.08968497397854</v>
      </c>
      <c r="AQ307">
        <f t="shared" si="320"/>
        <v>71.592089301172294</v>
      </c>
      <c r="AR307">
        <f t="shared" si="321"/>
        <v>67.753412212125582</v>
      </c>
      <c r="AS307">
        <f t="shared" si="322"/>
        <v>-59.658977650188852</v>
      </c>
      <c r="AT307">
        <f t="shared" si="323"/>
        <v>-57.490677290753609</v>
      </c>
      <c r="AU307">
        <f t="shared" si="324"/>
        <v>51.048028268071377</v>
      </c>
      <c r="AV307">
        <f t="shared" si="325"/>
        <v>0</v>
      </c>
      <c r="AW307">
        <f t="shared" si="326"/>
        <v>0</v>
      </c>
      <c r="AX307">
        <f t="shared" si="327"/>
        <v>9.1263503071773151</v>
      </c>
      <c r="AY307">
        <f t="shared" si="328"/>
        <v>0</v>
      </c>
      <c r="AZ307">
        <f t="shared" si="329"/>
        <v>0</v>
      </c>
      <c r="BA307">
        <f t="shared" si="330"/>
        <v>0</v>
      </c>
      <c r="BB307">
        <f t="shared" si="331"/>
        <v>0</v>
      </c>
      <c r="BC307">
        <f t="shared" si="332"/>
        <v>-31.719459826374436</v>
      </c>
      <c r="BD307">
        <f t="shared" si="333"/>
        <v>-29.18</v>
      </c>
      <c r="BE307">
        <f t="shared" si="334"/>
        <v>0.96650000000000003</v>
      </c>
      <c r="BF307">
        <f t="shared" si="335"/>
        <v>2.6851327168471162E-3</v>
      </c>
      <c r="BG307">
        <f>'Data Input'!J307</f>
        <v>18.100000000000001</v>
      </c>
      <c r="BH307">
        <f t="shared" si="336"/>
        <v>1</v>
      </c>
      <c r="BI307">
        <f t="shared" si="337"/>
        <v>1</v>
      </c>
      <c r="BJ307">
        <f>'Data Input'!K307</f>
        <v>0.78125</v>
      </c>
      <c r="BK307">
        <f>'Data Input'!L307</f>
        <v>3</v>
      </c>
      <c r="BL307">
        <f>'Data Input'!M307</f>
        <v>86</v>
      </c>
      <c r="BM307">
        <f t="shared" si="338"/>
        <v>3</v>
      </c>
      <c r="BN307">
        <f t="shared" si="339"/>
        <v>1.2</v>
      </c>
      <c r="BO307">
        <f t="shared" si="340"/>
        <v>2.6851327168471162E-3</v>
      </c>
      <c r="BP307">
        <f t="shared" si="341"/>
        <v>3.2221592602165393E-3</v>
      </c>
      <c r="BQ307">
        <f t="shared" si="342"/>
        <v>22.684636225811975</v>
      </c>
      <c r="BR307">
        <f t="shared" si="343"/>
        <v>27.221563470974367</v>
      </c>
      <c r="BS307">
        <f t="shared" si="344"/>
        <v>237972.36000000004</v>
      </c>
      <c r="BT307">
        <f t="shared" si="345"/>
        <v>213660.28000000003</v>
      </c>
      <c r="BU307">
        <f t="shared" si="346"/>
        <v>189348.2</v>
      </c>
      <c r="BV307">
        <f t="shared" si="347"/>
        <v>165036.12</v>
      </c>
      <c r="BW307">
        <f t="shared" si="348"/>
        <v>140724.04</v>
      </c>
      <c r="BX307">
        <f t="shared" si="349"/>
        <v>116411.96</v>
      </c>
      <c r="BY307">
        <f t="shared" si="350"/>
        <v>92099.88</v>
      </c>
      <c r="BZ307">
        <f t="shared" si="351"/>
        <v>67787.8</v>
      </c>
      <c r="CA307">
        <f t="shared" si="352"/>
        <v>43475.72</v>
      </c>
      <c r="CB307">
        <f t="shared" si="353"/>
        <v>19163.64</v>
      </c>
      <c r="CC307">
        <f t="shared" si="354"/>
        <v>34.522214313960013</v>
      </c>
      <c r="CD307">
        <f t="shared" si="355"/>
        <v>41.426657176752009</v>
      </c>
      <c r="CE307">
        <f t="shared" si="356"/>
        <v>57.206850539771992</v>
      </c>
      <c r="CF307">
        <f t="shared" si="357"/>
        <v>68.648220647726376</v>
      </c>
    </row>
    <row r="308" spans="1:84" x14ac:dyDescent="0.25">
      <c r="A308" t="str">
        <f>IF('Data Input'!A308=0,"F","M")</f>
        <v>M</v>
      </c>
      <c r="B308" t="str">
        <f>'Data Input'!B308</f>
        <v>W</v>
      </c>
      <c r="C308">
        <f>'Data Input'!C308</f>
        <v>41</v>
      </c>
      <c r="D308">
        <f t="shared" si="287"/>
        <v>42</v>
      </c>
      <c r="E308">
        <f t="shared" si="288"/>
        <v>43</v>
      </c>
      <c r="F308">
        <f t="shared" si="289"/>
        <v>44</v>
      </c>
      <c r="G308">
        <f t="shared" si="290"/>
        <v>45</v>
      </c>
      <c r="H308">
        <f t="shared" si="291"/>
        <v>46</v>
      </c>
      <c r="I308">
        <f t="shared" si="292"/>
        <v>47</v>
      </c>
      <c r="J308">
        <f t="shared" si="293"/>
        <v>48</v>
      </c>
      <c r="K308">
        <f t="shared" si="294"/>
        <v>49</v>
      </c>
      <c r="L308">
        <f t="shared" si="295"/>
        <v>50</v>
      </c>
      <c r="M308">
        <f>'Data Input'!D308</f>
        <v>219.99966251999999</v>
      </c>
      <c r="N308">
        <f>'Data Input'!E308</f>
        <v>45.999929435999995</v>
      </c>
      <c r="O308">
        <f>'Data Input'!F308</f>
        <v>118</v>
      </c>
      <c r="P308">
        <f>'Data Input'!G308</f>
        <v>0</v>
      </c>
      <c r="Q308">
        <f>'Data Input'!H308</f>
        <v>0</v>
      </c>
      <c r="R308">
        <f>IF('Data Input'!I308&gt;100,1,0)</f>
        <v>0</v>
      </c>
      <c r="S308">
        <f t="shared" si="296"/>
        <v>3.713572066704308</v>
      </c>
      <c r="T308">
        <f t="shared" si="297"/>
        <v>13.790617494606504</v>
      </c>
      <c r="U308">
        <f t="shared" si="298"/>
        <v>5.3936260123511852</v>
      </c>
      <c r="V308">
        <f t="shared" si="299"/>
        <v>20.029618897717107</v>
      </c>
      <c r="W308">
        <f t="shared" si="300"/>
        <v>3.8286398624879183</v>
      </c>
      <c r="X308">
        <f t="shared" si="301"/>
        <v>14.217930046805757</v>
      </c>
      <c r="Y308">
        <f t="shared" si="302"/>
        <v>0</v>
      </c>
      <c r="Z308">
        <f t="shared" si="303"/>
        <v>0</v>
      </c>
      <c r="AA308">
        <f t="shared" si="304"/>
        <v>4.7706846244656651</v>
      </c>
      <c r="AB308">
        <f t="shared" si="305"/>
        <v>17.716281160471425</v>
      </c>
      <c r="AC308" s="3">
        <f t="shared" si="306"/>
        <v>12.343999999999999</v>
      </c>
      <c r="AD308">
        <f t="shared" si="307"/>
        <v>0</v>
      </c>
      <c r="AE308">
        <f t="shared" si="308"/>
        <v>11.853</v>
      </c>
      <c r="AF308">
        <f t="shared" si="309"/>
        <v>-2.6640000000000001</v>
      </c>
      <c r="AG308">
        <f t="shared" si="310"/>
        <v>-7.99</v>
      </c>
      <c r="AH308">
        <f t="shared" si="311"/>
        <v>1.7689999999999999</v>
      </c>
      <c r="AI308">
        <f t="shared" si="312"/>
        <v>1.7689999999999999</v>
      </c>
      <c r="AJ308">
        <f t="shared" si="313"/>
        <v>0</v>
      </c>
      <c r="AK308">
        <f t="shared" si="314"/>
        <v>1.764</v>
      </c>
      <c r="AL308">
        <f t="shared" si="315"/>
        <v>0</v>
      </c>
      <c r="AM308">
        <f t="shared" si="316"/>
        <v>7.8369999999999997</v>
      </c>
      <c r="AN308">
        <f t="shared" si="317"/>
        <v>-1.7949999999999999</v>
      </c>
      <c r="AO308">
        <f t="shared" si="318"/>
        <v>0.65800000000000003</v>
      </c>
      <c r="AP308">
        <f t="shared" si="319"/>
        <v>45.840333591397972</v>
      </c>
      <c r="AQ308">
        <f t="shared" si="320"/>
        <v>0</v>
      </c>
      <c r="AR308">
        <f t="shared" si="321"/>
        <v>63.930649124398599</v>
      </c>
      <c r="AS308">
        <f t="shared" si="322"/>
        <v>-53.358904743518373</v>
      </c>
      <c r="AT308">
        <f t="shared" si="323"/>
        <v>-30.590832501278467</v>
      </c>
      <c r="AU308">
        <f t="shared" si="324"/>
        <v>25.151518252799381</v>
      </c>
      <c r="AV308">
        <f t="shared" si="325"/>
        <v>0</v>
      </c>
      <c r="AW308">
        <f t="shared" si="326"/>
        <v>0</v>
      </c>
      <c r="AX308">
        <f t="shared" si="327"/>
        <v>8.415487677557433</v>
      </c>
      <c r="AY308">
        <f t="shared" si="328"/>
        <v>0</v>
      </c>
      <c r="AZ308">
        <f t="shared" si="329"/>
        <v>0</v>
      </c>
      <c r="BA308">
        <f t="shared" si="330"/>
        <v>0</v>
      </c>
      <c r="BB308">
        <f t="shared" si="331"/>
        <v>0</v>
      </c>
      <c r="BC308">
        <f t="shared" si="332"/>
        <v>59.388251401356555</v>
      </c>
      <c r="BD308">
        <f t="shared" si="333"/>
        <v>61.18</v>
      </c>
      <c r="BE308">
        <f t="shared" si="334"/>
        <v>0.91439999999999999</v>
      </c>
      <c r="BF308">
        <f t="shared" si="335"/>
        <v>1.480401679508403E-2</v>
      </c>
      <c r="BG308">
        <f>'Data Input'!J308</f>
        <v>26.8</v>
      </c>
      <c r="BH308">
        <f t="shared" si="336"/>
        <v>3</v>
      </c>
      <c r="BI308">
        <f t="shared" si="337"/>
        <v>1.21</v>
      </c>
      <c r="BJ308">
        <f>'Data Input'!K308</f>
        <v>0.94047619047619035</v>
      </c>
      <c r="BK308">
        <f>'Data Input'!L308</f>
        <v>3</v>
      </c>
      <c r="BL308">
        <f>'Data Input'!M308</f>
        <v>77</v>
      </c>
      <c r="BM308">
        <f t="shared" si="338"/>
        <v>3</v>
      </c>
      <c r="BN308">
        <f t="shared" si="339"/>
        <v>1.2</v>
      </c>
      <c r="BO308">
        <f t="shared" si="340"/>
        <v>1.7912860322051676E-2</v>
      </c>
      <c r="BP308">
        <f t="shared" si="341"/>
        <v>1.7764820154100833E-2</v>
      </c>
      <c r="BQ308">
        <f t="shared" si="342"/>
        <v>151.33208039215873</v>
      </c>
      <c r="BR308">
        <f t="shared" si="343"/>
        <v>150.08140204181029</v>
      </c>
      <c r="BS308">
        <f t="shared" si="344"/>
        <v>269435.04000000004</v>
      </c>
      <c r="BT308">
        <f t="shared" si="345"/>
        <v>238544.40000000002</v>
      </c>
      <c r="BU308">
        <f t="shared" si="346"/>
        <v>207653.76000000001</v>
      </c>
      <c r="BV308">
        <f t="shared" si="347"/>
        <v>176763.12</v>
      </c>
      <c r="BW308">
        <f t="shared" si="348"/>
        <v>145872.48000000001</v>
      </c>
      <c r="BX308">
        <f t="shared" si="349"/>
        <v>121560.40000000001</v>
      </c>
      <c r="BY308">
        <f t="shared" si="350"/>
        <v>97248.320000000007</v>
      </c>
      <c r="BZ308">
        <f t="shared" si="351"/>
        <v>72936.240000000005</v>
      </c>
      <c r="CA308">
        <f t="shared" si="352"/>
        <v>48624.160000000003</v>
      </c>
      <c r="CB308">
        <f t="shared" si="353"/>
        <v>24312.080000000002</v>
      </c>
      <c r="CC308">
        <f t="shared" si="354"/>
        <v>251.308473888224</v>
      </c>
      <c r="CD308">
        <f t="shared" si="355"/>
        <v>249.23154435195767</v>
      </c>
      <c r="CE308">
        <f t="shared" si="356"/>
        <v>402.64055428038273</v>
      </c>
      <c r="CF308">
        <f t="shared" si="357"/>
        <v>399.31294639376796</v>
      </c>
    </row>
    <row r="309" spans="1:84" x14ac:dyDescent="0.25">
      <c r="A309" t="str">
        <f>IF('Data Input'!A309=0,"F","M")</f>
        <v>M</v>
      </c>
      <c r="B309" t="str">
        <f>'Data Input'!B309</f>
        <v>W</v>
      </c>
      <c r="C309">
        <f>'Data Input'!C309</f>
        <v>29</v>
      </c>
      <c r="D309">
        <f t="shared" si="287"/>
        <v>30</v>
      </c>
      <c r="E309">
        <f t="shared" si="288"/>
        <v>31</v>
      </c>
      <c r="F309">
        <f t="shared" si="289"/>
        <v>32</v>
      </c>
      <c r="G309">
        <f t="shared" si="290"/>
        <v>33</v>
      </c>
      <c r="H309">
        <f t="shared" si="291"/>
        <v>34</v>
      </c>
      <c r="I309">
        <f t="shared" si="292"/>
        <v>35</v>
      </c>
      <c r="J309">
        <f t="shared" si="293"/>
        <v>36</v>
      </c>
      <c r="K309">
        <f t="shared" si="294"/>
        <v>37</v>
      </c>
      <c r="L309">
        <f t="shared" si="295"/>
        <v>38</v>
      </c>
      <c r="M309">
        <f>'Data Input'!D309</f>
        <v>290.99955360600001</v>
      </c>
      <c r="N309">
        <f>'Data Input'!E309</f>
        <v>84.999869610000005</v>
      </c>
      <c r="O309">
        <f>'Data Input'!F309</f>
        <v>120</v>
      </c>
      <c r="P309">
        <f>'Data Input'!G309</f>
        <v>0</v>
      </c>
      <c r="Q309">
        <f>'Data Input'!H309</f>
        <v>0</v>
      </c>
      <c r="R309">
        <f>IF('Data Input'!I309&gt;100,1,0)</f>
        <v>0</v>
      </c>
      <c r="S309">
        <f t="shared" si="296"/>
        <v>3.3672958299864741</v>
      </c>
      <c r="T309">
        <f t="shared" si="297"/>
        <v>11.338681206644297</v>
      </c>
      <c r="U309">
        <f t="shared" si="298"/>
        <v>5.6733217331703161</v>
      </c>
      <c r="V309">
        <f t="shared" si="299"/>
        <v>19.10375261427604</v>
      </c>
      <c r="W309">
        <f t="shared" si="300"/>
        <v>4.4426497224891399</v>
      </c>
      <c r="X309">
        <f t="shared" si="301"/>
        <v>14.959715884628247</v>
      </c>
      <c r="Y309">
        <f t="shared" si="302"/>
        <v>0</v>
      </c>
      <c r="Z309">
        <f t="shared" si="303"/>
        <v>0</v>
      </c>
      <c r="AA309">
        <f t="shared" si="304"/>
        <v>4.7874917427820458</v>
      </c>
      <c r="AB309">
        <f t="shared" si="305"/>
        <v>16.12090098156466</v>
      </c>
      <c r="AC309" s="3">
        <f t="shared" si="306"/>
        <v>12.343999999999999</v>
      </c>
      <c r="AD309">
        <f t="shared" si="307"/>
        <v>0</v>
      </c>
      <c r="AE309">
        <f t="shared" si="308"/>
        <v>11.853</v>
      </c>
      <c r="AF309">
        <f t="shared" si="309"/>
        <v>-2.6640000000000001</v>
      </c>
      <c r="AG309">
        <f t="shared" si="310"/>
        <v>-7.99</v>
      </c>
      <c r="AH309">
        <f t="shared" si="311"/>
        <v>1.7689999999999999</v>
      </c>
      <c r="AI309">
        <f t="shared" si="312"/>
        <v>1.7689999999999999</v>
      </c>
      <c r="AJ309">
        <f t="shared" si="313"/>
        <v>0</v>
      </c>
      <c r="AK309">
        <f t="shared" si="314"/>
        <v>1.764</v>
      </c>
      <c r="AL309">
        <f t="shared" si="315"/>
        <v>0</v>
      </c>
      <c r="AM309">
        <f t="shared" si="316"/>
        <v>7.8369999999999997</v>
      </c>
      <c r="AN309">
        <f t="shared" si="317"/>
        <v>-1.7949999999999999</v>
      </c>
      <c r="AO309">
        <f t="shared" si="318"/>
        <v>0.65800000000000003</v>
      </c>
      <c r="AP309">
        <f t="shared" si="319"/>
        <v>41.565899725353034</v>
      </c>
      <c r="AQ309">
        <f t="shared" si="320"/>
        <v>0</v>
      </c>
      <c r="AR309">
        <f t="shared" si="321"/>
        <v>67.245882503267751</v>
      </c>
      <c r="AS309">
        <f t="shared" si="322"/>
        <v>-50.89239696443137</v>
      </c>
      <c r="AT309">
        <f t="shared" si="323"/>
        <v>-35.496771282688229</v>
      </c>
      <c r="AU309">
        <f t="shared" si="324"/>
        <v>26.46373739990737</v>
      </c>
      <c r="AV309">
        <f t="shared" si="325"/>
        <v>0</v>
      </c>
      <c r="AW309">
        <f t="shared" si="326"/>
        <v>0</v>
      </c>
      <c r="AX309">
        <f t="shared" si="327"/>
        <v>8.4451354342675291</v>
      </c>
      <c r="AY309">
        <f t="shared" si="328"/>
        <v>0</v>
      </c>
      <c r="AZ309">
        <f t="shared" si="329"/>
        <v>0</v>
      </c>
      <c r="BA309">
        <f t="shared" si="330"/>
        <v>0</v>
      </c>
      <c r="BB309">
        <f t="shared" si="331"/>
        <v>0</v>
      </c>
      <c r="BC309">
        <f t="shared" si="332"/>
        <v>57.331486815676087</v>
      </c>
      <c r="BD309">
        <f t="shared" si="333"/>
        <v>61.18</v>
      </c>
      <c r="BE309">
        <f t="shared" si="334"/>
        <v>0.91439999999999999</v>
      </c>
      <c r="BF309">
        <f t="shared" si="335"/>
        <v>1.9052793587062133E-3</v>
      </c>
      <c r="BG309">
        <f>'Data Input'!J309</f>
        <v>29.2</v>
      </c>
      <c r="BH309">
        <f t="shared" si="336"/>
        <v>4</v>
      </c>
      <c r="BI309">
        <f t="shared" si="337"/>
        <v>1.24</v>
      </c>
      <c r="BJ309">
        <f>'Data Input'!K309</f>
        <v>0.93023255813953487</v>
      </c>
      <c r="BK309">
        <f>'Data Input'!L309</f>
        <v>3</v>
      </c>
      <c r="BL309">
        <f>'Data Input'!M309</f>
        <v>71</v>
      </c>
      <c r="BM309">
        <f t="shared" si="338"/>
        <v>3</v>
      </c>
      <c r="BN309">
        <f t="shared" si="339"/>
        <v>1.2</v>
      </c>
      <c r="BO309">
        <f t="shared" si="340"/>
        <v>2.3625464047957044E-3</v>
      </c>
      <c r="BP309">
        <f t="shared" si="341"/>
        <v>2.2863352304474558E-3</v>
      </c>
      <c r="BQ309">
        <f t="shared" si="342"/>
        <v>19.959350769938844</v>
      </c>
      <c r="BR309">
        <f t="shared" si="343"/>
        <v>19.315500745102106</v>
      </c>
      <c r="BS309">
        <f t="shared" si="344"/>
        <v>295177.26000000007</v>
      </c>
      <c r="BT309">
        <f t="shared" si="345"/>
        <v>266574.81000000006</v>
      </c>
      <c r="BU309">
        <f t="shared" si="346"/>
        <v>237972.36000000004</v>
      </c>
      <c r="BV309">
        <f t="shared" si="347"/>
        <v>209369.91000000003</v>
      </c>
      <c r="BW309">
        <f t="shared" si="348"/>
        <v>180767.46000000002</v>
      </c>
      <c r="BX309">
        <f t="shared" si="349"/>
        <v>152165.01</v>
      </c>
      <c r="BY309">
        <f t="shared" si="350"/>
        <v>123562.56</v>
      </c>
      <c r="BZ309">
        <f t="shared" si="351"/>
        <v>92671.92</v>
      </c>
      <c r="CA309">
        <f t="shared" si="352"/>
        <v>61781.279999999999</v>
      </c>
      <c r="CB309">
        <f t="shared" si="353"/>
        <v>30890.639999999999</v>
      </c>
      <c r="CC309">
        <f t="shared" si="354"/>
        <v>39.004063198433322</v>
      </c>
      <c r="CD309">
        <f t="shared" si="355"/>
        <v>37.745867611387084</v>
      </c>
      <c r="CE309">
        <f t="shared" si="356"/>
        <v>58.963413968372166</v>
      </c>
      <c r="CF309">
        <f t="shared" si="357"/>
        <v>57.06136835648919</v>
      </c>
    </row>
    <row r="310" spans="1:84" x14ac:dyDescent="0.25">
      <c r="A310" t="str">
        <f>IF('Data Input'!A310=0,"F","M")</f>
        <v>F</v>
      </c>
      <c r="B310" t="str">
        <f>'Data Input'!B310</f>
        <v>W</v>
      </c>
      <c r="C310">
        <f>'Data Input'!C310</f>
        <v>44</v>
      </c>
      <c r="D310">
        <f t="shared" si="287"/>
        <v>45</v>
      </c>
      <c r="E310">
        <f t="shared" si="288"/>
        <v>46</v>
      </c>
      <c r="F310">
        <f t="shared" si="289"/>
        <v>47</v>
      </c>
      <c r="G310">
        <f t="shared" si="290"/>
        <v>48</v>
      </c>
      <c r="H310">
        <f t="shared" si="291"/>
        <v>49</v>
      </c>
      <c r="I310">
        <f t="shared" si="292"/>
        <v>50</v>
      </c>
      <c r="J310">
        <f t="shared" si="293"/>
        <v>51</v>
      </c>
      <c r="K310">
        <f t="shared" si="294"/>
        <v>52</v>
      </c>
      <c r="L310">
        <f t="shared" si="295"/>
        <v>53</v>
      </c>
      <c r="M310">
        <f>'Data Input'!D310</f>
        <v>142.999780638</v>
      </c>
      <c r="N310">
        <f>'Data Input'!E310</f>
        <v>64.999900289999999</v>
      </c>
      <c r="O310">
        <f>'Data Input'!F310</f>
        <v>104</v>
      </c>
      <c r="P310">
        <f>'Data Input'!G310</f>
        <v>0</v>
      </c>
      <c r="Q310">
        <f>'Data Input'!H310</f>
        <v>0</v>
      </c>
      <c r="R310">
        <f>IF('Data Input'!I310&gt;100,1,0)</f>
        <v>0</v>
      </c>
      <c r="S310">
        <f t="shared" si="296"/>
        <v>3.784189633918261</v>
      </c>
      <c r="T310">
        <f t="shared" si="297"/>
        <v>14.320091185454423</v>
      </c>
      <c r="U310">
        <f t="shared" si="298"/>
        <v>4.9628430962587311</v>
      </c>
      <c r="V310">
        <f t="shared" si="299"/>
        <v>18.780339399625095</v>
      </c>
      <c r="W310">
        <f t="shared" si="300"/>
        <v>4.1743857358944609</v>
      </c>
      <c r="X310">
        <f t="shared" si="301"/>
        <v>15.796667229748071</v>
      </c>
      <c r="Y310">
        <f t="shared" si="302"/>
        <v>0</v>
      </c>
      <c r="Z310">
        <f t="shared" si="303"/>
        <v>0</v>
      </c>
      <c r="AA310">
        <f t="shared" si="304"/>
        <v>4.6443908991413725</v>
      </c>
      <c r="AB310">
        <f t="shared" si="305"/>
        <v>17.575255896395092</v>
      </c>
      <c r="AC310" s="3">
        <f t="shared" si="306"/>
        <v>-29.798999999999999</v>
      </c>
      <c r="AD310">
        <f t="shared" si="307"/>
        <v>4.8840000000000003</v>
      </c>
      <c r="AE310">
        <f t="shared" si="308"/>
        <v>13.54</v>
      </c>
      <c r="AF310">
        <f t="shared" si="309"/>
        <v>-3.1139999999999999</v>
      </c>
      <c r="AG310">
        <f t="shared" si="310"/>
        <v>-13.577999999999999</v>
      </c>
      <c r="AH310">
        <f t="shared" si="311"/>
        <v>3.149</v>
      </c>
      <c r="AI310">
        <f t="shared" si="312"/>
        <v>2.0190000000000001</v>
      </c>
      <c r="AJ310">
        <f t="shared" si="313"/>
        <v>0</v>
      </c>
      <c r="AK310">
        <f t="shared" si="314"/>
        <v>1.9570000000000001</v>
      </c>
      <c r="AL310">
        <f t="shared" si="315"/>
        <v>0</v>
      </c>
      <c r="AM310">
        <f t="shared" si="316"/>
        <v>7.5739999999999998</v>
      </c>
      <c r="AN310">
        <f t="shared" si="317"/>
        <v>-1.665</v>
      </c>
      <c r="AO310">
        <f t="shared" si="318"/>
        <v>0.66100000000000003</v>
      </c>
      <c r="AP310">
        <f t="shared" si="319"/>
        <v>-112.76506690113025</v>
      </c>
      <c r="AQ310">
        <f t="shared" si="320"/>
        <v>69.9393253497594</v>
      </c>
      <c r="AR310">
        <f t="shared" si="321"/>
        <v>67.196895523343215</v>
      </c>
      <c r="AS310">
        <f t="shared" si="322"/>
        <v>-58.481976890432541</v>
      </c>
      <c r="AT310">
        <f t="shared" si="323"/>
        <v>-56.679809521974988</v>
      </c>
      <c r="AU310">
        <f t="shared" si="324"/>
        <v>49.743705106476675</v>
      </c>
      <c r="AV310">
        <f t="shared" si="325"/>
        <v>0</v>
      </c>
      <c r="AW310">
        <f t="shared" si="326"/>
        <v>0</v>
      </c>
      <c r="AX310">
        <f t="shared" si="327"/>
        <v>9.089072989619666</v>
      </c>
      <c r="AY310">
        <f t="shared" si="328"/>
        <v>0</v>
      </c>
      <c r="AZ310">
        <f t="shared" si="329"/>
        <v>0</v>
      </c>
      <c r="BA310">
        <f t="shared" si="330"/>
        <v>0</v>
      </c>
      <c r="BB310">
        <f t="shared" si="331"/>
        <v>0</v>
      </c>
      <c r="BC310">
        <f t="shared" si="332"/>
        <v>-31.95785434433882</v>
      </c>
      <c r="BD310">
        <f t="shared" si="333"/>
        <v>-29.18</v>
      </c>
      <c r="BE310">
        <f t="shared" si="334"/>
        <v>0.96650000000000003</v>
      </c>
      <c r="BF310">
        <f t="shared" si="335"/>
        <v>2.116197139746312E-3</v>
      </c>
      <c r="BG310">
        <f>'Data Input'!J310</f>
        <v>21.1</v>
      </c>
      <c r="BH310">
        <f t="shared" si="336"/>
        <v>1</v>
      </c>
      <c r="BI310">
        <f t="shared" si="337"/>
        <v>1</v>
      </c>
      <c r="BJ310">
        <f>'Data Input'!K310</f>
        <v>0.88888888888888895</v>
      </c>
      <c r="BK310">
        <f>'Data Input'!L310</f>
        <v>3</v>
      </c>
      <c r="BL310">
        <f>'Data Input'!M310</f>
        <v>92</v>
      </c>
      <c r="BM310">
        <f t="shared" si="338"/>
        <v>4</v>
      </c>
      <c r="BN310">
        <f t="shared" si="339"/>
        <v>1.46</v>
      </c>
      <c r="BO310">
        <f t="shared" si="340"/>
        <v>2.116197139746312E-3</v>
      </c>
      <c r="BP310">
        <f t="shared" si="341"/>
        <v>3.0896478240296154E-3</v>
      </c>
      <c r="BQ310">
        <f t="shared" si="342"/>
        <v>17.878133917200394</v>
      </c>
      <c r="BR310">
        <f t="shared" si="343"/>
        <v>26.102075519112571</v>
      </c>
      <c r="BS310">
        <f t="shared" si="344"/>
        <v>249699.36000000004</v>
      </c>
      <c r="BT310">
        <f t="shared" si="345"/>
        <v>218808.72000000003</v>
      </c>
      <c r="BU310">
        <f t="shared" si="346"/>
        <v>194496.64000000001</v>
      </c>
      <c r="BV310">
        <f t="shared" si="347"/>
        <v>170184.56</v>
      </c>
      <c r="BW310">
        <f t="shared" si="348"/>
        <v>145872.48000000001</v>
      </c>
      <c r="BX310">
        <f t="shared" si="349"/>
        <v>121560.40000000001</v>
      </c>
      <c r="BY310">
        <f t="shared" si="350"/>
        <v>97248.320000000007</v>
      </c>
      <c r="BZ310">
        <f t="shared" si="351"/>
        <v>72936.240000000005</v>
      </c>
      <c r="CA310">
        <f t="shared" si="352"/>
        <v>48624.160000000003</v>
      </c>
      <c r="CB310">
        <f t="shared" si="353"/>
        <v>24312.080000000002</v>
      </c>
      <c r="CC310">
        <f t="shared" si="354"/>
        <v>28.436250085062433</v>
      </c>
      <c r="CD310">
        <f t="shared" si="355"/>
        <v>41.516925124191147</v>
      </c>
      <c r="CE310">
        <f t="shared" si="356"/>
        <v>46.314384002262827</v>
      </c>
      <c r="CF310">
        <f t="shared" si="357"/>
        <v>67.619000643303721</v>
      </c>
    </row>
    <row r="311" spans="1:84" x14ac:dyDescent="0.25">
      <c r="A311" t="str">
        <f>IF('Data Input'!A311=0,"F","M")</f>
        <v>M</v>
      </c>
      <c r="B311" t="str">
        <f>'Data Input'!B311</f>
        <v>W</v>
      </c>
      <c r="C311">
        <f>'Data Input'!C311</f>
        <v>65</v>
      </c>
      <c r="D311">
        <f t="shared" si="287"/>
        <v>66</v>
      </c>
      <c r="E311">
        <f t="shared" si="288"/>
        <v>67</v>
      </c>
      <c r="F311">
        <f t="shared" si="289"/>
        <v>68</v>
      </c>
      <c r="G311">
        <f t="shared" si="290"/>
        <v>69</v>
      </c>
      <c r="H311">
        <f t="shared" si="291"/>
        <v>70</v>
      </c>
      <c r="I311">
        <f t="shared" si="292"/>
        <v>71</v>
      </c>
      <c r="J311">
        <f t="shared" si="293"/>
        <v>72</v>
      </c>
      <c r="K311">
        <f t="shared" si="294"/>
        <v>73</v>
      </c>
      <c r="L311">
        <f t="shared" si="295"/>
        <v>74</v>
      </c>
      <c r="M311">
        <f>'Data Input'!D311</f>
        <v>255.99960729599999</v>
      </c>
      <c r="N311">
        <f>'Data Input'!E311</f>
        <v>106.999835862</v>
      </c>
      <c r="O311">
        <f>'Data Input'!F311</f>
        <v>112</v>
      </c>
      <c r="P311">
        <f>'Data Input'!G311</f>
        <v>0</v>
      </c>
      <c r="Q311">
        <f>'Data Input'!H311</f>
        <v>0</v>
      </c>
      <c r="R311">
        <f>IF('Data Input'!I311&gt;100,1,0)</f>
        <v>0</v>
      </c>
      <c r="S311">
        <f t="shared" si="296"/>
        <v>4.1743872698956368</v>
      </c>
      <c r="T311">
        <f t="shared" si="297"/>
        <v>17.42550907906675</v>
      </c>
      <c r="U311">
        <f t="shared" si="298"/>
        <v>5.5451759104783855</v>
      </c>
      <c r="V311">
        <f t="shared" si="299"/>
        <v>23.14771173003292</v>
      </c>
      <c r="W311">
        <f t="shared" si="300"/>
        <v>4.6728273004607299</v>
      </c>
      <c r="X311">
        <f t="shared" si="301"/>
        <v>19.506190797464065</v>
      </c>
      <c r="Y311">
        <f t="shared" si="302"/>
        <v>0</v>
      </c>
      <c r="Z311">
        <f t="shared" si="303"/>
        <v>0</v>
      </c>
      <c r="AA311">
        <f t="shared" si="304"/>
        <v>4.7184988712950942</v>
      </c>
      <c r="AB311">
        <f t="shared" si="305"/>
        <v>19.696841621351172</v>
      </c>
      <c r="AC311" s="3">
        <f t="shared" si="306"/>
        <v>12.343999999999999</v>
      </c>
      <c r="AD311">
        <f t="shared" si="307"/>
        <v>0</v>
      </c>
      <c r="AE311">
        <f t="shared" si="308"/>
        <v>11.853</v>
      </c>
      <c r="AF311">
        <f t="shared" si="309"/>
        <v>-2.6640000000000001</v>
      </c>
      <c r="AG311">
        <f t="shared" si="310"/>
        <v>-7.99</v>
      </c>
      <c r="AH311">
        <f t="shared" si="311"/>
        <v>1.7689999999999999</v>
      </c>
      <c r="AI311">
        <f t="shared" si="312"/>
        <v>1.7689999999999999</v>
      </c>
      <c r="AJ311">
        <f t="shared" si="313"/>
        <v>0</v>
      </c>
      <c r="AK311">
        <f t="shared" si="314"/>
        <v>1.764</v>
      </c>
      <c r="AL311">
        <f t="shared" si="315"/>
        <v>0</v>
      </c>
      <c r="AM311">
        <f t="shared" si="316"/>
        <v>7.8369999999999997</v>
      </c>
      <c r="AN311">
        <f t="shared" si="317"/>
        <v>-1.7949999999999999</v>
      </c>
      <c r="AO311">
        <f t="shared" si="318"/>
        <v>0.65800000000000003</v>
      </c>
      <c r="AP311">
        <f t="shared" si="319"/>
        <v>51.528636459591738</v>
      </c>
      <c r="AQ311">
        <f t="shared" si="320"/>
        <v>0</v>
      </c>
      <c r="AR311">
        <f t="shared" si="321"/>
        <v>65.726970066900307</v>
      </c>
      <c r="AS311">
        <f t="shared" si="322"/>
        <v>-61.665504048807705</v>
      </c>
      <c r="AT311">
        <f t="shared" si="323"/>
        <v>-37.335890130681236</v>
      </c>
      <c r="AU311">
        <f t="shared" si="324"/>
        <v>34.506451520713931</v>
      </c>
      <c r="AV311">
        <f t="shared" si="325"/>
        <v>0</v>
      </c>
      <c r="AW311">
        <f t="shared" si="326"/>
        <v>0</v>
      </c>
      <c r="AX311">
        <f t="shared" si="327"/>
        <v>8.3234320089645468</v>
      </c>
      <c r="AY311">
        <f t="shared" si="328"/>
        <v>0</v>
      </c>
      <c r="AZ311">
        <f t="shared" si="329"/>
        <v>0</v>
      </c>
      <c r="BA311">
        <f t="shared" si="330"/>
        <v>0</v>
      </c>
      <c r="BB311">
        <f t="shared" si="331"/>
        <v>0</v>
      </c>
      <c r="BC311">
        <f t="shared" si="332"/>
        <v>61.08409587668158</v>
      </c>
      <c r="BD311">
        <f t="shared" si="333"/>
        <v>61.18</v>
      </c>
      <c r="BE311">
        <f t="shared" si="334"/>
        <v>0.91439999999999999</v>
      </c>
      <c r="BF311">
        <f t="shared" si="335"/>
        <v>7.8086304374024085E-2</v>
      </c>
      <c r="BG311">
        <f>'Data Input'!J311</f>
        <v>19.8</v>
      </c>
      <c r="BH311">
        <f t="shared" si="336"/>
        <v>1</v>
      </c>
      <c r="BI311">
        <f t="shared" si="337"/>
        <v>1</v>
      </c>
      <c r="BJ311">
        <f>'Data Input'!K311</f>
        <v>0.91603053435114501</v>
      </c>
      <c r="BK311">
        <f>'Data Input'!L311</f>
        <v>3</v>
      </c>
      <c r="BL311">
        <f>'Data Input'!M311</f>
        <v>82</v>
      </c>
      <c r="BM311">
        <f t="shared" si="338"/>
        <v>2</v>
      </c>
      <c r="BN311">
        <f t="shared" si="339"/>
        <v>1.19</v>
      </c>
      <c r="BO311">
        <f t="shared" si="340"/>
        <v>7.8086304374024085E-2</v>
      </c>
      <c r="BP311">
        <f t="shared" si="341"/>
        <v>9.292270220508865E-2</v>
      </c>
      <c r="BQ311">
        <f t="shared" si="342"/>
        <v>659.69156676273997</v>
      </c>
      <c r="BR311">
        <f t="shared" si="343"/>
        <v>785.03296444766045</v>
      </c>
      <c r="BS311">
        <f t="shared" si="344"/>
        <v>168468.41999999998</v>
      </c>
      <c r="BT311">
        <f t="shared" si="345"/>
        <v>149304.77999999997</v>
      </c>
      <c r="BU311">
        <f t="shared" si="346"/>
        <v>132715.35999999999</v>
      </c>
      <c r="BV311">
        <f t="shared" si="347"/>
        <v>116125.93999999999</v>
      </c>
      <c r="BW311">
        <f t="shared" si="348"/>
        <v>99536.51999999999</v>
      </c>
      <c r="BX311">
        <f t="shared" si="349"/>
        <v>82947.099999999991</v>
      </c>
      <c r="BY311">
        <f t="shared" si="350"/>
        <v>66357.679999999993</v>
      </c>
      <c r="BZ311">
        <f t="shared" si="351"/>
        <v>49768.259999999995</v>
      </c>
      <c r="CA311">
        <f t="shared" si="352"/>
        <v>33178.839999999997</v>
      </c>
      <c r="CB311">
        <f t="shared" si="353"/>
        <v>16589.419999999998</v>
      </c>
      <c r="CC311">
        <f t="shared" si="354"/>
        <v>714.48368799414425</v>
      </c>
      <c r="CD311">
        <f t="shared" si="355"/>
        <v>850.23558871303158</v>
      </c>
      <c r="CE311">
        <f t="shared" si="356"/>
        <v>1374.1752547568842</v>
      </c>
      <c r="CF311">
        <f t="shared" si="357"/>
        <v>1635.2685531606921</v>
      </c>
    </row>
    <row r="312" spans="1:84" x14ac:dyDescent="0.25">
      <c r="A312" t="str">
        <f>IF('Data Input'!A312=0,"F","M")</f>
        <v>M</v>
      </c>
      <c r="B312" t="str">
        <f>'Data Input'!B312</f>
        <v>W</v>
      </c>
      <c r="C312">
        <f>'Data Input'!C312</f>
        <v>66</v>
      </c>
      <c r="D312">
        <f t="shared" si="287"/>
        <v>67</v>
      </c>
      <c r="E312">
        <f t="shared" si="288"/>
        <v>68</v>
      </c>
      <c r="F312">
        <f t="shared" si="289"/>
        <v>69</v>
      </c>
      <c r="G312">
        <f t="shared" si="290"/>
        <v>70</v>
      </c>
      <c r="H312">
        <f t="shared" si="291"/>
        <v>71</v>
      </c>
      <c r="I312">
        <f t="shared" si="292"/>
        <v>72</v>
      </c>
      <c r="J312">
        <f t="shared" si="293"/>
        <v>73</v>
      </c>
      <c r="K312">
        <f t="shared" si="294"/>
        <v>74</v>
      </c>
      <c r="L312">
        <f t="shared" si="295"/>
        <v>75</v>
      </c>
      <c r="M312">
        <f>'Data Input'!D312</f>
        <v>183.99971774399998</v>
      </c>
      <c r="N312">
        <f>'Data Input'!E312</f>
        <v>51.999920232000008</v>
      </c>
      <c r="O312">
        <f>'Data Input'!F312</f>
        <v>118</v>
      </c>
      <c r="P312">
        <f>'Data Input'!G312</f>
        <v>0</v>
      </c>
      <c r="Q312">
        <f>'Data Input'!H312</f>
        <v>0</v>
      </c>
      <c r="R312">
        <f>IF('Data Input'!I312&gt;100,1,0)</f>
        <v>0</v>
      </c>
      <c r="S312">
        <f t="shared" si="296"/>
        <v>4.1896547420264252</v>
      </c>
      <c r="T312">
        <f t="shared" si="297"/>
        <v>17.553206857384513</v>
      </c>
      <c r="U312">
        <f t="shared" si="298"/>
        <v>5.2149342236078091</v>
      </c>
      <c r="V312">
        <f t="shared" si="299"/>
        <v>21.848773899294351</v>
      </c>
      <c r="W312">
        <f t="shared" si="300"/>
        <v>3.9512421845802508</v>
      </c>
      <c r="X312">
        <f t="shared" si="301"/>
        <v>16.554340555521499</v>
      </c>
      <c r="Y312">
        <f t="shared" si="302"/>
        <v>0</v>
      </c>
      <c r="Z312">
        <f t="shared" si="303"/>
        <v>0</v>
      </c>
      <c r="AA312">
        <f t="shared" si="304"/>
        <v>4.7706846244656651</v>
      </c>
      <c r="AB312">
        <f t="shared" si="305"/>
        <v>19.98752145960513</v>
      </c>
      <c r="AC312" s="3">
        <f t="shared" si="306"/>
        <v>12.343999999999999</v>
      </c>
      <c r="AD312">
        <f t="shared" si="307"/>
        <v>0</v>
      </c>
      <c r="AE312">
        <f t="shared" si="308"/>
        <v>11.853</v>
      </c>
      <c r="AF312">
        <f t="shared" si="309"/>
        <v>-2.6640000000000001</v>
      </c>
      <c r="AG312">
        <f t="shared" si="310"/>
        <v>-7.99</v>
      </c>
      <c r="AH312">
        <f t="shared" si="311"/>
        <v>1.7689999999999999</v>
      </c>
      <c r="AI312">
        <f t="shared" si="312"/>
        <v>1.7689999999999999</v>
      </c>
      <c r="AJ312">
        <f t="shared" si="313"/>
        <v>0</v>
      </c>
      <c r="AK312">
        <f t="shared" si="314"/>
        <v>1.764</v>
      </c>
      <c r="AL312">
        <f t="shared" si="315"/>
        <v>0</v>
      </c>
      <c r="AM312">
        <f t="shared" si="316"/>
        <v>7.8369999999999997</v>
      </c>
      <c r="AN312">
        <f t="shared" si="317"/>
        <v>-1.7949999999999999</v>
      </c>
      <c r="AO312">
        <f t="shared" si="318"/>
        <v>0.65800000000000003</v>
      </c>
      <c r="AP312">
        <f t="shared" si="319"/>
        <v>51.71709813557419</v>
      </c>
      <c r="AQ312">
        <f t="shared" si="320"/>
        <v>0</v>
      </c>
      <c r="AR312">
        <f t="shared" si="321"/>
        <v>61.812615352423357</v>
      </c>
      <c r="AS312">
        <f t="shared" si="322"/>
        <v>-58.205133667720155</v>
      </c>
      <c r="AT312">
        <f t="shared" si="323"/>
        <v>-31.570425054796203</v>
      </c>
      <c r="AU312">
        <f t="shared" si="324"/>
        <v>29.28462844271753</v>
      </c>
      <c r="AV312">
        <f t="shared" si="325"/>
        <v>0</v>
      </c>
      <c r="AW312">
        <f t="shared" si="326"/>
        <v>0</v>
      </c>
      <c r="AX312">
        <f t="shared" si="327"/>
        <v>8.415487677557433</v>
      </c>
      <c r="AY312">
        <f t="shared" si="328"/>
        <v>0</v>
      </c>
      <c r="AZ312">
        <f t="shared" si="329"/>
        <v>0</v>
      </c>
      <c r="BA312">
        <f t="shared" si="330"/>
        <v>0</v>
      </c>
      <c r="BB312">
        <f t="shared" si="331"/>
        <v>0</v>
      </c>
      <c r="BC312">
        <f t="shared" si="332"/>
        <v>61.454270885756159</v>
      </c>
      <c r="BD312">
        <f t="shared" si="333"/>
        <v>61.18</v>
      </c>
      <c r="BE312">
        <f t="shared" si="334"/>
        <v>0.91439999999999999</v>
      </c>
      <c r="BF312">
        <f t="shared" si="335"/>
        <v>0.11106106215793832</v>
      </c>
      <c r="BG312">
        <f>'Data Input'!J312</f>
        <v>27.1</v>
      </c>
      <c r="BH312">
        <f t="shared" si="336"/>
        <v>3</v>
      </c>
      <c r="BI312">
        <f t="shared" si="337"/>
        <v>1.21</v>
      </c>
      <c r="BJ312">
        <f>'Data Input'!K312</f>
        <v>0.98750000000000004</v>
      </c>
      <c r="BK312">
        <f>'Data Input'!L312</f>
        <v>3</v>
      </c>
      <c r="BL312">
        <f>'Data Input'!M312</f>
        <v>89</v>
      </c>
      <c r="BM312">
        <f t="shared" si="338"/>
        <v>4</v>
      </c>
      <c r="BN312">
        <f t="shared" si="339"/>
        <v>1.26</v>
      </c>
      <c r="BO312">
        <f t="shared" si="340"/>
        <v>0.13438388521110536</v>
      </c>
      <c r="BP312">
        <f t="shared" si="341"/>
        <v>0.13993693831900228</v>
      </c>
      <c r="BQ312">
        <f t="shared" si="342"/>
        <v>1135.3068440522707</v>
      </c>
      <c r="BR312">
        <f t="shared" si="343"/>
        <v>1182.2203500048438</v>
      </c>
      <c r="BS312">
        <f t="shared" si="344"/>
        <v>165894.19999999995</v>
      </c>
      <c r="BT312">
        <f t="shared" si="345"/>
        <v>149304.77999999997</v>
      </c>
      <c r="BU312">
        <f t="shared" si="346"/>
        <v>132715.35999999999</v>
      </c>
      <c r="BV312">
        <f t="shared" si="347"/>
        <v>116125.93999999999</v>
      </c>
      <c r="BW312">
        <f t="shared" si="348"/>
        <v>99536.51999999999</v>
      </c>
      <c r="BX312">
        <f t="shared" si="349"/>
        <v>82947.099999999991</v>
      </c>
      <c r="BY312">
        <f t="shared" si="350"/>
        <v>66357.679999999993</v>
      </c>
      <c r="BZ312">
        <f t="shared" si="351"/>
        <v>49768.259999999995</v>
      </c>
      <c r="CA312">
        <f t="shared" si="352"/>
        <v>33178.839999999997</v>
      </c>
      <c r="CB312">
        <f t="shared" si="353"/>
        <v>16589.419999999998</v>
      </c>
      <c r="CC312">
        <f t="shared" si="354"/>
        <v>1226.1428921493484</v>
      </c>
      <c r="CD312">
        <f t="shared" si="355"/>
        <v>1276.8099538084123</v>
      </c>
      <c r="CE312">
        <f t="shared" si="356"/>
        <v>2361.4497362016191</v>
      </c>
      <c r="CF312">
        <f t="shared" si="357"/>
        <v>2459.0303038132561</v>
      </c>
    </row>
    <row r="313" spans="1:84" x14ac:dyDescent="0.25">
      <c r="A313" t="str">
        <f>IF('Data Input'!A313=0,"F","M")</f>
        <v>F</v>
      </c>
      <c r="B313" t="str">
        <f>'Data Input'!B313</f>
        <v>W</v>
      </c>
      <c r="C313">
        <f>'Data Input'!C313</f>
        <v>52</v>
      </c>
      <c r="D313">
        <f t="shared" si="287"/>
        <v>53</v>
      </c>
      <c r="E313">
        <f t="shared" si="288"/>
        <v>54</v>
      </c>
      <c r="F313">
        <f t="shared" si="289"/>
        <v>55</v>
      </c>
      <c r="G313">
        <f t="shared" si="290"/>
        <v>56</v>
      </c>
      <c r="H313">
        <f t="shared" si="291"/>
        <v>57</v>
      </c>
      <c r="I313">
        <f t="shared" si="292"/>
        <v>58</v>
      </c>
      <c r="J313">
        <f t="shared" si="293"/>
        <v>59</v>
      </c>
      <c r="K313">
        <f t="shared" si="294"/>
        <v>60</v>
      </c>
      <c r="L313">
        <f t="shared" si="295"/>
        <v>61</v>
      </c>
      <c r="M313">
        <f>'Data Input'!D313</f>
        <v>210.99967632599999</v>
      </c>
      <c r="N313">
        <f>'Data Input'!E313</f>
        <v>69.999892620000011</v>
      </c>
      <c r="O313">
        <f>'Data Input'!F313</f>
        <v>110</v>
      </c>
      <c r="P313">
        <f>'Data Input'!G313</f>
        <v>0</v>
      </c>
      <c r="Q313">
        <f>'Data Input'!H313</f>
        <v>0</v>
      </c>
      <c r="R313">
        <f>IF('Data Input'!I313&gt;100,1,0)</f>
        <v>0</v>
      </c>
      <c r="S313">
        <f t="shared" si="296"/>
        <v>3.9512437185814275</v>
      </c>
      <c r="T313">
        <f t="shared" si="297"/>
        <v>15.612326923629187</v>
      </c>
      <c r="U313">
        <f t="shared" si="298"/>
        <v>5.3518565994748899</v>
      </c>
      <c r="V313">
        <f t="shared" si="299"/>
        <v>21.146489771423717</v>
      </c>
      <c r="W313">
        <f t="shared" si="300"/>
        <v>4.2484937080481826</v>
      </c>
      <c r="X313">
        <f t="shared" si="301"/>
        <v>16.786834077358098</v>
      </c>
      <c r="Y313">
        <f t="shared" si="302"/>
        <v>0</v>
      </c>
      <c r="Z313">
        <f t="shared" si="303"/>
        <v>0</v>
      </c>
      <c r="AA313">
        <f t="shared" si="304"/>
        <v>4.7004803657924166</v>
      </c>
      <c r="AB313">
        <f t="shared" si="305"/>
        <v>18.572743519652615</v>
      </c>
      <c r="AC313" s="3">
        <f t="shared" si="306"/>
        <v>-29.798999999999999</v>
      </c>
      <c r="AD313">
        <f t="shared" si="307"/>
        <v>4.8840000000000003</v>
      </c>
      <c r="AE313">
        <f t="shared" si="308"/>
        <v>13.54</v>
      </c>
      <c r="AF313">
        <f t="shared" si="309"/>
        <v>-3.1139999999999999</v>
      </c>
      <c r="AG313">
        <f t="shared" si="310"/>
        <v>-13.577999999999999</v>
      </c>
      <c r="AH313">
        <f t="shared" si="311"/>
        <v>3.149</v>
      </c>
      <c r="AI313">
        <f t="shared" si="312"/>
        <v>2.0190000000000001</v>
      </c>
      <c r="AJ313">
        <f t="shared" si="313"/>
        <v>0</v>
      </c>
      <c r="AK313">
        <f t="shared" si="314"/>
        <v>1.9570000000000001</v>
      </c>
      <c r="AL313">
        <f t="shared" si="315"/>
        <v>0</v>
      </c>
      <c r="AM313">
        <f t="shared" si="316"/>
        <v>7.5739999999999998</v>
      </c>
      <c r="AN313">
        <f t="shared" si="317"/>
        <v>-1.665</v>
      </c>
      <c r="AO313">
        <f t="shared" si="318"/>
        <v>0.66100000000000003</v>
      </c>
      <c r="AP313">
        <f t="shared" si="319"/>
        <v>-117.74311157000795</v>
      </c>
      <c r="AQ313">
        <f t="shared" si="320"/>
        <v>76.250604695004952</v>
      </c>
      <c r="AR313">
        <f t="shared" si="321"/>
        <v>72.464138356890004</v>
      </c>
      <c r="AS313">
        <f t="shared" si="322"/>
        <v>-65.850169148213453</v>
      </c>
      <c r="AT313">
        <f t="shared" si="323"/>
        <v>-57.686047567878219</v>
      </c>
      <c r="AU313">
        <f t="shared" si="324"/>
        <v>52.861740509600651</v>
      </c>
      <c r="AV313">
        <f t="shared" si="325"/>
        <v>0</v>
      </c>
      <c r="AW313">
        <f t="shared" si="326"/>
        <v>0</v>
      </c>
      <c r="AX313">
        <f t="shared" si="327"/>
        <v>9.1988400758557596</v>
      </c>
      <c r="AY313">
        <f t="shared" si="328"/>
        <v>0</v>
      </c>
      <c r="AZ313">
        <f t="shared" si="329"/>
        <v>0</v>
      </c>
      <c r="BA313">
        <f t="shared" si="330"/>
        <v>0</v>
      </c>
      <c r="BB313">
        <f t="shared" si="331"/>
        <v>0</v>
      </c>
      <c r="BC313">
        <f t="shared" si="332"/>
        <v>-30.504004648748261</v>
      </c>
      <c r="BD313">
        <f t="shared" si="333"/>
        <v>-29.18</v>
      </c>
      <c r="BE313">
        <f t="shared" si="334"/>
        <v>0.96650000000000003</v>
      </c>
      <c r="BF313">
        <f t="shared" si="335"/>
        <v>9.025012026590562E-3</v>
      </c>
      <c r="BG313">
        <f>'Data Input'!J313</f>
        <v>23</v>
      </c>
      <c r="BH313">
        <f t="shared" si="336"/>
        <v>1</v>
      </c>
      <c r="BI313">
        <f t="shared" si="337"/>
        <v>1</v>
      </c>
      <c r="BJ313">
        <f>'Data Input'!K313</f>
        <v>0.87878787878787878</v>
      </c>
      <c r="BK313">
        <f>'Data Input'!L313</f>
        <v>3</v>
      </c>
      <c r="BL313">
        <f>'Data Input'!M313</f>
        <v>89</v>
      </c>
      <c r="BM313">
        <f t="shared" si="338"/>
        <v>4</v>
      </c>
      <c r="BN313">
        <f t="shared" si="339"/>
        <v>1.46</v>
      </c>
      <c r="BO313">
        <f t="shared" si="340"/>
        <v>9.025012026590562E-3</v>
      </c>
      <c r="BP313">
        <f t="shared" si="341"/>
        <v>1.317651755882222E-2</v>
      </c>
      <c r="BQ313">
        <f t="shared" si="342"/>
        <v>76.245436015981369</v>
      </c>
      <c r="BR313">
        <f t="shared" si="343"/>
        <v>111.31833658333278</v>
      </c>
      <c r="BS313">
        <f t="shared" si="344"/>
        <v>207081.72000000003</v>
      </c>
      <c r="BT313">
        <f t="shared" si="345"/>
        <v>182769.64</v>
      </c>
      <c r="BU313">
        <f t="shared" si="346"/>
        <v>158457.56</v>
      </c>
      <c r="BV313">
        <f t="shared" si="347"/>
        <v>134145.47999999998</v>
      </c>
      <c r="BW313">
        <f t="shared" si="348"/>
        <v>114981.84</v>
      </c>
      <c r="BX313">
        <f t="shared" si="349"/>
        <v>95818.2</v>
      </c>
      <c r="BY313">
        <f t="shared" si="350"/>
        <v>76654.559999999998</v>
      </c>
      <c r="BZ313">
        <f t="shared" si="351"/>
        <v>57490.92</v>
      </c>
      <c r="CA313">
        <f t="shared" si="352"/>
        <v>38327.279999999999</v>
      </c>
      <c r="CB313">
        <f t="shared" si="353"/>
        <v>19163.64</v>
      </c>
      <c r="CC313">
        <f t="shared" si="354"/>
        <v>97.91152878537936</v>
      </c>
      <c r="CD313">
        <f t="shared" si="355"/>
        <v>142.95083202665387</v>
      </c>
      <c r="CE313">
        <f t="shared" si="356"/>
        <v>174.15696480136074</v>
      </c>
      <c r="CF313">
        <f t="shared" si="357"/>
        <v>254.26916860998665</v>
      </c>
    </row>
    <row r="314" spans="1:84" x14ac:dyDescent="0.25">
      <c r="A314" t="str">
        <f>IF('Data Input'!A314=0,"F","M")</f>
        <v>M</v>
      </c>
      <c r="B314" t="str">
        <f>'Data Input'!B314</f>
        <v>W</v>
      </c>
      <c r="C314">
        <f>'Data Input'!C314</f>
        <v>28</v>
      </c>
      <c r="D314">
        <f t="shared" si="287"/>
        <v>29</v>
      </c>
      <c r="E314">
        <f t="shared" si="288"/>
        <v>30</v>
      </c>
      <c r="F314">
        <f t="shared" si="289"/>
        <v>31</v>
      </c>
      <c r="G314">
        <f t="shared" si="290"/>
        <v>32</v>
      </c>
      <c r="H314">
        <f t="shared" si="291"/>
        <v>33</v>
      </c>
      <c r="I314">
        <f t="shared" si="292"/>
        <v>34</v>
      </c>
      <c r="J314">
        <f t="shared" si="293"/>
        <v>35</v>
      </c>
      <c r="K314">
        <f t="shared" si="294"/>
        <v>36</v>
      </c>
      <c r="L314">
        <f t="shared" si="295"/>
        <v>37</v>
      </c>
      <c r="M314">
        <f>'Data Input'!D314</f>
        <v>168.99974075400002</v>
      </c>
      <c r="N314">
        <f>'Data Input'!E314</f>
        <v>43.999932504</v>
      </c>
      <c r="O314">
        <f>'Data Input'!F314</f>
        <v>128</v>
      </c>
      <c r="P314">
        <f>'Data Input'!G314</f>
        <v>0</v>
      </c>
      <c r="Q314">
        <f>'Data Input'!H314</f>
        <v>0</v>
      </c>
      <c r="R314">
        <f>IF('Data Input'!I314&gt;100,1,0)</f>
        <v>1</v>
      </c>
      <c r="S314">
        <f t="shared" si="296"/>
        <v>3.3322045101752038</v>
      </c>
      <c r="T314">
        <f t="shared" si="297"/>
        <v>11.10358689763197</v>
      </c>
      <c r="U314">
        <f t="shared" si="298"/>
        <v>5.1298971809218967</v>
      </c>
      <c r="V314">
        <f t="shared" si="299"/>
        <v>17.093866523003008</v>
      </c>
      <c r="W314">
        <f t="shared" si="300"/>
        <v>3.7841880999170847</v>
      </c>
      <c r="X314">
        <f t="shared" si="301"/>
        <v>12.609688653895045</v>
      </c>
      <c r="Y314">
        <f t="shared" si="302"/>
        <v>0</v>
      </c>
      <c r="Z314">
        <f t="shared" si="303"/>
        <v>0</v>
      </c>
      <c r="AA314">
        <f t="shared" si="304"/>
        <v>4.8520302639196169</v>
      </c>
      <c r="AB314">
        <f t="shared" si="305"/>
        <v>16.167957128939531</v>
      </c>
      <c r="AC314" s="3">
        <f t="shared" si="306"/>
        <v>12.343999999999999</v>
      </c>
      <c r="AD314">
        <f t="shared" si="307"/>
        <v>0</v>
      </c>
      <c r="AE314">
        <f t="shared" si="308"/>
        <v>11.853</v>
      </c>
      <c r="AF314">
        <f t="shared" si="309"/>
        <v>-2.6640000000000001</v>
      </c>
      <c r="AG314">
        <f t="shared" si="310"/>
        <v>-7.99</v>
      </c>
      <c r="AH314">
        <f t="shared" si="311"/>
        <v>1.7689999999999999</v>
      </c>
      <c r="AI314">
        <f t="shared" si="312"/>
        <v>1.7689999999999999</v>
      </c>
      <c r="AJ314">
        <f t="shared" si="313"/>
        <v>0</v>
      </c>
      <c r="AK314">
        <f t="shared" si="314"/>
        <v>1.764</v>
      </c>
      <c r="AL314">
        <f t="shared" si="315"/>
        <v>0</v>
      </c>
      <c r="AM314">
        <f t="shared" si="316"/>
        <v>7.8369999999999997</v>
      </c>
      <c r="AN314">
        <f t="shared" si="317"/>
        <v>-1.7949999999999999</v>
      </c>
      <c r="AO314">
        <f t="shared" si="318"/>
        <v>0.65800000000000003</v>
      </c>
      <c r="AP314">
        <f t="shared" si="319"/>
        <v>41.132732473602715</v>
      </c>
      <c r="AQ314">
        <f t="shared" si="320"/>
        <v>0</v>
      </c>
      <c r="AR314">
        <f t="shared" si="321"/>
        <v>60.804671285467244</v>
      </c>
      <c r="AS314">
        <f t="shared" si="322"/>
        <v>-45.538060417280015</v>
      </c>
      <c r="AT314">
        <f t="shared" si="323"/>
        <v>-30.235662918337507</v>
      </c>
      <c r="AU314">
        <f t="shared" si="324"/>
        <v>22.306539228740334</v>
      </c>
      <c r="AV314">
        <f t="shared" si="325"/>
        <v>0</v>
      </c>
      <c r="AW314">
        <f t="shared" si="326"/>
        <v>0</v>
      </c>
      <c r="AX314">
        <f t="shared" si="327"/>
        <v>8.5589813855542047</v>
      </c>
      <c r="AY314">
        <f t="shared" si="328"/>
        <v>0</v>
      </c>
      <c r="AZ314">
        <f t="shared" si="329"/>
        <v>0</v>
      </c>
      <c r="BA314">
        <f t="shared" si="330"/>
        <v>0</v>
      </c>
      <c r="BB314">
        <f t="shared" si="331"/>
        <v>0.65800000000000003</v>
      </c>
      <c r="BC314">
        <f t="shared" si="332"/>
        <v>57.687201037746973</v>
      </c>
      <c r="BD314">
        <f t="shared" si="333"/>
        <v>61.18</v>
      </c>
      <c r="BE314">
        <f t="shared" si="334"/>
        <v>0.91439999999999999</v>
      </c>
      <c r="BF314">
        <f t="shared" si="335"/>
        <v>2.7181069575534789E-3</v>
      </c>
      <c r="BG314">
        <f>'Data Input'!J314</f>
        <v>48.1</v>
      </c>
      <c r="BH314">
        <f t="shared" si="336"/>
        <v>4</v>
      </c>
      <c r="BI314">
        <f t="shared" si="337"/>
        <v>1.24</v>
      </c>
      <c r="BJ314">
        <f>'Data Input'!K314</f>
        <v>0.91162790697674412</v>
      </c>
      <c r="BK314">
        <f>'Data Input'!L314</f>
        <v>3</v>
      </c>
      <c r="BL314">
        <f>'Data Input'!M314</f>
        <v>64</v>
      </c>
      <c r="BM314">
        <f t="shared" si="338"/>
        <v>2</v>
      </c>
      <c r="BN314">
        <f t="shared" si="339"/>
        <v>1.19</v>
      </c>
      <c r="BO314">
        <f t="shared" si="340"/>
        <v>3.3704526273663138E-3</v>
      </c>
      <c r="BP314">
        <f t="shared" si="341"/>
        <v>3.2345472794886396E-3</v>
      </c>
      <c r="BQ314">
        <f t="shared" si="342"/>
        <v>28.474380908036995</v>
      </c>
      <c r="BR314">
        <f t="shared" si="343"/>
        <v>27.326220387551633</v>
      </c>
      <c r="BS314">
        <f t="shared" si="344"/>
        <v>292889.07000000007</v>
      </c>
      <c r="BT314">
        <f t="shared" si="345"/>
        <v>264286.62000000005</v>
      </c>
      <c r="BU314">
        <f t="shared" si="346"/>
        <v>235684.17000000004</v>
      </c>
      <c r="BV314">
        <f t="shared" si="347"/>
        <v>207081.72000000003</v>
      </c>
      <c r="BW314">
        <f t="shared" si="348"/>
        <v>178479.27000000002</v>
      </c>
      <c r="BX314">
        <f t="shared" si="349"/>
        <v>149876.82</v>
      </c>
      <c r="BY314">
        <f t="shared" si="350"/>
        <v>121274.37</v>
      </c>
      <c r="BZ314">
        <f t="shared" si="351"/>
        <v>92671.92</v>
      </c>
      <c r="CA314">
        <f t="shared" si="352"/>
        <v>61781.279999999999</v>
      </c>
      <c r="CB314">
        <f t="shared" si="353"/>
        <v>30890.639999999999</v>
      </c>
      <c r="CC314">
        <f t="shared" si="354"/>
        <v>55.104065232689109</v>
      </c>
      <c r="CD314">
        <f t="shared" si="355"/>
        <v>52.882127118467771</v>
      </c>
      <c r="CE314">
        <f t="shared" si="356"/>
        <v>83.578446140726101</v>
      </c>
      <c r="CF314">
        <f t="shared" si="357"/>
        <v>80.208347506019408</v>
      </c>
    </row>
    <row r="315" spans="1:84" x14ac:dyDescent="0.25">
      <c r="A315" t="str">
        <f>IF('Data Input'!A315=0,"F","M")</f>
        <v>F</v>
      </c>
      <c r="B315" t="str">
        <f>'Data Input'!B315</f>
        <v>W</v>
      </c>
      <c r="C315">
        <f>'Data Input'!C315</f>
        <v>45</v>
      </c>
      <c r="D315">
        <f t="shared" si="287"/>
        <v>46</v>
      </c>
      <c r="E315">
        <f t="shared" si="288"/>
        <v>47</v>
      </c>
      <c r="F315">
        <f t="shared" si="289"/>
        <v>48</v>
      </c>
      <c r="G315">
        <f t="shared" si="290"/>
        <v>49</v>
      </c>
      <c r="H315">
        <f t="shared" si="291"/>
        <v>50</v>
      </c>
      <c r="I315">
        <f t="shared" si="292"/>
        <v>51</v>
      </c>
      <c r="J315">
        <f t="shared" si="293"/>
        <v>52</v>
      </c>
      <c r="K315">
        <f t="shared" si="294"/>
        <v>53</v>
      </c>
      <c r="L315">
        <f t="shared" si="295"/>
        <v>54</v>
      </c>
      <c r="M315">
        <f>'Data Input'!D315</f>
        <v>166.999743822</v>
      </c>
      <c r="N315">
        <f>'Data Input'!E315</f>
        <v>55.999914096000005</v>
      </c>
      <c r="O315">
        <f>'Data Input'!F315</f>
        <v>106</v>
      </c>
      <c r="P315">
        <f>'Data Input'!G315</f>
        <v>0</v>
      </c>
      <c r="Q315">
        <f>'Data Input'!H315</f>
        <v>0</v>
      </c>
      <c r="R315">
        <f>IF('Data Input'!I315&gt;100,1,0)</f>
        <v>0</v>
      </c>
      <c r="S315">
        <f t="shared" si="296"/>
        <v>3.8066624897703196</v>
      </c>
      <c r="T315">
        <f t="shared" si="297"/>
        <v>14.490679311024369</v>
      </c>
      <c r="U315">
        <f t="shared" si="298"/>
        <v>5.1179922784155787</v>
      </c>
      <c r="V315">
        <f t="shared" si="299"/>
        <v>19.482469229178719</v>
      </c>
      <c r="W315">
        <f t="shared" si="300"/>
        <v>4.0253501567339729</v>
      </c>
      <c r="X315">
        <f t="shared" si="301"/>
        <v>15.323149449830291</v>
      </c>
      <c r="Y315">
        <f t="shared" si="302"/>
        <v>0</v>
      </c>
      <c r="Z315">
        <f t="shared" si="303"/>
        <v>0</v>
      </c>
      <c r="AA315">
        <f t="shared" si="304"/>
        <v>4.6634390941120669</v>
      </c>
      <c r="AB315">
        <f t="shared" si="305"/>
        <v>17.752138672884886</v>
      </c>
      <c r="AC315" s="3">
        <f t="shared" si="306"/>
        <v>-29.798999999999999</v>
      </c>
      <c r="AD315">
        <f t="shared" si="307"/>
        <v>4.8840000000000003</v>
      </c>
      <c r="AE315">
        <f t="shared" si="308"/>
        <v>13.54</v>
      </c>
      <c r="AF315">
        <f t="shared" si="309"/>
        <v>-3.1139999999999999</v>
      </c>
      <c r="AG315">
        <f t="shared" si="310"/>
        <v>-13.577999999999999</v>
      </c>
      <c r="AH315">
        <f t="shared" si="311"/>
        <v>3.149</v>
      </c>
      <c r="AI315">
        <f t="shared" si="312"/>
        <v>2.0190000000000001</v>
      </c>
      <c r="AJ315">
        <f t="shared" si="313"/>
        <v>0</v>
      </c>
      <c r="AK315">
        <f t="shared" si="314"/>
        <v>1.9570000000000001</v>
      </c>
      <c r="AL315">
        <f t="shared" si="315"/>
        <v>0</v>
      </c>
      <c r="AM315">
        <f t="shared" si="316"/>
        <v>7.5739999999999998</v>
      </c>
      <c r="AN315">
        <f t="shared" si="317"/>
        <v>-1.665</v>
      </c>
      <c r="AO315">
        <f t="shared" si="318"/>
        <v>0.66100000000000003</v>
      </c>
      <c r="AP315">
        <f t="shared" si="319"/>
        <v>-113.43473553266575</v>
      </c>
      <c r="AQ315">
        <f t="shared" si="320"/>
        <v>70.772477755043028</v>
      </c>
      <c r="AR315">
        <f t="shared" si="321"/>
        <v>69.297615449746928</v>
      </c>
      <c r="AS315">
        <f t="shared" si="322"/>
        <v>-60.668409179662525</v>
      </c>
      <c r="AT315">
        <f t="shared" si="323"/>
        <v>-54.656204428133883</v>
      </c>
      <c r="AU315">
        <f t="shared" si="324"/>
        <v>48.25259761751559</v>
      </c>
      <c r="AV315">
        <f t="shared" si="325"/>
        <v>0</v>
      </c>
      <c r="AW315">
        <f t="shared" si="326"/>
        <v>0</v>
      </c>
      <c r="AX315">
        <f t="shared" si="327"/>
        <v>9.1263503071773151</v>
      </c>
      <c r="AY315">
        <f t="shared" si="328"/>
        <v>0</v>
      </c>
      <c r="AZ315">
        <f t="shared" si="329"/>
        <v>0</v>
      </c>
      <c r="BA315">
        <f t="shared" si="330"/>
        <v>0</v>
      </c>
      <c r="BB315">
        <f t="shared" si="331"/>
        <v>0</v>
      </c>
      <c r="BC315">
        <f t="shared" si="332"/>
        <v>-31.310308010979302</v>
      </c>
      <c r="BD315">
        <f t="shared" si="333"/>
        <v>-29.18</v>
      </c>
      <c r="BE315">
        <f t="shared" si="334"/>
        <v>0.96650000000000003</v>
      </c>
      <c r="BF315">
        <f t="shared" si="335"/>
        <v>4.0398304305383492E-3</v>
      </c>
      <c r="BG315">
        <f>'Data Input'!J315</f>
        <v>21.6</v>
      </c>
      <c r="BH315">
        <f t="shared" si="336"/>
        <v>1</v>
      </c>
      <c r="BI315">
        <f t="shared" si="337"/>
        <v>1</v>
      </c>
      <c r="BJ315">
        <f>'Data Input'!K315</f>
        <v>0.81333333333333335</v>
      </c>
      <c r="BK315">
        <f>'Data Input'!L315</f>
        <v>3</v>
      </c>
      <c r="BL315">
        <f>'Data Input'!M315</f>
        <v>92</v>
      </c>
      <c r="BM315">
        <f t="shared" si="338"/>
        <v>3</v>
      </c>
      <c r="BN315">
        <f t="shared" si="339"/>
        <v>1.2</v>
      </c>
      <c r="BO315">
        <f t="shared" si="340"/>
        <v>4.0398304305383492E-3</v>
      </c>
      <c r="BP315">
        <f t="shared" si="341"/>
        <v>4.8477965166460191E-3</v>
      </c>
      <c r="BQ315">
        <f t="shared" si="342"/>
        <v>34.129442897084793</v>
      </c>
      <c r="BR315">
        <f t="shared" si="343"/>
        <v>40.955331476501755</v>
      </c>
      <c r="BS315">
        <f t="shared" si="344"/>
        <v>243120.80000000005</v>
      </c>
      <c r="BT315">
        <f t="shared" si="345"/>
        <v>218808.72000000003</v>
      </c>
      <c r="BU315">
        <f t="shared" si="346"/>
        <v>194496.64000000001</v>
      </c>
      <c r="BV315">
        <f t="shared" si="347"/>
        <v>170184.56</v>
      </c>
      <c r="BW315">
        <f t="shared" si="348"/>
        <v>145872.48000000001</v>
      </c>
      <c r="BX315">
        <f t="shared" si="349"/>
        <v>121560.40000000001</v>
      </c>
      <c r="BY315">
        <f t="shared" si="350"/>
        <v>97248.320000000007</v>
      </c>
      <c r="BZ315">
        <f t="shared" si="351"/>
        <v>72936.240000000005</v>
      </c>
      <c r="CA315">
        <f t="shared" si="352"/>
        <v>48624.160000000003</v>
      </c>
      <c r="CB315">
        <f t="shared" si="353"/>
        <v>24312.080000000002</v>
      </c>
      <c r="CC315">
        <f t="shared" si="354"/>
        <v>54.019174337525541</v>
      </c>
      <c r="CD315">
        <f t="shared" si="355"/>
        <v>64.823009205030644</v>
      </c>
      <c r="CE315">
        <f t="shared" si="356"/>
        <v>88.148617234610327</v>
      </c>
      <c r="CF315">
        <f t="shared" si="357"/>
        <v>105.7783406815324</v>
      </c>
    </row>
    <row r="316" spans="1:84" x14ac:dyDescent="0.25">
      <c r="A316" t="str">
        <f>IF('Data Input'!A316=0,"F","M")</f>
        <v>F</v>
      </c>
      <c r="B316" t="str">
        <f>'Data Input'!B316</f>
        <v>W</v>
      </c>
      <c r="C316">
        <f>'Data Input'!C316</f>
        <v>35</v>
      </c>
      <c r="D316">
        <f t="shared" si="287"/>
        <v>36</v>
      </c>
      <c r="E316">
        <f t="shared" si="288"/>
        <v>37</v>
      </c>
      <c r="F316">
        <f t="shared" si="289"/>
        <v>38</v>
      </c>
      <c r="G316">
        <f t="shared" si="290"/>
        <v>39</v>
      </c>
      <c r="H316">
        <f t="shared" si="291"/>
        <v>40</v>
      </c>
      <c r="I316">
        <f t="shared" si="292"/>
        <v>41</v>
      </c>
      <c r="J316">
        <f t="shared" si="293"/>
        <v>42</v>
      </c>
      <c r="K316">
        <f t="shared" si="294"/>
        <v>43</v>
      </c>
      <c r="L316">
        <f t="shared" si="295"/>
        <v>44</v>
      </c>
      <c r="M316">
        <f>'Data Input'!D316</f>
        <v>194.99970087</v>
      </c>
      <c r="N316">
        <f>'Data Input'!E316</f>
        <v>40.999937106000004</v>
      </c>
      <c r="O316">
        <f>'Data Input'!F316</f>
        <v>124</v>
      </c>
      <c r="P316">
        <f>'Data Input'!G316</f>
        <v>0</v>
      </c>
      <c r="Q316">
        <f>'Data Input'!H316</f>
        <v>0</v>
      </c>
      <c r="R316">
        <f>IF('Data Input'!I316&gt;100,1,0)</f>
        <v>0</v>
      </c>
      <c r="S316">
        <f t="shared" si="296"/>
        <v>3.5553480614894135</v>
      </c>
      <c r="T316">
        <f t="shared" si="297"/>
        <v>12.640499838336531</v>
      </c>
      <c r="U316">
        <f t="shared" si="298"/>
        <v>5.2729980245625701</v>
      </c>
      <c r="V316">
        <f t="shared" si="299"/>
        <v>18.747343304866039</v>
      </c>
      <c r="W316">
        <f t="shared" si="300"/>
        <v>3.7135705327031312</v>
      </c>
      <c r="X316">
        <f t="shared" si="301"/>
        <v>13.203035794650287</v>
      </c>
      <c r="Y316">
        <f t="shared" si="302"/>
        <v>0</v>
      </c>
      <c r="Z316">
        <f t="shared" si="303"/>
        <v>0</v>
      </c>
      <c r="AA316">
        <f t="shared" si="304"/>
        <v>4.8202815656050371</v>
      </c>
      <c r="AB316">
        <f t="shared" si="305"/>
        <v>17.137778720107026</v>
      </c>
      <c r="AC316" s="3">
        <f t="shared" si="306"/>
        <v>-29.798999999999999</v>
      </c>
      <c r="AD316">
        <f t="shared" si="307"/>
        <v>4.8840000000000003</v>
      </c>
      <c r="AE316">
        <f t="shared" si="308"/>
        <v>13.54</v>
      </c>
      <c r="AF316">
        <f t="shared" si="309"/>
        <v>-3.1139999999999999</v>
      </c>
      <c r="AG316">
        <f t="shared" si="310"/>
        <v>-13.577999999999999</v>
      </c>
      <c r="AH316">
        <f t="shared" si="311"/>
        <v>3.149</v>
      </c>
      <c r="AI316">
        <f t="shared" si="312"/>
        <v>2.0190000000000001</v>
      </c>
      <c r="AJ316">
        <f t="shared" si="313"/>
        <v>0</v>
      </c>
      <c r="AK316">
        <f t="shared" si="314"/>
        <v>1.9570000000000001</v>
      </c>
      <c r="AL316">
        <f t="shared" si="315"/>
        <v>0</v>
      </c>
      <c r="AM316">
        <f t="shared" si="316"/>
        <v>7.5739999999999998</v>
      </c>
      <c r="AN316">
        <f t="shared" si="317"/>
        <v>-1.665</v>
      </c>
      <c r="AO316">
        <f t="shared" si="318"/>
        <v>0.66100000000000003</v>
      </c>
      <c r="AP316">
        <f t="shared" si="319"/>
        <v>-105.94581688432304</v>
      </c>
      <c r="AQ316">
        <f t="shared" si="320"/>
        <v>61.736201210435624</v>
      </c>
      <c r="AR316">
        <f t="shared" si="321"/>
        <v>71.396393252577198</v>
      </c>
      <c r="AS316">
        <f t="shared" si="322"/>
        <v>-58.379227051352842</v>
      </c>
      <c r="AT316">
        <f t="shared" si="323"/>
        <v>-50.422860693043113</v>
      </c>
      <c r="AU316">
        <f t="shared" si="324"/>
        <v>41.576359717353753</v>
      </c>
      <c r="AV316">
        <f t="shared" si="325"/>
        <v>0</v>
      </c>
      <c r="AW316">
        <f t="shared" si="326"/>
        <v>0</v>
      </c>
      <c r="AX316">
        <f t="shared" si="327"/>
        <v>9.4332910238890584</v>
      </c>
      <c r="AY316">
        <f t="shared" si="328"/>
        <v>0</v>
      </c>
      <c r="AZ316">
        <f t="shared" si="329"/>
        <v>0</v>
      </c>
      <c r="BA316">
        <f t="shared" si="330"/>
        <v>0</v>
      </c>
      <c r="BB316">
        <f t="shared" si="331"/>
        <v>0</v>
      </c>
      <c r="BC316">
        <f t="shared" si="332"/>
        <v>-30.605659424463365</v>
      </c>
      <c r="BD316">
        <f t="shared" si="333"/>
        <v>-29.18</v>
      </c>
      <c r="BE316">
        <f t="shared" si="334"/>
        <v>0.96650000000000003</v>
      </c>
      <c r="BF316">
        <f t="shared" si="335"/>
        <v>8.1562343350829458E-3</v>
      </c>
      <c r="BG316">
        <f>'Data Input'!J316</f>
        <v>27.3</v>
      </c>
      <c r="BH316">
        <f t="shared" si="336"/>
        <v>3</v>
      </c>
      <c r="BI316">
        <f t="shared" si="337"/>
        <v>1.08</v>
      </c>
      <c r="BJ316">
        <f>'Data Input'!K316</f>
        <v>0.90625000000000011</v>
      </c>
      <c r="BK316">
        <f>'Data Input'!L316</f>
        <v>3</v>
      </c>
      <c r="BL316">
        <f>'Data Input'!M316</f>
        <v>77</v>
      </c>
      <c r="BM316">
        <f t="shared" si="338"/>
        <v>4</v>
      </c>
      <c r="BN316">
        <f t="shared" si="339"/>
        <v>1.46</v>
      </c>
      <c r="BO316">
        <f t="shared" si="340"/>
        <v>8.8087330818895828E-3</v>
      </c>
      <c r="BP316">
        <f t="shared" si="341"/>
        <v>1.1908102129221101E-2</v>
      </c>
      <c r="BQ316">
        <f t="shared" si="342"/>
        <v>74.41826034117706</v>
      </c>
      <c r="BR316">
        <f t="shared" si="343"/>
        <v>100.60246305381341</v>
      </c>
      <c r="BS316">
        <f t="shared" si="344"/>
        <v>308906.40000000008</v>
      </c>
      <c r="BT316">
        <f t="shared" si="345"/>
        <v>278015.76000000007</v>
      </c>
      <c r="BU316">
        <f t="shared" si="346"/>
        <v>247125.12000000005</v>
      </c>
      <c r="BV316">
        <f t="shared" si="347"/>
        <v>216234.48000000004</v>
      </c>
      <c r="BW316">
        <f t="shared" si="348"/>
        <v>185343.84000000003</v>
      </c>
      <c r="BX316">
        <f t="shared" si="349"/>
        <v>154453.20000000001</v>
      </c>
      <c r="BY316">
        <f t="shared" si="350"/>
        <v>123562.56</v>
      </c>
      <c r="BZ316">
        <f t="shared" si="351"/>
        <v>92671.92</v>
      </c>
      <c r="CA316">
        <f t="shared" si="352"/>
        <v>61781.279999999999</v>
      </c>
      <c r="CB316">
        <f t="shared" si="353"/>
        <v>30890.639999999999</v>
      </c>
      <c r="CC316">
        <f t="shared" si="354"/>
        <v>149.65907136880793</v>
      </c>
      <c r="CD316">
        <f t="shared" si="355"/>
        <v>202.31689277635141</v>
      </c>
      <c r="CE316">
        <f t="shared" si="356"/>
        <v>224.077331709985</v>
      </c>
      <c r="CF316">
        <f t="shared" si="357"/>
        <v>302.91935583016482</v>
      </c>
    </row>
    <row r="317" spans="1:84" x14ac:dyDescent="0.25">
      <c r="A317" t="str">
        <f>IF('Data Input'!A317=0,"F","M")</f>
        <v>F</v>
      </c>
      <c r="B317" t="str">
        <f>'Data Input'!B317</f>
        <v>W</v>
      </c>
      <c r="C317">
        <f>'Data Input'!C317</f>
        <v>38</v>
      </c>
      <c r="D317">
        <f t="shared" si="287"/>
        <v>39</v>
      </c>
      <c r="E317">
        <f t="shared" si="288"/>
        <v>40</v>
      </c>
      <c r="F317">
        <f t="shared" si="289"/>
        <v>41</v>
      </c>
      <c r="G317">
        <f t="shared" si="290"/>
        <v>42</v>
      </c>
      <c r="H317">
        <f t="shared" si="291"/>
        <v>43</v>
      </c>
      <c r="I317">
        <f t="shared" si="292"/>
        <v>44</v>
      </c>
      <c r="J317">
        <f t="shared" si="293"/>
        <v>45</v>
      </c>
      <c r="K317">
        <f t="shared" si="294"/>
        <v>46</v>
      </c>
      <c r="L317">
        <f t="shared" si="295"/>
        <v>47</v>
      </c>
      <c r="M317">
        <f>'Data Input'!D317</f>
        <v>171.99973615200003</v>
      </c>
      <c r="N317">
        <f>'Data Input'!E317</f>
        <v>77.999880348000005</v>
      </c>
      <c r="O317">
        <f>'Data Input'!F317</f>
        <v>112</v>
      </c>
      <c r="P317">
        <f>'Data Input'!G317</f>
        <v>0</v>
      </c>
      <c r="Q317">
        <f>'Data Input'!H317</f>
        <v>0</v>
      </c>
      <c r="R317">
        <f>IF('Data Input'!I317&gt;100,1,0)</f>
        <v>0</v>
      </c>
      <c r="S317">
        <f t="shared" si="296"/>
        <v>3.6375861597263857</v>
      </c>
      <c r="T317">
        <f t="shared" si="297"/>
        <v>13.232033069432955</v>
      </c>
      <c r="U317">
        <f t="shared" si="298"/>
        <v>5.1474929428122769</v>
      </c>
      <c r="V317">
        <f t="shared" si="299"/>
        <v>18.724449086063181</v>
      </c>
      <c r="W317">
        <f t="shared" si="300"/>
        <v>4.3567072926884149</v>
      </c>
      <c r="X317">
        <f t="shared" si="301"/>
        <v>15.84789814986239</v>
      </c>
      <c r="Y317">
        <f t="shared" si="302"/>
        <v>0</v>
      </c>
      <c r="Z317">
        <f t="shared" si="303"/>
        <v>0</v>
      </c>
      <c r="AA317">
        <f t="shared" si="304"/>
        <v>4.7184988712950942</v>
      </c>
      <c r="AB317">
        <f t="shared" si="305"/>
        <v>17.163946188907605</v>
      </c>
      <c r="AC317" s="3">
        <f t="shared" si="306"/>
        <v>-29.798999999999999</v>
      </c>
      <c r="AD317">
        <f t="shared" si="307"/>
        <v>4.8840000000000003</v>
      </c>
      <c r="AE317">
        <f t="shared" si="308"/>
        <v>13.54</v>
      </c>
      <c r="AF317">
        <f t="shared" si="309"/>
        <v>-3.1139999999999999</v>
      </c>
      <c r="AG317">
        <f t="shared" si="310"/>
        <v>-13.577999999999999</v>
      </c>
      <c r="AH317">
        <f t="shared" si="311"/>
        <v>3.149</v>
      </c>
      <c r="AI317">
        <f t="shared" si="312"/>
        <v>2.0190000000000001</v>
      </c>
      <c r="AJ317">
        <f t="shared" si="313"/>
        <v>0</v>
      </c>
      <c r="AK317">
        <f t="shared" si="314"/>
        <v>1.9570000000000001</v>
      </c>
      <c r="AL317">
        <f t="shared" si="315"/>
        <v>0</v>
      </c>
      <c r="AM317">
        <f t="shared" si="316"/>
        <v>7.5739999999999998</v>
      </c>
      <c r="AN317">
        <f t="shared" si="317"/>
        <v>-1.665</v>
      </c>
      <c r="AO317">
        <f t="shared" si="318"/>
        <v>0.66100000000000003</v>
      </c>
      <c r="AP317">
        <f t="shared" si="319"/>
        <v>-108.39642997368657</v>
      </c>
      <c r="AQ317">
        <f t="shared" si="320"/>
        <v>64.625249511110553</v>
      </c>
      <c r="AR317">
        <f t="shared" si="321"/>
        <v>69.697054445678219</v>
      </c>
      <c r="AS317">
        <f t="shared" si="322"/>
        <v>-58.307934454000744</v>
      </c>
      <c r="AT317">
        <f t="shared" si="323"/>
        <v>-59.155371620123297</v>
      </c>
      <c r="AU317">
        <f t="shared" si="324"/>
        <v>49.905031273916663</v>
      </c>
      <c r="AV317">
        <f t="shared" si="325"/>
        <v>0</v>
      </c>
      <c r="AW317">
        <f t="shared" si="326"/>
        <v>0</v>
      </c>
      <c r="AX317">
        <f t="shared" si="327"/>
        <v>9.2341022911244988</v>
      </c>
      <c r="AY317">
        <f t="shared" si="328"/>
        <v>0</v>
      </c>
      <c r="AZ317">
        <f t="shared" si="329"/>
        <v>0</v>
      </c>
      <c r="BA317">
        <f t="shared" si="330"/>
        <v>0</v>
      </c>
      <c r="BB317">
        <f t="shared" si="331"/>
        <v>0</v>
      </c>
      <c r="BC317">
        <f t="shared" si="332"/>
        <v>-32.398298525980664</v>
      </c>
      <c r="BD317">
        <f t="shared" si="333"/>
        <v>-29.18</v>
      </c>
      <c r="BE317">
        <f t="shared" si="334"/>
        <v>0.96650000000000003</v>
      </c>
      <c r="BF317">
        <f t="shared" si="335"/>
        <v>1.3628167959717219E-3</v>
      </c>
      <c r="BG317">
        <f>'Data Input'!J317</f>
        <v>32.299999999999997</v>
      </c>
      <c r="BH317">
        <f t="shared" si="336"/>
        <v>4</v>
      </c>
      <c r="BI317">
        <f t="shared" si="337"/>
        <v>1.39</v>
      </c>
      <c r="BJ317">
        <f>'Data Input'!K317</f>
        <v>0.84444444444444444</v>
      </c>
      <c r="BK317">
        <f>'Data Input'!L317</f>
        <v>3</v>
      </c>
      <c r="BL317">
        <f>'Data Input'!M317</f>
        <v>86</v>
      </c>
      <c r="BM317">
        <f t="shared" si="338"/>
        <v>4</v>
      </c>
      <c r="BN317">
        <f t="shared" si="339"/>
        <v>1.46</v>
      </c>
      <c r="BO317">
        <f t="shared" si="340"/>
        <v>1.8943153464006932E-3</v>
      </c>
      <c r="BP317">
        <f t="shared" si="341"/>
        <v>1.989712522118714E-3</v>
      </c>
      <c r="BQ317">
        <f t="shared" si="342"/>
        <v>16.00362405197248</v>
      </c>
      <c r="BR317">
        <f t="shared" si="343"/>
        <v>16.809561953870375</v>
      </c>
      <c r="BS317">
        <f t="shared" si="344"/>
        <v>289170.72000000009</v>
      </c>
      <c r="BT317">
        <f t="shared" si="345"/>
        <v>258280.08000000007</v>
      </c>
      <c r="BU317">
        <f t="shared" si="346"/>
        <v>227389.44000000006</v>
      </c>
      <c r="BV317">
        <f t="shared" si="347"/>
        <v>196498.80000000005</v>
      </c>
      <c r="BW317">
        <f t="shared" si="348"/>
        <v>165608.16000000003</v>
      </c>
      <c r="BX317">
        <f t="shared" si="349"/>
        <v>134717.52000000002</v>
      </c>
      <c r="BY317">
        <f t="shared" si="350"/>
        <v>103826.88</v>
      </c>
      <c r="BZ317">
        <f t="shared" si="351"/>
        <v>72936.240000000005</v>
      </c>
      <c r="CA317">
        <f t="shared" si="352"/>
        <v>48624.160000000003</v>
      </c>
      <c r="CB317">
        <f t="shared" si="353"/>
        <v>24312.080000000002</v>
      </c>
      <c r="CC317">
        <f t="shared" si="354"/>
        <v>28.819433242067721</v>
      </c>
      <c r="CD317">
        <f t="shared" si="355"/>
        <v>30.270771606776169</v>
      </c>
      <c r="CE317">
        <f t="shared" si="356"/>
        <v>44.823057294040197</v>
      </c>
      <c r="CF317">
        <f t="shared" si="357"/>
        <v>47.080333560646544</v>
      </c>
    </row>
    <row r="318" spans="1:84" x14ac:dyDescent="0.25">
      <c r="A318" t="str">
        <f>IF('Data Input'!A318=0,"F","M")</f>
        <v>F</v>
      </c>
      <c r="B318" t="str">
        <f>'Data Input'!B318</f>
        <v>W</v>
      </c>
      <c r="C318">
        <f>'Data Input'!C318</f>
        <v>44</v>
      </c>
      <c r="D318">
        <f t="shared" si="287"/>
        <v>45</v>
      </c>
      <c r="E318">
        <f t="shared" si="288"/>
        <v>46</v>
      </c>
      <c r="F318">
        <f t="shared" si="289"/>
        <v>47</v>
      </c>
      <c r="G318">
        <f t="shared" si="290"/>
        <v>48</v>
      </c>
      <c r="H318">
        <f t="shared" si="291"/>
        <v>49</v>
      </c>
      <c r="I318">
        <f t="shared" si="292"/>
        <v>50</v>
      </c>
      <c r="J318">
        <f t="shared" si="293"/>
        <v>51</v>
      </c>
      <c r="K318">
        <f t="shared" si="294"/>
        <v>52</v>
      </c>
      <c r="L318">
        <f t="shared" si="295"/>
        <v>53</v>
      </c>
      <c r="M318">
        <f>'Data Input'!D318</f>
        <v>243.99962570400001</v>
      </c>
      <c r="N318">
        <f>'Data Input'!E318</f>
        <v>43.999932504</v>
      </c>
      <c r="O318">
        <f>'Data Input'!F318</f>
        <v>120</v>
      </c>
      <c r="P318">
        <f>'Data Input'!G318</f>
        <v>0</v>
      </c>
      <c r="Q318">
        <f>'Data Input'!H318</f>
        <v>0</v>
      </c>
      <c r="R318">
        <f>IF('Data Input'!I318&gt;100,1,0)</f>
        <v>0</v>
      </c>
      <c r="S318">
        <f t="shared" si="296"/>
        <v>3.784189633918261</v>
      </c>
      <c r="T318">
        <f t="shared" si="297"/>
        <v>14.320091185454423</v>
      </c>
      <c r="U318">
        <f t="shared" si="298"/>
        <v>5.4971666912920254</v>
      </c>
      <c r="V318">
        <f t="shared" si="299"/>
        <v>20.802321209108026</v>
      </c>
      <c r="W318">
        <f t="shared" si="300"/>
        <v>3.7841880999170847</v>
      </c>
      <c r="X318">
        <f t="shared" si="301"/>
        <v>14.320085380503073</v>
      </c>
      <c r="Y318">
        <f t="shared" si="302"/>
        <v>0</v>
      </c>
      <c r="Z318">
        <f t="shared" si="303"/>
        <v>0</v>
      </c>
      <c r="AA318">
        <f t="shared" si="304"/>
        <v>4.7874917427820458</v>
      </c>
      <c r="AB318">
        <f t="shared" si="305"/>
        <v>18.116776625505086</v>
      </c>
      <c r="AC318" s="3">
        <f t="shared" si="306"/>
        <v>-29.798999999999999</v>
      </c>
      <c r="AD318">
        <f t="shared" si="307"/>
        <v>4.8840000000000003</v>
      </c>
      <c r="AE318">
        <f t="shared" si="308"/>
        <v>13.54</v>
      </c>
      <c r="AF318">
        <f t="shared" si="309"/>
        <v>-3.1139999999999999</v>
      </c>
      <c r="AG318">
        <f t="shared" si="310"/>
        <v>-13.577999999999999</v>
      </c>
      <c r="AH318">
        <f t="shared" si="311"/>
        <v>3.149</v>
      </c>
      <c r="AI318">
        <f t="shared" si="312"/>
        <v>2.0190000000000001</v>
      </c>
      <c r="AJ318">
        <f t="shared" si="313"/>
        <v>0</v>
      </c>
      <c r="AK318">
        <f t="shared" si="314"/>
        <v>1.9570000000000001</v>
      </c>
      <c r="AL318">
        <f t="shared" si="315"/>
        <v>0</v>
      </c>
      <c r="AM318">
        <f t="shared" si="316"/>
        <v>7.5739999999999998</v>
      </c>
      <c r="AN318">
        <f t="shared" si="317"/>
        <v>-1.665</v>
      </c>
      <c r="AO318">
        <f t="shared" si="318"/>
        <v>0.66100000000000003</v>
      </c>
      <c r="AP318">
        <f t="shared" si="319"/>
        <v>-112.76506690113025</v>
      </c>
      <c r="AQ318">
        <f t="shared" si="320"/>
        <v>69.9393253497594</v>
      </c>
      <c r="AR318">
        <f t="shared" si="321"/>
        <v>74.431637000094014</v>
      </c>
      <c r="AS318">
        <f t="shared" si="322"/>
        <v>-64.778428245162388</v>
      </c>
      <c r="AT318">
        <f t="shared" si="323"/>
        <v>-51.381706020674173</v>
      </c>
      <c r="AU318">
        <f t="shared" si="324"/>
        <v>45.093948863204176</v>
      </c>
      <c r="AV318">
        <f t="shared" si="325"/>
        <v>0</v>
      </c>
      <c r="AW318">
        <f t="shared" si="326"/>
        <v>0</v>
      </c>
      <c r="AX318">
        <f t="shared" si="327"/>
        <v>9.3691213406244636</v>
      </c>
      <c r="AY318">
        <f t="shared" si="328"/>
        <v>0</v>
      </c>
      <c r="AZ318">
        <f t="shared" si="329"/>
        <v>0</v>
      </c>
      <c r="BA318">
        <f t="shared" si="330"/>
        <v>0</v>
      </c>
      <c r="BB318">
        <f t="shared" si="331"/>
        <v>0</v>
      </c>
      <c r="BC318">
        <f t="shared" si="332"/>
        <v>-30.091168613284761</v>
      </c>
      <c r="BD318">
        <f t="shared" si="333"/>
        <v>-29.18</v>
      </c>
      <c r="BE318">
        <f t="shared" si="334"/>
        <v>0.96650000000000003</v>
      </c>
      <c r="BF318">
        <f t="shared" si="335"/>
        <v>1.3606171380509791E-2</v>
      </c>
      <c r="BG318">
        <f>'Data Input'!J318</f>
        <v>32</v>
      </c>
      <c r="BH318">
        <f t="shared" si="336"/>
        <v>4</v>
      </c>
      <c r="BI318">
        <f t="shared" si="337"/>
        <v>1.39</v>
      </c>
      <c r="BJ318">
        <f>'Data Input'!K318</f>
        <v>0.93181818181818177</v>
      </c>
      <c r="BK318">
        <f>'Data Input'!L318</f>
        <v>3</v>
      </c>
      <c r="BL318">
        <f>'Data Input'!M318</f>
        <v>65</v>
      </c>
      <c r="BM318">
        <f t="shared" si="338"/>
        <v>4</v>
      </c>
      <c r="BN318">
        <f t="shared" si="339"/>
        <v>1.46</v>
      </c>
      <c r="BO318">
        <f t="shared" si="340"/>
        <v>1.8912578218908606E-2</v>
      </c>
      <c r="BP318">
        <f t="shared" si="341"/>
        <v>1.9865010215544293E-2</v>
      </c>
      <c r="BQ318">
        <f t="shared" si="342"/>
        <v>159.7779336180887</v>
      </c>
      <c r="BR318">
        <f t="shared" si="343"/>
        <v>167.82430437583417</v>
      </c>
      <c r="BS318">
        <f t="shared" si="344"/>
        <v>249699.36000000004</v>
      </c>
      <c r="BT318">
        <f t="shared" si="345"/>
        <v>218808.72000000003</v>
      </c>
      <c r="BU318">
        <f t="shared" si="346"/>
        <v>194496.64000000001</v>
      </c>
      <c r="BV318">
        <f t="shared" si="347"/>
        <v>170184.56</v>
      </c>
      <c r="BW318">
        <f t="shared" si="348"/>
        <v>145872.48000000001</v>
      </c>
      <c r="BX318">
        <f t="shared" si="349"/>
        <v>121560.40000000001</v>
      </c>
      <c r="BY318">
        <f t="shared" si="350"/>
        <v>97248.320000000007</v>
      </c>
      <c r="BZ318">
        <f t="shared" si="351"/>
        <v>72936.240000000005</v>
      </c>
      <c r="CA318">
        <f t="shared" si="352"/>
        <v>48624.160000000003</v>
      </c>
      <c r="CB318">
        <f t="shared" si="353"/>
        <v>24312.080000000002</v>
      </c>
      <c r="CC318">
        <f t="shared" si="354"/>
        <v>254.13643837107779</v>
      </c>
      <c r="CD318">
        <f t="shared" si="355"/>
        <v>266.93467627465725</v>
      </c>
      <c r="CE318">
        <f t="shared" si="356"/>
        <v>413.91437198916651</v>
      </c>
      <c r="CF318">
        <f t="shared" si="357"/>
        <v>434.75898065049142</v>
      </c>
    </row>
    <row r="319" spans="1:84" x14ac:dyDescent="0.25">
      <c r="A319" t="str">
        <f>IF('Data Input'!A319=0,"F","M")</f>
        <v>F</v>
      </c>
      <c r="B319" t="str">
        <f>'Data Input'!B319</f>
        <v>W</v>
      </c>
      <c r="C319">
        <f>'Data Input'!C319</f>
        <v>62</v>
      </c>
      <c r="D319">
        <f t="shared" si="287"/>
        <v>63</v>
      </c>
      <c r="E319">
        <f t="shared" si="288"/>
        <v>64</v>
      </c>
      <c r="F319">
        <f t="shared" si="289"/>
        <v>65</v>
      </c>
      <c r="G319">
        <f t="shared" si="290"/>
        <v>66</v>
      </c>
      <c r="H319">
        <f t="shared" si="291"/>
        <v>67</v>
      </c>
      <c r="I319">
        <f t="shared" si="292"/>
        <v>68</v>
      </c>
      <c r="J319">
        <f t="shared" si="293"/>
        <v>69</v>
      </c>
      <c r="K319">
        <f t="shared" si="294"/>
        <v>70</v>
      </c>
      <c r="L319">
        <f t="shared" si="295"/>
        <v>71</v>
      </c>
      <c r="M319">
        <f>'Data Input'!D319</f>
        <v>181.99972081200002</v>
      </c>
      <c r="N319">
        <f>'Data Input'!E319</f>
        <v>60.999906426000003</v>
      </c>
      <c r="O319">
        <f>'Data Input'!F319</f>
        <v>118</v>
      </c>
      <c r="P319">
        <f>'Data Input'!G319</f>
        <v>1</v>
      </c>
      <c r="Q319">
        <f>'Data Input'!H319</f>
        <v>0</v>
      </c>
      <c r="R319">
        <f>IF('Data Input'!I319&gt;100,1,0)</f>
        <v>0</v>
      </c>
      <c r="S319">
        <f t="shared" si="296"/>
        <v>4.1271343850450917</v>
      </c>
      <c r="T319">
        <f t="shared" si="297"/>
        <v>17.033238232221528</v>
      </c>
      <c r="U319">
        <f t="shared" si="298"/>
        <v>5.2040051530756193</v>
      </c>
      <c r="V319">
        <f t="shared" si="299"/>
        <v>21.477628607210235</v>
      </c>
      <c r="W319">
        <f t="shared" si="300"/>
        <v>4.1108723301721346</v>
      </c>
      <c r="X319">
        <f t="shared" si="301"/>
        <v>16.966122546383854</v>
      </c>
      <c r="Y319">
        <f t="shared" si="302"/>
        <v>4.7706846244656651</v>
      </c>
      <c r="Z319">
        <f t="shared" si="303"/>
        <v>19.689256553838177</v>
      </c>
      <c r="AA319">
        <f t="shared" si="304"/>
        <v>0</v>
      </c>
      <c r="AB319">
        <f t="shared" si="305"/>
        <v>0</v>
      </c>
      <c r="AC319" s="3">
        <f t="shared" si="306"/>
        <v>-29.798999999999999</v>
      </c>
      <c r="AD319">
        <f t="shared" si="307"/>
        <v>4.8840000000000003</v>
      </c>
      <c r="AE319">
        <f t="shared" si="308"/>
        <v>13.54</v>
      </c>
      <c r="AF319">
        <f t="shared" si="309"/>
        <v>-3.1139999999999999</v>
      </c>
      <c r="AG319">
        <f t="shared" si="310"/>
        <v>-13.577999999999999</v>
      </c>
      <c r="AH319">
        <f t="shared" si="311"/>
        <v>3.149</v>
      </c>
      <c r="AI319">
        <f t="shared" si="312"/>
        <v>2.0190000000000001</v>
      </c>
      <c r="AJ319">
        <f t="shared" si="313"/>
        <v>0</v>
      </c>
      <c r="AK319">
        <f t="shared" si="314"/>
        <v>1.9570000000000001</v>
      </c>
      <c r="AL319">
        <f t="shared" si="315"/>
        <v>0</v>
      </c>
      <c r="AM319">
        <f t="shared" si="316"/>
        <v>7.5739999999999998</v>
      </c>
      <c r="AN319">
        <f t="shared" si="317"/>
        <v>-1.665</v>
      </c>
      <c r="AO319">
        <f t="shared" si="318"/>
        <v>0.66100000000000003</v>
      </c>
      <c r="AP319">
        <f t="shared" si="319"/>
        <v>-122.98447753995869</v>
      </c>
      <c r="AQ319">
        <f t="shared" si="320"/>
        <v>83.190335526169946</v>
      </c>
      <c r="AR319">
        <f t="shared" si="321"/>
        <v>70.46222977264388</v>
      </c>
      <c r="AS319">
        <f t="shared" si="322"/>
        <v>-66.881335482852663</v>
      </c>
      <c r="AT319">
        <f t="shared" si="323"/>
        <v>-55.817424499077241</v>
      </c>
      <c r="AU319">
        <f t="shared" si="324"/>
        <v>53.42631989856276</v>
      </c>
      <c r="AV319">
        <f t="shared" si="325"/>
        <v>9.6320122567961786</v>
      </c>
      <c r="AW319">
        <f t="shared" si="326"/>
        <v>0</v>
      </c>
      <c r="AX319">
        <f t="shared" si="327"/>
        <v>0</v>
      </c>
      <c r="AY319">
        <f t="shared" si="328"/>
        <v>0</v>
      </c>
      <c r="AZ319">
        <f t="shared" si="329"/>
        <v>0</v>
      </c>
      <c r="BA319">
        <f t="shared" si="330"/>
        <v>0</v>
      </c>
      <c r="BB319">
        <f t="shared" si="331"/>
        <v>0</v>
      </c>
      <c r="BC319">
        <f t="shared" si="332"/>
        <v>-28.97234006771582</v>
      </c>
      <c r="BD319">
        <f t="shared" si="333"/>
        <v>-29.18</v>
      </c>
      <c r="BE319">
        <f t="shared" si="334"/>
        <v>0.96650000000000003</v>
      </c>
      <c r="BF319">
        <f t="shared" si="335"/>
        <v>4.107083393666644E-2</v>
      </c>
      <c r="BG319">
        <f>'Data Input'!J319</f>
        <v>29</v>
      </c>
      <c r="BH319">
        <f t="shared" si="336"/>
        <v>4</v>
      </c>
      <c r="BI319">
        <f t="shared" si="337"/>
        <v>1.39</v>
      </c>
      <c r="BJ319">
        <f>'Data Input'!K319</f>
        <v>0.80924855491329484</v>
      </c>
      <c r="BK319">
        <f>'Data Input'!L319</f>
        <v>3</v>
      </c>
      <c r="BL319">
        <f>'Data Input'!M319</f>
        <v>89</v>
      </c>
      <c r="BM319">
        <f t="shared" si="338"/>
        <v>3</v>
      </c>
      <c r="BN319">
        <f t="shared" si="339"/>
        <v>1.2</v>
      </c>
      <c r="BO319">
        <f t="shared" si="340"/>
        <v>5.7088459171966345E-2</v>
      </c>
      <c r="BP319">
        <f t="shared" si="341"/>
        <v>4.9285000723999724E-2</v>
      </c>
      <c r="BQ319">
        <f t="shared" si="342"/>
        <v>482.2968045053658</v>
      </c>
      <c r="BR319">
        <f t="shared" si="343"/>
        <v>416.3713420190208</v>
      </c>
      <c r="BS319">
        <f t="shared" si="344"/>
        <v>176191.08000000002</v>
      </c>
      <c r="BT319">
        <f t="shared" si="345"/>
        <v>157027.44</v>
      </c>
      <c r="BU319">
        <f t="shared" si="346"/>
        <v>137863.79999999999</v>
      </c>
      <c r="BV319">
        <f t="shared" si="347"/>
        <v>118700.15999999999</v>
      </c>
      <c r="BW319">
        <f t="shared" si="348"/>
        <v>99536.51999999999</v>
      </c>
      <c r="BX319">
        <f t="shared" si="349"/>
        <v>82947.099999999991</v>
      </c>
      <c r="BY319">
        <f t="shared" si="350"/>
        <v>66357.679999999993</v>
      </c>
      <c r="BZ319">
        <f t="shared" si="351"/>
        <v>49768.259999999995</v>
      </c>
      <c r="CA319">
        <f t="shared" si="352"/>
        <v>33178.839999999997</v>
      </c>
      <c r="CB319">
        <f t="shared" si="353"/>
        <v>16589.419999999998</v>
      </c>
      <c r="CC319">
        <f t="shared" si="354"/>
        <v>535.58125983309696</v>
      </c>
      <c r="CD319">
        <f t="shared" si="355"/>
        <v>462.37231064727791</v>
      </c>
      <c r="CE319">
        <f t="shared" si="356"/>
        <v>1017.8780643384628</v>
      </c>
      <c r="CF319">
        <f t="shared" si="357"/>
        <v>878.74365266629866</v>
      </c>
    </row>
    <row r="320" spans="1:84" x14ac:dyDescent="0.25">
      <c r="A320" t="str">
        <f>IF('Data Input'!A320=0,"F","M")</f>
        <v>F</v>
      </c>
      <c r="B320" t="str">
        <f>'Data Input'!B320</f>
        <v>W</v>
      </c>
      <c r="C320">
        <f>'Data Input'!C320</f>
        <v>51</v>
      </c>
      <c r="D320">
        <f t="shared" si="287"/>
        <v>52</v>
      </c>
      <c r="E320">
        <f t="shared" si="288"/>
        <v>53</v>
      </c>
      <c r="F320">
        <f t="shared" si="289"/>
        <v>54</v>
      </c>
      <c r="G320">
        <f t="shared" si="290"/>
        <v>55</v>
      </c>
      <c r="H320">
        <f t="shared" si="291"/>
        <v>56</v>
      </c>
      <c r="I320">
        <f t="shared" si="292"/>
        <v>57</v>
      </c>
      <c r="J320">
        <f t="shared" si="293"/>
        <v>58</v>
      </c>
      <c r="K320">
        <f t="shared" si="294"/>
        <v>59</v>
      </c>
      <c r="L320">
        <f t="shared" si="295"/>
        <v>60</v>
      </c>
      <c r="M320">
        <f>'Data Input'!D320</f>
        <v>216.99966712200001</v>
      </c>
      <c r="N320">
        <f>'Data Input'!E320</f>
        <v>91.99985887199999</v>
      </c>
      <c r="O320">
        <f>'Data Input'!F320</f>
        <v>124</v>
      </c>
      <c r="P320">
        <f>'Data Input'!G320</f>
        <v>0</v>
      </c>
      <c r="Q320">
        <f>'Data Input'!H320</f>
        <v>0</v>
      </c>
      <c r="R320">
        <f>IF('Data Input'!I320&gt;100,1,0)</f>
        <v>0</v>
      </c>
      <c r="S320">
        <f t="shared" si="296"/>
        <v>3.9318256327243257</v>
      </c>
      <c r="T320">
        <f t="shared" si="297"/>
        <v>15.459252806148044</v>
      </c>
      <c r="U320">
        <f t="shared" si="298"/>
        <v>5.379895819539283</v>
      </c>
      <c r="V320">
        <f t="shared" si="299"/>
        <v>21.152812284650995</v>
      </c>
      <c r="W320">
        <f t="shared" si="300"/>
        <v>4.5217870430478637</v>
      </c>
      <c r="X320">
        <f t="shared" si="301"/>
        <v>17.778878201576326</v>
      </c>
      <c r="Y320">
        <f t="shared" si="302"/>
        <v>0</v>
      </c>
      <c r="Z320">
        <f t="shared" si="303"/>
        <v>0</v>
      </c>
      <c r="AA320">
        <f t="shared" si="304"/>
        <v>4.8202815656050371</v>
      </c>
      <c r="AB320">
        <f t="shared" si="305"/>
        <v>18.952506616594427</v>
      </c>
      <c r="AC320" s="3">
        <f t="shared" si="306"/>
        <v>-29.798999999999999</v>
      </c>
      <c r="AD320">
        <f t="shared" si="307"/>
        <v>4.8840000000000003</v>
      </c>
      <c r="AE320">
        <f t="shared" si="308"/>
        <v>13.54</v>
      </c>
      <c r="AF320">
        <f t="shared" si="309"/>
        <v>-3.1139999999999999</v>
      </c>
      <c r="AG320">
        <f t="shared" si="310"/>
        <v>-13.577999999999999</v>
      </c>
      <c r="AH320">
        <f t="shared" si="311"/>
        <v>3.149</v>
      </c>
      <c r="AI320">
        <f t="shared" si="312"/>
        <v>2.0190000000000001</v>
      </c>
      <c r="AJ320">
        <f t="shared" si="313"/>
        <v>0</v>
      </c>
      <c r="AK320">
        <f t="shared" si="314"/>
        <v>1.9570000000000001</v>
      </c>
      <c r="AL320">
        <f t="shared" si="315"/>
        <v>0</v>
      </c>
      <c r="AM320">
        <f t="shared" si="316"/>
        <v>7.5739999999999998</v>
      </c>
      <c r="AN320">
        <f t="shared" si="317"/>
        <v>-1.665</v>
      </c>
      <c r="AO320">
        <f t="shared" si="318"/>
        <v>0.66100000000000003</v>
      </c>
      <c r="AP320">
        <f t="shared" si="319"/>
        <v>-117.16447202955219</v>
      </c>
      <c r="AQ320">
        <f t="shared" si="320"/>
        <v>75.502990705227049</v>
      </c>
      <c r="AR320">
        <f t="shared" si="321"/>
        <v>72.843789396561888</v>
      </c>
      <c r="AS320">
        <f t="shared" si="322"/>
        <v>-65.869857454403203</v>
      </c>
      <c r="AT320">
        <f t="shared" si="323"/>
        <v>-61.396824470503894</v>
      </c>
      <c r="AU320">
        <f t="shared" si="324"/>
        <v>55.985687456763849</v>
      </c>
      <c r="AV320">
        <f t="shared" si="325"/>
        <v>0</v>
      </c>
      <c r="AW320">
        <f t="shared" si="326"/>
        <v>0</v>
      </c>
      <c r="AX320">
        <f t="shared" si="327"/>
        <v>9.4332910238890584</v>
      </c>
      <c r="AY320">
        <f t="shared" si="328"/>
        <v>0</v>
      </c>
      <c r="AZ320">
        <f t="shared" si="329"/>
        <v>0</v>
      </c>
      <c r="BA320">
        <f t="shared" si="330"/>
        <v>0</v>
      </c>
      <c r="BB320">
        <f t="shared" si="331"/>
        <v>0</v>
      </c>
      <c r="BC320">
        <f t="shared" si="332"/>
        <v>-30.665395372017446</v>
      </c>
      <c r="BD320">
        <f t="shared" si="333"/>
        <v>-29.18</v>
      </c>
      <c r="BE320">
        <f t="shared" si="334"/>
        <v>0.96650000000000003</v>
      </c>
      <c r="BF320">
        <f t="shared" si="335"/>
        <v>7.6851029114460845E-3</v>
      </c>
      <c r="BG320">
        <f>'Data Input'!J320</f>
        <v>22.2</v>
      </c>
      <c r="BH320">
        <f t="shared" si="336"/>
        <v>1</v>
      </c>
      <c r="BI320">
        <f t="shared" si="337"/>
        <v>1</v>
      </c>
      <c r="BJ320">
        <f>'Data Input'!K320</f>
        <v>0.78481012658227844</v>
      </c>
      <c r="BK320">
        <f>'Data Input'!L320</f>
        <v>3</v>
      </c>
      <c r="BL320">
        <f>'Data Input'!M320</f>
        <v>89</v>
      </c>
      <c r="BM320">
        <f t="shared" si="338"/>
        <v>3</v>
      </c>
      <c r="BN320">
        <f t="shared" si="339"/>
        <v>1.2</v>
      </c>
      <c r="BO320">
        <f t="shared" si="340"/>
        <v>7.6851029114460845E-3</v>
      </c>
      <c r="BP320">
        <f t="shared" si="341"/>
        <v>9.2221234937353014E-3</v>
      </c>
      <c r="BQ320">
        <f t="shared" si="342"/>
        <v>64.925566922735086</v>
      </c>
      <c r="BR320">
        <f t="shared" si="343"/>
        <v>77.910680307282092</v>
      </c>
      <c r="BS320">
        <f t="shared" si="344"/>
        <v>212230.16000000003</v>
      </c>
      <c r="BT320">
        <f t="shared" si="345"/>
        <v>187918.08000000002</v>
      </c>
      <c r="BU320">
        <f t="shared" si="346"/>
        <v>163606</v>
      </c>
      <c r="BV320">
        <f t="shared" si="347"/>
        <v>139293.91999999998</v>
      </c>
      <c r="BW320">
        <f t="shared" si="348"/>
        <v>114981.84</v>
      </c>
      <c r="BX320">
        <f t="shared" si="349"/>
        <v>95818.2</v>
      </c>
      <c r="BY320">
        <f t="shared" si="350"/>
        <v>76654.559999999998</v>
      </c>
      <c r="BZ320">
        <f t="shared" si="351"/>
        <v>57490.92</v>
      </c>
      <c r="CA320">
        <f t="shared" si="352"/>
        <v>38327.279999999999</v>
      </c>
      <c r="CB320">
        <f t="shared" si="353"/>
        <v>19163.64</v>
      </c>
      <c r="CC320">
        <f t="shared" si="354"/>
        <v>84.957629180188079</v>
      </c>
      <c r="CD320">
        <f t="shared" si="355"/>
        <v>101.94915501622569</v>
      </c>
      <c r="CE320">
        <f t="shared" si="356"/>
        <v>149.88319610292316</v>
      </c>
      <c r="CF320">
        <f t="shared" si="357"/>
        <v>179.85983532350778</v>
      </c>
    </row>
    <row r="321" spans="1:84" x14ac:dyDescent="0.25">
      <c r="A321" t="str">
        <f>IF('Data Input'!A321=0,"F","M")</f>
        <v>F</v>
      </c>
      <c r="B321" t="str">
        <f>'Data Input'!B321</f>
        <v>W</v>
      </c>
      <c r="C321">
        <f>'Data Input'!C321</f>
        <v>46</v>
      </c>
      <c r="D321">
        <f t="shared" si="287"/>
        <v>47</v>
      </c>
      <c r="E321">
        <f t="shared" si="288"/>
        <v>48</v>
      </c>
      <c r="F321">
        <f t="shared" si="289"/>
        <v>49</v>
      </c>
      <c r="G321">
        <f t="shared" si="290"/>
        <v>50</v>
      </c>
      <c r="H321">
        <f t="shared" si="291"/>
        <v>51</v>
      </c>
      <c r="I321">
        <f t="shared" si="292"/>
        <v>52</v>
      </c>
      <c r="J321">
        <f t="shared" si="293"/>
        <v>53</v>
      </c>
      <c r="K321">
        <f t="shared" si="294"/>
        <v>54</v>
      </c>
      <c r="L321">
        <f t="shared" si="295"/>
        <v>55</v>
      </c>
      <c r="M321">
        <f>'Data Input'!D321</f>
        <v>244.99962417000003</v>
      </c>
      <c r="N321">
        <f>'Data Input'!E321</f>
        <v>83.999871143999997</v>
      </c>
      <c r="O321">
        <f>'Data Input'!F321</f>
        <v>116</v>
      </c>
      <c r="P321">
        <f>'Data Input'!G321</f>
        <v>0</v>
      </c>
      <c r="Q321">
        <f>'Data Input'!H321</f>
        <v>0</v>
      </c>
      <c r="R321">
        <f>IF('Data Input'!I321&gt;100,1,0)</f>
        <v>0</v>
      </c>
      <c r="S321">
        <f t="shared" si="296"/>
        <v>3.8286413964890951</v>
      </c>
      <c r="T321">
        <f t="shared" si="297"/>
        <v>14.658494942909968</v>
      </c>
      <c r="U321">
        <f t="shared" si="298"/>
        <v>5.5012566765435507</v>
      </c>
      <c r="V321">
        <f t="shared" si="299"/>
        <v>21.062339044526659</v>
      </c>
      <c r="W321">
        <f t="shared" si="300"/>
        <v>4.4308152648421366</v>
      </c>
      <c r="X321">
        <f t="shared" si="301"/>
        <v>16.964002743170397</v>
      </c>
      <c r="Y321">
        <f t="shared" si="302"/>
        <v>0</v>
      </c>
      <c r="Z321">
        <f t="shared" si="303"/>
        <v>0</v>
      </c>
      <c r="AA321">
        <f t="shared" si="304"/>
        <v>4.7535901911063645</v>
      </c>
      <c r="AB321">
        <f t="shared" si="305"/>
        <v>18.199792187614335</v>
      </c>
      <c r="AC321" s="3">
        <f t="shared" si="306"/>
        <v>-29.798999999999999</v>
      </c>
      <c r="AD321">
        <f t="shared" si="307"/>
        <v>4.8840000000000003</v>
      </c>
      <c r="AE321">
        <f t="shared" si="308"/>
        <v>13.54</v>
      </c>
      <c r="AF321">
        <f t="shared" si="309"/>
        <v>-3.1139999999999999</v>
      </c>
      <c r="AG321">
        <f t="shared" si="310"/>
        <v>-13.577999999999999</v>
      </c>
      <c r="AH321">
        <f t="shared" si="311"/>
        <v>3.149</v>
      </c>
      <c r="AI321">
        <f t="shared" si="312"/>
        <v>2.0190000000000001</v>
      </c>
      <c r="AJ321">
        <f t="shared" si="313"/>
        <v>0</v>
      </c>
      <c r="AK321">
        <f t="shared" si="314"/>
        <v>1.9570000000000001</v>
      </c>
      <c r="AL321">
        <f t="shared" si="315"/>
        <v>0</v>
      </c>
      <c r="AM321">
        <f t="shared" si="316"/>
        <v>7.5739999999999998</v>
      </c>
      <c r="AN321">
        <f t="shared" si="317"/>
        <v>-1.665</v>
      </c>
      <c r="AO321">
        <f t="shared" si="318"/>
        <v>0.66100000000000003</v>
      </c>
      <c r="AP321">
        <f t="shared" si="319"/>
        <v>-114.08968497397854</v>
      </c>
      <c r="AQ321">
        <f t="shared" si="320"/>
        <v>71.592089301172294</v>
      </c>
      <c r="AR321">
        <f t="shared" si="321"/>
        <v>74.48701540039967</v>
      </c>
      <c r="AS321">
        <f t="shared" si="322"/>
        <v>-65.58812378465602</v>
      </c>
      <c r="AT321">
        <f t="shared" si="323"/>
        <v>-60.161609666026528</v>
      </c>
      <c r="AU321">
        <f t="shared" si="324"/>
        <v>53.419644638243582</v>
      </c>
      <c r="AV321">
        <f t="shared" si="325"/>
        <v>0</v>
      </c>
      <c r="AW321">
        <f t="shared" si="326"/>
        <v>0</v>
      </c>
      <c r="AX321">
        <f t="shared" si="327"/>
        <v>9.3027760039951559</v>
      </c>
      <c r="AY321">
        <f t="shared" si="328"/>
        <v>0</v>
      </c>
      <c r="AZ321">
        <f t="shared" si="329"/>
        <v>0</v>
      </c>
      <c r="BA321">
        <f t="shared" si="330"/>
        <v>0</v>
      </c>
      <c r="BB321">
        <f t="shared" si="331"/>
        <v>0</v>
      </c>
      <c r="BC321">
        <f t="shared" si="332"/>
        <v>-31.037893080850388</v>
      </c>
      <c r="BD321">
        <f t="shared" si="333"/>
        <v>-29.18</v>
      </c>
      <c r="BE321">
        <f t="shared" si="334"/>
        <v>0.96650000000000003</v>
      </c>
      <c r="BF321">
        <f t="shared" si="335"/>
        <v>5.3014711764118871E-3</v>
      </c>
      <c r="BG321">
        <f>'Data Input'!J321</f>
        <v>27.6</v>
      </c>
      <c r="BH321">
        <f t="shared" si="336"/>
        <v>3</v>
      </c>
      <c r="BI321">
        <f t="shared" si="337"/>
        <v>1.08</v>
      </c>
      <c r="BJ321">
        <f>'Data Input'!K321</f>
        <v>0.85093167701863359</v>
      </c>
      <c r="BK321">
        <f>'Data Input'!L321</f>
        <v>3</v>
      </c>
      <c r="BL321">
        <f>'Data Input'!M321</f>
        <v>82</v>
      </c>
      <c r="BM321">
        <f t="shared" si="338"/>
        <v>4</v>
      </c>
      <c r="BN321">
        <f t="shared" si="339"/>
        <v>1.46</v>
      </c>
      <c r="BO321">
        <f t="shared" si="340"/>
        <v>5.7255888705248382E-3</v>
      </c>
      <c r="BP321">
        <f t="shared" si="341"/>
        <v>7.7401479175613552E-3</v>
      </c>
      <c r="BQ321">
        <f t="shared" si="342"/>
        <v>48.371128879961709</v>
      </c>
      <c r="BR321">
        <f t="shared" si="343"/>
        <v>65.390600152540827</v>
      </c>
      <c r="BS321">
        <f t="shared" si="344"/>
        <v>237972.36000000004</v>
      </c>
      <c r="BT321">
        <f t="shared" si="345"/>
        <v>213660.28000000003</v>
      </c>
      <c r="BU321">
        <f t="shared" si="346"/>
        <v>189348.2</v>
      </c>
      <c r="BV321">
        <f t="shared" si="347"/>
        <v>165036.12</v>
      </c>
      <c r="BW321">
        <f t="shared" si="348"/>
        <v>140724.04</v>
      </c>
      <c r="BX321">
        <f t="shared" si="349"/>
        <v>116411.96</v>
      </c>
      <c r="BY321">
        <f t="shared" si="350"/>
        <v>92099.88</v>
      </c>
      <c r="BZ321">
        <f t="shared" si="351"/>
        <v>67787.8</v>
      </c>
      <c r="CA321">
        <f t="shared" si="352"/>
        <v>43475.72</v>
      </c>
      <c r="CB321">
        <f t="shared" si="353"/>
        <v>19163.64</v>
      </c>
      <c r="CC321">
        <f t="shared" si="354"/>
        <v>73.61275099056374</v>
      </c>
      <c r="CD321">
        <f t="shared" si="355"/>
        <v>99.513533746502858</v>
      </c>
      <c r="CE321">
        <f t="shared" si="356"/>
        <v>121.98387987052544</v>
      </c>
      <c r="CF321">
        <f t="shared" si="357"/>
        <v>164.9041338990437</v>
      </c>
    </row>
    <row r="322" spans="1:84" x14ac:dyDescent="0.25">
      <c r="A322" t="str">
        <f>IF('Data Input'!A322=0,"F","M")</f>
        <v>M</v>
      </c>
      <c r="B322" t="str">
        <f>'Data Input'!B322</f>
        <v>W</v>
      </c>
      <c r="C322">
        <f>'Data Input'!C322</f>
        <v>55</v>
      </c>
      <c r="D322">
        <f t="shared" si="287"/>
        <v>56</v>
      </c>
      <c r="E322">
        <f t="shared" si="288"/>
        <v>57</v>
      </c>
      <c r="F322">
        <f t="shared" si="289"/>
        <v>58</v>
      </c>
      <c r="G322">
        <f t="shared" si="290"/>
        <v>59</v>
      </c>
      <c r="H322">
        <f t="shared" si="291"/>
        <v>60</v>
      </c>
      <c r="I322">
        <f t="shared" si="292"/>
        <v>61</v>
      </c>
      <c r="J322">
        <f t="shared" si="293"/>
        <v>62</v>
      </c>
      <c r="K322">
        <f t="shared" si="294"/>
        <v>63</v>
      </c>
      <c r="L322">
        <f t="shared" si="295"/>
        <v>64</v>
      </c>
      <c r="M322">
        <f>'Data Input'!D322</f>
        <v>172.99973461800002</v>
      </c>
      <c r="N322">
        <f>'Data Input'!E322</f>
        <v>47.999926368000004</v>
      </c>
      <c r="O322">
        <f>'Data Input'!F322</f>
        <v>118</v>
      </c>
      <c r="P322">
        <f>'Data Input'!G322</f>
        <v>0</v>
      </c>
      <c r="Q322">
        <f>'Data Input'!H322</f>
        <v>0</v>
      </c>
      <c r="R322">
        <f>IF('Data Input'!I322&gt;100,1,0)</f>
        <v>1</v>
      </c>
      <c r="S322">
        <f t="shared" si="296"/>
        <v>4.0073331852324712</v>
      </c>
      <c r="T322">
        <f t="shared" si="297"/>
        <v>16.058719257465423</v>
      </c>
      <c r="U322">
        <f t="shared" si="298"/>
        <v>5.1532900604966025</v>
      </c>
      <c r="V322">
        <f t="shared" si="299"/>
        <v>20.650950272556685</v>
      </c>
      <c r="W322">
        <f t="shared" si="300"/>
        <v>3.8711994769067144</v>
      </c>
      <c r="X322">
        <f t="shared" si="301"/>
        <v>15.513186130462859</v>
      </c>
      <c r="Y322">
        <f t="shared" si="302"/>
        <v>0</v>
      </c>
      <c r="Z322">
        <f t="shared" si="303"/>
        <v>0</v>
      </c>
      <c r="AA322">
        <f t="shared" si="304"/>
        <v>4.7706846244656651</v>
      </c>
      <c r="AB322">
        <f t="shared" si="305"/>
        <v>19.117722811899569</v>
      </c>
      <c r="AC322" s="3">
        <f t="shared" si="306"/>
        <v>12.343999999999999</v>
      </c>
      <c r="AD322">
        <f t="shared" si="307"/>
        <v>0</v>
      </c>
      <c r="AE322">
        <f t="shared" si="308"/>
        <v>11.853</v>
      </c>
      <c r="AF322">
        <f t="shared" si="309"/>
        <v>-2.6640000000000001</v>
      </c>
      <c r="AG322">
        <f t="shared" si="310"/>
        <v>-7.99</v>
      </c>
      <c r="AH322">
        <f t="shared" si="311"/>
        <v>1.7689999999999999</v>
      </c>
      <c r="AI322">
        <f t="shared" si="312"/>
        <v>1.7689999999999999</v>
      </c>
      <c r="AJ322">
        <f t="shared" si="313"/>
        <v>0</v>
      </c>
      <c r="AK322">
        <f t="shared" si="314"/>
        <v>1.764</v>
      </c>
      <c r="AL322">
        <f t="shared" si="315"/>
        <v>0</v>
      </c>
      <c r="AM322">
        <f t="shared" si="316"/>
        <v>7.8369999999999997</v>
      </c>
      <c r="AN322">
        <f t="shared" si="317"/>
        <v>-1.7949999999999999</v>
      </c>
      <c r="AO322">
        <f t="shared" si="318"/>
        <v>0.65800000000000003</v>
      </c>
      <c r="AP322">
        <f t="shared" si="319"/>
        <v>49.466520838509624</v>
      </c>
      <c r="AQ322">
        <f t="shared" si="320"/>
        <v>0</v>
      </c>
      <c r="AR322">
        <f t="shared" si="321"/>
        <v>61.081947087066226</v>
      </c>
      <c r="AS322">
        <f t="shared" si="322"/>
        <v>-55.014131526091013</v>
      </c>
      <c r="AT322">
        <f t="shared" si="323"/>
        <v>-30.930883820484649</v>
      </c>
      <c r="AU322">
        <f t="shared" si="324"/>
        <v>27.442826264788795</v>
      </c>
      <c r="AV322">
        <f t="shared" si="325"/>
        <v>0</v>
      </c>
      <c r="AW322">
        <f t="shared" si="326"/>
        <v>0</v>
      </c>
      <c r="AX322">
        <f t="shared" si="327"/>
        <v>8.415487677557433</v>
      </c>
      <c r="AY322">
        <f t="shared" si="328"/>
        <v>0</v>
      </c>
      <c r="AZ322">
        <f t="shared" si="329"/>
        <v>0</v>
      </c>
      <c r="BA322">
        <f t="shared" si="330"/>
        <v>0</v>
      </c>
      <c r="BB322">
        <f t="shared" si="331"/>
        <v>0.65800000000000003</v>
      </c>
      <c r="BC322">
        <f t="shared" si="332"/>
        <v>61.119766521346421</v>
      </c>
      <c r="BD322">
        <f t="shared" si="333"/>
        <v>61.18</v>
      </c>
      <c r="BE322">
        <f t="shared" si="334"/>
        <v>0.91439999999999999</v>
      </c>
      <c r="BF322">
        <f t="shared" si="335"/>
        <v>8.0804240132782645E-2</v>
      </c>
      <c r="BG322">
        <f>'Data Input'!J322</f>
        <v>37</v>
      </c>
      <c r="BH322">
        <f t="shared" si="336"/>
        <v>4</v>
      </c>
      <c r="BI322">
        <f t="shared" si="337"/>
        <v>1.24</v>
      </c>
      <c r="BJ322">
        <f>'Data Input'!K322</f>
        <v>1.0486486486486486</v>
      </c>
      <c r="BK322">
        <f>'Data Input'!L322</f>
        <v>3</v>
      </c>
      <c r="BL322">
        <f>'Data Input'!M322</f>
        <v>65</v>
      </c>
      <c r="BM322">
        <f t="shared" si="338"/>
        <v>4</v>
      </c>
      <c r="BN322">
        <f t="shared" si="339"/>
        <v>1.26</v>
      </c>
      <c r="BO322">
        <f t="shared" si="340"/>
        <v>0.10019725776465048</v>
      </c>
      <c r="BP322">
        <f t="shared" si="341"/>
        <v>0.10181334256730613</v>
      </c>
      <c r="BQ322">
        <f t="shared" si="342"/>
        <v>846.49013024722865</v>
      </c>
      <c r="BR322">
        <f t="shared" si="343"/>
        <v>860.14319686411943</v>
      </c>
      <c r="BS322">
        <f t="shared" si="344"/>
        <v>191636.40000000002</v>
      </c>
      <c r="BT322">
        <f t="shared" si="345"/>
        <v>172472.76</v>
      </c>
      <c r="BU322">
        <f t="shared" si="346"/>
        <v>153309.12</v>
      </c>
      <c r="BV322">
        <f t="shared" si="347"/>
        <v>134145.47999999998</v>
      </c>
      <c r="BW322">
        <f t="shared" si="348"/>
        <v>114981.84</v>
      </c>
      <c r="BX322">
        <f t="shared" si="349"/>
        <v>95818.2</v>
      </c>
      <c r="BY322">
        <f t="shared" si="350"/>
        <v>76654.559999999998</v>
      </c>
      <c r="BZ322">
        <f t="shared" si="351"/>
        <v>57490.92</v>
      </c>
      <c r="CA322">
        <f t="shared" si="352"/>
        <v>38327.279999999999</v>
      </c>
      <c r="CB322">
        <f t="shared" si="353"/>
        <v>19163.64</v>
      </c>
      <c r="CC322">
        <f t="shared" si="354"/>
        <v>1056.0792972339316</v>
      </c>
      <c r="CD322">
        <f t="shared" si="355"/>
        <v>1073.1128342860916</v>
      </c>
      <c r="CE322">
        <f t="shared" si="356"/>
        <v>1902.5694274811603</v>
      </c>
      <c r="CF322">
        <f t="shared" si="357"/>
        <v>1933.2560311502111</v>
      </c>
    </row>
    <row r="323" spans="1:84" x14ac:dyDescent="0.25">
      <c r="A323" t="str">
        <f>IF('Data Input'!A323=0,"F","M")</f>
        <v>M</v>
      </c>
      <c r="B323" t="str">
        <f>'Data Input'!B323</f>
        <v>W</v>
      </c>
      <c r="C323">
        <f>'Data Input'!C323</f>
        <v>63</v>
      </c>
      <c r="D323">
        <f t="shared" ref="D323:D386" si="358">C323+1</f>
        <v>64</v>
      </c>
      <c r="E323">
        <f t="shared" ref="E323:E386" si="359">D323+1</f>
        <v>65</v>
      </c>
      <c r="F323">
        <f t="shared" ref="F323:F386" si="360">E323+1</f>
        <v>66</v>
      </c>
      <c r="G323">
        <f t="shared" ref="G323:G386" si="361">F323+1</f>
        <v>67</v>
      </c>
      <c r="H323">
        <f t="shared" ref="H323:H386" si="362">G323+1</f>
        <v>68</v>
      </c>
      <c r="I323">
        <f t="shared" ref="I323:I386" si="363">H323+1</f>
        <v>69</v>
      </c>
      <c r="J323">
        <f t="shared" ref="J323:J386" si="364">I323+1</f>
        <v>70</v>
      </c>
      <c r="K323">
        <f t="shared" ref="K323:K386" si="365">J323+1</f>
        <v>71</v>
      </c>
      <c r="L323">
        <f t="shared" ref="L323:L386" si="366">K323+1</f>
        <v>72</v>
      </c>
      <c r="M323">
        <f>'Data Input'!D323</f>
        <v>247.99961956800001</v>
      </c>
      <c r="N323">
        <f>'Data Input'!E323</f>
        <v>76.999881882000011</v>
      </c>
      <c r="O323">
        <f>'Data Input'!F323</f>
        <v>110</v>
      </c>
      <c r="P323">
        <f>'Data Input'!G323</f>
        <v>0</v>
      </c>
      <c r="Q323">
        <f>'Data Input'!H323</f>
        <v>0</v>
      </c>
      <c r="R323">
        <f>IF('Data Input'!I323&gt;100,1,0)</f>
        <v>0</v>
      </c>
      <c r="S323">
        <f t="shared" ref="S323:S386" si="367">LN(C323)</f>
        <v>4.1431347263915326</v>
      </c>
      <c r="T323">
        <f t="shared" ref="T323:T386" si="368">S323^2</f>
        <v>17.16556536103144</v>
      </c>
      <c r="U323">
        <f t="shared" ref="U323:U386" si="369">LN(M323)</f>
        <v>5.5134272121638057</v>
      </c>
      <c r="V323">
        <f t="shared" ref="V323:V386" si="370">S323*U323</f>
        <v>22.842871744147921</v>
      </c>
      <c r="W323">
        <f t="shared" ref="W323:W386" si="371">LN(N323)</f>
        <v>4.3438038878525074</v>
      </c>
      <c r="X323">
        <f t="shared" ref="X323:X386" si="372">S323*W323</f>
        <v>17.996964732396272</v>
      </c>
      <c r="Y323">
        <f t="shared" ref="Y323:Y386" si="373">IF(P323=1,LN(O323),0)</f>
        <v>0</v>
      </c>
      <c r="Z323">
        <f t="shared" ref="Z323:Z386" si="374">S323*Y323</f>
        <v>0</v>
      </c>
      <c r="AA323">
        <f t="shared" ref="AA323:AA386" si="375">IF(P323=0,LN(O323),0)</f>
        <v>4.7004803657924166</v>
      </c>
      <c r="AB323">
        <f t="shared" ref="AB323:AB386" si="376">S323*AA323</f>
        <v>19.474723434236136</v>
      </c>
      <c r="AC323" s="3">
        <f t="shared" ref="AC323:AC386" si="377">_xlfn.IFS(AND(A323="M",B323="W"),12.344,AND(A323="M",B323="O"),2.469,AND(A323="F",B323="W"),-29.799,AND(A323="F",B323="O"),17.114)</f>
        <v>12.343999999999999</v>
      </c>
      <c r="AD323">
        <f t="shared" ref="AD323:AD386" si="378">_xlfn.IFS(AND(A323="M",B323="W"),0,AND(A323="M",B323="O"),0,AND(A323="F",B323="W"),4.884,AND(A323="F",B323="O"),0)</f>
        <v>0</v>
      </c>
      <c r="AE323">
        <f t="shared" ref="AE323:AE386" si="379">_xlfn.IFS(AND(A323="M",B323="W"),11.853,AND(A323="M",B323="O"),0.302,AND(A323="F",B323="W"),13.54,AND(A323="F",B323="O"),0.94)</f>
        <v>11.853</v>
      </c>
      <c r="AF323">
        <f t="shared" ref="AF323:AF386" si="380">_xlfn.IFS(AND(A323="M",B323="W"),-2.664,AND(A323="M",B323="O"),0,AND(A323="F",B323="W"),-3.114,AND(A323="F",B323="O"),0)</f>
        <v>-2.6640000000000001</v>
      </c>
      <c r="AG323">
        <f t="shared" ref="AG323:AG386" si="381">_xlfn.IFS(AND(A323="M",B323="W"),-7.99,AND(A323="M",B323="O"),-0.307,AND(A323="F",B323="W"),-13.578,AND(A323="F",B323="O"),-18.92)</f>
        <v>-7.99</v>
      </c>
      <c r="AH323">
        <f t="shared" ref="AH323:AH386" si="382">_xlfn.IFS(AND(A323="M",B323="W"),1.769,AND(A323="M",B323="O"),0,AND(A323="F",B323="W"),3.149,AND(A323="F",B323="O"),4.475)</f>
        <v>1.7689999999999999</v>
      </c>
      <c r="AI323">
        <f t="shared" ref="AI323:AI386" si="383">_xlfn.IFS(AND(A323="M",B323="W"),1.769,AND(A323="M",B323="O"),1.916,AND(A323="F",B323="W"),2.019,AND(A323="F",B323="O"),29.291)</f>
        <v>1.7689999999999999</v>
      </c>
      <c r="AJ323">
        <f t="shared" ref="AJ323:AJ386" si="384">_xlfn.IFS(AND(A323="M",B323="W"),0,AND(A323="M",B323="O"),0,AND(A323="F",B323="W"),0,AND(A323="F",B323="O"),-6.432)</f>
        <v>0</v>
      </c>
      <c r="AK323">
        <f t="shared" ref="AK323:AK386" si="385">_xlfn.IFS(AND(A323="M",B323="W"),1.764,AND(A323="M",B323="O"),1.809,AND(A323="F",B323="W"),1.957,AND(A323="F",B323="O"),27.82)</f>
        <v>1.764</v>
      </c>
      <c r="AL323">
        <f t="shared" ref="AL323:AL386" si="386">_xlfn.IFS(AND(A323="M",B323="W"),0,AND(A323="M",B323="O"),0,AND(A323="F",B323="W"),0,AND(A323="F",B323="O"),-6.087)</f>
        <v>0</v>
      </c>
      <c r="AM323">
        <f t="shared" ref="AM323:AM386" si="387">_xlfn.IFS(AND(A323="M",B323="W"),7.837,AND(A323="M",B323="O"),0.549,AND(A323="F",B323="W"),7.574,AND(A323="F",B323="O"),0.691)</f>
        <v>7.8369999999999997</v>
      </c>
      <c r="AN323">
        <f t="shared" ref="AN323:AN386" si="388">_xlfn.IFS(AND(A323="M",B323="W"),-1.795,AND(A323="M",B323="O"),0,AND(A323="F",B323="W"),-1.665,AND(A323="F",B323="O"),0)</f>
        <v>-1.7949999999999999</v>
      </c>
      <c r="AO323">
        <f t="shared" ref="AO323:AO386" si="389">_xlfn.IFS(AND(A323="M",B323="W"),0.658,AND(A323="M",B323="O"),0.645,AND(A323="F",B323="W"),0.661,AND(A323="F",B323="O"),0.874)</f>
        <v>0.65800000000000003</v>
      </c>
      <c r="AP323">
        <f t="shared" ref="AP323:AP386" si="390">AC323*S323</f>
        <v>51.142855062577077</v>
      </c>
      <c r="AQ323">
        <f t="shared" ref="AQ323:AQ386" si="391">AD323*T323</f>
        <v>0</v>
      </c>
      <c r="AR323">
        <f t="shared" ref="AR323:AR386" si="392">AE323*U323</f>
        <v>65.350652745777595</v>
      </c>
      <c r="AS323">
        <f t="shared" ref="AS323:AS386" si="393">AF323*V323</f>
        <v>-60.853410326410064</v>
      </c>
      <c r="AT323">
        <f t="shared" ref="AT323:AT386" si="394">AG323*W323</f>
        <v>-34.706993063941532</v>
      </c>
      <c r="AU323">
        <f t="shared" ref="AU323:AU386" si="395">AH323*X323</f>
        <v>31.836630611609003</v>
      </c>
      <c r="AV323">
        <f t="shared" ref="AV323:AV386" si="396">AI323*Y323</f>
        <v>0</v>
      </c>
      <c r="AW323">
        <f t="shared" ref="AW323:AW386" si="397">AJ323*Z323</f>
        <v>0</v>
      </c>
      <c r="AX323">
        <f t="shared" ref="AX323:AX386" si="398">AK323*AA323</f>
        <v>8.2916473652578233</v>
      </c>
      <c r="AY323">
        <f t="shared" ref="AY323:AY386" si="399">AL323*AB323</f>
        <v>0</v>
      </c>
      <c r="AZ323">
        <f t="shared" ref="AZ323:AZ386" si="400">Q323*AM323</f>
        <v>0</v>
      </c>
      <c r="BA323">
        <f t="shared" ref="BA323:BA386" si="401">Q323*S323*AN323</f>
        <v>0</v>
      </c>
      <c r="BB323">
        <f t="shared" ref="BB323:BB386" si="402">R323*AO323</f>
        <v>0</v>
      </c>
      <c r="BC323">
        <f t="shared" ref="BC323:BC386" si="403">SUM(AP323:BB323)</f>
        <v>61.061382394869909</v>
      </c>
      <c r="BD323">
        <f t="shared" ref="BD323:BD386" si="404">_xlfn.IFS(AND(A323="M",B323="W"),61.18,AND(A323="M",B323="O"),19.54,AND(A323="F",B323="W"),-29.18,AND(A323="F",B323="O"),86.61)</f>
        <v>61.18</v>
      </c>
      <c r="BE323">
        <f t="shared" ref="BE323:BE386" si="405">_xlfn.IFS(AND(A323="M",B323="W"),0.9144,AND(A323="M",B323="O"),0.8954,AND(A323="F",B323="W"),0.9665,AND(A323="F",B323="O"),0.9533)</f>
        <v>0.91439999999999999</v>
      </c>
      <c r="BF323">
        <f t="shared" ref="BF323:BF386" si="406">1-(BE323^EXP(BC323-BD323))</f>
        <v>7.6401467669082512E-2</v>
      </c>
      <c r="BG323">
        <f>'Data Input'!J323</f>
        <v>21.3</v>
      </c>
      <c r="BH323">
        <f t="shared" ref="BH323:BH386" si="407">_xlfn.IFS(AND(A323="M",BG323&lt;24.6),1,AND(A323="M",BG323&lt;=26.6),2,AND(A323="M",BG323&lt;=28.8),3,AND(A323="M",BG323&gt;28.8),4,AND(A323="F",BG323&lt;=23.5),1,AND(A323="F",BG323&lt;=25.8),2,AND(A323="F",BG323&lt;=28.9),3,AND(A323="F",BG323&gt;28.9),4,A323=0,"")</f>
        <v>1</v>
      </c>
      <c r="BI323">
        <f t="shared" ref="BI323:BI386" si="408">_xlfn.IFS(BH323=1,1,AND(A323="M",BH323=2),1.02,AND(A323="M",BH323=3),1.21,AND(A323="M",BH323=4),1.24,AND(A323="F",BH323=2),0.96,AND(A323="F",BH323=3),1.08,AND(A323="F",BH323=4),1.39)</f>
        <v>1</v>
      </c>
      <c r="BJ323">
        <f>'Data Input'!K323</f>
        <v>0.83783783783783772</v>
      </c>
      <c r="BK323">
        <f>'Data Input'!L323</f>
        <v>3</v>
      </c>
      <c r="BL323">
        <f>'Data Input'!M323</f>
        <v>82</v>
      </c>
      <c r="BM323">
        <f t="shared" ref="BM323:BM386" si="409">_xlfn.IFS(AND(A323="M",BJ323&lt;0.89),1,AND(A323="M",BJ323&lt;=0.93),2,AND(A323="M",BJ323&lt;=0.96),3,AND(A323="M",BJ323&gt;0.96),4,AND(A323="F",BJ323&lt;0.74),1,AND(A323="F",BJ323&lt;=0.78),2,AND(A323="F",BJ323&lt;=0.82),3,AND(A323="F",BJ323&gt;0.82),4,A323=0,"")</f>
        <v>1</v>
      </c>
      <c r="BN323">
        <f t="shared" ref="BN323:BN386" si="410">_xlfn.IFS(BM323=1,1,AND(A323="M",BM323=2),1.19,AND(A323="M",BM323=3),1.2,AND(A323="M",BM323=4),1.26,AND(A323="F",BM323=2),1.12,AND(A323="F",BM323=3),1.2,AND(A323="F",BM323=4),1.46)</f>
        <v>1</v>
      </c>
      <c r="BO323">
        <f t="shared" ref="BO323:BO386" si="411">BF323*BI323</f>
        <v>7.6401467669082512E-2</v>
      </c>
      <c r="BP323">
        <f t="shared" ref="BP323:BP386" si="412">BF323*BN323</f>
        <v>7.6401467669082512E-2</v>
      </c>
      <c r="BQ323">
        <f t="shared" ref="BQ323:BQ386" si="413">(BO323/10)*15360.43*55/10</f>
        <v>645.45766781551288</v>
      </c>
      <c r="BR323">
        <f t="shared" ref="BR323:BR386" si="414">(BP323/10)*15360.43*55/10</f>
        <v>645.45766781551288</v>
      </c>
      <c r="BS323">
        <f t="shared" ref="BS323:BS386" si="415">_xlfn.IFS(AND(C323&lt;20,$BK323=0),27172.32,AND(C323&lt;25,$BK323=0),30604.62,AND(C323&lt;35,$BK323=0),28602.45,AND(C323&lt;45,$BK323=0),19735.69,AND(C323&lt;55,$BK323=0),10868.93,AND(C323&lt;66,$BK323=0),2574.22,AND(C323&gt;65,$BK323=0),286.02,AND(C323&lt;20,$BK323=1),20879.79,AND(C323&lt;25,$BK323=1),22881.96,AND(C323&lt;35,$BK323=1),28602.45,AND(C323&lt;45,$BK323=1),25742.2,AND(C323&lt;55,$BK323=1),24026.06,AND(C323&lt;66,$BK323=1),12299.05,AND(C323&gt;65,$BK323=1),6006.51,AND(C323&lt;20,$BK323=2),18591.59,AND(C323&lt;25,$BK323=2),20307.74,AND(C323&lt;35,$BK323=2),28602.45,AND(C323&lt;45,$BK323=2),28316.42,AND(C323&lt;55,$BK323=2),22309.91,AND(C323&lt;66,$BK323=2),16589.42,AND(C323&gt;65,$BK323=2),13443.15,AND(C323&lt;20,$BK323=3),16303.39,AND(C323&lt;25,$BK323=3),18019.54,AND(C323&lt;35,$BK323=3),28602.45,AND(C323&lt;45,$BK323=3),30890.64,AND(C323&lt;55,$BK323=3),24312.08,AND(C323&lt;66,$BK323=3),19163.64,AND(C323&gt;65,$BK323=3),16589.42,AND(C323&lt;20,$BK323=4),14587.25,AND(C323&lt;25,$BK323=4),16589.42,AND(C323&lt;35,$BK323=4),28602.45,AND(C323&lt;45,$BK323=4),32034.74,AND(C323&lt;55,$BK323=4),26600.28,AND(C323&lt;66,$BK323=4),21451.84,AND(C323&gt;65,$BK323=4),19163.64)+BT323</f>
        <v>173616.86</v>
      </c>
      <c r="BT323">
        <f t="shared" ref="BT323:BT386" si="416">_xlfn.IFS(AND(D323&lt;20,$BK323=0),27172.32,AND(D323&lt;25,$BK323=0),30604.62,AND(D323&lt;35,$BK323=0),28602.45,AND(D323&lt;45,$BK323=0),19735.69,AND(D323&lt;55,$BK323=0),10868.93,AND(D323&lt;66,$BK323=0),2574.22,AND(D323&gt;65,$BK323=0),286.02,AND(D323&lt;20,$BK323=1),20879.79,AND(D323&lt;25,$BK323=1),22881.96,AND(D323&lt;35,$BK323=1),28602.45,AND(D323&lt;45,$BK323=1),25742.2,AND(D323&lt;55,$BK323=1),24026.06,AND(D323&lt;66,$BK323=1),12299.05,AND(D323&gt;65,$BK323=1),6006.51,AND(D323&lt;20,$BK323=2),18591.59,AND(D323&lt;25,$BK323=2),20307.74,AND(D323&lt;35,$BK323=2),28602.45,AND(D323&lt;45,$BK323=2),28316.42,AND(D323&lt;55,$BK323=2),22309.91,AND(D323&lt;66,$BK323=2),16589.42,AND(D323&gt;65,$BK323=2),13443.15,AND(D323&lt;20,$BK323=3),16303.39,AND(D323&lt;25,$BK323=3),18019.54,AND(D323&lt;35,$BK323=3),28602.45,AND(D323&lt;45,$BK323=3),30890.64,AND(D323&lt;55,$BK323=3),24312.08,AND(D323&lt;66,$BK323=3),19163.64,AND(D323&gt;65,$BK323=3),16589.42,AND(D323&lt;20,$BK323=4),14587.25,AND(D323&lt;25,$BK323=4),16589.42,AND(D323&lt;35,$BK323=4),28602.45,AND(D323&lt;45,$BK323=4),32034.74,AND(D323&lt;55,$BK323=4),26600.28,AND(D323&lt;66,$BK323=4),21451.84,AND(D323&gt;65,$BK323=4),19163.64)+BU323</f>
        <v>154453.21999999997</v>
      </c>
      <c r="BU323">
        <f t="shared" ref="BU323:BU386" si="417">_xlfn.IFS(AND(E323&lt;20,$BK323=0),27172.32,AND(E323&lt;25,$BK323=0),30604.62,AND(E323&lt;35,$BK323=0),28602.45,AND(E323&lt;45,$BK323=0),19735.69,AND(E323&lt;55,$BK323=0),10868.93,AND(E323&lt;66,$BK323=0),2574.22,AND(E323&gt;65,$BK323=0),286.02,AND(E323&lt;20,$BK323=1),20879.79,AND(E323&lt;25,$BK323=1),22881.96,AND(E323&lt;35,$BK323=1),28602.45,AND(E323&lt;45,$BK323=1),25742.2,AND(E323&lt;55,$BK323=1),24026.06,AND(E323&lt;66,$BK323=1),12299.05,AND(E323&gt;65,$BK323=1),6006.51,AND(E323&lt;20,$BK323=2),18591.59,AND(E323&lt;25,$BK323=2),20307.74,AND(E323&lt;35,$BK323=2),28602.45,AND(E323&lt;45,$BK323=2),28316.42,AND(E323&lt;55,$BK323=2),22309.91,AND(E323&lt;66,$BK323=2),16589.42,AND(E323&gt;65,$BK323=2),13443.15,AND(E323&lt;20,$BK323=3),16303.39,AND(E323&lt;25,$BK323=3),18019.54,AND(E323&lt;35,$BK323=3),28602.45,AND(E323&lt;45,$BK323=3),30890.64,AND(E323&lt;55,$BK323=3),24312.08,AND(E323&lt;66,$BK323=3),19163.64,AND(E323&gt;65,$BK323=3),16589.42,AND(E323&lt;20,$BK323=4),14587.25,AND(E323&lt;25,$BK323=4),16589.42,AND(E323&lt;35,$BK323=4),28602.45,AND(E323&lt;45,$BK323=4),32034.74,AND(E323&lt;55,$BK323=4),26600.28,AND(E323&lt;66,$BK323=4),21451.84,AND(E323&gt;65,$BK323=4),19163.64)+BV323</f>
        <v>135289.57999999999</v>
      </c>
      <c r="BV323">
        <f t="shared" ref="BV323:BV386" si="418">_xlfn.IFS(AND(F323&lt;20,$BK323=0),27172.32,AND(F323&lt;25,$BK323=0),30604.62,AND(F323&lt;35,$BK323=0),28602.45,AND(F323&lt;45,$BK323=0),19735.69,AND(F323&lt;55,$BK323=0),10868.93,AND(F323&lt;66,$BK323=0),2574.22,AND(F323&gt;65,$BK323=0),286.02,AND(F323&lt;20,$BK323=1),20879.79,AND(F323&lt;25,$BK323=1),22881.96,AND(F323&lt;35,$BK323=1),28602.45,AND(F323&lt;45,$BK323=1),25742.2,AND(F323&lt;55,$BK323=1),24026.06,AND(F323&lt;66,$BK323=1),12299.05,AND(F323&gt;65,$BK323=1),6006.51,AND(F323&lt;20,$BK323=2),18591.59,AND(F323&lt;25,$BK323=2),20307.74,AND(F323&lt;35,$BK323=2),28602.45,AND(F323&lt;45,$BK323=2),28316.42,AND(F323&lt;55,$BK323=2),22309.91,AND(F323&lt;66,$BK323=2),16589.42,AND(F323&gt;65,$BK323=2),13443.15,AND(F323&lt;20,$BK323=3),16303.39,AND(F323&lt;25,$BK323=3),18019.54,AND(F323&lt;35,$BK323=3),28602.45,AND(F323&lt;45,$BK323=3),30890.64,AND(F323&lt;55,$BK323=3),24312.08,AND(F323&lt;66,$BK323=3),19163.64,AND(F323&gt;65,$BK323=3),16589.42,AND(F323&lt;20,$BK323=4),14587.25,AND(F323&lt;25,$BK323=4),16589.42,AND(F323&lt;35,$BK323=4),28602.45,AND(F323&lt;45,$BK323=4),32034.74,AND(F323&lt;55,$BK323=4),26600.28,AND(F323&lt;66,$BK323=4),21451.84,AND(F323&gt;65,$BK323=4),19163.64)+BW323</f>
        <v>116125.93999999999</v>
      </c>
      <c r="BW323">
        <f t="shared" ref="BW323:BW386" si="419">_xlfn.IFS(AND(G323&lt;20,$BK323=0),27172.32,AND(G323&lt;25,$BK323=0),30604.62,AND(G323&lt;35,$BK323=0),28602.45,AND(G323&lt;45,$BK323=0),19735.69,AND(G323&lt;55,$BK323=0),10868.93,AND(G323&lt;66,$BK323=0),2574.22,AND(G323&gt;65,$BK323=0),286.02,AND(G323&lt;20,$BK323=1),20879.79,AND(G323&lt;25,$BK323=1),22881.96,AND(G323&lt;35,$BK323=1),28602.45,AND(G323&lt;45,$BK323=1),25742.2,AND(G323&lt;55,$BK323=1),24026.06,AND(G323&lt;66,$BK323=1),12299.05,AND(G323&gt;65,$BK323=1),6006.51,AND(G323&lt;20,$BK323=2),18591.59,AND(G323&lt;25,$BK323=2),20307.74,AND(G323&lt;35,$BK323=2),28602.45,AND(G323&lt;45,$BK323=2),28316.42,AND(G323&lt;55,$BK323=2),22309.91,AND(G323&lt;66,$BK323=2),16589.42,AND(G323&gt;65,$BK323=2),13443.15,AND(G323&lt;20,$BK323=3),16303.39,AND(G323&lt;25,$BK323=3),18019.54,AND(G323&lt;35,$BK323=3),28602.45,AND(G323&lt;45,$BK323=3),30890.64,AND(G323&lt;55,$BK323=3),24312.08,AND(G323&lt;66,$BK323=3),19163.64,AND(G323&gt;65,$BK323=3),16589.42,AND(G323&lt;20,$BK323=4),14587.25,AND(G323&lt;25,$BK323=4),16589.42,AND(G323&lt;35,$BK323=4),28602.45,AND(G323&lt;45,$BK323=4),32034.74,AND(G323&lt;55,$BK323=4),26600.28,AND(G323&lt;66,$BK323=4),21451.84,AND(G323&gt;65,$BK323=4),19163.64)+BX323</f>
        <v>99536.51999999999</v>
      </c>
      <c r="BX323">
        <f t="shared" ref="BX323:BX386" si="420">_xlfn.IFS(AND(H323&lt;20,$BK323=0),27172.32,AND(H323&lt;25,$BK323=0),30604.62,AND(H323&lt;35,$BK323=0),28602.45,AND(H323&lt;45,$BK323=0),19735.69,AND(H323&lt;55,$BK323=0),10868.93,AND(H323&lt;66,$BK323=0),2574.22,AND(H323&gt;65,$BK323=0),286.02,AND(H323&lt;20,$BK323=1),20879.79,AND(H323&lt;25,$BK323=1),22881.96,AND(H323&lt;35,$BK323=1),28602.45,AND(H323&lt;45,$BK323=1),25742.2,AND(H323&lt;55,$BK323=1),24026.06,AND(H323&lt;66,$BK323=1),12299.05,AND(H323&gt;65,$BK323=1),6006.51,AND(H323&lt;20,$BK323=2),18591.59,AND(H323&lt;25,$BK323=2),20307.74,AND(H323&lt;35,$BK323=2),28602.45,AND(H323&lt;45,$BK323=2),28316.42,AND(H323&lt;55,$BK323=2),22309.91,AND(H323&lt;66,$BK323=2),16589.42,AND(H323&gt;65,$BK323=2),13443.15,AND(H323&lt;20,$BK323=3),16303.39,AND(H323&lt;25,$BK323=3),18019.54,AND(H323&lt;35,$BK323=3),28602.45,AND(H323&lt;45,$BK323=3),30890.64,AND(H323&lt;55,$BK323=3),24312.08,AND(H323&lt;66,$BK323=3),19163.64,AND(H323&gt;65,$BK323=3),16589.42,AND(H323&lt;20,$BK323=4),14587.25,AND(H323&lt;25,$BK323=4),16589.42,AND(H323&lt;35,$BK323=4),28602.45,AND(H323&lt;45,$BK323=4),32034.74,AND(H323&lt;55,$BK323=4),26600.28,AND(H323&lt;66,$BK323=4),21451.84,AND(H323&gt;65,$BK323=4),19163.64)+BY323</f>
        <v>82947.099999999991</v>
      </c>
      <c r="BY323">
        <f t="shared" ref="BY323:BY386" si="421">_xlfn.IFS(AND(I323&lt;20,$BK323=0),27172.32,AND(I323&lt;25,$BK323=0),30604.62,AND(I323&lt;35,$BK323=0),28602.45,AND(I323&lt;45,$BK323=0),19735.69,AND(I323&lt;55,$BK323=0),10868.93,AND(I323&lt;66,$BK323=0),2574.22,AND(I323&gt;65,$BK323=0),286.02,AND(I323&lt;20,$BK323=1),20879.79,AND(I323&lt;25,$BK323=1),22881.96,AND(I323&lt;35,$BK323=1),28602.45,AND(I323&lt;45,$BK323=1),25742.2,AND(I323&lt;55,$BK323=1),24026.06,AND(I323&lt;66,$BK323=1),12299.05,AND(I323&gt;65,$BK323=1),6006.51,AND(I323&lt;20,$BK323=2),18591.59,AND(I323&lt;25,$BK323=2),20307.74,AND(I323&lt;35,$BK323=2),28602.45,AND(I323&lt;45,$BK323=2),28316.42,AND(I323&lt;55,$BK323=2),22309.91,AND(I323&lt;66,$BK323=2),16589.42,AND(I323&gt;65,$BK323=2),13443.15,AND(I323&lt;20,$BK323=3),16303.39,AND(I323&lt;25,$BK323=3),18019.54,AND(I323&lt;35,$BK323=3),28602.45,AND(I323&lt;45,$BK323=3),30890.64,AND(I323&lt;55,$BK323=3),24312.08,AND(I323&lt;66,$BK323=3),19163.64,AND(I323&gt;65,$BK323=3),16589.42,AND(I323&lt;20,$BK323=4),14587.25,AND(I323&lt;25,$BK323=4),16589.42,AND(I323&lt;35,$BK323=4),28602.45,AND(I323&lt;45,$BK323=4),32034.74,AND(I323&lt;55,$BK323=4),26600.28,AND(I323&lt;66,$BK323=4),21451.84,AND(I323&gt;65,$BK323=4),19163.64)+BZ323</f>
        <v>66357.679999999993</v>
      </c>
      <c r="BZ323">
        <f t="shared" ref="BZ323:BZ386" si="422">_xlfn.IFS(AND(J323&lt;20,$BK323=0),27172.32,AND(J323&lt;25,$BK323=0),30604.62,AND(J323&lt;35,$BK323=0),28602.45,AND(J323&lt;45,$BK323=0),19735.69,AND(J323&lt;55,$BK323=0),10868.93,AND(J323&lt;66,$BK323=0),2574.22,AND(J323&gt;65,$BK323=0),286.02,AND(J323&lt;20,$BK323=1),20879.79,AND(J323&lt;25,$BK323=1),22881.96,AND(J323&lt;35,$BK323=1),28602.45,AND(J323&lt;45,$BK323=1),25742.2,AND(J323&lt;55,$BK323=1),24026.06,AND(J323&lt;66,$BK323=1),12299.05,AND(J323&gt;65,$BK323=1),6006.51,AND(J323&lt;20,$BK323=2),18591.59,AND(J323&lt;25,$BK323=2),20307.74,AND(J323&lt;35,$BK323=2),28602.45,AND(J323&lt;45,$BK323=2),28316.42,AND(J323&lt;55,$BK323=2),22309.91,AND(J323&lt;66,$BK323=2),16589.42,AND(J323&gt;65,$BK323=2),13443.15,AND(J323&lt;20,$BK323=3),16303.39,AND(J323&lt;25,$BK323=3),18019.54,AND(J323&lt;35,$BK323=3),28602.45,AND(J323&lt;45,$BK323=3),30890.64,AND(J323&lt;55,$BK323=3),24312.08,AND(J323&lt;66,$BK323=3),19163.64,AND(J323&gt;65,$BK323=3),16589.42,AND(J323&lt;20,$BK323=4),14587.25,AND(J323&lt;25,$BK323=4),16589.42,AND(J323&lt;35,$BK323=4),28602.45,AND(J323&lt;45,$BK323=4),32034.74,AND(J323&lt;55,$BK323=4),26600.28,AND(J323&lt;66,$BK323=4),21451.84,AND(J323&gt;65,$BK323=4),19163.64)+CA323</f>
        <v>49768.259999999995</v>
      </c>
      <c r="CA323">
        <f t="shared" ref="CA323:CA386" si="423">_xlfn.IFS(AND(K323&lt;20,$BK323=0),27172.32,AND(K323&lt;25,$BK323=0),30604.62,AND(K323&lt;35,$BK323=0),28602.45,AND(K323&lt;45,$BK323=0),19735.69,AND(K323&lt;55,$BK323=0),10868.93,AND(K323&lt;66,$BK323=0),2574.22,AND(K323&gt;65,$BK323=0),286.02,AND(K323&lt;20,$BK323=1),20879.79,AND(K323&lt;25,$BK323=1),22881.96,AND(K323&lt;35,$BK323=1),28602.45,AND(K323&lt;45,$BK323=1),25742.2,AND(K323&lt;55,$BK323=1),24026.06,AND(K323&lt;66,$BK323=1),12299.05,AND(K323&gt;65,$BK323=1),6006.51,AND(K323&lt;20,$BK323=2),18591.59,AND(K323&lt;25,$BK323=2),20307.74,AND(K323&lt;35,$BK323=2),28602.45,AND(K323&lt;45,$BK323=2),28316.42,AND(K323&lt;55,$BK323=2),22309.91,AND(K323&lt;66,$BK323=2),16589.42,AND(K323&gt;65,$BK323=2),13443.15,AND(K323&lt;20,$BK323=3),16303.39,AND(K323&lt;25,$BK323=3),18019.54,AND(K323&lt;35,$BK323=3),28602.45,AND(K323&lt;45,$BK323=3),30890.64,AND(K323&lt;55,$BK323=3),24312.08,AND(K323&lt;66,$BK323=3),19163.64,AND(K323&gt;65,$BK323=3),16589.42,AND(K323&lt;20,$BK323=4),14587.25,AND(K323&lt;25,$BK323=4),16589.42,AND(K323&lt;35,$BK323=4),28602.45,AND(K323&lt;45,$BK323=4),32034.74,AND(K323&lt;55,$BK323=4),26600.28,AND(K323&lt;66,$BK323=4),21451.84,AND(K323&gt;65,$BK323=4),19163.64)+CB323</f>
        <v>33178.839999999997</v>
      </c>
      <c r="CB323">
        <f t="shared" ref="CB323:CB386" si="424">_xlfn.IFS(AND(L323&lt;20,$BK323=0),27172.32,AND(L323&lt;25,$BK323=0),30604.62,AND(L323&lt;35,$BK323=0),28602.45,AND(L323&lt;45,$BK323=0),19735.69,AND(L323&lt;55,$BK323=0),10868.93,AND(L323&lt;66,$BK323=0),2574.22,AND(L323&gt;65,$BK323=0),286.02,AND(L323&lt;20,$BK323=1),20879.79,AND(L323&lt;25,$BK323=1),22881.96,AND(L323&lt;35,$BK323=1),28602.45,AND(L323&lt;45,$BK323=1),25742.2,AND(L323&lt;55,$BK323=1),24026.06,AND(L323&lt;66,$BK323=1),12299.05,AND(L323&gt;65,$BK323=1),6006.51,AND(L323&lt;20,$BK323=2),18591.59,AND(L323&lt;25,$BK323=2),20307.74,AND(L323&lt;35,$BK323=2),28602.45,AND(L323&lt;45,$BK323=2),28316.42,AND(L323&lt;55,$BK323=2),22309.91,AND(L323&lt;66,$BK323=2),16589.42,AND(L323&gt;65,$BK323=2),13443.15,AND(L323&lt;20,$BK323=3),16303.39,AND(L323&lt;25,$BK323=3),18019.54,AND(L323&lt;35,$BK323=3),28602.45,AND(L323&lt;45,$BK323=3),30890.64,AND(L323&lt;55,$BK323=3),24312.08,AND(L323&lt;66,$BK323=3),19163.64,AND(L323&gt;65,$BK323=3),16589.42,AND(L323&lt;20,$BK323=4),14587.25,AND(L323&lt;25,$BK323=4),16589.42,AND(L323&lt;35,$BK323=4),28602.45,AND(L323&lt;45,$BK323=4),32034.74,AND(L323&lt;55,$BK323=4),26600.28,AND(L323&lt;66,$BK323=4),21451.84,AND(L323&gt;65,$BK323=4),19163.64)</f>
        <v>16589.419999999998</v>
      </c>
      <c r="CC323">
        <f t="shared" ref="CC323:CC386" si="425">(BO323/10)*SUM(BS323:CB323)/10</f>
        <v>708.90127084454321</v>
      </c>
      <c r="CD323">
        <f t="shared" ref="CD323:CD386" si="426">(BP323/10)*SUM(BS323:CB323)/10</f>
        <v>708.90127084454321</v>
      </c>
      <c r="CE323">
        <f t="shared" ref="CE323:CE386" si="427">CC323+BQ323</f>
        <v>1354.3589386600561</v>
      </c>
      <c r="CF323">
        <f t="shared" ref="CF323:CF386" si="428">CD323+BR323</f>
        <v>1354.3589386600561</v>
      </c>
    </row>
    <row r="324" spans="1:84" x14ac:dyDescent="0.25">
      <c r="A324" t="str">
        <f>IF('Data Input'!A324=0,"F","M")</f>
        <v>M</v>
      </c>
      <c r="B324" t="str">
        <f>'Data Input'!B324</f>
        <v>W</v>
      </c>
      <c r="C324">
        <f>'Data Input'!C324</f>
        <v>37</v>
      </c>
      <c r="D324">
        <f t="shared" si="358"/>
        <v>38</v>
      </c>
      <c r="E324">
        <f t="shared" si="359"/>
        <v>39</v>
      </c>
      <c r="F324">
        <f t="shared" si="360"/>
        <v>40</v>
      </c>
      <c r="G324">
        <f t="shared" si="361"/>
        <v>41</v>
      </c>
      <c r="H324">
        <f t="shared" si="362"/>
        <v>42</v>
      </c>
      <c r="I324">
        <f t="shared" si="363"/>
        <v>43</v>
      </c>
      <c r="J324">
        <f t="shared" si="364"/>
        <v>44</v>
      </c>
      <c r="K324">
        <f t="shared" si="365"/>
        <v>45</v>
      </c>
      <c r="L324">
        <f t="shared" si="366"/>
        <v>46</v>
      </c>
      <c r="M324">
        <f>'Data Input'!D324</f>
        <v>197.99969626800001</v>
      </c>
      <c r="N324">
        <f>'Data Input'!E324</f>
        <v>49.999923300000006</v>
      </c>
      <c r="O324">
        <f>'Data Input'!F324</f>
        <v>118</v>
      </c>
      <c r="P324">
        <f>'Data Input'!G324</f>
        <v>0</v>
      </c>
      <c r="Q324">
        <f>'Data Input'!H324</f>
        <v>0</v>
      </c>
      <c r="R324">
        <f>IF('Data Input'!I324&gt;100,1,0)</f>
        <v>0</v>
      </c>
      <c r="S324">
        <f t="shared" si="367"/>
        <v>3.6109179126442243</v>
      </c>
      <c r="T324">
        <f t="shared" si="368"/>
        <v>13.038728171854922</v>
      </c>
      <c r="U324">
        <f t="shared" si="369"/>
        <v>5.2882654966933584</v>
      </c>
      <c r="V324">
        <f t="shared" si="370"/>
        <v>19.095492608828454</v>
      </c>
      <c r="W324">
        <f t="shared" si="371"/>
        <v>3.9120214714269697</v>
      </c>
      <c r="X324">
        <f t="shared" si="372"/>
        <v>14.12598840582446</v>
      </c>
      <c r="Y324">
        <f t="shared" si="373"/>
        <v>0</v>
      </c>
      <c r="Z324">
        <f t="shared" si="374"/>
        <v>0</v>
      </c>
      <c r="AA324">
        <f t="shared" si="375"/>
        <v>4.7706846244656651</v>
      </c>
      <c r="AB324">
        <f t="shared" si="376"/>
        <v>17.226550566059455</v>
      </c>
      <c r="AC324" s="3">
        <f t="shared" si="377"/>
        <v>12.343999999999999</v>
      </c>
      <c r="AD324">
        <f t="shared" si="378"/>
        <v>0</v>
      </c>
      <c r="AE324">
        <f t="shared" si="379"/>
        <v>11.853</v>
      </c>
      <c r="AF324">
        <f t="shared" si="380"/>
        <v>-2.6640000000000001</v>
      </c>
      <c r="AG324">
        <f t="shared" si="381"/>
        <v>-7.99</v>
      </c>
      <c r="AH324">
        <f t="shared" si="382"/>
        <v>1.7689999999999999</v>
      </c>
      <c r="AI324">
        <f t="shared" si="383"/>
        <v>1.7689999999999999</v>
      </c>
      <c r="AJ324">
        <f t="shared" si="384"/>
        <v>0</v>
      </c>
      <c r="AK324">
        <f t="shared" si="385"/>
        <v>1.764</v>
      </c>
      <c r="AL324">
        <f t="shared" si="386"/>
        <v>0</v>
      </c>
      <c r="AM324">
        <f t="shared" si="387"/>
        <v>7.8369999999999997</v>
      </c>
      <c r="AN324">
        <f t="shared" si="388"/>
        <v>-1.7949999999999999</v>
      </c>
      <c r="AO324">
        <f t="shared" si="389"/>
        <v>0.65800000000000003</v>
      </c>
      <c r="AP324">
        <f t="shared" si="390"/>
        <v>44.573170713680305</v>
      </c>
      <c r="AQ324">
        <f t="shared" si="391"/>
        <v>0</v>
      </c>
      <c r="AR324">
        <f t="shared" si="392"/>
        <v>62.681810932306377</v>
      </c>
      <c r="AS324">
        <f t="shared" si="393"/>
        <v>-50.870392309919005</v>
      </c>
      <c r="AT324">
        <f t="shared" si="394"/>
        <v>-31.257051556701487</v>
      </c>
      <c r="AU324">
        <f t="shared" si="395"/>
        <v>24.988873489903469</v>
      </c>
      <c r="AV324">
        <f t="shared" si="396"/>
        <v>0</v>
      </c>
      <c r="AW324">
        <f t="shared" si="397"/>
        <v>0</v>
      </c>
      <c r="AX324">
        <f t="shared" si="398"/>
        <v>8.415487677557433</v>
      </c>
      <c r="AY324">
        <f t="shared" si="399"/>
        <v>0</v>
      </c>
      <c r="AZ324">
        <f t="shared" si="400"/>
        <v>0</v>
      </c>
      <c r="BA324">
        <f t="shared" si="401"/>
        <v>0</v>
      </c>
      <c r="BB324">
        <f t="shared" si="402"/>
        <v>0</v>
      </c>
      <c r="BC324">
        <f t="shared" si="403"/>
        <v>58.531898946827084</v>
      </c>
      <c r="BD324">
        <f t="shared" si="404"/>
        <v>61.18</v>
      </c>
      <c r="BE324">
        <f t="shared" si="405"/>
        <v>0.91439999999999999</v>
      </c>
      <c r="BF324">
        <f t="shared" si="406"/>
        <v>6.3143741499122052E-3</v>
      </c>
      <c r="BG324">
        <f>'Data Input'!J324</f>
        <v>29.2</v>
      </c>
      <c r="BH324">
        <f t="shared" si="407"/>
        <v>4</v>
      </c>
      <c r="BI324">
        <f t="shared" si="408"/>
        <v>1.24</v>
      </c>
      <c r="BJ324">
        <f>'Data Input'!K324</f>
        <v>0.875</v>
      </c>
      <c r="BK324">
        <f>'Data Input'!L324</f>
        <v>3</v>
      </c>
      <c r="BL324">
        <f>'Data Input'!M324</f>
        <v>88</v>
      </c>
      <c r="BM324">
        <f t="shared" si="409"/>
        <v>1</v>
      </c>
      <c r="BN324">
        <f t="shared" si="410"/>
        <v>1</v>
      </c>
      <c r="BO324">
        <f t="shared" si="411"/>
        <v>7.8298239458911342E-3</v>
      </c>
      <c r="BP324">
        <f t="shared" si="412"/>
        <v>6.3143741499122052E-3</v>
      </c>
      <c r="BQ324">
        <f t="shared" si="413"/>
        <v>66.148204448251505</v>
      </c>
      <c r="BR324">
        <f t="shared" si="414"/>
        <v>53.345326167944769</v>
      </c>
      <c r="BS324">
        <f t="shared" si="415"/>
        <v>295749.28000000009</v>
      </c>
      <c r="BT324">
        <f t="shared" si="416"/>
        <v>264858.64000000007</v>
      </c>
      <c r="BU324">
        <f t="shared" si="417"/>
        <v>233968.00000000006</v>
      </c>
      <c r="BV324">
        <f t="shared" si="418"/>
        <v>203077.36000000004</v>
      </c>
      <c r="BW324">
        <f t="shared" si="419"/>
        <v>172186.72000000003</v>
      </c>
      <c r="BX324">
        <f t="shared" si="420"/>
        <v>141296.08000000002</v>
      </c>
      <c r="BY324">
        <f t="shared" si="421"/>
        <v>110405.44</v>
      </c>
      <c r="BZ324">
        <f t="shared" si="422"/>
        <v>79514.8</v>
      </c>
      <c r="CA324">
        <f t="shared" si="423"/>
        <v>48624.160000000003</v>
      </c>
      <c r="CB324">
        <f t="shared" si="424"/>
        <v>24312.080000000002</v>
      </c>
      <c r="CC324">
        <f t="shared" si="425"/>
        <v>123.24084636942491</v>
      </c>
      <c r="CD324">
        <f t="shared" si="426"/>
        <v>99.387779330181374</v>
      </c>
      <c r="CE324">
        <f t="shared" si="427"/>
        <v>189.38905081767643</v>
      </c>
      <c r="CF324">
        <f t="shared" si="428"/>
        <v>152.73310549812615</v>
      </c>
    </row>
    <row r="325" spans="1:84" x14ac:dyDescent="0.25">
      <c r="A325" t="str">
        <f>IF('Data Input'!A325=0,"F","M")</f>
        <v>F</v>
      </c>
      <c r="B325" t="str">
        <f>'Data Input'!B325</f>
        <v>W</v>
      </c>
      <c r="C325">
        <f>'Data Input'!C325</f>
        <v>55</v>
      </c>
      <c r="D325">
        <f t="shared" si="358"/>
        <v>56</v>
      </c>
      <c r="E325">
        <f t="shared" si="359"/>
        <v>57</v>
      </c>
      <c r="F325">
        <f t="shared" si="360"/>
        <v>58</v>
      </c>
      <c r="G325">
        <f t="shared" si="361"/>
        <v>59</v>
      </c>
      <c r="H325">
        <f t="shared" si="362"/>
        <v>60</v>
      </c>
      <c r="I325">
        <f t="shared" si="363"/>
        <v>61</v>
      </c>
      <c r="J325">
        <f t="shared" si="364"/>
        <v>62</v>
      </c>
      <c r="K325">
        <f t="shared" si="365"/>
        <v>63</v>
      </c>
      <c r="L325">
        <f t="shared" si="366"/>
        <v>64</v>
      </c>
      <c r="M325">
        <f>'Data Input'!D325</f>
        <v>204.99968552999999</v>
      </c>
      <c r="N325">
        <f>'Data Input'!E325</f>
        <v>58.999909494000008</v>
      </c>
      <c r="O325">
        <f>'Data Input'!F325</f>
        <v>120</v>
      </c>
      <c r="P325">
        <f>'Data Input'!G325</f>
        <v>0</v>
      </c>
      <c r="Q325">
        <f>'Data Input'!H325</f>
        <v>0</v>
      </c>
      <c r="R325">
        <f>IF('Data Input'!I325&gt;100,1,0)</f>
        <v>1</v>
      </c>
      <c r="S325">
        <f t="shared" si="367"/>
        <v>4.0073331852324712</v>
      </c>
      <c r="T325">
        <f t="shared" si="368"/>
        <v>16.058719257465423</v>
      </c>
      <c r="U325">
        <f t="shared" si="369"/>
        <v>5.3230084451372317</v>
      </c>
      <c r="V325">
        <f t="shared" si="370"/>
        <v>21.331068387471127</v>
      </c>
      <c r="W325">
        <f t="shared" si="371"/>
        <v>4.077535909904543</v>
      </c>
      <c r="X325">
        <f t="shared" si="372"/>
        <v>16.340044965737555</v>
      </c>
      <c r="Y325">
        <f t="shared" si="373"/>
        <v>0</v>
      </c>
      <c r="Z325">
        <f t="shared" si="374"/>
        <v>0</v>
      </c>
      <c r="AA325">
        <f t="shared" si="375"/>
        <v>4.7874917427820458</v>
      </c>
      <c r="AB325">
        <f t="shared" si="376"/>
        <v>19.185074534876929</v>
      </c>
      <c r="AC325" s="3">
        <f t="shared" si="377"/>
        <v>-29.798999999999999</v>
      </c>
      <c r="AD325">
        <f t="shared" si="378"/>
        <v>4.8840000000000003</v>
      </c>
      <c r="AE325">
        <f t="shared" si="379"/>
        <v>13.54</v>
      </c>
      <c r="AF325">
        <f t="shared" si="380"/>
        <v>-3.1139999999999999</v>
      </c>
      <c r="AG325">
        <f t="shared" si="381"/>
        <v>-13.577999999999999</v>
      </c>
      <c r="AH325">
        <f t="shared" si="382"/>
        <v>3.149</v>
      </c>
      <c r="AI325">
        <f t="shared" si="383"/>
        <v>2.0190000000000001</v>
      </c>
      <c r="AJ325">
        <f t="shared" si="384"/>
        <v>0</v>
      </c>
      <c r="AK325">
        <f t="shared" si="385"/>
        <v>1.9570000000000001</v>
      </c>
      <c r="AL325">
        <f t="shared" si="386"/>
        <v>0</v>
      </c>
      <c r="AM325">
        <f t="shared" si="387"/>
        <v>7.5739999999999998</v>
      </c>
      <c r="AN325">
        <f t="shared" si="388"/>
        <v>-1.665</v>
      </c>
      <c r="AO325">
        <f t="shared" si="389"/>
        <v>0.66100000000000003</v>
      </c>
      <c r="AP325">
        <f t="shared" si="390"/>
        <v>-119.41452158674241</v>
      </c>
      <c r="AQ325">
        <f t="shared" si="391"/>
        <v>78.430784853461134</v>
      </c>
      <c r="AR325">
        <f t="shared" si="392"/>
        <v>72.073534347158116</v>
      </c>
      <c r="AS325">
        <f t="shared" si="393"/>
        <v>-66.424946958585082</v>
      </c>
      <c r="AT325">
        <f t="shared" si="394"/>
        <v>-55.36478258468388</v>
      </c>
      <c r="AU325">
        <f t="shared" si="395"/>
        <v>51.454801597107561</v>
      </c>
      <c r="AV325">
        <f t="shared" si="396"/>
        <v>0</v>
      </c>
      <c r="AW325">
        <f t="shared" si="397"/>
        <v>0</v>
      </c>
      <c r="AX325">
        <f t="shared" si="398"/>
        <v>9.3691213406244636</v>
      </c>
      <c r="AY325">
        <f t="shared" si="399"/>
        <v>0</v>
      </c>
      <c r="AZ325">
        <f t="shared" si="400"/>
        <v>0</v>
      </c>
      <c r="BA325">
        <f t="shared" si="401"/>
        <v>0</v>
      </c>
      <c r="BB325">
        <f t="shared" si="402"/>
        <v>0.66100000000000003</v>
      </c>
      <c r="BC325">
        <f t="shared" si="403"/>
        <v>-29.215008991660095</v>
      </c>
      <c r="BD325">
        <f t="shared" si="404"/>
        <v>-29.18</v>
      </c>
      <c r="BE325">
        <f t="shared" si="405"/>
        <v>0.96650000000000003</v>
      </c>
      <c r="BF325">
        <f t="shared" si="406"/>
        <v>3.2366350036354796E-2</v>
      </c>
      <c r="BG325">
        <f>'Data Input'!J325</f>
        <v>32</v>
      </c>
      <c r="BH325">
        <f t="shared" si="407"/>
        <v>4</v>
      </c>
      <c r="BI325">
        <f t="shared" si="408"/>
        <v>1.39</v>
      </c>
      <c r="BJ325">
        <f>'Data Input'!K325</f>
        <v>0.79069767441860461</v>
      </c>
      <c r="BK325">
        <f>'Data Input'!L325</f>
        <v>3</v>
      </c>
      <c r="BL325">
        <f>'Data Input'!M325</f>
        <v>82</v>
      </c>
      <c r="BM325">
        <f t="shared" si="409"/>
        <v>3</v>
      </c>
      <c r="BN325">
        <f t="shared" si="410"/>
        <v>1.2</v>
      </c>
      <c r="BO325">
        <f t="shared" si="411"/>
        <v>4.4989226550533161E-2</v>
      </c>
      <c r="BP325">
        <f t="shared" si="412"/>
        <v>3.8839620043625754E-2</v>
      </c>
      <c r="BQ325">
        <f t="shared" si="413"/>
        <v>380.07962585098329</v>
      </c>
      <c r="BR325">
        <f t="shared" si="414"/>
        <v>328.12629569869068</v>
      </c>
      <c r="BS325">
        <f t="shared" si="415"/>
        <v>191636.40000000002</v>
      </c>
      <c r="BT325">
        <f t="shared" si="416"/>
        <v>172472.76</v>
      </c>
      <c r="BU325">
        <f t="shared" si="417"/>
        <v>153309.12</v>
      </c>
      <c r="BV325">
        <f t="shared" si="418"/>
        <v>134145.47999999998</v>
      </c>
      <c r="BW325">
        <f t="shared" si="419"/>
        <v>114981.84</v>
      </c>
      <c r="BX325">
        <f t="shared" si="420"/>
        <v>95818.2</v>
      </c>
      <c r="BY325">
        <f t="shared" si="421"/>
        <v>76654.559999999998</v>
      </c>
      <c r="BZ325">
        <f t="shared" si="422"/>
        <v>57490.92</v>
      </c>
      <c r="CA325">
        <f t="shared" si="423"/>
        <v>38327.279999999999</v>
      </c>
      <c r="CB325">
        <f t="shared" si="424"/>
        <v>19163.64</v>
      </c>
      <c r="CC325">
        <f t="shared" si="425"/>
        <v>474.18653782107259</v>
      </c>
      <c r="CD325">
        <f t="shared" si="426"/>
        <v>409.36967293905548</v>
      </c>
      <c r="CE325">
        <f t="shared" si="427"/>
        <v>854.26616367205588</v>
      </c>
      <c r="CF325">
        <f t="shared" si="428"/>
        <v>737.49596863774616</v>
      </c>
    </row>
    <row r="326" spans="1:84" x14ac:dyDescent="0.25">
      <c r="A326" t="str">
        <f>IF('Data Input'!A326=0,"F","M")</f>
        <v>F</v>
      </c>
      <c r="B326" t="str">
        <f>'Data Input'!B326</f>
        <v>W</v>
      </c>
      <c r="C326">
        <f>'Data Input'!C326</f>
        <v>51</v>
      </c>
      <c r="D326">
        <f t="shared" si="358"/>
        <v>52</v>
      </c>
      <c r="E326">
        <f t="shared" si="359"/>
        <v>53</v>
      </c>
      <c r="F326">
        <f t="shared" si="360"/>
        <v>54</v>
      </c>
      <c r="G326">
        <f t="shared" si="361"/>
        <v>55</v>
      </c>
      <c r="H326">
        <f t="shared" si="362"/>
        <v>56</v>
      </c>
      <c r="I326">
        <f t="shared" si="363"/>
        <v>57</v>
      </c>
      <c r="J326">
        <f t="shared" si="364"/>
        <v>58</v>
      </c>
      <c r="K326">
        <f t="shared" si="365"/>
        <v>59</v>
      </c>
      <c r="L326">
        <f t="shared" si="366"/>
        <v>60</v>
      </c>
      <c r="M326">
        <f>'Data Input'!D326</f>
        <v>247.99961956800001</v>
      </c>
      <c r="N326">
        <f>'Data Input'!E326</f>
        <v>55.999914096000005</v>
      </c>
      <c r="O326">
        <f>'Data Input'!F326</f>
        <v>122</v>
      </c>
      <c r="P326">
        <f>'Data Input'!G326</f>
        <v>0</v>
      </c>
      <c r="Q326">
        <f>'Data Input'!H326</f>
        <v>1</v>
      </c>
      <c r="R326">
        <f>IF('Data Input'!I326&gt;100,1,0)</f>
        <v>0</v>
      </c>
      <c r="S326">
        <f t="shared" si="367"/>
        <v>3.9318256327243257</v>
      </c>
      <c r="T326">
        <f t="shared" si="368"/>
        <v>15.459252806148044</v>
      </c>
      <c r="U326">
        <f t="shared" si="369"/>
        <v>5.5134272121638057</v>
      </c>
      <c r="V326">
        <f t="shared" si="370"/>
        <v>21.677834436945471</v>
      </c>
      <c r="W326">
        <f t="shared" si="371"/>
        <v>4.0253501567339729</v>
      </c>
      <c r="X326">
        <f t="shared" si="372"/>
        <v>15.826974926937517</v>
      </c>
      <c r="Y326">
        <f t="shared" si="373"/>
        <v>0</v>
      </c>
      <c r="Z326">
        <f t="shared" si="374"/>
        <v>0</v>
      </c>
      <c r="AA326">
        <f t="shared" si="375"/>
        <v>4.8040210447332568</v>
      </c>
      <c r="AB326">
        <f t="shared" si="376"/>
        <v>18.888573083829314</v>
      </c>
      <c r="AC326" s="3">
        <f t="shared" si="377"/>
        <v>-29.798999999999999</v>
      </c>
      <c r="AD326">
        <f t="shared" si="378"/>
        <v>4.8840000000000003</v>
      </c>
      <c r="AE326">
        <f t="shared" si="379"/>
        <v>13.54</v>
      </c>
      <c r="AF326">
        <f t="shared" si="380"/>
        <v>-3.1139999999999999</v>
      </c>
      <c r="AG326">
        <f t="shared" si="381"/>
        <v>-13.577999999999999</v>
      </c>
      <c r="AH326">
        <f t="shared" si="382"/>
        <v>3.149</v>
      </c>
      <c r="AI326">
        <f t="shared" si="383"/>
        <v>2.0190000000000001</v>
      </c>
      <c r="AJ326">
        <f t="shared" si="384"/>
        <v>0</v>
      </c>
      <c r="AK326">
        <f t="shared" si="385"/>
        <v>1.9570000000000001</v>
      </c>
      <c r="AL326">
        <f t="shared" si="386"/>
        <v>0</v>
      </c>
      <c r="AM326">
        <f t="shared" si="387"/>
        <v>7.5739999999999998</v>
      </c>
      <c r="AN326">
        <f t="shared" si="388"/>
        <v>-1.665</v>
      </c>
      <c r="AO326">
        <f t="shared" si="389"/>
        <v>0.66100000000000003</v>
      </c>
      <c r="AP326">
        <f t="shared" si="390"/>
        <v>-117.16447202955219</v>
      </c>
      <c r="AQ326">
        <f t="shared" si="391"/>
        <v>75.502990705227049</v>
      </c>
      <c r="AR326">
        <f t="shared" si="392"/>
        <v>74.651804452697931</v>
      </c>
      <c r="AS326">
        <f t="shared" si="393"/>
        <v>-67.5047764366482</v>
      </c>
      <c r="AT326">
        <f t="shared" si="394"/>
        <v>-54.656204428133883</v>
      </c>
      <c r="AU326">
        <f t="shared" si="395"/>
        <v>49.839144044926243</v>
      </c>
      <c r="AV326">
        <f t="shared" si="396"/>
        <v>0</v>
      </c>
      <c r="AW326">
        <f t="shared" si="397"/>
        <v>0</v>
      </c>
      <c r="AX326">
        <f t="shared" si="398"/>
        <v>9.4014691845429841</v>
      </c>
      <c r="AY326">
        <f t="shared" si="399"/>
        <v>0</v>
      </c>
      <c r="AZ326">
        <f t="shared" si="400"/>
        <v>7.5739999999999998</v>
      </c>
      <c r="BA326">
        <f t="shared" si="401"/>
        <v>-6.5464896784860027</v>
      </c>
      <c r="BB326">
        <f t="shared" si="402"/>
        <v>0</v>
      </c>
      <c r="BC326">
        <f t="shared" si="403"/>
        <v>-28.902534185426063</v>
      </c>
      <c r="BD326">
        <f t="shared" si="404"/>
        <v>-29.18</v>
      </c>
      <c r="BE326">
        <f t="shared" si="405"/>
        <v>0.96650000000000003</v>
      </c>
      <c r="BF326">
        <f t="shared" si="406"/>
        <v>4.3974021250919315E-2</v>
      </c>
      <c r="BG326">
        <f>'Data Input'!J326</f>
        <v>29.2</v>
      </c>
      <c r="BH326">
        <f t="shared" si="407"/>
        <v>4</v>
      </c>
      <c r="BI326">
        <f t="shared" si="408"/>
        <v>1.39</v>
      </c>
      <c r="BJ326">
        <f>'Data Input'!K326</f>
        <v>0.8131868131868133</v>
      </c>
      <c r="BK326">
        <f>'Data Input'!L326</f>
        <v>3</v>
      </c>
      <c r="BL326">
        <f>'Data Input'!M326</f>
        <v>59</v>
      </c>
      <c r="BM326">
        <f t="shared" si="409"/>
        <v>3</v>
      </c>
      <c r="BN326">
        <f t="shared" si="410"/>
        <v>1.2</v>
      </c>
      <c r="BO326">
        <f t="shared" si="411"/>
        <v>6.1123889538777842E-2</v>
      </c>
      <c r="BP326">
        <f t="shared" si="412"/>
        <v>5.2768825501103178E-2</v>
      </c>
      <c r="BQ326">
        <f t="shared" si="413"/>
        <v>516.38907462347117</v>
      </c>
      <c r="BR326">
        <f t="shared" si="414"/>
        <v>445.80351766055065</v>
      </c>
      <c r="BS326">
        <f t="shared" si="415"/>
        <v>212230.16000000003</v>
      </c>
      <c r="BT326">
        <f t="shared" si="416"/>
        <v>187918.08000000002</v>
      </c>
      <c r="BU326">
        <f t="shared" si="417"/>
        <v>163606</v>
      </c>
      <c r="BV326">
        <f t="shared" si="418"/>
        <v>139293.91999999998</v>
      </c>
      <c r="BW326">
        <f t="shared" si="419"/>
        <v>114981.84</v>
      </c>
      <c r="BX326">
        <f t="shared" si="420"/>
        <v>95818.2</v>
      </c>
      <c r="BY326">
        <f t="shared" si="421"/>
        <v>76654.559999999998</v>
      </c>
      <c r="BZ326">
        <f t="shared" si="422"/>
        <v>57490.92</v>
      </c>
      <c r="CA326">
        <f t="shared" si="423"/>
        <v>38327.279999999999</v>
      </c>
      <c r="CB326">
        <f t="shared" si="424"/>
        <v>19163.64</v>
      </c>
      <c r="CC326">
        <f t="shared" si="425"/>
        <v>675.71518577219979</v>
      </c>
      <c r="CD326">
        <f t="shared" si="426"/>
        <v>583.3512395155683</v>
      </c>
      <c r="CE326">
        <f t="shared" si="427"/>
        <v>1192.104260395671</v>
      </c>
      <c r="CF326">
        <f t="shared" si="428"/>
        <v>1029.1547571761189</v>
      </c>
    </row>
    <row r="327" spans="1:84" x14ac:dyDescent="0.25">
      <c r="A327" t="str">
        <f>IF('Data Input'!A327=0,"F","M")</f>
        <v>M</v>
      </c>
      <c r="B327" t="str">
        <f>'Data Input'!B327</f>
        <v>W</v>
      </c>
      <c r="C327">
        <f>'Data Input'!C327</f>
        <v>67</v>
      </c>
      <c r="D327">
        <f t="shared" si="358"/>
        <v>68</v>
      </c>
      <c r="E327">
        <f t="shared" si="359"/>
        <v>69</v>
      </c>
      <c r="F327">
        <f t="shared" si="360"/>
        <v>70</v>
      </c>
      <c r="G327">
        <f t="shared" si="361"/>
        <v>71</v>
      </c>
      <c r="H327">
        <f t="shared" si="362"/>
        <v>72</v>
      </c>
      <c r="I327">
        <f t="shared" si="363"/>
        <v>73</v>
      </c>
      <c r="J327">
        <f t="shared" si="364"/>
        <v>74</v>
      </c>
      <c r="K327">
        <f t="shared" si="365"/>
        <v>75</v>
      </c>
      <c r="L327">
        <f t="shared" si="366"/>
        <v>76</v>
      </c>
      <c r="M327">
        <f>'Data Input'!D327</f>
        <v>171.99973615200003</v>
      </c>
      <c r="N327">
        <f>'Data Input'!E327</f>
        <v>60.999906426000003</v>
      </c>
      <c r="O327">
        <f>'Data Input'!F327</f>
        <v>110</v>
      </c>
      <c r="P327">
        <f>'Data Input'!G327</f>
        <v>0</v>
      </c>
      <c r="Q327">
        <f>'Data Input'!H327</f>
        <v>0</v>
      </c>
      <c r="R327">
        <f>IF('Data Input'!I327&gt;100,1,0)</f>
        <v>0</v>
      </c>
      <c r="S327">
        <f t="shared" si="367"/>
        <v>4.2046926193909657</v>
      </c>
      <c r="T327">
        <f t="shared" si="368"/>
        <v>17.679440023560861</v>
      </c>
      <c r="U327">
        <f t="shared" si="369"/>
        <v>5.1474929428122769</v>
      </c>
      <c r="V327">
        <f t="shared" si="370"/>
        <v>21.643625585009865</v>
      </c>
      <c r="W327">
        <f t="shared" si="371"/>
        <v>4.1108723301721346</v>
      </c>
      <c r="X327">
        <f t="shared" si="372"/>
        <v>17.284954545933317</v>
      </c>
      <c r="Y327">
        <f t="shared" si="373"/>
        <v>0</v>
      </c>
      <c r="Z327">
        <f t="shared" si="374"/>
        <v>0</v>
      </c>
      <c r="AA327">
        <f t="shared" si="375"/>
        <v>4.7004803657924166</v>
      </c>
      <c r="AB327">
        <f t="shared" si="376"/>
        <v>19.76407510163952</v>
      </c>
      <c r="AC327" s="3">
        <f t="shared" si="377"/>
        <v>12.343999999999999</v>
      </c>
      <c r="AD327">
        <f t="shared" si="378"/>
        <v>0</v>
      </c>
      <c r="AE327">
        <f t="shared" si="379"/>
        <v>11.853</v>
      </c>
      <c r="AF327">
        <f t="shared" si="380"/>
        <v>-2.6640000000000001</v>
      </c>
      <c r="AG327">
        <f t="shared" si="381"/>
        <v>-7.99</v>
      </c>
      <c r="AH327">
        <f t="shared" si="382"/>
        <v>1.7689999999999999</v>
      </c>
      <c r="AI327">
        <f t="shared" si="383"/>
        <v>1.7689999999999999</v>
      </c>
      <c r="AJ327">
        <f t="shared" si="384"/>
        <v>0</v>
      </c>
      <c r="AK327">
        <f t="shared" si="385"/>
        <v>1.764</v>
      </c>
      <c r="AL327">
        <f t="shared" si="386"/>
        <v>0</v>
      </c>
      <c r="AM327">
        <f t="shared" si="387"/>
        <v>7.8369999999999997</v>
      </c>
      <c r="AN327">
        <f t="shared" si="388"/>
        <v>-1.7949999999999999</v>
      </c>
      <c r="AO327">
        <f t="shared" si="389"/>
        <v>0.65800000000000003</v>
      </c>
      <c r="AP327">
        <f t="shared" si="390"/>
        <v>51.902725693762079</v>
      </c>
      <c r="AQ327">
        <f t="shared" si="391"/>
        <v>0</v>
      </c>
      <c r="AR327">
        <f t="shared" si="392"/>
        <v>61.013233851153913</v>
      </c>
      <c r="AS327">
        <f t="shared" si="393"/>
        <v>-57.65861855846628</v>
      </c>
      <c r="AT327">
        <f t="shared" si="394"/>
        <v>-32.845869918075358</v>
      </c>
      <c r="AU327">
        <f t="shared" si="395"/>
        <v>30.577084591756037</v>
      </c>
      <c r="AV327">
        <f t="shared" si="396"/>
        <v>0</v>
      </c>
      <c r="AW327">
        <f t="shared" si="397"/>
        <v>0</v>
      </c>
      <c r="AX327">
        <f t="shared" si="398"/>
        <v>8.2916473652578233</v>
      </c>
      <c r="AY327">
        <f t="shared" si="399"/>
        <v>0</v>
      </c>
      <c r="AZ327">
        <f t="shared" si="400"/>
        <v>0</v>
      </c>
      <c r="BA327">
        <f t="shared" si="401"/>
        <v>0</v>
      </c>
      <c r="BB327">
        <f t="shared" si="402"/>
        <v>0</v>
      </c>
      <c r="BC327">
        <f t="shared" si="403"/>
        <v>61.280203025388211</v>
      </c>
      <c r="BD327">
        <f t="shared" si="404"/>
        <v>61.18</v>
      </c>
      <c r="BE327">
        <f t="shared" si="405"/>
        <v>0.91439999999999999</v>
      </c>
      <c r="BF327">
        <f t="shared" si="406"/>
        <v>9.4183647505107881E-2</v>
      </c>
      <c r="BG327">
        <f>'Data Input'!J327</f>
        <v>22.7</v>
      </c>
      <c r="BH327">
        <f t="shared" si="407"/>
        <v>1</v>
      </c>
      <c r="BI327">
        <f t="shared" si="408"/>
        <v>1</v>
      </c>
      <c r="BJ327">
        <f>'Data Input'!K327</f>
        <v>0.96052631578947367</v>
      </c>
      <c r="BK327">
        <f>'Data Input'!L327</f>
        <v>3</v>
      </c>
      <c r="BL327">
        <f>'Data Input'!M327</f>
        <v>89</v>
      </c>
      <c r="BM327">
        <f t="shared" si="409"/>
        <v>4</v>
      </c>
      <c r="BN327">
        <f t="shared" si="410"/>
        <v>1.26</v>
      </c>
      <c r="BO327">
        <f t="shared" si="411"/>
        <v>9.4183647505107881E-2</v>
      </c>
      <c r="BP327">
        <f t="shared" si="412"/>
        <v>0.11867139585643594</v>
      </c>
      <c r="BQ327">
        <f t="shared" si="413"/>
        <v>795.68572855578623</v>
      </c>
      <c r="BR327">
        <f t="shared" si="414"/>
        <v>1002.5640179802909</v>
      </c>
      <c r="BS327">
        <f t="shared" si="415"/>
        <v>165894.19999999995</v>
      </c>
      <c r="BT327">
        <f t="shared" si="416"/>
        <v>149304.77999999997</v>
      </c>
      <c r="BU327">
        <f t="shared" si="417"/>
        <v>132715.35999999999</v>
      </c>
      <c r="BV327">
        <f t="shared" si="418"/>
        <v>116125.93999999999</v>
      </c>
      <c r="BW327">
        <f t="shared" si="419"/>
        <v>99536.51999999999</v>
      </c>
      <c r="BX327">
        <f t="shared" si="420"/>
        <v>82947.099999999991</v>
      </c>
      <c r="BY327">
        <f t="shared" si="421"/>
        <v>66357.679999999993</v>
      </c>
      <c r="BZ327">
        <f t="shared" si="422"/>
        <v>49768.259999999995</v>
      </c>
      <c r="CA327">
        <f t="shared" si="423"/>
        <v>33178.839999999997</v>
      </c>
      <c r="CB327">
        <f t="shared" si="424"/>
        <v>16589.419999999998</v>
      </c>
      <c r="CC327">
        <f t="shared" si="425"/>
        <v>859.34864707680265</v>
      </c>
      <c r="CD327">
        <f t="shared" si="426"/>
        <v>1082.7792953167714</v>
      </c>
      <c r="CE327">
        <f t="shared" si="427"/>
        <v>1655.0343756325888</v>
      </c>
      <c r="CF327">
        <f t="shared" si="428"/>
        <v>2085.3433132970622</v>
      </c>
    </row>
    <row r="328" spans="1:84" x14ac:dyDescent="0.25">
      <c r="A328" t="str">
        <f>IF('Data Input'!A328=0,"F","M")</f>
        <v>F</v>
      </c>
      <c r="B328" t="str">
        <f>'Data Input'!B328</f>
        <v>W</v>
      </c>
      <c r="C328">
        <f>'Data Input'!C328</f>
        <v>53</v>
      </c>
      <c r="D328">
        <f t="shared" si="358"/>
        <v>54</v>
      </c>
      <c r="E328">
        <f t="shared" si="359"/>
        <v>55</v>
      </c>
      <c r="F328">
        <f t="shared" si="360"/>
        <v>56</v>
      </c>
      <c r="G328">
        <f t="shared" si="361"/>
        <v>57</v>
      </c>
      <c r="H328">
        <f t="shared" si="362"/>
        <v>58</v>
      </c>
      <c r="I328">
        <f t="shared" si="363"/>
        <v>59</v>
      </c>
      <c r="J328">
        <f t="shared" si="364"/>
        <v>60</v>
      </c>
      <c r="K328">
        <f t="shared" si="365"/>
        <v>61</v>
      </c>
      <c r="L328">
        <f t="shared" si="366"/>
        <v>62</v>
      </c>
      <c r="M328">
        <f>'Data Input'!D328</f>
        <v>159.99975456000001</v>
      </c>
      <c r="N328">
        <f>'Data Input'!E328</f>
        <v>76.999881882000011</v>
      </c>
      <c r="O328">
        <f>'Data Input'!F328</f>
        <v>130</v>
      </c>
      <c r="P328">
        <f>'Data Input'!G328</f>
        <v>1</v>
      </c>
      <c r="Q328">
        <f>'Data Input'!H328</f>
        <v>0</v>
      </c>
      <c r="R328">
        <f>IF('Data Input'!I328&gt;100,1,0)</f>
        <v>1</v>
      </c>
      <c r="S328">
        <f t="shared" si="367"/>
        <v>3.970291913552122</v>
      </c>
      <c r="T328">
        <f t="shared" si="368"/>
        <v>15.76321787881737</v>
      </c>
      <c r="U328">
        <f t="shared" si="369"/>
        <v>5.0751722812326507</v>
      </c>
      <c r="V328">
        <f t="shared" si="370"/>
        <v>20.14991546806187</v>
      </c>
      <c r="W328">
        <f t="shared" si="371"/>
        <v>4.3438038878525074</v>
      </c>
      <c r="X328">
        <f t="shared" si="372"/>
        <v>17.24616944999708</v>
      </c>
      <c r="Y328">
        <f t="shared" si="373"/>
        <v>4.8675344504555822</v>
      </c>
      <c r="Z328">
        <f t="shared" si="374"/>
        <v>19.32553266758017</v>
      </c>
      <c r="AA328">
        <f t="shared" si="375"/>
        <v>0</v>
      </c>
      <c r="AB328">
        <f t="shared" si="376"/>
        <v>0</v>
      </c>
      <c r="AC328" s="3">
        <f t="shared" si="377"/>
        <v>-29.798999999999999</v>
      </c>
      <c r="AD328">
        <f t="shared" si="378"/>
        <v>4.8840000000000003</v>
      </c>
      <c r="AE328">
        <f t="shared" si="379"/>
        <v>13.54</v>
      </c>
      <c r="AF328">
        <f t="shared" si="380"/>
        <v>-3.1139999999999999</v>
      </c>
      <c r="AG328">
        <f t="shared" si="381"/>
        <v>-13.577999999999999</v>
      </c>
      <c r="AH328">
        <f t="shared" si="382"/>
        <v>3.149</v>
      </c>
      <c r="AI328">
        <f t="shared" si="383"/>
        <v>2.0190000000000001</v>
      </c>
      <c r="AJ328">
        <f t="shared" si="384"/>
        <v>0</v>
      </c>
      <c r="AK328">
        <f t="shared" si="385"/>
        <v>1.9570000000000001</v>
      </c>
      <c r="AL328">
        <f t="shared" si="386"/>
        <v>0</v>
      </c>
      <c r="AM328">
        <f t="shared" si="387"/>
        <v>7.5739999999999998</v>
      </c>
      <c r="AN328">
        <f t="shared" si="388"/>
        <v>-1.665</v>
      </c>
      <c r="AO328">
        <f t="shared" si="389"/>
        <v>0.66100000000000003</v>
      </c>
      <c r="AP328">
        <f t="shared" si="390"/>
        <v>-118.31072873193968</v>
      </c>
      <c r="AQ328">
        <f t="shared" si="391"/>
        <v>76.987556120144035</v>
      </c>
      <c r="AR328">
        <f t="shared" si="392"/>
        <v>68.71783268789008</v>
      </c>
      <c r="AS328">
        <f t="shared" si="393"/>
        <v>-62.746836767544664</v>
      </c>
      <c r="AT328">
        <f t="shared" si="394"/>
        <v>-58.980169189261339</v>
      </c>
      <c r="AU328">
        <f t="shared" si="395"/>
        <v>54.308187598040803</v>
      </c>
      <c r="AV328">
        <f t="shared" si="396"/>
        <v>9.8275520554698215</v>
      </c>
      <c r="AW328">
        <f t="shared" si="397"/>
        <v>0</v>
      </c>
      <c r="AX328">
        <f t="shared" si="398"/>
        <v>0</v>
      </c>
      <c r="AY328">
        <f t="shared" si="399"/>
        <v>0</v>
      </c>
      <c r="AZ328">
        <f t="shared" si="400"/>
        <v>0</v>
      </c>
      <c r="BA328">
        <f t="shared" si="401"/>
        <v>0</v>
      </c>
      <c r="BB328">
        <f t="shared" si="402"/>
        <v>0.66100000000000003</v>
      </c>
      <c r="BC328">
        <f t="shared" si="403"/>
        <v>-29.53560622720093</v>
      </c>
      <c r="BD328">
        <f t="shared" si="404"/>
        <v>-29.18</v>
      </c>
      <c r="BE328">
        <f t="shared" si="405"/>
        <v>0.96650000000000003</v>
      </c>
      <c r="BF328">
        <f t="shared" si="406"/>
        <v>2.3594483519253306E-2</v>
      </c>
      <c r="BG328">
        <f>'Data Input'!J328</f>
        <v>30</v>
      </c>
      <c r="BH328">
        <f t="shared" si="407"/>
        <v>4</v>
      </c>
      <c r="BI328">
        <f t="shared" si="408"/>
        <v>1.39</v>
      </c>
      <c r="BJ328">
        <f>'Data Input'!K328</f>
        <v>0.86363636363636354</v>
      </c>
      <c r="BK328">
        <f>'Data Input'!L328</f>
        <v>3</v>
      </c>
      <c r="BL328">
        <f>'Data Input'!M328</f>
        <v>74</v>
      </c>
      <c r="BM328">
        <f t="shared" si="409"/>
        <v>4</v>
      </c>
      <c r="BN328">
        <f t="shared" si="410"/>
        <v>1.46</v>
      </c>
      <c r="BO328">
        <f t="shared" si="411"/>
        <v>3.2796332091762095E-2</v>
      </c>
      <c r="BP328">
        <f t="shared" si="412"/>
        <v>3.4447945938109827E-2</v>
      </c>
      <c r="BQ328">
        <f t="shared" si="413"/>
        <v>277.07116984374591</v>
      </c>
      <c r="BR328">
        <f t="shared" si="414"/>
        <v>291.02439422436618</v>
      </c>
      <c r="BS328">
        <f t="shared" si="415"/>
        <v>201933.28000000003</v>
      </c>
      <c r="BT328">
        <f t="shared" si="416"/>
        <v>177621.2</v>
      </c>
      <c r="BU328">
        <f t="shared" si="417"/>
        <v>153309.12</v>
      </c>
      <c r="BV328">
        <f t="shared" si="418"/>
        <v>134145.47999999998</v>
      </c>
      <c r="BW328">
        <f t="shared" si="419"/>
        <v>114981.84</v>
      </c>
      <c r="BX328">
        <f t="shared" si="420"/>
        <v>95818.2</v>
      </c>
      <c r="BY328">
        <f t="shared" si="421"/>
        <v>76654.559999999998</v>
      </c>
      <c r="BZ328">
        <f t="shared" si="422"/>
        <v>57490.92</v>
      </c>
      <c r="CA328">
        <f t="shared" si="423"/>
        <v>38327.279999999999</v>
      </c>
      <c r="CB328">
        <f t="shared" si="424"/>
        <v>19163.64</v>
      </c>
      <c r="CC328">
        <f t="shared" si="425"/>
        <v>350.73890427967194</v>
      </c>
      <c r="CD328">
        <f t="shared" si="426"/>
        <v>368.40201456713743</v>
      </c>
      <c r="CE328">
        <f t="shared" si="427"/>
        <v>627.81007412341785</v>
      </c>
      <c r="CF328">
        <f t="shared" si="428"/>
        <v>659.4264087915036</v>
      </c>
    </row>
    <row r="329" spans="1:84" x14ac:dyDescent="0.25">
      <c r="A329" t="str">
        <f>IF('Data Input'!A329=0,"F","M")</f>
        <v>M</v>
      </c>
      <c r="B329" t="str">
        <f>'Data Input'!B329</f>
        <v>W</v>
      </c>
      <c r="C329">
        <f>'Data Input'!C329</f>
        <v>42</v>
      </c>
      <c r="D329">
        <f t="shared" si="358"/>
        <v>43</v>
      </c>
      <c r="E329">
        <f t="shared" si="359"/>
        <v>44</v>
      </c>
      <c r="F329">
        <f t="shared" si="360"/>
        <v>45</v>
      </c>
      <c r="G329">
        <f t="shared" si="361"/>
        <v>46</v>
      </c>
      <c r="H329">
        <f t="shared" si="362"/>
        <v>47</v>
      </c>
      <c r="I329">
        <f t="shared" si="363"/>
        <v>48</v>
      </c>
      <c r="J329">
        <f t="shared" si="364"/>
        <v>49</v>
      </c>
      <c r="K329">
        <f t="shared" si="365"/>
        <v>50</v>
      </c>
      <c r="L329">
        <f t="shared" si="366"/>
        <v>51</v>
      </c>
      <c r="M329">
        <f>'Data Input'!D329</f>
        <v>215.99966865600001</v>
      </c>
      <c r="N329">
        <f>'Data Input'!E329</f>
        <v>50.999921766</v>
      </c>
      <c r="O329">
        <f>'Data Input'!F329</f>
        <v>140</v>
      </c>
      <c r="P329">
        <f>'Data Input'!G329</f>
        <v>0</v>
      </c>
      <c r="Q329">
        <f>'Data Input'!H329</f>
        <v>0</v>
      </c>
      <c r="R329">
        <f>IF('Data Input'!I329&gt;100,1,0)</f>
        <v>1</v>
      </c>
      <c r="S329">
        <f t="shared" si="367"/>
        <v>3.7376696182833684</v>
      </c>
      <c r="T329">
        <f t="shared" si="368"/>
        <v>13.97017417543854</v>
      </c>
      <c r="U329">
        <f t="shared" si="369"/>
        <v>5.3752768736829886</v>
      </c>
      <c r="V329">
        <f t="shared" si="370"/>
        <v>20.091009060626114</v>
      </c>
      <c r="W329">
        <f t="shared" si="371"/>
        <v>3.931824098723149</v>
      </c>
      <c r="X329">
        <f t="shared" si="372"/>
        <v>14.695859478231901</v>
      </c>
      <c r="Y329">
        <f t="shared" si="373"/>
        <v>0</v>
      </c>
      <c r="Z329">
        <f t="shared" si="374"/>
        <v>0</v>
      </c>
      <c r="AA329">
        <f t="shared" si="375"/>
        <v>4.9416424226093039</v>
      </c>
      <c r="AB329">
        <f t="shared" si="376"/>
        <v>18.470226747407018</v>
      </c>
      <c r="AC329" s="3">
        <f t="shared" si="377"/>
        <v>12.343999999999999</v>
      </c>
      <c r="AD329">
        <f t="shared" si="378"/>
        <v>0</v>
      </c>
      <c r="AE329">
        <f t="shared" si="379"/>
        <v>11.853</v>
      </c>
      <c r="AF329">
        <f t="shared" si="380"/>
        <v>-2.6640000000000001</v>
      </c>
      <c r="AG329">
        <f t="shared" si="381"/>
        <v>-7.99</v>
      </c>
      <c r="AH329">
        <f t="shared" si="382"/>
        <v>1.7689999999999999</v>
      </c>
      <c r="AI329">
        <f t="shared" si="383"/>
        <v>1.7689999999999999</v>
      </c>
      <c r="AJ329">
        <f t="shared" si="384"/>
        <v>0</v>
      </c>
      <c r="AK329">
        <f t="shared" si="385"/>
        <v>1.764</v>
      </c>
      <c r="AL329">
        <f t="shared" si="386"/>
        <v>0</v>
      </c>
      <c r="AM329">
        <f t="shared" si="387"/>
        <v>7.8369999999999997</v>
      </c>
      <c r="AN329">
        <f t="shared" si="388"/>
        <v>-1.7949999999999999</v>
      </c>
      <c r="AO329">
        <f t="shared" si="389"/>
        <v>0.65800000000000003</v>
      </c>
      <c r="AP329">
        <f t="shared" si="390"/>
        <v>46.1377937680899</v>
      </c>
      <c r="AQ329">
        <f t="shared" si="391"/>
        <v>0</v>
      </c>
      <c r="AR329">
        <f t="shared" si="392"/>
        <v>63.713156783764461</v>
      </c>
      <c r="AS329">
        <f t="shared" si="393"/>
        <v>-53.522448137507972</v>
      </c>
      <c r="AT329">
        <f t="shared" si="394"/>
        <v>-31.41527454879796</v>
      </c>
      <c r="AU329">
        <f t="shared" si="395"/>
        <v>25.996975416992232</v>
      </c>
      <c r="AV329">
        <f t="shared" si="396"/>
        <v>0</v>
      </c>
      <c r="AW329">
        <f t="shared" si="397"/>
        <v>0</v>
      </c>
      <c r="AX329">
        <f t="shared" si="398"/>
        <v>8.7170572334828123</v>
      </c>
      <c r="AY329">
        <f t="shared" si="399"/>
        <v>0</v>
      </c>
      <c r="AZ329">
        <f t="shared" si="400"/>
        <v>0</v>
      </c>
      <c r="BA329">
        <f t="shared" si="401"/>
        <v>0</v>
      </c>
      <c r="BB329">
        <f t="shared" si="402"/>
        <v>0.65800000000000003</v>
      </c>
      <c r="BC329">
        <f t="shared" si="403"/>
        <v>60.285260516023477</v>
      </c>
      <c r="BD329">
        <f t="shared" si="404"/>
        <v>61.18</v>
      </c>
      <c r="BE329">
        <f t="shared" si="405"/>
        <v>0.91439999999999999</v>
      </c>
      <c r="BF329">
        <f t="shared" si="406"/>
        <v>3.5913890601026011E-2</v>
      </c>
      <c r="BG329">
        <f>'Data Input'!J329</f>
        <v>27.2</v>
      </c>
      <c r="BH329">
        <f t="shared" si="407"/>
        <v>3</v>
      </c>
      <c r="BI329">
        <f t="shared" si="408"/>
        <v>1.21</v>
      </c>
      <c r="BJ329">
        <f>'Data Input'!K329</f>
        <v>0.93421052631578949</v>
      </c>
      <c r="BK329">
        <f>'Data Input'!L329</f>
        <v>3</v>
      </c>
      <c r="BL329">
        <f>'Data Input'!M329</f>
        <v>69</v>
      </c>
      <c r="BM329">
        <f t="shared" si="409"/>
        <v>3</v>
      </c>
      <c r="BN329">
        <f t="shared" si="410"/>
        <v>1.2</v>
      </c>
      <c r="BO329">
        <f t="shared" si="411"/>
        <v>4.3455807627241473E-2</v>
      </c>
      <c r="BP329">
        <f t="shared" si="412"/>
        <v>4.3096668721231211E-2</v>
      </c>
      <c r="BQ329">
        <f t="shared" si="413"/>
        <v>367.12494013343979</v>
      </c>
      <c r="BR329">
        <f t="shared" si="414"/>
        <v>364.09084971911386</v>
      </c>
      <c r="BS329">
        <f t="shared" si="415"/>
        <v>262856.48000000004</v>
      </c>
      <c r="BT329">
        <f t="shared" si="416"/>
        <v>231965.84000000003</v>
      </c>
      <c r="BU329">
        <f t="shared" si="417"/>
        <v>201075.20000000001</v>
      </c>
      <c r="BV329">
        <f t="shared" si="418"/>
        <v>170184.56</v>
      </c>
      <c r="BW329">
        <f t="shared" si="419"/>
        <v>145872.48000000001</v>
      </c>
      <c r="BX329">
        <f t="shared" si="420"/>
        <v>121560.40000000001</v>
      </c>
      <c r="BY329">
        <f t="shared" si="421"/>
        <v>97248.320000000007</v>
      </c>
      <c r="BZ329">
        <f t="shared" si="422"/>
        <v>72936.240000000005</v>
      </c>
      <c r="CA329">
        <f t="shared" si="423"/>
        <v>48624.160000000003</v>
      </c>
      <c r="CB329">
        <f t="shared" si="424"/>
        <v>24312.080000000002</v>
      </c>
      <c r="CC329">
        <f t="shared" si="425"/>
        <v>598.22818759341374</v>
      </c>
      <c r="CD329">
        <f t="shared" si="426"/>
        <v>593.2841529852036</v>
      </c>
      <c r="CE329">
        <f t="shared" si="427"/>
        <v>965.35312772685347</v>
      </c>
      <c r="CF329">
        <f t="shared" si="428"/>
        <v>957.37500270431747</v>
      </c>
    </row>
    <row r="330" spans="1:84" x14ac:dyDescent="0.25">
      <c r="A330" t="str">
        <f>IF('Data Input'!A330=0,"F","M")</f>
        <v>F</v>
      </c>
      <c r="B330" t="str">
        <f>'Data Input'!B330</f>
        <v>W</v>
      </c>
      <c r="C330">
        <f>'Data Input'!C330</f>
        <v>64</v>
      </c>
      <c r="D330">
        <f t="shared" si="358"/>
        <v>65</v>
      </c>
      <c r="E330">
        <f t="shared" si="359"/>
        <v>66</v>
      </c>
      <c r="F330">
        <f t="shared" si="360"/>
        <v>67</v>
      </c>
      <c r="G330">
        <f t="shared" si="361"/>
        <v>68</v>
      </c>
      <c r="H330">
        <f t="shared" si="362"/>
        <v>69</v>
      </c>
      <c r="I330">
        <f t="shared" si="363"/>
        <v>70</v>
      </c>
      <c r="J330">
        <f t="shared" si="364"/>
        <v>71</v>
      </c>
      <c r="K330">
        <f t="shared" si="365"/>
        <v>72</v>
      </c>
      <c r="L330">
        <f t="shared" si="366"/>
        <v>73</v>
      </c>
      <c r="M330">
        <f>'Data Input'!D330</f>
        <v>232.99964257800002</v>
      </c>
      <c r="N330">
        <f>'Data Input'!E330</f>
        <v>87.999865008</v>
      </c>
      <c r="O330">
        <f>'Data Input'!F330</f>
        <v>114</v>
      </c>
      <c r="P330">
        <f>'Data Input'!G330</f>
        <v>0</v>
      </c>
      <c r="Q330">
        <f>'Data Input'!H330</f>
        <v>0</v>
      </c>
      <c r="R330">
        <f>IF('Data Input'!I330&gt;100,1,0)</f>
        <v>0</v>
      </c>
      <c r="S330">
        <f t="shared" si="367"/>
        <v>4.1588830833596715</v>
      </c>
      <c r="T330">
        <f t="shared" si="368"/>
        <v>17.296308501055247</v>
      </c>
      <c r="U330">
        <f t="shared" si="369"/>
        <v>5.4510369195645243</v>
      </c>
      <c r="V330">
        <f t="shared" si="370"/>
        <v>22.670225231545913</v>
      </c>
      <c r="W330">
        <f t="shared" si="371"/>
        <v>4.4773352804770301</v>
      </c>
      <c r="X330">
        <f t="shared" si="372"/>
        <v>18.620713956505352</v>
      </c>
      <c r="Y330">
        <f t="shared" si="373"/>
        <v>0</v>
      </c>
      <c r="Z330">
        <f t="shared" si="374"/>
        <v>0</v>
      </c>
      <c r="AA330">
        <f t="shared" si="375"/>
        <v>4.7361984483944957</v>
      </c>
      <c r="AB330">
        <f t="shared" si="376"/>
        <v>19.697295606462191</v>
      </c>
      <c r="AC330" s="3">
        <f t="shared" si="377"/>
        <v>-29.798999999999999</v>
      </c>
      <c r="AD330">
        <f t="shared" si="378"/>
        <v>4.8840000000000003</v>
      </c>
      <c r="AE330">
        <f t="shared" si="379"/>
        <v>13.54</v>
      </c>
      <c r="AF330">
        <f t="shared" si="380"/>
        <v>-3.1139999999999999</v>
      </c>
      <c r="AG330">
        <f t="shared" si="381"/>
        <v>-13.577999999999999</v>
      </c>
      <c r="AH330">
        <f t="shared" si="382"/>
        <v>3.149</v>
      </c>
      <c r="AI330">
        <f t="shared" si="383"/>
        <v>2.0190000000000001</v>
      </c>
      <c r="AJ330">
        <f t="shared" si="384"/>
        <v>0</v>
      </c>
      <c r="AK330">
        <f t="shared" si="385"/>
        <v>1.9570000000000001</v>
      </c>
      <c r="AL330">
        <f t="shared" si="386"/>
        <v>0</v>
      </c>
      <c r="AM330">
        <f t="shared" si="387"/>
        <v>7.5739999999999998</v>
      </c>
      <c r="AN330">
        <f t="shared" si="388"/>
        <v>-1.665</v>
      </c>
      <c r="AO330">
        <f t="shared" si="389"/>
        <v>0.66100000000000003</v>
      </c>
      <c r="AP330">
        <f t="shared" si="390"/>
        <v>-123.93055700103484</v>
      </c>
      <c r="AQ330">
        <f t="shared" si="391"/>
        <v>84.475170719153837</v>
      </c>
      <c r="AR330">
        <f t="shared" si="392"/>
        <v>73.807039890903653</v>
      </c>
      <c r="AS330">
        <f t="shared" si="393"/>
        <v>-70.59508137103397</v>
      </c>
      <c r="AT330">
        <f t="shared" si="394"/>
        <v>-60.79325843831711</v>
      </c>
      <c r="AU330">
        <f t="shared" si="395"/>
        <v>58.636628249035354</v>
      </c>
      <c r="AV330">
        <f t="shared" si="396"/>
        <v>0</v>
      </c>
      <c r="AW330">
        <f t="shared" si="397"/>
        <v>0</v>
      </c>
      <c r="AX330">
        <f t="shared" si="398"/>
        <v>9.2687403635080283</v>
      </c>
      <c r="AY330">
        <f t="shared" si="399"/>
        <v>0</v>
      </c>
      <c r="AZ330">
        <f t="shared" si="400"/>
        <v>0</v>
      </c>
      <c r="BA330">
        <f t="shared" si="401"/>
        <v>0</v>
      </c>
      <c r="BB330">
        <f t="shared" si="402"/>
        <v>0</v>
      </c>
      <c r="BC330">
        <f t="shared" si="403"/>
        <v>-29.131317587785048</v>
      </c>
      <c r="BD330">
        <f t="shared" si="404"/>
        <v>-29.18</v>
      </c>
      <c r="BE330">
        <f t="shared" si="405"/>
        <v>0.96650000000000003</v>
      </c>
      <c r="BF330">
        <f t="shared" si="406"/>
        <v>3.5141503786305872E-2</v>
      </c>
      <c r="BG330">
        <f>'Data Input'!J330</f>
        <v>24.4</v>
      </c>
      <c r="BH330">
        <f t="shared" si="407"/>
        <v>2</v>
      </c>
      <c r="BI330">
        <f t="shared" si="408"/>
        <v>0.96</v>
      </c>
      <c r="BJ330">
        <f>'Data Input'!K330</f>
        <v>0.81645569620253167</v>
      </c>
      <c r="BK330">
        <f>'Data Input'!L330</f>
        <v>3</v>
      </c>
      <c r="BL330">
        <f>'Data Input'!M330</f>
        <v>81</v>
      </c>
      <c r="BM330">
        <f t="shared" si="409"/>
        <v>3</v>
      </c>
      <c r="BN330">
        <f t="shared" si="410"/>
        <v>1.2</v>
      </c>
      <c r="BO330">
        <f t="shared" si="411"/>
        <v>3.3735843634853636E-2</v>
      </c>
      <c r="BP330">
        <f t="shared" si="412"/>
        <v>4.2169804543567044E-2</v>
      </c>
      <c r="BQ330">
        <f t="shared" si="413"/>
        <v>285.00838555426316</v>
      </c>
      <c r="BR330">
        <f t="shared" si="414"/>
        <v>356.26048194282896</v>
      </c>
      <c r="BS330">
        <f t="shared" si="415"/>
        <v>171042.64</v>
      </c>
      <c r="BT330">
        <f t="shared" si="416"/>
        <v>151879</v>
      </c>
      <c r="BU330">
        <f t="shared" si="417"/>
        <v>132715.35999999999</v>
      </c>
      <c r="BV330">
        <f t="shared" si="418"/>
        <v>116125.93999999999</v>
      </c>
      <c r="BW330">
        <f t="shared" si="419"/>
        <v>99536.51999999999</v>
      </c>
      <c r="BX330">
        <f t="shared" si="420"/>
        <v>82947.099999999991</v>
      </c>
      <c r="BY330">
        <f t="shared" si="421"/>
        <v>66357.679999999993</v>
      </c>
      <c r="BZ330">
        <f t="shared" si="422"/>
        <v>49768.259999999995</v>
      </c>
      <c r="CA330">
        <f t="shared" si="423"/>
        <v>33178.839999999997</v>
      </c>
      <c r="CB330">
        <f t="shared" si="424"/>
        <v>16589.419999999998</v>
      </c>
      <c r="CC330">
        <f t="shared" si="425"/>
        <v>310.41724801415387</v>
      </c>
      <c r="CD330">
        <f t="shared" si="426"/>
        <v>388.02156001769237</v>
      </c>
      <c r="CE330">
        <f t="shared" si="427"/>
        <v>595.42563356841697</v>
      </c>
      <c r="CF330">
        <f t="shared" si="428"/>
        <v>744.28204196052138</v>
      </c>
    </row>
    <row r="331" spans="1:84" x14ac:dyDescent="0.25">
      <c r="A331" t="str">
        <f>IF('Data Input'!A331=0,"F","M")</f>
        <v>M</v>
      </c>
      <c r="B331" t="str">
        <f>'Data Input'!B331</f>
        <v>W</v>
      </c>
      <c r="C331">
        <f>'Data Input'!C331</f>
        <v>50</v>
      </c>
      <c r="D331">
        <f t="shared" si="358"/>
        <v>51</v>
      </c>
      <c r="E331">
        <f t="shared" si="359"/>
        <v>52</v>
      </c>
      <c r="F331">
        <f t="shared" si="360"/>
        <v>53</v>
      </c>
      <c r="G331">
        <f t="shared" si="361"/>
        <v>54</v>
      </c>
      <c r="H331">
        <f t="shared" si="362"/>
        <v>55</v>
      </c>
      <c r="I331">
        <f t="shared" si="363"/>
        <v>56</v>
      </c>
      <c r="J331">
        <f t="shared" si="364"/>
        <v>57</v>
      </c>
      <c r="K331">
        <f t="shared" si="365"/>
        <v>58</v>
      </c>
      <c r="L331">
        <f t="shared" si="366"/>
        <v>59</v>
      </c>
      <c r="M331">
        <f>'Data Input'!D331</f>
        <v>186.99971314200002</v>
      </c>
      <c r="N331">
        <f>'Data Input'!E331</f>
        <v>46.999927902000003</v>
      </c>
      <c r="O331">
        <f>'Data Input'!F331</f>
        <v>120</v>
      </c>
      <c r="P331">
        <f>'Data Input'!G331</f>
        <v>0</v>
      </c>
      <c r="Q331">
        <f>'Data Input'!H331</f>
        <v>0</v>
      </c>
      <c r="R331">
        <f>IF('Data Input'!I331&gt;100,1,0)</f>
        <v>0</v>
      </c>
      <c r="S331">
        <f t="shared" si="367"/>
        <v>3.912023005428146</v>
      </c>
      <c r="T331">
        <f t="shared" si="368"/>
        <v>15.303923994999064</v>
      </c>
      <c r="U331">
        <f t="shared" si="369"/>
        <v>5.2311070828534101</v>
      </c>
      <c r="V331">
        <f t="shared" si="370"/>
        <v>20.464211251980657</v>
      </c>
      <c r="W331">
        <f t="shared" si="371"/>
        <v>3.8501460677088821</v>
      </c>
      <c r="X331">
        <f t="shared" si="372"/>
        <v>15.06185999113586</v>
      </c>
      <c r="Y331">
        <f t="shared" si="373"/>
        <v>0</v>
      </c>
      <c r="Z331">
        <f t="shared" si="374"/>
        <v>0</v>
      </c>
      <c r="AA331">
        <f t="shared" si="375"/>
        <v>4.7874917427820458</v>
      </c>
      <c r="AB331">
        <f t="shared" si="376"/>
        <v>18.728777836060651</v>
      </c>
      <c r="AC331" s="3">
        <f t="shared" si="377"/>
        <v>12.343999999999999</v>
      </c>
      <c r="AD331">
        <f t="shared" si="378"/>
        <v>0</v>
      </c>
      <c r="AE331">
        <f t="shared" si="379"/>
        <v>11.853</v>
      </c>
      <c r="AF331">
        <f t="shared" si="380"/>
        <v>-2.6640000000000001</v>
      </c>
      <c r="AG331">
        <f t="shared" si="381"/>
        <v>-7.99</v>
      </c>
      <c r="AH331">
        <f t="shared" si="382"/>
        <v>1.7689999999999999</v>
      </c>
      <c r="AI331">
        <f t="shared" si="383"/>
        <v>1.7689999999999999</v>
      </c>
      <c r="AJ331">
        <f t="shared" si="384"/>
        <v>0</v>
      </c>
      <c r="AK331">
        <f t="shared" si="385"/>
        <v>1.764</v>
      </c>
      <c r="AL331">
        <f t="shared" si="386"/>
        <v>0</v>
      </c>
      <c r="AM331">
        <f t="shared" si="387"/>
        <v>7.8369999999999997</v>
      </c>
      <c r="AN331">
        <f t="shared" si="388"/>
        <v>-1.7949999999999999</v>
      </c>
      <c r="AO331">
        <f t="shared" si="389"/>
        <v>0.65800000000000003</v>
      </c>
      <c r="AP331">
        <f t="shared" si="390"/>
        <v>48.29001197900503</v>
      </c>
      <c r="AQ331">
        <f t="shared" si="391"/>
        <v>0</v>
      </c>
      <c r="AR331">
        <f t="shared" si="392"/>
        <v>62.004312253061471</v>
      </c>
      <c r="AS331">
        <f t="shared" si="393"/>
        <v>-54.516658775276476</v>
      </c>
      <c r="AT331">
        <f t="shared" si="394"/>
        <v>-30.762667080993968</v>
      </c>
      <c r="AU331">
        <f t="shared" si="395"/>
        <v>26.644430324319334</v>
      </c>
      <c r="AV331">
        <f t="shared" si="396"/>
        <v>0</v>
      </c>
      <c r="AW331">
        <f t="shared" si="397"/>
        <v>0</v>
      </c>
      <c r="AX331">
        <f t="shared" si="398"/>
        <v>8.4451354342675291</v>
      </c>
      <c r="AY331">
        <f t="shared" si="399"/>
        <v>0</v>
      </c>
      <c r="AZ331">
        <f t="shared" si="400"/>
        <v>0</v>
      </c>
      <c r="BA331">
        <f t="shared" si="401"/>
        <v>0</v>
      </c>
      <c r="BB331">
        <f t="shared" si="402"/>
        <v>0</v>
      </c>
      <c r="BC331">
        <f t="shared" si="403"/>
        <v>60.104564134382919</v>
      </c>
      <c r="BD331">
        <f t="shared" si="404"/>
        <v>61.18</v>
      </c>
      <c r="BE331">
        <f t="shared" si="405"/>
        <v>0.91439999999999999</v>
      </c>
      <c r="BF331">
        <f t="shared" si="406"/>
        <v>3.006717246733992E-2</v>
      </c>
      <c r="BG331">
        <f>'Data Input'!J331</f>
        <v>34.4</v>
      </c>
      <c r="BH331">
        <f t="shared" si="407"/>
        <v>4</v>
      </c>
      <c r="BI331">
        <f t="shared" si="408"/>
        <v>1.24</v>
      </c>
      <c r="BJ331">
        <f>'Data Input'!K331</f>
        <v>1</v>
      </c>
      <c r="BK331">
        <f>'Data Input'!L331</f>
        <v>3</v>
      </c>
      <c r="BL331">
        <f>'Data Input'!M331</f>
        <v>76</v>
      </c>
      <c r="BM331">
        <f t="shared" si="409"/>
        <v>4</v>
      </c>
      <c r="BN331">
        <f t="shared" si="410"/>
        <v>1.26</v>
      </c>
      <c r="BO331">
        <f t="shared" si="411"/>
        <v>3.72832938595015E-2</v>
      </c>
      <c r="BP331">
        <f t="shared" si="412"/>
        <v>3.78846373088483E-2</v>
      </c>
      <c r="BQ331">
        <f t="shared" si="413"/>
        <v>314.97808402406645</v>
      </c>
      <c r="BR331">
        <f t="shared" si="414"/>
        <v>320.05837570187401</v>
      </c>
      <c r="BS331">
        <f t="shared" si="415"/>
        <v>217378.60000000003</v>
      </c>
      <c r="BT331">
        <f t="shared" si="416"/>
        <v>193066.52000000002</v>
      </c>
      <c r="BU331">
        <f t="shared" si="417"/>
        <v>168754.44</v>
      </c>
      <c r="BV331">
        <f t="shared" si="418"/>
        <v>144442.35999999999</v>
      </c>
      <c r="BW331">
        <f t="shared" si="419"/>
        <v>120130.28</v>
      </c>
      <c r="BX331">
        <f t="shared" si="420"/>
        <v>95818.2</v>
      </c>
      <c r="BY331">
        <f t="shared" si="421"/>
        <v>76654.559999999998</v>
      </c>
      <c r="BZ331">
        <f t="shared" si="422"/>
        <v>57490.92</v>
      </c>
      <c r="CA331">
        <f t="shared" si="423"/>
        <v>38327.279999999999</v>
      </c>
      <c r="CB331">
        <f t="shared" si="424"/>
        <v>19163.64</v>
      </c>
      <c r="CC331">
        <f t="shared" si="425"/>
        <v>421.75861206143526</v>
      </c>
      <c r="CD331">
        <f t="shared" si="426"/>
        <v>428.5611703204907</v>
      </c>
      <c r="CE331">
        <f t="shared" si="427"/>
        <v>736.73669608550176</v>
      </c>
      <c r="CF331">
        <f t="shared" si="428"/>
        <v>748.61954602236472</v>
      </c>
    </row>
    <row r="332" spans="1:84" x14ac:dyDescent="0.25">
      <c r="A332" t="str">
        <f>IF('Data Input'!A332=0,"F","M")</f>
        <v>M</v>
      </c>
      <c r="B332" t="str">
        <f>'Data Input'!B332</f>
        <v>W</v>
      </c>
      <c r="C332">
        <f>'Data Input'!C332</f>
        <v>31</v>
      </c>
      <c r="D332">
        <f t="shared" si="358"/>
        <v>32</v>
      </c>
      <c r="E332">
        <f t="shared" si="359"/>
        <v>33</v>
      </c>
      <c r="F332">
        <f t="shared" si="360"/>
        <v>34</v>
      </c>
      <c r="G332">
        <f t="shared" si="361"/>
        <v>35</v>
      </c>
      <c r="H332">
        <f t="shared" si="362"/>
        <v>36</v>
      </c>
      <c r="I332">
        <f t="shared" si="363"/>
        <v>37</v>
      </c>
      <c r="J332">
        <f t="shared" si="364"/>
        <v>38</v>
      </c>
      <c r="K332">
        <f t="shared" si="365"/>
        <v>39</v>
      </c>
      <c r="L332">
        <f t="shared" si="366"/>
        <v>40</v>
      </c>
      <c r="M332">
        <f>'Data Input'!D332</f>
        <v>139.99978524000002</v>
      </c>
      <c r="N332">
        <f>'Data Input'!E332</f>
        <v>55.999914096000005</v>
      </c>
      <c r="O332">
        <f>'Data Input'!F332</f>
        <v>112</v>
      </c>
      <c r="P332">
        <f>'Data Input'!G332</f>
        <v>0</v>
      </c>
      <c r="Q332">
        <f>'Data Input'!H332</f>
        <v>0</v>
      </c>
      <c r="R332">
        <f>IF('Data Input'!I332&gt;100,1,0)</f>
        <v>0</v>
      </c>
      <c r="S332">
        <f t="shared" si="367"/>
        <v>3.4339872044851463</v>
      </c>
      <c r="T332">
        <f t="shared" si="368"/>
        <v>11.79226812056771</v>
      </c>
      <c r="U332">
        <f t="shared" si="369"/>
        <v>4.941640888608128</v>
      </c>
      <c r="V332">
        <f t="shared" si="370"/>
        <v>16.969531580640918</v>
      </c>
      <c r="W332">
        <f t="shared" si="371"/>
        <v>4.0253501567339729</v>
      </c>
      <c r="X332">
        <f t="shared" si="372"/>
        <v>13.823000931796741</v>
      </c>
      <c r="Y332">
        <f t="shared" si="373"/>
        <v>0</v>
      </c>
      <c r="Z332">
        <f t="shared" si="374"/>
        <v>0</v>
      </c>
      <c r="AA332">
        <f t="shared" si="375"/>
        <v>4.7184988712950942</v>
      </c>
      <c r="AB332">
        <f t="shared" si="376"/>
        <v>16.203264748404958</v>
      </c>
      <c r="AC332" s="3">
        <f t="shared" si="377"/>
        <v>12.343999999999999</v>
      </c>
      <c r="AD332">
        <f t="shared" si="378"/>
        <v>0</v>
      </c>
      <c r="AE332">
        <f t="shared" si="379"/>
        <v>11.853</v>
      </c>
      <c r="AF332">
        <f t="shared" si="380"/>
        <v>-2.6640000000000001</v>
      </c>
      <c r="AG332">
        <f t="shared" si="381"/>
        <v>-7.99</v>
      </c>
      <c r="AH332">
        <f t="shared" si="382"/>
        <v>1.7689999999999999</v>
      </c>
      <c r="AI332">
        <f t="shared" si="383"/>
        <v>1.7689999999999999</v>
      </c>
      <c r="AJ332">
        <f t="shared" si="384"/>
        <v>0</v>
      </c>
      <c r="AK332">
        <f t="shared" si="385"/>
        <v>1.764</v>
      </c>
      <c r="AL332">
        <f t="shared" si="386"/>
        <v>0</v>
      </c>
      <c r="AM332">
        <f t="shared" si="387"/>
        <v>7.8369999999999997</v>
      </c>
      <c r="AN332">
        <f t="shared" si="388"/>
        <v>-1.7949999999999999</v>
      </c>
      <c r="AO332">
        <f t="shared" si="389"/>
        <v>0.65800000000000003</v>
      </c>
      <c r="AP332">
        <f t="shared" si="390"/>
        <v>42.389138052164647</v>
      </c>
      <c r="AQ332">
        <f t="shared" si="391"/>
        <v>0</v>
      </c>
      <c r="AR332">
        <f t="shared" si="392"/>
        <v>58.573269452672143</v>
      </c>
      <c r="AS332">
        <f t="shared" si="393"/>
        <v>-45.206832130827408</v>
      </c>
      <c r="AT332">
        <f t="shared" si="394"/>
        <v>-32.162547752304441</v>
      </c>
      <c r="AU332">
        <f t="shared" si="395"/>
        <v>24.452888648348434</v>
      </c>
      <c r="AV332">
        <f t="shared" si="396"/>
        <v>0</v>
      </c>
      <c r="AW332">
        <f t="shared" si="397"/>
        <v>0</v>
      </c>
      <c r="AX332">
        <f t="shared" si="398"/>
        <v>8.3234320089645468</v>
      </c>
      <c r="AY332">
        <f t="shared" si="399"/>
        <v>0</v>
      </c>
      <c r="AZ332">
        <f t="shared" si="400"/>
        <v>0</v>
      </c>
      <c r="BA332">
        <f t="shared" si="401"/>
        <v>0</v>
      </c>
      <c r="BB332">
        <f t="shared" si="402"/>
        <v>0</v>
      </c>
      <c r="BC332">
        <f t="shared" si="403"/>
        <v>56.36934827901792</v>
      </c>
      <c r="BD332">
        <f t="shared" si="404"/>
        <v>61.18</v>
      </c>
      <c r="BE332">
        <f t="shared" si="405"/>
        <v>0.91439999999999999</v>
      </c>
      <c r="BF332">
        <f t="shared" si="406"/>
        <v>7.2838843987543811E-4</v>
      </c>
      <c r="BG332">
        <f>'Data Input'!J332</f>
        <v>22.1</v>
      </c>
      <c r="BH332">
        <f t="shared" si="407"/>
        <v>1</v>
      </c>
      <c r="BI332">
        <f t="shared" si="408"/>
        <v>1</v>
      </c>
      <c r="BJ332">
        <f>'Data Input'!K332</f>
        <v>1</v>
      </c>
      <c r="BK332">
        <f>'Data Input'!L332</f>
        <v>3</v>
      </c>
      <c r="BL332">
        <f>'Data Input'!M332</f>
        <v>86</v>
      </c>
      <c r="BM332">
        <f t="shared" si="409"/>
        <v>4</v>
      </c>
      <c r="BN332">
        <f t="shared" si="410"/>
        <v>1.26</v>
      </c>
      <c r="BO332">
        <f t="shared" si="411"/>
        <v>7.2838843987543811E-4</v>
      </c>
      <c r="BP332">
        <f t="shared" si="412"/>
        <v>9.1776943424305203E-4</v>
      </c>
      <c r="BQ332">
        <f t="shared" si="413"/>
        <v>6.1535978039337325</v>
      </c>
      <c r="BR332">
        <f t="shared" si="414"/>
        <v>7.7535332329565012</v>
      </c>
      <c r="BS332">
        <f t="shared" si="415"/>
        <v>299753.64000000007</v>
      </c>
      <c r="BT332">
        <f t="shared" si="416"/>
        <v>271151.19000000006</v>
      </c>
      <c r="BU332">
        <f t="shared" si="417"/>
        <v>242548.74000000005</v>
      </c>
      <c r="BV332">
        <f t="shared" si="418"/>
        <v>213946.29000000004</v>
      </c>
      <c r="BW332">
        <f t="shared" si="419"/>
        <v>185343.84000000003</v>
      </c>
      <c r="BX332">
        <f t="shared" si="420"/>
        <v>154453.20000000001</v>
      </c>
      <c r="BY332">
        <f t="shared" si="421"/>
        <v>123562.56</v>
      </c>
      <c r="BZ332">
        <f t="shared" si="422"/>
        <v>92671.92</v>
      </c>
      <c r="CA332">
        <f t="shared" si="423"/>
        <v>61781.279999999999</v>
      </c>
      <c r="CB332">
        <f t="shared" si="424"/>
        <v>30890.639999999999</v>
      </c>
      <c r="CC332">
        <f t="shared" si="425"/>
        <v>12.208542677570735</v>
      </c>
      <c r="CD332">
        <f t="shared" si="426"/>
        <v>15.382763773739125</v>
      </c>
      <c r="CE332">
        <f t="shared" si="427"/>
        <v>18.362140481504468</v>
      </c>
      <c r="CF332">
        <f t="shared" si="428"/>
        <v>23.136297006695628</v>
      </c>
    </row>
    <row r="333" spans="1:84" x14ac:dyDescent="0.25">
      <c r="A333" t="str">
        <f>IF('Data Input'!A333=0,"F","M")</f>
        <v>M</v>
      </c>
      <c r="B333" t="str">
        <f>'Data Input'!B333</f>
        <v>W</v>
      </c>
      <c r="C333">
        <f>'Data Input'!C333</f>
        <v>67</v>
      </c>
      <c r="D333">
        <f t="shared" si="358"/>
        <v>68</v>
      </c>
      <c r="E333">
        <f t="shared" si="359"/>
        <v>69</v>
      </c>
      <c r="F333">
        <f t="shared" si="360"/>
        <v>70</v>
      </c>
      <c r="G333">
        <f t="shared" si="361"/>
        <v>71</v>
      </c>
      <c r="H333">
        <f t="shared" si="362"/>
        <v>72</v>
      </c>
      <c r="I333">
        <f t="shared" si="363"/>
        <v>73</v>
      </c>
      <c r="J333">
        <f t="shared" si="364"/>
        <v>74</v>
      </c>
      <c r="K333">
        <f t="shared" si="365"/>
        <v>75</v>
      </c>
      <c r="L333">
        <f t="shared" si="366"/>
        <v>76</v>
      </c>
      <c r="M333">
        <f>'Data Input'!D333</f>
        <v>149.99976989999999</v>
      </c>
      <c r="N333">
        <f>'Data Input'!E333</f>
        <v>60.999906426000003</v>
      </c>
      <c r="O333">
        <f>'Data Input'!F333</f>
        <v>118</v>
      </c>
      <c r="P333">
        <f>'Data Input'!G333</f>
        <v>1</v>
      </c>
      <c r="Q333">
        <f>'Data Input'!H333</f>
        <v>0</v>
      </c>
      <c r="R333">
        <f>IF('Data Input'!I333&gt;100,1,0)</f>
        <v>0</v>
      </c>
      <c r="S333">
        <f t="shared" si="367"/>
        <v>4.2046926193909657</v>
      </c>
      <c r="T333">
        <f t="shared" si="368"/>
        <v>17.679440023560861</v>
      </c>
      <c r="U333">
        <f t="shared" si="369"/>
        <v>5.0106337600950788</v>
      </c>
      <c r="V333">
        <f t="shared" si="370"/>
        <v>21.068174789542979</v>
      </c>
      <c r="W333">
        <f t="shared" si="371"/>
        <v>4.1108723301721346</v>
      </c>
      <c r="X333">
        <f t="shared" si="372"/>
        <v>17.284954545933317</v>
      </c>
      <c r="Y333">
        <f t="shared" si="373"/>
        <v>4.7706846244656651</v>
      </c>
      <c r="Z333">
        <f t="shared" si="374"/>
        <v>20.059262429932744</v>
      </c>
      <c r="AA333">
        <f t="shared" si="375"/>
        <v>0</v>
      </c>
      <c r="AB333">
        <f t="shared" si="376"/>
        <v>0</v>
      </c>
      <c r="AC333" s="3">
        <f t="shared" si="377"/>
        <v>12.343999999999999</v>
      </c>
      <c r="AD333">
        <f t="shared" si="378"/>
        <v>0</v>
      </c>
      <c r="AE333">
        <f t="shared" si="379"/>
        <v>11.853</v>
      </c>
      <c r="AF333">
        <f t="shared" si="380"/>
        <v>-2.6640000000000001</v>
      </c>
      <c r="AG333">
        <f t="shared" si="381"/>
        <v>-7.99</v>
      </c>
      <c r="AH333">
        <f t="shared" si="382"/>
        <v>1.7689999999999999</v>
      </c>
      <c r="AI333">
        <f t="shared" si="383"/>
        <v>1.7689999999999999</v>
      </c>
      <c r="AJ333">
        <f t="shared" si="384"/>
        <v>0</v>
      </c>
      <c r="AK333">
        <f t="shared" si="385"/>
        <v>1.764</v>
      </c>
      <c r="AL333">
        <f t="shared" si="386"/>
        <v>0</v>
      </c>
      <c r="AM333">
        <f t="shared" si="387"/>
        <v>7.8369999999999997</v>
      </c>
      <c r="AN333">
        <f t="shared" si="388"/>
        <v>-1.7949999999999999</v>
      </c>
      <c r="AO333">
        <f t="shared" si="389"/>
        <v>0.65800000000000003</v>
      </c>
      <c r="AP333">
        <f t="shared" si="390"/>
        <v>51.902725693762079</v>
      </c>
      <c r="AQ333">
        <f t="shared" si="391"/>
        <v>0</v>
      </c>
      <c r="AR333">
        <f t="shared" si="392"/>
        <v>59.391041958406966</v>
      </c>
      <c r="AS333">
        <f t="shared" si="393"/>
        <v>-56.125617639342501</v>
      </c>
      <c r="AT333">
        <f t="shared" si="394"/>
        <v>-32.845869918075358</v>
      </c>
      <c r="AU333">
        <f t="shared" si="395"/>
        <v>30.577084591756037</v>
      </c>
      <c r="AV333">
        <f t="shared" si="396"/>
        <v>8.4393411006797603</v>
      </c>
      <c r="AW333">
        <f t="shared" si="397"/>
        <v>0</v>
      </c>
      <c r="AX333">
        <f t="shared" si="398"/>
        <v>0</v>
      </c>
      <c r="AY333">
        <f t="shared" si="399"/>
        <v>0</v>
      </c>
      <c r="AZ333">
        <f t="shared" si="400"/>
        <v>0</v>
      </c>
      <c r="BA333">
        <f t="shared" si="401"/>
        <v>0</v>
      </c>
      <c r="BB333">
        <f t="shared" si="402"/>
        <v>0</v>
      </c>
      <c r="BC333">
        <f t="shared" si="403"/>
        <v>61.338705787186974</v>
      </c>
      <c r="BD333">
        <f t="shared" si="404"/>
        <v>61.18</v>
      </c>
      <c r="BE333">
        <f t="shared" si="405"/>
        <v>0.91439999999999999</v>
      </c>
      <c r="BF333">
        <f t="shared" si="406"/>
        <v>9.9565937214761591E-2</v>
      </c>
      <c r="BG333">
        <f>'Data Input'!J333</f>
        <v>31.5</v>
      </c>
      <c r="BH333">
        <f t="shared" si="407"/>
        <v>4</v>
      </c>
      <c r="BI333">
        <f t="shared" si="408"/>
        <v>1.24</v>
      </c>
      <c r="BJ333">
        <f>'Data Input'!K333</f>
        <v>0.9767441860465117</v>
      </c>
      <c r="BK333">
        <f>'Data Input'!L333</f>
        <v>3</v>
      </c>
      <c r="BL333">
        <f>'Data Input'!M333</f>
        <v>83</v>
      </c>
      <c r="BM333">
        <f t="shared" si="409"/>
        <v>4</v>
      </c>
      <c r="BN333">
        <f t="shared" si="410"/>
        <v>1.26</v>
      </c>
      <c r="BO333">
        <f t="shared" si="411"/>
        <v>0.12346176214630437</v>
      </c>
      <c r="BP333">
        <f t="shared" si="412"/>
        <v>0.12545308089059962</v>
      </c>
      <c r="BQ333">
        <f t="shared" si="413"/>
        <v>1043.0341653187268</v>
      </c>
      <c r="BR333">
        <f t="shared" si="414"/>
        <v>1059.8572970174162</v>
      </c>
      <c r="BS333">
        <f t="shared" si="415"/>
        <v>165894.19999999995</v>
      </c>
      <c r="BT333">
        <f t="shared" si="416"/>
        <v>149304.77999999997</v>
      </c>
      <c r="BU333">
        <f t="shared" si="417"/>
        <v>132715.35999999999</v>
      </c>
      <c r="BV333">
        <f t="shared" si="418"/>
        <v>116125.93999999999</v>
      </c>
      <c r="BW333">
        <f t="shared" si="419"/>
        <v>99536.51999999999</v>
      </c>
      <c r="BX333">
        <f t="shared" si="420"/>
        <v>82947.099999999991</v>
      </c>
      <c r="BY333">
        <f t="shared" si="421"/>
        <v>66357.679999999993</v>
      </c>
      <c r="BZ333">
        <f t="shared" si="422"/>
        <v>49768.259999999995</v>
      </c>
      <c r="CA333">
        <f t="shared" si="423"/>
        <v>33178.839999999997</v>
      </c>
      <c r="CB333">
        <f t="shared" si="424"/>
        <v>16589.419999999998</v>
      </c>
      <c r="CC333">
        <f t="shared" si="425"/>
        <v>1126.4874644018294</v>
      </c>
      <c r="CD333">
        <f t="shared" si="426"/>
        <v>1144.656617053472</v>
      </c>
      <c r="CE333">
        <f t="shared" si="427"/>
        <v>2169.5216297205561</v>
      </c>
      <c r="CF333">
        <f t="shared" si="428"/>
        <v>2204.5139140708879</v>
      </c>
    </row>
    <row r="334" spans="1:84" x14ac:dyDescent="0.25">
      <c r="A334" t="str">
        <f>IF('Data Input'!A334=0,"F","M")</f>
        <v>F</v>
      </c>
      <c r="B334" t="str">
        <f>'Data Input'!B334</f>
        <v>W</v>
      </c>
      <c r="C334">
        <f>'Data Input'!C334</f>
        <v>36</v>
      </c>
      <c r="D334">
        <f t="shared" si="358"/>
        <v>37</v>
      </c>
      <c r="E334">
        <f t="shared" si="359"/>
        <v>38</v>
      </c>
      <c r="F334">
        <f t="shared" si="360"/>
        <v>39</v>
      </c>
      <c r="G334">
        <f t="shared" si="361"/>
        <v>40</v>
      </c>
      <c r="H334">
        <f t="shared" si="362"/>
        <v>41</v>
      </c>
      <c r="I334">
        <f t="shared" si="363"/>
        <v>42</v>
      </c>
      <c r="J334">
        <f t="shared" si="364"/>
        <v>43</v>
      </c>
      <c r="K334">
        <f t="shared" si="365"/>
        <v>44</v>
      </c>
      <c r="L334">
        <f t="shared" si="366"/>
        <v>45</v>
      </c>
      <c r="M334">
        <f>'Data Input'!D334</f>
        <v>161.999751492</v>
      </c>
      <c r="N334">
        <f>'Data Input'!E334</f>
        <v>44.999930970000001</v>
      </c>
      <c r="O334">
        <f>'Data Input'!F334</f>
        <v>110</v>
      </c>
      <c r="P334">
        <f>'Data Input'!G334</f>
        <v>0</v>
      </c>
      <c r="Q334">
        <f>'Data Input'!H334</f>
        <v>0</v>
      </c>
      <c r="R334">
        <f>IF('Data Input'!I334&gt;100,1,0)</f>
        <v>0</v>
      </c>
      <c r="S334">
        <f t="shared" si="367"/>
        <v>3.5835189384561099</v>
      </c>
      <c r="T334">
        <f t="shared" si="368"/>
        <v>12.841607982273604</v>
      </c>
      <c r="U334">
        <f t="shared" si="369"/>
        <v>5.0875948012312078</v>
      </c>
      <c r="V334">
        <f t="shared" si="370"/>
        <v>18.231492321402882</v>
      </c>
      <c r="W334">
        <f t="shared" si="371"/>
        <v>3.8066609557691433</v>
      </c>
      <c r="X334">
        <f t="shared" si="372"/>
        <v>13.641241627280161</v>
      </c>
      <c r="Y334">
        <f t="shared" si="373"/>
        <v>0</v>
      </c>
      <c r="Z334">
        <f t="shared" si="374"/>
        <v>0</v>
      </c>
      <c r="AA334">
        <f t="shared" si="375"/>
        <v>4.7004803657924166</v>
      </c>
      <c r="AB334">
        <f t="shared" si="376"/>
        <v>16.844260410658229</v>
      </c>
      <c r="AC334" s="3">
        <f t="shared" si="377"/>
        <v>-29.798999999999999</v>
      </c>
      <c r="AD334">
        <f t="shared" si="378"/>
        <v>4.8840000000000003</v>
      </c>
      <c r="AE334">
        <f t="shared" si="379"/>
        <v>13.54</v>
      </c>
      <c r="AF334">
        <f t="shared" si="380"/>
        <v>-3.1139999999999999</v>
      </c>
      <c r="AG334">
        <f t="shared" si="381"/>
        <v>-13.577999999999999</v>
      </c>
      <c r="AH334">
        <f t="shared" si="382"/>
        <v>3.149</v>
      </c>
      <c r="AI334">
        <f t="shared" si="383"/>
        <v>2.0190000000000001</v>
      </c>
      <c r="AJ334">
        <f t="shared" si="384"/>
        <v>0</v>
      </c>
      <c r="AK334">
        <f t="shared" si="385"/>
        <v>1.9570000000000001</v>
      </c>
      <c r="AL334">
        <f t="shared" si="386"/>
        <v>0</v>
      </c>
      <c r="AM334">
        <f t="shared" si="387"/>
        <v>7.5739999999999998</v>
      </c>
      <c r="AN334">
        <f t="shared" si="388"/>
        <v>-1.665</v>
      </c>
      <c r="AO334">
        <f t="shared" si="389"/>
        <v>0.66100000000000003</v>
      </c>
      <c r="AP334">
        <f t="shared" si="390"/>
        <v>-106.78528084705361</v>
      </c>
      <c r="AQ334">
        <f t="shared" si="391"/>
        <v>62.718413385424292</v>
      </c>
      <c r="AR334">
        <f t="shared" si="392"/>
        <v>68.886033608670544</v>
      </c>
      <c r="AS334">
        <f t="shared" si="393"/>
        <v>-56.772867088848571</v>
      </c>
      <c r="AT334">
        <f t="shared" si="394"/>
        <v>-51.686842457433428</v>
      </c>
      <c r="AU334">
        <f t="shared" si="395"/>
        <v>42.956269884305229</v>
      </c>
      <c r="AV334">
        <f t="shared" si="396"/>
        <v>0</v>
      </c>
      <c r="AW334">
        <f t="shared" si="397"/>
        <v>0</v>
      </c>
      <c r="AX334">
        <f t="shared" si="398"/>
        <v>9.1988400758557596</v>
      </c>
      <c r="AY334">
        <f t="shared" si="399"/>
        <v>0</v>
      </c>
      <c r="AZ334">
        <f t="shared" si="400"/>
        <v>0</v>
      </c>
      <c r="BA334">
        <f t="shared" si="401"/>
        <v>0</v>
      </c>
      <c r="BB334">
        <f t="shared" si="402"/>
        <v>0</v>
      </c>
      <c r="BC334">
        <f t="shared" si="403"/>
        <v>-31.485433439079795</v>
      </c>
      <c r="BD334">
        <f t="shared" si="404"/>
        <v>-29.18</v>
      </c>
      <c r="BE334">
        <f t="shared" si="405"/>
        <v>0.96650000000000003</v>
      </c>
      <c r="BF334">
        <f t="shared" si="406"/>
        <v>3.3919407211492336E-3</v>
      </c>
      <c r="BG334">
        <f>'Data Input'!J334</f>
        <v>19.8</v>
      </c>
      <c r="BH334">
        <f t="shared" si="407"/>
        <v>1</v>
      </c>
      <c r="BI334">
        <f t="shared" si="408"/>
        <v>1</v>
      </c>
      <c r="BJ334">
        <f>'Data Input'!K334</f>
        <v>0.77372262773722622</v>
      </c>
      <c r="BK334">
        <f>'Data Input'!L334</f>
        <v>3</v>
      </c>
      <c r="BL334">
        <f>'Data Input'!M334</f>
        <v>88</v>
      </c>
      <c r="BM334">
        <f t="shared" si="409"/>
        <v>2</v>
      </c>
      <c r="BN334">
        <f t="shared" si="410"/>
        <v>1.1200000000000001</v>
      </c>
      <c r="BO334">
        <f t="shared" si="411"/>
        <v>3.3919407211492336E-3</v>
      </c>
      <c r="BP334">
        <f t="shared" si="412"/>
        <v>3.7989736076871421E-3</v>
      </c>
      <c r="BQ334">
        <f t="shared" si="413"/>
        <v>28.65591740624928</v>
      </c>
      <c r="BR334">
        <f t="shared" si="414"/>
        <v>32.094627494999195</v>
      </c>
      <c r="BS334">
        <f t="shared" si="415"/>
        <v>302327.84000000008</v>
      </c>
      <c r="BT334">
        <f t="shared" si="416"/>
        <v>271437.20000000007</v>
      </c>
      <c r="BU334">
        <f t="shared" si="417"/>
        <v>240546.56000000006</v>
      </c>
      <c r="BV334">
        <f t="shared" si="418"/>
        <v>209655.92000000004</v>
      </c>
      <c r="BW334">
        <f t="shared" si="419"/>
        <v>178765.28000000003</v>
      </c>
      <c r="BX334">
        <f t="shared" si="420"/>
        <v>147874.64000000001</v>
      </c>
      <c r="BY334">
        <f t="shared" si="421"/>
        <v>116984</v>
      </c>
      <c r="BZ334">
        <f t="shared" si="422"/>
        <v>86093.36</v>
      </c>
      <c r="CA334">
        <f t="shared" si="423"/>
        <v>55202.720000000001</v>
      </c>
      <c r="CB334">
        <f t="shared" si="424"/>
        <v>24312.080000000002</v>
      </c>
      <c r="CC334">
        <f t="shared" si="425"/>
        <v>55.397162290046424</v>
      </c>
      <c r="CD334">
        <f t="shared" si="426"/>
        <v>62.044821764851996</v>
      </c>
      <c r="CE334">
        <f t="shared" si="427"/>
        <v>84.053079696295697</v>
      </c>
      <c r="CF334">
        <f t="shared" si="428"/>
        <v>94.13944925985119</v>
      </c>
    </row>
    <row r="335" spans="1:84" x14ac:dyDescent="0.25">
      <c r="A335" t="str">
        <f>IF('Data Input'!A335=0,"F","M")</f>
        <v>F</v>
      </c>
      <c r="B335" t="str">
        <f>'Data Input'!B335</f>
        <v>W</v>
      </c>
      <c r="C335">
        <f>'Data Input'!C335</f>
        <v>23</v>
      </c>
      <c r="D335">
        <f t="shared" si="358"/>
        <v>24</v>
      </c>
      <c r="E335">
        <f t="shared" si="359"/>
        <v>25</v>
      </c>
      <c r="F335">
        <f t="shared" si="360"/>
        <v>26</v>
      </c>
      <c r="G335">
        <f t="shared" si="361"/>
        <v>27</v>
      </c>
      <c r="H335">
        <f t="shared" si="362"/>
        <v>28</v>
      </c>
      <c r="I335">
        <f t="shared" si="363"/>
        <v>29</v>
      </c>
      <c r="J335">
        <f t="shared" si="364"/>
        <v>30</v>
      </c>
      <c r="K335">
        <f t="shared" si="365"/>
        <v>31</v>
      </c>
      <c r="L335">
        <f t="shared" si="366"/>
        <v>32</v>
      </c>
      <c r="M335">
        <f>'Data Input'!D335</f>
        <v>150.99976836600001</v>
      </c>
      <c r="N335">
        <f>'Data Input'!E335</f>
        <v>57.999911028</v>
      </c>
      <c r="O335">
        <f>'Data Input'!F335</f>
        <v>114</v>
      </c>
      <c r="P335">
        <f>'Data Input'!G335</f>
        <v>0</v>
      </c>
      <c r="Q335">
        <f>'Data Input'!H335</f>
        <v>0</v>
      </c>
      <c r="R335">
        <f>IF('Data Input'!I335&gt;100,1,0)</f>
        <v>0</v>
      </c>
      <c r="S335">
        <f t="shared" si="367"/>
        <v>3.1354942159291497</v>
      </c>
      <c r="T335">
        <f t="shared" si="368"/>
        <v>9.8313239781251536</v>
      </c>
      <c r="U335">
        <f t="shared" si="369"/>
        <v>5.0172783028137475</v>
      </c>
      <c r="V335">
        <f t="shared" si="370"/>
        <v>15.731647098179327</v>
      </c>
      <c r="W335">
        <f t="shared" si="371"/>
        <v>4.0604414765452423</v>
      </c>
      <c r="X335">
        <f t="shared" si="372"/>
        <v>12.731490763826423</v>
      </c>
      <c r="Y335">
        <f t="shared" si="373"/>
        <v>0</v>
      </c>
      <c r="Z335">
        <f t="shared" si="374"/>
        <v>0</v>
      </c>
      <c r="AA335">
        <f t="shared" si="375"/>
        <v>4.7361984483944957</v>
      </c>
      <c r="AB335">
        <f t="shared" si="376"/>
        <v>14.850322840433554</v>
      </c>
      <c r="AC335" s="3">
        <f t="shared" si="377"/>
        <v>-29.798999999999999</v>
      </c>
      <c r="AD335">
        <f t="shared" si="378"/>
        <v>4.8840000000000003</v>
      </c>
      <c r="AE335">
        <f t="shared" si="379"/>
        <v>13.54</v>
      </c>
      <c r="AF335">
        <f t="shared" si="380"/>
        <v>-3.1139999999999999</v>
      </c>
      <c r="AG335">
        <f t="shared" si="381"/>
        <v>-13.577999999999999</v>
      </c>
      <c r="AH335">
        <f t="shared" si="382"/>
        <v>3.149</v>
      </c>
      <c r="AI335">
        <f t="shared" si="383"/>
        <v>2.0190000000000001</v>
      </c>
      <c r="AJ335">
        <f t="shared" si="384"/>
        <v>0</v>
      </c>
      <c r="AK335">
        <f t="shared" si="385"/>
        <v>1.9570000000000001</v>
      </c>
      <c r="AL335">
        <f t="shared" si="386"/>
        <v>0</v>
      </c>
      <c r="AM335">
        <f t="shared" si="387"/>
        <v>7.5739999999999998</v>
      </c>
      <c r="AN335">
        <f t="shared" si="388"/>
        <v>-1.665</v>
      </c>
      <c r="AO335">
        <f t="shared" si="389"/>
        <v>0.66100000000000003</v>
      </c>
      <c r="AP335">
        <f t="shared" si="390"/>
        <v>-93.434592140472731</v>
      </c>
      <c r="AQ335">
        <f t="shared" si="391"/>
        <v>48.016186309163253</v>
      </c>
      <c r="AR335">
        <f t="shared" si="392"/>
        <v>67.933948220098131</v>
      </c>
      <c r="AS335">
        <f t="shared" si="393"/>
        <v>-48.988349063730418</v>
      </c>
      <c r="AT335">
        <f t="shared" si="394"/>
        <v>-55.132674368531298</v>
      </c>
      <c r="AU335">
        <f t="shared" si="395"/>
        <v>40.091464415289408</v>
      </c>
      <c r="AV335">
        <f t="shared" si="396"/>
        <v>0</v>
      </c>
      <c r="AW335">
        <f t="shared" si="397"/>
        <v>0</v>
      </c>
      <c r="AX335">
        <f t="shared" si="398"/>
        <v>9.2687403635080283</v>
      </c>
      <c r="AY335">
        <f t="shared" si="399"/>
        <v>0</v>
      </c>
      <c r="AZ335">
        <f t="shared" si="400"/>
        <v>0</v>
      </c>
      <c r="BA335">
        <f t="shared" si="401"/>
        <v>0</v>
      </c>
      <c r="BB335">
        <f t="shared" si="402"/>
        <v>0</v>
      </c>
      <c r="BC335">
        <f t="shared" si="403"/>
        <v>-32.245276264675624</v>
      </c>
      <c r="BD335">
        <f t="shared" si="404"/>
        <v>-29.18</v>
      </c>
      <c r="BE335">
        <f t="shared" si="405"/>
        <v>0.96650000000000003</v>
      </c>
      <c r="BF335">
        <f t="shared" si="406"/>
        <v>1.5879807999383821E-3</v>
      </c>
      <c r="BG335">
        <f>'Data Input'!J335</f>
        <v>19.399999999999999</v>
      </c>
      <c r="BH335">
        <f t="shared" si="407"/>
        <v>1</v>
      </c>
      <c r="BI335">
        <f t="shared" si="408"/>
        <v>1</v>
      </c>
      <c r="BJ335">
        <f>'Data Input'!K335</f>
        <v>0.79285714285714282</v>
      </c>
      <c r="BK335">
        <f>'Data Input'!L335</f>
        <v>3</v>
      </c>
      <c r="BL335">
        <f>'Data Input'!M335</f>
        <v>92</v>
      </c>
      <c r="BM335">
        <f t="shared" si="409"/>
        <v>3</v>
      </c>
      <c r="BN335">
        <f t="shared" si="410"/>
        <v>1.2</v>
      </c>
      <c r="BO335">
        <f t="shared" si="411"/>
        <v>1.5879807999383821E-3</v>
      </c>
      <c r="BP335">
        <f t="shared" si="412"/>
        <v>1.9055769599260585E-3</v>
      </c>
      <c r="BQ335">
        <f t="shared" si="413"/>
        <v>13.415637355338637</v>
      </c>
      <c r="BR335">
        <f t="shared" si="414"/>
        <v>16.098764826406367</v>
      </c>
      <c r="BS335">
        <f t="shared" si="415"/>
        <v>264858.68000000005</v>
      </c>
      <c r="BT335">
        <f t="shared" si="416"/>
        <v>246839.14000000004</v>
      </c>
      <c r="BU335">
        <f t="shared" si="417"/>
        <v>228819.60000000003</v>
      </c>
      <c r="BV335">
        <f t="shared" si="418"/>
        <v>200217.15000000002</v>
      </c>
      <c r="BW335">
        <f t="shared" si="419"/>
        <v>171614.7</v>
      </c>
      <c r="BX335">
        <f t="shared" si="420"/>
        <v>143012.25</v>
      </c>
      <c r="BY335">
        <f t="shared" si="421"/>
        <v>114409.8</v>
      </c>
      <c r="BZ335">
        <f t="shared" si="422"/>
        <v>85807.35</v>
      </c>
      <c r="CA335">
        <f t="shared" si="423"/>
        <v>57204.9</v>
      </c>
      <c r="CB335">
        <f t="shared" si="424"/>
        <v>28602.45</v>
      </c>
      <c r="CC335">
        <f t="shared" si="425"/>
        <v>24.476914050534397</v>
      </c>
      <c r="CD335">
        <f t="shared" si="426"/>
        <v>29.372296860641274</v>
      </c>
      <c r="CE335">
        <f t="shared" si="427"/>
        <v>37.892551405873036</v>
      </c>
      <c r="CF335">
        <f t="shared" si="428"/>
        <v>45.471061687047637</v>
      </c>
    </row>
    <row r="336" spans="1:84" x14ac:dyDescent="0.25">
      <c r="A336" t="str">
        <f>IF('Data Input'!A336=0,"F","M")</f>
        <v>F</v>
      </c>
      <c r="B336" t="str">
        <f>'Data Input'!B336</f>
        <v>W</v>
      </c>
      <c r="C336">
        <f>'Data Input'!C336</f>
        <v>50</v>
      </c>
      <c r="D336">
        <f t="shared" si="358"/>
        <v>51</v>
      </c>
      <c r="E336">
        <f t="shared" si="359"/>
        <v>52</v>
      </c>
      <c r="F336">
        <f t="shared" si="360"/>
        <v>53</v>
      </c>
      <c r="G336">
        <f t="shared" si="361"/>
        <v>54</v>
      </c>
      <c r="H336">
        <f t="shared" si="362"/>
        <v>55</v>
      </c>
      <c r="I336">
        <f t="shared" si="363"/>
        <v>56</v>
      </c>
      <c r="J336">
        <f t="shared" si="364"/>
        <v>57</v>
      </c>
      <c r="K336">
        <f t="shared" si="365"/>
        <v>58</v>
      </c>
      <c r="L336">
        <f t="shared" si="366"/>
        <v>59</v>
      </c>
      <c r="M336">
        <f>'Data Input'!D336</f>
        <v>186.99971314200002</v>
      </c>
      <c r="N336">
        <f>'Data Input'!E336</f>
        <v>52.999918698000002</v>
      </c>
      <c r="O336">
        <f>'Data Input'!F336</f>
        <v>120</v>
      </c>
      <c r="P336">
        <f>'Data Input'!G336</f>
        <v>0</v>
      </c>
      <c r="Q336">
        <f>'Data Input'!H336</f>
        <v>0</v>
      </c>
      <c r="R336">
        <f>IF('Data Input'!I336&gt;100,1,0)</f>
        <v>1</v>
      </c>
      <c r="S336">
        <f t="shared" si="367"/>
        <v>3.912023005428146</v>
      </c>
      <c r="T336">
        <f t="shared" si="368"/>
        <v>15.303923994999064</v>
      </c>
      <c r="U336">
        <f t="shared" si="369"/>
        <v>5.2311070828534101</v>
      </c>
      <c r="V336">
        <f t="shared" si="370"/>
        <v>20.464211251980657</v>
      </c>
      <c r="W336">
        <f t="shared" si="371"/>
        <v>3.9702903795509452</v>
      </c>
      <c r="X336">
        <f t="shared" si="372"/>
        <v>15.531867303033343</v>
      </c>
      <c r="Y336">
        <f t="shared" si="373"/>
        <v>0</v>
      </c>
      <c r="Z336">
        <f t="shared" si="374"/>
        <v>0</v>
      </c>
      <c r="AA336">
        <f t="shared" si="375"/>
        <v>4.7874917427820458</v>
      </c>
      <c r="AB336">
        <f t="shared" si="376"/>
        <v>18.728777836060651</v>
      </c>
      <c r="AC336" s="3">
        <f t="shared" si="377"/>
        <v>-29.798999999999999</v>
      </c>
      <c r="AD336">
        <f t="shared" si="378"/>
        <v>4.8840000000000003</v>
      </c>
      <c r="AE336">
        <f t="shared" si="379"/>
        <v>13.54</v>
      </c>
      <c r="AF336">
        <f t="shared" si="380"/>
        <v>-3.1139999999999999</v>
      </c>
      <c r="AG336">
        <f t="shared" si="381"/>
        <v>-13.577999999999999</v>
      </c>
      <c r="AH336">
        <f t="shared" si="382"/>
        <v>3.149</v>
      </c>
      <c r="AI336">
        <f t="shared" si="383"/>
        <v>2.0190000000000001</v>
      </c>
      <c r="AJ336">
        <f t="shared" si="384"/>
        <v>0</v>
      </c>
      <c r="AK336">
        <f t="shared" si="385"/>
        <v>1.9570000000000001</v>
      </c>
      <c r="AL336">
        <f t="shared" si="386"/>
        <v>0</v>
      </c>
      <c r="AM336">
        <f t="shared" si="387"/>
        <v>7.5739999999999998</v>
      </c>
      <c r="AN336">
        <f t="shared" si="388"/>
        <v>-1.665</v>
      </c>
      <c r="AO336">
        <f t="shared" si="389"/>
        <v>0.66100000000000003</v>
      </c>
      <c r="AP336">
        <f t="shared" si="390"/>
        <v>-116.57437353875332</v>
      </c>
      <c r="AQ336">
        <f t="shared" si="391"/>
        <v>74.744364791575435</v>
      </c>
      <c r="AR336">
        <f t="shared" si="392"/>
        <v>70.829189901835164</v>
      </c>
      <c r="AS336">
        <f t="shared" si="393"/>
        <v>-63.725553838667764</v>
      </c>
      <c r="AT336">
        <f t="shared" si="394"/>
        <v>-53.908602773542732</v>
      </c>
      <c r="AU336">
        <f t="shared" si="395"/>
        <v>48.909850137251993</v>
      </c>
      <c r="AV336">
        <f t="shared" si="396"/>
        <v>0</v>
      </c>
      <c r="AW336">
        <f t="shared" si="397"/>
        <v>0</v>
      </c>
      <c r="AX336">
        <f t="shared" si="398"/>
        <v>9.3691213406244636</v>
      </c>
      <c r="AY336">
        <f t="shared" si="399"/>
        <v>0</v>
      </c>
      <c r="AZ336">
        <f t="shared" si="400"/>
        <v>0</v>
      </c>
      <c r="BA336">
        <f t="shared" si="401"/>
        <v>0</v>
      </c>
      <c r="BB336">
        <f t="shared" si="402"/>
        <v>0.66100000000000003</v>
      </c>
      <c r="BC336">
        <f t="shared" si="403"/>
        <v>-29.695003979676766</v>
      </c>
      <c r="BD336">
        <f t="shared" si="404"/>
        <v>-29.18</v>
      </c>
      <c r="BE336">
        <f t="shared" si="405"/>
        <v>0.96650000000000003</v>
      </c>
      <c r="BF336">
        <f t="shared" si="406"/>
        <v>2.0153294475904526E-2</v>
      </c>
      <c r="BG336">
        <f>'Data Input'!J336</f>
        <v>29.8</v>
      </c>
      <c r="BH336">
        <f t="shared" si="407"/>
        <v>4</v>
      </c>
      <c r="BI336">
        <f t="shared" si="408"/>
        <v>1.39</v>
      </c>
      <c r="BJ336">
        <f>'Data Input'!K336</f>
        <v>0.82926829268292679</v>
      </c>
      <c r="BK336">
        <f>'Data Input'!L336</f>
        <v>3</v>
      </c>
      <c r="BL336">
        <f>'Data Input'!M336</f>
        <v>88</v>
      </c>
      <c r="BM336">
        <f t="shared" si="409"/>
        <v>4</v>
      </c>
      <c r="BN336">
        <f t="shared" si="410"/>
        <v>1.46</v>
      </c>
      <c r="BO336">
        <f t="shared" si="411"/>
        <v>2.8013079321507289E-2</v>
      </c>
      <c r="BP336">
        <f t="shared" si="412"/>
        <v>2.9423809934820608E-2</v>
      </c>
      <c r="BQ336">
        <f t="shared" si="413"/>
        <v>236.66111920135313</v>
      </c>
      <c r="BR336">
        <f t="shared" si="414"/>
        <v>248.57930506041407</v>
      </c>
      <c r="BS336">
        <f t="shared" si="415"/>
        <v>217378.60000000003</v>
      </c>
      <c r="BT336">
        <f t="shared" si="416"/>
        <v>193066.52000000002</v>
      </c>
      <c r="BU336">
        <f t="shared" si="417"/>
        <v>168754.44</v>
      </c>
      <c r="BV336">
        <f t="shared" si="418"/>
        <v>144442.35999999999</v>
      </c>
      <c r="BW336">
        <f t="shared" si="419"/>
        <v>120130.28</v>
      </c>
      <c r="BX336">
        <f t="shared" si="420"/>
        <v>95818.2</v>
      </c>
      <c r="BY336">
        <f t="shared" si="421"/>
        <v>76654.559999999998</v>
      </c>
      <c r="BZ336">
        <f t="shared" si="422"/>
        <v>57490.92</v>
      </c>
      <c r="CA336">
        <f t="shared" si="423"/>
        <v>38327.279999999999</v>
      </c>
      <c r="CB336">
        <f t="shared" si="424"/>
        <v>19163.64</v>
      </c>
      <c r="CC336">
        <f t="shared" si="425"/>
        <v>316.89146079014853</v>
      </c>
      <c r="CD336">
        <f t="shared" si="426"/>
        <v>332.85002356375321</v>
      </c>
      <c r="CE336">
        <f t="shared" si="427"/>
        <v>553.55257999150172</v>
      </c>
      <c r="CF336">
        <f t="shared" si="428"/>
        <v>581.42932862416728</v>
      </c>
    </row>
    <row r="337" spans="1:84" x14ac:dyDescent="0.25">
      <c r="A337" t="str">
        <f>IF('Data Input'!A337=0,"F","M")</f>
        <v>M</v>
      </c>
      <c r="B337" t="str">
        <f>'Data Input'!B337</f>
        <v>W</v>
      </c>
      <c r="C337">
        <f>'Data Input'!C337</f>
        <v>49</v>
      </c>
      <c r="D337">
        <f t="shared" si="358"/>
        <v>50</v>
      </c>
      <c r="E337">
        <f t="shared" si="359"/>
        <v>51</v>
      </c>
      <c r="F337">
        <f t="shared" si="360"/>
        <v>52</v>
      </c>
      <c r="G337">
        <f t="shared" si="361"/>
        <v>53</v>
      </c>
      <c r="H337">
        <f t="shared" si="362"/>
        <v>54</v>
      </c>
      <c r="I337">
        <f t="shared" si="363"/>
        <v>55</v>
      </c>
      <c r="J337">
        <f t="shared" si="364"/>
        <v>56</v>
      </c>
      <c r="K337">
        <f t="shared" si="365"/>
        <v>57</v>
      </c>
      <c r="L337">
        <f t="shared" si="366"/>
        <v>58</v>
      </c>
      <c r="M337">
        <f>'Data Input'!D337</f>
        <v>146.99977450200001</v>
      </c>
      <c r="N337">
        <f>'Data Input'!E337</f>
        <v>49.999923300000006</v>
      </c>
      <c r="O337">
        <f>'Data Input'!F337</f>
        <v>110</v>
      </c>
      <c r="P337">
        <f>'Data Input'!G337</f>
        <v>0</v>
      </c>
      <c r="Q337">
        <f>'Data Input'!H337</f>
        <v>0</v>
      </c>
      <c r="R337">
        <f>IF('Data Input'!I337&gt;100,1,0)</f>
        <v>0</v>
      </c>
      <c r="S337">
        <f t="shared" si="367"/>
        <v>3.8918202981106265</v>
      </c>
      <c r="T337">
        <f t="shared" si="368"/>
        <v>15.146265232785886</v>
      </c>
      <c r="U337">
        <f t="shared" si="369"/>
        <v>4.9904310527775602</v>
      </c>
      <c r="V337">
        <f t="shared" si="370"/>
        <v>19.421860867521293</v>
      </c>
      <c r="W337">
        <f t="shared" si="371"/>
        <v>3.9120214714269697</v>
      </c>
      <c r="X337">
        <f t="shared" si="372"/>
        <v>15.224884569144081</v>
      </c>
      <c r="Y337">
        <f t="shared" si="373"/>
        <v>0</v>
      </c>
      <c r="Z337">
        <f t="shared" si="374"/>
        <v>0</v>
      </c>
      <c r="AA337">
        <f t="shared" si="375"/>
        <v>4.7004803657924166</v>
      </c>
      <c r="AB337">
        <f t="shared" si="376"/>
        <v>18.293424898461389</v>
      </c>
      <c r="AC337" s="3">
        <f t="shared" si="377"/>
        <v>12.343999999999999</v>
      </c>
      <c r="AD337">
        <f t="shared" si="378"/>
        <v>0</v>
      </c>
      <c r="AE337">
        <f t="shared" si="379"/>
        <v>11.853</v>
      </c>
      <c r="AF337">
        <f t="shared" si="380"/>
        <v>-2.6640000000000001</v>
      </c>
      <c r="AG337">
        <f t="shared" si="381"/>
        <v>-7.99</v>
      </c>
      <c r="AH337">
        <f t="shared" si="382"/>
        <v>1.7689999999999999</v>
      </c>
      <c r="AI337">
        <f t="shared" si="383"/>
        <v>1.7689999999999999</v>
      </c>
      <c r="AJ337">
        <f t="shared" si="384"/>
        <v>0</v>
      </c>
      <c r="AK337">
        <f t="shared" si="385"/>
        <v>1.764</v>
      </c>
      <c r="AL337">
        <f t="shared" si="386"/>
        <v>0</v>
      </c>
      <c r="AM337">
        <f t="shared" si="387"/>
        <v>7.8369999999999997</v>
      </c>
      <c r="AN337">
        <f t="shared" si="388"/>
        <v>-1.7949999999999999</v>
      </c>
      <c r="AO337">
        <f t="shared" si="389"/>
        <v>0.65800000000000003</v>
      </c>
      <c r="AP337">
        <f t="shared" si="390"/>
        <v>48.040629759877568</v>
      </c>
      <c r="AQ337">
        <f t="shared" si="391"/>
        <v>0</v>
      </c>
      <c r="AR337">
        <f t="shared" si="392"/>
        <v>59.151579268572419</v>
      </c>
      <c r="AS337">
        <f t="shared" si="393"/>
        <v>-51.73983735107673</v>
      </c>
      <c r="AT337">
        <f t="shared" si="394"/>
        <v>-31.257051556701487</v>
      </c>
      <c r="AU337">
        <f t="shared" si="395"/>
        <v>26.932820802815876</v>
      </c>
      <c r="AV337">
        <f t="shared" si="396"/>
        <v>0</v>
      </c>
      <c r="AW337">
        <f t="shared" si="397"/>
        <v>0</v>
      </c>
      <c r="AX337">
        <f t="shared" si="398"/>
        <v>8.2916473652578233</v>
      </c>
      <c r="AY337">
        <f t="shared" si="399"/>
        <v>0</v>
      </c>
      <c r="AZ337">
        <f t="shared" si="400"/>
        <v>0</v>
      </c>
      <c r="BA337">
        <f t="shared" si="401"/>
        <v>0</v>
      </c>
      <c r="BB337">
        <f t="shared" si="402"/>
        <v>0</v>
      </c>
      <c r="BC337">
        <f t="shared" si="403"/>
        <v>59.419788288745458</v>
      </c>
      <c r="BD337">
        <f t="shared" si="404"/>
        <v>61.18</v>
      </c>
      <c r="BE337">
        <f t="shared" si="405"/>
        <v>0.91439999999999999</v>
      </c>
      <c r="BF337">
        <f t="shared" si="406"/>
        <v>1.5274688478751242E-2</v>
      </c>
      <c r="BG337">
        <f>'Data Input'!J337</f>
        <v>30.1</v>
      </c>
      <c r="BH337">
        <f t="shared" si="407"/>
        <v>4</v>
      </c>
      <c r="BI337">
        <f t="shared" si="408"/>
        <v>1.24</v>
      </c>
      <c r="BJ337">
        <f>'Data Input'!K337</f>
        <v>0.98809523809523803</v>
      </c>
      <c r="BK337">
        <f>'Data Input'!L337</f>
        <v>3</v>
      </c>
      <c r="BL337">
        <f>'Data Input'!M337</f>
        <v>83</v>
      </c>
      <c r="BM337">
        <f t="shared" si="409"/>
        <v>4</v>
      </c>
      <c r="BN337">
        <f t="shared" si="410"/>
        <v>1.26</v>
      </c>
      <c r="BO337">
        <f t="shared" si="411"/>
        <v>1.8940613713651539E-2</v>
      </c>
      <c r="BP337">
        <f t="shared" si="412"/>
        <v>1.9246107483226565E-2</v>
      </c>
      <c r="BQ337">
        <f t="shared" si="413"/>
        <v>160.0147841080715</v>
      </c>
      <c r="BR337">
        <f t="shared" si="414"/>
        <v>162.59566772271779</v>
      </c>
      <c r="BS337">
        <f t="shared" si="415"/>
        <v>222527.04000000004</v>
      </c>
      <c r="BT337">
        <f t="shared" si="416"/>
        <v>198214.96000000002</v>
      </c>
      <c r="BU337">
        <f t="shared" si="417"/>
        <v>173902.88</v>
      </c>
      <c r="BV337">
        <f t="shared" si="418"/>
        <v>149590.79999999999</v>
      </c>
      <c r="BW337">
        <f t="shared" si="419"/>
        <v>125278.72</v>
      </c>
      <c r="BX337">
        <f t="shared" si="420"/>
        <v>100966.64</v>
      </c>
      <c r="BY337">
        <f t="shared" si="421"/>
        <v>76654.559999999998</v>
      </c>
      <c r="BZ337">
        <f t="shared" si="422"/>
        <v>57490.92</v>
      </c>
      <c r="CA337">
        <f t="shared" si="423"/>
        <v>38327.279999999999</v>
      </c>
      <c r="CB337">
        <f t="shared" si="424"/>
        <v>19163.64</v>
      </c>
      <c r="CC337">
        <f t="shared" si="425"/>
        <v>220.1121752093762</v>
      </c>
      <c r="CD337">
        <f t="shared" si="426"/>
        <v>223.66237158372095</v>
      </c>
      <c r="CE337">
        <f t="shared" si="427"/>
        <v>380.1269593174477</v>
      </c>
      <c r="CF337">
        <f t="shared" si="428"/>
        <v>386.25803930643872</v>
      </c>
    </row>
    <row r="338" spans="1:84" x14ac:dyDescent="0.25">
      <c r="A338" t="str">
        <f>IF('Data Input'!A338=0,"F","M")</f>
        <v>M</v>
      </c>
      <c r="B338" t="str">
        <f>'Data Input'!B338</f>
        <v>W</v>
      </c>
      <c r="C338">
        <f>'Data Input'!C338</f>
        <v>33</v>
      </c>
      <c r="D338">
        <f t="shared" si="358"/>
        <v>34</v>
      </c>
      <c r="E338">
        <f t="shared" si="359"/>
        <v>35</v>
      </c>
      <c r="F338">
        <f t="shared" si="360"/>
        <v>36</v>
      </c>
      <c r="G338">
        <f t="shared" si="361"/>
        <v>37</v>
      </c>
      <c r="H338">
        <f t="shared" si="362"/>
        <v>38</v>
      </c>
      <c r="I338">
        <f t="shared" si="363"/>
        <v>39</v>
      </c>
      <c r="J338">
        <f t="shared" si="364"/>
        <v>40</v>
      </c>
      <c r="K338">
        <f t="shared" si="365"/>
        <v>41</v>
      </c>
      <c r="L338">
        <f t="shared" si="366"/>
        <v>42</v>
      </c>
      <c r="M338">
        <f>'Data Input'!D338</f>
        <v>141.99978217200001</v>
      </c>
      <c r="N338">
        <f>'Data Input'!E338</f>
        <v>50.999921766</v>
      </c>
      <c r="O338">
        <f>'Data Input'!F338</f>
        <v>100</v>
      </c>
      <c r="P338">
        <f>'Data Input'!G338</f>
        <v>0</v>
      </c>
      <c r="Q338">
        <f>'Data Input'!H338</f>
        <v>0</v>
      </c>
      <c r="R338">
        <f>IF('Data Input'!I338&gt;100,1,0)</f>
        <v>0</v>
      </c>
      <c r="S338">
        <f t="shared" si="367"/>
        <v>3.4965075614664802</v>
      </c>
      <c r="T338">
        <f t="shared" si="368"/>
        <v>12.225565127392272</v>
      </c>
      <c r="U338">
        <f t="shared" si="369"/>
        <v>4.9558255236000841</v>
      </c>
      <c r="V338">
        <f t="shared" si="370"/>
        <v>17.328081416576271</v>
      </c>
      <c r="W338">
        <f t="shared" si="371"/>
        <v>3.931824098723149</v>
      </c>
      <c r="X338">
        <f t="shared" si="372"/>
        <v>13.747652691541619</v>
      </c>
      <c r="Y338">
        <f t="shared" si="373"/>
        <v>0</v>
      </c>
      <c r="Z338">
        <f t="shared" si="374"/>
        <v>0</v>
      </c>
      <c r="AA338">
        <f t="shared" si="375"/>
        <v>4.6051701859880918</v>
      </c>
      <c r="AB338">
        <f t="shared" si="376"/>
        <v>16.102012377147361</v>
      </c>
      <c r="AC338" s="3">
        <f t="shared" si="377"/>
        <v>12.343999999999999</v>
      </c>
      <c r="AD338">
        <f t="shared" si="378"/>
        <v>0</v>
      </c>
      <c r="AE338">
        <f t="shared" si="379"/>
        <v>11.853</v>
      </c>
      <c r="AF338">
        <f t="shared" si="380"/>
        <v>-2.6640000000000001</v>
      </c>
      <c r="AG338">
        <f t="shared" si="381"/>
        <v>-7.99</v>
      </c>
      <c r="AH338">
        <f t="shared" si="382"/>
        <v>1.7689999999999999</v>
      </c>
      <c r="AI338">
        <f t="shared" si="383"/>
        <v>1.7689999999999999</v>
      </c>
      <c r="AJ338">
        <f t="shared" si="384"/>
        <v>0</v>
      </c>
      <c r="AK338">
        <f t="shared" si="385"/>
        <v>1.764</v>
      </c>
      <c r="AL338">
        <f t="shared" si="386"/>
        <v>0</v>
      </c>
      <c r="AM338">
        <f t="shared" si="387"/>
        <v>7.8369999999999997</v>
      </c>
      <c r="AN338">
        <f t="shared" si="388"/>
        <v>-1.7949999999999999</v>
      </c>
      <c r="AO338">
        <f t="shared" si="389"/>
        <v>0.65800000000000003</v>
      </c>
      <c r="AP338">
        <f t="shared" si="390"/>
        <v>43.16088933874223</v>
      </c>
      <c r="AQ338">
        <f t="shared" si="391"/>
        <v>0</v>
      </c>
      <c r="AR338">
        <f t="shared" si="392"/>
        <v>58.741399931231797</v>
      </c>
      <c r="AS338">
        <f t="shared" si="393"/>
        <v>-46.162008893759186</v>
      </c>
      <c r="AT338">
        <f t="shared" si="394"/>
        <v>-31.41527454879796</v>
      </c>
      <c r="AU338">
        <f t="shared" si="395"/>
        <v>24.319597611337123</v>
      </c>
      <c r="AV338">
        <f t="shared" si="396"/>
        <v>0</v>
      </c>
      <c r="AW338">
        <f t="shared" si="397"/>
        <v>0</v>
      </c>
      <c r="AX338">
        <f t="shared" si="398"/>
        <v>8.1235202080829936</v>
      </c>
      <c r="AY338">
        <f t="shared" si="399"/>
        <v>0</v>
      </c>
      <c r="AZ338">
        <f t="shared" si="400"/>
        <v>0</v>
      </c>
      <c r="BA338">
        <f t="shared" si="401"/>
        <v>0</v>
      </c>
      <c r="BB338">
        <f t="shared" si="402"/>
        <v>0</v>
      </c>
      <c r="BC338">
        <f t="shared" si="403"/>
        <v>56.768123646837005</v>
      </c>
      <c r="BD338">
        <f t="shared" si="404"/>
        <v>61.18</v>
      </c>
      <c r="BE338">
        <f t="shared" si="405"/>
        <v>0.91439999999999999</v>
      </c>
      <c r="BF338">
        <f t="shared" si="406"/>
        <v>1.0851042585446891E-3</v>
      </c>
      <c r="BG338">
        <f>'Data Input'!J338</f>
        <v>26.4</v>
      </c>
      <c r="BH338">
        <f t="shared" si="407"/>
        <v>2</v>
      </c>
      <c r="BI338">
        <f t="shared" si="408"/>
        <v>1.02</v>
      </c>
      <c r="BJ338">
        <f>'Data Input'!K338</f>
        <v>0.90625000000000011</v>
      </c>
      <c r="BK338">
        <f>'Data Input'!L338</f>
        <v>3</v>
      </c>
      <c r="BL338">
        <f>'Data Input'!M338</f>
        <v>92</v>
      </c>
      <c r="BM338">
        <f t="shared" si="409"/>
        <v>2</v>
      </c>
      <c r="BN338">
        <f t="shared" si="410"/>
        <v>1.19</v>
      </c>
      <c r="BO338">
        <f t="shared" si="411"/>
        <v>1.1068063437155828E-3</v>
      </c>
      <c r="BP338">
        <f t="shared" si="412"/>
        <v>1.2912740676681799E-3</v>
      </c>
      <c r="BQ338">
        <f t="shared" si="413"/>
        <v>9.3505617514095327</v>
      </c>
      <c r="BR338">
        <f t="shared" si="414"/>
        <v>10.908988709977788</v>
      </c>
      <c r="BS338">
        <f t="shared" si="415"/>
        <v>304330.02000000008</v>
      </c>
      <c r="BT338">
        <f t="shared" si="416"/>
        <v>275727.57000000007</v>
      </c>
      <c r="BU338">
        <f t="shared" si="417"/>
        <v>247125.12000000005</v>
      </c>
      <c r="BV338">
        <f t="shared" si="418"/>
        <v>216234.48000000004</v>
      </c>
      <c r="BW338">
        <f t="shared" si="419"/>
        <v>185343.84000000003</v>
      </c>
      <c r="BX338">
        <f t="shared" si="420"/>
        <v>154453.20000000001</v>
      </c>
      <c r="BY338">
        <f t="shared" si="421"/>
        <v>123562.56</v>
      </c>
      <c r="BZ338">
        <f t="shared" si="422"/>
        <v>92671.92</v>
      </c>
      <c r="CA338">
        <f t="shared" si="423"/>
        <v>61781.279999999999</v>
      </c>
      <c r="CB338">
        <f t="shared" si="424"/>
        <v>30890.639999999999</v>
      </c>
      <c r="CC338">
        <f t="shared" si="425"/>
        <v>18.728498476160087</v>
      </c>
      <c r="CD338">
        <f t="shared" si="426"/>
        <v>21.849914888853434</v>
      </c>
      <c r="CE338">
        <f t="shared" si="427"/>
        <v>28.07906022756962</v>
      </c>
      <c r="CF338">
        <f t="shared" si="428"/>
        <v>32.758903598831225</v>
      </c>
    </row>
    <row r="339" spans="1:84" x14ac:dyDescent="0.25">
      <c r="A339" t="str">
        <f>IF('Data Input'!A339=0,"F","M")</f>
        <v>M</v>
      </c>
      <c r="B339" t="str">
        <f>'Data Input'!B339</f>
        <v>W</v>
      </c>
      <c r="C339">
        <f>'Data Input'!C339</f>
        <v>60</v>
      </c>
      <c r="D339">
        <f t="shared" si="358"/>
        <v>61</v>
      </c>
      <c r="E339">
        <f t="shared" si="359"/>
        <v>62</v>
      </c>
      <c r="F339">
        <f t="shared" si="360"/>
        <v>63</v>
      </c>
      <c r="G339">
        <f t="shared" si="361"/>
        <v>64</v>
      </c>
      <c r="H339">
        <f t="shared" si="362"/>
        <v>65</v>
      </c>
      <c r="I339">
        <f t="shared" si="363"/>
        <v>66</v>
      </c>
      <c r="J339">
        <f t="shared" si="364"/>
        <v>67</v>
      </c>
      <c r="K339">
        <f t="shared" si="365"/>
        <v>68</v>
      </c>
      <c r="L339">
        <f t="shared" si="366"/>
        <v>69</v>
      </c>
      <c r="M339">
        <f>'Data Input'!D339</f>
        <v>204.99968552999999</v>
      </c>
      <c r="N339">
        <f>'Data Input'!E339</f>
        <v>73.999886484000001</v>
      </c>
      <c r="O339">
        <f>'Data Input'!F339</f>
        <v>118</v>
      </c>
      <c r="P339">
        <f>'Data Input'!G339</f>
        <v>0</v>
      </c>
      <c r="Q339">
        <f>'Data Input'!H339</f>
        <v>0</v>
      </c>
      <c r="R339">
        <f>IF('Data Input'!I339&gt;100,1,0)</f>
        <v>1</v>
      </c>
      <c r="S339">
        <f t="shared" si="367"/>
        <v>4.0943445622221004</v>
      </c>
      <c r="T339">
        <f t="shared" si="368"/>
        <v>16.763657394197683</v>
      </c>
      <c r="U339">
        <f t="shared" si="369"/>
        <v>5.3230084451372317</v>
      </c>
      <c r="V339">
        <f t="shared" si="370"/>
        <v>21.794230682009943</v>
      </c>
      <c r="W339">
        <f t="shared" si="371"/>
        <v>4.3040635592029934</v>
      </c>
      <c r="X339">
        <f t="shared" si="372"/>
        <v>17.622319229081075</v>
      </c>
      <c r="Y339">
        <f t="shared" si="373"/>
        <v>0</v>
      </c>
      <c r="Z339">
        <f t="shared" si="374"/>
        <v>0</v>
      </c>
      <c r="AA339">
        <f t="shared" si="375"/>
        <v>4.7706846244656651</v>
      </c>
      <c r="AB339">
        <f t="shared" si="376"/>
        <v>19.532826650257579</v>
      </c>
      <c r="AC339" s="3">
        <f t="shared" si="377"/>
        <v>12.343999999999999</v>
      </c>
      <c r="AD339">
        <f t="shared" si="378"/>
        <v>0</v>
      </c>
      <c r="AE339">
        <f t="shared" si="379"/>
        <v>11.853</v>
      </c>
      <c r="AF339">
        <f t="shared" si="380"/>
        <v>-2.6640000000000001</v>
      </c>
      <c r="AG339">
        <f t="shared" si="381"/>
        <v>-7.99</v>
      </c>
      <c r="AH339">
        <f t="shared" si="382"/>
        <v>1.7689999999999999</v>
      </c>
      <c r="AI339">
        <f t="shared" si="383"/>
        <v>1.7689999999999999</v>
      </c>
      <c r="AJ339">
        <f t="shared" si="384"/>
        <v>0</v>
      </c>
      <c r="AK339">
        <f t="shared" si="385"/>
        <v>1.764</v>
      </c>
      <c r="AL339">
        <f t="shared" si="386"/>
        <v>0</v>
      </c>
      <c r="AM339">
        <f t="shared" si="387"/>
        <v>7.8369999999999997</v>
      </c>
      <c r="AN339">
        <f t="shared" si="388"/>
        <v>-1.7949999999999999</v>
      </c>
      <c r="AO339">
        <f t="shared" si="389"/>
        <v>0.65800000000000003</v>
      </c>
      <c r="AP339">
        <f t="shared" si="390"/>
        <v>50.540589276069603</v>
      </c>
      <c r="AQ339">
        <f t="shared" si="391"/>
        <v>0</v>
      </c>
      <c r="AR339">
        <f t="shared" si="392"/>
        <v>63.093619100211605</v>
      </c>
      <c r="AS339">
        <f t="shared" si="393"/>
        <v>-58.059830536874493</v>
      </c>
      <c r="AT339">
        <f t="shared" si="394"/>
        <v>-34.389467838031919</v>
      </c>
      <c r="AU339">
        <f t="shared" si="395"/>
        <v>31.173882716244421</v>
      </c>
      <c r="AV339">
        <f t="shared" si="396"/>
        <v>0</v>
      </c>
      <c r="AW339">
        <f t="shared" si="397"/>
        <v>0</v>
      </c>
      <c r="AX339">
        <f t="shared" si="398"/>
        <v>8.415487677557433</v>
      </c>
      <c r="AY339">
        <f t="shared" si="399"/>
        <v>0</v>
      </c>
      <c r="AZ339">
        <f t="shared" si="400"/>
        <v>0</v>
      </c>
      <c r="BA339">
        <f t="shared" si="401"/>
        <v>0</v>
      </c>
      <c r="BB339">
        <f t="shared" si="402"/>
        <v>0.65800000000000003</v>
      </c>
      <c r="BC339">
        <f t="shared" si="403"/>
        <v>61.432280395176647</v>
      </c>
      <c r="BD339">
        <f t="shared" si="404"/>
        <v>61.18</v>
      </c>
      <c r="BE339">
        <f t="shared" si="405"/>
        <v>0.91439999999999999</v>
      </c>
      <c r="BF339">
        <f t="shared" si="406"/>
        <v>0.10878191870332465</v>
      </c>
      <c r="BG339">
        <f>'Data Input'!J339</f>
        <v>30.4</v>
      </c>
      <c r="BH339">
        <f t="shared" si="407"/>
        <v>4</v>
      </c>
      <c r="BI339">
        <f t="shared" si="408"/>
        <v>1.24</v>
      </c>
      <c r="BJ339">
        <f>'Data Input'!K339</f>
        <v>0.93125000000000002</v>
      </c>
      <c r="BK339">
        <f>'Data Input'!L339</f>
        <v>3</v>
      </c>
      <c r="BL339">
        <f>'Data Input'!M339</f>
        <v>86</v>
      </c>
      <c r="BM339">
        <f t="shared" si="409"/>
        <v>3</v>
      </c>
      <c r="BN339">
        <f t="shared" si="410"/>
        <v>1.2</v>
      </c>
      <c r="BO339">
        <f t="shared" si="411"/>
        <v>0.13488957919212258</v>
      </c>
      <c r="BP339">
        <f t="shared" si="412"/>
        <v>0.13053830244398959</v>
      </c>
      <c r="BQ339">
        <f t="shared" si="413"/>
        <v>1139.5790664005306</v>
      </c>
      <c r="BR339">
        <f t="shared" si="414"/>
        <v>1102.818451355352</v>
      </c>
      <c r="BS339">
        <f t="shared" si="415"/>
        <v>181339.52000000002</v>
      </c>
      <c r="BT339">
        <f t="shared" si="416"/>
        <v>162175.88</v>
      </c>
      <c r="BU339">
        <f t="shared" si="417"/>
        <v>143012.24</v>
      </c>
      <c r="BV339">
        <f t="shared" si="418"/>
        <v>123848.59999999999</v>
      </c>
      <c r="BW339">
        <f t="shared" si="419"/>
        <v>104684.95999999999</v>
      </c>
      <c r="BX339">
        <f t="shared" si="420"/>
        <v>85521.319999999992</v>
      </c>
      <c r="BY339">
        <f t="shared" si="421"/>
        <v>66357.679999999993</v>
      </c>
      <c r="BZ339">
        <f t="shared" si="422"/>
        <v>49768.259999999995</v>
      </c>
      <c r="CA339">
        <f t="shared" si="423"/>
        <v>33178.839999999997</v>
      </c>
      <c r="CB339">
        <f t="shared" si="424"/>
        <v>16589.419999999998</v>
      </c>
      <c r="CC339">
        <f t="shared" si="425"/>
        <v>1303.6763805978287</v>
      </c>
      <c r="CD339">
        <f t="shared" si="426"/>
        <v>1261.6223038043504</v>
      </c>
      <c r="CE339">
        <f t="shared" si="427"/>
        <v>2443.2554469983593</v>
      </c>
      <c r="CF339">
        <f t="shared" si="428"/>
        <v>2364.4407551597023</v>
      </c>
    </row>
    <row r="340" spans="1:84" x14ac:dyDescent="0.25">
      <c r="A340" t="str">
        <f>IF('Data Input'!A340=0,"F","M")</f>
        <v>F</v>
      </c>
      <c r="B340" t="str">
        <f>'Data Input'!B340</f>
        <v>W</v>
      </c>
      <c r="C340">
        <f>'Data Input'!C340</f>
        <v>40</v>
      </c>
      <c r="D340">
        <f t="shared" si="358"/>
        <v>41</v>
      </c>
      <c r="E340">
        <f t="shared" si="359"/>
        <v>42</v>
      </c>
      <c r="F340">
        <f t="shared" si="360"/>
        <v>43</v>
      </c>
      <c r="G340">
        <f t="shared" si="361"/>
        <v>44</v>
      </c>
      <c r="H340">
        <f t="shared" si="362"/>
        <v>45</v>
      </c>
      <c r="I340">
        <f t="shared" si="363"/>
        <v>46</v>
      </c>
      <c r="J340">
        <f t="shared" si="364"/>
        <v>47</v>
      </c>
      <c r="K340">
        <f t="shared" si="365"/>
        <v>48</v>
      </c>
      <c r="L340">
        <f t="shared" si="366"/>
        <v>49</v>
      </c>
      <c r="M340">
        <f>'Data Input'!D340</f>
        <v>179.99972388</v>
      </c>
      <c r="N340">
        <f>'Data Input'!E340</f>
        <v>77.999880348000005</v>
      </c>
      <c r="O340">
        <f>'Data Input'!F340</f>
        <v>110</v>
      </c>
      <c r="P340">
        <f>'Data Input'!G340</f>
        <v>0</v>
      </c>
      <c r="Q340">
        <f>'Data Input'!H340</f>
        <v>0</v>
      </c>
      <c r="R340">
        <f>IF('Data Input'!I340&gt;100,1,0)</f>
        <v>0</v>
      </c>
      <c r="S340">
        <f t="shared" si="367"/>
        <v>3.6888794541139363</v>
      </c>
      <c r="T340">
        <f t="shared" si="368"/>
        <v>13.607831626983932</v>
      </c>
      <c r="U340">
        <f t="shared" si="369"/>
        <v>5.1929553168890337</v>
      </c>
      <c r="V340">
        <f t="shared" si="370"/>
        <v>19.156186174603683</v>
      </c>
      <c r="W340">
        <f t="shared" si="371"/>
        <v>4.3567072926884149</v>
      </c>
      <c r="X340">
        <f t="shared" si="372"/>
        <v>16.071368019586647</v>
      </c>
      <c r="Y340">
        <f t="shared" si="373"/>
        <v>0</v>
      </c>
      <c r="Z340">
        <f t="shared" si="374"/>
        <v>0</v>
      </c>
      <c r="AA340">
        <f t="shared" si="375"/>
        <v>4.7004803657924166</v>
      </c>
      <c r="AB340">
        <f t="shared" si="376"/>
        <v>17.339505445837606</v>
      </c>
      <c r="AC340" s="3">
        <f t="shared" si="377"/>
        <v>-29.798999999999999</v>
      </c>
      <c r="AD340">
        <f t="shared" si="378"/>
        <v>4.8840000000000003</v>
      </c>
      <c r="AE340">
        <f t="shared" si="379"/>
        <v>13.54</v>
      </c>
      <c r="AF340">
        <f t="shared" si="380"/>
        <v>-3.1139999999999999</v>
      </c>
      <c r="AG340">
        <f t="shared" si="381"/>
        <v>-13.577999999999999</v>
      </c>
      <c r="AH340">
        <f t="shared" si="382"/>
        <v>3.149</v>
      </c>
      <c r="AI340">
        <f t="shared" si="383"/>
        <v>2.0190000000000001</v>
      </c>
      <c r="AJ340">
        <f t="shared" si="384"/>
        <v>0</v>
      </c>
      <c r="AK340">
        <f t="shared" si="385"/>
        <v>1.9570000000000001</v>
      </c>
      <c r="AL340">
        <f t="shared" si="386"/>
        <v>0</v>
      </c>
      <c r="AM340">
        <f t="shared" si="387"/>
        <v>7.5739999999999998</v>
      </c>
      <c r="AN340">
        <f t="shared" si="388"/>
        <v>-1.665</v>
      </c>
      <c r="AO340">
        <f t="shared" si="389"/>
        <v>0.66100000000000003</v>
      </c>
      <c r="AP340">
        <f t="shared" si="390"/>
        <v>-109.92491885314118</v>
      </c>
      <c r="AQ340">
        <f t="shared" si="391"/>
        <v>66.460649666189525</v>
      </c>
      <c r="AR340">
        <f t="shared" si="392"/>
        <v>70.312614990677517</v>
      </c>
      <c r="AS340">
        <f t="shared" si="393"/>
        <v>-59.652363747715867</v>
      </c>
      <c r="AT340">
        <f t="shared" si="394"/>
        <v>-59.155371620123297</v>
      </c>
      <c r="AU340">
        <f t="shared" si="395"/>
        <v>50.608737893678352</v>
      </c>
      <c r="AV340">
        <f t="shared" si="396"/>
        <v>0</v>
      </c>
      <c r="AW340">
        <f t="shared" si="397"/>
        <v>0</v>
      </c>
      <c r="AX340">
        <f t="shared" si="398"/>
        <v>9.1988400758557596</v>
      </c>
      <c r="AY340">
        <f t="shared" si="399"/>
        <v>0</v>
      </c>
      <c r="AZ340">
        <f t="shared" si="400"/>
        <v>0</v>
      </c>
      <c r="BA340">
        <f t="shared" si="401"/>
        <v>0</v>
      </c>
      <c r="BB340">
        <f t="shared" si="402"/>
        <v>0</v>
      </c>
      <c r="BC340">
        <f t="shared" si="403"/>
        <v>-32.1518115945792</v>
      </c>
      <c r="BD340">
        <f t="shared" si="404"/>
        <v>-29.18</v>
      </c>
      <c r="BE340">
        <f t="shared" si="405"/>
        <v>0.96650000000000003</v>
      </c>
      <c r="BF340">
        <f t="shared" si="406"/>
        <v>1.7434224615141547E-3</v>
      </c>
      <c r="BG340">
        <f>'Data Input'!J340</f>
        <v>19.3</v>
      </c>
      <c r="BH340">
        <f t="shared" si="407"/>
        <v>1</v>
      </c>
      <c r="BI340">
        <f t="shared" si="408"/>
        <v>1</v>
      </c>
      <c r="BJ340">
        <f>'Data Input'!K340</f>
        <v>0.76800000000000002</v>
      </c>
      <c r="BK340">
        <f>'Data Input'!L340</f>
        <v>3</v>
      </c>
      <c r="BL340">
        <f>'Data Input'!M340</f>
        <v>92</v>
      </c>
      <c r="BM340">
        <f t="shared" si="409"/>
        <v>2</v>
      </c>
      <c r="BN340">
        <f t="shared" si="410"/>
        <v>1.1200000000000001</v>
      </c>
      <c r="BO340">
        <f t="shared" si="411"/>
        <v>1.7434224615141547E-3</v>
      </c>
      <c r="BP340">
        <f t="shared" si="412"/>
        <v>1.9526331568958534E-3</v>
      </c>
      <c r="BQ340">
        <f t="shared" si="413"/>
        <v>14.728845274283724</v>
      </c>
      <c r="BR340">
        <f t="shared" si="414"/>
        <v>16.496306707197775</v>
      </c>
      <c r="BS340">
        <f t="shared" si="415"/>
        <v>276013.60000000003</v>
      </c>
      <c r="BT340">
        <f t="shared" si="416"/>
        <v>245122.96000000002</v>
      </c>
      <c r="BU340">
        <f t="shared" si="417"/>
        <v>214232.32000000001</v>
      </c>
      <c r="BV340">
        <f t="shared" si="418"/>
        <v>183341.68</v>
      </c>
      <c r="BW340">
        <f t="shared" si="419"/>
        <v>152451.04</v>
      </c>
      <c r="BX340">
        <f t="shared" si="420"/>
        <v>121560.40000000001</v>
      </c>
      <c r="BY340">
        <f t="shared" si="421"/>
        <v>97248.320000000007</v>
      </c>
      <c r="BZ340">
        <f t="shared" si="422"/>
        <v>72936.240000000005</v>
      </c>
      <c r="CA340">
        <f t="shared" si="423"/>
        <v>48624.160000000003</v>
      </c>
      <c r="CB340">
        <f t="shared" si="424"/>
        <v>24312.080000000002</v>
      </c>
      <c r="CC340">
        <f t="shared" si="425"/>
        <v>25.03280588723376</v>
      </c>
      <c r="CD340">
        <f t="shared" si="426"/>
        <v>28.036742593701813</v>
      </c>
      <c r="CE340">
        <f t="shared" si="427"/>
        <v>39.761651161517484</v>
      </c>
      <c r="CF340">
        <f t="shared" si="428"/>
        <v>44.533049300899592</v>
      </c>
    </row>
    <row r="341" spans="1:84" x14ac:dyDescent="0.25">
      <c r="A341" t="str">
        <f>IF('Data Input'!A341=0,"F","M")</f>
        <v>M</v>
      </c>
      <c r="B341" t="str">
        <f>'Data Input'!B341</f>
        <v>W</v>
      </c>
      <c r="C341">
        <f>'Data Input'!C341</f>
        <v>63</v>
      </c>
      <c r="D341">
        <f t="shared" si="358"/>
        <v>64</v>
      </c>
      <c r="E341">
        <f t="shared" si="359"/>
        <v>65</v>
      </c>
      <c r="F341">
        <f t="shared" si="360"/>
        <v>66</v>
      </c>
      <c r="G341">
        <f t="shared" si="361"/>
        <v>67</v>
      </c>
      <c r="H341">
        <f t="shared" si="362"/>
        <v>68</v>
      </c>
      <c r="I341">
        <f t="shared" si="363"/>
        <v>69</v>
      </c>
      <c r="J341">
        <f t="shared" si="364"/>
        <v>70</v>
      </c>
      <c r="K341">
        <f t="shared" si="365"/>
        <v>71</v>
      </c>
      <c r="L341">
        <f t="shared" si="366"/>
        <v>72</v>
      </c>
      <c r="M341">
        <f>'Data Input'!D341</f>
        <v>207.99968092800003</v>
      </c>
      <c r="N341">
        <f>'Data Input'!E341</f>
        <v>70.999891086000005</v>
      </c>
      <c r="O341">
        <f>'Data Input'!F341</f>
        <v>138</v>
      </c>
      <c r="P341">
        <f>'Data Input'!G341</f>
        <v>0</v>
      </c>
      <c r="Q341">
        <f>'Data Input'!H341</f>
        <v>0</v>
      </c>
      <c r="R341">
        <f>IF('Data Input'!I341&gt;100,1,0)</f>
        <v>0</v>
      </c>
      <c r="S341">
        <f t="shared" si="367"/>
        <v>4.1431347263915326</v>
      </c>
      <c r="T341">
        <f t="shared" si="368"/>
        <v>17.16556536103144</v>
      </c>
      <c r="U341">
        <f t="shared" si="369"/>
        <v>5.3375365457001411</v>
      </c>
      <c r="V341">
        <f t="shared" si="370"/>
        <v>22.11413301587416</v>
      </c>
      <c r="W341">
        <f t="shared" si="371"/>
        <v>4.2626783430401387</v>
      </c>
      <c r="X341">
        <f t="shared" si="372"/>
        <v>17.660850670486717</v>
      </c>
      <c r="Y341">
        <f t="shared" si="373"/>
        <v>0</v>
      </c>
      <c r="Z341">
        <f t="shared" si="374"/>
        <v>0</v>
      </c>
      <c r="AA341">
        <f t="shared" si="375"/>
        <v>4.9272536851572051</v>
      </c>
      <c r="AB341">
        <f t="shared" si="376"/>
        <v>20.414275848715466</v>
      </c>
      <c r="AC341" s="3">
        <f t="shared" si="377"/>
        <v>12.343999999999999</v>
      </c>
      <c r="AD341">
        <f t="shared" si="378"/>
        <v>0</v>
      </c>
      <c r="AE341">
        <f t="shared" si="379"/>
        <v>11.853</v>
      </c>
      <c r="AF341">
        <f t="shared" si="380"/>
        <v>-2.6640000000000001</v>
      </c>
      <c r="AG341">
        <f t="shared" si="381"/>
        <v>-7.99</v>
      </c>
      <c r="AH341">
        <f t="shared" si="382"/>
        <v>1.7689999999999999</v>
      </c>
      <c r="AI341">
        <f t="shared" si="383"/>
        <v>1.7689999999999999</v>
      </c>
      <c r="AJ341">
        <f t="shared" si="384"/>
        <v>0</v>
      </c>
      <c r="AK341">
        <f t="shared" si="385"/>
        <v>1.764</v>
      </c>
      <c r="AL341">
        <f t="shared" si="386"/>
        <v>0</v>
      </c>
      <c r="AM341">
        <f t="shared" si="387"/>
        <v>7.8369999999999997</v>
      </c>
      <c r="AN341">
        <f t="shared" si="388"/>
        <v>-1.7949999999999999</v>
      </c>
      <c r="AO341">
        <f t="shared" si="389"/>
        <v>0.65800000000000003</v>
      </c>
      <c r="AP341">
        <f t="shared" si="390"/>
        <v>51.142855062577077</v>
      </c>
      <c r="AQ341">
        <f t="shared" si="391"/>
        <v>0</v>
      </c>
      <c r="AR341">
        <f t="shared" si="392"/>
        <v>63.265820676183772</v>
      </c>
      <c r="AS341">
        <f t="shared" si="393"/>
        <v>-58.912050354288766</v>
      </c>
      <c r="AT341">
        <f t="shared" si="394"/>
        <v>-34.05879996089071</v>
      </c>
      <c r="AU341">
        <f t="shared" si="395"/>
        <v>31.242044836091001</v>
      </c>
      <c r="AV341">
        <f t="shared" si="396"/>
        <v>0</v>
      </c>
      <c r="AW341">
        <f t="shared" si="397"/>
        <v>0</v>
      </c>
      <c r="AX341">
        <f t="shared" si="398"/>
        <v>8.6916755006173094</v>
      </c>
      <c r="AY341">
        <f t="shared" si="399"/>
        <v>0</v>
      </c>
      <c r="AZ341">
        <f t="shared" si="400"/>
        <v>0</v>
      </c>
      <c r="BA341">
        <f t="shared" si="401"/>
        <v>0</v>
      </c>
      <c r="BB341">
        <f t="shared" si="402"/>
        <v>0</v>
      </c>
      <c r="BC341">
        <f t="shared" si="403"/>
        <v>61.371545760289678</v>
      </c>
      <c r="BD341">
        <f t="shared" si="404"/>
        <v>61.18</v>
      </c>
      <c r="BE341">
        <f t="shared" si="405"/>
        <v>0.91439999999999999</v>
      </c>
      <c r="BF341">
        <f t="shared" si="406"/>
        <v>0.10271318578326083</v>
      </c>
      <c r="BG341">
        <f>'Data Input'!J341</f>
        <v>26.1</v>
      </c>
      <c r="BH341">
        <f t="shared" si="407"/>
        <v>2</v>
      </c>
      <c r="BI341">
        <f t="shared" si="408"/>
        <v>1.02</v>
      </c>
      <c r="BJ341">
        <f>'Data Input'!K341</f>
        <v>0.89440993788819878</v>
      </c>
      <c r="BK341">
        <f>'Data Input'!L341</f>
        <v>3</v>
      </c>
      <c r="BL341">
        <f>'Data Input'!M341</f>
        <v>81</v>
      </c>
      <c r="BM341">
        <f t="shared" si="409"/>
        <v>2</v>
      </c>
      <c r="BN341">
        <f t="shared" si="410"/>
        <v>1.19</v>
      </c>
      <c r="BO341">
        <f t="shared" si="411"/>
        <v>0.10476744949892605</v>
      </c>
      <c r="BP341">
        <f t="shared" si="412"/>
        <v>0.12222869108208038</v>
      </c>
      <c r="BQ341">
        <f t="shared" si="413"/>
        <v>885.10019086873376</v>
      </c>
      <c r="BR341">
        <f t="shared" si="414"/>
        <v>1032.6168893468562</v>
      </c>
      <c r="BS341">
        <f t="shared" si="415"/>
        <v>173616.86</v>
      </c>
      <c r="BT341">
        <f t="shared" si="416"/>
        <v>154453.21999999997</v>
      </c>
      <c r="BU341">
        <f t="shared" si="417"/>
        <v>135289.57999999999</v>
      </c>
      <c r="BV341">
        <f t="shared" si="418"/>
        <v>116125.93999999999</v>
      </c>
      <c r="BW341">
        <f t="shared" si="419"/>
        <v>99536.51999999999</v>
      </c>
      <c r="BX341">
        <f t="shared" si="420"/>
        <v>82947.099999999991</v>
      </c>
      <c r="BY341">
        <f t="shared" si="421"/>
        <v>66357.679999999993</v>
      </c>
      <c r="BZ341">
        <f t="shared" si="422"/>
        <v>49768.259999999995</v>
      </c>
      <c r="CA341">
        <f t="shared" si="423"/>
        <v>33178.839999999997</v>
      </c>
      <c r="CB341">
        <f t="shared" si="424"/>
        <v>16589.419999999998</v>
      </c>
      <c r="CC341">
        <f t="shared" si="425"/>
        <v>972.09883996750818</v>
      </c>
      <c r="CD341">
        <f t="shared" si="426"/>
        <v>1134.1153132954259</v>
      </c>
      <c r="CE341">
        <f t="shared" si="427"/>
        <v>1857.1990308362419</v>
      </c>
      <c r="CF341">
        <f t="shared" si="428"/>
        <v>2166.7322026422821</v>
      </c>
    </row>
    <row r="342" spans="1:84" x14ac:dyDescent="0.25">
      <c r="A342" t="str">
        <f>IF('Data Input'!A342=0,"F","M")</f>
        <v>F</v>
      </c>
      <c r="B342" t="str">
        <f>'Data Input'!B342</f>
        <v>W</v>
      </c>
      <c r="C342">
        <f>'Data Input'!C342</f>
        <v>58</v>
      </c>
      <c r="D342">
        <f t="shared" si="358"/>
        <v>59</v>
      </c>
      <c r="E342">
        <f t="shared" si="359"/>
        <v>60</v>
      </c>
      <c r="F342">
        <f t="shared" si="360"/>
        <v>61</v>
      </c>
      <c r="G342">
        <f t="shared" si="361"/>
        <v>62</v>
      </c>
      <c r="H342">
        <f t="shared" si="362"/>
        <v>63</v>
      </c>
      <c r="I342">
        <f t="shared" si="363"/>
        <v>64</v>
      </c>
      <c r="J342">
        <f t="shared" si="364"/>
        <v>65</v>
      </c>
      <c r="K342">
        <f t="shared" si="365"/>
        <v>66</v>
      </c>
      <c r="L342">
        <f t="shared" si="366"/>
        <v>67</v>
      </c>
      <c r="M342">
        <f>'Data Input'!D342</f>
        <v>173.99973308400001</v>
      </c>
      <c r="N342">
        <f>'Data Input'!E342</f>
        <v>57.999911028</v>
      </c>
      <c r="O342">
        <f>'Data Input'!F342</f>
        <v>176</v>
      </c>
      <c r="P342">
        <f>'Data Input'!G342</f>
        <v>0</v>
      </c>
      <c r="Q342">
        <f>'Data Input'!H342</f>
        <v>0</v>
      </c>
      <c r="R342">
        <f>IF('Data Input'!I342&gt;100,1,0)</f>
        <v>1</v>
      </c>
      <c r="S342">
        <f t="shared" si="367"/>
        <v>4.0604430105464191</v>
      </c>
      <c r="T342">
        <f t="shared" si="368"/>
        <v>16.487197441895269</v>
      </c>
      <c r="U342">
        <f t="shared" si="369"/>
        <v>5.1590537652133523</v>
      </c>
      <c r="V342">
        <f t="shared" si="370"/>
        <v>20.948043801993744</v>
      </c>
      <c r="W342">
        <f t="shared" si="371"/>
        <v>4.0604414765452423</v>
      </c>
      <c r="X342">
        <f t="shared" si="372"/>
        <v>16.48719121317091</v>
      </c>
      <c r="Y342">
        <f t="shared" si="373"/>
        <v>0</v>
      </c>
      <c r="Z342">
        <f t="shared" si="374"/>
        <v>0</v>
      </c>
      <c r="AA342">
        <f t="shared" si="375"/>
        <v>5.1704839950381514</v>
      </c>
      <c r="AB342">
        <f t="shared" si="376"/>
        <v>20.994455598794787</v>
      </c>
      <c r="AC342" s="3">
        <f t="shared" si="377"/>
        <v>-29.798999999999999</v>
      </c>
      <c r="AD342">
        <f t="shared" si="378"/>
        <v>4.8840000000000003</v>
      </c>
      <c r="AE342">
        <f t="shared" si="379"/>
        <v>13.54</v>
      </c>
      <c r="AF342">
        <f t="shared" si="380"/>
        <v>-3.1139999999999999</v>
      </c>
      <c r="AG342">
        <f t="shared" si="381"/>
        <v>-13.577999999999999</v>
      </c>
      <c r="AH342">
        <f t="shared" si="382"/>
        <v>3.149</v>
      </c>
      <c r="AI342">
        <f t="shared" si="383"/>
        <v>2.0190000000000001</v>
      </c>
      <c r="AJ342">
        <f t="shared" si="384"/>
        <v>0</v>
      </c>
      <c r="AK342">
        <f t="shared" si="385"/>
        <v>1.9570000000000001</v>
      </c>
      <c r="AL342">
        <f t="shared" si="386"/>
        <v>0</v>
      </c>
      <c r="AM342">
        <f t="shared" si="387"/>
        <v>7.5739999999999998</v>
      </c>
      <c r="AN342">
        <f t="shared" si="388"/>
        <v>-1.665</v>
      </c>
      <c r="AO342">
        <f t="shared" si="389"/>
        <v>0.66100000000000003</v>
      </c>
      <c r="AP342">
        <f t="shared" si="390"/>
        <v>-120.99714127127274</v>
      </c>
      <c r="AQ342">
        <f t="shared" si="391"/>
        <v>80.523472306216505</v>
      </c>
      <c r="AR342">
        <f t="shared" si="392"/>
        <v>69.853587980988792</v>
      </c>
      <c r="AS342">
        <f t="shared" si="393"/>
        <v>-65.23220839940852</v>
      </c>
      <c r="AT342">
        <f t="shared" si="394"/>
        <v>-55.132674368531298</v>
      </c>
      <c r="AU342">
        <f t="shared" si="395"/>
        <v>51.918165130275192</v>
      </c>
      <c r="AV342">
        <f t="shared" si="396"/>
        <v>0</v>
      </c>
      <c r="AW342">
        <f t="shared" si="397"/>
        <v>0</v>
      </c>
      <c r="AX342">
        <f t="shared" si="398"/>
        <v>10.118637178289662</v>
      </c>
      <c r="AY342">
        <f t="shared" si="399"/>
        <v>0</v>
      </c>
      <c r="AZ342">
        <f t="shared" si="400"/>
        <v>0</v>
      </c>
      <c r="BA342">
        <f t="shared" si="401"/>
        <v>0</v>
      </c>
      <c r="BB342">
        <f t="shared" si="402"/>
        <v>0.66100000000000003</v>
      </c>
      <c r="BC342">
        <f t="shared" si="403"/>
        <v>-28.287161443442407</v>
      </c>
      <c r="BD342">
        <f t="shared" si="404"/>
        <v>-29.18</v>
      </c>
      <c r="BE342">
        <f t="shared" si="405"/>
        <v>0.96650000000000003</v>
      </c>
      <c r="BF342">
        <f t="shared" si="406"/>
        <v>7.9842494926471219E-2</v>
      </c>
      <c r="BG342">
        <f>'Data Input'!J342</f>
        <v>30.4</v>
      </c>
      <c r="BH342">
        <f t="shared" si="407"/>
        <v>4</v>
      </c>
      <c r="BI342">
        <f t="shared" si="408"/>
        <v>1.39</v>
      </c>
      <c r="BJ342">
        <f>'Data Input'!K342</f>
        <v>0.96969696969696983</v>
      </c>
      <c r="BK342">
        <f>'Data Input'!L342</f>
        <v>3</v>
      </c>
      <c r="BL342">
        <f>'Data Input'!M342</f>
        <v>70</v>
      </c>
      <c r="BM342">
        <f t="shared" si="409"/>
        <v>4</v>
      </c>
      <c r="BN342">
        <f t="shared" si="410"/>
        <v>1.46</v>
      </c>
      <c r="BO342">
        <f t="shared" si="411"/>
        <v>0.11098106794779498</v>
      </c>
      <c r="BP342">
        <f t="shared" si="412"/>
        <v>0.11657004259264797</v>
      </c>
      <c r="BQ342">
        <f t="shared" si="413"/>
        <v>937.59430904554176</v>
      </c>
      <c r="BR342">
        <f t="shared" si="414"/>
        <v>984.81128863776325</v>
      </c>
      <c r="BS342">
        <f t="shared" si="415"/>
        <v>186487.96000000002</v>
      </c>
      <c r="BT342">
        <f t="shared" si="416"/>
        <v>167324.32</v>
      </c>
      <c r="BU342">
        <f t="shared" si="417"/>
        <v>148160.68</v>
      </c>
      <c r="BV342">
        <f t="shared" si="418"/>
        <v>128997.04</v>
      </c>
      <c r="BW342">
        <f t="shared" si="419"/>
        <v>109833.4</v>
      </c>
      <c r="BX342">
        <f t="shared" si="420"/>
        <v>90669.759999999995</v>
      </c>
      <c r="BY342">
        <f t="shared" si="421"/>
        <v>71506.12</v>
      </c>
      <c r="BZ342">
        <f t="shared" si="422"/>
        <v>52342.479999999996</v>
      </c>
      <c r="CA342">
        <f t="shared" si="423"/>
        <v>33178.839999999997</v>
      </c>
      <c r="CB342">
        <f t="shared" si="424"/>
        <v>16589.419999999998</v>
      </c>
      <c r="CC342">
        <f t="shared" si="425"/>
        <v>1115.4596380327062</v>
      </c>
      <c r="CD342">
        <f t="shared" si="426"/>
        <v>1171.633864408454</v>
      </c>
      <c r="CE342">
        <f t="shared" si="427"/>
        <v>2053.0539470782478</v>
      </c>
      <c r="CF342">
        <f t="shared" si="428"/>
        <v>2156.4451530462175</v>
      </c>
    </row>
    <row r="343" spans="1:84" x14ac:dyDescent="0.25">
      <c r="A343" t="str">
        <f>IF('Data Input'!A343=0,"F","M")</f>
        <v>F</v>
      </c>
      <c r="B343" t="str">
        <f>'Data Input'!B343</f>
        <v>W</v>
      </c>
      <c r="C343">
        <f>'Data Input'!C343</f>
        <v>54</v>
      </c>
      <c r="D343">
        <f t="shared" si="358"/>
        <v>55</v>
      </c>
      <c r="E343">
        <f t="shared" si="359"/>
        <v>56</v>
      </c>
      <c r="F343">
        <f t="shared" si="360"/>
        <v>57</v>
      </c>
      <c r="G343">
        <f t="shared" si="361"/>
        <v>58</v>
      </c>
      <c r="H343">
        <f t="shared" si="362"/>
        <v>59</v>
      </c>
      <c r="I343">
        <f t="shared" si="363"/>
        <v>60</v>
      </c>
      <c r="J343">
        <f t="shared" si="364"/>
        <v>61</v>
      </c>
      <c r="K343">
        <f t="shared" si="365"/>
        <v>62</v>
      </c>
      <c r="L343">
        <f t="shared" si="366"/>
        <v>63</v>
      </c>
      <c r="M343">
        <f>'Data Input'!D343</f>
        <v>220.99966098600001</v>
      </c>
      <c r="N343">
        <f>'Data Input'!E343</f>
        <v>83.999871143999997</v>
      </c>
      <c r="O343">
        <f>'Data Input'!F343</f>
        <v>110</v>
      </c>
      <c r="P343">
        <f>'Data Input'!G343</f>
        <v>0</v>
      </c>
      <c r="Q343">
        <f>'Data Input'!H343</f>
        <v>0</v>
      </c>
      <c r="R343">
        <f>IF('Data Input'!I343&gt;100,1,0)</f>
        <v>0</v>
      </c>
      <c r="S343">
        <f t="shared" si="367"/>
        <v>3.9889840465642745</v>
      </c>
      <c r="T343">
        <f t="shared" si="368"/>
        <v>15.911993723744294</v>
      </c>
      <c r="U343">
        <f t="shared" si="369"/>
        <v>5.3981611675165766</v>
      </c>
      <c r="V343">
        <f t="shared" si="370"/>
        <v>21.533178778006402</v>
      </c>
      <c r="W343">
        <f t="shared" si="371"/>
        <v>4.4308152648421366</v>
      </c>
      <c r="X343">
        <f t="shared" si="372"/>
        <v>17.674451404728742</v>
      </c>
      <c r="Y343">
        <f t="shared" si="373"/>
        <v>0</v>
      </c>
      <c r="Z343">
        <f t="shared" si="374"/>
        <v>0</v>
      </c>
      <c r="AA343">
        <f t="shared" si="375"/>
        <v>4.7004803657924166</v>
      </c>
      <c r="AB343">
        <f t="shared" si="376"/>
        <v>18.750141190334556</v>
      </c>
      <c r="AC343" s="3">
        <f t="shared" si="377"/>
        <v>-29.798999999999999</v>
      </c>
      <c r="AD343">
        <f t="shared" si="378"/>
        <v>4.8840000000000003</v>
      </c>
      <c r="AE343">
        <f t="shared" si="379"/>
        <v>13.54</v>
      </c>
      <c r="AF343">
        <f t="shared" si="380"/>
        <v>-3.1139999999999999</v>
      </c>
      <c r="AG343">
        <f t="shared" si="381"/>
        <v>-13.577999999999999</v>
      </c>
      <c r="AH343">
        <f t="shared" si="382"/>
        <v>3.149</v>
      </c>
      <c r="AI343">
        <f t="shared" si="383"/>
        <v>2.0190000000000001</v>
      </c>
      <c r="AJ343">
        <f t="shared" si="384"/>
        <v>0</v>
      </c>
      <c r="AK343">
        <f t="shared" si="385"/>
        <v>1.9570000000000001</v>
      </c>
      <c r="AL343">
        <f t="shared" si="386"/>
        <v>0</v>
      </c>
      <c r="AM343">
        <f t="shared" si="387"/>
        <v>7.5739999999999998</v>
      </c>
      <c r="AN343">
        <f t="shared" si="388"/>
        <v>-1.665</v>
      </c>
      <c r="AO343">
        <f t="shared" si="389"/>
        <v>0.66100000000000003</v>
      </c>
      <c r="AP343">
        <f t="shared" si="390"/>
        <v>-118.86773560356882</v>
      </c>
      <c r="AQ343">
        <f t="shared" si="391"/>
        <v>77.71417734676713</v>
      </c>
      <c r="AR343">
        <f t="shared" si="392"/>
        <v>73.091102208174448</v>
      </c>
      <c r="AS343">
        <f t="shared" si="393"/>
        <v>-67.05431871471194</v>
      </c>
      <c r="AT343">
        <f t="shared" si="394"/>
        <v>-60.161609666026528</v>
      </c>
      <c r="AU343">
        <f t="shared" si="395"/>
        <v>55.656847473490814</v>
      </c>
      <c r="AV343">
        <f t="shared" si="396"/>
        <v>0</v>
      </c>
      <c r="AW343">
        <f t="shared" si="397"/>
        <v>0</v>
      </c>
      <c r="AX343">
        <f t="shared" si="398"/>
        <v>9.1988400758557596</v>
      </c>
      <c r="AY343">
        <f t="shared" si="399"/>
        <v>0</v>
      </c>
      <c r="AZ343">
        <f t="shared" si="400"/>
        <v>0</v>
      </c>
      <c r="BA343">
        <f t="shared" si="401"/>
        <v>0</v>
      </c>
      <c r="BB343">
        <f t="shared" si="402"/>
        <v>0</v>
      </c>
      <c r="BC343">
        <f t="shared" si="403"/>
        <v>-30.422696880019128</v>
      </c>
      <c r="BD343">
        <f t="shared" si="404"/>
        <v>-29.18</v>
      </c>
      <c r="BE343">
        <f t="shared" si="405"/>
        <v>0.96650000000000003</v>
      </c>
      <c r="BF343">
        <f t="shared" si="406"/>
        <v>9.7857206308112898E-3</v>
      </c>
      <c r="BG343">
        <f>'Data Input'!J343</f>
        <v>21.8</v>
      </c>
      <c r="BH343">
        <f t="shared" si="407"/>
        <v>1</v>
      </c>
      <c r="BI343">
        <f t="shared" si="408"/>
        <v>1</v>
      </c>
      <c r="BJ343">
        <f>'Data Input'!K343</f>
        <v>0.79012345679012341</v>
      </c>
      <c r="BK343">
        <f>'Data Input'!L343</f>
        <v>3</v>
      </c>
      <c r="BL343">
        <f>'Data Input'!M343</f>
        <v>89</v>
      </c>
      <c r="BM343">
        <f t="shared" si="409"/>
        <v>3</v>
      </c>
      <c r="BN343">
        <f t="shared" si="410"/>
        <v>1.2</v>
      </c>
      <c r="BO343">
        <f t="shared" si="411"/>
        <v>9.7857206308112898E-3</v>
      </c>
      <c r="BP343">
        <f t="shared" si="412"/>
        <v>1.1742864756973547E-2</v>
      </c>
      <c r="BQ343">
        <f t="shared" si="413"/>
        <v>82.672082212022957</v>
      </c>
      <c r="BR343">
        <f t="shared" si="414"/>
        <v>99.206498654427548</v>
      </c>
      <c r="BS343">
        <f t="shared" si="415"/>
        <v>196784.84000000003</v>
      </c>
      <c r="BT343">
        <f t="shared" si="416"/>
        <v>172472.76</v>
      </c>
      <c r="BU343">
        <f t="shared" si="417"/>
        <v>153309.12</v>
      </c>
      <c r="BV343">
        <f t="shared" si="418"/>
        <v>134145.47999999998</v>
      </c>
      <c r="BW343">
        <f t="shared" si="419"/>
        <v>114981.84</v>
      </c>
      <c r="BX343">
        <f t="shared" si="420"/>
        <v>95818.2</v>
      </c>
      <c r="BY343">
        <f t="shared" si="421"/>
        <v>76654.559999999998</v>
      </c>
      <c r="BZ343">
        <f t="shared" si="422"/>
        <v>57490.92</v>
      </c>
      <c r="CA343">
        <f t="shared" si="423"/>
        <v>38327.279999999999</v>
      </c>
      <c r="CB343">
        <f t="shared" si="424"/>
        <v>19163.64</v>
      </c>
      <c r="CC343">
        <f t="shared" si="425"/>
        <v>103.64532697543719</v>
      </c>
      <c r="CD343">
        <f t="shared" si="426"/>
        <v>124.3743923705246</v>
      </c>
      <c r="CE343">
        <f t="shared" si="427"/>
        <v>186.31740918746016</v>
      </c>
      <c r="CF343">
        <f t="shared" si="428"/>
        <v>223.58089102495217</v>
      </c>
    </row>
    <row r="344" spans="1:84" x14ac:dyDescent="0.25">
      <c r="A344" t="str">
        <f>IF('Data Input'!A344=0,"F","M")</f>
        <v>F</v>
      </c>
      <c r="B344" t="str">
        <f>'Data Input'!B344</f>
        <v>W</v>
      </c>
      <c r="C344">
        <f>'Data Input'!C344</f>
        <v>52</v>
      </c>
      <c r="D344">
        <f t="shared" si="358"/>
        <v>53</v>
      </c>
      <c r="E344">
        <f t="shared" si="359"/>
        <v>54</v>
      </c>
      <c r="F344">
        <f t="shared" si="360"/>
        <v>55</v>
      </c>
      <c r="G344">
        <f t="shared" si="361"/>
        <v>56</v>
      </c>
      <c r="H344">
        <f t="shared" si="362"/>
        <v>57</v>
      </c>
      <c r="I344">
        <f t="shared" si="363"/>
        <v>58</v>
      </c>
      <c r="J344">
        <f t="shared" si="364"/>
        <v>59</v>
      </c>
      <c r="K344">
        <f t="shared" si="365"/>
        <v>60</v>
      </c>
      <c r="L344">
        <f t="shared" si="366"/>
        <v>61</v>
      </c>
      <c r="M344">
        <f>'Data Input'!D344</f>
        <v>151.99976683200001</v>
      </c>
      <c r="N344">
        <f>'Data Input'!E344</f>
        <v>66.999897222000001</v>
      </c>
      <c r="O344">
        <f>'Data Input'!F344</f>
        <v>114</v>
      </c>
      <c r="P344">
        <f>'Data Input'!G344</f>
        <v>1</v>
      </c>
      <c r="Q344">
        <f>'Data Input'!H344</f>
        <v>0</v>
      </c>
      <c r="R344">
        <f>IF('Data Input'!I344&gt;100,1,0)</f>
        <v>0</v>
      </c>
      <c r="S344">
        <f t="shared" si="367"/>
        <v>3.9512437185814275</v>
      </c>
      <c r="T344">
        <f t="shared" si="368"/>
        <v>15.612326923629187</v>
      </c>
      <c r="U344">
        <f t="shared" si="369"/>
        <v>5.0238789868450997</v>
      </c>
      <c r="V344">
        <f t="shared" si="370"/>
        <v>19.850570289684928</v>
      </c>
      <c r="W344">
        <f t="shared" si="371"/>
        <v>4.2046910853897899</v>
      </c>
      <c r="X344">
        <f t="shared" si="372"/>
        <v>16.61375923972173</v>
      </c>
      <c r="Y344">
        <f t="shared" si="373"/>
        <v>4.7361984483944957</v>
      </c>
      <c r="Z344">
        <f t="shared" si="374"/>
        <v>18.713874369173855</v>
      </c>
      <c r="AA344">
        <f t="shared" si="375"/>
        <v>0</v>
      </c>
      <c r="AB344">
        <f t="shared" si="376"/>
        <v>0</v>
      </c>
      <c r="AC344" s="3">
        <f t="shared" si="377"/>
        <v>-29.798999999999999</v>
      </c>
      <c r="AD344">
        <f t="shared" si="378"/>
        <v>4.8840000000000003</v>
      </c>
      <c r="AE344">
        <f t="shared" si="379"/>
        <v>13.54</v>
      </c>
      <c r="AF344">
        <f t="shared" si="380"/>
        <v>-3.1139999999999999</v>
      </c>
      <c r="AG344">
        <f t="shared" si="381"/>
        <v>-13.577999999999999</v>
      </c>
      <c r="AH344">
        <f t="shared" si="382"/>
        <v>3.149</v>
      </c>
      <c r="AI344">
        <f t="shared" si="383"/>
        <v>2.0190000000000001</v>
      </c>
      <c r="AJ344">
        <f t="shared" si="384"/>
        <v>0</v>
      </c>
      <c r="AK344">
        <f t="shared" si="385"/>
        <v>1.9570000000000001</v>
      </c>
      <c r="AL344">
        <f t="shared" si="386"/>
        <v>0</v>
      </c>
      <c r="AM344">
        <f t="shared" si="387"/>
        <v>7.5739999999999998</v>
      </c>
      <c r="AN344">
        <f t="shared" si="388"/>
        <v>-1.665</v>
      </c>
      <c r="AO344">
        <f t="shared" si="389"/>
        <v>0.66100000000000003</v>
      </c>
      <c r="AP344">
        <f t="shared" si="390"/>
        <v>-117.74311157000795</v>
      </c>
      <c r="AQ344">
        <f t="shared" si="391"/>
        <v>76.250604695004952</v>
      </c>
      <c r="AR344">
        <f t="shared" si="392"/>
        <v>68.023321481882647</v>
      </c>
      <c r="AS344">
        <f t="shared" si="393"/>
        <v>-61.814675882078866</v>
      </c>
      <c r="AT344">
        <f t="shared" si="394"/>
        <v>-57.091295557422562</v>
      </c>
      <c r="AU344">
        <f t="shared" si="395"/>
        <v>52.316727845883726</v>
      </c>
      <c r="AV344">
        <f t="shared" si="396"/>
        <v>9.5623846673084874</v>
      </c>
      <c r="AW344">
        <f t="shared" si="397"/>
        <v>0</v>
      </c>
      <c r="AX344">
        <f t="shared" si="398"/>
        <v>0</v>
      </c>
      <c r="AY344">
        <f t="shared" si="399"/>
        <v>0</v>
      </c>
      <c r="AZ344">
        <f t="shared" si="400"/>
        <v>0</v>
      </c>
      <c r="BA344">
        <f t="shared" si="401"/>
        <v>0</v>
      </c>
      <c r="BB344">
        <f t="shared" si="402"/>
        <v>0</v>
      </c>
      <c r="BC344">
        <f t="shared" si="403"/>
        <v>-30.496044319429572</v>
      </c>
      <c r="BD344">
        <f t="shared" si="404"/>
        <v>-29.18</v>
      </c>
      <c r="BE344">
        <f t="shared" si="405"/>
        <v>0.96650000000000003</v>
      </c>
      <c r="BF344">
        <f t="shared" si="406"/>
        <v>9.0968117316190256E-3</v>
      </c>
      <c r="BG344">
        <f>'Data Input'!J344</f>
        <v>35.799999999999997</v>
      </c>
      <c r="BH344">
        <f t="shared" si="407"/>
        <v>4</v>
      </c>
      <c r="BI344">
        <f t="shared" si="408"/>
        <v>1.39</v>
      </c>
      <c r="BJ344">
        <f>'Data Input'!K344</f>
        <v>0.74371859296482423</v>
      </c>
      <c r="BK344">
        <f>'Data Input'!L344</f>
        <v>3</v>
      </c>
      <c r="BL344">
        <f>'Data Input'!M344</f>
        <v>86</v>
      </c>
      <c r="BM344">
        <f t="shared" si="409"/>
        <v>2</v>
      </c>
      <c r="BN344">
        <f t="shared" si="410"/>
        <v>1.1200000000000001</v>
      </c>
      <c r="BO344">
        <f t="shared" si="411"/>
        <v>1.2644568306950444E-2</v>
      </c>
      <c r="BP344">
        <f t="shared" si="412"/>
        <v>1.018842913941331E-2</v>
      </c>
      <c r="BQ344">
        <f t="shared" si="413"/>
        <v>106.82430349752194</v>
      </c>
      <c r="BR344">
        <f t="shared" si="414"/>
        <v>86.074258933255109</v>
      </c>
      <c r="BS344">
        <f t="shared" si="415"/>
        <v>207081.72000000003</v>
      </c>
      <c r="BT344">
        <f t="shared" si="416"/>
        <v>182769.64</v>
      </c>
      <c r="BU344">
        <f t="shared" si="417"/>
        <v>158457.56</v>
      </c>
      <c r="BV344">
        <f t="shared" si="418"/>
        <v>134145.47999999998</v>
      </c>
      <c r="BW344">
        <f t="shared" si="419"/>
        <v>114981.84</v>
      </c>
      <c r="BX344">
        <f t="shared" si="420"/>
        <v>95818.2</v>
      </c>
      <c r="BY344">
        <f t="shared" si="421"/>
        <v>76654.559999999998</v>
      </c>
      <c r="BZ344">
        <f t="shared" si="422"/>
        <v>57490.92</v>
      </c>
      <c r="CA344">
        <f t="shared" si="423"/>
        <v>38327.279999999999</v>
      </c>
      <c r="CB344">
        <f t="shared" si="424"/>
        <v>19163.64</v>
      </c>
      <c r="CC344">
        <f t="shared" si="425"/>
        <v>137.17976331964843</v>
      </c>
      <c r="CD344">
        <f t="shared" si="426"/>
        <v>110.53333447338579</v>
      </c>
      <c r="CE344">
        <f t="shared" si="427"/>
        <v>244.00406681717038</v>
      </c>
      <c r="CF344">
        <f t="shared" si="428"/>
        <v>196.60759340664089</v>
      </c>
    </row>
    <row r="345" spans="1:84" x14ac:dyDescent="0.25">
      <c r="A345" t="str">
        <f>IF('Data Input'!A345=0,"F","M")</f>
        <v>F</v>
      </c>
      <c r="B345" t="str">
        <f>'Data Input'!B345</f>
        <v>W</v>
      </c>
      <c r="C345">
        <f>'Data Input'!C345</f>
        <v>56</v>
      </c>
      <c r="D345">
        <f t="shared" si="358"/>
        <v>57</v>
      </c>
      <c r="E345">
        <f t="shared" si="359"/>
        <v>58</v>
      </c>
      <c r="F345">
        <f t="shared" si="360"/>
        <v>59</v>
      </c>
      <c r="G345">
        <f t="shared" si="361"/>
        <v>60</v>
      </c>
      <c r="H345">
        <f t="shared" si="362"/>
        <v>61</v>
      </c>
      <c r="I345">
        <f t="shared" si="363"/>
        <v>62</v>
      </c>
      <c r="J345">
        <f t="shared" si="364"/>
        <v>63</v>
      </c>
      <c r="K345">
        <f t="shared" si="365"/>
        <v>64</v>
      </c>
      <c r="L345">
        <f t="shared" si="366"/>
        <v>65</v>
      </c>
      <c r="M345">
        <f>'Data Input'!D345</f>
        <v>274.99957814999999</v>
      </c>
      <c r="N345">
        <f>'Data Input'!E345</f>
        <v>76.999881882000011</v>
      </c>
      <c r="O345">
        <f>'Data Input'!F345</f>
        <v>148</v>
      </c>
      <c r="P345">
        <f>'Data Input'!G345</f>
        <v>0</v>
      </c>
      <c r="Q345">
        <f>'Data Input'!H345</f>
        <v>0</v>
      </c>
      <c r="R345">
        <f>IF('Data Input'!I345&gt;100,1,0)</f>
        <v>1</v>
      </c>
      <c r="S345">
        <f t="shared" si="367"/>
        <v>4.0253516907351496</v>
      </c>
      <c r="T345">
        <f t="shared" si="368"/>
        <v>16.203456234104326</v>
      </c>
      <c r="U345">
        <f t="shared" si="369"/>
        <v>5.6167695636653949</v>
      </c>
      <c r="V345">
        <f t="shared" si="370"/>
        <v>22.609472859570225</v>
      </c>
      <c r="W345">
        <f t="shared" si="371"/>
        <v>4.3438038878525074</v>
      </c>
      <c r="X345">
        <f t="shared" si="372"/>
        <v>17.485338324189009</v>
      </c>
      <c r="Y345">
        <f t="shared" si="373"/>
        <v>0</v>
      </c>
      <c r="Z345">
        <f t="shared" si="374"/>
        <v>0</v>
      </c>
      <c r="AA345">
        <f t="shared" si="375"/>
        <v>4.9972122737641147</v>
      </c>
      <c r="AB345">
        <f t="shared" si="376"/>
        <v>20.115536875158821</v>
      </c>
      <c r="AC345" s="3">
        <f t="shared" si="377"/>
        <v>-29.798999999999999</v>
      </c>
      <c r="AD345">
        <f t="shared" si="378"/>
        <v>4.8840000000000003</v>
      </c>
      <c r="AE345">
        <f t="shared" si="379"/>
        <v>13.54</v>
      </c>
      <c r="AF345">
        <f t="shared" si="380"/>
        <v>-3.1139999999999999</v>
      </c>
      <c r="AG345">
        <f t="shared" si="381"/>
        <v>-13.577999999999999</v>
      </c>
      <c r="AH345">
        <f t="shared" si="382"/>
        <v>3.149</v>
      </c>
      <c r="AI345">
        <f t="shared" si="383"/>
        <v>2.0190000000000001</v>
      </c>
      <c r="AJ345">
        <f t="shared" si="384"/>
        <v>0</v>
      </c>
      <c r="AK345">
        <f t="shared" si="385"/>
        <v>1.9570000000000001</v>
      </c>
      <c r="AL345">
        <f t="shared" si="386"/>
        <v>0</v>
      </c>
      <c r="AM345">
        <f t="shared" si="387"/>
        <v>7.5739999999999998</v>
      </c>
      <c r="AN345">
        <f t="shared" si="388"/>
        <v>-1.665</v>
      </c>
      <c r="AO345">
        <f t="shared" si="389"/>
        <v>0.66100000000000003</v>
      </c>
      <c r="AP345">
        <f t="shared" si="390"/>
        <v>-119.95145503221673</v>
      </c>
      <c r="AQ345">
        <f t="shared" si="391"/>
        <v>79.137680247365537</v>
      </c>
      <c r="AR345">
        <f t="shared" si="392"/>
        <v>76.051059892029443</v>
      </c>
      <c r="AS345">
        <f t="shared" si="393"/>
        <v>-70.40589848470168</v>
      </c>
      <c r="AT345">
        <f t="shared" si="394"/>
        <v>-58.980169189261339</v>
      </c>
      <c r="AU345">
        <f t="shared" si="395"/>
        <v>55.061330382871191</v>
      </c>
      <c r="AV345">
        <f t="shared" si="396"/>
        <v>0</v>
      </c>
      <c r="AW345">
        <f t="shared" si="397"/>
        <v>0</v>
      </c>
      <c r="AX345">
        <f t="shared" si="398"/>
        <v>9.7795444197563732</v>
      </c>
      <c r="AY345">
        <f t="shared" si="399"/>
        <v>0</v>
      </c>
      <c r="AZ345">
        <f t="shared" si="400"/>
        <v>0</v>
      </c>
      <c r="BA345">
        <f t="shared" si="401"/>
        <v>0</v>
      </c>
      <c r="BB345">
        <f t="shared" si="402"/>
        <v>0.66100000000000003</v>
      </c>
      <c r="BC345">
        <f t="shared" si="403"/>
        <v>-28.646907764157209</v>
      </c>
      <c r="BD345">
        <f t="shared" si="404"/>
        <v>-29.18</v>
      </c>
      <c r="BE345">
        <f t="shared" si="405"/>
        <v>0.96650000000000003</v>
      </c>
      <c r="BF345">
        <f t="shared" si="406"/>
        <v>5.6414851496572438E-2</v>
      </c>
      <c r="BG345">
        <f>'Data Input'!J345</f>
        <v>22.3</v>
      </c>
      <c r="BH345">
        <f t="shared" si="407"/>
        <v>1</v>
      </c>
      <c r="BI345">
        <f t="shared" si="408"/>
        <v>1</v>
      </c>
      <c r="BJ345">
        <f>'Data Input'!K345</f>
        <v>0.79577464788732388</v>
      </c>
      <c r="BK345">
        <f>'Data Input'!L345</f>
        <v>3</v>
      </c>
      <c r="BL345">
        <f>'Data Input'!M345</f>
        <v>66</v>
      </c>
      <c r="BM345">
        <f t="shared" si="409"/>
        <v>3</v>
      </c>
      <c r="BN345">
        <f t="shared" si="410"/>
        <v>1.2</v>
      </c>
      <c r="BO345">
        <f t="shared" si="411"/>
        <v>5.6414851496572438E-2</v>
      </c>
      <c r="BP345">
        <f t="shared" si="412"/>
        <v>6.7697821795886917E-2</v>
      </c>
      <c r="BQ345">
        <f t="shared" si="413"/>
        <v>476.60600755542293</v>
      </c>
      <c r="BR345">
        <f t="shared" si="414"/>
        <v>571.92720906650743</v>
      </c>
      <c r="BS345">
        <f t="shared" si="415"/>
        <v>191636.40000000002</v>
      </c>
      <c r="BT345">
        <f t="shared" si="416"/>
        <v>172472.76</v>
      </c>
      <c r="BU345">
        <f t="shared" si="417"/>
        <v>153309.12</v>
      </c>
      <c r="BV345">
        <f t="shared" si="418"/>
        <v>134145.47999999998</v>
      </c>
      <c r="BW345">
        <f t="shared" si="419"/>
        <v>114981.84</v>
      </c>
      <c r="BX345">
        <f t="shared" si="420"/>
        <v>95818.2</v>
      </c>
      <c r="BY345">
        <f t="shared" si="421"/>
        <v>76654.559999999998</v>
      </c>
      <c r="BZ345">
        <f t="shared" si="422"/>
        <v>57490.92</v>
      </c>
      <c r="CA345">
        <f t="shared" si="423"/>
        <v>38327.279999999999</v>
      </c>
      <c r="CB345">
        <f t="shared" si="424"/>
        <v>19163.64</v>
      </c>
      <c r="CC345">
        <f t="shared" si="425"/>
        <v>594.61264760357642</v>
      </c>
      <c r="CD345">
        <f t="shared" si="426"/>
        <v>713.53517712429164</v>
      </c>
      <c r="CE345">
        <f t="shared" si="427"/>
        <v>1071.2186551589994</v>
      </c>
      <c r="CF345">
        <f t="shared" si="428"/>
        <v>1285.462386190799</v>
      </c>
    </row>
    <row r="346" spans="1:84" x14ac:dyDescent="0.25">
      <c r="A346" t="str">
        <f>IF('Data Input'!A346=0,"F","M")</f>
        <v>F</v>
      </c>
      <c r="B346" t="str">
        <f>'Data Input'!B346</f>
        <v>W</v>
      </c>
      <c r="C346">
        <f>'Data Input'!C346</f>
        <v>56</v>
      </c>
      <c r="D346">
        <f t="shared" si="358"/>
        <v>57</v>
      </c>
      <c r="E346">
        <f t="shared" si="359"/>
        <v>58</v>
      </c>
      <c r="F346">
        <f t="shared" si="360"/>
        <v>59</v>
      </c>
      <c r="G346">
        <f t="shared" si="361"/>
        <v>60</v>
      </c>
      <c r="H346">
        <f t="shared" si="362"/>
        <v>61</v>
      </c>
      <c r="I346">
        <f t="shared" si="363"/>
        <v>62</v>
      </c>
      <c r="J346">
        <f t="shared" si="364"/>
        <v>63</v>
      </c>
      <c r="K346">
        <f t="shared" si="365"/>
        <v>64</v>
      </c>
      <c r="L346">
        <f t="shared" si="366"/>
        <v>65</v>
      </c>
      <c r="M346">
        <f>'Data Input'!D346</f>
        <v>202.99968859800001</v>
      </c>
      <c r="N346">
        <f>'Data Input'!E346</f>
        <v>68.999894154000003</v>
      </c>
      <c r="O346">
        <f>'Data Input'!F346</f>
        <v>120</v>
      </c>
      <c r="P346">
        <f>'Data Input'!G346</f>
        <v>0</v>
      </c>
      <c r="Q346">
        <f>'Data Input'!H346</f>
        <v>0</v>
      </c>
      <c r="R346">
        <f>IF('Data Input'!I346&gt;100,1,0)</f>
        <v>0</v>
      </c>
      <c r="S346">
        <f t="shared" si="367"/>
        <v>4.0253516907351496</v>
      </c>
      <c r="T346">
        <f t="shared" si="368"/>
        <v>16.203456234104326</v>
      </c>
      <c r="U346">
        <f t="shared" si="369"/>
        <v>5.3132044450406104</v>
      </c>
      <c r="V346">
        <f t="shared" si="370"/>
        <v>21.387516496065732</v>
      </c>
      <c r="W346">
        <f t="shared" si="371"/>
        <v>4.2341049705960829</v>
      </c>
      <c r="X346">
        <f t="shared" si="372"/>
        <v>17.043761602139043</v>
      </c>
      <c r="Y346">
        <f t="shared" si="373"/>
        <v>0</v>
      </c>
      <c r="Z346">
        <f t="shared" si="374"/>
        <v>0</v>
      </c>
      <c r="AA346">
        <f t="shared" si="375"/>
        <v>4.7874917427820458</v>
      </c>
      <c r="AB346">
        <f t="shared" si="376"/>
        <v>19.271337981188275</v>
      </c>
      <c r="AC346" s="3">
        <f t="shared" si="377"/>
        <v>-29.798999999999999</v>
      </c>
      <c r="AD346">
        <f t="shared" si="378"/>
        <v>4.8840000000000003</v>
      </c>
      <c r="AE346">
        <f t="shared" si="379"/>
        <v>13.54</v>
      </c>
      <c r="AF346">
        <f t="shared" si="380"/>
        <v>-3.1139999999999999</v>
      </c>
      <c r="AG346">
        <f t="shared" si="381"/>
        <v>-13.577999999999999</v>
      </c>
      <c r="AH346">
        <f t="shared" si="382"/>
        <v>3.149</v>
      </c>
      <c r="AI346">
        <f t="shared" si="383"/>
        <v>2.0190000000000001</v>
      </c>
      <c r="AJ346">
        <f t="shared" si="384"/>
        <v>0</v>
      </c>
      <c r="AK346">
        <f t="shared" si="385"/>
        <v>1.9570000000000001</v>
      </c>
      <c r="AL346">
        <f t="shared" si="386"/>
        <v>0</v>
      </c>
      <c r="AM346">
        <f t="shared" si="387"/>
        <v>7.5739999999999998</v>
      </c>
      <c r="AN346">
        <f t="shared" si="388"/>
        <v>-1.665</v>
      </c>
      <c r="AO346">
        <f t="shared" si="389"/>
        <v>0.66100000000000003</v>
      </c>
      <c r="AP346">
        <f t="shared" si="390"/>
        <v>-119.95145503221673</v>
      </c>
      <c r="AQ346">
        <f t="shared" si="391"/>
        <v>79.137680247365537</v>
      </c>
      <c r="AR346">
        <f t="shared" si="392"/>
        <v>71.940788185849854</v>
      </c>
      <c r="AS346">
        <f t="shared" si="393"/>
        <v>-66.600726368748681</v>
      </c>
      <c r="AT346">
        <f t="shared" si="394"/>
        <v>-57.490677290753609</v>
      </c>
      <c r="AU346">
        <f t="shared" si="395"/>
        <v>53.670805285135849</v>
      </c>
      <c r="AV346">
        <f t="shared" si="396"/>
        <v>0</v>
      </c>
      <c r="AW346">
        <f t="shared" si="397"/>
        <v>0</v>
      </c>
      <c r="AX346">
        <f t="shared" si="398"/>
        <v>9.3691213406244636</v>
      </c>
      <c r="AY346">
        <f t="shared" si="399"/>
        <v>0</v>
      </c>
      <c r="AZ346">
        <f t="shared" si="400"/>
        <v>0</v>
      </c>
      <c r="BA346">
        <f t="shared" si="401"/>
        <v>0</v>
      </c>
      <c r="BB346">
        <f t="shared" si="402"/>
        <v>0</v>
      </c>
      <c r="BC346">
        <f t="shared" si="403"/>
        <v>-29.924463632743315</v>
      </c>
      <c r="BD346">
        <f t="shared" si="404"/>
        <v>-29.18</v>
      </c>
      <c r="BE346">
        <f t="shared" si="405"/>
        <v>0.96650000000000003</v>
      </c>
      <c r="BF346">
        <f t="shared" si="406"/>
        <v>1.6054496268950169E-2</v>
      </c>
      <c r="BG346">
        <f>'Data Input'!J346</f>
        <v>27.8</v>
      </c>
      <c r="BH346">
        <f t="shared" si="407"/>
        <v>3</v>
      </c>
      <c r="BI346">
        <f t="shared" si="408"/>
        <v>1.08</v>
      </c>
      <c r="BJ346">
        <f>'Data Input'!K346</f>
        <v>0.82499999999999996</v>
      </c>
      <c r="BK346">
        <f>'Data Input'!L346</f>
        <v>3</v>
      </c>
      <c r="BL346">
        <f>'Data Input'!M346</f>
        <v>89</v>
      </c>
      <c r="BM346">
        <f t="shared" si="409"/>
        <v>4</v>
      </c>
      <c r="BN346">
        <f t="shared" si="410"/>
        <v>1.46</v>
      </c>
      <c r="BO346">
        <f t="shared" si="411"/>
        <v>1.7338855970466183E-2</v>
      </c>
      <c r="BP346">
        <f t="shared" si="412"/>
        <v>2.3439564552667245E-2</v>
      </c>
      <c r="BQ346">
        <f t="shared" si="413"/>
        <v>146.48275587793535</v>
      </c>
      <c r="BR346">
        <f t="shared" si="414"/>
        <v>198.02298479794959</v>
      </c>
      <c r="BS346">
        <f t="shared" si="415"/>
        <v>191636.40000000002</v>
      </c>
      <c r="BT346">
        <f t="shared" si="416"/>
        <v>172472.76</v>
      </c>
      <c r="BU346">
        <f t="shared" si="417"/>
        <v>153309.12</v>
      </c>
      <c r="BV346">
        <f t="shared" si="418"/>
        <v>134145.47999999998</v>
      </c>
      <c r="BW346">
        <f t="shared" si="419"/>
        <v>114981.84</v>
      </c>
      <c r="BX346">
        <f t="shared" si="420"/>
        <v>95818.2</v>
      </c>
      <c r="BY346">
        <f t="shared" si="421"/>
        <v>76654.559999999998</v>
      </c>
      <c r="BZ346">
        <f t="shared" si="422"/>
        <v>57490.92</v>
      </c>
      <c r="CA346">
        <f t="shared" si="423"/>
        <v>38327.279999999999</v>
      </c>
      <c r="CB346">
        <f t="shared" si="424"/>
        <v>19163.64</v>
      </c>
      <c r="CC346">
        <f t="shared" si="425"/>
        <v>182.75157660642552</v>
      </c>
      <c r="CD346">
        <f t="shared" si="426"/>
        <v>247.05305726424186</v>
      </c>
      <c r="CE346">
        <f t="shared" si="427"/>
        <v>329.23433248436083</v>
      </c>
      <c r="CF346">
        <f t="shared" si="428"/>
        <v>445.07604206219145</v>
      </c>
    </row>
    <row r="347" spans="1:84" x14ac:dyDescent="0.25">
      <c r="A347" t="str">
        <f>IF('Data Input'!A347=0,"F","M")</f>
        <v>F</v>
      </c>
      <c r="B347" t="str">
        <f>'Data Input'!B347</f>
        <v>W</v>
      </c>
      <c r="C347">
        <f>'Data Input'!C347</f>
        <v>58</v>
      </c>
      <c r="D347">
        <f t="shared" si="358"/>
        <v>59</v>
      </c>
      <c r="E347">
        <f t="shared" si="359"/>
        <v>60</v>
      </c>
      <c r="F347">
        <f t="shared" si="360"/>
        <v>61</v>
      </c>
      <c r="G347">
        <f t="shared" si="361"/>
        <v>62</v>
      </c>
      <c r="H347">
        <f t="shared" si="362"/>
        <v>63</v>
      </c>
      <c r="I347">
        <f t="shared" si="363"/>
        <v>64</v>
      </c>
      <c r="J347">
        <f t="shared" si="364"/>
        <v>65</v>
      </c>
      <c r="K347">
        <f t="shared" si="365"/>
        <v>66</v>
      </c>
      <c r="L347">
        <f t="shared" si="366"/>
        <v>67</v>
      </c>
      <c r="M347">
        <f>'Data Input'!D347</f>
        <v>205.99968399600002</v>
      </c>
      <c r="N347">
        <f>'Data Input'!E347</f>
        <v>76.999881882000011</v>
      </c>
      <c r="O347">
        <f>'Data Input'!F347</f>
        <v>120</v>
      </c>
      <c r="P347">
        <f>'Data Input'!G347</f>
        <v>0</v>
      </c>
      <c r="Q347">
        <f>'Data Input'!H347</f>
        <v>0</v>
      </c>
      <c r="R347">
        <f>IF('Data Input'!I347&gt;100,1,0)</f>
        <v>0</v>
      </c>
      <c r="S347">
        <f t="shared" si="367"/>
        <v>4.0604430105464191</v>
      </c>
      <c r="T347">
        <f t="shared" si="368"/>
        <v>16.487197441895269</v>
      </c>
      <c r="U347">
        <f t="shared" si="369"/>
        <v>5.3278746347884045</v>
      </c>
      <c r="V347">
        <f t="shared" si="370"/>
        <v>21.633531321894132</v>
      </c>
      <c r="W347">
        <f t="shared" si="371"/>
        <v>4.3438038878525074</v>
      </c>
      <c r="X347">
        <f t="shared" si="372"/>
        <v>17.637768135615076</v>
      </c>
      <c r="Y347">
        <f t="shared" si="373"/>
        <v>0</v>
      </c>
      <c r="Z347">
        <f t="shared" si="374"/>
        <v>0</v>
      </c>
      <c r="AA347">
        <f t="shared" si="375"/>
        <v>4.7874917427820458</v>
      </c>
      <c r="AB347">
        <f t="shared" si="376"/>
        <v>19.439337385028054</v>
      </c>
      <c r="AC347" s="3">
        <f t="shared" si="377"/>
        <v>-29.798999999999999</v>
      </c>
      <c r="AD347">
        <f t="shared" si="378"/>
        <v>4.8840000000000003</v>
      </c>
      <c r="AE347">
        <f t="shared" si="379"/>
        <v>13.54</v>
      </c>
      <c r="AF347">
        <f t="shared" si="380"/>
        <v>-3.1139999999999999</v>
      </c>
      <c r="AG347">
        <f t="shared" si="381"/>
        <v>-13.577999999999999</v>
      </c>
      <c r="AH347">
        <f t="shared" si="382"/>
        <v>3.149</v>
      </c>
      <c r="AI347">
        <f t="shared" si="383"/>
        <v>2.0190000000000001</v>
      </c>
      <c r="AJ347">
        <f t="shared" si="384"/>
        <v>0</v>
      </c>
      <c r="AK347">
        <f t="shared" si="385"/>
        <v>1.9570000000000001</v>
      </c>
      <c r="AL347">
        <f t="shared" si="386"/>
        <v>0</v>
      </c>
      <c r="AM347">
        <f t="shared" si="387"/>
        <v>7.5739999999999998</v>
      </c>
      <c r="AN347">
        <f t="shared" si="388"/>
        <v>-1.665</v>
      </c>
      <c r="AO347">
        <f t="shared" si="389"/>
        <v>0.66100000000000003</v>
      </c>
      <c r="AP347">
        <f t="shared" si="390"/>
        <v>-120.99714127127274</v>
      </c>
      <c r="AQ347">
        <f t="shared" si="391"/>
        <v>80.523472306216505</v>
      </c>
      <c r="AR347">
        <f t="shared" si="392"/>
        <v>72.139422555034997</v>
      </c>
      <c r="AS347">
        <f t="shared" si="393"/>
        <v>-67.366816536378323</v>
      </c>
      <c r="AT347">
        <f t="shared" si="394"/>
        <v>-58.980169189261339</v>
      </c>
      <c r="AU347">
        <f t="shared" si="395"/>
        <v>55.541331859051873</v>
      </c>
      <c r="AV347">
        <f t="shared" si="396"/>
        <v>0</v>
      </c>
      <c r="AW347">
        <f t="shared" si="397"/>
        <v>0</v>
      </c>
      <c r="AX347">
        <f t="shared" si="398"/>
        <v>9.3691213406244636</v>
      </c>
      <c r="AY347">
        <f t="shared" si="399"/>
        <v>0</v>
      </c>
      <c r="AZ347">
        <f t="shared" si="400"/>
        <v>0</v>
      </c>
      <c r="BA347">
        <f t="shared" si="401"/>
        <v>0</v>
      </c>
      <c r="BB347">
        <f t="shared" si="402"/>
        <v>0</v>
      </c>
      <c r="BC347">
        <f t="shared" si="403"/>
        <v>-29.77077893598457</v>
      </c>
      <c r="BD347">
        <f t="shared" si="404"/>
        <v>-29.18</v>
      </c>
      <c r="BE347">
        <f t="shared" si="405"/>
        <v>0.96650000000000003</v>
      </c>
      <c r="BF347">
        <f t="shared" si="406"/>
        <v>1.8696442101838628E-2</v>
      </c>
      <c r="BG347">
        <f>'Data Input'!J347</f>
        <v>38.200000000000003</v>
      </c>
      <c r="BH347">
        <f t="shared" si="407"/>
        <v>4</v>
      </c>
      <c r="BI347">
        <f t="shared" si="408"/>
        <v>1.39</v>
      </c>
      <c r="BJ347">
        <f>'Data Input'!K347</f>
        <v>0.98913043478260865</v>
      </c>
      <c r="BK347">
        <f>'Data Input'!L347</f>
        <v>3</v>
      </c>
      <c r="BL347">
        <f>'Data Input'!M347</f>
        <v>77</v>
      </c>
      <c r="BM347">
        <f t="shared" si="409"/>
        <v>4</v>
      </c>
      <c r="BN347">
        <f t="shared" si="410"/>
        <v>1.46</v>
      </c>
      <c r="BO347">
        <f t="shared" si="411"/>
        <v>2.5988054521555691E-2</v>
      </c>
      <c r="BP347">
        <f t="shared" si="412"/>
        <v>2.7296805468684397E-2</v>
      </c>
      <c r="BQ347">
        <f t="shared" si="413"/>
        <v>219.55323077299687</v>
      </c>
      <c r="BR347">
        <f t="shared" si="414"/>
        <v>230.60986829393914</v>
      </c>
      <c r="BS347">
        <f t="shared" si="415"/>
        <v>186487.96000000002</v>
      </c>
      <c r="BT347">
        <f t="shared" si="416"/>
        <v>167324.32</v>
      </c>
      <c r="BU347">
        <f t="shared" si="417"/>
        <v>148160.68</v>
      </c>
      <c r="BV347">
        <f t="shared" si="418"/>
        <v>128997.04</v>
      </c>
      <c r="BW347">
        <f t="shared" si="419"/>
        <v>109833.4</v>
      </c>
      <c r="BX347">
        <f t="shared" si="420"/>
        <v>90669.759999999995</v>
      </c>
      <c r="BY347">
        <f t="shared" si="421"/>
        <v>71506.12</v>
      </c>
      <c r="BZ347">
        <f t="shared" si="422"/>
        <v>52342.479999999996</v>
      </c>
      <c r="CA347">
        <f t="shared" si="423"/>
        <v>33178.839999999997</v>
      </c>
      <c r="CB347">
        <f t="shared" si="424"/>
        <v>16589.419999999998</v>
      </c>
      <c r="CC347">
        <f t="shared" si="425"/>
        <v>261.20334238831504</v>
      </c>
      <c r="CD347">
        <f t="shared" si="426"/>
        <v>274.35746754456113</v>
      </c>
      <c r="CE347">
        <f t="shared" si="427"/>
        <v>480.75657316131191</v>
      </c>
      <c r="CF347">
        <f t="shared" si="428"/>
        <v>504.96733583850028</v>
      </c>
    </row>
    <row r="348" spans="1:84" x14ac:dyDescent="0.25">
      <c r="A348" t="str">
        <f>IF('Data Input'!A348=0,"F","M")</f>
        <v>F</v>
      </c>
      <c r="B348" t="str">
        <f>'Data Input'!B348</f>
        <v>W</v>
      </c>
      <c r="C348">
        <f>'Data Input'!C348</f>
        <v>35</v>
      </c>
      <c r="D348">
        <f t="shared" si="358"/>
        <v>36</v>
      </c>
      <c r="E348">
        <f t="shared" si="359"/>
        <v>37</v>
      </c>
      <c r="F348">
        <f t="shared" si="360"/>
        <v>38</v>
      </c>
      <c r="G348">
        <f t="shared" si="361"/>
        <v>39</v>
      </c>
      <c r="H348">
        <f t="shared" si="362"/>
        <v>40</v>
      </c>
      <c r="I348">
        <f t="shared" si="363"/>
        <v>41</v>
      </c>
      <c r="J348">
        <f t="shared" si="364"/>
        <v>42</v>
      </c>
      <c r="K348">
        <f t="shared" si="365"/>
        <v>43</v>
      </c>
      <c r="L348">
        <f t="shared" si="366"/>
        <v>44</v>
      </c>
      <c r="M348">
        <f>'Data Input'!D348</f>
        <v>210.99967632599999</v>
      </c>
      <c r="N348">
        <f>'Data Input'!E348</f>
        <v>47.999926368000004</v>
      </c>
      <c r="O348">
        <f>'Data Input'!F348</f>
        <v>106</v>
      </c>
      <c r="P348">
        <f>'Data Input'!G348</f>
        <v>0</v>
      </c>
      <c r="Q348">
        <f>'Data Input'!H348</f>
        <v>0</v>
      </c>
      <c r="R348">
        <f>IF('Data Input'!I348&gt;100,1,0)</f>
        <v>1</v>
      </c>
      <c r="S348">
        <f t="shared" si="367"/>
        <v>3.5553480614894135</v>
      </c>
      <c r="T348">
        <f t="shared" si="368"/>
        <v>12.640499838336531</v>
      </c>
      <c r="U348">
        <f t="shared" si="369"/>
        <v>5.3518565994748899</v>
      </c>
      <c r="V348">
        <f t="shared" si="370"/>
        <v>19.027712986312373</v>
      </c>
      <c r="W348">
        <f t="shared" si="371"/>
        <v>3.8711994769067144</v>
      </c>
      <c r="X348">
        <f t="shared" si="372"/>
        <v>13.763461555859118</v>
      </c>
      <c r="Y348">
        <f t="shared" si="373"/>
        <v>0</v>
      </c>
      <c r="Z348">
        <f t="shared" si="374"/>
        <v>0</v>
      </c>
      <c r="AA348">
        <f t="shared" si="375"/>
        <v>4.6634390941120669</v>
      </c>
      <c r="AB348">
        <f t="shared" si="376"/>
        <v>16.580149143125283</v>
      </c>
      <c r="AC348" s="3">
        <f t="shared" si="377"/>
        <v>-29.798999999999999</v>
      </c>
      <c r="AD348">
        <f t="shared" si="378"/>
        <v>4.8840000000000003</v>
      </c>
      <c r="AE348">
        <f t="shared" si="379"/>
        <v>13.54</v>
      </c>
      <c r="AF348">
        <f t="shared" si="380"/>
        <v>-3.1139999999999999</v>
      </c>
      <c r="AG348">
        <f t="shared" si="381"/>
        <v>-13.577999999999999</v>
      </c>
      <c r="AH348">
        <f t="shared" si="382"/>
        <v>3.149</v>
      </c>
      <c r="AI348">
        <f t="shared" si="383"/>
        <v>2.0190000000000001</v>
      </c>
      <c r="AJ348">
        <f t="shared" si="384"/>
        <v>0</v>
      </c>
      <c r="AK348">
        <f t="shared" si="385"/>
        <v>1.9570000000000001</v>
      </c>
      <c r="AL348">
        <f t="shared" si="386"/>
        <v>0</v>
      </c>
      <c r="AM348">
        <f t="shared" si="387"/>
        <v>7.5739999999999998</v>
      </c>
      <c r="AN348">
        <f t="shared" si="388"/>
        <v>-1.665</v>
      </c>
      <c r="AO348">
        <f t="shared" si="389"/>
        <v>0.66100000000000003</v>
      </c>
      <c r="AP348">
        <f t="shared" si="390"/>
        <v>-105.94581688432304</v>
      </c>
      <c r="AQ348">
        <f t="shared" si="391"/>
        <v>61.736201210435624</v>
      </c>
      <c r="AR348">
        <f t="shared" si="392"/>
        <v>72.464138356890004</v>
      </c>
      <c r="AS348">
        <f t="shared" si="393"/>
        <v>-59.252298239376728</v>
      </c>
      <c r="AT348">
        <f t="shared" si="394"/>
        <v>-52.563146497439362</v>
      </c>
      <c r="AU348">
        <f t="shared" si="395"/>
        <v>43.341140439400363</v>
      </c>
      <c r="AV348">
        <f t="shared" si="396"/>
        <v>0</v>
      </c>
      <c r="AW348">
        <f t="shared" si="397"/>
        <v>0</v>
      </c>
      <c r="AX348">
        <f t="shared" si="398"/>
        <v>9.1263503071773151</v>
      </c>
      <c r="AY348">
        <f t="shared" si="399"/>
        <v>0</v>
      </c>
      <c r="AZ348">
        <f t="shared" si="400"/>
        <v>0</v>
      </c>
      <c r="BA348">
        <f t="shared" si="401"/>
        <v>0</v>
      </c>
      <c r="BB348">
        <f t="shared" si="402"/>
        <v>0.66100000000000003</v>
      </c>
      <c r="BC348">
        <f t="shared" si="403"/>
        <v>-30.43243130723582</v>
      </c>
      <c r="BD348">
        <f t="shared" si="404"/>
        <v>-29.18</v>
      </c>
      <c r="BE348">
        <f t="shared" si="405"/>
        <v>0.96650000000000003</v>
      </c>
      <c r="BF348">
        <f t="shared" si="406"/>
        <v>9.691385239603334E-3</v>
      </c>
      <c r="BG348">
        <f>'Data Input'!J348</f>
        <v>30.6</v>
      </c>
      <c r="BH348">
        <f t="shared" si="407"/>
        <v>4</v>
      </c>
      <c r="BI348">
        <f t="shared" si="408"/>
        <v>1.39</v>
      </c>
      <c r="BJ348">
        <f>'Data Input'!K348</f>
        <v>0.80459770114942541</v>
      </c>
      <c r="BK348">
        <f>'Data Input'!L348</f>
        <v>3</v>
      </c>
      <c r="BL348">
        <f>'Data Input'!M348</f>
        <v>63</v>
      </c>
      <c r="BM348">
        <f t="shared" si="409"/>
        <v>3</v>
      </c>
      <c r="BN348">
        <f t="shared" si="410"/>
        <v>1.2</v>
      </c>
      <c r="BO348">
        <f t="shared" si="411"/>
        <v>1.3471025483048633E-2</v>
      </c>
      <c r="BP348">
        <f t="shared" si="412"/>
        <v>1.1629662287524E-2</v>
      </c>
      <c r="BQ348">
        <f t="shared" si="413"/>
        <v>113.80640917832162</v>
      </c>
      <c r="BR348">
        <f t="shared" si="414"/>
        <v>98.25013742013374</v>
      </c>
      <c r="BS348">
        <f t="shared" si="415"/>
        <v>308906.40000000008</v>
      </c>
      <c r="BT348">
        <f t="shared" si="416"/>
        <v>278015.76000000007</v>
      </c>
      <c r="BU348">
        <f t="shared" si="417"/>
        <v>247125.12000000005</v>
      </c>
      <c r="BV348">
        <f t="shared" si="418"/>
        <v>216234.48000000004</v>
      </c>
      <c r="BW348">
        <f t="shared" si="419"/>
        <v>185343.84000000003</v>
      </c>
      <c r="BX348">
        <f t="shared" si="420"/>
        <v>154453.20000000001</v>
      </c>
      <c r="BY348">
        <f t="shared" si="421"/>
        <v>123562.56</v>
      </c>
      <c r="BZ348">
        <f t="shared" si="422"/>
        <v>92671.92</v>
      </c>
      <c r="CA348">
        <f t="shared" si="423"/>
        <v>61781.279999999999</v>
      </c>
      <c r="CB348">
        <f t="shared" si="424"/>
        <v>30890.639999999999</v>
      </c>
      <c r="CC348">
        <f t="shared" si="425"/>
        <v>228.87072924522482</v>
      </c>
      <c r="CD348">
        <f t="shared" si="426"/>
        <v>197.58624107501421</v>
      </c>
      <c r="CE348">
        <f t="shared" si="427"/>
        <v>342.67713842354647</v>
      </c>
      <c r="CF348">
        <f t="shared" si="428"/>
        <v>295.83637849514798</v>
      </c>
    </row>
    <row r="349" spans="1:84" x14ac:dyDescent="0.25">
      <c r="A349" t="str">
        <f>IF('Data Input'!A349=0,"F","M")</f>
        <v>F</v>
      </c>
      <c r="B349" t="str">
        <f>'Data Input'!B349</f>
        <v>W</v>
      </c>
      <c r="C349">
        <f>'Data Input'!C349</f>
        <v>49</v>
      </c>
      <c r="D349">
        <f t="shared" si="358"/>
        <v>50</v>
      </c>
      <c r="E349">
        <f t="shared" si="359"/>
        <v>51</v>
      </c>
      <c r="F349">
        <f t="shared" si="360"/>
        <v>52</v>
      </c>
      <c r="G349">
        <f t="shared" si="361"/>
        <v>53</v>
      </c>
      <c r="H349">
        <f t="shared" si="362"/>
        <v>54</v>
      </c>
      <c r="I349">
        <f t="shared" si="363"/>
        <v>55</v>
      </c>
      <c r="J349">
        <f t="shared" si="364"/>
        <v>56</v>
      </c>
      <c r="K349">
        <f t="shared" si="365"/>
        <v>57</v>
      </c>
      <c r="L349">
        <f t="shared" si="366"/>
        <v>58</v>
      </c>
      <c r="M349">
        <f>'Data Input'!D349</f>
        <v>199.99969320000002</v>
      </c>
      <c r="N349">
        <f>'Data Input'!E349</f>
        <v>65.999898755999993</v>
      </c>
      <c r="O349">
        <f>'Data Input'!F349</f>
        <v>116</v>
      </c>
      <c r="P349">
        <f>'Data Input'!G349</f>
        <v>0</v>
      </c>
      <c r="Q349">
        <f>'Data Input'!H349</f>
        <v>0</v>
      </c>
      <c r="R349">
        <f>IF('Data Input'!I349&gt;100,1,0)</f>
        <v>1</v>
      </c>
      <c r="S349">
        <f t="shared" si="367"/>
        <v>3.8918202981106265</v>
      </c>
      <c r="T349">
        <f t="shared" si="368"/>
        <v>15.146265232785886</v>
      </c>
      <c r="U349">
        <f t="shared" si="369"/>
        <v>5.2983158325468604</v>
      </c>
      <c r="V349">
        <f t="shared" si="370"/>
        <v>20.620093102906775</v>
      </c>
      <c r="W349">
        <f t="shared" si="371"/>
        <v>4.1896532080252484</v>
      </c>
      <c r="X349">
        <f t="shared" si="372"/>
        <v>16.305377397036963</v>
      </c>
      <c r="Y349">
        <f t="shared" si="373"/>
        <v>0</v>
      </c>
      <c r="Z349">
        <f t="shared" si="374"/>
        <v>0</v>
      </c>
      <c r="AA349">
        <f t="shared" si="375"/>
        <v>4.7535901911063645</v>
      </c>
      <c r="AB349">
        <f t="shared" si="376"/>
        <v>18.500118794647321</v>
      </c>
      <c r="AC349" s="3">
        <f t="shared" si="377"/>
        <v>-29.798999999999999</v>
      </c>
      <c r="AD349">
        <f t="shared" si="378"/>
        <v>4.8840000000000003</v>
      </c>
      <c r="AE349">
        <f t="shared" si="379"/>
        <v>13.54</v>
      </c>
      <c r="AF349">
        <f t="shared" si="380"/>
        <v>-3.1139999999999999</v>
      </c>
      <c r="AG349">
        <f t="shared" si="381"/>
        <v>-13.577999999999999</v>
      </c>
      <c r="AH349">
        <f t="shared" si="382"/>
        <v>3.149</v>
      </c>
      <c r="AI349">
        <f t="shared" si="383"/>
        <v>2.0190000000000001</v>
      </c>
      <c r="AJ349">
        <f t="shared" si="384"/>
        <v>0</v>
      </c>
      <c r="AK349">
        <f t="shared" si="385"/>
        <v>1.9570000000000001</v>
      </c>
      <c r="AL349">
        <f t="shared" si="386"/>
        <v>0</v>
      </c>
      <c r="AM349">
        <f t="shared" si="387"/>
        <v>7.5739999999999998</v>
      </c>
      <c r="AN349">
        <f t="shared" si="388"/>
        <v>-1.665</v>
      </c>
      <c r="AO349">
        <f t="shared" si="389"/>
        <v>0.66100000000000003</v>
      </c>
      <c r="AP349">
        <f t="shared" si="390"/>
        <v>-115.97235306339856</v>
      </c>
      <c r="AQ349">
        <f t="shared" si="391"/>
        <v>73.974359396926275</v>
      </c>
      <c r="AR349">
        <f t="shared" si="392"/>
        <v>71.739196372684489</v>
      </c>
      <c r="AS349">
        <f t="shared" si="393"/>
        <v>-64.210969922451696</v>
      </c>
      <c r="AT349">
        <f t="shared" si="394"/>
        <v>-56.887111258566819</v>
      </c>
      <c r="AU349">
        <f t="shared" si="395"/>
        <v>51.345633423269398</v>
      </c>
      <c r="AV349">
        <f t="shared" si="396"/>
        <v>0</v>
      </c>
      <c r="AW349">
        <f t="shared" si="397"/>
        <v>0</v>
      </c>
      <c r="AX349">
        <f t="shared" si="398"/>
        <v>9.3027760039951559</v>
      </c>
      <c r="AY349">
        <f t="shared" si="399"/>
        <v>0</v>
      </c>
      <c r="AZ349">
        <f t="shared" si="400"/>
        <v>0</v>
      </c>
      <c r="BA349">
        <f t="shared" si="401"/>
        <v>0</v>
      </c>
      <c r="BB349">
        <f t="shared" si="402"/>
        <v>0.66100000000000003</v>
      </c>
      <c r="BC349">
        <f t="shared" si="403"/>
        <v>-30.047469047541753</v>
      </c>
      <c r="BD349">
        <f t="shared" si="404"/>
        <v>-29.18</v>
      </c>
      <c r="BE349">
        <f t="shared" si="405"/>
        <v>0.96650000000000003</v>
      </c>
      <c r="BF349">
        <f t="shared" si="406"/>
        <v>1.4209599795639516E-2</v>
      </c>
      <c r="BG349">
        <f>'Data Input'!J349</f>
        <v>34.6</v>
      </c>
      <c r="BH349">
        <f t="shared" si="407"/>
        <v>4</v>
      </c>
      <c r="BI349">
        <f t="shared" si="408"/>
        <v>1.39</v>
      </c>
      <c r="BJ349">
        <f>'Data Input'!K349</f>
        <v>0.91160220994475138</v>
      </c>
      <c r="BK349">
        <f>'Data Input'!L349</f>
        <v>3</v>
      </c>
      <c r="BL349">
        <f>'Data Input'!M349</f>
        <v>83</v>
      </c>
      <c r="BM349">
        <f t="shared" si="409"/>
        <v>4</v>
      </c>
      <c r="BN349">
        <f t="shared" si="410"/>
        <v>1.46</v>
      </c>
      <c r="BO349">
        <f t="shared" si="411"/>
        <v>1.9751343715938927E-2</v>
      </c>
      <c r="BP349">
        <f t="shared" si="412"/>
        <v>2.0746015701633692E-2</v>
      </c>
      <c r="BQ349">
        <f t="shared" si="413"/>
        <v>166.86402290504088</v>
      </c>
      <c r="BR349">
        <f t="shared" si="414"/>
        <v>175.26724708011488</v>
      </c>
      <c r="BS349">
        <f t="shared" si="415"/>
        <v>222527.04000000004</v>
      </c>
      <c r="BT349">
        <f t="shared" si="416"/>
        <v>198214.96000000002</v>
      </c>
      <c r="BU349">
        <f t="shared" si="417"/>
        <v>173902.88</v>
      </c>
      <c r="BV349">
        <f t="shared" si="418"/>
        <v>149590.79999999999</v>
      </c>
      <c r="BW349">
        <f t="shared" si="419"/>
        <v>125278.72</v>
      </c>
      <c r="BX349">
        <f t="shared" si="420"/>
        <v>100966.64</v>
      </c>
      <c r="BY349">
        <f t="shared" si="421"/>
        <v>76654.559999999998</v>
      </c>
      <c r="BZ349">
        <f t="shared" si="422"/>
        <v>57490.92</v>
      </c>
      <c r="CA349">
        <f t="shared" si="423"/>
        <v>38327.279999999999</v>
      </c>
      <c r="CB349">
        <f t="shared" si="424"/>
        <v>19163.64</v>
      </c>
      <c r="CC349">
        <f t="shared" si="425"/>
        <v>229.53380995727034</v>
      </c>
      <c r="CD349">
        <f t="shared" si="426"/>
        <v>241.09306657382348</v>
      </c>
      <c r="CE349">
        <f t="shared" si="427"/>
        <v>396.39783286231125</v>
      </c>
      <c r="CF349">
        <f t="shared" si="428"/>
        <v>416.36031365393836</v>
      </c>
    </row>
    <row r="350" spans="1:84" x14ac:dyDescent="0.25">
      <c r="A350" t="str">
        <f>IF('Data Input'!A350=0,"F","M")</f>
        <v>M</v>
      </c>
      <c r="B350" t="str">
        <f>'Data Input'!B350</f>
        <v>W</v>
      </c>
      <c r="C350">
        <f>'Data Input'!C350</f>
        <v>58</v>
      </c>
      <c r="D350">
        <f t="shared" si="358"/>
        <v>59</v>
      </c>
      <c r="E350">
        <f t="shared" si="359"/>
        <v>60</v>
      </c>
      <c r="F350">
        <f t="shared" si="360"/>
        <v>61</v>
      </c>
      <c r="G350">
        <f t="shared" si="361"/>
        <v>62</v>
      </c>
      <c r="H350">
        <f t="shared" si="362"/>
        <v>63</v>
      </c>
      <c r="I350">
        <f t="shared" si="363"/>
        <v>64</v>
      </c>
      <c r="J350">
        <f t="shared" si="364"/>
        <v>65</v>
      </c>
      <c r="K350">
        <f t="shared" si="365"/>
        <v>66</v>
      </c>
      <c r="L350">
        <f t="shared" si="366"/>
        <v>67</v>
      </c>
      <c r="M350">
        <f>'Data Input'!D350</f>
        <v>163.99974842400002</v>
      </c>
      <c r="N350">
        <f>'Data Input'!E350</f>
        <v>42.999934038000006</v>
      </c>
      <c r="O350">
        <f>'Data Input'!F350</f>
        <v>114</v>
      </c>
      <c r="P350">
        <f>'Data Input'!G350</f>
        <v>0</v>
      </c>
      <c r="Q350">
        <f>'Data Input'!H350</f>
        <v>0</v>
      </c>
      <c r="R350">
        <f>IF('Data Input'!I350&gt;100,1,0)</f>
        <v>1</v>
      </c>
      <c r="S350">
        <f t="shared" si="367"/>
        <v>4.0604430105464191</v>
      </c>
      <c r="T350">
        <f t="shared" si="368"/>
        <v>16.487197441895269</v>
      </c>
      <c r="U350">
        <f t="shared" si="369"/>
        <v>5.099864893823022</v>
      </c>
      <c r="V350">
        <f t="shared" si="370"/>
        <v>20.707710762854745</v>
      </c>
      <c r="W350">
        <f t="shared" si="371"/>
        <v>3.7611985816923861</v>
      </c>
      <c r="X350">
        <f t="shared" si="372"/>
        <v>15.272132492309954</v>
      </c>
      <c r="Y350">
        <f t="shared" si="373"/>
        <v>0</v>
      </c>
      <c r="Z350">
        <f t="shared" si="374"/>
        <v>0</v>
      </c>
      <c r="AA350">
        <f t="shared" si="375"/>
        <v>4.7361984483944957</v>
      </c>
      <c r="AB350">
        <f t="shared" si="376"/>
        <v>19.231063886344224</v>
      </c>
      <c r="AC350" s="3">
        <f t="shared" si="377"/>
        <v>12.343999999999999</v>
      </c>
      <c r="AD350">
        <f t="shared" si="378"/>
        <v>0</v>
      </c>
      <c r="AE350">
        <f t="shared" si="379"/>
        <v>11.853</v>
      </c>
      <c r="AF350">
        <f t="shared" si="380"/>
        <v>-2.6640000000000001</v>
      </c>
      <c r="AG350">
        <f t="shared" si="381"/>
        <v>-7.99</v>
      </c>
      <c r="AH350">
        <f t="shared" si="382"/>
        <v>1.7689999999999999</v>
      </c>
      <c r="AI350">
        <f t="shared" si="383"/>
        <v>1.7689999999999999</v>
      </c>
      <c r="AJ350">
        <f t="shared" si="384"/>
        <v>0</v>
      </c>
      <c r="AK350">
        <f t="shared" si="385"/>
        <v>1.764</v>
      </c>
      <c r="AL350">
        <f t="shared" si="386"/>
        <v>0</v>
      </c>
      <c r="AM350">
        <f t="shared" si="387"/>
        <v>7.8369999999999997</v>
      </c>
      <c r="AN350">
        <f t="shared" si="388"/>
        <v>-1.7949999999999999</v>
      </c>
      <c r="AO350">
        <f t="shared" si="389"/>
        <v>0.65800000000000003</v>
      </c>
      <c r="AP350">
        <f t="shared" si="390"/>
        <v>50.122108522184995</v>
      </c>
      <c r="AQ350">
        <f t="shared" si="391"/>
        <v>0</v>
      </c>
      <c r="AR350">
        <f t="shared" si="392"/>
        <v>60.448698586484277</v>
      </c>
      <c r="AS350">
        <f t="shared" si="393"/>
        <v>-55.165341472245046</v>
      </c>
      <c r="AT350">
        <f t="shared" si="394"/>
        <v>-30.051976667722165</v>
      </c>
      <c r="AU350">
        <f t="shared" si="395"/>
        <v>27.016402378896306</v>
      </c>
      <c r="AV350">
        <f t="shared" si="396"/>
        <v>0</v>
      </c>
      <c r="AW350">
        <f t="shared" si="397"/>
        <v>0</v>
      </c>
      <c r="AX350">
        <f t="shared" si="398"/>
        <v>8.3546540629678905</v>
      </c>
      <c r="AY350">
        <f t="shared" si="399"/>
        <v>0</v>
      </c>
      <c r="AZ350">
        <f t="shared" si="400"/>
        <v>0</v>
      </c>
      <c r="BA350">
        <f t="shared" si="401"/>
        <v>0</v>
      </c>
      <c r="BB350">
        <f t="shared" si="402"/>
        <v>0.65800000000000003</v>
      </c>
      <c r="BC350">
        <f t="shared" si="403"/>
        <v>61.382545410566259</v>
      </c>
      <c r="BD350">
        <f t="shared" si="404"/>
        <v>61.18</v>
      </c>
      <c r="BE350">
        <f t="shared" si="405"/>
        <v>0.91439999999999999</v>
      </c>
      <c r="BF350">
        <f t="shared" si="406"/>
        <v>0.10378813673181775</v>
      </c>
      <c r="BG350">
        <f>'Data Input'!J350</f>
        <v>29.1</v>
      </c>
      <c r="BH350">
        <f t="shared" si="407"/>
        <v>4</v>
      </c>
      <c r="BI350">
        <f t="shared" si="408"/>
        <v>1.24</v>
      </c>
      <c r="BJ350">
        <f>'Data Input'!K350</f>
        <v>1.0057803468208091</v>
      </c>
      <c r="BK350">
        <f>'Data Input'!L350</f>
        <v>3</v>
      </c>
      <c r="BL350">
        <f>'Data Input'!M350</f>
        <v>79</v>
      </c>
      <c r="BM350">
        <f t="shared" si="409"/>
        <v>4</v>
      </c>
      <c r="BN350">
        <f t="shared" si="410"/>
        <v>1.26</v>
      </c>
      <c r="BO350">
        <f t="shared" si="411"/>
        <v>0.12869728954745402</v>
      </c>
      <c r="BP350">
        <f t="shared" si="412"/>
        <v>0.13077305228209035</v>
      </c>
      <c r="BQ350">
        <f t="shared" si="413"/>
        <v>1087.2651390058695</v>
      </c>
      <c r="BR350">
        <f t="shared" si="414"/>
        <v>1104.8016735059641</v>
      </c>
      <c r="BS350">
        <f t="shared" si="415"/>
        <v>186487.96000000002</v>
      </c>
      <c r="BT350">
        <f t="shared" si="416"/>
        <v>167324.32</v>
      </c>
      <c r="BU350">
        <f t="shared" si="417"/>
        <v>148160.68</v>
      </c>
      <c r="BV350">
        <f t="shared" si="418"/>
        <v>128997.04</v>
      </c>
      <c r="BW350">
        <f t="shared" si="419"/>
        <v>109833.4</v>
      </c>
      <c r="BX350">
        <f t="shared" si="420"/>
        <v>90669.759999999995</v>
      </c>
      <c r="BY350">
        <f t="shared" si="421"/>
        <v>71506.12</v>
      </c>
      <c r="BZ350">
        <f t="shared" si="422"/>
        <v>52342.479999999996</v>
      </c>
      <c r="CA350">
        <f t="shared" si="423"/>
        <v>33178.839999999997</v>
      </c>
      <c r="CB350">
        <f t="shared" si="424"/>
        <v>16589.419999999998</v>
      </c>
      <c r="CC350">
        <f t="shared" si="425"/>
        <v>1293.5236132519635</v>
      </c>
      <c r="CD350">
        <f t="shared" si="426"/>
        <v>1314.3868973366725</v>
      </c>
      <c r="CE350">
        <f t="shared" si="427"/>
        <v>2380.788752257833</v>
      </c>
      <c r="CF350">
        <f t="shared" si="428"/>
        <v>2419.1885708426366</v>
      </c>
    </row>
    <row r="351" spans="1:84" x14ac:dyDescent="0.25">
      <c r="A351" t="str">
        <f>IF('Data Input'!A351=0,"F","M")</f>
        <v>F</v>
      </c>
      <c r="B351" t="str">
        <f>'Data Input'!B351</f>
        <v>W</v>
      </c>
      <c r="C351">
        <f>'Data Input'!C351</f>
        <v>51</v>
      </c>
      <c r="D351">
        <f t="shared" si="358"/>
        <v>52</v>
      </c>
      <c r="E351">
        <f t="shared" si="359"/>
        <v>53</v>
      </c>
      <c r="F351">
        <f t="shared" si="360"/>
        <v>54</v>
      </c>
      <c r="G351">
        <f t="shared" si="361"/>
        <v>55</v>
      </c>
      <c r="H351">
        <f t="shared" si="362"/>
        <v>56</v>
      </c>
      <c r="I351">
        <f t="shared" si="363"/>
        <v>57</v>
      </c>
      <c r="J351">
        <f t="shared" si="364"/>
        <v>58</v>
      </c>
      <c r="K351">
        <f t="shared" si="365"/>
        <v>59</v>
      </c>
      <c r="L351">
        <f t="shared" si="366"/>
        <v>60</v>
      </c>
      <c r="M351">
        <f>'Data Input'!D351</f>
        <v>229.99964718000001</v>
      </c>
      <c r="N351">
        <f>'Data Input'!E351</f>
        <v>101.999843532</v>
      </c>
      <c r="O351">
        <f>'Data Input'!F351</f>
        <v>124</v>
      </c>
      <c r="P351">
        <f>'Data Input'!G351</f>
        <v>1</v>
      </c>
      <c r="Q351">
        <f>'Data Input'!H351</f>
        <v>0</v>
      </c>
      <c r="R351">
        <f>IF('Data Input'!I351&gt;100,1,0)</f>
        <v>0</v>
      </c>
      <c r="S351">
        <f t="shared" si="367"/>
        <v>3.9318256327243257</v>
      </c>
      <c r="T351">
        <f t="shared" si="368"/>
        <v>15.459252806148044</v>
      </c>
      <c r="U351">
        <f t="shared" si="369"/>
        <v>5.4380777749220188</v>
      </c>
      <c r="V351">
        <f t="shared" si="370"/>
        <v>21.38157358818686</v>
      </c>
      <c r="W351">
        <f t="shared" si="371"/>
        <v>4.6249712792830948</v>
      </c>
      <c r="X351">
        <f t="shared" si="372"/>
        <v>18.184580626499088</v>
      </c>
      <c r="Y351">
        <f t="shared" si="373"/>
        <v>4.8202815656050371</v>
      </c>
      <c r="Z351">
        <f t="shared" si="374"/>
        <v>18.952506616594427</v>
      </c>
      <c r="AA351">
        <f t="shared" si="375"/>
        <v>0</v>
      </c>
      <c r="AB351">
        <f t="shared" si="376"/>
        <v>0</v>
      </c>
      <c r="AC351" s="3">
        <f t="shared" si="377"/>
        <v>-29.798999999999999</v>
      </c>
      <c r="AD351">
        <f t="shared" si="378"/>
        <v>4.8840000000000003</v>
      </c>
      <c r="AE351">
        <f t="shared" si="379"/>
        <v>13.54</v>
      </c>
      <c r="AF351">
        <f t="shared" si="380"/>
        <v>-3.1139999999999999</v>
      </c>
      <c r="AG351">
        <f t="shared" si="381"/>
        <v>-13.577999999999999</v>
      </c>
      <c r="AH351">
        <f t="shared" si="382"/>
        <v>3.149</v>
      </c>
      <c r="AI351">
        <f t="shared" si="383"/>
        <v>2.0190000000000001</v>
      </c>
      <c r="AJ351">
        <f t="shared" si="384"/>
        <v>0</v>
      </c>
      <c r="AK351">
        <f t="shared" si="385"/>
        <v>1.9570000000000001</v>
      </c>
      <c r="AL351">
        <f t="shared" si="386"/>
        <v>0</v>
      </c>
      <c r="AM351">
        <f t="shared" si="387"/>
        <v>7.5739999999999998</v>
      </c>
      <c r="AN351">
        <f t="shared" si="388"/>
        <v>-1.665</v>
      </c>
      <c r="AO351">
        <f t="shared" si="389"/>
        <v>0.66100000000000003</v>
      </c>
      <c r="AP351">
        <f t="shared" si="390"/>
        <v>-117.16447202955219</v>
      </c>
      <c r="AQ351">
        <f t="shared" si="391"/>
        <v>75.502990705227049</v>
      </c>
      <c r="AR351">
        <f t="shared" si="392"/>
        <v>73.631573072444127</v>
      </c>
      <c r="AS351">
        <f t="shared" si="393"/>
        <v>-66.582220153613875</v>
      </c>
      <c r="AT351">
        <f t="shared" si="394"/>
        <v>-62.797860030105859</v>
      </c>
      <c r="AU351">
        <f t="shared" si="395"/>
        <v>57.263244392845628</v>
      </c>
      <c r="AV351">
        <f t="shared" si="396"/>
        <v>9.732148480956571</v>
      </c>
      <c r="AW351">
        <f t="shared" si="397"/>
        <v>0</v>
      </c>
      <c r="AX351">
        <f t="shared" si="398"/>
        <v>0</v>
      </c>
      <c r="AY351">
        <f t="shared" si="399"/>
        <v>0</v>
      </c>
      <c r="AZ351">
        <f t="shared" si="400"/>
        <v>0</v>
      </c>
      <c r="BA351">
        <f t="shared" si="401"/>
        <v>0</v>
      </c>
      <c r="BB351">
        <f t="shared" si="402"/>
        <v>0</v>
      </c>
      <c r="BC351">
        <f t="shared" si="403"/>
        <v>-30.414595561798553</v>
      </c>
      <c r="BD351">
        <f t="shared" si="404"/>
        <v>-29.18</v>
      </c>
      <c r="BE351">
        <f t="shared" si="405"/>
        <v>0.96650000000000003</v>
      </c>
      <c r="BF351">
        <f t="shared" si="406"/>
        <v>9.8649259491714325E-3</v>
      </c>
      <c r="BG351">
        <f>'Data Input'!J351</f>
        <v>36.700000000000003</v>
      </c>
      <c r="BH351">
        <f t="shared" si="407"/>
        <v>4</v>
      </c>
      <c r="BI351">
        <f t="shared" si="408"/>
        <v>1.39</v>
      </c>
      <c r="BJ351">
        <f>'Data Input'!K351</f>
        <v>0.91919191919191912</v>
      </c>
      <c r="BK351">
        <f>'Data Input'!L351</f>
        <v>3</v>
      </c>
      <c r="BL351">
        <f>'Data Input'!M351</f>
        <v>72</v>
      </c>
      <c r="BM351">
        <f t="shared" si="409"/>
        <v>4</v>
      </c>
      <c r="BN351">
        <f t="shared" si="410"/>
        <v>1.46</v>
      </c>
      <c r="BO351">
        <f t="shared" si="411"/>
        <v>1.371224706934829E-2</v>
      </c>
      <c r="BP351">
        <f t="shared" si="412"/>
        <v>1.4402791885790292E-2</v>
      </c>
      <c r="BQ351">
        <f t="shared" si="413"/>
        <v>115.84430618828625</v>
      </c>
      <c r="BR351">
        <f t="shared" si="414"/>
        <v>121.67819211143737</v>
      </c>
      <c r="BS351">
        <f t="shared" si="415"/>
        <v>212230.16000000003</v>
      </c>
      <c r="BT351">
        <f t="shared" si="416"/>
        <v>187918.08000000002</v>
      </c>
      <c r="BU351">
        <f t="shared" si="417"/>
        <v>163606</v>
      </c>
      <c r="BV351">
        <f t="shared" si="418"/>
        <v>139293.91999999998</v>
      </c>
      <c r="BW351">
        <f t="shared" si="419"/>
        <v>114981.84</v>
      </c>
      <c r="BX351">
        <f t="shared" si="420"/>
        <v>95818.2</v>
      </c>
      <c r="BY351">
        <f t="shared" si="421"/>
        <v>76654.559999999998</v>
      </c>
      <c r="BZ351">
        <f t="shared" si="422"/>
        <v>57490.92</v>
      </c>
      <c r="CA351">
        <f t="shared" si="423"/>
        <v>38327.279999999999</v>
      </c>
      <c r="CB351">
        <f t="shared" si="424"/>
        <v>19163.64</v>
      </c>
      <c r="CC351">
        <f t="shared" si="425"/>
        <v>151.58677966559659</v>
      </c>
      <c r="CD351">
        <f t="shared" si="426"/>
        <v>159.22064626746121</v>
      </c>
      <c r="CE351">
        <f t="shared" si="427"/>
        <v>267.43108585388285</v>
      </c>
      <c r="CF351">
        <f t="shared" si="428"/>
        <v>280.89883837889857</v>
      </c>
    </row>
    <row r="352" spans="1:84" x14ac:dyDescent="0.25">
      <c r="A352" t="str">
        <f>IF('Data Input'!A352=0,"F","M")</f>
        <v>F</v>
      </c>
      <c r="B352" t="str">
        <f>'Data Input'!B352</f>
        <v>W</v>
      </c>
      <c r="C352">
        <f>'Data Input'!C352</f>
        <v>51</v>
      </c>
      <c r="D352">
        <f t="shared" si="358"/>
        <v>52</v>
      </c>
      <c r="E352">
        <f t="shared" si="359"/>
        <v>53</v>
      </c>
      <c r="F352">
        <f t="shared" si="360"/>
        <v>54</v>
      </c>
      <c r="G352">
        <f t="shared" si="361"/>
        <v>55</v>
      </c>
      <c r="H352">
        <f t="shared" si="362"/>
        <v>56</v>
      </c>
      <c r="I352">
        <f t="shared" si="363"/>
        <v>57</v>
      </c>
      <c r="J352">
        <f t="shared" si="364"/>
        <v>58</v>
      </c>
      <c r="K352">
        <f t="shared" si="365"/>
        <v>59</v>
      </c>
      <c r="L352">
        <f t="shared" si="366"/>
        <v>60</v>
      </c>
      <c r="M352">
        <f>'Data Input'!D352</f>
        <v>196.99969780200001</v>
      </c>
      <c r="N352">
        <f>'Data Input'!E352</f>
        <v>52.999918698000002</v>
      </c>
      <c r="O352">
        <f>'Data Input'!F352</f>
        <v>110</v>
      </c>
      <c r="P352">
        <f>'Data Input'!G352</f>
        <v>0</v>
      </c>
      <c r="Q352">
        <f>'Data Input'!H352</f>
        <v>0</v>
      </c>
      <c r="R352">
        <f>IF('Data Input'!I352&gt;100,1,0)</f>
        <v>0</v>
      </c>
      <c r="S352">
        <f t="shared" si="367"/>
        <v>3.9318256327243257</v>
      </c>
      <c r="T352">
        <f t="shared" si="368"/>
        <v>15.459252806148044</v>
      </c>
      <c r="U352">
        <f t="shared" si="369"/>
        <v>5.2832021947368117</v>
      </c>
      <c r="V352">
        <f t="shared" si="370"/>
        <v>20.772629812131612</v>
      </c>
      <c r="W352">
        <f t="shared" si="371"/>
        <v>3.9702903795509452</v>
      </c>
      <c r="X352">
        <f t="shared" si="372"/>
        <v>15.610489483677199</v>
      </c>
      <c r="Y352">
        <f t="shared" si="373"/>
        <v>0</v>
      </c>
      <c r="Z352">
        <f t="shared" si="374"/>
        <v>0</v>
      </c>
      <c r="AA352">
        <f t="shared" si="375"/>
        <v>4.7004803657924166</v>
      </c>
      <c r="AB352">
        <f t="shared" si="376"/>
        <v>18.481469188340039</v>
      </c>
      <c r="AC352" s="3">
        <f t="shared" si="377"/>
        <v>-29.798999999999999</v>
      </c>
      <c r="AD352">
        <f t="shared" si="378"/>
        <v>4.8840000000000003</v>
      </c>
      <c r="AE352">
        <f t="shared" si="379"/>
        <v>13.54</v>
      </c>
      <c r="AF352">
        <f t="shared" si="380"/>
        <v>-3.1139999999999999</v>
      </c>
      <c r="AG352">
        <f t="shared" si="381"/>
        <v>-13.577999999999999</v>
      </c>
      <c r="AH352">
        <f t="shared" si="382"/>
        <v>3.149</v>
      </c>
      <c r="AI352">
        <f t="shared" si="383"/>
        <v>2.0190000000000001</v>
      </c>
      <c r="AJ352">
        <f t="shared" si="384"/>
        <v>0</v>
      </c>
      <c r="AK352">
        <f t="shared" si="385"/>
        <v>1.9570000000000001</v>
      </c>
      <c r="AL352">
        <f t="shared" si="386"/>
        <v>0</v>
      </c>
      <c r="AM352">
        <f t="shared" si="387"/>
        <v>7.5739999999999998</v>
      </c>
      <c r="AN352">
        <f t="shared" si="388"/>
        <v>-1.665</v>
      </c>
      <c r="AO352">
        <f t="shared" si="389"/>
        <v>0.66100000000000003</v>
      </c>
      <c r="AP352">
        <f t="shared" si="390"/>
        <v>-117.16447202955219</v>
      </c>
      <c r="AQ352">
        <f t="shared" si="391"/>
        <v>75.502990705227049</v>
      </c>
      <c r="AR352">
        <f t="shared" si="392"/>
        <v>71.53455771673643</v>
      </c>
      <c r="AS352">
        <f t="shared" si="393"/>
        <v>-64.685969234977833</v>
      </c>
      <c r="AT352">
        <f t="shared" si="394"/>
        <v>-53.908602773542732</v>
      </c>
      <c r="AU352">
        <f t="shared" si="395"/>
        <v>49.157431384099503</v>
      </c>
      <c r="AV352">
        <f t="shared" si="396"/>
        <v>0</v>
      </c>
      <c r="AW352">
        <f t="shared" si="397"/>
        <v>0</v>
      </c>
      <c r="AX352">
        <f t="shared" si="398"/>
        <v>9.1988400758557596</v>
      </c>
      <c r="AY352">
        <f t="shared" si="399"/>
        <v>0</v>
      </c>
      <c r="AZ352">
        <f t="shared" si="400"/>
        <v>0</v>
      </c>
      <c r="BA352">
        <f t="shared" si="401"/>
        <v>0</v>
      </c>
      <c r="BB352">
        <f t="shared" si="402"/>
        <v>0</v>
      </c>
      <c r="BC352">
        <f t="shared" si="403"/>
        <v>-30.365224156154017</v>
      </c>
      <c r="BD352">
        <f t="shared" si="404"/>
        <v>-29.18</v>
      </c>
      <c r="BE352">
        <f t="shared" si="405"/>
        <v>0.96650000000000003</v>
      </c>
      <c r="BF352">
        <f t="shared" si="406"/>
        <v>1.0361599221104911E-2</v>
      </c>
      <c r="BG352">
        <f>'Data Input'!J352</f>
        <v>34.299999999999997</v>
      </c>
      <c r="BH352">
        <f t="shared" si="407"/>
        <v>4</v>
      </c>
      <c r="BI352">
        <f t="shared" si="408"/>
        <v>1.39</v>
      </c>
      <c r="BJ352">
        <f>'Data Input'!K352</f>
        <v>0.78260869565217384</v>
      </c>
      <c r="BK352">
        <f>'Data Input'!L352</f>
        <v>3</v>
      </c>
      <c r="BL352">
        <f>'Data Input'!M352</f>
        <v>86</v>
      </c>
      <c r="BM352">
        <f t="shared" si="409"/>
        <v>3</v>
      </c>
      <c r="BN352">
        <f t="shared" si="410"/>
        <v>1.2</v>
      </c>
      <c r="BO352">
        <f t="shared" si="411"/>
        <v>1.4402622917335826E-2</v>
      </c>
      <c r="BP352">
        <f t="shared" si="412"/>
        <v>1.2433919065325894E-2</v>
      </c>
      <c r="BQ352">
        <f t="shared" si="413"/>
        <v>121.67676462597299</v>
      </c>
      <c r="BR352">
        <f t="shared" si="414"/>
        <v>105.0446888857321</v>
      </c>
      <c r="BS352">
        <f t="shared" si="415"/>
        <v>212230.16000000003</v>
      </c>
      <c r="BT352">
        <f t="shared" si="416"/>
        <v>187918.08000000002</v>
      </c>
      <c r="BU352">
        <f t="shared" si="417"/>
        <v>163606</v>
      </c>
      <c r="BV352">
        <f t="shared" si="418"/>
        <v>139293.91999999998</v>
      </c>
      <c r="BW352">
        <f t="shared" si="419"/>
        <v>114981.84</v>
      </c>
      <c r="BX352">
        <f t="shared" si="420"/>
        <v>95818.2</v>
      </c>
      <c r="BY352">
        <f t="shared" si="421"/>
        <v>76654.559999999998</v>
      </c>
      <c r="BZ352">
        <f t="shared" si="422"/>
        <v>57490.92</v>
      </c>
      <c r="CA352">
        <f t="shared" si="423"/>
        <v>38327.279999999999</v>
      </c>
      <c r="CB352">
        <f t="shared" si="424"/>
        <v>19163.64</v>
      </c>
      <c r="CC352">
        <f t="shared" si="425"/>
        <v>159.21877834721823</v>
      </c>
      <c r="CD352">
        <f t="shared" si="426"/>
        <v>137.45506044364166</v>
      </c>
      <c r="CE352">
        <f t="shared" si="427"/>
        <v>280.89554297319125</v>
      </c>
      <c r="CF352">
        <f t="shared" si="428"/>
        <v>242.49974932937374</v>
      </c>
    </row>
    <row r="353" spans="1:84" x14ac:dyDescent="0.25">
      <c r="A353" t="str">
        <f>IF('Data Input'!A353=0,"F","M")</f>
        <v>F</v>
      </c>
      <c r="B353" t="str">
        <f>'Data Input'!B353</f>
        <v>W</v>
      </c>
      <c r="C353">
        <f>'Data Input'!C353</f>
        <v>52</v>
      </c>
      <c r="D353">
        <f t="shared" si="358"/>
        <v>53</v>
      </c>
      <c r="E353">
        <f t="shared" si="359"/>
        <v>54</v>
      </c>
      <c r="F353">
        <f t="shared" si="360"/>
        <v>55</v>
      </c>
      <c r="G353">
        <f t="shared" si="361"/>
        <v>56</v>
      </c>
      <c r="H353">
        <f t="shared" si="362"/>
        <v>57</v>
      </c>
      <c r="I353">
        <f t="shared" si="363"/>
        <v>58</v>
      </c>
      <c r="J353">
        <f t="shared" si="364"/>
        <v>59</v>
      </c>
      <c r="K353">
        <f t="shared" si="365"/>
        <v>60</v>
      </c>
      <c r="L353">
        <f t="shared" si="366"/>
        <v>61</v>
      </c>
      <c r="M353">
        <f>'Data Input'!D353</f>
        <v>201.99969013199998</v>
      </c>
      <c r="N353">
        <f>'Data Input'!E353</f>
        <v>59.999907960000002</v>
      </c>
      <c r="O353">
        <f>'Data Input'!F353</f>
        <v>120</v>
      </c>
      <c r="P353">
        <f>'Data Input'!G353</f>
        <v>0</v>
      </c>
      <c r="Q353">
        <f>'Data Input'!H353</f>
        <v>0</v>
      </c>
      <c r="R353">
        <f>IF('Data Input'!I353&gt;100,1,0)</f>
        <v>0</v>
      </c>
      <c r="S353">
        <f t="shared" si="367"/>
        <v>3.9512437185814275</v>
      </c>
      <c r="T353">
        <f t="shared" si="368"/>
        <v>15.612326923629187</v>
      </c>
      <c r="U353">
        <f t="shared" si="369"/>
        <v>5.3082661634000283</v>
      </c>
      <c r="V353">
        <f t="shared" si="370"/>
        <v>20.974253334692694</v>
      </c>
      <c r="W353">
        <f t="shared" si="371"/>
        <v>4.0943430282209246</v>
      </c>
      <c r="X353">
        <f t="shared" si="372"/>
        <v>16.177747171975589</v>
      </c>
      <c r="Y353">
        <f t="shared" si="373"/>
        <v>0</v>
      </c>
      <c r="Z353">
        <f t="shared" si="374"/>
        <v>0</v>
      </c>
      <c r="AA353">
        <f t="shared" si="375"/>
        <v>4.7874917427820458</v>
      </c>
      <c r="AB353">
        <f t="shared" si="376"/>
        <v>18.916546676428009</v>
      </c>
      <c r="AC353" s="3">
        <f t="shared" si="377"/>
        <v>-29.798999999999999</v>
      </c>
      <c r="AD353">
        <f t="shared" si="378"/>
        <v>4.8840000000000003</v>
      </c>
      <c r="AE353">
        <f t="shared" si="379"/>
        <v>13.54</v>
      </c>
      <c r="AF353">
        <f t="shared" si="380"/>
        <v>-3.1139999999999999</v>
      </c>
      <c r="AG353">
        <f t="shared" si="381"/>
        <v>-13.577999999999999</v>
      </c>
      <c r="AH353">
        <f t="shared" si="382"/>
        <v>3.149</v>
      </c>
      <c r="AI353">
        <f t="shared" si="383"/>
        <v>2.0190000000000001</v>
      </c>
      <c r="AJ353">
        <f t="shared" si="384"/>
        <v>0</v>
      </c>
      <c r="AK353">
        <f t="shared" si="385"/>
        <v>1.9570000000000001</v>
      </c>
      <c r="AL353">
        <f t="shared" si="386"/>
        <v>0</v>
      </c>
      <c r="AM353">
        <f t="shared" si="387"/>
        <v>7.5739999999999998</v>
      </c>
      <c r="AN353">
        <f t="shared" si="388"/>
        <v>-1.665</v>
      </c>
      <c r="AO353">
        <f t="shared" si="389"/>
        <v>0.66100000000000003</v>
      </c>
      <c r="AP353">
        <f t="shared" si="390"/>
        <v>-117.74311157000795</v>
      </c>
      <c r="AQ353">
        <f t="shared" si="391"/>
        <v>76.250604695004952</v>
      </c>
      <c r="AR353">
        <f t="shared" si="392"/>
        <v>71.873923852436377</v>
      </c>
      <c r="AS353">
        <f t="shared" si="393"/>
        <v>-65.313824884233043</v>
      </c>
      <c r="AT353">
        <f t="shared" si="394"/>
        <v>-55.592989637183713</v>
      </c>
      <c r="AU353">
        <f t="shared" si="395"/>
        <v>50.943725844551132</v>
      </c>
      <c r="AV353">
        <f t="shared" si="396"/>
        <v>0</v>
      </c>
      <c r="AW353">
        <f t="shared" si="397"/>
        <v>0</v>
      </c>
      <c r="AX353">
        <f t="shared" si="398"/>
        <v>9.3691213406244636</v>
      </c>
      <c r="AY353">
        <f t="shared" si="399"/>
        <v>0</v>
      </c>
      <c r="AZ353">
        <f t="shared" si="400"/>
        <v>0</v>
      </c>
      <c r="BA353">
        <f t="shared" si="401"/>
        <v>0</v>
      </c>
      <c r="BB353">
        <f t="shared" si="402"/>
        <v>0</v>
      </c>
      <c r="BC353">
        <f t="shared" si="403"/>
        <v>-30.212550358807793</v>
      </c>
      <c r="BD353">
        <f t="shared" si="404"/>
        <v>-29.18</v>
      </c>
      <c r="BE353">
        <f t="shared" si="405"/>
        <v>0.96650000000000003</v>
      </c>
      <c r="BF353">
        <f t="shared" si="406"/>
        <v>1.2060347399598159E-2</v>
      </c>
      <c r="BG353">
        <f>'Data Input'!J353</f>
        <v>33.5</v>
      </c>
      <c r="BH353">
        <f t="shared" si="407"/>
        <v>4</v>
      </c>
      <c r="BI353">
        <f t="shared" si="408"/>
        <v>1.39</v>
      </c>
      <c r="BJ353">
        <f>'Data Input'!K353</f>
        <v>0.94339622641509435</v>
      </c>
      <c r="BK353">
        <f>'Data Input'!L353</f>
        <v>3</v>
      </c>
      <c r="BL353">
        <f>'Data Input'!M353</f>
        <v>80</v>
      </c>
      <c r="BM353">
        <f t="shared" si="409"/>
        <v>4</v>
      </c>
      <c r="BN353">
        <f t="shared" si="410"/>
        <v>1.46</v>
      </c>
      <c r="BO353">
        <f t="shared" si="411"/>
        <v>1.676388288544144E-2</v>
      </c>
      <c r="BP353">
        <f t="shared" si="412"/>
        <v>1.7608107203413312E-2</v>
      </c>
      <c r="BQ353">
        <f t="shared" si="413"/>
        <v>141.62524727451168</v>
      </c>
      <c r="BR353">
        <f t="shared" si="414"/>
        <v>148.75745397178926</v>
      </c>
      <c r="BS353">
        <f t="shared" si="415"/>
        <v>207081.72000000003</v>
      </c>
      <c r="BT353">
        <f t="shared" si="416"/>
        <v>182769.64</v>
      </c>
      <c r="BU353">
        <f t="shared" si="417"/>
        <v>158457.56</v>
      </c>
      <c r="BV353">
        <f t="shared" si="418"/>
        <v>134145.47999999998</v>
      </c>
      <c r="BW353">
        <f t="shared" si="419"/>
        <v>114981.84</v>
      </c>
      <c r="BX353">
        <f t="shared" si="420"/>
        <v>95818.2</v>
      </c>
      <c r="BY353">
        <f t="shared" si="421"/>
        <v>76654.559999999998</v>
      </c>
      <c r="BZ353">
        <f t="shared" si="422"/>
        <v>57490.92</v>
      </c>
      <c r="CA353">
        <f t="shared" si="423"/>
        <v>38327.279999999999</v>
      </c>
      <c r="CB353">
        <f t="shared" si="424"/>
        <v>19163.64</v>
      </c>
      <c r="CC353">
        <f t="shared" si="425"/>
        <v>181.86982985248184</v>
      </c>
      <c r="CD353">
        <f t="shared" si="426"/>
        <v>191.02874214721115</v>
      </c>
      <c r="CE353">
        <f t="shared" si="427"/>
        <v>323.49507712699352</v>
      </c>
      <c r="CF353">
        <f t="shared" si="428"/>
        <v>339.78619611900041</v>
      </c>
    </row>
    <row r="354" spans="1:84" x14ac:dyDescent="0.25">
      <c r="A354" t="str">
        <f>IF('Data Input'!A354=0,"F","M")</f>
        <v>M</v>
      </c>
      <c r="B354" t="str">
        <f>'Data Input'!B354</f>
        <v>W</v>
      </c>
      <c r="C354">
        <f>'Data Input'!C354</f>
        <v>65</v>
      </c>
      <c r="D354">
        <f t="shared" si="358"/>
        <v>66</v>
      </c>
      <c r="E354">
        <f t="shared" si="359"/>
        <v>67</v>
      </c>
      <c r="F354">
        <f t="shared" si="360"/>
        <v>68</v>
      </c>
      <c r="G354">
        <f t="shared" si="361"/>
        <v>69</v>
      </c>
      <c r="H354">
        <f t="shared" si="362"/>
        <v>70</v>
      </c>
      <c r="I354">
        <f t="shared" si="363"/>
        <v>71</v>
      </c>
      <c r="J354">
        <f t="shared" si="364"/>
        <v>72</v>
      </c>
      <c r="K354">
        <f t="shared" si="365"/>
        <v>73</v>
      </c>
      <c r="L354">
        <f t="shared" si="366"/>
        <v>74</v>
      </c>
      <c r="M354">
        <f>'Data Input'!D354</f>
        <v>167.99974228799999</v>
      </c>
      <c r="N354">
        <f>'Data Input'!E354</f>
        <v>64.999900289999999</v>
      </c>
      <c r="O354">
        <f>'Data Input'!F354</f>
        <v>114</v>
      </c>
      <c r="P354">
        <f>'Data Input'!G354</f>
        <v>1</v>
      </c>
      <c r="Q354">
        <f>'Data Input'!H354</f>
        <v>0</v>
      </c>
      <c r="R354">
        <f>IF('Data Input'!I354&gt;100,1,0)</f>
        <v>1</v>
      </c>
      <c r="S354">
        <f t="shared" si="367"/>
        <v>4.1743872698956368</v>
      </c>
      <c r="T354">
        <f t="shared" si="368"/>
        <v>17.42550907906675</v>
      </c>
      <c r="U354">
        <f t="shared" si="369"/>
        <v>5.123962445402082</v>
      </c>
      <c r="V354">
        <f t="shared" si="370"/>
        <v>21.389403603509766</v>
      </c>
      <c r="W354">
        <f t="shared" si="371"/>
        <v>4.1743857358944609</v>
      </c>
      <c r="X354">
        <f t="shared" si="372"/>
        <v>17.425502675551769</v>
      </c>
      <c r="Y354">
        <f t="shared" si="373"/>
        <v>4.7361984483944957</v>
      </c>
      <c r="Z354">
        <f t="shared" si="374"/>
        <v>19.770726510677449</v>
      </c>
      <c r="AA354">
        <f t="shared" si="375"/>
        <v>0</v>
      </c>
      <c r="AB354">
        <f t="shared" si="376"/>
        <v>0</v>
      </c>
      <c r="AC354" s="3">
        <f t="shared" si="377"/>
        <v>12.343999999999999</v>
      </c>
      <c r="AD354">
        <f t="shared" si="378"/>
        <v>0</v>
      </c>
      <c r="AE354">
        <f t="shared" si="379"/>
        <v>11.853</v>
      </c>
      <c r="AF354">
        <f t="shared" si="380"/>
        <v>-2.6640000000000001</v>
      </c>
      <c r="AG354">
        <f t="shared" si="381"/>
        <v>-7.99</v>
      </c>
      <c r="AH354">
        <f t="shared" si="382"/>
        <v>1.7689999999999999</v>
      </c>
      <c r="AI354">
        <f t="shared" si="383"/>
        <v>1.7689999999999999</v>
      </c>
      <c r="AJ354">
        <f t="shared" si="384"/>
        <v>0</v>
      </c>
      <c r="AK354">
        <f t="shared" si="385"/>
        <v>1.764</v>
      </c>
      <c r="AL354">
        <f t="shared" si="386"/>
        <v>0</v>
      </c>
      <c r="AM354">
        <f t="shared" si="387"/>
        <v>7.8369999999999997</v>
      </c>
      <c r="AN354">
        <f t="shared" si="388"/>
        <v>-1.7949999999999999</v>
      </c>
      <c r="AO354">
        <f t="shared" si="389"/>
        <v>0.65800000000000003</v>
      </c>
      <c r="AP354">
        <f t="shared" si="390"/>
        <v>51.528636459591738</v>
      </c>
      <c r="AQ354">
        <f t="shared" si="391"/>
        <v>0</v>
      </c>
      <c r="AR354">
        <f t="shared" si="392"/>
        <v>60.73432686535088</v>
      </c>
      <c r="AS354">
        <f t="shared" si="393"/>
        <v>-56.981371199750022</v>
      </c>
      <c r="AT354">
        <f t="shared" si="394"/>
        <v>-33.353342029796742</v>
      </c>
      <c r="AU354">
        <f t="shared" si="395"/>
        <v>30.825714233051077</v>
      </c>
      <c r="AV354">
        <f t="shared" si="396"/>
        <v>8.3783350552098632</v>
      </c>
      <c r="AW354">
        <f t="shared" si="397"/>
        <v>0</v>
      </c>
      <c r="AX354">
        <f t="shared" si="398"/>
        <v>0</v>
      </c>
      <c r="AY354">
        <f t="shared" si="399"/>
        <v>0</v>
      </c>
      <c r="AZ354">
        <f t="shared" si="400"/>
        <v>0</v>
      </c>
      <c r="BA354">
        <f t="shared" si="401"/>
        <v>0</v>
      </c>
      <c r="BB354">
        <f t="shared" si="402"/>
        <v>0.65800000000000003</v>
      </c>
      <c r="BC354">
        <f t="shared" si="403"/>
        <v>61.790299383656787</v>
      </c>
      <c r="BD354">
        <f t="shared" si="404"/>
        <v>61.18</v>
      </c>
      <c r="BE354">
        <f t="shared" si="405"/>
        <v>0.91439999999999999</v>
      </c>
      <c r="BF354">
        <f t="shared" si="406"/>
        <v>0.15188946634023592</v>
      </c>
      <c r="BG354">
        <f>'Data Input'!J354</f>
        <v>39.799999999999997</v>
      </c>
      <c r="BH354">
        <f t="shared" si="407"/>
        <v>4</v>
      </c>
      <c r="BI354">
        <f t="shared" si="408"/>
        <v>1.24</v>
      </c>
      <c r="BJ354">
        <f>'Data Input'!K354</f>
        <v>0.91489361702127658</v>
      </c>
      <c r="BK354">
        <f>'Data Input'!L354</f>
        <v>3</v>
      </c>
      <c r="BL354">
        <f>'Data Input'!M354</f>
        <v>78</v>
      </c>
      <c r="BM354">
        <f t="shared" si="409"/>
        <v>2</v>
      </c>
      <c r="BN354">
        <f t="shared" si="410"/>
        <v>1.19</v>
      </c>
      <c r="BO354">
        <f t="shared" si="411"/>
        <v>0.18834293826189255</v>
      </c>
      <c r="BP354">
        <f t="shared" si="412"/>
        <v>0.18074846494488075</v>
      </c>
      <c r="BQ354">
        <f t="shared" si="413"/>
        <v>1591.1656855413671</v>
      </c>
      <c r="BR354">
        <f t="shared" si="414"/>
        <v>1527.0057788663121</v>
      </c>
      <c r="BS354">
        <f t="shared" si="415"/>
        <v>168468.41999999998</v>
      </c>
      <c r="BT354">
        <f t="shared" si="416"/>
        <v>149304.77999999997</v>
      </c>
      <c r="BU354">
        <f t="shared" si="417"/>
        <v>132715.35999999999</v>
      </c>
      <c r="BV354">
        <f t="shared" si="418"/>
        <v>116125.93999999999</v>
      </c>
      <c r="BW354">
        <f t="shared" si="419"/>
        <v>99536.51999999999</v>
      </c>
      <c r="BX354">
        <f t="shared" si="420"/>
        <v>82947.099999999991</v>
      </c>
      <c r="BY354">
        <f t="shared" si="421"/>
        <v>66357.679999999993</v>
      </c>
      <c r="BZ354">
        <f t="shared" si="422"/>
        <v>49768.259999999995</v>
      </c>
      <c r="CA354">
        <f t="shared" si="423"/>
        <v>33178.839999999997</v>
      </c>
      <c r="CB354">
        <f t="shared" si="424"/>
        <v>16589.419999999998</v>
      </c>
      <c r="CC354">
        <f t="shared" si="425"/>
        <v>1723.323420358658</v>
      </c>
      <c r="CD354">
        <f t="shared" si="426"/>
        <v>1653.8345727635508</v>
      </c>
      <c r="CE354">
        <f t="shared" si="427"/>
        <v>3314.4891059000252</v>
      </c>
      <c r="CF354">
        <f t="shared" si="428"/>
        <v>3180.8403516298631</v>
      </c>
    </row>
    <row r="355" spans="1:84" x14ac:dyDescent="0.25">
      <c r="A355" t="str">
        <f>IF('Data Input'!A355=0,"F","M")</f>
        <v>F</v>
      </c>
      <c r="B355" t="str">
        <f>'Data Input'!B355</f>
        <v>W</v>
      </c>
      <c r="C355">
        <f>'Data Input'!C355</f>
        <v>56</v>
      </c>
      <c r="D355">
        <f t="shared" si="358"/>
        <v>57</v>
      </c>
      <c r="E355">
        <f t="shared" si="359"/>
        <v>58</v>
      </c>
      <c r="F355">
        <f t="shared" si="360"/>
        <v>59</v>
      </c>
      <c r="G355">
        <f t="shared" si="361"/>
        <v>60</v>
      </c>
      <c r="H355">
        <f t="shared" si="362"/>
        <v>61</v>
      </c>
      <c r="I355">
        <f t="shared" si="363"/>
        <v>62</v>
      </c>
      <c r="J355">
        <f t="shared" si="364"/>
        <v>63</v>
      </c>
      <c r="K355">
        <f t="shared" si="365"/>
        <v>64</v>
      </c>
      <c r="L355">
        <f t="shared" si="366"/>
        <v>65</v>
      </c>
      <c r="M355">
        <f>'Data Input'!D355</f>
        <v>233.99964104400001</v>
      </c>
      <c r="N355">
        <f>'Data Input'!E355</f>
        <v>78.999878813999999</v>
      </c>
      <c r="O355">
        <f>'Data Input'!F355</f>
        <v>118</v>
      </c>
      <c r="P355">
        <f>'Data Input'!G355</f>
        <v>0</v>
      </c>
      <c r="Q355">
        <f>'Data Input'!H355</f>
        <v>0</v>
      </c>
      <c r="R355">
        <f>IF('Data Input'!I355&gt;100,1,0)</f>
        <v>1</v>
      </c>
      <c r="S355">
        <f t="shared" si="367"/>
        <v>4.0253516907351496</v>
      </c>
      <c r="T355">
        <f t="shared" si="368"/>
        <v>16.203456234104326</v>
      </c>
      <c r="U355">
        <f t="shared" si="369"/>
        <v>5.4553195813565249</v>
      </c>
      <c r="V355">
        <f t="shared" si="370"/>
        <v>21.959579900314058</v>
      </c>
      <c r="W355">
        <f t="shared" si="371"/>
        <v>4.3694463184658447</v>
      </c>
      <c r="X355">
        <f t="shared" si="372"/>
        <v>17.588558125612963</v>
      </c>
      <c r="Y355">
        <f t="shared" si="373"/>
        <v>0</v>
      </c>
      <c r="Z355">
        <f t="shared" si="374"/>
        <v>0</v>
      </c>
      <c r="AA355">
        <f t="shared" si="375"/>
        <v>4.7706846244656651</v>
      </c>
      <c r="AB355">
        <f t="shared" si="376"/>
        <v>19.203683419057047</v>
      </c>
      <c r="AC355" s="3">
        <f t="shared" si="377"/>
        <v>-29.798999999999999</v>
      </c>
      <c r="AD355">
        <f t="shared" si="378"/>
        <v>4.8840000000000003</v>
      </c>
      <c r="AE355">
        <f t="shared" si="379"/>
        <v>13.54</v>
      </c>
      <c r="AF355">
        <f t="shared" si="380"/>
        <v>-3.1139999999999999</v>
      </c>
      <c r="AG355">
        <f t="shared" si="381"/>
        <v>-13.577999999999999</v>
      </c>
      <c r="AH355">
        <f t="shared" si="382"/>
        <v>3.149</v>
      </c>
      <c r="AI355">
        <f t="shared" si="383"/>
        <v>2.0190000000000001</v>
      </c>
      <c r="AJ355">
        <f t="shared" si="384"/>
        <v>0</v>
      </c>
      <c r="AK355">
        <f t="shared" si="385"/>
        <v>1.9570000000000001</v>
      </c>
      <c r="AL355">
        <f t="shared" si="386"/>
        <v>0</v>
      </c>
      <c r="AM355">
        <f t="shared" si="387"/>
        <v>7.5739999999999998</v>
      </c>
      <c r="AN355">
        <f t="shared" si="388"/>
        <v>-1.665</v>
      </c>
      <c r="AO355">
        <f t="shared" si="389"/>
        <v>0.66100000000000003</v>
      </c>
      <c r="AP355">
        <f t="shared" si="390"/>
        <v>-119.95145503221673</v>
      </c>
      <c r="AQ355">
        <f t="shared" si="391"/>
        <v>79.137680247365537</v>
      </c>
      <c r="AR355">
        <f t="shared" si="392"/>
        <v>73.865027131567345</v>
      </c>
      <c r="AS355">
        <f t="shared" si="393"/>
        <v>-68.38213180957797</v>
      </c>
      <c r="AT355">
        <f t="shared" si="394"/>
        <v>-59.328342112129235</v>
      </c>
      <c r="AU355">
        <f t="shared" si="395"/>
        <v>55.386369537555218</v>
      </c>
      <c r="AV355">
        <f t="shared" si="396"/>
        <v>0</v>
      </c>
      <c r="AW355">
        <f t="shared" si="397"/>
        <v>0</v>
      </c>
      <c r="AX355">
        <f t="shared" si="398"/>
        <v>9.3362298100793062</v>
      </c>
      <c r="AY355">
        <f t="shared" si="399"/>
        <v>0</v>
      </c>
      <c r="AZ355">
        <f t="shared" si="400"/>
        <v>0</v>
      </c>
      <c r="BA355">
        <f t="shared" si="401"/>
        <v>0</v>
      </c>
      <c r="BB355">
        <f t="shared" si="402"/>
        <v>0.66100000000000003</v>
      </c>
      <c r="BC355">
        <f t="shared" si="403"/>
        <v>-29.275622227356525</v>
      </c>
      <c r="BD355">
        <f t="shared" si="404"/>
        <v>-29.18</v>
      </c>
      <c r="BE355">
        <f t="shared" si="405"/>
        <v>0.96650000000000003</v>
      </c>
      <c r="BF355">
        <f t="shared" si="406"/>
        <v>3.0492124597006454E-2</v>
      </c>
      <c r="BG355">
        <f>'Data Input'!J355</f>
        <v>24.9</v>
      </c>
      <c r="BH355">
        <f t="shared" si="407"/>
        <v>2</v>
      </c>
      <c r="BI355">
        <f t="shared" si="408"/>
        <v>0.96</v>
      </c>
      <c r="BJ355">
        <f>'Data Input'!K355</f>
        <v>0.78947368421052633</v>
      </c>
      <c r="BK355">
        <f>'Data Input'!L355</f>
        <v>3</v>
      </c>
      <c r="BL355">
        <f>'Data Input'!M355</f>
        <v>81</v>
      </c>
      <c r="BM355">
        <f t="shared" si="409"/>
        <v>3</v>
      </c>
      <c r="BN355">
        <f t="shared" si="410"/>
        <v>1.2</v>
      </c>
      <c r="BO355">
        <f t="shared" si="411"/>
        <v>2.9272439613126193E-2</v>
      </c>
      <c r="BP355">
        <f t="shared" si="412"/>
        <v>3.6590549516407743E-2</v>
      </c>
      <c r="BQ355">
        <f t="shared" si="413"/>
        <v>247.3004927836586</v>
      </c>
      <c r="BR355">
        <f t="shared" si="414"/>
        <v>309.12561597957324</v>
      </c>
      <c r="BS355">
        <f t="shared" si="415"/>
        <v>191636.40000000002</v>
      </c>
      <c r="BT355">
        <f t="shared" si="416"/>
        <v>172472.76</v>
      </c>
      <c r="BU355">
        <f t="shared" si="417"/>
        <v>153309.12</v>
      </c>
      <c r="BV355">
        <f t="shared" si="418"/>
        <v>134145.47999999998</v>
      </c>
      <c r="BW355">
        <f t="shared" si="419"/>
        <v>114981.84</v>
      </c>
      <c r="BX355">
        <f t="shared" si="420"/>
        <v>95818.2</v>
      </c>
      <c r="BY355">
        <f t="shared" si="421"/>
        <v>76654.559999999998</v>
      </c>
      <c r="BZ355">
        <f t="shared" si="422"/>
        <v>57490.92</v>
      </c>
      <c r="CA355">
        <f t="shared" si="423"/>
        <v>38327.279999999999</v>
      </c>
      <c r="CB355">
        <f t="shared" si="424"/>
        <v>19163.64</v>
      </c>
      <c r="CC355">
        <f t="shared" si="425"/>
        <v>308.53157206722932</v>
      </c>
      <c r="CD355">
        <f t="shared" si="426"/>
        <v>385.66446508403658</v>
      </c>
      <c r="CE355">
        <f t="shared" si="427"/>
        <v>555.83206485088795</v>
      </c>
      <c r="CF355">
        <f t="shared" si="428"/>
        <v>694.79008106360982</v>
      </c>
    </row>
    <row r="356" spans="1:84" x14ac:dyDescent="0.25">
      <c r="A356" t="str">
        <f>IF('Data Input'!A356=0,"F","M")</f>
        <v>F</v>
      </c>
      <c r="B356" t="str">
        <f>'Data Input'!B356</f>
        <v>W</v>
      </c>
      <c r="C356">
        <f>'Data Input'!C356</f>
        <v>63</v>
      </c>
      <c r="D356">
        <f t="shared" si="358"/>
        <v>64</v>
      </c>
      <c r="E356">
        <f t="shared" si="359"/>
        <v>65</v>
      </c>
      <c r="F356">
        <f t="shared" si="360"/>
        <v>66</v>
      </c>
      <c r="G356">
        <f t="shared" si="361"/>
        <v>67</v>
      </c>
      <c r="H356">
        <f t="shared" si="362"/>
        <v>68</v>
      </c>
      <c r="I356">
        <f t="shared" si="363"/>
        <v>69</v>
      </c>
      <c r="J356">
        <f t="shared" si="364"/>
        <v>70</v>
      </c>
      <c r="K356">
        <f t="shared" si="365"/>
        <v>71</v>
      </c>
      <c r="L356">
        <f t="shared" si="366"/>
        <v>72</v>
      </c>
      <c r="M356">
        <f>'Data Input'!D356</f>
        <v>281.99956741199998</v>
      </c>
      <c r="N356">
        <f>'Data Input'!E356</f>
        <v>74.999884949999995</v>
      </c>
      <c r="O356">
        <f>'Data Input'!F356</f>
        <v>124</v>
      </c>
      <c r="P356">
        <f>'Data Input'!G356</f>
        <v>0</v>
      </c>
      <c r="Q356">
        <f>'Data Input'!H356</f>
        <v>0</v>
      </c>
      <c r="R356">
        <f>IF('Data Input'!I356&gt;100,1,0)</f>
        <v>0</v>
      </c>
      <c r="S356">
        <f t="shared" si="367"/>
        <v>4.1431347263915326</v>
      </c>
      <c r="T356">
        <f t="shared" si="368"/>
        <v>17.16556536103144</v>
      </c>
      <c r="U356">
        <f t="shared" si="369"/>
        <v>5.6419055369369371</v>
      </c>
      <c r="V356">
        <f t="shared" si="370"/>
        <v>23.375174753104091</v>
      </c>
      <c r="W356">
        <f t="shared" si="371"/>
        <v>4.3174865795351334</v>
      </c>
      <c r="X356">
        <f t="shared" si="372"/>
        <v>17.887928578401407</v>
      </c>
      <c r="Y356">
        <f t="shared" si="373"/>
        <v>0</v>
      </c>
      <c r="Z356">
        <f t="shared" si="374"/>
        <v>0</v>
      </c>
      <c r="AA356">
        <f t="shared" si="375"/>
        <v>4.8202815656050371</v>
      </c>
      <c r="AB356">
        <f t="shared" si="376"/>
        <v>19.971075945443175</v>
      </c>
      <c r="AC356" s="3">
        <f t="shared" si="377"/>
        <v>-29.798999999999999</v>
      </c>
      <c r="AD356">
        <f t="shared" si="378"/>
        <v>4.8840000000000003</v>
      </c>
      <c r="AE356">
        <f t="shared" si="379"/>
        <v>13.54</v>
      </c>
      <c r="AF356">
        <f t="shared" si="380"/>
        <v>-3.1139999999999999</v>
      </c>
      <c r="AG356">
        <f t="shared" si="381"/>
        <v>-13.577999999999999</v>
      </c>
      <c r="AH356">
        <f t="shared" si="382"/>
        <v>3.149</v>
      </c>
      <c r="AI356">
        <f t="shared" si="383"/>
        <v>2.0190000000000001</v>
      </c>
      <c r="AJ356">
        <f t="shared" si="384"/>
        <v>0</v>
      </c>
      <c r="AK356">
        <f t="shared" si="385"/>
        <v>1.9570000000000001</v>
      </c>
      <c r="AL356">
        <f t="shared" si="386"/>
        <v>0</v>
      </c>
      <c r="AM356">
        <f t="shared" si="387"/>
        <v>7.5739999999999998</v>
      </c>
      <c r="AN356">
        <f t="shared" si="388"/>
        <v>-1.665</v>
      </c>
      <c r="AO356">
        <f t="shared" si="389"/>
        <v>0.66100000000000003</v>
      </c>
      <c r="AP356">
        <f t="shared" si="390"/>
        <v>-123.46127171174128</v>
      </c>
      <c r="AQ356">
        <f t="shared" si="391"/>
        <v>83.836621223277561</v>
      </c>
      <c r="AR356">
        <f t="shared" si="392"/>
        <v>76.391400970126128</v>
      </c>
      <c r="AS356">
        <f t="shared" si="393"/>
        <v>-72.790294181166132</v>
      </c>
      <c r="AT356">
        <f t="shared" si="394"/>
        <v>-58.622832776928036</v>
      </c>
      <c r="AU356">
        <f t="shared" si="395"/>
        <v>56.329087093386029</v>
      </c>
      <c r="AV356">
        <f t="shared" si="396"/>
        <v>0</v>
      </c>
      <c r="AW356">
        <f t="shared" si="397"/>
        <v>0</v>
      </c>
      <c r="AX356">
        <f t="shared" si="398"/>
        <v>9.4332910238890584</v>
      </c>
      <c r="AY356">
        <f t="shared" si="399"/>
        <v>0</v>
      </c>
      <c r="AZ356">
        <f t="shared" si="400"/>
        <v>0</v>
      </c>
      <c r="BA356">
        <f t="shared" si="401"/>
        <v>0</v>
      </c>
      <c r="BB356">
        <f t="shared" si="402"/>
        <v>0</v>
      </c>
      <c r="BC356">
        <f t="shared" si="403"/>
        <v>-28.883998359156667</v>
      </c>
      <c r="BD356">
        <f t="shared" si="404"/>
        <v>-29.18</v>
      </c>
      <c r="BE356">
        <f t="shared" si="405"/>
        <v>0.96650000000000003</v>
      </c>
      <c r="BF356">
        <f t="shared" si="406"/>
        <v>4.4778019170782168E-2</v>
      </c>
      <c r="BG356">
        <f>'Data Input'!J356</f>
        <v>26.2</v>
      </c>
      <c r="BH356">
        <f t="shared" si="407"/>
        <v>3</v>
      </c>
      <c r="BI356">
        <f t="shared" si="408"/>
        <v>1.08</v>
      </c>
      <c r="BJ356">
        <f>'Data Input'!K356</f>
        <v>0.84615384615384603</v>
      </c>
      <c r="BK356">
        <f>'Data Input'!L356</f>
        <v>3</v>
      </c>
      <c r="BL356">
        <f>'Data Input'!M356</f>
        <v>74</v>
      </c>
      <c r="BM356">
        <f t="shared" si="409"/>
        <v>4</v>
      </c>
      <c r="BN356">
        <f t="shared" si="410"/>
        <v>1.46</v>
      </c>
      <c r="BO356">
        <f t="shared" si="411"/>
        <v>4.8360260704444748E-2</v>
      </c>
      <c r="BP356">
        <f t="shared" si="412"/>
        <v>6.5375907989341966E-2</v>
      </c>
      <c r="BQ356">
        <f t="shared" si="413"/>
        <v>408.5589196328059</v>
      </c>
      <c r="BR356">
        <f t="shared" si="414"/>
        <v>552.31113209620048</v>
      </c>
      <c r="BS356">
        <f t="shared" si="415"/>
        <v>173616.86</v>
      </c>
      <c r="BT356">
        <f t="shared" si="416"/>
        <v>154453.21999999997</v>
      </c>
      <c r="BU356">
        <f t="shared" si="417"/>
        <v>135289.57999999999</v>
      </c>
      <c r="BV356">
        <f t="shared" si="418"/>
        <v>116125.93999999999</v>
      </c>
      <c r="BW356">
        <f t="shared" si="419"/>
        <v>99536.51999999999</v>
      </c>
      <c r="BX356">
        <f t="shared" si="420"/>
        <v>82947.099999999991</v>
      </c>
      <c r="BY356">
        <f t="shared" si="421"/>
        <v>66357.679999999993</v>
      </c>
      <c r="BZ356">
        <f t="shared" si="422"/>
        <v>49768.259999999995</v>
      </c>
      <c r="CA356">
        <f t="shared" si="423"/>
        <v>33178.839999999997</v>
      </c>
      <c r="CB356">
        <f t="shared" si="424"/>
        <v>16589.419999999998</v>
      </c>
      <c r="CC356">
        <f t="shared" si="425"/>
        <v>448.71716889317713</v>
      </c>
      <c r="CD356">
        <f t="shared" si="426"/>
        <v>606.59913572596156</v>
      </c>
      <c r="CE356">
        <f t="shared" si="427"/>
        <v>857.27608852598303</v>
      </c>
      <c r="CF356">
        <f t="shared" si="428"/>
        <v>1158.910267822162</v>
      </c>
    </row>
    <row r="357" spans="1:84" x14ac:dyDescent="0.25">
      <c r="A357" t="str">
        <f>IF('Data Input'!A357=0,"F","M")</f>
        <v>M</v>
      </c>
      <c r="B357" t="str">
        <f>'Data Input'!B357</f>
        <v>W</v>
      </c>
      <c r="C357">
        <f>'Data Input'!C357</f>
        <v>65</v>
      </c>
      <c r="D357">
        <f t="shared" si="358"/>
        <v>66</v>
      </c>
      <c r="E357">
        <f t="shared" si="359"/>
        <v>67</v>
      </c>
      <c r="F357">
        <f t="shared" si="360"/>
        <v>68</v>
      </c>
      <c r="G357">
        <f t="shared" si="361"/>
        <v>69</v>
      </c>
      <c r="H357">
        <f t="shared" si="362"/>
        <v>70</v>
      </c>
      <c r="I357">
        <f t="shared" si="363"/>
        <v>71</v>
      </c>
      <c r="J357">
        <f t="shared" si="364"/>
        <v>72</v>
      </c>
      <c r="K357">
        <f t="shared" si="365"/>
        <v>73</v>
      </c>
      <c r="L357">
        <f t="shared" si="366"/>
        <v>74</v>
      </c>
      <c r="M357">
        <f>'Data Input'!D357</f>
        <v>177.99972694800002</v>
      </c>
      <c r="N357">
        <f>'Data Input'!E357</f>
        <v>78.999878813999999</v>
      </c>
      <c r="O357">
        <f>'Data Input'!F357</f>
        <v>106</v>
      </c>
      <c r="P357">
        <f>'Data Input'!G357</f>
        <v>0</v>
      </c>
      <c r="Q357">
        <f>'Data Input'!H357</f>
        <v>0</v>
      </c>
      <c r="R357">
        <f>IF('Data Input'!I357&gt;100,1,0)</f>
        <v>0</v>
      </c>
      <c r="S357">
        <f t="shared" si="367"/>
        <v>4.1743872698956368</v>
      </c>
      <c r="T357">
        <f t="shared" si="368"/>
        <v>17.42550907906675</v>
      </c>
      <c r="U357">
        <f t="shared" si="369"/>
        <v>5.1817820162909083</v>
      </c>
      <c r="V357">
        <f t="shared" si="370"/>
        <v>21.630764884178912</v>
      </c>
      <c r="W357">
        <f t="shared" si="371"/>
        <v>4.3694463184658447</v>
      </c>
      <c r="X357">
        <f t="shared" si="372"/>
        <v>18.239761088296177</v>
      </c>
      <c r="Y357">
        <f t="shared" si="373"/>
        <v>0</v>
      </c>
      <c r="Z357">
        <f t="shared" si="374"/>
        <v>0</v>
      </c>
      <c r="AA357">
        <f t="shared" si="375"/>
        <v>4.6634390941120669</v>
      </c>
      <c r="AB357">
        <f t="shared" si="376"/>
        <v>19.467000788395051</v>
      </c>
      <c r="AC357" s="3">
        <f t="shared" si="377"/>
        <v>12.343999999999999</v>
      </c>
      <c r="AD357">
        <f t="shared" si="378"/>
        <v>0</v>
      </c>
      <c r="AE357">
        <f t="shared" si="379"/>
        <v>11.853</v>
      </c>
      <c r="AF357">
        <f t="shared" si="380"/>
        <v>-2.6640000000000001</v>
      </c>
      <c r="AG357">
        <f t="shared" si="381"/>
        <v>-7.99</v>
      </c>
      <c r="AH357">
        <f t="shared" si="382"/>
        <v>1.7689999999999999</v>
      </c>
      <c r="AI357">
        <f t="shared" si="383"/>
        <v>1.7689999999999999</v>
      </c>
      <c r="AJ357">
        <f t="shared" si="384"/>
        <v>0</v>
      </c>
      <c r="AK357">
        <f t="shared" si="385"/>
        <v>1.764</v>
      </c>
      <c r="AL357">
        <f t="shared" si="386"/>
        <v>0</v>
      </c>
      <c r="AM357">
        <f t="shared" si="387"/>
        <v>7.8369999999999997</v>
      </c>
      <c r="AN357">
        <f t="shared" si="388"/>
        <v>-1.7949999999999999</v>
      </c>
      <c r="AO357">
        <f t="shared" si="389"/>
        <v>0.65800000000000003</v>
      </c>
      <c r="AP357">
        <f t="shared" si="390"/>
        <v>51.528636459591738</v>
      </c>
      <c r="AQ357">
        <f t="shared" si="391"/>
        <v>0</v>
      </c>
      <c r="AR357">
        <f t="shared" si="392"/>
        <v>61.419662239096134</v>
      </c>
      <c r="AS357">
        <f t="shared" si="393"/>
        <v>-57.624357651452627</v>
      </c>
      <c r="AT357">
        <f t="shared" si="394"/>
        <v>-34.911876084542101</v>
      </c>
      <c r="AU357">
        <f t="shared" si="395"/>
        <v>32.266137365195938</v>
      </c>
      <c r="AV357">
        <f t="shared" si="396"/>
        <v>0</v>
      </c>
      <c r="AW357">
        <f t="shared" si="397"/>
        <v>0</v>
      </c>
      <c r="AX357">
        <f t="shared" si="398"/>
        <v>8.2263065620136864</v>
      </c>
      <c r="AY357">
        <f t="shared" si="399"/>
        <v>0</v>
      </c>
      <c r="AZ357">
        <f t="shared" si="400"/>
        <v>0</v>
      </c>
      <c r="BA357">
        <f t="shared" si="401"/>
        <v>0</v>
      </c>
      <c r="BB357">
        <f t="shared" si="402"/>
        <v>0</v>
      </c>
      <c r="BC357">
        <f t="shared" si="403"/>
        <v>60.904508889902758</v>
      </c>
      <c r="BD357">
        <f t="shared" si="404"/>
        <v>61.18</v>
      </c>
      <c r="BE357">
        <f t="shared" si="405"/>
        <v>0.91439999999999999</v>
      </c>
      <c r="BF357">
        <f t="shared" si="406"/>
        <v>6.568214569181563E-2</v>
      </c>
      <c r="BG357">
        <f>'Data Input'!J357</f>
        <v>16.5</v>
      </c>
      <c r="BH357">
        <f t="shared" si="407"/>
        <v>1</v>
      </c>
      <c r="BI357">
        <f t="shared" si="408"/>
        <v>1</v>
      </c>
      <c r="BJ357">
        <f>'Data Input'!K357</f>
        <v>0.8</v>
      </c>
      <c r="BK357">
        <f>'Data Input'!L357</f>
        <v>3</v>
      </c>
      <c r="BL357">
        <f>'Data Input'!M357</f>
        <v>86</v>
      </c>
      <c r="BM357">
        <f t="shared" si="409"/>
        <v>1</v>
      </c>
      <c r="BN357">
        <f t="shared" si="410"/>
        <v>1</v>
      </c>
      <c r="BO357">
        <f t="shared" si="411"/>
        <v>6.568214569181563E-2</v>
      </c>
      <c r="BP357">
        <f t="shared" si="412"/>
        <v>6.568214569181563E-2</v>
      </c>
      <c r="BQ357">
        <f t="shared" si="413"/>
        <v>554.89830063191459</v>
      </c>
      <c r="BR357">
        <f t="shared" si="414"/>
        <v>554.89830063191459</v>
      </c>
      <c r="BS357">
        <f t="shared" si="415"/>
        <v>168468.41999999998</v>
      </c>
      <c r="BT357">
        <f t="shared" si="416"/>
        <v>149304.77999999997</v>
      </c>
      <c r="BU357">
        <f t="shared" si="417"/>
        <v>132715.35999999999</v>
      </c>
      <c r="BV357">
        <f t="shared" si="418"/>
        <v>116125.93999999999</v>
      </c>
      <c r="BW357">
        <f t="shared" si="419"/>
        <v>99536.51999999999</v>
      </c>
      <c r="BX357">
        <f t="shared" si="420"/>
        <v>82947.099999999991</v>
      </c>
      <c r="BY357">
        <f t="shared" si="421"/>
        <v>66357.679999999993</v>
      </c>
      <c r="BZ357">
        <f t="shared" si="422"/>
        <v>49768.259999999995</v>
      </c>
      <c r="CA357">
        <f t="shared" si="423"/>
        <v>33178.839999999997</v>
      </c>
      <c r="CB357">
        <f t="shared" si="424"/>
        <v>16589.419999999998</v>
      </c>
      <c r="CC357">
        <f t="shared" si="425"/>
        <v>600.98658869132373</v>
      </c>
      <c r="CD357">
        <f t="shared" si="426"/>
        <v>600.98658869132373</v>
      </c>
      <c r="CE357">
        <f t="shared" si="427"/>
        <v>1155.8848893232384</v>
      </c>
      <c r="CF357">
        <f t="shared" si="428"/>
        <v>1155.8848893232384</v>
      </c>
    </row>
    <row r="358" spans="1:84" x14ac:dyDescent="0.25">
      <c r="A358" t="str">
        <f>IF('Data Input'!A358=0,"F","M")</f>
        <v>M</v>
      </c>
      <c r="B358" t="str">
        <f>'Data Input'!B358</f>
        <v>W</v>
      </c>
      <c r="C358">
        <f>'Data Input'!C358</f>
        <v>28</v>
      </c>
      <c r="D358">
        <f t="shared" si="358"/>
        <v>29</v>
      </c>
      <c r="E358">
        <f t="shared" si="359"/>
        <v>30</v>
      </c>
      <c r="F358">
        <f t="shared" si="360"/>
        <v>31</v>
      </c>
      <c r="G358">
        <f t="shared" si="361"/>
        <v>32</v>
      </c>
      <c r="H358">
        <f t="shared" si="362"/>
        <v>33</v>
      </c>
      <c r="I358">
        <f t="shared" si="363"/>
        <v>34</v>
      </c>
      <c r="J358">
        <f t="shared" si="364"/>
        <v>35</v>
      </c>
      <c r="K358">
        <f t="shared" si="365"/>
        <v>36</v>
      </c>
      <c r="L358">
        <f t="shared" si="366"/>
        <v>37</v>
      </c>
      <c r="M358">
        <f>'Data Input'!D358</f>
        <v>196.99969780200001</v>
      </c>
      <c r="N358">
        <f>'Data Input'!E358</f>
        <v>66.999897222000001</v>
      </c>
      <c r="O358">
        <f>'Data Input'!F358</f>
        <v>118</v>
      </c>
      <c r="P358">
        <f>'Data Input'!G358</f>
        <v>0</v>
      </c>
      <c r="Q358">
        <f>'Data Input'!H358</f>
        <v>0</v>
      </c>
      <c r="R358">
        <f>IF('Data Input'!I358&gt;100,1,0)</f>
        <v>0</v>
      </c>
      <c r="S358">
        <f t="shared" si="367"/>
        <v>3.3322045101752038</v>
      </c>
      <c r="T358">
        <f t="shared" si="368"/>
        <v>11.10358689763197</v>
      </c>
      <c r="U358">
        <f t="shared" si="369"/>
        <v>5.2832021947368117</v>
      </c>
      <c r="V358">
        <f t="shared" si="370"/>
        <v>17.604710181469539</v>
      </c>
      <c r="W358">
        <f t="shared" si="371"/>
        <v>4.2046910853897899</v>
      </c>
      <c r="X358">
        <f t="shared" si="372"/>
        <v>14.010890598629331</v>
      </c>
      <c r="Y358">
        <f t="shared" si="373"/>
        <v>0</v>
      </c>
      <c r="Z358">
        <f t="shared" si="374"/>
        <v>0</v>
      </c>
      <c r="AA358">
        <f t="shared" si="375"/>
        <v>4.7706846244656651</v>
      </c>
      <c r="AB358">
        <f t="shared" si="376"/>
        <v>15.896896822267987</v>
      </c>
      <c r="AC358" s="3">
        <f t="shared" si="377"/>
        <v>12.343999999999999</v>
      </c>
      <c r="AD358">
        <f t="shared" si="378"/>
        <v>0</v>
      </c>
      <c r="AE358">
        <f t="shared" si="379"/>
        <v>11.853</v>
      </c>
      <c r="AF358">
        <f t="shared" si="380"/>
        <v>-2.6640000000000001</v>
      </c>
      <c r="AG358">
        <f t="shared" si="381"/>
        <v>-7.99</v>
      </c>
      <c r="AH358">
        <f t="shared" si="382"/>
        <v>1.7689999999999999</v>
      </c>
      <c r="AI358">
        <f t="shared" si="383"/>
        <v>1.7689999999999999</v>
      </c>
      <c r="AJ358">
        <f t="shared" si="384"/>
        <v>0</v>
      </c>
      <c r="AK358">
        <f t="shared" si="385"/>
        <v>1.764</v>
      </c>
      <c r="AL358">
        <f t="shared" si="386"/>
        <v>0</v>
      </c>
      <c r="AM358">
        <f t="shared" si="387"/>
        <v>7.8369999999999997</v>
      </c>
      <c r="AN358">
        <f t="shared" si="388"/>
        <v>-1.7949999999999999</v>
      </c>
      <c r="AO358">
        <f t="shared" si="389"/>
        <v>0.65800000000000003</v>
      </c>
      <c r="AP358">
        <f t="shared" si="390"/>
        <v>41.132732473602715</v>
      </c>
      <c r="AQ358">
        <f t="shared" si="391"/>
        <v>0</v>
      </c>
      <c r="AR358">
        <f t="shared" si="392"/>
        <v>62.621795614215429</v>
      </c>
      <c r="AS358">
        <f t="shared" si="393"/>
        <v>-46.898947923434854</v>
      </c>
      <c r="AT358">
        <f t="shared" si="394"/>
        <v>-33.595481772264421</v>
      </c>
      <c r="AU358">
        <f t="shared" si="395"/>
        <v>24.785265468975286</v>
      </c>
      <c r="AV358">
        <f t="shared" si="396"/>
        <v>0</v>
      </c>
      <c r="AW358">
        <f t="shared" si="397"/>
        <v>0</v>
      </c>
      <c r="AX358">
        <f t="shared" si="398"/>
        <v>8.415487677557433</v>
      </c>
      <c r="AY358">
        <f t="shared" si="399"/>
        <v>0</v>
      </c>
      <c r="AZ358">
        <f t="shared" si="400"/>
        <v>0</v>
      </c>
      <c r="BA358">
        <f t="shared" si="401"/>
        <v>0</v>
      </c>
      <c r="BB358">
        <f t="shared" si="402"/>
        <v>0</v>
      </c>
      <c r="BC358">
        <f t="shared" si="403"/>
        <v>56.460851538651596</v>
      </c>
      <c r="BD358">
        <f t="shared" si="404"/>
        <v>61.18</v>
      </c>
      <c r="BE358">
        <f t="shared" si="405"/>
        <v>0.91439999999999999</v>
      </c>
      <c r="BF358">
        <f t="shared" si="406"/>
        <v>7.9815501366586883E-4</v>
      </c>
      <c r="BG358">
        <f>'Data Input'!J358</f>
        <v>34.6</v>
      </c>
      <c r="BH358">
        <f t="shared" si="407"/>
        <v>4</v>
      </c>
      <c r="BI358">
        <f t="shared" si="408"/>
        <v>1.24</v>
      </c>
      <c r="BJ358">
        <f>'Data Input'!K358</f>
        <v>0.88888888888888884</v>
      </c>
      <c r="BK358">
        <f>'Data Input'!L358</f>
        <v>3</v>
      </c>
      <c r="BL358">
        <f>'Data Input'!M358</f>
        <v>86</v>
      </c>
      <c r="BM358">
        <f t="shared" si="409"/>
        <v>1</v>
      </c>
      <c r="BN358">
        <f t="shared" si="410"/>
        <v>1</v>
      </c>
      <c r="BO358">
        <f t="shared" si="411"/>
        <v>9.8971221694567737E-4</v>
      </c>
      <c r="BP358">
        <f t="shared" si="412"/>
        <v>7.9815501366586883E-4</v>
      </c>
      <c r="BQ358">
        <f t="shared" si="413"/>
        <v>8.3613228756963913</v>
      </c>
      <c r="BR358">
        <f t="shared" si="414"/>
        <v>6.7430023191099924</v>
      </c>
      <c r="BS358">
        <f t="shared" si="415"/>
        <v>292889.07000000007</v>
      </c>
      <c r="BT358">
        <f t="shared" si="416"/>
        <v>264286.62000000005</v>
      </c>
      <c r="BU358">
        <f t="shared" si="417"/>
        <v>235684.17000000004</v>
      </c>
      <c r="BV358">
        <f t="shared" si="418"/>
        <v>207081.72000000003</v>
      </c>
      <c r="BW358">
        <f t="shared" si="419"/>
        <v>178479.27000000002</v>
      </c>
      <c r="BX358">
        <f t="shared" si="420"/>
        <v>149876.82</v>
      </c>
      <c r="BY358">
        <f t="shared" si="421"/>
        <v>121274.37</v>
      </c>
      <c r="BZ358">
        <f t="shared" si="422"/>
        <v>92671.92</v>
      </c>
      <c r="CA358">
        <f t="shared" si="423"/>
        <v>61781.279999999999</v>
      </c>
      <c r="CB358">
        <f t="shared" si="424"/>
        <v>30890.639999999999</v>
      </c>
      <c r="CC358">
        <f t="shared" si="425"/>
        <v>16.180962201144933</v>
      </c>
      <c r="CD358">
        <f t="shared" si="426"/>
        <v>13.049163065439464</v>
      </c>
      <c r="CE358">
        <f t="shared" si="427"/>
        <v>24.542285076841324</v>
      </c>
      <c r="CF358">
        <f t="shared" si="428"/>
        <v>19.792165384549456</v>
      </c>
    </row>
    <row r="359" spans="1:84" x14ac:dyDescent="0.25">
      <c r="A359" t="str">
        <f>IF('Data Input'!A359=0,"F","M")</f>
        <v>F</v>
      </c>
      <c r="B359" t="str">
        <f>'Data Input'!B359</f>
        <v>W</v>
      </c>
      <c r="C359">
        <f>'Data Input'!C359</f>
        <v>32</v>
      </c>
      <c r="D359">
        <f t="shared" si="358"/>
        <v>33</v>
      </c>
      <c r="E359">
        <f t="shared" si="359"/>
        <v>34</v>
      </c>
      <c r="F359">
        <f t="shared" si="360"/>
        <v>35</v>
      </c>
      <c r="G359">
        <f t="shared" si="361"/>
        <v>36</v>
      </c>
      <c r="H359">
        <f t="shared" si="362"/>
        <v>37</v>
      </c>
      <c r="I359">
        <f t="shared" si="363"/>
        <v>38</v>
      </c>
      <c r="J359">
        <f t="shared" si="364"/>
        <v>39</v>
      </c>
      <c r="K359">
        <f t="shared" si="365"/>
        <v>40</v>
      </c>
      <c r="L359">
        <f t="shared" si="366"/>
        <v>41</v>
      </c>
      <c r="M359">
        <f>'Data Input'!D359</f>
        <v>192.99970393799998</v>
      </c>
      <c r="N359">
        <f>'Data Input'!E359</f>
        <v>52.999918698000002</v>
      </c>
      <c r="O359">
        <f>'Data Input'!F359</f>
        <v>120</v>
      </c>
      <c r="P359">
        <f>'Data Input'!G359</f>
        <v>0</v>
      </c>
      <c r="Q359">
        <f>'Data Input'!H359</f>
        <v>0</v>
      </c>
      <c r="R359">
        <f>IF('Data Input'!I359&gt;100,1,0)</f>
        <v>0</v>
      </c>
      <c r="S359">
        <f t="shared" si="367"/>
        <v>3.4657359027997265</v>
      </c>
      <c r="T359">
        <f t="shared" si="368"/>
        <v>12.011325347955035</v>
      </c>
      <c r="U359">
        <f t="shared" si="369"/>
        <v>5.2626886549037089</v>
      </c>
      <c r="V359">
        <f t="shared" si="370"/>
        <v>18.239089016556584</v>
      </c>
      <c r="W359">
        <f t="shared" si="371"/>
        <v>3.9702903795509452</v>
      </c>
      <c r="X359">
        <f t="shared" si="372"/>
        <v>13.759977912950063</v>
      </c>
      <c r="Y359">
        <f t="shared" si="373"/>
        <v>0</v>
      </c>
      <c r="Z359">
        <f t="shared" si="374"/>
        <v>0</v>
      </c>
      <c r="AA359">
        <f t="shared" si="375"/>
        <v>4.7874917427820458</v>
      </c>
      <c r="AB359">
        <f t="shared" si="376"/>
        <v>16.592182017316969</v>
      </c>
      <c r="AC359" s="3">
        <f t="shared" si="377"/>
        <v>-29.798999999999999</v>
      </c>
      <c r="AD359">
        <f t="shared" si="378"/>
        <v>4.8840000000000003</v>
      </c>
      <c r="AE359">
        <f t="shared" si="379"/>
        <v>13.54</v>
      </c>
      <c r="AF359">
        <f t="shared" si="380"/>
        <v>-3.1139999999999999</v>
      </c>
      <c r="AG359">
        <f t="shared" si="381"/>
        <v>-13.577999999999999</v>
      </c>
      <c r="AH359">
        <f t="shared" si="382"/>
        <v>3.149</v>
      </c>
      <c r="AI359">
        <f t="shared" si="383"/>
        <v>2.0190000000000001</v>
      </c>
      <c r="AJ359">
        <f t="shared" si="384"/>
        <v>0</v>
      </c>
      <c r="AK359">
        <f t="shared" si="385"/>
        <v>1.9570000000000001</v>
      </c>
      <c r="AL359">
        <f t="shared" si="386"/>
        <v>0</v>
      </c>
      <c r="AM359">
        <f t="shared" si="387"/>
        <v>7.5739999999999998</v>
      </c>
      <c r="AN359">
        <f t="shared" si="388"/>
        <v>-1.665</v>
      </c>
      <c r="AO359">
        <f t="shared" si="389"/>
        <v>0.66100000000000003</v>
      </c>
      <c r="AP359">
        <f t="shared" si="390"/>
        <v>-103.27546416752905</v>
      </c>
      <c r="AQ359">
        <f t="shared" si="391"/>
        <v>58.663312999412398</v>
      </c>
      <c r="AR359">
        <f t="shared" si="392"/>
        <v>71.256804387396215</v>
      </c>
      <c r="AS359">
        <f t="shared" si="393"/>
        <v>-56.7965231975572</v>
      </c>
      <c r="AT359">
        <f t="shared" si="394"/>
        <v>-53.908602773542732</v>
      </c>
      <c r="AU359">
        <f t="shared" si="395"/>
        <v>43.330170447879752</v>
      </c>
      <c r="AV359">
        <f t="shared" si="396"/>
        <v>0</v>
      </c>
      <c r="AW359">
        <f t="shared" si="397"/>
        <v>0</v>
      </c>
      <c r="AX359">
        <f t="shared" si="398"/>
        <v>9.3691213406244636</v>
      </c>
      <c r="AY359">
        <f t="shared" si="399"/>
        <v>0</v>
      </c>
      <c r="AZ359">
        <f t="shared" si="400"/>
        <v>0</v>
      </c>
      <c r="BA359">
        <f t="shared" si="401"/>
        <v>0</v>
      </c>
      <c r="BB359">
        <f t="shared" si="402"/>
        <v>0</v>
      </c>
      <c r="BC359">
        <f t="shared" si="403"/>
        <v>-31.361180963316155</v>
      </c>
      <c r="BD359">
        <f t="shared" si="404"/>
        <v>-29.18</v>
      </c>
      <c r="BE359">
        <f t="shared" si="405"/>
        <v>0.96650000000000003</v>
      </c>
      <c r="BF359">
        <f t="shared" si="406"/>
        <v>3.8398376688666414E-3</v>
      </c>
      <c r="BG359">
        <f>'Data Input'!J359</f>
        <v>61.6</v>
      </c>
      <c r="BH359">
        <f t="shared" si="407"/>
        <v>4</v>
      </c>
      <c r="BI359">
        <f t="shared" si="408"/>
        <v>1.39</v>
      </c>
      <c r="BJ359">
        <f>'Data Input'!K359</f>
        <v>0.94063926940639275</v>
      </c>
      <c r="BK359">
        <f>'Data Input'!L359</f>
        <v>3</v>
      </c>
      <c r="BL359">
        <f>'Data Input'!M359</f>
        <v>80</v>
      </c>
      <c r="BM359">
        <f t="shared" si="409"/>
        <v>4</v>
      </c>
      <c r="BN359">
        <f t="shared" si="410"/>
        <v>1.46</v>
      </c>
      <c r="BO359">
        <f t="shared" si="411"/>
        <v>5.3373743597246309E-3</v>
      </c>
      <c r="BP359">
        <f t="shared" si="412"/>
        <v>5.6061629965452964E-3</v>
      </c>
      <c r="BQ359">
        <f t="shared" si="413"/>
        <v>45.091400879989749</v>
      </c>
      <c r="BR359">
        <f t="shared" si="414"/>
        <v>47.362190852363348</v>
      </c>
      <c r="BS359">
        <f t="shared" si="415"/>
        <v>302041.83000000007</v>
      </c>
      <c r="BT359">
        <f t="shared" si="416"/>
        <v>273439.38000000006</v>
      </c>
      <c r="BU359">
        <f t="shared" si="417"/>
        <v>244836.93000000005</v>
      </c>
      <c r="BV359">
        <f t="shared" si="418"/>
        <v>216234.48000000004</v>
      </c>
      <c r="BW359">
        <f t="shared" si="419"/>
        <v>185343.84000000003</v>
      </c>
      <c r="BX359">
        <f t="shared" si="420"/>
        <v>154453.20000000001</v>
      </c>
      <c r="BY359">
        <f t="shared" si="421"/>
        <v>123562.56</v>
      </c>
      <c r="BZ359">
        <f t="shared" si="422"/>
        <v>92671.92</v>
      </c>
      <c r="CA359">
        <f t="shared" si="423"/>
        <v>61781.279999999999</v>
      </c>
      <c r="CB359">
        <f t="shared" si="424"/>
        <v>30890.639999999999</v>
      </c>
      <c r="CC359">
        <f t="shared" si="425"/>
        <v>89.948424842145556</v>
      </c>
      <c r="CD359">
        <f t="shared" si="426"/>
        <v>94.478201632757205</v>
      </c>
      <c r="CE359">
        <f t="shared" si="427"/>
        <v>135.0398257221353</v>
      </c>
      <c r="CF359">
        <f t="shared" si="428"/>
        <v>141.84039248512056</v>
      </c>
    </row>
    <row r="360" spans="1:84" x14ac:dyDescent="0.25">
      <c r="A360" t="str">
        <f>IF('Data Input'!A360=0,"F","M")</f>
        <v>F</v>
      </c>
      <c r="B360" t="str">
        <f>'Data Input'!B360</f>
        <v>W</v>
      </c>
      <c r="C360">
        <f>'Data Input'!C360</f>
        <v>43</v>
      </c>
      <c r="D360">
        <f t="shared" si="358"/>
        <v>44</v>
      </c>
      <c r="E360">
        <f t="shared" si="359"/>
        <v>45</v>
      </c>
      <c r="F360">
        <f t="shared" si="360"/>
        <v>46</v>
      </c>
      <c r="G360">
        <f t="shared" si="361"/>
        <v>47</v>
      </c>
      <c r="H360">
        <f t="shared" si="362"/>
        <v>48</v>
      </c>
      <c r="I360">
        <f t="shared" si="363"/>
        <v>49</v>
      </c>
      <c r="J360">
        <f t="shared" si="364"/>
        <v>50</v>
      </c>
      <c r="K360">
        <f t="shared" si="365"/>
        <v>51</v>
      </c>
      <c r="L360">
        <f t="shared" si="366"/>
        <v>52</v>
      </c>
      <c r="M360">
        <f>'Data Input'!D360</f>
        <v>190.99970700600002</v>
      </c>
      <c r="N360">
        <f>'Data Input'!E360</f>
        <v>54.999915629999997</v>
      </c>
      <c r="O360">
        <f>'Data Input'!F360</f>
        <v>110</v>
      </c>
      <c r="P360">
        <f>'Data Input'!G360</f>
        <v>0</v>
      </c>
      <c r="Q360">
        <f>'Data Input'!H360</f>
        <v>0</v>
      </c>
      <c r="R360">
        <f>IF('Data Input'!I360&gt;100,1,0)</f>
        <v>0</v>
      </c>
      <c r="S360">
        <f t="shared" si="367"/>
        <v>3.7612001156935624</v>
      </c>
      <c r="T360">
        <f t="shared" si="368"/>
        <v>14.146626310293268</v>
      </c>
      <c r="U360">
        <f t="shared" si="369"/>
        <v>5.2522718940454531</v>
      </c>
      <c r="V360">
        <f t="shared" si="370"/>
        <v>19.754845655537803</v>
      </c>
      <c r="W360">
        <f t="shared" si="371"/>
        <v>4.0073316512312944</v>
      </c>
      <c r="X360">
        <f t="shared" si="372"/>
        <v>15.072376270233619</v>
      </c>
      <c r="Y360">
        <f t="shared" si="373"/>
        <v>0</v>
      </c>
      <c r="Z360">
        <f t="shared" si="374"/>
        <v>0</v>
      </c>
      <c r="AA360">
        <f t="shared" si="375"/>
        <v>4.7004803657924166</v>
      </c>
      <c r="AB360">
        <f t="shared" si="376"/>
        <v>17.679447295633757</v>
      </c>
      <c r="AC360" s="3">
        <f t="shared" si="377"/>
        <v>-29.798999999999999</v>
      </c>
      <c r="AD360">
        <f t="shared" si="378"/>
        <v>4.8840000000000003</v>
      </c>
      <c r="AE360">
        <f t="shared" si="379"/>
        <v>13.54</v>
      </c>
      <c r="AF360">
        <f t="shared" si="380"/>
        <v>-3.1139999999999999</v>
      </c>
      <c r="AG360">
        <f t="shared" si="381"/>
        <v>-13.577999999999999</v>
      </c>
      <c r="AH360">
        <f t="shared" si="382"/>
        <v>3.149</v>
      </c>
      <c r="AI360">
        <f t="shared" si="383"/>
        <v>2.0190000000000001</v>
      </c>
      <c r="AJ360">
        <f t="shared" si="384"/>
        <v>0</v>
      </c>
      <c r="AK360">
        <f t="shared" si="385"/>
        <v>1.9570000000000001</v>
      </c>
      <c r="AL360">
        <f t="shared" si="386"/>
        <v>0</v>
      </c>
      <c r="AM360">
        <f t="shared" si="387"/>
        <v>7.5739999999999998</v>
      </c>
      <c r="AN360">
        <f t="shared" si="388"/>
        <v>-1.665</v>
      </c>
      <c r="AO360">
        <f t="shared" si="389"/>
        <v>0.66100000000000003</v>
      </c>
      <c r="AP360">
        <f t="shared" si="390"/>
        <v>-112.08000224755246</v>
      </c>
      <c r="AQ360">
        <f t="shared" si="391"/>
        <v>69.092122899472329</v>
      </c>
      <c r="AR360">
        <f t="shared" si="392"/>
        <v>71.115761445375426</v>
      </c>
      <c r="AS360">
        <f t="shared" si="393"/>
        <v>-61.516589371344715</v>
      </c>
      <c r="AT360">
        <f t="shared" si="394"/>
        <v>-54.411549160418517</v>
      </c>
      <c r="AU360">
        <f t="shared" si="395"/>
        <v>47.462912874965667</v>
      </c>
      <c r="AV360">
        <f t="shared" si="396"/>
        <v>0</v>
      </c>
      <c r="AW360">
        <f t="shared" si="397"/>
        <v>0</v>
      </c>
      <c r="AX360">
        <f t="shared" si="398"/>
        <v>9.1988400758557596</v>
      </c>
      <c r="AY360">
        <f t="shared" si="399"/>
        <v>0</v>
      </c>
      <c r="AZ360">
        <f t="shared" si="400"/>
        <v>0</v>
      </c>
      <c r="BA360">
        <f t="shared" si="401"/>
        <v>0</v>
      </c>
      <c r="BB360">
        <f t="shared" si="402"/>
        <v>0</v>
      </c>
      <c r="BC360">
        <f t="shared" si="403"/>
        <v>-31.138503483646513</v>
      </c>
      <c r="BD360">
        <f t="shared" si="404"/>
        <v>-29.18</v>
      </c>
      <c r="BE360">
        <f t="shared" si="405"/>
        <v>0.96650000000000003</v>
      </c>
      <c r="BF360">
        <f t="shared" si="406"/>
        <v>4.7952609804058355E-3</v>
      </c>
      <c r="BG360">
        <f>'Data Input'!J360</f>
        <v>31.3</v>
      </c>
      <c r="BH360">
        <f t="shared" si="407"/>
        <v>4</v>
      </c>
      <c r="BI360">
        <f t="shared" si="408"/>
        <v>1.39</v>
      </c>
      <c r="BJ360">
        <f>'Data Input'!K360</f>
        <v>0.79347826086956519</v>
      </c>
      <c r="BK360">
        <f>'Data Input'!L360</f>
        <v>3</v>
      </c>
      <c r="BL360">
        <f>'Data Input'!M360</f>
        <v>86</v>
      </c>
      <c r="BM360">
        <f t="shared" si="409"/>
        <v>3</v>
      </c>
      <c r="BN360">
        <f t="shared" si="410"/>
        <v>1.2</v>
      </c>
      <c r="BO360">
        <f t="shared" si="411"/>
        <v>6.6654127627641105E-3</v>
      </c>
      <c r="BP360">
        <f t="shared" si="412"/>
        <v>5.7543131764870026E-3</v>
      </c>
      <c r="BQ360">
        <f t="shared" si="413"/>
        <v>56.310983389949591</v>
      </c>
      <c r="BR360">
        <f t="shared" si="414"/>
        <v>48.613798610028439</v>
      </c>
      <c r="BS360">
        <f t="shared" si="415"/>
        <v>256277.92000000004</v>
      </c>
      <c r="BT360">
        <f t="shared" si="416"/>
        <v>225387.28000000003</v>
      </c>
      <c r="BU360">
        <f t="shared" si="417"/>
        <v>194496.64000000001</v>
      </c>
      <c r="BV360">
        <f t="shared" si="418"/>
        <v>170184.56</v>
      </c>
      <c r="BW360">
        <f t="shared" si="419"/>
        <v>145872.48000000001</v>
      </c>
      <c r="BX360">
        <f t="shared" si="420"/>
        <v>121560.40000000001</v>
      </c>
      <c r="BY360">
        <f t="shared" si="421"/>
        <v>97248.320000000007</v>
      </c>
      <c r="BZ360">
        <f t="shared" si="422"/>
        <v>72936.240000000005</v>
      </c>
      <c r="CA360">
        <f t="shared" si="423"/>
        <v>48624.160000000003</v>
      </c>
      <c r="CB360">
        <f t="shared" si="424"/>
        <v>24312.080000000002</v>
      </c>
      <c r="CC360">
        <f t="shared" si="425"/>
        <v>90.442991110276438</v>
      </c>
      <c r="CD360">
        <f t="shared" si="426"/>
        <v>78.080280095202681</v>
      </c>
      <c r="CE360">
        <f t="shared" si="427"/>
        <v>146.75397450022604</v>
      </c>
      <c r="CF360">
        <f t="shared" si="428"/>
        <v>126.69407870523112</v>
      </c>
    </row>
    <row r="361" spans="1:84" x14ac:dyDescent="0.25">
      <c r="A361" t="str">
        <f>IF('Data Input'!A361=0,"F","M")</f>
        <v>F</v>
      </c>
      <c r="B361" t="str">
        <f>'Data Input'!B361</f>
        <v>W</v>
      </c>
      <c r="C361">
        <f>'Data Input'!C361</f>
        <v>75</v>
      </c>
      <c r="D361">
        <f t="shared" si="358"/>
        <v>76</v>
      </c>
      <c r="E361">
        <f t="shared" si="359"/>
        <v>77</v>
      </c>
      <c r="F361">
        <f t="shared" si="360"/>
        <v>78</v>
      </c>
      <c r="G361">
        <f t="shared" si="361"/>
        <v>79</v>
      </c>
      <c r="H361">
        <f t="shared" si="362"/>
        <v>80</v>
      </c>
      <c r="I361">
        <f t="shared" si="363"/>
        <v>81</v>
      </c>
      <c r="J361">
        <f t="shared" si="364"/>
        <v>82</v>
      </c>
      <c r="K361">
        <f t="shared" si="365"/>
        <v>83</v>
      </c>
      <c r="L361">
        <f t="shared" si="366"/>
        <v>84</v>
      </c>
      <c r="M361">
        <f>'Data Input'!D361</f>
        <v>175.999730016</v>
      </c>
      <c r="N361">
        <f>'Data Input'!E361</f>
        <v>57.999911028</v>
      </c>
      <c r="O361">
        <f>'Data Input'!F361</f>
        <v>116</v>
      </c>
      <c r="P361">
        <f>'Data Input'!G361</f>
        <v>0</v>
      </c>
      <c r="Q361">
        <f>'Data Input'!H361</f>
        <v>0</v>
      </c>
      <c r="R361">
        <f>IF('Data Input'!I361&gt;100,1,0)</f>
        <v>0</v>
      </c>
      <c r="S361">
        <f t="shared" si="367"/>
        <v>4.3174881135363101</v>
      </c>
      <c r="T361">
        <f t="shared" si="368"/>
        <v>18.640703610527325</v>
      </c>
      <c r="U361">
        <f t="shared" si="369"/>
        <v>5.1704824610369755</v>
      </c>
      <c r="V361">
        <f t="shared" si="370"/>
        <v>22.323496566775109</v>
      </c>
      <c r="W361">
        <f t="shared" si="371"/>
        <v>4.0604414765452423</v>
      </c>
      <c r="X361">
        <f t="shared" si="372"/>
        <v>17.530907810693908</v>
      </c>
      <c r="Y361">
        <f t="shared" si="373"/>
        <v>0</v>
      </c>
      <c r="Z361">
        <f t="shared" si="374"/>
        <v>0</v>
      </c>
      <c r="AA361">
        <f t="shared" si="375"/>
        <v>4.7535901911063645</v>
      </c>
      <c r="AB361">
        <f t="shared" si="376"/>
        <v>20.523569146724526</v>
      </c>
      <c r="AC361" s="3">
        <f t="shared" si="377"/>
        <v>-29.798999999999999</v>
      </c>
      <c r="AD361">
        <f t="shared" si="378"/>
        <v>4.8840000000000003</v>
      </c>
      <c r="AE361">
        <f t="shared" si="379"/>
        <v>13.54</v>
      </c>
      <c r="AF361">
        <f t="shared" si="380"/>
        <v>-3.1139999999999999</v>
      </c>
      <c r="AG361">
        <f t="shared" si="381"/>
        <v>-13.577999999999999</v>
      </c>
      <c r="AH361">
        <f t="shared" si="382"/>
        <v>3.149</v>
      </c>
      <c r="AI361">
        <f t="shared" si="383"/>
        <v>2.0190000000000001</v>
      </c>
      <c r="AJ361">
        <f t="shared" si="384"/>
        <v>0</v>
      </c>
      <c r="AK361">
        <f t="shared" si="385"/>
        <v>1.9570000000000001</v>
      </c>
      <c r="AL361">
        <f t="shared" si="386"/>
        <v>0</v>
      </c>
      <c r="AM361">
        <f t="shared" si="387"/>
        <v>7.5739999999999998</v>
      </c>
      <c r="AN361">
        <f t="shared" si="388"/>
        <v>-1.665</v>
      </c>
      <c r="AO361">
        <f t="shared" si="389"/>
        <v>0.66100000000000003</v>
      </c>
      <c r="AP361">
        <f t="shared" si="390"/>
        <v>-128.6568282952685</v>
      </c>
      <c r="AQ361">
        <f t="shared" si="391"/>
        <v>91.041196433815458</v>
      </c>
      <c r="AR361">
        <f t="shared" si="392"/>
        <v>70.008332522440639</v>
      </c>
      <c r="AS361">
        <f t="shared" si="393"/>
        <v>-69.515368308937681</v>
      </c>
      <c r="AT361">
        <f t="shared" si="394"/>
        <v>-55.132674368531298</v>
      </c>
      <c r="AU361">
        <f t="shared" si="395"/>
        <v>55.204828695875115</v>
      </c>
      <c r="AV361">
        <f t="shared" si="396"/>
        <v>0</v>
      </c>
      <c r="AW361">
        <f t="shared" si="397"/>
        <v>0</v>
      </c>
      <c r="AX361">
        <f t="shared" si="398"/>
        <v>9.3027760039951559</v>
      </c>
      <c r="AY361">
        <f t="shared" si="399"/>
        <v>0</v>
      </c>
      <c r="AZ361">
        <f t="shared" si="400"/>
        <v>0</v>
      </c>
      <c r="BA361">
        <f t="shared" si="401"/>
        <v>0</v>
      </c>
      <c r="BB361">
        <f t="shared" si="402"/>
        <v>0</v>
      </c>
      <c r="BC361">
        <f t="shared" si="403"/>
        <v>-27.747737316611108</v>
      </c>
      <c r="BD361">
        <f t="shared" si="404"/>
        <v>-29.18</v>
      </c>
      <c r="BE361">
        <f t="shared" si="405"/>
        <v>0.96650000000000003</v>
      </c>
      <c r="BF361">
        <f t="shared" si="406"/>
        <v>0.1329923258249931</v>
      </c>
      <c r="BG361">
        <f>'Data Input'!J361</f>
        <v>21</v>
      </c>
      <c r="BH361">
        <f t="shared" si="407"/>
        <v>1</v>
      </c>
      <c r="BI361">
        <f t="shared" si="408"/>
        <v>1</v>
      </c>
      <c r="BJ361">
        <f>'Data Input'!K361</f>
        <v>0.7567567567567568</v>
      </c>
      <c r="BK361">
        <f>'Data Input'!L361</f>
        <v>3</v>
      </c>
      <c r="BL361">
        <f>'Data Input'!M361</f>
        <v>92</v>
      </c>
      <c r="BM361">
        <f t="shared" si="409"/>
        <v>2</v>
      </c>
      <c r="BN361">
        <f t="shared" si="410"/>
        <v>1.1200000000000001</v>
      </c>
      <c r="BO361">
        <f t="shared" si="411"/>
        <v>0.1329923258249931</v>
      </c>
      <c r="BP361">
        <f t="shared" si="412"/>
        <v>0.14895140492399228</v>
      </c>
      <c r="BQ361">
        <f t="shared" si="413"/>
        <v>1123.5506212545993</v>
      </c>
      <c r="BR361">
        <f t="shared" si="414"/>
        <v>1258.3766958051515</v>
      </c>
      <c r="BS361">
        <f t="shared" si="415"/>
        <v>165894.19999999995</v>
      </c>
      <c r="BT361">
        <f t="shared" si="416"/>
        <v>149304.77999999997</v>
      </c>
      <c r="BU361">
        <f t="shared" si="417"/>
        <v>132715.35999999999</v>
      </c>
      <c r="BV361">
        <f t="shared" si="418"/>
        <v>116125.93999999999</v>
      </c>
      <c r="BW361">
        <f t="shared" si="419"/>
        <v>99536.51999999999</v>
      </c>
      <c r="BX361">
        <f t="shared" si="420"/>
        <v>82947.099999999991</v>
      </c>
      <c r="BY361">
        <f t="shared" si="421"/>
        <v>66357.679999999993</v>
      </c>
      <c r="BZ361">
        <f t="shared" si="422"/>
        <v>49768.259999999995</v>
      </c>
      <c r="CA361">
        <f t="shared" si="423"/>
        <v>33178.839999999997</v>
      </c>
      <c r="CB361">
        <f t="shared" si="424"/>
        <v>16589.419999999998</v>
      </c>
      <c r="CC361">
        <f t="shared" si="425"/>
        <v>1213.4460524382112</v>
      </c>
      <c r="CD361">
        <f t="shared" si="426"/>
        <v>1359.0595787307966</v>
      </c>
      <c r="CE361">
        <f t="shared" si="427"/>
        <v>2336.9966736928104</v>
      </c>
      <c r="CF361">
        <f t="shared" si="428"/>
        <v>2617.4362745359481</v>
      </c>
    </row>
    <row r="362" spans="1:84" x14ac:dyDescent="0.25">
      <c r="A362" t="str">
        <f>IF('Data Input'!A362=0,"F","M")</f>
        <v>F</v>
      </c>
      <c r="B362" t="str">
        <f>'Data Input'!B362</f>
        <v>W</v>
      </c>
      <c r="C362">
        <f>'Data Input'!C362</f>
        <v>60</v>
      </c>
      <c r="D362">
        <f t="shared" si="358"/>
        <v>61</v>
      </c>
      <c r="E362">
        <f t="shared" si="359"/>
        <v>62</v>
      </c>
      <c r="F362">
        <f t="shared" si="360"/>
        <v>63</v>
      </c>
      <c r="G362">
        <f t="shared" si="361"/>
        <v>64</v>
      </c>
      <c r="H362">
        <f t="shared" si="362"/>
        <v>65</v>
      </c>
      <c r="I362">
        <f t="shared" si="363"/>
        <v>66</v>
      </c>
      <c r="J362">
        <f t="shared" si="364"/>
        <v>67</v>
      </c>
      <c r="K362">
        <f t="shared" si="365"/>
        <v>68</v>
      </c>
      <c r="L362">
        <f t="shared" si="366"/>
        <v>69</v>
      </c>
      <c r="M362">
        <f>'Data Input'!D362</f>
        <v>112.999826658</v>
      </c>
      <c r="N362">
        <f>'Data Input'!E362</f>
        <v>50.999921766</v>
      </c>
      <c r="O362">
        <f>'Data Input'!F362</f>
        <v>150</v>
      </c>
      <c r="P362">
        <f>'Data Input'!G362</f>
        <v>1</v>
      </c>
      <c r="Q362">
        <f>'Data Input'!H362</f>
        <v>0</v>
      </c>
      <c r="R362">
        <f>IF('Data Input'!I362&gt;100,1,0)</f>
        <v>0</v>
      </c>
      <c r="S362">
        <f t="shared" si="367"/>
        <v>4.0943445622221004</v>
      </c>
      <c r="T362">
        <f t="shared" si="368"/>
        <v>16.763657394197683</v>
      </c>
      <c r="U362">
        <f t="shared" si="369"/>
        <v>4.7273862847111641</v>
      </c>
      <c r="V362">
        <f t="shared" si="370"/>
        <v>19.355548328330492</v>
      </c>
      <c r="W362">
        <f t="shared" si="371"/>
        <v>3.931824098723149</v>
      </c>
      <c r="X362">
        <f t="shared" si="372"/>
        <v>16.098242618220937</v>
      </c>
      <c r="Y362">
        <f t="shared" si="373"/>
        <v>5.0106352940962555</v>
      </c>
      <c r="Z362">
        <f t="shared" si="374"/>
        <v>20.515267369661139</v>
      </c>
      <c r="AA362">
        <f t="shared" si="375"/>
        <v>0</v>
      </c>
      <c r="AB362">
        <f t="shared" si="376"/>
        <v>0</v>
      </c>
      <c r="AC362" s="3">
        <f t="shared" si="377"/>
        <v>-29.798999999999999</v>
      </c>
      <c r="AD362">
        <f t="shared" si="378"/>
        <v>4.8840000000000003</v>
      </c>
      <c r="AE362">
        <f t="shared" si="379"/>
        <v>13.54</v>
      </c>
      <c r="AF362">
        <f t="shared" si="380"/>
        <v>-3.1139999999999999</v>
      </c>
      <c r="AG362">
        <f t="shared" si="381"/>
        <v>-13.577999999999999</v>
      </c>
      <c r="AH362">
        <f t="shared" si="382"/>
        <v>3.149</v>
      </c>
      <c r="AI362">
        <f t="shared" si="383"/>
        <v>2.0190000000000001</v>
      </c>
      <c r="AJ362">
        <f t="shared" si="384"/>
        <v>0</v>
      </c>
      <c r="AK362">
        <f t="shared" si="385"/>
        <v>1.9570000000000001</v>
      </c>
      <c r="AL362">
        <f t="shared" si="386"/>
        <v>0</v>
      </c>
      <c r="AM362">
        <f t="shared" si="387"/>
        <v>7.5739999999999998</v>
      </c>
      <c r="AN362">
        <f t="shared" si="388"/>
        <v>-1.665</v>
      </c>
      <c r="AO362">
        <f t="shared" si="389"/>
        <v>0.66100000000000003</v>
      </c>
      <c r="AP362">
        <f t="shared" si="390"/>
        <v>-122.00737360965637</v>
      </c>
      <c r="AQ362">
        <f t="shared" si="391"/>
        <v>81.873702713261494</v>
      </c>
      <c r="AR362">
        <f t="shared" si="392"/>
        <v>64.008810294989161</v>
      </c>
      <c r="AS362">
        <f t="shared" si="393"/>
        <v>-60.273177494421148</v>
      </c>
      <c r="AT362">
        <f t="shared" si="394"/>
        <v>-53.386307612462915</v>
      </c>
      <c r="AU362">
        <f t="shared" si="395"/>
        <v>50.693366004777729</v>
      </c>
      <c r="AV362">
        <f t="shared" si="396"/>
        <v>10.11647265878034</v>
      </c>
      <c r="AW362">
        <f t="shared" si="397"/>
        <v>0</v>
      </c>
      <c r="AX362">
        <f t="shared" si="398"/>
        <v>0</v>
      </c>
      <c r="AY362">
        <f t="shared" si="399"/>
        <v>0</v>
      </c>
      <c r="AZ362">
        <f t="shared" si="400"/>
        <v>0</v>
      </c>
      <c r="BA362">
        <f t="shared" si="401"/>
        <v>0</v>
      </c>
      <c r="BB362">
        <f t="shared" si="402"/>
        <v>0</v>
      </c>
      <c r="BC362">
        <f t="shared" si="403"/>
        <v>-28.974507044731709</v>
      </c>
      <c r="BD362">
        <f t="shared" si="404"/>
        <v>-29.18</v>
      </c>
      <c r="BE362">
        <f t="shared" si="405"/>
        <v>0.96650000000000003</v>
      </c>
      <c r="BF362">
        <f t="shared" si="406"/>
        <v>4.0983777976697056E-2</v>
      </c>
      <c r="BG362">
        <f>'Data Input'!J362</f>
        <v>40.5</v>
      </c>
      <c r="BH362">
        <f t="shared" si="407"/>
        <v>4</v>
      </c>
      <c r="BI362">
        <f t="shared" si="408"/>
        <v>1.39</v>
      </c>
      <c r="BJ362">
        <f>'Data Input'!K362</f>
        <v>0.98</v>
      </c>
      <c r="BK362">
        <f>'Data Input'!L362</f>
        <v>3</v>
      </c>
      <c r="BL362">
        <f>'Data Input'!M362</f>
        <v>69</v>
      </c>
      <c r="BM362">
        <f t="shared" si="409"/>
        <v>4</v>
      </c>
      <c r="BN362">
        <f t="shared" si="410"/>
        <v>1.46</v>
      </c>
      <c r="BO362">
        <f t="shared" si="411"/>
        <v>5.6967451387608906E-2</v>
      </c>
      <c r="BP362">
        <f t="shared" si="412"/>
        <v>5.9836315845977699E-2</v>
      </c>
      <c r="BQ362">
        <f t="shared" si="413"/>
        <v>481.27450212477322</v>
      </c>
      <c r="BR362">
        <f t="shared" si="414"/>
        <v>505.5113475555172</v>
      </c>
      <c r="BS362">
        <f t="shared" si="415"/>
        <v>181339.52000000002</v>
      </c>
      <c r="BT362">
        <f t="shared" si="416"/>
        <v>162175.88</v>
      </c>
      <c r="BU362">
        <f t="shared" si="417"/>
        <v>143012.24</v>
      </c>
      <c r="BV362">
        <f t="shared" si="418"/>
        <v>123848.59999999999</v>
      </c>
      <c r="BW362">
        <f t="shared" si="419"/>
        <v>104684.95999999999</v>
      </c>
      <c r="BX362">
        <f t="shared" si="420"/>
        <v>85521.319999999992</v>
      </c>
      <c r="BY362">
        <f t="shared" si="421"/>
        <v>66357.679999999993</v>
      </c>
      <c r="BZ362">
        <f t="shared" si="422"/>
        <v>49768.259999999995</v>
      </c>
      <c r="CA362">
        <f t="shared" si="423"/>
        <v>33178.839999999997</v>
      </c>
      <c r="CB362">
        <f t="shared" si="424"/>
        <v>16589.419999999998</v>
      </c>
      <c r="CC362">
        <f t="shared" si="425"/>
        <v>550.57715563855697</v>
      </c>
      <c r="CD362">
        <f t="shared" si="426"/>
        <v>578.30406275704559</v>
      </c>
      <c r="CE362">
        <f t="shared" si="427"/>
        <v>1031.8516577633302</v>
      </c>
      <c r="CF362">
        <f t="shared" si="428"/>
        <v>1083.8154103125628</v>
      </c>
    </row>
    <row r="363" spans="1:84" x14ac:dyDescent="0.25">
      <c r="A363" t="str">
        <f>IF('Data Input'!A363=0,"F","M")</f>
        <v>F</v>
      </c>
      <c r="B363" t="str">
        <f>'Data Input'!B363</f>
        <v>W</v>
      </c>
      <c r="C363">
        <f>'Data Input'!C363</f>
        <v>53</v>
      </c>
      <c r="D363">
        <f t="shared" si="358"/>
        <v>54</v>
      </c>
      <c r="E363">
        <f t="shared" si="359"/>
        <v>55</v>
      </c>
      <c r="F363">
        <f t="shared" si="360"/>
        <v>56</v>
      </c>
      <c r="G363">
        <f t="shared" si="361"/>
        <v>57</v>
      </c>
      <c r="H363">
        <f t="shared" si="362"/>
        <v>58</v>
      </c>
      <c r="I363">
        <f t="shared" si="363"/>
        <v>59</v>
      </c>
      <c r="J363">
        <f t="shared" si="364"/>
        <v>60</v>
      </c>
      <c r="K363">
        <f t="shared" si="365"/>
        <v>61</v>
      </c>
      <c r="L363">
        <f t="shared" si="366"/>
        <v>62</v>
      </c>
      <c r="M363">
        <f>'Data Input'!D363</f>
        <v>257.99960422800001</v>
      </c>
      <c r="N363">
        <f>'Data Input'!E363</f>
        <v>65.999898755999993</v>
      </c>
      <c r="O363">
        <f>'Data Input'!F363</f>
        <v>110</v>
      </c>
      <c r="P363">
        <f>'Data Input'!G363</f>
        <v>0</v>
      </c>
      <c r="Q363">
        <f>'Data Input'!H363</f>
        <v>0</v>
      </c>
      <c r="R363">
        <f>IF('Data Input'!I363&gt;100,1,0)</f>
        <v>0</v>
      </c>
      <c r="S363">
        <f t="shared" si="367"/>
        <v>3.970291913552122</v>
      </c>
      <c r="T363">
        <f t="shared" si="368"/>
        <v>15.76321787881737</v>
      </c>
      <c r="U363">
        <f t="shared" si="369"/>
        <v>5.5529580509204406</v>
      </c>
      <c r="V363">
        <f t="shared" si="370"/>
        <v>22.046864445863577</v>
      </c>
      <c r="W363">
        <f t="shared" si="371"/>
        <v>4.1896532080252484</v>
      </c>
      <c r="X363">
        <f t="shared" si="372"/>
        <v>16.63414625241035</v>
      </c>
      <c r="Y363">
        <f t="shared" si="373"/>
        <v>0</v>
      </c>
      <c r="Z363">
        <f t="shared" si="374"/>
        <v>0</v>
      </c>
      <c r="AA363">
        <f t="shared" si="375"/>
        <v>4.7004803657924166</v>
      </c>
      <c r="AB363">
        <f t="shared" si="376"/>
        <v>18.662279186116152</v>
      </c>
      <c r="AC363" s="3">
        <f t="shared" si="377"/>
        <v>-29.798999999999999</v>
      </c>
      <c r="AD363">
        <f t="shared" si="378"/>
        <v>4.8840000000000003</v>
      </c>
      <c r="AE363">
        <f t="shared" si="379"/>
        <v>13.54</v>
      </c>
      <c r="AF363">
        <f t="shared" si="380"/>
        <v>-3.1139999999999999</v>
      </c>
      <c r="AG363">
        <f t="shared" si="381"/>
        <v>-13.577999999999999</v>
      </c>
      <c r="AH363">
        <f t="shared" si="382"/>
        <v>3.149</v>
      </c>
      <c r="AI363">
        <f t="shared" si="383"/>
        <v>2.0190000000000001</v>
      </c>
      <c r="AJ363">
        <f t="shared" si="384"/>
        <v>0</v>
      </c>
      <c r="AK363">
        <f t="shared" si="385"/>
        <v>1.9570000000000001</v>
      </c>
      <c r="AL363">
        <f t="shared" si="386"/>
        <v>0</v>
      </c>
      <c r="AM363">
        <f t="shared" si="387"/>
        <v>7.5739999999999998</v>
      </c>
      <c r="AN363">
        <f t="shared" si="388"/>
        <v>-1.665</v>
      </c>
      <c r="AO363">
        <f t="shared" si="389"/>
        <v>0.66100000000000003</v>
      </c>
      <c r="AP363">
        <f t="shared" si="390"/>
        <v>-118.31072873193968</v>
      </c>
      <c r="AQ363">
        <f t="shared" si="391"/>
        <v>76.987556120144035</v>
      </c>
      <c r="AR363">
        <f t="shared" si="392"/>
        <v>75.187052009462761</v>
      </c>
      <c r="AS363">
        <f t="shared" si="393"/>
        <v>-68.65393588441917</v>
      </c>
      <c r="AT363">
        <f t="shared" si="394"/>
        <v>-56.887111258566819</v>
      </c>
      <c r="AU363">
        <f t="shared" si="395"/>
        <v>52.380926548840193</v>
      </c>
      <c r="AV363">
        <f t="shared" si="396"/>
        <v>0</v>
      </c>
      <c r="AW363">
        <f t="shared" si="397"/>
        <v>0</v>
      </c>
      <c r="AX363">
        <f t="shared" si="398"/>
        <v>9.1988400758557596</v>
      </c>
      <c r="AY363">
        <f t="shared" si="399"/>
        <v>0</v>
      </c>
      <c r="AZ363">
        <f t="shared" si="400"/>
        <v>0</v>
      </c>
      <c r="BA363">
        <f t="shared" si="401"/>
        <v>0</v>
      </c>
      <c r="BB363">
        <f t="shared" si="402"/>
        <v>0</v>
      </c>
      <c r="BC363">
        <f t="shared" si="403"/>
        <v>-30.097401120622916</v>
      </c>
      <c r="BD363">
        <f t="shared" si="404"/>
        <v>-29.18</v>
      </c>
      <c r="BE363">
        <f t="shared" si="405"/>
        <v>0.96650000000000003</v>
      </c>
      <c r="BF363">
        <f t="shared" si="406"/>
        <v>1.3522208693858118E-2</v>
      </c>
      <c r="BG363">
        <f>'Data Input'!J363</f>
        <v>24</v>
      </c>
      <c r="BH363">
        <f t="shared" si="407"/>
        <v>2</v>
      </c>
      <c r="BI363">
        <f t="shared" si="408"/>
        <v>0.96</v>
      </c>
      <c r="BJ363">
        <f>'Data Input'!K363</f>
        <v>0.85882352941176465</v>
      </c>
      <c r="BK363">
        <f>'Data Input'!L363</f>
        <v>3</v>
      </c>
      <c r="BL363">
        <f>'Data Input'!M363</f>
        <v>71</v>
      </c>
      <c r="BM363">
        <f t="shared" si="409"/>
        <v>4</v>
      </c>
      <c r="BN363">
        <f t="shared" si="410"/>
        <v>1.46</v>
      </c>
      <c r="BO363">
        <f t="shared" si="411"/>
        <v>1.2981320346103793E-2</v>
      </c>
      <c r="BP363">
        <f t="shared" si="412"/>
        <v>1.9742424693032851E-2</v>
      </c>
      <c r="BQ363">
        <f t="shared" si="413"/>
        <v>109.66926436614669</v>
      </c>
      <c r="BR363">
        <f t="shared" si="414"/>
        <v>166.78867289018143</v>
      </c>
      <c r="BS363">
        <f t="shared" si="415"/>
        <v>201933.28000000003</v>
      </c>
      <c r="BT363">
        <f t="shared" si="416"/>
        <v>177621.2</v>
      </c>
      <c r="BU363">
        <f t="shared" si="417"/>
        <v>153309.12</v>
      </c>
      <c r="BV363">
        <f t="shared" si="418"/>
        <v>134145.47999999998</v>
      </c>
      <c r="BW363">
        <f t="shared" si="419"/>
        <v>114981.84</v>
      </c>
      <c r="BX363">
        <f t="shared" si="420"/>
        <v>95818.2</v>
      </c>
      <c r="BY363">
        <f t="shared" si="421"/>
        <v>76654.559999999998</v>
      </c>
      <c r="BZ363">
        <f t="shared" si="422"/>
        <v>57490.92</v>
      </c>
      <c r="CA363">
        <f t="shared" si="423"/>
        <v>38327.279999999999</v>
      </c>
      <c r="CB363">
        <f t="shared" si="424"/>
        <v>19163.64</v>
      </c>
      <c r="CC363">
        <f t="shared" si="425"/>
        <v>138.82814887825549</v>
      </c>
      <c r="CD363">
        <f t="shared" si="426"/>
        <v>211.13447641901354</v>
      </c>
      <c r="CE363">
        <f t="shared" si="427"/>
        <v>248.4974132444022</v>
      </c>
      <c r="CF363">
        <f t="shared" si="428"/>
        <v>377.92314930919497</v>
      </c>
    </row>
    <row r="364" spans="1:84" x14ac:dyDescent="0.25">
      <c r="A364" t="str">
        <f>IF('Data Input'!A364=0,"F","M")</f>
        <v>F</v>
      </c>
      <c r="B364" t="str">
        <f>'Data Input'!B364</f>
        <v>W</v>
      </c>
      <c r="C364">
        <f>'Data Input'!C364</f>
        <v>56</v>
      </c>
      <c r="D364">
        <f t="shared" si="358"/>
        <v>57</v>
      </c>
      <c r="E364">
        <f t="shared" si="359"/>
        <v>58</v>
      </c>
      <c r="F364">
        <f t="shared" si="360"/>
        <v>59</v>
      </c>
      <c r="G364">
        <f t="shared" si="361"/>
        <v>60</v>
      </c>
      <c r="H364">
        <f t="shared" si="362"/>
        <v>61</v>
      </c>
      <c r="I364">
        <f t="shared" si="363"/>
        <v>62</v>
      </c>
      <c r="J364">
        <f t="shared" si="364"/>
        <v>63</v>
      </c>
      <c r="K364">
        <f t="shared" si="365"/>
        <v>64</v>
      </c>
      <c r="L364">
        <f t="shared" si="366"/>
        <v>65</v>
      </c>
      <c r="M364">
        <f>'Data Input'!D364</f>
        <v>211.99967479200001</v>
      </c>
      <c r="N364">
        <f>'Data Input'!E364</f>
        <v>77.999880348000005</v>
      </c>
      <c r="O364">
        <f>'Data Input'!F364</f>
        <v>120</v>
      </c>
      <c r="P364">
        <f>'Data Input'!G364</f>
        <v>0</v>
      </c>
      <c r="Q364">
        <f>'Data Input'!H364</f>
        <v>0</v>
      </c>
      <c r="R364">
        <f>IF('Data Input'!I364&gt;100,1,0)</f>
        <v>0</v>
      </c>
      <c r="S364">
        <f t="shared" si="367"/>
        <v>4.0253516907351496</v>
      </c>
      <c r="T364">
        <f t="shared" si="368"/>
        <v>16.203456234104326</v>
      </c>
      <c r="U364">
        <f t="shared" si="369"/>
        <v>5.3565847406708356</v>
      </c>
      <c r="V364">
        <f t="shared" si="370"/>
        <v>21.562137442425453</v>
      </c>
      <c r="W364">
        <f t="shared" si="371"/>
        <v>4.3567072926884149</v>
      </c>
      <c r="X364">
        <f t="shared" si="372"/>
        <v>17.537279066661469</v>
      </c>
      <c r="Y364">
        <f t="shared" si="373"/>
        <v>0</v>
      </c>
      <c r="Z364">
        <f t="shared" si="374"/>
        <v>0</v>
      </c>
      <c r="AA364">
        <f t="shared" si="375"/>
        <v>4.7874917427820458</v>
      </c>
      <c r="AB364">
        <f t="shared" si="376"/>
        <v>19.271337981188275</v>
      </c>
      <c r="AC364" s="3">
        <f t="shared" si="377"/>
        <v>-29.798999999999999</v>
      </c>
      <c r="AD364">
        <f t="shared" si="378"/>
        <v>4.8840000000000003</v>
      </c>
      <c r="AE364">
        <f t="shared" si="379"/>
        <v>13.54</v>
      </c>
      <c r="AF364">
        <f t="shared" si="380"/>
        <v>-3.1139999999999999</v>
      </c>
      <c r="AG364">
        <f t="shared" si="381"/>
        <v>-13.577999999999999</v>
      </c>
      <c r="AH364">
        <f t="shared" si="382"/>
        <v>3.149</v>
      </c>
      <c r="AI364">
        <f t="shared" si="383"/>
        <v>2.0190000000000001</v>
      </c>
      <c r="AJ364">
        <f t="shared" si="384"/>
        <v>0</v>
      </c>
      <c r="AK364">
        <f t="shared" si="385"/>
        <v>1.9570000000000001</v>
      </c>
      <c r="AL364">
        <f t="shared" si="386"/>
        <v>0</v>
      </c>
      <c r="AM364">
        <f t="shared" si="387"/>
        <v>7.5739999999999998</v>
      </c>
      <c r="AN364">
        <f t="shared" si="388"/>
        <v>-1.665</v>
      </c>
      <c r="AO364">
        <f t="shared" si="389"/>
        <v>0.66100000000000003</v>
      </c>
      <c r="AP364">
        <f t="shared" si="390"/>
        <v>-119.95145503221673</v>
      </c>
      <c r="AQ364">
        <f t="shared" si="391"/>
        <v>79.137680247365537</v>
      </c>
      <c r="AR364">
        <f t="shared" si="392"/>
        <v>72.528157388683113</v>
      </c>
      <c r="AS364">
        <f t="shared" si="393"/>
        <v>-67.144495995712859</v>
      </c>
      <c r="AT364">
        <f t="shared" si="394"/>
        <v>-59.155371620123297</v>
      </c>
      <c r="AU364">
        <f t="shared" si="395"/>
        <v>55.22489178091697</v>
      </c>
      <c r="AV364">
        <f t="shared" si="396"/>
        <v>0</v>
      </c>
      <c r="AW364">
        <f t="shared" si="397"/>
        <v>0</v>
      </c>
      <c r="AX364">
        <f t="shared" si="398"/>
        <v>9.3691213406244636</v>
      </c>
      <c r="AY364">
        <f t="shared" si="399"/>
        <v>0</v>
      </c>
      <c r="AZ364">
        <f t="shared" si="400"/>
        <v>0</v>
      </c>
      <c r="BA364">
        <f t="shared" si="401"/>
        <v>0</v>
      </c>
      <c r="BB364">
        <f t="shared" si="402"/>
        <v>0</v>
      </c>
      <c r="BC364">
        <f t="shared" si="403"/>
        <v>-29.991471890462794</v>
      </c>
      <c r="BD364">
        <f t="shared" si="404"/>
        <v>-29.18</v>
      </c>
      <c r="BE364">
        <f t="shared" si="405"/>
        <v>0.96650000000000003</v>
      </c>
      <c r="BF364">
        <f t="shared" si="406"/>
        <v>1.502182003055319E-2</v>
      </c>
      <c r="BG364">
        <f>'Data Input'!J364</f>
        <v>24.7</v>
      </c>
      <c r="BH364">
        <f t="shared" si="407"/>
        <v>2</v>
      </c>
      <c r="BI364">
        <f t="shared" si="408"/>
        <v>0.96</v>
      </c>
      <c r="BJ364">
        <f>'Data Input'!K364</f>
        <v>0.77108433734939763</v>
      </c>
      <c r="BK364">
        <f>'Data Input'!L364</f>
        <v>3</v>
      </c>
      <c r="BL364">
        <f>'Data Input'!M364</f>
        <v>89</v>
      </c>
      <c r="BM364">
        <f t="shared" si="409"/>
        <v>2</v>
      </c>
      <c r="BN364">
        <f t="shared" si="410"/>
        <v>1.1200000000000001</v>
      </c>
      <c r="BO364">
        <f t="shared" si="411"/>
        <v>1.4420947229331063E-2</v>
      </c>
      <c r="BP364">
        <f t="shared" si="412"/>
        <v>1.6824438434219574E-2</v>
      </c>
      <c r="BQ364">
        <f t="shared" si="413"/>
        <v>121.83157274740856</v>
      </c>
      <c r="BR364">
        <f t="shared" si="414"/>
        <v>142.13683487197665</v>
      </c>
      <c r="BS364">
        <f t="shared" si="415"/>
        <v>191636.40000000002</v>
      </c>
      <c r="BT364">
        <f t="shared" si="416"/>
        <v>172472.76</v>
      </c>
      <c r="BU364">
        <f t="shared" si="417"/>
        <v>153309.12</v>
      </c>
      <c r="BV364">
        <f t="shared" si="418"/>
        <v>134145.47999999998</v>
      </c>
      <c r="BW364">
        <f t="shared" si="419"/>
        <v>114981.84</v>
      </c>
      <c r="BX364">
        <f t="shared" si="420"/>
        <v>95818.2</v>
      </c>
      <c r="BY364">
        <f t="shared" si="421"/>
        <v>76654.559999999998</v>
      </c>
      <c r="BZ364">
        <f t="shared" si="422"/>
        <v>57490.92</v>
      </c>
      <c r="CA364">
        <f t="shared" si="423"/>
        <v>38327.279999999999</v>
      </c>
      <c r="CB364">
        <f t="shared" si="424"/>
        <v>19163.64</v>
      </c>
      <c r="CC364">
        <f t="shared" si="425"/>
        <v>151.99681263904387</v>
      </c>
      <c r="CD364">
        <f t="shared" si="426"/>
        <v>177.32961474555117</v>
      </c>
      <c r="CE364">
        <f t="shared" si="427"/>
        <v>273.8283853864524</v>
      </c>
      <c r="CF364">
        <f t="shared" si="428"/>
        <v>319.46644961752781</v>
      </c>
    </row>
    <row r="365" spans="1:84" x14ac:dyDescent="0.25">
      <c r="A365" t="str">
        <f>IF('Data Input'!A365=0,"F","M")</f>
        <v>F</v>
      </c>
      <c r="B365" t="str">
        <f>'Data Input'!B365</f>
        <v>W</v>
      </c>
      <c r="C365">
        <f>'Data Input'!C365</f>
        <v>46</v>
      </c>
      <c r="D365">
        <f t="shared" si="358"/>
        <v>47</v>
      </c>
      <c r="E365">
        <f t="shared" si="359"/>
        <v>48</v>
      </c>
      <c r="F365">
        <f t="shared" si="360"/>
        <v>49</v>
      </c>
      <c r="G365">
        <f t="shared" si="361"/>
        <v>50</v>
      </c>
      <c r="H365">
        <f t="shared" si="362"/>
        <v>51</v>
      </c>
      <c r="I365">
        <f t="shared" si="363"/>
        <v>52</v>
      </c>
      <c r="J365">
        <f t="shared" si="364"/>
        <v>53</v>
      </c>
      <c r="K365">
        <f t="shared" si="365"/>
        <v>54</v>
      </c>
      <c r="L365">
        <f t="shared" si="366"/>
        <v>55</v>
      </c>
      <c r="M365">
        <f>'Data Input'!D365</f>
        <v>187.99971160800001</v>
      </c>
      <c r="N365">
        <f>'Data Input'!E365</f>
        <v>62.999903358000005</v>
      </c>
      <c r="O365">
        <f>'Data Input'!F365</f>
        <v>130</v>
      </c>
      <c r="P365">
        <f>'Data Input'!G365</f>
        <v>0</v>
      </c>
      <c r="Q365">
        <f>'Data Input'!H365</f>
        <v>0</v>
      </c>
      <c r="R365">
        <f>IF('Data Input'!I365&gt;100,1,0)</f>
        <v>0</v>
      </c>
      <c r="S365">
        <f t="shared" si="367"/>
        <v>3.8286413964890951</v>
      </c>
      <c r="T365">
        <f t="shared" si="368"/>
        <v>14.658494942909968</v>
      </c>
      <c r="U365">
        <f t="shared" si="369"/>
        <v>5.2364404288287725</v>
      </c>
      <c r="V365">
        <f t="shared" si="370"/>
        <v>20.048452596062948</v>
      </c>
      <c r="W365">
        <f t="shared" si="371"/>
        <v>4.1431331923903558</v>
      </c>
      <c r="X365">
        <f t="shared" si="372"/>
        <v>15.862571251553735</v>
      </c>
      <c r="Y365">
        <f t="shared" si="373"/>
        <v>0</v>
      </c>
      <c r="Z365">
        <f t="shared" si="374"/>
        <v>0</v>
      </c>
      <c r="AA365">
        <f t="shared" si="375"/>
        <v>4.8675344504555822</v>
      </c>
      <c r="AB365">
        <f t="shared" si="376"/>
        <v>18.636043895851039</v>
      </c>
      <c r="AC365" s="3">
        <f t="shared" si="377"/>
        <v>-29.798999999999999</v>
      </c>
      <c r="AD365">
        <f t="shared" si="378"/>
        <v>4.8840000000000003</v>
      </c>
      <c r="AE365">
        <f t="shared" si="379"/>
        <v>13.54</v>
      </c>
      <c r="AF365">
        <f t="shared" si="380"/>
        <v>-3.1139999999999999</v>
      </c>
      <c r="AG365">
        <f t="shared" si="381"/>
        <v>-13.577999999999999</v>
      </c>
      <c r="AH365">
        <f t="shared" si="382"/>
        <v>3.149</v>
      </c>
      <c r="AI365">
        <f t="shared" si="383"/>
        <v>2.0190000000000001</v>
      </c>
      <c r="AJ365">
        <f t="shared" si="384"/>
        <v>0</v>
      </c>
      <c r="AK365">
        <f t="shared" si="385"/>
        <v>1.9570000000000001</v>
      </c>
      <c r="AL365">
        <f t="shared" si="386"/>
        <v>0</v>
      </c>
      <c r="AM365">
        <f t="shared" si="387"/>
        <v>7.5739999999999998</v>
      </c>
      <c r="AN365">
        <f t="shared" si="388"/>
        <v>-1.665</v>
      </c>
      <c r="AO365">
        <f t="shared" si="389"/>
        <v>0.66100000000000003</v>
      </c>
      <c r="AP365">
        <f t="shared" si="390"/>
        <v>-114.08968497397854</v>
      </c>
      <c r="AQ365">
        <f t="shared" si="391"/>
        <v>71.592089301172294</v>
      </c>
      <c r="AR365">
        <f t="shared" si="392"/>
        <v>70.901403406341572</v>
      </c>
      <c r="AS365">
        <f t="shared" si="393"/>
        <v>-62.430881384140015</v>
      </c>
      <c r="AT365">
        <f t="shared" si="394"/>
        <v>-56.255462486276251</v>
      </c>
      <c r="AU365">
        <f t="shared" si="395"/>
        <v>49.951236871142711</v>
      </c>
      <c r="AV365">
        <f t="shared" si="396"/>
        <v>0</v>
      </c>
      <c r="AW365">
        <f t="shared" si="397"/>
        <v>0</v>
      </c>
      <c r="AX365">
        <f t="shared" si="398"/>
        <v>9.5257649195415741</v>
      </c>
      <c r="AY365">
        <f t="shared" si="399"/>
        <v>0</v>
      </c>
      <c r="AZ365">
        <f t="shared" si="400"/>
        <v>0</v>
      </c>
      <c r="BA365">
        <f t="shared" si="401"/>
        <v>0</v>
      </c>
      <c r="BB365">
        <f t="shared" si="402"/>
        <v>0</v>
      </c>
      <c r="BC365">
        <f t="shared" si="403"/>
        <v>-30.805534346196652</v>
      </c>
      <c r="BD365">
        <f t="shared" si="404"/>
        <v>-29.18</v>
      </c>
      <c r="BE365">
        <f t="shared" si="405"/>
        <v>0.96650000000000003</v>
      </c>
      <c r="BF365">
        <f t="shared" si="406"/>
        <v>6.6835453674364276E-3</v>
      </c>
      <c r="BG365">
        <f>'Data Input'!J365</f>
        <v>38.700000000000003</v>
      </c>
      <c r="BH365">
        <f t="shared" si="407"/>
        <v>4</v>
      </c>
      <c r="BI365">
        <f t="shared" si="408"/>
        <v>1.39</v>
      </c>
      <c r="BJ365">
        <f>'Data Input'!K365</f>
        <v>0.83673469387755106</v>
      </c>
      <c r="BK365">
        <f>'Data Input'!L365</f>
        <v>3</v>
      </c>
      <c r="BL365">
        <f>'Data Input'!M365</f>
        <v>83</v>
      </c>
      <c r="BM365">
        <f t="shared" si="409"/>
        <v>4</v>
      </c>
      <c r="BN365">
        <f t="shared" si="410"/>
        <v>1.46</v>
      </c>
      <c r="BO365">
        <f t="shared" si="411"/>
        <v>9.2901280607366344E-3</v>
      </c>
      <c r="BP365">
        <f t="shared" si="412"/>
        <v>9.7579762364571835E-3</v>
      </c>
      <c r="BQ365">
        <f t="shared" si="413"/>
        <v>78.485198972389455</v>
      </c>
      <c r="BR365">
        <f t="shared" si="414"/>
        <v>82.437691006970212</v>
      </c>
      <c r="BS365">
        <f t="shared" si="415"/>
        <v>237972.36000000004</v>
      </c>
      <c r="BT365">
        <f t="shared" si="416"/>
        <v>213660.28000000003</v>
      </c>
      <c r="BU365">
        <f t="shared" si="417"/>
        <v>189348.2</v>
      </c>
      <c r="BV365">
        <f t="shared" si="418"/>
        <v>165036.12</v>
      </c>
      <c r="BW365">
        <f t="shared" si="419"/>
        <v>140724.04</v>
      </c>
      <c r="BX365">
        <f t="shared" si="420"/>
        <v>116411.96</v>
      </c>
      <c r="BY365">
        <f t="shared" si="421"/>
        <v>92099.88</v>
      </c>
      <c r="BZ365">
        <f t="shared" si="422"/>
        <v>67787.8</v>
      </c>
      <c r="CA365">
        <f t="shared" si="423"/>
        <v>43475.72</v>
      </c>
      <c r="CB365">
        <f t="shared" si="424"/>
        <v>19163.64</v>
      </c>
      <c r="CC365">
        <f t="shared" si="425"/>
        <v>119.44131845127879</v>
      </c>
      <c r="CD365">
        <f t="shared" si="426"/>
        <v>125.45634887688273</v>
      </c>
      <c r="CE365">
        <f t="shared" si="427"/>
        <v>197.92651742366826</v>
      </c>
      <c r="CF365">
        <f t="shared" si="428"/>
        <v>207.89403988385294</v>
      </c>
    </row>
    <row r="366" spans="1:84" x14ac:dyDescent="0.25">
      <c r="A366" t="str">
        <f>IF('Data Input'!A366=0,"F","M")</f>
        <v>M</v>
      </c>
      <c r="B366" t="str">
        <f>'Data Input'!B366</f>
        <v>W</v>
      </c>
      <c r="C366">
        <f>'Data Input'!C366</f>
        <v>74</v>
      </c>
      <c r="D366">
        <f t="shared" si="358"/>
        <v>75</v>
      </c>
      <c r="E366">
        <f t="shared" si="359"/>
        <v>76</v>
      </c>
      <c r="F366">
        <f t="shared" si="360"/>
        <v>77</v>
      </c>
      <c r="G366">
        <f t="shared" si="361"/>
        <v>78</v>
      </c>
      <c r="H366">
        <f t="shared" si="362"/>
        <v>79</v>
      </c>
      <c r="I366">
        <f t="shared" si="363"/>
        <v>80</v>
      </c>
      <c r="J366">
        <f t="shared" si="364"/>
        <v>81</v>
      </c>
      <c r="K366">
        <f t="shared" si="365"/>
        <v>82</v>
      </c>
      <c r="L366">
        <f t="shared" si="366"/>
        <v>83</v>
      </c>
      <c r="M366">
        <f>'Data Input'!D366</f>
        <v>185.999714676</v>
      </c>
      <c r="N366">
        <f>'Data Input'!E366</f>
        <v>77.999880348000005</v>
      </c>
      <c r="O366">
        <f>'Data Input'!F366</f>
        <v>120</v>
      </c>
      <c r="P366">
        <f>'Data Input'!G366</f>
        <v>0</v>
      </c>
      <c r="Q366">
        <f>'Data Input'!H366</f>
        <v>0</v>
      </c>
      <c r="R366">
        <f>IF('Data Input'!I366&gt;100,1,0)</f>
        <v>1</v>
      </c>
      <c r="S366">
        <f t="shared" si="367"/>
        <v>4.3040650932041702</v>
      </c>
      <c r="T366">
        <f t="shared" si="368"/>
        <v>18.524976326538621</v>
      </c>
      <c r="U366">
        <f t="shared" si="369"/>
        <v>5.2257451397120249</v>
      </c>
      <c r="V366">
        <f t="shared" si="370"/>
        <v>22.491947241815875</v>
      </c>
      <c r="W366">
        <f t="shared" si="371"/>
        <v>4.3567072926884149</v>
      </c>
      <c r="X366">
        <f t="shared" si="372"/>
        <v>18.751551779768249</v>
      </c>
      <c r="Y366">
        <f t="shared" si="373"/>
        <v>0</v>
      </c>
      <c r="Z366">
        <f t="shared" si="374"/>
        <v>0</v>
      </c>
      <c r="AA366">
        <f t="shared" si="375"/>
        <v>4.7874917427820458</v>
      </c>
      <c r="AB366">
        <f t="shared" si="376"/>
        <v>20.605676094111402</v>
      </c>
      <c r="AC366" s="3">
        <f t="shared" si="377"/>
        <v>12.343999999999999</v>
      </c>
      <c r="AD366">
        <f t="shared" si="378"/>
        <v>0</v>
      </c>
      <c r="AE366">
        <f t="shared" si="379"/>
        <v>11.853</v>
      </c>
      <c r="AF366">
        <f t="shared" si="380"/>
        <v>-2.6640000000000001</v>
      </c>
      <c r="AG366">
        <f t="shared" si="381"/>
        <v>-7.99</v>
      </c>
      <c r="AH366">
        <f t="shared" si="382"/>
        <v>1.7689999999999999</v>
      </c>
      <c r="AI366">
        <f t="shared" si="383"/>
        <v>1.7689999999999999</v>
      </c>
      <c r="AJ366">
        <f t="shared" si="384"/>
        <v>0</v>
      </c>
      <c r="AK366">
        <f t="shared" si="385"/>
        <v>1.764</v>
      </c>
      <c r="AL366">
        <f t="shared" si="386"/>
        <v>0</v>
      </c>
      <c r="AM366">
        <f t="shared" si="387"/>
        <v>7.8369999999999997</v>
      </c>
      <c r="AN366">
        <f t="shared" si="388"/>
        <v>-1.7949999999999999</v>
      </c>
      <c r="AO366">
        <f t="shared" si="389"/>
        <v>0.65800000000000003</v>
      </c>
      <c r="AP366">
        <f t="shared" si="390"/>
        <v>53.129379510512273</v>
      </c>
      <c r="AQ366">
        <f t="shared" si="391"/>
        <v>0</v>
      </c>
      <c r="AR366">
        <f t="shared" si="392"/>
        <v>61.940757141006628</v>
      </c>
      <c r="AS366">
        <f t="shared" si="393"/>
        <v>-59.918547452197494</v>
      </c>
      <c r="AT366">
        <f t="shared" si="394"/>
        <v>-34.810091268580436</v>
      </c>
      <c r="AU366">
        <f t="shared" si="395"/>
        <v>33.171495098410034</v>
      </c>
      <c r="AV366">
        <f t="shared" si="396"/>
        <v>0</v>
      </c>
      <c r="AW366">
        <f t="shared" si="397"/>
        <v>0</v>
      </c>
      <c r="AX366">
        <f t="shared" si="398"/>
        <v>8.4451354342675291</v>
      </c>
      <c r="AY366">
        <f t="shared" si="399"/>
        <v>0</v>
      </c>
      <c r="AZ366">
        <f t="shared" si="400"/>
        <v>0</v>
      </c>
      <c r="BA366">
        <f t="shared" si="401"/>
        <v>0</v>
      </c>
      <c r="BB366">
        <f t="shared" si="402"/>
        <v>0.65800000000000003</v>
      </c>
      <c r="BC366">
        <f t="shared" si="403"/>
        <v>62.616128463418541</v>
      </c>
      <c r="BD366">
        <f t="shared" si="404"/>
        <v>61.18</v>
      </c>
      <c r="BE366">
        <f t="shared" si="405"/>
        <v>0.91439999999999999</v>
      </c>
      <c r="BF366">
        <f t="shared" si="406"/>
        <v>0.31356151483639028</v>
      </c>
      <c r="BG366">
        <f>'Data Input'!J366</f>
        <v>23.5</v>
      </c>
      <c r="BH366">
        <f t="shared" si="407"/>
        <v>1</v>
      </c>
      <c r="BI366">
        <f t="shared" si="408"/>
        <v>1</v>
      </c>
      <c r="BJ366">
        <f>'Data Input'!K366</f>
        <v>0.89240506329113922</v>
      </c>
      <c r="BK366">
        <f>'Data Input'!L366</f>
        <v>3</v>
      </c>
      <c r="BL366">
        <f>'Data Input'!M366</f>
        <v>84</v>
      </c>
      <c r="BM366">
        <f t="shared" si="409"/>
        <v>2</v>
      </c>
      <c r="BN366">
        <f t="shared" si="410"/>
        <v>1.19</v>
      </c>
      <c r="BO366">
        <f t="shared" si="411"/>
        <v>0.31356151483639028</v>
      </c>
      <c r="BP366">
        <f t="shared" si="412"/>
        <v>0.3731382026553044</v>
      </c>
      <c r="BQ366">
        <f t="shared" si="413"/>
        <v>2649.0418346360843</v>
      </c>
      <c r="BR366">
        <f t="shared" si="414"/>
        <v>3152.3597832169398</v>
      </c>
      <c r="BS366">
        <f t="shared" si="415"/>
        <v>165894.19999999995</v>
      </c>
      <c r="BT366">
        <f t="shared" si="416"/>
        <v>149304.77999999997</v>
      </c>
      <c r="BU366">
        <f t="shared" si="417"/>
        <v>132715.35999999999</v>
      </c>
      <c r="BV366">
        <f t="shared" si="418"/>
        <v>116125.93999999999</v>
      </c>
      <c r="BW366">
        <f t="shared" si="419"/>
        <v>99536.51999999999</v>
      </c>
      <c r="BX366">
        <f t="shared" si="420"/>
        <v>82947.099999999991</v>
      </c>
      <c r="BY366">
        <f t="shared" si="421"/>
        <v>66357.679999999993</v>
      </c>
      <c r="BZ366">
        <f t="shared" si="422"/>
        <v>49768.259999999995</v>
      </c>
      <c r="CA366">
        <f t="shared" si="423"/>
        <v>33178.839999999997</v>
      </c>
      <c r="CB366">
        <f t="shared" si="424"/>
        <v>16589.419999999998</v>
      </c>
      <c r="CC366">
        <f t="shared" si="425"/>
        <v>2860.9920160014103</v>
      </c>
      <c r="CD366">
        <f t="shared" si="426"/>
        <v>3404.5804990416777</v>
      </c>
      <c r="CE366">
        <f t="shared" si="427"/>
        <v>5510.0338506374947</v>
      </c>
      <c r="CF366">
        <f t="shared" si="428"/>
        <v>6556.940282258618</v>
      </c>
    </row>
    <row r="367" spans="1:84" x14ac:dyDescent="0.25">
      <c r="A367" t="str">
        <f>IF('Data Input'!A367=0,"F","M")</f>
        <v>M</v>
      </c>
      <c r="B367" t="str">
        <f>'Data Input'!B367</f>
        <v>W</v>
      </c>
      <c r="C367">
        <f>'Data Input'!C367</f>
        <v>70</v>
      </c>
      <c r="D367">
        <f t="shared" si="358"/>
        <v>71</v>
      </c>
      <c r="E367">
        <f t="shared" si="359"/>
        <v>72</v>
      </c>
      <c r="F367">
        <f t="shared" si="360"/>
        <v>73</v>
      </c>
      <c r="G367">
        <f t="shared" si="361"/>
        <v>74</v>
      </c>
      <c r="H367">
        <f t="shared" si="362"/>
        <v>75</v>
      </c>
      <c r="I367">
        <f t="shared" si="363"/>
        <v>76</v>
      </c>
      <c r="J367">
        <f t="shared" si="364"/>
        <v>77</v>
      </c>
      <c r="K367">
        <f t="shared" si="365"/>
        <v>78</v>
      </c>
      <c r="L367">
        <f t="shared" si="366"/>
        <v>79</v>
      </c>
      <c r="M367">
        <f>'Data Input'!D367</f>
        <v>153.99976376400002</v>
      </c>
      <c r="N367">
        <f>'Data Input'!E367</f>
        <v>63.999901823999998</v>
      </c>
      <c r="O367">
        <f>'Data Input'!F367</f>
        <v>118</v>
      </c>
      <c r="P367">
        <f>'Data Input'!G367</f>
        <v>0</v>
      </c>
      <c r="Q367">
        <f>'Data Input'!H367</f>
        <v>0</v>
      </c>
      <c r="R367">
        <f>IF('Data Input'!I367&gt;100,1,0)</f>
        <v>0</v>
      </c>
      <c r="S367">
        <f t="shared" si="367"/>
        <v>4.2484952420493594</v>
      </c>
      <c r="T367">
        <f t="shared" si="368"/>
        <v>18.049711821716045</v>
      </c>
      <c r="U367">
        <f t="shared" si="369"/>
        <v>5.0369510684124528</v>
      </c>
      <c r="V367">
        <f t="shared" si="370"/>
        <v>21.399462648585743</v>
      </c>
      <c r="W367">
        <f t="shared" si="371"/>
        <v>4.1588815493584956</v>
      </c>
      <c r="X367">
        <f t="shared" si="372"/>
        <v>17.668988474696437</v>
      </c>
      <c r="Y367">
        <f t="shared" si="373"/>
        <v>0</v>
      </c>
      <c r="Z367">
        <f t="shared" si="374"/>
        <v>0</v>
      </c>
      <c r="AA367">
        <f t="shared" si="375"/>
        <v>4.7706846244656651</v>
      </c>
      <c r="AB367">
        <f t="shared" si="376"/>
        <v>20.268230928360413</v>
      </c>
      <c r="AC367" s="3">
        <f t="shared" si="377"/>
        <v>12.343999999999999</v>
      </c>
      <c r="AD367">
        <f t="shared" si="378"/>
        <v>0</v>
      </c>
      <c r="AE367">
        <f t="shared" si="379"/>
        <v>11.853</v>
      </c>
      <c r="AF367">
        <f t="shared" si="380"/>
        <v>-2.6640000000000001</v>
      </c>
      <c r="AG367">
        <f t="shared" si="381"/>
        <v>-7.99</v>
      </c>
      <c r="AH367">
        <f t="shared" si="382"/>
        <v>1.7689999999999999</v>
      </c>
      <c r="AI367">
        <f t="shared" si="383"/>
        <v>1.7689999999999999</v>
      </c>
      <c r="AJ367">
        <f t="shared" si="384"/>
        <v>0</v>
      </c>
      <c r="AK367">
        <f t="shared" si="385"/>
        <v>1.764</v>
      </c>
      <c r="AL367">
        <f t="shared" si="386"/>
        <v>0</v>
      </c>
      <c r="AM367">
        <f t="shared" si="387"/>
        <v>7.8369999999999997</v>
      </c>
      <c r="AN367">
        <f t="shared" si="388"/>
        <v>-1.7949999999999999</v>
      </c>
      <c r="AO367">
        <f t="shared" si="389"/>
        <v>0.65800000000000003</v>
      </c>
      <c r="AP367">
        <f t="shared" si="390"/>
        <v>52.443425267857286</v>
      </c>
      <c r="AQ367">
        <f t="shared" si="391"/>
        <v>0</v>
      </c>
      <c r="AR367">
        <f t="shared" si="392"/>
        <v>59.702981013892803</v>
      </c>
      <c r="AS367">
        <f t="shared" si="393"/>
        <v>-57.008168495832422</v>
      </c>
      <c r="AT367">
        <f t="shared" si="394"/>
        <v>-33.229463579374382</v>
      </c>
      <c r="AU367">
        <f t="shared" si="395"/>
        <v>31.256440611737997</v>
      </c>
      <c r="AV367">
        <f t="shared" si="396"/>
        <v>0</v>
      </c>
      <c r="AW367">
        <f t="shared" si="397"/>
        <v>0</v>
      </c>
      <c r="AX367">
        <f t="shared" si="398"/>
        <v>8.415487677557433</v>
      </c>
      <c r="AY367">
        <f t="shared" si="399"/>
        <v>0</v>
      </c>
      <c r="AZ367">
        <f t="shared" si="400"/>
        <v>0</v>
      </c>
      <c r="BA367">
        <f t="shared" si="401"/>
        <v>0</v>
      </c>
      <c r="BB367">
        <f t="shared" si="402"/>
        <v>0</v>
      </c>
      <c r="BC367">
        <f t="shared" si="403"/>
        <v>61.580702495838722</v>
      </c>
      <c r="BD367">
        <f t="shared" si="404"/>
        <v>61.18</v>
      </c>
      <c r="BE367">
        <f t="shared" si="405"/>
        <v>0.91439999999999999</v>
      </c>
      <c r="BF367">
        <f t="shared" si="406"/>
        <v>0.12505388787645844</v>
      </c>
      <c r="BG367">
        <f>'Data Input'!J367</f>
        <v>24.8</v>
      </c>
      <c r="BH367">
        <f t="shared" si="407"/>
        <v>2</v>
      </c>
      <c r="BI367">
        <f t="shared" si="408"/>
        <v>1.02</v>
      </c>
      <c r="BJ367">
        <f>'Data Input'!K367</f>
        <v>0.94444444444444442</v>
      </c>
      <c r="BK367">
        <f>'Data Input'!L367</f>
        <v>3</v>
      </c>
      <c r="BL367">
        <f>'Data Input'!M367</f>
        <v>92</v>
      </c>
      <c r="BM367">
        <f t="shared" si="409"/>
        <v>3</v>
      </c>
      <c r="BN367">
        <f t="shared" si="410"/>
        <v>1.2</v>
      </c>
      <c r="BO367">
        <f t="shared" si="411"/>
        <v>0.1275549656339876</v>
      </c>
      <c r="BP367">
        <f t="shared" si="412"/>
        <v>0.15006466545175012</v>
      </c>
      <c r="BQ367">
        <f t="shared" si="413"/>
        <v>1077.6145164252996</v>
      </c>
      <c r="BR367">
        <f t="shared" si="414"/>
        <v>1267.7817840297644</v>
      </c>
      <c r="BS367">
        <f t="shared" si="415"/>
        <v>165894.19999999995</v>
      </c>
      <c r="BT367">
        <f t="shared" si="416"/>
        <v>149304.77999999997</v>
      </c>
      <c r="BU367">
        <f t="shared" si="417"/>
        <v>132715.35999999999</v>
      </c>
      <c r="BV367">
        <f t="shared" si="418"/>
        <v>116125.93999999999</v>
      </c>
      <c r="BW367">
        <f t="shared" si="419"/>
        <v>99536.51999999999</v>
      </c>
      <c r="BX367">
        <f t="shared" si="420"/>
        <v>82947.099999999991</v>
      </c>
      <c r="BY367">
        <f t="shared" si="421"/>
        <v>66357.679999999993</v>
      </c>
      <c r="BZ367">
        <f t="shared" si="422"/>
        <v>49768.259999999995</v>
      </c>
      <c r="CA367">
        <f t="shared" si="423"/>
        <v>33178.839999999997</v>
      </c>
      <c r="CB367">
        <f t="shared" si="424"/>
        <v>16589.419999999998</v>
      </c>
      <c r="CC367">
        <f t="shared" si="425"/>
        <v>1163.8345938932823</v>
      </c>
      <c r="CD367">
        <f t="shared" si="426"/>
        <v>1369.2171692862146</v>
      </c>
      <c r="CE367">
        <f t="shared" si="427"/>
        <v>2241.4491103185819</v>
      </c>
      <c r="CF367">
        <f t="shared" si="428"/>
        <v>2636.9989533159787</v>
      </c>
    </row>
    <row r="368" spans="1:84" x14ac:dyDescent="0.25">
      <c r="A368" t="str">
        <f>IF('Data Input'!A368=0,"F","M")</f>
        <v>M</v>
      </c>
      <c r="B368" t="str">
        <f>'Data Input'!B368</f>
        <v>W</v>
      </c>
      <c r="C368">
        <f>'Data Input'!C368</f>
        <v>62</v>
      </c>
      <c r="D368">
        <f t="shared" si="358"/>
        <v>63</v>
      </c>
      <c r="E368">
        <f t="shared" si="359"/>
        <v>64</v>
      </c>
      <c r="F368">
        <f t="shared" si="360"/>
        <v>65</v>
      </c>
      <c r="G368">
        <f t="shared" si="361"/>
        <v>66</v>
      </c>
      <c r="H368">
        <f t="shared" si="362"/>
        <v>67</v>
      </c>
      <c r="I368">
        <f t="shared" si="363"/>
        <v>68</v>
      </c>
      <c r="J368">
        <f t="shared" si="364"/>
        <v>69</v>
      </c>
      <c r="K368">
        <f t="shared" si="365"/>
        <v>70</v>
      </c>
      <c r="L368">
        <f t="shared" si="366"/>
        <v>71</v>
      </c>
      <c r="M368">
        <f>'Data Input'!D368</f>
        <v>207.99968092800003</v>
      </c>
      <c r="N368">
        <f>'Data Input'!E368</f>
        <v>51.999920232000008</v>
      </c>
      <c r="O368">
        <f>'Data Input'!F368</f>
        <v>130</v>
      </c>
      <c r="P368">
        <f>'Data Input'!G368</f>
        <v>0</v>
      </c>
      <c r="Q368">
        <f>'Data Input'!H368</f>
        <v>0</v>
      </c>
      <c r="R368">
        <f>IF('Data Input'!I368&gt;100,1,0)</f>
        <v>0</v>
      </c>
      <c r="S368">
        <f t="shared" si="367"/>
        <v>4.1271343850450917</v>
      </c>
      <c r="T368">
        <f t="shared" si="368"/>
        <v>17.033238232221528</v>
      </c>
      <c r="U368">
        <f t="shared" si="369"/>
        <v>5.3375365457001411</v>
      </c>
      <c r="V368">
        <f t="shared" si="370"/>
        <v>22.028730609193854</v>
      </c>
      <c r="W368">
        <f t="shared" si="371"/>
        <v>3.9512421845802508</v>
      </c>
      <c r="X368">
        <f t="shared" si="372"/>
        <v>16.307307483621837</v>
      </c>
      <c r="Y368">
        <f t="shared" si="373"/>
        <v>0</v>
      </c>
      <c r="Z368">
        <f t="shared" si="374"/>
        <v>0</v>
      </c>
      <c r="AA368">
        <f t="shared" si="375"/>
        <v>4.8675344504555822</v>
      </c>
      <c r="AB368">
        <f t="shared" si="376"/>
        <v>20.088968800866798</v>
      </c>
      <c r="AC368" s="3">
        <f t="shared" si="377"/>
        <v>12.343999999999999</v>
      </c>
      <c r="AD368">
        <f t="shared" si="378"/>
        <v>0</v>
      </c>
      <c r="AE368">
        <f t="shared" si="379"/>
        <v>11.853</v>
      </c>
      <c r="AF368">
        <f t="shared" si="380"/>
        <v>-2.6640000000000001</v>
      </c>
      <c r="AG368">
        <f t="shared" si="381"/>
        <v>-7.99</v>
      </c>
      <c r="AH368">
        <f t="shared" si="382"/>
        <v>1.7689999999999999</v>
      </c>
      <c r="AI368">
        <f t="shared" si="383"/>
        <v>1.7689999999999999</v>
      </c>
      <c r="AJ368">
        <f t="shared" si="384"/>
        <v>0</v>
      </c>
      <c r="AK368">
        <f t="shared" si="385"/>
        <v>1.764</v>
      </c>
      <c r="AL368">
        <f t="shared" si="386"/>
        <v>0</v>
      </c>
      <c r="AM368">
        <f t="shared" si="387"/>
        <v>7.8369999999999997</v>
      </c>
      <c r="AN368">
        <f t="shared" si="388"/>
        <v>-1.7949999999999999</v>
      </c>
      <c r="AO368">
        <f t="shared" si="389"/>
        <v>0.65800000000000003</v>
      </c>
      <c r="AP368">
        <f t="shared" si="390"/>
        <v>50.945346848996607</v>
      </c>
      <c r="AQ368">
        <f t="shared" si="391"/>
        <v>0</v>
      </c>
      <c r="AR368">
        <f t="shared" si="392"/>
        <v>63.265820676183772</v>
      </c>
      <c r="AS368">
        <f t="shared" si="393"/>
        <v>-58.684538342892431</v>
      </c>
      <c r="AT368">
        <f t="shared" si="394"/>
        <v>-31.570425054796203</v>
      </c>
      <c r="AU368">
        <f t="shared" si="395"/>
        <v>28.847626938527029</v>
      </c>
      <c r="AV368">
        <f t="shared" si="396"/>
        <v>0</v>
      </c>
      <c r="AW368">
        <f t="shared" si="397"/>
        <v>0</v>
      </c>
      <c r="AX368">
        <f t="shared" si="398"/>
        <v>8.5863307706036469</v>
      </c>
      <c r="AY368">
        <f t="shared" si="399"/>
        <v>0</v>
      </c>
      <c r="AZ368">
        <f t="shared" si="400"/>
        <v>0</v>
      </c>
      <c r="BA368">
        <f t="shared" si="401"/>
        <v>0</v>
      </c>
      <c r="BB368">
        <f t="shared" si="402"/>
        <v>0</v>
      </c>
      <c r="BC368">
        <f t="shared" si="403"/>
        <v>61.390161836622411</v>
      </c>
      <c r="BD368">
        <f t="shared" si="404"/>
        <v>61.18</v>
      </c>
      <c r="BE368">
        <f t="shared" si="405"/>
        <v>0.91439999999999999</v>
      </c>
      <c r="BF368">
        <f t="shared" si="406"/>
        <v>0.10453865290550091</v>
      </c>
      <c r="BG368">
        <f>'Data Input'!J368</f>
        <v>26.6</v>
      </c>
      <c r="BH368">
        <f t="shared" si="407"/>
        <v>2</v>
      </c>
      <c r="BI368">
        <f t="shared" si="408"/>
        <v>1.02</v>
      </c>
      <c r="BJ368">
        <f>'Data Input'!K368</f>
        <v>0.94267515923566891</v>
      </c>
      <c r="BK368">
        <f>'Data Input'!L368</f>
        <v>3</v>
      </c>
      <c r="BL368">
        <f>'Data Input'!M368</f>
        <v>89</v>
      </c>
      <c r="BM368">
        <f t="shared" si="409"/>
        <v>3</v>
      </c>
      <c r="BN368">
        <f t="shared" si="410"/>
        <v>1.2</v>
      </c>
      <c r="BO368">
        <f t="shared" si="411"/>
        <v>0.10662942596361093</v>
      </c>
      <c r="BP368">
        <f t="shared" si="412"/>
        <v>0.12544638348660109</v>
      </c>
      <c r="BQ368">
        <f t="shared" si="413"/>
        <v>900.83060839982556</v>
      </c>
      <c r="BR368">
        <f t="shared" si="414"/>
        <v>1059.8007157645006</v>
      </c>
      <c r="BS368">
        <f t="shared" si="415"/>
        <v>176191.08000000002</v>
      </c>
      <c r="BT368">
        <f t="shared" si="416"/>
        <v>157027.44</v>
      </c>
      <c r="BU368">
        <f t="shared" si="417"/>
        <v>137863.79999999999</v>
      </c>
      <c r="BV368">
        <f t="shared" si="418"/>
        <v>118700.15999999999</v>
      </c>
      <c r="BW368">
        <f t="shared" si="419"/>
        <v>99536.51999999999</v>
      </c>
      <c r="BX368">
        <f t="shared" si="420"/>
        <v>82947.099999999991</v>
      </c>
      <c r="BY368">
        <f t="shared" si="421"/>
        <v>66357.679999999993</v>
      </c>
      <c r="BZ368">
        <f t="shared" si="422"/>
        <v>49768.259999999995</v>
      </c>
      <c r="CA368">
        <f t="shared" si="423"/>
        <v>33178.839999999997</v>
      </c>
      <c r="CB368">
        <f t="shared" si="424"/>
        <v>16589.419999999998</v>
      </c>
      <c r="CC368">
        <f t="shared" si="425"/>
        <v>1000.3549425084902</v>
      </c>
      <c r="CD368">
        <f t="shared" si="426"/>
        <v>1176.8881676570472</v>
      </c>
      <c r="CE368">
        <f t="shared" si="427"/>
        <v>1901.1855509083157</v>
      </c>
      <c r="CF368">
        <f t="shared" si="428"/>
        <v>2236.6888834215479</v>
      </c>
    </row>
    <row r="369" spans="1:84" x14ac:dyDescent="0.25">
      <c r="A369" t="str">
        <f>IF('Data Input'!A369=0,"F","M")</f>
        <v>F</v>
      </c>
      <c r="B369" t="str">
        <f>'Data Input'!B369</f>
        <v>W</v>
      </c>
      <c r="C369">
        <f>'Data Input'!C369</f>
        <v>26</v>
      </c>
      <c r="D369">
        <f t="shared" si="358"/>
        <v>27</v>
      </c>
      <c r="E369">
        <f t="shared" si="359"/>
        <v>28</v>
      </c>
      <c r="F369">
        <f t="shared" si="360"/>
        <v>29</v>
      </c>
      <c r="G369">
        <f t="shared" si="361"/>
        <v>30</v>
      </c>
      <c r="H369">
        <f t="shared" si="362"/>
        <v>31</v>
      </c>
      <c r="I369">
        <f t="shared" si="363"/>
        <v>32</v>
      </c>
      <c r="J369">
        <f t="shared" si="364"/>
        <v>33</v>
      </c>
      <c r="K369">
        <f t="shared" si="365"/>
        <v>34</v>
      </c>
      <c r="L369">
        <f t="shared" si="366"/>
        <v>35</v>
      </c>
      <c r="M369">
        <f>'Data Input'!D369</f>
        <v>150.99976836600001</v>
      </c>
      <c r="N369">
        <f>'Data Input'!E369</f>
        <v>54.999915629999997</v>
      </c>
      <c r="O369">
        <f>'Data Input'!F369</f>
        <v>110</v>
      </c>
      <c r="P369">
        <f>'Data Input'!G369</f>
        <v>0</v>
      </c>
      <c r="Q369">
        <f>'Data Input'!H369</f>
        <v>0</v>
      </c>
      <c r="R369">
        <f>IF('Data Input'!I369&gt;100,1,0)</f>
        <v>0</v>
      </c>
      <c r="S369">
        <f t="shared" si="367"/>
        <v>3.2580965380214821</v>
      </c>
      <c r="T369">
        <f t="shared" si="368"/>
        <v>10.615193051067568</v>
      </c>
      <c r="U369">
        <f t="shared" si="369"/>
        <v>5.0172783028137475</v>
      </c>
      <c r="V369">
        <f t="shared" si="370"/>
        <v>16.346777068687768</v>
      </c>
      <c r="W369">
        <f t="shared" si="371"/>
        <v>4.0073316512312944</v>
      </c>
      <c r="X369">
        <f t="shared" si="372"/>
        <v>13.05627337958059</v>
      </c>
      <c r="Y369">
        <f t="shared" si="373"/>
        <v>0</v>
      </c>
      <c r="Z369">
        <f t="shared" si="374"/>
        <v>0</v>
      </c>
      <c r="AA369">
        <f t="shared" si="375"/>
        <v>4.7004803657924166</v>
      </c>
      <c r="AB369">
        <f t="shared" si="376"/>
        <v>15.314618806826223</v>
      </c>
      <c r="AC369" s="3">
        <f t="shared" si="377"/>
        <v>-29.798999999999999</v>
      </c>
      <c r="AD369">
        <f t="shared" si="378"/>
        <v>4.8840000000000003</v>
      </c>
      <c r="AE369">
        <f t="shared" si="379"/>
        <v>13.54</v>
      </c>
      <c r="AF369">
        <f t="shared" si="380"/>
        <v>-3.1139999999999999</v>
      </c>
      <c r="AG369">
        <f t="shared" si="381"/>
        <v>-13.577999999999999</v>
      </c>
      <c r="AH369">
        <f t="shared" si="382"/>
        <v>3.149</v>
      </c>
      <c r="AI369">
        <f t="shared" si="383"/>
        <v>2.0190000000000001</v>
      </c>
      <c r="AJ369">
        <f t="shared" si="384"/>
        <v>0</v>
      </c>
      <c r="AK369">
        <f t="shared" si="385"/>
        <v>1.9570000000000001</v>
      </c>
      <c r="AL369">
        <f t="shared" si="386"/>
        <v>0</v>
      </c>
      <c r="AM369">
        <f t="shared" si="387"/>
        <v>7.5739999999999998</v>
      </c>
      <c r="AN369">
        <f t="shared" si="388"/>
        <v>-1.665</v>
      </c>
      <c r="AO369">
        <f t="shared" si="389"/>
        <v>0.66100000000000003</v>
      </c>
      <c r="AP369">
        <f t="shared" si="390"/>
        <v>-97.08801873650215</v>
      </c>
      <c r="AQ369">
        <f t="shared" si="391"/>
        <v>51.844602861414003</v>
      </c>
      <c r="AR369">
        <f t="shared" si="392"/>
        <v>67.933948220098131</v>
      </c>
      <c r="AS369">
        <f t="shared" si="393"/>
        <v>-50.903863791893706</v>
      </c>
      <c r="AT369">
        <f t="shared" si="394"/>
        <v>-54.411549160418517</v>
      </c>
      <c r="AU369">
        <f t="shared" si="395"/>
        <v>41.114204872299275</v>
      </c>
      <c r="AV369">
        <f t="shared" si="396"/>
        <v>0</v>
      </c>
      <c r="AW369">
        <f t="shared" si="397"/>
        <v>0</v>
      </c>
      <c r="AX369">
        <f t="shared" si="398"/>
        <v>9.1988400758557596</v>
      </c>
      <c r="AY369">
        <f t="shared" si="399"/>
        <v>0</v>
      </c>
      <c r="AZ369">
        <f t="shared" si="400"/>
        <v>0</v>
      </c>
      <c r="BA369">
        <f t="shared" si="401"/>
        <v>0</v>
      </c>
      <c r="BB369">
        <f t="shared" si="402"/>
        <v>0</v>
      </c>
      <c r="BC369">
        <f t="shared" si="403"/>
        <v>-32.311835659147192</v>
      </c>
      <c r="BD369">
        <f t="shared" si="404"/>
        <v>-29.18</v>
      </c>
      <c r="BE369">
        <f t="shared" si="405"/>
        <v>0.96650000000000003</v>
      </c>
      <c r="BF369">
        <f t="shared" si="406"/>
        <v>1.4858025028279265E-3</v>
      </c>
      <c r="BG369">
        <f>'Data Input'!J369</f>
        <v>21.9</v>
      </c>
      <c r="BH369">
        <f t="shared" si="407"/>
        <v>1</v>
      </c>
      <c r="BI369">
        <f t="shared" si="408"/>
        <v>1</v>
      </c>
      <c r="BJ369">
        <f>'Data Input'!K369</f>
        <v>0.79411764705882348</v>
      </c>
      <c r="BK369">
        <f>'Data Input'!L369</f>
        <v>3</v>
      </c>
      <c r="BL369">
        <f>'Data Input'!M369</f>
        <v>92</v>
      </c>
      <c r="BM369">
        <f t="shared" si="409"/>
        <v>3</v>
      </c>
      <c r="BN369">
        <f t="shared" si="410"/>
        <v>1.2</v>
      </c>
      <c r="BO369">
        <f t="shared" si="411"/>
        <v>1.4858025028279265E-3</v>
      </c>
      <c r="BP369">
        <f t="shared" si="412"/>
        <v>1.7829630033935116E-3</v>
      </c>
      <c r="BQ369">
        <f t="shared" si="413"/>
        <v>12.552410936182239</v>
      </c>
      <c r="BR369">
        <f t="shared" si="414"/>
        <v>15.062893123418689</v>
      </c>
      <c r="BS369">
        <f t="shared" si="415"/>
        <v>288312.69000000006</v>
      </c>
      <c r="BT369">
        <f t="shared" si="416"/>
        <v>259710.24000000005</v>
      </c>
      <c r="BU369">
        <f t="shared" si="417"/>
        <v>231107.79000000004</v>
      </c>
      <c r="BV369">
        <f t="shared" si="418"/>
        <v>202505.34000000003</v>
      </c>
      <c r="BW369">
        <f t="shared" si="419"/>
        <v>173902.89</v>
      </c>
      <c r="BX369">
        <f t="shared" si="420"/>
        <v>145300.44</v>
      </c>
      <c r="BY369">
        <f t="shared" si="421"/>
        <v>116697.98999999999</v>
      </c>
      <c r="BZ369">
        <f t="shared" si="422"/>
        <v>88095.54</v>
      </c>
      <c r="CA369">
        <f t="shared" si="423"/>
        <v>59493.09</v>
      </c>
      <c r="CB369">
        <f t="shared" si="424"/>
        <v>30890.639999999999</v>
      </c>
      <c r="CC369">
        <f t="shared" si="425"/>
        <v>23.713655331250429</v>
      </c>
      <c r="CD369">
        <f t="shared" si="426"/>
        <v>28.456386397500513</v>
      </c>
      <c r="CE369">
        <f t="shared" si="427"/>
        <v>36.26606626743267</v>
      </c>
      <c r="CF369">
        <f t="shared" si="428"/>
        <v>43.519279520919198</v>
      </c>
    </row>
    <row r="370" spans="1:84" x14ac:dyDescent="0.25">
      <c r="A370" t="str">
        <f>IF('Data Input'!A370=0,"F","M")</f>
        <v>F</v>
      </c>
      <c r="B370" t="str">
        <f>'Data Input'!B370</f>
        <v>W</v>
      </c>
      <c r="C370">
        <f>'Data Input'!C370</f>
        <v>58</v>
      </c>
      <c r="D370">
        <f t="shared" si="358"/>
        <v>59</v>
      </c>
      <c r="E370">
        <f t="shared" si="359"/>
        <v>60</v>
      </c>
      <c r="F370">
        <f t="shared" si="360"/>
        <v>61</v>
      </c>
      <c r="G370">
        <f t="shared" si="361"/>
        <v>62</v>
      </c>
      <c r="H370">
        <f t="shared" si="362"/>
        <v>63</v>
      </c>
      <c r="I370">
        <f t="shared" si="363"/>
        <v>64</v>
      </c>
      <c r="J370">
        <f t="shared" si="364"/>
        <v>65</v>
      </c>
      <c r="K370">
        <f t="shared" si="365"/>
        <v>66</v>
      </c>
      <c r="L370">
        <f t="shared" si="366"/>
        <v>67</v>
      </c>
      <c r="M370">
        <f>'Data Input'!D370</f>
        <v>214.99967019000002</v>
      </c>
      <c r="N370">
        <f>'Data Input'!E370</f>
        <v>55.999914096000005</v>
      </c>
      <c r="O370">
        <f>'Data Input'!F370</f>
        <v>110</v>
      </c>
      <c r="P370">
        <f>'Data Input'!G370</f>
        <v>0</v>
      </c>
      <c r="Q370">
        <f>'Data Input'!H370</f>
        <v>0</v>
      </c>
      <c r="R370">
        <f>IF('Data Input'!I370&gt;100,1,0)</f>
        <v>1</v>
      </c>
      <c r="S370">
        <f t="shared" si="367"/>
        <v>4.0604430105464191</v>
      </c>
      <c r="T370">
        <f t="shared" si="368"/>
        <v>16.487197441895269</v>
      </c>
      <c r="U370">
        <f t="shared" si="369"/>
        <v>5.3706364941264866</v>
      </c>
      <c r="V370">
        <f t="shared" si="370"/>
        <v>21.807163414761416</v>
      </c>
      <c r="W370">
        <f t="shared" si="371"/>
        <v>4.0253501567339729</v>
      </c>
      <c r="X370">
        <f t="shared" si="372"/>
        <v>16.344704908912394</v>
      </c>
      <c r="Y370">
        <f t="shared" si="373"/>
        <v>0</v>
      </c>
      <c r="Z370">
        <f t="shared" si="374"/>
        <v>0</v>
      </c>
      <c r="AA370">
        <f t="shared" si="375"/>
        <v>4.7004803657924166</v>
      </c>
      <c r="AB370">
        <f t="shared" si="376"/>
        <v>19.086032647492495</v>
      </c>
      <c r="AC370" s="3">
        <f t="shared" si="377"/>
        <v>-29.798999999999999</v>
      </c>
      <c r="AD370">
        <f t="shared" si="378"/>
        <v>4.8840000000000003</v>
      </c>
      <c r="AE370">
        <f t="shared" si="379"/>
        <v>13.54</v>
      </c>
      <c r="AF370">
        <f t="shared" si="380"/>
        <v>-3.1139999999999999</v>
      </c>
      <c r="AG370">
        <f t="shared" si="381"/>
        <v>-13.577999999999999</v>
      </c>
      <c r="AH370">
        <f t="shared" si="382"/>
        <v>3.149</v>
      </c>
      <c r="AI370">
        <f t="shared" si="383"/>
        <v>2.0190000000000001</v>
      </c>
      <c r="AJ370">
        <f t="shared" si="384"/>
        <v>0</v>
      </c>
      <c r="AK370">
        <f t="shared" si="385"/>
        <v>1.9570000000000001</v>
      </c>
      <c r="AL370">
        <f t="shared" si="386"/>
        <v>0</v>
      </c>
      <c r="AM370">
        <f t="shared" si="387"/>
        <v>7.5739999999999998</v>
      </c>
      <c r="AN370">
        <f t="shared" si="388"/>
        <v>-1.665</v>
      </c>
      <c r="AO370">
        <f t="shared" si="389"/>
        <v>0.66100000000000003</v>
      </c>
      <c r="AP370">
        <f t="shared" si="390"/>
        <v>-120.99714127127274</v>
      </c>
      <c r="AQ370">
        <f t="shared" si="391"/>
        <v>80.523472306216505</v>
      </c>
      <c r="AR370">
        <f t="shared" si="392"/>
        <v>72.718418130472628</v>
      </c>
      <c r="AS370">
        <f t="shared" si="393"/>
        <v>-67.907506873567044</v>
      </c>
      <c r="AT370">
        <f t="shared" si="394"/>
        <v>-54.656204428133883</v>
      </c>
      <c r="AU370">
        <f t="shared" si="395"/>
        <v>51.469475758165132</v>
      </c>
      <c r="AV370">
        <f t="shared" si="396"/>
        <v>0</v>
      </c>
      <c r="AW370">
        <f t="shared" si="397"/>
        <v>0</v>
      </c>
      <c r="AX370">
        <f t="shared" si="398"/>
        <v>9.1988400758557596</v>
      </c>
      <c r="AY370">
        <f t="shared" si="399"/>
        <v>0</v>
      </c>
      <c r="AZ370">
        <f t="shared" si="400"/>
        <v>0</v>
      </c>
      <c r="BA370">
        <f t="shared" si="401"/>
        <v>0</v>
      </c>
      <c r="BB370">
        <f t="shared" si="402"/>
        <v>0.66100000000000003</v>
      </c>
      <c r="BC370">
        <f t="shared" si="403"/>
        <v>-28.989646302263647</v>
      </c>
      <c r="BD370">
        <f t="shared" si="404"/>
        <v>-29.18</v>
      </c>
      <c r="BE370">
        <f t="shared" si="405"/>
        <v>0.96650000000000003</v>
      </c>
      <c r="BF370">
        <f t="shared" si="406"/>
        <v>4.0380592194108833E-2</v>
      </c>
      <c r="BG370">
        <f>'Data Input'!J370</f>
        <v>35.700000000000003</v>
      </c>
      <c r="BH370">
        <f t="shared" si="407"/>
        <v>4</v>
      </c>
      <c r="BI370">
        <f t="shared" si="408"/>
        <v>1.39</v>
      </c>
      <c r="BJ370">
        <f>'Data Input'!K370</f>
        <v>0.91304347826086962</v>
      </c>
      <c r="BK370">
        <f>'Data Input'!L370</f>
        <v>3</v>
      </c>
      <c r="BL370">
        <f>'Data Input'!M370</f>
        <v>72</v>
      </c>
      <c r="BM370">
        <f t="shared" si="409"/>
        <v>4</v>
      </c>
      <c r="BN370">
        <f t="shared" si="410"/>
        <v>1.46</v>
      </c>
      <c r="BO370">
        <f t="shared" si="411"/>
        <v>5.6129023149811275E-2</v>
      </c>
      <c r="BP370">
        <f t="shared" si="412"/>
        <v>5.8955664603398898E-2</v>
      </c>
      <c r="BQ370">
        <f t="shared" si="413"/>
        <v>474.19126208358057</v>
      </c>
      <c r="BR370">
        <f t="shared" si="414"/>
        <v>498.0713975841926</v>
      </c>
      <c r="BS370">
        <f t="shared" si="415"/>
        <v>186487.96000000002</v>
      </c>
      <c r="BT370">
        <f t="shared" si="416"/>
        <v>167324.32</v>
      </c>
      <c r="BU370">
        <f t="shared" si="417"/>
        <v>148160.68</v>
      </c>
      <c r="BV370">
        <f t="shared" si="418"/>
        <v>128997.04</v>
      </c>
      <c r="BW370">
        <f t="shared" si="419"/>
        <v>109833.4</v>
      </c>
      <c r="BX370">
        <f t="shared" si="420"/>
        <v>90669.759999999995</v>
      </c>
      <c r="BY370">
        <f t="shared" si="421"/>
        <v>71506.12</v>
      </c>
      <c r="BZ370">
        <f t="shared" si="422"/>
        <v>52342.479999999996</v>
      </c>
      <c r="CA370">
        <f t="shared" si="423"/>
        <v>33178.839999999997</v>
      </c>
      <c r="CB370">
        <f t="shared" si="424"/>
        <v>16589.419999999998</v>
      </c>
      <c r="CC370">
        <f t="shared" si="425"/>
        <v>564.14721000224279</v>
      </c>
      <c r="CD370">
        <f t="shared" si="426"/>
        <v>592.55750115343494</v>
      </c>
      <c r="CE370">
        <f t="shared" si="427"/>
        <v>1038.3384720858235</v>
      </c>
      <c r="CF370">
        <f t="shared" si="428"/>
        <v>1090.6288987376274</v>
      </c>
    </row>
    <row r="371" spans="1:84" x14ac:dyDescent="0.25">
      <c r="A371" t="str">
        <f>IF('Data Input'!A371=0,"F","M")</f>
        <v>F</v>
      </c>
      <c r="B371" t="str">
        <f>'Data Input'!B371</f>
        <v>W</v>
      </c>
      <c r="C371">
        <f>'Data Input'!C371</f>
        <v>45</v>
      </c>
      <c r="D371">
        <f t="shared" si="358"/>
        <v>46</v>
      </c>
      <c r="E371">
        <f t="shared" si="359"/>
        <v>47</v>
      </c>
      <c r="F371">
        <f t="shared" si="360"/>
        <v>48</v>
      </c>
      <c r="G371">
        <f t="shared" si="361"/>
        <v>49</v>
      </c>
      <c r="H371">
        <f t="shared" si="362"/>
        <v>50</v>
      </c>
      <c r="I371">
        <f t="shared" si="363"/>
        <v>51</v>
      </c>
      <c r="J371">
        <f t="shared" si="364"/>
        <v>52</v>
      </c>
      <c r="K371">
        <f t="shared" si="365"/>
        <v>53</v>
      </c>
      <c r="L371">
        <f t="shared" si="366"/>
        <v>54</v>
      </c>
      <c r="M371">
        <f>'Data Input'!D371</f>
        <v>224.99965485000001</v>
      </c>
      <c r="N371">
        <f>'Data Input'!E371</f>
        <v>66.999897222000001</v>
      </c>
      <c r="O371">
        <f>'Data Input'!F371</f>
        <v>120</v>
      </c>
      <c r="P371">
        <f>'Data Input'!G371</f>
        <v>0</v>
      </c>
      <c r="Q371">
        <f>'Data Input'!H371</f>
        <v>0</v>
      </c>
      <c r="R371">
        <f>IF('Data Input'!I371&gt;100,1,0)</f>
        <v>1</v>
      </c>
      <c r="S371">
        <f t="shared" si="367"/>
        <v>3.8066624897703196</v>
      </c>
      <c r="T371">
        <f t="shared" si="368"/>
        <v>14.490679311024369</v>
      </c>
      <c r="U371">
        <f t="shared" si="369"/>
        <v>5.4160988682032434</v>
      </c>
      <c r="V371">
        <f t="shared" si="370"/>
        <v>20.61726040247677</v>
      </c>
      <c r="W371">
        <f t="shared" si="371"/>
        <v>4.2046910853897899</v>
      </c>
      <c r="X371">
        <f t="shared" si="372"/>
        <v>16.005839835824965</v>
      </c>
      <c r="Y371">
        <f t="shared" si="373"/>
        <v>0</v>
      </c>
      <c r="Z371">
        <f t="shared" si="374"/>
        <v>0</v>
      </c>
      <c r="AA371">
        <f t="shared" si="375"/>
        <v>4.7874917427820458</v>
      </c>
      <c r="AB371">
        <f t="shared" si="376"/>
        <v>18.224365237333551</v>
      </c>
      <c r="AC371" s="3">
        <f t="shared" si="377"/>
        <v>-29.798999999999999</v>
      </c>
      <c r="AD371">
        <f t="shared" si="378"/>
        <v>4.8840000000000003</v>
      </c>
      <c r="AE371">
        <f t="shared" si="379"/>
        <v>13.54</v>
      </c>
      <c r="AF371">
        <f t="shared" si="380"/>
        <v>-3.1139999999999999</v>
      </c>
      <c r="AG371">
        <f t="shared" si="381"/>
        <v>-13.577999999999999</v>
      </c>
      <c r="AH371">
        <f t="shared" si="382"/>
        <v>3.149</v>
      </c>
      <c r="AI371">
        <f t="shared" si="383"/>
        <v>2.0190000000000001</v>
      </c>
      <c r="AJ371">
        <f t="shared" si="384"/>
        <v>0</v>
      </c>
      <c r="AK371">
        <f t="shared" si="385"/>
        <v>1.9570000000000001</v>
      </c>
      <c r="AL371">
        <f t="shared" si="386"/>
        <v>0</v>
      </c>
      <c r="AM371">
        <f t="shared" si="387"/>
        <v>7.5739999999999998</v>
      </c>
      <c r="AN371">
        <f t="shared" si="388"/>
        <v>-1.665</v>
      </c>
      <c r="AO371">
        <f t="shared" si="389"/>
        <v>0.66100000000000003</v>
      </c>
      <c r="AP371">
        <f t="shared" si="390"/>
        <v>-113.43473553266575</v>
      </c>
      <c r="AQ371">
        <f t="shared" si="391"/>
        <v>70.772477755043028</v>
      </c>
      <c r="AR371">
        <f t="shared" si="392"/>
        <v>73.333978675471911</v>
      </c>
      <c r="AS371">
        <f t="shared" si="393"/>
        <v>-64.202148893312653</v>
      </c>
      <c r="AT371">
        <f t="shared" si="394"/>
        <v>-57.091295557422562</v>
      </c>
      <c r="AU371">
        <f t="shared" si="395"/>
        <v>50.402389643012818</v>
      </c>
      <c r="AV371">
        <f t="shared" si="396"/>
        <v>0</v>
      </c>
      <c r="AW371">
        <f t="shared" si="397"/>
        <v>0</v>
      </c>
      <c r="AX371">
        <f t="shared" si="398"/>
        <v>9.3691213406244636</v>
      </c>
      <c r="AY371">
        <f t="shared" si="399"/>
        <v>0</v>
      </c>
      <c r="AZ371">
        <f t="shared" si="400"/>
        <v>0</v>
      </c>
      <c r="BA371">
        <f t="shared" si="401"/>
        <v>0</v>
      </c>
      <c r="BB371">
        <f t="shared" si="402"/>
        <v>0.66100000000000003</v>
      </c>
      <c r="BC371">
        <f t="shared" si="403"/>
        <v>-30.189212569248756</v>
      </c>
      <c r="BD371">
        <f t="shared" si="404"/>
        <v>-29.18</v>
      </c>
      <c r="BE371">
        <f t="shared" si="405"/>
        <v>0.96650000000000003</v>
      </c>
      <c r="BF371">
        <f t="shared" si="406"/>
        <v>1.2343354584978483E-2</v>
      </c>
      <c r="BG371">
        <f>'Data Input'!J371</f>
        <v>43.6</v>
      </c>
      <c r="BH371">
        <f t="shared" si="407"/>
        <v>4</v>
      </c>
      <c r="BI371">
        <f t="shared" si="408"/>
        <v>1.39</v>
      </c>
      <c r="BJ371">
        <f>'Data Input'!K371</f>
        <v>0.90384615384615374</v>
      </c>
      <c r="BK371">
        <f>'Data Input'!L371</f>
        <v>3</v>
      </c>
      <c r="BL371">
        <f>'Data Input'!M371</f>
        <v>69</v>
      </c>
      <c r="BM371">
        <f t="shared" si="409"/>
        <v>4</v>
      </c>
      <c r="BN371">
        <f t="shared" si="410"/>
        <v>1.46</v>
      </c>
      <c r="BO371">
        <f t="shared" si="411"/>
        <v>1.715726287312009E-2</v>
      </c>
      <c r="BP371">
        <f t="shared" si="412"/>
        <v>1.8021297694068586E-2</v>
      </c>
      <c r="BQ371">
        <f t="shared" si="413"/>
        <v>144.94861444478801</v>
      </c>
      <c r="BR371">
        <f t="shared" si="414"/>
        <v>152.24818495639605</v>
      </c>
      <c r="BS371">
        <f t="shared" si="415"/>
        <v>243120.80000000005</v>
      </c>
      <c r="BT371">
        <f t="shared" si="416"/>
        <v>218808.72000000003</v>
      </c>
      <c r="BU371">
        <f t="shared" si="417"/>
        <v>194496.64000000001</v>
      </c>
      <c r="BV371">
        <f t="shared" si="418"/>
        <v>170184.56</v>
      </c>
      <c r="BW371">
        <f t="shared" si="419"/>
        <v>145872.48000000001</v>
      </c>
      <c r="BX371">
        <f t="shared" si="420"/>
        <v>121560.40000000001</v>
      </c>
      <c r="BY371">
        <f t="shared" si="421"/>
        <v>97248.320000000007</v>
      </c>
      <c r="BZ371">
        <f t="shared" si="422"/>
        <v>72936.240000000005</v>
      </c>
      <c r="CA371">
        <f t="shared" si="423"/>
        <v>48624.160000000003</v>
      </c>
      <c r="CB371">
        <f t="shared" si="424"/>
        <v>24312.080000000002</v>
      </c>
      <c r="CC371">
        <f t="shared" si="425"/>
        <v>229.420811153779</v>
      </c>
      <c r="CD371">
        <f t="shared" si="426"/>
        <v>240.97437718310607</v>
      </c>
      <c r="CE371">
        <f t="shared" si="427"/>
        <v>374.36942559856698</v>
      </c>
      <c r="CF371">
        <f t="shared" si="428"/>
        <v>393.22256213950209</v>
      </c>
    </row>
    <row r="372" spans="1:84" x14ac:dyDescent="0.25">
      <c r="A372" t="str">
        <f>IF('Data Input'!A372=0,"F","M")</f>
        <v>F</v>
      </c>
      <c r="B372" t="str">
        <f>'Data Input'!B372</f>
        <v>W</v>
      </c>
      <c r="C372">
        <f>'Data Input'!C372</f>
        <v>42</v>
      </c>
      <c r="D372">
        <f t="shared" si="358"/>
        <v>43</v>
      </c>
      <c r="E372">
        <f t="shared" si="359"/>
        <v>44</v>
      </c>
      <c r="F372">
        <f t="shared" si="360"/>
        <v>45</v>
      </c>
      <c r="G372">
        <f t="shared" si="361"/>
        <v>46</v>
      </c>
      <c r="H372">
        <f t="shared" si="362"/>
        <v>47</v>
      </c>
      <c r="I372">
        <f t="shared" si="363"/>
        <v>48</v>
      </c>
      <c r="J372">
        <f t="shared" si="364"/>
        <v>49</v>
      </c>
      <c r="K372">
        <f t="shared" si="365"/>
        <v>50</v>
      </c>
      <c r="L372">
        <f t="shared" si="366"/>
        <v>51</v>
      </c>
      <c r="M372">
        <f>'Data Input'!D372</f>
        <v>219.99966251999999</v>
      </c>
      <c r="N372">
        <f>'Data Input'!E372</f>
        <v>54.999915629999997</v>
      </c>
      <c r="O372">
        <f>'Data Input'!F372</f>
        <v>116</v>
      </c>
      <c r="P372">
        <f>'Data Input'!G372</f>
        <v>0</v>
      </c>
      <c r="Q372">
        <f>'Data Input'!H372</f>
        <v>0</v>
      </c>
      <c r="R372">
        <f>IF('Data Input'!I372&gt;100,1,0)</f>
        <v>0</v>
      </c>
      <c r="S372">
        <f t="shared" si="367"/>
        <v>3.7376696182833684</v>
      </c>
      <c r="T372">
        <f t="shared" si="368"/>
        <v>13.97017417543854</v>
      </c>
      <c r="U372">
        <f t="shared" si="369"/>
        <v>5.3936260123511852</v>
      </c>
      <c r="V372">
        <f t="shared" si="370"/>
        <v>20.159592078747902</v>
      </c>
      <c r="W372">
        <f t="shared" si="371"/>
        <v>4.0073316512312944</v>
      </c>
      <c r="X372">
        <f t="shared" si="372"/>
        <v>14.978081763192533</v>
      </c>
      <c r="Y372">
        <f t="shared" si="373"/>
        <v>0</v>
      </c>
      <c r="Z372">
        <f t="shared" si="374"/>
        <v>0</v>
      </c>
      <c r="AA372">
        <f t="shared" si="375"/>
        <v>4.7535901911063645</v>
      </c>
      <c r="AB372">
        <f t="shared" si="376"/>
        <v>17.76734963506809</v>
      </c>
      <c r="AC372" s="3">
        <f t="shared" si="377"/>
        <v>-29.798999999999999</v>
      </c>
      <c r="AD372">
        <f t="shared" si="378"/>
        <v>4.8840000000000003</v>
      </c>
      <c r="AE372">
        <f t="shared" si="379"/>
        <v>13.54</v>
      </c>
      <c r="AF372">
        <f t="shared" si="380"/>
        <v>-3.1139999999999999</v>
      </c>
      <c r="AG372">
        <f t="shared" si="381"/>
        <v>-13.577999999999999</v>
      </c>
      <c r="AH372">
        <f t="shared" si="382"/>
        <v>3.149</v>
      </c>
      <c r="AI372">
        <f t="shared" si="383"/>
        <v>2.0190000000000001</v>
      </c>
      <c r="AJ372">
        <f t="shared" si="384"/>
        <v>0</v>
      </c>
      <c r="AK372">
        <f t="shared" si="385"/>
        <v>1.9570000000000001</v>
      </c>
      <c r="AL372">
        <f t="shared" si="386"/>
        <v>0</v>
      </c>
      <c r="AM372">
        <f t="shared" si="387"/>
        <v>7.5739999999999998</v>
      </c>
      <c r="AN372">
        <f t="shared" si="388"/>
        <v>-1.665</v>
      </c>
      <c r="AO372">
        <f t="shared" si="389"/>
        <v>0.66100000000000003</v>
      </c>
      <c r="AP372">
        <f t="shared" si="390"/>
        <v>-111.3788169552261</v>
      </c>
      <c r="AQ372">
        <f t="shared" si="391"/>
        <v>68.230330672841831</v>
      </c>
      <c r="AR372">
        <f t="shared" si="392"/>
        <v>73.029696207235048</v>
      </c>
      <c r="AS372">
        <f t="shared" si="393"/>
        <v>-62.776969733220966</v>
      </c>
      <c r="AT372">
        <f t="shared" si="394"/>
        <v>-54.411549160418517</v>
      </c>
      <c r="AU372">
        <f t="shared" si="395"/>
        <v>47.165979472293287</v>
      </c>
      <c r="AV372">
        <f t="shared" si="396"/>
        <v>0</v>
      </c>
      <c r="AW372">
        <f t="shared" si="397"/>
        <v>0</v>
      </c>
      <c r="AX372">
        <f t="shared" si="398"/>
        <v>9.3027760039951559</v>
      </c>
      <c r="AY372">
        <f t="shared" si="399"/>
        <v>0</v>
      </c>
      <c r="AZ372">
        <f t="shared" si="400"/>
        <v>0</v>
      </c>
      <c r="BA372">
        <f t="shared" si="401"/>
        <v>0</v>
      </c>
      <c r="BB372">
        <f t="shared" si="402"/>
        <v>0</v>
      </c>
      <c r="BC372">
        <f t="shared" si="403"/>
        <v>-30.83855349250026</v>
      </c>
      <c r="BD372">
        <f t="shared" si="404"/>
        <v>-29.18</v>
      </c>
      <c r="BE372">
        <f t="shared" si="405"/>
        <v>0.96650000000000003</v>
      </c>
      <c r="BF372">
        <f t="shared" si="406"/>
        <v>6.4671675419255559E-3</v>
      </c>
      <c r="BG372">
        <f>'Data Input'!J372</f>
        <v>30.3</v>
      </c>
      <c r="BH372">
        <f t="shared" si="407"/>
        <v>4</v>
      </c>
      <c r="BI372">
        <f t="shared" si="408"/>
        <v>1.39</v>
      </c>
      <c r="BJ372">
        <f>'Data Input'!K372</f>
        <v>0.80232558139534882</v>
      </c>
      <c r="BK372">
        <f>'Data Input'!L372</f>
        <v>3</v>
      </c>
      <c r="BL372">
        <f>'Data Input'!M372</f>
        <v>82</v>
      </c>
      <c r="BM372">
        <f t="shared" si="409"/>
        <v>3</v>
      </c>
      <c r="BN372">
        <f t="shared" si="410"/>
        <v>1.2</v>
      </c>
      <c r="BO372">
        <f t="shared" si="411"/>
        <v>8.9893628832765221E-3</v>
      </c>
      <c r="BP372">
        <f t="shared" si="412"/>
        <v>7.7606010503106669E-3</v>
      </c>
      <c r="BQ372">
        <f t="shared" si="413"/>
        <v>75.944263622241962</v>
      </c>
      <c r="BR372">
        <f t="shared" si="414"/>
        <v>65.563393055172924</v>
      </c>
      <c r="BS372">
        <f t="shared" si="415"/>
        <v>262856.48000000004</v>
      </c>
      <c r="BT372">
        <f t="shared" si="416"/>
        <v>231965.84000000003</v>
      </c>
      <c r="BU372">
        <f t="shared" si="417"/>
        <v>201075.20000000001</v>
      </c>
      <c r="BV372">
        <f t="shared" si="418"/>
        <v>170184.56</v>
      </c>
      <c r="BW372">
        <f t="shared" si="419"/>
        <v>145872.48000000001</v>
      </c>
      <c r="BX372">
        <f t="shared" si="420"/>
        <v>121560.40000000001</v>
      </c>
      <c r="BY372">
        <f t="shared" si="421"/>
        <v>97248.320000000007</v>
      </c>
      <c r="BZ372">
        <f t="shared" si="422"/>
        <v>72936.240000000005</v>
      </c>
      <c r="CA372">
        <f t="shared" si="423"/>
        <v>48624.160000000003</v>
      </c>
      <c r="CB372">
        <f t="shared" si="424"/>
        <v>24312.080000000002</v>
      </c>
      <c r="CC372">
        <f t="shared" si="425"/>
        <v>123.75078404735169</v>
      </c>
      <c r="CD372">
        <f t="shared" si="426"/>
        <v>106.83520924951225</v>
      </c>
      <c r="CE372">
        <f t="shared" si="427"/>
        <v>199.69504766959363</v>
      </c>
      <c r="CF372">
        <f t="shared" si="428"/>
        <v>172.39860230468517</v>
      </c>
    </row>
    <row r="373" spans="1:84" x14ac:dyDescent="0.25">
      <c r="A373" t="str">
        <f>IF('Data Input'!A373=0,"F","M")</f>
        <v>F</v>
      </c>
      <c r="B373" t="str">
        <f>'Data Input'!B373</f>
        <v>W</v>
      </c>
      <c r="C373">
        <f>'Data Input'!C373</f>
        <v>35</v>
      </c>
      <c r="D373">
        <f t="shared" si="358"/>
        <v>36</v>
      </c>
      <c r="E373">
        <f t="shared" si="359"/>
        <v>37</v>
      </c>
      <c r="F373">
        <f t="shared" si="360"/>
        <v>38</v>
      </c>
      <c r="G373">
        <f t="shared" si="361"/>
        <v>39</v>
      </c>
      <c r="H373">
        <f t="shared" si="362"/>
        <v>40</v>
      </c>
      <c r="I373">
        <f t="shared" si="363"/>
        <v>41</v>
      </c>
      <c r="J373">
        <f t="shared" si="364"/>
        <v>42</v>
      </c>
      <c r="K373">
        <f t="shared" si="365"/>
        <v>43</v>
      </c>
      <c r="L373">
        <f t="shared" si="366"/>
        <v>44</v>
      </c>
      <c r="M373">
        <f>'Data Input'!D373</f>
        <v>177.99972694800002</v>
      </c>
      <c r="N373">
        <f>'Data Input'!E373</f>
        <v>42.999934038000006</v>
      </c>
      <c r="O373">
        <f>'Data Input'!F373</f>
        <v>114</v>
      </c>
      <c r="P373">
        <f>'Data Input'!G373</f>
        <v>0</v>
      </c>
      <c r="Q373">
        <f>'Data Input'!H373</f>
        <v>0</v>
      </c>
      <c r="R373">
        <f>IF('Data Input'!I373&gt;100,1,0)</f>
        <v>0</v>
      </c>
      <c r="S373">
        <f t="shared" si="367"/>
        <v>3.5553480614894135</v>
      </c>
      <c r="T373">
        <f t="shared" si="368"/>
        <v>12.640499838336531</v>
      </c>
      <c r="U373">
        <f t="shared" si="369"/>
        <v>5.1817820162909083</v>
      </c>
      <c r="V373">
        <f t="shared" si="370"/>
        <v>18.423038646680585</v>
      </c>
      <c r="W373">
        <f t="shared" si="371"/>
        <v>3.7611985816923861</v>
      </c>
      <c r="X373">
        <f t="shared" si="372"/>
        <v>13.372370086296756</v>
      </c>
      <c r="Y373">
        <f t="shared" si="373"/>
        <v>0</v>
      </c>
      <c r="Z373">
        <f t="shared" si="374"/>
        <v>0</v>
      </c>
      <c r="AA373">
        <f t="shared" si="375"/>
        <v>4.7361984483944957</v>
      </c>
      <c r="AB373">
        <f t="shared" si="376"/>
        <v>16.838833972328537</v>
      </c>
      <c r="AC373" s="3">
        <f t="shared" si="377"/>
        <v>-29.798999999999999</v>
      </c>
      <c r="AD373">
        <f t="shared" si="378"/>
        <v>4.8840000000000003</v>
      </c>
      <c r="AE373">
        <f t="shared" si="379"/>
        <v>13.54</v>
      </c>
      <c r="AF373">
        <f t="shared" si="380"/>
        <v>-3.1139999999999999</v>
      </c>
      <c r="AG373">
        <f t="shared" si="381"/>
        <v>-13.577999999999999</v>
      </c>
      <c r="AH373">
        <f t="shared" si="382"/>
        <v>3.149</v>
      </c>
      <c r="AI373">
        <f t="shared" si="383"/>
        <v>2.0190000000000001</v>
      </c>
      <c r="AJ373">
        <f t="shared" si="384"/>
        <v>0</v>
      </c>
      <c r="AK373">
        <f t="shared" si="385"/>
        <v>1.9570000000000001</v>
      </c>
      <c r="AL373">
        <f t="shared" si="386"/>
        <v>0</v>
      </c>
      <c r="AM373">
        <f t="shared" si="387"/>
        <v>7.5739999999999998</v>
      </c>
      <c r="AN373">
        <f t="shared" si="388"/>
        <v>-1.665</v>
      </c>
      <c r="AO373">
        <f t="shared" si="389"/>
        <v>0.66100000000000003</v>
      </c>
      <c r="AP373">
        <f t="shared" si="390"/>
        <v>-105.94581688432304</v>
      </c>
      <c r="AQ373">
        <f t="shared" si="391"/>
        <v>61.736201210435624</v>
      </c>
      <c r="AR373">
        <f t="shared" si="392"/>
        <v>70.16132850057889</v>
      </c>
      <c r="AS373">
        <f t="shared" si="393"/>
        <v>-57.369342345763336</v>
      </c>
      <c r="AT373">
        <f t="shared" si="394"/>
        <v>-51.069554342219213</v>
      </c>
      <c r="AU373">
        <f t="shared" si="395"/>
        <v>42.109593401748484</v>
      </c>
      <c r="AV373">
        <f t="shared" si="396"/>
        <v>0</v>
      </c>
      <c r="AW373">
        <f t="shared" si="397"/>
        <v>0</v>
      </c>
      <c r="AX373">
        <f t="shared" si="398"/>
        <v>9.2687403635080283</v>
      </c>
      <c r="AY373">
        <f t="shared" si="399"/>
        <v>0</v>
      </c>
      <c r="AZ373">
        <f t="shared" si="400"/>
        <v>0</v>
      </c>
      <c r="BA373">
        <f t="shared" si="401"/>
        <v>0</v>
      </c>
      <c r="BB373">
        <f t="shared" si="402"/>
        <v>0</v>
      </c>
      <c r="BC373">
        <f t="shared" si="403"/>
        <v>-31.108850096034558</v>
      </c>
      <c r="BD373">
        <f t="shared" si="404"/>
        <v>-29.18</v>
      </c>
      <c r="BE373">
        <f t="shared" si="405"/>
        <v>0.96650000000000003</v>
      </c>
      <c r="BF373">
        <f t="shared" si="406"/>
        <v>4.9392289934486744E-3</v>
      </c>
      <c r="BG373">
        <f>'Data Input'!J373</f>
        <v>25.6</v>
      </c>
      <c r="BH373">
        <f t="shared" si="407"/>
        <v>2</v>
      </c>
      <c r="BI373">
        <f t="shared" si="408"/>
        <v>0.96</v>
      </c>
      <c r="BJ373">
        <f>'Data Input'!K373</f>
        <v>0.78947368421052633</v>
      </c>
      <c r="BK373">
        <f>'Data Input'!L373</f>
        <v>3</v>
      </c>
      <c r="BL373">
        <f>'Data Input'!M373</f>
        <v>88</v>
      </c>
      <c r="BM373">
        <f t="shared" si="409"/>
        <v>3</v>
      </c>
      <c r="BN373">
        <f t="shared" si="410"/>
        <v>1.2</v>
      </c>
      <c r="BO373">
        <f t="shared" si="411"/>
        <v>4.7416598337107268E-3</v>
      </c>
      <c r="BP373">
        <f t="shared" si="412"/>
        <v>5.9270747921384087E-3</v>
      </c>
      <c r="BQ373">
        <f t="shared" si="413"/>
        <v>40.058663677738892</v>
      </c>
      <c r="BR373">
        <f t="shared" si="414"/>
        <v>50.073329597173611</v>
      </c>
      <c r="BS373">
        <f t="shared" si="415"/>
        <v>308906.40000000008</v>
      </c>
      <c r="BT373">
        <f t="shared" si="416"/>
        <v>278015.76000000007</v>
      </c>
      <c r="BU373">
        <f t="shared" si="417"/>
        <v>247125.12000000005</v>
      </c>
      <c r="BV373">
        <f t="shared" si="418"/>
        <v>216234.48000000004</v>
      </c>
      <c r="BW373">
        <f t="shared" si="419"/>
        <v>185343.84000000003</v>
      </c>
      <c r="BX373">
        <f t="shared" si="420"/>
        <v>154453.20000000001</v>
      </c>
      <c r="BY373">
        <f t="shared" si="421"/>
        <v>123562.56</v>
      </c>
      <c r="BZ373">
        <f t="shared" si="422"/>
        <v>92671.92</v>
      </c>
      <c r="CA373">
        <f t="shared" si="423"/>
        <v>61781.279999999999</v>
      </c>
      <c r="CB373">
        <f t="shared" si="424"/>
        <v>30890.639999999999</v>
      </c>
      <c r="CC373">
        <f t="shared" si="425"/>
        <v>80.560098809089865</v>
      </c>
      <c r="CD373">
        <f t="shared" si="426"/>
        <v>100.70012351136234</v>
      </c>
      <c r="CE373">
        <f t="shared" si="427"/>
        <v>120.61876248682876</v>
      </c>
      <c r="CF373">
        <f t="shared" si="428"/>
        <v>150.77345310853593</v>
      </c>
    </row>
    <row r="374" spans="1:84" x14ac:dyDescent="0.25">
      <c r="A374" t="str">
        <f>IF('Data Input'!A374=0,"F","M")</f>
        <v>F</v>
      </c>
      <c r="B374" t="str">
        <f>'Data Input'!B374</f>
        <v>W</v>
      </c>
      <c r="C374">
        <f>'Data Input'!C374</f>
        <v>52</v>
      </c>
      <c r="D374">
        <f t="shared" si="358"/>
        <v>53</v>
      </c>
      <c r="E374">
        <f t="shared" si="359"/>
        <v>54</v>
      </c>
      <c r="F374">
        <f t="shared" si="360"/>
        <v>55</v>
      </c>
      <c r="G374">
        <f t="shared" si="361"/>
        <v>56</v>
      </c>
      <c r="H374">
        <f t="shared" si="362"/>
        <v>57</v>
      </c>
      <c r="I374">
        <f t="shared" si="363"/>
        <v>58</v>
      </c>
      <c r="J374">
        <f t="shared" si="364"/>
        <v>59</v>
      </c>
      <c r="K374">
        <f t="shared" si="365"/>
        <v>60</v>
      </c>
      <c r="L374">
        <f t="shared" si="366"/>
        <v>61</v>
      </c>
      <c r="M374">
        <f>'Data Input'!D374</f>
        <v>193.999702404</v>
      </c>
      <c r="N374">
        <f>'Data Input'!E374</f>
        <v>64.999900289999999</v>
      </c>
      <c r="O374">
        <f>'Data Input'!F374</f>
        <v>134</v>
      </c>
      <c r="P374">
        <f>'Data Input'!G374</f>
        <v>0</v>
      </c>
      <c r="Q374">
        <f>'Data Input'!H374</f>
        <v>0</v>
      </c>
      <c r="R374">
        <f>IF('Data Input'!I374&gt;100,1,0)</f>
        <v>1</v>
      </c>
      <c r="S374">
        <f t="shared" si="367"/>
        <v>3.9512437185814275</v>
      </c>
      <c r="T374">
        <f t="shared" si="368"/>
        <v>15.612326923629187</v>
      </c>
      <c r="U374">
        <f t="shared" si="369"/>
        <v>5.2678566250621515</v>
      </c>
      <c r="V374">
        <f t="shared" si="370"/>
        <v>20.814585400164383</v>
      </c>
      <c r="W374">
        <f t="shared" si="371"/>
        <v>4.1743857358944609</v>
      </c>
      <c r="X374">
        <f t="shared" si="372"/>
        <v>16.4940154178889</v>
      </c>
      <c r="Y374">
        <f t="shared" si="373"/>
        <v>0</v>
      </c>
      <c r="Z374">
        <f t="shared" si="374"/>
        <v>0</v>
      </c>
      <c r="AA374">
        <f t="shared" si="375"/>
        <v>4.8978397999509111</v>
      </c>
      <c r="AB374">
        <f t="shared" si="376"/>
        <v>19.352558744174154</v>
      </c>
      <c r="AC374" s="3">
        <f t="shared" si="377"/>
        <v>-29.798999999999999</v>
      </c>
      <c r="AD374">
        <f t="shared" si="378"/>
        <v>4.8840000000000003</v>
      </c>
      <c r="AE374">
        <f t="shared" si="379"/>
        <v>13.54</v>
      </c>
      <c r="AF374">
        <f t="shared" si="380"/>
        <v>-3.1139999999999999</v>
      </c>
      <c r="AG374">
        <f t="shared" si="381"/>
        <v>-13.577999999999999</v>
      </c>
      <c r="AH374">
        <f t="shared" si="382"/>
        <v>3.149</v>
      </c>
      <c r="AI374">
        <f t="shared" si="383"/>
        <v>2.0190000000000001</v>
      </c>
      <c r="AJ374">
        <f t="shared" si="384"/>
        <v>0</v>
      </c>
      <c r="AK374">
        <f t="shared" si="385"/>
        <v>1.9570000000000001</v>
      </c>
      <c r="AL374">
        <f t="shared" si="386"/>
        <v>0</v>
      </c>
      <c r="AM374">
        <f t="shared" si="387"/>
        <v>7.5739999999999998</v>
      </c>
      <c r="AN374">
        <f t="shared" si="388"/>
        <v>-1.665</v>
      </c>
      <c r="AO374">
        <f t="shared" si="389"/>
        <v>0.66100000000000003</v>
      </c>
      <c r="AP374">
        <f t="shared" si="390"/>
        <v>-117.74311157000795</v>
      </c>
      <c r="AQ374">
        <f t="shared" si="391"/>
        <v>76.250604695004952</v>
      </c>
      <c r="AR374">
        <f t="shared" si="392"/>
        <v>71.326778703341532</v>
      </c>
      <c r="AS374">
        <f t="shared" si="393"/>
        <v>-64.81661893611188</v>
      </c>
      <c r="AT374">
        <f t="shared" si="394"/>
        <v>-56.679809521974988</v>
      </c>
      <c r="AU374">
        <f t="shared" si="395"/>
        <v>51.939654550932147</v>
      </c>
      <c r="AV374">
        <f t="shared" si="396"/>
        <v>0</v>
      </c>
      <c r="AW374">
        <f t="shared" si="397"/>
        <v>0</v>
      </c>
      <c r="AX374">
        <f t="shared" si="398"/>
        <v>9.5850724885039327</v>
      </c>
      <c r="AY374">
        <f t="shared" si="399"/>
        <v>0</v>
      </c>
      <c r="AZ374">
        <f t="shared" si="400"/>
        <v>0</v>
      </c>
      <c r="BA374">
        <f t="shared" si="401"/>
        <v>0</v>
      </c>
      <c r="BB374">
        <f t="shared" si="402"/>
        <v>0.66100000000000003</v>
      </c>
      <c r="BC374">
        <f t="shared" si="403"/>
        <v>-29.476429590312257</v>
      </c>
      <c r="BD374">
        <f t="shared" si="404"/>
        <v>-29.18</v>
      </c>
      <c r="BE374">
        <f t="shared" si="405"/>
        <v>0.96650000000000003</v>
      </c>
      <c r="BF374">
        <f t="shared" si="406"/>
        <v>2.5014727359922828E-2</v>
      </c>
      <c r="BG374">
        <f>'Data Input'!J374</f>
        <v>28</v>
      </c>
      <c r="BH374">
        <f t="shared" si="407"/>
        <v>3</v>
      </c>
      <c r="BI374">
        <f t="shared" si="408"/>
        <v>1.08</v>
      </c>
      <c r="BJ374">
        <f>'Data Input'!K374</f>
        <v>0.90243902439024393</v>
      </c>
      <c r="BK374">
        <f>'Data Input'!L374</f>
        <v>3</v>
      </c>
      <c r="BL374">
        <f>'Data Input'!M374</f>
        <v>77</v>
      </c>
      <c r="BM374">
        <f t="shared" si="409"/>
        <v>4</v>
      </c>
      <c r="BN374">
        <f t="shared" si="410"/>
        <v>1.46</v>
      </c>
      <c r="BO374">
        <f t="shared" si="411"/>
        <v>2.7015905548716655E-2</v>
      </c>
      <c r="BP374">
        <f t="shared" si="412"/>
        <v>3.6521501945487325E-2</v>
      </c>
      <c r="BQ374">
        <f t="shared" si="413"/>
        <v>228.23675933722058</v>
      </c>
      <c r="BR374">
        <f t="shared" si="414"/>
        <v>308.54228577068704</v>
      </c>
      <c r="BS374">
        <f t="shared" si="415"/>
        <v>207081.72000000003</v>
      </c>
      <c r="BT374">
        <f t="shared" si="416"/>
        <v>182769.64</v>
      </c>
      <c r="BU374">
        <f t="shared" si="417"/>
        <v>158457.56</v>
      </c>
      <c r="BV374">
        <f t="shared" si="418"/>
        <v>134145.47999999998</v>
      </c>
      <c r="BW374">
        <f t="shared" si="419"/>
        <v>114981.84</v>
      </c>
      <c r="BX374">
        <f t="shared" si="420"/>
        <v>95818.2</v>
      </c>
      <c r="BY374">
        <f t="shared" si="421"/>
        <v>76654.559999999998</v>
      </c>
      <c r="BZ374">
        <f t="shared" si="422"/>
        <v>57490.92</v>
      </c>
      <c r="CA374">
        <f t="shared" si="423"/>
        <v>38327.279999999999</v>
      </c>
      <c r="CB374">
        <f t="shared" si="424"/>
        <v>19163.64</v>
      </c>
      <c r="CC374">
        <f t="shared" si="425"/>
        <v>293.09308464107869</v>
      </c>
      <c r="CD374">
        <f t="shared" si="426"/>
        <v>396.21842923701377</v>
      </c>
      <c r="CE374">
        <f t="shared" si="427"/>
        <v>521.32984397829932</v>
      </c>
      <c r="CF374">
        <f t="shared" si="428"/>
        <v>704.76071500770081</v>
      </c>
    </row>
    <row r="375" spans="1:84" x14ac:dyDescent="0.25">
      <c r="A375" t="str">
        <f>IF('Data Input'!A375=0,"F","M")</f>
        <v>F</v>
      </c>
      <c r="B375" t="str">
        <f>'Data Input'!B375</f>
        <v>W</v>
      </c>
      <c r="C375">
        <f>'Data Input'!C375</f>
        <v>68</v>
      </c>
      <c r="D375">
        <f t="shared" si="358"/>
        <v>69</v>
      </c>
      <c r="E375">
        <f t="shared" si="359"/>
        <v>70</v>
      </c>
      <c r="F375">
        <f t="shared" si="360"/>
        <v>71</v>
      </c>
      <c r="G375">
        <f t="shared" si="361"/>
        <v>72</v>
      </c>
      <c r="H375">
        <f t="shared" si="362"/>
        <v>73</v>
      </c>
      <c r="I375">
        <f t="shared" si="363"/>
        <v>74</v>
      </c>
      <c r="J375">
        <f t="shared" si="364"/>
        <v>75</v>
      </c>
      <c r="K375">
        <f t="shared" si="365"/>
        <v>76</v>
      </c>
      <c r="L375">
        <f t="shared" si="366"/>
        <v>77</v>
      </c>
      <c r="M375">
        <f>'Data Input'!D375</f>
        <v>167.99974228799999</v>
      </c>
      <c r="N375">
        <f>'Data Input'!E375</f>
        <v>71.999889551999999</v>
      </c>
      <c r="O375">
        <f>'Data Input'!F375</f>
        <v>128</v>
      </c>
      <c r="P375">
        <f>'Data Input'!G375</f>
        <v>1</v>
      </c>
      <c r="Q375">
        <f>'Data Input'!H375</f>
        <v>0</v>
      </c>
      <c r="R375">
        <f>IF('Data Input'!I375&gt;100,1,0)</f>
        <v>0</v>
      </c>
      <c r="S375">
        <f t="shared" si="367"/>
        <v>4.219507705176107</v>
      </c>
      <c r="T375">
        <f t="shared" si="368"/>
        <v>17.804245274040536</v>
      </c>
      <c r="U375">
        <f t="shared" si="369"/>
        <v>5.123962445402082</v>
      </c>
      <c r="V375">
        <f t="shared" si="370"/>
        <v>21.620599019407091</v>
      </c>
      <c r="W375">
        <f t="shared" si="371"/>
        <v>4.2766645850148786</v>
      </c>
      <c r="X375">
        <f t="shared" si="372"/>
        <v>18.04541916892406</v>
      </c>
      <c r="Y375">
        <f t="shared" si="373"/>
        <v>4.8520302639196169</v>
      </c>
      <c r="Z375">
        <f t="shared" si="374"/>
        <v>20.473179084356484</v>
      </c>
      <c r="AA375">
        <f t="shared" si="375"/>
        <v>0</v>
      </c>
      <c r="AB375">
        <f t="shared" si="376"/>
        <v>0</v>
      </c>
      <c r="AC375" s="3">
        <f t="shared" si="377"/>
        <v>-29.798999999999999</v>
      </c>
      <c r="AD375">
        <f t="shared" si="378"/>
        <v>4.8840000000000003</v>
      </c>
      <c r="AE375">
        <f t="shared" si="379"/>
        <v>13.54</v>
      </c>
      <c r="AF375">
        <f t="shared" si="380"/>
        <v>-3.1139999999999999</v>
      </c>
      <c r="AG375">
        <f t="shared" si="381"/>
        <v>-13.577999999999999</v>
      </c>
      <c r="AH375">
        <f t="shared" si="382"/>
        <v>3.149</v>
      </c>
      <c r="AI375">
        <f t="shared" si="383"/>
        <v>2.0190000000000001</v>
      </c>
      <c r="AJ375">
        <f t="shared" si="384"/>
        <v>0</v>
      </c>
      <c r="AK375">
        <f t="shared" si="385"/>
        <v>1.9570000000000001</v>
      </c>
      <c r="AL375">
        <f t="shared" si="386"/>
        <v>0</v>
      </c>
      <c r="AM375">
        <f t="shared" si="387"/>
        <v>7.5739999999999998</v>
      </c>
      <c r="AN375">
        <f t="shared" si="388"/>
        <v>-1.665</v>
      </c>
      <c r="AO375">
        <f t="shared" si="389"/>
        <v>0.66100000000000003</v>
      </c>
      <c r="AP375">
        <f t="shared" si="390"/>
        <v>-125.73711010654281</v>
      </c>
      <c r="AQ375">
        <f t="shared" si="391"/>
        <v>86.95593391841399</v>
      </c>
      <c r="AR375">
        <f t="shared" si="392"/>
        <v>69.378451510744185</v>
      </c>
      <c r="AS375">
        <f t="shared" si="393"/>
        <v>-67.326545346433676</v>
      </c>
      <c r="AT375">
        <f t="shared" si="394"/>
        <v>-58.068551735332015</v>
      </c>
      <c r="AU375">
        <f t="shared" si="395"/>
        <v>56.82502496294186</v>
      </c>
      <c r="AV375">
        <f t="shared" si="396"/>
        <v>9.7962491028537073</v>
      </c>
      <c r="AW375">
        <f t="shared" si="397"/>
        <v>0</v>
      </c>
      <c r="AX375">
        <f t="shared" si="398"/>
        <v>0</v>
      </c>
      <c r="AY375">
        <f t="shared" si="399"/>
        <v>0</v>
      </c>
      <c r="AZ375">
        <f t="shared" si="400"/>
        <v>0</v>
      </c>
      <c r="BA375">
        <f t="shared" si="401"/>
        <v>0</v>
      </c>
      <c r="BB375">
        <f t="shared" si="402"/>
        <v>0</v>
      </c>
      <c r="BC375">
        <f t="shared" si="403"/>
        <v>-28.17654769335477</v>
      </c>
      <c r="BD375">
        <f t="shared" si="404"/>
        <v>-29.18</v>
      </c>
      <c r="BE375">
        <f t="shared" si="405"/>
        <v>0.96650000000000003</v>
      </c>
      <c r="BF375">
        <f t="shared" si="406"/>
        <v>8.8754556601368551E-2</v>
      </c>
      <c r="BG375">
        <f>'Data Input'!J375</f>
        <v>28</v>
      </c>
      <c r="BH375">
        <f t="shared" si="407"/>
        <v>3</v>
      </c>
      <c r="BI375">
        <f t="shared" si="408"/>
        <v>1.08</v>
      </c>
      <c r="BJ375">
        <f>'Data Input'!K375</f>
        <v>0.86046511627906985</v>
      </c>
      <c r="BK375">
        <f>'Data Input'!L375</f>
        <v>3</v>
      </c>
      <c r="BL375">
        <f>'Data Input'!M375</f>
        <v>85</v>
      </c>
      <c r="BM375">
        <f t="shared" si="409"/>
        <v>4</v>
      </c>
      <c r="BN375">
        <f t="shared" si="410"/>
        <v>1.46</v>
      </c>
      <c r="BO375">
        <f t="shared" si="411"/>
        <v>9.5854921129478035E-2</v>
      </c>
      <c r="BP375">
        <f t="shared" si="412"/>
        <v>0.12958165263799809</v>
      </c>
      <c r="BQ375">
        <f t="shared" si="413"/>
        <v>809.80504339067761</v>
      </c>
      <c r="BR375">
        <f t="shared" si="414"/>
        <v>1094.7364475466568</v>
      </c>
      <c r="BS375">
        <f t="shared" si="415"/>
        <v>165894.19999999995</v>
      </c>
      <c r="BT375">
        <f t="shared" si="416"/>
        <v>149304.77999999997</v>
      </c>
      <c r="BU375">
        <f t="shared" si="417"/>
        <v>132715.35999999999</v>
      </c>
      <c r="BV375">
        <f t="shared" si="418"/>
        <v>116125.93999999999</v>
      </c>
      <c r="BW375">
        <f t="shared" si="419"/>
        <v>99536.51999999999</v>
      </c>
      <c r="BX375">
        <f t="shared" si="420"/>
        <v>82947.099999999991</v>
      </c>
      <c r="BY375">
        <f t="shared" si="421"/>
        <v>66357.679999999993</v>
      </c>
      <c r="BZ375">
        <f t="shared" si="422"/>
        <v>49768.259999999995</v>
      </c>
      <c r="CA375">
        <f t="shared" si="423"/>
        <v>33178.839999999997</v>
      </c>
      <c r="CB375">
        <f t="shared" si="424"/>
        <v>16589.419999999998</v>
      </c>
      <c r="CC375">
        <f t="shared" si="425"/>
        <v>874.59765012608182</v>
      </c>
      <c r="CD375">
        <f t="shared" si="426"/>
        <v>1182.3264529482219</v>
      </c>
      <c r="CE375">
        <f t="shared" si="427"/>
        <v>1684.4026935167594</v>
      </c>
      <c r="CF375">
        <f t="shared" si="428"/>
        <v>2277.0629004948787</v>
      </c>
    </row>
    <row r="376" spans="1:84" x14ac:dyDescent="0.25">
      <c r="A376" t="str">
        <f>IF('Data Input'!A376=0,"F","M")</f>
        <v>M</v>
      </c>
      <c r="B376" t="str">
        <f>'Data Input'!B376</f>
        <v>W</v>
      </c>
      <c r="C376">
        <f>'Data Input'!C376</f>
        <v>56</v>
      </c>
      <c r="D376">
        <f t="shared" si="358"/>
        <v>57</v>
      </c>
      <c r="E376">
        <f t="shared" si="359"/>
        <v>58</v>
      </c>
      <c r="F376">
        <f t="shared" si="360"/>
        <v>59</v>
      </c>
      <c r="G376">
        <f t="shared" si="361"/>
        <v>60</v>
      </c>
      <c r="H376">
        <f t="shared" si="362"/>
        <v>61</v>
      </c>
      <c r="I376">
        <f t="shared" si="363"/>
        <v>62</v>
      </c>
      <c r="J376">
        <f t="shared" si="364"/>
        <v>63</v>
      </c>
      <c r="K376">
        <f t="shared" si="365"/>
        <v>64</v>
      </c>
      <c r="L376">
        <f t="shared" si="366"/>
        <v>65</v>
      </c>
      <c r="M376">
        <f>'Data Input'!D376</f>
        <v>184.99971621</v>
      </c>
      <c r="N376">
        <f>'Data Input'!E376</f>
        <v>51.999920232000008</v>
      </c>
      <c r="O376">
        <f>'Data Input'!F376</f>
        <v>110</v>
      </c>
      <c r="P376">
        <f>'Data Input'!G376</f>
        <v>0</v>
      </c>
      <c r="Q376">
        <f>'Data Input'!H376</f>
        <v>0</v>
      </c>
      <c r="R376">
        <f>IF('Data Input'!I376&gt;100,1,0)</f>
        <v>0</v>
      </c>
      <c r="S376">
        <f t="shared" si="367"/>
        <v>4.0253516907351496</v>
      </c>
      <c r="T376">
        <f t="shared" si="368"/>
        <v>16.203456234104326</v>
      </c>
      <c r="U376">
        <f t="shared" si="369"/>
        <v>5.2203542910771485</v>
      </c>
      <c r="V376">
        <f t="shared" si="370"/>
        <v>21.013761971823893</v>
      </c>
      <c r="W376">
        <f t="shared" si="371"/>
        <v>3.9512421845802508</v>
      </c>
      <c r="X376">
        <f t="shared" si="372"/>
        <v>15.905139408204159</v>
      </c>
      <c r="Y376">
        <f t="shared" si="373"/>
        <v>0</v>
      </c>
      <c r="Z376">
        <f t="shared" si="374"/>
        <v>0</v>
      </c>
      <c r="AA376">
        <f t="shared" si="375"/>
        <v>4.7004803657924166</v>
      </c>
      <c r="AB376">
        <f t="shared" si="376"/>
        <v>18.92108658770988</v>
      </c>
      <c r="AC376" s="3">
        <f t="shared" si="377"/>
        <v>12.343999999999999</v>
      </c>
      <c r="AD376">
        <f t="shared" si="378"/>
        <v>0</v>
      </c>
      <c r="AE376">
        <f t="shared" si="379"/>
        <v>11.853</v>
      </c>
      <c r="AF376">
        <f t="shared" si="380"/>
        <v>-2.6640000000000001</v>
      </c>
      <c r="AG376">
        <f t="shared" si="381"/>
        <v>-7.99</v>
      </c>
      <c r="AH376">
        <f t="shared" si="382"/>
        <v>1.7689999999999999</v>
      </c>
      <c r="AI376">
        <f t="shared" si="383"/>
        <v>1.7689999999999999</v>
      </c>
      <c r="AJ376">
        <f t="shared" si="384"/>
        <v>0</v>
      </c>
      <c r="AK376">
        <f t="shared" si="385"/>
        <v>1.764</v>
      </c>
      <c r="AL376">
        <f t="shared" si="386"/>
        <v>0</v>
      </c>
      <c r="AM376">
        <f t="shared" si="387"/>
        <v>7.8369999999999997</v>
      </c>
      <c r="AN376">
        <f t="shared" si="388"/>
        <v>-1.7949999999999999</v>
      </c>
      <c r="AO376">
        <f t="shared" si="389"/>
        <v>0.65800000000000003</v>
      </c>
      <c r="AP376">
        <f t="shared" si="390"/>
        <v>49.688941270434682</v>
      </c>
      <c r="AQ376">
        <f t="shared" si="391"/>
        <v>0</v>
      </c>
      <c r="AR376">
        <f t="shared" si="392"/>
        <v>61.876859412137442</v>
      </c>
      <c r="AS376">
        <f t="shared" si="393"/>
        <v>-55.980661892938855</v>
      </c>
      <c r="AT376">
        <f t="shared" si="394"/>
        <v>-31.570425054796203</v>
      </c>
      <c r="AU376">
        <f t="shared" si="395"/>
        <v>28.136191613113155</v>
      </c>
      <c r="AV376">
        <f t="shared" si="396"/>
        <v>0</v>
      </c>
      <c r="AW376">
        <f t="shared" si="397"/>
        <v>0</v>
      </c>
      <c r="AX376">
        <f t="shared" si="398"/>
        <v>8.2916473652578233</v>
      </c>
      <c r="AY376">
        <f t="shared" si="399"/>
        <v>0</v>
      </c>
      <c r="AZ376">
        <f t="shared" si="400"/>
        <v>0</v>
      </c>
      <c r="BA376">
        <f t="shared" si="401"/>
        <v>0</v>
      </c>
      <c r="BB376">
        <f t="shared" si="402"/>
        <v>0</v>
      </c>
      <c r="BC376">
        <f t="shared" si="403"/>
        <v>60.442552713208052</v>
      </c>
      <c r="BD376">
        <f t="shared" si="404"/>
        <v>61.18</v>
      </c>
      <c r="BE376">
        <f t="shared" si="405"/>
        <v>0.91439999999999999</v>
      </c>
      <c r="BF376">
        <f t="shared" si="406"/>
        <v>4.1901512697564813E-2</v>
      </c>
      <c r="BG376">
        <f>'Data Input'!J376</f>
        <v>34</v>
      </c>
      <c r="BH376">
        <f t="shared" si="407"/>
        <v>4</v>
      </c>
      <c r="BI376">
        <f t="shared" si="408"/>
        <v>1.24</v>
      </c>
      <c r="BJ376">
        <f>'Data Input'!K376</f>
        <v>0.93478260869565211</v>
      </c>
      <c r="BK376">
        <f>'Data Input'!L376</f>
        <v>3</v>
      </c>
      <c r="BL376">
        <f>'Data Input'!M376</f>
        <v>86</v>
      </c>
      <c r="BM376">
        <f t="shared" si="409"/>
        <v>3</v>
      </c>
      <c r="BN376">
        <f t="shared" si="410"/>
        <v>1.2</v>
      </c>
      <c r="BO376">
        <f t="shared" si="411"/>
        <v>5.195787574498037E-2</v>
      </c>
      <c r="BP376">
        <f t="shared" si="412"/>
        <v>5.0281815237077775E-2</v>
      </c>
      <c r="BQ376">
        <f t="shared" si="413"/>
        <v>438.95242233120791</v>
      </c>
      <c r="BR376">
        <f t="shared" si="414"/>
        <v>424.79266677213661</v>
      </c>
      <c r="BS376">
        <f t="shared" si="415"/>
        <v>191636.40000000002</v>
      </c>
      <c r="BT376">
        <f t="shared" si="416"/>
        <v>172472.76</v>
      </c>
      <c r="BU376">
        <f t="shared" si="417"/>
        <v>153309.12</v>
      </c>
      <c r="BV376">
        <f t="shared" si="418"/>
        <v>134145.47999999998</v>
      </c>
      <c r="BW376">
        <f t="shared" si="419"/>
        <v>114981.84</v>
      </c>
      <c r="BX376">
        <f t="shared" si="420"/>
        <v>95818.2</v>
      </c>
      <c r="BY376">
        <f t="shared" si="421"/>
        <v>76654.559999999998</v>
      </c>
      <c r="BZ376">
        <f t="shared" si="422"/>
        <v>57490.92</v>
      </c>
      <c r="CA376">
        <f t="shared" si="423"/>
        <v>38327.279999999999</v>
      </c>
      <c r="CB376">
        <f t="shared" si="424"/>
        <v>19163.64</v>
      </c>
      <c r="CC376">
        <f t="shared" si="425"/>
        <v>547.6361142678445</v>
      </c>
      <c r="CD376">
        <f t="shared" si="426"/>
        <v>529.97043316243014</v>
      </c>
      <c r="CE376">
        <f t="shared" si="427"/>
        <v>986.58853659905242</v>
      </c>
      <c r="CF376">
        <f t="shared" si="428"/>
        <v>954.76309993456675</v>
      </c>
    </row>
    <row r="377" spans="1:84" x14ac:dyDescent="0.25">
      <c r="A377" t="str">
        <f>IF('Data Input'!A377=0,"F","M")</f>
        <v>F</v>
      </c>
      <c r="B377" t="str">
        <f>'Data Input'!B377</f>
        <v>W</v>
      </c>
      <c r="C377">
        <f>'Data Input'!C377</f>
        <v>64</v>
      </c>
      <c r="D377">
        <f t="shared" si="358"/>
        <v>65</v>
      </c>
      <c r="E377">
        <f t="shared" si="359"/>
        <v>66</v>
      </c>
      <c r="F377">
        <f t="shared" si="360"/>
        <v>67</v>
      </c>
      <c r="G377">
        <f t="shared" si="361"/>
        <v>68</v>
      </c>
      <c r="H377">
        <f t="shared" si="362"/>
        <v>69</v>
      </c>
      <c r="I377">
        <f t="shared" si="363"/>
        <v>70</v>
      </c>
      <c r="J377">
        <f t="shared" si="364"/>
        <v>71</v>
      </c>
      <c r="K377">
        <f t="shared" si="365"/>
        <v>72</v>
      </c>
      <c r="L377">
        <f t="shared" si="366"/>
        <v>73</v>
      </c>
      <c r="M377">
        <f>'Data Input'!D377</f>
        <v>177.99972694800002</v>
      </c>
      <c r="N377">
        <f>'Data Input'!E377</f>
        <v>74.999884949999995</v>
      </c>
      <c r="O377">
        <f>'Data Input'!F377</f>
        <v>110</v>
      </c>
      <c r="P377">
        <f>'Data Input'!G377</f>
        <v>0</v>
      </c>
      <c r="Q377">
        <f>'Data Input'!H377</f>
        <v>0</v>
      </c>
      <c r="R377">
        <f>IF('Data Input'!I377&gt;100,1,0)</f>
        <v>0</v>
      </c>
      <c r="S377">
        <f t="shared" si="367"/>
        <v>4.1588830833596715</v>
      </c>
      <c r="T377">
        <f t="shared" si="368"/>
        <v>17.296308501055247</v>
      </c>
      <c r="U377">
        <f t="shared" si="369"/>
        <v>5.1817820162909083</v>
      </c>
      <c r="V377">
        <f t="shared" si="370"/>
        <v>21.550425569209629</v>
      </c>
      <c r="W377">
        <f t="shared" si="371"/>
        <v>4.3174865795351334</v>
      </c>
      <c r="X377">
        <f t="shared" si="372"/>
        <v>17.955921898261078</v>
      </c>
      <c r="Y377">
        <f t="shared" si="373"/>
        <v>0</v>
      </c>
      <c r="Z377">
        <f t="shared" si="374"/>
        <v>0</v>
      </c>
      <c r="AA377">
        <f t="shared" si="375"/>
        <v>4.7004803657924166</v>
      </c>
      <c r="AB377">
        <f t="shared" si="376"/>
        <v>19.548748276958364</v>
      </c>
      <c r="AC377" s="3">
        <f t="shared" si="377"/>
        <v>-29.798999999999999</v>
      </c>
      <c r="AD377">
        <f t="shared" si="378"/>
        <v>4.8840000000000003</v>
      </c>
      <c r="AE377">
        <f t="shared" si="379"/>
        <v>13.54</v>
      </c>
      <c r="AF377">
        <f t="shared" si="380"/>
        <v>-3.1139999999999999</v>
      </c>
      <c r="AG377">
        <f t="shared" si="381"/>
        <v>-13.577999999999999</v>
      </c>
      <c r="AH377">
        <f t="shared" si="382"/>
        <v>3.149</v>
      </c>
      <c r="AI377">
        <f t="shared" si="383"/>
        <v>2.0190000000000001</v>
      </c>
      <c r="AJ377">
        <f t="shared" si="384"/>
        <v>0</v>
      </c>
      <c r="AK377">
        <f t="shared" si="385"/>
        <v>1.9570000000000001</v>
      </c>
      <c r="AL377">
        <f t="shared" si="386"/>
        <v>0</v>
      </c>
      <c r="AM377">
        <f t="shared" si="387"/>
        <v>7.5739999999999998</v>
      </c>
      <c r="AN377">
        <f t="shared" si="388"/>
        <v>-1.665</v>
      </c>
      <c r="AO377">
        <f t="shared" si="389"/>
        <v>0.66100000000000003</v>
      </c>
      <c r="AP377">
        <f t="shared" si="390"/>
        <v>-123.93055700103484</v>
      </c>
      <c r="AQ377">
        <f t="shared" si="391"/>
        <v>84.475170719153837</v>
      </c>
      <c r="AR377">
        <f t="shared" si="392"/>
        <v>70.16132850057889</v>
      </c>
      <c r="AS377">
        <f t="shared" si="393"/>
        <v>-67.108025222518776</v>
      </c>
      <c r="AT377">
        <f t="shared" si="394"/>
        <v>-58.622832776928036</v>
      </c>
      <c r="AU377">
        <f t="shared" si="395"/>
        <v>56.543198057624132</v>
      </c>
      <c r="AV377">
        <f t="shared" si="396"/>
        <v>0</v>
      </c>
      <c r="AW377">
        <f t="shared" si="397"/>
        <v>0</v>
      </c>
      <c r="AX377">
        <f t="shared" si="398"/>
        <v>9.1988400758557596</v>
      </c>
      <c r="AY377">
        <f t="shared" si="399"/>
        <v>0</v>
      </c>
      <c r="AZ377">
        <f t="shared" si="400"/>
        <v>0</v>
      </c>
      <c r="BA377">
        <f t="shared" si="401"/>
        <v>0</v>
      </c>
      <c r="BB377">
        <f t="shared" si="402"/>
        <v>0</v>
      </c>
      <c r="BC377">
        <f t="shared" si="403"/>
        <v>-29.282877647269036</v>
      </c>
      <c r="BD377">
        <f t="shared" si="404"/>
        <v>-29.18</v>
      </c>
      <c r="BE377">
        <f t="shared" si="405"/>
        <v>0.96650000000000003</v>
      </c>
      <c r="BF377">
        <f t="shared" si="406"/>
        <v>3.0275063183457962E-2</v>
      </c>
      <c r="BG377">
        <f>'Data Input'!J377</f>
        <v>21.1</v>
      </c>
      <c r="BH377">
        <f t="shared" si="407"/>
        <v>1</v>
      </c>
      <c r="BI377">
        <f t="shared" si="408"/>
        <v>1</v>
      </c>
      <c r="BJ377">
        <f>'Data Input'!K377</f>
        <v>0.73049645390070927</v>
      </c>
      <c r="BK377">
        <f>'Data Input'!L377</f>
        <v>3</v>
      </c>
      <c r="BL377">
        <f>'Data Input'!M377</f>
        <v>92</v>
      </c>
      <c r="BM377">
        <f t="shared" si="409"/>
        <v>1</v>
      </c>
      <c r="BN377">
        <f t="shared" si="410"/>
        <v>1</v>
      </c>
      <c r="BO377">
        <f t="shared" si="411"/>
        <v>3.0275063183457962E-2</v>
      </c>
      <c r="BP377">
        <f t="shared" si="412"/>
        <v>3.0275063183457962E-2</v>
      </c>
      <c r="BQ377">
        <f t="shared" si="413"/>
        <v>255.77089382629575</v>
      </c>
      <c r="BR377">
        <f t="shared" si="414"/>
        <v>255.77089382629575</v>
      </c>
      <c r="BS377">
        <f t="shared" si="415"/>
        <v>171042.64</v>
      </c>
      <c r="BT377">
        <f t="shared" si="416"/>
        <v>151879</v>
      </c>
      <c r="BU377">
        <f t="shared" si="417"/>
        <v>132715.35999999999</v>
      </c>
      <c r="BV377">
        <f t="shared" si="418"/>
        <v>116125.93999999999</v>
      </c>
      <c r="BW377">
        <f t="shared" si="419"/>
        <v>99536.51999999999</v>
      </c>
      <c r="BX377">
        <f t="shared" si="420"/>
        <v>82947.099999999991</v>
      </c>
      <c r="BY377">
        <f t="shared" si="421"/>
        <v>66357.679999999993</v>
      </c>
      <c r="BZ377">
        <f t="shared" si="422"/>
        <v>49768.259999999995</v>
      </c>
      <c r="CA377">
        <f t="shared" si="423"/>
        <v>33178.839999999997</v>
      </c>
      <c r="CB377">
        <f t="shared" si="424"/>
        <v>16589.419999999998</v>
      </c>
      <c r="CC377">
        <f t="shared" si="425"/>
        <v>278.57319646675029</v>
      </c>
      <c r="CD377">
        <f t="shared" si="426"/>
        <v>278.57319646675029</v>
      </c>
      <c r="CE377">
        <f t="shared" si="427"/>
        <v>534.34409029304607</v>
      </c>
      <c r="CF377">
        <f t="shared" si="428"/>
        <v>534.34409029304607</v>
      </c>
    </row>
    <row r="378" spans="1:84" x14ac:dyDescent="0.25">
      <c r="A378" t="str">
        <f>IF('Data Input'!A378=0,"F","M")</f>
        <v>M</v>
      </c>
      <c r="B378" t="str">
        <f>'Data Input'!B378</f>
        <v>W</v>
      </c>
      <c r="C378">
        <f>'Data Input'!C378</f>
        <v>70</v>
      </c>
      <c r="D378">
        <f t="shared" si="358"/>
        <v>71</v>
      </c>
      <c r="E378">
        <f t="shared" si="359"/>
        <v>72</v>
      </c>
      <c r="F378">
        <f t="shared" si="360"/>
        <v>73</v>
      </c>
      <c r="G378">
        <f t="shared" si="361"/>
        <v>74</v>
      </c>
      <c r="H378">
        <f t="shared" si="362"/>
        <v>75</v>
      </c>
      <c r="I378">
        <f t="shared" si="363"/>
        <v>76</v>
      </c>
      <c r="J378">
        <f t="shared" si="364"/>
        <v>77</v>
      </c>
      <c r="K378">
        <f t="shared" si="365"/>
        <v>78</v>
      </c>
      <c r="L378">
        <f t="shared" si="366"/>
        <v>79</v>
      </c>
      <c r="M378">
        <f>'Data Input'!D378</f>
        <v>156.999759162</v>
      </c>
      <c r="N378">
        <f>'Data Input'!E378</f>
        <v>43.999932504</v>
      </c>
      <c r="O378">
        <f>'Data Input'!F378</f>
        <v>118</v>
      </c>
      <c r="P378">
        <f>'Data Input'!G378</f>
        <v>1</v>
      </c>
      <c r="Q378">
        <f>'Data Input'!H378</f>
        <v>0</v>
      </c>
      <c r="R378">
        <f>IF('Data Input'!I378&gt;100,1,0)</f>
        <v>1</v>
      </c>
      <c r="S378">
        <f t="shared" si="367"/>
        <v>4.2484952420493594</v>
      </c>
      <c r="T378">
        <f t="shared" si="368"/>
        <v>18.049711821716045</v>
      </c>
      <c r="U378">
        <f t="shared" si="369"/>
        <v>5.0562442713471318</v>
      </c>
      <c r="V378">
        <f t="shared" si="370"/>
        <v>21.48142972945762</v>
      </c>
      <c r="W378">
        <f t="shared" si="371"/>
        <v>3.7841880999170847</v>
      </c>
      <c r="X378">
        <f t="shared" si="372"/>
        <v>16.077105137517542</v>
      </c>
      <c r="Y378">
        <f t="shared" si="373"/>
        <v>4.7706846244656651</v>
      </c>
      <c r="Z378">
        <f t="shared" si="374"/>
        <v>20.268230928360413</v>
      </c>
      <c r="AA378">
        <f t="shared" si="375"/>
        <v>0</v>
      </c>
      <c r="AB378">
        <f t="shared" si="376"/>
        <v>0</v>
      </c>
      <c r="AC378" s="3">
        <f t="shared" si="377"/>
        <v>12.343999999999999</v>
      </c>
      <c r="AD378">
        <f t="shared" si="378"/>
        <v>0</v>
      </c>
      <c r="AE378">
        <f t="shared" si="379"/>
        <v>11.853</v>
      </c>
      <c r="AF378">
        <f t="shared" si="380"/>
        <v>-2.6640000000000001</v>
      </c>
      <c r="AG378">
        <f t="shared" si="381"/>
        <v>-7.99</v>
      </c>
      <c r="AH378">
        <f t="shared" si="382"/>
        <v>1.7689999999999999</v>
      </c>
      <c r="AI378">
        <f t="shared" si="383"/>
        <v>1.7689999999999999</v>
      </c>
      <c r="AJ378">
        <f t="shared" si="384"/>
        <v>0</v>
      </c>
      <c r="AK378">
        <f t="shared" si="385"/>
        <v>1.764</v>
      </c>
      <c r="AL378">
        <f t="shared" si="386"/>
        <v>0</v>
      </c>
      <c r="AM378">
        <f t="shared" si="387"/>
        <v>7.8369999999999997</v>
      </c>
      <c r="AN378">
        <f t="shared" si="388"/>
        <v>-1.7949999999999999</v>
      </c>
      <c r="AO378">
        <f t="shared" si="389"/>
        <v>0.65800000000000003</v>
      </c>
      <c r="AP378">
        <f t="shared" si="390"/>
        <v>52.443425267857286</v>
      </c>
      <c r="AQ378">
        <f t="shared" si="391"/>
        <v>0</v>
      </c>
      <c r="AR378">
        <f t="shared" si="392"/>
        <v>59.931663348277553</v>
      </c>
      <c r="AS378">
        <f t="shared" si="393"/>
        <v>-57.226528799275101</v>
      </c>
      <c r="AT378">
        <f t="shared" si="394"/>
        <v>-30.235662918337507</v>
      </c>
      <c r="AU378">
        <f t="shared" si="395"/>
        <v>28.44039898826853</v>
      </c>
      <c r="AV378">
        <f t="shared" si="396"/>
        <v>8.4393411006797603</v>
      </c>
      <c r="AW378">
        <f t="shared" si="397"/>
        <v>0</v>
      </c>
      <c r="AX378">
        <f t="shared" si="398"/>
        <v>0</v>
      </c>
      <c r="AY378">
        <f t="shared" si="399"/>
        <v>0</v>
      </c>
      <c r="AZ378">
        <f t="shared" si="400"/>
        <v>0</v>
      </c>
      <c r="BA378">
        <f t="shared" si="401"/>
        <v>0</v>
      </c>
      <c r="BB378">
        <f t="shared" si="402"/>
        <v>0.65800000000000003</v>
      </c>
      <c r="BC378">
        <f t="shared" si="403"/>
        <v>62.450636987470517</v>
      </c>
      <c r="BD378">
        <f t="shared" si="404"/>
        <v>61.18</v>
      </c>
      <c r="BE378">
        <f t="shared" si="405"/>
        <v>0.91439999999999999</v>
      </c>
      <c r="BF378">
        <f t="shared" si="406"/>
        <v>0.27301806266519113</v>
      </c>
      <c r="BG378">
        <f>'Data Input'!J378</f>
        <v>28</v>
      </c>
      <c r="BH378">
        <f t="shared" si="407"/>
        <v>3</v>
      </c>
      <c r="BI378">
        <f t="shared" si="408"/>
        <v>1.21</v>
      </c>
      <c r="BJ378">
        <f>'Data Input'!K378</f>
        <v>0.9767441860465117</v>
      </c>
      <c r="BK378">
        <f>'Data Input'!L378</f>
        <v>3</v>
      </c>
      <c r="BL378">
        <f>'Data Input'!M378</f>
        <v>78</v>
      </c>
      <c r="BM378">
        <f t="shared" si="409"/>
        <v>4</v>
      </c>
      <c r="BN378">
        <f t="shared" si="410"/>
        <v>1.26</v>
      </c>
      <c r="BO378">
        <f t="shared" si="411"/>
        <v>0.33035185582488125</v>
      </c>
      <c r="BP378">
        <f t="shared" si="412"/>
        <v>0.34400275895814081</v>
      </c>
      <c r="BQ378">
        <f t="shared" si="413"/>
        <v>2790.8906062224987</v>
      </c>
      <c r="BR378">
        <f t="shared" si="414"/>
        <v>2906.2166643308674</v>
      </c>
      <c r="BS378">
        <f t="shared" si="415"/>
        <v>165894.19999999995</v>
      </c>
      <c r="BT378">
        <f t="shared" si="416"/>
        <v>149304.77999999997</v>
      </c>
      <c r="BU378">
        <f t="shared" si="417"/>
        <v>132715.35999999999</v>
      </c>
      <c r="BV378">
        <f t="shared" si="418"/>
        <v>116125.93999999999</v>
      </c>
      <c r="BW378">
        <f t="shared" si="419"/>
        <v>99536.51999999999</v>
      </c>
      <c r="BX378">
        <f t="shared" si="420"/>
        <v>82947.099999999991</v>
      </c>
      <c r="BY378">
        <f t="shared" si="421"/>
        <v>66357.679999999993</v>
      </c>
      <c r="BZ378">
        <f t="shared" si="422"/>
        <v>49768.259999999995</v>
      </c>
      <c r="CA378">
        <f t="shared" si="423"/>
        <v>33178.839999999997</v>
      </c>
      <c r="CB378">
        <f t="shared" si="424"/>
        <v>16589.419999999998</v>
      </c>
      <c r="CC378">
        <f t="shared" si="425"/>
        <v>3014.1901262321198</v>
      </c>
      <c r="CD378">
        <f t="shared" si="426"/>
        <v>3138.7434372334478</v>
      </c>
      <c r="CE378">
        <f t="shared" si="427"/>
        <v>5805.0807324546186</v>
      </c>
      <c r="CF378">
        <f t="shared" si="428"/>
        <v>6044.9601015643148</v>
      </c>
    </row>
    <row r="379" spans="1:84" x14ac:dyDescent="0.25">
      <c r="A379" t="str">
        <f>IF('Data Input'!A379=0,"F","M")</f>
        <v>F</v>
      </c>
      <c r="B379" t="str">
        <f>'Data Input'!B379</f>
        <v>W</v>
      </c>
      <c r="C379">
        <f>'Data Input'!C379</f>
        <v>59</v>
      </c>
      <c r="D379">
        <f t="shared" si="358"/>
        <v>60</v>
      </c>
      <c r="E379">
        <f t="shared" si="359"/>
        <v>61</v>
      </c>
      <c r="F379">
        <f t="shared" si="360"/>
        <v>62</v>
      </c>
      <c r="G379">
        <f t="shared" si="361"/>
        <v>63</v>
      </c>
      <c r="H379">
        <f t="shared" si="362"/>
        <v>64</v>
      </c>
      <c r="I379">
        <f t="shared" si="363"/>
        <v>65</v>
      </c>
      <c r="J379">
        <f t="shared" si="364"/>
        <v>66</v>
      </c>
      <c r="K379">
        <f t="shared" si="365"/>
        <v>67</v>
      </c>
      <c r="L379">
        <f t="shared" si="366"/>
        <v>68</v>
      </c>
      <c r="M379">
        <f>'Data Input'!D379</f>
        <v>165.99974535600001</v>
      </c>
      <c r="N379">
        <f>'Data Input'!E379</f>
        <v>56.999912561999999</v>
      </c>
      <c r="O379">
        <f>'Data Input'!F379</f>
        <v>110</v>
      </c>
      <c r="P379">
        <f>'Data Input'!G379</f>
        <v>0</v>
      </c>
      <c r="Q379">
        <f>'Data Input'!H379</f>
        <v>0</v>
      </c>
      <c r="R379">
        <f>IF('Data Input'!I379&gt;100,1,0)</f>
        <v>0</v>
      </c>
      <c r="S379">
        <f t="shared" si="367"/>
        <v>4.0775374439057197</v>
      </c>
      <c r="T379">
        <f t="shared" si="368"/>
        <v>16.626311606453189</v>
      </c>
      <c r="U379">
        <f t="shared" si="369"/>
        <v>5.1119862543553669</v>
      </c>
      <c r="V379">
        <f t="shared" si="370"/>
        <v>20.844315364865356</v>
      </c>
      <c r="W379">
        <f t="shared" si="371"/>
        <v>4.0430497338333735</v>
      </c>
      <c r="X379">
        <f t="shared" si="372"/>
        <v>16.485686677278633</v>
      </c>
      <c r="Y379">
        <f t="shared" si="373"/>
        <v>0</v>
      </c>
      <c r="Z379">
        <f t="shared" si="374"/>
        <v>0</v>
      </c>
      <c r="AA379">
        <f t="shared" si="375"/>
        <v>4.7004803657924166</v>
      </c>
      <c r="AB379">
        <f t="shared" si="376"/>
        <v>19.166384695862234</v>
      </c>
      <c r="AC379" s="3">
        <f t="shared" si="377"/>
        <v>-29.798999999999999</v>
      </c>
      <c r="AD379">
        <f t="shared" si="378"/>
        <v>4.8840000000000003</v>
      </c>
      <c r="AE379">
        <f t="shared" si="379"/>
        <v>13.54</v>
      </c>
      <c r="AF379">
        <f t="shared" si="380"/>
        <v>-3.1139999999999999</v>
      </c>
      <c r="AG379">
        <f t="shared" si="381"/>
        <v>-13.577999999999999</v>
      </c>
      <c r="AH379">
        <f t="shared" si="382"/>
        <v>3.149</v>
      </c>
      <c r="AI379">
        <f t="shared" si="383"/>
        <v>2.0190000000000001</v>
      </c>
      <c r="AJ379">
        <f t="shared" si="384"/>
        <v>0</v>
      </c>
      <c r="AK379">
        <f t="shared" si="385"/>
        <v>1.9570000000000001</v>
      </c>
      <c r="AL379">
        <f t="shared" si="386"/>
        <v>0</v>
      </c>
      <c r="AM379">
        <f t="shared" si="387"/>
        <v>7.5739999999999998</v>
      </c>
      <c r="AN379">
        <f t="shared" si="388"/>
        <v>-1.665</v>
      </c>
      <c r="AO379">
        <f t="shared" si="389"/>
        <v>0.66100000000000003</v>
      </c>
      <c r="AP379">
        <f t="shared" si="390"/>
        <v>-121.50653829094654</v>
      </c>
      <c r="AQ379">
        <f t="shared" si="391"/>
        <v>81.202905885917389</v>
      </c>
      <c r="AR379">
        <f t="shared" si="392"/>
        <v>69.216293883971659</v>
      </c>
      <c r="AS379">
        <f t="shared" si="393"/>
        <v>-64.90919804619071</v>
      </c>
      <c r="AT379">
        <f t="shared" si="394"/>
        <v>-54.896529285989544</v>
      </c>
      <c r="AU379">
        <f t="shared" si="395"/>
        <v>51.913427346750417</v>
      </c>
      <c r="AV379">
        <f t="shared" si="396"/>
        <v>0</v>
      </c>
      <c r="AW379">
        <f t="shared" si="397"/>
        <v>0</v>
      </c>
      <c r="AX379">
        <f t="shared" si="398"/>
        <v>9.1988400758557596</v>
      </c>
      <c r="AY379">
        <f t="shared" si="399"/>
        <v>0</v>
      </c>
      <c r="AZ379">
        <f t="shared" si="400"/>
        <v>0</v>
      </c>
      <c r="BA379">
        <f t="shared" si="401"/>
        <v>0</v>
      </c>
      <c r="BB379">
        <f t="shared" si="402"/>
        <v>0</v>
      </c>
      <c r="BC379">
        <f t="shared" si="403"/>
        <v>-29.780798430631567</v>
      </c>
      <c r="BD379">
        <f t="shared" si="404"/>
        <v>-29.18</v>
      </c>
      <c r="BE379">
        <f t="shared" si="405"/>
        <v>0.96650000000000003</v>
      </c>
      <c r="BF379">
        <f t="shared" si="406"/>
        <v>1.8511784582433632E-2</v>
      </c>
      <c r="BG379">
        <f>'Data Input'!J379</f>
        <v>24.9</v>
      </c>
      <c r="BH379">
        <f t="shared" si="407"/>
        <v>2</v>
      </c>
      <c r="BI379">
        <f t="shared" si="408"/>
        <v>0.96</v>
      </c>
      <c r="BJ379">
        <f>'Data Input'!K379</f>
        <v>0.87116564417177922</v>
      </c>
      <c r="BK379">
        <f>'Data Input'!L379</f>
        <v>3</v>
      </c>
      <c r="BL379">
        <f>'Data Input'!M379</f>
        <v>89</v>
      </c>
      <c r="BM379">
        <f t="shared" si="409"/>
        <v>4</v>
      </c>
      <c r="BN379">
        <f t="shared" si="410"/>
        <v>1.46</v>
      </c>
      <c r="BO379">
        <f t="shared" si="411"/>
        <v>1.7771313199136288E-2</v>
      </c>
      <c r="BP379">
        <f t="shared" si="412"/>
        <v>2.7027205490353104E-2</v>
      </c>
      <c r="BQ379">
        <f t="shared" si="413"/>
        <v>150.13625682187495</v>
      </c>
      <c r="BR379">
        <f t="shared" si="414"/>
        <v>228.33222391660146</v>
      </c>
      <c r="BS379">
        <f t="shared" si="415"/>
        <v>183913.74</v>
      </c>
      <c r="BT379">
        <f t="shared" si="416"/>
        <v>164750.09999999998</v>
      </c>
      <c r="BU379">
        <f t="shared" si="417"/>
        <v>145586.46</v>
      </c>
      <c r="BV379">
        <f t="shared" si="418"/>
        <v>126422.81999999999</v>
      </c>
      <c r="BW379">
        <f t="shared" si="419"/>
        <v>107259.18</v>
      </c>
      <c r="BX379">
        <f t="shared" si="420"/>
        <v>88095.54</v>
      </c>
      <c r="BY379">
        <f t="shared" si="421"/>
        <v>68931.899999999994</v>
      </c>
      <c r="BZ379">
        <f t="shared" si="422"/>
        <v>49768.259999999995</v>
      </c>
      <c r="CA379">
        <f t="shared" si="423"/>
        <v>33178.839999999997</v>
      </c>
      <c r="CB379">
        <f t="shared" si="424"/>
        <v>16589.419999999998</v>
      </c>
      <c r="CC379">
        <f t="shared" si="425"/>
        <v>174.95791379838309</v>
      </c>
      <c r="CD379">
        <f t="shared" si="426"/>
        <v>266.08182723504092</v>
      </c>
      <c r="CE379">
        <f t="shared" si="427"/>
        <v>325.09417062025807</v>
      </c>
      <c r="CF379">
        <f t="shared" si="428"/>
        <v>494.41405115164241</v>
      </c>
    </row>
    <row r="380" spans="1:84" x14ac:dyDescent="0.25">
      <c r="A380" t="str">
        <f>IF('Data Input'!A380=0,"F","M")</f>
        <v>M</v>
      </c>
      <c r="B380" t="str">
        <f>'Data Input'!B380</f>
        <v>W</v>
      </c>
      <c r="C380">
        <f>'Data Input'!C380</f>
        <v>62</v>
      </c>
      <c r="D380">
        <f t="shared" si="358"/>
        <v>63</v>
      </c>
      <c r="E380">
        <f t="shared" si="359"/>
        <v>64</v>
      </c>
      <c r="F380">
        <f t="shared" si="360"/>
        <v>65</v>
      </c>
      <c r="G380">
        <f t="shared" si="361"/>
        <v>66</v>
      </c>
      <c r="H380">
        <f t="shared" si="362"/>
        <v>67</v>
      </c>
      <c r="I380">
        <f t="shared" si="363"/>
        <v>68</v>
      </c>
      <c r="J380">
        <f t="shared" si="364"/>
        <v>69</v>
      </c>
      <c r="K380">
        <f t="shared" si="365"/>
        <v>70</v>
      </c>
      <c r="L380">
        <f t="shared" si="366"/>
        <v>71</v>
      </c>
      <c r="M380">
        <f>'Data Input'!D380</f>
        <v>136.99978984200001</v>
      </c>
      <c r="N380">
        <f>'Data Input'!E380</f>
        <v>58.999909494000008</v>
      </c>
      <c r="O380">
        <f>'Data Input'!F380</f>
        <v>108</v>
      </c>
      <c r="P380">
        <f>'Data Input'!G380</f>
        <v>0</v>
      </c>
      <c r="Q380">
        <f>'Data Input'!H380</f>
        <v>0</v>
      </c>
      <c r="R380">
        <f>IF('Data Input'!I380&gt;100,1,0)</f>
        <v>0</v>
      </c>
      <c r="S380">
        <f t="shared" si="367"/>
        <v>4.1271343850450917</v>
      </c>
      <c r="T380">
        <f t="shared" si="368"/>
        <v>17.033238232221528</v>
      </c>
      <c r="U380">
        <f t="shared" si="369"/>
        <v>4.9199793918269483</v>
      </c>
      <c r="V380">
        <f t="shared" si="370"/>
        <v>20.305416121722235</v>
      </c>
      <c r="W380">
        <f t="shared" si="371"/>
        <v>4.077535909904543</v>
      </c>
      <c r="X380">
        <f t="shared" si="372"/>
        <v>16.828538660023163</v>
      </c>
      <c r="Y380">
        <f t="shared" si="373"/>
        <v>0</v>
      </c>
      <c r="Z380">
        <f t="shared" si="374"/>
        <v>0</v>
      </c>
      <c r="AA380">
        <f t="shared" si="375"/>
        <v>4.6821312271242199</v>
      </c>
      <c r="AB380">
        <f t="shared" si="376"/>
        <v>19.323784782757738</v>
      </c>
      <c r="AC380" s="3">
        <f t="shared" si="377"/>
        <v>12.343999999999999</v>
      </c>
      <c r="AD380">
        <f t="shared" si="378"/>
        <v>0</v>
      </c>
      <c r="AE380">
        <f t="shared" si="379"/>
        <v>11.853</v>
      </c>
      <c r="AF380">
        <f t="shared" si="380"/>
        <v>-2.6640000000000001</v>
      </c>
      <c r="AG380">
        <f t="shared" si="381"/>
        <v>-7.99</v>
      </c>
      <c r="AH380">
        <f t="shared" si="382"/>
        <v>1.7689999999999999</v>
      </c>
      <c r="AI380">
        <f t="shared" si="383"/>
        <v>1.7689999999999999</v>
      </c>
      <c r="AJ380">
        <f t="shared" si="384"/>
        <v>0</v>
      </c>
      <c r="AK380">
        <f t="shared" si="385"/>
        <v>1.764</v>
      </c>
      <c r="AL380">
        <f t="shared" si="386"/>
        <v>0</v>
      </c>
      <c r="AM380">
        <f t="shared" si="387"/>
        <v>7.8369999999999997</v>
      </c>
      <c r="AN380">
        <f t="shared" si="388"/>
        <v>-1.7949999999999999</v>
      </c>
      <c r="AO380">
        <f t="shared" si="389"/>
        <v>0.65800000000000003</v>
      </c>
      <c r="AP380">
        <f t="shared" si="390"/>
        <v>50.945346848996607</v>
      </c>
      <c r="AQ380">
        <f t="shared" si="391"/>
        <v>0</v>
      </c>
      <c r="AR380">
        <f t="shared" si="392"/>
        <v>58.31651573132482</v>
      </c>
      <c r="AS380">
        <f t="shared" si="393"/>
        <v>-54.093628548268036</v>
      </c>
      <c r="AT380">
        <f t="shared" si="394"/>
        <v>-32.5795119201373</v>
      </c>
      <c r="AU380">
        <f t="shared" si="395"/>
        <v>29.769684889580976</v>
      </c>
      <c r="AV380">
        <f t="shared" si="396"/>
        <v>0</v>
      </c>
      <c r="AW380">
        <f t="shared" si="397"/>
        <v>0</v>
      </c>
      <c r="AX380">
        <f t="shared" si="398"/>
        <v>8.2592794846471236</v>
      </c>
      <c r="AY380">
        <f t="shared" si="399"/>
        <v>0</v>
      </c>
      <c r="AZ380">
        <f t="shared" si="400"/>
        <v>0</v>
      </c>
      <c r="BA380">
        <f t="shared" si="401"/>
        <v>0</v>
      </c>
      <c r="BB380">
        <f t="shared" si="402"/>
        <v>0</v>
      </c>
      <c r="BC380">
        <f t="shared" si="403"/>
        <v>60.617686486144194</v>
      </c>
      <c r="BD380">
        <f t="shared" si="404"/>
        <v>61.18</v>
      </c>
      <c r="BE380">
        <f t="shared" si="405"/>
        <v>0.91439999999999999</v>
      </c>
      <c r="BF380">
        <f t="shared" si="406"/>
        <v>4.9719200836514266E-2</v>
      </c>
      <c r="BG380">
        <f>'Data Input'!J380</f>
        <v>24.4</v>
      </c>
      <c r="BH380">
        <f t="shared" si="407"/>
        <v>1</v>
      </c>
      <c r="BI380">
        <f t="shared" si="408"/>
        <v>1</v>
      </c>
      <c r="BJ380">
        <f>'Data Input'!K380</f>
        <v>0.81578947368421051</v>
      </c>
      <c r="BK380">
        <f>'Data Input'!L380</f>
        <v>3</v>
      </c>
      <c r="BL380">
        <f>'Data Input'!M380</f>
        <v>92</v>
      </c>
      <c r="BM380">
        <f t="shared" si="409"/>
        <v>1</v>
      </c>
      <c r="BN380">
        <f t="shared" si="410"/>
        <v>1</v>
      </c>
      <c r="BO380">
        <f t="shared" si="411"/>
        <v>4.9719200836514266E-2</v>
      </c>
      <c r="BP380">
        <f t="shared" si="412"/>
        <v>4.9719200836514266E-2</v>
      </c>
      <c r="BQ380">
        <f t="shared" si="413"/>
        <v>420.03956725787032</v>
      </c>
      <c r="BR380">
        <f t="shared" si="414"/>
        <v>420.03956725787032</v>
      </c>
      <c r="BS380">
        <f t="shared" si="415"/>
        <v>176191.08000000002</v>
      </c>
      <c r="BT380">
        <f t="shared" si="416"/>
        <v>157027.44</v>
      </c>
      <c r="BU380">
        <f t="shared" si="417"/>
        <v>137863.79999999999</v>
      </c>
      <c r="BV380">
        <f t="shared" si="418"/>
        <v>118700.15999999999</v>
      </c>
      <c r="BW380">
        <f t="shared" si="419"/>
        <v>99536.51999999999</v>
      </c>
      <c r="BX380">
        <f t="shared" si="420"/>
        <v>82947.099999999991</v>
      </c>
      <c r="BY380">
        <f t="shared" si="421"/>
        <v>66357.679999999993</v>
      </c>
      <c r="BZ380">
        <f t="shared" si="422"/>
        <v>49768.259999999995</v>
      </c>
      <c r="CA380">
        <f t="shared" si="423"/>
        <v>33178.839999999997</v>
      </c>
      <c r="CB380">
        <f t="shared" si="424"/>
        <v>16589.419999999998</v>
      </c>
      <c r="CC380">
        <f t="shared" si="425"/>
        <v>466.44580372544476</v>
      </c>
      <c r="CD380">
        <f t="shared" si="426"/>
        <v>466.44580372544476</v>
      </c>
      <c r="CE380">
        <f t="shared" si="427"/>
        <v>886.48537098331508</v>
      </c>
      <c r="CF380">
        <f t="shared" si="428"/>
        <v>886.48537098331508</v>
      </c>
    </row>
    <row r="381" spans="1:84" x14ac:dyDescent="0.25">
      <c r="A381" t="str">
        <f>IF('Data Input'!A381=0,"F","M")</f>
        <v>M</v>
      </c>
      <c r="B381" t="str">
        <f>'Data Input'!B381</f>
        <v>W</v>
      </c>
      <c r="C381">
        <f>'Data Input'!C381</f>
        <v>60</v>
      </c>
      <c r="D381">
        <f t="shared" si="358"/>
        <v>61</v>
      </c>
      <c r="E381">
        <f t="shared" si="359"/>
        <v>62</v>
      </c>
      <c r="F381">
        <f t="shared" si="360"/>
        <v>63</v>
      </c>
      <c r="G381">
        <f t="shared" si="361"/>
        <v>64</v>
      </c>
      <c r="H381">
        <f t="shared" si="362"/>
        <v>65</v>
      </c>
      <c r="I381">
        <f t="shared" si="363"/>
        <v>66</v>
      </c>
      <c r="J381">
        <f t="shared" si="364"/>
        <v>67</v>
      </c>
      <c r="K381">
        <f t="shared" si="365"/>
        <v>68</v>
      </c>
      <c r="L381">
        <f t="shared" si="366"/>
        <v>69</v>
      </c>
      <c r="M381">
        <f>'Data Input'!D381</f>
        <v>220.99966098600001</v>
      </c>
      <c r="N381">
        <f>'Data Input'!E381</f>
        <v>77.999880348000005</v>
      </c>
      <c r="O381">
        <f>'Data Input'!F381</f>
        <v>120</v>
      </c>
      <c r="P381">
        <f>'Data Input'!G381</f>
        <v>1</v>
      </c>
      <c r="Q381">
        <f>'Data Input'!H381</f>
        <v>0</v>
      </c>
      <c r="R381">
        <f>IF('Data Input'!I381&gt;100,1,0)</f>
        <v>0</v>
      </c>
      <c r="S381">
        <f t="shared" si="367"/>
        <v>4.0943445622221004</v>
      </c>
      <c r="T381">
        <f t="shared" si="368"/>
        <v>16.763657394197683</v>
      </c>
      <c r="U381">
        <f t="shared" si="369"/>
        <v>5.3981611675165766</v>
      </c>
      <c r="V381">
        <f t="shared" si="370"/>
        <v>22.101931822219999</v>
      </c>
      <c r="W381">
        <f t="shared" si="371"/>
        <v>4.3567072926884149</v>
      </c>
      <c r="X381">
        <f t="shared" si="372"/>
        <v>17.837860813012181</v>
      </c>
      <c r="Y381">
        <f t="shared" si="373"/>
        <v>4.7874917427820458</v>
      </c>
      <c r="Z381">
        <f t="shared" si="374"/>
        <v>19.601640783742877</v>
      </c>
      <c r="AA381">
        <f t="shared" si="375"/>
        <v>0</v>
      </c>
      <c r="AB381">
        <f t="shared" si="376"/>
        <v>0</v>
      </c>
      <c r="AC381" s="3">
        <f t="shared" si="377"/>
        <v>12.343999999999999</v>
      </c>
      <c r="AD381">
        <f t="shared" si="378"/>
        <v>0</v>
      </c>
      <c r="AE381">
        <f t="shared" si="379"/>
        <v>11.853</v>
      </c>
      <c r="AF381">
        <f t="shared" si="380"/>
        <v>-2.6640000000000001</v>
      </c>
      <c r="AG381">
        <f t="shared" si="381"/>
        <v>-7.99</v>
      </c>
      <c r="AH381">
        <f t="shared" si="382"/>
        <v>1.7689999999999999</v>
      </c>
      <c r="AI381">
        <f t="shared" si="383"/>
        <v>1.7689999999999999</v>
      </c>
      <c r="AJ381">
        <f t="shared" si="384"/>
        <v>0</v>
      </c>
      <c r="AK381">
        <f t="shared" si="385"/>
        <v>1.764</v>
      </c>
      <c r="AL381">
        <f t="shared" si="386"/>
        <v>0</v>
      </c>
      <c r="AM381">
        <f t="shared" si="387"/>
        <v>7.8369999999999997</v>
      </c>
      <c r="AN381">
        <f t="shared" si="388"/>
        <v>-1.7949999999999999</v>
      </c>
      <c r="AO381">
        <f t="shared" si="389"/>
        <v>0.65800000000000003</v>
      </c>
      <c r="AP381">
        <f t="shared" si="390"/>
        <v>50.540589276069603</v>
      </c>
      <c r="AQ381">
        <f t="shared" si="391"/>
        <v>0</v>
      </c>
      <c r="AR381">
        <f t="shared" si="392"/>
        <v>63.984404318573979</v>
      </c>
      <c r="AS381">
        <f t="shared" si="393"/>
        <v>-58.879546374394081</v>
      </c>
      <c r="AT381">
        <f t="shared" si="394"/>
        <v>-34.810091268580436</v>
      </c>
      <c r="AU381">
        <f t="shared" si="395"/>
        <v>31.555175778218548</v>
      </c>
      <c r="AV381">
        <f t="shared" si="396"/>
        <v>8.4690728929814387</v>
      </c>
      <c r="AW381">
        <f t="shared" si="397"/>
        <v>0</v>
      </c>
      <c r="AX381">
        <f t="shared" si="398"/>
        <v>0</v>
      </c>
      <c r="AY381">
        <f t="shared" si="399"/>
        <v>0</v>
      </c>
      <c r="AZ381">
        <f t="shared" si="400"/>
        <v>0</v>
      </c>
      <c r="BA381">
        <f t="shared" si="401"/>
        <v>0</v>
      </c>
      <c r="BB381">
        <f t="shared" si="402"/>
        <v>0</v>
      </c>
      <c r="BC381">
        <f t="shared" si="403"/>
        <v>60.859604622869043</v>
      </c>
      <c r="BD381">
        <f t="shared" si="404"/>
        <v>61.18</v>
      </c>
      <c r="BE381">
        <f t="shared" si="405"/>
        <v>0.91439999999999999</v>
      </c>
      <c r="BF381">
        <f t="shared" si="406"/>
        <v>6.2890679559263085E-2</v>
      </c>
      <c r="BG381">
        <f>'Data Input'!J381</f>
        <v>22.7</v>
      </c>
      <c r="BH381">
        <f t="shared" si="407"/>
        <v>1</v>
      </c>
      <c r="BI381">
        <f t="shared" si="408"/>
        <v>1</v>
      </c>
      <c r="BJ381">
        <f>'Data Input'!K381</f>
        <v>0.83783783783783772</v>
      </c>
      <c r="BK381">
        <f>'Data Input'!L381</f>
        <v>3</v>
      </c>
      <c r="BL381">
        <f>'Data Input'!M381</f>
        <v>89</v>
      </c>
      <c r="BM381">
        <f t="shared" si="409"/>
        <v>1</v>
      </c>
      <c r="BN381">
        <f t="shared" si="410"/>
        <v>1</v>
      </c>
      <c r="BO381">
        <f t="shared" si="411"/>
        <v>6.2890679559263085E-2</v>
      </c>
      <c r="BP381">
        <f t="shared" si="412"/>
        <v>6.2890679559263085E-2</v>
      </c>
      <c r="BQ381">
        <f t="shared" si="413"/>
        <v>531.31533456237025</v>
      </c>
      <c r="BR381">
        <f t="shared" si="414"/>
        <v>531.31533456237025</v>
      </c>
      <c r="BS381">
        <f t="shared" si="415"/>
        <v>181339.52000000002</v>
      </c>
      <c r="BT381">
        <f t="shared" si="416"/>
        <v>162175.88</v>
      </c>
      <c r="BU381">
        <f t="shared" si="417"/>
        <v>143012.24</v>
      </c>
      <c r="BV381">
        <f t="shared" si="418"/>
        <v>123848.59999999999</v>
      </c>
      <c r="BW381">
        <f t="shared" si="419"/>
        <v>104684.95999999999</v>
      </c>
      <c r="BX381">
        <f t="shared" si="420"/>
        <v>85521.319999999992</v>
      </c>
      <c r="BY381">
        <f t="shared" si="421"/>
        <v>66357.679999999993</v>
      </c>
      <c r="BZ381">
        <f t="shared" si="422"/>
        <v>49768.259999999995</v>
      </c>
      <c r="CA381">
        <f t="shared" si="423"/>
        <v>33178.839999999997</v>
      </c>
      <c r="CB381">
        <f t="shared" si="424"/>
        <v>16589.419999999998</v>
      </c>
      <c r="CC381">
        <f t="shared" si="425"/>
        <v>607.82377699007634</v>
      </c>
      <c r="CD381">
        <f t="shared" si="426"/>
        <v>607.82377699007634</v>
      </c>
      <c r="CE381">
        <f t="shared" si="427"/>
        <v>1139.1391115524466</v>
      </c>
      <c r="CF381">
        <f t="shared" si="428"/>
        <v>1139.1391115524466</v>
      </c>
    </row>
    <row r="382" spans="1:84" x14ac:dyDescent="0.25">
      <c r="A382" t="str">
        <f>IF('Data Input'!A382=0,"F","M")</f>
        <v>F</v>
      </c>
      <c r="B382" t="str">
        <f>'Data Input'!B382</f>
        <v>W</v>
      </c>
      <c r="C382">
        <f>'Data Input'!C382</f>
        <v>56</v>
      </c>
      <c r="D382">
        <f t="shared" si="358"/>
        <v>57</v>
      </c>
      <c r="E382">
        <f t="shared" si="359"/>
        <v>58</v>
      </c>
      <c r="F382">
        <f t="shared" si="360"/>
        <v>59</v>
      </c>
      <c r="G382">
        <f t="shared" si="361"/>
        <v>60</v>
      </c>
      <c r="H382">
        <f t="shared" si="362"/>
        <v>61</v>
      </c>
      <c r="I382">
        <f t="shared" si="363"/>
        <v>62</v>
      </c>
      <c r="J382">
        <f t="shared" si="364"/>
        <v>63</v>
      </c>
      <c r="K382">
        <f t="shared" si="365"/>
        <v>64</v>
      </c>
      <c r="L382">
        <f t="shared" si="366"/>
        <v>65</v>
      </c>
      <c r="M382">
        <f>'Data Input'!D382</f>
        <v>195.99969933600002</v>
      </c>
      <c r="N382">
        <f>'Data Input'!E382</f>
        <v>97.99984966800001</v>
      </c>
      <c r="O382">
        <f>'Data Input'!F382</f>
        <v>130</v>
      </c>
      <c r="P382">
        <f>'Data Input'!G382</f>
        <v>0</v>
      </c>
      <c r="Q382">
        <f>'Data Input'!H382</f>
        <v>1</v>
      </c>
      <c r="R382">
        <f>IF('Data Input'!I382&gt;100,1,0)</f>
        <v>1</v>
      </c>
      <c r="S382">
        <f t="shared" si="367"/>
        <v>4.0253516907351496</v>
      </c>
      <c r="T382">
        <f t="shared" si="368"/>
        <v>16.203456234104326</v>
      </c>
      <c r="U382">
        <f t="shared" si="369"/>
        <v>5.278113125229341</v>
      </c>
      <c r="V382">
        <f t="shared" si="370"/>
        <v>21.246261592533312</v>
      </c>
      <c r="W382">
        <f t="shared" si="371"/>
        <v>4.5849659446693956</v>
      </c>
      <c r="X382">
        <f t="shared" si="372"/>
        <v>18.456100417338035</v>
      </c>
      <c r="Y382">
        <f t="shared" si="373"/>
        <v>0</v>
      </c>
      <c r="Z382">
        <f t="shared" si="374"/>
        <v>0</v>
      </c>
      <c r="AA382">
        <f t="shared" si="375"/>
        <v>4.8675344504555822</v>
      </c>
      <c r="AB382">
        <f t="shared" si="376"/>
        <v>19.593538029852965</v>
      </c>
      <c r="AC382" s="3">
        <f t="shared" si="377"/>
        <v>-29.798999999999999</v>
      </c>
      <c r="AD382">
        <f t="shared" si="378"/>
        <v>4.8840000000000003</v>
      </c>
      <c r="AE382">
        <f t="shared" si="379"/>
        <v>13.54</v>
      </c>
      <c r="AF382">
        <f t="shared" si="380"/>
        <v>-3.1139999999999999</v>
      </c>
      <c r="AG382">
        <f t="shared" si="381"/>
        <v>-13.577999999999999</v>
      </c>
      <c r="AH382">
        <f t="shared" si="382"/>
        <v>3.149</v>
      </c>
      <c r="AI382">
        <f t="shared" si="383"/>
        <v>2.0190000000000001</v>
      </c>
      <c r="AJ382">
        <f t="shared" si="384"/>
        <v>0</v>
      </c>
      <c r="AK382">
        <f t="shared" si="385"/>
        <v>1.9570000000000001</v>
      </c>
      <c r="AL382">
        <f t="shared" si="386"/>
        <v>0</v>
      </c>
      <c r="AM382">
        <f t="shared" si="387"/>
        <v>7.5739999999999998</v>
      </c>
      <c r="AN382">
        <f t="shared" si="388"/>
        <v>-1.665</v>
      </c>
      <c r="AO382">
        <f t="shared" si="389"/>
        <v>0.66100000000000003</v>
      </c>
      <c r="AP382">
        <f t="shared" si="390"/>
        <v>-119.95145503221673</v>
      </c>
      <c r="AQ382">
        <f t="shared" si="391"/>
        <v>79.137680247365537</v>
      </c>
      <c r="AR382">
        <f t="shared" si="392"/>
        <v>71.465651715605276</v>
      </c>
      <c r="AS382">
        <f t="shared" si="393"/>
        <v>-66.160858599148725</v>
      </c>
      <c r="AT382">
        <f t="shared" si="394"/>
        <v>-62.254667596721049</v>
      </c>
      <c r="AU382">
        <f t="shared" si="395"/>
        <v>58.118260214197477</v>
      </c>
      <c r="AV382">
        <f t="shared" si="396"/>
        <v>0</v>
      </c>
      <c r="AW382">
        <f t="shared" si="397"/>
        <v>0</v>
      </c>
      <c r="AX382">
        <f t="shared" si="398"/>
        <v>9.5257649195415741</v>
      </c>
      <c r="AY382">
        <f t="shared" si="399"/>
        <v>0</v>
      </c>
      <c r="AZ382">
        <f t="shared" si="400"/>
        <v>7.5739999999999998</v>
      </c>
      <c r="BA382">
        <f t="shared" si="401"/>
        <v>-6.702210565074024</v>
      </c>
      <c r="BB382">
        <f t="shared" si="402"/>
        <v>0.66100000000000003</v>
      </c>
      <c r="BC382">
        <f t="shared" si="403"/>
        <v>-28.586834696450666</v>
      </c>
      <c r="BD382">
        <f t="shared" si="404"/>
        <v>-29.18</v>
      </c>
      <c r="BE382">
        <f t="shared" si="405"/>
        <v>0.96650000000000003</v>
      </c>
      <c r="BF382">
        <f t="shared" si="406"/>
        <v>5.98012052486947E-2</v>
      </c>
      <c r="BG382">
        <f>'Data Input'!J382</f>
        <v>20.399999999999999</v>
      </c>
      <c r="BH382">
        <f t="shared" si="407"/>
        <v>1</v>
      </c>
      <c r="BI382">
        <f t="shared" si="408"/>
        <v>1</v>
      </c>
      <c r="BJ382">
        <f>'Data Input'!K382</f>
        <v>0.77027027027027029</v>
      </c>
      <c r="BK382">
        <f>'Data Input'!L382</f>
        <v>3</v>
      </c>
      <c r="BL382">
        <f>'Data Input'!M382</f>
        <v>68</v>
      </c>
      <c r="BM382">
        <f t="shared" si="409"/>
        <v>2</v>
      </c>
      <c r="BN382">
        <f t="shared" si="410"/>
        <v>1.1200000000000001</v>
      </c>
      <c r="BO382">
        <f t="shared" si="411"/>
        <v>5.98012052486947E-2</v>
      </c>
      <c r="BP382">
        <f t="shared" si="412"/>
        <v>6.6977349878538067E-2</v>
      </c>
      <c r="BQ382">
        <f t="shared" si="413"/>
        <v>505.21472492601413</v>
      </c>
      <c r="BR382">
        <f t="shared" si="414"/>
        <v>565.84049191713586</v>
      </c>
      <c r="BS382">
        <f t="shared" si="415"/>
        <v>191636.40000000002</v>
      </c>
      <c r="BT382">
        <f t="shared" si="416"/>
        <v>172472.76</v>
      </c>
      <c r="BU382">
        <f t="shared" si="417"/>
        <v>153309.12</v>
      </c>
      <c r="BV382">
        <f t="shared" si="418"/>
        <v>134145.47999999998</v>
      </c>
      <c r="BW382">
        <f t="shared" si="419"/>
        <v>114981.84</v>
      </c>
      <c r="BX382">
        <f t="shared" si="420"/>
        <v>95818.2</v>
      </c>
      <c r="BY382">
        <f t="shared" si="421"/>
        <v>76654.559999999998</v>
      </c>
      <c r="BZ382">
        <f t="shared" si="422"/>
        <v>57490.92</v>
      </c>
      <c r="CA382">
        <f t="shared" si="423"/>
        <v>38327.279999999999</v>
      </c>
      <c r="CB382">
        <f t="shared" si="424"/>
        <v>19163.64</v>
      </c>
      <c r="CC382">
        <f t="shared" si="425"/>
        <v>630.30482292365264</v>
      </c>
      <c r="CD382">
        <f t="shared" si="426"/>
        <v>705.94140167449098</v>
      </c>
      <c r="CE382">
        <f t="shared" si="427"/>
        <v>1135.5195478496667</v>
      </c>
      <c r="CF382">
        <f t="shared" si="428"/>
        <v>1271.7818935916268</v>
      </c>
    </row>
    <row r="383" spans="1:84" x14ac:dyDescent="0.25">
      <c r="A383" t="str">
        <f>IF('Data Input'!A383=0,"F","M")</f>
        <v>F</v>
      </c>
      <c r="B383" t="str">
        <f>'Data Input'!B383</f>
        <v>W</v>
      </c>
      <c r="C383">
        <f>'Data Input'!C383</f>
        <v>37</v>
      </c>
      <c r="D383">
        <f t="shared" si="358"/>
        <v>38</v>
      </c>
      <c r="E383">
        <f t="shared" si="359"/>
        <v>39</v>
      </c>
      <c r="F383">
        <f t="shared" si="360"/>
        <v>40</v>
      </c>
      <c r="G383">
        <f t="shared" si="361"/>
        <v>41</v>
      </c>
      <c r="H383">
        <f t="shared" si="362"/>
        <v>42</v>
      </c>
      <c r="I383">
        <f t="shared" si="363"/>
        <v>43</v>
      </c>
      <c r="J383">
        <f t="shared" si="364"/>
        <v>44</v>
      </c>
      <c r="K383">
        <f t="shared" si="365"/>
        <v>45</v>
      </c>
      <c r="L383">
        <f t="shared" si="366"/>
        <v>46</v>
      </c>
      <c r="M383">
        <f>'Data Input'!D383</f>
        <v>134.99979291</v>
      </c>
      <c r="N383">
        <f>'Data Input'!E383</f>
        <v>72.999888018000007</v>
      </c>
      <c r="O383">
        <f>'Data Input'!F383</f>
        <v>116</v>
      </c>
      <c r="P383">
        <f>'Data Input'!G383</f>
        <v>0</v>
      </c>
      <c r="Q383">
        <f>'Data Input'!H383</f>
        <v>0</v>
      </c>
      <c r="R383">
        <f>IF('Data Input'!I383&gt;100,1,0)</f>
        <v>0</v>
      </c>
      <c r="S383">
        <f t="shared" si="367"/>
        <v>3.6109179126442243</v>
      </c>
      <c r="T383">
        <f t="shared" si="368"/>
        <v>13.038728171854922</v>
      </c>
      <c r="U383">
        <f t="shared" si="369"/>
        <v>4.9052732444372529</v>
      </c>
      <c r="V383">
        <f t="shared" si="370"/>
        <v>17.712539024752928</v>
      </c>
      <c r="W383">
        <f t="shared" si="371"/>
        <v>4.2904579071472151</v>
      </c>
      <c r="X383">
        <f t="shared" si="372"/>
        <v>15.492491310363929</v>
      </c>
      <c r="Y383">
        <f t="shared" si="373"/>
        <v>0</v>
      </c>
      <c r="Z383">
        <f t="shared" si="374"/>
        <v>0</v>
      </c>
      <c r="AA383">
        <f t="shared" si="375"/>
        <v>4.7535901911063645</v>
      </c>
      <c r="AB383">
        <f t="shared" si="376"/>
        <v>17.164823970435855</v>
      </c>
      <c r="AC383" s="3">
        <f t="shared" si="377"/>
        <v>-29.798999999999999</v>
      </c>
      <c r="AD383">
        <f t="shared" si="378"/>
        <v>4.8840000000000003</v>
      </c>
      <c r="AE383">
        <f t="shared" si="379"/>
        <v>13.54</v>
      </c>
      <c r="AF383">
        <f t="shared" si="380"/>
        <v>-3.1139999999999999</v>
      </c>
      <c r="AG383">
        <f t="shared" si="381"/>
        <v>-13.577999999999999</v>
      </c>
      <c r="AH383">
        <f t="shared" si="382"/>
        <v>3.149</v>
      </c>
      <c r="AI383">
        <f t="shared" si="383"/>
        <v>2.0190000000000001</v>
      </c>
      <c r="AJ383">
        <f t="shared" si="384"/>
        <v>0</v>
      </c>
      <c r="AK383">
        <f t="shared" si="385"/>
        <v>1.9570000000000001</v>
      </c>
      <c r="AL383">
        <f t="shared" si="386"/>
        <v>0</v>
      </c>
      <c r="AM383">
        <f t="shared" si="387"/>
        <v>7.5739999999999998</v>
      </c>
      <c r="AN383">
        <f t="shared" si="388"/>
        <v>-1.665</v>
      </c>
      <c r="AO383">
        <f t="shared" si="389"/>
        <v>0.66100000000000003</v>
      </c>
      <c r="AP383">
        <f t="shared" si="390"/>
        <v>-107.60174287888523</v>
      </c>
      <c r="AQ383">
        <f t="shared" si="391"/>
        <v>63.681148391339441</v>
      </c>
      <c r="AR383">
        <f t="shared" si="392"/>
        <v>66.417399729680398</v>
      </c>
      <c r="AS383">
        <f t="shared" si="393"/>
        <v>-55.156846523080617</v>
      </c>
      <c r="AT383">
        <f t="shared" si="394"/>
        <v>-58.255837463244887</v>
      </c>
      <c r="AU383">
        <f t="shared" si="395"/>
        <v>48.785855136336011</v>
      </c>
      <c r="AV383">
        <f t="shared" si="396"/>
        <v>0</v>
      </c>
      <c r="AW383">
        <f t="shared" si="397"/>
        <v>0</v>
      </c>
      <c r="AX383">
        <f t="shared" si="398"/>
        <v>9.3027760039951559</v>
      </c>
      <c r="AY383">
        <f t="shared" si="399"/>
        <v>0</v>
      </c>
      <c r="AZ383">
        <f t="shared" si="400"/>
        <v>0</v>
      </c>
      <c r="BA383">
        <f t="shared" si="401"/>
        <v>0</v>
      </c>
      <c r="BB383">
        <f t="shared" si="402"/>
        <v>0</v>
      </c>
      <c r="BC383">
        <f t="shared" si="403"/>
        <v>-32.827247603859739</v>
      </c>
      <c r="BD383">
        <f t="shared" si="404"/>
        <v>-29.18</v>
      </c>
      <c r="BE383">
        <f t="shared" si="405"/>
        <v>0.96650000000000003</v>
      </c>
      <c r="BF383">
        <f t="shared" si="406"/>
        <v>8.8766793844796688E-4</v>
      </c>
      <c r="BG383">
        <f>'Data Input'!J383</f>
        <v>26.5</v>
      </c>
      <c r="BH383">
        <f t="shared" si="407"/>
        <v>3</v>
      </c>
      <c r="BI383">
        <f t="shared" si="408"/>
        <v>1.08</v>
      </c>
      <c r="BJ383">
        <f>'Data Input'!K383</f>
        <v>0.7831325301204819</v>
      </c>
      <c r="BK383">
        <f>'Data Input'!L383</f>
        <v>3</v>
      </c>
      <c r="BL383">
        <f>'Data Input'!M383</f>
        <v>92</v>
      </c>
      <c r="BM383">
        <f t="shared" si="409"/>
        <v>3</v>
      </c>
      <c r="BN383">
        <f t="shared" si="410"/>
        <v>1.2</v>
      </c>
      <c r="BO383">
        <f t="shared" si="411"/>
        <v>9.586813735238043E-4</v>
      </c>
      <c r="BP383">
        <f t="shared" si="412"/>
        <v>1.0652015261375602E-3</v>
      </c>
      <c r="BQ383">
        <f t="shared" si="413"/>
        <v>8.0991669716739363</v>
      </c>
      <c r="BR383">
        <f t="shared" si="414"/>
        <v>8.9990744129710389</v>
      </c>
      <c r="BS383">
        <f t="shared" si="415"/>
        <v>295749.28000000009</v>
      </c>
      <c r="BT383">
        <f t="shared" si="416"/>
        <v>264858.64000000007</v>
      </c>
      <c r="BU383">
        <f t="shared" si="417"/>
        <v>233968.00000000006</v>
      </c>
      <c r="BV383">
        <f t="shared" si="418"/>
        <v>203077.36000000004</v>
      </c>
      <c r="BW383">
        <f t="shared" si="419"/>
        <v>172186.72000000003</v>
      </c>
      <c r="BX383">
        <f t="shared" si="420"/>
        <v>141296.08000000002</v>
      </c>
      <c r="BY383">
        <f t="shared" si="421"/>
        <v>110405.44</v>
      </c>
      <c r="BZ383">
        <f t="shared" si="422"/>
        <v>79514.8</v>
      </c>
      <c r="CA383">
        <f t="shared" si="423"/>
        <v>48624.160000000003</v>
      </c>
      <c r="CB383">
        <f t="shared" si="424"/>
        <v>24312.080000000002</v>
      </c>
      <c r="CC383">
        <f t="shared" si="425"/>
        <v>15.089573493370491</v>
      </c>
      <c r="CD383">
        <f t="shared" si="426"/>
        <v>16.766192770411656</v>
      </c>
      <c r="CE383">
        <f t="shared" si="427"/>
        <v>23.188740465044425</v>
      </c>
      <c r="CF383">
        <f t="shared" si="428"/>
        <v>25.765267183382697</v>
      </c>
    </row>
    <row r="384" spans="1:84" x14ac:dyDescent="0.25">
      <c r="A384" t="str">
        <f>IF('Data Input'!A384=0,"F","M")</f>
        <v>M</v>
      </c>
      <c r="B384" t="str">
        <f>'Data Input'!B384</f>
        <v>W</v>
      </c>
      <c r="C384">
        <f>'Data Input'!C384</f>
        <v>31</v>
      </c>
      <c r="D384">
        <f t="shared" si="358"/>
        <v>32</v>
      </c>
      <c r="E384">
        <f t="shared" si="359"/>
        <v>33</v>
      </c>
      <c r="F384">
        <f t="shared" si="360"/>
        <v>34</v>
      </c>
      <c r="G384">
        <f t="shared" si="361"/>
        <v>35</v>
      </c>
      <c r="H384">
        <f t="shared" si="362"/>
        <v>36</v>
      </c>
      <c r="I384">
        <f t="shared" si="363"/>
        <v>37</v>
      </c>
      <c r="J384">
        <f t="shared" si="364"/>
        <v>38</v>
      </c>
      <c r="K384">
        <f t="shared" si="365"/>
        <v>39</v>
      </c>
      <c r="L384">
        <f t="shared" si="366"/>
        <v>40</v>
      </c>
      <c r="M384">
        <f>'Data Input'!D384</f>
        <v>160.99975302600001</v>
      </c>
      <c r="N384">
        <f>'Data Input'!E384</f>
        <v>47.999926368000004</v>
      </c>
      <c r="O384">
        <f>'Data Input'!F384</f>
        <v>120</v>
      </c>
      <c r="P384">
        <f>'Data Input'!G384</f>
        <v>0</v>
      </c>
      <c r="Q384">
        <f>'Data Input'!H384</f>
        <v>0</v>
      </c>
      <c r="R384">
        <f>IF('Data Input'!I384&gt;100,1,0)</f>
        <v>0</v>
      </c>
      <c r="S384">
        <f t="shared" si="367"/>
        <v>3.4339872044851463</v>
      </c>
      <c r="T384">
        <f t="shared" si="368"/>
        <v>11.79226812056771</v>
      </c>
      <c r="U384">
        <f t="shared" si="369"/>
        <v>5.0814028309832864</v>
      </c>
      <c r="V384">
        <f t="shared" si="370"/>
        <v>17.449472302431204</v>
      </c>
      <c r="W384">
        <f t="shared" si="371"/>
        <v>3.8711994769067144</v>
      </c>
      <c r="X384">
        <f t="shared" si="372"/>
        <v>13.293649469707249</v>
      </c>
      <c r="Y384">
        <f t="shared" si="373"/>
        <v>0</v>
      </c>
      <c r="Z384">
        <f t="shared" si="374"/>
        <v>0</v>
      </c>
      <c r="AA384">
        <f t="shared" si="375"/>
        <v>4.7874917427820458</v>
      </c>
      <c r="AB384">
        <f t="shared" si="376"/>
        <v>16.440185386291837</v>
      </c>
      <c r="AC384" s="3">
        <f t="shared" si="377"/>
        <v>12.343999999999999</v>
      </c>
      <c r="AD384">
        <f t="shared" si="378"/>
        <v>0</v>
      </c>
      <c r="AE384">
        <f t="shared" si="379"/>
        <v>11.853</v>
      </c>
      <c r="AF384">
        <f t="shared" si="380"/>
        <v>-2.6640000000000001</v>
      </c>
      <c r="AG384">
        <f t="shared" si="381"/>
        <v>-7.99</v>
      </c>
      <c r="AH384">
        <f t="shared" si="382"/>
        <v>1.7689999999999999</v>
      </c>
      <c r="AI384">
        <f t="shared" si="383"/>
        <v>1.7689999999999999</v>
      </c>
      <c r="AJ384">
        <f t="shared" si="384"/>
        <v>0</v>
      </c>
      <c r="AK384">
        <f t="shared" si="385"/>
        <v>1.764</v>
      </c>
      <c r="AL384">
        <f t="shared" si="386"/>
        <v>0</v>
      </c>
      <c r="AM384">
        <f t="shared" si="387"/>
        <v>7.8369999999999997</v>
      </c>
      <c r="AN384">
        <f t="shared" si="388"/>
        <v>-1.7949999999999999</v>
      </c>
      <c r="AO384">
        <f t="shared" si="389"/>
        <v>0.65800000000000003</v>
      </c>
      <c r="AP384">
        <f t="shared" si="390"/>
        <v>42.389138052164647</v>
      </c>
      <c r="AQ384">
        <f t="shared" si="391"/>
        <v>0</v>
      </c>
      <c r="AR384">
        <f t="shared" si="392"/>
        <v>60.229867755644889</v>
      </c>
      <c r="AS384">
        <f t="shared" si="393"/>
        <v>-46.485394213676727</v>
      </c>
      <c r="AT384">
        <f t="shared" si="394"/>
        <v>-30.930883820484649</v>
      </c>
      <c r="AU384">
        <f t="shared" si="395"/>
        <v>23.516465911912121</v>
      </c>
      <c r="AV384">
        <f t="shared" si="396"/>
        <v>0</v>
      </c>
      <c r="AW384">
        <f t="shared" si="397"/>
        <v>0</v>
      </c>
      <c r="AX384">
        <f t="shared" si="398"/>
        <v>8.4451354342675291</v>
      </c>
      <c r="AY384">
        <f t="shared" si="399"/>
        <v>0</v>
      </c>
      <c r="AZ384">
        <f t="shared" si="400"/>
        <v>0</v>
      </c>
      <c r="BA384">
        <f t="shared" si="401"/>
        <v>0</v>
      </c>
      <c r="BB384">
        <f t="shared" si="402"/>
        <v>0</v>
      </c>
      <c r="BC384">
        <f t="shared" si="403"/>
        <v>57.164329119827812</v>
      </c>
      <c r="BD384">
        <f t="shared" si="404"/>
        <v>61.18</v>
      </c>
      <c r="BE384">
        <f t="shared" si="405"/>
        <v>0.91439999999999999</v>
      </c>
      <c r="BF384">
        <f t="shared" si="406"/>
        <v>1.6122289898398146E-3</v>
      </c>
      <c r="BG384">
        <f>'Data Input'!J384</f>
        <v>28.6</v>
      </c>
      <c r="BH384">
        <f t="shared" si="407"/>
        <v>3</v>
      </c>
      <c r="BI384">
        <f t="shared" si="408"/>
        <v>1.21</v>
      </c>
      <c r="BJ384">
        <f>'Data Input'!K384</f>
        <v>1</v>
      </c>
      <c r="BK384">
        <f>'Data Input'!L384</f>
        <v>3</v>
      </c>
      <c r="BL384">
        <f>'Data Input'!M384</f>
        <v>79</v>
      </c>
      <c r="BM384">
        <f t="shared" si="409"/>
        <v>4</v>
      </c>
      <c r="BN384">
        <f t="shared" si="410"/>
        <v>1.26</v>
      </c>
      <c r="BO384">
        <f t="shared" si="411"/>
        <v>1.9507970777061755E-3</v>
      </c>
      <c r="BP384">
        <f t="shared" si="412"/>
        <v>2.0314085271981664E-3</v>
      </c>
      <c r="BQ384">
        <f t="shared" si="413"/>
        <v>16.480795075970647</v>
      </c>
      <c r="BR384">
        <f t="shared" si="414"/>
        <v>17.161819665886792</v>
      </c>
      <c r="BS384">
        <f t="shared" si="415"/>
        <v>299753.64000000007</v>
      </c>
      <c r="BT384">
        <f t="shared" si="416"/>
        <v>271151.19000000006</v>
      </c>
      <c r="BU384">
        <f t="shared" si="417"/>
        <v>242548.74000000005</v>
      </c>
      <c r="BV384">
        <f t="shared" si="418"/>
        <v>213946.29000000004</v>
      </c>
      <c r="BW384">
        <f t="shared" si="419"/>
        <v>185343.84000000003</v>
      </c>
      <c r="BX384">
        <f t="shared" si="420"/>
        <v>154453.20000000001</v>
      </c>
      <c r="BY384">
        <f t="shared" si="421"/>
        <v>123562.56</v>
      </c>
      <c r="BZ384">
        <f t="shared" si="422"/>
        <v>92671.92</v>
      </c>
      <c r="CA384">
        <f t="shared" si="423"/>
        <v>61781.279999999999</v>
      </c>
      <c r="CB384">
        <f t="shared" si="424"/>
        <v>30890.639999999999</v>
      </c>
      <c r="CC384">
        <f t="shared" si="425"/>
        <v>32.697374195736771</v>
      </c>
      <c r="CD384">
        <f t="shared" si="426"/>
        <v>34.048505360849866</v>
      </c>
      <c r="CE384">
        <f t="shared" si="427"/>
        <v>49.178169271707418</v>
      </c>
      <c r="CF384">
        <f t="shared" si="428"/>
        <v>51.210325026736655</v>
      </c>
    </row>
    <row r="385" spans="1:84" x14ac:dyDescent="0.25">
      <c r="A385" t="str">
        <f>IF('Data Input'!A385=0,"F","M")</f>
        <v>M</v>
      </c>
      <c r="B385" t="str">
        <f>'Data Input'!B385</f>
        <v>W</v>
      </c>
      <c r="C385">
        <f>'Data Input'!C385</f>
        <v>53</v>
      </c>
      <c r="D385">
        <f t="shared" si="358"/>
        <v>54</v>
      </c>
      <c r="E385">
        <f t="shared" si="359"/>
        <v>55</v>
      </c>
      <c r="F385">
        <f t="shared" si="360"/>
        <v>56</v>
      </c>
      <c r="G385">
        <f t="shared" si="361"/>
        <v>57</v>
      </c>
      <c r="H385">
        <f t="shared" si="362"/>
        <v>58</v>
      </c>
      <c r="I385">
        <f t="shared" si="363"/>
        <v>59</v>
      </c>
      <c r="J385">
        <f t="shared" si="364"/>
        <v>60</v>
      </c>
      <c r="K385">
        <f t="shared" si="365"/>
        <v>61</v>
      </c>
      <c r="L385">
        <f t="shared" si="366"/>
        <v>62</v>
      </c>
      <c r="M385">
        <f>'Data Input'!D385</f>
        <v>198.99969473400003</v>
      </c>
      <c r="N385">
        <f>'Data Input'!E385</f>
        <v>77.999880348000005</v>
      </c>
      <c r="O385">
        <f>'Data Input'!F385</f>
        <v>118</v>
      </c>
      <c r="P385">
        <f>'Data Input'!G385</f>
        <v>0</v>
      </c>
      <c r="Q385">
        <f>'Data Input'!H385</f>
        <v>0</v>
      </c>
      <c r="R385">
        <f>IF('Data Input'!I385&gt;100,1,0)</f>
        <v>1</v>
      </c>
      <c r="S385">
        <f t="shared" si="367"/>
        <v>3.970291913552122</v>
      </c>
      <c r="T385">
        <f t="shared" si="368"/>
        <v>15.76321787881737</v>
      </c>
      <c r="U385">
        <f t="shared" si="369"/>
        <v>5.2933032907233164</v>
      </c>
      <c r="V385">
        <f t="shared" si="370"/>
        <v>21.01595925113762</v>
      </c>
      <c r="W385">
        <f t="shared" si="371"/>
        <v>4.3567072926884149</v>
      </c>
      <c r="X385">
        <f t="shared" si="372"/>
        <v>17.297399733874371</v>
      </c>
      <c r="Y385">
        <f t="shared" si="373"/>
        <v>0</v>
      </c>
      <c r="Z385">
        <f t="shared" si="374"/>
        <v>0</v>
      </c>
      <c r="AA385">
        <f t="shared" si="375"/>
        <v>4.7706846244656651</v>
      </c>
      <c r="AB385">
        <f t="shared" si="376"/>
        <v>18.94101058662347</v>
      </c>
      <c r="AC385" s="3">
        <f t="shared" si="377"/>
        <v>12.343999999999999</v>
      </c>
      <c r="AD385">
        <f t="shared" si="378"/>
        <v>0</v>
      </c>
      <c r="AE385">
        <f t="shared" si="379"/>
        <v>11.853</v>
      </c>
      <c r="AF385">
        <f t="shared" si="380"/>
        <v>-2.6640000000000001</v>
      </c>
      <c r="AG385">
        <f t="shared" si="381"/>
        <v>-7.99</v>
      </c>
      <c r="AH385">
        <f t="shared" si="382"/>
        <v>1.7689999999999999</v>
      </c>
      <c r="AI385">
        <f t="shared" si="383"/>
        <v>1.7689999999999999</v>
      </c>
      <c r="AJ385">
        <f t="shared" si="384"/>
        <v>0</v>
      </c>
      <c r="AK385">
        <f t="shared" si="385"/>
        <v>1.764</v>
      </c>
      <c r="AL385">
        <f t="shared" si="386"/>
        <v>0</v>
      </c>
      <c r="AM385">
        <f t="shared" si="387"/>
        <v>7.8369999999999997</v>
      </c>
      <c r="AN385">
        <f t="shared" si="388"/>
        <v>-1.7949999999999999</v>
      </c>
      <c r="AO385">
        <f t="shared" si="389"/>
        <v>0.65800000000000003</v>
      </c>
      <c r="AP385">
        <f t="shared" si="390"/>
        <v>49.009283380887389</v>
      </c>
      <c r="AQ385">
        <f t="shared" si="391"/>
        <v>0</v>
      </c>
      <c r="AR385">
        <f t="shared" si="392"/>
        <v>62.74152390494347</v>
      </c>
      <c r="AS385">
        <f t="shared" si="393"/>
        <v>-55.986515445030619</v>
      </c>
      <c r="AT385">
        <f t="shared" si="394"/>
        <v>-34.810091268580436</v>
      </c>
      <c r="AU385">
        <f t="shared" si="395"/>
        <v>30.599100129223761</v>
      </c>
      <c r="AV385">
        <f t="shared" si="396"/>
        <v>0</v>
      </c>
      <c r="AW385">
        <f t="shared" si="397"/>
        <v>0</v>
      </c>
      <c r="AX385">
        <f t="shared" si="398"/>
        <v>8.415487677557433</v>
      </c>
      <c r="AY385">
        <f t="shared" si="399"/>
        <v>0</v>
      </c>
      <c r="AZ385">
        <f t="shared" si="400"/>
        <v>0</v>
      </c>
      <c r="BA385">
        <f t="shared" si="401"/>
        <v>0</v>
      </c>
      <c r="BB385">
        <f t="shared" si="402"/>
        <v>0.65800000000000003</v>
      </c>
      <c r="BC385">
        <f t="shared" si="403"/>
        <v>60.626788379000999</v>
      </c>
      <c r="BD385">
        <f t="shared" si="404"/>
        <v>61.18</v>
      </c>
      <c r="BE385">
        <f t="shared" si="405"/>
        <v>0.91439999999999999</v>
      </c>
      <c r="BF385">
        <f t="shared" si="406"/>
        <v>5.0162208738830039E-2</v>
      </c>
      <c r="BG385">
        <f>'Data Input'!J385</f>
        <v>28.1</v>
      </c>
      <c r="BH385">
        <f t="shared" si="407"/>
        <v>3</v>
      </c>
      <c r="BI385">
        <f t="shared" si="408"/>
        <v>1.21</v>
      </c>
      <c r="BJ385">
        <f>'Data Input'!K385</f>
        <v>0.95061728395061729</v>
      </c>
      <c r="BK385">
        <f>'Data Input'!L385</f>
        <v>3</v>
      </c>
      <c r="BL385">
        <f>'Data Input'!M385</f>
        <v>88</v>
      </c>
      <c r="BM385">
        <f t="shared" si="409"/>
        <v>3</v>
      </c>
      <c r="BN385">
        <f t="shared" si="410"/>
        <v>1.2</v>
      </c>
      <c r="BO385">
        <f t="shared" si="411"/>
        <v>6.0696272573984342E-2</v>
      </c>
      <c r="BP385">
        <f t="shared" si="412"/>
        <v>6.0194650486596044E-2</v>
      </c>
      <c r="BQ385">
        <f t="shared" si="413"/>
        <v>512.77646537348357</v>
      </c>
      <c r="BR385">
        <f t="shared" si="414"/>
        <v>508.53864334560342</v>
      </c>
      <c r="BS385">
        <f t="shared" si="415"/>
        <v>201933.28000000003</v>
      </c>
      <c r="BT385">
        <f t="shared" si="416"/>
        <v>177621.2</v>
      </c>
      <c r="BU385">
        <f t="shared" si="417"/>
        <v>153309.12</v>
      </c>
      <c r="BV385">
        <f t="shared" si="418"/>
        <v>134145.47999999998</v>
      </c>
      <c r="BW385">
        <f t="shared" si="419"/>
        <v>114981.84</v>
      </c>
      <c r="BX385">
        <f t="shared" si="420"/>
        <v>95818.2</v>
      </c>
      <c r="BY385">
        <f t="shared" si="421"/>
        <v>76654.559999999998</v>
      </c>
      <c r="BZ385">
        <f t="shared" si="422"/>
        <v>57490.92</v>
      </c>
      <c r="CA385">
        <f t="shared" si="423"/>
        <v>38327.279999999999</v>
      </c>
      <c r="CB385">
        <f t="shared" si="424"/>
        <v>19163.64</v>
      </c>
      <c r="CC385">
        <f t="shared" si="425"/>
        <v>649.11356784946406</v>
      </c>
      <c r="CD385">
        <f t="shared" si="426"/>
        <v>643.74899290855944</v>
      </c>
      <c r="CE385">
        <f t="shared" si="427"/>
        <v>1161.8900332229477</v>
      </c>
      <c r="CF385">
        <f t="shared" si="428"/>
        <v>1152.2876362541629</v>
      </c>
    </row>
    <row r="386" spans="1:84" x14ac:dyDescent="0.25">
      <c r="A386" t="str">
        <f>IF('Data Input'!A386=0,"F","M")</f>
        <v>M</v>
      </c>
      <c r="B386" t="str">
        <f>'Data Input'!B386</f>
        <v>W</v>
      </c>
      <c r="C386">
        <f>'Data Input'!C386</f>
        <v>54</v>
      </c>
      <c r="D386">
        <f t="shared" si="358"/>
        <v>55</v>
      </c>
      <c r="E386">
        <f t="shared" si="359"/>
        <v>56</v>
      </c>
      <c r="F386">
        <f t="shared" si="360"/>
        <v>57</v>
      </c>
      <c r="G386">
        <f t="shared" si="361"/>
        <v>58</v>
      </c>
      <c r="H386">
        <f t="shared" si="362"/>
        <v>59</v>
      </c>
      <c r="I386">
        <f t="shared" si="363"/>
        <v>60</v>
      </c>
      <c r="J386">
        <f t="shared" si="364"/>
        <v>61</v>
      </c>
      <c r="K386">
        <f t="shared" si="365"/>
        <v>62</v>
      </c>
      <c r="L386">
        <f t="shared" si="366"/>
        <v>63</v>
      </c>
      <c r="M386">
        <f>'Data Input'!D386</f>
        <v>193.999702404</v>
      </c>
      <c r="N386">
        <f>'Data Input'!E386</f>
        <v>55.999914096000005</v>
      </c>
      <c r="O386">
        <f>'Data Input'!F386</f>
        <v>112</v>
      </c>
      <c r="P386">
        <f>'Data Input'!G386</f>
        <v>0</v>
      </c>
      <c r="Q386">
        <f>'Data Input'!H386</f>
        <v>0</v>
      </c>
      <c r="R386">
        <f>IF('Data Input'!I386&gt;100,1,0)</f>
        <v>0</v>
      </c>
      <c r="S386">
        <f t="shared" si="367"/>
        <v>3.9889840465642745</v>
      </c>
      <c r="T386">
        <f t="shared" si="368"/>
        <v>15.911993723744294</v>
      </c>
      <c r="U386">
        <f t="shared" si="369"/>
        <v>5.2678566250621515</v>
      </c>
      <c r="V386">
        <f t="shared" si="370"/>
        <v>21.013396036960842</v>
      </c>
      <c r="W386">
        <f t="shared" si="371"/>
        <v>4.0253501567339729</v>
      </c>
      <c r="X386">
        <f t="shared" si="372"/>
        <v>16.057057557046821</v>
      </c>
      <c r="Y386">
        <f t="shared" si="373"/>
        <v>0</v>
      </c>
      <c r="Z386">
        <f t="shared" si="374"/>
        <v>0</v>
      </c>
      <c r="AA386">
        <f t="shared" si="375"/>
        <v>4.7184988712950942</v>
      </c>
      <c r="AB386">
        <f t="shared" si="376"/>
        <v>18.822016721327667</v>
      </c>
      <c r="AC386" s="3">
        <f t="shared" si="377"/>
        <v>12.343999999999999</v>
      </c>
      <c r="AD386">
        <f t="shared" si="378"/>
        <v>0</v>
      </c>
      <c r="AE386">
        <f t="shared" si="379"/>
        <v>11.853</v>
      </c>
      <c r="AF386">
        <f t="shared" si="380"/>
        <v>-2.6640000000000001</v>
      </c>
      <c r="AG386">
        <f t="shared" si="381"/>
        <v>-7.99</v>
      </c>
      <c r="AH386">
        <f t="shared" si="382"/>
        <v>1.7689999999999999</v>
      </c>
      <c r="AI386">
        <f t="shared" si="383"/>
        <v>1.7689999999999999</v>
      </c>
      <c r="AJ386">
        <f t="shared" si="384"/>
        <v>0</v>
      </c>
      <c r="AK386">
        <f t="shared" si="385"/>
        <v>1.764</v>
      </c>
      <c r="AL386">
        <f t="shared" si="386"/>
        <v>0</v>
      </c>
      <c r="AM386">
        <f t="shared" si="387"/>
        <v>7.8369999999999997</v>
      </c>
      <c r="AN386">
        <f t="shared" si="388"/>
        <v>-1.7949999999999999</v>
      </c>
      <c r="AO386">
        <f t="shared" si="389"/>
        <v>0.65800000000000003</v>
      </c>
      <c r="AP386">
        <f t="shared" si="390"/>
        <v>49.240019070789401</v>
      </c>
      <c r="AQ386">
        <f t="shared" si="391"/>
        <v>0</v>
      </c>
      <c r="AR386">
        <f t="shared" si="392"/>
        <v>62.439904576861679</v>
      </c>
      <c r="AS386">
        <f t="shared" si="393"/>
        <v>-55.979687042463688</v>
      </c>
      <c r="AT386">
        <f t="shared" si="394"/>
        <v>-32.162547752304441</v>
      </c>
      <c r="AU386">
        <f t="shared" si="395"/>
        <v>28.404934818415825</v>
      </c>
      <c r="AV386">
        <f t="shared" si="396"/>
        <v>0</v>
      </c>
      <c r="AW386">
        <f t="shared" si="397"/>
        <v>0</v>
      </c>
      <c r="AX386">
        <f t="shared" si="398"/>
        <v>8.3234320089645468</v>
      </c>
      <c r="AY386">
        <f t="shared" si="399"/>
        <v>0</v>
      </c>
      <c r="AZ386">
        <f t="shared" si="400"/>
        <v>0</v>
      </c>
      <c r="BA386">
        <f t="shared" si="401"/>
        <v>0</v>
      </c>
      <c r="BB386">
        <f t="shared" si="402"/>
        <v>0</v>
      </c>
      <c r="BC386">
        <f t="shared" si="403"/>
        <v>60.266055680263321</v>
      </c>
      <c r="BD386">
        <f t="shared" si="404"/>
        <v>61.18</v>
      </c>
      <c r="BE386">
        <f t="shared" si="405"/>
        <v>0.91439999999999999</v>
      </c>
      <c r="BF386">
        <f t="shared" si="406"/>
        <v>3.5242934299267503E-2</v>
      </c>
      <c r="BG386">
        <f>'Data Input'!J386</f>
        <v>36.1</v>
      </c>
      <c r="BH386">
        <f t="shared" si="407"/>
        <v>4</v>
      </c>
      <c r="BI386">
        <f t="shared" si="408"/>
        <v>1.24</v>
      </c>
      <c r="BJ386">
        <f>'Data Input'!K386</f>
        <v>0.91111111111111109</v>
      </c>
      <c r="BK386">
        <f>'Data Input'!L386</f>
        <v>3</v>
      </c>
      <c r="BL386">
        <f>'Data Input'!M386</f>
        <v>82</v>
      </c>
      <c r="BM386">
        <f t="shared" si="409"/>
        <v>2</v>
      </c>
      <c r="BN386">
        <f t="shared" si="410"/>
        <v>1.19</v>
      </c>
      <c r="BO386">
        <f t="shared" si="411"/>
        <v>4.3701238531091702E-2</v>
      </c>
      <c r="BP386">
        <f t="shared" si="412"/>
        <v>4.1939091816128329E-2</v>
      </c>
      <c r="BQ386">
        <f t="shared" si="413"/>
        <v>369.19839845357529</v>
      </c>
      <c r="BR386">
        <f t="shared" si="414"/>
        <v>354.31136625786667</v>
      </c>
      <c r="BS386">
        <f t="shared" si="415"/>
        <v>196784.84000000003</v>
      </c>
      <c r="BT386">
        <f t="shared" si="416"/>
        <v>172472.76</v>
      </c>
      <c r="BU386">
        <f t="shared" si="417"/>
        <v>153309.12</v>
      </c>
      <c r="BV386">
        <f t="shared" si="418"/>
        <v>134145.47999999998</v>
      </c>
      <c r="BW386">
        <f t="shared" si="419"/>
        <v>114981.84</v>
      </c>
      <c r="BX386">
        <f t="shared" si="420"/>
        <v>95818.2</v>
      </c>
      <c r="BY386">
        <f t="shared" si="421"/>
        <v>76654.559999999998</v>
      </c>
      <c r="BZ386">
        <f t="shared" si="422"/>
        <v>57490.92</v>
      </c>
      <c r="CA386">
        <f t="shared" si="423"/>
        <v>38327.279999999999</v>
      </c>
      <c r="CB386">
        <f t="shared" si="424"/>
        <v>19163.64</v>
      </c>
      <c r="CC386">
        <f t="shared" si="425"/>
        <v>462.8610735652137</v>
      </c>
      <c r="CD386">
        <f t="shared" si="426"/>
        <v>444.19732059887446</v>
      </c>
      <c r="CE386">
        <f t="shared" si="427"/>
        <v>832.05947201878894</v>
      </c>
      <c r="CF386">
        <f t="shared" si="428"/>
        <v>798.50868685674118</v>
      </c>
    </row>
    <row r="387" spans="1:84" x14ac:dyDescent="0.25">
      <c r="A387" t="str">
        <f>IF('Data Input'!A387=0,"F","M")</f>
        <v>F</v>
      </c>
      <c r="B387" t="str">
        <f>'Data Input'!B387</f>
        <v>W</v>
      </c>
      <c r="C387">
        <f>'Data Input'!C387</f>
        <v>55</v>
      </c>
      <c r="D387">
        <f t="shared" ref="D387:D450" si="429">C387+1</f>
        <v>56</v>
      </c>
      <c r="E387">
        <f t="shared" ref="E387:E450" si="430">D387+1</f>
        <v>57</v>
      </c>
      <c r="F387">
        <f t="shared" ref="F387:F450" si="431">E387+1</f>
        <v>58</v>
      </c>
      <c r="G387">
        <f t="shared" ref="G387:G450" si="432">F387+1</f>
        <v>59</v>
      </c>
      <c r="H387">
        <f t="shared" ref="H387:H450" si="433">G387+1</f>
        <v>60</v>
      </c>
      <c r="I387">
        <f t="shared" ref="I387:I450" si="434">H387+1</f>
        <v>61</v>
      </c>
      <c r="J387">
        <f t="shared" ref="J387:J450" si="435">I387+1</f>
        <v>62</v>
      </c>
      <c r="K387">
        <f t="shared" ref="K387:K450" si="436">J387+1</f>
        <v>63</v>
      </c>
      <c r="L387">
        <f t="shared" ref="L387:L450" si="437">K387+1</f>
        <v>64</v>
      </c>
      <c r="M387">
        <f>'Data Input'!D387</f>
        <v>158.99975609399999</v>
      </c>
      <c r="N387">
        <f>'Data Input'!E387</f>
        <v>55.999914096000005</v>
      </c>
      <c r="O387">
        <f>'Data Input'!F387</f>
        <v>120</v>
      </c>
      <c r="P387">
        <f>'Data Input'!G387</f>
        <v>0</v>
      </c>
      <c r="Q387">
        <f>'Data Input'!H387</f>
        <v>0</v>
      </c>
      <c r="R387">
        <f>IF('Data Input'!I387&gt;100,1,0)</f>
        <v>0</v>
      </c>
      <c r="S387">
        <f t="shared" ref="S387:S450" si="438">LN(C387)</f>
        <v>4.0073331852324712</v>
      </c>
      <c r="T387">
        <f t="shared" ref="T387:T450" si="439">S387^2</f>
        <v>16.058719257465423</v>
      </c>
      <c r="U387">
        <f t="shared" ref="U387:U450" si="440">LN(M387)</f>
        <v>5.0689026682190548</v>
      </c>
      <c r="V387">
        <f t="shared" ref="V387:V450" si="441">S387*U387</f>
        <v>20.312781875067635</v>
      </c>
      <c r="W387">
        <f t="shared" ref="W387:W450" si="442">LN(N387)</f>
        <v>4.0253501567339729</v>
      </c>
      <c r="X387">
        <f t="shared" ref="X387:X450" si="443">S387*W387</f>
        <v>16.130919265260779</v>
      </c>
      <c r="Y387">
        <f t="shared" ref="Y387:Y450" si="444">IF(P387=1,LN(O387),0)</f>
        <v>0</v>
      </c>
      <c r="Z387">
        <f t="shared" ref="Z387:Z450" si="445">S387*Y387</f>
        <v>0</v>
      </c>
      <c r="AA387">
        <f t="shared" ref="AA387:AA450" si="446">IF(P387=0,LN(O387),0)</f>
        <v>4.7874917427820458</v>
      </c>
      <c r="AB387">
        <f t="shared" ref="AB387:AB450" si="447">S387*AA387</f>
        <v>19.185074534876929</v>
      </c>
      <c r="AC387" s="3">
        <f t="shared" ref="AC387:AC450" si="448">_xlfn.IFS(AND(A387="M",B387="W"),12.344,AND(A387="M",B387="O"),2.469,AND(A387="F",B387="W"),-29.799,AND(A387="F",B387="O"),17.114)</f>
        <v>-29.798999999999999</v>
      </c>
      <c r="AD387">
        <f t="shared" ref="AD387:AD450" si="449">_xlfn.IFS(AND(A387="M",B387="W"),0,AND(A387="M",B387="O"),0,AND(A387="F",B387="W"),4.884,AND(A387="F",B387="O"),0)</f>
        <v>4.8840000000000003</v>
      </c>
      <c r="AE387">
        <f t="shared" ref="AE387:AE450" si="450">_xlfn.IFS(AND(A387="M",B387="W"),11.853,AND(A387="M",B387="O"),0.302,AND(A387="F",B387="W"),13.54,AND(A387="F",B387="O"),0.94)</f>
        <v>13.54</v>
      </c>
      <c r="AF387">
        <f t="shared" ref="AF387:AF450" si="451">_xlfn.IFS(AND(A387="M",B387="W"),-2.664,AND(A387="M",B387="O"),0,AND(A387="F",B387="W"),-3.114,AND(A387="F",B387="O"),0)</f>
        <v>-3.1139999999999999</v>
      </c>
      <c r="AG387">
        <f t="shared" ref="AG387:AG450" si="452">_xlfn.IFS(AND(A387="M",B387="W"),-7.99,AND(A387="M",B387="O"),-0.307,AND(A387="F",B387="W"),-13.578,AND(A387="F",B387="O"),-18.92)</f>
        <v>-13.577999999999999</v>
      </c>
      <c r="AH387">
        <f t="shared" ref="AH387:AH450" si="453">_xlfn.IFS(AND(A387="M",B387="W"),1.769,AND(A387="M",B387="O"),0,AND(A387="F",B387="W"),3.149,AND(A387="F",B387="O"),4.475)</f>
        <v>3.149</v>
      </c>
      <c r="AI387">
        <f t="shared" ref="AI387:AI450" si="454">_xlfn.IFS(AND(A387="M",B387="W"),1.769,AND(A387="M",B387="O"),1.916,AND(A387="F",B387="W"),2.019,AND(A387="F",B387="O"),29.291)</f>
        <v>2.0190000000000001</v>
      </c>
      <c r="AJ387">
        <f t="shared" ref="AJ387:AJ450" si="455">_xlfn.IFS(AND(A387="M",B387="W"),0,AND(A387="M",B387="O"),0,AND(A387="F",B387="W"),0,AND(A387="F",B387="O"),-6.432)</f>
        <v>0</v>
      </c>
      <c r="AK387">
        <f t="shared" ref="AK387:AK450" si="456">_xlfn.IFS(AND(A387="M",B387="W"),1.764,AND(A387="M",B387="O"),1.809,AND(A387="F",B387="W"),1.957,AND(A387="F",B387="O"),27.82)</f>
        <v>1.9570000000000001</v>
      </c>
      <c r="AL387">
        <f t="shared" ref="AL387:AL450" si="457">_xlfn.IFS(AND(A387="M",B387="W"),0,AND(A387="M",B387="O"),0,AND(A387="F",B387="W"),0,AND(A387="F",B387="O"),-6.087)</f>
        <v>0</v>
      </c>
      <c r="AM387">
        <f t="shared" ref="AM387:AM450" si="458">_xlfn.IFS(AND(A387="M",B387="W"),7.837,AND(A387="M",B387="O"),0.549,AND(A387="F",B387="W"),7.574,AND(A387="F",B387="O"),0.691)</f>
        <v>7.5739999999999998</v>
      </c>
      <c r="AN387">
        <f t="shared" ref="AN387:AN450" si="459">_xlfn.IFS(AND(A387="M",B387="W"),-1.795,AND(A387="M",B387="O"),0,AND(A387="F",B387="W"),-1.665,AND(A387="F",B387="O"),0)</f>
        <v>-1.665</v>
      </c>
      <c r="AO387">
        <f t="shared" ref="AO387:AO450" si="460">_xlfn.IFS(AND(A387="M",B387="W"),0.658,AND(A387="M",B387="O"),0.645,AND(A387="F",B387="W"),0.661,AND(A387="F",B387="O"),0.874)</f>
        <v>0.66100000000000003</v>
      </c>
      <c r="AP387">
        <f t="shared" ref="AP387:AP450" si="461">AC387*S387</f>
        <v>-119.41452158674241</v>
      </c>
      <c r="AQ387">
        <f t="shared" ref="AQ387:AQ450" si="462">AD387*T387</f>
        <v>78.430784853461134</v>
      </c>
      <c r="AR387">
        <f t="shared" ref="AR387:AR450" si="463">AE387*U387</f>
        <v>68.632942127685993</v>
      </c>
      <c r="AS387">
        <f t="shared" ref="AS387:AS450" si="464">AF387*V387</f>
        <v>-63.254002758960617</v>
      </c>
      <c r="AT387">
        <f t="shared" ref="AT387:AT450" si="465">AG387*W387</f>
        <v>-54.656204428133883</v>
      </c>
      <c r="AU387">
        <f t="shared" ref="AU387:AU450" si="466">AH387*X387</f>
        <v>50.796264766306194</v>
      </c>
      <c r="AV387">
        <f t="shared" ref="AV387:AV450" si="467">AI387*Y387</f>
        <v>0</v>
      </c>
      <c r="AW387">
        <f t="shared" ref="AW387:AW450" si="468">AJ387*Z387</f>
        <v>0</v>
      </c>
      <c r="AX387">
        <f t="shared" ref="AX387:AX450" si="469">AK387*AA387</f>
        <v>9.3691213406244636</v>
      </c>
      <c r="AY387">
        <f t="shared" ref="AY387:AY450" si="470">AL387*AB387</f>
        <v>0</v>
      </c>
      <c r="AZ387">
        <f t="shared" ref="AZ387:AZ450" si="471">Q387*AM387</f>
        <v>0</v>
      </c>
      <c r="BA387">
        <f t="shared" ref="BA387:BA450" si="472">Q387*S387*AN387</f>
        <v>0</v>
      </c>
      <c r="BB387">
        <f t="shared" ref="BB387:BB450" si="473">R387*AO387</f>
        <v>0</v>
      </c>
      <c r="BC387">
        <f t="shared" ref="BC387:BC450" si="474">SUM(AP387:BB387)</f>
        <v>-30.095615685759125</v>
      </c>
      <c r="BD387">
        <f t="shared" ref="BD387:BD450" si="475">_xlfn.IFS(AND(A387="M",B387="W"),61.18,AND(A387="M",B387="O"),19.54,AND(A387="F",B387="W"),-29.18,AND(A387="F",B387="O"),86.61)</f>
        <v>-29.18</v>
      </c>
      <c r="BE387">
        <f t="shared" ref="BE387:BE450" si="476">_xlfn.IFS(AND(A387="M",B387="W"),0.9144,AND(A387="M",B387="O"),0.8954,AND(A387="F",B387="W"),0.9665,AND(A387="F",B387="O"),0.9533)</f>
        <v>0.96650000000000003</v>
      </c>
      <c r="BF387">
        <f t="shared" ref="BF387:BF450" si="477">1-(BE387^EXP(BC387-BD387))</f>
        <v>1.3546208869728016E-2</v>
      </c>
      <c r="BG387">
        <f>'Data Input'!J387</f>
        <v>17.7</v>
      </c>
      <c r="BH387">
        <f t="shared" ref="BH387:BH450" si="478">_xlfn.IFS(AND(A387="M",BG387&lt;24.6),1,AND(A387="M",BG387&lt;=26.6),2,AND(A387="M",BG387&lt;=28.8),3,AND(A387="M",BG387&gt;28.8),4,AND(A387="F",BG387&lt;=23.5),1,AND(A387="F",BG387&lt;=25.8),2,AND(A387="F",BG387&lt;=28.9),3,AND(A387="F",BG387&gt;28.9),4,A387=0,"")</f>
        <v>1</v>
      </c>
      <c r="BI387">
        <f t="shared" ref="BI387:BI450" si="479">_xlfn.IFS(BH387=1,1,AND(A387="M",BH387=2),1.02,AND(A387="M",BH387=3),1.21,AND(A387="M",BH387=4),1.24,AND(A387="F",BH387=2),0.96,AND(A387="F",BH387=3),1.08,AND(A387="F",BH387=4),1.39)</f>
        <v>1</v>
      </c>
      <c r="BJ387">
        <f>'Data Input'!K387</f>
        <v>0.8</v>
      </c>
      <c r="BK387">
        <f>'Data Input'!L387</f>
        <v>3</v>
      </c>
      <c r="BL387">
        <f>'Data Input'!M387</f>
        <v>86</v>
      </c>
      <c r="BM387">
        <f t="shared" ref="BM387:BM450" si="480">_xlfn.IFS(AND(A387="M",BJ387&lt;0.89),1,AND(A387="M",BJ387&lt;=0.93),2,AND(A387="M",BJ387&lt;=0.96),3,AND(A387="M",BJ387&gt;0.96),4,AND(A387="F",BJ387&lt;0.74),1,AND(A387="F",BJ387&lt;=0.78),2,AND(A387="F",BJ387&lt;=0.82),3,AND(A387="F",BJ387&gt;0.82),4,A387=0,"")</f>
        <v>3</v>
      </c>
      <c r="BN387">
        <f t="shared" ref="BN387:BN450" si="481">_xlfn.IFS(BM387=1,1,AND(A387="M",BM387=2),1.19,AND(A387="M",BM387=3),1.2,AND(A387="M",BM387=4),1.26,AND(A387="F",BM387=2),1.12,AND(A387="F",BM387=3),1.2,AND(A387="F",BM387=4),1.46)</f>
        <v>1.2</v>
      </c>
      <c r="BO387">
        <f t="shared" ref="BO387:BO450" si="482">BF387*BI387</f>
        <v>1.3546208869728016E-2</v>
      </c>
      <c r="BP387">
        <f t="shared" ref="BP387:BP450" si="483">BF387*BN387</f>
        <v>1.6255450643673619E-2</v>
      </c>
      <c r="BQ387">
        <f t="shared" ref="BQ387:BQ450" si="484">(BO387/10)*15360.43*55/10</f>
        <v>114.44157620985996</v>
      </c>
      <c r="BR387">
        <f t="shared" ref="BR387:BR450" si="485">(BP387/10)*15360.43*55/10</f>
        <v>137.32989145183197</v>
      </c>
      <c r="BS387">
        <f t="shared" ref="BS387:BS450" si="486">_xlfn.IFS(AND(C387&lt;20,$BK387=0),27172.32,AND(C387&lt;25,$BK387=0),30604.62,AND(C387&lt;35,$BK387=0),28602.45,AND(C387&lt;45,$BK387=0),19735.69,AND(C387&lt;55,$BK387=0),10868.93,AND(C387&lt;66,$BK387=0),2574.22,AND(C387&gt;65,$BK387=0),286.02,AND(C387&lt;20,$BK387=1),20879.79,AND(C387&lt;25,$BK387=1),22881.96,AND(C387&lt;35,$BK387=1),28602.45,AND(C387&lt;45,$BK387=1),25742.2,AND(C387&lt;55,$BK387=1),24026.06,AND(C387&lt;66,$BK387=1),12299.05,AND(C387&gt;65,$BK387=1),6006.51,AND(C387&lt;20,$BK387=2),18591.59,AND(C387&lt;25,$BK387=2),20307.74,AND(C387&lt;35,$BK387=2),28602.45,AND(C387&lt;45,$BK387=2),28316.42,AND(C387&lt;55,$BK387=2),22309.91,AND(C387&lt;66,$BK387=2),16589.42,AND(C387&gt;65,$BK387=2),13443.15,AND(C387&lt;20,$BK387=3),16303.39,AND(C387&lt;25,$BK387=3),18019.54,AND(C387&lt;35,$BK387=3),28602.45,AND(C387&lt;45,$BK387=3),30890.64,AND(C387&lt;55,$BK387=3),24312.08,AND(C387&lt;66,$BK387=3),19163.64,AND(C387&gt;65,$BK387=3),16589.42,AND(C387&lt;20,$BK387=4),14587.25,AND(C387&lt;25,$BK387=4),16589.42,AND(C387&lt;35,$BK387=4),28602.45,AND(C387&lt;45,$BK387=4),32034.74,AND(C387&lt;55,$BK387=4),26600.28,AND(C387&lt;66,$BK387=4),21451.84,AND(C387&gt;65,$BK387=4),19163.64)+BT387</f>
        <v>191636.40000000002</v>
      </c>
      <c r="BT387">
        <f t="shared" ref="BT387:BT450" si="487">_xlfn.IFS(AND(D387&lt;20,$BK387=0),27172.32,AND(D387&lt;25,$BK387=0),30604.62,AND(D387&lt;35,$BK387=0),28602.45,AND(D387&lt;45,$BK387=0),19735.69,AND(D387&lt;55,$BK387=0),10868.93,AND(D387&lt;66,$BK387=0),2574.22,AND(D387&gt;65,$BK387=0),286.02,AND(D387&lt;20,$BK387=1),20879.79,AND(D387&lt;25,$BK387=1),22881.96,AND(D387&lt;35,$BK387=1),28602.45,AND(D387&lt;45,$BK387=1),25742.2,AND(D387&lt;55,$BK387=1),24026.06,AND(D387&lt;66,$BK387=1),12299.05,AND(D387&gt;65,$BK387=1),6006.51,AND(D387&lt;20,$BK387=2),18591.59,AND(D387&lt;25,$BK387=2),20307.74,AND(D387&lt;35,$BK387=2),28602.45,AND(D387&lt;45,$BK387=2),28316.42,AND(D387&lt;55,$BK387=2),22309.91,AND(D387&lt;66,$BK387=2),16589.42,AND(D387&gt;65,$BK387=2),13443.15,AND(D387&lt;20,$BK387=3),16303.39,AND(D387&lt;25,$BK387=3),18019.54,AND(D387&lt;35,$BK387=3),28602.45,AND(D387&lt;45,$BK387=3),30890.64,AND(D387&lt;55,$BK387=3),24312.08,AND(D387&lt;66,$BK387=3),19163.64,AND(D387&gt;65,$BK387=3),16589.42,AND(D387&lt;20,$BK387=4),14587.25,AND(D387&lt;25,$BK387=4),16589.42,AND(D387&lt;35,$BK387=4),28602.45,AND(D387&lt;45,$BK387=4),32034.74,AND(D387&lt;55,$BK387=4),26600.28,AND(D387&lt;66,$BK387=4),21451.84,AND(D387&gt;65,$BK387=4),19163.64)+BU387</f>
        <v>172472.76</v>
      </c>
      <c r="BU387">
        <f t="shared" ref="BU387:BU450" si="488">_xlfn.IFS(AND(E387&lt;20,$BK387=0),27172.32,AND(E387&lt;25,$BK387=0),30604.62,AND(E387&lt;35,$BK387=0),28602.45,AND(E387&lt;45,$BK387=0),19735.69,AND(E387&lt;55,$BK387=0),10868.93,AND(E387&lt;66,$BK387=0),2574.22,AND(E387&gt;65,$BK387=0),286.02,AND(E387&lt;20,$BK387=1),20879.79,AND(E387&lt;25,$BK387=1),22881.96,AND(E387&lt;35,$BK387=1),28602.45,AND(E387&lt;45,$BK387=1),25742.2,AND(E387&lt;55,$BK387=1),24026.06,AND(E387&lt;66,$BK387=1),12299.05,AND(E387&gt;65,$BK387=1),6006.51,AND(E387&lt;20,$BK387=2),18591.59,AND(E387&lt;25,$BK387=2),20307.74,AND(E387&lt;35,$BK387=2),28602.45,AND(E387&lt;45,$BK387=2),28316.42,AND(E387&lt;55,$BK387=2),22309.91,AND(E387&lt;66,$BK387=2),16589.42,AND(E387&gt;65,$BK387=2),13443.15,AND(E387&lt;20,$BK387=3),16303.39,AND(E387&lt;25,$BK387=3),18019.54,AND(E387&lt;35,$BK387=3),28602.45,AND(E387&lt;45,$BK387=3),30890.64,AND(E387&lt;55,$BK387=3),24312.08,AND(E387&lt;66,$BK387=3),19163.64,AND(E387&gt;65,$BK387=3),16589.42,AND(E387&lt;20,$BK387=4),14587.25,AND(E387&lt;25,$BK387=4),16589.42,AND(E387&lt;35,$BK387=4),28602.45,AND(E387&lt;45,$BK387=4),32034.74,AND(E387&lt;55,$BK387=4),26600.28,AND(E387&lt;66,$BK387=4),21451.84,AND(E387&gt;65,$BK387=4),19163.64)+BV387</f>
        <v>153309.12</v>
      </c>
      <c r="BV387">
        <f t="shared" ref="BV387:BV450" si="489">_xlfn.IFS(AND(F387&lt;20,$BK387=0),27172.32,AND(F387&lt;25,$BK387=0),30604.62,AND(F387&lt;35,$BK387=0),28602.45,AND(F387&lt;45,$BK387=0),19735.69,AND(F387&lt;55,$BK387=0),10868.93,AND(F387&lt;66,$BK387=0),2574.22,AND(F387&gt;65,$BK387=0),286.02,AND(F387&lt;20,$BK387=1),20879.79,AND(F387&lt;25,$BK387=1),22881.96,AND(F387&lt;35,$BK387=1),28602.45,AND(F387&lt;45,$BK387=1),25742.2,AND(F387&lt;55,$BK387=1),24026.06,AND(F387&lt;66,$BK387=1),12299.05,AND(F387&gt;65,$BK387=1),6006.51,AND(F387&lt;20,$BK387=2),18591.59,AND(F387&lt;25,$BK387=2),20307.74,AND(F387&lt;35,$BK387=2),28602.45,AND(F387&lt;45,$BK387=2),28316.42,AND(F387&lt;55,$BK387=2),22309.91,AND(F387&lt;66,$BK387=2),16589.42,AND(F387&gt;65,$BK387=2),13443.15,AND(F387&lt;20,$BK387=3),16303.39,AND(F387&lt;25,$BK387=3),18019.54,AND(F387&lt;35,$BK387=3),28602.45,AND(F387&lt;45,$BK387=3),30890.64,AND(F387&lt;55,$BK387=3),24312.08,AND(F387&lt;66,$BK387=3),19163.64,AND(F387&gt;65,$BK387=3),16589.42,AND(F387&lt;20,$BK387=4),14587.25,AND(F387&lt;25,$BK387=4),16589.42,AND(F387&lt;35,$BK387=4),28602.45,AND(F387&lt;45,$BK387=4),32034.74,AND(F387&lt;55,$BK387=4),26600.28,AND(F387&lt;66,$BK387=4),21451.84,AND(F387&gt;65,$BK387=4),19163.64)+BW387</f>
        <v>134145.47999999998</v>
      </c>
      <c r="BW387">
        <f t="shared" ref="BW387:BW450" si="490">_xlfn.IFS(AND(G387&lt;20,$BK387=0),27172.32,AND(G387&lt;25,$BK387=0),30604.62,AND(G387&lt;35,$BK387=0),28602.45,AND(G387&lt;45,$BK387=0),19735.69,AND(G387&lt;55,$BK387=0),10868.93,AND(G387&lt;66,$BK387=0),2574.22,AND(G387&gt;65,$BK387=0),286.02,AND(G387&lt;20,$BK387=1),20879.79,AND(G387&lt;25,$BK387=1),22881.96,AND(G387&lt;35,$BK387=1),28602.45,AND(G387&lt;45,$BK387=1),25742.2,AND(G387&lt;55,$BK387=1),24026.06,AND(G387&lt;66,$BK387=1),12299.05,AND(G387&gt;65,$BK387=1),6006.51,AND(G387&lt;20,$BK387=2),18591.59,AND(G387&lt;25,$BK387=2),20307.74,AND(G387&lt;35,$BK387=2),28602.45,AND(G387&lt;45,$BK387=2),28316.42,AND(G387&lt;55,$BK387=2),22309.91,AND(G387&lt;66,$BK387=2),16589.42,AND(G387&gt;65,$BK387=2),13443.15,AND(G387&lt;20,$BK387=3),16303.39,AND(G387&lt;25,$BK387=3),18019.54,AND(G387&lt;35,$BK387=3),28602.45,AND(G387&lt;45,$BK387=3),30890.64,AND(G387&lt;55,$BK387=3),24312.08,AND(G387&lt;66,$BK387=3),19163.64,AND(G387&gt;65,$BK387=3),16589.42,AND(G387&lt;20,$BK387=4),14587.25,AND(G387&lt;25,$BK387=4),16589.42,AND(G387&lt;35,$BK387=4),28602.45,AND(G387&lt;45,$BK387=4),32034.74,AND(G387&lt;55,$BK387=4),26600.28,AND(G387&lt;66,$BK387=4),21451.84,AND(G387&gt;65,$BK387=4),19163.64)+BX387</f>
        <v>114981.84</v>
      </c>
      <c r="BX387">
        <f t="shared" ref="BX387:BX450" si="491">_xlfn.IFS(AND(H387&lt;20,$BK387=0),27172.32,AND(H387&lt;25,$BK387=0),30604.62,AND(H387&lt;35,$BK387=0),28602.45,AND(H387&lt;45,$BK387=0),19735.69,AND(H387&lt;55,$BK387=0),10868.93,AND(H387&lt;66,$BK387=0),2574.22,AND(H387&gt;65,$BK387=0),286.02,AND(H387&lt;20,$BK387=1),20879.79,AND(H387&lt;25,$BK387=1),22881.96,AND(H387&lt;35,$BK387=1),28602.45,AND(H387&lt;45,$BK387=1),25742.2,AND(H387&lt;55,$BK387=1),24026.06,AND(H387&lt;66,$BK387=1),12299.05,AND(H387&gt;65,$BK387=1),6006.51,AND(H387&lt;20,$BK387=2),18591.59,AND(H387&lt;25,$BK387=2),20307.74,AND(H387&lt;35,$BK387=2),28602.45,AND(H387&lt;45,$BK387=2),28316.42,AND(H387&lt;55,$BK387=2),22309.91,AND(H387&lt;66,$BK387=2),16589.42,AND(H387&gt;65,$BK387=2),13443.15,AND(H387&lt;20,$BK387=3),16303.39,AND(H387&lt;25,$BK387=3),18019.54,AND(H387&lt;35,$BK387=3),28602.45,AND(H387&lt;45,$BK387=3),30890.64,AND(H387&lt;55,$BK387=3),24312.08,AND(H387&lt;66,$BK387=3),19163.64,AND(H387&gt;65,$BK387=3),16589.42,AND(H387&lt;20,$BK387=4),14587.25,AND(H387&lt;25,$BK387=4),16589.42,AND(H387&lt;35,$BK387=4),28602.45,AND(H387&lt;45,$BK387=4),32034.74,AND(H387&lt;55,$BK387=4),26600.28,AND(H387&lt;66,$BK387=4),21451.84,AND(H387&gt;65,$BK387=4),19163.64)+BY387</f>
        <v>95818.2</v>
      </c>
      <c r="BY387">
        <f t="shared" ref="BY387:BY450" si="492">_xlfn.IFS(AND(I387&lt;20,$BK387=0),27172.32,AND(I387&lt;25,$BK387=0),30604.62,AND(I387&lt;35,$BK387=0),28602.45,AND(I387&lt;45,$BK387=0),19735.69,AND(I387&lt;55,$BK387=0),10868.93,AND(I387&lt;66,$BK387=0),2574.22,AND(I387&gt;65,$BK387=0),286.02,AND(I387&lt;20,$BK387=1),20879.79,AND(I387&lt;25,$BK387=1),22881.96,AND(I387&lt;35,$BK387=1),28602.45,AND(I387&lt;45,$BK387=1),25742.2,AND(I387&lt;55,$BK387=1),24026.06,AND(I387&lt;66,$BK387=1),12299.05,AND(I387&gt;65,$BK387=1),6006.51,AND(I387&lt;20,$BK387=2),18591.59,AND(I387&lt;25,$BK387=2),20307.74,AND(I387&lt;35,$BK387=2),28602.45,AND(I387&lt;45,$BK387=2),28316.42,AND(I387&lt;55,$BK387=2),22309.91,AND(I387&lt;66,$BK387=2),16589.42,AND(I387&gt;65,$BK387=2),13443.15,AND(I387&lt;20,$BK387=3),16303.39,AND(I387&lt;25,$BK387=3),18019.54,AND(I387&lt;35,$BK387=3),28602.45,AND(I387&lt;45,$BK387=3),30890.64,AND(I387&lt;55,$BK387=3),24312.08,AND(I387&lt;66,$BK387=3),19163.64,AND(I387&gt;65,$BK387=3),16589.42,AND(I387&lt;20,$BK387=4),14587.25,AND(I387&lt;25,$BK387=4),16589.42,AND(I387&lt;35,$BK387=4),28602.45,AND(I387&lt;45,$BK387=4),32034.74,AND(I387&lt;55,$BK387=4),26600.28,AND(I387&lt;66,$BK387=4),21451.84,AND(I387&gt;65,$BK387=4),19163.64)+BZ387</f>
        <v>76654.559999999998</v>
      </c>
      <c r="BZ387">
        <f t="shared" ref="BZ387:BZ450" si="493">_xlfn.IFS(AND(J387&lt;20,$BK387=0),27172.32,AND(J387&lt;25,$BK387=0),30604.62,AND(J387&lt;35,$BK387=0),28602.45,AND(J387&lt;45,$BK387=0),19735.69,AND(J387&lt;55,$BK387=0),10868.93,AND(J387&lt;66,$BK387=0),2574.22,AND(J387&gt;65,$BK387=0),286.02,AND(J387&lt;20,$BK387=1),20879.79,AND(J387&lt;25,$BK387=1),22881.96,AND(J387&lt;35,$BK387=1),28602.45,AND(J387&lt;45,$BK387=1),25742.2,AND(J387&lt;55,$BK387=1),24026.06,AND(J387&lt;66,$BK387=1),12299.05,AND(J387&gt;65,$BK387=1),6006.51,AND(J387&lt;20,$BK387=2),18591.59,AND(J387&lt;25,$BK387=2),20307.74,AND(J387&lt;35,$BK387=2),28602.45,AND(J387&lt;45,$BK387=2),28316.42,AND(J387&lt;55,$BK387=2),22309.91,AND(J387&lt;66,$BK387=2),16589.42,AND(J387&gt;65,$BK387=2),13443.15,AND(J387&lt;20,$BK387=3),16303.39,AND(J387&lt;25,$BK387=3),18019.54,AND(J387&lt;35,$BK387=3),28602.45,AND(J387&lt;45,$BK387=3),30890.64,AND(J387&lt;55,$BK387=3),24312.08,AND(J387&lt;66,$BK387=3),19163.64,AND(J387&gt;65,$BK387=3),16589.42,AND(J387&lt;20,$BK387=4),14587.25,AND(J387&lt;25,$BK387=4),16589.42,AND(J387&lt;35,$BK387=4),28602.45,AND(J387&lt;45,$BK387=4),32034.74,AND(J387&lt;55,$BK387=4),26600.28,AND(J387&lt;66,$BK387=4),21451.84,AND(J387&gt;65,$BK387=4),19163.64)+CA387</f>
        <v>57490.92</v>
      </c>
      <c r="CA387">
        <f t="shared" ref="CA387:CA450" si="494">_xlfn.IFS(AND(K387&lt;20,$BK387=0),27172.32,AND(K387&lt;25,$BK387=0),30604.62,AND(K387&lt;35,$BK387=0),28602.45,AND(K387&lt;45,$BK387=0),19735.69,AND(K387&lt;55,$BK387=0),10868.93,AND(K387&lt;66,$BK387=0),2574.22,AND(K387&gt;65,$BK387=0),286.02,AND(K387&lt;20,$BK387=1),20879.79,AND(K387&lt;25,$BK387=1),22881.96,AND(K387&lt;35,$BK387=1),28602.45,AND(K387&lt;45,$BK387=1),25742.2,AND(K387&lt;55,$BK387=1),24026.06,AND(K387&lt;66,$BK387=1),12299.05,AND(K387&gt;65,$BK387=1),6006.51,AND(K387&lt;20,$BK387=2),18591.59,AND(K387&lt;25,$BK387=2),20307.74,AND(K387&lt;35,$BK387=2),28602.45,AND(K387&lt;45,$BK387=2),28316.42,AND(K387&lt;55,$BK387=2),22309.91,AND(K387&lt;66,$BK387=2),16589.42,AND(K387&gt;65,$BK387=2),13443.15,AND(K387&lt;20,$BK387=3),16303.39,AND(K387&lt;25,$BK387=3),18019.54,AND(K387&lt;35,$BK387=3),28602.45,AND(K387&lt;45,$BK387=3),30890.64,AND(K387&lt;55,$BK387=3),24312.08,AND(K387&lt;66,$BK387=3),19163.64,AND(K387&gt;65,$BK387=3),16589.42,AND(K387&lt;20,$BK387=4),14587.25,AND(K387&lt;25,$BK387=4),16589.42,AND(K387&lt;35,$BK387=4),28602.45,AND(K387&lt;45,$BK387=4),32034.74,AND(K387&lt;55,$BK387=4),26600.28,AND(K387&lt;66,$BK387=4),21451.84,AND(K387&gt;65,$BK387=4),19163.64)+CB387</f>
        <v>38327.279999999999</v>
      </c>
      <c r="CB387">
        <f t="shared" ref="CB387:CB450" si="495">_xlfn.IFS(AND(L387&lt;20,$BK387=0),27172.32,AND(L387&lt;25,$BK387=0),30604.62,AND(L387&lt;35,$BK387=0),28602.45,AND(L387&lt;45,$BK387=0),19735.69,AND(L387&lt;55,$BK387=0),10868.93,AND(L387&lt;66,$BK387=0),2574.22,AND(L387&gt;65,$BK387=0),286.02,AND(L387&lt;20,$BK387=1),20879.79,AND(L387&lt;25,$BK387=1),22881.96,AND(L387&lt;35,$BK387=1),28602.45,AND(L387&lt;45,$BK387=1),25742.2,AND(L387&lt;55,$BK387=1),24026.06,AND(L387&lt;66,$BK387=1),12299.05,AND(L387&gt;65,$BK387=1),6006.51,AND(L387&lt;20,$BK387=2),18591.59,AND(L387&lt;25,$BK387=2),20307.74,AND(L387&lt;35,$BK387=2),28602.45,AND(L387&lt;45,$BK387=2),28316.42,AND(L387&lt;55,$BK387=2),22309.91,AND(L387&lt;66,$BK387=2),16589.42,AND(L387&gt;65,$BK387=2),13443.15,AND(L387&lt;20,$BK387=3),16303.39,AND(L387&lt;25,$BK387=3),18019.54,AND(L387&lt;35,$BK387=3),28602.45,AND(L387&lt;45,$BK387=3),30890.64,AND(L387&lt;55,$BK387=3),24312.08,AND(L387&lt;66,$BK387=3),19163.64,AND(L387&gt;65,$BK387=3),16589.42,AND(L387&lt;20,$BK387=4),14587.25,AND(L387&lt;25,$BK387=4),16589.42,AND(L387&lt;35,$BK387=4),28602.45,AND(L387&lt;45,$BK387=4),32034.74,AND(L387&lt;55,$BK387=4),26600.28,AND(L387&lt;66,$BK387=4),21451.84,AND(L387&gt;65,$BK387=4),19163.64)</f>
        <v>19163.64</v>
      </c>
      <c r="CC387">
        <f t="shared" ref="CC387:CC450" si="496">(BO387/10)*SUM(BS387:CB387)/10</f>
        <v>142.77706857935101</v>
      </c>
      <c r="CD387">
        <f t="shared" ref="CD387:CD450" si="497">(BP387/10)*SUM(BS387:CB387)/10</f>
        <v>171.33248229522121</v>
      </c>
      <c r="CE387">
        <f t="shared" ref="CE387:CE450" si="498">CC387+BQ387</f>
        <v>257.218644789211</v>
      </c>
      <c r="CF387">
        <f t="shared" ref="CF387:CF450" si="499">CD387+BR387</f>
        <v>308.66237374705315</v>
      </c>
    </row>
    <row r="388" spans="1:84" x14ac:dyDescent="0.25">
      <c r="A388" t="str">
        <f>IF('Data Input'!A388=0,"F","M")</f>
        <v>M</v>
      </c>
      <c r="B388" t="str">
        <f>'Data Input'!B388</f>
        <v>W</v>
      </c>
      <c r="C388">
        <f>'Data Input'!C388</f>
        <v>42</v>
      </c>
      <c r="D388">
        <f t="shared" si="429"/>
        <v>43</v>
      </c>
      <c r="E388">
        <f t="shared" si="430"/>
        <v>44</v>
      </c>
      <c r="F388">
        <f t="shared" si="431"/>
        <v>45</v>
      </c>
      <c r="G388">
        <f t="shared" si="432"/>
        <v>46</v>
      </c>
      <c r="H388">
        <f t="shared" si="433"/>
        <v>47</v>
      </c>
      <c r="I388">
        <f t="shared" si="434"/>
        <v>48</v>
      </c>
      <c r="J388">
        <f t="shared" si="435"/>
        <v>49</v>
      </c>
      <c r="K388">
        <f t="shared" si="436"/>
        <v>50</v>
      </c>
      <c r="L388">
        <f t="shared" si="437"/>
        <v>51</v>
      </c>
      <c r="M388">
        <f>'Data Input'!D388</f>
        <v>156.999759162</v>
      </c>
      <c r="N388">
        <f>'Data Input'!E388</f>
        <v>41.999935571999998</v>
      </c>
      <c r="O388">
        <f>'Data Input'!F388</f>
        <v>118</v>
      </c>
      <c r="P388">
        <f>'Data Input'!G388</f>
        <v>0</v>
      </c>
      <c r="Q388">
        <f>'Data Input'!H388</f>
        <v>0</v>
      </c>
      <c r="R388">
        <f>IF('Data Input'!I388&gt;100,1,0)</f>
        <v>0</v>
      </c>
      <c r="S388">
        <f t="shared" si="438"/>
        <v>3.7376696182833684</v>
      </c>
      <c r="T388">
        <f t="shared" si="439"/>
        <v>13.97017417543854</v>
      </c>
      <c r="U388">
        <f t="shared" si="440"/>
        <v>5.0562442713471318</v>
      </c>
      <c r="V388">
        <f t="shared" si="441"/>
        <v>18.898570595633501</v>
      </c>
      <c r="W388">
        <f t="shared" si="442"/>
        <v>3.7376680842821917</v>
      </c>
      <c r="X388">
        <f t="shared" si="443"/>
        <v>13.970168441848948</v>
      </c>
      <c r="Y388">
        <f t="shared" si="444"/>
        <v>0</v>
      </c>
      <c r="Z388">
        <f t="shared" si="445"/>
        <v>0</v>
      </c>
      <c r="AA388">
        <f t="shared" si="446"/>
        <v>4.7706846244656651</v>
      </c>
      <c r="AB388">
        <f t="shared" si="447"/>
        <v>17.831242979276919</v>
      </c>
      <c r="AC388" s="3">
        <f t="shared" si="448"/>
        <v>12.343999999999999</v>
      </c>
      <c r="AD388">
        <f t="shared" si="449"/>
        <v>0</v>
      </c>
      <c r="AE388">
        <f t="shared" si="450"/>
        <v>11.853</v>
      </c>
      <c r="AF388">
        <f t="shared" si="451"/>
        <v>-2.6640000000000001</v>
      </c>
      <c r="AG388">
        <f t="shared" si="452"/>
        <v>-7.99</v>
      </c>
      <c r="AH388">
        <f t="shared" si="453"/>
        <v>1.7689999999999999</v>
      </c>
      <c r="AI388">
        <f t="shared" si="454"/>
        <v>1.7689999999999999</v>
      </c>
      <c r="AJ388">
        <f t="shared" si="455"/>
        <v>0</v>
      </c>
      <c r="AK388">
        <f t="shared" si="456"/>
        <v>1.764</v>
      </c>
      <c r="AL388">
        <f t="shared" si="457"/>
        <v>0</v>
      </c>
      <c r="AM388">
        <f t="shared" si="458"/>
        <v>7.8369999999999997</v>
      </c>
      <c r="AN388">
        <f t="shared" si="459"/>
        <v>-1.7949999999999999</v>
      </c>
      <c r="AO388">
        <f t="shared" si="460"/>
        <v>0.65800000000000003</v>
      </c>
      <c r="AP388">
        <f t="shared" si="461"/>
        <v>46.1377937680899</v>
      </c>
      <c r="AQ388">
        <f t="shared" si="462"/>
        <v>0</v>
      </c>
      <c r="AR388">
        <f t="shared" si="463"/>
        <v>59.931663348277553</v>
      </c>
      <c r="AS388">
        <f t="shared" si="464"/>
        <v>-50.34579206676765</v>
      </c>
      <c r="AT388">
        <f t="shared" si="465"/>
        <v>-29.863967993414711</v>
      </c>
      <c r="AU388">
        <f t="shared" si="466"/>
        <v>24.713227973630786</v>
      </c>
      <c r="AV388">
        <f t="shared" si="467"/>
        <v>0</v>
      </c>
      <c r="AW388">
        <f t="shared" si="468"/>
        <v>0</v>
      </c>
      <c r="AX388">
        <f t="shared" si="469"/>
        <v>8.415487677557433</v>
      </c>
      <c r="AY388">
        <f t="shared" si="470"/>
        <v>0</v>
      </c>
      <c r="AZ388">
        <f t="shared" si="471"/>
        <v>0</v>
      </c>
      <c r="BA388">
        <f t="shared" si="472"/>
        <v>0</v>
      </c>
      <c r="BB388">
        <f t="shared" si="473"/>
        <v>0</v>
      </c>
      <c r="BC388">
        <f t="shared" si="474"/>
        <v>58.988412707373314</v>
      </c>
      <c r="BD388">
        <f t="shared" si="475"/>
        <v>61.18</v>
      </c>
      <c r="BE388">
        <f t="shared" si="476"/>
        <v>0.91439999999999999</v>
      </c>
      <c r="BF388">
        <f t="shared" si="477"/>
        <v>9.9494023410670041E-3</v>
      </c>
      <c r="BG388">
        <f>'Data Input'!J388</f>
        <v>24.2</v>
      </c>
      <c r="BH388">
        <f t="shared" si="478"/>
        <v>1</v>
      </c>
      <c r="BI388">
        <f t="shared" si="479"/>
        <v>1</v>
      </c>
      <c r="BJ388">
        <f>'Data Input'!K388</f>
        <v>0.82926829268292679</v>
      </c>
      <c r="BK388">
        <f>'Data Input'!L388</f>
        <v>3</v>
      </c>
      <c r="BL388">
        <f>'Data Input'!M388</f>
        <v>88</v>
      </c>
      <c r="BM388">
        <f t="shared" si="480"/>
        <v>1</v>
      </c>
      <c r="BN388">
        <f t="shared" si="481"/>
        <v>1</v>
      </c>
      <c r="BO388">
        <f t="shared" si="482"/>
        <v>9.9494023410670041E-3</v>
      </c>
      <c r="BP388">
        <f t="shared" si="483"/>
        <v>9.9494023410670041E-3</v>
      </c>
      <c r="BQ388">
        <f t="shared" si="484"/>
        <v>84.054904010987713</v>
      </c>
      <c r="BR388">
        <f t="shared" si="485"/>
        <v>84.054904010987713</v>
      </c>
      <c r="BS388">
        <f t="shared" si="486"/>
        <v>262856.48000000004</v>
      </c>
      <c r="BT388">
        <f t="shared" si="487"/>
        <v>231965.84000000003</v>
      </c>
      <c r="BU388">
        <f t="shared" si="488"/>
        <v>201075.20000000001</v>
      </c>
      <c r="BV388">
        <f t="shared" si="489"/>
        <v>170184.56</v>
      </c>
      <c r="BW388">
        <f t="shared" si="490"/>
        <v>145872.48000000001</v>
      </c>
      <c r="BX388">
        <f t="shared" si="491"/>
        <v>121560.40000000001</v>
      </c>
      <c r="BY388">
        <f t="shared" si="492"/>
        <v>97248.320000000007</v>
      </c>
      <c r="BZ388">
        <f t="shared" si="493"/>
        <v>72936.240000000005</v>
      </c>
      <c r="CA388">
        <f t="shared" si="494"/>
        <v>48624.160000000003</v>
      </c>
      <c r="CB388">
        <f t="shared" si="495"/>
        <v>24312.080000000002</v>
      </c>
      <c r="CC388">
        <f t="shared" si="496"/>
        <v>136.96703053340553</v>
      </c>
      <c r="CD388">
        <f t="shared" si="497"/>
        <v>136.96703053340553</v>
      </c>
      <c r="CE388">
        <f t="shared" si="498"/>
        <v>221.02193454439325</v>
      </c>
      <c r="CF388">
        <f t="shared" si="499"/>
        <v>221.02193454439325</v>
      </c>
    </row>
    <row r="389" spans="1:84" x14ac:dyDescent="0.25">
      <c r="A389" t="str">
        <f>IF('Data Input'!A389=0,"F","M")</f>
        <v>F</v>
      </c>
      <c r="B389" t="str">
        <f>'Data Input'!B389</f>
        <v>W</v>
      </c>
      <c r="C389">
        <f>'Data Input'!C389</f>
        <v>57</v>
      </c>
      <c r="D389">
        <f t="shared" si="429"/>
        <v>58</v>
      </c>
      <c r="E389">
        <f t="shared" si="430"/>
        <v>59</v>
      </c>
      <c r="F389">
        <f t="shared" si="431"/>
        <v>60</v>
      </c>
      <c r="G389">
        <f t="shared" si="432"/>
        <v>61</v>
      </c>
      <c r="H389">
        <f t="shared" si="433"/>
        <v>62</v>
      </c>
      <c r="I389">
        <f t="shared" si="434"/>
        <v>63</v>
      </c>
      <c r="J389">
        <f t="shared" si="435"/>
        <v>64</v>
      </c>
      <c r="K389">
        <f t="shared" si="436"/>
        <v>65</v>
      </c>
      <c r="L389">
        <f t="shared" si="437"/>
        <v>66</v>
      </c>
      <c r="M389">
        <f>'Data Input'!D389</f>
        <v>225.99965331600001</v>
      </c>
      <c r="N389">
        <f>'Data Input'!E389</f>
        <v>90.99986040600001</v>
      </c>
      <c r="O389">
        <f>'Data Input'!F389</f>
        <v>118</v>
      </c>
      <c r="P389">
        <f>'Data Input'!G389</f>
        <v>1</v>
      </c>
      <c r="Q389">
        <f>'Data Input'!H389</f>
        <v>0</v>
      </c>
      <c r="R389">
        <f>IF('Data Input'!I389&gt;100,1,0)</f>
        <v>0</v>
      </c>
      <c r="S389">
        <f t="shared" si="438"/>
        <v>4.0430512678345503</v>
      </c>
      <c r="T389">
        <f t="shared" si="439"/>
        <v>16.346263554338563</v>
      </c>
      <c r="U389">
        <f t="shared" si="440"/>
        <v>5.4205334652711095</v>
      </c>
      <c r="V389">
        <f t="shared" si="441"/>
        <v>21.915494699103967</v>
      </c>
      <c r="W389">
        <f t="shared" si="442"/>
        <v>4.5108579725156739</v>
      </c>
      <c r="X389">
        <f t="shared" si="443"/>
        <v>18.237630044801083</v>
      </c>
      <c r="Y389">
        <f t="shared" si="444"/>
        <v>4.7706846244656651</v>
      </c>
      <c r="Z389">
        <f t="shared" si="445"/>
        <v>19.288122519384704</v>
      </c>
      <c r="AA389">
        <f t="shared" si="446"/>
        <v>0</v>
      </c>
      <c r="AB389">
        <f t="shared" si="447"/>
        <v>0</v>
      </c>
      <c r="AC389" s="3">
        <f t="shared" si="448"/>
        <v>-29.798999999999999</v>
      </c>
      <c r="AD389">
        <f t="shared" si="449"/>
        <v>4.8840000000000003</v>
      </c>
      <c r="AE389">
        <f t="shared" si="450"/>
        <v>13.54</v>
      </c>
      <c r="AF389">
        <f t="shared" si="451"/>
        <v>-3.1139999999999999</v>
      </c>
      <c r="AG389">
        <f t="shared" si="452"/>
        <v>-13.577999999999999</v>
      </c>
      <c r="AH389">
        <f t="shared" si="453"/>
        <v>3.149</v>
      </c>
      <c r="AI389">
        <f t="shared" si="454"/>
        <v>2.0190000000000001</v>
      </c>
      <c r="AJ389">
        <f t="shared" si="455"/>
        <v>0</v>
      </c>
      <c r="AK389">
        <f t="shared" si="456"/>
        <v>1.9570000000000001</v>
      </c>
      <c r="AL389">
        <f t="shared" si="457"/>
        <v>0</v>
      </c>
      <c r="AM389">
        <f t="shared" si="458"/>
        <v>7.5739999999999998</v>
      </c>
      <c r="AN389">
        <f t="shared" si="459"/>
        <v>-1.665</v>
      </c>
      <c r="AO389">
        <f t="shared" si="460"/>
        <v>0.66100000000000003</v>
      </c>
      <c r="AP389">
        <f t="shared" si="461"/>
        <v>-120.47888473020176</v>
      </c>
      <c r="AQ389">
        <f t="shared" si="462"/>
        <v>79.835151199389543</v>
      </c>
      <c r="AR389">
        <f t="shared" si="463"/>
        <v>73.394023119770821</v>
      </c>
      <c r="AS389">
        <f t="shared" si="464"/>
        <v>-68.24485049300975</v>
      </c>
      <c r="AT389">
        <f t="shared" si="465"/>
        <v>-61.248429550817818</v>
      </c>
      <c r="AU389">
        <f t="shared" si="466"/>
        <v>57.430297011078608</v>
      </c>
      <c r="AV389">
        <f t="shared" si="467"/>
        <v>9.6320122567961786</v>
      </c>
      <c r="AW389">
        <f t="shared" si="468"/>
        <v>0</v>
      </c>
      <c r="AX389">
        <f t="shared" si="469"/>
        <v>0</v>
      </c>
      <c r="AY389">
        <f t="shared" si="470"/>
        <v>0</v>
      </c>
      <c r="AZ389">
        <f t="shared" si="471"/>
        <v>0</v>
      </c>
      <c r="BA389">
        <f t="shared" si="472"/>
        <v>0</v>
      </c>
      <c r="BB389">
        <f t="shared" si="473"/>
        <v>0</v>
      </c>
      <c r="BC389">
        <f t="shared" si="474"/>
        <v>-29.680681186994171</v>
      </c>
      <c r="BD389">
        <f t="shared" si="475"/>
        <v>-29.18</v>
      </c>
      <c r="BE389">
        <f t="shared" si="476"/>
        <v>0.96650000000000003</v>
      </c>
      <c r="BF389">
        <f t="shared" si="477"/>
        <v>2.0441031281127287E-2</v>
      </c>
      <c r="BG389">
        <f>'Data Input'!J389</f>
        <v>23.2</v>
      </c>
      <c r="BH389">
        <f t="shared" si="478"/>
        <v>1</v>
      </c>
      <c r="BI389">
        <f t="shared" si="479"/>
        <v>1</v>
      </c>
      <c r="BJ389">
        <f>'Data Input'!K389</f>
        <v>0.90540540540540537</v>
      </c>
      <c r="BK389">
        <f>'Data Input'!L389</f>
        <v>3</v>
      </c>
      <c r="BL389">
        <f>'Data Input'!M389</f>
        <v>89</v>
      </c>
      <c r="BM389">
        <f t="shared" si="480"/>
        <v>4</v>
      </c>
      <c r="BN389">
        <f t="shared" si="481"/>
        <v>1.46</v>
      </c>
      <c r="BO389">
        <f t="shared" si="482"/>
        <v>2.0441031281127287E-2</v>
      </c>
      <c r="BP389">
        <f t="shared" si="483"/>
        <v>2.9843905670445838E-2</v>
      </c>
      <c r="BQ389">
        <f t="shared" si="484"/>
        <v>172.6906665668613</v>
      </c>
      <c r="BR389">
        <f t="shared" si="485"/>
        <v>252.12837318761754</v>
      </c>
      <c r="BS389">
        <f t="shared" si="486"/>
        <v>189062.18000000005</v>
      </c>
      <c r="BT389">
        <f t="shared" si="487"/>
        <v>169898.54000000004</v>
      </c>
      <c r="BU389">
        <f t="shared" si="488"/>
        <v>150734.90000000002</v>
      </c>
      <c r="BV389">
        <f t="shared" si="489"/>
        <v>131571.26</v>
      </c>
      <c r="BW389">
        <f t="shared" si="490"/>
        <v>112407.62</v>
      </c>
      <c r="BX389">
        <f t="shared" si="491"/>
        <v>93243.98</v>
      </c>
      <c r="BY389">
        <f t="shared" si="492"/>
        <v>74080.34</v>
      </c>
      <c r="BZ389">
        <f t="shared" si="493"/>
        <v>54916.7</v>
      </c>
      <c r="CA389">
        <f t="shared" si="494"/>
        <v>35753.06</v>
      </c>
      <c r="CB389">
        <f t="shared" si="495"/>
        <v>16589.419999999998</v>
      </c>
      <c r="CC389">
        <f t="shared" si="496"/>
        <v>210.18653943069384</v>
      </c>
      <c r="CD389">
        <f t="shared" si="497"/>
        <v>306.87234756881304</v>
      </c>
      <c r="CE389">
        <f t="shared" si="498"/>
        <v>382.87720599755517</v>
      </c>
      <c r="CF389">
        <f t="shared" si="499"/>
        <v>559.00072075643061</v>
      </c>
    </row>
    <row r="390" spans="1:84" x14ac:dyDescent="0.25">
      <c r="A390" t="str">
        <f>IF('Data Input'!A390=0,"F","M")</f>
        <v>F</v>
      </c>
      <c r="B390" t="str">
        <f>'Data Input'!B390</f>
        <v>W</v>
      </c>
      <c r="C390">
        <f>'Data Input'!C390</f>
        <v>46</v>
      </c>
      <c r="D390">
        <f t="shared" si="429"/>
        <v>47</v>
      </c>
      <c r="E390">
        <f t="shared" si="430"/>
        <v>48</v>
      </c>
      <c r="F390">
        <f t="shared" si="431"/>
        <v>49</v>
      </c>
      <c r="G390">
        <f t="shared" si="432"/>
        <v>50</v>
      </c>
      <c r="H390">
        <f t="shared" si="433"/>
        <v>51</v>
      </c>
      <c r="I390">
        <f t="shared" si="434"/>
        <v>52</v>
      </c>
      <c r="J390">
        <f t="shared" si="435"/>
        <v>53</v>
      </c>
      <c r="K390">
        <f t="shared" si="436"/>
        <v>54</v>
      </c>
      <c r="L390">
        <f t="shared" si="437"/>
        <v>55</v>
      </c>
      <c r="M390">
        <f>'Data Input'!D390</f>
        <v>166.999743822</v>
      </c>
      <c r="N390">
        <f>'Data Input'!E390</f>
        <v>54.999915629999997</v>
      </c>
      <c r="O390">
        <f>'Data Input'!F390</f>
        <v>120</v>
      </c>
      <c r="P390">
        <f>'Data Input'!G390</f>
        <v>0</v>
      </c>
      <c r="Q390">
        <f>'Data Input'!H390</f>
        <v>0</v>
      </c>
      <c r="R390">
        <f>IF('Data Input'!I390&gt;100,1,0)</f>
        <v>0</v>
      </c>
      <c r="S390">
        <f t="shared" si="438"/>
        <v>3.8286413964890951</v>
      </c>
      <c r="T390">
        <f t="shared" si="439"/>
        <v>14.658494942909968</v>
      </c>
      <c r="U390">
        <f t="shared" si="440"/>
        <v>5.1179922784155787</v>
      </c>
      <c r="V390">
        <f t="shared" si="441"/>
        <v>19.594957104053428</v>
      </c>
      <c r="W390">
        <f t="shared" si="442"/>
        <v>4.0073316512312944</v>
      </c>
      <c r="X390">
        <f t="shared" si="443"/>
        <v>15.342635849365134</v>
      </c>
      <c r="Y390">
        <f t="shared" si="444"/>
        <v>0</v>
      </c>
      <c r="Z390">
        <f t="shared" si="445"/>
        <v>0</v>
      </c>
      <c r="AA390">
        <f t="shared" si="446"/>
        <v>4.7874917427820458</v>
      </c>
      <c r="AB390">
        <f t="shared" si="447"/>
        <v>18.329589071765064</v>
      </c>
      <c r="AC390" s="3">
        <f t="shared" si="448"/>
        <v>-29.798999999999999</v>
      </c>
      <c r="AD390">
        <f t="shared" si="449"/>
        <v>4.8840000000000003</v>
      </c>
      <c r="AE390">
        <f t="shared" si="450"/>
        <v>13.54</v>
      </c>
      <c r="AF390">
        <f t="shared" si="451"/>
        <v>-3.1139999999999999</v>
      </c>
      <c r="AG390">
        <f t="shared" si="452"/>
        <v>-13.577999999999999</v>
      </c>
      <c r="AH390">
        <f t="shared" si="453"/>
        <v>3.149</v>
      </c>
      <c r="AI390">
        <f t="shared" si="454"/>
        <v>2.0190000000000001</v>
      </c>
      <c r="AJ390">
        <f t="shared" si="455"/>
        <v>0</v>
      </c>
      <c r="AK390">
        <f t="shared" si="456"/>
        <v>1.9570000000000001</v>
      </c>
      <c r="AL390">
        <f t="shared" si="457"/>
        <v>0</v>
      </c>
      <c r="AM390">
        <f t="shared" si="458"/>
        <v>7.5739999999999998</v>
      </c>
      <c r="AN390">
        <f t="shared" si="459"/>
        <v>-1.665</v>
      </c>
      <c r="AO390">
        <f t="shared" si="460"/>
        <v>0.66100000000000003</v>
      </c>
      <c r="AP390">
        <f t="shared" si="461"/>
        <v>-114.08968497397854</v>
      </c>
      <c r="AQ390">
        <f t="shared" si="462"/>
        <v>71.592089301172294</v>
      </c>
      <c r="AR390">
        <f t="shared" si="463"/>
        <v>69.297615449746928</v>
      </c>
      <c r="AS390">
        <f t="shared" si="464"/>
        <v>-61.018696422022373</v>
      </c>
      <c r="AT390">
        <f t="shared" si="465"/>
        <v>-54.411549160418517</v>
      </c>
      <c r="AU390">
        <f t="shared" si="466"/>
        <v>48.313960289650808</v>
      </c>
      <c r="AV390">
        <f t="shared" si="467"/>
        <v>0</v>
      </c>
      <c r="AW390">
        <f t="shared" si="468"/>
        <v>0</v>
      </c>
      <c r="AX390">
        <f t="shared" si="469"/>
        <v>9.3691213406244636</v>
      </c>
      <c r="AY390">
        <f t="shared" si="470"/>
        <v>0</v>
      </c>
      <c r="AZ390">
        <f t="shared" si="471"/>
        <v>0</v>
      </c>
      <c r="BA390">
        <f t="shared" si="472"/>
        <v>0</v>
      </c>
      <c r="BB390">
        <f t="shared" si="473"/>
        <v>0</v>
      </c>
      <c r="BC390">
        <f t="shared" si="474"/>
        <v>-30.947144175224931</v>
      </c>
      <c r="BD390">
        <f t="shared" si="475"/>
        <v>-29.18</v>
      </c>
      <c r="BE390">
        <f t="shared" si="476"/>
        <v>0.96650000000000003</v>
      </c>
      <c r="BF390">
        <f t="shared" si="477"/>
        <v>5.8036151699588645E-3</v>
      </c>
      <c r="BG390">
        <f>'Data Input'!J390</f>
        <v>30.4</v>
      </c>
      <c r="BH390">
        <f t="shared" si="478"/>
        <v>4</v>
      </c>
      <c r="BI390">
        <f t="shared" si="479"/>
        <v>1.39</v>
      </c>
      <c r="BJ390">
        <f>'Data Input'!K390</f>
        <v>0.85798816568047342</v>
      </c>
      <c r="BK390">
        <f>'Data Input'!L390</f>
        <v>3</v>
      </c>
      <c r="BL390">
        <f>'Data Input'!M390</f>
        <v>86</v>
      </c>
      <c r="BM390">
        <f t="shared" si="480"/>
        <v>4</v>
      </c>
      <c r="BN390">
        <f t="shared" si="481"/>
        <v>1.46</v>
      </c>
      <c r="BO390">
        <f t="shared" si="482"/>
        <v>8.0670250862428204E-3</v>
      </c>
      <c r="BP390">
        <f t="shared" si="483"/>
        <v>8.473278148139942E-3</v>
      </c>
      <c r="BQ390">
        <f t="shared" si="484"/>
        <v>68.152135780012244</v>
      </c>
      <c r="BR390">
        <f t="shared" si="485"/>
        <v>71.584257725768254</v>
      </c>
      <c r="BS390">
        <f t="shared" si="486"/>
        <v>237972.36000000004</v>
      </c>
      <c r="BT390">
        <f t="shared" si="487"/>
        <v>213660.28000000003</v>
      </c>
      <c r="BU390">
        <f t="shared" si="488"/>
        <v>189348.2</v>
      </c>
      <c r="BV390">
        <f t="shared" si="489"/>
        <v>165036.12</v>
      </c>
      <c r="BW390">
        <f t="shared" si="490"/>
        <v>140724.04</v>
      </c>
      <c r="BX390">
        <f t="shared" si="491"/>
        <v>116411.96</v>
      </c>
      <c r="BY390">
        <f t="shared" si="492"/>
        <v>92099.88</v>
      </c>
      <c r="BZ390">
        <f t="shared" si="493"/>
        <v>67787.8</v>
      </c>
      <c r="CA390">
        <f t="shared" si="494"/>
        <v>43475.72</v>
      </c>
      <c r="CB390">
        <f t="shared" si="495"/>
        <v>19163.64</v>
      </c>
      <c r="CC390">
        <f t="shared" si="496"/>
        <v>103.71612812880672</v>
      </c>
      <c r="CD390">
        <f t="shared" si="497"/>
        <v>108.93924249500563</v>
      </c>
      <c r="CE390">
        <f t="shared" si="498"/>
        <v>171.86826390881896</v>
      </c>
      <c r="CF390">
        <f t="shared" si="499"/>
        <v>180.52350022077388</v>
      </c>
    </row>
    <row r="391" spans="1:84" x14ac:dyDescent="0.25">
      <c r="A391" t="str">
        <f>IF('Data Input'!A391=0,"F","M")</f>
        <v>M</v>
      </c>
      <c r="B391" t="str">
        <f>'Data Input'!B391</f>
        <v>W</v>
      </c>
      <c r="C391">
        <f>'Data Input'!C391</f>
        <v>49</v>
      </c>
      <c r="D391">
        <f t="shared" si="429"/>
        <v>50</v>
      </c>
      <c r="E391">
        <f t="shared" si="430"/>
        <v>51</v>
      </c>
      <c r="F391">
        <f t="shared" si="431"/>
        <v>52</v>
      </c>
      <c r="G391">
        <f t="shared" si="432"/>
        <v>53</v>
      </c>
      <c r="H391">
        <f t="shared" si="433"/>
        <v>54</v>
      </c>
      <c r="I391">
        <f t="shared" si="434"/>
        <v>55</v>
      </c>
      <c r="J391">
        <f t="shared" si="435"/>
        <v>56</v>
      </c>
      <c r="K391">
        <f t="shared" si="436"/>
        <v>57</v>
      </c>
      <c r="L391">
        <f t="shared" si="437"/>
        <v>58</v>
      </c>
      <c r="M391">
        <f>'Data Input'!D391</f>
        <v>186.99971314200002</v>
      </c>
      <c r="N391">
        <f>'Data Input'!E391</f>
        <v>51.999920232000008</v>
      </c>
      <c r="O391">
        <f>'Data Input'!F391</f>
        <v>116</v>
      </c>
      <c r="P391">
        <f>'Data Input'!G391</f>
        <v>0</v>
      </c>
      <c r="Q391">
        <f>'Data Input'!H391</f>
        <v>0</v>
      </c>
      <c r="R391">
        <f>IF('Data Input'!I391&gt;100,1,0)</f>
        <v>0</v>
      </c>
      <c r="S391">
        <f t="shared" si="438"/>
        <v>3.8918202981106265</v>
      </c>
      <c r="T391">
        <f t="shared" si="439"/>
        <v>15.146265232785886</v>
      </c>
      <c r="U391">
        <f t="shared" si="440"/>
        <v>5.2311070828534101</v>
      </c>
      <c r="V391">
        <f t="shared" si="441"/>
        <v>20.358528726639168</v>
      </c>
      <c r="W391">
        <f t="shared" si="442"/>
        <v>3.9512421845802508</v>
      </c>
      <c r="X391">
        <f t="shared" si="443"/>
        <v>15.377524536700395</v>
      </c>
      <c r="Y391">
        <f t="shared" si="444"/>
        <v>0</v>
      </c>
      <c r="Z391">
        <f t="shared" si="445"/>
        <v>0</v>
      </c>
      <c r="AA391">
        <f t="shared" si="446"/>
        <v>4.7535901911063645</v>
      </c>
      <c r="AB391">
        <f t="shared" si="447"/>
        <v>18.500118794647321</v>
      </c>
      <c r="AC391" s="3">
        <f t="shared" si="448"/>
        <v>12.343999999999999</v>
      </c>
      <c r="AD391">
        <f t="shared" si="449"/>
        <v>0</v>
      </c>
      <c r="AE391">
        <f t="shared" si="450"/>
        <v>11.853</v>
      </c>
      <c r="AF391">
        <f t="shared" si="451"/>
        <v>-2.6640000000000001</v>
      </c>
      <c r="AG391">
        <f t="shared" si="452"/>
        <v>-7.99</v>
      </c>
      <c r="AH391">
        <f t="shared" si="453"/>
        <v>1.7689999999999999</v>
      </c>
      <c r="AI391">
        <f t="shared" si="454"/>
        <v>1.7689999999999999</v>
      </c>
      <c r="AJ391">
        <f t="shared" si="455"/>
        <v>0</v>
      </c>
      <c r="AK391">
        <f t="shared" si="456"/>
        <v>1.764</v>
      </c>
      <c r="AL391">
        <f t="shared" si="457"/>
        <v>0</v>
      </c>
      <c r="AM391">
        <f t="shared" si="458"/>
        <v>7.8369999999999997</v>
      </c>
      <c r="AN391">
        <f t="shared" si="459"/>
        <v>-1.7949999999999999</v>
      </c>
      <c r="AO391">
        <f t="shared" si="460"/>
        <v>0.65800000000000003</v>
      </c>
      <c r="AP391">
        <f t="shared" si="461"/>
        <v>48.040629759877568</v>
      </c>
      <c r="AQ391">
        <f t="shared" si="462"/>
        <v>0</v>
      </c>
      <c r="AR391">
        <f t="shared" si="463"/>
        <v>62.004312253061471</v>
      </c>
      <c r="AS391">
        <f t="shared" si="464"/>
        <v>-54.235120527766746</v>
      </c>
      <c r="AT391">
        <f t="shared" si="465"/>
        <v>-31.570425054796203</v>
      </c>
      <c r="AU391">
        <f t="shared" si="466"/>
        <v>27.202840905422999</v>
      </c>
      <c r="AV391">
        <f t="shared" si="467"/>
        <v>0</v>
      </c>
      <c r="AW391">
        <f t="shared" si="468"/>
        <v>0</v>
      </c>
      <c r="AX391">
        <f t="shared" si="469"/>
        <v>8.3853330971116264</v>
      </c>
      <c r="AY391">
        <f t="shared" si="470"/>
        <v>0</v>
      </c>
      <c r="AZ391">
        <f t="shared" si="471"/>
        <v>0</v>
      </c>
      <c r="BA391">
        <f t="shared" si="472"/>
        <v>0</v>
      </c>
      <c r="BB391">
        <f t="shared" si="473"/>
        <v>0</v>
      </c>
      <c r="BC391">
        <f t="shared" si="474"/>
        <v>59.827570432910704</v>
      </c>
      <c r="BD391">
        <f t="shared" si="475"/>
        <v>61.18</v>
      </c>
      <c r="BE391">
        <f t="shared" si="476"/>
        <v>0.91439999999999999</v>
      </c>
      <c r="BF391">
        <f t="shared" si="477"/>
        <v>2.2876650948196353E-2</v>
      </c>
      <c r="BG391">
        <f>'Data Input'!J391</f>
        <v>32.9</v>
      </c>
      <c r="BH391">
        <f t="shared" si="478"/>
        <v>4</v>
      </c>
      <c r="BI391">
        <f t="shared" si="479"/>
        <v>1.24</v>
      </c>
      <c r="BJ391">
        <f>'Data Input'!K391</f>
        <v>0.90909090909090895</v>
      </c>
      <c r="BK391">
        <f>'Data Input'!L391</f>
        <v>3</v>
      </c>
      <c r="BL391">
        <f>'Data Input'!M391</f>
        <v>86</v>
      </c>
      <c r="BM391">
        <f t="shared" si="480"/>
        <v>2</v>
      </c>
      <c r="BN391">
        <f t="shared" si="481"/>
        <v>1.19</v>
      </c>
      <c r="BO391">
        <f t="shared" si="482"/>
        <v>2.8367047175763476E-2</v>
      </c>
      <c r="BP391">
        <f t="shared" si="483"/>
        <v>2.722321462835366E-2</v>
      </c>
      <c r="BQ391">
        <f t="shared" si="484"/>
        <v>239.65152334750692</v>
      </c>
      <c r="BR391">
        <f t="shared" si="485"/>
        <v>229.98815547059135</v>
      </c>
      <c r="BS391">
        <f t="shared" si="486"/>
        <v>222527.04000000004</v>
      </c>
      <c r="BT391">
        <f t="shared" si="487"/>
        <v>198214.96000000002</v>
      </c>
      <c r="BU391">
        <f t="shared" si="488"/>
        <v>173902.88</v>
      </c>
      <c r="BV391">
        <f t="shared" si="489"/>
        <v>149590.79999999999</v>
      </c>
      <c r="BW391">
        <f t="shared" si="490"/>
        <v>125278.72</v>
      </c>
      <c r="BX391">
        <f t="shared" si="491"/>
        <v>100966.64</v>
      </c>
      <c r="BY391">
        <f t="shared" si="492"/>
        <v>76654.559999999998</v>
      </c>
      <c r="BZ391">
        <f t="shared" si="493"/>
        <v>57490.92</v>
      </c>
      <c r="CA391">
        <f t="shared" si="494"/>
        <v>38327.279999999999</v>
      </c>
      <c r="CB391">
        <f t="shared" si="495"/>
        <v>19163.64</v>
      </c>
      <c r="CC391">
        <f t="shared" si="496"/>
        <v>329.65840244257481</v>
      </c>
      <c r="CD391">
        <f t="shared" si="497"/>
        <v>316.36572492472908</v>
      </c>
      <c r="CE391">
        <f t="shared" si="498"/>
        <v>569.30992579008171</v>
      </c>
      <c r="CF391">
        <f t="shared" si="499"/>
        <v>546.3538803953204</v>
      </c>
    </row>
    <row r="392" spans="1:84" x14ac:dyDescent="0.25">
      <c r="A392" t="str">
        <f>IF('Data Input'!A392=0,"F","M")</f>
        <v>M</v>
      </c>
      <c r="B392" t="str">
        <f>'Data Input'!B392</f>
        <v>W</v>
      </c>
      <c r="C392">
        <f>'Data Input'!C392</f>
        <v>32</v>
      </c>
      <c r="D392">
        <f t="shared" si="429"/>
        <v>33</v>
      </c>
      <c r="E392">
        <f t="shared" si="430"/>
        <v>34</v>
      </c>
      <c r="F392">
        <f t="shared" si="431"/>
        <v>35</v>
      </c>
      <c r="G392">
        <f t="shared" si="432"/>
        <v>36</v>
      </c>
      <c r="H392">
        <f t="shared" si="433"/>
        <v>37</v>
      </c>
      <c r="I392">
        <f t="shared" si="434"/>
        <v>38</v>
      </c>
      <c r="J392">
        <f t="shared" si="435"/>
        <v>39</v>
      </c>
      <c r="K392">
        <f t="shared" si="436"/>
        <v>40</v>
      </c>
      <c r="L392">
        <f t="shared" si="437"/>
        <v>41</v>
      </c>
      <c r="M392">
        <f>'Data Input'!D392</f>
        <v>205.99968399600002</v>
      </c>
      <c r="N392">
        <f>'Data Input'!E392</f>
        <v>44.999930970000001</v>
      </c>
      <c r="O392">
        <f>'Data Input'!F392</f>
        <v>132</v>
      </c>
      <c r="P392">
        <f>'Data Input'!G392</f>
        <v>0</v>
      </c>
      <c r="Q392">
        <f>'Data Input'!H392</f>
        <v>1</v>
      </c>
      <c r="R392">
        <f>IF('Data Input'!I392&gt;100,1,0)</f>
        <v>1</v>
      </c>
      <c r="S392">
        <f t="shared" si="438"/>
        <v>3.4657359027997265</v>
      </c>
      <c r="T392">
        <f t="shared" si="439"/>
        <v>12.011325347955035</v>
      </c>
      <c r="U392">
        <f t="shared" si="440"/>
        <v>5.3278746347884045</v>
      </c>
      <c r="V392">
        <f t="shared" si="441"/>
        <v>18.465006407402154</v>
      </c>
      <c r="W392">
        <f t="shared" si="442"/>
        <v>3.8066609557691433</v>
      </c>
      <c r="X392">
        <f t="shared" si="443"/>
        <v>13.192881544195043</v>
      </c>
      <c r="Y392">
        <f t="shared" si="444"/>
        <v>0</v>
      </c>
      <c r="Z392">
        <f t="shared" si="445"/>
        <v>0</v>
      </c>
      <c r="AA392">
        <f t="shared" si="446"/>
        <v>4.8828019225863706</v>
      </c>
      <c r="AB392">
        <f t="shared" si="447"/>
        <v>16.922501929367115</v>
      </c>
      <c r="AC392" s="3">
        <f t="shared" si="448"/>
        <v>12.343999999999999</v>
      </c>
      <c r="AD392">
        <f t="shared" si="449"/>
        <v>0</v>
      </c>
      <c r="AE392">
        <f t="shared" si="450"/>
        <v>11.853</v>
      </c>
      <c r="AF392">
        <f t="shared" si="451"/>
        <v>-2.6640000000000001</v>
      </c>
      <c r="AG392">
        <f t="shared" si="452"/>
        <v>-7.99</v>
      </c>
      <c r="AH392">
        <f t="shared" si="453"/>
        <v>1.7689999999999999</v>
      </c>
      <c r="AI392">
        <f t="shared" si="454"/>
        <v>1.7689999999999999</v>
      </c>
      <c r="AJ392">
        <f t="shared" si="455"/>
        <v>0</v>
      </c>
      <c r="AK392">
        <f t="shared" si="456"/>
        <v>1.764</v>
      </c>
      <c r="AL392">
        <f t="shared" si="457"/>
        <v>0</v>
      </c>
      <c r="AM392">
        <f t="shared" si="458"/>
        <v>7.8369999999999997</v>
      </c>
      <c r="AN392">
        <f t="shared" si="459"/>
        <v>-1.7949999999999999</v>
      </c>
      <c r="AO392">
        <f t="shared" si="460"/>
        <v>0.65800000000000003</v>
      </c>
      <c r="AP392">
        <f t="shared" si="461"/>
        <v>42.781043984159822</v>
      </c>
      <c r="AQ392">
        <f t="shared" si="462"/>
        <v>0</v>
      </c>
      <c r="AR392">
        <f t="shared" si="463"/>
        <v>63.151298046146955</v>
      </c>
      <c r="AS392">
        <f t="shared" si="464"/>
        <v>-49.190777069319338</v>
      </c>
      <c r="AT392">
        <f t="shared" si="465"/>
        <v>-30.415221036595455</v>
      </c>
      <c r="AU392">
        <f t="shared" si="466"/>
        <v>23.338207451681029</v>
      </c>
      <c r="AV392">
        <f t="shared" si="467"/>
        <v>0</v>
      </c>
      <c r="AW392">
        <f t="shared" si="468"/>
        <v>0</v>
      </c>
      <c r="AX392">
        <f t="shared" si="469"/>
        <v>8.6132625914423571</v>
      </c>
      <c r="AY392">
        <f t="shared" si="470"/>
        <v>0</v>
      </c>
      <c r="AZ392">
        <f t="shared" si="471"/>
        <v>7.8369999999999997</v>
      </c>
      <c r="BA392">
        <f t="shared" si="472"/>
        <v>-6.2209959455255088</v>
      </c>
      <c r="BB392">
        <f t="shared" si="473"/>
        <v>0.65800000000000003</v>
      </c>
      <c r="BC392">
        <f t="shared" si="474"/>
        <v>60.551818021989867</v>
      </c>
      <c r="BD392">
        <f t="shared" si="475"/>
        <v>61.18</v>
      </c>
      <c r="BE392">
        <f t="shared" si="476"/>
        <v>0.91439999999999999</v>
      </c>
      <c r="BF392">
        <f t="shared" si="477"/>
        <v>4.6624903379077876E-2</v>
      </c>
      <c r="BG392">
        <f>'Data Input'!J392</f>
        <v>35.6</v>
      </c>
      <c r="BH392">
        <f t="shared" si="478"/>
        <v>4</v>
      </c>
      <c r="BI392">
        <f t="shared" si="479"/>
        <v>1.24</v>
      </c>
      <c r="BJ392">
        <f>'Data Input'!K392</f>
        <v>0.99459459459459465</v>
      </c>
      <c r="BK392">
        <f>'Data Input'!L392</f>
        <v>3</v>
      </c>
      <c r="BL392">
        <f>'Data Input'!M392</f>
        <v>37</v>
      </c>
      <c r="BM392">
        <f t="shared" si="480"/>
        <v>4</v>
      </c>
      <c r="BN392">
        <f t="shared" si="481"/>
        <v>1.26</v>
      </c>
      <c r="BO392">
        <f t="shared" si="482"/>
        <v>5.7814880190056567E-2</v>
      </c>
      <c r="BP392">
        <f t="shared" si="483"/>
        <v>5.8747378257638122E-2</v>
      </c>
      <c r="BQ392">
        <f t="shared" si="484"/>
        <v>488.43378106476285</v>
      </c>
      <c r="BR392">
        <f t="shared" si="485"/>
        <v>496.31174527548484</v>
      </c>
      <c r="BS392">
        <f t="shared" si="486"/>
        <v>302041.83000000007</v>
      </c>
      <c r="BT392">
        <f t="shared" si="487"/>
        <v>273439.38000000006</v>
      </c>
      <c r="BU392">
        <f t="shared" si="488"/>
        <v>244836.93000000005</v>
      </c>
      <c r="BV392">
        <f t="shared" si="489"/>
        <v>216234.48000000004</v>
      </c>
      <c r="BW392">
        <f t="shared" si="490"/>
        <v>185343.84000000003</v>
      </c>
      <c r="BX392">
        <f t="shared" si="491"/>
        <v>154453.20000000001</v>
      </c>
      <c r="BY392">
        <f t="shared" si="492"/>
        <v>123562.56</v>
      </c>
      <c r="BZ392">
        <f t="shared" si="493"/>
        <v>92671.92</v>
      </c>
      <c r="CA392">
        <f t="shared" si="494"/>
        <v>61781.279999999999</v>
      </c>
      <c r="CB392">
        <f t="shared" si="495"/>
        <v>30890.639999999999</v>
      </c>
      <c r="CC392">
        <f t="shared" si="496"/>
        <v>974.32877198466792</v>
      </c>
      <c r="CD392">
        <f t="shared" si="497"/>
        <v>990.04375217796894</v>
      </c>
      <c r="CE392">
        <f t="shared" si="498"/>
        <v>1462.7625530494308</v>
      </c>
      <c r="CF392">
        <f t="shared" si="499"/>
        <v>1486.3554974534538</v>
      </c>
    </row>
    <row r="393" spans="1:84" x14ac:dyDescent="0.25">
      <c r="A393" t="str">
        <f>IF('Data Input'!A393=0,"F","M")</f>
        <v>F</v>
      </c>
      <c r="B393" t="str">
        <f>'Data Input'!B393</f>
        <v>W</v>
      </c>
      <c r="C393">
        <f>'Data Input'!C393</f>
        <v>52</v>
      </c>
      <c r="D393">
        <f t="shared" si="429"/>
        <v>53</v>
      </c>
      <c r="E393">
        <f t="shared" si="430"/>
        <v>54</v>
      </c>
      <c r="F393">
        <f t="shared" si="431"/>
        <v>55</v>
      </c>
      <c r="G393">
        <f t="shared" si="432"/>
        <v>56</v>
      </c>
      <c r="H393">
        <f t="shared" si="433"/>
        <v>57</v>
      </c>
      <c r="I393">
        <f t="shared" si="434"/>
        <v>58</v>
      </c>
      <c r="J393">
        <f t="shared" si="435"/>
        <v>59</v>
      </c>
      <c r="K393">
        <f t="shared" si="436"/>
        <v>60</v>
      </c>
      <c r="L393">
        <f t="shared" si="437"/>
        <v>61</v>
      </c>
      <c r="M393">
        <f>'Data Input'!D393</f>
        <v>166.999743822</v>
      </c>
      <c r="N393">
        <f>'Data Input'!E393</f>
        <v>90.99986040600001</v>
      </c>
      <c r="O393">
        <f>'Data Input'!F393</f>
        <v>110</v>
      </c>
      <c r="P393">
        <f>'Data Input'!G393</f>
        <v>0</v>
      </c>
      <c r="Q393">
        <f>'Data Input'!H393</f>
        <v>0</v>
      </c>
      <c r="R393">
        <f>IF('Data Input'!I393&gt;100,1,0)</f>
        <v>0</v>
      </c>
      <c r="S393">
        <f t="shared" si="438"/>
        <v>3.9512437185814275</v>
      </c>
      <c r="T393">
        <f t="shared" si="439"/>
        <v>15.612326923629187</v>
      </c>
      <c r="U393">
        <f t="shared" si="440"/>
        <v>5.1179922784155787</v>
      </c>
      <c r="V393">
        <f t="shared" si="441"/>
        <v>20.222434841837803</v>
      </c>
      <c r="W393">
        <f t="shared" si="442"/>
        <v>4.5108579725156739</v>
      </c>
      <c r="X393">
        <f t="shared" si="443"/>
        <v>17.823499229315509</v>
      </c>
      <c r="Y393">
        <f t="shared" si="444"/>
        <v>0</v>
      </c>
      <c r="Z393">
        <f t="shared" si="445"/>
        <v>0</v>
      </c>
      <c r="AA393">
        <f t="shared" si="446"/>
        <v>4.7004803657924166</v>
      </c>
      <c r="AB393">
        <f t="shared" si="447"/>
        <v>18.572743519652615</v>
      </c>
      <c r="AC393" s="3">
        <f t="shared" si="448"/>
        <v>-29.798999999999999</v>
      </c>
      <c r="AD393">
        <f t="shared" si="449"/>
        <v>4.8840000000000003</v>
      </c>
      <c r="AE393">
        <f t="shared" si="450"/>
        <v>13.54</v>
      </c>
      <c r="AF393">
        <f t="shared" si="451"/>
        <v>-3.1139999999999999</v>
      </c>
      <c r="AG393">
        <f t="shared" si="452"/>
        <v>-13.577999999999999</v>
      </c>
      <c r="AH393">
        <f t="shared" si="453"/>
        <v>3.149</v>
      </c>
      <c r="AI393">
        <f t="shared" si="454"/>
        <v>2.0190000000000001</v>
      </c>
      <c r="AJ393">
        <f t="shared" si="455"/>
        <v>0</v>
      </c>
      <c r="AK393">
        <f t="shared" si="456"/>
        <v>1.9570000000000001</v>
      </c>
      <c r="AL393">
        <f t="shared" si="457"/>
        <v>0</v>
      </c>
      <c r="AM393">
        <f t="shared" si="458"/>
        <v>7.5739999999999998</v>
      </c>
      <c r="AN393">
        <f t="shared" si="459"/>
        <v>-1.665</v>
      </c>
      <c r="AO393">
        <f t="shared" si="460"/>
        <v>0.66100000000000003</v>
      </c>
      <c r="AP393">
        <f t="shared" si="461"/>
        <v>-117.74311157000795</v>
      </c>
      <c r="AQ393">
        <f t="shared" si="462"/>
        <v>76.250604695004952</v>
      </c>
      <c r="AR393">
        <f t="shared" si="463"/>
        <v>69.297615449746928</v>
      </c>
      <c r="AS393">
        <f t="shared" si="464"/>
        <v>-62.972662097482917</v>
      </c>
      <c r="AT393">
        <f t="shared" si="465"/>
        <v>-61.248429550817818</v>
      </c>
      <c r="AU393">
        <f t="shared" si="466"/>
        <v>56.126199073114535</v>
      </c>
      <c r="AV393">
        <f t="shared" si="467"/>
        <v>0</v>
      </c>
      <c r="AW393">
        <f t="shared" si="468"/>
        <v>0</v>
      </c>
      <c r="AX393">
        <f t="shared" si="469"/>
        <v>9.1988400758557596</v>
      </c>
      <c r="AY393">
        <f t="shared" si="470"/>
        <v>0</v>
      </c>
      <c r="AZ393">
        <f t="shared" si="471"/>
        <v>0</v>
      </c>
      <c r="BA393">
        <f t="shared" si="472"/>
        <v>0</v>
      </c>
      <c r="BB393">
        <f t="shared" si="473"/>
        <v>0</v>
      </c>
      <c r="BC393">
        <f t="shared" si="474"/>
        <v>-31.090943924586522</v>
      </c>
      <c r="BD393">
        <f t="shared" si="475"/>
        <v>-29.18</v>
      </c>
      <c r="BE393">
        <f t="shared" si="476"/>
        <v>0.96650000000000003</v>
      </c>
      <c r="BF393">
        <f t="shared" si="477"/>
        <v>5.0282435249892066E-3</v>
      </c>
      <c r="BG393">
        <f>'Data Input'!J393</f>
        <v>23.2</v>
      </c>
      <c r="BH393">
        <f t="shared" si="478"/>
        <v>1</v>
      </c>
      <c r="BI393">
        <f t="shared" si="479"/>
        <v>1</v>
      </c>
      <c r="BJ393">
        <f>'Data Input'!K393</f>
        <v>0.97058823529411753</v>
      </c>
      <c r="BK393">
        <f>'Data Input'!L393</f>
        <v>3</v>
      </c>
      <c r="BL393">
        <f>'Data Input'!M393</f>
        <v>89</v>
      </c>
      <c r="BM393">
        <f t="shared" si="480"/>
        <v>4</v>
      </c>
      <c r="BN393">
        <f t="shared" si="481"/>
        <v>1.46</v>
      </c>
      <c r="BO393">
        <f t="shared" si="482"/>
        <v>5.0282435249892066E-3</v>
      </c>
      <c r="BP393">
        <f t="shared" si="483"/>
        <v>7.3412355464842413E-3</v>
      </c>
      <c r="BQ393">
        <f t="shared" si="484"/>
        <v>42.479790478702483</v>
      </c>
      <c r="BR393">
        <f t="shared" si="485"/>
        <v>62.020494098905615</v>
      </c>
      <c r="BS393">
        <f t="shared" si="486"/>
        <v>207081.72000000003</v>
      </c>
      <c r="BT393">
        <f t="shared" si="487"/>
        <v>182769.64</v>
      </c>
      <c r="BU393">
        <f t="shared" si="488"/>
        <v>158457.56</v>
      </c>
      <c r="BV393">
        <f t="shared" si="489"/>
        <v>134145.47999999998</v>
      </c>
      <c r="BW393">
        <f t="shared" si="490"/>
        <v>114981.84</v>
      </c>
      <c r="BX393">
        <f t="shared" si="491"/>
        <v>95818.2</v>
      </c>
      <c r="BY393">
        <f t="shared" si="492"/>
        <v>76654.559999999998</v>
      </c>
      <c r="BZ393">
        <f t="shared" si="493"/>
        <v>57490.92</v>
      </c>
      <c r="CA393">
        <f t="shared" si="494"/>
        <v>38327.279999999999</v>
      </c>
      <c r="CB393">
        <f t="shared" si="495"/>
        <v>19163.64</v>
      </c>
      <c r="CC393">
        <f t="shared" si="496"/>
        <v>54.550953415501013</v>
      </c>
      <c r="CD393">
        <f t="shared" si="497"/>
        <v>79.644391986631462</v>
      </c>
      <c r="CE393">
        <f t="shared" si="498"/>
        <v>97.030743894203496</v>
      </c>
      <c r="CF393">
        <f t="shared" si="499"/>
        <v>141.66488608553709</v>
      </c>
    </row>
    <row r="394" spans="1:84" x14ac:dyDescent="0.25">
      <c r="A394" t="str">
        <f>IF('Data Input'!A394=0,"F","M")</f>
        <v>M</v>
      </c>
      <c r="B394" t="str">
        <f>'Data Input'!B394</f>
        <v>W</v>
      </c>
      <c r="C394">
        <f>'Data Input'!C394</f>
        <v>30</v>
      </c>
      <c r="D394">
        <f t="shared" si="429"/>
        <v>31</v>
      </c>
      <c r="E394">
        <f t="shared" si="430"/>
        <v>32</v>
      </c>
      <c r="F394">
        <f t="shared" si="431"/>
        <v>33</v>
      </c>
      <c r="G394">
        <f t="shared" si="432"/>
        <v>34</v>
      </c>
      <c r="H394">
        <f t="shared" si="433"/>
        <v>35</v>
      </c>
      <c r="I394">
        <f t="shared" si="434"/>
        <v>36</v>
      </c>
      <c r="J394">
        <f t="shared" si="435"/>
        <v>37</v>
      </c>
      <c r="K394">
        <f t="shared" si="436"/>
        <v>38</v>
      </c>
      <c r="L394">
        <f t="shared" si="437"/>
        <v>39</v>
      </c>
      <c r="M394">
        <f>'Data Input'!D394</f>
        <v>166.999743822</v>
      </c>
      <c r="N394">
        <f>'Data Input'!E394</f>
        <v>53.999917164000003</v>
      </c>
      <c r="O394">
        <f>'Data Input'!F394</f>
        <v>120</v>
      </c>
      <c r="P394">
        <f>'Data Input'!G394</f>
        <v>0</v>
      </c>
      <c r="Q394">
        <f>'Data Input'!H394</f>
        <v>0</v>
      </c>
      <c r="R394">
        <f>IF('Data Input'!I394&gt;100,1,0)</f>
        <v>1</v>
      </c>
      <c r="S394">
        <f t="shared" si="438"/>
        <v>3.4011973816621555</v>
      </c>
      <c r="T394">
        <f t="shared" si="439"/>
        <v>11.568143629025503</v>
      </c>
      <c r="U394">
        <f t="shared" si="440"/>
        <v>5.1179922784155787</v>
      </c>
      <c r="V394">
        <f t="shared" si="441"/>
        <v>17.407301936714195</v>
      </c>
      <c r="W394">
        <f t="shared" si="442"/>
        <v>3.9889825125630978</v>
      </c>
      <c r="X394">
        <f t="shared" si="443"/>
        <v>13.567316877225734</v>
      </c>
      <c r="Y394">
        <f t="shared" si="444"/>
        <v>0</v>
      </c>
      <c r="Z394">
        <f t="shared" si="445"/>
        <v>0</v>
      </c>
      <c r="AA394">
        <f t="shared" si="446"/>
        <v>4.7874917427820458</v>
      </c>
      <c r="AB394">
        <f t="shared" si="447"/>
        <v>16.283204380279482</v>
      </c>
      <c r="AC394" s="3">
        <f t="shared" si="448"/>
        <v>12.343999999999999</v>
      </c>
      <c r="AD394">
        <f t="shared" si="449"/>
        <v>0</v>
      </c>
      <c r="AE394">
        <f t="shared" si="450"/>
        <v>11.853</v>
      </c>
      <c r="AF394">
        <f t="shared" si="451"/>
        <v>-2.6640000000000001</v>
      </c>
      <c r="AG394">
        <f t="shared" si="452"/>
        <v>-7.99</v>
      </c>
      <c r="AH394">
        <f t="shared" si="453"/>
        <v>1.7689999999999999</v>
      </c>
      <c r="AI394">
        <f t="shared" si="454"/>
        <v>1.7689999999999999</v>
      </c>
      <c r="AJ394">
        <f t="shared" si="455"/>
        <v>0</v>
      </c>
      <c r="AK394">
        <f t="shared" si="456"/>
        <v>1.764</v>
      </c>
      <c r="AL394">
        <f t="shared" si="457"/>
        <v>0</v>
      </c>
      <c r="AM394">
        <f t="shared" si="458"/>
        <v>7.8369999999999997</v>
      </c>
      <c r="AN394">
        <f t="shared" si="459"/>
        <v>-1.7949999999999999</v>
      </c>
      <c r="AO394">
        <f t="shared" si="460"/>
        <v>0.65800000000000003</v>
      </c>
      <c r="AP394">
        <f t="shared" si="461"/>
        <v>41.984380479237643</v>
      </c>
      <c r="AQ394">
        <f t="shared" si="462"/>
        <v>0</v>
      </c>
      <c r="AR394">
        <f t="shared" si="463"/>
        <v>60.663562476059852</v>
      </c>
      <c r="AS394">
        <f t="shared" si="464"/>
        <v>-46.373052359406614</v>
      </c>
      <c r="AT394">
        <f t="shared" si="465"/>
        <v>-31.871970275379152</v>
      </c>
      <c r="AU394">
        <f t="shared" si="466"/>
        <v>24.000583555812323</v>
      </c>
      <c r="AV394">
        <f t="shared" si="467"/>
        <v>0</v>
      </c>
      <c r="AW394">
        <f t="shared" si="468"/>
        <v>0</v>
      </c>
      <c r="AX394">
        <f t="shared" si="469"/>
        <v>8.4451354342675291</v>
      </c>
      <c r="AY394">
        <f t="shared" si="470"/>
        <v>0</v>
      </c>
      <c r="AZ394">
        <f t="shared" si="471"/>
        <v>0</v>
      </c>
      <c r="BA394">
        <f t="shared" si="472"/>
        <v>0</v>
      </c>
      <c r="BB394">
        <f t="shared" si="473"/>
        <v>0.65800000000000003</v>
      </c>
      <c r="BC394">
        <f t="shared" si="474"/>
        <v>57.506639310591581</v>
      </c>
      <c r="BD394">
        <f t="shared" si="475"/>
        <v>61.18</v>
      </c>
      <c r="BE394">
        <f t="shared" si="476"/>
        <v>0.91439999999999999</v>
      </c>
      <c r="BF394">
        <f t="shared" si="477"/>
        <v>2.2695887905713752E-3</v>
      </c>
      <c r="BG394">
        <f>'Data Input'!J394</f>
        <v>24.7</v>
      </c>
      <c r="BH394">
        <f t="shared" si="478"/>
        <v>2</v>
      </c>
      <c r="BI394">
        <f t="shared" si="479"/>
        <v>1.02</v>
      </c>
      <c r="BJ394">
        <f>'Data Input'!K394</f>
        <v>0.84472049689440998</v>
      </c>
      <c r="BK394">
        <f>'Data Input'!L394</f>
        <v>3</v>
      </c>
      <c r="BL394">
        <f>'Data Input'!M394</f>
        <v>92</v>
      </c>
      <c r="BM394">
        <f t="shared" si="480"/>
        <v>1</v>
      </c>
      <c r="BN394">
        <f t="shared" si="481"/>
        <v>1</v>
      </c>
      <c r="BO394">
        <f t="shared" si="482"/>
        <v>2.3149805663828025E-3</v>
      </c>
      <c r="BP394">
        <f t="shared" si="483"/>
        <v>2.2695887905713752E-3</v>
      </c>
      <c r="BQ394">
        <f t="shared" si="484"/>
        <v>19.557503317705866</v>
      </c>
      <c r="BR394">
        <f t="shared" si="485"/>
        <v>19.174022860495949</v>
      </c>
      <c r="BS394">
        <f t="shared" si="486"/>
        <v>297465.45000000007</v>
      </c>
      <c r="BT394">
        <f t="shared" si="487"/>
        <v>268863.00000000006</v>
      </c>
      <c r="BU394">
        <f t="shared" si="488"/>
        <v>240260.55000000005</v>
      </c>
      <c r="BV394">
        <f t="shared" si="489"/>
        <v>211658.10000000003</v>
      </c>
      <c r="BW394">
        <f t="shared" si="490"/>
        <v>183055.65000000002</v>
      </c>
      <c r="BX394">
        <f t="shared" si="491"/>
        <v>154453.20000000001</v>
      </c>
      <c r="BY394">
        <f t="shared" si="492"/>
        <v>123562.56</v>
      </c>
      <c r="BZ394">
        <f t="shared" si="493"/>
        <v>92671.92</v>
      </c>
      <c r="CA394">
        <f t="shared" si="494"/>
        <v>61781.279999999999</v>
      </c>
      <c r="CB394">
        <f t="shared" si="495"/>
        <v>30890.639999999999</v>
      </c>
      <c r="CC394">
        <f t="shared" si="496"/>
        <v>38.536609898391276</v>
      </c>
      <c r="CD394">
        <f t="shared" si="497"/>
        <v>37.780990096462041</v>
      </c>
      <c r="CE394">
        <f t="shared" si="498"/>
        <v>58.094113216097142</v>
      </c>
      <c r="CF394">
        <f t="shared" si="499"/>
        <v>56.955012956957987</v>
      </c>
    </row>
    <row r="395" spans="1:84" x14ac:dyDescent="0.25">
      <c r="A395" t="str">
        <f>IF('Data Input'!A395=0,"F","M")</f>
        <v>F</v>
      </c>
      <c r="B395" t="str">
        <f>'Data Input'!B395</f>
        <v>W</v>
      </c>
      <c r="C395">
        <f>'Data Input'!C395</f>
        <v>27</v>
      </c>
      <c r="D395">
        <f t="shared" si="429"/>
        <v>28</v>
      </c>
      <c r="E395">
        <f t="shared" si="430"/>
        <v>29</v>
      </c>
      <c r="F395">
        <f t="shared" si="431"/>
        <v>30</v>
      </c>
      <c r="G395">
        <f t="shared" si="432"/>
        <v>31</v>
      </c>
      <c r="H395">
        <f t="shared" si="433"/>
        <v>32</v>
      </c>
      <c r="I395">
        <f t="shared" si="434"/>
        <v>33</v>
      </c>
      <c r="J395">
        <f t="shared" si="435"/>
        <v>34</v>
      </c>
      <c r="K395">
        <f t="shared" si="436"/>
        <v>35</v>
      </c>
      <c r="L395">
        <f t="shared" si="437"/>
        <v>36</v>
      </c>
      <c r="M395">
        <f>'Data Input'!D395</f>
        <v>192.99970393799998</v>
      </c>
      <c r="N395">
        <f>'Data Input'!E395</f>
        <v>77.999880348000005</v>
      </c>
      <c r="O395">
        <f>'Data Input'!F395</f>
        <v>110</v>
      </c>
      <c r="P395">
        <f>'Data Input'!G395</f>
        <v>0</v>
      </c>
      <c r="Q395">
        <f>'Data Input'!H395</f>
        <v>0</v>
      </c>
      <c r="R395">
        <f>IF('Data Input'!I395&gt;100,1,0)</f>
        <v>0</v>
      </c>
      <c r="S395">
        <f t="shared" si="438"/>
        <v>3.2958368660043291</v>
      </c>
      <c r="T395">
        <f t="shared" si="439"/>
        <v>10.862540647313239</v>
      </c>
      <c r="U395">
        <f t="shared" si="440"/>
        <v>5.2626886549037089</v>
      </c>
      <c r="V395">
        <f t="shared" si="441"/>
        <v>17.34496328313438</v>
      </c>
      <c r="W395">
        <f t="shared" si="442"/>
        <v>4.3567072926884149</v>
      </c>
      <c r="X395">
        <f t="shared" si="443"/>
        <v>14.358996509632391</v>
      </c>
      <c r="Y395">
        <f t="shared" si="444"/>
        <v>0</v>
      </c>
      <c r="Z395">
        <f t="shared" si="445"/>
        <v>0</v>
      </c>
      <c r="AA395">
        <f t="shared" si="446"/>
        <v>4.7004803657924166</v>
      </c>
      <c r="AB395">
        <f t="shared" si="447"/>
        <v>15.492016477508161</v>
      </c>
      <c r="AC395" s="3">
        <f t="shared" si="448"/>
        <v>-29.798999999999999</v>
      </c>
      <c r="AD395">
        <f t="shared" si="449"/>
        <v>4.8840000000000003</v>
      </c>
      <c r="AE395">
        <f t="shared" si="450"/>
        <v>13.54</v>
      </c>
      <c r="AF395">
        <f t="shared" si="451"/>
        <v>-3.1139999999999999</v>
      </c>
      <c r="AG395">
        <f t="shared" si="452"/>
        <v>-13.577999999999999</v>
      </c>
      <c r="AH395">
        <f t="shared" si="453"/>
        <v>3.149</v>
      </c>
      <c r="AI395">
        <f t="shared" si="454"/>
        <v>2.0190000000000001</v>
      </c>
      <c r="AJ395">
        <f t="shared" si="455"/>
        <v>0</v>
      </c>
      <c r="AK395">
        <f t="shared" si="456"/>
        <v>1.9570000000000001</v>
      </c>
      <c r="AL395">
        <f t="shared" si="457"/>
        <v>0</v>
      </c>
      <c r="AM395">
        <f t="shared" si="458"/>
        <v>7.5739999999999998</v>
      </c>
      <c r="AN395">
        <f t="shared" si="459"/>
        <v>-1.665</v>
      </c>
      <c r="AO395">
        <f t="shared" si="460"/>
        <v>0.66100000000000003</v>
      </c>
      <c r="AP395">
        <f t="shared" si="461"/>
        <v>-98.212642770062999</v>
      </c>
      <c r="AQ395">
        <f t="shared" si="462"/>
        <v>53.052648521477863</v>
      </c>
      <c r="AR395">
        <f t="shared" si="463"/>
        <v>71.256804387396215</v>
      </c>
      <c r="AS395">
        <f t="shared" si="464"/>
        <v>-54.012215663680458</v>
      </c>
      <c r="AT395">
        <f t="shared" si="465"/>
        <v>-59.155371620123297</v>
      </c>
      <c r="AU395">
        <f t="shared" si="466"/>
        <v>45.216480008832399</v>
      </c>
      <c r="AV395">
        <f t="shared" si="467"/>
        <v>0</v>
      </c>
      <c r="AW395">
        <f t="shared" si="468"/>
        <v>0</v>
      </c>
      <c r="AX395">
        <f t="shared" si="469"/>
        <v>9.1988400758557596</v>
      </c>
      <c r="AY395">
        <f t="shared" si="470"/>
        <v>0</v>
      </c>
      <c r="AZ395">
        <f t="shared" si="471"/>
        <v>0</v>
      </c>
      <c r="BA395">
        <f t="shared" si="472"/>
        <v>0</v>
      </c>
      <c r="BB395">
        <f t="shared" si="473"/>
        <v>0</v>
      </c>
      <c r="BC395">
        <f t="shared" si="474"/>
        <v>-32.655457060304514</v>
      </c>
      <c r="BD395">
        <f t="shared" si="475"/>
        <v>-29.18</v>
      </c>
      <c r="BE395">
        <f t="shared" si="476"/>
        <v>0.96650000000000003</v>
      </c>
      <c r="BF395">
        <f t="shared" si="477"/>
        <v>1.0539550304197176E-3</v>
      </c>
      <c r="BG395">
        <f>'Data Input'!J395</f>
        <v>23.1</v>
      </c>
      <c r="BH395">
        <f t="shared" si="478"/>
        <v>1</v>
      </c>
      <c r="BI395">
        <f t="shared" si="479"/>
        <v>1</v>
      </c>
      <c r="BJ395">
        <f>'Data Input'!K395</f>
        <v>0.85135135135135132</v>
      </c>
      <c r="BK395">
        <f>'Data Input'!L395</f>
        <v>3</v>
      </c>
      <c r="BL395">
        <f>'Data Input'!M395</f>
        <v>88</v>
      </c>
      <c r="BM395">
        <f t="shared" si="480"/>
        <v>4</v>
      </c>
      <c r="BN395">
        <f t="shared" si="481"/>
        <v>1.46</v>
      </c>
      <c r="BO395">
        <f t="shared" si="482"/>
        <v>1.0539550304197176E-3</v>
      </c>
      <c r="BP395">
        <f t="shared" si="483"/>
        <v>1.5387743444127877E-3</v>
      </c>
      <c r="BQ395">
        <f t="shared" si="484"/>
        <v>8.9040613573504679</v>
      </c>
      <c r="BR395">
        <f t="shared" si="485"/>
        <v>12.999929581731683</v>
      </c>
      <c r="BS395">
        <f t="shared" si="486"/>
        <v>290600.88000000006</v>
      </c>
      <c r="BT395">
        <f t="shared" si="487"/>
        <v>261998.43000000005</v>
      </c>
      <c r="BU395">
        <f t="shared" si="488"/>
        <v>233395.98000000004</v>
      </c>
      <c r="BV395">
        <f t="shared" si="489"/>
        <v>204793.53000000003</v>
      </c>
      <c r="BW395">
        <f t="shared" si="490"/>
        <v>176191.08000000002</v>
      </c>
      <c r="BX395">
        <f t="shared" si="491"/>
        <v>147588.63</v>
      </c>
      <c r="BY395">
        <f t="shared" si="492"/>
        <v>118986.18</v>
      </c>
      <c r="BZ395">
        <f t="shared" si="493"/>
        <v>90383.73</v>
      </c>
      <c r="CA395">
        <f t="shared" si="494"/>
        <v>61781.279999999999</v>
      </c>
      <c r="CB395">
        <f t="shared" si="495"/>
        <v>30890.639999999999</v>
      </c>
      <c r="CC395">
        <f t="shared" si="496"/>
        <v>17.038346211506305</v>
      </c>
      <c r="CD395">
        <f t="shared" si="497"/>
        <v>24.875985468799207</v>
      </c>
      <c r="CE395">
        <f t="shared" si="498"/>
        <v>25.942407568856773</v>
      </c>
      <c r="CF395">
        <f t="shared" si="499"/>
        <v>37.875915050530892</v>
      </c>
    </row>
    <row r="396" spans="1:84" x14ac:dyDescent="0.25">
      <c r="A396" t="str">
        <f>IF('Data Input'!A396=0,"F","M")</f>
        <v>M</v>
      </c>
      <c r="B396" t="str">
        <f>'Data Input'!B396</f>
        <v>W</v>
      </c>
      <c r="C396">
        <f>'Data Input'!C396</f>
        <v>30</v>
      </c>
      <c r="D396">
        <f t="shared" si="429"/>
        <v>31</v>
      </c>
      <c r="E396">
        <f t="shared" si="430"/>
        <v>32</v>
      </c>
      <c r="F396">
        <f t="shared" si="431"/>
        <v>33</v>
      </c>
      <c r="G396">
        <f t="shared" si="432"/>
        <v>34</v>
      </c>
      <c r="H396">
        <f t="shared" si="433"/>
        <v>35</v>
      </c>
      <c r="I396">
        <f t="shared" si="434"/>
        <v>36</v>
      </c>
      <c r="J396">
        <f t="shared" si="435"/>
        <v>37</v>
      </c>
      <c r="K396">
        <f t="shared" si="436"/>
        <v>38</v>
      </c>
      <c r="L396">
        <f t="shared" si="437"/>
        <v>39</v>
      </c>
      <c r="M396">
        <f>'Data Input'!D396</f>
        <v>159.99975456000001</v>
      </c>
      <c r="N396">
        <f>'Data Input'!E396</f>
        <v>41.999935571999998</v>
      </c>
      <c r="O396">
        <f>'Data Input'!F396</f>
        <v>118</v>
      </c>
      <c r="P396">
        <f>'Data Input'!G396</f>
        <v>0</v>
      </c>
      <c r="Q396">
        <f>'Data Input'!H396</f>
        <v>0</v>
      </c>
      <c r="R396">
        <f>IF('Data Input'!I396&gt;100,1,0)</f>
        <v>0</v>
      </c>
      <c r="S396">
        <f t="shared" si="438"/>
        <v>3.4011973816621555</v>
      </c>
      <c r="T396">
        <f t="shared" si="439"/>
        <v>11.568143629025503</v>
      </c>
      <c r="U396">
        <f t="shared" si="440"/>
        <v>5.0751722812326507</v>
      </c>
      <c r="V396">
        <f t="shared" si="441"/>
        <v>17.26166267441284</v>
      </c>
      <c r="W396">
        <f t="shared" si="442"/>
        <v>3.7376680842821917</v>
      </c>
      <c r="X396">
        <f t="shared" si="443"/>
        <v>12.712546901782796</v>
      </c>
      <c r="Y396">
        <f t="shared" si="444"/>
        <v>0</v>
      </c>
      <c r="Z396">
        <f t="shared" si="445"/>
        <v>0</v>
      </c>
      <c r="AA396">
        <f t="shared" si="446"/>
        <v>4.7706846244656651</v>
      </c>
      <c r="AB396">
        <f t="shared" si="447"/>
        <v>16.226040053468523</v>
      </c>
      <c r="AC396" s="3">
        <f t="shared" si="448"/>
        <v>12.343999999999999</v>
      </c>
      <c r="AD396">
        <f t="shared" si="449"/>
        <v>0</v>
      </c>
      <c r="AE396">
        <f t="shared" si="450"/>
        <v>11.853</v>
      </c>
      <c r="AF396">
        <f t="shared" si="451"/>
        <v>-2.6640000000000001</v>
      </c>
      <c r="AG396">
        <f t="shared" si="452"/>
        <v>-7.99</v>
      </c>
      <c r="AH396">
        <f t="shared" si="453"/>
        <v>1.7689999999999999</v>
      </c>
      <c r="AI396">
        <f t="shared" si="454"/>
        <v>1.7689999999999999</v>
      </c>
      <c r="AJ396">
        <f t="shared" si="455"/>
        <v>0</v>
      </c>
      <c r="AK396">
        <f t="shared" si="456"/>
        <v>1.764</v>
      </c>
      <c r="AL396">
        <f t="shared" si="457"/>
        <v>0</v>
      </c>
      <c r="AM396">
        <f t="shared" si="458"/>
        <v>7.8369999999999997</v>
      </c>
      <c r="AN396">
        <f t="shared" si="459"/>
        <v>-1.7949999999999999</v>
      </c>
      <c r="AO396">
        <f t="shared" si="460"/>
        <v>0.65800000000000003</v>
      </c>
      <c r="AP396">
        <f t="shared" si="461"/>
        <v>41.984380479237643</v>
      </c>
      <c r="AQ396">
        <f t="shared" si="462"/>
        <v>0</v>
      </c>
      <c r="AR396">
        <f t="shared" si="463"/>
        <v>60.156017049450611</v>
      </c>
      <c r="AS396">
        <f t="shared" si="464"/>
        <v>-45.985069364635805</v>
      </c>
      <c r="AT396">
        <f t="shared" si="465"/>
        <v>-29.863967993414711</v>
      </c>
      <c r="AU396">
        <f t="shared" si="466"/>
        <v>22.488495469253763</v>
      </c>
      <c r="AV396">
        <f t="shared" si="467"/>
        <v>0</v>
      </c>
      <c r="AW396">
        <f t="shared" si="468"/>
        <v>0</v>
      </c>
      <c r="AX396">
        <f t="shared" si="469"/>
        <v>8.415487677557433</v>
      </c>
      <c r="AY396">
        <f t="shared" si="470"/>
        <v>0</v>
      </c>
      <c r="AZ396">
        <f t="shared" si="471"/>
        <v>0</v>
      </c>
      <c r="BA396">
        <f t="shared" si="472"/>
        <v>0</v>
      </c>
      <c r="BB396">
        <f t="shared" si="473"/>
        <v>0</v>
      </c>
      <c r="BC396">
        <f t="shared" si="474"/>
        <v>57.195343317448931</v>
      </c>
      <c r="BD396">
        <f t="shared" si="475"/>
        <v>61.18</v>
      </c>
      <c r="BE396">
        <f t="shared" si="476"/>
        <v>0.91439999999999999</v>
      </c>
      <c r="BF396">
        <f t="shared" si="477"/>
        <v>1.6629721921794793E-3</v>
      </c>
      <c r="BG396">
        <f>'Data Input'!J396</f>
        <v>25.8</v>
      </c>
      <c r="BH396">
        <f t="shared" si="478"/>
        <v>2</v>
      </c>
      <c r="BI396">
        <f t="shared" si="479"/>
        <v>1.02</v>
      </c>
      <c r="BJ396">
        <f>'Data Input'!K396</f>
        <v>0.93333333333333335</v>
      </c>
      <c r="BK396">
        <f>'Data Input'!L396</f>
        <v>3</v>
      </c>
      <c r="BL396">
        <f>'Data Input'!M396</f>
        <v>88</v>
      </c>
      <c r="BM396">
        <f t="shared" si="480"/>
        <v>3</v>
      </c>
      <c r="BN396">
        <f t="shared" si="481"/>
        <v>1.2</v>
      </c>
      <c r="BO396">
        <f t="shared" si="482"/>
        <v>1.6962316360230689E-3</v>
      </c>
      <c r="BP396">
        <f t="shared" si="483"/>
        <v>1.9955666306153753E-3</v>
      </c>
      <c r="BQ396">
        <f t="shared" si="484"/>
        <v>14.330166019904805</v>
      </c>
      <c r="BR396">
        <f t="shared" si="485"/>
        <v>16.859018846946832</v>
      </c>
      <c r="BS396">
        <f t="shared" si="486"/>
        <v>297465.45000000007</v>
      </c>
      <c r="BT396">
        <f t="shared" si="487"/>
        <v>268863.00000000006</v>
      </c>
      <c r="BU396">
        <f t="shared" si="488"/>
        <v>240260.55000000005</v>
      </c>
      <c r="BV396">
        <f t="shared" si="489"/>
        <v>211658.10000000003</v>
      </c>
      <c r="BW396">
        <f t="shared" si="490"/>
        <v>183055.65000000002</v>
      </c>
      <c r="BX396">
        <f t="shared" si="491"/>
        <v>154453.20000000001</v>
      </c>
      <c r="BY396">
        <f t="shared" si="492"/>
        <v>123562.56</v>
      </c>
      <c r="BZ396">
        <f t="shared" si="493"/>
        <v>92671.92</v>
      </c>
      <c r="CA396">
        <f t="shared" si="494"/>
        <v>61781.279999999999</v>
      </c>
      <c r="CB396">
        <f t="shared" si="495"/>
        <v>30890.639999999999</v>
      </c>
      <c r="CC396">
        <f t="shared" si="496"/>
        <v>28.236529413665075</v>
      </c>
      <c r="CD396">
        <f t="shared" si="497"/>
        <v>33.219446369017732</v>
      </c>
      <c r="CE396">
        <f t="shared" si="498"/>
        <v>42.566695433569876</v>
      </c>
      <c r="CF396">
        <f t="shared" si="499"/>
        <v>50.078465215964563</v>
      </c>
    </row>
    <row r="397" spans="1:84" x14ac:dyDescent="0.25">
      <c r="A397" t="str">
        <f>IF('Data Input'!A397=0,"F","M")</f>
        <v>F</v>
      </c>
      <c r="B397" t="str">
        <f>'Data Input'!B397</f>
        <v>W</v>
      </c>
      <c r="C397">
        <f>'Data Input'!C397</f>
        <v>46</v>
      </c>
      <c r="D397">
        <f t="shared" si="429"/>
        <v>47</v>
      </c>
      <c r="E397">
        <f t="shared" si="430"/>
        <v>48</v>
      </c>
      <c r="F397">
        <f t="shared" si="431"/>
        <v>49</v>
      </c>
      <c r="G397">
        <f t="shared" si="432"/>
        <v>50</v>
      </c>
      <c r="H397">
        <f t="shared" si="433"/>
        <v>51</v>
      </c>
      <c r="I397">
        <f t="shared" si="434"/>
        <v>52</v>
      </c>
      <c r="J397">
        <f t="shared" si="435"/>
        <v>53</v>
      </c>
      <c r="K397">
        <f t="shared" si="436"/>
        <v>54</v>
      </c>
      <c r="L397">
        <f t="shared" si="437"/>
        <v>55</v>
      </c>
      <c r="M397">
        <f>'Data Input'!D397</f>
        <v>190.99970700600002</v>
      </c>
      <c r="N397">
        <f>'Data Input'!E397</f>
        <v>64.999900289999999</v>
      </c>
      <c r="O397">
        <f>'Data Input'!F397</f>
        <v>114</v>
      </c>
      <c r="P397">
        <f>'Data Input'!G397</f>
        <v>0</v>
      </c>
      <c r="Q397">
        <f>'Data Input'!H397</f>
        <v>0</v>
      </c>
      <c r="R397">
        <f>IF('Data Input'!I397&gt;100,1,0)</f>
        <v>0</v>
      </c>
      <c r="S397">
        <f t="shared" si="438"/>
        <v>3.8286413964890951</v>
      </c>
      <c r="T397">
        <f t="shared" si="439"/>
        <v>14.658494942909968</v>
      </c>
      <c r="U397">
        <f t="shared" si="440"/>
        <v>5.2522718940454531</v>
      </c>
      <c r="V397">
        <f t="shared" si="441"/>
        <v>20.109065599158608</v>
      </c>
      <c r="W397">
        <f t="shared" si="442"/>
        <v>4.1743857358944609</v>
      </c>
      <c r="X397">
        <f t="shared" si="443"/>
        <v>15.982226033359128</v>
      </c>
      <c r="Y397">
        <f t="shared" si="444"/>
        <v>0</v>
      </c>
      <c r="Z397">
        <f t="shared" si="445"/>
        <v>0</v>
      </c>
      <c r="AA397">
        <f t="shared" si="446"/>
        <v>4.7361984483944957</v>
      </c>
      <c r="AB397">
        <f t="shared" si="447"/>
        <v>18.133205441510587</v>
      </c>
      <c r="AC397" s="3">
        <f t="shared" si="448"/>
        <v>-29.798999999999999</v>
      </c>
      <c r="AD397">
        <f t="shared" si="449"/>
        <v>4.8840000000000003</v>
      </c>
      <c r="AE397">
        <f t="shared" si="450"/>
        <v>13.54</v>
      </c>
      <c r="AF397">
        <f t="shared" si="451"/>
        <v>-3.1139999999999999</v>
      </c>
      <c r="AG397">
        <f t="shared" si="452"/>
        <v>-13.577999999999999</v>
      </c>
      <c r="AH397">
        <f t="shared" si="453"/>
        <v>3.149</v>
      </c>
      <c r="AI397">
        <f t="shared" si="454"/>
        <v>2.0190000000000001</v>
      </c>
      <c r="AJ397">
        <f t="shared" si="455"/>
        <v>0</v>
      </c>
      <c r="AK397">
        <f t="shared" si="456"/>
        <v>1.9570000000000001</v>
      </c>
      <c r="AL397">
        <f t="shared" si="457"/>
        <v>0</v>
      </c>
      <c r="AM397">
        <f t="shared" si="458"/>
        <v>7.5739999999999998</v>
      </c>
      <c r="AN397">
        <f t="shared" si="459"/>
        <v>-1.665</v>
      </c>
      <c r="AO397">
        <f t="shared" si="460"/>
        <v>0.66100000000000003</v>
      </c>
      <c r="AP397">
        <f t="shared" si="461"/>
        <v>-114.08968497397854</v>
      </c>
      <c r="AQ397">
        <f t="shared" si="462"/>
        <v>71.592089301172294</v>
      </c>
      <c r="AR397">
        <f t="shared" si="463"/>
        <v>71.115761445375426</v>
      </c>
      <c r="AS397">
        <f t="shared" si="464"/>
        <v>-62.619630275779905</v>
      </c>
      <c r="AT397">
        <f t="shared" si="465"/>
        <v>-56.679809521974988</v>
      </c>
      <c r="AU397">
        <f t="shared" si="466"/>
        <v>50.328029779047895</v>
      </c>
      <c r="AV397">
        <f t="shared" si="467"/>
        <v>0</v>
      </c>
      <c r="AW397">
        <f t="shared" si="468"/>
        <v>0</v>
      </c>
      <c r="AX397">
        <f t="shared" si="469"/>
        <v>9.2687403635080283</v>
      </c>
      <c r="AY397">
        <f t="shared" si="470"/>
        <v>0</v>
      </c>
      <c r="AZ397">
        <f t="shared" si="471"/>
        <v>0</v>
      </c>
      <c r="BA397">
        <f t="shared" si="472"/>
        <v>0</v>
      </c>
      <c r="BB397">
        <f t="shared" si="473"/>
        <v>0</v>
      </c>
      <c r="BC397">
        <f t="shared" si="474"/>
        <v>-31.084503882629775</v>
      </c>
      <c r="BD397">
        <f t="shared" si="475"/>
        <v>-29.18</v>
      </c>
      <c r="BE397">
        <f t="shared" si="476"/>
        <v>0.96650000000000003</v>
      </c>
      <c r="BF397">
        <f t="shared" si="477"/>
        <v>5.0606477793190274E-3</v>
      </c>
      <c r="BG397">
        <f>'Data Input'!J397</f>
        <v>24.6</v>
      </c>
      <c r="BH397">
        <f t="shared" si="478"/>
        <v>2</v>
      </c>
      <c r="BI397">
        <f t="shared" si="479"/>
        <v>0.96</v>
      </c>
      <c r="BJ397">
        <f>'Data Input'!K397</f>
        <v>0.87596899224806191</v>
      </c>
      <c r="BK397">
        <f>'Data Input'!L397</f>
        <v>3</v>
      </c>
      <c r="BL397">
        <f>'Data Input'!M397</f>
        <v>92</v>
      </c>
      <c r="BM397">
        <f t="shared" si="480"/>
        <v>4</v>
      </c>
      <c r="BN397">
        <f t="shared" si="481"/>
        <v>1.46</v>
      </c>
      <c r="BO397">
        <f t="shared" si="482"/>
        <v>4.8582218681462661E-3</v>
      </c>
      <c r="BP397">
        <f t="shared" si="483"/>
        <v>7.3885457578057798E-3</v>
      </c>
      <c r="BQ397">
        <f t="shared" si="484"/>
        <v>41.043407311571471</v>
      </c>
      <c r="BR397">
        <f t="shared" si="485"/>
        <v>62.420181953014946</v>
      </c>
      <c r="BS397">
        <f t="shared" si="486"/>
        <v>237972.36000000004</v>
      </c>
      <c r="BT397">
        <f t="shared" si="487"/>
        <v>213660.28000000003</v>
      </c>
      <c r="BU397">
        <f t="shared" si="488"/>
        <v>189348.2</v>
      </c>
      <c r="BV397">
        <f t="shared" si="489"/>
        <v>165036.12</v>
      </c>
      <c r="BW397">
        <f t="shared" si="490"/>
        <v>140724.04</v>
      </c>
      <c r="BX397">
        <f t="shared" si="491"/>
        <v>116411.96</v>
      </c>
      <c r="BY397">
        <f t="shared" si="492"/>
        <v>92099.88</v>
      </c>
      <c r="BZ397">
        <f t="shared" si="493"/>
        <v>67787.8</v>
      </c>
      <c r="CA397">
        <f t="shared" si="494"/>
        <v>43475.72</v>
      </c>
      <c r="CB397">
        <f t="shared" si="495"/>
        <v>19163.64</v>
      </c>
      <c r="CC397">
        <f t="shared" si="496"/>
        <v>62.461186914382928</v>
      </c>
      <c r="CD397">
        <f t="shared" si="497"/>
        <v>94.99305509895737</v>
      </c>
      <c r="CE397">
        <f t="shared" si="498"/>
        <v>103.50459422595441</v>
      </c>
      <c r="CF397">
        <f t="shared" si="499"/>
        <v>157.41323705197232</v>
      </c>
    </row>
    <row r="398" spans="1:84" x14ac:dyDescent="0.25">
      <c r="A398" t="str">
        <f>IF('Data Input'!A398=0,"F","M")</f>
        <v>M</v>
      </c>
      <c r="B398" t="str">
        <f>'Data Input'!B398</f>
        <v>W</v>
      </c>
      <c r="C398">
        <f>'Data Input'!C398</f>
        <v>37</v>
      </c>
      <c r="D398">
        <f t="shared" si="429"/>
        <v>38</v>
      </c>
      <c r="E398">
        <f t="shared" si="430"/>
        <v>39</v>
      </c>
      <c r="F398">
        <f t="shared" si="431"/>
        <v>40</v>
      </c>
      <c r="G398">
        <f t="shared" si="432"/>
        <v>41</v>
      </c>
      <c r="H398">
        <f t="shared" si="433"/>
        <v>42</v>
      </c>
      <c r="I398">
        <f t="shared" si="434"/>
        <v>43</v>
      </c>
      <c r="J398">
        <f t="shared" si="435"/>
        <v>44</v>
      </c>
      <c r="K398">
        <f t="shared" si="436"/>
        <v>45</v>
      </c>
      <c r="L398">
        <f t="shared" si="437"/>
        <v>46</v>
      </c>
      <c r="M398">
        <f>'Data Input'!D398</f>
        <v>214.99967019000002</v>
      </c>
      <c r="N398">
        <f>'Data Input'!E398</f>
        <v>29.999953980000001</v>
      </c>
      <c r="O398">
        <f>'Data Input'!F398</f>
        <v>116</v>
      </c>
      <c r="P398">
        <f>'Data Input'!G398</f>
        <v>0</v>
      </c>
      <c r="Q398">
        <f>'Data Input'!H398</f>
        <v>0</v>
      </c>
      <c r="R398">
        <f>IF('Data Input'!I398&gt;100,1,0)</f>
        <v>0</v>
      </c>
      <c r="S398">
        <f t="shared" si="438"/>
        <v>3.6109179126442243</v>
      </c>
      <c r="T398">
        <f t="shared" si="439"/>
        <v>13.038728171854922</v>
      </c>
      <c r="U398">
        <f t="shared" si="440"/>
        <v>5.3706364941264866</v>
      </c>
      <c r="V398">
        <f t="shared" si="441"/>
        <v>19.392927518942109</v>
      </c>
      <c r="W398">
        <f t="shared" si="442"/>
        <v>3.4011958476609787</v>
      </c>
      <c r="X398">
        <f t="shared" si="443"/>
        <v>12.281439010730184</v>
      </c>
      <c r="Y398">
        <f t="shared" si="444"/>
        <v>0</v>
      </c>
      <c r="Z398">
        <f t="shared" si="445"/>
        <v>0</v>
      </c>
      <c r="AA398">
        <f t="shared" si="446"/>
        <v>4.7535901911063645</v>
      </c>
      <c r="AB398">
        <f t="shared" si="447"/>
        <v>17.164823970435855</v>
      </c>
      <c r="AC398" s="3">
        <f t="shared" si="448"/>
        <v>12.343999999999999</v>
      </c>
      <c r="AD398">
        <f t="shared" si="449"/>
        <v>0</v>
      </c>
      <c r="AE398">
        <f t="shared" si="450"/>
        <v>11.853</v>
      </c>
      <c r="AF398">
        <f t="shared" si="451"/>
        <v>-2.6640000000000001</v>
      </c>
      <c r="AG398">
        <f t="shared" si="452"/>
        <v>-7.99</v>
      </c>
      <c r="AH398">
        <f t="shared" si="453"/>
        <v>1.7689999999999999</v>
      </c>
      <c r="AI398">
        <f t="shared" si="454"/>
        <v>1.7689999999999999</v>
      </c>
      <c r="AJ398">
        <f t="shared" si="455"/>
        <v>0</v>
      </c>
      <c r="AK398">
        <f t="shared" si="456"/>
        <v>1.764</v>
      </c>
      <c r="AL398">
        <f t="shared" si="457"/>
        <v>0</v>
      </c>
      <c r="AM398">
        <f t="shared" si="458"/>
        <v>7.8369999999999997</v>
      </c>
      <c r="AN398">
        <f t="shared" si="459"/>
        <v>-1.7949999999999999</v>
      </c>
      <c r="AO398">
        <f t="shared" si="460"/>
        <v>0.65800000000000003</v>
      </c>
      <c r="AP398">
        <f t="shared" si="461"/>
        <v>44.573170713680305</v>
      </c>
      <c r="AQ398">
        <f t="shared" si="462"/>
        <v>0</v>
      </c>
      <c r="AR398">
        <f t="shared" si="463"/>
        <v>63.658154364881241</v>
      </c>
      <c r="AS398">
        <f t="shared" si="464"/>
        <v>-51.662758910461783</v>
      </c>
      <c r="AT398">
        <f t="shared" si="465"/>
        <v>-27.175554822811222</v>
      </c>
      <c r="AU398">
        <f t="shared" si="466"/>
        <v>21.725865609981692</v>
      </c>
      <c r="AV398">
        <f t="shared" si="467"/>
        <v>0</v>
      </c>
      <c r="AW398">
        <f t="shared" si="468"/>
        <v>0</v>
      </c>
      <c r="AX398">
        <f t="shared" si="469"/>
        <v>8.3853330971116264</v>
      </c>
      <c r="AY398">
        <f t="shared" si="470"/>
        <v>0</v>
      </c>
      <c r="AZ398">
        <f t="shared" si="471"/>
        <v>0</v>
      </c>
      <c r="BA398">
        <f t="shared" si="472"/>
        <v>0</v>
      </c>
      <c r="BB398">
        <f t="shared" si="473"/>
        <v>0</v>
      </c>
      <c r="BC398">
        <f t="shared" si="474"/>
        <v>59.504210052381865</v>
      </c>
      <c r="BD398">
        <f t="shared" si="475"/>
        <v>61.18</v>
      </c>
      <c r="BE398">
        <f t="shared" si="476"/>
        <v>0.91439999999999999</v>
      </c>
      <c r="BF398">
        <f t="shared" si="477"/>
        <v>1.660896721072147E-2</v>
      </c>
      <c r="BG398">
        <f>'Data Input'!J398</f>
        <v>29</v>
      </c>
      <c r="BH398">
        <f t="shared" si="478"/>
        <v>4</v>
      </c>
      <c r="BI398">
        <f t="shared" si="479"/>
        <v>1.24</v>
      </c>
      <c r="BJ398">
        <f>'Data Input'!K398</f>
        <v>0.94736842105263164</v>
      </c>
      <c r="BK398">
        <f>'Data Input'!L398</f>
        <v>3</v>
      </c>
      <c r="BL398">
        <f>'Data Input'!M398</f>
        <v>73</v>
      </c>
      <c r="BM398">
        <f t="shared" si="480"/>
        <v>3</v>
      </c>
      <c r="BN398">
        <f t="shared" si="481"/>
        <v>1.2</v>
      </c>
      <c r="BO398">
        <f t="shared" si="482"/>
        <v>2.0595119341294623E-2</v>
      </c>
      <c r="BP398">
        <f t="shared" si="483"/>
        <v>1.9930760652865764E-2</v>
      </c>
      <c r="BQ398">
        <f t="shared" si="484"/>
        <v>173.9924389409812</v>
      </c>
      <c r="BR398">
        <f t="shared" si="485"/>
        <v>168.37977962030439</v>
      </c>
      <c r="BS398">
        <f t="shared" si="486"/>
        <v>295749.28000000009</v>
      </c>
      <c r="BT398">
        <f t="shared" si="487"/>
        <v>264858.64000000007</v>
      </c>
      <c r="BU398">
        <f t="shared" si="488"/>
        <v>233968.00000000006</v>
      </c>
      <c r="BV398">
        <f t="shared" si="489"/>
        <v>203077.36000000004</v>
      </c>
      <c r="BW398">
        <f t="shared" si="490"/>
        <v>172186.72000000003</v>
      </c>
      <c r="BX398">
        <f t="shared" si="491"/>
        <v>141296.08000000002</v>
      </c>
      <c r="BY398">
        <f t="shared" si="492"/>
        <v>110405.44</v>
      </c>
      <c r="BZ398">
        <f t="shared" si="493"/>
        <v>79514.8</v>
      </c>
      <c r="CA398">
        <f t="shared" si="494"/>
        <v>48624.160000000003</v>
      </c>
      <c r="CB398">
        <f t="shared" si="495"/>
        <v>24312.080000000002</v>
      </c>
      <c r="CC398">
        <f t="shared" si="496"/>
        <v>324.16564615509844</v>
      </c>
      <c r="CD398">
        <f t="shared" si="497"/>
        <v>313.7086898275146</v>
      </c>
      <c r="CE398">
        <f t="shared" si="498"/>
        <v>498.15808509607962</v>
      </c>
      <c r="CF398">
        <f t="shared" si="499"/>
        <v>482.08846944781897</v>
      </c>
    </row>
    <row r="399" spans="1:84" x14ac:dyDescent="0.25">
      <c r="A399" t="str">
        <f>IF('Data Input'!A399=0,"F","M")</f>
        <v>F</v>
      </c>
      <c r="B399" t="str">
        <f>'Data Input'!B399</f>
        <v>W</v>
      </c>
      <c r="C399">
        <f>'Data Input'!C399</f>
        <v>34</v>
      </c>
      <c r="D399">
        <f t="shared" si="429"/>
        <v>35</v>
      </c>
      <c r="E399">
        <f t="shared" si="430"/>
        <v>36</v>
      </c>
      <c r="F399">
        <f t="shared" si="431"/>
        <v>37</v>
      </c>
      <c r="G399">
        <f t="shared" si="432"/>
        <v>38</v>
      </c>
      <c r="H399">
        <f t="shared" si="433"/>
        <v>39</v>
      </c>
      <c r="I399">
        <f t="shared" si="434"/>
        <v>40</v>
      </c>
      <c r="J399">
        <f t="shared" si="435"/>
        <v>41</v>
      </c>
      <c r="K399">
        <f t="shared" si="436"/>
        <v>42</v>
      </c>
      <c r="L399">
        <f t="shared" si="437"/>
        <v>43</v>
      </c>
      <c r="M399">
        <f>'Data Input'!D399</f>
        <v>219.99966251999999</v>
      </c>
      <c r="N399">
        <f>'Data Input'!E399</f>
        <v>72.999888018000007</v>
      </c>
      <c r="O399">
        <f>'Data Input'!F399</f>
        <v>110</v>
      </c>
      <c r="P399">
        <f>'Data Input'!G399</f>
        <v>0</v>
      </c>
      <c r="Q399">
        <f>'Data Input'!H399</f>
        <v>1</v>
      </c>
      <c r="R399">
        <f>IF('Data Input'!I399&gt;100,1,0)</f>
        <v>0</v>
      </c>
      <c r="S399">
        <f t="shared" si="438"/>
        <v>3.5263605246161616</v>
      </c>
      <c r="T399">
        <f t="shared" si="439"/>
        <v>12.43521854957117</v>
      </c>
      <c r="U399">
        <f t="shared" si="440"/>
        <v>5.3936260123511852</v>
      </c>
      <c r="V399">
        <f t="shared" si="441"/>
        <v>19.019869854498101</v>
      </c>
      <c r="W399">
        <f t="shared" si="442"/>
        <v>4.2904579071472151</v>
      </c>
      <c r="X399">
        <f t="shared" si="443"/>
        <v>15.129701396291212</v>
      </c>
      <c r="Y399">
        <f t="shared" si="444"/>
        <v>0</v>
      </c>
      <c r="Z399">
        <f t="shared" si="445"/>
        <v>0</v>
      </c>
      <c r="AA399">
        <f t="shared" si="446"/>
        <v>4.7004803657924166</v>
      </c>
      <c r="AB399">
        <f t="shared" si="447"/>
        <v>16.575588408663712</v>
      </c>
      <c r="AC399" s="3">
        <f t="shared" si="448"/>
        <v>-29.798999999999999</v>
      </c>
      <c r="AD399">
        <f t="shared" si="449"/>
        <v>4.8840000000000003</v>
      </c>
      <c r="AE399">
        <f t="shared" si="450"/>
        <v>13.54</v>
      </c>
      <c r="AF399">
        <f t="shared" si="451"/>
        <v>-3.1139999999999999</v>
      </c>
      <c r="AG399">
        <f t="shared" si="452"/>
        <v>-13.577999999999999</v>
      </c>
      <c r="AH399">
        <f t="shared" si="453"/>
        <v>3.149</v>
      </c>
      <c r="AI399">
        <f t="shared" si="454"/>
        <v>2.0190000000000001</v>
      </c>
      <c r="AJ399">
        <f t="shared" si="455"/>
        <v>0</v>
      </c>
      <c r="AK399">
        <f t="shared" si="456"/>
        <v>1.9570000000000001</v>
      </c>
      <c r="AL399">
        <f t="shared" si="457"/>
        <v>0</v>
      </c>
      <c r="AM399">
        <f t="shared" si="458"/>
        <v>7.5739999999999998</v>
      </c>
      <c r="AN399">
        <f t="shared" si="459"/>
        <v>-1.665</v>
      </c>
      <c r="AO399">
        <f t="shared" si="460"/>
        <v>0.66100000000000003</v>
      </c>
      <c r="AP399">
        <f t="shared" si="461"/>
        <v>-105.082017273037</v>
      </c>
      <c r="AQ399">
        <f t="shared" si="462"/>
        <v>60.733607396105597</v>
      </c>
      <c r="AR399">
        <f t="shared" si="463"/>
        <v>73.029696207235048</v>
      </c>
      <c r="AS399">
        <f t="shared" si="464"/>
        <v>-59.227874726907082</v>
      </c>
      <c r="AT399">
        <f t="shared" si="465"/>
        <v>-58.255837463244887</v>
      </c>
      <c r="AU399">
        <f t="shared" si="466"/>
        <v>47.643429696921025</v>
      </c>
      <c r="AV399">
        <f t="shared" si="467"/>
        <v>0</v>
      </c>
      <c r="AW399">
        <f t="shared" si="468"/>
        <v>0</v>
      </c>
      <c r="AX399">
        <f t="shared" si="469"/>
        <v>9.1988400758557596</v>
      </c>
      <c r="AY399">
        <f t="shared" si="470"/>
        <v>0</v>
      </c>
      <c r="AZ399">
        <f t="shared" si="471"/>
        <v>7.5739999999999998</v>
      </c>
      <c r="BA399">
        <f t="shared" si="472"/>
        <v>-5.8713902734859094</v>
      </c>
      <c r="BB399">
        <f t="shared" si="473"/>
        <v>0</v>
      </c>
      <c r="BC399">
        <f t="shared" si="474"/>
        <v>-30.257546360557434</v>
      </c>
      <c r="BD399">
        <f t="shared" si="475"/>
        <v>-29.18</v>
      </c>
      <c r="BE399">
        <f t="shared" si="476"/>
        <v>0.96650000000000003</v>
      </c>
      <c r="BF399">
        <f t="shared" si="477"/>
        <v>1.1532779820714434E-2</v>
      </c>
      <c r="BG399">
        <f>'Data Input'!J399</f>
        <v>22.9</v>
      </c>
      <c r="BH399">
        <f t="shared" si="478"/>
        <v>1</v>
      </c>
      <c r="BI399">
        <f t="shared" si="479"/>
        <v>1</v>
      </c>
      <c r="BJ399">
        <f>'Data Input'!K399</f>
        <v>0.90140845070422537</v>
      </c>
      <c r="BK399">
        <f>'Data Input'!L399</f>
        <v>3</v>
      </c>
      <c r="BL399">
        <f>'Data Input'!M399</f>
        <v>69</v>
      </c>
      <c r="BM399">
        <f t="shared" si="480"/>
        <v>4</v>
      </c>
      <c r="BN399">
        <f t="shared" si="481"/>
        <v>1.46</v>
      </c>
      <c r="BO399">
        <f t="shared" si="482"/>
        <v>1.1532779820714434E-2</v>
      </c>
      <c r="BP399">
        <f t="shared" si="483"/>
        <v>1.6837858538243072E-2</v>
      </c>
      <c r="BQ399">
        <f t="shared" si="484"/>
        <v>97.431651427823141</v>
      </c>
      <c r="BR399">
        <f t="shared" si="485"/>
        <v>142.25021108462175</v>
      </c>
      <c r="BS399">
        <f t="shared" si="486"/>
        <v>306618.21000000008</v>
      </c>
      <c r="BT399">
        <f t="shared" si="487"/>
        <v>278015.76000000007</v>
      </c>
      <c r="BU399">
        <f t="shared" si="488"/>
        <v>247125.12000000005</v>
      </c>
      <c r="BV399">
        <f t="shared" si="489"/>
        <v>216234.48000000004</v>
      </c>
      <c r="BW399">
        <f t="shared" si="490"/>
        <v>185343.84000000003</v>
      </c>
      <c r="BX399">
        <f t="shared" si="491"/>
        <v>154453.20000000001</v>
      </c>
      <c r="BY399">
        <f t="shared" si="492"/>
        <v>123562.56</v>
      </c>
      <c r="BZ399">
        <f t="shared" si="493"/>
        <v>92671.92</v>
      </c>
      <c r="CA399">
        <f t="shared" si="494"/>
        <v>61781.279999999999</v>
      </c>
      <c r="CB399">
        <f t="shared" si="495"/>
        <v>30890.639999999999</v>
      </c>
      <c r="CC399">
        <f t="shared" si="496"/>
        <v>195.67633038794517</v>
      </c>
      <c r="CD399">
        <f t="shared" si="497"/>
        <v>285.68744236639998</v>
      </c>
      <c r="CE399">
        <f t="shared" si="498"/>
        <v>293.10798181576831</v>
      </c>
      <c r="CF399">
        <f t="shared" si="499"/>
        <v>427.93765345102173</v>
      </c>
    </row>
    <row r="400" spans="1:84" x14ac:dyDescent="0.25">
      <c r="A400" t="str">
        <f>IF('Data Input'!A400=0,"F","M")</f>
        <v>M</v>
      </c>
      <c r="B400" t="str">
        <f>'Data Input'!B400</f>
        <v>W</v>
      </c>
      <c r="C400">
        <f>'Data Input'!C400</f>
        <v>69</v>
      </c>
      <c r="D400">
        <f t="shared" si="429"/>
        <v>70</v>
      </c>
      <c r="E400">
        <f t="shared" si="430"/>
        <v>71</v>
      </c>
      <c r="F400">
        <f t="shared" si="431"/>
        <v>72</v>
      </c>
      <c r="G400">
        <f t="shared" si="432"/>
        <v>73</v>
      </c>
      <c r="H400">
        <f t="shared" si="433"/>
        <v>74</v>
      </c>
      <c r="I400">
        <f t="shared" si="434"/>
        <v>75</v>
      </c>
      <c r="J400">
        <f t="shared" si="435"/>
        <v>76</v>
      </c>
      <c r="K400">
        <f t="shared" si="436"/>
        <v>77</v>
      </c>
      <c r="L400">
        <f t="shared" si="437"/>
        <v>78</v>
      </c>
      <c r="M400">
        <f>'Data Input'!D400</f>
        <v>151.99976683200001</v>
      </c>
      <c r="N400">
        <f>'Data Input'!E400</f>
        <v>62.999903358000005</v>
      </c>
      <c r="O400">
        <f>'Data Input'!F400</f>
        <v>108</v>
      </c>
      <c r="P400">
        <f>'Data Input'!G400</f>
        <v>0</v>
      </c>
      <c r="Q400">
        <f>'Data Input'!H400</f>
        <v>0</v>
      </c>
      <c r="R400">
        <f>IF('Data Input'!I400&gt;100,1,0)</f>
        <v>0</v>
      </c>
      <c r="S400">
        <f t="shared" si="438"/>
        <v>4.2341065045972597</v>
      </c>
      <c r="T400">
        <f t="shared" si="439"/>
        <v>17.927657892272823</v>
      </c>
      <c r="U400">
        <f t="shared" si="440"/>
        <v>5.0238789868450997</v>
      </c>
      <c r="V400">
        <f t="shared" si="441"/>
        <v>21.271638696510326</v>
      </c>
      <c r="W400">
        <f t="shared" si="442"/>
        <v>4.1431331923903558</v>
      </c>
      <c r="X400">
        <f t="shared" si="443"/>
        <v>17.542467199312814</v>
      </c>
      <c r="Y400">
        <f t="shared" si="444"/>
        <v>0</v>
      </c>
      <c r="Z400">
        <f t="shared" si="445"/>
        <v>0</v>
      </c>
      <c r="AA400">
        <f t="shared" si="446"/>
        <v>4.6821312271242199</v>
      </c>
      <c r="AB400">
        <f t="shared" si="447"/>
        <v>19.824642284144609</v>
      </c>
      <c r="AC400" s="3">
        <f t="shared" si="448"/>
        <v>12.343999999999999</v>
      </c>
      <c r="AD400">
        <f t="shared" si="449"/>
        <v>0</v>
      </c>
      <c r="AE400">
        <f t="shared" si="450"/>
        <v>11.853</v>
      </c>
      <c r="AF400">
        <f t="shared" si="451"/>
        <v>-2.6640000000000001</v>
      </c>
      <c r="AG400">
        <f t="shared" si="452"/>
        <v>-7.99</v>
      </c>
      <c r="AH400">
        <f t="shared" si="453"/>
        <v>1.7689999999999999</v>
      </c>
      <c r="AI400">
        <f t="shared" si="454"/>
        <v>1.7689999999999999</v>
      </c>
      <c r="AJ400">
        <f t="shared" si="455"/>
        <v>0</v>
      </c>
      <c r="AK400">
        <f t="shared" si="456"/>
        <v>1.764</v>
      </c>
      <c r="AL400">
        <f t="shared" si="457"/>
        <v>0</v>
      </c>
      <c r="AM400">
        <f t="shared" si="458"/>
        <v>7.8369999999999997</v>
      </c>
      <c r="AN400">
        <f t="shared" si="459"/>
        <v>-1.7949999999999999</v>
      </c>
      <c r="AO400">
        <f t="shared" si="460"/>
        <v>0.65800000000000003</v>
      </c>
      <c r="AP400">
        <f t="shared" si="461"/>
        <v>52.265810692748573</v>
      </c>
      <c r="AQ400">
        <f t="shared" si="462"/>
        <v>0</v>
      </c>
      <c r="AR400">
        <f t="shared" si="463"/>
        <v>59.548037631074969</v>
      </c>
      <c r="AS400">
        <f t="shared" si="464"/>
        <v>-56.667645487503513</v>
      </c>
      <c r="AT400">
        <f t="shared" si="465"/>
        <v>-33.103634207198944</v>
      </c>
      <c r="AU400">
        <f t="shared" si="466"/>
        <v>31.032624475584367</v>
      </c>
      <c r="AV400">
        <f t="shared" si="467"/>
        <v>0</v>
      </c>
      <c r="AW400">
        <f t="shared" si="468"/>
        <v>0</v>
      </c>
      <c r="AX400">
        <f t="shared" si="469"/>
        <v>8.2592794846471236</v>
      </c>
      <c r="AY400">
        <f t="shared" si="470"/>
        <v>0</v>
      </c>
      <c r="AZ400">
        <f t="shared" si="471"/>
        <v>0</v>
      </c>
      <c r="BA400">
        <f t="shared" si="472"/>
        <v>0</v>
      </c>
      <c r="BB400">
        <f t="shared" si="473"/>
        <v>0</v>
      </c>
      <c r="BC400">
        <f t="shared" si="474"/>
        <v>61.334472589352586</v>
      </c>
      <c r="BD400">
        <f t="shared" si="475"/>
        <v>61.18</v>
      </c>
      <c r="BE400">
        <f t="shared" si="476"/>
        <v>0.91439999999999999</v>
      </c>
      <c r="BF400">
        <f t="shared" si="477"/>
        <v>9.9166927390028969E-2</v>
      </c>
      <c r="BG400">
        <f>'Data Input'!J400</f>
        <v>25.4</v>
      </c>
      <c r="BH400">
        <f t="shared" si="478"/>
        <v>2</v>
      </c>
      <c r="BI400">
        <f t="shared" si="479"/>
        <v>1.02</v>
      </c>
      <c r="BJ400">
        <f>'Data Input'!K400</f>
        <v>0.83750000000000013</v>
      </c>
      <c r="BK400">
        <f>'Data Input'!L400</f>
        <v>3</v>
      </c>
      <c r="BL400">
        <f>'Data Input'!M400</f>
        <v>92</v>
      </c>
      <c r="BM400">
        <f t="shared" si="480"/>
        <v>1</v>
      </c>
      <c r="BN400">
        <f t="shared" si="481"/>
        <v>1</v>
      </c>
      <c r="BO400">
        <f t="shared" si="482"/>
        <v>0.10115026593782955</v>
      </c>
      <c r="BP400">
        <f t="shared" si="483"/>
        <v>9.9166927390028969E-2</v>
      </c>
      <c r="BQ400">
        <f t="shared" si="484"/>
        <v>854.54136868067837</v>
      </c>
      <c r="BR400">
        <f t="shared" si="485"/>
        <v>837.78565556929243</v>
      </c>
      <c r="BS400">
        <f t="shared" si="486"/>
        <v>165894.19999999995</v>
      </c>
      <c r="BT400">
        <f t="shared" si="487"/>
        <v>149304.77999999997</v>
      </c>
      <c r="BU400">
        <f t="shared" si="488"/>
        <v>132715.35999999999</v>
      </c>
      <c r="BV400">
        <f t="shared" si="489"/>
        <v>116125.93999999999</v>
      </c>
      <c r="BW400">
        <f t="shared" si="490"/>
        <v>99536.51999999999</v>
      </c>
      <c r="BX400">
        <f t="shared" si="491"/>
        <v>82947.099999999991</v>
      </c>
      <c r="BY400">
        <f t="shared" si="492"/>
        <v>66357.679999999993</v>
      </c>
      <c r="BZ400">
        <f t="shared" si="493"/>
        <v>49768.259999999995</v>
      </c>
      <c r="CA400">
        <f t="shared" si="494"/>
        <v>33178.839999999997</v>
      </c>
      <c r="CB400">
        <f t="shared" si="495"/>
        <v>16589.419999999998</v>
      </c>
      <c r="CC400">
        <f t="shared" si="496"/>
        <v>922.9133346148916</v>
      </c>
      <c r="CD400">
        <f t="shared" si="497"/>
        <v>904.81699472048172</v>
      </c>
      <c r="CE400">
        <f t="shared" si="498"/>
        <v>1777.45470329557</v>
      </c>
      <c r="CF400">
        <f t="shared" si="499"/>
        <v>1742.6026502897741</v>
      </c>
    </row>
    <row r="401" spans="1:84" x14ac:dyDescent="0.25">
      <c r="A401" t="str">
        <f>IF('Data Input'!A401=0,"F","M")</f>
        <v>M</v>
      </c>
      <c r="B401" t="str">
        <f>'Data Input'!B401</f>
        <v>W</v>
      </c>
      <c r="C401">
        <f>'Data Input'!C401</f>
        <v>36</v>
      </c>
      <c r="D401">
        <f t="shared" si="429"/>
        <v>37</v>
      </c>
      <c r="E401">
        <f t="shared" si="430"/>
        <v>38</v>
      </c>
      <c r="F401">
        <f t="shared" si="431"/>
        <v>39</v>
      </c>
      <c r="G401">
        <f t="shared" si="432"/>
        <v>40</v>
      </c>
      <c r="H401">
        <f t="shared" si="433"/>
        <v>41</v>
      </c>
      <c r="I401">
        <f t="shared" si="434"/>
        <v>42</v>
      </c>
      <c r="J401">
        <f t="shared" si="435"/>
        <v>43</v>
      </c>
      <c r="K401">
        <f t="shared" si="436"/>
        <v>44</v>
      </c>
      <c r="L401">
        <f t="shared" si="437"/>
        <v>45</v>
      </c>
      <c r="M401">
        <f>'Data Input'!D401</f>
        <v>141.99978217200001</v>
      </c>
      <c r="N401">
        <f>'Data Input'!E401</f>
        <v>56.999912561999999</v>
      </c>
      <c r="O401">
        <f>'Data Input'!F401</f>
        <v>100</v>
      </c>
      <c r="P401">
        <f>'Data Input'!G401</f>
        <v>0</v>
      </c>
      <c r="Q401">
        <f>'Data Input'!H401</f>
        <v>1</v>
      </c>
      <c r="R401">
        <f>IF('Data Input'!I401&gt;100,1,0)</f>
        <v>0</v>
      </c>
      <c r="S401">
        <f t="shared" si="438"/>
        <v>3.5835189384561099</v>
      </c>
      <c r="T401">
        <f t="shared" si="439"/>
        <v>12.841607982273604</v>
      </c>
      <c r="U401">
        <f t="shared" si="440"/>
        <v>4.9558255236000841</v>
      </c>
      <c r="V401">
        <f t="shared" si="441"/>
        <v>17.75929461950507</v>
      </c>
      <c r="W401">
        <f t="shared" si="442"/>
        <v>4.0430497338333735</v>
      </c>
      <c r="X401">
        <f t="shared" si="443"/>
        <v>14.488345290311829</v>
      </c>
      <c r="Y401">
        <f t="shared" si="444"/>
        <v>0</v>
      </c>
      <c r="Z401">
        <f t="shared" si="445"/>
        <v>0</v>
      </c>
      <c r="AA401">
        <f t="shared" si="446"/>
        <v>4.6051701859880918</v>
      </c>
      <c r="AB401">
        <f t="shared" si="447"/>
        <v>16.502714576301774</v>
      </c>
      <c r="AC401" s="3">
        <f t="shared" si="448"/>
        <v>12.343999999999999</v>
      </c>
      <c r="AD401">
        <f t="shared" si="449"/>
        <v>0</v>
      </c>
      <c r="AE401">
        <f t="shared" si="450"/>
        <v>11.853</v>
      </c>
      <c r="AF401">
        <f t="shared" si="451"/>
        <v>-2.6640000000000001</v>
      </c>
      <c r="AG401">
        <f t="shared" si="452"/>
        <v>-7.99</v>
      </c>
      <c r="AH401">
        <f t="shared" si="453"/>
        <v>1.7689999999999999</v>
      </c>
      <c r="AI401">
        <f t="shared" si="454"/>
        <v>1.7689999999999999</v>
      </c>
      <c r="AJ401">
        <f t="shared" si="455"/>
        <v>0</v>
      </c>
      <c r="AK401">
        <f t="shared" si="456"/>
        <v>1.764</v>
      </c>
      <c r="AL401">
        <f t="shared" si="457"/>
        <v>0</v>
      </c>
      <c r="AM401">
        <f t="shared" si="458"/>
        <v>7.8369999999999997</v>
      </c>
      <c r="AN401">
        <f t="shared" si="459"/>
        <v>-1.7949999999999999</v>
      </c>
      <c r="AO401">
        <f t="shared" si="460"/>
        <v>0.65800000000000003</v>
      </c>
      <c r="AP401">
        <f t="shared" si="461"/>
        <v>44.234957776302217</v>
      </c>
      <c r="AQ401">
        <f t="shared" si="462"/>
        <v>0</v>
      </c>
      <c r="AR401">
        <f t="shared" si="463"/>
        <v>58.741399931231797</v>
      </c>
      <c r="AS401">
        <f t="shared" si="464"/>
        <v>-47.310760866361512</v>
      </c>
      <c r="AT401">
        <f t="shared" si="465"/>
        <v>-32.303967373328653</v>
      </c>
      <c r="AU401">
        <f t="shared" si="466"/>
        <v>25.629882818561622</v>
      </c>
      <c r="AV401">
        <f t="shared" si="467"/>
        <v>0</v>
      </c>
      <c r="AW401">
        <f t="shared" si="468"/>
        <v>0</v>
      </c>
      <c r="AX401">
        <f t="shared" si="469"/>
        <v>8.1235202080829936</v>
      </c>
      <c r="AY401">
        <f t="shared" si="470"/>
        <v>0</v>
      </c>
      <c r="AZ401">
        <f t="shared" si="471"/>
        <v>7.8369999999999997</v>
      </c>
      <c r="BA401">
        <f t="shared" si="472"/>
        <v>-6.4324164945287174</v>
      </c>
      <c r="BB401">
        <f t="shared" si="473"/>
        <v>0</v>
      </c>
      <c r="BC401">
        <f t="shared" si="474"/>
        <v>58.519615999959761</v>
      </c>
      <c r="BD401">
        <f t="shared" si="475"/>
        <v>61.18</v>
      </c>
      <c r="BE401">
        <f t="shared" si="476"/>
        <v>0.91439999999999999</v>
      </c>
      <c r="BF401">
        <f t="shared" si="477"/>
        <v>6.2375303244720515E-3</v>
      </c>
      <c r="BG401">
        <f>'Data Input'!J401</f>
        <v>23.1</v>
      </c>
      <c r="BH401">
        <f t="shared" si="478"/>
        <v>1</v>
      </c>
      <c r="BI401">
        <f t="shared" si="479"/>
        <v>1</v>
      </c>
      <c r="BJ401">
        <f>'Data Input'!K401</f>
        <v>0.79605263157894735</v>
      </c>
      <c r="BK401">
        <f>'Data Input'!L401</f>
        <v>3</v>
      </c>
      <c r="BL401">
        <f>'Data Input'!M401</f>
        <v>76</v>
      </c>
      <c r="BM401">
        <f t="shared" si="480"/>
        <v>1</v>
      </c>
      <c r="BN401">
        <f t="shared" si="481"/>
        <v>1</v>
      </c>
      <c r="BO401">
        <f t="shared" si="482"/>
        <v>6.2375303244720515E-3</v>
      </c>
      <c r="BP401">
        <f t="shared" si="483"/>
        <v>6.2375303244720515E-3</v>
      </c>
      <c r="BQ401">
        <f t="shared" si="484"/>
        <v>52.696131357061631</v>
      </c>
      <c r="BR401">
        <f t="shared" si="485"/>
        <v>52.696131357061631</v>
      </c>
      <c r="BS401">
        <f t="shared" si="486"/>
        <v>302327.84000000008</v>
      </c>
      <c r="BT401">
        <f t="shared" si="487"/>
        <v>271437.20000000007</v>
      </c>
      <c r="BU401">
        <f t="shared" si="488"/>
        <v>240546.56000000006</v>
      </c>
      <c r="BV401">
        <f t="shared" si="489"/>
        <v>209655.92000000004</v>
      </c>
      <c r="BW401">
        <f t="shared" si="490"/>
        <v>178765.28000000003</v>
      </c>
      <c r="BX401">
        <f t="shared" si="491"/>
        <v>147874.64000000001</v>
      </c>
      <c r="BY401">
        <f t="shared" si="492"/>
        <v>116984</v>
      </c>
      <c r="BZ401">
        <f t="shared" si="493"/>
        <v>86093.36</v>
      </c>
      <c r="CA401">
        <f t="shared" si="494"/>
        <v>55202.720000000001</v>
      </c>
      <c r="CB401">
        <f t="shared" si="495"/>
        <v>24312.080000000002</v>
      </c>
      <c r="CC401">
        <f t="shared" si="496"/>
        <v>101.87132030915629</v>
      </c>
      <c r="CD401">
        <f t="shared" si="497"/>
        <v>101.87132030915629</v>
      </c>
      <c r="CE401">
        <f t="shared" si="498"/>
        <v>154.56745166621792</v>
      </c>
      <c r="CF401">
        <f t="shared" si="499"/>
        <v>154.56745166621792</v>
      </c>
    </row>
    <row r="402" spans="1:84" x14ac:dyDescent="0.25">
      <c r="A402" t="str">
        <f>IF('Data Input'!A402=0,"F","M")</f>
        <v>M</v>
      </c>
      <c r="B402" t="str">
        <f>'Data Input'!B402</f>
        <v>W</v>
      </c>
      <c r="C402">
        <f>'Data Input'!C402</f>
        <v>50</v>
      </c>
      <c r="D402">
        <f t="shared" si="429"/>
        <v>51</v>
      </c>
      <c r="E402">
        <f t="shared" si="430"/>
        <v>52</v>
      </c>
      <c r="F402">
        <f t="shared" si="431"/>
        <v>53</v>
      </c>
      <c r="G402">
        <f t="shared" si="432"/>
        <v>54</v>
      </c>
      <c r="H402">
        <f t="shared" si="433"/>
        <v>55</v>
      </c>
      <c r="I402">
        <f t="shared" si="434"/>
        <v>56</v>
      </c>
      <c r="J402">
        <f t="shared" si="435"/>
        <v>57</v>
      </c>
      <c r="K402">
        <f t="shared" si="436"/>
        <v>58</v>
      </c>
      <c r="L402">
        <f t="shared" si="437"/>
        <v>59</v>
      </c>
      <c r="M402">
        <f>'Data Input'!D402</f>
        <v>164.99974689000001</v>
      </c>
      <c r="N402">
        <f>'Data Input'!E402</f>
        <v>72.999888018000007</v>
      </c>
      <c r="O402">
        <f>'Data Input'!F402</f>
        <v>152</v>
      </c>
      <c r="P402">
        <f>'Data Input'!G402</f>
        <v>0</v>
      </c>
      <c r="Q402">
        <f>'Data Input'!H402</f>
        <v>0</v>
      </c>
      <c r="R402">
        <f>IF('Data Input'!I402&gt;100,1,0)</f>
        <v>0</v>
      </c>
      <c r="S402">
        <f t="shared" si="438"/>
        <v>3.912023005428146</v>
      </c>
      <c r="T402">
        <f t="shared" si="439"/>
        <v>15.303923994999064</v>
      </c>
      <c r="U402">
        <f t="shared" si="440"/>
        <v>5.1059439398994044</v>
      </c>
      <c r="V402">
        <f t="shared" si="441"/>
        <v>19.974570157312897</v>
      </c>
      <c r="W402">
        <f t="shared" si="442"/>
        <v>4.2904579071472151</v>
      </c>
      <c r="X402">
        <f t="shared" si="443"/>
        <v>16.784370036581002</v>
      </c>
      <c r="Y402">
        <f t="shared" si="444"/>
        <v>0</v>
      </c>
      <c r="Z402">
        <f t="shared" si="445"/>
        <v>0</v>
      </c>
      <c r="AA402">
        <f t="shared" si="446"/>
        <v>5.0238805208462765</v>
      </c>
      <c r="AB402">
        <f t="shared" si="447"/>
        <v>19.653536174072968</v>
      </c>
      <c r="AC402" s="3">
        <f t="shared" si="448"/>
        <v>12.343999999999999</v>
      </c>
      <c r="AD402">
        <f t="shared" si="449"/>
        <v>0</v>
      </c>
      <c r="AE402">
        <f t="shared" si="450"/>
        <v>11.853</v>
      </c>
      <c r="AF402">
        <f t="shared" si="451"/>
        <v>-2.6640000000000001</v>
      </c>
      <c r="AG402">
        <f t="shared" si="452"/>
        <v>-7.99</v>
      </c>
      <c r="AH402">
        <f t="shared" si="453"/>
        <v>1.7689999999999999</v>
      </c>
      <c r="AI402">
        <f t="shared" si="454"/>
        <v>1.7689999999999999</v>
      </c>
      <c r="AJ402">
        <f t="shared" si="455"/>
        <v>0</v>
      </c>
      <c r="AK402">
        <f t="shared" si="456"/>
        <v>1.764</v>
      </c>
      <c r="AL402">
        <f t="shared" si="457"/>
        <v>0</v>
      </c>
      <c r="AM402">
        <f t="shared" si="458"/>
        <v>7.8369999999999997</v>
      </c>
      <c r="AN402">
        <f t="shared" si="459"/>
        <v>-1.7949999999999999</v>
      </c>
      <c r="AO402">
        <f t="shared" si="460"/>
        <v>0.65800000000000003</v>
      </c>
      <c r="AP402">
        <f t="shared" si="461"/>
        <v>48.29001197900503</v>
      </c>
      <c r="AQ402">
        <f t="shared" si="462"/>
        <v>0</v>
      </c>
      <c r="AR402">
        <f t="shared" si="463"/>
        <v>60.52075351962764</v>
      </c>
      <c r="AS402">
        <f t="shared" si="464"/>
        <v>-53.212254899081557</v>
      </c>
      <c r="AT402">
        <f t="shared" si="465"/>
        <v>-34.280758678106253</v>
      </c>
      <c r="AU402">
        <f t="shared" si="466"/>
        <v>29.691550594711792</v>
      </c>
      <c r="AV402">
        <f t="shared" si="467"/>
        <v>0</v>
      </c>
      <c r="AW402">
        <f t="shared" si="468"/>
        <v>0</v>
      </c>
      <c r="AX402">
        <f t="shared" si="469"/>
        <v>8.8621252387728315</v>
      </c>
      <c r="AY402">
        <f t="shared" si="470"/>
        <v>0</v>
      </c>
      <c r="AZ402">
        <f t="shared" si="471"/>
        <v>0</v>
      </c>
      <c r="BA402">
        <f t="shared" si="472"/>
        <v>0</v>
      </c>
      <c r="BB402">
        <f t="shared" si="473"/>
        <v>0</v>
      </c>
      <c r="BC402">
        <f t="shared" si="474"/>
        <v>59.871427754929478</v>
      </c>
      <c r="BD402">
        <f t="shared" si="475"/>
        <v>61.18</v>
      </c>
      <c r="BE402">
        <f t="shared" si="476"/>
        <v>0.91439999999999999</v>
      </c>
      <c r="BF402">
        <f t="shared" si="477"/>
        <v>2.3889938203625838E-2</v>
      </c>
      <c r="BG402">
        <f>'Data Input'!J402</f>
        <v>25.5</v>
      </c>
      <c r="BH402">
        <f t="shared" si="478"/>
        <v>2</v>
      </c>
      <c r="BI402">
        <f t="shared" si="479"/>
        <v>1.02</v>
      </c>
      <c r="BJ402">
        <f>'Data Input'!K402</f>
        <v>0.94736842105263164</v>
      </c>
      <c r="BK402">
        <f>'Data Input'!L402</f>
        <v>3</v>
      </c>
      <c r="BL402">
        <f>'Data Input'!M402</f>
        <v>76</v>
      </c>
      <c r="BM402">
        <f t="shared" si="480"/>
        <v>3</v>
      </c>
      <c r="BN402">
        <f t="shared" si="481"/>
        <v>1.2</v>
      </c>
      <c r="BO402">
        <f t="shared" si="482"/>
        <v>2.4367736967698356E-2</v>
      </c>
      <c r="BP402">
        <f t="shared" si="483"/>
        <v>2.8667925844351003E-2</v>
      </c>
      <c r="BQ402">
        <f t="shared" si="484"/>
        <v>205.86440487290855</v>
      </c>
      <c r="BR402">
        <f t="shared" si="485"/>
        <v>242.19341749753943</v>
      </c>
      <c r="BS402">
        <f t="shared" si="486"/>
        <v>217378.60000000003</v>
      </c>
      <c r="BT402">
        <f t="shared" si="487"/>
        <v>193066.52000000002</v>
      </c>
      <c r="BU402">
        <f t="shared" si="488"/>
        <v>168754.44</v>
      </c>
      <c r="BV402">
        <f t="shared" si="489"/>
        <v>144442.35999999999</v>
      </c>
      <c r="BW402">
        <f t="shared" si="490"/>
        <v>120130.28</v>
      </c>
      <c r="BX402">
        <f t="shared" si="491"/>
        <v>95818.2</v>
      </c>
      <c r="BY402">
        <f t="shared" si="492"/>
        <v>76654.559999999998</v>
      </c>
      <c r="BZ402">
        <f t="shared" si="493"/>
        <v>57490.92</v>
      </c>
      <c r="CA402">
        <f t="shared" si="494"/>
        <v>38327.279999999999</v>
      </c>
      <c r="CB402">
        <f t="shared" si="495"/>
        <v>19163.64</v>
      </c>
      <c r="CC402">
        <f t="shared" si="496"/>
        <v>275.65437113211112</v>
      </c>
      <c r="CD402">
        <f t="shared" si="497"/>
        <v>324.29926015542475</v>
      </c>
      <c r="CE402">
        <f t="shared" si="498"/>
        <v>481.51877600501967</v>
      </c>
      <c r="CF402">
        <f t="shared" si="499"/>
        <v>566.49267765296418</v>
      </c>
    </row>
    <row r="403" spans="1:84" x14ac:dyDescent="0.25">
      <c r="A403" t="str">
        <f>IF('Data Input'!A403=0,"F","M")</f>
        <v>F</v>
      </c>
      <c r="B403" t="str">
        <f>'Data Input'!B403</f>
        <v>W</v>
      </c>
      <c r="C403">
        <f>'Data Input'!C403</f>
        <v>52</v>
      </c>
      <c r="D403">
        <f t="shared" si="429"/>
        <v>53</v>
      </c>
      <c r="E403">
        <f t="shared" si="430"/>
        <v>54</v>
      </c>
      <c r="F403">
        <f t="shared" si="431"/>
        <v>55</v>
      </c>
      <c r="G403">
        <f t="shared" si="432"/>
        <v>56</v>
      </c>
      <c r="H403">
        <f t="shared" si="433"/>
        <v>57</v>
      </c>
      <c r="I403">
        <f t="shared" si="434"/>
        <v>58</v>
      </c>
      <c r="J403">
        <f t="shared" si="435"/>
        <v>59</v>
      </c>
      <c r="K403">
        <f t="shared" si="436"/>
        <v>60</v>
      </c>
      <c r="L403">
        <f t="shared" si="437"/>
        <v>61</v>
      </c>
      <c r="M403">
        <f>'Data Input'!D403</f>
        <v>258.99960269400003</v>
      </c>
      <c r="N403">
        <f>'Data Input'!E403</f>
        <v>78.999878813999999</v>
      </c>
      <c r="O403">
        <f>'Data Input'!F403</f>
        <v>100</v>
      </c>
      <c r="P403">
        <f>'Data Input'!G403</f>
        <v>0</v>
      </c>
      <c r="Q403">
        <f>'Data Input'!H403</f>
        <v>0</v>
      </c>
      <c r="R403">
        <f>IF('Data Input'!I403&gt;100,1,0)</f>
        <v>0</v>
      </c>
      <c r="S403">
        <f t="shared" si="438"/>
        <v>3.9512437185814275</v>
      </c>
      <c r="T403">
        <f t="shared" si="439"/>
        <v>15.612326923629187</v>
      </c>
      <c r="U403">
        <f t="shared" si="440"/>
        <v>5.5568265276983615</v>
      </c>
      <c r="V403">
        <f t="shared" si="441"/>
        <v>21.956375912814796</v>
      </c>
      <c r="W403">
        <f t="shared" si="442"/>
        <v>4.3694463184658447</v>
      </c>
      <c r="X403">
        <f t="shared" si="443"/>
        <v>17.264747319516914</v>
      </c>
      <c r="Y403">
        <f t="shared" si="444"/>
        <v>0</v>
      </c>
      <c r="Z403">
        <f t="shared" si="445"/>
        <v>0</v>
      </c>
      <c r="AA403">
        <f t="shared" si="446"/>
        <v>4.6051701859880918</v>
      </c>
      <c r="AB403">
        <f t="shared" si="447"/>
        <v>18.196149770383911</v>
      </c>
      <c r="AC403" s="3">
        <f t="shared" si="448"/>
        <v>-29.798999999999999</v>
      </c>
      <c r="AD403">
        <f t="shared" si="449"/>
        <v>4.8840000000000003</v>
      </c>
      <c r="AE403">
        <f t="shared" si="450"/>
        <v>13.54</v>
      </c>
      <c r="AF403">
        <f t="shared" si="451"/>
        <v>-3.1139999999999999</v>
      </c>
      <c r="AG403">
        <f t="shared" si="452"/>
        <v>-13.577999999999999</v>
      </c>
      <c r="AH403">
        <f t="shared" si="453"/>
        <v>3.149</v>
      </c>
      <c r="AI403">
        <f t="shared" si="454"/>
        <v>2.0190000000000001</v>
      </c>
      <c r="AJ403">
        <f t="shared" si="455"/>
        <v>0</v>
      </c>
      <c r="AK403">
        <f t="shared" si="456"/>
        <v>1.9570000000000001</v>
      </c>
      <c r="AL403">
        <f t="shared" si="457"/>
        <v>0</v>
      </c>
      <c r="AM403">
        <f t="shared" si="458"/>
        <v>7.5739999999999998</v>
      </c>
      <c r="AN403">
        <f t="shared" si="459"/>
        <v>-1.665</v>
      </c>
      <c r="AO403">
        <f t="shared" si="460"/>
        <v>0.66100000000000003</v>
      </c>
      <c r="AP403">
        <f t="shared" si="461"/>
        <v>-117.74311157000795</v>
      </c>
      <c r="AQ403">
        <f t="shared" si="462"/>
        <v>76.250604695004952</v>
      </c>
      <c r="AR403">
        <f t="shared" si="463"/>
        <v>75.239431185035812</v>
      </c>
      <c r="AS403">
        <f t="shared" si="464"/>
        <v>-68.372154592505268</v>
      </c>
      <c r="AT403">
        <f t="shared" si="465"/>
        <v>-59.328342112129235</v>
      </c>
      <c r="AU403">
        <f t="shared" si="466"/>
        <v>54.366689309158765</v>
      </c>
      <c r="AV403">
        <f t="shared" si="467"/>
        <v>0</v>
      </c>
      <c r="AW403">
        <f t="shared" si="468"/>
        <v>0</v>
      </c>
      <c r="AX403">
        <f t="shared" si="469"/>
        <v>9.0123180539786958</v>
      </c>
      <c r="AY403">
        <f t="shared" si="470"/>
        <v>0</v>
      </c>
      <c r="AZ403">
        <f t="shared" si="471"/>
        <v>0</v>
      </c>
      <c r="BA403">
        <f t="shared" si="472"/>
        <v>0</v>
      </c>
      <c r="BB403">
        <f t="shared" si="473"/>
        <v>0</v>
      </c>
      <c r="BC403">
        <f t="shared" si="474"/>
        <v>-30.574565031464232</v>
      </c>
      <c r="BD403">
        <f t="shared" si="475"/>
        <v>-29.18</v>
      </c>
      <c r="BE403">
        <f t="shared" si="476"/>
        <v>0.96650000000000003</v>
      </c>
      <c r="BF403">
        <f t="shared" si="477"/>
        <v>8.4127450972973916E-3</v>
      </c>
      <c r="BG403">
        <f>'Data Input'!J403</f>
        <v>24.4</v>
      </c>
      <c r="BH403">
        <f t="shared" si="478"/>
        <v>2</v>
      </c>
      <c r="BI403">
        <f t="shared" si="479"/>
        <v>0.96</v>
      </c>
      <c r="BJ403">
        <f>'Data Input'!K403</f>
        <v>0.78378378378378366</v>
      </c>
      <c r="BK403">
        <f>'Data Input'!L403</f>
        <v>3</v>
      </c>
      <c r="BL403">
        <f>'Data Input'!M403</f>
        <v>78</v>
      </c>
      <c r="BM403">
        <f t="shared" si="480"/>
        <v>3</v>
      </c>
      <c r="BN403">
        <f t="shared" si="481"/>
        <v>1.2</v>
      </c>
      <c r="BO403">
        <f t="shared" si="482"/>
        <v>8.0762352934054954E-3</v>
      </c>
      <c r="BP403">
        <f t="shared" si="483"/>
        <v>1.0095294116756869E-2</v>
      </c>
      <c r="BQ403">
        <f t="shared" si="484"/>
        <v>68.229945788336508</v>
      </c>
      <c r="BR403">
        <f t="shared" si="485"/>
        <v>85.287432235420653</v>
      </c>
      <c r="BS403">
        <f t="shared" si="486"/>
        <v>207081.72000000003</v>
      </c>
      <c r="BT403">
        <f t="shared" si="487"/>
        <v>182769.64</v>
      </c>
      <c r="BU403">
        <f t="shared" si="488"/>
        <v>158457.56</v>
      </c>
      <c r="BV403">
        <f t="shared" si="489"/>
        <v>134145.47999999998</v>
      </c>
      <c r="BW403">
        <f t="shared" si="490"/>
        <v>114981.84</v>
      </c>
      <c r="BX403">
        <f t="shared" si="491"/>
        <v>95818.2</v>
      </c>
      <c r="BY403">
        <f t="shared" si="492"/>
        <v>76654.559999999998</v>
      </c>
      <c r="BZ403">
        <f t="shared" si="493"/>
        <v>57490.92</v>
      </c>
      <c r="CA403">
        <f t="shared" si="494"/>
        <v>38327.279999999999</v>
      </c>
      <c r="CB403">
        <f t="shared" si="495"/>
        <v>19163.64</v>
      </c>
      <c r="CC403">
        <f t="shared" si="496"/>
        <v>87.618336915003326</v>
      </c>
      <c r="CD403">
        <f t="shared" si="497"/>
        <v>109.52292114375416</v>
      </c>
      <c r="CE403">
        <f t="shared" si="498"/>
        <v>155.84828270333983</v>
      </c>
      <c r="CF403">
        <f t="shared" si="499"/>
        <v>194.81035337917481</v>
      </c>
    </row>
    <row r="404" spans="1:84" x14ac:dyDescent="0.25">
      <c r="A404" t="str">
        <f>IF('Data Input'!A404=0,"F","M")</f>
        <v>F</v>
      </c>
      <c r="B404" t="str">
        <f>'Data Input'!B404</f>
        <v>W</v>
      </c>
      <c r="C404">
        <f>'Data Input'!C404</f>
        <v>53</v>
      </c>
      <c r="D404">
        <f t="shared" si="429"/>
        <v>54</v>
      </c>
      <c r="E404">
        <f t="shared" si="430"/>
        <v>55</v>
      </c>
      <c r="F404">
        <f t="shared" si="431"/>
        <v>56</v>
      </c>
      <c r="G404">
        <f t="shared" si="432"/>
        <v>57</v>
      </c>
      <c r="H404">
        <f t="shared" si="433"/>
        <v>58</v>
      </c>
      <c r="I404">
        <f t="shared" si="434"/>
        <v>59</v>
      </c>
      <c r="J404">
        <f t="shared" si="435"/>
        <v>60</v>
      </c>
      <c r="K404">
        <f t="shared" si="436"/>
        <v>61</v>
      </c>
      <c r="L404">
        <f t="shared" si="437"/>
        <v>62</v>
      </c>
      <c r="M404">
        <f>'Data Input'!D404</f>
        <v>222.999657918</v>
      </c>
      <c r="N404">
        <f>'Data Input'!E404</f>
        <v>82.999872678000003</v>
      </c>
      <c r="O404">
        <f>'Data Input'!F404</f>
        <v>108</v>
      </c>
      <c r="P404">
        <f>'Data Input'!G404</f>
        <v>0</v>
      </c>
      <c r="Q404">
        <f>'Data Input'!H404</f>
        <v>0</v>
      </c>
      <c r="R404">
        <f>IF('Data Input'!I404&gt;100,1,0)</f>
        <v>0</v>
      </c>
      <c r="S404">
        <f t="shared" si="438"/>
        <v>3.970291913552122</v>
      </c>
      <c r="T404">
        <f t="shared" si="439"/>
        <v>15.76321787881737</v>
      </c>
      <c r="U404">
        <f t="shared" si="440"/>
        <v>5.4071702374589421</v>
      </c>
      <c r="V404">
        <f t="shared" si="441"/>
        <v>21.468044268982943</v>
      </c>
      <c r="W404">
        <f t="shared" si="442"/>
        <v>4.4188390737954215</v>
      </c>
      <c r="X404">
        <f t="shared" si="443"/>
        <v>17.54408104197811</v>
      </c>
      <c r="Y404">
        <f t="shared" si="444"/>
        <v>0</v>
      </c>
      <c r="Z404">
        <f t="shared" si="445"/>
        <v>0</v>
      </c>
      <c r="AA404">
        <f t="shared" si="446"/>
        <v>4.6821312271242199</v>
      </c>
      <c r="AB404">
        <f t="shared" si="447"/>
        <v>18.589427749241164</v>
      </c>
      <c r="AC404" s="3">
        <f t="shared" si="448"/>
        <v>-29.798999999999999</v>
      </c>
      <c r="AD404">
        <f t="shared" si="449"/>
        <v>4.8840000000000003</v>
      </c>
      <c r="AE404">
        <f t="shared" si="450"/>
        <v>13.54</v>
      </c>
      <c r="AF404">
        <f t="shared" si="451"/>
        <v>-3.1139999999999999</v>
      </c>
      <c r="AG404">
        <f t="shared" si="452"/>
        <v>-13.577999999999999</v>
      </c>
      <c r="AH404">
        <f t="shared" si="453"/>
        <v>3.149</v>
      </c>
      <c r="AI404">
        <f t="shared" si="454"/>
        <v>2.0190000000000001</v>
      </c>
      <c r="AJ404">
        <f t="shared" si="455"/>
        <v>0</v>
      </c>
      <c r="AK404">
        <f t="shared" si="456"/>
        <v>1.9570000000000001</v>
      </c>
      <c r="AL404">
        <f t="shared" si="457"/>
        <v>0</v>
      </c>
      <c r="AM404">
        <f t="shared" si="458"/>
        <v>7.5739999999999998</v>
      </c>
      <c r="AN404">
        <f t="shared" si="459"/>
        <v>-1.665</v>
      </c>
      <c r="AO404">
        <f t="shared" si="460"/>
        <v>0.66100000000000003</v>
      </c>
      <c r="AP404">
        <f t="shared" si="461"/>
        <v>-118.31072873193968</v>
      </c>
      <c r="AQ404">
        <f t="shared" si="462"/>
        <v>76.987556120144035</v>
      </c>
      <c r="AR404">
        <f t="shared" si="463"/>
        <v>73.213085015194068</v>
      </c>
      <c r="AS404">
        <f t="shared" si="464"/>
        <v>-66.85148985361289</v>
      </c>
      <c r="AT404">
        <f t="shared" si="465"/>
        <v>-59.998996943994229</v>
      </c>
      <c r="AU404">
        <f t="shared" si="466"/>
        <v>55.246311201189066</v>
      </c>
      <c r="AV404">
        <f t="shared" si="467"/>
        <v>0</v>
      </c>
      <c r="AW404">
        <f t="shared" si="468"/>
        <v>0</v>
      </c>
      <c r="AX404">
        <f t="shared" si="469"/>
        <v>9.1629308114820986</v>
      </c>
      <c r="AY404">
        <f t="shared" si="470"/>
        <v>0</v>
      </c>
      <c r="AZ404">
        <f t="shared" si="471"/>
        <v>0</v>
      </c>
      <c r="BA404">
        <f t="shared" si="472"/>
        <v>0</v>
      </c>
      <c r="BB404">
        <f t="shared" si="473"/>
        <v>0</v>
      </c>
      <c r="BC404">
        <f t="shared" si="474"/>
        <v>-30.551332381537527</v>
      </c>
      <c r="BD404">
        <f t="shared" si="475"/>
        <v>-29.18</v>
      </c>
      <c r="BE404">
        <f t="shared" si="476"/>
        <v>0.96650000000000003</v>
      </c>
      <c r="BF404">
        <f t="shared" si="477"/>
        <v>8.6096299063614934E-3</v>
      </c>
      <c r="BG404">
        <f>'Data Input'!J404</f>
        <v>24.8</v>
      </c>
      <c r="BH404">
        <f t="shared" si="478"/>
        <v>2</v>
      </c>
      <c r="BI404">
        <f t="shared" si="479"/>
        <v>0.96</v>
      </c>
      <c r="BJ404">
        <f>'Data Input'!K404</f>
        <v>0.82666666666666666</v>
      </c>
      <c r="BK404">
        <f>'Data Input'!L404</f>
        <v>3</v>
      </c>
      <c r="BL404">
        <f>'Data Input'!M404</f>
        <v>89</v>
      </c>
      <c r="BM404">
        <f t="shared" si="480"/>
        <v>4</v>
      </c>
      <c r="BN404">
        <f t="shared" si="481"/>
        <v>1.46</v>
      </c>
      <c r="BO404">
        <f t="shared" si="482"/>
        <v>8.2652447101070337E-3</v>
      </c>
      <c r="BP404">
        <f t="shared" si="483"/>
        <v>1.257005966328778E-2</v>
      </c>
      <c r="BQ404">
        <f t="shared" si="484"/>
        <v>69.826742041358159</v>
      </c>
      <c r="BR404">
        <f t="shared" si="485"/>
        <v>106.19483685456552</v>
      </c>
      <c r="BS404">
        <f t="shared" si="486"/>
        <v>201933.28000000003</v>
      </c>
      <c r="BT404">
        <f t="shared" si="487"/>
        <v>177621.2</v>
      </c>
      <c r="BU404">
        <f t="shared" si="488"/>
        <v>153309.12</v>
      </c>
      <c r="BV404">
        <f t="shared" si="489"/>
        <v>134145.47999999998</v>
      </c>
      <c r="BW404">
        <f t="shared" si="490"/>
        <v>114981.84</v>
      </c>
      <c r="BX404">
        <f t="shared" si="491"/>
        <v>95818.2</v>
      </c>
      <c r="BY404">
        <f t="shared" si="492"/>
        <v>76654.559999999998</v>
      </c>
      <c r="BZ404">
        <f t="shared" si="493"/>
        <v>57490.92</v>
      </c>
      <c r="CA404">
        <f t="shared" si="494"/>
        <v>38327.279999999999</v>
      </c>
      <c r="CB404">
        <f t="shared" si="495"/>
        <v>19163.64</v>
      </c>
      <c r="CC404">
        <f t="shared" si="496"/>
        <v>88.392289269276631</v>
      </c>
      <c r="CD404">
        <f t="shared" si="497"/>
        <v>134.42993993035822</v>
      </c>
      <c r="CE404">
        <f t="shared" si="498"/>
        <v>158.21903131063479</v>
      </c>
      <c r="CF404">
        <f t="shared" si="499"/>
        <v>240.62477678492374</v>
      </c>
    </row>
    <row r="405" spans="1:84" x14ac:dyDescent="0.25">
      <c r="A405" t="str">
        <f>IF('Data Input'!A405=0,"F","M")</f>
        <v>F</v>
      </c>
      <c r="B405" t="str">
        <f>'Data Input'!B405</f>
        <v>W</v>
      </c>
      <c r="C405">
        <f>'Data Input'!C405</f>
        <v>51</v>
      </c>
      <c r="D405">
        <f t="shared" si="429"/>
        <v>52</v>
      </c>
      <c r="E405">
        <f t="shared" si="430"/>
        <v>53</v>
      </c>
      <c r="F405">
        <f t="shared" si="431"/>
        <v>54</v>
      </c>
      <c r="G405">
        <f t="shared" si="432"/>
        <v>55</v>
      </c>
      <c r="H405">
        <f t="shared" si="433"/>
        <v>56</v>
      </c>
      <c r="I405">
        <f t="shared" si="434"/>
        <v>57</v>
      </c>
      <c r="J405">
        <f t="shared" si="435"/>
        <v>58</v>
      </c>
      <c r="K405">
        <f t="shared" si="436"/>
        <v>59</v>
      </c>
      <c r="L405">
        <f t="shared" si="437"/>
        <v>60</v>
      </c>
      <c r="M405">
        <f>'Data Input'!D405</f>
        <v>281.99956741199998</v>
      </c>
      <c r="N405">
        <f>'Data Input'!E405</f>
        <v>86.999866542000007</v>
      </c>
      <c r="O405">
        <f>'Data Input'!F405</f>
        <v>114</v>
      </c>
      <c r="P405">
        <f>'Data Input'!G405</f>
        <v>0</v>
      </c>
      <c r="Q405">
        <f>'Data Input'!H405</f>
        <v>0</v>
      </c>
      <c r="R405">
        <f>IF('Data Input'!I405&gt;100,1,0)</f>
        <v>0</v>
      </c>
      <c r="S405">
        <f t="shared" si="438"/>
        <v>3.9318256327243257</v>
      </c>
      <c r="T405">
        <f t="shared" si="439"/>
        <v>15.459252806148044</v>
      </c>
      <c r="U405">
        <f t="shared" si="440"/>
        <v>5.6419055369369371</v>
      </c>
      <c r="V405">
        <f t="shared" si="441"/>
        <v>22.182988807537949</v>
      </c>
      <c r="W405">
        <f t="shared" si="442"/>
        <v>4.465906584653407</v>
      </c>
      <c r="X405">
        <f t="shared" si="443"/>
        <v>17.559165982892615</v>
      </c>
      <c r="Y405">
        <f t="shared" si="444"/>
        <v>0</v>
      </c>
      <c r="Z405">
        <f t="shared" si="445"/>
        <v>0</v>
      </c>
      <c r="AA405">
        <f t="shared" si="446"/>
        <v>4.7361984483944957</v>
      </c>
      <c r="AB405">
        <f t="shared" si="447"/>
        <v>18.621906461066658</v>
      </c>
      <c r="AC405" s="3">
        <f t="shared" si="448"/>
        <v>-29.798999999999999</v>
      </c>
      <c r="AD405">
        <f t="shared" si="449"/>
        <v>4.8840000000000003</v>
      </c>
      <c r="AE405">
        <f t="shared" si="450"/>
        <v>13.54</v>
      </c>
      <c r="AF405">
        <f t="shared" si="451"/>
        <v>-3.1139999999999999</v>
      </c>
      <c r="AG405">
        <f t="shared" si="452"/>
        <v>-13.577999999999999</v>
      </c>
      <c r="AH405">
        <f t="shared" si="453"/>
        <v>3.149</v>
      </c>
      <c r="AI405">
        <f t="shared" si="454"/>
        <v>2.0190000000000001</v>
      </c>
      <c r="AJ405">
        <f t="shared" si="455"/>
        <v>0</v>
      </c>
      <c r="AK405">
        <f t="shared" si="456"/>
        <v>1.9570000000000001</v>
      </c>
      <c r="AL405">
        <f t="shared" si="457"/>
        <v>0</v>
      </c>
      <c r="AM405">
        <f t="shared" si="458"/>
        <v>7.5739999999999998</v>
      </c>
      <c r="AN405">
        <f t="shared" si="459"/>
        <v>-1.665</v>
      </c>
      <c r="AO405">
        <f t="shared" si="460"/>
        <v>0.66100000000000003</v>
      </c>
      <c r="AP405">
        <f t="shared" si="461"/>
        <v>-117.16447202955219</v>
      </c>
      <c r="AQ405">
        <f t="shared" si="462"/>
        <v>75.502990705227049</v>
      </c>
      <c r="AR405">
        <f t="shared" si="463"/>
        <v>76.391400970126128</v>
      </c>
      <c r="AS405">
        <f t="shared" si="464"/>
        <v>-69.077827146673172</v>
      </c>
      <c r="AT405">
        <f t="shared" si="465"/>
        <v>-60.638079606423958</v>
      </c>
      <c r="AU405">
        <f t="shared" si="466"/>
        <v>55.293813680128849</v>
      </c>
      <c r="AV405">
        <f t="shared" si="467"/>
        <v>0</v>
      </c>
      <c r="AW405">
        <f t="shared" si="468"/>
        <v>0</v>
      </c>
      <c r="AX405">
        <f t="shared" si="469"/>
        <v>9.2687403635080283</v>
      </c>
      <c r="AY405">
        <f t="shared" si="470"/>
        <v>0</v>
      </c>
      <c r="AZ405">
        <f t="shared" si="471"/>
        <v>0</v>
      </c>
      <c r="BA405">
        <f t="shared" si="472"/>
        <v>0</v>
      </c>
      <c r="BB405">
        <f t="shared" si="473"/>
        <v>0</v>
      </c>
      <c r="BC405">
        <f t="shared" si="474"/>
        <v>-30.42343306365926</v>
      </c>
      <c r="BD405">
        <f t="shared" si="475"/>
        <v>-29.18</v>
      </c>
      <c r="BE405">
        <f t="shared" si="476"/>
        <v>0.96650000000000003</v>
      </c>
      <c r="BF405">
        <f t="shared" si="477"/>
        <v>9.7785545196837909E-3</v>
      </c>
      <c r="BG405">
        <f>'Data Input'!J405</f>
        <v>32.299999999999997</v>
      </c>
      <c r="BH405">
        <f t="shared" si="478"/>
        <v>4</v>
      </c>
      <c r="BI405">
        <f t="shared" si="479"/>
        <v>1.39</v>
      </c>
      <c r="BJ405">
        <f>'Data Input'!K405</f>
        <v>0.95121951219512202</v>
      </c>
      <c r="BK405">
        <f>'Data Input'!L405</f>
        <v>3</v>
      </c>
      <c r="BL405">
        <f>'Data Input'!M405</f>
        <v>72</v>
      </c>
      <c r="BM405">
        <f t="shared" si="480"/>
        <v>4</v>
      </c>
      <c r="BN405">
        <f t="shared" si="481"/>
        <v>1.46</v>
      </c>
      <c r="BO405">
        <f t="shared" si="482"/>
        <v>1.3592190782360469E-2</v>
      </c>
      <c r="BP405">
        <f t="shared" si="483"/>
        <v>1.4276689598738334E-2</v>
      </c>
      <c r="BQ405">
        <f t="shared" si="484"/>
        <v>114.83004228250127</v>
      </c>
      <c r="BR405">
        <f t="shared" si="485"/>
        <v>120.61285016723154</v>
      </c>
      <c r="BS405">
        <f t="shared" si="486"/>
        <v>212230.16000000003</v>
      </c>
      <c r="BT405">
        <f t="shared" si="487"/>
        <v>187918.08000000002</v>
      </c>
      <c r="BU405">
        <f t="shared" si="488"/>
        <v>163606</v>
      </c>
      <c r="BV405">
        <f t="shared" si="489"/>
        <v>139293.91999999998</v>
      </c>
      <c r="BW405">
        <f t="shared" si="490"/>
        <v>114981.84</v>
      </c>
      <c r="BX405">
        <f t="shared" si="491"/>
        <v>95818.2</v>
      </c>
      <c r="BY405">
        <f t="shared" si="492"/>
        <v>76654.559999999998</v>
      </c>
      <c r="BZ405">
        <f t="shared" si="493"/>
        <v>57490.92</v>
      </c>
      <c r="CA405">
        <f t="shared" si="494"/>
        <v>38327.279999999999</v>
      </c>
      <c r="CB405">
        <f t="shared" si="495"/>
        <v>19163.64</v>
      </c>
      <c r="CC405">
        <f t="shared" si="496"/>
        <v>150.25957590161445</v>
      </c>
      <c r="CD405">
        <f t="shared" si="497"/>
        <v>157.82660490385402</v>
      </c>
      <c r="CE405">
        <f t="shared" si="498"/>
        <v>265.08961818411569</v>
      </c>
      <c r="CF405">
        <f t="shared" si="499"/>
        <v>278.43945507108555</v>
      </c>
    </row>
    <row r="406" spans="1:84" x14ac:dyDescent="0.25">
      <c r="A406" t="str">
        <f>IF('Data Input'!A406=0,"F","M")</f>
        <v>F</v>
      </c>
      <c r="B406" t="str">
        <f>'Data Input'!B406</f>
        <v>W</v>
      </c>
      <c r="C406">
        <f>'Data Input'!C406</f>
        <v>57</v>
      </c>
      <c r="D406">
        <f t="shared" si="429"/>
        <v>58</v>
      </c>
      <c r="E406">
        <f t="shared" si="430"/>
        <v>59</v>
      </c>
      <c r="F406">
        <f t="shared" si="431"/>
        <v>60</v>
      </c>
      <c r="G406">
        <f t="shared" si="432"/>
        <v>61</v>
      </c>
      <c r="H406">
        <f t="shared" si="433"/>
        <v>62</v>
      </c>
      <c r="I406">
        <f t="shared" si="434"/>
        <v>63</v>
      </c>
      <c r="J406">
        <f t="shared" si="435"/>
        <v>64</v>
      </c>
      <c r="K406">
        <f t="shared" si="436"/>
        <v>65</v>
      </c>
      <c r="L406">
        <f t="shared" si="437"/>
        <v>66</v>
      </c>
      <c r="M406">
        <f>'Data Input'!D406</f>
        <v>220.99966098600001</v>
      </c>
      <c r="N406">
        <f>'Data Input'!E406</f>
        <v>69.999892620000011</v>
      </c>
      <c r="O406">
        <f>'Data Input'!F406</f>
        <v>110</v>
      </c>
      <c r="P406">
        <f>'Data Input'!G406</f>
        <v>0</v>
      </c>
      <c r="Q406">
        <f>'Data Input'!H406</f>
        <v>0</v>
      </c>
      <c r="R406">
        <f>IF('Data Input'!I406&gt;100,1,0)</f>
        <v>0</v>
      </c>
      <c r="S406">
        <f t="shared" si="438"/>
        <v>4.0430512678345503</v>
      </c>
      <c r="T406">
        <f t="shared" si="439"/>
        <v>16.346263554338563</v>
      </c>
      <c r="U406">
        <f t="shared" si="440"/>
        <v>5.3981611675165766</v>
      </c>
      <c r="V406">
        <f t="shared" si="441"/>
        <v>21.825042352303132</v>
      </c>
      <c r="W406">
        <f t="shared" si="442"/>
        <v>4.2484937080481826</v>
      </c>
      <c r="X406">
        <f t="shared" si="443"/>
        <v>17.176877872711316</v>
      </c>
      <c r="Y406">
        <f t="shared" si="444"/>
        <v>0</v>
      </c>
      <c r="Z406">
        <f t="shared" si="445"/>
        <v>0</v>
      </c>
      <c r="AA406">
        <f t="shared" si="446"/>
        <v>4.7004803657924166</v>
      </c>
      <c r="AB406">
        <f t="shared" si="447"/>
        <v>19.004283102348442</v>
      </c>
      <c r="AC406" s="3">
        <f t="shared" si="448"/>
        <v>-29.798999999999999</v>
      </c>
      <c r="AD406">
        <f t="shared" si="449"/>
        <v>4.8840000000000003</v>
      </c>
      <c r="AE406">
        <f t="shared" si="450"/>
        <v>13.54</v>
      </c>
      <c r="AF406">
        <f t="shared" si="451"/>
        <v>-3.1139999999999999</v>
      </c>
      <c r="AG406">
        <f t="shared" si="452"/>
        <v>-13.577999999999999</v>
      </c>
      <c r="AH406">
        <f t="shared" si="453"/>
        <v>3.149</v>
      </c>
      <c r="AI406">
        <f t="shared" si="454"/>
        <v>2.0190000000000001</v>
      </c>
      <c r="AJ406">
        <f t="shared" si="455"/>
        <v>0</v>
      </c>
      <c r="AK406">
        <f t="shared" si="456"/>
        <v>1.9570000000000001</v>
      </c>
      <c r="AL406">
        <f t="shared" si="457"/>
        <v>0</v>
      </c>
      <c r="AM406">
        <f t="shared" si="458"/>
        <v>7.5739999999999998</v>
      </c>
      <c r="AN406">
        <f t="shared" si="459"/>
        <v>-1.665</v>
      </c>
      <c r="AO406">
        <f t="shared" si="460"/>
        <v>0.66100000000000003</v>
      </c>
      <c r="AP406">
        <f t="shared" si="461"/>
        <v>-120.47888473020176</v>
      </c>
      <c r="AQ406">
        <f t="shared" si="462"/>
        <v>79.835151199389543</v>
      </c>
      <c r="AR406">
        <f t="shared" si="463"/>
        <v>73.091102208174448</v>
      </c>
      <c r="AS406">
        <f t="shared" si="464"/>
        <v>-67.963181885071947</v>
      </c>
      <c r="AT406">
        <f t="shared" si="465"/>
        <v>-57.686047567878219</v>
      </c>
      <c r="AU406">
        <f t="shared" si="466"/>
        <v>54.089988421167931</v>
      </c>
      <c r="AV406">
        <f t="shared" si="467"/>
        <v>0</v>
      </c>
      <c r="AW406">
        <f t="shared" si="468"/>
        <v>0</v>
      </c>
      <c r="AX406">
        <f t="shared" si="469"/>
        <v>9.1988400758557596</v>
      </c>
      <c r="AY406">
        <f t="shared" si="470"/>
        <v>0</v>
      </c>
      <c r="AZ406">
        <f t="shared" si="471"/>
        <v>0</v>
      </c>
      <c r="BA406">
        <f t="shared" si="472"/>
        <v>0</v>
      </c>
      <c r="BB406">
        <f t="shared" si="473"/>
        <v>0</v>
      </c>
      <c r="BC406">
        <f t="shared" si="474"/>
        <v>-29.913032278564241</v>
      </c>
      <c r="BD406">
        <f t="shared" si="475"/>
        <v>-29.18</v>
      </c>
      <c r="BE406">
        <f t="shared" si="476"/>
        <v>0.96650000000000003</v>
      </c>
      <c r="BF406">
        <f t="shared" si="477"/>
        <v>1.6237567201392133E-2</v>
      </c>
      <c r="BG406">
        <f>'Data Input'!J406</f>
        <v>26.4</v>
      </c>
      <c r="BH406">
        <f t="shared" si="478"/>
        <v>3</v>
      </c>
      <c r="BI406">
        <f t="shared" si="479"/>
        <v>1.08</v>
      </c>
      <c r="BJ406">
        <f>'Data Input'!K406</f>
        <v>0.94326241134751776</v>
      </c>
      <c r="BK406">
        <f>'Data Input'!L406</f>
        <v>3</v>
      </c>
      <c r="BL406">
        <f>'Data Input'!M406</f>
        <v>85</v>
      </c>
      <c r="BM406">
        <f t="shared" si="480"/>
        <v>4</v>
      </c>
      <c r="BN406">
        <f t="shared" si="481"/>
        <v>1.46</v>
      </c>
      <c r="BO406">
        <f t="shared" si="482"/>
        <v>1.7536572577503504E-2</v>
      </c>
      <c r="BP406">
        <f t="shared" si="483"/>
        <v>2.3706848114032515E-2</v>
      </c>
      <c r="BQ406">
        <f t="shared" si="484"/>
        <v>148.15311253416419</v>
      </c>
      <c r="BR406">
        <f t="shared" si="485"/>
        <v>200.28105953692562</v>
      </c>
      <c r="BS406">
        <f t="shared" si="486"/>
        <v>189062.18000000005</v>
      </c>
      <c r="BT406">
        <f t="shared" si="487"/>
        <v>169898.54000000004</v>
      </c>
      <c r="BU406">
        <f t="shared" si="488"/>
        <v>150734.90000000002</v>
      </c>
      <c r="BV406">
        <f t="shared" si="489"/>
        <v>131571.26</v>
      </c>
      <c r="BW406">
        <f t="shared" si="490"/>
        <v>112407.62</v>
      </c>
      <c r="BX406">
        <f t="shared" si="491"/>
        <v>93243.98</v>
      </c>
      <c r="BY406">
        <f t="shared" si="492"/>
        <v>74080.34</v>
      </c>
      <c r="BZ406">
        <f t="shared" si="493"/>
        <v>54916.7</v>
      </c>
      <c r="CA406">
        <f t="shared" si="494"/>
        <v>35753.06</v>
      </c>
      <c r="CB406">
        <f t="shared" si="495"/>
        <v>16589.419999999998</v>
      </c>
      <c r="CC406">
        <f t="shared" si="496"/>
        <v>180.321210453986</v>
      </c>
      <c r="CD406">
        <f t="shared" si="497"/>
        <v>243.76756228038849</v>
      </c>
      <c r="CE406">
        <f t="shared" si="498"/>
        <v>328.47432298815022</v>
      </c>
      <c r="CF406">
        <f t="shared" si="499"/>
        <v>444.04862181731414</v>
      </c>
    </row>
    <row r="407" spans="1:84" x14ac:dyDescent="0.25">
      <c r="A407" t="str">
        <f>IF('Data Input'!A407=0,"F","M")</f>
        <v>F</v>
      </c>
      <c r="B407" t="str">
        <f>'Data Input'!B407</f>
        <v>W</v>
      </c>
      <c r="C407">
        <f>'Data Input'!C407</f>
        <v>55</v>
      </c>
      <c r="D407">
        <f t="shared" si="429"/>
        <v>56</v>
      </c>
      <c r="E407">
        <f t="shared" si="430"/>
        <v>57</v>
      </c>
      <c r="F407">
        <f t="shared" si="431"/>
        <v>58</v>
      </c>
      <c r="G407">
        <f t="shared" si="432"/>
        <v>59</v>
      </c>
      <c r="H407">
        <f t="shared" si="433"/>
        <v>60</v>
      </c>
      <c r="I407">
        <f t="shared" si="434"/>
        <v>61</v>
      </c>
      <c r="J407">
        <f t="shared" si="435"/>
        <v>62</v>
      </c>
      <c r="K407">
        <f t="shared" si="436"/>
        <v>63</v>
      </c>
      <c r="L407">
        <f t="shared" si="437"/>
        <v>64</v>
      </c>
      <c r="M407">
        <f>'Data Input'!D407</f>
        <v>203.999687064</v>
      </c>
      <c r="N407">
        <f>'Data Input'!E407</f>
        <v>76.999881882000011</v>
      </c>
      <c r="O407">
        <f>'Data Input'!F407</f>
        <v>120</v>
      </c>
      <c r="P407">
        <f>'Data Input'!G407</f>
        <v>0</v>
      </c>
      <c r="Q407">
        <f>'Data Input'!H407</f>
        <v>0</v>
      </c>
      <c r="R407">
        <f>IF('Data Input'!I407&gt;100,1,0)</f>
        <v>0</v>
      </c>
      <c r="S407">
        <f t="shared" si="438"/>
        <v>4.0073331852324712</v>
      </c>
      <c r="T407">
        <f t="shared" si="439"/>
        <v>16.058719257465423</v>
      </c>
      <c r="U407">
        <f t="shared" si="440"/>
        <v>5.3181184598430402</v>
      </c>
      <c r="V407">
        <f t="shared" si="441"/>
        <v>21.311472587126413</v>
      </c>
      <c r="W407">
        <f t="shared" si="442"/>
        <v>4.3438038878525074</v>
      </c>
      <c r="X407">
        <f t="shared" si="443"/>
        <v>17.40706946993318</v>
      </c>
      <c r="Y407">
        <f t="shared" si="444"/>
        <v>0</v>
      </c>
      <c r="Z407">
        <f t="shared" si="445"/>
        <v>0</v>
      </c>
      <c r="AA407">
        <f t="shared" si="446"/>
        <v>4.7874917427820458</v>
      </c>
      <c r="AB407">
        <f t="shared" si="447"/>
        <v>19.185074534876929</v>
      </c>
      <c r="AC407" s="3">
        <f t="shared" si="448"/>
        <v>-29.798999999999999</v>
      </c>
      <c r="AD407">
        <f t="shared" si="449"/>
        <v>4.8840000000000003</v>
      </c>
      <c r="AE407">
        <f t="shared" si="450"/>
        <v>13.54</v>
      </c>
      <c r="AF407">
        <f t="shared" si="451"/>
        <v>-3.1139999999999999</v>
      </c>
      <c r="AG407">
        <f t="shared" si="452"/>
        <v>-13.577999999999999</v>
      </c>
      <c r="AH407">
        <f t="shared" si="453"/>
        <v>3.149</v>
      </c>
      <c r="AI407">
        <f t="shared" si="454"/>
        <v>2.0190000000000001</v>
      </c>
      <c r="AJ407">
        <f t="shared" si="455"/>
        <v>0</v>
      </c>
      <c r="AK407">
        <f t="shared" si="456"/>
        <v>1.9570000000000001</v>
      </c>
      <c r="AL407">
        <f t="shared" si="457"/>
        <v>0</v>
      </c>
      <c r="AM407">
        <f t="shared" si="458"/>
        <v>7.5739999999999998</v>
      </c>
      <c r="AN407">
        <f t="shared" si="459"/>
        <v>-1.665</v>
      </c>
      <c r="AO407">
        <f t="shared" si="460"/>
        <v>0.66100000000000003</v>
      </c>
      <c r="AP407">
        <f t="shared" si="461"/>
        <v>-119.41452158674241</v>
      </c>
      <c r="AQ407">
        <f t="shared" si="462"/>
        <v>78.430784853461134</v>
      </c>
      <c r="AR407">
        <f t="shared" si="463"/>
        <v>72.007323946274767</v>
      </c>
      <c r="AS407">
        <f t="shared" si="464"/>
        <v>-66.363925636311649</v>
      </c>
      <c r="AT407">
        <f t="shared" si="465"/>
        <v>-58.980169189261339</v>
      </c>
      <c r="AU407">
        <f t="shared" si="466"/>
        <v>54.814861760819582</v>
      </c>
      <c r="AV407">
        <f t="shared" si="467"/>
        <v>0</v>
      </c>
      <c r="AW407">
        <f t="shared" si="468"/>
        <v>0</v>
      </c>
      <c r="AX407">
        <f t="shared" si="469"/>
        <v>9.3691213406244636</v>
      </c>
      <c r="AY407">
        <f t="shared" si="470"/>
        <v>0</v>
      </c>
      <c r="AZ407">
        <f t="shared" si="471"/>
        <v>0</v>
      </c>
      <c r="BA407">
        <f t="shared" si="472"/>
        <v>0</v>
      </c>
      <c r="BB407">
        <f t="shared" si="473"/>
        <v>0</v>
      </c>
      <c r="BC407">
        <f t="shared" si="474"/>
        <v>-30.136524511135445</v>
      </c>
      <c r="BD407">
        <f t="shared" si="475"/>
        <v>-29.18</v>
      </c>
      <c r="BE407">
        <f t="shared" si="476"/>
        <v>0.96650000000000003</v>
      </c>
      <c r="BF407">
        <f t="shared" si="477"/>
        <v>1.300677831000252E-2</v>
      </c>
      <c r="BG407">
        <f>'Data Input'!J407</f>
        <v>38.700000000000003</v>
      </c>
      <c r="BH407">
        <f t="shared" si="478"/>
        <v>4</v>
      </c>
      <c r="BI407">
        <f t="shared" si="479"/>
        <v>1.39</v>
      </c>
      <c r="BJ407">
        <f>'Data Input'!K407</f>
        <v>0.76</v>
      </c>
      <c r="BK407">
        <f>'Data Input'!L407</f>
        <v>3</v>
      </c>
      <c r="BL407">
        <f>'Data Input'!M407</f>
        <v>83</v>
      </c>
      <c r="BM407">
        <f t="shared" si="480"/>
        <v>2</v>
      </c>
      <c r="BN407">
        <f t="shared" si="481"/>
        <v>1.1200000000000001</v>
      </c>
      <c r="BO407">
        <f t="shared" si="482"/>
        <v>1.8079421850903502E-2</v>
      </c>
      <c r="BP407">
        <f t="shared" si="483"/>
        <v>1.4567591707202824E-2</v>
      </c>
      <c r="BQ407">
        <f t="shared" si="484"/>
        <v>152.73923157970052</v>
      </c>
      <c r="BR407">
        <f t="shared" si="485"/>
        <v>123.07045997788821</v>
      </c>
      <c r="BS407">
        <f t="shared" si="486"/>
        <v>191636.40000000002</v>
      </c>
      <c r="BT407">
        <f t="shared" si="487"/>
        <v>172472.76</v>
      </c>
      <c r="BU407">
        <f t="shared" si="488"/>
        <v>153309.12</v>
      </c>
      <c r="BV407">
        <f t="shared" si="489"/>
        <v>134145.47999999998</v>
      </c>
      <c r="BW407">
        <f t="shared" si="490"/>
        <v>114981.84</v>
      </c>
      <c r="BX407">
        <f t="shared" si="491"/>
        <v>95818.2</v>
      </c>
      <c r="BY407">
        <f t="shared" si="492"/>
        <v>76654.559999999998</v>
      </c>
      <c r="BZ407">
        <f t="shared" si="493"/>
        <v>57490.92</v>
      </c>
      <c r="CA407">
        <f t="shared" si="494"/>
        <v>38327.279999999999</v>
      </c>
      <c r="CB407">
        <f t="shared" si="495"/>
        <v>19163.64</v>
      </c>
      <c r="CC407">
        <f t="shared" si="496"/>
        <v>190.55714246736662</v>
      </c>
      <c r="CD407">
        <f t="shared" si="497"/>
        <v>153.54244572910116</v>
      </c>
      <c r="CE407">
        <f t="shared" si="498"/>
        <v>343.29637404706716</v>
      </c>
      <c r="CF407">
        <f t="shared" si="499"/>
        <v>276.61290570698935</v>
      </c>
    </row>
    <row r="408" spans="1:84" x14ac:dyDescent="0.25">
      <c r="A408" t="str">
        <f>IF('Data Input'!A408=0,"F","M")</f>
        <v>F</v>
      </c>
      <c r="B408" t="str">
        <f>'Data Input'!B408</f>
        <v>W</v>
      </c>
      <c r="C408">
        <f>'Data Input'!C408</f>
        <v>64</v>
      </c>
      <c r="D408">
        <f t="shared" si="429"/>
        <v>65</v>
      </c>
      <c r="E408">
        <f t="shared" si="430"/>
        <v>66</v>
      </c>
      <c r="F408">
        <f t="shared" si="431"/>
        <v>67</v>
      </c>
      <c r="G408">
        <f t="shared" si="432"/>
        <v>68</v>
      </c>
      <c r="H408">
        <f t="shared" si="433"/>
        <v>69</v>
      </c>
      <c r="I408">
        <f t="shared" si="434"/>
        <v>70</v>
      </c>
      <c r="J408">
        <f t="shared" si="435"/>
        <v>71</v>
      </c>
      <c r="K408">
        <f t="shared" si="436"/>
        <v>72</v>
      </c>
      <c r="L408">
        <f t="shared" si="437"/>
        <v>73</v>
      </c>
      <c r="M408">
        <f>'Data Input'!D408</f>
        <v>178.99972541400001</v>
      </c>
      <c r="N408">
        <f>'Data Input'!E408</f>
        <v>70.999891086000005</v>
      </c>
      <c r="O408">
        <f>'Data Input'!F408</f>
        <v>138</v>
      </c>
      <c r="P408">
        <f>'Data Input'!G408</f>
        <v>0</v>
      </c>
      <c r="Q408">
        <f>'Data Input'!H408</f>
        <v>0</v>
      </c>
      <c r="R408">
        <f>IF('Data Input'!I408&gt;100,1,0)</f>
        <v>0</v>
      </c>
      <c r="S408">
        <f t="shared" si="438"/>
        <v>4.1588830833596715</v>
      </c>
      <c r="T408">
        <f t="shared" si="439"/>
        <v>17.296308501055247</v>
      </c>
      <c r="U408">
        <f t="shared" si="440"/>
        <v>5.1873842718395782</v>
      </c>
      <c r="V408">
        <f t="shared" si="441"/>
        <v>21.573724695039648</v>
      </c>
      <c r="W408">
        <f t="shared" si="442"/>
        <v>4.2626783430401387</v>
      </c>
      <c r="X408">
        <f t="shared" si="443"/>
        <v>17.727980850673269</v>
      </c>
      <c r="Y408">
        <f t="shared" si="444"/>
        <v>0</v>
      </c>
      <c r="Z408">
        <f t="shared" si="445"/>
        <v>0</v>
      </c>
      <c r="AA408">
        <f t="shared" si="446"/>
        <v>4.9272536851572051</v>
      </c>
      <c r="AB408">
        <f t="shared" si="447"/>
        <v>20.4918719986219</v>
      </c>
      <c r="AC408" s="3">
        <f t="shared" si="448"/>
        <v>-29.798999999999999</v>
      </c>
      <c r="AD408">
        <f t="shared" si="449"/>
        <v>4.8840000000000003</v>
      </c>
      <c r="AE408">
        <f t="shared" si="450"/>
        <v>13.54</v>
      </c>
      <c r="AF408">
        <f t="shared" si="451"/>
        <v>-3.1139999999999999</v>
      </c>
      <c r="AG408">
        <f t="shared" si="452"/>
        <v>-13.577999999999999</v>
      </c>
      <c r="AH408">
        <f t="shared" si="453"/>
        <v>3.149</v>
      </c>
      <c r="AI408">
        <f t="shared" si="454"/>
        <v>2.0190000000000001</v>
      </c>
      <c r="AJ408">
        <f t="shared" si="455"/>
        <v>0</v>
      </c>
      <c r="AK408">
        <f t="shared" si="456"/>
        <v>1.9570000000000001</v>
      </c>
      <c r="AL408">
        <f t="shared" si="457"/>
        <v>0</v>
      </c>
      <c r="AM408">
        <f t="shared" si="458"/>
        <v>7.5739999999999998</v>
      </c>
      <c r="AN408">
        <f t="shared" si="459"/>
        <v>-1.665</v>
      </c>
      <c r="AO408">
        <f t="shared" si="460"/>
        <v>0.66100000000000003</v>
      </c>
      <c r="AP408">
        <f t="shared" si="461"/>
        <v>-123.93055700103484</v>
      </c>
      <c r="AQ408">
        <f t="shared" si="462"/>
        <v>84.475170719153837</v>
      </c>
      <c r="AR408">
        <f t="shared" si="463"/>
        <v>70.23718304070789</v>
      </c>
      <c r="AS408">
        <f t="shared" si="464"/>
        <v>-67.180578700353465</v>
      </c>
      <c r="AT408">
        <f t="shared" si="465"/>
        <v>-57.878646541799</v>
      </c>
      <c r="AU408">
        <f t="shared" si="466"/>
        <v>55.825411698770125</v>
      </c>
      <c r="AV408">
        <f t="shared" si="467"/>
        <v>0</v>
      </c>
      <c r="AW408">
        <f t="shared" si="468"/>
        <v>0</v>
      </c>
      <c r="AX408">
        <f t="shared" si="469"/>
        <v>9.6426354618526506</v>
      </c>
      <c r="AY408">
        <f t="shared" si="470"/>
        <v>0</v>
      </c>
      <c r="AZ408">
        <f t="shared" si="471"/>
        <v>0</v>
      </c>
      <c r="BA408">
        <f t="shared" si="472"/>
        <v>0</v>
      </c>
      <c r="BB408">
        <f t="shared" si="473"/>
        <v>0</v>
      </c>
      <c r="BC408">
        <f t="shared" si="474"/>
        <v>-28.809381322702805</v>
      </c>
      <c r="BD408">
        <f t="shared" si="475"/>
        <v>-29.18</v>
      </c>
      <c r="BE408">
        <f t="shared" si="476"/>
        <v>0.96650000000000003</v>
      </c>
      <c r="BF408">
        <f t="shared" si="477"/>
        <v>4.8162174085569442E-2</v>
      </c>
      <c r="BG408">
        <f>'Data Input'!J408</f>
        <v>25.3</v>
      </c>
      <c r="BH408">
        <f t="shared" si="478"/>
        <v>2</v>
      </c>
      <c r="BI408">
        <f t="shared" si="479"/>
        <v>0.96</v>
      </c>
      <c r="BJ408">
        <f>'Data Input'!K408</f>
        <v>0.96103896103896103</v>
      </c>
      <c r="BK408">
        <f>'Data Input'!L408</f>
        <v>3</v>
      </c>
      <c r="BL408">
        <f>'Data Input'!M408</f>
        <v>82</v>
      </c>
      <c r="BM408">
        <f t="shared" si="480"/>
        <v>4</v>
      </c>
      <c r="BN408">
        <f t="shared" si="481"/>
        <v>1.46</v>
      </c>
      <c r="BO408">
        <f t="shared" si="482"/>
        <v>4.6235687122146665E-2</v>
      </c>
      <c r="BP408">
        <f t="shared" si="483"/>
        <v>7.0316774164931387E-2</v>
      </c>
      <c r="BQ408">
        <f t="shared" si="484"/>
        <v>390.61001954789936</v>
      </c>
      <c r="BR408">
        <f t="shared" si="485"/>
        <v>594.05273806243042</v>
      </c>
      <c r="BS408">
        <f t="shared" si="486"/>
        <v>171042.64</v>
      </c>
      <c r="BT408">
        <f t="shared" si="487"/>
        <v>151879</v>
      </c>
      <c r="BU408">
        <f t="shared" si="488"/>
        <v>132715.35999999999</v>
      </c>
      <c r="BV408">
        <f t="shared" si="489"/>
        <v>116125.93999999999</v>
      </c>
      <c r="BW408">
        <f t="shared" si="490"/>
        <v>99536.51999999999</v>
      </c>
      <c r="BX408">
        <f t="shared" si="491"/>
        <v>82947.099999999991</v>
      </c>
      <c r="BY408">
        <f t="shared" si="492"/>
        <v>66357.679999999993</v>
      </c>
      <c r="BZ408">
        <f t="shared" si="493"/>
        <v>49768.259999999995</v>
      </c>
      <c r="CA408">
        <f t="shared" si="494"/>
        <v>33178.839999999997</v>
      </c>
      <c r="CB408">
        <f t="shared" si="495"/>
        <v>16589.419999999998</v>
      </c>
      <c r="CC408">
        <f t="shared" si="496"/>
        <v>425.43340287694247</v>
      </c>
      <c r="CD408">
        <f t="shared" si="497"/>
        <v>647.0133002086834</v>
      </c>
      <c r="CE408">
        <f t="shared" si="498"/>
        <v>816.04342242484176</v>
      </c>
      <c r="CF408">
        <f t="shared" si="499"/>
        <v>1241.0660382711139</v>
      </c>
    </row>
    <row r="409" spans="1:84" x14ac:dyDescent="0.25">
      <c r="A409" t="str">
        <f>IF('Data Input'!A409=0,"F","M")</f>
        <v>M</v>
      </c>
      <c r="B409" t="str">
        <f>'Data Input'!B409</f>
        <v>W</v>
      </c>
      <c r="C409">
        <f>'Data Input'!C409</f>
        <v>29</v>
      </c>
      <c r="D409">
        <f t="shared" si="429"/>
        <v>30</v>
      </c>
      <c r="E409">
        <f t="shared" si="430"/>
        <v>31</v>
      </c>
      <c r="F409">
        <f t="shared" si="431"/>
        <v>32</v>
      </c>
      <c r="G409">
        <f t="shared" si="432"/>
        <v>33</v>
      </c>
      <c r="H409">
        <f t="shared" si="433"/>
        <v>34</v>
      </c>
      <c r="I409">
        <f t="shared" si="434"/>
        <v>35</v>
      </c>
      <c r="J409">
        <f t="shared" si="435"/>
        <v>36</v>
      </c>
      <c r="K409">
        <f t="shared" si="436"/>
        <v>37</v>
      </c>
      <c r="L409">
        <f t="shared" si="437"/>
        <v>38</v>
      </c>
      <c r="M409">
        <f>'Data Input'!D409</f>
        <v>145.99977603600001</v>
      </c>
      <c r="N409">
        <f>'Data Input'!E409</f>
        <v>60.999906426000003</v>
      </c>
      <c r="O409">
        <f>'Data Input'!F409</f>
        <v>110</v>
      </c>
      <c r="P409">
        <f>'Data Input'!G409</f>
        <v>0</v>
      </c>
      <c r="Q409">
        <f>'Data Input'!H409</f>
        <v>0</v>
      </c>
      <c r="R409">
        <f>IF('Data Input'!I409&gt;100,1,0)</f>
        <v>0</v>
      </c>
      <c r="S409">
        <f t="shared" si="438"/>
        <v>3.3672958299864741</v>
      </c>
      <c r="T409">
        <f t="shared" si="439"/>
        <v>11.338681206644297</v>
      </c>
      <c r="U409">
        <f t="shared" si="440"/>
        <v>4.9836050877071596</v>
      </c>
      <c r="V409">
        <f t="shared" si="441"/>
        <v>16.781272630135696</v>
      </c>
      <c r="W409">
        <f t="shared" si="442"/>
        <v>4.1108723301721346</v>
      </c>
      <c r="X409">
        <f t="shared" si="443"/>
        <v>13.84252325499541</v>
      </c>
      <c r="Y409">
        <f t="shared" si="444"/>
        <v>0</v>
      </c>
      <c r="Z409">
        <f t="shared" si="445"/>
        <v>0</v>
      </c>
      <c r="AA409">
        <f t="shared" si="446"/>
        <v>4.7004803657924166</v>
      </c>
      <c r="AB409">
        <f t="shared" si="447"/>
        <v>15.827907934666101</v>
      </c>
      <c r="AC409" s="3">
        <f t="shared" si="448"/>
        <v>12.343999999999999</v>
      </c>
      <c r="AD409">
        <f t="shared" si="449"/>
        <v>0</v>
      </c>
      <c r="AE409">
        <f t="shared" si="450"/>
        <v>11.853</v>
      </c>
      <c r="AF409">
        <f t="shared" si="451"/>
        <v>-2.6640000000000001</v>
      </c>
      <c r="AG409">
        <f t="shared" si="452"/>
        <v>-7.99</v>
      </c>
      <c r="AH409">
        <f t="shared" si="453"/>
        <v>1.7689999999999999</v>
      </c>
      <c r="AI409">
        <f t="shared" si="454"/>
        <v>1.7689999999999999</v>
      </c>
      <c r="AJ409">
        <f t="shared" si="455"/>
        <v>0</v>
      </c>
      <c r="AK409">
        <f t="shared" si="456"/>
        <v>1.764</v>
      </c>
      <c r="AL409">
        <f t="shared" si="457"/>
        <v>0</v>
      </c>
      <c r="AM409">
        <f t="shared" si="458"/>
        <v>7.8369999999999997</v>
      </c>
      <c r="AN409">
        <f t="shared" si="459"/>
        <v>-1.7949999999999999</v>
      </c>
      <c r="AO409">
        <f t="shared" si="460"/>
        <v>0.65800000000000003</v>
      </c>
      <c r="AP409">
        <f t="shared" si="461"/>
        <v>41.565899725353034</v>
      </c>
      <c r="AQ409">
        <f t="shared" si="462"/>
        <v>0</v>
      </c>
      <c r="AR409">
        <f t="shared" si="463"/>
        <v>59.070671104592961</v>
      </c>
      <c r="AS409">
        <f t="shared" si="464"/>
        <v>-44.705310286681495</v>
      </c>
      <c r="AT409">
        <f t="shared" si="465"/>
        <v>-32.845869918075358</v>
      </c>
      <c r="AU409">
        <f t="shared" si="466"/>
        <v>24.487423638086877</v>
      </c>
      <c r="AV409">
        <f t="shared" si="467"/>
        <v>0</v>
      </c>
      <c r="AW409">
        <f t="shared" si="468"/>
        <v>0</v>
      </c>
      <c r="AX409">
        <f t="shared" si="469"/>
        <v>8.2916473652578233</v>
      </c>
      <c r="AY409">
        <f t="shared" si="470"/>
        <v>0</v>
      </c>
      <c r="AZ409">
        <f t="shared" si="471"/>
        <v>0</v>
      </c>
      <c r="BA409">
        <f t="shared" si="472"/>
        <v>0</v>
      </c>
      <c r="BB409">
        <f t="shared" si="473"/>
        <v>0</v>
      </c>
      <c r="BC409">
        <f t="shared" si="474"/>
        <v>55.864461628533839</v>
      </c>
      <c r="BD409">
        <f t="shared" si="475"/>
        <v>61.18</v>
      </c>
      <c r="BE409">
        <f t="shared" si="476"/>
        <v>0.91439999999999999</v>
      </c>
      <c r="BF409">
        <f t="shared" si="477"/>
        <v>4.3969980877056614E-4</v>
      </c>
      <c r="BG409">
        <f>'Data Input'!J409</f>
        <v>23</v>
      </c>
      <c r="BH409">
        <f t="shared" si="478"/>
        <v>1</v>
      </c>
      <c r="BI409">
        <f t="shared" si="479"/>
        <v>1</v>
      </c>
      <c r="BJ409">
        <f>'Data Input'!K409</f>
        <v>0.81081081081081086</v>
      </c>
      <c r="BK409">
        <f>'Data Input'!L409</f>
        <v>3</v>
      </c>
      <c r="BL409">
        <f>'Data Input'!M409</f>
        <v>92</v>
      </c>
      <c r="BM409">
        <f t="shared" si="480"/>
        <v>1</v>
      </c>
      <c r="BN409">
        <f t="shared" si="481"/>
        <v>1</v>
      </c>
      <c r="BO409">
        <f t="shared" si="482"/>
        <v>4.3969980877056614E-4</v>
      </c>
      <c r="BP409">
        <f t="shared" si="483"/>
        <v>4.3969980877056614E-4</v>
      </c>
      <c r="BQ409">
        <f t="shared" si="484"/>
        <v>3.714687973498517</v>
      </c>
      <c r="BR409">
        <f t="shared" si="485"/>
        <v>3.714687973498517</v>
      </c>
      <c r="BS409">
        <f t="shared" si="486"/>
        <v>295177.26000000007</v>
      </c>
      <c r="BT409">
        <f t="shared" si="487"/>
        <v>266574.81000000006</v>
      </c>
      <c r="BU409">
        <f t="shared" si="488"/>
        <v>237972.36000000004</v>
      </c>
      <c r="BV409">
        <f t="shared" si="489"/>
        <v>209369.91000000003</v>
      </c>
      <c r="BW409">
        <f t="shared" si="490"/>
        <v>180767.46000000002</v>
      </c>
      <c r="BX409">
        <f t="shared" si="491"/>
        <v>152165.01</v>
      </c>
      <c r="BY409">
        <f t="shared" si="492"/>
        <v>123562.56</v>
      </c>
      <c r="BZ409">
        <f t="shared" si="493"/>
        <v>92671.92</v>
      </c>
      <c r="CA409">
        <f t="shared" si="494"/>
        <v>61781.279999999999</v>
      </c>
      <c r="CB409">
        <f t="shared" si="495"/>
        <v>30890.639999999999</v>
      </c>
      <c r="CC409">
        <f t="shared" si="496"/>
        <v>7.2591501672997696</v>
      </c>
      <c r="CD409">
        <f t="shared" si="497"/>
        <v>7.2591501672997696</v>
      </c>
      <c r="CE409">
        <f t="shared" si="498"/>
        <v>10.973838140798286</v>
      </c>
      <c r="CF409">
        <f t="shared" si="499"/>
        <v>10.973838140798286</v>
      </c>
    </row>
    <row r="410" spans="1:84" x14ac:dyDescent="0.25">
      <c r="A410" t="str">
        <f>IF('Data Input'!A410=0,"F","M")</f>
        <v>M</v>
      </c>
      <c r="B410" t="str">
        <f>'Data Input'!B410</f>
        <v>W</v>
      </c>
      <c r="C410">
        <f>'Data Input'!C410</f>
        <v>64</v>
      </c>
      <c r="D410">
        <f t="shared" si="429"/>
        <v>65</v>
      </c>
      <c r="E410">
        <f t="shared" si="430"/>
        <v>66</v>
      </c>
      <c r="F410">
        <f t="shared" si="431"/>
        <v>67</v>
      </c>
      <c r="G410">
        <f t="shared" si="432"/>
        <v>68</v>
      </c>
      <c r="H410">
        <f t="shared" si="433"/>
        <v>69</v>
      </c>
      <c r="I410">
        <f t="shared" si="434"/>
        <v>70</v>
      </c>
      <c r="J410">
        <f t="shared" si="435"/>
        <v>71</v>
      </c>
      <c r="K410">
        <f t="shared" si="436"/>
        <v>72</v>
      </c>
      <c r="L410">
        <f t="shared" si="437"/>
        <v>73</v>
      </c>
      <c r="M410">
        <f>'Data Input'!D410</f>
        <v>171.99973615200003</v>
      </c>
      <c r="N410">
        <f>'Data Input'!E410</f>
        <v>59.999907960000002</v>
      </c>
      <c r="O410">
        <f>'Data Input'!F410</f>
        <v>120</v>
      </c>
      <c r="P410">
        <f>'Data Input'!G410</f>
        <v>0</v>
      </c>
      <c r="Q410">
        <f>'Data Input'!H410</f>
        <v>0</v>
      </c>
      <c r="R410">
        <f>IF('Data Input'!I410&gt;100,1,0)</f>
        <v>0</v>
      </c>
      <c r="S410">
        <f t="shared" si="438"/>
        <v>4.1588830833596715</v>
      </c>
      <c r="T410">
        <f t="shared" si="439"/>
        <v>17.296308501055247</v>
      </c>
      <c r="U410">
        <f t="shared" si="440"/>
        <v>5.1474929428122769</v>
      </c>
      <c r="V410">
        <f t="shared" si="441"/>
        <v>21.40782132157527</v>
      </c>
      <c r="W410">
        <f t="shared" si="442"/>
        <v>4.0943430282209246</v>
      </c>
      <c r="X410">
        <f t="shared" si="443"/>
        <v>17.027893957539614</v>
      </c>
      <c r="Y410">
        <f t="shared" si="444"/>
        <v>0</v>
      </c>
      <c r="Z410">
        <f t="shared" si="445"/>
        <v>0</v>
      </c>
      <c r="AA410">
        <f t="shared" si="446"/>
        <v>4.7874917427820458</v>
      </c>
      <c r="AB410">
        <f t="shared" si="447"/>
        <v>19.910618420780363</v>
      </c>
      <c r="AC410" s="3">
        <f t="shared" si="448"/>
        <v>12.343999999999999</v>
      </c>
      <c r="AD410">
        <f t="shared" si="449"/>
        <v>0</v>
      </c>
      <c r="AE410">
        <f t="shared" si="450"/>
        <v>11.853</v>
      </c>
      <c r="AF410">
        <f t="shared" si="451"/>
        <v>-2.6640000000000001</v>
      </c>
      <c r="AG410">
        <f t="shared" si="452"/>
        <v>-7.99</v>
      </c>
      <c r="AH410">
        <f t="shared" si="453"/>
        <v>1.7689999999999999</v>
      </c>
      <c r="AI410">
        <f t="shared" si="454"/>
        <v>1.7689999999999999</v>
      </c>
      <c r="AJ410">
        <f t="shared" si="455"/>
        <v>0</v>
      </c>
      <c r="AK410">
        <f t="shared" si="456"/>
        <v>1.764</v>
      </c>
      <c r="AL410">
        <f t="shared" si="457"/>
        <v>0</v>
      </c>
      <c r="AM410">
        <f t="shared" si="458"/>
        <v>7.8369999999999997</v>
      </c>
      <c r="AN410">
        <f t="shared" si="459"/>
        <v>-1.7949999999999999</v>
      </c>
      <c r="AO410">
        <f t="shared" si="460"/>
        <v>0.65800000000000003</v>
      </c>
      <c r="AP410">
        <f t="shared" si="461"/>
        <v>51.337252780991783</v>
      </c>
      <c r="AQ410">
        <f t="shared" si="462"/>
        <v>0</v>
      </c>
      <c r="AR410">
        <f t="shared" si="463"/>
        <v>61.013233851153913</v>
      </c>
      <c r="AS410">
        <f t="shared" si="464"/>
        <v>-57.030436000676524</v>
      </c>
      <c r="AT410">
        <f t="shared" si="465"/>
        <v>-32.713800795485191</v>
      </c>
      <c r="AU410">
        <f t="shared" si="466"/>
        <v>30.122344410887575</v>
      </c>
      <c r="AV410">
        <f t="shared" si="467"/>
        <v>0</v>
      </c>
      <c r="AW410">
        <f t="shared" si="468"/>
        <v>0</v>
      </c>
      <c r="AX410">
        <f t="shared" si="469"/>
        <v>8.4451354342675291</v>
      </c>
      <c r="AY410">
        <f t="shared" si="470"/>
        <v>0</v>
      </c>
      <c r="AZ410">
        <f t="shared" si="471"/>
        <v>0</v>
      </c>
      <c r="BA410">
        <f t="shared" si="472"/>
        <v>0</v>
      </c>
      <c r="BB410">
        <f t="shared" si="473"/>
        <v>0</v>
      </c>
      <c r="BC410">
        <f t="shared" si="474"/>
        <v>61.173729681139093</v>
      </c>
      <c r="BD410">
        <f t="shared" si="475"/>
        <v>61.18</v>
      </c>
      <c r="BE410">
        <f t="shared" si="476"/>
        <v>0.91439999999999999</v>
      </c>
      <c r="BF410">
        <f t="shared" si="477"/>
        <v>8.5088380371220018E-2</v>
      </c>
      <c r="BG410">
        <f>'Data Input'!J410</f>
        <v>29.6</v>
      </c>
      <c r="BH410">
        <f t="shared" si="478"/>
        <v>4</v>
      </c>
      <c r="BI410">
        <f t="shared" si="479"/>
        <v>1.24</v>
      </c>
      <c r="BJ410">
        <f>'Data Input'!K410</f>
        <v>0.95092024539877307</v>
      </c>
      <c r="BK410">
        <f>'Data Input'!L410</f>
        <v>3</v>
      </c>
      <c r="BL410">
        <f>'Data Input'!M410</f>
        <v>92</v>
      </c>
      <c r="BM410">
        <f t="shared" si="480"/>
        <v>3</v>
      </c>
      <c r="BN410">
        <f t="shared" si="481"/>
        <v>1.2</v>
      </c>
      <c r="BO410">
        <f t="shared" si="482"/>
        <v>0.10550959166031282</v>
      </c>
      <c r="BP410">
        <f t="shared" si="483"/>
        <v>0.10210605644546401</v>
      </c>
      <c r="BQ410">
        <f t="shared" si="484"/>
        <v>891.36998336475028</v>
      </c>
      <c r="BR410">
        <f t="shared" si="485"/>
        <v>862.61611293362944</v>
      </c>
      <c r="BS410">
        <f t="shared" si="486"/>
        <v>171042.64</v>
      </c>
      <c r="BT410">
        <f t="shared" si="487"/>
        <v>151879</v>
      </c>
      <c r="BU410">
        <f t="shared" si="488"/>
        <v>132715.35999999999</v>
      </c>
      <c r="BV410">
        <f t="shared" si="489"/>
        <v>116125.93999999999</v>
      </c>
      <c r="BW410">
        <f t="shared" si="490"/>
        <v>99536.51999999999</v>
      </c>
      <c r="BX410">
        <f t="shared" si="491"/>
        <v>82947.099999999991</v>
      </c>
      <c r="BY410">
        <f t="shared" si="492"/>
        <v>66357.679999999993</v>
      </c>
      <c r="BZ410">
        <f t="shared" si="493"/>
        <v>49768.259999999995</v>
      </c>
      <c r="CA410">
        <f t="shared" si="494"/>
        <v>33178.839999999997</v>
      </c>
      <c r="CB410">
        <f t="shared" si="495"/>
        <v>16589.419999999998</v>
      </c>
      <c r="CC410">
        <f t="shared" si="496"/>
        <v>970.83675857609887</v>
      </c>
      <c r="CD410">
        <f t="shared" si="497"/>
        <v>939.51944378332155</v>
      </c>
      <c r="CE410">
        <f t="shared" si="498"/>
        <v>1862.206741940849</v>
      </c>
      <c r="CF410">
        <f t="shared" si="499"/>
        <v>1802.135556716951</v>
      </c>
    </row>
    <row r="411" spans="1:84" x14ac:dyDescent="0.25">
      <c r="A411" t="str">
        <f>IF('Data Input'!A411=0,"F","M")</f>
        <v>F</v>
      </c>
      <c r="B411" t="str">
        <f>'Data Input'!B411</f>
        <v>W</v>
      </c>
      <c r="C411">
        <f>'Data Input'!C411</f>
        <v>57</v>
      </c>
      <c r="D411">
        <f t="shared" si="429"/>
        <v>58</v>
      </c>
      <c r="E411">
        <f t="shared" si="430"/>
        <v>59</v>
      </c>
      <c r="F411">
        <f t="shared" si="431"/>
        <v>60</v>
      </c>
      <c r="G411">
        <f t="shared" si="432"/>
        <v>61</v>
      </c>
      <c r="H411">
        <f t="shared" si="433"/>
        <v>62</v>
      </c>
      <c r="I411">
        <f t="shared" si="434"/>
        <v>63</v>
      </c>
      <c r="J411">
        <f t="shared" si="435"/>
        <v>64</v>
      </c>
      <c r="K411">
        <f t="shared" si="436"/>
        <v>65</v>
      </c>
      <c r="L411">
        <f t="shared" si="437"/>
        <v>66</v>
      </c>
      <c r="M411">
        <f>'Data Input'!D411</f>
        <v>201.99969013199998</v>
      </c>
      <c r="N411">
        <f>'Data Input'!E411</f>
        <v>63.999901823999998</v>
      </c>
      <c r="O411">
        <f>'Data Input'!F411</f>
        <v>134</v>
      </c>
      <c r="P411">
        <f>'Data Input'!G411</f>
        <v>0</v>
      </c>
      <c r="Q411">
        <f>'Data Input'!H411</f>
        <v>0</v>
      </c>
      <c r="R411">
        <f>IF('Data Input'!I411&gt;100,1,0)</f>
        <v>0</v>
      </c>
      <c r="S411">
        <f t="shared" si="438"/>
        <v>4.0430512678345503</v>
      </c>
      <c r="T411">
        <f t="shared" si="439"/>
        <v>16.346263554338563</v>
      </c>
      <c r="U411">
        <f t="shared" si="440"/>
        <v>5.3082661634000283</v>
      </c>
      <c r="V411">
        <f t="shared" si="441"/>
        <v>21.46159224193773</v>
      </c>
      <c r="W411">
        <f t="shared" si="442"/>
        <v>4.1588815493584956</v>
      </c>
      <c r="X411">
        <f t="shared" si="443"/>
        <v>16.814571320907586</v>
      </c>
      <c r="Y411">
        <f t="shared" si="444"/>
        <v>0</v>
      </c>
      <c r="Z411">
        <f t="shared" si="445"/>
        <v>0</v>
      </c>
      <c r="AA411">
        <f t="shared" si="446"/>
        <v>4.8978397999509111</v>
      </c>
      <c r="AB411">
        <f t="shared" si="447"/>
        <v>19.802217412842051</v>
      </c>
      <c r="AC411" s="3">
        <f t="shared" si="448"/>
        <v>-29.798999999999999</v>
      </c>
      <c r="AD411">
        <f t="shared" si="449"/>
        <v>4.8840000000000003</v>
      </c>
      <c r="AE411">
        <f t="shared" si="450"/>
        <v>13.54</v>
      </c>
      <c r="AF411">
        <f t="shared" si="451"/>
        <v>-3.1139999999999999</v>
      </c>
      <c r="AG411">
        <f t="shared" si="452"/>
        <v>-13.577999999999999</v>
      </c>
      <c r="AH411">
        <f t="shared" si="453"/>
        <v>3.149</v>
      </c>
      <c r="AI411">
        <f t="shared" si="454"/>
        <v>2.0190000000000001</v>
      </c>
      <c r="AJ411">
        <f t="shared" si="455"/>
        <v>0</v>
      </c>
      <c r="AK411">
        <f t="shared" si="456"/>
        <v>1.9570000000000001</v>
      </c>
      <c r="AL411">
        <f t="shared" si="457"/>
        <v>0</v>
      </c>
      <c r="AM411">
        <f t="shared" si="458"/>
        <v>7.5739999999999998</v>
      </c>
      <c r="AN411">
        <f t="shared" si="459"/>
        <v>-1.665</v>
      </c>
      <c r="AO411">
        <f t="shared" si="460"/>
        <v>0.66100000000000003</v>
      </c>
      <c r="AP411">
        <f t="shared" si="461"/>
        <v>-120.47888473020176</v>
      </c>
      <c r="AQ411">
        <f t="shared" si="462"/>
        <v>79.835151199389543</v>
      </c>
      <c r="AR411">
        <f t="shared" si="463"/>
        <v>71.873923852436377</v>
      </c>
      <c r="AS411">
        <f t="shared" si="464"/>
        <v>-66.831398241394083</v>
      </c>
      <c r="AT411">
        <f t="shared" si="465"/>
        <v>-56.469293677189654</v>
      </c>
      <c r="AU411">
        <f t="shared" si="466"/>
        <v>52.949085089537988</v>
      </c>
      <c r="AV411">
        <f t="shared" si="467"/>
        <v>0</v>
      </c>
      <c r="AW411">
        <f t="shared" si="468"/>
        <v>0</v>
      </c>
      <c r="AX411">
        <f t="shared" si="469"/>
        <v>9.5850724885039327</v>
      </c>
      <c r="AY411">
        <f t="shared" si="470"/>
        <v>0</v>
      </c>
      <c r="AZ411">
        <f t="shared" si="471"/>
        <v>0</v>
      </c>
      <c r="BA411">
        <f t="shared" si="472"/>
        <v>0</v>
      </c>
      <c r="BB411">
        <f t="shared" si="473"/>
        <v>0</v>
      </c>
      <c r="BC411">
        <f t="shared" si="474"/>
        <v>-29.536344018917653</v>
      </c>
      <c r="BD411">
        <f t="shared" si="475"/>
        <v>-29.18</v>
      </c>
      <c r="BE411">
        <f t="shared" si="476"/>
        <v>0.96650000000000003</v>
      </c>
      <c r="BF411">
        <f t="shared" si="477"/>
        <v>2.3577288895782589E-2</v>
      </c>
      <c r="BG411">
        <f>'Data Input'!J411</f>
        <v>20.6</v>
      </c>
      <c r="BH411">
        <f t="shared" si="478"/>
        <v>1</v>
      </c>
      <c r="BI411">
        <f t="shared" si="479"/>
        <v>1</v>
      </c>
      <c r="BJ411">
        <f>'Data Input'!K411</f>
        <v>0.79166666666666674</v>
      </c>
      <c r="BK411">
        <f>'Data Input'!L411</f>
        <v>3</v>
      </c>
      <c r="BL411">
        <f>'Data Input'!M411</f>
        <v>81</v>
      </c>
      <c r="BM411">
        <f t="shared" si="480"/>
        <v>3</v>
      </c>
      <c r="BN411">
        <f t="shared" si="481"/>
        <v>1.2</v>
      </c>
      <c r="BO411">
        <f t="shared" si="482"/>
        <v>2.3577288895782589E-2</v>
      </c>
      <c r="BP411">
        <f t="shared" si="483"/>
        <v>2.8292746674939105E-2</v>
      </c>
      <c r="BQ411">
        <f t="shared" si="484"/>
        <v>199.18651262039521</v>
      </c>
      <c r="BR411">
        <f t="shared" si="485"/>
        <v>239.02381514447421</v>
      </c>
      <c r="BS411">
        <f t="shared" si="486"/>
        <v>189062.18000000005</v>
      </c>
      <c r="BT411">
        <f t="shared" si="487"/>
        <v>169898.54000000004</v>
      </c>
      <c r="BU411">
        <f t="shared" si="488"/>
        <v>150734.90000000002</v>
      </c>
      <c r="BV411">
        <f t="shared" si="489"/>
        <v>131571.26</v>
      </c>
      <c r="BW411">
        <f t="shared" si="490"/>
        <v>112407.62</v>
      </c>
      <c r="BX411">
        <f t="shared" si="491"/>
        <v>93243.98</v>
      </c>
      <c r="BY411">
        <f t="shared" si="492"/>
        <v>74080.34</v>
      </c>
      <c r="BZ411">
        <f t="shared" si="493"/>
        <v>54916.7</v>
      </c>
      <c r="CA411">
        <f t="shared" si="494"/>
        <v>35753.06</v>
      </c>
      <c r="CB411">
        <f t="shared" si="495"/>
        <v>16589.419999999998</v>
      </c>
      <c r="CC411">
        <f t="shared" si="496"/>
        <v>242.43535925399618</v>
      </c>
      <c r="CD411">
        <f t="shared" si="497"/>
        <v>290.92243110479541</v>
      </c>
      <c r="CE411">
        <f t="shared" si="498"/>
        <v>441.62187187439139</v>
      </c>
      <c r="CF411">
        <f t="shared" si="499"/>
        <v>529.94624624926962</v>
      </c>
    </row>
    <row r="412" spans="1:84" x14ac:dyDescent="0.25">
      <c r="A412" t="str">
        <f>IF('Data Input'!A412=0,"F","M")</f>
        <v>F</v>
      </c>
      <c r="B412" t="str">
        <f>'Data Input'!B412</f>
        <v>W</v>
      </c>
      <c r="C412">
        <f>'Data Input'!C412</f>
        <v>52</v>
      </c>
      <c r="D412">
        <f t="shared" si="429"/>
        <v>53</v>
      </c>
      <c r="E412">
        <f t="shared" si="430"/>
        <v>54</v>
      </c>
      <c r="F412">
        <f t="shared" si="431"/>
        <v>55</v>
      </c>
      <c r="G412">
        <f t="shared" si="432"/>
        <v>56</v>
      </c>
      <c r="H412">
        <f t="shared" si="433"/>
        <v>57</v>
      </c>
      <c r="I412">
        <f t="shared" si="434"/>
        <v>58</v>
      </c>
      <c r="J412">
        <f t="shared" si="435"/>
        <v>59</v>
      </c>
      <c r="K412">
        <f t="shared" si="436"/>
        <v>60</v>
      </c>
      <c r="L412">
        <f t="shared" si="437"/>
        <v>61</v>
      </c>
      <c r="M412">
        <f>'Data Input'!D412</f>
        <v>233.99964104400001</v>
      </c>
      <c r="N412">
        <f>'Data Input'!E412</f>
        <v>94.999854270000014</v>
      </c>
      <c r="O412">
        <f>'Data Input'!F412</f>
        <v>120</v>
      </c>
      <c r="P412">
        <f>'Data Input'!G412</f>
        <v>0</v>
      </c>
      <c r="Q412">
        <f>'Data Input'!H412</f>
        <v>0</v>
      </c>
      <c r="R412">
        <f>IF('Data Input'!I412&gt;100,1,0)</f>
        <v>0</v>
      </c>
      <c r="S412">
        <f t="shared" si="438"/>
        <v>3.9512437185814275</v>
      </c>
      <c r="T412">
        <f t="shared" si="439"/>
        <v>15.612326923629187</v>
      </c>
      <c r="U412">
        <f t="shared" si="440"/>
        <v>5.4553195813565249</v>
      </c>
      <c r="V412">
        <f t="shared" si="441"/>
        <v>21.555297228689231</v>
      </c>
      <c r="W412">
        <f t="shared" si="442"/>
        <v>4.553875357599364</v>
      </c>
      <c r="X412">
        <f t="shared" si="443"/>
        <v>17.99347140191724</v>
      </c>
      <c r="Y412">
        <f t="shared" si="444"/>
        <v>0</v>
      </c>
      <c r="Z412">
        <f t="shared" si="445"/>
        <v>0</v>
      </c>
      <c r="AA412">
        <f t="shared" si="446"/>
        <v>4.7874917427820458</v>
      </c>
      <c r="AB412">
        <f t="shared" si="447"/>
        <v>18.916546676428009</v>
      </c>
      <c r="AC412" s="3">
        <f t="shared" si="448"/>
        <v>-29.798999999999999</v>
      </c>
      <c r="AD412">
        <f t="shared" si="449"/>
        <v>4.8840000000000003</v>
      </c>
      <c r="AE412">
        <f t="shared" si="450"/>
        <v>13.54</v>
      </c>
      <c r="AF412">
        <f t="shared" si="451"/>
        <v>-3.1139999999999999</v>
      </c>
      <c r="AG412">
        <f t="shared" si="452"/>
        <v>-13.577999999999999</v>
      </c>
      <c r="AH412">
        <f t="shared" si="453"/>
        <v>3.149</v>
      </c>
      <c r="AI412">
        <f t="shared" si="454"/>
        <v>2.0190000000000001</v>
      </c>
      <c r="AJ412">
        <f t="shared" si="455"/>
        <v>0</v>
      </c>
      <c r="AK412">
        <f t="shared" si="456"/>
        <v>1.9570000000000001</v>
      </c>
      <c r="AL412">
        <f t="shared" si="457"/>
        <v>0</v>
      </c>
      <c r="AM412">
        <f t="shared" si="458"/>
        <v>7.5739999999999998</v>
      </c>
      <c r="AN412">
        <f t="shared" si="459"/>
        <v>-1.665</v>
      </c>
      <c r="AO412">
        <f t="shared" si="460"/>
        <v>0.66100000000000003</v>
      </c>
      <c r="AP412">
        <f t="shared" si="461"/>
        <v>-117.74311157000795</v>
      </c>
      <c r="AQ412">
        <f t="shared" si="462"/>
        <v>76.250604695004952</v>
      </c>
      <c r="AR412">
        <f t="shared" si="463"/>
        <v>73.865027131567345</v>
      </c>
      <c r="AS412">
        <f t="shared" si="464"/>
        <v>-67.123195570138265</v>
      </c>
      <c r="AT412">
        <f t="shared" si="465"/>
        <v>-61.832519605484158</v>
      </c>
      <c r="AU412">
        <f t="shared" si="466"/>
        <v>56.66144144463739</v>
      </c>
      <c r="AV412">
        <f t="shared" si="467"/>
        <v>0</v>
      </c>
      <c r="AW412">
        <f t="shared" si="468"/>
        <v>0</v>
      </c>
      <c r="AX412">
        <f t="shared" si="469"/>
        <v>9.3691213406244636</v>
      </c>
      <c r="AY412">
        <f t="shared" si="470"/>
        <v>0</v>
      </c>
      <c r="AZ412">
        <f t="shared" si="471"/>
        <v>0</v>
      </c>
      <c r="BA412">
        <f t="shared" si="472"/>
        <v>0</v>
      </c>
      <c r="BB412">
        <f t="shared" si="473"/>
        <v>0</v>
      </c>
      <c r="BC412">
        <f t="shared" si="474"/>
        <v>-30.552632133796234</v>
      </c>
      <c r="BD412">
        <f t="shared" si="475"/>
        <v>-29.18</v>
      </c>
      <c r="BE412">
        <f t="shared" si="476"/>
        <v>0.96650000000000003</v>
      </c>
      <c r="BF412">
        <f t="shared" si="477"/>
        <v>8.5984950071333888E-3</v>
      </c>
      <c r="BG412">
        <f>'Data Input'!J412</f>
        <v>22.2</v>
      </c>
      <c r="BH412">
        <f t="shared" si="478"/>
        <v>1</v>
      </c>
      <c r="BI412">
        <f t="shared" si="479"/>
        <v>1</v>
      </c>
      <c r="BJ412">
        <f>'Data Input'!K412</f>
        <v>0.76687116564417179</v>
      </c>
      <c r="BK412">
        <f>'Data Input'!L412</f>
        <v>3</v>
      </c>
      <c r="BL412">
        <f>'Data Input'!M412</f>
        <v>89</v>
      </c>
      <c r="BM412">
        <f t="shared" si="480"/>
        <v>2</v>
      </c>
      <c r="BN412">
        <f t="shared" si="481"/>
        <v>1.1200000000000001</v>
      </c>
      <c r="BO412">
        <f t="shared" si="482"/>
        <v>8.5984950071333888E-3</v>
      </c>
      <c r="BP412">
        <f t="shared" si="483"/>
        <v>9.6303144079893967E-3</v>
      </c>
      <c r="BQ412">
        <f t="shared" si="484"/>
        <v>72.642119364332046</v>
      </c>
      <c r="BR412">
        <f t="shared" si="485"/>
        <v>81.359173688051925</v>
      </c>
      <c r="BS412">
        <f t="shared" si="486"/>
        <v>207081.72000000003</v>
      </c>
      <c r="BT412">
        <f t="shared" si="487"/>
        <v>182769.64</v>
      </c>
      <c r="BU412">
        <f t="shared" si="488"/>
        <v>158457.56</v>
      </c>
      <c r="BV412">
        <f t="shared" si="489"/>
        <v>134145.47999999998</v>
      </c>
      <c r="BW412">
        <f t="shared" si="490"/>
        <v>114981.84</v>
      </c>
      <c r="BX412">
        <f t="shared" si="491"/>
        <v>95818.2</v>
      </c>
      <c r="BY412">
        <f t="shared" si="492"/>
        <v>76654.559999999998</v>
      </c>
      <c r="BZ412">
        <f t="shared" si="493"/>
        <v>57490.92</v>
      </c>
      <c r="CA412">
        <f t="shared" si="494"/>
        <v>38327.279999999999</v>
      </c>
      <c r="CB412">
        <f t="shared" si="495"/>
        <v>19163.64</v>
      </c>
      <c r="CC412">
        <f t="shared" si="496"/>
        <v>93.284284710247462</v>
      </c>
      <c r="CD412">
        <f t="shared" si="497"/>
        <v>104.47839887547718</v>
      </c>
      <c r="CE412">
        <f t="shared" si="498"/>
        <v>165.92640407457952</v>
      </c>
      <c r="CF412">
        <f t="shared" si="499"/>
        <v>185.83757256352911</v>
      </c>
    </row>
    <row r="413" spans="1:84" x14ac:dyDescent="0.25">
      <c r="A413" t="str">
        <f>IF('Data Input'!A413=0,"F","M")</f>
        <v>M</v>
      </c>
      <c r="B413" t="str">
        <f>'Data Input'!B413</f>
        <v>W</v>
      </c>
      <c r="C413">
        <f>'Data Input'!C413</f>
        <v>35</v>
      </c>
      <c r="D413">
        <f t="shared" si="429"/>
        <v>36</v>
      </c>
      <c r="E413">
        <f t="shared" si="430"/>
        <v>37</v>
      </c>
      <c r="F413">
        <f t="shared" si="431"/>
        <v>38</v>
      </c>
      <c r="G413">
        <f t="shared" si="432"/>
        <v>39</v>
      </c>
      <c r="H413">
        <f t="shared" si="433"/>
        <v>40</v>
      </c>
      <c r="I413">
        <f t="shared" si="434"/>
        <v>41</v>
      </c>
      <c r="J413">
        <f t="shared" si="435"/>
        <v>42</v>
      </c>
      <c r="K413">
        <f t="shared" si="436"/>
        <v>43</v>
      </c>
      <c r="L413">
        <f t="shared" si="437"/>
        <v>44</v>
      </c>
      <c r="M413">
        <f>'Data Input'!D413</f>
        <v>226.99965178200003</v>
      </c>
      <c r="N413">
        <f>'Data Input'!E413</f>
        <v>40.999937106000004</v>
      </c>
      <c r="O413">
        <f>'Data Input'!F413</f>
        <v>116</v>
      </c>
      <c r="P413">
        <f>'Data Input'!G413</f>
        <v>0</v>
      </c>
      <c r="Q413">
        <f>'Data Input'!H413</f>
        <v>0</v>
      </c>
      <c r="R413">
        <f>IF('Data Input'!I413&gt;100,1,0)</f>
        <v>0</v>
      </c>
      <c r="S413">
        <f t="shared" si="438"/>
        <v>3.5553480614894135</v>
      </c>
      <c r="T413">
        <f t="shared" si="439"/>
        <v>12.640499838336531</v>
      </c>
      <c r="U413">
        <f t="shared" si="440"/>
        <v>5.4249484834802262</v>
      </c>
      <c r="V413">
        <f t="shared" si="441"/>
        <v>19.287580074421356</v>
      </c>
      <c r="W413">
        <f t="shared" si="442"/>
        <v>3.7135705327031312</v>
      </c>
      <c r="X413">
        <f t="shared" si="443"/>
        <v>13.203035794650287</v>
      </c>
      <c r="Y413">
        <f t="shared" si="444"/>
        <v>0</v>
      </c>
      <c r="Z413">
        <f t="shared" si="445"/>
        <v>0</v>
      </c>
      <c r="AA413">
        <f t="shared" si="446"/>
        <v>4.7535901911063645</v>
      </c>
      <c r="AB413">
        <f t="shared" si="447"/>
        <v>16.900667671065104</v>
      </c>
      <c r="AC413" s="3">
        <f t="shared" si="448"/>
        <v>12.343999999999999</v>
      </c>
      <c r="AD413">
        <f t="shared" si="449"/>
        <v>0</v>
      </c>
      <c r="AE413">
        <f t="shared" si="450"/>
        <v>11.853</v>
      </c>
      <c r="AF413">
        <f t="shared" si="451"/>
        <v>-2.6640000000000001</v>
      </c>
      <c r="AG413">
        <f t="shared" si="452"/>
        <v>-7.99</v>
      </c>
      <c r="AH413">
        <f t="shared" si="453"/>
        <v>1.7689999999999999</v>
      </c>
      <c r="AI413">
        <f t="shared" si="454"/>
        <v>1.7689999999999999</v>
      </c>
      <c r="AJ413">
        <f t="shared" si="455"/>
        <v>0</v>
      </c>
      <c r="AK413">
        <f t="shared" si="456"/>
        <v>1.764</v>
      </c>
      <c r="AL413">
        <f t="shared" si="457"/>
        <v>0</v>
      </c>
      <c r="AM413">
        <f t="shared" si="458"/>
        <v>7.8369999999999997</v>
      </c>
      <c r="AN413">
        <f t="shared" si="459"/>
        <v>-1.7949999999999999</v>
      </c>
      <c r="AO413">
        <f t="shared" si="460"/>
        <v>0.65800000000000003</v>
      </c>
      <c r="AP413">
        <f t="shared" si="461"/>
        <v>43.887216471025319</v>
      </c>
      <c r="AQ413">
        <f t="shared" si="462"/>
        <v>0</v>
      </c>
      <c r="AR413">
        <f t="shared" si="463"/>
        <v>64.301914374691123</v>
      </c>
      <c r="AS413">
        <f t="shared" si="464"/>
        <v>-51.382113318258497</v>
      </c>
      <c r="AT413">
        <f t="shared" si="465"/>
        <v>-29.671428556298018</v>
      </c>
      <c r="AU413">
        <f t="shared" si="466"/>
        <v>23.356170320736357</v>
      </c>
      <c r="AV413">
        <f t="shared" si="467"/>
        <v>0</v>
      </c>
      <c r="AW413">
        <f t="shared" si="468"/>
        <v>0</v>
      </c>
      <c r="AX413">
        <f t="shared" si="469"/>
        <v>8.3853330971116264</v>
      </c>
      <c r="AY413">
        <f t="shared" si="470"/>
        <v>0</v>
      </c>
      <c r="AZ413">
        <f t="shared" si="471"/>
        <v>0</v>
      </c>
      <c r="BA413">
        <f t="shared" si="472"/>
        <v>0</v>
      </c>
      <c r="BB413">
        <f t="shared" si="473"/>
        <v>0</v>
      </c>
      <c r="BC413">
        <f t="shared" si="474"/>
        <v>58.877092389007913</v>
      </c>
      <c r="BD413">
        <f t="shared" si="475"/>
        <v>61.18</v>
      </c>
      <c r="BE413">
        <f t="shared" si="476"/>
        <v>0.91439999999999999</v>
      </c>
      <c r="BF413">
        <f t="shared" si="477"/>
        <v>8.9059361002141735E-3</v>
      </c>
      <c r="BG413">
        <f>'Data Input'!J413</f>
        <v>25.4</v>
      </c>
      <c r="BH413">
        <f t="shared" si="478"/>
        <v>2</v>
      </c>
      <c r="BI413">
        <f t="shared" si="479"/>
        <v>1.02</v>
      </c>
      <c r="BJ413">
        <f>'Data Input'!K413</f>
        <v>0.76923076923076927</v>
      </c>
      <c r="BK413">
        <f>'Data Input'!L413</f>
        <v>3</v>
      </c>
      <c r="BL413">
        <f>'Data Input'!M413</f>
        <v>81</v>
      </c>
      <c r="BM413">
        <f t="shared" si="480"/>
        <v>1</v>
      </c>
      <c r="BN413">
        <f t="shared" si="481"/>
        <v>1</v>
      </c>
      <c r="BO413">
        <f t="shared" si="482"/>
        <v>9.0840548222184576E-3</v>
      </c>
      <c r="BP413">
        <f t="shared" si="483"/>
        <v>8.9059361002141735E-3</v>
      </c>
      <c r="BQ413">
        <f t="shared" si="484"/>
        <v>76.744243517066991</v>
      </c>
      <c r="BR413">
        <f t="shared" si="485"/>
        <v>75.239454428497041</v>
      </c>
      <c r="BS413">
        <f t="shared" si="486"/>
        <v>308906.40000000008</v>
      </c>
      <c r="BT413">
        <f t="shared" si="487"/>
        <v>278015.76000000007</v>
      </c>
      <c r="BU413">
        <f t="shared" si="488"/>
        <v>247125.12000000005</v>
      </c>
      <c r="BV413">
        <f t="shared" si="489"/>
        <v>216234.48000000004</v>
      </c>
      <c r="BW413">
        <f t="shared" si="490"/>
        <v>185343.84000000003</v>
      </c>
      <c r="BX413">
        <f t="shared" si="491"/>
        <v>154453.20000000001</v>
      </c>
      <c r="BY413">
        <f t="shared" si="492"/>
        <v>123562.56</v>
      </c>
      <c r="BZ413">
        <f t="shared" si="493"/>
        <v>92671.92</v>
      </c>
      <c r="CA413">
        <f t="shared" si="494"/>
        <v>61781.279999999999</v>
      </c>
      <c r="CB413">
        <f t="shared" si="495"/>
        <v>30890.639999999999</v>
      </c>
      <c r="CC413">
        <f t="shared" si="496"/>
        <v>154.3367469893779</v>
      </c>
      <c r="CD413">
        <f t="shared" si="497"/>
        <v>151.31053626409599</v>
      </c>
      <c r="CE413">
        <f t="shared" si="498"/>
        <v>231.08099050644489</v>
      </c>
      <c r="CF413">
        <f t="shared" si="499"/>
        <v>226.54999069259304</v>
      </c>
    </row>
    <row r="414" spans="1:84" x14ac:dyDescent="0.25">
      <c r="A414" t="str">
        <f>IF('Data Input'!A414=0,"F","M")</f>
        <v>M</v>
      </c>
      <c r="B414" t="str">
        <f>'Data Input'!B414</f>
        <v>W</v>
      </c>
      <c r="C414">
        <f>'Data Input'!C414</f>
        <v>49</v>
      </c>
      <c r="D414">
        <f t="shared" si="429"/>
        <v>50</v>
      </c>
      <c r="E414">
        <f t="shared" si="430"/>
        <v>51</v>
      </c>
      <c r="F414">
        <f t="shared" si="431"/>
        <v>52</v>
      </c>
      <c r="G414">
        <f t="shared" si="432"/>
        <v>53</v>
      </c>
      <c r="H414">
        <f t="shared" si="433"/>
        <v>54</v>
      </c>
      <c r="I414">
        <f t="shared" si="434"/>
        <v>55</v>
      </c>
      <c r="J414">
        <f t="shared" si="435"/>
        <v>56</v>
      </c>
      <c r="K414">
        <f t="shared" si="436"/>
        <v>57</v>
      </c>
      <c r="L414">
        <f t="shared" si="437"/>
        <v>58</v>
      </c>
      <c r="M414">
        <f>'Data Input'!D414</f>
        <v>192.99970393799998</v>
      </c>
      <c r="N414">
        <f>'Data Input'!E414</f>
        <v>40.999937106000004</v>
      </c>
      <c r="O414">
        <f>'Data Input'!F414</f>
        <v>120</v>
      </c>
      <c r="P414">
        <f>'Data Input'!G414</f>
        <v>0</v>
      </c>
      <c r="Q414">
        <f>'Data Input'!H414</f>
        <v>0</v>
      </c>
      <c r="R414">
        <f>IF('Data Input'!I414&gt;100,1,0)</f>
        <v>0</v>
      </c>
      <c r="S414">
        <f t="shared" si="438"/>
        <v>3.8918202981106265</v>
      </c>
      <c r="T414">
        <f t="shared" si="439"/>
        <v>15.146265232785886</v>
      </c>
      <c r="U414">
        <f t="shared" si="440"/>
        <v>5.2626886549037089</v>
      </c>
      <c r="V414">
        <f t="shared" si="441"/>
        <v>20.481438529790765</v>
      </c>
      <c r="W414">
        <f t="shared" si="442"/>
        <v>3.7135705327031312</v>
      </c>
      <c r="X414">
        <f t="shared" si="443"/>
        <v>14.452549177639538</v>
      </c>
      <c r="Y414">
        <f t="shared" si="444"/>
        <v>0</v>
      </c>
      <c r="Z414">
        <f t="shared" si="445"/>
        <v>0</v>
      </c>
      <c r="AA414">
        <f t="shared" si="446"/>
        <v>4.7874917427820458</v>
      </c>
      <c r="AB414">
        <f t="shared" si="447"/>
        <v>18.632057541596183</v>
      </c>
      <c r="AC414" s="3">
        <f t="shared" si="448"/>
        <v>12.343999999999999</v>
      </c>
      <c r="AD414">
        <f t="shared" si="449"/>
        <v>0</v>
      </c>
      <c r="AE414">
        <f t="shared" si="450"/>
        <v>11.853</v>
      </c>
      <c r="AF414">
        <f t="shared" si="451"/>
        <v>-2.6640000000000001</v>
      </c>
      <c r="AG414">
        <f t="shared" si="452"/>
        <v>-7.99</v>
      </c>
      <c r="AH414">
        <f t="shared" si="453"/>
        <v>1.7689999999999999</v>
      </c>
      <c r="AI414">
        <f t="shared" si="454"/>
        <v>1.7689999999999999</v>
      </c>
      <c r="AJ414">
        <f t="shared" si="455"/>
        <v>0</v>
      </c>
      <c r="AK414">
        <f t="shared" si="456"/>
        <v>1.764</v>
      </c>
      <c r="AL414">
        <f t="shared" si="457"/>
        <v>0</v>
      </c>
      <c r="AM414">
        <f t="shared" si="458"/>
        <v>7.8369999999999997</v>
      </c>
      <c r="AN414">
        <f t="shared" si="459"/>
        <v>-1.7949999999999999</v>
      </c>
      <c r="AO414">
        <f t="shared" si="460"/>
        <v>0.65800000000000003</v>
      </c>
      <c r="AP414">
        <f t="shared" si="461"/>
        <v>48.040629759877568</v>
      </c>
      <c r="AQ414">
        <f t="shared" si="462"/>
        <v>0</v>
      </c>
      <c r="AR414">
        <f t="shared" si="463"/>
        <v>62.378648626573657</v>
      </c>
      <c r="AS414">
        <f t="shared" si="464"/>
        <v>-54.562552243362603</v>
      </c>
      <c r="AT414">
        <f t="shared" si="465"/>
        <v>-29.671428556298018</v>
      </c>
      <c r="AU414">
        <f t="shared" si="466"/>
        <v>25.566559495244341</v>
      </c>
      <c r="AV414">
        <f t="shared" si="467"/>
        <v>0</v>
      </c>
      <c r="AW414">
        <f t="shared" si="468"/>
        <v>0</v>
      </c>
      <c r="AX414">
        <f t="shared" si="469"/>
        <v>8.4451354342675291</v>
      </c>
      <c r="AY414">
        <f t="shared" si="470"/>
        <v>0</v>
      </c>
      <c r="AZ414">
        <f t="shared" si="471"/>
        <v>0</v>
      </c>
      <c r="BA414">
        <f t="shared" si="472"/>
        <v>0</v>
      </c>
      <c r="BB414">
        <f t="shared" si="473"/>
        <v>0</v>
      </c>
      <c r="BC414">
        <f t="shared" si="474"/>
        <v>60.196992516302473</v>
      </c>
      <c r="BD414">
        <f t="shared" si="475"/>
        <v>61.18</v>
      </c>
      <c r="BE414">
        <f t="shared" si="476"/>
        <v>0.91439999999999999</v>
      </c>
      <c r="BF414">
        <f t="shared" si="477"/>
        <v>3.2930264289388611E-2</v>
      </c>
      <c r="BG414">
        <f>'Data Input'!J414</f>
        <v>28.6</v>
      </c>
      <c r="BH414">
        <f t="shared" si="478"/>
        <v>3</v>
      </c>
      <c r="BI414">
        <f t="shared" si="479"/>
        <v>1.21</v>
      </c>
      <c r="BJ414">
        <f>'Data Input'!K414</f>
        <v>0.91764705882352937</v>
      </c>
      <c r="BK414">
        <f>'Data Input'!L414</f>
        <v>3</v>
      </c>
      <c r="BL414">
        <f>'Data Input'!M414</f>
        <v>88</v>
      </c>
      <c r="BM414">
        <f t="shared" si="480"/>
        <v>2</v>
      </c>
      <c r="BN414">
        <f t="shared" si="481"/>
        <v>1.19</v>
      </c>
      <c r="BO414">
        <f t="shared" si="482"/>
        <v>3.9845619790160221E-2</v>
      </c>
      <c r="BP414">
        <f t="shared" si="483"/>
        <v>3.9187014504372446E-2</v>
      </c>
      <c r="BQ414">
        <f t="shared" si="484"/>
        <v>336.62521947635389</v>
      </c>
      <c r="BR414">
        <f t="shared" si="485"/>
        <v>331.06116626186872</v>
      </c>
      <c r="BS414">
        <f t="shared" si="486"/>
        <v>222527.04000000004</v>
      </c>
      <c r="BT414">
        <f t="shared" si="487"/>
        <v>198214.96000000002</v>
      </c>
      <c r="BU414">
        <f t="shared" si="488"/>
        <v>173902.88</v>
      </c>
      <c r="BV414">
        <f t="shared" si="489"/>
        <v>149590.79999999999</v>
      </c>
      <c r="BW414">
        <f t="shared" si="490"/>
        <v>125278.72</v>
      </c>
      <c r="BX414">
        <f t="shared" si="491"/>
        <v>100966.64</v>
      </c>
      <c r="BY414">
        <f t="shared" si="492"/>
        <v>76654.559999999998</v>
      </c>
      <c r="BZ414">
        <f t="shared" si="493"/>
        <v>57490.92</v>
      </c>
      <c r="CA414">
        <f t="shared" si="494"/>
        <v>38327.279999999999</v>
      </c>
      <c r="CB414">
        <f t="shared" si="495"/>
        <v>19163.64</v>
      </c>
      <c r="CC414">
        <f t="shared" si="496"/>
        <v>463.05289665754333</v>
      </c>
      <c r="CD414">
        <f t="shared" si="497"/>
        <v>455.39912977064176</v>
      </c>
      <c r="CE414">
        <f t="shared" si="498"/>
        <v>799.67811613389722</v>
      </c>
      <c r="CF414">
        <f t="shared" si="499"/>
        <v>786.46029603251054</v>
      </c>
    </row>
    <row r="415" spans="1:84" x14ac:dyDescent="0.25">
      <c r="A415" t="str">
        <f>IF('Data Input'!A415=0,"F","M")</f>
        <v>M</v>
      </c>
      <c r="B415" t="str">
        <f>'Data Input'!B415</f>
        <v>W</v>
      </c>
      <c r="C415">
        <f>'Data Input'!C415</f>
        <v>63</v>
      </c>
      <c r="D415">
        <f t="shared" si="429"/>
        <v>64</v>
      </c>
      <c r="E415">
        <f t="shared" si="430"/>
        <v>65</v>
      </c>
      <c r="F415">
        <f t="shared" si="431"/>
        <v>66</v>
      </c>
      <c r="G415">
        <f t="shared" si="432"/>
        <v>67</v>
      </c>
      <c r="H415">
        <f t="shared" si="433"/>
        <v>68</v>
      </c>
      <c r="I415">
        <f t="shared" si="434"/>
        <v>69</v>
      </c>
      <c r="J415">
        <f t="shared" si="435"/>
        <v>70</v>
      </c>
      <c r="K415">
        <f t="shared" si="436"/>
        <v>71</v>
      </c>
      <c r="L415">
        <f t="shared" si="437"/>
        <v>72</v>
      </c>
      <c r="M415">
        <f>'Data Input'!D415</f>
        <v>169.99973922000001</v>
      </c>
      <c r="N415">
        <f>'Data Input'!E415</f>
        <v>58.999909494000008</v>
      </c>
      <c r="O415">
        <f>'Data Input'!F415</f>
        <v>116</v>
      </c>
      <c r="P415">
        <f>'Data Input'!G415</f>
        <v>0</v>
      </c>
      <c r="Q415">
        <f>'Data Input'!H415</f>
        <v>0</v>
      </c>
      <c r="R415">
        <f>IF('Data Input'!I415&gt;100,1,0)</f>
        <v>1</v>
      </c>
      <c r="S415">
        <f t="shared" si="438"/>
        <v>4.1431347263915326</v>
      </c>
      <c r="T415">
        <f t="shared" si="439"/>
        <v>17.16556536103144</v>
      </c>
      <c r="U415">
        <f t="shared" si="440"/>
        <v>5.1357969030490853</v>
      </c>
      <c r="V415">
        <f t="shared" si="441"/>
        <v>21.278298496716751</v>
      </c>
      <c r="W415">
        <f t="shared" si="442"/>
        <v>4.077535909904543</v>
      </c>
      <c r="X415">
        <f t="shared" si="443"/>
        <v>16.893780626434008</v>
      </c>
      <c r="Y415">
        <f t="shared" si="444"/>
        <v>0</v>
      </c>
      <c r="Z415">
        <f t="shared" si="445"/>
        <v>0</v>
      </c>
      <c r="AA415">
        <f t="shared" si="446"/>
        <v>4.7535901911063645</v>
      </c>
      <c r="AB415">
        <f t="shared" si="447"/>
        <v>19.694764595806941</v>
      </c>
      <c r="AC415" s="3">
        <f t="shared" si="448"/>
        <v>12.343999999999999</v>
      </c>
      <c r="AD415">
        <f t="shared" si="449"/>
        <v>0</v>
      </c>
      <c r="AE415">
        <f t="shared" si="450"/>
        <v>11.853</v>
      </c>
      <c r="AF415">
        <f t="shared" si="451"/>
        <v>-2.6640000000000001</v>
      </c>
      <c r="AG415">
        <f t="shared" si="452"/>
        <v>-7.99</v>
      </c>
      <c r="AH415">
        <f t="shared" si="453"/>
        <v>1.7689999999999999</v>
      </c>
      <c r="AI415">
        <f t="shared" si="454"/>
        <v>1.7689999999999999</v>
      </c>
      <c r="AJ415">
        <f t="shared" si="455"/>
        <v>0</v>
      </c>
      <c r="AK415">
        <f t="shared" si="456"/>
        <v>1.764</v>
      </c>
      <c r="AL415">
        <f t="shared" si="457"/>
        <v>0</v>
      </c>
      <c r="AM415">
        <f t="shared" si="458"/>
        <v>7.8369999999999997</v>
      </c>
      <c r="AN415">
        <f t="shared" si="459"/>
        <v>-1.7949999999999999</v>
      </c>
      <c r="AO415">
        <f t="shared" si="460"/>
        <v>0.65800000000000003</v>
      </c>
      <c r="AP415">
        <f t="shared" si="461"/>
        <v>51.142855062577077</v>
      </c>
      <c r="AQ415">
        <f t="shared" si="462"/>
        <v>0</v>
      </c>
      <c r="AR415">
        <f t="shared" si="463"/>
        <v>60.874600691840804</v>
      </c>
      <c r="AS415">
        <f t="shared" si="464"/>
        <v>-56.685387195253426</v>
      </c>
      <c r="AT415">
        <f t="shared" si="465"/>
        <v>-32.5795119201373</v>
      </c>
      <c r="AU415">
        <f t="shared" si="466"/>
        <v>29.885097928161759</v>
      </c>
      <c r="AV415">
        <f t="shared" si="467"/>
        <v>0</v>
      </c>
      <c r="AW415">
        <f t="shared" si="468"/>
        <v>0</v>
      </c>
      <c r="AX415">
        <f t="shared" si="469"/>
        <v>8.3853330971116264</v>
      </c>
      <c r="AY415">
        <f t="shared" si="470"/>
        <v>0</v>
      </c>
      <c r="AZ415">
        <f t="shared" si="471"/>
        <v>0</v>
      </c>
      <c r="BA415">
        <f t="shared" si="472"/>
        <v>0</v>
      </c>
      <c r="BB415">
        <f t="shared" si="473"/>
        <v>0.65800000000000003</v>
      </c>
      <c r="BC415">
        <f t="shared" si="474"/>
        <v>61.680987664300545</v>
      </c>
      <c r="BD415">
        <f t="shared" si="475"/>
        <v>61.18</v>
      </c>
      <c r="BE415">
        <f t="shared" si="476"/>
        <v>0.91439999999999999</v>
      </c>
      <c r="BF415">
        <f t="shared" si="477"/>
        <v>0.13729733713777115</v>
      </c>
      <c r="BG415">
        <f>'Data Input'!J415</f>
        <v>25.5</v>
      </c>
      <c r="BH415">
        <f t="shared" si="478"/>
        <v>2</v>
      </c>
      <c r="BI415">
        <f t="shared" si="479"/>
        <v>1.02</v>
      </c>
      <c r="BJ415">
        <f>'Data Input'!K415</f>
        <v>0.83950617283950613</v>
      </c>
      <c r="BK415">
        <f>'Data Input'!L415</f>
        <v>3</v>
      </c>
      <c r="BL415">
        <f>'Data Input'!M415</f>
        <v>88</v>
      </c>
      <c r="BM415">
        <f t="shared" si="480"/>
        <v>1</v>
      </c>
      <c r="BN415">
        <f t="shared" si="481"/>
        <v>1</v>
      </c>
      <c r="BO415">
        <f t="shared" si="482"/>
        <v>0.14004328388052656</v>
      </c>
      <c r="BP415">
        <f t="shared" si="483"/>
        <v>0.13729733713777115</v>
      </c>
      <c r="BQ415">
        <f t="shared" si="484"/>
        <v>1183.1187824593262</v>
      </c>
      <c r="BR415">
        <f t="shared" si="485"/>
        <v>1159.9203749601238</v>
      </c>
      <c r="BS415">
        <f t="shared" si="486"/>
        <v>173616.86</v>
      </c>
      <c r="BT415">
        <f t="shared" si="487"/>
        <v>154453.21999999997</v>
      </c>
      <c r="BU415">
        <f t="shared" si="488"/>
        <v>135289.57999999999</v>
      </c>
      <c r="BV415">
        <f t="shared" si="489"/>
        <v>116125.93999999999</v>
      </c>
      <c r="BW415">
        <f t="shared" si="490"/>
        <v>99536.51999999999</v>
      </c>
      <c r="BX415">
        <f t="shared" si="491"/>
        <v>82947.099999999991</v>
      </c>
      <c r="BY415">
        <f t="shared" si="492"/>
        <v>66357.679999999993</v>
      </c>
      <c r="BZ415">
        <f t="shared" si="493"/>
        <v>49768.259999999995</v>
      </c>
      <c r="CA415">
        <f t="shared" si="494"/>
        <v>33178.839999999997</v>
      </c>
      <c r="CB415">
        <f t="shared" si="495"/>
        <v>16589.419999999998</v>
      </c>
      <c r="CC415">
        <f t="shared" si="496"/>
        <v>1299.4104032941623</v>
      </c>
      <c r="CD415">
        <f t="shared" si="497"/>
        <v>1273.9317679354533</v>
      </c>
      <c r="CE415">
        <f t="shared" si="498"/>
        <v>2482.5291857534885</v>
      </c>
      <c r="CF415">
        <f t="shared" si="499"/>
        <v>2433.8521428955773</v>
      </c>
    </row>
    <row r="416" spans="1:84" x14ac:dyDescent="0.25">
      <c r="A416" t="str">
        <f>IF('Data Input'!A416=0,"F","M")</f>
        <v>M</v>
      </c>
      <c r="B416" t="str">
        <f>'Data Input'!B416</f>
        <v>W</v>
      </c>
      <c r="C416">
        <f>'Data Input'!C416</f>
        <v>43</v>
      </c>
      <c r="D416">
        <f t="shared" si="429"/>
        <v>44</v>
      </c>
      <c r="E416">
        <f t="shared" si="430"/>
        <v>45</v>
      </c>
      <c r="F416">
        <f t="shared" si="431"/>
        <v>46</v>
      </c>
      <c r="G416">
        <f t="shared" si="432"/>
        <v>47</v>
      </c>
      <c r="H416">
        <f t="shared" si="433"/>
        <v>48</v>
      </c>
      <c r="I416">
        <f t="shared" si="434"/>
        <v>49</v>
      </c>
      <c r="J416">
        <f t="shared" si="435"/>
        <v>50</v>
      </c>
      <c r="K416">
        <f t="shared" si="436"/>
        <v>51</v>
      </c>
      <c r="L416">
        <f t="shared" si="437"/>
        <v>52</v>
      </c>
      <c r="M416">
        <f>'Data Input'!D416</f>
        <v>183.99971774399998</v>
      </c>
      <c r="N416">
        <f>'Data Input'!E416</f>
        <v>47.999926368000004</v>
      </c>
      <c r="O416">
        <f>'Data Input'!F416</f>
        <v>108</v>
      </c>
      <c r="P416">
        <f>'Data Input'!G416</f>
        <v>0</v>
      </c>
      <c r="Q416">
        <f>'Data Input'!H416</f>
        <v>0</v>
      </c>
      <c r="R416">
        <f>IF('Data Input'!I416&gt;100,1,0)</f>
        <v>0</v>
      </c>
      <c r="S416">
        <f t="shared" si="438"/>
        <v>3.7612001156935624</v>
      </c>
      <c r="T416">
        <f t="shared" si="439"/>
        <v>14.146626310293268</v>
      </c>
      <c r="U416">
        <f t="shared" si="440"/>
        <v>5.2149342236078091</v>
      </c>
      <c r="V416">
        <f t="shared" si="441"/>
        <v>19.614411205168011</v>
      </c>
      <c r="W416">
        <f t="shared" si="442"/>
        <v>3.8711994769067144</v>
      </c>
      <c r="X416">
        <f t="shared" si="443"/>
        <v>14.560355920414393</v>
      </c>
      <c r="Y416">
        <f t="shared" si="444"/>
        <v>0</v>
      </c>
      <c r="Z416">
        <f t="shared" si="445"/>
        <v>0</v>
      </c>
      <c r="AA416">
        <f t="shared" si="446"/>
        <v>4.6821312271242199</v>
      </c>
      <c r="AB416">
        <f t="shared" si="447"/>
        <v>17.610432513152059</v>
      </c>
      <c r="AC416" s="3">
        <f t="shared" si="448"/>
        <v>12.343999999999999</v>
      </c>
      <c r="AD416">
        <f t="shared" si="449"/>
        <v>0</v>
      </c>
      <c r="AE416">
        <f t="shared" si="450"/>
        <v>11.853</v>
      </c>
      <c r="AF416">
        <f t="shared" si="451"/>
        <v>-2.6640000000000001</v>
      </c>
      <c r="AG416">
        <f t="shared" si="452"/>
        <v>-7.99</v>
      </c>
      <c r="AH416">
        <f t="shared" si="453"/>
        <v>1.7689999999999999</v>
      </c>
      <c r="AI416">
        <f t="shared" si="454"/>
        <v>1.7689999999999999</v>
      </c>
      <c r="AJ416">
        <f t="shared" si="455"/>
        <v>0</v>
      </c>
      <c r="AK416">
        <f t="shared" si="456"/>
        <v>1.764</v>
      </c>
      <c r="AL416">
        <f t="shared" si="457"/>
        <v>0</v>
      </c>
      <c r="AM416">
        <f t="shared" si="458"/>
        <v>7.8369999999999997</v>
      </c>
      <c r="AN416">
        <f t="shared" si="459"/>
        <v>-1.7949999999999999</v>
      </c>
      <c r="AO416">
        <f t="shared" si="460"/>
        <v>0.65800000000000003</v>
      </c>
      <c r="AP416">
        <f t="shared" si="461"/>
        <v>46.428254228121332</v>
      </c>
      <c r="AQ416">
        <f t="shared" si="462"/>
        <v>0</v>
      </c>
      <c r="AR416">
        <f t="shared" si="463"/>
        <v>61.812615352423357</v>
      </c>
      <c r="AS416">
        <f t="shared" si="464"/>
        <v>-52.252791450567585</v>
      </c>
      <c r="AT416">
        <f t="shared" si="465"/>
        <v>-30.930883820484649</v>
      </c>
      <c r="AU416">
        <f t="shared" si="466"/>
        <v>25.757269623213059</v>
      </c>
      <c r="AV416">
        <f t="shared" si="467"/>
        <v>0</v>
      </c>
      <c r="AW416">
        <f t="shared" si="468"/>
        <v>0</v>
      </c>
      <c r="AX416">
        <f t="shared" si="469"/>
        <v>8.2592794846471236</v>
      </c>
      <c r="AY416">
        <f t="shared" si="470"/>
        <v>0</v>
      </c>
      <c r="AZ416">
        <f t="shared" si="471"/>
        <v>0</v>
      </c>
      <c r="BA416">
        <f t="shared" si="472"/>
        <v>0</v>
      </c>
      <c r="BB416">
        <f t="shared" si="473"/>
        <v>0</v>
      </c>
      <c r="BC416">
        <f t="shared" si="474"/>
        <v>59.073743417352631</v>
      </c>
      <c r="BD416">
        <f t="shared" si="475"/>
        <v>61.18</v>
      </c>
      <c r="BE416">
        <f t="shared" si="476"/>
        <v>0.91439999999999999</v>
      </c>
      <c r="BF416">
        <f t="shared" si="477"/>
        <v>1.0830850793216218E-2</v>
      </c>
      <c r="BG416">
        <f>'Data Input'!J416</f>
        <v>31</v>
      </c>
      <c r="BH416">
        <f t="shared" si="478"/>
        <v>4</v>
      </c>
      <c r="BI416">
        <f t="shared" si="479"/>
        <v>1.24</v>
      </c>
      <c r="BJ416">
        <f>'Data Input'!K416</f>
        <v>0.9390243902439025</v>
      </c>
      <c r="BK416">
        <f>'Data Input'!L416</f>
        <v>3</v>
      </c>
      <c r="BL416">
        <f>'Data Input'!M416</f>
        <v>85</v>
      </c>
      <c r="BM416">
        <f t="shared" si="480"/>
        <v>3</v>
      </c>
      <c r="BN416">
        <f t="shared" si="481"/>
        <v>1.2</v>
      </c>
      <c r="BO416">
        <f t="shared" si="482"/>
        <v>1.3430254983588109E-2</v>
      </c>
      <c r="BP416">
        <f t="shared" si="483"/>
        <v>1.2997020951859461E-2</v>
      </c>
      <c r="BQ416">
        <f t="shared" si="484"/>
        <v>113.46197035665595</v>
      </c>
      <c r="BR416">
        <f t="shared" si="485"/>
        <v>109.80190679676384</v>
      </c>
      <c r="BS416">
        <f t="shared" si="486"/>
        <v>256277.92000000004</v>
      </c>
      <c r="BT416">
        <f t="shared" si="487"/>
        <v>225387.28000000003</v>
      </c>
      <c r="BU416">
        <f t="shared" si="488"/>
        <v>194496.64000000001</v>
      </c>
      <c r="BV416">
        <f t="shared" si="489"/>
        <v>170184.56</v>
      </c>
      <c r="BW416">
        <f t="shared" si="490"/>
        <v>145872.48000000001</v>
      </c>
      <c r="BX416">
        <f t="shared" si="491"/>
        <v>121560.40000000001</v>
      </c>
      <c r="BY416">
        <f t="shared" si="492"/>
        <v>97248.320000000007</v>
      </c>
      <c r="BZ416">
        <f t="shared" si="493"/>
        <v>72936.240000000005</v>
      </c>
      <c r="CA416">
        <f t="shared" si="494"/>
        <v>48624.160000000003</v>
      </c>
      <c r="CB416">
        <f t="shared" si="495"/>
        <v>24312.080000000002</v>
      </c>
      <c r="CC416">
        <f t="shared" si="496"/>
        <v>182.23514061651105</v>
      </c>
      <c r="CD416">
        <f t="shared" si="497"/>
        <v>176.35658769339778</v>
      </c>
      <c r="CE416">
        <f t="shared" si="498"/>
        <v>295.69711097316701</v>
      </c>
      <c r="CF416">
        <f t="shared" si="499"/>
        <v>286.15849449016162</v>
      </c>
    </row>
    <row r="417" spans="1:84" x14ac:dyDescent="0.25">
      <c r="A417" t="str">
        <f>IF('Data Input'!A417=0,"F","M")</f>
        <v>M</v>
      </c>
      <c r="B417" t="str">
        <f>'Data Input'!B417</f>
        <v>W</v>
      </c>
      <c r="C417">
        <f>'Data Input'!C417</f>
        <v>32</v>
      </c>
      <c r="D417">
        <f t="shared" si="429"/>
        <v>33</v>
      </c>
      <c r="E417">
        <f t="shared" si="430"/>
        <v>34</v>
      </c>
      <c r="F417">
        <f t="shared" si="431"/>
        <v>35</v>
      </c>
      <c r="G417">
        <f t="shared" si="432"/>
        <v>36</v>
      </c>
      <c r="H417">
        <f t="shared" si="433"/>
        <v>37</v>
      </c>
      <c r="I417">
        <f t="shared" si="434"/>
        <v>38</v>
      </c>
      <c r="J417">
        <f t="shared" si="435"/>
        <v>39</v>
      </c>
      <c r="K417">
        <f t="shared" si="436"/>
        <v>40</v>
      </c>
      <c r="L417">
        <f t="shared" si="437"/>
        <v>41</v>
      </c>
      <c r="M417">
        <f>'Data Input'!D417</f>
        <v>165.99974535600001</v>
      </c>
      <c r="N417">
        <f>'Data Input'!E417</f>
        <v>60.999906426000003</v>
      </c>
      <c r="O417">
        <f>'Data Input'!F417</f>
        <v>104</v>
      </c>
      <c r="P417">
        <f>'Data Input'!G417</f>
        <v>0</v>
      </c>
      <c r="Q417">
        <f>'Data Input'!H417</f>
        <v>0</v>
      </c>
      <c r="R417">
        <f>IF('Data Input'!I417&gt;100,1,0)</f>
        <v>0</v>
      </c>
      <c r="S417">
        <f t="shared" si="438"/>
        <v>3.4657359027997265</v>
      </c>
      <c r="T417">
        <f t="shared" si="439"/>
        <v>12.011325347955035</v>
      </c>
      <c r="U417">
        <f t="shared" si="440"/>
        <v>5.1119862543553669</v>
      </c>
      <c r="V417">
        <f t="shared" si="441"/>
        <v>17.71679429633809</v>
      </c>
      <c r="W417">
        <f t="shared" si="442"/>
        <v>4.1108723301721346</v>
      </c>
      <c r="X417">
        <f t="shared" si="443"/>
        <v>14.247197826503539</v>
      </c>
      <c r="Y417">
        <f t="shared" si="444"/>
        <v>0</v>
      </c>
      <c r="Z417">
        <f t="shared" si="445"/>
        <v>0</v>
      </c>
      <c r="AA417">
        <f t="shared" si="446"/>
        <v>4.6443908991413725</v>
      </c>
      <c r="AB417">
        <f t="shared" si="447"/>
        <v>16.09623228579056</v>
      </c>
      <c r="AC417" s="3">
        <f t="shared" si="448"/>
        <v>12.343999999999999</v>
      </c>
      <c r="AD417">
        <f t="shared" si="449"/>
        <v>0</v>
      </c>
      <c r="AE417">
        <f t="shared" si="450"/>
        <v>11.853</v>
      </c>
      <c r="AF417">
        <f t="shared" si="451"/>
        <v>-2.6640000000000001</v>
      </c>
      <c r="AG417">
        <f t="shared" si="452"/>
        <v>-7.99</v>
      </c>
      <c r="AH417">
        <f t="shared" si="453"/>
        <v>1.7689999999999999</v>
      </c>
      <c r="AI417">
        <f t="shared" si="454"/>
        <v>1.7689999999999999</v>
      </c>
      <c r="AJ417">
        <f t="shared" si="455"/>
        <v>0</v>
      </c>
      <c r="AK417">
        <f t="shared" si="456"/>
        <v>1.764</v>
      </c>
      <c r="AL417">
        <f t="shared" si="457"/>
        <v>0</v>
      </c>
      <c r="AM417">
        <f t="shared" si="458"/>
        <v>7.8369999999999997</v>
      </c>
      <c r="AN417">
        <f t="shared" si="459"/>
        <v>-1.7949999999999999</v>
      </c>
      <c r="AO417">
        <f t="shared" si="460"/>
        <v>0.65800000000000003</v>
      </c>
      <c r="AP417">
        <f t="shared" si="461"/>
        <v>42.781043984159822</v>
      </c>
      <c r="AQ417">
        <f t="shared" si="462"/>
        <v>0</v>
      </c>
      <c r="AR417">
        <f t="shared" si="463"/>
        <v>60.59237307287416</v>
      </c>
      <c r="AS417">
        <f t="shared" si="464"/>
        <v>-47.197540005444672</v>
      </c>
      <c r="AT417">
        <f t="shared" si="465"/>
        <v>-32.845869918075358</v>
      </c>
      <c r="AU417">
        <f t="shared" si="466"/>
        <v>25.203292955084759</v>
      </c>
      <c r="AV417">
        <f t="shared" si="467"/>
        <v>0</v>
      </c>
      <c r="AW417">
        <f t="shared" si="468"/>
        <v>0</v>
      </c>
      <c r="AX417">
        <f t="shared" si="469"/>
        <v>8.1927055460853815</v>
      </c>
      <c r="AY417">
        <f t="shared" si="470"/>
        <v>0</v>
      </c>
      <c r="AZ417">
        <f t="shared" si="471"/>
        <v>0</v>
      </c>
      <c r="BA417">
        <f t="shared" si="472"/>
        <v>0</v>
      </c>
      <c r="BB417">
        <f t="shared" si="473"/>
        <v>0</v>
      </c>
      <c r="BC417">
        <f t="shared" si="474"/>
        <v>56.726005634684086</v>
      </c>
      <c r="BD417">
        <f t="shared" si="475"/>
        <v>61.18</v>
      </c>
      <c r="BE417">
        <f t="shared" si="476"/>
        <v>0.91439999999999999</v>
      </c>
      <c r="BF417">
        <f t="shared" si="477"/>
        <v>1.0403741893649787E-3</v>
      </c>
      <c r="BG417">
        <f>'Data Input'!J417</f>
        <v>27</v>
      </c>
      <c r="BH417">
        <f t="shared" si="478"/>
        <v>3</v>
      </c>
      <c r="BI417">
        <f t="shared" si="479"/>
        <v>1.21</v>
      </c>
      <c r="BJ417">
        <f>'Data Input'!K417</f>
        <v>0.85093167701863359</v>
      </c>
      <c r="BK417">
        <f>'Data Input'!L417</f>
        <v>3</v>
      </c>
      <c r="BL417">
        <f>'Data Input'!M417</f>
        <v>92</v>
      </c>
      <c r="BM417">
        <f t="shared" si="480"/>
        <v>1</v>
      </c>
      <c r="BN417">
        <f t="shared" si="481"/>
        <v>1</v>
      </c>
      <c r="BO417">
        <f t="shared" si="482"/>
        <v>1.2588527691316242E-3</v>
      </c>
      <c r="BP417">
        <f t="shared" si="483"/>
        <v>1.0403741893649787E-3</v>
      </c>
      <c r="BQ417">
        <f t="shared" si="484"/>
        <v>10.635085912303863</v>
      </c>
      <c r="BR417">
        <f t="shared" si="485"/>
        <v>8.789327200251126</v>
      </c>
      <c r="BS417">
        <f t="shared" si="486"/>
        <v>302041.83000000007</v>
      </c>
      <c r="BT417">
        <f t="shared" si="487"/>
        <v>273439.38000000006</v>
      </c>
      <c r="BU417">
        <f t="shared" si="488"/>
        <v>244836.93000000005</v>
      </c>
      <c r="BV417">
        <f t="shared" si="489"/>
        <v>216234.48000000004</v>
      </c>
      <c r="BW417">
        <f t="shared" si="490"/>
        <v>185343.84000000003</v>
      </c>
      <c r="BX417">
        <f t="shared" si="491"/>
        <v>154453.20000000001</v>
      </c>
      <c r="BY417">
        <f t="shared" si="492"/>
        <v>123562.56</v>
      </c>
      <c r="BZ417">
        <f t="shared" si="493"/>
        <v>92671.92</v>
      </c>
      <c r="CA417">
        <f t="shared" si="494"/>
        <v>61781.279999999999</v>
      </c>
      <c r="CB417">
        <f t="shared" si="495"/>
        <v>30890.639999999999</v>
      </c>
      <c r="CC417">
        <f t="shared" si="496"/>
        <v>21.214892578268511</v>
      </c>
      <c r="CD417">
        <f t="shared" si="497"/>
        <v>17.532969072949182</v>
      </c>
      <c r="CE417">
        <f t="shared" si="498"/>
        <v>31.849978490572376</v>
      </c>
      <c r="CF417">
        <f t="shared" si="499"/>
        <v>26.322296273200308</v>
      </c>
    </row>
    <row r="418" spans="1:84" x14ac:dyDescent="0.25">
      <c r="A418" t="str">
        <f>IF('Data Input'!A418=0,"F","M")</f>
        <v>M</v>
      </c>
      <c r="B418" t="str">
        <f>'Data Input'!B418</f>
        <v>W</v>
      </c>
      <c r="C418">
        <f>'Data Input'!C418</f>
        <v>37</v>
      </c>
      <c r="D418">
        <f t="shared" si="429"/>
        <v>38</v>
      </c>
      <c r="E418">
        <f t="shared" si="430"/>
        <v>39</v>
      </c>
      <c r="F418">
        <f t="shared" si="431"/>
        <v>40</v>
      </c>
      <c r="G418">
        <f t="shared" si="432"/>
        <v>41</v>
      </c>
      <c r="H418">
        <f t="shared" si="433"/>
        <v>42</v>
      </c>
      <c r="I418">
        <f t="shared" si="434"/>
        <v>43</v>
      </c>
      <c r="J418">
        <f t="shared" si="435"/>
        <v>44</v>
      </c>
      <c r="K418">
        <f t="shared" si="436"/>
        <v>45</v>
      </c>
      <c r="L418">
        <f t="shared" si="437"/>
        <v>46</v>
      </c>
      <c r="M418">
        <f>'Data Input'!D418</f>
        <v>127.999803648</v>
      </c>
      <c r="N418">
        <f>'Data Input'!E418</f>
        <v>54.999915629999997</v>
      </c>
      <c r="O418">
        <f>'Data Input'!F418</f>
        <v>122</v>
      </c>
      <c r="P418">
        <f>'Data Input'!G418</f>
        <v>0</v>
      </c>
      <c r="Q418">
        <f>'Data Input'!H418</f>
        <v>0</v>
      </c>
      <c r="R418">
        <f>IF('Data Input'!I418&gt;100,1,0)</f>
        <v>0</v>
      </c>
      <c r="S418">
        <f t="shared" si="438"/>
        <v>3.6109179126442243</v>
      </c>
      <c r="T418">
        <f t="shared" si="439"/>
        <v>13.038728171854922</v>
      </c>
      <c r="U418">
        <f t="shared" si="440"/>
        <v>4.8520287299184401</v>
      </c>
      <c r="V418">
        <f t="shared" si="441"/>
        <v>17.520277453526901</v>
      </c>
      <c r="W418">
        <f t="shared" si="442"/>
        <v>4.0073316512312944</v>
      </c>
      <c r="X418">
        <f t="shared" si="443"/>
        <v>14.470145641337238</v>
      </c>
      <c r="Y418">
        <f t="shared" si="444"/>
        <v>0</v>
      </c>
      <c r="Z418">
        <f t="shared" si="445"/>
        <v>0</v>
      </c>
      <c r="AA418">
        <f t="shared" si="446"/>
        <v>4.8040210447332568</v>
      </c>
      <c r="AB418">
        <f t="shared" si="447"/>
        <v>17.346925643147138</v>
      </c>
      <c r="AC418" s="3">
        <f t="shared" si="448"/>
        <v>12.343999999999999</v>
      </c>
      <c r="AD418">
        <f t="shared" si="449"/>
        <v>0</v>
      </c>
      <c r="AE418">
        <f t="shared" si="450"/>
        <v>11.853</v>
      </c>
      <c r="AF418">
        <f t="shared" si="451"/>
        <v>-2.6640000000000001</v>
      </c>
      <c r="AG418">
        <f t="shared" si="452"/>
        <v>-7.99</v>
      </c>
      <c r="AH418">
        <f t="shared" si="453"/>
        <v>1.7689999999999999</v>
      </c>
      <c r="AI418">
        <f t="shared" si="454"/>
        <v>1.7689999999999999</v>
      </c>
      <c r="AJ418">
        <f t="shared" si="455"/>
        <v>0</v>
      </c>
      <c r="AK418">
        <f t="shared" si="456"/>
        <v>1.764</v>
      </c>
      <c r="AL418">
        <f t="shared" si="457"/>
        <v>0</v>
      </c>
      <c r="AM418">
        <f t="shared" si="458"/>
        <v>7.8369999999999997</v>
      </c>
      <c r="AN418">
        <f t="shared" si="459"/>
        <v>-1.7949999999999999</v>
      </c>
      <c r="AO418">
        <f t="shared" si="460"/>
        <v>0.65800000000000003</v>
      </c>
      <c r="AP418">
        <f t="shared" si="461"/>
        <v>44.573170713680305</v>
      </c>
      <c r="AQ418">
        <f t="shared" si="462"/>
        <v>0</v>
      </c>
      <c r="AR418">
        <f t="shared" si="463"/>
        <v>57.511096535723269</v>
      </c>
      <c r="AS418">
        <f t="shared" si="464"/>
        <v>-46.674019136195668</v>
      </c>
      <c r="AT418">
        <f t="shared" si="465"/>
        <v>-32.018579893338043</v>
      </c>
      <c r="AU418">
        <f t="shared" si="466"/>
        <v>25.597687639525574</v>
      </c>
      <c r="AV418">
        <f t="shared" si="467"/>
        <v>0</v>
      </c>
      <c r="AW418">
        <f t="shared" si="468"/>
        <v>0</v>
      </c>
      <c r="AX418">
        <f t="shared" si="469"/>
        <v>8.4742931229094651</v>
      </c>
      <c r="AY418">
        <f t="shared" si="470"/>
        <v>0</v>
      </c>
      <c r="AZ418">
        <f t="shared" si="471"/>
        <v>0</v>
      </c>
      <c r="BA418">
        <f t="shared" si="472"/>
        <v>0</v>
      </c>
      <c r="BB418">
        <f t="shared" si="473"/>
        <v>0</v>
      </c>
      <c r="BC418">
        <f t="shared" si="474"/>
        <v>57.46364898230491</v>
      </c>
      <c r="BD418">
        <f t="shared" si="475"/>
        <v>61.18</v>
      </c>
      <c r="BE418">
        <f t="shared" si="476"/>
        <v>0.91439999999999999</v>
      </c>
      <c r="BF418">
        <f t="shared" si="477"/>
        <v>2.1741898778914193E-3</v>
      </c>
      <c r="BG418">
        <f>'Data Input'!J418</f>
        <v>28</v>
      </c>
      <c r="BH418">
        <f t="shared" si="478"/>
        <v>3</v>
      </c>
      <c r="BI418">
        <f t="shared" si="479"/>
        <v>1.21</v>
      </c>
      <c r="BJ418">
        <f>'Data Input'!K418</f>
        <v>0.92682926829268286</v>
      </c>
      <c r="BK418">
        <f>'Data Input'!L418</f>
        <v>3</v>
      </c>
      <c r="BL418">
        <f>'Data Input'!M418</f>
        <v>88</v>
      </c>
      <c r="BM418">
        <f t="shared" si="480"/>
        <v>2</v>
      </c>
      <c r="BN418">
        <f t="shared" si="481"/>
        <v>1.19</v>
      </c>
      <c r="BO418">
        <f t="shared" si="482"/>
        <v>2.6307697522486174E-3</v>
      </c>
      <c r="BP418">
        <f t="shared" si="483"/>
        <v>2.5872859546907886E-3</v>
      </c>
      <c r="BQ418">
        <f t="shared" si="484"/>
        <v>22.225365044042725</v>
      </c>
      <c r="BR418">
        <f t="shared" si="485"/>
        <v>21.858003638356063</v>
      </c>
      <c r="BS418">
        <f t="shared" si="486"/>
        <v>295749.28000000009</v>
      </c>
      <c r="BT418">
        <f t="shared" si="487"/>
        <v>264858.64000000007</v>
      </c>
      <c r="BU418">
        <f t="shared" si="488"/>
        <v>233968.00000000006</v>
      </c>
      <c r="BV418">
        <f t="shared" si="489"/>
        <v>203077.36000000004</v>
      </c>
      <c r="BW418">
        <f t="shared" si="490"/>
        <v>172186.72000000003</v>
      </c>
      <c r="BX418">
        <f t="shared" si="491"/>
        <v>141296.08000000002</v>
      </c>
      <c r="BY418">
        <f t="shared" si="492"/>
        <v>110405.44</v>
      </c>
      <c r="BZ418">
        <f t="shared" si="493"/>
        <v>79514.8</v>
      </c>
      <c r="CA418">
        <f t="shared" si="494"/>
        <v>48624.160000000003</v>
      </c>
      <c r="CB418">
        <f t="shared" si="495"/>
        <v>24312.080000000002</v>
      </c>
      <c r="CC418">
        <f t="shared" si="496"/>
        <v>41.408120171123684</v>
      </c>
      <c r="CD418">
        <f t="shared" si="497"/>
        <v>40.723688432757989</v>
      </c>
      <c r="CE418">
        <f t="shared" si="498"/>
        <v>63.633485215166409</v>
      </c>
      <c r="CF418">
        <f t="shared" si="499"/>
        <v>62.581692071114048</v>
      </c>
    </row>
    <row r="419" spans="1:84" x14ac:dyDescent="0.25">
      <c r="A419" t="str">
        <f>IF('Data Input'!A419=0,"F","M")</f>
        <v>M</v>
      </c>
      <c r="B419" t="str">
        <f>'Data Input'!B419</f>
        <v>W</v>
      </c>
      <c r="C419">
        <f>'Data Input'!C419</f>
        <v>48</v>
      </c>
      <c r="D419">
        <f t="shared" si="429"/>
        <v>49</v>
      </c>
      <c r="E419">
        <f t="shared" si="430"/>
        <v>50</v>
      </c>
      <c r="F419">
        <f t="shared" si="431"/>
        <v>51</v>
      </c>
      <c r="G419">
        <f t="shared" si="432"/>
        <v>52</v>
      </c>
      <c r="H419">
        <f t="shared" si="433"/>
        <v>53</v>
      </c>
      <c r="I419">
        <f t="shared" si="434"/>
        <v>54</v>
      </c>
      <c r="J419">
        <f t="shared" si="435"/>
        <v>55</v>
      </c>
      <c r="K419">
        <f t="shared" si="436"/>
        <v>56</v>
      </c>
      <c r="L419">
        <f t="shared" si="437"/>
        <v>57</v>
      </c>
      <c r="M419">
        <f>'Data Input'!D419</f>
        <v>182.99971927800001</v>
      </c>
      <c r="N419">
        <f>'Data Input'!E419</f>
        <v>49.999923300000006</v>
      </c>
      <c r="O419">
        <f>'Data Input'!F419</f>
        <v>120</v>
      </c>
      <c r="P419">
        <f>'Data Input'!G419</f>
        <v>0</v>
      </c>
      <c r="Q419">
        <f>'Data Input'!H419</f>
        <v>0</v>
      </c>
      <c r="R419">
        <f>IF('Data Input'!I419&gt;100,1,0)</f>
        <v>0</v>
      </c>
      <c r="S419">
        <f t="shared" si="438"/>
        <v>3.8712010109078911</v>
      </c>
      <c r="T419">
        <f t="shared" si="439"/>
        <v>14.986197266854278</v>
      </c>
      <c r="U419">
        <f t="shared" si="440"/>
        <v>5.2094846188402446</v>
      </c>
      <c r="V419">
        <f t="shared" si="441"/>
        <v>20.166962122763465</v>
      </c>
      <c r="W419">
        <f t="shared" si="442"/>
        <v>3.9120214714269697</v>
      </c>
      <c r="X419">
        <f t="shared" si="443"/>
        <v>15.14422147488146</v>
      </c>
      <c r="Y419">
        <f t="shared" si="444"/>
        <v>0</v>
      </c>
      <c r="Z419">
        <f t="shared" si="445"/>
        <v>0</v>
      </c>
      <c r="AA419">
        <f t="shared" si="446"/>
        <v>4.7874917427820458</v>
      </c>
      <c r="AB419">
        <f t="shared" si="447"/>
        <v>18.533342874371037</v>
      </c>
      <c r="AC419" s="3">
        <f t="shared" si="448"/>
        <v>12.343999999999999</v>
      </c>
      <c r="AD419">
        <f t="shared" si="449"/>
        <v>0</v>
      </c>
      <c r="AE419">
        <f t="shared" si="450"/>
        <v>11.853</v>
      </c>
      <c r="AF419">
        <f t="shared" si="451"/>
        <v>-2.6640000000000001</v>
      </c>
      <c r="AG419">
        <f t="shared" si="452"/>
        <v>-7.99</v>
      </c>
      <c r="AH419">
        <f t="shared" si="453"/>
        <v>1.7689999999999999</v>
      </c>
      <c r="AI419">
        <f t="shared" si="454"/>
        <v>1.7689999999999999</v>
      </c>
      <c r="AJ419">
        <f t="shared" si="455"/>
        <v>0</v>
      </c>
      <c r="AK419">
        <f t="shared" si="456"/>
        <v>1.764</v>
      </c>
      <c r="AL419">
        <f t="shared" si="457"/>
        <v>0</v>
      </c>
      <c r="AM419">
        <f t="shared" si="458"/>
        <v>7.8369999999999997</v>
      </c>
      <c r="AN419">
        <f t="shared" si="459"/>
        <v>-1.7949999999999999</v>
      </c>
      <c r="AO419">
        <f t="shared" si="460"/>
        <v>0.65800000000000003</v>
      </c>
      <c r="AP419">
        <f t="shared" si="461"/>
        <v>47.786105278647007</v>
      </c>
      <c r="AQ419">
        <f t="shared" si="462"/>
        <v>0</v>
      </c>
      <c r="AR419">
        <f t="shared" si="463"/>
        <v>61.748021187113416</v>
      </c>
      <c r="AS419">
        <f t="shared" si="464"/>
        <v>-53.724787095041876</v>
      </c>
      <c r="AT419">
        <f t="shared" si="465"/>
        <v>-31.257051556701487</v>
      </c>
      <c r="AU419">
        <f t="shared" si="466"/>
        <v>26.790127789065302</v>
      </c>
      <c r="AV419">
        <f t="shared" si="467"/>
        <v>0</v>
      </c>
      <c r="AW419">
        <f t="shared" si="468"/>
        <v>0</v>
      </c>
      <c r="AX419">
        <f t="shared" si="469"/>
        <v>8.4451354342675291</v>
      </c>
      <c r="AY419">
        <f t="shared" si="470"/>
        <v>0</v>
      </c>
      <c r="AZ419">
        <f t="shared" si="471"/>
        <v>0</v>
      </c>
      <c r="BA419">
        <f t="shared" si="472"/>
        <v>0</v>
      </c>
      <c r="BB419">
        <f t="shared" si="473"/>
        <v>0</v>
      </c>
      <c r="BC419">
        <f t="shared" si="474"/>
        <v>59.787551037349886</v>
      </c>
      <c r="BD419">
        <f t="shared" si="475"/>
        <v>61.18</v>
      </c>
      <c r="BE419">
        <f t="shared" si="476"/>
        <v>0.91439999999999999</v>
      </c>
      <c r="BF419">
        <f t="shared" si="477"/>
        <v>2.198915984568417E-2</v>
      </c>
      <c r="BG419">
        <f>'Data Input'!J419</f>
        <v>30.4</v>
      </c>
      <c r="BH419">
        <f t="shared" si="478"/>
        <v>4</v>
      </c>
      <c r="BI419">
        <f t="shared" si="479"/>
        <v>1.24</v>
      </c>
      <c r="BJ419">
        <f>'Data Input'!K419</f>
        <v>0.95402298850574718</v>
      </c>
      <c r="BK419">
        <f>'Data Input'!L419</f>
        <v>3</v>
      </c>
      <c r="BL419">
        <f>'Data Input'!M419</f>
        <v>86</v>
      </c>
      <c r="BM419">
        <f t="shared" si="480"/>
        <v>3</v>
      </c>
      <c r="BN419">
        <f t="shared" si="481"/>
        <v>1.2</v>
      </c>
      <c r="BO419">
        <f t="shared" si="482"/>
        <v>2.7266558208648369E-2</v>
      </c>
      <c r="BP419">
        <f t="shared" si="483"/>
        <v>2.6386991814821004E-2</v>
      </c>
      <c r="BQ419">
        <f t="shared" si="484"/>
        <v>230.35433228767775</v>
      </c>
      <c r="BR419">
        <f t="shared" si="485"/>
        <v>222.92354737517206</v>
      </c>
      <c r="BS419">
        <f t="shared" si="486"/>
        <v>227675.48000000004</v>
      </c>
      <c r="BT419">
        <f t="shared" si="487"/>
        <v>203363.40000000002</v>
      </c>
      <c r="BU419">
        <f t="shared" si="488"/>
        <v>179051.32</v>
      </c>
      <c r="BV419">
        <f t="shared" si="489"/>
        <v>154739.24</v>
      </c>
      <c r="BW419">
        <f t="shared" si="490"/>
        <v>130427.16</v>
      </c>
      <c r="BX419">
        <f t="shared" si="491"/>
        <v>106115.08</v>
      </c>
      <c r="BY419">
        <f t="shared" si="492"/>
        <v>81803</v>
      </c>
      <c r="BZ419">
        <f t="shared" si="493"/>
        <v>57490.92</v>
      </c>
      <c r="CA419">
        <f t="shared" si="494"/>
        <v>38327.279999999999</v>
      </c>
      <c r="CB419">
        <f t="shared" si="495"/>
        <v>19163.64</v>
      </c>
      <c r="CC419">
        <f t="shared" si="496"/>
        <v>326.69604495651561</v>
      </c>
      <c r="CD419">
        <f t="shared" si="497"/>
        <v>316.15746286114421</v>
      </c>
      <c r="CE419">
        <f t="shared" si="498"/>
        <v>557.05037724419333</v>
      </c>
      <c r="CF419">
        <f t="shared" si="499"/>
        <v>539.08101023631627</v>
      </c>
    </row>
    <row r="420" spans="1:84" x14ac:dyDescent="0.25">
      <c r="A420" t="str">
        <f>IF('Data Input'!A420=0,"F","M")</f>
        <v>F</v>
      </c>
      <c r="B420" t="str">
        <f>'Data Input'!B420</f>
        <v>W</v>
      </c>
      <c r="C420">
        <f>'Data Input'!C420</f>
        <v>43</v>
      </c>
      <c r="D420">
        <f t="shared" si="429"/>
        <v>44</v>
      </c>
      <c r="E420">
        <f t="shared" si="430"/>
        <v>45</v>
      </c>
      <c r="F420">
        <f t="shared" si="431"/>
        <v>46</v>
      </c>
      <c r="G420">
        <f t="shared" si="432"/>
        <v>47</v>
      </c>
      <c r="H420">
        <f t="shared" si="433"/>
        <v>48</v>
      </c>
      <c r="I420">
        <f t="shared" si="434"/>
        <v>49</v>
      </c>
      <c r="J420">
        <f t="shared" si="435"/>
        <v>50</v>
      </c>
      <c r="K420">
        <f t="shared" si="436"/>
        <v>51</v>
      </c>
      <c r="L420">
        <f t="shared" si="437"/>
        <v>52</v>
      </c>
      <c r="M420">
        <f>'Data Input'!D420</f>
        <v>165.99974535600001</v>
      </c>
      <c r="N420">
        <f>'Data Input'!E420</f>
        <v>46.999927902000003</v>
      </c>
      <c r="O420">
        <f>'Data Input'!F420</f>
        <v>118</v>
      </c>
      <c r="P420">
        <f>'Data Input'!G420</f>
        <v>0</v>
      </c>
      <c r="Q420">
        <f>'Data Input'!H420</f>
        <v>0</v>
      </c>
      <c r="R420">
        <f>IF('Data Input'!I420&gt;100,1,0)</f>
        <v>0</v>
      </c>
      <c r="S420">
        <f t="shared" si="438"/>
        <v>3.7612001156935624</v>
      </c>
      <c r="T420">
        <f t="shared" si="439"/>
        <v>14.146626310293268</v>
      </c>
      <c r="U420">
        <f t="shared" si="440"/>
        <v>5.1119862543553669</v>
      </c>
      <c r="V420">
        <f t="shared" si="441"/>
        <v>19.227203291305308</v>
      </c>
      <c r="W420">
        <f t="shared" si="442"/>
        <v>3.8501460677088821</v>
      </c>
      <c r="X420">
        <f t="shared" si="443"/>
        <v>14.481169835303762</v>
      </c>
      <c r="Y420">
        <f t="shared" si="444"/>
        <v>0</v>
      </c>
      <c r="Z420">
        <f t="shared" si="445"/>
        <v>0</v>
      </c>
      <c r="AA420">
        <f t="shared" si="446"/>
        <v>4.7706846244656651</v>
      </c>
      <c r="AB420">
        <f t="shared" si="447"/>
        <v>17.943499561477758</v>
      </c>
      <c r="AC420" s="3">
        <f t="shared" si="448"/>
        <v>-29.798999999999999</v>
      </c>
      <c r="AD420">
        <f t="shared" si="449"/>
        <v>4.8840000000000003</v>
      </c>
      <c r="AE420">
        <f t="shared" si="450"/>
        <v>13.54</v>
      </c>
      <c r="AF420">
        <f t="shared" si="451"/>
        <v>-3.1139999999999999</v>
      </c>
      <c r="AG420">
        <f t="shared" si="452"/>
        <v>-13.577999999999999</v>
      </c>
      <c r="AH420">
        <f t="shared" si="453"/>
        <v>3.149</v>
      </c>
      <c r="AI420">
        <f t="shared" si="454"/>
        <v>2.0190000000000001</v>
      </c>
      <c r="AJ420">
        <f t="shared" si="455"/>
        <v>0</v>
      </c>
      <c r="AK420">
        <f t="shared" si="456"/>
        <v>1.9570000000000001</v>
      </c>
      <c r="AL420">
        <f t="shared" si="457"/>
        <v>0</v>
      </c>
      <c r="AM420">
        <f t="shared" si="458"/>
        <v>7.5739999999999998</v>
      </c>
      <c r="AN420">
        <f t="shared" si="459"/>
        <v>-1.665</v>
      </c>
      <c r="AO420">
        <f t="shared" si="460"/>
        <v>0.66100000000000003</v>
      </c>
      <c r="AP420">
        <f t="shared" si="461"/>
        <v>-112.08000224755246</v>
      </c>
      <c r="AQ420">
        <f t="shared" si="462"/>
        <v>69.092122899472329</v>
      </c>
      <c r="AR420">
        <f t="shared" si="463"/>
        <v>69.216293883971659</v>
      </c>
      <c r="AS420">
        <f t="shared" si="464"/>
        <v>-59.87351104912473</v>
      </c>
      <c r="AT420">
        <f t="shared" si="465"/>
        <v>-52.277283307351198</v>
      </c>
      <c r="AU420">
        <f t="shared" si="466"/>
        <v>45.601203811371548</v>
      </c>
      <c r="AV420">
        <f t="shared" si="467"/>
        <v>0</v>
      </c>
      <c r="AW420">
        <f t="shared" si="468"/>
        <v>0</v>
      </c>
      <c r="AX420">
        <f t="shared" si="469"/>
        <v>9.3362298100793062</v>
      </c>
      <c r="AY420">
        <f t="shared" si="470"/>
        <v>0</v>
      </c>
      <c r="AZ420">
        <f t="shared" si="471"/>
        <v>0</v>
      </c>
      <c r="BA420">
        <f t="shared" si="472"/>
        <v>0</v>
      </c>
      <c r="BB420">
        <f t="shared" si="473"/>
        <v>0</v>
      </c>
      <c r="BC420">
        <f t="shared" si="474"/>
        <v>-30.984946199133542</v>
      </c>
      <c r="BD420">
        <f t="shared" si="475"/>
        <v>-29.18</v>
      </c>
      <c r="BE420">
        <f t="shared" si="476"/>
        <v>0.96650000000000003</v>
      </c>
      <c r="BF420">
        <f t="shared" si="477"/>
        <v>5.5889244478046773E-3</v>
      </c>
      <c r="BG420">
        <f>'Data Input'!J420</f>
        <v>29.4</v>
      </c>
      <c r="BH420">
        <f t="shared" si="478"/>
        <v>4</v>
      </c>
      <c r="BI420">
        <f t="shared" si="479"/>
        <v>1.39</v>
      </c>
      <c r="BJ420">
        <f>'Data Input'!K420</f>
        <v>0.87499999999999989</v>
      </c>
      <c r="BK420">
        <f>'Data Input'!L420</f>
        <v>3</v>
      </c>
      <c r="BL420">
        <f>'Data Input'!M420</f>
        <v>85</v>
      </c>
      <c r="BM420">
        <f t="shared" si="480"/>
        <v>4</v>
      </c>
      <c r="BN420">
        <f t="shared" si="481"/>
        <v>1.46</v>
      </c>
      <c r="BO420">
        <f t="shared" si="482"/>
        <v>7.7686049824485012E-3</v>
      </c>
      <c r="BP420">
        <f t="shared" si="483"/>
        <v>8.1598296937948293E-3</v>
      </c>
      <c r="BQ420">
        <f t="shared" si="484"/>
        <v>65.631012166803288</v>
      </c>
      <c r="BR420">
        <f t="shared" si="485"/>
        <v>68.936171052901301</v>
      </c>
      <c r="BS420">
        <f t="shared" si="486"/>
        <v>256277.92000000004</v>
      </c>
      <c r="BT420">
        <f t="shared" si="487"/>
        <v>225387.28000000003</v>
      </c>
      <c r="BU420">
        <f t="shared" si="488"/>
        <v>194496.64000000001</v>
      </c>
      <c r="BV420">
        <f t="shared" si="489"/>
        <v>170184.56</v>
      </c>
      <c r="BW420">
        <f t="shared" si="490"/>
        <v>145872.48000000001</v>
      </c>
      <c r="BX420">
        <f t="shared" si="491"/>
        <v>121560.40000000001</v>
      </c>
      <c r="BY420">
        <f t="shared" si="492"/>
        <v>97248.320000000007</v>
      </c>
      <c r="BZ420">
        <f t="shared" si="493"/>
        <v>72936.240000000005</v>
      </c>
      <c r="CA420">
        <f t="shared" si="494"/>
        <v>48624.160000000003</v>
      </c>
      <c r="CB420">
        <f t="shared" si="495"/>
        <v>24312.080000000002</v>
      </c>
      <c r="CC420">
        <f t="shared" si="496"/>
        <v>105.4122072217277</v>
      </c>
      <c r="CD420">
        <f t="shared" si="497"/>
        <v>110.72073564296582</v>
      </c>
      <c r="CE420">
        <f t="shared" si="498"/>
        <v>171.04321938853099</v>
      </c>
      <c r="CF420">
        <f t="shared" si="499"/>
        <v>179.65690669586712</v>
      </c>
    </row>
    <row r="421" spans="1:84" x14ac:dyDescent="0.25">
      <c r="A421" t="str">
        <f>IF('Data Input'!A421=0,"F","M")</f>
        <v>F</v>
      </c>
      <c r="B421" t="str">
        <f>'Data Input'!B421</f>
        <v>W</v>
      </c>
      <c r="C421">
        <f>'Data Input'!C421</f>
        <v>56</v>
      </c>
      <c r="D421">
        <f t="shared" si="429"/>
        <v>57</v>
      </c>
      <c r="E421">
        <f t="shared" si="430"/>
        <v>58</v>
      </c>
      <c r="F421">
        <f t="shared" si="431"/>
        <v>59</v>
      </c>
      <c r="G421">
        <f t="shared" si="432"/>
        <v>60</v>
      </c>
      <c r="H421">
        <f t="shared" si="433"/>
        <v>61</v>
      </c>
      <c r="I421">
        <f t="shared" si="434"/>
        <v>62</v>
      </c>
      <c r="J421">
        <f t="shared" si="435"/>
        <v>63</v>
      </c>
      <c r="K421">
        <f t="shared" si="436"/>
        <v>64</v>
      </c>
      <c r="L421">
        <f t="shared" si="437"/>
        <v>65</v>
      </c>
      <c r="M421">
        <f>'Data Input'!D421</f>
        <v>155.99976069600001</v>
      </c>
      <c r="N421">
        <f>'Data Input'!E421</f>
        <v>54.999915629999997</v>
      </c>
      <c r="O421">
        <f>'Data Input'!F421</f>
        <v>120</v>
      </c>
      <c r="P421">
        <f>'Data Input'!G421</f>
        <v>1</v>
      </c>
      <c r="Q421">
        <f>'Data Input'!H421</f>
        <v>0</v>
      </c>
      <c r="R421">
        <f>IF('Data Input'!I421&gt;100,1,0)</f>
        <v>1</v>
      </c>
      <c r="S421">
        <f t="shared" si="438"/>
        <v>4.0253516907351496</v>
      </c>
      <c r="T421">
        <f t="shared" si="439"/>
        <v>16.203456234104326</v>
      </c>
      <c r="U421">
        <f t="shared" si="440"/>
        <v>5.0498544732483603</v>
      </c>
      <c r="V421">
        <f t="shared" si="441"/>
        <v>20.327440241856745</v>
      </c>
      <c r="W421">
        <f t="shared" si="442"/>
        <v>4.0073316512312944</v>
      </c>
      <c r="X421">
        <f t="shared" si="443"/>
        <v>16.130919237620368</v>
      </c>
      <c r="Y421">
        <f t="shared" si="444"/>
        <v>4.7874917427820458</v>
      </c>
      <c r="Z421">
        <f t="shared" si="445"/>
        <v>19.271337981188275</v>
      </c>
      <c r="AA421">
        <f t="shared" si="446"/>
        <v>0</v>
      </c>
      <c r="AB421">
        <f t="shared" si="447"/>
        <v>0</v>
      </c>
      <c r="AC421" s="3">
        <f t="shared" si="448"/>
        <v>-29.798999999999999</v>
      </c>
      <c r="AD421">
        <f t="shared" si="449"/>
        <v>4.8840000000000003</v>
      </c>
      <c r="AE421">
        <f t="shared" si="450"/>
        <v>13.54</v>
      </c>
      <c r="AF421">
        <f t="shared" si="451"/>
        <v>-3.1139999999999999</v>
      </c>
      <c r="AG421">
        <f t="shared" si="452"/>
        <v>-13.577999999999999</v>
      </c>
      <c r="AH421">
        <f t="shared" si="453"/>
        <v>3.149</v>
      </c>
      <c r="AI421">
        <f t="shared" si="454"/>
        <v>2.0190000000000001</v>
      </c>
      <c r="AJ421">
        <f t="shared" si="455"/>
        <v>0</v>
      </c>
      <c r="AK421">
        <f t="shared" si="456"/>
        <v>1.9570000000000001</v>
      </c>
      <c r="AL421">
        <f t="shared" si="457"/>
        <v>0</v>
      </c>
      <c r="AM421">
        <f t="shared" si="458"/>
        <v>7.5739999999999998</v>
      </c>
      <c r="AN421">
        <f t="shared" si="459"/>
        <v>-1.665</v>
      </c>
      <c r="AO421">
        <f t="shared" si="460"/>
        <v>0.66100000000000003</v>
      </c>
      <c r="AP421">
        <f t="shared" si="461"/>
        <v>-119.95145503221673</v>
      </c>
      <c r="AQ421">
        <f t="shared" si="462"/>
        <v>79.137680247365537</v>
      </c>
      <c r="AR421">
        <f t="shared" si="463"/>
        <v>68.375029567782789</v>
      </c>
      <c r="AS421">
        <f t="shared" si="464"/>
        <v>-63.299648913141901</v>
      </c>
      <c r="AT421">
        <f t="shared" si="465"/>
        <v>-54.411549160418517</v>
      </c>
      <c r="AU421">
        <f t="shared" si="466"/>
        <v>50.796264679266542</v>
      </c>
      <c r="AV421">
        <f t="shared" si="467"/>
        <v>9.6659458286769517</v>
      </c>
      <c r="AW421">
        <f t="shared" si="468"/>
        <v>0</v>
      </c>
      <c r="AX421">
        <f t="shared" si="469"/>
        <v>0</v>
      </c>
      <c r="AY421">
        <f t="shared" si="470"/>
        <v>0</v>
      </c>
      <c r="AZ421">
        <f t="shared" si="471"/>
        <v>0</v>
      </c>
      <c r="BA421">
        <f t="shared" si="472"/>
        <v>0</v>
      </c>
      <c r="BB421">
        <f t="shared" si="473"/>
        <v>0.66100000000000003</v>
      </c>
      <c r="BC421">
        <f t="shared" si="474"/>
        <v>-29.026732782685315</v>
      </c>
      <c r="BD421">
        <f t="shared" si="475"/>
        <v>-29.18</v>
      </c>
      <c r="BE421">
        <f t="shared" si="476"/>
        <v>0.96650000000000003</v>
      </c>
      <c r="BF421">
        <f t="shared" si="477"/>
        <v>3.8939457292105795E-2</v>
      </c>
      <c r="BG421">
        <f>'Data Input'!J421</f>
        <v>42.3</v>
      </c>
      <c r="BH421">
        <f t="shared" si="478"/>
        <v>4</v>
      </c>
      <c r="BI421">
        <f t="shared" si="479"/>
        <v>1.39</v>
      </c>
      <c r="BJ421">
        <f>'Data Input'!K421</f>
        <v>0.98</v>
      </c>
      <c r="BK421">
        <f>'Data Input'!L421</f>
        <v>3</v>
      </c>
      <c r="BL421">
        <f>'Data Input'!M421</f>
        <v>73</v>
      </c>
      <c r="BM421">
        <f t="shared" si="480"/>
        <v>4</v>
      </c>
      <c r="BN421">
        <f t="shared" si="481"/>
        <v>1.46</v>
      </c>
      <c r="BO421">
        <f t="shared" si="482"/>
        <v>5.4125845636027049E-2</v>
      </c>
      <c r="BP421">
        <f t="shared" si="483"/>
        <v>5.6851607646474456E-2</v>
      </c>
      <c r="BQ421">
        <f t="shared" si="484"/>
        <v>457.26794469564936</v>
      </c>
      <c r="BR421">
        <f t="shared" si="485"/>
        <v>480.29582680262467</v>
      </c>
      <c r="BS421">
        <f t="shared" si="486"/>
        <v>191636.40000000002</v>
      </c>
      <c r="BT421">
        <f t="shared" si="487"/>
        <v>172472.76</v>
      </c>
      <c r="BU421">
        <f t="shared" si="488"/>
        <v>153309.12</v>
      </c>
      <c r="BV421">
        <f t="shared" si="489"/>
        <v>134145.47999999998</v>
      </c>
      <c r="BW421">
        <f t="shared" si="490"/>
        <v>114981.84</v>
      </c>
      <c r="BX421">
        <f t="shared" si="491"/>
        <v>95818.2</v>
      </c>
      <c r="BY421">
        <f t="shared" si="492"/>
        <v>76654.559999999998</v>
      </c>
      <c r="BZ421">
        <f t="shared" si="493"/>
        <v>57490.92</v>
      </c>
      <c r="CA421">
        <f t="shared" si="494"/>
        <v>38327.279999999999</v>
      </c>
      <c r="CB421">
        <f t="shared" si="495"/>
        <v>19163.64</v>
      </c>
      <c r="CC421">
        <f t="shared" si="496"/>
        <v>570.48652125541639</v>
      </c>
      <c r="CD421">
        <f t="shared" si="497"/>
        <v>599.21605829705607</v>
      </c>
      <c r="CE421">
        <f t="shared" si="498"/>
        <v>1027.7544659510659</v>
      </c>
      <c r="CF421">
        <f t="shared" si="499"/>
        <v>1079.5118850996807</v>
      </c>
    </row>
    <row r="422" spans="1:84" x14ac:dyDescent="0.25">
      <c r="A422" t="str">
        <f>IF('Data Input'!A422=0,"F","M")</f>
        <v>M</v>
      </c>
      <c r="B422" t="str">
        <f>'Data Input'!B422</f>
        <v>W</v>
      </c>
      <c r="C422">
        <f>'Data Input'!C422</f>
        <v>28</v>
      </c>
      <c r="D422">
        <f t="shared" si="429"/>
        <v>29</v>
      </c>
      <c r="E422">
        <f t="shared" si="430"/>
        <v>30</v>
      </c>
      <c r="F422">
        <f t="shared" si="431"/>
        <v>31</v>
      </c>
      <c r="G422">
        <f t="shared" si="432"/>
        <v>32</v>
      </c>
      <c r="H422">
        <f t="shared" si="433"/>
        <v>33</v>
      </c>
      <c r="I422">
        <f t="shared" si="434"/>
        <v>34</v>
      </c>
      <c r="J422">
        <f t="shared" si="435"/>
        <v>35</v>
      </c>
      <c r="K422">
        <f t="shared" si="436"/>
        <v>36</v>
      </c>
      <c r="L422">
        <f t="shared" si="437"/>
        <v>37</v>
      </c>
      <c r="M422">
        <f>'Data Input'!D422</f>
        <v>224.99965485000001</v>
      </c>
      <c r="N422">
        <f>'Data Input'!E422</f>
        <v>71.999889551999999</v>
      </c>
      <c r="O422">
        <f>'Data Input'!F422</f>
        <v>118</v>
      </c>
      <c r="P422">
        <f>'Data Input'!G422</f>
        <v>0</v>
      </c>
      <c r="Q422">
        <f>'Data Input'!H422</f>
        <v>0</v>
      </c>
      <c r="R422">
        <f>IF('Data Input'!I422&gt;100,1,0)</f>
        <v>0</v>
      </c>
      <c r="S422">
        <f t="shared" si="438"/>
        <v>3.3322045101752038</v>
      </c>
      <c r="T422">
        <f t="shared" si="439"/>
        <v>11.10358689763197</v>
      </c>
      <c r="U422">
        <f t="shared" si="440"/>
        <v>5.4160988682032434</v>
      </c>
      <c r="V422">
        <f t="shared" si="441"/>
        <v>18.047549076181664</v>
      </c>
      <c r="W422">
        <f t="shared" si="442"/>
        <v>4.2766645850148786</v>
      </c>
      <c r="X422">
        <f t="shared" si="443"/>
        <v>14.250721018693145</v>
      </c>
      <c r="Y422">
        <f t="shared" si="444"/>
        <v>0</v>
      </c>
      <c r="Z422">
        <f t="shared" si="445"/>
        <v>0</v>
      </c>
      <c r="AA422">
        <f t="shared" si="446"/>
        <v>4.7706846244656651</v>
      </c>
      <c r="AB422">
        <f t="shared" si="447"/>
        <v>15.896896822267987</v>
      </c>
      <c r="AC422" s="3">
        <f t="shared" si="448"/>
        <v>12.343999999999999</v>
      </c>
      <c r="AD422">
        <f t="shared" si="449"/>
        <v>0</v>
      </c>
      <c r="AE422">
        <f t="shared" si="450"/>
        <v>11.853</v>
      </c>
      <c r="AF422">
        <f t="shared" si="451"/>
        <v>-2.6640000000000001</v>
      </c>
      <c r="AG422">
        <f t="shared" si="452"/>
        <v>-7.99</v>
      </c>
      <c r="AH422">
        <f t="shared" si="453"/>
        <v>1.7689999999999999</v>
      </c>
      <c r="AI422">
        <f t="shared" si="454"/>
        <v>1.7689999999999999</v>
      </c>
      <c r="AJ422">
        <f t="shared" si="455"/>
        <v>0</v>
      </c>
      <c r="AK422">
        <f t="shared" si="456"/>
        <v>1.764</v>
      </c>
      <c r="AL422">
        <f t="shared" si="457"/>
        <v>0</v>
      </c>
      <c r="AM422">
        <f t="shared" si="458"/>
        <v>7.8369999999999997</v>
      </c>
      <c r="AN422">
        <f t="shared" si="459"/>
        <v>-1.7949999999999999</v>
      </c>
      <c r="AO422">
        <f t="shared" si="460"/>
        <v>0.65800000000000003</v>
      </c>
      <c r="AP422">
        <f t="shared" si="461"/>
        <v>41.132732473602715</v>
      </c>
      <c r="AQ422">
        <f t="shared" si="462"/>
        <v>0</v>
      </c>
      <c r="AR422">
        <f t="shared" si="463"/>
        <v>64.197019884813045</v>
      </c>
      <c r="AS422">
        <f t="shared" si="464"/>
        <v>-48.078670738947956</v>
      </c>
      <c r="AT422">
        <f t="shared" si="465"/>
        <v>-34.170550034268878</v>
      </c>
      <c r="AU422">
        <f t="shared" si="466"/>
        <v>25.209525482068173</v>
      </c>
      <c r="AV422">
        <f t="shared" si="467"/>
        <v>0</v>
      </c>
      <c r="AW422">
        <f t="shared" si="468"/>
        <v>0</v>
      </c>
      <c r="AX422">
        <f t="shared" si="469"/>
        <v>8.415487677557433</v>
      </c>
      <c r="AY422">
        <f t="shared" si="470"/>
        <v>0</v>
      </c>
      <c r="AZ422">
        <f t="shared" si="471"/>
        <v>0</v>
      </c>
      <c r="BA422">
        <f t="shared" si="472"/>
        <v>0</v>
      </c>
      <c r="BB422">
        <f t="shared" si="473"/>
        <v>0</v>
      </c>
      <c r="BC422">
        <f t="shared" si="474"/>
        <v>56.705544744824536</v>
      </c>
      <c r="BD422">
        <f t="shared" si="475"/>
        <v>61.18</v>
      </c>
      <c r="BE422">
        <f t="shared" si="476"/>
        <v>0.91439999999999999</v>
      </c>
      <c r="BF422">
        <f t="shared" si="477"/>
        <v>1.019314247744818E-3</v>
      </c>
      <c r="BG422">
        <f>'Data Input'!J422</f>
        <v>27.6</v>
      </c>
      <c r="BH422">
        <f t="shared" si="478"/>
        <v>3</v>
      </c>
      <c r="BI422">
        <f t="shared" si="479"/>
        <v>1.21</v>
      </c>
      <c r="BJ422">
        <f>'Data Input'!K422</f>
        <v>0.94155844155844148</v>
      </c>
      <c r="BK422">
        <f>'Data Input'!L422</f>
        <v>3</v>
      </c>
      <c r="BL422">
        <f>'Data Input'!M422</f>
        <v>85</v>
      </c>
      <c r="BM422">
        <f t="shared" si="480"/>
        <v>3</v>
      </c>
      <c r="BN422">
        <f t="shared" si="481"/>
        <v>1.2</v>
      </c>
      <c r="BO422">
        <f t="shared" si="482"/>
        <v>1.2333702397712299E-3</v>
      </c>
      <c r="BP422">
        <f t="shared" si="483"/>
        <v>1.2231770972937815E-3</v>
      </c>
      <c r="BQ422">
        <f t="shared" si="484"/>
        <v>10.419803477649058</v>
      </c>
      <c r="BR422">
        <f t="shared" si="485"/>
        <v>10.333689399321376</v>
      </c>
      <c r="BS422">
        <f t="shared" si="486"/>
        <v>292889.07000000007</v>
      </c>
      <c r="BT422">
        <f t="shared" si="487"/>
        <v>264286.62000000005</v>
      </c>
      <c r="BU422">
        <f t="shared" si="488"/>
        <v>235684.17000000004</v>
      </c>
      <c r="BV422">
        <f t="shared" si="489"/>
        <v>207081.72000000003</v>
      </c>
      <c r="BW422">
        <f t="shared" si="490"/>
        <v>178479.27000000002</v>
      </c>
      <c r="BX422">
        <f t="shared" si="491"/>
        <v>149876.82</v>
      </c>
      <c r="BY422">
        <f t="shared" si="492"/>
        <v>121274.37</v>
      </c>
      <c r="BZ422">
        <f t="shared" si="493"/>
        <v>92671.92</v>
      </c>
      <c r="CA422">
        <f t="shared" si="494"/>
        <v>61781.279999999999</v>
      </c>
      <c r="CB422">
        <f t="shared" si="495"/>
        <v>30890.639999999999</v>
      </c>
      <c r="CC422">
        <f t="shared" si="496"/>
        <v>20.16456590921392</v>
      </c>
      <c r="CD422">
        <f t="shared" si="497"/>
        <v>19.997916604179089</v>
      </c>
      <c r="CE422">
        <f t="shared" si="498"/>
        <v>30.584369386862978</v>
      </c>
      <c r="CF422">
        <f t="shared" si="499"/>
        <v>30.331606003500465</v>
      </c>
    </row>
    <row r="423" spans="1:84" x14ac:dyDescent="0.25">
      <c r="A423" t="str">
        <f>IF('Data Input'!A423=0,"F","M")</f>
        <v>M</v>
      </c>
      <c r="B423" t="str">
        <f>'Data Input'!B423</f>
        <v>W</v>
      </c>
      <c r="C423">
        <f>'Data Input'!C423</f>
        <v>46</v>
      </c>
      <c r="D423">
        <f t="shared" si="429"/>
        <v>47</v>
      </c>
      <c r="E423">
        <f t="shared" si="430"/>
        <v>48</v>
      </c>
      <c r="F423">
        <f t="shared" si="431"/>
        <v>49</v>
      </c>
      <c r="G423">
        <f t="shared" si="432"/>
        <v>50</v>
      </c>
      <c r="H423">
        <f t="shared" si="433"/>
        <v>51</v>
      </c>
      <c r="I423">
        <f t="shared" si="434"/>
        <v>52</v>
      </c>
      <c r="J423">
        <f t="shared" si="435"/>
        <v>53</v>
      </c>
      <c r="K423">
        <f t="shared" si="436"/>
        <v>54</v>
      </c>
      <c r="L423">
        <f t="shared" si="437"/>
        <v>55</v>
      </c>
      <c r="M423">
        <f>'Data Input'!D423</f>
        <v>184.99971621</v>
      </c>
      <c r="N423">
        <f>'Data Input'!E423</f>
        <v>56.999912561999999</v>
      </c>
      <c r="O423">
        <f>'Data Input'!F423</f>
        <v>118</v>
      </c>
      <c r="P423">
        <f>'Data Input'!G423</f>
        <v>0</v>
      </c>
      <c r="Q423">
        <f>'Data Input'!H423</f>
        <v>0</v>
      </c>
      <c r="R423">
        <f>IF('Data Input'!I423&gt;100,1,0)</f>
        <v>0</v>
      </c>
      <c r="S423">
        <f t="shared" si="438"/>
        <v>3.8286413964890951</v>
      </c>
      <c r="T423">
        <f t="shared" si="439"/>
        <v>14.658494942909968</v>
      </c>
      <c r="U423">
        <f t="shared" si="440"/>
        <v>5.2203542910771485</v>
      </c>
      <c r="V423">
        <f t="shared" si="441"/>
        <v>19.986864543157456</v>
      </c>
      <c r="W423">
        <f t="shared" si="442"/>
        <v>4.0430497338333735</v>
      </c>
      <c r="X423">
        <f t="shared" si="443"/>
        <v>15.479387579018672</v>
      </c>
      <c r="Y423">
        <f t="shared" si="444"/>
        <v>0</v>
      </c>
      <c r="Z423">
        <f t="shared" si="445"/>
        <v>0</v>
      </c>
      <c r="AA423">
        <f t="shared" si="446"/>
        <v>4.7706846244656651</v>
      </c>
      <c r="AB423">
        <f t="shared" si="447"/>
        <v>18.265240642823279</v>
      </c>
      <c r="AC423" s="3">
        <f t="shared" si="448"/>
        <v>12.343999999999999</v>
      </c>
      <c r="AD423">
        <f t="shared" si="449"/>
        <v>0</v>
      </c>
      <c r="AE423">
        <f t="shared" si="450"/>
        <v>11.853</v>
      </c>
      <c r="AF423">
        <f t="shared" si="451"/>
        <v>-2.6640000000000001</v>
      </c>
      <c r="AG423">
        <f t="shared" si="452"/>
        <v>-7.99</v>
      </c>
      <c r="AH423">
        <f t="shared" si="453"/>
        <v>1.7689999999999999</v>
      </c>
      <c r="AI423">
        <f t="shared" si="454"/>
        <v>1.7689999999999999</v>
      </c>
      <c r="AJ423">
        <f t="shared" si="455"/>
        <v>0</v>
      </c>
      <c r="AK423">
        <f t="shared" si="456"/>
        <v>1.764</v>
      </c>
      <c r="AL423">
        <f t="shared" si="457"/>
        <v>0</v>
      </c>
      <c r="AM423">
        <f t="shared" si="458"/>
        <v>7.8369999999999997</v>
      </c>
      <c r="AN423">
        <f t="shared" si="459"/>
        <v>-1.7949999999999999</v>
      </c>
      <c r="AO423">
        <f t="shared" si="460"/>
        <v>0.65800000000000003</v>
      </c>
      <c r="AP423">
        <f t="shared" si="461"/>
        <v>47.260749398261389</v>
      </c>
      <c r="AQ423">
        <f t="shared" si="462"/>
        <v>0</v>
      </c>
      <c r="AR423">
        <f t="shared" si="463"/>
        <v>61.876859412137442</v>
      </c>
      <c r="AS423">
        <f t="shared" si="464"/>
        <v>-53.245007142971467</v>
      </c>
      <c r="AT423">
        <f t="shared" si="465"/>
        <v>-32.303967373328653</v>
      </c>
      <c r="AU423">
        <f t="shared" si="466"/>
        <v>27.383036627284028</v>
      </c>
      <c r="AV423">
        <f t="shared" si="467"/>
        <v>0</v>
      </c>
      <c r="AW423">
        <f t="shared" si="468"/>
        <v>0</v>
      </c>
      <c r="AX423">
        <f t="shared" si="469"/>
        <v>8.415487677557433</v>
      </c>
      <c r="AY423">
        <f t="shared" si="470"/>
        <v>0</v>
      </c>
      <c r="AZ423">
        <f t="shared" si="471"/>
        <v>0</v>
      </c>
      <c r="BA423">
        <f t="shared" si="472"/>
        <v>0</v>
      </c>
      <c r="BB423">
        <f t="shared" si="473"/>
        <v>0</v>
      </c>
      <c r="BC423">
        <f t="shared" si="474"/>
        <v>59.387158598940175</v>
      </c>
      <c r="BD423">
        <f t="shared" si="475"/>
        <v>61.18</v>
      </c>
      <c r="BE423">
        <f t="shared" si="476"/>
        <v>0.91439999999999999</v>
      </c>
      <c r="BF423">
        <f t="shared" si="477"/>
        <v>1.4787967913723943E-2</v>
      </c>
      <c r="BG423">
        <f>'Data Input'!J423</f>
        <v>25.9</v>
      </c>
      <c r="BH423">
        <f t="shared" si="478"/>
        <v>2</v>
      </c>
      <c r="BI423">
        <f t="shared" si="479"/>
        <v>1.02</v>
      </c>
      <c r="BJ423">
        <f>'Data Input'!K423</f>
        <v>0.91891891891891886</v>
      </c>
      <c r="BK423">
        <f>'Data Input'!L423</f>
        <v>3</v>
      </c>
      <c r="BL423">
        <f>'Data Input'!M423</f>
        <v>92</v>
      </c>
      <c r="BM423">
        <f t="shared" si="480"/>
        <v>2</v>
      </c>
      <c r="BN423">
        <f t="shared" si="481"/>
        <v>1.19</v>
      </c>
      <c r="BO423">
        <f t="shared" si="482"/>
        <v>1.5083727271998422E-2</v>
      </c>
      <c r="BP423">
        <f t="shared" si="483"/>
        <v>1.7597681817331491E-2</v>
      </c>
      <c r="BQ423">
        <f t="shared" si="484"/>
        <v>127.43089529534249</v>
      </c>
      <c r="BR423">
        <f t="shared" si="485"/>
        <v>148.66937784456624</v>
      </c>
      <c r="BS423">
        <f t="shared" si="486"/>
        <v>237972.36000000004</v>
      </c>
      <c r="BT423">
        <f t="shared" si="487"/>
        <v>213660.28000000003</v>
      </c>
      <c r="BU423">
        <f t="shared" si="488"/>
        <v>189348.2</v>
      </c>
      <c r="BV423">
        <f t="shared" si="489"/>
        <v>165036.12</v>
      </c>
      <c r="BW423">
        <f t="shared" si="490"/>
        <v>140724.04</v>
      </c>
      <c r="BX423">
        <f t="shared" si="491"/>
        <v>116411.96</v>
      </c>
      <c r="BY423">
        <f t="shared" si="492"/>
        <v>92099.88</v>
      </c>
      <c r="BZ423">
        <f t="shared" si="493"/>
        <v>67787.8</v>
      </c>
      <c r="CA423">
        <f t="shared" si="494"/>
        <v>43475.72</v>
      </c>
      <c r="CB423">
        <f t="shared" si="495"/>
        <v>19163.64</v>
      </c>
      <c r="CC423">
        <f t="shared" si="496"/>
        <v>193.92846479062933</v>
      </c>
      <c r="CD423">
        <f t="shared" si="497"/>
        <v>226.24987558906756</v>
      </c>
      <c r="CE423">
        <f t="shared" si="498"/>
        <v>321.35936008597184</v>
      </c>
      <c r="CF423">
        <f t="shared" si="499"/>
        <v>374.9192534336338</v>
      </c>
    </row>
    <row r="424" spans="1:84" x14ac:dyDescent="0.25">
      <c r="A424" t="str">
        <f>IF('Data Input'!A424=0,"F","M")</f>
        <v>F</v>
      </c>
      <c r="B424" t="str">
        <f>'Data Input'!B424</f>
        <v>W</v>
      </c>
      <c r="C424">
        <f>'Data Input'!C424</f>
        <v>32</v>
      </c>
      <c r="D424">
        <f t="shared" si="429"/>
        <v>33</v>
      </c>
      <c r="E424">
        <f t="shared" si="430"/>
        <v>34</v>
      </c>
      <c r="F424">
        <f t="shared" si="431"/>
        <v>35</v>
      </c>
      <c r="G424">
        <f t="shared" si="432"/>
        <v>36</v>
      </c>
      <c r="H424">
        <f t="shared" si="433"/>
        <v>37</v>
      </c>
      <c r="I424">
        <f t="shared" si="434"/>
        <v>38</v>
      </c>
      <c r="J424">
        <f t="shared" si="435"/>
        <v>39</v>
      </c>
      <c r="K424">
        <f t="shared" si="436"/>
        <v>40</v>
      </c>
      <c r="L424">
        <f t="shared" si="437"/>
        <v>41</v>
      </c>
      <c r="M424">
        <f>'Data Input'!D424</f>
        <v>163.99974842400002</v>
      </c>
      <c r="N424">
        <f>'Data Input'!E424</f>
        <v>76.999881882000011</v>
      </c>
      <c r="O424">
        <f>'Data Input'!F424</f>
        <v>104</v>
      </c>
      <c r="P424">
        <f>'Data Input'!G424</f>
        <v>0</v>
      </c>
      <c r="Q424">
        <f>'Data Input'!H424</f>
        <v>0</v>
      </c>
      <c r="R424">
        <f>IF('Data Input'!I424&gt;100,1,0)</f>
        <v>0</v>
      </c>
      <c r="S424">
        <f t="shared" si="438"/>
        <v>3.4657359027997265</v>
      </c>
      <c r="T424">
        <f t="shared" si="439"/>
        <v>12.011325347955035</v>
      </c>
      <c r="U424">
        <f t="shared" si="440"/>
        <v>5.099864893823022</v>
      </c>
      <c r="V424">
        <f t="shared" si="441"/>
        <v>17.674784861950364</v>
      </c>
      <c r="W424">
        <f t="shared" si="442"/>
        <v>4.3438038878525074</v>
      </c>
      <c r="X424">
        <f t="shared" si="443"/>
        <v>15.054477088851472</v>
      </c>
      <c r="Y424">
        <f t="shared" si="444"/>
        <v>0</v>
      </c>
      <c r="Z424">
        <f t="shared" si="445"/>
        <v>0</v>
      </c>
      <c r="AA424">
        <f t="shared" si="446"/>
        <v>4.6443908991413725</v>
      </c>
      <c r="AB424">
        <f t="shared" si="447"/>
        <v>16.09623228579056</v>
      </c>
      <c r="AC424" s="3">
        <f t="shared" si="448"/>
        <v>-29.798999999999999</v>
      </c>
      <c r="AD424">
        <f t="shared" si="449"/>
        <v>4.8840000000000003</v>
      </c>
      <c r="AE424">
        <f t="shared" si="450"/>
        <v>13.54</v>
      </c>
      <c r="AF424">
        <f t="shared" si="451"/>
        <v>-3.1139999999999999</v>
      </c>
      <c r="AG424">
        <f t="shared" si="452"/>
        <v>-13.577999999999999</v>
      </c>
      <c r="AH424">
        <f t="shared" si="453"/>
        <v>3.149</v>
      </c>
      <c r="AI424">
        <f t="shared" si="454"/>
        <v>2.0190000000000001</v>
      </c>
      <c r="AJ424">
        <f t="shared" si="455"/>
        <v>0</v>
      </c>
      <c r="AK424">
        <f t="shared" si="456"/>
        <v>1.9570000000000001</v>
      </c>
      <c r="AL424">
        <f t="shared" si="457"/>
        <v>0</v>
      </c>
      <c r="AM424">
        <f t="shared" si="458"/>
        <v>7.5739999999999998</v>
      </c>
      <c r="AN424">
        <f t="shared" si="459"/>
        <v>-1.665</v>
      </c>
      <c r="AO424">
        <f t="shared" si="460"/>
        <v>0.66100000000000003</v>
      </c>
      <c r="AP424">
        <f t="shared" si="461"/>
        <v>-103.27546416752905</v>
      </c>
      <c r="AQ424">
        <f t="shared" si="462"/>
        <v>58.663312999412398</v>
      </c>
      <c r="AR424">
        <f t="shared" si="463"/>
        <v>69.052170662363707</v>
      </c>
      <c r="AS424">
        <f t="shared" si="464"/>
        <v>-55.039280060113434</v>
      </c>
      <c r="AT424">
        <f t="shared" si="465"/>
        <v>-58.980169189261339</v>
      </c>
      <c r="AU424">
        <f t="shared" si="466"/>
        <v>47.406548352793287</v>
      </c>
      <c r="AV424">
        <f t="shared" si="467"/>
        <v>0</v>
      </c>
      <c r="AW424">
        <f t="shared" si="468"/>
        <v>0</v>
      </c>
      <c r="AX424">
        <f t="shared" si="469"/>
        <v>9.089072989619666</v>
      </c>
      <c r="AY424">
        <f t="shared" si="470"/>
        <v>0</v>
      </c>
      <c r="AZ424">
        <f t="shared" si="471"/>
        <v>0</v>
      </c>
      <c r="BA424">
        <f t="shared" si="472"/>
        <v>0</v>
      </c>
      <c r="BB424">
        <f t="shared" si="473"/>
        <v>0</v>
      </c>
      <c r="BC424">
        <f t="shared" si="474"/>
        <v>-33.083808412714767</v>
      </c>
      <c r="BD424">
        <f t="shared" si="475"/>
        <v>-29.18</v>
      </c>
      <c r="BE424">
        <f t="shared" si="476"/>
        <v>0.96650000000000003</v>
      </c>
      <c r="BF424">
        <f t="shared" si="477"/>
        <v>6.8686474047952029E-4</v>
      </c>
      <c r="BG424">
        <f>'Data Input'!J424</f>
        <v>21.3</v>
      </c>
      <c r="BH424">
        <f t="shared" si="478"/>
        <v>1</v>
      </c>
      <c r="BI424">
        <f t="shared" si="479"/>
        <v>1</v>
      </c>
      <c r="BJ424">
        <f>'Data Input'!K424</f>
        <v>0.8</v>
      </c>
      <c r="BK424">
        <f>'Data Input'!L424</f>
        <v>3</v>
      </c>
      <c r="BL424">
        <f>'Data Input'!M424</f>
        <v>92</v>
      </c>
      <c r="BM424">
        <f t="shared" si="480"/>
        <v>3</v>
      </c>
      <c r="BN424">
        <f t="shared" si="481"/>
        <v>1.2</v>
      </c>
      <c r="BO424">
        <f t="shared" si="482"/>
        <v>6.8686474047952029E-4</v>
      </c>
      <c r="BP424">
        <f t="shared" si="483"/>
        <v>8.2423768857542434E-4</v>
      </c>
      <c r="BQ424">
        <f t="shared" si="484"/>
        <v>5.8027957710821108</v>
      </c>
      <c r="BR424">
        <f t="shared" si="485"/>
        <v>6.9633549252985336</v>
      </c>
      <c r="BS424">
        <f t="shared" si="486"/>
        <v>302041.83000000007</v>
      </c>
      <c r="BT424">
        <f t="shared" si="487"/>
        <v>273439.38000000006</v>
      </c>
      <c r="BU424">
        <f t="shared" si="488"/>
        <v>244836.93000000005</v>
      </c>
      <c r="BV424">
        <f t="shared" si="489"/>
        <v>216234.48000000004</v>
      </c>
      <c r="BW424">
        <f t="shared" si="490"/>
        <v>185343.84000000003</v>
      </c>
      <c r="BX424">
        <f t="shared" si="491"/>
        <v>154453.20000000001</v>
      </c>
      <c r="BY424">
        <f t="shared" si="492"/>
        <v>123562.56</v>
      </c>
      <c r="BZ424">
        <f t="shared" si="493"/>
        <v>92671.92</v>
      </c>
      <c r="CA424">
        <f t="shared" si="494"/>
        <v>61781.279999999999</v>
      </c>
      <c r="CB424">
        <f t="shared" si="495"/>
        <v>30890.639999999999</v>
      </c>
      <c r="CC424">
        <f t="shared" si="496"/>
        <v>11.575429662934392</v>
      </c>
      <c r="CD424">
        <f t="shared" si="497"/>
        <v>13.890515595521268</v>
      </c>
      <c r="CE424">
        <f t="shared" si="498"/>
        <v>17.378225434016503</v>
      </c>
      <c r="CF424">
        <f t="shared" si="499"/>
        <v>20.853870520819804</v>
      </c>
    </row>
    <row r="425" spans="1:84" x14ac:dyDescent="0.25">
      <c r="A425" t="str">
        <f>IF('Data Input'!A425=0,"F","M")</f>
        <v>F</v>
      </c>
      <c r="B425" t="str">
        <f>'Data Input'!B425</f>
        <v>W</v>
      </c>
      <c r="C425">
        <f>'Data Input'!C425</f>
        <v>54</v>
      </c>
      <c r="D425">
        <f t="shared" si="429"/>
        <v>55</v>
      </c>
      <c r="E425">
        <f t="shared" si="430"/>
        <v>56</v>
      </c>
      <c r="F425">
        <f t="shared" si="431"/>
        <v>57</v>
      </c>
      <c r="G425">
        <f t="shared" si="432"/>
        <v>58</v>
      </c>
      <c r="H425">
        <f t="shared" si="433"/>
        <v>59</v>
      </c>
      <c r="I425">
        <f t="shared" si="434"/>
        <v>60</v>
      </c>
      <c r="J425">
        <f t="shared" si="435"/>
        <v>61</v>
      </c>
      <c r="K425">
        <f t="shared" si="436"/>
        <v>62</v>
      </c>
      <c r="L425">
        <f t="shared" si="437"/>
        <v>63</v>
      </c>
      <c r="M425">
        <f>'Data Input'!D425</f>
        <v>206.99968246200001</v>
      </c>
      <c r="N425">
        <f>'Data Input'!E425</f>
        <v>57.999911028</v>
      </c>
      <c r="O425">
        <f>'Data Input'!F425</f>
        <v>128</v>
      </c>
      <c r="P425">
        <f>'Data Input'!G425</f>
        <v>0</v>
      </c>
      <c r="Q425">
        <f>'Data Input'!H425</f>
        <v>0</v>
      </c>
      <c r="R425">
        <f>IF('Data Input'!I425&gt;100,1,0)</f>
        <v>0</v>
      </c>
      <c r="S425">
        <f t="shared" si="438"/>
        <v>3.9889840465642745</v>
      </c>
      <c r="T425">
        <f t="shared" si="439"/>
        <v>15.911993723744294</v>
      </c>
      <c r="U425">
        <f t="shared" si="440"/>
        <v>5.3327172592641929</v>
      </c>
      <c r="V425">
        <f t="shared" si="441"/>
        <v>21.272124072042828</v>
      </c>
      <c r="W425">
        <f t="shared" si="442"/>
        <v>4.0604414765452423</v>
      </c>
      <c r="X425">
        <f t="shared" si="443"/>
        <v>16.19703627194686</v>
      </c>
      <c r="Y425">
        <f t="shared" si="444"/>
        <v>0</v>
      </c>
      <c r="Z425">
        <f t="shared" si="445"/>
        <v>0</v>
      </c>
      <c r="AA425">
        <f t="shared" si="446"/>
        <v>4.8520302639196169</v>
      </c>
      <c r="AB425">
        <f t="shared" si="447"/>
        <v>19.354671316222397</v>
      </c>
      <c r="AC425" s="3">
        <f t="shared" si="448"/>
        <v>-29.798999999999999</v>
      </c>
      <c r="AD425">
        <f t="shared" si="449"/>
        <v>4.8840000000000003</v>
      </c>
      <c r="AE425">
        <f t="shared" si="450"/>
        <v>13.54</v>
      </c>
      <c r="AF425">
        <f t="shared" si="451"/>
        <v>-3.1139999999999999</v>
      </c>
      <c r="AG425">
        <f t="shared" si="452"/>
        <v>-13.577999999999999</v>
      </c>
      <c r="AH425">
        <f t="shared" si="453"/>
        <v>3.149</v>
      </c>
      <c r="AI425">
        <f t="shared" si="454"/>
        <v>2.0190000000000001</v>
      </c>
      <c r="AJ425">
        <f t="shared" si="455"/>
        <v>0</v>
      </c>
      <c r="AK425">
        <f t="shared" si="456"/>
        <v>1.9570000000000001</v>
      </c>
      <c r="AL425">
        <f t="shared" si="457"/>
        <v>0</v>
      </c>
      <c r="AM425">
        <f t="shared" si="458"/>
        <v>7.5739999999999998</v>
      </c>
      <c r="AN425">
        <f t="shared" si="459"/>
        <v>-1.665</v>
      </c>
      <c r="AO425">
        <f t="shared" si="460"/>
        <v>0.66100000000000003</v>
      </c>
      <c r="AP425">
        <f t="shared" si="461"/>
        <v>-118.86773560356882</v>
      </c>
      <c r="AQ425">
        <f t="shared" si="462"/>
        <v>77.71417734676713</v>
      </c>
      <c r="AR425">
        <f t="shared" si="463"/>
        <v>72.204991690437168</v>
      </c>
      <c r="AS425">
        <f t="shared" si="464"/>
        <v>-66.24139436034136</v>
      </c>
      <c r="AT425">
        <f t="shared" si="465"/>
        <v>-55.132674368531298</v>
      </c>
      <c r="AU425">
        <f t="shared" si="466"/>
        <v>51.004467220360667</v>
      </c>
      <c r="AV425">
        <f t="shared" si="467"/>
        <v>0</v>
      </c>
      <c r="AW425">
        <f t="shared" si="468"/>
        <v>0</v>
      </c>
      <c r="AX425">
        <f t="shared" si="469"/>
        <v>9.4954232264906899</v>
      </c>
      <c r="AY425">
        <f t="shared" si="470"/>
        <v>0</v>
      </c>
      <c r="AZ425">
        <f t="shared" si="471"/>
        <v>0</v>
      </c>
      <c r="BA425">
        <f t="shared" si="472"/>
        <v>0</v>
      </c>
      <c r="BB425">
        <f t="shared" si="473"/>
        <v>0</v>
      </c>
      <c r="BC425">
        <f t="shared" si="474"/>
        <v>-29.82274484838582</v>
      </c>
      <c r="BD425">
        <f t="shared" si="475"/>
        <v>-29.18</v>
      </c>
      <c r="BE425">
        <f t="shared" si="476"/>
        <v>0.96650000000000003</v>
      </c>
      <c r="BF425">
        <f t="shared" si="477"/>
        <v>1.7758135163575717E-2</v>
      </c>
      <c r="BG425">
        <f>'Data Input'!J425</f>
        <v>29.8</v>
      </c>
      <c r="BH425">
        <f t="shared" si="478"/>
        <v>4</v>
      </c>
      <c r="BI425">
        <f t="shared" si="479"/>
        <v>1.39</v>
      </c>
      <c r="BJ425">
        <f>'Data Input'!K425</f>
        <v>0.88764044943820219</v>
      </c>
      <c r="BK425">
        <f>'Data Input'!L425</f>
        <v>3</v>
      </c>
      <c r="BL425">
        <f>'Data Input'!M425</f>
        <v>82</v>
      </c>
      <c r="BM425">
        <f t="shared" si="480"/>
        <v>4</v>
      </c>
      <c r="BN425">
        <f t="shared" si="481"/>
        <v>1.46</v>
      </c>
      <c r="BO425">
        <f t="shared" si="482"/>
        <v>2.4683807877370244E-2</v>
      </c>
      <c r="BP425">
        <f t="shared" si="483"/>
        <v>2.5926877338820545E-2</v>
      </c>
      <c r="BQ425">
        <f t="shared" si="484"/>
        <v>208.53464666858684</v>
      </c>
      <c r="BR425">
        <f t="shared" si="485"/>
        <v>219.03639146484662</v>
      </c>
      <c r="BS425">
        <f t="shared" si="486"/>
        <v>196784.84000000003</v>
      </c>
      <c r="BT425">
        <f t="shared" si="487"/>
        <v>172472.76</v>
      </c>
      <c r="BU425">
        <f t="shared" si="488"/>
        <v>153309.12</v>
      </c>
      <c r="BV425">
        <f t="shared" si="489"/>
        <v>134145.47999999998</v>
      </c>
      <c r="BW425">
        <f t="shared" si="490"/>
        <v>114981.84</v>
      </c>
      <c r="BX425">
        <f t="shared" si="491"/>
        <v>95818.2</v>
      </c>
      <c r="BY425">
        <f t="shared" si="492"/>
        <v>76654.559999999998</v>
      </c>
      <c r="BZ425">
        <f t="shared" si="493"/>
        <v>57490.92</v>
      </c>
      <c r="CA425">
        <f t="shared" si="494"/>
        <v>38327.279999999999</v>
      </c>
      <c r="CB425">
        <f t="shared" si="495"/>
        <v>19163.64</v>
      </c>
      <c r="CC425">
        <f t="shared" si="496"/>
        <v>261.43821543337981</v>
      </c>
      <c r="CD425">
        <f t="shared" si="497"/>
        <v>274.60416872858599</v>
      </c>
      <c r="CE425">
        <f t="shared" si="498"/>
        <v>469.97286210196665</v>
      </c>
      <c r="CF425">
        <f t="shared" si="499"/>
        <v>493.64056019343263</v>
      </c>
    </row>
    <row r="426" spans="1:84" x14ac:dyDescent="0.25">
      <c r="A426" t="str">
        <f>IF('Data Input'!A426=0,"F","M")</f>
        <v>F</v>
      </c>
      <c r="B426" t="str">
        <f>'Data Input'!B426</f>
        <v>W</v>
      </c>
      <c r="C426">
        <f>'Data Input'!C426</f>
        <v>44</v>
      </c>
      <c r="D426">
        <f t="shared" si="429"/>
        <v>45</v>
      </c>
      <c r="E426">
        <f t="shared" si="430"/>
        <v>46</v>
      </c>
      <c r="F426">
        <f t="shared" si="431"/>
        <v>47</v>
      </c>
      <c r="G426">
        <f t="shared" si="432"/>
        <v>48</v>
      </c>
      <c r="H426">
        <f t="shared" si="433"/>
        <v>49</v>
      </c>
      <c r="I426">
        <f t="shared" si="434"/>
        <v>50</v>
      </c>
      <c r="J426">
        <f t="shared" si="435"/>
        <v>51</v>
      </c>
      <c r="K426">
        <f t="shared" si="436"/>
        <v>52</v>
      </c>
      <c r="L426">
        <f t="shared" si="437"/>
        <v>53</v>
      </c>
      <c r="M426">
        <f>'Data Input'!D426</f>
        <v>180.99972234600003</v>
      </c>
      <c r="N426">
        <f>'Data Input'!E426</f>
        <v>72.999888018000007</v>
      </c>
      <c r="O426">
        <f>'Data Input'!F426</f>
        <v>118</v>
      </c>
      <c r="P426">
        <f>'Data Input'!G426</f>
        <v>0</v>
      </c>
      <c r="Q426">
        <f>'Data Input'!H426</f>
        <v>0</v>
      </c>
      <c r="R426">
        <f>IF('Data Input'!I426&gt;100,1,0)</f>
        <v>0</v>
      </c>
      <c r="S426">
        <f t="shared" si="438"/>
        <v>3.784189633918261</v>
      </c>
      <c r="T426">
        <f t="shared" si="439"/>
        <v>14.320091185454423</v>
      </c>
      <c r="U426">
        <f t="shared" si="440"/>
        <v>5.1984954972646493</v>
      </c>
      <c r="V426">
        <f t="shared" si="441"/>
        <v>19.67209277271964</v>
      </c>
      <c r="W426">
        <f t="shared" si="442"/>
        <v>4.2904579071472151</v>
      </c>
      <c r="X426">
        <f t="shared" si="443"/>
        <v>16.235906336989128</v>
      </c>
      <c r="Y426">
        <f t="shared" si="444"/>
        <v>0</v>
      </c>
      <c r="Z426">
        <f t="shared" si="445"/>
        <v>0</v>
      </c>
      <c r="AA426">
        <f t="shared" si="446"/>
        <v>4.7706846244656651</v>
      </c>
      <c r="AB426">
        <f t="shared" si="447"/>
        <v>18.053175302596202</v>
      </c>
      <c r="AC426" s="3">
        <f t="shared" si="448"/>
        <v>-29.798999999999999</v>
      </c>
      <c r="AD426">
        <f t="shared" si="449"/>
        <v>4.8840000000000003</v>
      </c>
      <c r="AE426">
        <f t="shared" si="450"/>
        <v>13.54</v>
      </c>
      <c r="AF426">
        <f t="shared" si="451"/>
        <v>-3.1139999999999999</v>
      </c>
      <c r="AG426">
        <f t="shared" si="452"/>
        <v>-13.577999999999999</v>
      </c>
      <c r="AH426">
        <f t="shared" si="453"/>
        <v>3.149</v>
      </c>
      <c r="AI426">
        <f t="shared" si="454"/>
        <v>2.0190000000000001</v>
      </c>
      <c r="AJ426">
        <f t="shared" si="455"/>
        <v>0</v>
      </c>
      <c r="AK426">
        <f t="shared" si="456"/>
        <v>1.9570000000000001</v>
      </c>
      <c r="AL426">
        <f t="shared" si="457"/>
        <v>0</v>
      </c>
      <c r="AM426">
        <f t="shared" si="458"/>
        <v>7.5739999999999998</v>
      </c>
      <c r="AN426">
        <f t="shared" si="459"/>
        <v>-1.665</v>
      </c>
      <c r="AO426">
        <f t="shared" si="460"/>
        <v>0.66100000000000003</v>
      </c>
      <c r="AP426">
        <f t="shared" si="461"/>
        <v>-112.76506690113025</v>
      </c>
      <c r="AQ426">
        <f t="shared" si="462"/>
        <v>69.9393253497594</v>
      </c>
      <c r="AR426">
        <f t="shared" si="463"/>
        <v>70.387629032963346</v>
      </c>
      <c r="AS426">
        <f t="shared" si="464"/>
        <v>-61.258896894248956</v>
      </c>
      <c r="AT426">
        <f t="shared" si="465"/>
        <v>-58.255837463244887</v>
      </c>
      <c r="AU426">
        <f t="shared" si="466"/>
        <v>51.126869055178766</v>
      </c>
      <c r="AV426">
        <f t="shared" si="467"/>
        <v>0</v>
      </c>
      <c r="AW426">
        <f t="shared" si="468"/>
        <v>0</v>
      </c>
      <c r="AX426">
        <f t="shared" si="469"/>
        <v>9.3362298100793062</v>
      </c>
      <c r="AY426">
        <f t="shared" si="470"/>
        <v>0</v>
      </c>
      <c r="AZ426">
        <f t="shared" si="471"/>
        <v>0</v>
      </c>
      <c r="BA426">
        <f t="shared" si="472"/>
        <v>0</v>
      </c>
      <c r="BB426">
        <f t="shared" si="473"/>
        <v>0</v>
      </c>
      <c r="BC426">
        <f t="shared" si="474"/>
        <v>-31.489748010643272</v>
      </c>
      <c r="BD426">
        <f t="shared" si="475"/>
        <v>-29.18</v>
      </c>
      <c r="BE426">
        <f t="shared" si="476"/>
        <v>0.96650000000000003</v>
      </c>
      <c r="BF426">
        <f t="shared" si="477"/>
        <v>3.377362164288078E-3</v>
      </c>
      <c r="BG426">
        <f>'Data Input'!J426</f>
        <v>28.8</v>
      </c>
      <c r="BH426">
        <f t="shared" si="478"/>
        <v>3</v>
      </c>
      <c r="BI426">
        <f t="shared" si="479"/>
        <v>1.08</v>
      </c>
      <c r="BJ426">
        <f>'Data Input'!K426</f>
        <v>0.92356687898089185</v>
      </c>
      <c r="BK426">
        <f>'Data Input'!L426</f>
        <v>3</v>
      </c>
      <c r="BL426">
        <f>'Data Input'!M426</f>
        <v>89</v>
      </c>
      <c r="BM426">
        <f t="shared" si="480"/>
        <v>4</v>
      </c>
      <c r="BN426">
        <f t="shared" si="481"/>
        <v>1.46</v>
      </c>
      <c r="BO426">
        <f t="shared" si="482"/>
        <v>3.6475511374311244E-3</v>
      </c>
      <c r="BP426">
        <f t="shared" si="483"/>
        <v>4.9309487598605938E-3</v>
      </c>
      <c r="BQ426">
        <f t="shared" si="484"/>
        <v>30.815374654862143</v>
      </c>
      <c r="BR426">
        <f t="shared" si="485"/>
        <v>41.657821292684005</v>
      </c>
      <c r="BS426">
        <f t="shared" si="486"/>
        <v>249699.36000000004</v>
      </c>
      <c r="BT426">
        <f t="shared" si="487"/>
        <v>218808.72000000003</v>
      </c>
      <c r="BU426">
        <f t="shared" si="488"/>
        <v>194496.64000000001</v>
      </c>
      <c r="BV426">
        <f t="shared" si="489"/>
        <v>170184.56</v>
      </c>
      <c r="BW426">
        <f t="shared" si="490"/>
        <v>145872.48000000001</v>
      </c>
      <c r="BX426">
        <f t="shared" si="491"/>
        <v>121560.40000000001</v>
      </c>
      <c r="BY426">
        <f t="shared" si="492"/>
        <v>97248.320000000007</v>
      </c>
      <c r="BZ426">
        <f t="shared" si="493"/>
        <v>72936.240000000005</v>
      </c>
      <c r="CA426">
        <f t="shared" si="494"/>
        <v>48624.160000000003</v>
      </c>
      <c r="CB426">
        <f t="shared" si="495"/>
        <v>24312.080000000002</v>
      </c>
      <c r="CC426">
        <f t="shared" si="496"/>
        <v>49.013711621630662</v>
      </c>
      <c r="CD426">
        <f t="shared" si="497"/>
        <v>66.25927682183405</v>
      </c>
      <c r="CE426">
        <f t="shared" si="498"/>
        <v>79.829086276492802</v>
      </c>
      <c r="CF426">
        <f t="shared" si="499"/>
        <v>107.91709811451805</v>
      </c>
    </row>
    <row r="427" spans="1:84" x14ac:dyDescent="0.25">
      <c r="A427" t="str">
        <f>IF('Data Input'!A427=0,"F","M")</f>
        <v>M</v>
      </c>
      <c r="B427" t="str">
        <f>'Data Input'!B427</f>
        <v>W</v>
      </c>
      <c r="C427">
        <f>'Data Input'!C427</f>
        <v>68</v>
      </c>
      <c r="D427">
        <f t="shared" si="429"/>
        <v>69</v>
      </c>
      <c r="E427">
        <f t="shared" si="430"/>
        <v>70</v>
      </c>
      <c r="F427">
        <f t="shared" si="431"/>
        <v>71</v>
      </c>
      <c r="G427">
        <f t="shared" si="432"/>
        <v>72</v>
      </c>
      <c r="H427">
        <f t="shared" si="433"/>
        <v>73</v>
      </c>
      <c r="I427">
        <f t="shared" si="434"/>
        <v>74</v>
      </c>
      <c r="J427">
        <f t="shared" si="435"/>
        <v>75</v>
      </c>
      <c r="K427">
        <f t="shared" si="436"/>
        <v>76</v>
      </c>
      <c r="L427">
        <f t="shared" si="437"/>
        <v>77</v>
      </c>
      <c r="M427">
        <f>'Data Input'!D427</f>
        <v>173.99973308400001</v>
      </c>
      <c r="N427">
        <f>'Data Input'!E427</f>
        <v>59.999907960000002</v>
      </c>
      <c r="O427">
        <f>'Data Input'!F427</f>
        <v>120</v>
      </c>
      <c r="P427">
        <f>'Data Input'!G427</f>
        <v>0</v>
      </c>
      <c r="Q427">
        <f>'Data Input'!H427</f>
        <v>0</v>
      </c>
      <c r="R427">
        <f>IF('Data Input'!I427&gt;100,1,0)</f>
        <v>0</v>
      </c>
      <c r="S427">
        <f t="shared" si="438"/>
        <v>4.219507705176107</v>
      </c>
      <c r="T427">
        <f t="shared" si="439"/>
        <v>17.804245274040536</v>
      </c>
      <c r="U427">
        <f t="shared" si="440"/>
        <v>5.1590537652133523</v>
      </c>
      <c r="V427">
        <f t="shared" si="441"/>
        <v>21.768667113735546</v>
      </c>
      <c r="W427">
        <f t="shared" si="442"/>
        <v>4.0943430282209246</v>
      </c>
      <c r="X427">
        <f t="shared" si="443"/>
        <v>17.276111955212265</v>
      </c>
      <c r="Y427">
        <f t="shared" si="444"/>
        <v>0</v>
      </c>
      <c r="Z427">
        <f t="shared" si="445"/>
        <v>0</v>
      </c>
      <c r="AA427">
        <f t="shared" si="446"/>
        <v>4.7874917427820458</v>
      </c>
      <c r="AB427">
        <f t="shared" si="447"/>
        <v>20.200858297135831</v>
      </c>
      <c r="AC427" s="3">
        <f t="shared" si="448"/>
        <v>12.343999999999999</v>
      </c>
      <c r="AD427">
        <f t="shared" si="449"/>
        <v>0</v>
      </c>
      <c r="AE427">
        <f t="shared" si="450"/>
        <v>11.853</v>
      </c>
      <c r="AF427">
        <f t="shared" si="451"/>
        <v>-2.6640000000000001</v>
      </c>
      <c r="AG427">
        <f t="shared" si="452"/>
        <v>-7.99</v>
      </c>
      <c r="AH427">
        <f t="shared" si="453"/>
        <v>1.7689999999999999</v>
      </c>
      <c r="AI427">
        <f t="shared" si="454"/>
        <v>1.7689999999999999</v>
      </c>
      <c r="AJ427">
        <f t="shared" si="455"/>
        <v>0</v>
      </c>
      <c r="AK427">
        <f t="shared" si="456"/>
        <v>1.764</v>
      </c>
      <c r="AL427">
        <f t="shared" si="457"/>
        <v>0</v>
      </c>
      <c r="AM427">
        <f t="shared" si="458"/>
        <v>7.8369999999999997</v>
      </c>
      <c r="AN427">
        <f t="shared" si="459"/>
        <v>-1.7949999999999999</v>
      </c>
      <c r="AO427">
        <f t="shared" si="460"/>
        <v>0.65800000000000003</v>
      </c>
      <c r="AP427">
        <f t="shared" si="461"/>
        <v>52.08560311269386</v>
      </c>
      <c r="AQ427">
        <f t="shared" si="462"/>
        <v>0</v>
      </c>
      <c r="AR427">
        <f t="shared" si="463"/>
        <v>61.150264279073866</v>
      </c>
      <c r="AS427">
        <f t="shared" si="464"/>
        <v>-57.991729190991499</v>
      </c>
      <c r="AT427">
        <f t="shared" si="465"/>
        <v>-32.713800795485191</v>
      </c>
      <c r="AU427">
        <f t="shared" si="466"/>
        <v>30.561442048770495</v>
      </c>
      <c r="AV427">
        <f t="shared" si="467"/>
        <v>0</v>
      </c>
      <c r="AW427">
        <f t="shared" si="468"/>
        <v>0</v>
      </c>
      <c r="AX427">
        <f t="shared" si="469"/>
        <v>8.4451354342675291</v>
      </c>
      <c r="AY427">
        <f t="shared" si="470"/>
        <v>0</v>
      </c>
      <c r="AZ427">
        <f t="shared" si="471"/>
        <v>0</v>
      </c>
      <c r="BA427">
        <f t="shared" si="472"/>
        <v>0</v>
      </c>
      <c r="BB427">
        <f t="shared" si="473"/>
        <v>0</v>
      </c>
      <c r="BC427">
        <f t="shared" si="474"/>
        <v>61.536914888329058</v>
      </c>
      <c r="BD427">
        <f t="shared" si="475"/>
        <v>61.18</v>
      </c>
      <c r="BE427">
        <f t="shared" si="476"/>
        <v>0.91439999999999999</v>
      </c>
      <c r="BF427">
        <f t="shared" si="477"/>
        <v>0.12003178120999847</v>
      </c>
      <c r="BG427">
        <f>'Data Input'!J427</f>
        <v>26.7</v>
      </c>
      <c r="BH427">
        <f t="shared" si="478"/>
        <v>3</v>
      </c>
      <c r="BI427">
        <f t="shared" si="479"/>
        <v>1.21</v>
      </c>
      <c r="BJ427">
        <f>'Data Input'!K427</f>
        <v>0.88484848484848477</v>
      </c>
      <c r="BK427">
        <f>'Data Input'!L427</f>
        <v>3</v>
      </c>
      <c r="BL427">
        <f>'Data Input'!M427</f>
        <v>92</v>
      </c>
      <c r="BM427">
        <f t="shared" si="480"/>
        <v>1</v>
      </c>
      <c r="BN427">
        <f t="shared" si="481"/>
        <v>1</v>
      </c>
      <c r="BO427">
        <f t="shared" si="482"/>
        <v>0.14523845526409815</v>
      </c>
      <c r="BP427">
        <f t="shared" si="483"/>
        <v>0.12003178120999847</v>
      </c>
      <c r="BQ427">
        <f t="shared" si="484"/>
        <v>1227.0088189657713</v>
      </c>
      <c r="BR427">
        <f t="shared" si="485"/>
        <v>1014.0568751783233</v>
      </c>
      <c r="BS427">
        <f t="shared" si="486"/>
        <v>165894.19999999995</v>
      </c>
      <c r="BT427">
        <f t="shared" si="487"/>
        <v>149304.77999999997</v>
      </c>
      <c r="BU427">
        <f t="shared" si="488"/>
        <v>132715.35999999999</v>
      </c>
      <c r="BV427">
        <f t="shared" si="489"/>
        <v>116125.93999999999</v>
      </c>
      <c r="BW427">
        <f t="shared" si="490"/>
        <v>99536.51999999999</v>
      </c>
      <c r="BX427">
        <f t="shared" si="491"/>
        <v>82947.099999999991</v>
      </c>
      <c r="BY427">
        <f t="shared" si="492"/>
        <v>66357.679999999993</v>
      </c>
      <c r="BZ427">
        <f t="shared" si="493"/>
        <v>49768.259999999995</v>
      </c>
      <c r="CA427">
        <f t="shared" si="494"/>
        <v>33178.839999999997</v>
      </c>
      <c r="CB427">
        <f t="shared" si="495"/>
        <v>16589.419999999998</v>
      </c>
      <c r="CC427">
        <f t="shared" si="496"/>
        <v>1325.1819539900341</v>
      </c>
      <c r="CD427">
        <f t="shared" si="497"/>
        <v>1095.1916975124248</v>
      </c>
      <c r="CE427">
        <f t="shared" si="498"/>
        <v>2552.1907729558052</v>
      </c>
      <c r="CF427">
        <f t="shared" si="499"/>
        <v>2109.248572690748</v>
      </c>
    </row>
    <row r="428" spans="1:84" x14ac:dyDescent="0.25">
      <c r="A428" t="str">
        <f>IF('Data Input'!A428=0,"F","M")</f>
        <v>M</v>
      </c>
      <c r="B428" t="str">
        <f>'Data Input'!B428</f>
        <v>W</v>
      </c>
      <c r="C428">
        <f>'Data Input'!C428</f>
        <v>37</v>
      </c>
      <c r="D428">
        <f t="shared" si="429"/>
        <v>38</v>
      </c>
      <c r="E428">
        <f t="shared" si="430"/>
        <v>39</v>
      </c>
      <c r="F428">
        <f t="shared" si="431"/>
        <v>40</v>
      </c>
      <c r="G428">
        <f t="shared" si="432"/>
        <v>41</v>
      </c>
      <c r="H428">
        <f t="shared" si="433"/>
        <v>42</v>
      </c>
      <c r="I428">
        <f t="shared" si="434"/>
        <v>43</v>
      </c>
      <c r="J428">
        <f t="shared" si="435"/>
        <v>44</v>
      </c>
      <c r="K428">
        <f t="shared" si="436"/>
        <v>45</v>
      </c>
      <c r="L428">
        <f t="shared" si="437"/>
        <v>46</v>
      </c>
      <c r="M428">
        <f>'Data Input'!D428</f>
        <v>203.999687064</v>
      </c>
      <c r="N428">
        <f>'Data Input'!E428</f>
        <v>43.999932504</v>
      </c>
      <c r="O428">
        <f>'Data Input'!F428</f>
        <v>122</v>
      </c>
      <c r="P428">
        <f>'Data Input'!G428</f>
        <v>0</v>
      </c>
      <c r="Q428">
        <f>'Data Input'!H428</f>
        <v>0</v>
      </c>
      <c r="R428">
        <f>IF('Data Input'!I428&gt;100,1,0)</f>
        <v>0</v>
      </c>
      <c r="S428">
        <f t="shared" si="438"/>
        <v>3.6109179126442243</v>
      </c>
      <c r="T428">
        <f t="shared" si="439"/>
        <v>13.038728171854922</v>
      </c>
      <c r="U428">
        <f t="shared" si="440"/>
        <v>5.3181184598430402</v>
      </c>
      <c r="V428">
        <f t="shared" si="441"/>
        <v>19.203289208211149</v>
      </c>
      <c r="W428">
        <f t="shared" si="442"/>
        <v>3.7841880999170847</v>
      </c>
      <c r="X428">
        <f t="shared" si="443"/>
        <v>13.664392594805713</v>
      </c>
      <c r="Y428">
        <f t="shared" si="444"/>
        <v>0</v>
      </c>
      <c r="Z428">
        <f t="shared" si="445"/>
        <v>0</v>
      </c>
      <c r="AA428">
        <f t="shared" si="446"/>
        <v>4.8040210447332568</v>
      </c>
      <c r="AB428">
        <f t="shared" si="447"/>
        <v>17.346925643147138</v>
      </c>
      <c r="AC428" s="3">
        <f t="shared" si="448"/>
        <v>12.343999999999999</v>
      </c>
      <c r="AD428">
        <f t="shared" si="449"/>
        <v>0</v>
      </c>
      <c r="AE428">
        <f t="shared" si="450"/>
        <v>11.853</v>
      </c>
      <c r="AF428">
        <f t="shared" si="451"/>
        <v>-2.6640000000000001</v>
      </c>
      <c r="AG428">
        <f t="shared" si="452"/>
        <v>-7.99</v>
      </c>
      <c r="AH428">
        <f t="shared" si="453"/>
        <v>1.7689999999999999</v>
      </c>
      <c r="AI428">
        <f t="shared" si="454"/>
        <v>1.7689999999999999</v>
      </c>
      <c r="AJ428">
        <f t="shared" si="455"/>
        <v>0</v>
      </c>
      <c r="AK428">
        <f t="shared" si="456"/>
        <v>1.764</v>
      </c>
      <c r="AL428">
        <f t="shared" si="457"/>
        <v>0</v>
      </c>
      <c r="AM428">
        <f t="shared" si="458"/>
        <v>7.8369999999999997</v>
      </c>
      <c r="AN428">
        <f t="shared" si="459"/>
        <v>-1.7949999999999999</v>
      </c>
      <c r="AO428">
        <f t="shared" si="460"/>
        <v>0.65800000000000003</v>
      </c>
      <c r="AP428">
        <f t="shared" si="461"/>
        <v>44.573170713680305</v>
      </c>
      <c r="AQ428">
        <f t="shared" si="462"/>
        <v>0</v>
      </c>
      <c r="AR428">
        <f t="shared" si="463"/>
        <v>63.035658104519555</v>
      </c>
      <c r="AS428">
        <f t="shared" si="464"/>
        <v>-51.157562450674504</v>
      </c>
      <c r="AT428">
        <f t="shared" si="465"/>
        <v>-30.235662918337507</v>
      </c>
      <c r="AU428">
        <f t="shared" si="466"/>
        <v>24.172310500211307</v>
      </c>
      <c r="AV428">
        <f t="shared" si="467"/>
        <v>0</v>
      </c>
      <c r="AW428">
        <f t="shared" si="468"/>
        <v>0</v>
      </c>
      <c r="AX428">
        <f t="shared" si="469"/>
        <v>8.4742931229094651</v>
      </c>
      <c r="AY428">
        <f t="shared" si="470"/>
        <v>0</v>
      </c>
      <c r="AZ428">
        <f t="shared" si="471"/>
        <v>0</v>
      </c>
      <c r="BA428">
        <f t="shared" si="472"/>
        <v>0</v>
      </c>
      <c r="BB428">
        <f t="shared" si="473"/>
        <v>0</v>
      </c>
      <c r="BC428">
        <f t="shared" si="474"/>
        <v>58.862207072308628</v>
      </c>
      <c r="BD428">
        <f t="shared" si="475"/>
        <v>61.18</v>
      </c>
      <c r="BE428">
        <f t="shared" si="476"/>
        <v>0.91439999999999999</v>
      </c>
      <c r="BF428">
        <f t="shared" si="477"/>
        <v>8.7749292367288456E-3</v>
      </c>
      <c r="BG428">
        <f>'Data Input'!J428</f>
        <v>25.8</v>
      </c>
      <c r="BH428">
        <f t="shared" si="478"/>
        <v>2</v>
      </c>
      <c r="BI428">
        <f t="shared" si="479"/>
        <v>1.02</v>
      </c>
      <c r="BJ428">
        <f>'Data Input'!K428</f>
        <v>0.92810457516339873</v>
      </c>
      <c r="BK428">
        <f>'Data Input'!L428</f>
        <v>3</v>
      </c>
      <c r="BL428">
        <f>'Data Input'!M428</f>
        <v>77</v>
      </c>
      <c r="BM428">
        <f t="shared" si="480"/>
        <v>2</v>
      </c>
      <c r="BN428">
        <f t="shared" si="481"/>
        <v>1.19</v>
      </c>
      <c r="BO428">
        <f t="shared" si="482"/>
        <v>8.950427821463422E-3</v>
      </c>
      <c r="BP428">
        <f t="shared" si="483"/>
        <v>1.0442165791707326E-2</v>
      </c>
      <c r="BQ428">
        <f t="shared" si="484"/>
        <v>75.615331011902782</v>
      </c>
      <c r="BR428">
        <f t="shared" si="485"/>
        <v>88.217886180553222</v>
      </c>
      <c r="BS428">
        <f t="shared" si="486"/>
        <v>295749.28000000009</v>
      </c>
      <c r="BT428">
        <f t="shared" si="487"/>
        <v>264858.64000000007</v>
      </c>
      <c r="BU428">
        <f t="shared" si="488"/>
        <v>233968.00000000006</v>
      </c>
      <c r="BV428">
        <f t="shared" si="489"/>
        <v>203077.36000000004</v>
      </c>
      <c r="BW428">
        <f t="shared" si="490"/>
        <v>172186.72000000003</v>
      </c>
      <c r="BX428">
        <f t="shared" si="491"/>
        <v>141296.08000000002</v>
      </c>
      <c r="BY428">
        <f t="shared" si="492"/>
        <v>110405.44</v>
      </c>
      <c r="BZ428">
        <f t="shared" si="493"/>
        <v>79514.8</v>
      </c>
      <c r="CA428">
        <f t="shared" si="494"/>
        <v>48624.160000000003</v>
      </c>
      <c r="CB428">
        <f t="shared" si="495"/>
        <v>24312.080000000002</v>
      </c>
      <c r="CC428">
        <f t="shared" si="496"/>
        <v>140.87906799800436</v>
      </c>
      <c r="CD428">
        <f t="shared" si="497"/>
        <v>164.35891266433845</v>
      </c>
      <c r="CE428">
        <f t="shared" si="498"/>
        <v>216.49439900990714</v>
      </c>
      <c r="CF428">
        <f t="shared" si="499"/>
        <v>252.57679884489167</v>
      </c>
    </row>
    <row r="429" spans="1:84" x14ac:dyDescent="0.25">
      <c r="A429" t="str">
        <f>IF('Data Input'!A429=0,"F","M")</f>
        <v>F</v>
      </c>
      <c r="B429" t="str">
        <f>'Data Input'!B429</f>
        <v>W</v>
      </c>
      <c r="C429">
        <f>'Data Input'!C429</f>
        <v>42</v>
      </c>
      <c r="D429">
        <f t="shared" si="429"/>
        <v>43</v>
      </c>
      <c r="E429">
        <f t="shared" si="430"/>
        <v>44</v>
      </c>
      <c r="F429">
        <f t="shared" si="431"/>
        <v>45</v>
      </c>
      <c r="G429">
        <f t="shared" si="432"/>
        <v>46</v>
      </c>
      <c r="H429">
        <f t="shared" si="433"/>
        <v>47</v>
      </c>
      <c r="I429">
        <f t="shared" si="434"/>
        <v>48</v>
      </c>
      <c r="J429">
        <f t="shared" si="435"/>
        <v>49</v>
      </c>
      <c r="K429">
        <f t="shared" si="436"/>
        <v>50</v>
      </c>
      <c r="L429">
        <f t="shared" si="437"/>
        <v>51</v>
      </c>
      <c r="M429">
        <f>'Data Input'!D429</f>
        <v>175.999730016</v>
      </c>
      <c r="N429">
        <f>'Data Input'!E429</f>
        <v>46.999927902000003</v>
      </c>
      <c r="O429">
        <f>'Data Input'!F429</f>
        <v>110</v>
      </c>
      <c r="P429">
        <f>'Data Input'!G429</f>
        <v>0</v>
      </c>
      <c r="Q429">
        <f>'Data Input'!H429</f>
        <v>0</v>
      </c>
      <c r="R429">
        <f>IF('Data Input'!I429&gt;100,1,0)</f>
        <v>0</v>
      </c>
      <c r="S429">
        <f t="shared" si="438"/>
        <v>3.7376696182833684</v>
      </c>
      <c r="T429">
        <f t="shared" si="439"/>
        <v>13.97017417543854</v>
      </c>
      <c r="U429">
        <f t="shared" si="440"/>
        <v>5.1704824610369755</v>
      </c>
      <c r="V429">
        <f t="shared" si="441"/>
        <v>19.325555206484925</v>
      </c>
      <c r="W429">
        <f t="shared" si="442"/>
        <v>3.8501460677088821</v>
      </c>
      <c r="X429">
        <f t="shared" si="443"/>
        <v>14.39057398322867</v>
      </c>
      <c r="Y429">
        <f t="shared" si="444"/>
        <v>0</v>
      </c>
      <c r="Z429">
        <f t="shared" si="445"/>
        <v>0</v>
      </c>
      <c r="AA429">
        <f t="shared" si="446"/>
        <v>4.7004803657924166</v>
      </c>
      <c r="AB429">
        <f t="shared" si="447"/>
        <v>17.568842654559809</v>
      </c>
      <c r="AC429" s="3">
        <f t="shared" si="448"/>
        <v>-29.798999999999999</v>
      </c>
      <c r="AD429">
        <f t="shared" si="449"/>
        <v>4.8840000000000003</v>
      </c>
      <c r="AE429">
        <f t="shared" si="450"/>
        <v>13.54</v>
      </c>
      <c r="AF429">
        <f t="shared" si="451"/>
        <v>-3.1139999999999999</v>
      </c>
      <c r="AG429">
        <f t="shared" si="452"/>
        <v>-13.577999999999999</v>
      </c>
      <c r="AH429">
        <f t="shared" si="453"/>
        <v>3.149</v>
      </c>
      <c r="AI429">
        <f t="shared" si="454"/>
        <v>2.0190000000000001</v>
      </c>
      <c r="AJ429">
        <f t="shared" si="455"/>
        <v>0</v>
      </c>
      <c r="AK429">
        <f t="shared" si="456"/>
        <v>1.9570000000000001</v>
      </c>
      <c r="AL429">
        <f t="shared" si="457"/>
        <v>0</v>
      </c>
      <c r="AM429">
        <f t="shared" si="458"/>
        <v>7.5739999999999998</v>
      </c>
      <c r="AN429">
        <f t="shared" si="459"/>
        <v>-1.665</v>
      </c>
      <c r="AO429">
        <f t="shared" si="460"/>
        <v>0.66100000000000003</v>
      </c>
      <c r="AP429">
        <f t="shared" si="461"/>
        <v>-111.3788169552261</v>
      </c>
      <c r="AQ429">
        <f t="shared" si="462"/>
        <v>68.230330672841831</v>
      </c>
      <c r="AR429">
        <f t="shared" si="463"/>
        <v>70.008332522440639</v>
      </c>
      <c r="AS429">
        <f t="shared" si="464"/>
        <v>-60.179778912994053</v>
      </c>
      <c r="AT429">
        <f t="shared" si="465"/>
        <v>-52.277283307351198</v>
      </c>
      <c r="AU429">
        <f t="shared" si="466"/>
        <v>45.315917473187085</v>
      </c>
      <c r="AV429">
        <f t="shared" si="467"/>
        <v>0</v>
      </c>
      <c r="AW429">
        <f t="shared" si="468"/>
        <v>0</v>
      </c>
      <c r="AX429">
        <f t="shared" si="469"/>
        <v>9.1988400758557596</v>
      </c>
      <c r="AY429">
        <f t="shared" si="470"/>
        <v>0</v>
      </c>
      <c r="AZ429">
        <f t="shared" si="471"/>
        <v>0</v>
      </c>
      <c r="BA429">
        <f t="shared" si="472"/>
        <v>0</v>
      </c>
      <c r="BB429">
        <f t="shared" si="473"/>
        <v>0</v>
      </c>
      <c r="BC429">
        <f t="shared" si="474"/>
        <v>-31.082458431246035</v>
      </c>
      <c r="BD429">
        <f t="shared" si="475"/>
        <v>-29.18</v>
      </c>
      <c r="BE429">
        <f t="shared" si="476"/>
        <v>0.96650000000000003</v>
      </c>
      <c r="BF429">
        <f t="shared" si="477"/>
        <v>5.0709833650983693E-3</v>
      </c>
      <c r="BG429">
        <f>'Data Input'!J429</f>
        <v>29.8</v>
      </c>
      <c r="BH429">
        <f t="shared" si="478"/>
        <v>4</v>
      </c>
      <c r="BI429">
        <f t="shared" si="479"/>
        <v>1.39</v>
      </c>
      <c r="BJ429">
        <f>'Data Input'!K429</f>
        <v>0.88414634146341464</v>
      </c>
      <c r="BK429">
        <f>'Data Input'!L429</f>
        <v>3</v>
      </c>
      <c r="BL429">
        <f>'Data Input'!M429</f>
        <v>85</v>
      </c>
      <c r="BM429">
        <f t="shared" si="480"/>
        <v>4</v>
      </c>
      <c r="BN429">
        <f t="shared" si="481"/>
        <v>1.46</v>
      </c>
      <c r="BO429">
        <f t="shared" si="482"/>
        <v>7.0486668774867329E-3</v>
      </c>
      <c r="BP429">
        <f t="shared" si="483"/>
        <v>7.4036357130436194E-3</v>
      </c>
      <c r="BQ429">
        <f t="shared" si="484"/>
        <v>59.548804790724446</v>
      </c>
      <c r="BR429">
        <f t="shared" si="485"/>
        <v>62.547665463638637</v>
      </c>
      <c r="BS429">
        <f t="shared" si="486"/>
        <v>262856.48000000004</v>
      </c>
      <c r="BT429">
        <f t="shared" si="487"/>
        <v>231965.84000000003</v>
      </c>
      <c r="BU429">
        <f t="shared" si="488"/>
        <v>201075.20000000001</v>
      </c>
      <c r="BV429">
        <f t="shared" si="489"/>
        <v>170184.56</v>
      </c>
      <c r="BW429">
        <f t="shared" si="490"/>
        <v>145872.48000000001</v>
      </c>
      <c r="BX429">
        <f t="shared" si="491"/>
        <v>121560.40000000001</v>
      </c>
      <c r="BY429">
        <f t="shared" si="492"/>
        <v>97248.320000000007</v>
      </c>
      <c r="BZ429">
        <f t="shared" si="493"/>
        <v>72936.240000000005</v>
      </c>
      <c r="CA429">
        <f t="shared" si="494"/>
        <v>48624.160000000003</v>
      </c>
      <c r="CB429">
        <f t="shared" si="495"/>
        <v>24312.080000000002</v>
      </c>
      <c r="CC429">
        <f t="shared" si="496"/>
        <v>97.034468838757761</v>
      </c>
      <c r="CD429">
        <f t="shared" si="497"/>
        <v>101.92109676588946</v>
      </c>
      <c r="CE429">
        <f t="shared" si="498"/>
        <v>156.58327362948222</v>
      </c>
      <c r="CF429">
        <f t="shared" si="499"/>
        <v>164.4687622295281</v>
      </c>
    </row>
    <row r="430" spans="1:84" x14ac:dyDescent="0.25">
      <c r="A430" t="str">
        <f>IF('Data Input'!A430=0,"F","M")</f>
        <v>F</v>
      </c>
      <c r="B430" t="str">
        <f>'Data Input'!B430</f>
        <v>W</v>
      </c>
      <c r="C430">
        <f>'Data Input'!C430</f>
        <v>55</v>
      </c>
      <c r="D430">
        <f t="shared" si="429"/>
        <v>56</v>
      </c>
      <c r="E430">
        <f t="shared" si="430"/>
        <v>57</v>
      </c>
      <c r="F430">
        <f t="shared" si="431"/>
        <v>58</v>
      </c>
      <c r="G430">
        <f t="shared" si="432"/>
        <v>59</v>
      </c>
      <c r="H430">
        <f t="shared" si="433"/>
        <v>60</v>
      </c>
      <c r="I430">
        <f t="shared" si="434"/>
        <v>61</v>
      </c>
      <c r="J430">
        <f t="shared" si="435"/>
        <v>62</v>
      </c>
      <c r="K430">
        <f t="shared" si="436"/>
        <v>63</v>
      </c>
      <c r="L430">
        <f t="shared" si="437"/>
        <v>64</v>
      </c>
      <c r="M430">
        <f>'Data Input'!D430</f>
        <v>171.99973615200003</v>
      </c>
      <c r="N430">
        <f>'Data Input'!E430</f>
        <v>74.999884949999995</v>
      </c>
      <c r="O430">
        <f>'Data Input'!F430</f>
        <v>126</v>
      </c>
      <c r="P430">
        <f>'Data Input'!G430</f>
        <v>1</v>
      </c>
      <c r="Q430">
        <f>'Data Input'!H430</f>
        <v>0</v>
      </c>
      <c r="R430">
        <f>IF('Data Input'!I430&gt;100,1,0)</f>
        <v>0</v>
      </c>
      <c r="S430">
        <f t="shared" si="438"/>
        <v>4.0073331852324712</v>
      </c>
      <c r="T430">
        <f t="shared" si="439"/>
        <v>16.058719257465423</v>
      </c>
      <c r="U430">
        <f t="shared" si="440"/>
        <v>5.1474929428122769</v>
      </c>
      <c r="V430">
        <f t="shared" si="441"/>
        <v>20.62771929048159</v>
      </c>
      <c r="W430">
        <f t="shared" si="442"/>
        <v>4.3174865795351334</v>
      </c>
      <c r="X430">
        <f t="shared" si="443"/>
        <v>17.301607246966974</v>
      </c>
      <c r="Y430">
        <f t="shared" si="444"/>
        <v>4.836281906951478</v>
      </c>
      <c r="Z430">
        <f t="shared" si="445"/>
        <v>19.380592978866037</v>
      </c>
      <c r="AA430">
        <f t="shared" si="446"/>
        <v>0</v>
      </c>
      <c r="AB430">
        <f t="shared" si="447"/>
        <v>0</v>
      </c>
      <c r="AC430" s="3">
        <f t="shared" si="448"/>
        <v>-29.798999999999999</v>
      </c>
      <c r="AD430">
        <f t="shared" si="449"/>
        <v>4.8840000000000003</v>
      </c>
      <c r="AE430">
        <f t="shared" si="450"/>
        <v>13.54</v>
      </c>
      <c r="AF430">
        <f t="shared" si="451"/>
        <v>-3.1139999999999999</v>
      </c>
      <c r="AG430">
        <f t="shared" si="452"/>
        <v>-13.577999999999999</v>
      </c>
      <c r="AH430">
        <f t="shared" si="453"/>
        <v>3.149</v>
      </c>
      <c r="AI430">
        <f t="shared" si="454"/>
        <v>2.0190000000000001</v>
      </c>
      <c r="AJ430">
        <f t="shared" si="455"/>
        <v>0</v>
      </c>
      <c r="AK430">
        <f t="shared" si="456"/>
        <v>1.9570000000000001</v>
      </c>
      <c r="AL430">
        <f t="shared" si="457"/>
        <v>0</v>
      </c>
      <c r="AM430">
        <f t="shared" si="458"/>
        <v>7.5739999999999998</v>
      </c>
      <c r="AN430">
        <f t="shared" si="459"/>
        <v>-1.665</v>
      </c>
      <c r="AO430">
        <f t="shared" si="460"/>
        <v>0.66100000000000003</v>
      </c>
      <c r="AP430">
        <f t="shared" si="461"/>
        <v>-119.41452158674241</v>
      </c>
      <c r="AQ430">
        <f t="shared" si="462"/>
        <v>78.430784853461134</v>
      </c>
      <c r="AR430">
        <f t="shared" si="463"/>
        <v>69.697054445678219</v>
      </c>
      <c r="AS430">
        <f t="shared" si="464"/>
        <v>-64.234717870559663</v>
      </c>
      <c r="AT430">
        <f t="shared" si="465"/>
        <v>-58.622832776928036</v>
      </c>
      <c r="AU430">
        <f t="shared" si="466"/>
        <v>54.482761220699004</v>
      </c>
      <c r="AV430">
        <f t="shared" si="467"/>
        <v>9.7644531701350346</v>
      </c>
      <c r="AW430">
        <f t="shared" si="468"/>
        <v>0</v>
      </c>
      <c r="AX430">
        <f t="shared" si="469"/>
        <v>0</v>
      </c>
      <c r="AY430">
        <f t="shared" si="470"/>
        <v>0</v>
      </c>
      <c r="AZ430">
        <f t="shared" si="471"/>
        <v>0</v>
      </c>
      <c r="BA430">
        <f t="shared" si="472"/>
        <v>0</v>
      </c>
      <c r="BB430">
        <f t="shared" si="473"/>
        <v>0</v>
      </c>
      <c r="BC430">
        <f t="shared" si="474"/>
        <v>-29.897018544256717</v>
      </c>
      <c r="BD430">
        <f t="shared" si="475"/>
        <v>-29.18</v>
      </c>
      <c r="BE430">
        <f t="shared" si="476"/>
        <v>0.96650000000000003</v>
      </c>
      <c r="BF430">
        <f t="shared" si="477"/>
        <v>1.6497510390108827E-2</v>
      </c>
      <c r="BG430">
        <f>'Data Input'!J430</f>
        <v>47.9</v>
      </c>
      <c r="BH430">
        <f t="shared" si="478"/>
        <v>4</v>
      </c>
      <c r="BI430">
        <f t="shared" si="479"/>
        <v>1.39</v>
      </c>
      <c r="BJ430">
        <f>'Data Input'!K430</f>
        <v>0.74789915966386555</v>
      </c>
      <c r="BK430">
        <f>'Data Input'!L430</f>
        <v>3</v>
      </c>
      <c r="BL430">
        <f>'Data Input'!M430</f>
        <v>76</v>
      </c>
      <c r="BM430">
        <f t="shared" si="480"/>
        <v>2</v>
      </c>
      <c r="BN430">
        <f t="shared" si="481"/>
        <v>1.1200000000000001</v>
      </c>
      <c r="BO430">
        <f t="shared" si="482"/>
        <v>2.2931539442251268E-2</v>
      </c>
      <c r="BP430">
        <f t="shared" si="483"/>
        <v>1.8477211636921887E-2</v>
      </c>
      <c r="BQ430">
        <f t="shared" si="484"/>
        <v>193.73106851721681</v>
      </c>
      <c r="BR430">
        <f t="shared" si="485"/>
        <v>156.09985376926824</v>
      </c>
      <c r="BS430">
        <f t="shared" si="486"/>
        <v>191636.40000000002</v>
      </c>
      <c r="BT430">
        <f t="shared" si="487"/>
        <v>172472.76</v>
      </c>
      <c r="BU430">
        <f t="shared" si="488"/>
        <v>153309.12</v>
      </c>
      <c r="BV430">
        <f t="shared" si="489"/>
        <v>134145.47999999998</v>
      </c>
      <c r="BW430">
        <f t="shared" si="490"/>
        <v>114981.84</v>
      </c>
      <c r="BX430">
        <f t="shared" si="491"/>
        <v>95818.2</v>
      </c>
      <c r="BY430">
        <f t="shared" si="492"/>
        <v>76654.559999999998</v>
      </c>
      <c r="BZ430">
        <f t="shared" si="493"/>
        <v>57490.92</v>
      </c>
      <c r="CA430">
        <f t="shared" si="494"/>
        <v>38327.279999999999</v>
      </c>
      <c r="CB430">
        <f t="shared" si="495"/>
        <v>19163.64</v>
      </c>
      <c r="CC430">
        <f t="shared" si="496"/>
        <v>241.69847158440726</v>
      </c>
      <c r="CD430">
        <f t="shared" si="497"/>
        <v>194.74984760757997</v>
      </c>
      <c r="CE430">
        <f t="shared" si="498"/>
        <v>435.42954010162407</v>
      </c>
      <c r="CF430">
        <f t="shared" si="499"/>
        <v>350.8497013768482</v>
      </c>
    </row>
    <row r="431" spans="1:84" x14ac:dyDescent="0.25">
      <c r="A431" t="str">
        <f>IF('Data Input'!A431=0,"F","M")</f>
        <v>F</v>
      </c>
      <c r="B431" t="str">
        <f>'Data Input'!B431</f>
        <v>W</v>
      </c>
      <c r="C431">
        <f>'Data Input'!C431</f>
        <v>27</v>
      </c>
      <c r="D431">
        <f t="shared" si="429"/>
        <v>28</v>
      </c>
      <c r="E431">
        <f t="shared" si="430"/>
        <v>29</v>
      </c>
      <c r="F431">
        <f t="shared" si="431"/>
        <v>30</v>
      </c>
      <c r="G431">
        <f t="shared" si="432"/>
        <v>31</v>
      </c>
      <c r="H431">
        <f t="shared" si="433"/>
        <v>32</v>
      </c>
      <c r="I431">
        <f t="shared" si="434"/>
        <v>33</v>
      </c>
      <c r="J431">
        <f t="shared" si="435"/>
        <v>34</v>
      </c>
      <c r="K431">
        <f t="shared" si="436"/>
        <v>35</v>
      </c>
      <c r="L431">
        <f t="shared" si="437"/>
        <v>36</v>
      </c>
      <c r="M431">
        <f>'Data Input'!D431</f>
        <v>224.99965485000001</v>
      </c>
      <c r="N431">
        <f>'Data Input'!E431</f>
        <v>55.999914096000005</v>
      </c>
      <c r="O431">
        <f>'Data Input'!F431</f>
        <v>108</v>
      </c>
      <c r="P431">
        <f>'Data Input'!G431</f>
        <v>0</v>
      </c>
      <c r="Q431">
        <f>'Data Input'!H431</f>
        <v>0</v>
      </c>
      <c r="R431">
        <f>IF('Data Input'!I431&gt;100,1,0)</f>
        <v>0</v>
      </c>
      <c r="S431">
        <f t="shared" si="438"/>
        <v>3.2958368660043291</v>
      </c>
      <c r="T431">
        <f t="shared" si="439"/>
        <v>10.862540647313239</v>
      </c>
      <c r="U431">
        <f t="shared" si="440"/>
        <v>5.4160988682032434</v>
      </c>
      <c r="V431">
        <f t="shared" si="441"/>
        <v>17.850578319748571</v>
      </c>
      <c r="W431">
        <f t="shared" si="442"/>
        <v>4.0253501567339729</v>
      </c>
      <c r="X431">
        <f t="shared" si="443"/>
        <v>13.266897445140133</v>
      </c>
      <c r="Y431">
        <f t="shared" si="444"/>
        <v>0</v>
      </c>
      <c r="Z431">
        <f t="shared" si="445"/>
        <v>0</v>
      </c>
      <c r="AA431">
        <f t="shared" si="446"/>
        <v>4.6821312271242199</v>
      </c>
      <c r="AB431">
        <f t="shared" si="447"/>
        <v>15.431540709826093</v>
      </c>
      <c r="AC431" s="3">
        <f t="shared" si="448"/>
        <v>-29.798999999999999</v>
      </c>
      <c r="AD431">
        <f t="shared" si="449"/>
        <v>4.8840000000000003</v>
      </c>
      <c r="AE431">
        <f t="shared" si="450"/>
        <v>13.54</v>
      </c>
      <c r="AF431">
        <f t="shared" si="451"/>
        <v>-3.1139999999999999</v>
      </c>
      <c r="AG431">
        <f t="shared" si="452"/>
        <v>-13.577999999999999</v>
      </c>
      <c r="AH431">
        <f t="shared" si="453"/>
        <v>3.149</v>
      </c>
      <c r="AI431">
        <f t="shared" si="454"/>
        <v>2.0190000000000001</v>
      </c>
      <c r="AJ431">
        <f t="shared" si="455"/>
        <v>0</v>
      </c>
      <c r="AK431">
        <f t="shared" si="456"/>
        <v>1.9570000000000001</v>
      </c>
      <c r="AL431">
        <f t="shared" si="457"/>
        <v>0</v>
      </c>
      <c r="AM431">
        <f t="shared" si="458"/>
        <v>7.5739999999999998</v>
      </c>
      <c r="AN431">
        <f t="shared" si="459"/>
        <v>-1.665</v>
      </c>
      <c r="AO431">
        <f t="shared" si="460"/>
        <v>0.66100000000000003</v>
      </c>
      <c r="AP431">
        <f t="shared" si="461"/>
        <v>-98.212642770062999</v>
      </c>
      <c r="AQ431">
        <f t="shared" si="462"/>
        <v>53.052648521477863</v>
      </c>
      <c r="AR431">
        <f t="shared" si="463"/>
        <v>73.333978675471911</v>
      </c>
      <c r="AS431">
        <f t="shared" si="464"/>
        <v>-55.586700887697049</v>
      </c>
      <c r="AT431">
        <f t="shared" si="465"/>
        <v>-54.656204428133883</v>
      </c>
      <c r="AU431">
        <f t="shared" si="466"/>
        <v>41.777460054746278</v>
      </c>
      <c r="AV431">
        <f t="shared" si="467"/>
        <v>0</v>
      </c>
      <c r="AW431">
        <f t="shared" si="468"/>
        <v>0</v>
      </c>
      <c r="AX431">
        <f t="shared" si="469"/>
        <v>9.1629308114820986</v>
      </c>
      <c r="AY431">
        <f t="shared" si="470"/>
        <v>0</v>
      </c>
      <c r="AZ431">
        <f t="shared" si="471"/>
        <v>0</v>
      </c>
      <c r="BA431">
        <f t="shared" si="472"/>
        <v>0</v>
      </c>
      <c r="BB431">
        <f t="shared" si="473"/>
        <v>0</v>
      </c>
      <c r="BC431">
        <f t="shared" si="474"/>
        <v>-31.128530022715772</v>
      </c>
      <c r="BD431">
        <f t="shared" si="475"/>
        <v>-29.18</v>
      </c>
      <c r="BE431">
        <f t="shared" si="476"/>
        <v>0.96650000000000003</v>
      </c>
      <c r="BF431">
        <f t="shared" si="477"/>
        <v>4.8432090344464607E-3</v>
      </c>
      <c r="BG431">
        <f>'Data Input'!J431</f>
        <v>19.3</v>
      </c>
      <c r="BH431">
        <f t="shared" si="478"/>
        <v>1</v>
      </c>
      <c r="BI431">
        <f t="shared" si="479"/>
        <v>1</v>
      </c>
      <c r="BJ431">
        <f>'Data Input'!K431</f>
        <v>0.890625</v>
      </c>
      <c r="BK431">
        <f>'Data Input'!L431</f>
        <v>3</v>
      </c>
      <c r="BL431">
        <f>'Data Input'!M431</f>
        <v>85</v>
      </c>
      <c r="BM431">
        <f t="shared" si="480"/>
        <v>4</v>
      </c>
      <c r="BN431">
        <f t="shared" si="481"/>
        <v>1.46</v>
      </c>
      <c r="BO431">
        <f t="shared" si="482"/>
        <v>4.8432090344464607E-3</v>
      </c>
      <c r="BP431">
        <f t="shared" si="483"/>
        <v>7.0710851902918322E-3</v>
      </c>
      <c r="BQ431">
        <f t="shared" si="484"/>
        <v>40.916575341940352</v>
      </c>
      <c r="BR431">
        <f t="shared" si="485"/>
        <v>59.738199999232918</v>
      </c>
      <c r="BS431">
        <f t="shared" si="486"/>
        <v>290600.88000000006</v>
      </c>
      <c r="BT431">
        <f t="shared" si="487"/>
        <v>261998.43000000005</v>
      </c>
      <c r="BU431">
        <f t="shared" si="488"/>
        <v>233395.98000000004</v>
      </c>
      <c r="BV431">
        <f t="shared" si="489"/>
        <v>204793.53000000003</v>
      </c>
      <c r="BW431">
        <f t="shared" si="490"/>
        <v>176191.08000000002</v>
      </c>
      <c r="BX431">
        <f t="shared" si="491"/>
        <v>147588.63</v>
      </c>
      <c r="BY431">
        <f t="shared" si="492"/>
        <v>118986.18</v>
      </c>
      <c r="BZ431">
        <f t="shared" si="493"/>
        <v>90383.73</v>
      </c>
      <c r="CA431">
        <f t="shared" si="494"/>
        <v>61781.279999999999</v>
      </c>
      <c r="CB431">
        <f t="shared" si="495"/>
        <v>30890.639999999999</v>
      </c>
      <c r="CC431">
        <f t="shared" si="496"/>
        <v>78.295819007317462</v>
      </c>
      <c r="CD431">
        <f t="shared" si="497"/>
        <v>114.31189575068349</v>
      </c>
      <c r="CE431">
        <f t="shared" si="498"/>
        <v>119.21239434925781</v>
      </c>
      <c r="CF431">
        <f t="shared" si="499"/>
        <v>174.05009574991641</v>
      </c>
    </row>
    <row r="432" spans="1:84" x14ac:dyDescent="0.25">
      <c r="A432" t="str">
        <f>IF('Data Input'!A432=0,"F","M")</f>
        <v>M</v>
      </c>
      <c r="B432" t="str">
        <f>'Data Input'!B432</f>
        <v>W</v>
      </c>
      <c r="C432">
        <f>'Data Input'!C432</f>
        <v>29</v>
      </c>
      <c r="D432">
        <f t="shared" si="429"/>
        <v>30</v>
      </c>
      <c r="E432">
        <f t="shared" si="430"/>
        <v>31</v>
      </c>
      <c r="F432">
        <f t="shared" si="431"/>
        <v>32</v>
      </c>
      <c r="G432">
        <f t="shared" si="432"/>
        <v>33</v>
      </c>
      <c r="H432">
        <f t="shared" si="433"/>
        <v>34</v>
      </c>
      <c r="I432">
        <f t="shared" si="434"/>
        <v>35</v>
      </c>
      <c r="J432">
        <f t="shared" si="435"/>
        <v>36</v>
      </c>
      <c r="K432">
        <f t="shared" si="436"/>
        <v>37</v>
      </c>
      <c r="L432">
        <f t="shared" si="437"/>
        <v>38</v>
      </c>
      <c r="M432">
        <f>'Data Input'!D432</f>
        <v>191.99970547200002</v>
      </c>
      <c r="N432">
        <f>'Data Input'!E432</f>
        <v>64.999900289999999</v>
      </c>
      <c r="O432">
        <f>'Data Input'!F432</f>
        <v>120</v>
      </c>
      <c r="P432">
        <f>'Data Input'!G432</f>
        <v>0</v>
      </c>
      <c r="Q432">
        <f>'Data Input'!H432</f>
        <v>0</v>
      </c>
      <c r="R432">
        <f>IF('Data Input'!I432&gt;100,1,0)</f>
        <v>0</v>
      </c>
      <c r="S432">
        <f t="shared" si="438"/>
        <v>3.3672958299864741</v>
      </c>
      <c r="T432">
        <f t="shared" si="439"/>
        <v>11.338681206644297</v>
      </c>
      <c r="U432">
        <f t="shared" si="440"/>
        <v>5.2574938380266047</v>
      </c>
      <c r="V432">
        <f t="shared" si="441"/>
        <v>17.703537076966569</v>
      </c>
      <c r="W432">
        <f t="shared" si="442"/>
        <v>4.1743857358944609</v>
      </c>
      <c r="X432">
        <f t="shared" si="443"/>
        <v>14.056391681232437</v>
      </c>
      <c r="Y432">
        <f t="shared" si="444"/>
        <v>0</v>
      </c>
      <c r="Z432">
        <f t="shared" si="445"/>
        <v>0</v>
      </c>
      <c r="AA432">
        <f t="shared" si="446"/>
        <v>4.7874917427820458</v>
      </c>
      <c r="AB432">
        <f t="shared" si="447"/>
        <v>16.12090098156466</v>
      </c>
      <c r="AC432" s="3">
        <f t="shared" si="448"/>
        <v>12.343999999999999</v>
      </c>
      <c r="AD432">
        <f t="shared" si="449"/>
        <v>0</v>
      </c>
      <c r="AE432">
        <f t="shared" si="450"/>
        <v>11.853</v>
      </c>
      <c r="AF432">
        <f t="shared" si="451"/>
        <v>-2.6640000000000001</v>
      </c>
      <c r="AG432">
        <f t="shared" si="452"/>
        <v>-7.99</v>
      </c>
      <c r="AH432">
        <f t="shared" si="453"/>
        <v>1.7689999999999999</v>
      </c>
      <c r="AI432">
        <f t="shared" si="454"/>
        <v>1.7689999999999999</v>
      </c>
      <c r="AJ432">
        <f t="shared" si="455"/>
        <v>0</v>
      </c>
      <c r="AK432">
        <f t="shared" si="456"/>
        <v>1.764</v>
      </c>
      <c r="AL432">
        <f t="shared" si="457"/>
        <v>0</v>
      </c>
      <c r="AM432">
        <f t="shared" si="458"/>
        <v>7.8369999999999997</v>
      </c>
      <c r="AN432">
        <f t="shared" si="459"/>
        <v>-1.7949999999999999</v>
      </c>
      <c r="AO432">
        <f t="shared" si="460"/>
        <v>0.65800000000000003</v>
      </c>
      <c r="AP432">
        <f t="shared" si="461"/>
        <v>41.565899725353034</v>
      </c>
      <c r="AQ432">
        <f t="shared" si="462"/>
        <v>0</v>
      </c>
      <c r="AR432">
        <f t="shared" si="463"/>
        <v>62.317074462129348</v>
      </c>
      <c r="AS432">
        <f t="shared" si="464"/>
        <v>-47.162222773038941</v>
      </c>
      <c r="AT432">
        <f t="shared" si="465"/>
        <v>-33.353342029796742</v>
      </c>
      <c r="AU432">
        <f t="shared" si="466"/>
        <v>24.865756884100179</v>
      </c>
      <c r="AV432">
        <f t="shared" si="467"/>
        <v>0</v>
      </c>
      <c r="AW432">
        <f t="shared" si="468"/>
        <v>0</v>
      </c>
      <c r="AX432">
        <f t="shared" si="469"/>
        <v>8.4451354342675291</v>
      </c>
      <c r="AY432">
        <f t="shared" si="470"/>
        <v>0</v>
      </c>
      <c r="AZ432">
        <f t="shared" si="471"/>
        <v>0</v>
      </c>
      <c r="BA432">
        <f t="shared" si="472"/>
        <v>0</v>
      </c>
      <c r="BB432">
        <f t="shared" si="473"/>
        <v>0</v>
      </c>
      <c r="BC432">
        <f t="shared" si="474"/>
        <v>56.678301703014398</v>
      </c>
      <c r="BD432">
        <f t="shared" si="475"/>
        <v>61.18</v>
      </c>
      <c r="BE432">
        <f t="shared" si="476"/>
        <v>0.91439999999999999</v>
      </c>
      <c r="BF432">
        <f t="shared" si="477"/>
        <v>9.9193346564274698E-4</v>
      </c>
      <c r="BG432">
        <f>'Data Input'!J432</f>
        <v>23</v>
      </c>
      <c r="BH432">
        <f t="shared" si="478"/>
        <v>1</v>
      </c>
      <c r="BI432">
        <f t="shared" si="479"/>
        <v>1</v>
      </c>
      <c r="BJ432">
        <f>'Data Input'!K432</f>
        <v>0.84027777777777768</v>
      </c>
      <c r="BK432">
        <f>'Data Input'!L432</f>
        <v>3</v>
      </c>
      <c r="BL432">
        <f>'Data Input'!M432</f>
        <v>92</v>
      </c>
      <c r="BM432">
        <f t="shared" si="480"/>
        <v>1</v>
      </c>
      <c r="BN432">
        <f t="shared" si="481"/>
        <v>1</v>
      </c>
      <c r="BO432">
        <f t="shared" si="482"/>
        <v>9.9193346564274698E-4</v>
      </c>
      <c r="BP432">
        <f t="shared" si="483"/>
        <v>9.9193346564274698E-4</v>
      </c>
      <c r="BQ432">
        <f t="shared" si="484"/>
        <v>8.3800885100145521</v>
      </c>
      <c r="BR432">
        <f t="shared" si="485"/>
        <v>8.3800885100145521</v>
      </c>
      <c r="BS432">
        <f t="shared" si="486"/>
        <v>295177.26000000007</v>
      </c>
      <c r="BT432">
        <f t="shared" si="487"/>
        <v>266574.81000000006</v>
      </c>
      <c r="BU432">
        <f t="shared" si="488"/>
        <v>237972.36000000004</v>
      </c>
      <c r="BV432">
        <f t="shared" si="489"/>
        <v>209369.91000000003</v>
      </c>
      <c r="BW432">
        <f t="shared" si="490"/>
        <v>180767.46000000002</v>
      </c>
      <c r="BX432">
        <f t="shared" si="491"/>
        <v>152165.01</v>
      </c>
      <c r="BY432">
        <f t="shared" si="492"/>
        <v>123562.56</v>
      </c>
      <c r="BZ432">
        <f t="shared" si="493"/>
        <v>92671.92</v>
      </c>
      <c r="CA432">
        <f t="shared" si="494"/>
        <v>61781.279999999999</v>
      </c>
      <c r="CB432">
        <f t="shared" si="495"/>
        <v>30890.639999999999</v>
      </c>
      <c r="CC432">
        <f t="shared" si="496"/>
        <v>16.376159005400051</v>
      </c>
      <c r="CD432">
        <f t="shared" si="497"/>
        <v>16.376159005400051</v>
      </c>
      <c r="CE432">
        <f t="shared" si="498"/>
        <v>24.756247515414604</v>
      </c>
      <c r="CF432">
        <f t="shared" si="499"/>
        <v>24.756247515414604</v>
      </c>
    </row>
    <row r="433" spans="1:84" x14ac:dyDescent="0.25">
      <c r="A433" t="str">
        <f>IF('Data Input'!A433=0,"F","M")</f>
        <v>F</v>
      </c>
      <c r="B433" t="str">
        <f>'Data Input'!B433</f>
        <v>W</v>
      </c>
      <c r="C433">
        <f>'Data Input'!C433</f>
        <v>28</v>
      </c>
      <c r="D433">
        <f t="shared" si="429"/>
        <v>29</v>
      </c>
      <c r="E433">
        <f t="shared" si="430"/>
        <v>30</v>
      </c>
      <c r="F433">
        <f t="shared" si="431"/>
        <v>31</v>
      </c>
      <c r="G433">
        <f t="shared" si="432"/>
        <v>32</v>
      </c>
      <c r="H433">
        <f t="shared" si="433"/>
        <v>33</v>
      </c>
      <c r="I433">
        <f t="shared" si="434"/>
        <v>34</v>
      </c>
      <c r="J433">
        <f t="shared" si="435"/>
        <v>35</v>
      </c>
      <c r="K433">
        <f t="shared" si="436"/>
        <v>36</v>
      </c>
      <c r="L433">
        <f t="shared" si="437"/>
        <v>37</v>
      </c>
      <c r="M433">
        <f>'Data Input'!D433</f>
        <v>233.99964104400001</v>
      </c>
      <c r="N433">
        <f>'Data Input'!E433</f>
        <v>69.999892620000011</v>
      </c>
      <c r="O433">
        <f>'Data Input'!F433</f>
        <v>116</v>
      </c>
      <c r="P433">
        <f>'Data Input'!G433</f>
        <v>0</v>
      </c>
      <c r="Q433">
        <f>'Data Input'!H433</f>
        <v>0</v>
      </c>
      <c r="R433">
        <f>IF('Data Input'!I433&gt;100,1,0)</f>
        <v>0</v>
      </c>
      <c r="S433">
        <f t="shared" si="438"/>
        <v>3.3322045101752038</v>
      </c>
      <c r="T433">
        <f t="shared" si="439"/>
        <v>11.10358689763197</v>
      </c>
      <c r="U433">
        <f t="shared" si="440"/>
        <v>5.4553195813565249</v>
      </c>
      <c r="V433">
        <f t="shared" si="441"/>
        <v>18.178240513443317</v>
      </c>
      <c r="W433">
        <f t="shared" si="442"/>
        <v>4.2484937080481826</v>
      </c>
      <c r="X433">
        <f t="shared" si="443"/>
        <v>14.156849895409129</v>
      </c>
      <c r="Y433">
        <f t="shared" si="444"/>
        <v>0</v>
      </c>
      <c r="Z433">
        <f t="shared" si="445"/>
        <v>0</v>
      </c>
      <c r="AA433">
        <f t="shared" si="446"/>
        <v>4.7535901911063645</v>
      </c>
      <c r="AB433">
        <f t="shared" si="447"/>
        <v>15.839934674329237</v>
      </c>
      <c r="AC433" s="3">
        <f t="shared" si="448"/>
        <v>-29.798999999999999</v>
      </c>
      <c r="AD433">
        <f t="shared" si="449"/>
        <v>4.8840000000000003</v>
      </c>
      <c r="AE433">
        <f t="shared" si="450"/>
        <v>13.54</v>
      </c>
      <c r="AF433">
        <f t="shared" si="451"/>
        <v>-3.1139999999999999</v>
      </c>
      <c r="AG433">
        <f t="shared" si="452"/>
        <v>-13.577999999999999</v>
      </c>
      <c r="AH433">
        <f t="shared" si="453"/>
        <v>3.149</v>
      </c>
      <c r="AI433">
        <f t="shared" si="454"/>
        <v>2.0190000000000001</v>
      </c>
      <c r="AJ433">
        <f t="shared" si="455"/>
        <v>0</v>
      </c>
      <c r="AK433">
        <f t="shared" si="456"/>
        <v>1.9570000000000001</v>
      </c>
      <c r="AL433">
        <f t="shared" si="457"/>
        <v>0</v>
      </c>
      <c r="AM433">
        <f t="shared" si="458"/>
        <v>7.5739999999999998</v>
      </c>
      <c r="AN433">
        <f t="shared" si="459"/>
        <v>-1.665</v>
      </c>
      <c r="AO433">
        <f t="shared" si="460"/>
        <v>0.66100000000000003</v>
      </c>
      <c r="AP433">
        <f t="shared" si="461"/>
        <v>-99.296362198710895</v>
      </c>
      <c r="AQ433">
        <f t="shared" si="462"/>
        <v>54.22991840803455</v>
      </c>
      <c r="AR433">
        <f t="shared" si="463"/>
        <v>73.865027131567345</v>
      </c>
      <c r="AS433">
        <f t="shared" si="464"/>
        <v>-56.607040958862484</v>
      </c>
      <c r="AT433">
        <f t="shared" si="465"/>
        <v>-57.686047567878219</v>
      </c>
      <c r="AU433">
        <f t="shared" si="466"/>
        <v>44.579920320643346</v>
      </c>
      <c r="AV433">
        <f t="shared" si="467"/>
        <v>0</v>
      </c>
      <c r="AW433">
        <f t="shared" si="468"/>
        <v>0</v>
      </c>
      <c r="AX433">
        <f t="shared" si="469"/>
        <v>9.3027760039951559</v>
      </c>
      <c r="AY433">
        <f t="shared" si="470"/>
        <v>0</v>
      </c>
      <c r="AZ433">
        <f t="shared" si="471"/>
        <v>0</v>
      </c>
      <c r="BA433">
        <f t="shared" si="472"/>
        <v>0</v>
      </c>
      <c r="BB433">
        <f t="shared" si="473"/>
        <v>0</v>
      </c>
      <c r="BC433">
        <f t="shared" si="474"/>
        <v>-31.611808861211202</v>
      </c>
      <c r="BD433">
        <f t="shared" si="475"/>
        <v>-29.18</v>
      </c>
      <c r="BE433">
        <f t="shared" si="476"/>
        <v>0.96650000000000003</v>
      </c>
      <c r="BF433">
        <f t="shared" si="477"/>
        <v>2.9898654706974614E-3</v>
      </c>
      <c r="BG433">
        <f>'Data Input'!J433</f>
        <v>25.9</v>
      </c>
      <c r="BH433">
        <f t="shared" si="478"/>
        <v>3</v>
      </c>
      <c r="BI433">
        <f t="shared" si="479"/>
        <v>1.08</v>
      </c>
      <c r="BJ433">
        <f>'Data Input'!K433</f>
        <v>0.71084337349397597</v>
      </c>
      <c r="BK433">
        <f>'Data Input'!L433</f>
        <v>3</v>
      </c>
      <c r="BL433">
        <f>'Data Input'!M433</f>
        <v>85</v>
      </c>
      <c r="BM433">
        <f t="shared" si="480"/>
        <v>1</v>
      </c>
      <c r="BN433">
        <f t="shared" si="481"/>
        <v>1</v>
      </c>
      <c r="BO433">
        <f t="shared" si="482"/>
        <v>3.2290547083532587E-3</v>
      </c>
      <c r="BP433">
        <f t="shared" si="483"/>
        <v>2.9898654706974614E-3</v>
      </c>
      <c r="BQ433">
        <f t="shared" si="484"/>
        <v>27.279817847606857</v>
      </c>
      <c r="BR433">
        <f t="shared" si="485"/>
        <v>25.259090599635975</v>
      </c>
      <c r="BS433">
        <f t="shared" si="486"/>
        <v>292889.07000000007</v>
      </c>
      <c r="BT433">
        <f t="shared" si="487"/>
        <v>264286.62000000005</v>
      </c>
      <c r="BU433">
        <f t="shared" si="488"/>
        <v>235684.17000000004</v>
      </c>
      <c r="BV433">
        <f t="shared" si="489"/>
        <v>207081.72000000003</v>
      </c>
      <c r="BW433">
        <f t="shared" si="490"/>
        <v>178479.27000000002</v>
      </c>
      <c r="BX433">
        <f t="shared" si="491"/>
        <v>149876.82</v>
      </c>
      <c r="BY433">
        <f t="shared" si="492"/>
        <v>121274.37</v>
      </c>
      <c r="BZ433">
        <f t="shared" si="493"/>
        <v>92671.92</v>
      </c>
      <c r="CA433">
        <f t="shared" si="494"/>
        <v>61781.279999999999</v>
      </c>
      <c r="CB433">
        <f t="shared" si="495"/>
        <v>30890.639999999999</v>
      </c>
      <c r="CC433">
        <f t="shared" si="496"/>
        <v>52.792328200755129</v>
      </c>
      <c r="CD433">
        <f t="shared" si="497"/>
        <v>48.881785371069562</v>
      </c>
      <c r="CE433">
        <f t="shared" si="498"/>
        <v>80.072146048361986</v>
      </c>
      <c r="CF433">
        <f t="shared" si="499"/>
        <v>74.140875970705537</v>
      </c>
    </row>
    <row r="434" spans="1:84" x14ac:dyDescent="0.25">
      <c r="A434" t="str">
        <f>IF('Data Input'!A434=0,"F","M")</f>
        <v>F</v>
      </c>
      <c r="B434" t="str">
        <f>'Data Input'!B434</f>
        <v>W</v>
      </c>
      <c r="C434">
        <f>'Data Input'!C434</f>
        <v>61</v>
      </c>
      <c r="D434">
        <f t="shared" si="429"/>
        <v>62</v>
      </c>
      <c r="E434">
        <f t="shared" si="430"/>
        <v>63</v>
      </c>
      <c r="F434">
        <f t="shared" si="431"/>
        <v>64</v>
      </c>
      <c r="G434">
        <f t="shared" si="432"/>
        <v>65</v>
      </c>
      <c r="H434">
        <f t="shared" si="433"/>
        <v>66</v>
      </c>
      <c r="I434">
        <f t="shared" si="434"/>
        <v>67</v>
      </c>
      <c r="J434">
        <f t="shared" si="435"/>
        <v>68</v>
      </c>
      <c r="K434">
        <f t="shared" si="436"/>
        <v>69</v>
      </c>
      <c r="L434">
        <f t="shared" si="437"/>
        <v>70</v>
      </c>
      <c r="M434">
        <f>'Data Input'!D434</f>
        <v>153.99976376400002</v>
      </c>
      <c r="N434">
        <f>'Data Input'!E434</f>
        <v>53.999917164000003</v>
      </c>
      <c r="O434">
        <f>'Data Input'!F434</f>
        <v>116</v>
      </c>
      <c r="P434">
        <f>'Data Input'!G434</f>
        <v>1</v>
      </c>
      <c r="Q434">
        <f>'Data Input'!H434</f>
        <v>0</v>
      </c>
      <c r="R434">
        <f>IF('Data Input'!I434&gt;100,1,0)</f>
        <v>1</v>
      </c>
      <c r="S434">
        <f t="shared" si="438"/>
        <v>4.1108738641733114</v>
      </c>
      <c r="T434">
        <f t="shared" si="439"/>
        <v>16.899283927143212</v>
      </c>
      <c r="U434">
        <f t="shared" si="440"/>
        <v>5.0369510684124528</v>
      </c>
      <c r="V434">
        <f t="shared" si="441"/>
        <v>20.70627050225659</v>
      </c>
      <c r="W434">
        <f t="shared" si="442"/>
        <v>3.9889825125630978</v>
      </c>
      <c r="X434">
        <f t="shared" si="443"/>
        <v>16.398203955540026</v>
      </c>
      <c r="Y434">
        <f t="shared" si="444"/>
        <v>4.7535901911063645</v>
      </c>
      <c r="Z434">
        <f t="shared" si="445"/>
        <v>19.541409677609771</v>
      </c>
      <c r="AA434">
        <f t="shared" si="446"/>
        <v>0</v>
      </c>
      <c r="AB434">
        <f t="shared" si="447"/>
        <v>0</v>
      </c>
      <c r="AC434" s="3">
        <f t="shared" si="448"/>
        <v>-29.798999999999999</v>
      </c>
      <c r="AD434">
        <f t="shared" si="449"/>
        <v>4.8840000000000003</v>
      </c>
      <c r="AE434">
        <f t="shared" si="450"/>
        <v>13.54</v>
      </c>
      <c r="AF434">
        <f t="shared" si="451"/>
        <v>-3.1139999999999999</v>
      </c>
      <c r="AG434">
        <f t="shared" si="452"/>
        <v>-13.577999999999999</v>
      </c>
      <c r="AH434">
        <f t="shared" si="453"/>
        <v>3.149</v>
      </c>
      <c r="AI434">
        <f t="shared" si="454"/>
        <v>2.0190000000000001</v>
      </c>
      <c r="AJ434">
        <f t="shared" si="455"/>
        <v>0</v>
      </c>
      <c r="AK434">
        <f t="shared" si="456"/>
        <v>1.9570000000000001</v>
      </c>
      <c r="AL434">
        <f t="shared" si="457"/>
        <v>0</v>
      </c>
      <c r="AM434">
        <f t="shared" si="458"/>
        <v>7.5739999999999998</v>
      </c>
      <c r="AN434">
        <f t="shared" si="459"/>
        <v>-1.665</v>
      </c>
      <c r="AO434">
        <f t="shared" si="460"/>
        <v>0.66100000000000003</v>
      </c>
      <c r="AP434">
        <f t="shared" si="461"/>
        <v>-122.4999302785005</v>
      </c>
      <c r="AQ434">
        <f t="shared" si="462"/>
        <v>82.536102700167461</v>
      </c>
      <c r="AR434">
        <f t="shared" si="463"/>
        <v>68.200317466304611</v>
      </c>
      <c r="AS434">
        <f t="shared" si="464"/>
        <v>-64.479326344027015</v>
      </c>
      <c r="AT434">
        <f t="shared" si="465"/>
        <v>-54.162404555581737</v>
      </c>
      <c r="AU434">
        <f t="shared" si="466"/>
        <v>51.637944255995542</v>
      </c>
      <c r="AV434">
        <f t="shared" si="467"/>
        <v>9.5974985958437511</v>
      </c>
      <c r="AW434">
        <f t="shared" si="468"/>
        <v>0</v>
      </c>
      <c r="AX434">
        <f t="shared" si="469"/>
        <v>0</v>
      </c>
      <c r="AY434">
        <f t="shared" si="470"/>
        <v>0</v>
      </c>
      <c r="AZ434">
        <f t="shared" si="471"/>
        <v>0</v>
      </c>
      <c r="BA434">
        <f t="shared" si="472"/>
        <v>0</v>
      </c>
      <c r="BB434">
        <f t="shared" si="473"/>
        <v>0.66100000000000003</v>
      </c>
      <c r="BC434">
        <f t="shared" si="474"/>
        <v>-28.508798159797877</v>
      </c>
      <c r="BD434">
        <f t="shared" si="475"/>
        <v>-29.18</v>
      </c>
      <c r="BE434">
        <f t="shared" si="476"/>
        <v>0.96650000000000003</v>
      </c>
      <c r="BF434">
        <f t="shared" si="477"/>
        <v>6.4494936856820284E-2</v>
      </c>
      <c r="BG434">
        <f>'Data Input'!J434</f>
        <v>32.9</v>
      </c>
      <c r="BH434">
        <f t="shared" si="478"/>
        <v>4</v>
      </c>
      <c r="BI434">
        <f t="shared" si="479"/>
        <v>1.39</v>
      </c>
      <c r="BJ434">
        <f>'Data Input'!K434</f>
        <v>0.93258426966292129</v>
      </c>
      <c r="BK434">
        <f>'Data Input'!L434</f>
        <v>3</v>
      </c>
      <c r="BL434">
        <f>'Data Input'!M434</f>
        <v>75</v>
      </c>
      <c r="BM434">
        <f t="shared" si="480"/>
        <v>4</v>
      </c>
      <c r="BN434">
        <f t="shared" si="481"/>
        <v>1.46</v>
      </c>
      <c r="BO434">
        <f t="shared" si="482"/>
        <v>8.9647962230980191E-2</v>
      </c>
      <c r="BP434">
        <f t="shared" si="483"/>
        <v>9.4162607810957616E-2</v>
      </c>
      <c r="BQ434">
        <f t="shared" si="484"/>
        <v>757.36718667038838</v>
      </c>
      <c r="BR434">
        <f t="shared" si="485"/>
        <v>795.50798024371727</v>
      </c>
      <c r="BS434">
        <f t="shared" si="486"/>
        <v>178765.3</v>
      </c>
      <c r="BT434">
        <f t="shared" si="487"/>
        <v>159601.65999999997</v>
      </c>
      <c r="BU434">
        <f t="shared" si="488"/>
        <v>140438.01999999999</v>
      </c>
      <c r="BV434">
        <f t="shared" si="489"/>
        <v>121274.37999999999</v>
      </c>
      <c r="BW434">
        <f t="shared" si="490"/>
        <v>102110.73999999999</v>
      </c>
      <c r="BX434">
        <f t="shared" si="491"/>
        <v>82947.099999999991</v>
      </c>
      <c r="BY434">
        <f t="shared" si="492"/>
        <v>66357.679999999993</v>
      </c>
      <c r="BZ434">
        <f t="shared" si="493"/>
        <v>49768.259999999995</v>
      </c>
      <c r="CA434">
        <f t="shared" si="494"/>
        <v>33178.839999999997</v>
      </c>
      <c r="CB434">
        <f t="shared" si="495"/>
        <v>16589.419999999998</v>
      </c>
      <c r="CC434">
        <f t="shared" si="496"/>
        <v>852.58027027676212</v>
      </c>
      <c r="CD434">
        <f t="shared" si="497"/>
        <v>895.51596734105954</v>
      </c>
      <c r="CE434">
        <f t="shared" si="498"/>
        <v>1609.9474569471504</v>
      </c>
      <c r="CF434">
        <f t="shared" si="499"/>
        <v>1691.0239475847768</v>
      </c>
    </row>
    <row r="435" spans="1:84" x14ac:dyDescent="0.25">
      <c r="A435" t="str">
        <f>IF('Data Input'!A435=0,"F","M")</f>
        <v>M</v>
      </c>
      <c r="B435" t="str">
        <f>'Data Input'!B435</f>
        <v>W</v>
      </c>
      <c r="C435">
        <f>'Data Input'!C435</f>
        <v>50</v>
      </c>
      <c r="D435">
        <f t="shared" si="429"/>
        <v>51</v>
      </c>
      <c r="E435">
        <f t="shared" si="430"/>
        <v>52</v>
      </c>
      <c r="F435">
        <f t="shared" si="431"/>
        <v>53</v>
      </c>
      <c r="G435">
        <f t="shared" si="432"/>
        <v>54</v>
      </c>
      <c r="H435">
        <f t="shared" si="433"/>
        <v>55</v>
      </c>
      <c r="I435">
        <f t="shared" si="434"/>
        <v>56</v>
      </c>
      <c r="J435">
        <f t="shared" si="435"/>
        <v>57</v>
      </c>
      <c r="K435">
        <f t="shared" si="436"/>
        <v>58</v>
      </c>
      <c r="L435">
        <f t="shared" si="437"/>
        <v>59</v>
      </c>
      <c r="M435">
        <f>'Data Input'!D435</f>
        <v>206.99968246200001</v>
      </c>
      <c r="N435">
        <f>'Data Input'!E435</f>
        <v>62.999903358000005</v>
      </c>
      <c r="O435">
        <f>'Data Input'!F435</f>
        <v>110</v>
      </c>
      <c r="P435">
        <f>'Data Input'!G435</f>
        <v>0</v>
      </c>
      <c r="Q435">
        <f>'Data Input'!H435</f>
        <v>0</v>
      </c>
      <c r="R435">
        <f>IF('Data Input'!I435&gt;100,1,0)</f>
        <v>0</v>
      </c>
      <c r="S435">
        <f t="shared" si="438"/>
        <v>3.912023005428146</v>
      </c>
      <c r="T435">
        <f t="shared" si="439"/>
        <v>15.303923994999064</v>
      </c>
      <c r="U435">
        <f t="shared" si="440"/>
        <v>5.3327172592641929</v>
      </c>
      <c r="V435">
        <f t="shared" si="441"/>
        <v>20.861712599685255</v>
      </c>
      <c r="W435">
        <f t="shared" si="442"/>
        <v>4.1431331923903558</v>
      </c>
      <c r="X435">
        <f t="shared" si="443"/>
        <v>16.208032363184028</v>
      </c>
      <c r="Y435">
        <f t="shared" si="444"/>
        <v>0</v>
      </c>
      <c r="Z435">
        <f t="shared" si="445"/>
        <v>0</v>
      </c>
      <c r="AA435">
        <f t="shared" si="446"/>
        <v>4.7004803657924166</v>
      </c>
      <c r="AB435">
        <f t="shared" si="447"/>
        <v>18.388387327543242</v>
      </c>
      <c r="AC435" s="3">
        <f t="shared" si="448"/>
        <v>12.343999999999999</v>
      </c>
      <c r="AD435">
        <f t="shared" si="449"/>
        <v>0</v>
      </c>
      <c r="AE435">
        <f t="shared" si="450"/>
        <v>11.853</v>
      </c>
      <c r="AF435">
        <f t="shared" si="451"/>
        <v>-2.6640000000000001</v>
      </c>
      <c r="AG435">
        <f t="shared" si="452"/>
        <v>-7.99</v>
      </c>
      <c r="AH435">
        <f t="shared" si="453"/>
        <v>1.7689999999999999</v>
      </c>
      <c r="AI435">
        <f t="shared" si="454"/>
        <v>1.7689999999999999</v>
      </c>
      <c r="AJ435">
        <f t="shared" si="455"/>
        <v>0</v>
      </c>
      <c r="AK435">
        <f t="shared" si="456"/>
        <v>1.764</v>
      </c>
      <c r="AL435">
        <f t="shared" si="457"/>
        <v>0</v>
      </c>
      <c r="AM435">
        <f t="shared" si="458"/>
        <v>7.8369999999999997</v>
      </c>
      <c r="AN435">
        <f t="shared" si="459"/>
        <v>-1.7949999999999999</v>
      </c>
      <c r="AO435">
        <f t="shared" si="460"/>
        <v>0.65800000000000003</v>
      </c>
      <c r="AP435">
        <f t="shared" si="461"/>
        <v>48.29001197900503</v>
      </c>
      <c r="AQ435">
        <f t="shared" si="462"/>
        <v>0</v>
      </c>
      <c r="AR435">
        <f t="shared" si="463"/>
        <v>63.208697674058477</v>
      </c>
      <c r="AS435">
        <f t="shared" si="464"/>
        <v>-55.575602365561522</v>
      </c>
      <c r="AT435">
        <f t="shared" si="465"/>
        <v>-33.103634207198944</v>
      </c>
      <c r="AU435">
        <f t="shared" si="466"/>
        <v>28.672009250472545</v>
      </c>
      <c r="AV435">
        <f t="shared" si="467"/>
        <v>0</v>
      </c>
      <c r="AW435">
        <f t="shared" si="468"/>
        <v>0</v>
      </c>
      <c r="AX435">
        <f t="shared" si="469"/>
        <v>8.2916473652578233</v>
      </c>
      <c r="AY435">
        <f t="shared" si="470"/>
        <v>0</v>
      </c>
      <c r="AZ435">
        <f t="shared" si="471"/>
        <v>0</v>
      </c>
      <c r="BA435">
        <f t="shared" si="472"/>
        <v>0</v>
      </c>
      <c r="BB435">
        <f t="shared" si="473"/>
        <v>0</v>
      </c>
      <c r="BC435">
        <f t="shared" si="474"/>
        <v>59.78312969603342</v>
      </c>
      <c r="BD435">
        <f t="shared" si="475"/>
        <v>61.18</v>
      </c>
      <c r="BE435">
        <f t="shared" si="476"/>
        <v>0.91439999999999999</v>
      </c>
      <c r="BF435">
        <f t="shared" si="477"/>
        <v>2.1893222623634134E-2</v>
      </c>
      <c r="BG435">
        <f>'Data Input'!J435</f>
        <v>25.1</v>
      </c>
      <c r="BH435">
        <f t="shared" si="478"/>
        <v>2</v>
      </c>
      <c r="BI435">
        <f t="shared" si="479"/>
        <v>1.02</v>
      </c>
      <c r="BJ435">
        <f>'Data Input'!K435</f>
        <v>0.89189189189189177</v>
      </c>
      <c r="BK435">
        <f>'Data Input'!L435</f>
        <v>3</v>
      </c>
      <c r="BL435">
        <f>'Data Input'!M435</f>
        <v>89</v>
      </c>
      <c r="BM435">
        <f t="shared" si="480"/>
        <v>2</v>
      </c>
      <c r="BN435">
        <f t="shared" si="481"/>
        <v>1.19</v>
      </c>
      <c r="BO435">
        <f t="shared" si="482"/>
        <v>2.2331087076106818E-2</v>
      </c>
      <c r="BP435">
        <f t="shared" si="483"/>
        <v>2.605293492212462E-2</v>
      </c>
      <c r="BQ435">
        <f t="shared" si="484"/>
        <v>188.65830492104394</v>
      </c>
      <c r="BR435">
        <f t="shared" si="485"/>
        <v>220.10135574121787</v>
      </c>
      <c r="BS435">
        <f t="shared" si="486"/>
        <v>217378.60000000003</v>
      </c>
      <c r="BT435">
        <f t="shared" si="487"/>
        <v>193066.52000000002</v>
      </c>
      <c r="BU435">
        <f t="shared" si="488"/>
        <v>168754.44</v>
      </c>
      <c r="BV435">
        <f t="shared" si="489"/>
        <v>144442.35999999999</v>
      </c>
      <c r="BW435">
        <f t="shared" si="490"/>
        <v>120130.28</v>
      </c>
      <c r="BX435">
        <f t="shared" si="491"/>
        <v>95818.2</v>
      </c>
      <c r="BY435">
        <f t="shared" si="492"/>
        <v>76654.559999999998</v>
      </c>
      <c r="BZ435">
        <f t="shared" si="493"/>
        <v>57490.92</v>
      </c>
      <c r="CA435">
        <f t="shared" si="494"/>
        <v>38327.279999999999</v>
      </c>
      <c r="CB435">
        <f t="shared" si="495"/>
        <v>19163.64</v>
      </c>
      <c r="CC435">
        <f t="shared" si="496"/>
        <v>252.61524173625671</v>
      </c>
      <c r="CD435">
        <f t="shared" si="497"/>
        <v>294.7177820256328</v>
      </c>
      <c r="CE435">
        <f t="shared" si="498"/>
        <v>441.27354665730064</v>
      </c>
      <c r="CF435">
        <f t="shared" si="499"/>
        <v>514.81913776685064</v>
      </c>
    </row>
    <row r="436" spans="1:84" x14ac:dyDescent="0.25">
      <c r="A436" t="str">
        <f>IF('Data Input'!A436=0,"F","M")</f>
        <v>F</v>
      </c>
      <c r="B436" t="str">
        <f>'Data Input'!B436</f>
        <v>W</v>
      </c>
      <c r="C436">
        <f>'Data Input'!C436</f>
        <v>34</v>
      </c>
      <c r="D436">
        <f t="shared" si="429"/>
        <v>35</v>
      </c>
      <c r="E436">
        <f t="shared" si="430"/>
        <v>36</v>
      </c>
      <c r="F436">
        <f t="shared" si="431"/>
        <v>37</v>
      </c>
      <c r="G436">
        <f t="shared" si="432"/>
        <v>38</v>
      </c>
      <c r="H436">
        <f t="shared" si="433"/>
        <v>39</v>
      </c>
      <c r="I436">
        <f t="shared" si="434"/>
        <v>40</v>
      </c>
      <c r="J436">
        <f t="shared" si="435"/>
        <v>41</v>
      </c>
      <c r="K436">
        <f t="shared" si="436"/>
        <v>42</v>
      </c>
      <c r="L436">
        <f t="shared" si="437"/>
        <v>43</v>
      </c>
      <c r="M436">
        <f>'Data Input'!D436</f>
        <v>169.99973922000001</v>
      </c>
      <c r="N436">
        <f>'Data Input'!E436</f>
        <v>45.999929435999995</v>
      </c>
      <c r="O436">
        <f>'Data Input'!F436</f>
        <v>102</v>
      </c>
      <c r="P436">
        <f>'Data Input'!G436</f>
        <v>0</v>
      </c>
      <c r="Q436">
        <f>'Data Input'!H436</f>
        <v>1</v>
      </c>
      <c r="R436">
        <f>IF('Data Input'!I436&gt;100,1,0)</f>
        <v>0</v>
      </c>
      <c r="S436">
        <f t="shared" si="438"/>
        <v>3.5263605246161616</v>
      </c>
      <c r="T436">
        <f t="shared" si="439"/>
        <v>12.43521854957117</v>
      </c>
      <c r="U436">
        <f t="shared" si="440"/>
        <v>5.1357969030490853</v>
      </c>
      <c r="V436">
        <f t="shared" si="441"/>
        <v>18.11067146135823</v>
      </c>
      <c r="W436">
        <f t="shared" si="442"/>
        <v>3.8286398624879183</v>
      </c>
      <c r="X436">
        <f t="shared" si="443"/>
        <v>13.501164474049244</v>
      </c>
      <c r="Y436">
        <f t="shared" si="444"/>
        <v>0</v>
      </c>
      <c r="Z436">
        <f t="shared" si="445"/>
        <v>0</v>
      </c>
      <c r="AA436">
        <f t="shared" si="446"/>
        <v>4.6249728132842707</v>
      </c>
      <c r="AB436">
        <f t="shared" si="447"/>
        <v>16.309321556188607</v>
      </c>
      <c r="AC436" s="3">
        <f t="shared" si="448"/>
        <v>-29.798999999999999</v>
      </c>
      <c r="AD436">
        <f t="shared" si="449"/>
        <v>4.8840000000000003</v>
      </c>
      <c r="AE436">
        <f t="shared" si="450"/>
        <v>13.54</v>
      </c>
      <c r="AF436">
        <f t="shared" si="451"/>
        <v>-3.1139999999999999</v>
      </c>
      <c r="AG436">
        <f t="shared" si="452"/>
        <v>-13.577999999999999</v>
      </c>
      <c r="AH436">
        <f t="shared" si="453"/>
        <v>3.149</v>
      </c>
      <c r="AI436">
        <f t="shared" si="454"/>
        <v>2.0190000000000001</v>
      </c>
      <c r="AJ436">
        <f t="shared" si="455"/>
        <v>0</v>
      </c>
      <c r="AK436">
        <f t="shared" si="456"/>
        <v>1.9570000000000001</v>
      </c>
      <c r="AL436">
        <f t="shared" si="457"/>
        <v>0</v>
      </c>
      <c r="AM436">
        <f t="shared" si="458"/>
        <v>7.5739999999999998</v>
      </c>
      <c r="AN436">
        <f t="shared" si="459"/>
        <v>-1.665</v>
      </c>
      <c r="AO436">
        <f t="shared" si="460"/>
        <v>0.66100000000000003</v>
      </c>
      <c r="AP436">
        <f t="shared" si="461"/>
        <v>-105.082017273037</v>
      </c>
      <c r="AQ436">
        <f t="shared" si="462"/>
        <v>60.733607396105597</v>
      </c>
      <c r="AR436">
        <f t="shared" si="463"/>
        <v>69.538690067284605</v>
      </c>
      <c r="AS436">
        <f t="shared" si="464"/>
        <v>-56.396630930669524</v>
      </c>
      <c r="AT436">
        <f t="shared" si="465"/>
        <v>-51.98527205286095</v>
      </c>
      <c r="AU436">
        <f t="shared" si="466"/>
        <v>42.515166928781071</v>
      </c>
      <c r="AV436">
        <f t="shared" si="467"/>
        <v>0</v>
      </c>
      <c r="AW436">
        <f t="shared" si="468"/>
        <v>0</v>
      </c>
      <c r="AX436">
        <f t="shared" si="469"/>
        <v>9.0510717955973181</v>
      </c>
      <c r="AY436">
        <f t="shared" si="470"/>
        <v>0</v>
      </c>
      <c r="AZ436">
        <f t="shared" si="471"/>
        <v>7.5739999999999998</v>
      </c>
      <c r="BA436">
        <f t="shared" si="472"/>
        <v>-5.8713902734859094</v>
      </c>
      <c r="BB436">
        <f t="shared" si="473"/>
        <v>0</v>
      </c>
      <c r="BC436">
        <f t="shared" si="474"/>
        <v>-29.922774342284782</v>
      </c>
      <c r="BD436">
        <f t="shared" si="475"/>
        <v>-29.18</v>
      </c>
      <c r="BE436">
        <f t="shared" si="476"/>
        <v>0.96650000000000003</v>
      </c>
      <c r="BF436">
        <f t="shared" si="477"/>
        <v>1.6081420464101326E-2</v>
      </c>
      <c r="BG436">
        <f>'Data Input'!J436</f>
        <v>23.6</v>
      </c>
      <c r="BH436">
        <f t="shared" si="478"/>
        <v>2</v>
      </c>
      <c r="BI436">
        <f t="shared" si="479"/>
        <v>0.96</v>
      </c>
      <c r="BJ436">
        <f>'Data Input'!K436</f>
        <v>0.79729729729729737</v>
      </c>
      <c r="BK436">
        <f>'Data Input'!L436</f>
        <v>3</v>
      </c>
      <c r="BL436">
        <f>'Data Input'!M436</f>
        <v>72</v>
      </c>
      <c r="BM436">
        <f t="shared" si="480"/>
        <v>3</v>
      </c>
      <c r="BN436">
        <f t="shared" si="481"/>
        <v>1.2</v>
      </c>
      <c r="BO436">
        <f t="shared" si="482"/>
        <v>1.5438163645537272E-2</v>
      </c>
      <c r="BP436">
        <f t="shared" si="483"/>
        <v>1.9297704556921591E-2</v>
      </c>
      <c r="BQ436">
        <f t="shared" si="484"/>
        <v>130.42525760320103</v>
      </c>
      <c r="BR436">
        <f t="shared" si="485"/>
        <v>163.0315720040013</v>
      </c>
      <c r="BS436">
        <f t="shared" si="486"/>
        <v>306618.21000000008</v>
      </c>
      <c r="BT436">
        <f t="shared" si="487"/>
        <v>278015.76000000007</v>
      </c>
      <c r="BU436">
        <f t="shared" si="488"/>
        <v>247125.12000000005</v>
      </c>
      <c r="BV436">
        <f t="shared" si="489"/>
        <v>216234.48000000004</v>
      </c>
      <c r="BW436">
        <f t="shared" si="490"/>
        <v>185343.84000000003</v>
      </c>
      <c r="BX436">
        <f t="shared" si="491"/>
        <v>154453.20000000001</v>
      </c>
      <c r="BY436">
        <f t="shared" si="492"/>
        <v>123562.56</v>
      </c>
      <c r="BZ436">
        <f t="shared" si="493"/>
        <v>92671.92</v>
      </c>
      <c r="CA436">
        <f t="shared" si="494"/>
        <v>61781.279999999999</v>
      </c>
      <c r="CB436">
        <f t="shared" si="495"/>
        <v>30890.639999999999</v>
      </c>
      <c r="CC436">
        <f t="shared" si="496"/>
        <v>261.93886097273793</v>
      </c>
      <c r="CD436">
        <f t="shared" si="497"/>
        <v>327.42357621592242</v>
      </c>
      <c r="CE436">
        <f t="shared" si="498"/>
        <v>392.36411857593896</v>
      </c>
      <c r="CF436">
        <f t="shared" si="499"/>
        <v>490.45514821992373</v>
      </c>
    </row>
    <row r="437" spans="1:84" x14ac:dyDescent="0.25">
      <c r="A437" t="str">
        <f>IF('Data Input'!A437=0,"F","M")</f>
        <v>F</v>
      </c>
      <c r="B437" t="str">
        <f>'Data Input'!B437</f>
        <v>W</v>
      </c>
      <c r="C437">
        <f>'Data Input'!C437</f>
        <v>66</v>
      </c>
      <c r="D437">
        <f t="shared" si="429"/>
        <v>67</v>
      </c>
      <c r="E437">
        <f t="shared" si="430"/>
        <v>68</v>
      </c>
      <c r="F437">
        <f t="shared" si="431"/>
        <v>69</v>
      </c>
      <c r="G437">
        <f t="shared" si="432"/>
        <v>70</v>
      </c>
      <c r="H437">
        <f t="shared" si="433"/>
        <v>71</v>
      </c>
      <c r="I437">
        <f t="shared" si="434"/>
        <v>72</v>
      </c>
      <c r="J437">
        <f t="shared" si="435"/>
        <v>73</v>
      </c>
      <c r="K437">
        <f t="shared" si="436"/>
        <v>74</v>
      </c>
      <c r="L437">
        <f t="shared" si="437"/>
        <v>75</v>
      </c>
      <c r="M437">
        <f>'Data Input'!D437</f>
        <v>251.99961343200002</v>
      </c>
      <c r="N437">
        <f>'Data Input'!E437</f>
        <v>65.999898755999993</v>
      </c>
      <c r="O437">
        <f>'Data Input'!F437</f>
        <v>108</v>
      </c>
      <c r="P437">
        <f>'Data Input'!G437</f>
        <v>0</v>
      </c>
      <c r="Q437">
        <f>'Data Input'!H437</f>
        <v>0</v>
      </c>
      <c r="R437">
        <f>IF('Data Input'!I437&gt;100,1,0)</f>
        <v>0</v>
      </c>
      <c r="S437">
        <f t="shared" si="438"/>
        <v>4.1896547420264252</v>
      </c>
      <c r="T437">
        <f t="shared" si="439"/>
        <v>17.553206857384513</v>
      </c>
      <c r="U437">
        <f t="shared" si="440"/>
        <v>5.5294275535102466</v>
      </c>
      <c r="V437">
        <f t="shared" si="441"/>
        <v>23.166392370255778</v>
      </c>
      <c r="W437">
        <f t="shared" si="442"/>
        <v>4.1896532080252484</v>
      </c>
      <c r="X437">
        <f t="shared" si="443"/>
        <v>17.553200430449206</v>
      </c>
      <c r="Y437">
        <f t="shared" si="444"/>
        <v>0</v>
      </c>
      <c r="Z437">
        <f t="shared" si="445"/>
        <v>0</v>
      </c>
      <c r="AA437">
        <f t="shared" si="446"/>
        <v>4.6821312271242199</v>
      </c>
      <c r="AB437">
        <f t="shared" si="447"/>
        <v>19.616513298510995</v>
      </c>
      <c r="AC437" s="3">
        <f t="shared" si="448"/>
        <v>-29.798999999999999</v>
      </c>
      <c r="AD437">
        <f t="shared" si="449"/>
        <v>4.8840000000000003</v>
      </c>
      <c r="AE437">
        <f t="shared" si="450"/>
        <v>13.54</v>
      </c>
      <c r="AF437">
        <f t="shared" si="451"/>
        <v>-3.1139999999999999</v>
      </c>
      <c r="AG437">
        <f t="shared" si="452"/>
        <v>-13.577999999999999</v>
      </c>
      <c r="AH437">
        <f t="shared" si="453"/>
        <v>3.149</v>
      </c>
      <c r="AI437">
        <f t="shared" si="454"/>
        <v>2.0190000000000001</v>
      </c>
      <c r="AJ437">
        <f t="shared" si="455"/>
        <v>0</v>
      </c>
      <c r="AK437">
        <f t="shared" si="456"/>
        <v>1.9570000000000001</v>
      </c>
      <c r="AL437">
        <f t="shared" si="457"/>
        <v>0</v>
      </c>
      <c r="AM437">
        <f t="shared" si="458"/>
        <v>7.5739999999999998</v>
      </c>
      <c r="AN437">
        <f t="shared" si="459"/>
        <v>-1.665</v>
      </c>
      <c r="AO437">
        <f t="shared" si="460"/>
        <v>0.66100000000000003</v>
      </c>
      <c r="AP437">
        <f t="shared" si="461"/>
        <v>-124.84752165764544</v>
      </c>
      <c r="AQ437">
        <f t="shared" si="462"/>
        <v>85.729862291465963</v>
      </c>
      <c r="AR437">
        <f t="shared" si="463"/>
        <v>74.868449074528741</v>
      </c>
      <c r="AS437">
        <f t="shared" si="464"/>
        <v>-72.140145840976487</v>
      </c>
      <c r="AT437">
        <f t="shared" si="465"/>
        <v>-56.887111258566819</v>
      </c>
      <c r="AU437">
        <f t="shared" si="466"/>
        <v>55.275028155484549</v>
      </c>
      <c r="AV437">
        <f t="shared" si="467"/>
        <v>0</v>
      </c>
      <c r="AW437">
        <f t="shared" si="468"/>
        <v>0</v>
      </c>
      <c r="AX437">
        <f t="shared" si="469"/>
        <v>9.1629308114820986</v>
      </c>
      <c r="AY437">
        <f t="shared" si="470"/>
        <v>0</v>
      </c>
      <c r="AZ437">
        <f t="shared" si="471"/>
        <v>0</v>
      </c>
      <c r="BA437">
        <f t="shared" si="472"/>
        <v>0</v>
      </c>
      <c r="BB437">
        <f t="shared" si="473"/>
        <v>0</v>
      </c>
      <c r="BC437">
        <f t="shared" si="474"/>
        <v>-28.838508424227399</v>
      </c>
      <c r="BD437">
        <f t="shared" si="475"/>
        <v>-29.18</v>
      </c>
      <c r="BE437">
        <f t="shared" si="476"/>
        <v>0.96650000000000003</v>
      </c>
      <c r="BF437">
        <f t="shared" si="477"/>
        <v>4.6812468767321036E-2</v>
      </c>
      <c r="BG437">
        <f>'Data Input'!J437</f>
        <v>28.3</v>
      </c>
      <c r="BH437">
        <f t="shared" si="478"/>
        <v>3</v>
      </c>
      <c r="BI437">
        <f t="shared" si="479"/>
        <v>1.08</v>
      </c>
      <c r="BJ437">
        <f>'Data Input'!K437</f>
        <v>0.78048780487804881</v>
      </c>
      <c r="BK437">
        <f>'Data Input'!L437</f>
        <v>3</v>
      </c>
      <c r="BL437">
        <f>'Data Input'!M437</f>
        <v>82</v>
      </c>
      <c r="BM437">
        <f t="shared" si="480"/>
        <v>3</v>
      </c>
      <c r="BN437">
        <f t="shared" si="481"/>
        <v>1.2</v>
      </c>
      <c r="BO437">
        <f t="shared" si="482"/>
        <v>5.0557466268706719E-2</v>
      </c>
      <c r="BP437">
        <f t="shared" si="483"/>
        <v>5.6174962520785243E-2</v>
      </c>
      <c r="BQ437">
        <f t="shared" si="484"/>
        <v>427.12143187880685</v>
      </c>
      <c r="BR437">
        <f t="shared" si="485"/>
        <v>474.5793687542299</v>
      </c>
      <c r="BS437">
        <f t="shared" si="486"/>
        <v>165894.19999999995</v>
      </c>
      <c r="BT437">
        <f t="shared" si="487"/>
        <v>149304.77999999997</v>
      </c>
      <c r="BU437">
        <f t="shared" si="488"/>
        <v>132715.35999999999</v>
      </c>
      <c r="BV437">
        <f t="shared" si="489"/>
        <v>116125.93999999999</v>
      </c>
      <c r="BW437">
        <f t="shared" si="490"/>
        <v>99536.51999999999</v>
      </c>
      <c r="BX437">
        <f t="shared" si="491"/>
        <v>82947.099999999991</v>
      </c>
      <c r="BY437">
        <f t="shared" si="492"/>
        <v>66357.679999999993</v>
      </c>
      <c r="BZ437">
        <f t="shared" si="493"/>
        <v>49768.259999999995</v>
      </c>
      <c r="CA437">
        <f t="shared" si="494"/>
        <v>33178.839999999997</v>
      </c>
      <c r="CB437">
        <f t="shared" si="495"/>
        <v>16589.419999999998</v>
      </c>
      <c r="CC437">
        <f t="shared" si="496"/>
        <v>461.29547313707462</v>
      </c>
      <c r="CD437">
        <f t="shared" si="497"/>
        <v>512.55052570786074</v>
      </c>
      <c r="CE437">
        <f t="shared" si="498"/>
        <v>888.41690501588141</v>
      </c>
      <c r="CF437">
        <f t="shared" si="499"/>
        <v>987.12989446209065</v>
      </c>
    </row>
    <row r="438" spans="1:84" x14ac:dyDescent="0.25">
      <c r="A438" t="str">
        <f>IF('Data Input'!A438=0,"F","M")</f>
        <v>F</v>
      </c>
      <c r="B438" t="str">
        <f>'Data Input'!B438</f>
        <v>W</v>
      </c>
      <c r="C438">
        <f>'Data Input'!C438</f>
        <v>45</v>
      </c>
      <c r="D438">
        <f t="shared" si="429"/>
        <v>46</v>
      </c>
      <c r="E438">
        <f t="shared" si="430"/>
        <v>47</v>
      </c>
      <c r="F438">
        <f t="shared" si="431"/>
        <v>48</v>
      </c>
      <c r="G438">
        <f t="shared" si="432"/>
        <v>49</v>
      </c>
      <c r="H438">
        <f t="shared" si="433"/>
        <v>50</v>
      </c>
      <c r="I438">
        <f t="shared" si="434"/>
        <v>51</v>
      </c>
      <c r="J438">
        <f t="shared" si="435"/>
        <v>52</v>
      </c>
      <c r="K438">
        <f t="shared" si="436"/>
        <v>53</v>
      </c>
      <c r="L438">
        <f t="shared" si="437"/>
        <v>54</v>
      </c>
      <c r="M438">
        <f>'Data Input'!D438</f>
        <v>214.99967019000002</v>
      </c>
      <c r="N438">
        <f>'Data Input'!E438</f>
        <v>42.999934038000006</v>
      </c>
      <c r="O438">
        <f>'Data Input'!F438</f>
        <v>112</v>
      </c>
      <c r="P438">
        <f>'Data Input'!G438</f>
        <v>0</v>
      </c>
      <c r="Q438">
        <f>'Data Input'!H438</f>
        <v>0</v>
      </c>
      <c r="R438">
        <f>IF('Data Input'!I438&gt;100,1,0)</f>
        <v>1</v>
      </c>
      <c r="S438">
        <f t="shared" si="438"/>
        <v>3.8066624897703196</v>
      </c>
      <c r="T438">
        <f t="shared" si="439"/>
        <v>14.490679311024369</v>
      </c>
      <c r="U438">
        <f t="shared" si="440"/>
        <v>5.3706364941264866</v>
      </c>
      <c r="V438">
        <f t="shared" si="441"/>
        <v>20.444200488382872</v>
      </c>
      <c r="W438">
        <f t="shared" si="442"/>
        <v>3.7611985816923861</v>
      </c>
      <c r="X438">
        <f t="shared" si="443"/>
        <v>14.317613557505734</v>
      </c>
      <c r="Y438">
        <f t="shared" si="444"/>
        <v>0</v>
      </c>
      <c r="Z438">
        <f t="shared" si="445"/>
        <v>0</v>
      </c>
      <c r="AA438">
        <f t="shared" si="446"/>
        <v>4.7184988712950942</v>
      </c>
      <c r="AB438">
        <f t="shared" si="447"/>
        <v>17.961732661382626</v>
      </c>
      <c r="AC438" s="3">
        <f t="shared" si="448"/>
        <v>-29.798999999999999</v>
      </c>
      <c r="AD438">
        <f t="shared" si="449"/>
        <v>4.8840000000000003</v>
      </c>
      <c r="AE438">
        <f t="shared" si="450"/>
        <v>13.54</v>
      </c>
      <c r="AF438">
        <f t="shared" si="451"/>
        <v>-3.1139999999999999</v>
      </c>
      <c r="AG438">
        <f t="shared" si="452"/>
        <v>-13.577999999999999</v>
      </c>
      <c r="AH438">
        <f t="shared" si="453"/>
        <v>3.149</v>
      </c>
      <c r="AI438">
        <f t="shared" si="454"/>
        <v>2.0190000000000001</v>
      </c>
      <c r="AJ438">
        <f t="shared" si="455"/>
        <v>0</v>
      </c>
      <c r="AK438">
        <f t="shared" si="456"/>
        <v>1.9570000000000001</v>
      </c>
      <c r="AL438">
        <f t="shared" si="457"/>
        <v>0</v>
      </c>
      <c r="AM438">
        <f t="shared" si="458"/>
        <v>7.5739999999999998</v>
      </c>
      <c r="AN438">
        <f t="shared" si="459"/>
        <v>-1.665</v>
      </c>
      <c r="AO438">
        <f t="shared" si="460"/>
        <v>0.66100000000000003</v>
      </c>
      <c r="AP438">
        <f t="shared" si="461"/>
        <v>-113.43473553266575</v>
      </c>
      <c r="AQ438">
        <f t="shared" si="462"/>
        <v>70.772477755043028</v>
      </c>
      <c r="AR438">
        <f t="shared" si="463"/>
        <v>72.718418130472628</v>
      </c>
      <c r="AS438">
        <f t="shared" si="464"/>
        <v>-63.663240320824265</v>
      </c>
      <c r="AT438">
        <f t="shared" si="465"/>
        <v>-51.069554342219213</v>
      </c>
      <c r="AU438">
        <f t="shared" si="466"/>
        <v>45.086165092585553</v>
      </c>
      <c r="AV438">
        <f t="shared" si="467"/>
        <v>0</v>
      </c>
      <c r="AW438">
        <f t="shared" si="468"/>
        <v>0</v>
      </c>
      <c r="AX438">
        <f t="shared" si="469"/>
        <v>9.2341022911244988</v>
      </c>
      <c r="AY438">
        <f t="shared" si="470"/>
        <v>0</v>
      </c>
      <c r="AZ438">
        <f t="shared" si="471"/>
        <v>0</v>
      </c>
      <c r="BA438">
        <f t="shared" si="472"/>
        <v>0</v>
      </c>
      <c r="BB438">
        <f t="shared" si="473"/>
        <v>0.66100000000000003</v>
      </c>
      <c r="BC438">
        <f t="shared" si="474"/>
        <v>-29.695366926483523</v>
      </c>
      <c r="BD438">
        <f t="shared" si="475"/>
        <v>-29.18</v>
      </c>
      <c r="BE438">
        <f t="shared" si="476"/>
        <v>0.96650000000000003</v>
      </c>
      <c r="BF438">
        <f t="shared" si="477"/>
        <v>2.0146055395636409E-2</v>
      </c>
      <c r="BG438">
        <f>'Data Input'!J438</f>
        <v>27.2</v>
      </c>
      <c r="BH438">
        <f t="shared" si="478"/>
        <v>3</v>
      </c>
      <c r="BI438">
        <f t="shared" si="479"/>
        <v>1.08</v>
      </c>
      <c r="BJ438">
        <f>'Data Input'!K438</f>
        <v>0.89820359281437123</v>
      </c>
      <c r="BK438">
        <f>'Data Input'!L438</f>
        <v>3</v>
      </c>
      <c r="BL438">
        <f>'Data Input'!M438</f>
        <v>74</v>
      </c>
      <c r="BM438">
        <f t="shared" si="480"/>
        <v>4</v>
      </c>
      <c r="BN438">
        <f t="shared" si="481"/>
        <v>1.46</v>
      </c>
      <c r="BO438">
        <f t="shared" si="482"/>
        <v>2.1757739827287324E-2</v>
      </c>
      <c r="BP438">
        <f t="shared" si="483"/>
        <v>2.9413240877629157E-2</v>
      </c>
      <c r="BQ438">
        <f t="shared" si="484"/>
        <v>183.81453176639246</v>
      </c>
      <c r="BR438">
        <f t="shared" si="485"/>
        <v>248.4900151656787</v>
      </c>
      <c r="BS438">
        <f t="shared" si="486"/>
        <v>243120.80000000005</v>
      </c>
      <c r="BT438">
        <f t="shared" si="487"/>
        <v>218808.72000000003</v>
      </c>
      <c r="BU438">
        <f t="shared" si="488"/>
        <v>194496.64000000001</v>
      </c>
      <c r="BV438">
        <f t="shared" si="489"/>
        <v>170184.56</v>
      </c>
      <c r="BW438">
        <f t="shared" si="490"/>
        <v>145872.48000000001</v>
      </c>
      <c r="BX438">
        <f t="shared" si="491"/>
        <v>121560.40000000001</v>
      </c>
      <c r="BY438">
        <f t="shared" si="492"/>
        <v>97248.320000000007</v>
      </c>
      <c r="BZ438">
        <f t="shared" si="493"/>
        <v>72936.240000000005</v>
      </c>
      <c r="CA438">
        <f t="shared" si="494"/>
        <v>48624.160000000003</v>
      </c>
      <c r="CB438">
        <f t="shared" si="495"/>
        <v>24312.080000000002</v>
      </c>
      <c r="CC438">
        <f t="shared" si="496"/>
        <v>290.93675121510762</v>
      </c>
      <c r="CD438">
        <f t="shared" si="497"/>
        <v>393.30338590190473</v>
      </c>
      <c r="CE438">
        <f t="shared" si="498"/>
        <v>474.75128298150008</v>
      </c>
      <c r="CF438">
        <f t="shared" si="499"/>
        <v>641.79340106758343</v>
      </c>
    </row>
    <row r="439" spans="1:84" x14ac:dyDescent="0.25">
      <c r="A439" t="str">
        <f>IF('Data Input'!A439=0,"F","M")</f>
        <v>M</v>
      </c>
      <c r="B439" t="str">
        <f>'Data Input'!B439</f>
        <v>W</v>
      </c>
      <c r="C439">
        <f>'Data Input'!C439</f>
        <v>32</v>
      </c>
      <c r="D439">
        <f t="shared" si="429"/>
        <v>33</v>
      </c>
      <c r="E439">
        <f t="shared" si="430"/>
        <v>34</v>
      </c>
      <c r="F439">
        <f t="shared" si="431"/>
        <v>35</v>
      </c>
      <c r="G439">
        <f t="shared" si="432"/>
        <v>36</v>
      </c>
      <c r="H439">
        <f t="shared" si="433"/>
        <v>37</v>
      </c>
      <c r="I439">
        <f t="shared" si="434"/>
        <v>38</v>
      </c>
      <c r="J439">
        <f t="shared" si="435"/>
        <v>39</v>
      </c>
      <c r="K439">
        <f t="shared" si="436"/>
        <v>40</v>
      </c>
      <c r="L439">
        <f t="shared" si="437"/>
        <v>41</v>
      </c>
      <c r="M439">
        <f>'Data Input'!D439</f>
        <v>145.99977603600001</v>
      </c>
      <c r="N439">
        <f>'Data Input'!E439</f>
        <v>63.999901823999998</v>
      </c>
      <c r="O439">
        <f>'Data Input'!F439</f>
        <v>120</v>
      </c>
      <c r="P439">
        <f>'Data Input'!G439</f>
        <v>0</v>
      </c>
      <c r="Q439">
        <f>'Data Input'!H439</f>
        <v>0</v>
      </c>
      <c r="R439">
        <f>IF('Data Input'!I439&gt;100,1,0)</f>
        <v>0</v>
      </c>
      <c r="S439">
        <f t="shared" si="438"/>
        <v>3.4657359027997265</v>
      </c>
      <c r="T439">
        <f t="shared" si="439"/>
        <v>12.011325347955035</v>
      </c>
      <c r="U439">
        <f t="shared" si="440"/>
        <v>4.9836050877071596</v>
      </c>
      <c r="V439">
        <f t="shared" si="441"/>
        <v>17.271859077842084</v>
      </c>
      <c r="W439">
        <f t="shared" si="442"/>
        <v>4.1588815493584956</v>
      </c>
      <c r="X439">
        <f t="shared" si="443"/>
        <v>14.413585101103092</v>
      </c>
      <c r="Y439">
        <f t="shared" si="444"/>
        <v>0</v>
      </c>
      <c r="Z439">
        <f t="shared" si="445"/>
        <v>0</v>
      </c>
      <c r="AA439">
        <f t="shared" si="446"/>
        <v>4.7874917427820458</v>
      </c>
      <c r="AB439">
        <f t="shared" si="447"/>
        <v>16.592182017316969</v>
      </c>
      <c r="AC439" s="3">
        <f t="shared" si="448"/>
        <v>12.343999999999999</v>
      </c>
      <c r="AD439">
        <f t="shared" si="449"/>
        <v>0</v>
      </c>
      <c r="AE439">
        <f t="shared" si="450"/>
        <v>11.853</v>
      </c>
      <c r="AF439">
        <f t="shared" si="451"/>
        <v>-2.6640000000000001</v>
      </c>
      <c r="AG439">
        <f t="shared" si="452"/>
        <v>-7.99</v>
      </c>
      <c r="AH439">
        <f t="shared" si="453"/>
        <v>1.7689999999999999</v>
      </c>
      <c r="AI439">
        <f t="shared" si="454"/>
        <v>1.7689999999999999</v>
      </c>
      <c r="AJ439">
        <f t="shared" si="455"/>
        <v>0</v>
      </c>
      <c r="AK439">
        <f t="shared" si="456"/>
        <v>1.764</v>
      </c>
      <c r="AL439">
        <f t="shared" si="457"/>
        <v>0</v>
      </c>
      <c r="AM439">
        <f t="shared" si="458"/>
        <v>7.8369999999999997</v>
      </c>
      <c r="AN439">
        <f t="shared" si="459"/>
        <v>-1.7949999999999999</v>
      </c>
      <c r="AO439">
        <f t="shared" si="460"/>
        <v>0.65800000000000003</v>
      </c>
      <c r="AP439">
        <f t="shared" si="461"/>
        <v>42.781043984159822</v>
      </c>
      <c r="AQ439">
        <f t="shared" si="462"/>
        <v>0</v>
      </c>
      <c r="AR439">
        <f t="shared" si="463"/>
        <v>59.070671104592961</v>
      </c>
      <c r="AS439">
        <f t="shared" si="464"/>
        <v>-46.012232583371315</v>
      </c>
      <c r="AT439">
        <f t="shared" si="465"/>
        <v>-33.229463579374382</v>
      </c>
      <c r="AU439">
        <f t="shared" si="466"/>
        <v>25.497632043851368</v>
      </c>
      <c r="AV439">
        <f t="shared" si="467"/>
        <v>0</v>
      </c>
      <c r="AW439">
        <f t="shared" si="468"/>
        <v>0</v>
      </c>
      <c r="AX439">
        <f t="shared" si="469"/>
        <v>8.4451354342675291</v>
      </c>
      <c r="AY439">
        <f t="shared" si="470"/>
        <v>0</v>
      </c>
      <c r="AZ439">
        <f t="shared" si="471"/>
        <v>0</v>
      </c>
      <c r="BA439">
        <f t="shared" si="472"/>
        <v>0</v>
      </c>
      <c r="BB439">
        <f t="shared" si="473"/>
        <v>0</v>
      </c>
      <c r="BC439">
        <f t="shared" si="474"/>
        <v>56.552786404125982</v>
      </c>
      <c r="BD439">
        <f t="shared" si="475"/>
        <v>61.18</v>
      </c>
      <c r="BE439">
        <f t="shared" si="476"/>
        <v>0.91439999999999999</v>
      </c>
      <c r="BF439">
        <f t="shared" si="477"/>
        <v>8.7497845067707747E-4</v>
      </c>
      <c r="BG439">
        <f>'Data Input'!J439</f>
        <v>26.6</v>
      </c>
      <c r="BH439">
        <f t="shared" si="478"/>
        <v>2</v>
      </c>
      <c r="BI439">
        <f t="shared" si="479"/>
        <v>1.02</v>
      </c>
      <c r="BJ439">
        <f>'Data Input'!K439</f>
        <v>0.89375000000000016</v>
      </c>
      <c r="BK439">
        <f>'Data Input'!L439</f>
        <v>3</v>
      </c>
      <c r="BL439">
        <f>'Data Input'!M439</f>
        <v>92</v>
      </c>
      <c r="BM439">
        <f t="shared" si="480"/>
        <v>2</v>
      </c>
      <c r="BN439">
        <f t="shared" si="481"/>
        <v>1.19</v>
      </c>
      <c r="BO439">
        <f t="shared" si="482"/>
        <v>8.9247801969061908E-4</v>
      </c>
      <c r="BP439">
        <f t="shared" si="483"/>
        <v>1.0412243563057222E-3</v>
      </c>
      <c r="BQ439">
        <f t="shared" si="484"/>
        <v>7.5398653813980072</v>
      </c>
      <c r="BR439">
        <f t="shared" si="485"/>
        <v>8.7965096116310075</v>
      </c>
      <c r="BS439">
        <f t="shared" si="486"/>
        <v>302041.83000000007</v>
      </c>
      <c r="BT439">
        <f t="shared" si="487"/>
        <v>273439.38000000006</v>
      </c>
      <c r="BU439">
        <f t="shared" si="488"/>
        <v>244836.93000000005</v>
      </c>
      <c r="BV439">
        <f t="shared" si="489"/>
        <v>216234.48000000004</v>
      </c>
      <c r="BW439">
        <f t="shared" si="490"/>
        <v>185343.84000000003</v>
      </c>
      <c r="BX439">
        <f t="shared" si="491"/>
        <v>154453.20000000001</v>
      </c>
      <c r="BY439">
        <f t="shared" si="492"/>
        <v>123562.56</v>
      </c>
      <c r="BZ439">
        <f t="shared" si="493"/>
        <v>92671.92</v>
      </c>
      <c r="CA439">
        <f t="shared" si="494"/>
        <v>61781.279999999999</v>
      </c>
      <c r="CB439">
        <f t="shared" si="495"/>
        <v>30890.639999999999</v>
      </c>
      <c r="CC439">
        <f t="shared" si="496"/>
        <v>15.040539911004155</v>
      </c>
      <c r="CD439">
        <f t="shared" si="497"/>
        <v>17.547296562838177</v>
      </c>
      <c r="CE439">
        <f t="shared" si="498"/>
        <v>22.580405292402162</v>
      </c>
      <c r="CF439">
        <f t="shared" si="499"/>
        <v>26.343806174469186</v>
      </c>
    </row>
    <row r="440" spans="1:84" x14ac:dyDescent="0.25">
      <c r="A440" t="str">
        <f>IF('Data Input'!A440=0,"F","M")</f>
        <v>F</v>
      </c>
      <c r="B440" t="str">
        <f>'Data Input'!B440</f>
        <v>W</v>
      </c>
      <c r="C440">
        <f>'Data Input'!C440</f>
        <v>29</v>
      </c>
      <c r="D440">
        <f t="shared" si="429"/>
        <v>30</v>
      </c>
      <c r="E440">
        <f t="shared" si="430"/>
        <v>31</v>
      </c>
      <c r="F440">
        <f t="shared" si="431"/>
        <v>32</v>
      </c>
      <c r="G440">
        <f t="shared" si="432"/>
        <v>33</v>
      </c>
      <c r="H440">
        <f t="shared" si="433"/>
        <v>34</v>
      </c>
      <c r="I440">
        <f t="shared" si="434"/>
        <v>35</v>
      </c>
      <c r="J440">
        <f t="shared" si="435"/>
        <v>36</v>
      </c>
      <c r="K440">
        <f t="shared" si="436"/>
        <v>37</v>
      </c>
      <c r="L440">
        <f t="shared" si="437"/>
        <v>38</v>
      </c>
      <c r="M440">
        <f>'Data Input'!D440</f>
        <v>182.99971927800001</v>
      </c>
      <c r="N440">
        <f>'Data Input'!E440</f>
        <v>63.999901823999998</v>
      </c>
      <c r="O440">
        <f>'Data Input'!F440</f>
        <v>112</v>
      </c>
      <c r="P440">
        <f>'Data Input'!G440</f>
        <v>0</v>
      </c>
      <c r="Q440">
        <f>'Data Input'!H440</f>
        <v>0</v>
      </c>
      <c r="R440">
        <f>IF('Data Input'!I440&gt;100,1,0)</f>
        <v>0</v>
      </c>
      <c r="S440">
        <f t="shared" si="438"/>
        <v>3.3672958299864741</v>
      </c>
      <c r="T440">
        <f t="shared" si="439"/>
        <v>11.338681206644297</v>
      </c>
      <c r="U440">
        <f t="shared" si="440"/>
        <v>5.2094846188402446</v>
      </c>
      <c r="V440">
        <f t="shared" si="441"/>
        <v>17.541875833399434</v>
      </c>
      <c r="W440">
        <f t="shared" si="442"/>
        <v>4.1588815493584956</v>
      </c>
      <c r="X440">
        <f t="shared" si="443"/>
        <v>14.00418449856255</v>
      </c>
      <c r="Y440">
        <f t="shared" si="444"/>
        <v>0</v>
      </c>
      <c r="Z440">
        <f t="shared" si="445"/>
        <v>0</v>
      </c>
      <c r="AA440">
        <f t="shared" si="446"/>
        <v>4.7184988712950942</v>
      </c>
      <c r="AB440">
        <f t="shared" si="447"/>
        <v>15.888581573107855</v>
      </c>
      <c r="AC440" s="3">
        <f t="shared" si="448"/>
        <v>-29.798999999999999</v>
      </c>
      <c r="AD440">
        <f t="shared" si="449"/>
        <v>4.8840000000000003</v>
      </c>
      <c r="AE440">
        <f t="shared" si="450"/>
        <v>13.54</v>
      </c>
      <c r="AF440">
        <f t="shared" si="451"/>
        <v>-3.1139999999999999</v>
      </c>
      <c r="AG440">
        <f t="shared" si="452"/>
        <v>-13.577999999999999</v>
      </c>
      <c r="AH440">
        <f t="shared" si="453"/>
        <v>3.149</v>
      </c>
      <c r="AI440">
        <f t="shared" si="454"/>
        <v>2.0190000000000001</v>
      </c>
      <c r="AJ440">
        <f t="shared" si="455"/>
        <v>0</v>
      </c>
      <c r="AK440">
        <f t="shared" si="456"/>
        <v>1.9570000000000001</v>
      </c>
      <c r="AL440">
        <f t="shared" si="457"/>
        <v>0</v>
      </c>
      <c r="AM440">
        <f t="shared" si="458"/>
        <v>7.5739999999999998</v>
      </c>
      <c r="AN440">
        <f t="shared" si="459"/>
        <v>-1.665</v>
      </c>
      <c r="AO440">
        <f t="shared" si="460"/>
        <v>0.66100000000000003</v>
      </c>
      <c r="AP440">
        <f t="shared" si="461"/>
        <v>-100.34204843776695</v>
      </c>
      <c r="AQ440">
        <f t="shared" si="462"/>
        <v>55.378119013250753</v>
      </c>
      <c r="AR440">
        <f t="shared" si="463"/>
        <v>70.536421739096909</v>
      </c>
      <c r="AS440">
        <f t="shared" si="464"/>
        <v>-54.625401345205837</v>
      </c>
      <c r="AT440">
        <f t="shared" si="465"/>
        <v>-56.469293677189654</v>
      </c>
      <c r="AU440">
        <f t="shared" si="466"/>
        <v>44.099176985973472</v>
      </c>
      <c r="AV440">
        <f t="shared" si="467"/>
        <v>0</v>
      </c>
      <c r="AW440">
        <f t="shared" si="468"/>
        <v>0</v>
      </c>
      <c r="AX440">
        <f t="shared" si="469"/>
        <v>9.2341022911244988</v>
      </c>
      <c r="AY440">
        <f t="shared" si="470"/>
        <v>0</v>
      </c>
      <c r="AZ440">
        <f t="shared" si="471"/>
        <v>0</v>
      </c>
      <c r="BA440">
        <f t="shared" si="472"/>
        <v>0</v>
      </c>
      <c r="BB440">
        <f t="shared" si="473"/>
        <v>0</v>
      </c>
      <c r="BC440">
        <f t="shared" si="474"/>
        <v>-32.188923430716812</v>
      </c>
      <c r="BD440">
        <f t="shared" si="475"/>
        <v>-29.18</v>
      </c>
      <c r="BE440">
        <f t="shared" si="476"/>
        <v>0.96650000000000003</v>
      </c>
      <c r="BF440">
        <f t="shared" si="477"/>
        <v>1.6799601176161749E-3</v>
      </c>
      <c r="BG440">
        <f>'Data Input'!J440</f>
        <v>23.2</v>
      </c>
      <c r="BH440">
        <f t="shared" si="478"/>
        <v>1</v>
      </c>
      <c r="BI440">
        <f t="shared" si="479"/>
        <v>1</v>
      </c>
      <c r="BJ440">
        <f>'Data Input'!K440</f>
        <v>0.70270270270270274</v>
      </c>
      <c r="BK440">
        <f>'Data Input'!L440</f>
        <v>3</v>
      </c>
      <c r="BL440">
        <f>'Data Input'!M440</f>
        <v>92</v>
      </c>
      <c r="BM440">
        <f t="shared" si="480"/>
        <v>1</v>
      </c>
      <c r="BN440">
        <f t="shared" si="481"/>
        <v>1</v>
      </c>
      <c r="BO440">
        <f t="shared" si="482"/>
        <v>1.6799601176161749E-3</v>
      </c>
      <c r="BP440">
        <f t="shared" si="483"/>
        <v>1.6799601176161749E-3</v>
      </c>
      <c r="BQ440">
        <f t="shared" si="484"/>
        <v>14.19270038418926</v>
      </c>
      <c r="BR440">
        <f t="shared" si="485"/>
        <v>14.19270038418926</v>
      </c>
      <c r="BS440">
        <f t="shared" si="486"/>
        <v>295177.26000000007</v>
      </c>
      <c r="BT440">
        <f t="shared" si="487"/>
        <v>266574.81000000006</v>
      </c>
      <c r="BU440">
        <f t="shared" si="488"/>
        <v>237972.36000000004</v>
      </c>
      <c r="BV440">
        <f t="shared" si="489"/>
        <v>209369.91000000003</v>
      </c>
      <c r="BW440">
        <f t="shared" si="490"/>
        <v>180767.46000000002</v>
      </c>
      <c r="BX440">
        <f t="shared" si="491"/>
        <v>152165.01</v>
      </c>
      <c r="BY440">
        <f t="shared" si="492"/>
        <v>123562.56</v>
      </c>
      <c r="BZ440">
        <f t="shared" si="493"/>
        <v>92671.92</v>
      </c>
      <c r="CA440">
        <f t="shared" si="494"/>
        <v>61781.279999999999</v>
      </c>
      <c r="CB440">
        <f t="shared" si="495"/>
        <v>30890.639999999999</v>
      </c>
      <c r="CC440">
        <f t="shared" si="496"/>
        <v>27.735019496480493</v>
      </c>
      <c r="CD440">
        <f t="shared" si="497"/>
        <v>27.735019496480493</v>
      </c>
      <c r="CE440">
        <f t="shared" si="498"/>
        <v>41.927719880669756</v>
      </c>
      <c r="CF440">
        <f t="shared" si="499"/>
        <v>41.927719880669756</v>
      </c>
    </row>
    <row r="441" spans="1:84" x14ac:dyDescent="0.25">
      <c r="A441" t="str">
        <f>IF('Data Input'!A441=0,"F","M")</f>
        <v>M</v>
      </c>
      <c r="B441" t="str">
        <f>'Data Input'!B441</f>
        <v>W</v>
      </c>
      <c r="C441">
        <f>'Data Input'!C441</f>
        <v>63</v>
      </c>
      <c r="D441">
        <f t="shared" si="429"/>
        <v>64</v>
      </c>
      <c r="E441">
        <f t="shared" si="430"/>
        <v>65</v>
      </c>
      <c r="F441">
        <f t="shared" si="431"/>
        <v>66</v>
      </c>
      <c r="G441">
        <f t="shared" si="432"/>
        <v>67</v>
      </c>
      <c r="H441">
        <f t="shared" si="433"/>
        <v>68</v>
      </c>
      <c r="I441">
        <f t="shared" si="434"/>
        <v>69</v>
      </c>
      <c r="J441">
        <f t="shared" si="435"/>
        <v>70</v>
      </c>
      <c r="K441">
        <f t="shared" si="436"/>
        <v>71</v>
      </c>
      <c r="L441">
        <f t="shared" si="437"/>
        <v>72</v>
      </c>
      <c r="M441">
        <f>'Data Input'!D441</f>
        <v>245.999622636</v>
      </c>
      <c r="N441">
        <f>'Data Input'!E441</f>
        <v>52.999918698000002</v>
      </c>
      <c r="O441">
        <f>'Data Input'!F441</f>
        <v>122</v>
      </c>
      <c r="P441">
        <f>'Data Input'!G441</f>
        <v>0</v>
      </c>
      <c r="Q441">
        <f>'Data Input'!H441</f>
        <v>0</v>
      </c>
      <c r="R441">
        <f>IF('Data Input'!I441&gt;100,1,0)</f>
        <v>0</v>
      </c>
      <c r="S441">
        <f t="shared" si="438"/>
        <v>4.1431347263915326</v>
      </c>
      <c r="T441">
        <f t="shared" si="439"/>
        <v>17.16556536103144</v>
      </c>
      <c r="U441">
        <f t="shared" si="440"/>
        <v>5.5053300019311866</v>
      </c>
      <c r="V441">
        <f t="shared" si="441"/>
        <v>22.809323911246263</v>
      </c>
      <c r="W441">
        <f t="shared" si="442"/>
        <v>3.9702903795509452</v>
      </c>
      <c r="X441">
        <f t="shared" si="443"/>
        <v>16.449447945375738</v>
      </c>
      <c r="Y441">
        <f t="shared" si="444"/>
        <v>0</v>
      </c>
      <c r="Z441">
        <f t="shared" si="445"/>
        <v>0</v>
      </c>
      <c r="AA441">
        <f t="shared" si="446"/>
        <v>4.8040210447332568</v>
      </c>
      <c r="AB441">
        <f t="shared" si="447"/>
        <v>19.903706416750087</v>
      </c>
      <c r="AC441" s="3">
        <f t="shared" si="448"/>
        <v>12.343999999999999</v>
      </c>
      <c r="AD441">
        <f t="shared" si="449"/>
        <v>0</v>
      </c>
      <c r="AE441">
        <f t="shared" si="450"/>
        <v>11.853</v>
      </c>
      <c r="AF441">
        <f t="shared" si="451"/>
        <v>-2.6640000000000001</v>
      </c>
      <c r="AG441">
        <f t="shared" si="452"/>
        <v>-7.99</v>
      </c>
      <c r="AH441">
        <f t="shared" si="453"/>
        <v>1.7689999999999999</v>
      </c>
      <c r="AI441">
        <f t="shared" si="454"/>
        <v>1.7689999999999999</v>
      </c>
      <c r="AJ441">
        <f t="shared" si="455"/>
        <v>0</v>
      </c>
      <c r="AK441">
        <f t="shared" si="456"/>
        <v>1.764</v>
      </c>
      <c r="AL441">
        <f t="shared" si="457"/>
        <v>0</v>
      </c>
      <c r="AM441">
        <f t="shared" si="458"/>
        <v>7.8369999999999997</v>
      </c>
      <c r="AN441">
        <f t="shared" si="459"/>
        <v>-1.7949999999999999</v>
      </c>
      <c r="AO441">
        <f t="shared" si="460"/>
        <v>0.65800000000000003</v>
      </c>
      <c r="AP441">
        <f t="shared" si="461"/>
        <v>51.142855062577077</v>
      </c>
      <c r="AQ441">
        <f t="shared" si="462"/>
        <v>0</v>
      </c>
      <c r="AR441">
        <f t="shared" si="463"/>
        <v>65.254676512890356</v>
      </c>
      <c r="AS441">
        <f t="shared" si="464"/>
        <v>-60.764038899560049</v>
      </c>
      <c r="AT441">
        <f t="shared" si="465"/>
        <v>-31.722620132612054</v>
      </c>
      <c r="AU441">
        <f t="shared" si="466"/>
        <v>29.099073415369677</v>
      </c>
      <c r="AV441">
        <f t="shared" si="467"/>
        <v>0</v>
      </c>
      <c r="AW441">
        <f t="shared" si="468"/>
        <v>0</v>
      </c>
      <c r="AX441">
        <f t="shared" si="469"/>
        <v>8.4742931229094651</v>
      </c>
      <c r="AY441">
        <f t="shared" si="470"/>
        <v>0</v>
      </c>
      <c r="AZ441">
        <f t="shared" si="471"/>
        <v>0</v>
      </c>
      <c r="BA441">
        <f t="shared" si="472"/>
        <v>0</v>
      </c>
      <c r="BB441">
        <f t="shared" si="473"/>
        <v>0</v>
      </c>
      <c r="BC441">
        <f t="shared" si="474"/>
        <v>61.484239081574479</v>
      </c>
      <c r="BD441">
        <f t="shared" si="475"/>
        <v>61.18</v>
      </c>
      <c r="BE441">
        <f t="shared" si="476"/>
        <v>0.91439999999999999</v>
      </c>
      <c r="BF441">
        <f t="shared" si="477"/>
        <v>0.11423906227135439</v>
      </c>
      <c r="BG441">
        <f>'Data Input'!J441</f>
        <v>29.9</v>
      </c>
      <c r="BH441">
        <f t="shared" si="478"/>
        <v>4</v>
      </c>
      <c r="BI441">
        <f t="shared" si="479"/>
        <v>1.24</v>
      </c>
      <c r="BJ441">
        <f>'Data Input'!K441</f>
        <v>0.96835443037974689</v>
      </c>
      <c r="BK441">
        <f>'Data Input'!L441</f>
        <v>3</v>
      </c>
      <c r="BL441">
        <f>'Data Input'!M441</f>
        <v>71</v>
      </c>
      <c r="BM441">
        <f t="shared" si="480"/>
        <v>4</v>
      </c>
      <c r="BN441">
        <f t="shared" si="481"/>
        <v>1.26</v>
      </c>
      <c r="BO441">
        <f t="shared" si="482"/>
        <v>0.14165643721647944</v>
      </c>
      <c r="BP441">
        <f t="shared" si="483"/>
        <v>0.14394121846190652</v>
      </c>
      <c r="BQ441">
        <f t="shared" si="484"/>
        <v>1196.7470833522202</v>
      </c>
      <c r="BR441">
        <f t="shared" si="485"/>
        <v>1216.0494556643523</v>
      </c>
      <c r="BS441">
        <f t="shared" si="486"/>
        <v>173616.86</v>
      </c>
      <c r="BT441">
        <f t="shared" si="487"/>
        <v>154453.21999999997</v>
      </c>
      <c r="BU441">
        <f t="shared" si="488"/>
        <v>135289.57999999999</v>
      </c>
      <c r="BV441">
        <f t="shared" si="489"/>
        <v>116125.93999999999</v>
      </c>
      <c r="BW441">
        <f t="shared" si="490"/>
        <v>99536.51999999999</v>
      </c>
      <c r="BX441">
        <f t="shared" si="491"/>
        <v>82947.099999999991</v>
      </c>
      <c r="BY441">
        <f t="shared" si="492"/>
        <v>66357.679999999993</v>
      </c>
      <c r="BZ441">
        <f t="shared" si="493"/>
        <v>49768.259999999995</v>
      </c>
      <c r="CA441">
        <f t="shared" si="494"/>
        <v>33178.839999999997</v>
      </c>
      <c r="CB441">
        <f t="shared" si="495"/>
        <v>16589.419999999998</v>
      </c>
      <c r="CC441">
        <f t="shared" si="496"/>
        <v>1314.3782630069788</v>
      </c>
      <c r="CD441">
        <f t="shared" si="497"/>
        <v>1335.5779124103169</v>
      </c>
      <c r="CE441">
        <f t="shared" si="498"/>
        <v>2511.1253463591993</v>
      </c>
      <c r="CF441">
        <f t="shared" si="499"/>
        <v>2551.627368074669</v>
      </c>
    </row>
    <row r="442" spans="1:84" x14ac:dyDescent="0.25">
      <c r="A442" t="str">
        <f>IF('Data Input'!A442=0,"F","M")</f>
        <v>F</v>
      </c>
      <c r="B442" t="str">
        <f>'Data Input'!B442</f>
        <v>W</v>
      </c>
      <c r="C442">
        <f>'Data Input'!C442</f>
        <v>64</v>
      </c>
      <c r="D442">
        <f t="shared" si="429"/>
        <v>65</v>
      </c>
      <c r="E442">
        <f t="shared" si="430"/>
        <v>66</v>
      </c>
      <c r="F442">
        <f t="shared" si="431"/>
        <v>67</v>
      </c>
      <c r="G442">
        <f t="shared" si="432"/>
        <v>68</v>
      </c>
      <c r="H442">
        <f t="shared" si="433"/>
        <v>69</v>
      </c>
      <c r="I442">
        <f t="shared" si="434"/>
        <v>70</v>
      </c>
      <c r="J442">
        <f t="shared" si="435"/>
        <v>71</v>
      </c>
      <c r="K442">
        <f t="shared" si="436"/>
        <v>72</v>
      </c>
      <c r="L442">
        <f t="shared" si="437"/>
        <v>73</v>
      </c>
      <c r="M442">
        <f>'Data Input'!D442</f>
        <v>177.99972694800002</v>
      </c>
      <c r="N442">
        <f>'Data Input'!E442</f>
        <v>78.999878813999999</v>
      </c>
      <c r="O442">
        <f>'Data Input'!F442</f>
        <v>110</v>
      </c>
      <c r="P442">
        <f>'Data Input'!G442</f>
        <v>0</v>
      </c>
      <c r="Q442">
        <f>'Data Input'!H442</f>
        <v>0</v>
      </c>
      <c r="R442">
        <f>IF('Data Input'!I442&gt;100,1,0)</f>
        <v>0</v>
      </c>
      <c r="S442">
        <f t="shared" si="438"/>
        <v>4.1588830833596715</v>
      </c>
      <c r="T442">
        <f t="shared" si="439"/>
        <v>17.296308501055247</v>
      </c>
      <c r="U442">
        <f t="shared" si="440"/>
        <v>5.1817820162909083</v>
      </c>
      <c r="V442">
        <f t="shared" si="441"/>
        <v>21.550425569209629</v>
      </c>
      <c r="W442">
        <f t="shared" si="442"/>
        <v>4.3694463184658447</v>
      </c>
      <c r="X442">
        <f t="shared" si="443"/>
        <v>18.172016377515799</v>
      </c>
      <c r="Y442">
        <f t="shared" si="444"/>
        <v>0</v>
      </c>
      <c r="Z442">
        <f t="shared" si="445"/>
        <v>0</v>
      </c>
      <c r="AA442">
        <f t="shared" si="446"/>
        <v>4.7004803657924166</v>
      </c>
      <c r="AB442">
        <f t="shared" si="447"/>
        <v>19.548748276958364</v>
      </c>
      <c r="AC442" s="3">
        <f t="shared" si="448"/>
        <v>-29.798999999999999</v>
      </c>
      <c r="AD442">
        <f t="shared" si="449"/>
        <v>4.8840000000000003</v>
      </c>
      <c r="AE442">
        <f t="shared" si="450"/>
        <v>13.54</v>
      </c>
      <c r="AF442">
        <f t="shared" si="451"/>
        <v>-3.1139999999999999</v>
      </c>
      <c r="AG442">
        <f t="shared" si="452"/>
        <v>-13.577999999999999</v>
      </c>
      <c r="AH442">
        <f t="shared" si="453"/>
        <v>3.149</v>
      </c>
      <c r="AI442">
        <f t="shared" si="454"/>
        <v>2.0190000000000001</v>
      </c>
      <c r="AJ442">
        <f t="shared" si="455"/>
        <v>0</v>
      </c>
      <c r="AK442">
        <f t="shared" si="456"/>
        <v>1.9570000000000001</v>
      </c>
      <c r="AL442">
        <f t="shared" si="457"/>
        <v>0</v>
      </c>
      <c r="AM442">
        <f t="shared" si="458"/>
        <v>7.5739999999999998</v>
      </c>
      <c r="AN442">
        <f t="shared" si="459"/>
        <v>-1.665</v>
      </c>
      <c r="AO442">
        <f t="shared" si="460"/>
        <v>0.66100000000000003</v>
      </c>
      <c r="AP442">
        <f t="shared" si="461"/>
        <v>-123.93055700103484</v>
      </c>
      <c r="AQ442">
        <f t="shared" si="462"/>
        <v>84.475170719153837</v>
      </c>
      <c r="AR442">
        <f t="shared" si="463"/>
        <v>70.16132850057889</v>
      </c>
      <c r="AS442">
        <f t="shared" si="464"/>
        <v>-67.108025222518776</v>
      </c>
      <c r="AT442">
        <f t="shared" si="465"/>
        <v>-59.328342112129235</v>
      </c>
      <c r="AU442">
        <f t="shared" si="466"/>
        <v>57.223679572797252</v>
      </c>
      <c r="AV442">
        <f t="shared" si="467"/>
        <v>0</v>
      </c>
      <c r="AW442">
        <f t="shared" si="468"/>
        <v>0</v>
      </c>
      <c r="AX442">
        <f t="shared" si="469"/>
        <v>9.1988400758557596</v>
      </c>
      <c r="AY442">
        <f t="shared" si="470"/>
        <v>0</v>
      </c>
      <c r="AZ442">
        <f t="shared" si="471"/>
        <v>0</v>
      </c>
      <c r="BA442">
        <f t="shared" si="472"/>
        <v>0</v>
      </c>
      <c r="BB442">
        <f t="shared" si="473"/>
        <v>0</v>
      </c>
      <c r="BC442">
        <f t="shared" si="474"/>
        <v>-29.307905467297115</v>
      </c>
      <c r="BD442">
        <f t="shared" si="475"/>
        <v>-29.18</v>
      </c>
      <c r="BE442">
        <f t="shared" si="476"/>
        <v>0.96650000000000003</v>
      </c>
      <c r="BF442">
        <f t="shared" si="477"/>
        <v>2.9537911452799381E-2</v>
      </c>
      <c r="BG442">
        <f>'Data Input'!J442</f>
        <v>23.9</v>
      </c>
      <c r="BH442">
        <f t="shared" si="478"/>
        <v>2</v>
      </c>
      <c r="BI442">
        <f t="shared" si="479"/>
        <v>0.96</v>
      </c>
      <c r="BJ442">
        <f>'Data Input'!K442</f>
        <v>0.79113924050632911</v>
      </c>
      <c r="BK442">
        <f>'Data Input'!L442</f>
        <v>3</v>
      </c>
      <c r="BL442">
        <f>'Data Input'!M442</f>
        <v>92</v>
      </c>
      <c r="BM442">
        <f t="shared" si="480"/>
        <v>3</v>
      </c>
      <c r="BN442">
        <f t="shared" si="481"/>
        <v>1.2</v>
      </c>
      <c r="BO442">
        <f t="shared" si="482"/>
        <v>2.8356394994687405E-2</v>
      </c>
      <c r="BP442">
        <f t="shared" si="483"/>
        <v>3.5445493743359258E-2</v>
      </c>
      <c r="BQ442">
        <f t="shared" si="484"/>
        <v>239.56153120253543</v>
      </c>
      <c r="BR442">
        <f t="shared" si="485"/>
        <v>299.45191400316929</v>
      </c>
      <c r="BS442">
        <f t="shared" si="486"/>
        <v>171042.64</v>
      </c>
      <c r="BT442">
        <f t="shared" si="487"/>
        <v>151879</v>
      </c>
      <c r="BU442">
        <f t="shared" si="488"/>
        <v>132715.35999999999</v>
      </c>
      <c r="BV442">
        <f t="shared" si="489"/>
        <v>116125.93999999999</v>
      </c>
      <c r="BW442">
        <f t="shared" si="490"/>
        <v>99536.51999999999</v>
      </c>
      <c r="BX442">
        <f t="shared" si="491"/>
        <v>82947.099999999991</v>
      </c>
      <c r="BY442">
        <f t="shared" si="492"/>
        <v>66357.679999999993</v>
      </c>
      <c r="BZ442">
        <f t="shared" si="493"/>
        <v>49768.259999999995</v>
      </c>
      <c r="CA442">
        <f t="shared" si="494"/>
        <v>33178.839999999997</v>
      </c>
      <c r="CB442">
        <f t="shared" si="495"/>
        <v>16589.419999999998</v>
      </c>
      <c r="CC442">
        <f t="shared" si="496"/>
        <v>260.91874841271863</v>
      </c>
      <c r="CD442">
        <f t="shared" si="497"/>
        <v>326.14843551589831</v>
      </c>
      <c r="CE442">
        <f t="shared" si="498"/>
        <v>500.48027961525406</v>
      </c>
      <c r="CF442">
        <f t="shared" si="499"/>
        <v>625.60034951906755</v>
      </c>
    </row>
    <row r="443" spans="1:84" x14ac:dyDescent="0.25">
      <c r="A443" t="str">
        <f>IF('Data Input'!A443=0,"F","M")</f>
        <v>M</v>
      </c>
      <c r="B443" t="str">
        <f>'Data Input'!B443</f>
        <v>W</v>
      </c>
      <c r="C443">
        <f>'Data Input'!C443</f>
        <v>46</v>
      </c>
      <c r="D443">
        <f t="shared" si="429"/>
        <v>47</v>
      </c>
      <c r="E443">
        <f t="shared" si="430"/>
        <v>48</v>
      </c>
      <c r="F443">
        <f t="shared" si="431"/>
        <v>49</v>
      </c>
      <c r="G443">
        <f t="shared" si="432"/>
        <v>50</v>
      </c>
      <c r="H443">
        <f t="shared" si="433"/>
        <v>51</v>
      </c>
      <c r="I443">
        <f t="shared" si="434"/>
        <v>52</v>
      </c>
      <c r="J443">
        <f t="shared" si="435"/>
        <v>53</v>
      </c>
      <c r="K443">
        <f t="shared" si="436"/>
        <v>54</v>
      </c>
      <c r="L443">
        <f t="shared" si="437"/>
        <v>55</v>
      </c>
      <c r="M443">
        <f>'Data Input'!D443</f>
        <v>159.99975456000001</v>
      </c>
      <c r="N443">
        <f>'Data Input'!E443</f>
        <v>32.999949377999997</v>
      </c>
      <c r="O443">
        <f>'Data Input'!F443</f>
        <v>150</v>
      </c>
      <c r="P443">
        <f>'Data Input'!G443</f>
        <v>0</v>
      </c>
      <c r="Q443">
        <f>'Data Input'!H443</f>
        <v>1</v>
      </c>
      <c r="R443">
        <f>IF('Data Input'!I443&gt;100,1,0)</f>
        <v>0</v>
      </c>
      <c r="S443">
        <f t="shared" si="438"/>
        <v>3.8286413964890951</v>
      </c>
      <c r="T443">
        <f t="shared" si="439"/>
        <v>14.658494942909968</v>
      </c>
      <c r="U443">
        <f t="shared" si="440"/>
        <v>5.0751722812326507</v>
      </c>
      <c r="V443">
        <f t="shared" si="441"/>
        <v>19.431014690241323</v>
      </c>
      <c r="W443">
        <f t="shared" si="442"/>
        <v>3.4965060274653035</v>
      </c>
      <c r="X443">
        <f t="shared" si="443"/>
        <v>13.386867719827297</v>
      </c>
      <c r="Y443">
        <f t="shared" si="444"/>
        <v>0</v>
      </c>
      <c r="Z443">
        <f t="shared" si="445"/>
        <v>0</v>
      </c>
      <c r="AA443">
        <f t="shared" si="446"/>
        <v>5.0106352940962555</v>
      </c>
      <c r="AB443">
        <f t="shared" si="447"/>
        <v>19.183925709686235</v>
      </c>
      <c r="AC443" s="3">
        <f t="shared" si="448"/>
        <v>12.343999999999999</v>
      </c>
      <c r="AD443">
        <f t="shared" si="449"/>
        <v>0</v>
      </c>
      <c r="AE443">
        <f t="shared" si="450"/>
        <v>11.853</v>
      </c>
      <c r="AF443">
        <f t="shared" si="451"/>
        <v>-2.6640000000000001</v>
      </c>
      <c r="AG443">
        <f t="shared" si="452"/>
        <v>-7.99</v>
      </c>
      <c r="AH443">
        <f t="shared" si="453"/>
        <v>1.7689999999999999</v>
      </c>
      <c r="AI443">
        <f t="shared" si="454"/>
        <v>1.7689999999999999</v>
      </c>
      <c r="AJ443">
        <f t="shared" si="455"/>
        <v>0</v>
      </c>
      <c r="AK443">
        <f t="shared" si="456"/>
        <v>1.764</v>
      </c>
      <c r="AL443">
        <f t="shared" si="457"/>
        <v>0</v>
      </c>
      <c r="AM443">
        <f t="shared" si="458"/>
        <v>7.8369999999999997</v>
      </c>
      <c r="AN443">
        <f t="shared" si="459"/>
        <v>-1.7949999999999999</v>
      </c>
      <c r="AO443">
        <f t="shared" si="460"/>
        <v>0.65800000000000003</v>
      </c>
      <c r="AP443">
        <f t="shared" si="461"/>
        <v>47.260749398261389</v>
      </c>
      <c r="AQ443">
        <f t="shared" si="462"/>
        <v>0</v>
      </c>
      <c r="AR443">
        <f t="shared" si="463"/>
        <v>60.156017049450611</v>
      </c>
      <c r="AS443">
        <f t="shared" si="464"/>
        <v>-51.76422313480289</v>
      </c>
      <c r="AT443">
        <f t="shared" si="465"/>
        <v>-27.937083159447777</v>
      </c>
      <c r="AU443">
        <f t="shared" si="466"/>
        <v>23.681368996374488</v>
      </c>
      <c r="AV443">
        <f t="shared" si="467"/>
        <v>0</v>
      </c>
      <c r="AW443">
        <f t="shared" si="468"/>
        <v>0</v>
      </c>
      <c r="AX443">
        <f t="shared" si="469"/>
        <v>8.8387606587857945</v>
      </c>
      <c r="AY443">
        <f t="shared" si="470"/>
        <v>0</v>
      </c>
      <c r="AZ443">
        <f t="shared" si="471"/>
        <v>7.8369999999999997</v>
      </c>
      <c r="BA443">
        <f t="shared" si="472"/>
        <v>-6.8724113066979253</v>
      </c>
      <c r="BB443">
        <f t="shared" si="473"/>
        <v>0</v>
      </c>
      <c r="BC443">
        <f t="shared" si="474"/>
        <v>61.200178501923688</v>
      </c>
      <c r="BD443">
        <f t="shared" si="475"/>
        <v>61.18</v>
      </c>
      <c r="BE443">
        <f t="shared" si="476"/>
        <v>0.91439999999999999</v>
      </c>
      <c r="BF443">
        <f t="shared" si="477"/>
        <v>8.7266398783178989E-2</v>
      </c>
      <c r="BG443">
        <f>'Data Input'!J443</f>
        <v>43.1</v>
      </c>
      <c r="BH443">
        <f t="shared" si="478"/>
        <v>4</v>
      </c>
      <c r="BI443">
        <f t="shared" si="479"/>
        <v>1.24</v>
      </c>
      <c r="BJ443">
        <f>'Data Input'!K443</f>
        <v>1.0769230769230769</v>
      </c>
      <c r="BK443">
        <f>'Data Input'!L443</f>
        <v>3</v>
      </c>
      <c r="BL443">
        <f>'Data Input'!M443</f>
        <v>30</v>
      </c>
      <c r="BM443">
        <f t="shared" si="480"/>
        <v>4</v>
      </c>
      <c r="BN443">
        <f t="shared" si="481"/>
        <v>1.26</v>
      </c>
      <c r="BO443">
        <f t="shared" si="482"/>
        <v>0.10821033449114195</v>
      </c>
      <c r="BP443">
        <f t="shared" si="483"/>
        <v>0.10995566246680552</v>
      </c>
      <c r="BQ443">
        <f t="shared" si="484"/>
        <v>914.18649752527438</v>
      </c>
      <c r="BR443">
        <f t="shared" si="485"/>
        <v>928.93144103374652</v>
      </c>
      <c r="BS443">
        <f t="shared" si="486"/>
        <v>237972.36000000004</v>
      </c>
      <c r="BT443">
        <f t="shared" si="487"/>
        <v>213660.28000000003</v>
      </c>
      <c r="BU443">
        <f t="shared" si="488"/>
        <v>189348.2</v>
      </c>
      <c r="BV443">
        <f t="shared" si="489"/>
        <v>165036.12</v>
      </c>
      <c r="BW443">
        <f t="shared" si="490"/>
        <v>140724.04</v>
      </c>
      <c r="BX443">
        <f t="shared" si="491"/>
        <v>116411.96</v>
      </c>
      <c r="BY443">
        <f t="shared" si="492"/>
        <v>92099.88</v>
      </c>
      <c r="BZ443">
        <f t="shared" si="493"/>
        <v>67787.8</v>
      </c>
      <c r="CA443">
        <f t="shared" si="494"/>
        <v>43475.72</v>
      </c>
      <c r="CB443">
        <f t="shared" si="495"/>
        <v>19163.64</v>
      </c>
      <c r="CC443">
        <f t="shared" si="496"/>
        <v>1391.2386284857141</v>
      </c>
      <c r="CD443">
        <f t="shared" si="497"/>
        <v>1413.6779612032255</v>
      </c>
      <c r="CE443">
        <f t="shared" si="498"/>
        <v>2305.4251260109886</v>
      </c>
      <c r="CF443">
        <f t="shared" si="499"/>
        <v>2342.6094022369721</v>
      </c>
    </row>
    <row r="444" spans="1:84" x14ac:dyDescent="0.25">
      <c r="A444" t="str">
        <f>IF('Data Input'!A444=0,"F","M")</f>
        <v>F</v>
      </c>
      <c r="B444" t="str">
        <f>'Data Input'!B444</f>
        <v>W</v>
      </c>
      <c r="C444">
        <f>'Data Input'!C444</f>
        <v>61</v>
      </c>
      <c r="D444">
        <f t="shared" si="429"/>
        <v>62</v>
      </c>
      <c r="E444">
        <f t="shared" si="430"/>
        <v>63</v>
      </c>
      <c r="F444">
        <f t="shared" si="431"/>
        <v>64</v>
      </c>
      <c r="G444">
        <f t="shared" si="432"/>
        <v>65</v>
      </c>
      <c r="H444">
        <f t="shared" si="433"/>
        <v>66</v>
      </c>
      <c r="I444">
        <f t="shared" si="434"/>
        <v>67</v>
      </c>
      <c r="J444">
        <f t="shared" si="435"/>
        <v>68</v>
      </c>
      <c r="K444">
        <f t="shared" si="436"/>
        <v>69</v>
      </c>
      <c r="L444">
        <f t="shared" si="437"/>
        <v>70</v>
      </c>
      <c r="M444">
        <f>'Data Input'!D444</f>
        <v>163.99974842400002</v>
      </c>
      <c r="N444">
        <f>'Data Input'!E444</f>
        <v>67.999895688000009</v>
      </c>
      <c r="O444">
        <f>'Data Input'!F444</f>
        <v>120</v>
      </c>
      <c r="P444">
        <f>'Data Input'!G444</f>
        <v>1</v>
      </c>
      <c r="Q444">
        <f>'Data Input'!H444</f>
        <v>0</v>
      </c>
      <c r="R444">
        <f>IF('Data Input'!I444&gt;100,1,0)</f>
        <v>0</v>
      </c>
      <c r="S444">
        <f t="shared" si="438"/>
        <v>4.1108738641733114</v>
      </c>
      <c r="T444">
        <f t="shared" si="439"/>
        <v>16.899283927143212</v>
      </c>
      <c r="U444">
        <f t="shared" si="440"/>
        <v>5.099864893823022</v>
      </c>
      <c r="V444">
        <f t="shared" si="441"/>
        <v>20.964901302832061</v>
      </c>
      <c r="W444">
        <f t="shared" si="442"/>
        <v>4.2195061711749302</v>
      </c>
      <c r="X444">
        <f t="shared" si="443"/>
        <v>17.345857638801018</v>
      </c>
      <c r="Y444">
        <f t="shared" si="444"/>
        <v>4.7874917427820458</v>
      </c>
      <c r="Z444">
        <f t="shared" si="445"/>
        <v>19.68077468034825</v>
      </c>
      <c r="AA444">
        <f t="shared" si="446"/>
        <v>0</v>
      </c>
      <c r="AB444">
        <f t="shared" si="447"/>
        <v>0</v>
      </c>
      <c r="AC444" s="3">
        <f t="shared" si="448"/>
        <v>-29.798999999999999</v>
      </c>
      <c r="AD444">
        <f t="shared" si="449"/>
        <v>4.8840000000000003</v>
      </c>
      <c r="AE444">
        <f t="shared" si="450"/>
        <v>13.54</v>
      </c>
      <c r="AF444">
        <f t="shared" si="451"/>
        <v>-3.1139999999999999</v>
      </c>
      <c r="AG444">
        <f t="shared" si="452"/>
        <v>-13.577999999999999</v>
      </c>
      <c r="AH444">
        <f t="shared" si="453"/>
        <v>3.149</v>
      </c>
      <c r="AI444">
        <f t="shared" si="454"/>
        <v>2.0190000000000001</v>
      </c>
      <c r="AJ444">
        <f t="shared" si="455"/>
        <v>0</v>
      </c>
      <c r="AK444">
        <f t="shared" si="456"/>
        <v>1.9570000000000001</v>
      </c>
      <c r="AL444">
        <f t="shared" si="457"/>
        <v>0</v>
      </c>
      <c r="AM444">
        <f t="shared" si="458"/>
        <v>7.5739999999999998</v>
      </c>
      <c r="AN444">
        <f t="shared" si="459"/>
        <v>-1.665</v>
      </c>
      <c r="AO444">
        <f t="shared" si="460"/>
        <v>0.66100000000000003</v>
      </c>
      <c r="AP444">
        <f t="shared" si="461"/>
        <v>-122.4999302785005</v>
      </c>
      <c r="AQ444">
        <f t="shared" si="462"/>
        <v>82.536102700167461</v>
      </c>
      <c r="AR444">
        <f t="shared" si="463"/>
        <v>69.052170662363707</v>
      </c>
      <c r="AS444">
        <f t="shared" si="464"/>
        <v>-65.284702657019039</v>
      </c>
      <c r="AT444">
        <f t="shared" si="465"/>
        <v>-57.292454792213199</v>
      </c>
      <c r="AU444">
        <f t="shared" si="466"/>
        <v>54.622105704584406</v>
      </c>
      <c r="AV444">
        <f t="shared" si="467"/>
        <v>9.6659458286769517</v>
      </c>
      <c r="AW444">
        <f t="shared" si="468"/>
        <v>0</v>
      </c>
      <c r="AX444">
        <f t="shared" si="469"/>
        <v>0</v>
      </c>
      <c r="AY444">
        <f t="shared" si="470"/>
        <v>0</v>
      </c>
      <c r="AZ444">
        <f t="shared" si="471"/>
        <v>0</v>
      </c>
      <c r="BA444">
        <f t="shared" si="472"/>
        <v>0</v>
      </c>
      <c r="BB444">
        <f t="shared" si="473"/>
        <v>0</v>
      </c>
      <c r="BC444">
        <f t="shared" si="474"/>
        <v>-29.200762831940203</v>
      </c>
      <c r="BD444">
        <f t="shared" si="475"/>
        <v>-29.18</v>
      </c>
      <c r="BE444">
        <f t="shared" si="476"/>
        <v>0.96650000000000003</v>
      </c>
      <c r="BF444">
        <f t="shared" si="477"/>
        <v>3.2823040674379578E-2</v>
      </c>
      <c r="BG444">
        <f>'Data Input'!J444</f>
        <v>28.5</v>
      </c>
      <c r="BH444">
        <f t="shared" si="478"/>
        <v>3</v>
      </c>
      <c r="BI444">
        <f t="shared" si="479"/>
        <v>1.08</v>
      </c>
      <c r="BJ444">
        <f>'Data Input'!K444</f>
        <v>0.92168674698795183</v>
      </c>
      <c r="BK444">
        <f>'Data Input'!L444</f>
        <v>3</v>
      </c>
      <c r="BL444">
        <f>'Data Input'!M444</f>
        <v>89</v>
      </c>
      <c r="BM444">
        <f t="shared" si="480"/>
        <v>4</v>
      </c>
      <c r="BN444">
        <f t="shared" si="481"/>
        <v>1.46</v>
      </c>
      <c r="BO444">
        <f t="shared" si="482"/>
        <v>3.5448883928329948E-2</v>
      </c>
      <c r="BP444">
        <f t="shared" si="483"/>
        <v>4.7921639384594185E-2</v>
      </c>
      <c r="BQ444">
        <f t="shared" si="484"/>
        <v>299.48055508758046</v>
      </c>
      <c r="BR444">
        <f t="shared" si="485"/>
        <v>404.85334298876609</v>
      </c>
      <c r="BS444">
        <f t="shared" si="486"/>
        <v>178765.3</v>
      </c>
      <c r="BT444">
        <f t="shared" si="487"/>
        <v>159601.65999999997</v>
      </c>
      <c r="BU444">
        <f t="shared" si="488"/>
        <v>140438.01999999999</v>
      </c>
      <c r="BV444">
        <f t="shared" si="489"/>
        <v>121274.37999999999</v>
      </c>
      <c r="BW444">
        <f t="shared" si="490"/>
        <v>102110.73999999999</v>
      </c>
      <c r="BX444">
        <f t="shared" si="491"/>
        <v>82947.099999999991</v>
      </c>
      <c r="BY444">
        <f t="shared" si="492"/>
        <v>66357.679999999993</v>
      </c>
      <c r="BZ444">
        <f t="shared" si="493"/>
        <v>49768.259999999995</v>
      </c>
      <c r="CA444">
        <f t="shared" si="494"/>
        <v>33178.839999999997</v>
      </c>
      <c r="CB444">
        <f t="shared" si="495"/>
        <v>16589.419999999998</v>
      </c>
      <c r="CC444">
        <f t="shared" si="496"/>
        <v>337.13001710797124</v>
      </c>
      <c r="CD444">
        <f t="shared" si="497"/>
        <v>455.74983794225739</v>
      </c>
      <c r="CE444">
        <f t="shared" si="498"/>
        <v>636.61057219555164</v>
      </c>
      <c r="CF444">
        <f t="shared" si="499"/>
        <v>860.60318093102342</v>
      </c>
    </row>
    <row r="445" spans="1:84" x14ac:dyDescent="0.25">
      <c r="A445" t="str">
        <f>IF('Data Input'!A445=0,"F","M")</f>
        <v>M</v>
      </c>
      <c r="B445" t="str">
        <f>'Data Input'!B445</f>
        <v>W</v>
      </c>
      <c r="C445">
        <f>'Data Input'!C445</f>
        <v>31</v>
      </c>
      <c r="D445">
        <f t="shared" si="429"/>
        <v>32</v>
      </c>
      <c r="E445">
        <f t="shared" si="430"/>
        <v>33</v>
      </c>
      <c r="F445">
        <f t="shared" si="431"/>
        <v>34</v>
      </c>
      <c r="G445">
        <f t="shared" si="432"/>
        <v>35</v>
      </c>
      <c r="H445">
        <f t="shared" si="433"/>
        <v>36</v>
      </c>
      <c r="I445">
        <f t="shared" si="434"/>
        <v>37</v>
      </c>
      <c r="J445">
        <f t="shared" si="435"/>
        <v>38</v>
      </c>
      <c r="K445">
        <f t="shared" si="436"/>
        <v>39</v>
      </c>
      <c r="L445">
        <f t="shared" si="437"/>
        <v>40</v>
      </c>
      <c r="M445">
        <f>'Data Input'!D445</f>
        <v>157.999757628</v>
      </c>
      <c r="N445">
        <f>'Data Input'!E445</f>
        <v>53.999917164000003</v>
      </c>
      <c r="O445">
        <f>'Data Input'!F445</f>
        <v>110</v>
      </c>
      <c r="P445">
        <f>'Data Input'!G445</f>
        <v>0</v>
      </c>
      <c r="Q445">
        <f>'Data Input'!H445</f>
        <v>0</v>
      </c>
      <c r="R445">
        <f>IF('Data Input'!I445&gt;100,1,0)</f>
        <v>0</v>
      </c>
      <c r="S445">
        <f t="shared" si="438"/>
        <v>3.4339872044851463</v>
      </c>
      <c r="T445">
        <f t="shared" si="439"/>
        <v>11.79226812056771</v>
      </c>
      <c r="U445">
        <f t="shared" si="440"/>
        <v>5.0625934990257901</v>
      </c>
      <c r="V445">
        <f t="shared" si="441"/>
        <v>17.384881297164249</v>
      </c>
      <c r="W445">
        <f t="shared" si="442"/>
        <v>3.9889825125630978</v>
      </c>
      <c r="X445">
        <f t="shared" si="443"/>
        <v>13.698114907056686</v>
      </c>
      <c r="Y445">
        <f t="shared" si="444"/>
        <v>0</v>
      </c>
      <c r="Z445">
        <f t="shared" si="445"/>
        <v>0</v>
      </c>
      <c r="AA445">
        <f t="shared" si="446"/>
        <v>4.7004803657924166</v>
      </c>
      <c r="AB445">
        <f t="shared" si="447"/>
        <v>16.14138943106482</v>
      </c>
      <c r="AC445" s="3">
        <f t="shared" si="448"/>
        <v>12.343999999999999</v>
      </c>
      <c r="AD445">
        <f t="shared" si="449"/>
        <v>0</v>
      </c>
      <c r="AE445">
        <f t="shared" si="450"/>
        <v>11.853</v>
      </c>
      <c r="AF445">
        <f t="shared" si="451"/>
        <v>-2.6640000000000001</v>
      </c>
      <c r="AG445">
        <f t="shared" si="452"/>
        <v>-7.99</v>
      </c>
      <c r="AH445">
        <f t="shared" si="453"/>
        <v>1.7689999999999999</v>
      </c>
      <c r="AI445">
        <f t="shared" si="454"/>
        <v>1.7689999999999999</v>
      </c>
      <c r="AJ445">
        <f t="shared" si="455"/>
        <v>0</v>
      </c>
      <c r="AK445">
        <f t="shared" si="456"/>
        <v>1.764</v>
      </c>
      <c r="AL445">
        <f t="shared" si="457"/>
        <v>0</v>
      </c>
      <c r="AM445">
        <f t="shared" si="458"/>
        <v>7.8369999999999997</v>
      </c>
      <c r="AN445">
        <f t="shared" si="459"/>
        <v>-1.7949999999999999</v>
      </c>
      <c r="AO445">
        <f t="shared" si="460"/>
        <v>0.65800000000000003</v>
      </c>
      <c r="AP445">
        <f t="shared" si="461"/>
        <v>42.389138052164647</v>
      </c>
      <c r="AQ445">
        <f t="shared" si="462"/>
        <v>0</v>
      </c>
      <c r="AR445">
        <f t="shared" si="463"/>
        <v>60.006920743952691</v>
      </c>
      <c r="AS445">
        <f t="shared" si="464"/>
        <v>-46.313323775645564</v>
      </c>
      <c r="AT445">
        <f t="shared" si="465"/>
        <v>-31.871970275379152</v>
      </c>
      <c r="AU445">
        <f t="shared" si="466"/>
        <v>24.231965270583277</v>
      </c>
      <c r="AV445">
        <f t="shared" si="467"/>
        <v>0</v>
      </c>
      <c r="AW445">
        <f t="shared" si="468"/>
        <v>0</v>
      </c>
      <c r="AX445">
        <f t="shared" si="469"/>
        <v>8.2916473652578233</v>
      </c>
      <c r="AY445">
        <f t="shared" si="470"/>
        <v>0</v>
      </c>
      <c r="AZ445">
        <f t="shared" si="471"/>
        <v>0</v>
      </c>
      <c r="BA445">
        <f t="shared" si="472"/>
        <v>0</v>
      </c>
      <c r="BB445">
        <f t="shared" si="473"/>
        <v>0</v>
      </c>
      <c r="BC445">
        <f t="shared" si="474"/>
        <v>56.734377380933715</v>
      </c>
      <c r="BD445">
        <f t="shared" si="475"/>
        <v>61.18</v>
      </c>
      <c r="BE445">
        <f t="shared" si="476"/>
        <v>0.91439999999999999</v>
      </c>
      <c r="BF445">
        <f t="shared" si="477"/>
        <v>1.0491159083938495E-3</v>
      </c>
      <c r="BG445">
        <f>'Data Input'!J445</f>
        <v>23.5</v>
      </c>
      <c r="BH445">
        <f t="shared" si="478"/>
        <v>1</v>
      </c>
      <c r="BI445">
        <f t="shared" si="479"/>
        <v>1</v>
      </c>
      <c r="BJ445">
        <f>'Data Input'!K445</f>
        <v>0.89189189189189177</v>
      </c>
      <c r="BK445">
        <f>'Data Input'!L445</f>
        <v>3</v>
      </c>
      <c r="BL445">
        <f>'Data Input'!M445</f>
        <v>92</v>
      </c>
      <c r="BM445">
        <f t="shared" si="480"/>
        <v>2</v>
      </c>
      <c r="BN445">
        <f t="shared" si="481"/>
        <v>1.19</v>
      </c>
      <c r="BO445">
        <f t="shared" si="482"/>
        <v>1.0491159083938495E-3</v>
      </c>
      <c r="BP445">
        <f t="shared" si="483"/>
        <v>1.2484479309886809E-3</v>
      </c>
      <c r="BQ445">
        <f t="shared" si="484"/>
        <v>8.8631793100235754</v>
      </c>
      <c r="BR445">
        <f t="shared" si="485"/>
        <v>10.547183378928056</v>
      </c>
      <c r="BS445">
        <f t="shared" si="486"/>
        <v>299753.64000000007</v>
      </c>
      <c r="BT445">
        <f t="shared" si="487"/>
        <v>271151.19000000006</v>
      </c>
      <c r="BU445">
        <f t="shared" si="488"/>
        <v>242548.74000000005</v>
      </c>
      <c r="BV445">
        <f t="shared" si="489"/>
        <v>213946.29000000004</v>
      </c>
      <c r="BW445">
        <f t="shared" si="490"/>
        <v>185343.84000000003</v>
      </c>
      <c r="BX445">
        <f t="shared" si="491"/>
        <v>154453.20000000001</v>
      </c>
      <c r="BY445">
        <f t="shared" si="492"/>
        <v>123562.56</v>
      </c>
      <c r="BZ445">
        <f t="shared" si="493"/>
        <v>92671.92</v>
      </c>
      <c r="CA445">
        <f t="shared" si="494"/>
        <v>61781.279999999999</v>
      </c>
      <c r="CB445">
        <f t="shared" si="495"/>
        <v>30890.639999999999</v>
      </c>
      <c r="CC445">
        <f t="shared" si="496"/>
        <v>17.584266361414286</v>
      </c>
      <c r="CD445">
        <f t="shared" si="497"/>
        <v>20.925276970083004</v>
      </c>
      <c r="CE445">
        <f t="shared" si="498"/>
        <v>26.447445671437862</v>
      </c>
      <c r="CF445">
        <f t="shared" si="499"/>
        <v>31.472460349011058</v>
      </c>
    </row>
    <row r="446" spans="1:84" x14ac:dyDescent="0.25">
      <c r="A446" t="str">
        <f>IF('Data Input'!A446=0,"F","M")</f>
        <v>M</v>
      </c>
      <c r="B446" t="str">
        <f>'Data Input'!B446</f>
        <v>W</v>
      </c>
      <c r="C446">
        <f>'Data Input'!C446</f>
        <v>47</v>
      </c>
      <c r="D446">
        <f t="shared" si="429"/>
        <v>48</v>
      </c>
      <c r="E446">
        <f t="shared" si="430"/>
        <v>49</v>
      </c>
      <c r="F446">
        <f t="shared" si="431"/>
        <v>50</v>
      </c>
      <c r="G446">
        <f t="shared" si="432"/>
        <v>51</v>
      </c>
      <c r="H446">
        <f t="shared" si="433"/>
        <v>52</v>
      </c>
      <c r="I446">
        <f t="shared" si="434"/>
        <v>53</v>
      </c>
      <c r="J446">
        <f t="shared" si="435"/>
        <v>54</v>
      </c>
      <c r="K446">
        <f t="shared" si="436"/>
        <v>55</v>
      </c>
      <c r="L446">
        <f t="shared" si="437"/>
        <v>56</v>
      </c>
      <c r="M446">
        <f>'Data Input'!D446</f>
        <v>201.99969013199998</v>
      </c>
      <c r="N446">
        <f>'Data Input'!E446</f>
        <v>69.999892620000011</v>
      </c>
      <c r="O446">
        <f>'Data Input'!F446</f>
        <v>110</v>
      </c>
      <c r="P446">
        <f>'Data Input'!G446</f>
        <v>0</v>
      </c>
      <c r="Q446">
        <f>'Data Input'!H446</f>
        <v>0</v>
      </c>
      <c r="R446">
        <f>IF('Data Input'!I446&gt;100,1,0)</f>
        <v>0</v>
      </c>
      <c r="S446">
        <f t="shared" si="438"/>
        <v>3.8501476017100584</v>
      </c>
      <c r="T446">
        <f t="shared" si="439"/>
        <v>14.823636554953715</v>
      </c>
      <c r="U446">
        <f t="shared" si="440"/>
        <v>5.3082661634000283</v>
      </c>
      <c r="V446">
        <f t="shared" si="441"/>
        <v>20.437608238253272</v>
      </c>
      <c r="W446">
        <f t="shared" si="442"/>
        <v>4.2484937080481826</v>
      </c>
      <c r="X446">
        <f t="shared" si="443"/>
        <v>16.357327860921984</v>
      </c>
      <c r="Y446">
        <f t="shared" si="444"/>
        <v>0</v>
      </c>
      <c r="Z446">
        <f t="shared" si="445"/>
        <v>0</v>
      </c>
      <c r="AA446">
        <f t="shared" si="446"/>
        <v>4.7004803657924166</v>
      </c>
      <c r="AB446">
        <f t="shared" si="447"/>
        <v>18.097543207240889</v>
      </c>
      <c r="AC446" s="3">
        <f t="shared" si="448"/>
        <v>12.343999999999999</v>
      </c>
      <c r="AD446">
        <f t="shared" si="449"/>
        <v>0</v>
      </c>
      <c r="AE446">
        <f t="shared" si="450"/>
        <v>11.853</v>
      </c>
      <c r="AF446">
        <f t="shared" si="451"/>
        <v>-2.6640000000000001</v>
      </c>
      <c r="AG446">
        <f t="shared" si="452"/>
        <v>-7.99</v>
      </c>
      <c r="AH446">
        <f t="shared" si="453"/>
        <v>1.7689999999999999</v>
      </c>
      <c r="AI446">
        <f t="shared" si="454"/>
        <v>1.7689999999999999</v>
      </c>
      <c r="AJ446">
        <f t="shared" si="455"/>
        <v>0</v>
      </c>
      <c r="AK446">
        <f t="shared" si="456"/>
        <v>1.764</v>
      </c>
      <c r="AL446">
        <f t="shared" si="457"/>
        <v>0</v>
      </c>
      <c r="AM446">
        <f t="shared" si="458"/>
        <v>7.8369999999999997</v>
      </c>
      <c r="AN446">
        <f t="shared" si="459"/>
        <v>-1.7949999999999999</v>
      </c>
      <c r="AO446">
        <f t="shared" si="460"/>
        <v>0.65800000000000003</v>
      </c>
      <c r="AP446">
        <f t="shared" si="461"/>
        <v>47.526221995508962</v>
      </c>
      <c r="AQ446">
        <f t="shared" si="462"/>
        <v>0</v>
      </c>
      <c r="AR446">
        <f t="shared" si="463"/>
        <v>62.918878834780536</v>
      </c>
      <c r="AS446">
        <f t="shared" si="464"/>
        <v>-54.445788346706721</v>
      </c>
      <c r="AT446">
        <f t="shared" si="465"/>
        <v>-33.94546472730498</v>
      </c>
      <c r="AU446">
        <f t="shared" si="466"/>
        <v>28.93611298597099</v>
      </c>
      <c r="AV446">
        <f t="shared" si="467"/>
        <v>0</v>
      </c>
      <c r="AW446">
        <f t="shared" si="468"/>
        <v>0</v>
      </c>
      <c r="AX446">
        <f t="shared" si="469"/>
        <v>8.2916473652578233</v>
      </c>
      <c r="AY446">
        <f t="shared" si="470"/>
        <v>0</v>
      </c>
      <c r="AZ446">
        <f t="shared" si="471"/>
        <v>0</v>
      </c>
      <c r="BA446">
        <f t="shared" si="472"/>
        <v>0</v>
      </c>
      <c r="BB446">
        <f t="shared" si="473"/>
        <v>0</v>
      </c>
      <c r="BC446">
        <f t="shared" si="474"/>
        <v>59.281608107506621</v>
      </c>
      <c r="BD446">
        <f t="shared" si="475"/>
        <v>61.18</v>
      </c>
      <c r="BE446">
        <f t="shared" si="476"/>
        <v>0.91439999999999999</v>
      </c>
      <c r="BF446">
        <f t="shared" si="477"/>
        <v>1.3316552541063231E-2</v>
      </c>
      <c r="BG446">
        <f>'Data Input'!J446</f>
        <v>31.7</v>
      </c>
      <c r="BH446">
        <f t="shared" si="478"/>
        <v>4</v>
      </c>
      <c r="BI446">
        <f t="shared" si="479"/>
        <v>1.24</v>
      </c>
      <c r="BJ446">
        <f>'Data Input'!K446</f>
        <v>0.93181818181818177</v>
      </c>
      <c r="BK446">
        <f>'Data Input'!L446</f>
        <v>3</v>
      </c>
      <c r="BL446">
        <f>'Data Input'!M446</f>
        <v>83</v>
      </c>
      <c r="BM446">
        <f t="shared" si="480"/>
        <v>3</v>
      </c>
      <c r="BN446">
        <f t="shared" si="481"/>
        <v>1.2</v>
      </c>
      <c r="BO446">
        <f t="shared" si="482"/>
        <v>1.6512525150918406E-2</v>
      </c>
      <c r="BP446">
        <f t="shared" si="483"/>
        <v>1.5979863049275875E-2</v>
      </c>
      <c r="BQ446">
        <f t="shared" si="484"/>
        <v>139.50171768715688</v>
      </c>
      <c r="BR446">
        <f t="shared" si="485"/>
        <v>135.00166227789376</v>
      </c>
      <c r="BS446">
        <f t="shared" si="486"/>
        <v>232823.92000000004</v>
      </c>
      <c r="BT446">
        <f t="shared" si="487"/>
        <v>208511.84000000003</v>
      </c>
      <c r="BU446">
        <f t="shared" si="488"/>
        <v>184199.76</v>
      </c>
      <c r="BV446">
        <f t="shared" si="489"/>
        <v>159887.67999999999</v>
      </c>
      <c r="BW446">
        <f t="shared" si="490"/>
        <v>135575.6</v>
      </c>
      <c r="BX446">
        <f t="shared" si="491"/>
        <v>111263.52</v>
      </c>
      <c r="BY446">
        <f t="shared" si="492"/>
        <v>86951.44</v>
      </c>
      <c r="BZ446">
        <f t="shared" si="493"/>
        <v>62639.360000000001</v>
      </c>
      <c r="CA446">
        <f t="shared" si="494"/>
        <v>38327.279999999999</v>
      </c>
      <c r="CB446">
        <f t="shared" si="495"/>
        <v>19163.64</v>
      </c>
      <c r="CC446">
        <f t="shared" si="496"/>
        <v>204.64699631140829</v>
      </c>
      <c r="CD446">
        <f t="shared" si="497"/>
        <v>198.04548030136283</v>
      </c>
      <c r="CE446">
        <f t="shared" si="498"/>
        <v>344.1487139985652</v>
      </c>
      <c r="CF446">
        <f t="shared" si="499"/>
        <v>333.04714257925662</v>
      </c>
    </row>
    <row r="447" spans="1:84" x14ac:dyDescent="0.25">
      <c r="A447" t="str">
        <f>IF('Data Input'!A447=0,"F","M")</f>
        <v>F</v>
      </c>
      <c r="B447" t="str">
        <f>'Data Input'!B447</f>
        <v>W</v>
      </c>
      <c r="C447">
        <f>'Data Input'!C447</f>
        <v>54</v>
      </c>
      <c r="D447">
        <f t="shared" si="429"/>
        <v>55</v>
      </c>
      <c r="E447">
        <f t="shared" si="430"/>
        <v>56</v>
      </c>
      <c r="F447">
        <f t="shared" si="431"/>
        <v>57</v>
      </c>
      <c r="G447">
        <f t="shared" si="432"/>
        <v>58</v>
      </c>
      <c r="H447">
        <f t="shared" si="433"/>
        <v>59</v>
      </c>
      <c r="I447">
        <f t="shared" si="434"/>
        <v>60</v>
      </c>
      <c r="J447">
        <f t="shared" si="435"/>
        <v>61</v>
      </c>
      <c r="K447">
        <f t="shared" si="436"/>
        <v>62</v>
      </c>
      <c r="L447">
        <f t="shared" si="437"/>
        <v>63</v>
      </c>
      <c r="M447">
        <f>'Data Input'!D447</f>
        <v>146.99977450200001</v>
      </c>
      <c r="N447">
        <f>'Data Input'!E447</f>
        <v>64.999900289999999</v>
      </c>
      <c r="O447">
        <f>'Data Input'!F447</f>
        <v>112</v>
      </c>
      <c r="P447">
        <f>'Data Input'!G447</f>
        <v>0</v>
      </c>
      <c r="Q447">
        <f>'Data Input'!H447</f>
        <v>0</v>
      </c>
      <c r="R447">
        <f>IF('Data Input'!I447&gt;100,1,0)</f>
        <v>0</v>
      </c>
      <c r="S447">
        <f t="shared" si="438"/>
        <v>3.9889840465642745</v>
      </c>
      <c r="T447">
        <f t="shared" si="439"/>
        <v>15.911993723744294</v>
      </c>
      <c r="U447">
        <f t="shared" si="440"/>
        <v>4.9904310527775602</v>
      </c>
      <c r="V447">
        <f t="shared" si="441"/>
        <v>19.906749855008645</v>
      </c>
      <c r="W447">
        <f t="shared" si="442"/>
        <v>4.1743857358944609</v>
      </c>
      <c r="X447">
        <f t="shared" si="443"/>
        <v>16.651558104688473</v>
      </c>
      <c r="Y447">
        <f t="shared" si="444"/>
        <v>0</v>
      </c>
      <c r="Z447">
        <f t="shared" si="445"/>
        <v>0</v>
      </c>
      <c r="AA447">
        <f t="shared" si="446"/>
        <v>4.7184988712950942</v>
      </c>
      <c r="AB447">
        <f t="shared" si="447"/>
        <v>18.822016721327667</v>
      </c>
      <c r="AC447" s="3">
        <f t="shared" si="448"/>
        <v>-29.798999999999999</v>
      </c>
      <c r="AD447">
        <f t="shared" si="449"/>
        <v>4.8840000000000003</v>
      </c>
      <c r="AE447">
        <f t="shared" si="450"/>
        <v>13.54</v>
      </c>
      <c r="AF447">
        <f t="shared" si="451"/>
        <v>-3.1139999999999999</v>
      </c>
      <c r="AG447">
        <f t="shared" si="452"/>
        <v>-13.577999999999999</v>
      </c>
      <c r="AH447">
        <f t="shared" si="453"/>
        <v>3.149</v>
      </c>
      <c r="AI447">
        <f t="shared" si="454"/>
        <v>2.0190000000000001</v>
      </c>
      <c r="AJ447">
        <f t="shared" si="455"/>
        <v>0</v>
      </c>
      <c r="AK447">
        <f t="shared" si="456"/>
        <v>1.9570000000000001</v>
      </c>
      <c r="AL447">
        <f t="shared" si="457"/>
        <v>0</v>
      </c>
      <c r="AM447">
        <f t="shared" si="458"/>
        <v>7.5739999999999998</v>
      </c>
      <c r="AN447">
        <f t="shared" si="459"/>
        <v>-1.665</v>
      </c>
      <c r="AO447">
        <f t="shared" si="460"/>
        <v>0.66100000000000003</v>
      </c>
      <c r="AP447">
        <f t="shared" si="461"/>
        <v>-118.86773560356882</v>
      </c>
      <c r="AQ447">
        <f t="shared" si="462"/>
        <v>77.71417734676713</v>
      </c>
      <c r="AR447">
        <f t="shared" si="463"/>
        <v>67.570436454608156</v>
      </c>
      <c r="AS447">
        <f t="shared" si="464"/>
        <v>-61.98961904849692</v>
      </c>
      <c r="AT447">
        <f t="shared" si="465"/>
        <v>-56.679809521974988</v>
      </c>
      <c r="AU447">
        <f t="shared" si="466"/>
        <v>52.435756471664</v>
      </c>
      <c r="AV447">
        <f t="shared" si="467"/>
        <v>0</v>
      </c>
      <c r="AW447">
        <f t="shared" si="468"/>
        <v>0</v>
      </c>
      <c r="AX447">
        <f t="shared" si="469"/>
        <v>9.2341022911244988</v>
      </c>
      <c r="AY447">
        <f t="shared" si="470"/>
        <v>0</v>
      </c>
      <c r="AZ447">
        <f t="shared" si="471"/>
        <v>0</v>
      </c>
      <c r="BA447">
        <f t="shared" si="472"/>
        <v>0</v>
      </c>
      <c r="BB447">
        <f t="shared" si="473"/>
        <v>0</v>
      </c>
      <c r="BC447">
        <f t="shared" si="474"/>
        <v>-30.582691609876939</v>
      </c>
      <c r="BD447">
        <f t="shared" si="475"/>
        <v>-29.18</v>
      </c>
      <c r="BE447">
        <f t="shared" si="476"/>
        <v>0.96650000000000003</v>
      </c>
      <c r="BF447">
        <f t="shared" si="477"/>
        <v>8.344940207268059E-3</v>
      </c>
      <c r="BG447">
        <f>'Data Input'!J447</f>
        <v>20.2</v>
      </c>
      <c r="BH447">
        <f t="shared" si="478"/>
        <v>1</v>
      </c>
      <c r="BI447">
        <f t="shared" si="479"/>
        <v>1</v>
      </c>
      <c r="BJ447">
        <f>'Data Input'!K447</f>
        <v>0.74452554744525534</v>
      </c>
      <c r="BK447">
        <f>'Data Input'!L447</f>
        <v>3</v>
      </c>
      <c r="BL447">
        <f>'Data Input'!M447</f>
        <v>92</v>
      </c>
      <c r="BM447">
        <f t="shared" si="480"/>
        <v>2</v>
      </c>
      <c r="BN447">
        <f t="shared" si="481"/>
        <v>1.1200000000000001</v>
      </c>
      <c r="BO447">
        <f t="shared" si="482"/>
        <v>8.344940207268059E-3</v>
      </c>
      <c r="BP447">
        <f t="shared" si="483"/>
        <v>9.3463330321402263E-3</v>
      </c>
      <c r="BQ447">
        <f t="shared" si="484"/>
        <v>70.500028449359576</v>
      </c>
      <c r="BR447">
        <f t="shared" si="485"/>
        <v>78.960031863282737</v>
      </c>
      <c r="BS447">
        <f t="shared" si="486"/>
        <v>196784.84000000003</v>
      </c>
      <c r="BT447">
        <f t="shared" si="487"/>
        <v>172472.76</v>
      </c>
      <c r="BU447">
        <f t="shared" si="488"/>
        <v>153309.12</v>
      </c>
      <c r="BV447">
        <f t="shared" si="489"/>
        <v>134145.47999999998</v>
      </c>
      <c r="BW447">
        <f t="shared" si="490"/>
        <v>114981.84</v>
      </c>
      <c r="BX447">
        <f t="shared" si="491"/>
        <v>95818.2</v>
      </c>
      <c r="BY447">
        <f t="shared" si="492"/>
        <v>76654.559999999998</v>
      </c>
      <c r="BZ447">
        <f t="shared" si="493"/>
        <v>57490.92</v>
      </c>
      <c r="CA447">
        <f t="shared" si="494"/>
        <v>38327.279999999999</v>
      </c>
      <c r="CB447">
        <f t="shared" si="495"/>
        <v>19163.64</v>
      </c>
      <c r="CC447">
        <f t="shared" si="496"/>
        <v>88.385320714092813</v>
      </c>
      <c r="CD447">
        <f t="shared" si="497"/>
        <v>98.99155919978395</v>
      </c>
      <c r="CE447">
        <f t="shared" si="498"/>
        <v>158.88534916345239</v>
      </c>
      <c r="CF447">
        <f t="shared" si="499"/>
        <v>177.9515910630667</v>
      </c>
    </row>
    <row r="448" spans="1:84" x14ac:dyDescent="0.25">
      <c r="A448" t="str">
        <f>IF('Data Input'!A448=0,"F","M")</f>
        <v>M</v>
      </c>
      <c r="B448" t="str">
        <f>'Data Input'!B448</f>
        <v>W</v>
      </c>
      <c r="C448">
        <f>'Data Input'!C448</f>
        <v>48</v>
      </c>
      <c r="D448">
        <f t="shared" si="429"/>
        <v>49</v>
      </c>
      <c r="E448">
        <f t="shared" si="430"/>
        <v>50</v>
      </c>
      <c r="F448">
        <f t="shared" si="431"/>
        <v>51</v>
      </c>
      <c r="G448">
        <f t="shared" si="432"/>
        <v>52</v>
      </c>
      <c r="H448">
        <f t="shared" si="433"/>
        <v>53</v>
      </c>
      <c r="I448">
        <f t="shared" si="434"/>
        <v>54</v>
      </c>
      <c r="J448">
        <f t="shared" si="435"/>
        <v>55</v>
      </c>
      <c r="K448">
        <f t="shared" si="436"/>
        <v>56</v>
      </c>
      <c r="L448">
        <f t="shared" si="437"/>
        <v>57</v>
      </c>
      <c r="M448">
        <f>'Data Input'!D448</f>
        <v>263.99959502399997</v>
      </c>
      <c r="N448">
        <f>'Data Input'!E448</f>
        <v>91.99985887199999</v>
      </c>
      <c r="O448">
        <f>'Data Input'!F448</f>
        <v>136</v>
      </c>
      <c r="P448">
        <f>'Data Input'!G448</f>
        <v>0</v>
      </c>
      <c r="Q448">
        <f>'Data Input'!H448</f>
        <v>0</v>
      </c>
      <c r="R448">
        <f>IF('Data Input'!I448&gt;100,1,0)</f>
        <v>1</v>
      </c>
      <c r="S448">
        <f t="shared" si="438"/>
        <v>3.8712010109078911</v>
      </c>
      <c r="T448">
        <f t="shared" si="439"/>
        <v>14.986197266854278</v>
      </c>
      <c r="U448">
        <f t="shared" si="440"/>
        <v>5.5759475691451392</v>
      </c>
      <c r="V448">
        <f t="shared" si="441"/>
        <v>21.58561386644406</v>
      </c>
      <c r="W448">
        <f t="shared" si="442"/>
        <v>4.5217870430478637</v>
      </c>
      <c r="X448">
        <f t="shared" si="443"/>
        <v>17.504746572157092</v>
      </c>
      <c r="Y448">
        <f t="shared" si="444"/>
        <v>0</v>
      </c>
      <c r="Z448">
        <f t="shared" si="445"/>
        <v>0</v>
      </c>
      <c r="AA448">
        <f t="shared" si="446"/>
        <v>4.9126548857360524</v>
      </c>
      <c r="AB448">
        <f t="shared" si="447"/>
        <v>19.017874559902996</v>
      </c>
      <c r="AC448" s="3">
        <f t="shared" si="448"/>
        <v>12.343999999999999</v>
      </c>
      <c r="AD448">
        <f t="shared" si="449"/>
        <v>0</v>
      </c>
      <c r="AE448">
        <f t="shared" si="450"/>
        <v>11.853</v>
      </c>
      <c r="AF448">
        <f t="shared" si="451"/>
        <v>-2.6640000000000001</v>
      </c>
      <c r="AG448">
        <f t="shared" si="452"/>
        <v>-7.99</v>
      </c>
      <c r="AH448">
        <f t="shared" si="453"/>
        <v>1.7689999999999999</v>
      </c>
      <c r="AI448">
        <f t="shared" si="454"/>
        <v>1.7689999999999999</v>
      </c>
      <c r="AJ448">
        <f t="shared" si="455"/>
        <v>0</v>
      </c>
      <c r="AK448">
        <f t="shared" si="456"/>
        <v>1.764</v>
      </c>
      <c r="AL448">
        <f t="shared" si="457"/>
        <v>0</v>
      </c>
      <c r="AM448">
        <f t="shared" si="458"/>
        <v>7.8369999999999997</v>
      </c>
      <c r="AN448">
        <f t="shared" si="459"/>
        <v>-1.7949999999999999</v>
      </c>
      <c r="AO448">
        <f t="shared" si="460"/>
        <v>0.65800000000000003</v>
      </c>
      <c r="AP448">
        <f t="shared" si="461"/>
        <v>47.786105278647007</v>
      </c>
      <c r="AQ448">
        <f t="shared" si="462"/>
        <v>0</v>
      </c>
      <c r="AR448">
        <f t="shared" si="463"/>
        <v>66.091706537077329</v>
      </c>
      <c r="AS448">
        <f t="shared" si="464"/>
        <v>-57.504075340206981</v>
      </c>
      <c r="AT448">
        <f t="shared" si="465"/>
        <v>-36.129078473952433</v>
      </c>
      <c r="AU448">
        <f t="shared" si="466"/>
        <v>30.965896686145893</v>
      </c>
      <c r="AV448">
        <f t="shared" si="467"/>
        <v>0</v>
      </c>
      <c r="AW448">
        <f t="shared" si="468"/>
        <v>0</v>
      </c>
      <c r="AX448">
        <f t="shared" si="469"/>
        <v>8.6659232184383956</v>
      </c>
      <c r="AY448">
        <f t="shared" si="470"/>
        <v>0</v>
      </c>
      <c r="AZ448">
        <f t="shared" si="471"/>
        <v>0</v>
      </c>
      <c r="BA448">
        <f t="shared" si="472"/>
        <v>0</v>
      </c>
      <c r="BB448">
        <f t="shared" si="473"/>
        <v>0.65800000000000003</v>
      </c>
      <c r="BC448">
        <f t="shared" si="474"/>
        <v>60.534477906149206</v>
      </c>
      <c r="BD448">
        <f t="shared" si="475"/>
        <v>61.18</v>
      </c>
      <c r="BE448">
        <f t="shared" si="476"/>
        <v>0.91439999999999999</v>
      </c>
      <c r="BF448">
        <f t="shared" si="477"/>
        <v>4.5842052727829041E-2</v>
      </c>
      <c r="BG448">
        <f>'Data Input'!J448</f>
        <v>26.7</v>
      </c>
      <c r="BH448">
        <f t="shared" si="478"/>
        <v>3</v>
      </c>
      <c r="BI448">
        <f t="shared" si="479"/>
        <v>1.21</v>
      </c>
      <c r="BJ448">
        <f>'Data Input'!K448</f>
        <v>0.86746987951807231</v>
      </c>
      <c r="BK448">
        <f>'Data Input'!L448</f>
        <v>3</v>
      </c>
      <c r="BL448">
        <f>'Data Input'!M448</f>
        <v>78</v>
      </c>
      <c r="BM448">
        <f t="shared" si="480"/>
        <v>1</v>
      </c>
      <c r="BN448">
        <f t="shared" si="481"/>
        <v>1</v>
      </c>
      <c r="BO448">
        <f t="shared" si="482"/>
        <v>5.5468883800673136E-2</v>
      </c>
      <c r="BP448">
        <f t="shared" si="483"/>
        <v>4.5842052727829041E-2</v>
      </c>
      <c r="BQ448">
        <f t="shared" si="484"/>
        <v>468.61424873910556</v>
      </c>
      <c r="BR448">
        <f t="shared" si="485"/>
        <v>387.28450309016984</v>
      </c>
      <c r="BS448">
        <f t="shared" si="486"/>
        <v>227675.48000000004</v>
      </c>
      <c r="BT448">
        <f t="shared" si="487"/>
        <v>203363.40000000002</v>
      </c>
      <c r="BU448">
        <f t="shared" si="488"/>
        <v>179051.32</v>
      </c>
      <c r="BV448">
        <f t="shared" si="489"/>
        <v>154739.24</v>
      </c>
      <c r="BW448">
        <f t="shared" si="490"/>
        <v>130427.16</v>
      </c>
      <c r="BX448">
        <f t="shared" si="491"/>
        <v>106115.08</v>
      </c>
      <c r="BY448">
        <f t="shared" si="492"/>
        <v>81803</v>
      </c>
      <c r="BZ448">
        <f t="shared" si="493"/>
        <v>57490.92</v>
      </c>
      <c r="CA448">
        <f t="shared" si="494"/>
        <v>38327.279999999999</v>
      </c>
      <c r="CB448">
        <f t="shared" si="495"/>
        <v>19163.64</v>
      </c>
      <c r="CC448">
        <f t="shared" si="496"/>
        <v>664.604047828989</v>
      </c>
      <c r="CD448">
        <f t="shared" si="497"/>
        <v>549.25954366032147</v>
      </c>
      <c r="CE448">
        <f t="shared" si="498"/>
        <v>1133.2182965680945</v>
      </c>
      <c r="CF448">
        <f t="shared" si="499"/>
        <v>936.54404675049136</v>
      </c>
    </row>
    <row r="449" spans="1:84" x14ac:dyDescent="0.25">
      <c r="A449" t="str">
        <f>IF('Data Input'!A449=0,"F","M")</f>
        <v>F</v>
      </c>
      <c r="B449" t="str">
        <f>'Data Input'!B449</f>
        <v>W</v>
      </c>
      <c r="C449">
        <f>'Data Input'!C449</f>
        <v>31</v>
      </c>
      <c r="D449">
        <f t="shared" si="429"/>
        <v>32</v>
      </c>
      <c r="E449">
        <f t="shared" si="430"/>
        <v>33</v>
      </c>
      <c r="F449">
        <f t="shared" si="431"/>
        <v>34</v>
      </c>
      <c r="G449">
        <f t="shared" si="432"/>
        <v>35</v>
      </c>
      <c r="H449">
        <f t="shared" si="433"/>
        <v>36</v>
      </c>
      <c r="I449">
        <f t="shared" si="434"/>
        <v>37</v>
      </c>
      <c r="J449">
        <f t="shared" si="435"/>
        <v>38</v>
      </c>
      <c r="K449">
        <f t="shared" si="436"/>
        <v>39</v>
      </c>
      <c r="L449">
        <f t="shared" si="437"/>
        <v>40</v>
      </c>
      <c r="M449">
        <f>'Data Input'!D449</f>
        <v>165.99974535600001</v>
      </c>
      <c r="N449">
        <f>'Data Input'!E449</f>
        <v>67.999895688000009</v>
      </c>
      <c r="O449">
        <f>'Data Input'!F449</f>
        <v>112</v>
      </c>
      <c r="P449">
        <f>'Data Input'!G449</f>
        <v>0</v>
      </c>
      <c r="Q449">
        <f>'Data Input'!H449</f>
        <v>0</v>
      </c>
      <c r="R449">
        <f>IF('Data Input'!I449&gt;100,1,0)</f>
        <v>0</v>
      </c>
      <c r="S449">
        <f t="shared" si="438"/>
        <v>3.4339872044851463</v>
      </c>
      <c r="T449">
        <f t="shared" si="439"/>
        <v>11.79226812056771</v>
      </c>
      <c r="U449">
        <f t="shared" si="440"/>
        <v>5.1119862543553669</v>
      </c>
      <c r="V449">
        <f t="shared" si="441"/>
        <v>17.55449538696028</v>
      </c>
      <c r="W449">
        <f t="shared" si="442"/>
        <v>4.2195061711749302</v>
      </c>
      <c r="X449">
        <f t="shared" si="443"/>
        <v>14.489730201060821</v>
      </c>
      <c r="Y449">
        <f t="shared" si="444"/>
        <v>0</v>
      </c>
      <c r="Z449">
        <f t="shared" si="445"/>
        <v>0</v>
      </c>
      <c r="AA449">
        <f t="shared" si="446"/>
        <v>4.7184988712950942</v>
      </c>
      <c r="AB449">
        <f t="shared" si="447"/>
        <v>16.203264748404958</v>
      </c>
      <c r="AC449" s="3">
        <f t="shared" si="448"/>
        <v>-29.798999999999999</v>
      </c>
      <c r="AD449">
        <f t="shared" si="449"/>
        <v>4.8840000000000003</v>
      </c>
      <c r="AE449">
        <f t="shared" si="450"/>
        <v>13.54</v>
      </c>
      <c r="AF449">
        <f t="shared" si="451"/>
        <v>-3.1139999999999999</v>
      </c>
      <c r="AG449">
        <f t="shared" si="452"/>
        <v>-13.577999999999999</v>
      </c>
      <c r="AH449">
        <f t="shared" si="453"/>
        <v>3.149</v>
      </c>
      <c r="AI449">
        <f t="shared" si="454"/>
        <v>2.0190000000000001</v>
      </c>
      <c r="AJ449">
        <f t="shared" si="455"/>
        <v>0</v>
      </c>
      <c r="AK449">
        <f t="shared" si="456"/>
        <v>1.9570000000000001</v>
      </c>
      <c r="AL449">
        <f t="shared" si="457"/>
        <v>0</v>
      </c>
      <c r="AM449">
        <f t="shared" si="458"/>
        <v>7.5739999999999998</v>
      </c>
      <c r="AN449">
        <f t="shared" si="459"/>
        <v>-1.665</v>
      </c>
      <c r="AO449">
        <f t="shared" si="460"/>
        <v>0.66100000000000003</v>
      </c>
      <c r="AP449">
        <f t="shared" si="461"/>
        <v>-102.32938470645287</v>
      </c>
      <c r="AQ449">
        <f t="shared" si="462"/>
        <v>57.593437500852701</v>
      </c>
      <c r="AR449">
        <f t="shared" si="463"/>
        <v>69.216293883971659</v>
      </c>
      <c r="AS449">
        <f t="shared" si="464"/>
        <v>-54.664698634994309</v>
      </c>
      <c r="AT449">
        <f t="shared" si="465"/>
        <v>-57.292454792213199</v>
      </c>
      <c r="AU449">
        <f t="shared" si="466"/>
        <v>45.628160403140527</v>
      </c>
      <c r="AV449">
        <f t="shared" si="467"/>
        <v>0</v>
      </c>
      <c r="AW449">
        <f t="shared" si="468"/>
        <v>0</v>
      </c>
      <c r="AX449">
        <f t="shared" si="469"/>
        <v>9.2341022911244988</v>
      </c>
      <c r="AY449">
        <f t="shared" si="470"/>
        <v>0</v>
      </c>
      <c r="AZ449">
        <f t="shared" si="471"/>
        <v>0</v>
      </c>
      <c r="BA449">
        <f t="shared" si="472"/>
        <v>0</v>
      </c>
      <c r="BB449">
        <f t="shared" si="473"/>
        <v>0</v>
      </c>
      <c r="BC449">
        <f t="shared" si="474"/>
        <v>-32.614544054570999</v>
      </c>
      <c r="BD449">
        <f t="shared" si="475"/>
        <v>-29.18</v>
      </c>
      <c r="BE449">
        <f t="shared" si="476"/>
        <v>0.96650000000000003</v>
      </c>
      <c r="BF449">
        <f t="shared" si="477"/>
        <v>1.0979455748134637E-3</v>
      </c>
      <c r="BG449">
        <f>'Data Input'!J449</f>
        <v>20.100000000000001</v>
      </c>
      <c r="BH449">
        <f t="shared" si="478"/>
        <v>1</v>
      </c>
      <c r="BI449">
        <f t="shared" si="479"/>
        <v>1</v>
      </c>
      <c r="BJ449">
        <f>'Data Input'!K449</f>
        <v>0.75912408759124095</v>
      </c>
      <c r="BK449">
        <f>'Data Input'!L449</f>
        <v>3</v>
      </c>
      <c r="BL449">
        <f>'Data Input'!M449</f>
        <v>92</v>
      </c>
      <c r="BM449">
        <f t="shared" si="480"/>
        <v>2</v>
      </c>
      <c r="BN449">
        <f t="shared" si="481"/>
        <v>1.1200000000000001</v>
      </c>
      <c r="BO449">
        <f t="shared" si="482"/>
        <v>1.0979455748134637E-3</v>
      </c>
      <c r="BP449">
        <f t="shared" si="483"/>
        <v>1.2296990437910794E-3</v>
      </c>
      <c r="BQ449">
        <f t="shared" si="484"/>
        <v>9.2757038801525855</v>
      </c>
      <c r="BR449">
        <f t="shared" si="485"/>
        <v>10.388788345770894</v>
      </c>
      <c r="BS449">
        <f t="shared" si="486"/>
        <v>299753.64000000007</v>
      </c>
      <c r="BT449">
        <f t="shared" si="487"/>
        <v>271151.19000000006</v>
      </c>
      <c r="BU449">
        <f t="shared" si="488"/>
        <v>242548.74000000005</v>
      </c>
      <c r="BV449">
        <f t="shared" si="489"/>
        <v>213946.29000000004</v>
      </c>
      <c r="BW449">
        <f t="shared" si="490"/>
        <v>185343.84000000003</v>
      </c>
      <c r="BX449">
        <f t="shared" si="491"/>
        <v>154453.20000000001</v>
      </c>
      <c r="BY449">
        <f t="shared" si="492"/>
        <v>123562.56</v>
      </c>
      <c r="BZ449">
        <f t="shared" si="493"/>
        <v>92671.92</v>
      </c>
      <c r="CA449">
        <f t="shared" si="494"/>
        <v>61781.279999999999</v>
      </c>
      <c r="CB449">
        <f t="shared" si="495"/>
        <v>30890.639999999999</v>
      </c>
      <c r="CC449">
        <f t="shared" si="496"/>
        <v>18.402702011652433</v>
      </c>
      <c r="CD449">
        <f t="shared" si="497"/>
        <v>20.611026253050728</v>
      </c>
      <c r="CE449">
        <f t="shared" si="498"/>
        <v>27.678405891805021</v>
      </c>
      <c r="CF449">
        <f t="shared" si="499"/>
        <v>30.999814598821622</v>
      </c>
    </row>
    <row r="450" spans="1:84" x14ac:dyDescent="0.25">
      <c r="A450" t="str">
        <f>IF('Data Input'!A450=0,"F","M")</f>
        <v>F</v>
      </c>
      <c r="B450" t="str">
        <f>'Data Input'!B450</f>
        <v>W</v>
      </c>
      <c r="C450">
        <f>'Data Input'!C450</f>
        <v>63</v>
      </c>
      <c r="D450">
        <f t="shared" si="429"/>
        <v>64</v>
      </c>
      <c r="E450">
        <f t="shared" si="430"/>
        <v>65</v>
      </c>
      <c r="F450">
        <f t="shared" si="431"/>
        <v>66</v>
      </c>
      <c r="G450">
        <f t="shared" si="432"/>
        <v>67</v>
      </c>
      <c r="H450">
        <f t="shared" si="433"/>
        <v>68</v>
      </c>
      <c r="I450">
        <f t="shared" si="434"/>
        <v>69</v>
      </c>
      <c r="J450">
        <f t="shared" si="435"/>
        <v>70</v>
      </c>
      <c r="K450">
        <f t="shared" si="436"/>
        <v>71</v>
      </c>
      <c r="L450">
        <f t="shared" si="437"/>
        <v>72</v>
      </c>
      <c r="M450">
        <f>'Data Input'!D450</f>
        <v>171.99973615200003</v>
      </c>
      <c r="N450">
        <f>'Data Input'!E450</f>
        <v>75.999883416000003</v>
      </c>
      <c r="O450">
        <f>'Data Input'!F450</f>
        <v>114</v>
      </c>
      <c r="P450">
        <f>'Data Input'!G450</f>
        <v>0</v>
      </c>
      <c r="Q450">
        <f>'Data Input'!H450</f>
        <v>0</v>
      </c>
      <c r="R450">
        <f>IF('Data Input'!I450&gt;100,1,0)</f>
        <v>0</v>
      </c>
      <c r="S450">
        <f t="shared" si="438"/>
        <v>4.1431347263915326</v>
      </c>
      <c r="T450">
        <f t="shared" si="439"/>
        <v>17.16556536103144</v>
      </c>
      <c r="U450">
        <f t="shared" si="440"/>
        <v>5.1474929428122769</v>
      </c>
      <c r="V450">
        <f t="shared" si="441"/>
        <v>21.326756765220889</v>
      </c>
      <c r="W450">
        <f t="shared" si="442"/>
        <v>4.3307318062851543</v>
      </c>
      <c r="X450">
        <f t="shared" si="443"/>
        <v>17.94280533730835</v>
      </c>
      <c r="Y450">
        <f t="shared" si="444"/>
        <v>0</v>
      </c>
      <c r="Z450">
        <f t="shared" si="445"/>
        <v>0</v>
      </c>
      <c r="AA450">
        <f t="shared" si="446"/>
        <v>4.7361984483944957</v>
      </c>
      <c r="AB450">
        <f t="shared" si="447"/>
        <v>19.622708262624929</v>
      </c>
      <c r="AC450" s="3">
        <f t="shared" si="448"/>
        <v>-29.798999999999999</v>
      </c>
      <c r="AD450">
        <f t="shared" si="449"/>
        <v>4.8840000000000003</v>
      </c>
      <c r="AE450">
        <f t="shared" si="450"/>
        <v>13.54</v>
      </c>
      <c r="AF450">
        <f t="shared" si="451"/>
        <v>-3.1139999999999999</v>
      </c>
      <c r="AG450">
        <f t="shared" si="452"/>
        <v>-13.577999999999999</v>
      </c>
      <c r="AH450">
        <f t="shared" si="453"/>
        <v>3.149</v>
      </c>
      <c r="AI450">
        <f t="shared" si="454"/>
        <v>2.0190000000000001</v>
      </c>
      <c r="AJ450">
        <f t="shared" si="455"/>
        <v>0</v>
      </c>
      <c r="AK450">
        <f t="shared" si="456"/>
        <v>1.9570000000000001</v>
      </c>
      <c r="AL450">
        <f t="shared" si="457"/>
        <v>0</v>
      </c>
      <c r="AM450">
        <f t="shared" si="458"/>
        <v>7.5739999999999998</v>
      </c>
      <c r="AN450">
        <f t="shared" si="459"/>
        <v>-1.665</v>
      </c>
      <c r="AO450">
        <f t="shared" si="460"/>
        <v>0.66100000000000003</v>
      </c>
      <c r="AP450">
        <f t="shared" si="461"/>
        <v>-123.46127171174128</v>
      </c>
      <c r="AQ450">
        <f t="shared" si="462"/>
        <v>83.836621223277561</v>
      </c>
      <c r="AR450">
        <f t="shared" si="463"/>
        <v>69.697054445678219</v>
      </c>
      <c r="AS450">
        <f t="shared" si="464"/>
        <v>-66.411520566897849</v>
      </c>
      <c r="AT450">
        <f t="shared" si="465"/>
        <v>-58.802676465739822</v>
      </c>
      <c r="AU450">
        <f t="shared" si="466"/>
        <v>56.501894007183992</v>
      </c>
      <c r="AV450">
        <f t="shared" si="467"/>
        <v>0</v>
      </c>
      <c r="AW450">
        <f t="shared" si="468"/>
        <v>0</v>
      </c>
      <c r="AX450">
        <f t="shared" si="469"/>
        <v>9.2687403635080283</v>
      </c>
      <c r="AY450">
        <f t="shared" si="470"/>
        <v>0</v>
      </c>
      <c r="AZ450">
        <f t="shared" si="471"/>
        <v>0</v>
      </c>
      <c r="BA450">
        <f t="shared" si="472"/>
        <v>0</v>
      </c>
      <c r="BB450">
        <f t="shared" si="473"/>
        <v>0</v>
      </c>
      <c r="BC450">
        <f t="shared" si="474"/>
        <v>-29.371158704731144</v>
      </c>
      <c r="BD450">
        <f t="shared" si="475"/>
        <v>-29.18</v>
      </c>
      <c r="BE450">
        <f t="shared" si="476"/>
        <v>0.96650000000000003</v>
      </c>
      <c r="BF450">
        <f t="shared" si="477"/>
        <v>2.7752773330598446E-2</v>
      </c>
      <c r="BG450">
        <f>'Data Input'!J450</f>
        <v>26.2</v>
      </c>
      <c r="BH450">
        <f t="shared" si="478"/>
        <v>3</v>
      </c>
      <c r="BI450">
        <f t="shared" si="479"/>
        <v>1.08</v>
      </c>
      <c r="BJ450">
        <f>'Data Input'!K450</f>
        <v>0.84615384615384603</v>
      </c>
      <c r="BK450">
        <f>'Data Input'!L450</f>
        <v>3</v>
      </c>
      <c r="BL450">
        <f>'Data Input'!M450</f>
        <v>92</v>
      </c>
      <c r="BM450">
        <f t="shared" si="480"/>
        <v>4</v>
      </c>
      <c r="BN450">
        <f t="shared" si="481"/>
        <v>1.46</v>
      </c>
      <c r="BO450">
        <f t="shared" si="482"/>
        <v>2.9972995197046323E-2</v>
      </c>
      <c r="BP450">
        <f t="shared" si="483"/>
        <v>4.0519049062673729E-2</v>
      </c>
      <c r="BQ450">
        <f t="shared" si="484"/>
        <v>253.21895203801145</v>
      </c>
      <c r="BR450">
        <f t="shared" si="485"/>
        <v>342.31450923657104</v>
      </c>
      <c r="BS450">
        <f t="shared" si="486"/>
        <v>173616.86</v>
      </c>
      <c r="BT450">
        <f t="shared" si="487"/>
        <v>154453.21999999997</v>
      </c>
      <c r="BU450">
        <f t="shared" si="488"/>
        <v>135289.57999999999</v>
      </c>
      <c r="BV450">
        <f t="shared" si="489"/>
        <v>116125.93999999999</v>
      </c>
      <c r="BW450">
        <f t="shared" si="490"/>
        <v>99536.51999999999</v>
      </c>
      <c r="BX450">
        <f t="shared" si="491"/>
        <v>82947.099999999991</v>
      </c>
      <c r="BY450">
        <f t="shared" si="492"/>
        <v>66357.679999999993</v>
      </c>
      <c r="BZ450">
        <f t="shared" si="493"/>
        <v>49768.259999999995</v>
      </c>
      <c r="CA450">
        <f t="shared" si="494"/>
        <v>33178.839999999997</v>
      </c>
      <c r="CB450">
        <f t="shared" si="495"/>
        <v>16589.419999999998</v>
      </c>
      <c r="CC450">
        <f t="shared" si="496"/>
        <v>278.10845831174976</v>
      </c>
      <c r="CD450">
        <f t="shared" si="497"/>
        <v>375.96143438440242</v>
      </c>
      <c r="CE450">
        <f t="shared" si="498"/>
        <v>531.32741034976118</v>
      </c>
      <c r="CF450">
        <f t="shared" si="499"/>
        <v>718.27594362097352</v>
      </c>
    </row>
    <row r="451" spans="1:84" x14ac:dyDescent="0.25">
      <c r="A451" t="str">
        <f>IF('Data Input'!A451=0,"F","M")</f>
        <v>M</v>
      </c>
      <c r="B451" t="str">
        <f>'Data Input'!B451</f>
        <v>W</v>
      </c>
      <c r="C451">
        <f>'Data Input'!C451</f>
        <v>53</v>
      </c>
      <c r="D451">
        <f t="shared" ref="D451:D514" si="500">C451+1</f>
        <v>54</v>
      </c>
      <c r="E451">
        <f t="shared" ref="E451:E514" si="501">D451+1</f>
        <v>55</v>
      </c>
      <c r="F451">
        <f t="shared" ref="F451:F514" si="502">E451+1</f>
        <v>56</v>
      </c>
      <c r="G451">
        <f t="shared" ref="G451:G514" si="503">F451+1</f>
        <v>57</v>
      </c>
      <c r="H451">
        <f t="shared" ref="H451:H514" si="504">G451+1</f>
        <v>58</v>
      </c>
      <c r="I451">
        <f t="shared" ref="I451:I514" si="505">H451+1</f>
        <v>59</v>
      </c>
      <c r="J451">
        <f t="shared" ref="J451:J514" si="506">I451+1</f>
        <v>60</v>
      </c>
      <c r="K451">
        <f t="shared" ref="K451:K514" si="507">J451+1</f>
        <v>61</v>
      </c>
      <c r="L451">
        <f t="shared" ref="L451:L514" si="508">K451+1</f>
        <v>62</v>
      </c>
      <c r="M451">
        <f>'Data Input'!D451</f>
        <v>174.99973155000001</v>
      </c>
      <c r="N451">
        <f>'Data Input'!E451</f>
        <v>52.999918698000002</v>
      </c>
      <c r="O451">
        <f>'Data Input'!F451</f>
        <v>158</v>
      </c>
      <c r="P451">
        <f>'Data Input'!G451</f>
        <v>0</v>
      </c>
      <c r="Q451">
        <f>'Data Input'!H451</f>
        <v>0</v>
      </c>
      <c r="R451">
        <f>IF('Data Input'!I451&gt;100,1,0)</f>
        <v>0</v>
      </c>
      <c r="S451">
        <f t="shared" ref="S451:S514" si="509">LN(C451)</f>
        <v>3.970291913552122</v>
      </c>
      <c r="T451">
        <f t="shared" ref="T451:T514" si="510">S451^2</f>
        <v>15.76321787881737</v>
      </c>
      <c r="U451">
        <f t="shared" ref="U451:U514" si="511">LN(M451)</f>
        <v>5.1647844399223377</v>
      </c>
      <c r="V451">
        <f t="shared" ref="V451:V514" si="512">S451*U451</f>
        <v>20.505701897063481</v>
      </c>
      <c r="W451">
        <f t="shared" ref="W451:W514" si="513">LN(N451)</f>
        <v>3.9702903795509452</v>
      </c>
      <c r="X451">
        <f t="shared" ref="X451:X514" si="514">S451*W451</f>
        <v>15.763211788384902</v>
      </c>
      <c r="Y451">
        <f t="shared" ref="Y451:Y514" si="515">IF(P451=1,LN(O451),0)</f>
        <v>0</v>
      </c>
      <c r="Z451">
        <f t="shared" ref="Z451:Z514" si="516">S451*Y451</f>
        <v>0</v>
      </c>
      <c r="AA451">
        <f t="shared" ref="AA451:AA514" si="517">IF(P451=0,LN(O451),0)</f>
        <v>5.0625950330269669</v>
      </c>
      <c r="AB451">
        <f t="shared" ref="AB451:AB514" si="518">S451*AA451</f>
        <v>20.099980121216106</v>
      </c>
      <c r="AC451" s="3">
        <f t="shared" ref="AC451:AC514" si="519">_xlfn.IFS(AND(A451="M",B451="W"),12.344,AND(A451="M",B451="O"),2.469,AND(A451="F",B451="W"),-29.799,AND(A451="F",B451="O"),17.114)</f>
        <v>12.343999999999999</v>
      </c>
      <c r="AD451">
        <f t="shared" ref="AD451:AD514" si="520">_xlfn.IFS(AND(A451="M",B451="W"),0,AND(A451="M",B451="O"),0,AND(A451="F",B451="W"),4.884,AND(A451="F",B451="O"),0)</f>
        <v>0</v>
      </c>
      <c r="AE451">
        <f t="shared" ref="AE451:AE514" si="521">_xlfn.IFS(AND(A451="M",B451="W"),11.853,AND(A451="M",B451="O"),0.302,AND(A451="F",B451="W"),13.54,AND(A451="F",B451="O"),0.94)</f>
        <v>11.853</v>
      </c>
      <c r="AF451">
        <f t="shared" ref="AF451:AF514" si="522">_xlfn.IFS(AND(A451="M",B451="W"),-2.664,AND(A451="M",B451="O"),0,AND(A451="F",B451="W"),-3.114,AND(A451="F",B451="O"),0)</f>
        <v>-2.6640000000000001</v>
      </c>
      <c r="AG451">
        <f t="shared" ref="AG451:AG514" si="523">_xlfn.IFS(AND(A451="M",B451="W"),-7.99,AND(A451="M",B451="O"),-0.307,AND(A451="F",B451="W"),-13.578,AND(A451="F",B451="O"),-18.92)</f>
        <v>-7.99</v>
      </c>
      <c r="AH451">
        <f t="shared" ref="AH451:AH514" si="524">_xlfn.IFS(AND(A451="M",B451="W"),1.769,AND(A451="M",B451="O"),0,AND(A451="F",B451="W"),3.149,AND(A451="F",B451="O"),4.475)</f>
        <v>1.7689999999999999</v>
      </c>
      <c r="AI451">
        <f t="shared" ref="AI451:AI514" si="525">_xlfn.IFS(AND(A451="M",B451="W"),1.769,AND(A451="M",B451="O"),1.916,AND(A451="F",B451="W"),2.019,AND(A451="F",B451="O"),29.291)</f>
        <v>1.7689999999999999</v>
      </c>
      <c r="AJ451">
        <f t="shared" ref="AJ451:AJ514" si="526">_xlfn.IFS(AND(A451="M",B451="W"),0,AND(A451="M",B451="O"),0,AND(A451="F",B451="W"),0,AND(A451="F",B451="O"),-6.432)</f>
        <v>0</v>
      </c>
      <c r="AK451">
        <f t="shared" ref="AK451:AK514" si="527">_xlfn.IFS(AND(A451="M",B451="W"),1.764,AND(A451="M",B451="O"),1.809,AND(A451="F",B451="W"),1.957,AND(A451="F",B451="O"),27.82)</f>
        <v>1.764</v>
      </c>
      <c r="AL451">
        <f t="shared" ref="AL451:AL514" si="528">_xlfn.IFS(AND(A451="M",B451="W"),0,AND(A451="M",B451="O"),0,AND(A451="F",B451="W"),0,AND(A451="F",B451="O"),-6.087)</f>
        <v>0</v>
      </c>
      <c r="AM451">
        <f t="shared" ref="AM451:AM514" si="529">_xlfn.IFS(AND(A451="M",B451="W"),7.837,AND(A451="M",B451="O"),0.549,AND(A451="F",B451="W"),7.574,AND(A451="F",B451="O"),0.691)</f>
        <v>7.8369999999999997</v>
      </c>
      <c r="AN451">
        <f t="shared" ref="AN451:AN514" si="530">_xlfn.IFS(AND(A451="M",B451="W"),-1.795,AND(A451="M",B451="O"),0,AND(A451="F",B451="W"),-1.665,AND(A451="F",B451="O"),0)</f>
        <v>-1.7949999999999999</v>
      </c>
      <c r="AO451">
        <f t="shared" ref="AO451:AO514" si="531">_xlfn.IFS(AND(A451="M",B451="W"),0.658,AND(A451="M",B451="O"),0.645,AND(A451="F",B451="W"),0.661,AND(A451="F",B451="O"),0.874)</f>
        <v>0.65800000000000003</v>
      </c>
      <c r="AP451">
        <f t="shared" ref="AP451:AP514" si="532">AC451*S451</f>
        <v>49.009283380887389</v>
      </c>
      <c r="AQ451">
        <f t="shared" ref="AQ451:AQ514" si="533">AD451*T451</f>
        <v>0</v>
      </c>
      <c r="AR451">
        <f t="shared" ref="AR451:AR514" si="534">AE451*U451</f>
        <v>61.218189966399464</v>
      </c>
      <c r="AS451">
        <f t="shared" ref="AS451:AS514" si="535">AF451*V451</f>
        <v>-54.627189853777118</v>
      </c>
      <c r="AT451">
        <f t="shared" ref="AT451:AT514" si="536">AG451*W451</f>
        <v>-31.722620132612054</v>
      </c>
      <c r="AU451">
        <f t="shared" ref="AU451:AU514" si="537">AH451*X451</f>
        <v>27.885121653652892</v>
      </c>
      <c r="AV451">
        <f t="shared" ref="AV451:AV514" si="538">AI451*Y451</f>
        <v>0</v>
      </c>
      <c r="AW451">
        <f t="shared" ref="AW451:AW514" si="539">AJ451*Z451</f>
        <v>0</v>
      </c>
      <c r="AX451">
        <f t="shared" ref="AX451:AX514" si="540">AK451*AA451</f>
        <v>8.9304176382595699</v>
      </c>
      <c r="AY451">
        <f t="shared" ref="AY451:AY514" si="541">AL451*AB451</f>
        <v>0</v>
      </c>
      <c r="AZ451">
        <f t="shared" ref="AZ451:AZ514" si="542">Q451*AM451</f>
        <v>0</v>
      </c>
      <c r="BA451">
        <f t="shared" ref="BA451:BA514" si="543">Q451*S451*AN451</f>
        <v>0</v>
      </c>
      <c r="BB451">
        <f t="shared" ref="BB451:BB514" si="544">R451*AO451</f>
        <v>0</v>
      </c>
      <c r="BC451">
        <f t="shared" ref="BC451:BC514" si="545">SUM(AP451:BB451)</f>
        <v>60.69320265281015</v>
      </c>
      <c r="BD451">
        <f t="shared" ref="BD451:BD514" si="546">_xlfn.IFS(AND(A451="M",B451="W"),61.18,AND(A451="M",B451="O"),19.54,AND(A451="F",B451="W"),-29.18,AND(A451="F",B451="O"),86.61)</f>
        <v>61.18</v>
      </c>
      <c r="BE451">
        <f t="shared" ref="BE451:BE514" si="547">_xlfn.IFS(AND(A451="M",B451="W"),0.9144,AND(A451="M",B451="O"),0.8954,AND(A451="F",B451="W"),0.9665,AND(A451="F",B451="O"),0.9533)</f>
        <v>0.91439999999999999</v>
      </c>
      <c r="BF451">
        <f t="shared" ref="BF451:BF514" si="548">1-(BE451^EXP(BC451-BD451))</f>
        <v>5.3513014035487139E-2</v>
      </c>
      <c r="BG451">
        <f>'Data Input'!J451</f>
        <v>25.8</v>
      </c>
      <c r="BH451">
        <f t="shared" ref="BH451:BH514" si="549">_xlfn.IFS(AND(A451="M",BG451&lt;24.6),1,AND(A451="M",BG451&lt;=26.6),2,AND(A451="M",BG451&lt;=28.8),3,AND(A451="M",BG451&gt;28.8),4,AND(A451="F",BG451&lt;=23.5),1,AND(A451="F",BG451&lt;=25.8),2,AND(A451="F",BG451&lt;=28.9),3,AND(A451="F",BG451&gt;28.9),4,A451=0,"")</f>
        <v>2</v>
      </c>
      <c r="BI451">
        <f t="shared" ref="BI451:BI514" si="550">_xlfn.IFS(BH451=1,1,AND(A451="M",BH451=2),1.02,AND(A451="M",BH451=3),1.21,AND(A451="M",BH451=4),1.24,AND(A451="F",BH451=2),0.96,AND(A451="F",BH451=3),1.08,AND(A451="F",BH451=4),1.39)</f>
        <v>1.02</v>
      </c>
      <c r="BJ451">
        <f>'Data Input'!K451</f>
        <v>0.94871794871794879</v>
      </c>
      <c r="BK451">
        <f>'Data Input'!L451</f>
        <v>3</v>
      </c>
      <c r="BL451">
        <f>'Data Input'!M451</f>
        <v>76</v>
      </c>
      <c r="BM451">
        <f t="shared" ref="BM451:BM514" si="551">_xlfn.IFS(AND(A451="M",BJ451&lt;0.89),1,AND(A451="M",BJ451&lt;=0.93),2,AND(A451="M",BJ451&lt;=0.96),3,AND(A451="M",BJ451&gt;0.96),4,AND(A451="F",BJ451&lt;0.74),1,AND(A451="F",BJ451&lt;=0.78),2,AND(A451="F",BJ451&lt;=0.82),3,AND(A451="F",BJ451&gt;0.82),4,A451=0,"")</f>
        <v>3</v>
      </c>
      <c r="BN451">
        <f t="shared" ref="BN451:BN514" si="552">_xlfn.IFS(BM451=1,1,AND(A451="M",BM451=2),1.19,AND(A451="M",BM451=3),1.2,AND(A451="M",BM451=4),1.26,AND(A451="F",BM451=2),1.12,AND(A451="F",BM451=3),1.2,AND(A451="F",BM451=4),1.46)</f>
        <v>1.2</v>
      </c>
      <c r="BO451">
        <f t="shared" ref="BO451:BO514" si="553">BF451*BI451</f>
        <v>5.4583274316196882E-2</v>
      </c>
      <c r="BP451">
        <f t="shared" ref="BP451:BP514" si="554">BF451*BN451</f>
        <v>6.4215616842584561E-2</v>
      </c>
      <c r="BQ451">
        <f t="shared" ref="BQ451:BQ514" si="555">(BO451/10)*15360.43*55/10</f>
        <v>461.13241036760701</v>
      </c>
      <c r="BR451">
        <f t="shared" ref="BR451:BR514" si="556">(BP451/10)*15360.43*55/10</f>
        <v>542.50871807953763</v>
      </c>
      <c r="BS451">
        <f t="shared" ref="BS451:BS514" si="557">_xlfn.IFS(AND(C451&lt;20,$BK451=0),27172.32,AND(C451&lt;25,$BK451=0),30604.62,AND(C451&lt;35,$BK451=0),28602.45,AND(C451&lt;45,$BK451=0),19735.69,AND(C451&lt;55,$BK451=0),10868.93,AND(C451&lt;66,$BK451=0),2574.22,AND(C451&gt;65,$BK451=0),286.02,AND(C451&lt;20,$BK451=1),20879.79,AND(C451&lt;25,$BK451=1),22881.96,AND(C451&lt;35,$BK451=1),28602.45,AND(C451&lt;45,$BK451=1),25742.2,AND(C451&lt;55,$BK451=1),24026.06,AND(C451&lt;66,$BK451=1),12299.05,AND(C451&gt;65,$BK451=1),6006.51,AND(C451&lt;20,$BK451=2),18591.59,AND(C451&lt;25,$BK451=2),20307.74,AND(C451&lt;35,$BK451=2),28602.45,AND(C451&lt;45,$BK451=2),28316.42,AND(C451&lt;55,$BK451=2),22309.91,AND(C451&lt;66,$BK451=2),16589.42,AND(C451&gt;65,$BK451=2),13443.15,AND(C451&lt;20,$BK451=3),16303.39,AND(C451&lt;25,$BK451=3),18019.54,AND(C451&lt;35,$BK451=3),28602.45,AND(C451&lt;45,$BK451=3),30890.64,AND(C451&lt;55,$BK451=3),24312.08,AND(C451&lt;66,$BK451=3),19163.64,AND(C451&gt;65,$BK451=3),16589.42,AND(C451&lt;20,$BK451=4),14587.25,AND(C451&lt;25,$BK451=4),16589.42,AND(C451&lt;35,$BK451=4),28602.45,AND(C451&lt;45,$BK451=4),32034.74,AND(C451&lt;55,$BK451=4),26600.28,AND(C451&lt;66,$BK451=4),21451.84,AND(C451&gt;65,$BK451=4),19163.64)+BT451</f>
        <v>201933.28000000003</v>
      </c>
      <c r="BT451">
        <f t="shared" ref="BT451:BT514" si="558">_xlfn.IFS(AND(D451&lt;20,$BK451=0),27172.32,AND(D451&lt;25,$BK451=0),30604.62,AND(D451&lt;35,$BK451=0),28602.45,AND(D451&lt;45,$BK451=0),19735.69,AND(D451&lt;55,$BK451=0),10868.93,AND(D451&lt;66,$BK451=0),2574.22,AND(D451&gt;65,$BK451=0),286.02,AND(D451&lt;20,$BK451=1),20879.79,AND(D451&lt;25,$BK451=1),22881.96,AND(D451&lt;35,$BK451=1),28602.45,AND(D451&lt;45,$BK451=1),25742.2,AND(D451&lt;55,$BK451=1),24026.06,AND(D451&lt;66,$BK451=1),12299.05,AND(D451&gt;65,$BK451=1),6006.51,AND(D451&lt;20,$BK451=2),18591.59,AND(D451&lt;25,$BK451=2),20307.74,AND(D451&lt;35,$BK451=2),28602.45,AND(D451&lt;45,$BK451=2),28316.42,AND(D451&lt;55,$BK451=2),22309.91,AND(D451&lt;66,$BK451=2),16589.42,AND(D451&gt;65,$BK451=2),13443.15,AND(D451&lt;20,$BK451=3),16303.39,AND(D451&lt;25,$BK451=3),18019.54,AND(D451&lt;35,$BK451=3),28602.45,AND(D451&lt;45,$BK451=3),30890.64,AND(D451&lt;55,$BK451=3),24312.08,AND(D451&lt;66,$BK451=3),19163.64,AND(D451&gt;65,$BK451=3),16589.42,AND(D451&lt;20,$BK451=4),14587.25,AND(D451&lt;25,$BK451=4),16589.42,AND(D451&lt;35,$BK451=4),28602.45,AND(D451&lt;45,$BK451=4),32034.74,AND(D451&lt;55,$BK451=4),26600.28,AND(D451&lt;66,$BK451=4),21451.84,AND(D451&gt;65,$BK451=4),19163.64)+BU451</f>
        <v>177621.2</v>
      </c>
      <c r="BU451">
        <f t="shared" ref="BU451:BU514" si="559">_xlfn.IFS(AND(E451&lt;20,$BK451=0),27172.32,AND(E451&lt;25,$BK451=0),30604.62,AND(E451&lt;35,$BK451=0),28602.45,AND(E451&lt;45,$BK451=0),19735.69,AND(E451&lt;55,$BK451=0),10868.93,AND(E451&lt;66,$BK451=0),2574.22,AND(E451&gt;65,$BK451=0),286.02,AND(E451&lt;20,$BK451=1),20879.79,AND(E451&lt;25,$BK451=1),22881.96,AND(E451&lt;35,$BK451=1),28602.45,AND(E451&lt;45,$BK451=1),25742.2,AND(E451&lt;55,$BK451=1),24026.06,AND(E451&lt;66,$BK451=1),12299.05,AND(E451&gt;65,$BK451=1),6006.51,AND(E451&lt;20,$BK451=2),18591.59,AND(E451&lt;25,$BK451=2),20307.74,AND(E451&lt;35,$BK451=2),28602.45,AND(E451&lt;45,$BK451=2),28316.42,AND(E451&lt;55,$BK451=2),22309.91,AND(E451&lt;66,$BK451=2),16589.42,AND(E451&gt;65,$BK451=2),13443.15,AND(E451&lt;20,$BK451=3),16303.39,AND(E451&lt;25,$BK451=3),18019.54,AND(E451&lt;35,$BK451=3),28602.45,AND(E451&lt;45,$BK451=3),30890.64,AND(E451&lt;55,$BK451=3),24312.08,AND(E451&lt;66,$BK451=3),19163.64,AND(E451&gt;65,$BK451=3),16589.42,AND(E451&lt;20,$BK451=4),14587.25,AND(E451&lt;25,$BK451=4),16589.42,AND(E451&lt;35,$BK451=4),28602.45,AND(E451&lt;45,$BK451=4),32034.74,AND(E451&lt;55,$BK451=4),26600.28,AND(E451&lt;66,$BK451=4),21451.84,AND(E451&gt;65,$BK451=4),19163.64)+BV451</f>
        <v>153309.12</v>
      </c>
      <c r="BV451">
        <f t="shared" ref="BV451:BV514" si="560">_xlfn.IFS(AND(F451&lt;20,$BK451=0),27172.32,AND(F451&lt;25,$BK451=0),30604.62,AND(F451&lt;35,$BK451=0),28602.45,AND(F451&lt;45,$BK451=0),19735.69,AND(F451&lt;55,$BK451=0),10868.93,AND(F451&lt;66,$BK451=0),2574.22,AND(F451&gt;65,$BK451=0),286.02,AND(F451&lt;20,$BK451=1),20879.79,AND(F451&lt;25,$BK451=1),22881.96,AND(F451&lt;35,$BK451=1),28602.45,AND(F451&lt;45,$BK451=1),25742.2,AND(F451&lt;55,$BK451=1),24026.06,AND(F451&lt;66,$BK451=1),12299.05,AND(F451&gt;65,$BK451=1),6006.51,AND(F451&lt;20,$BK451=2),18591.59,AND(F451&lt;25,$BK451=2),20307.74,AND(F451&lt;35,$BK451=2),28602.45,AND(F451&lt;45,$BK451=2),28316.42,AND(F451&lt;55,$BK451=2),22309.91,AND(F451&lt;66,$BK451=2),16589.42,AND(F451&gt;65,$BK451=2),13443.15,AND(F451&lt;20,$BK451=3),16303.39,AND(F451&lt;25,$BK451=3),18019.54,AND(F451&lt;35,$BK451=3),28602.45,AND(F451&lt;45,$BK451=3),30890.64,AND(F451&lt;55,$BK451=3),24312.08,AND(F451&lt;66,$BK451=3),19163.64,AND(F451&gt;65,$BK451=3),16589.42,AND(F451&lt;20,$BK451=4),14587.25,AND(F451&lt;25,$BK451=4),16589.42,AND(F451&lt;35,$BK451=4),28602.45,AND(F451&lt;45,$BK451=4),32034.74,AND(F451&lt;55,$BK451=4),26600.28,AND(F451&lt;66,$BK451=4),21451.84,AND(F451&gt;65,$BK451=4),19163.64)+BW451</f>
        <v>134145.47999999998</v>
      </c>
      <c r="BW451">
        <f t="shared" ref="BW451:BW514" si="561">_xlfn.IFS(AND(G451&lt;20,$BK451=0),27172.32,AND(G451&lt;25,$BK451=0),30604.62,AND(G451&lt;35,$BK451=0),28602.45,AND(G451&lt;45,$BK451=0),19735.69,AND(G451&lt;55,$BK451=0),10868.93,AND(G451&lt;66,$BK451=0),2574.22,AND(G451&gt;65,$BK451=0),286.02,AND(G451&lt;20,$BK451=1),20879.79,AND(G451&lt;25,$BK451=1),22881.96,AND(G451&lt;35,$BK451=1),28602.45,AND(G451&lt;45,$BK451=1),25742.2,AND(G451&lt;55,$BK451=1),24026.06,AND(G451&lt;66,$BK451=1),12299.05,AND(G451&gt;65,$BK451=1),6006.51,AND(G451&lt;20,$BK451=2),18591.59,AND(G451&lt;25,$BK451=2),20307.74,AND(G451&lt;35,$BK451=2),28602.45,AND(G451&lt;45,$BK451=2),28316.42,AND(G451&lt;55,$BK451=2),22309.91,AND(G451&lt;66,$BK451=2),16589.42,AND(G451&gt;65,$BK451=2),13443.15,AND(G451&lt;20,$BK451=3),16303.39,AND(G451&lt;25,$BK451=3),18019.54,AND(G451&lt;35,$BK451=3),28602.45,AND(G451&lt;45,$BK451=3),30890.64,AND(G451&lt;55,$BK451=3),24312.08,AND(G451&lt;66,$BK451=3),19163.64,AND(G451&gt;65,$BK451=3),16589.42,AND(G451&lt;20,$BK451=4),14587.25,AND(G451&lt;25,$BK451=4),16589.42,AND(G451&lt;35,$BK451=4),28602.45,AND(G451&lt;45,$BK451=4),32034.74,AND(G451&lt;55,$BK451=4),26600.28,AND(G451&lt;66,$BK451=4),21451.84,AND(G451&gt;65,$BK451=4),19163.64)+BX451</f>
        <v>114981.84</v>
      </c>
      <c r="BX451">
        <f t="shared" ref="BX451:BX514" si="562">_xlfn.IFS(AND(H451&lt;20,$BK451=0),27172.32,AND(H451&lt;25,$BK451=0),30604.62,AND(H451&lt;35,$BK451=0),28602.45,AND(H451&lt;45,$BK451=0),19735.69,AND(H451&lt;55,$BK451=0),10868.93,AND(H451&lt;66,$BK451=0),2574.22,AND(H451&gt;65,$BK451=0),286.02,AND(H451&lt;20,$BK451=1),20879.79,AND(H451&lt;25,$BK451=1),22881.96,AND(H451&lt;35,$BK451=1),28602.45,AND(H451&lt;45,$BK451=1),25742.2,AND(H451&lt;55,$BK451=1),24026.06,AND(H451&lt;66,$BK451=1),12299.05,AND(H451&gt;65,$BK451=1),6006.51,AND(H451&lt;20,$BK451=2),18591.59,AND(H451&lt;25,$BK451=2),20307.74,AND(H451&lt;35,$BK451=2),28602.45,AND(H451&lt;45,$BK451=2),28316.42,AND(H451&lt;55,$BK451=2),22309.91,AND(H451&lt;66,$BK451=2),16589.42,AND(H451&gt;65,$BK451=2),13443.15,AND(H451&lt;20,$BK451=3),16303.39,AND(H451&lt;25,$BK451=3),18019.54,AND(H451&lt;35,$BK451=3),28602.45,AND(H451&lt;45,$BK451=3),30890.64,AND(H451&lt;55,$BK451=3),24312.08,AND(H451&lt;66,$BK451=3),19163.64,AND(H451&gt;65,$BK451=3),16589.42,AND(H451&lt;20,$BK451=4),14587.25,AND(H451&lt;25,$BK451=4),16589.42,AND(H451&lt;35,$BK451=4),28602.45,AND(H451&lt;45,$BK451=4),32034.74,AND(H451&lt;55,$BK451=4),26600.28,AND(H451&lt;66,$BK451=4),21451.84,AND(H451&gt;65,$BK451=4),19163.64)+BY451</f>
        <v>95818.2</v>
      </c>
      <c r="BY451">
        <f t="shared" ref="BY451:BY514" si="563">_xlfn.IFS(AND(I451&lt;20,$BK451=0),27172.32,AND(I451&lt;25,$BK451=0),30604.62,AND(I451&lt;35,$BK451=0),28602.45,AND(I451&lt;45,$BK451=0),19735.69,AND(I451&lt;55,$BK451=0),10868.93,AND(I451&lt;66,$BK451=0),2574.22,AND(I451&gt;65,$BK451=0),286.02,AND(I451&lt;20,$BK451=1),20879.79,AND(I451&lt;25,$BK451=1),22881.96,AND(I451&lt;35,$BK451=1),28602.45,AND(I451&lt;45,$BK451=1),25742.2,AND(I451&lt;55,$BK451=1),24026.06,AND(I451&lt;66,$BK451=1),12299.05,AND(I451&gt;65,$BK451=1),6006.51,AND(I451&lt;20,$BK451=2),18591.59,AND(I451&lt;25,$BK451=2),20307.74,AND(I451&lt;35,$BK451=2),28602.45,AND(I451&lt;45,$BK451=2),28316.42,AND(I451&lt;55,$BK451=2),22309.91,AND(I451&lt;66,$BK451=2),16589.42,AND(I451&gt;65,$BK451=2),13443.15,AND(I451&lt;20,$BK451=3),16303.39,AND(I451&lt;25,$BK451=3),18019.54,AND(I451&lt;35,$BK451=3),28602.45,AND(I451&lt;45,$BK451=3),30890.64,AND(I451&lt;55,$BK451=3),24312.08,AND(I451&lt;66,$BK451=3),19163.64,AND(I451&gt;65,$BK451=3),16589.42,AND(I451&lt;20,$BK451=4),14587.25,AND(I451&lt;25,$BK451=4),16589.42,AND(I451&lt;35,$BK451=4),28602.45,AND(I451&lt;45,$BK451=4),32034.74,AND(I451&lt;55,$BK451=4),26600.28,AND(I451&lt;66,$BK451=4),21451.84,AND(I451&gt;65,$BK451=4),19163.64)+BZ451</f>
        <v>76654.559999999998</v>
      </c>
      <c r="BZ451">
        <f t="shared" ref="BZ451:BZ514" si="564">_xlfn.IFS(AND(J451&lt;20,$BK451=0),27172.32,AND(J451&lt;25,$BK451=0),30604.62,AND(J451&lt;35,$BK451=0),28602.45,AND(J451&lt;45,$BK451=0),19735.69,AND(J451&lt;55,$BK451=0),10868.93,AND(J451&lt;66,$BK451=0),2574.22,AND(J451&gt;65,$BK451=0),286.02,AND(J451&lt;20,$BK451=1),20879.79,AND(J451&lt;25,$BK451=1),22881.96,AND(J451&lt;35,$BK451=1),28602.45,AND(J451&lt;45,$BK451=1),25742.2,AND(J451&lt;55,$BK451=1),24026.06,AND(J451&lt;66,$BK451=1),12299.05,AND(J451&gt;65,$BK451=1),6006.51,AND(J451&lt;20,$BK451=2),18591.59,AND(J451&lt;25,$BK451=2),20307.74,AND(J451&lt;35,$BK451=2),28602.45,AND(J451&lt;45,$BK451=2),28316.42,AND(J451&lt;55,$BK451=2),22309.91,AND(J451&lt;66,$BK451=2),16589.42,AND(J451&gt;65,$BK451=2),13443.15,AND(J451&lt;20,$BK451=3),16303.39,AND(J451&lt;25,$BK451=3),18019.54,AND(J451&lt;35,$BK451=3),28602.45,AND(J451&lt;45,$BK451=3),30890.64,AND(J451&lt;55,$BK451=3),24312.08,AND(J451&lt;66,$BK451=3),19163.64,AND(J451&gt;65,$BK451=3),16589.42,AND(J451&lt;20,$BK451=4),14587.25,AND(J451&lt;25,$BK451=4),16589.42,AND(J451&lt;35,$BK451=4),28602.45,AND(J451&lt;45,$BK451=4),32034.74,AND(J451&lt;55,$BK451=4),26600.28,AND(J451&lt;66,$BK451=4),21451.84,AND(J451&gt;65,$BK451=4),19163.64)+CA451</f>
        <v>57490.92</v>
      </c>
      <c r="CA451">
        <f t="shared" ref="CA451:CA514" si="565">_xlfn.IFS(AND(K451&lt;20,$BK451=0),27172.32,AND(K451&lt;25,$BK451=0),30604.62,AND(K451&lt;35,$BK451=0),28602.45,AND(K451&lt;45,$BK451=0),19735.69,AND(K451&lt;55,$BK451=0),10868.93,AND(K451&lt;66,$BK451=0),2574.22,AND(K451&gt;65,$BK451=0),286.02,AND(K451&lt;20,$BK451=1),20879.79,AND(K451&lt;25,$BK451=1),22881.96,AND(K451&lt;35,$BK451=1),28602.45,AND(K451&lt;45,$BK451=1),25742.2,AND(K451&lt;55,$BK451=1),24026.06,AND(K451&lt;66,$BK451=1),12299.05,AND(K451&gt;65,$BK451=1),6006.51,AND(K451&lt;20,$BK451=2),18591.59,AND(K451&lt;25,$BK451=2),20307.74,AND(K451&lt;35,$BK451=2),28602.45,AND(K451&lt;45,$BK451=2),28316.42,AND(K451&lt;55,$BK451=2),22309.91,AND(K451&lt;66,$BK451=2),16589.42,AND(K451&gt;65,$BK451=2),13443.15,AND(K451&lt;20,$BK451=3),16303.39,AND(K451&lt;25,$BK451=3),18019.54,AND(K451&lt;35,$BK451=3),28602.45,AND(K451&lt;45,$BK451=3),30890.64,AND(K451&lt;55,$BK451=3),24312.08,AND(K451&lt;66,$BK451=3),19163.64,AND(K451&gt;65,$BK451=3),16589.42,AND(K451&lt;20,$BK451=4),14587.25,AND(K451&lt;25,$BK451=4),16589.42,AND(K451&lt;35,$BK451=4),28602.45,AND(K451&lt;45,$BK451=4),32034.74,AND(K451&lt;55,$BK451=4),26600.28,AND(K451&lt;66,$BK451=4),21451.84,AND(K451&gt;65,$BK451=4),19163.64)+CB451</f>
        <v>38327.279999999999</v>
      </c>
      <c r="CB451">
        <f t="shared" ref="CB451:CB514" si="566">_xlfn.IFS(AND(L451&lt;20,$BK451=0),27172.32,AND(L451&lt;25,$BK451=0),30604.62,AND(L451&lt;35,$BK451=0),28602.45,AND(L451&lt;45,$BK451=0),19735.69,AND(L451&lt;55,$BK451=0),10868.93,AND(L451&lt;66,$BK451=0),2574.22,AND(L451&gt;65,$BK451=0),286.02,AND(L451&lt;20,$BK451=1),20879.79,AND(L451&lt;25,$BK451=1),22881.96,AND(L451&lt;35,$BK451=1),28602.45,AND(L451&lt;45,$BK451=1),25742.2,AND(L451&lt;55,$BK451=1),24026.06,AND(L451&lt;66,$BK451=1),12299.05,AND(L451&gt;65,$BK451=1),6006.51,AND(L451&lt;20,$BK451=2),18591.59,AND(L451&lt;25,$BK451=2),20307.74,AND(L451&lt;35,$BK451=2),28602.45,AND(L451&lt;45,$BK451=2),28316.42,AND(L451&lt;55,$BK451=2),22309.91,AND(L451&lt;66,$BK451=2),16589.42,AND(L451&gt;65,$BK451=2),13443.15,AND(L451&lt;20,$BK451=3),16303.39,AND(L451&lt;25,$BK451=3),18019.54,AND(L451&lt;35,$BK451=3),28602.45,AND(L451&lt;45,$BK451=3),30890.64,AND(L451&lt;55,$BK451=3),24312.08,AND(L451&lt;66,$BK451=3),19163.64,AND(L451&gt;65,$BK451=3),16589.42,AND(L451&lt;20,$BK451=4),14587.25,AND(L451&lt;25,$BK451=4),16589.42,AND(L451&lt;35,$BK451=4),28602.45,AND(L451&lt;45,$BK451=4),32034.74,AND(L451&lt;55,$BK451=4),26600.28,AND(L451&lt;66,$BK451=4),21451.84,AND(L451&gt;65,$BK451=4),19163.64)</f>
        <v>19163.64</v>
      </c>
      <c r="CC451">
        <f t="shared" ref="CC451:CC514" si="567">(BO451/10)*SUM(BS451:CB451)/10</f>
        <v>583.73838184387819</v>
      </c>
      <c r="CD451">
        <f t="shared" ref="CD451:CD514" si="568">(BP451/10)*SUM(BS451:CB451)/10</f>
        <v>686.75103746338596</v>
      </c>
      <c r="CE451">
        <f t="shared" ref="CE451:CE514" si="569">CC451+BQ451</f>
        <v>1044.8707922114852</v>
      </c>
      <c r="CF451">
        <f t="shared" ref="CF451:CF514" si="570">CD451+BR451</f>
        <v>1229.2597555429236</v>
      </c>
    </row>
    <row r="452" spans="1:84" x14ac:dyDescent="0.25">
      <c r="A452" t="str">
        <f>IF('Data Input'!A452=0,"F","M")</f>
        <v>F</v>
      </c>
      <c r="B452" t="str">
        <f>'Data Input'!B452</f>
        <v>W</v>
      </c>
      <c r="C452">
        <f>'Data Input'!C452</f>
        <v>61</v>
      </c>
      <c r="D452">
        <f t="shared" si="500"/>
        <v>62</v>
      </c>
      <c r="E452">
        <f t="shared" si="501"/>
        <v>63</v>
      </c>
      <c r="F452">
        <f t="shared" si="502"/>
        <v>64</v>
      </c>
      <c r="G452">
        <f t="shared" si="503"/>
        <v>65</v>
      </c>
      <c r="H452">
        <f t="shared" si="504"/>
        <v>66</v>
      </c>
      <c r="I452">
        <f t="shared" si="505"/>
        <v>67</v>
      </c>
      <c r="J452">
        <f t="shared" si="506"/>
        <v>68</v>
      </c>
      <c r="K452">
        <f t="shared" si="507"/>
        <v>69</v>
      </c>
      <c r="L452">
        <f t="shared" si="508"/>
        <v>70</v>
      </c>
      <c r="M452">
        <f>'Data Input'!D452</f>
        <v>164.99974689000001</v>
      </c>
      <c r="N452">
        <f>'Data Input'!E452</f>
        <v>29.999953980000001</v>
      </c>
      <c r="O452">
        <f>'Data Input'!F452</f>
        <v>120</v>
      </c>
      <c r="P452">
        <f>'Data Input'!G452</f>
        <v>1</v>
      </c>
      <c r="Q452">
        <f>'Data Input'!H452</f>
        <v>0</v>
      </c>
      <c r="R452">
        <f>IF('Data Input'!I452&gt;100,1,0)</f>
        <v>1</v>
      </c>
      <c r="S452">
        <f t="shared" si="509"/>
        <v>4.1108738641733114</v>
      </c>
      <c r="T452">
        <f t="shared" si="510"/>
        <v>16.899283927143212</v>
      </c>
      <c r="U452">
        <f t="shared" si="511"/>
        <v>5.1059439398994044</v>
      </c>
      <c r="V452">
        <f t="shared" si="512"/>
        <v>20.989891494466566</v>
      </c>
      <c r="W452">
        <f t="shared" si="513"/>
        <v>3.4011958476609787</v>
      </c>
      <c r="X452">
        <f t="shared" si="514"/>
        <v>13.981887117084309</v>
      </c>
      <c r="Y452">
        <f t="shared" si="515"/>
        <v>4.7874917427820458</v>
      </c>
      <c r="Z452">
        <f t="shared" si="516"/>
        <v>19.68077468034825</v>
      </c>
      <c r="AA452">
        <f t="shared" si="517"/>
        <v>0</v>
      </c>
      <c r="AB452">
        <f t="shared" si="518"/>
        <v>0</v>
      </c>
      <c r="AC452" s="3">
        <f t="shared" si="519"/>
        <v>-29.798999999999999</v>
      </c>
      <c r="AD452">
        <f t="shared" si="520"/>
        <v>4.8840000000000003</v>
      </c>
      <c r="AE452">
        <f t="shared" si="521"/>
        <v>13.54</v>
      </c>
      <c r="AF452">
        <f t="shared" si="522"/>
        <v>-3.1139999999999999</v>
      </c>
      <c r="AG452">
        <f t="shared" si="523"/>
        <v>-13.577999999999999</v>
      </c>
      <c r="AH452">
        <f t="shared" si="524"/>
        <v>3.149</v>
      </c>
      <c r="AI452">
        <f t="shared" si="525"/>
        <v>2.0190000000000001</v>
      </c>
      <c r="AJ452">
        <f t="shared" si="526"/>
        <v>0</v>
      </c>
      <c r="AK452">
        <f t="shared" si="527"/>
        <v>1.9570000000000001</v>
      </c>
      <c r="AL452">
        <f t="shared" si="528"/>
        <v>0</v>
      </c>
      <c r="AM452">
        <f t="shared" si="529"/>
        <v>7.5739999999999998</v>
      </c>
      <c r="AN452">
        <f t="shared" si="530"/>
        <v>-1.665</v>
      </c>
      <c r="AO452">
        <f t="shared" si="531"/>
        <v>0.66100000000000003</v>
      </c>
      <c r="AP452">
        <f t="shared" si="532"/>
        <v>-122.4999302785005</v>
      </c>
      <c r="AQ452">
        <f t="shared" si="533"/>
        <v>82.536102700167461</v>
      </c>
      <c r="AR452">
        <f t="shared" si="534"/>
        <v>69.134480946237929</v>
      </c>
      <c r="AS452">
        <f t="shared" si="535"/>
        <v>-65.36252211376889</v>
      </c>
      <c r="AT452">
        <f t="shared" si="536"/>
        <v>-46.181437219540769</v>
      </c>
      <c r="AU452">
        <f t="shared" si="537"/>
        <v>44.02896253169849</v>
      </c>
      <c r="AV452">
        <f t="shared" si="538"/>
        <v>9.6659458286769517</v>
      </c>
      <c r="AW452">
        <f t="shared" si="539"/>
        <v>0</v>
      </c>
      <c r="AX452">
        <f t="shared" si="540"/>
        <v>0</v>
      </c>
      <c r="AY452">
        <f t="shared" si="541"/>
        <v>0</v>
      </c>
      <c r="AZ452">
        <f t="shared" si="542"/>
        <v>0</v>
      </c>
      <c r="BA452">
        <f t="shared" si="543"/>
        <v>0</v>
      </c>
      <c r="BB452">
        <f t="shared" si="544"/>
        <v>0.66100000000000003</v>
      </c>
      <c r="BC452">
        <f t="shared" si="545"/>
        <v>-28.017397605029323</v>
      </c>
      <c r="BD452">
        <f t="shared" si="546"/>
        <v>-29.18</v>
      </c>
      <c r="BE452">
        <f t="shared" si="547"/>
        <v>0.96650000000000003</v>
      </c>
      <c r="BF452">
        <f t="shared" si="548"/>
        <v>0.10324891809555869</v>
      </c>
      <c r="BG452">
        <f>'Data Input'!J452</f>
        <v>37.799999999999997</v>
      </c>
      <c r="BH452">
        <f t="shared" si="549"/>
        <v>4</v>
      </c>
      <c r="BI452">
        <f t="shared" si="550"/>
        <v>1.39</v>
      </c>
      <c r="BJ452">
        <f>'Data Input'!K452</f>
        <v>0.98039215686274517</v>
      </c>
      <c r="BK452">
        <f>'Data Input'!L452</f>
        <v>3</v>
      </c>
      <c r="BL452">
        <f>'Data Input'!M452</f>
        <v>64</v>
      </c>
      <c r="BM452">
        <f t="shared" si="551"/>
        <v>4</v>
      </c>
      <c r="BN452">
        <f t="shared" si="552"/>
        <v>1.46</v>
      </c>
      <c r="BO452">
        <f t="shared" si="553"/>
        <v>0.14351599615282656</v>
      </c>
      <c r="BP452">
        <f t="shared" si="554"/>
        <v>0.15074342041951569</v>
      </c>
      <c r="BQ452">
        <f t="shared" si="555"/>
        <v>1212.4570770321691</v>
      </c>
      <c r="BR452">
        <f t="shared" si="556"/>
        <v>1273.5160665229978</v>
      </c>
      <c r="BS452">
        <f t="shared" si="557"/>
        <v>178765.3</v>
      </c>
      <c r="BT452">
        <f t="shared" si="558"/>
        <v>159601.65999999997</v>
      </c>
      <c r="BU452">
        <f t="shared" si="559"/>
        <v>140438.01999999999</v>
      </c>
      <c r="BV452">
        <f t="shared" si="560"/>
        <v>121274.37999999999</v>
      </c>
      <c r="BW452">
        <f t="shared" si="561"/>
        <v>102110.73999999999</v>
      </c>
      <c r="BX452">
        <f t="shared" si="562"/>
        <v>82947.099999999991</v>
      </c>
      <c r="BY452">
        <f t="shared" si="563"/>
        <v>66357.679999999993</v>
      </c>
      <c r="BZ452">
        <f t="shared" si="564"/>
        <v>49768.259999999995</v>
      </c>
      <c r="CA452">
        <f t="shared" si="565"/>
        <v>33178.839999999997</v>
      </c>
      <c r="CB452">
        <f t="shared" si="566"/>
        <v>16589.419999999998</v>
      </c>
      <c r="CC452">
        <f t="shared" si="567"/>
        <v>1364.8821874361724</v>
      </c>
      <c r="CD452">
        <f t="shared" si="568"/>
        <v>1433.6172616236058</v>
      </c>
      <c r="CE452">
        <f t="shared" si="569"/>
        <v>2577.3392644683418</v>
      </c>
      <c r="CF452">
        <f t="shared" si="570"/>
        <v>2707.1333281466036</v>
      </c>
    </row>
    <row r="453" spans="1:84" x14ac:dyDescent="0.25">
      <c r="A453" t="str">
        <f>IF('Data Input'!A453=0,"F","M")</f>
        <v>M</v>
      </c>
      <c r="B453" t="str">
        <f>'Data Input'!B453</f>
        <v>W</v>
      </c>
      <c r="C453">
        <f>'Data Input'!C453</f>
        <v>50</v>
      </c>
      <c r="D453">
        <f t="shared" si="500"/>
        <v>51</v>
      </c>
      <c r="E453">
        <f t="shared" si="501"/>
        <v>52</v>
      </c>
      <c r="F453">
        <f t="shared" si="502"/>
        <v>53</v>
      </c>
      <c r="G453">
        <f t="shared" si="503"/>
        <v>54</v>
      </c>
      <c r="H453">
        <f t="shared" si="504"/>
        <v>55</v>
      </c>
      <c r="I453">
        <f t="shared" si="505"/>
        <v>56</v>
      </c>
      <c r="J453">
        <f t="shared" si="506"/>
        <v>57</v>
      </c>
      <c r="K453">
        <f t="shared" si="507"/>
        <v>58</v>
      </c>
      <c r="L453">
        <f t="shared" si="508"/>
        <v>59</v>
      </c>
      <c r="M453">
        <f>'Data Input'!D453</f>
        <v>218.99966405399999</v>
      </c>
      <c r="N453">
        <f>'Data Input'!E453</f>
        <v>43.999932504</v>
      </c>
      <c r="O453">
        <f>'Data Input'!F453</f>
        <v>102</v>
      </c>
      <c r="P453">
        <f>'Data Input'!G453</f>
        <v>0</v>
      </c>
      <c r="Q453">
        <f>'Data Input'!H453</f>
        <v>0</v>
      </c>
      <c r="R453">
        <f>IF('Data Input'!I453&gt;100,1,0)</f>
        <v>0</v>
      </c>
      <c r="S453">
        <f t="shared" si="509"/>
        <v>3.912023005428146</v>
      </c>
      <c r="T453">
        <f t="shared" si="510"/>
        <v>15.303923994999064</v>
      </c>
      <c r="U453">
        <f t="shared" si="511"/>
        <v>5.3890701958153242</v>
      </c>
      <c r="V453">
        <f t="shared" si="512"/>
        <v>21.082166583896711</v>
      </c>
      <c r="W453">
        <f t="shared" si="513"/>
        <v>3.7841880999170847</v>
      </c>
      <c r="X453">
        <f t="shared" si="514"/>
        <v>14.803830903743059</v>
      </c>
      <c r="Y453">
        <f t="shared" si="515"/>
        <v>0</v>
      </c>
      <c r="Z453">
        <f t="shared" si="516"/>
        <v>0</v>
      </c>
      <c r="AA453">
        <f t="shared" si="517"/>
        <v>4.6249728132842707</v>
      </c>
      <c r="AB453">
        <f t="shared" si="518"/>
        <v>18.093000045047798</v>
      </c>
      <c r="AC453" s="3">
        <f t="shared" si="519"/>
        <v>12.343999999999999</v>
      </c>
      <c r="AD453">
        <f t="shared" si="520"/>
        <v>0</v>
      </c>
      <c r="AE453">
        <f t="shared" si="521"/>
        <v>11.853</v>
      </c>
      <c r="AF453">
        <f t="shared" si="522"/>
        <v>-2.6640000000000001</v>
      </c>
      <c r="AG453">
        <f t="shared" si="523"/>
        <v>-7.99</v>
      </c>
      <c r="AH453">
        <f t="shared" si="524"/>
        <v>1.7689999999999999</v>
      </c>
      <c r="AI453">
        <f t="shared" si="525"/>
        <v>1.7689999999999999</v>
      </c>
      <c r="AJ453">
        <f t="shared" si="526"/>
        <v>0</v>
      </c>
      <c r="AK453">
        <f t="shared" si="527"/>
        <v>1.764</v>
      </c>
      <c r="AL453">
        <f t="shared" si="528"/>
        <v>0</v>
      </c>
      <c r="AM453">
        <f t="shared" si="529"/>
        <v>7.8369999999999997</v>
      </c>
      <c r="AN453">
        <f t="shared" si="530"/>
        <v>-1.7949999999999999</v>
      </c>
      <c r="AO453">
        <f t="shared" si="531"/>
        <v>0.65800000000000003</v>
      </c>
      <c r="AP453">
        <f t="shared" si="532"/>
        <v>48.29001197900503</v>
      </c>
      <c r="AQ453">
        <f t="shared" si="533"/>
        <v>0</v>
      </c>
      <c r="AR453">
        <f t="shared" si="534"/>
        <v>63.876649030999033</v>
      </c>
      <c r="AS453">
        <f t="shared" si="535"/>
        <v>-56.162891779500839</v>
      </c>
      <c r="AT453">
        <f t="shared" si="536"/>
        <v>-30.235662918337507</v>
      </c>
      <c r="AU453">
        <f t="shared" si="537"/>
        <v>26.187976868721471</v>
      </c>
      <c r="AV453">
        <f t="shared" si="538"/>
        <v>0</v>
      </c>
      <c r="AW453">
        <f t="shared" si="539"/>
        <v>0</v>
      </c>
      <c r="AX453">
        <f t="shared" si="540"/>
        <v>8.1584520426334528</v>
      </c>
      <c r="AY453">
        <f t="shared" si="541"/>
        <v>0</v>
      </c>
      <c r="AZ453">
        <f t="shared" si="542"/>
        <v>0</v>
      </c>
      <c r="BA453">
        <f t="shared" si="543"/>
        <v>0</v>
      </c>
      <c r="BB453">
        <f t="shared" si="544"/>
        <v>0</v>
      </c>
      <c r="BC453">
        <f t="shared" si="545"/>
        <v>60.114535223520647</v>
      </c>
      <c r="BD453">
        <f t="shared" si="546"/>
        <v>61.18</v>
      </c>
      <c r="BE453">
        <f t="shared" si="547"/>
        <v>0.91439999999999999</v>
      </c>
      <c r="BF453">
        <f t="shared" si="548"/>
        <v>3.0363853455247169E-2</v>
      </c>
      <c r="BG453">
        <f>'Data Input'!J453</f>
        <v>29.7</v>
      </c>
      <c r="BH453">
        <f t="shared" si="549"/>
        <v>4</v>
      </c>
      <c r="BI453">
        <f t="shared" si="550"/>
        <v>1.24</v>
      </c>
      <c r="BJ453">
        <f>'Data Input'!K453</f>
        <v>0.88095238095238093</v>
      </c>
      <c r="BK453">
        <f>'Data Input'!L453</f>
        <v>3</v>
      </c>
      <c r="BL453">
        <f>'Data Input'!M453</f>
        <v>81</v>
      </c>
      <c r="BM453">
        <f t="shared" si="551"/>
        <v>1</v>
      </c>
      <c r="BN453">
        <f t="shared" si="552"/>
        <v>1</v>
      </c>
      <c r="BO453">
        <f t="shared" si="553"/>
        <v>3.7651178284506488E-2</v>
      </c>
      <c r="BP453">
        <f t="shared" si="554"/>
        <v>3.0363853455247169E-2</v>
      </c>
      <c r="BQ453">
        <f t="shared" si="555"/>
        <v>318.08605865117511</v>
      </c>
      <c r="BR453">
        <f t="shared" si="556"/>
        <v>256.52101504127023</v>
      </c>
      <c r="BS453">
        <f t="shared" si="557"/>
        <v>217378.60000000003</v>
      </c>
      <c r="BT453">
        <f t="shared" si="558"/>
        <v>193066.52000000002</v>
      </c>
      <c r="BU453">
        <f t="shared" si="559"/>
        <v>168754.44</v>
      </c>
      <c r="BV453">
        <f t="shared" si="560"/>
        <v>144442.35999999999</v>
      </c>
      <c r="BW453">
        <f t="shared" si="561"/>
        <v>120130.28</v>
      </c>
      <c r="BX453">
        <f t="shared" si="562"/>
        <v>95818.2</v>
      </c>
      <c r="BY453">
        <f t="shared" si="563"/>
        <v>76654.559999999998</v>
      </c>
      <c r="BZ453">
        <f t="shared" si="564"/>
        <v>57490.92</v>
      </c>
      <c r="CA453">
        <f t="shared" si="565"/>
        <v>38327.279999999999</v>
      </c>
      <c r="CB453">
        <f t="shared" si="566"/>
        <v>19163.64</v>
      </c>
      <c r="CC453">
        <f t="shared" si="567"/>
        <v>425.92021927011757</v>
      </c>
      <c r="CD453">
        <f t="shared" si="568"/>
        <v>343.48404779848192</v>
      </c>
      <c r="CE453">
        <f t="shared" si="569"/>
        <v>744.00627792129262</v>
      </c>
      <c r="CF453">
        <f t="shared" si="570"/>
        <v>600.0050628397521</v>
      </c>
    </row>
    <row r="454" spans="1:84" x14ac:dyDescent="0.25">
      <c r="A454" t="str">
        <f>IF('Data Input'!A454=0,"F","M")</f>
        <v>F</v>
      </c>
      <c r="B454" t="str">
        <f>'Data Input'!B454</f>
        <v>W</v>
      </c>
      <c r="C454">
        <f>'Data Input'!C454</f>
        <v>40</v>
      </c>
      <c r="D454">
        <f t="shared" si="500"/>
        <v>41</v>
      </c>
      <c r="E454">
        <f t="shared" si="501"/>
        <v>42</v>
      </c>
      <c r="F454">
        <f t="shared" si="502"/>
        <v>43</v>
      </c>
      <c r="G454">
        <f t="shared" si="503"/>
        <v>44</v>
      </c>
      <c r="H454">
        <f t="shared" si="504"/>
        <v>45</v>
      </c>
      <c r="I454">
        <f t="shared" si="505"/>
        <v>46</v>
      </c>
      <c r="J454">
        <f t="shared" si="506"/>
        <v>47</v>
      </c>
      <c r="K454">
        <f t="shared" si="507"/>
        <v>48</v>
      </c>
      <c r="L454">
        <f t="shared" si="508"/>
        <v>49</v>
      </c>
      <c r="M454">
        <f>'Data Input'!D454</f>
        <v>184.99971621</v>
      </c>
      <c r="N454">
        <f>'Data Input'!E454</f>
        <v>75.999883416000003</v>
      </c>
      <c r="O454">
        <f>'Data Input'!F454</f>
        <v>108</v>
      </c>
      <c r="P454">
        <f>'Data Input'!G454</f>
        <v>0</v>
      </c>
      <c r="Q454">
        <f>'Data Input'!H454</f>
        <v>0</v>
      </c>
      <c r="R454">
        <f>IF('Data Input'!I454&gt;100,1,0)</f>
        <v>1</v>
      </c>
      <c r="S454">
        <f t="shared" si="509"/>
        <v>3.6888794541139363</v>
      </c>
      <c r="T454">
        <f t="shared" si="510"/>
        <v>13.607831626983932</v>
      </c>
      <c r="U454">
        <f t="shared" si="511"/>
        <v>5.2203542910771485</v>
      </c>
      <c r="V454">
        <f t="shared" si="512"/>
        <v>19.257257687550016</v>
      </c>
      <c r="W454">
        <f t="shared" si="513"/>
        <v>4.3307318062851543</v>
      </c>
      <c r="X454">
        <f t="shared" si="514"/>
        <v>15.975547581483042</v>
      </c>
      <c r="Y454">
        <f t="shared" si="515"/>
        <v>0</v>
      </c>
      <c r="Z454">
        <f t="shared" si="516"/>
        <v>0</v>
      </c>
      <c r="AA454">
        <f t="shared" si="517"/>
        <v>4.6821312271242199</v>
      </c>
      <c r="AB454">
        <f t="shared" si="518"/>
        <v>17.271817685203807</v>
      </c>
      <c r="AC454" s="3">
        <f t="shared" si="519"/>
        <v>-29.798999999999999</v>
      </c>
      <c r="AD454">
        <f t="shared" si="520"/>
        <v>4.8840000000000003</v>
      </c>
      <c r="AE454">
        <f t="shared" si="521"/>
        <v>13.54</v>
      </c>
      <c r="AF454">
        <f t="shared" si="522"/>
        <v>-3.1139999999999999</v>
      </c>
      <c r="AG454">
        <f t="shared" si="523"/>
        <v>-13.577999999999999</v>
      </c>
      <c r="AH454">
        <f t="shared" si="524"/>
        <v>3.149</v>
      </c>
      <c r="AI454">
        <f t="shared" si="525"/>
        <v>2.0190000000000001</v>
      </c>
      <c r="AJ454">
        <f t="shared" si="526"/>
        <v>0</v>
      </c>
      <c r="AK454">
        <f t="shared" si="527"/>
        <v>1.9570000000000001</v>
      </c>
      <c r="AL454">
        <f t="shared" si="528"/>
        <v>0</v>
      </c>
      <c r="AM454">
        <f t="shared" si="529"/>
        <v>7.5739999999999998</v>
      </c>
      <c r="AN454">
        <f t="shared" si="530"/>
        <v>-1.665</v>
      </c>
      <c r="AO454">
        <f t="shared" si="531"/>
        <v>0.66100000000000003</v>
      </c>
      <c r="AP454">
        <f t="shared" si="532"/>
        <v>-109.92491885314118</v>
      </c>
      <c r="AQ454">
        <f t="shared" si="533"/>
        <v>66.460649666189525</v>
      </c>
      <c r="AR454">
        <f t="shared" si="534"/>
        <v>70.683597101184588</v>
      </c>
      <c r="AS454">
        <f t="shared" si="535"/>
        <v>-59.967100439030744</v>
      </c>
      <c r="AT454">
        <f t="shared" si="536"/>
        <v>-58.802676465739822</v>
      </c>
      <c r="AU454">
        <f t="shared" si="537"/>
        <v>50.306999334090101</v>
      </c>
      <c r="AV454">
        <f t="shared" si="538"/>
        <v>0</v>
      </c>
      <c r="AW454">
        <f t="shared" si="539"/>
        <v>0</v>
      </c>
      <c r="AX454">
        <f t="shared" si="540"/>
        <v>9.1629308114820986</v>
      </c>
      <c r="AY454">
        <f t="shared" si="541"/>
        <v>0</v>
      </c>
      <c r="AZ454">
        <f t="shared" si="542"/>
        <v>0</v>
      </c>
      <c r="BA454">
        <f t="shared" si="543"/>
        <v>0</v>
      </c>
      <c r="BB454">
        <f t="shared" si="544"/>
        <v>0.66100000000000003</v>
      </c>
      <c r="BC454">
        <f t="shared" si="545"/>
        <v>-31.419518844965431</v>
      </c>
      <c r="BD454">
        <f t="shared" si="546"/>
        <v>-29.18</v>
      </c>
      <c r="BE454">
        <f t="shared" si="547"/>
        <v>0.96650000000000003</v>
      </c>
      <c r="BF454">
        <f t="shared" si="548"/>
        <v>3.6226331517529298E-3</v>
      </c>
      <c r="BG454">
        <f>'Data Input'!J454</f>
        <v>23.9</v>
      </c>
      <c r="BH454">
        <f t="shared" si="549"/>
        <v>2</v>
      </c>
      <c r="BI454">
        <f t="shared" si="550"/>
        <v>0.96</v>
      </c>
      <c r="BJ454">
        <f>'Data Input'!K454</f>
        <v>0.84027777777777768</v>
      </c>
      <c r="BK454">
        <f>'Data Input'!L454</f>
        <v>3</v>
      </c>
      <c r="BL454">
        <f>'Data Input'!M454</f>
        <v>88</v>
      </c>
      <c r="BM454">
        <f t="shared" si="551"/>
        <v>4</v>
      </c>
      <c r="BN454">
        <f t="shared" si="552"/>
        <v>1.46</v>
      </c>
      <c r="BO454">
        <f t="shared" si="553"/>
        <v>3.4777278256828124E-3</v>
      </c>
      <c r="BP454">
        <f t="shared" si="554"/>
        <v>5.2890444015592777E-3</v>
      </c>
      <c r="BQ454">
        <f t="shared" si="555"/>
        <v>29.380667153999173</v>
      </c>
      <c r="BR454">
        <f t="shared" si="556"/>
        <v>44.683097963373754</v>
      </c>
      <c r="BS454">
        <f t="shared" si="557"/>
        <v>276013.60000000003</v>
      </c>
      <c r="BT454">
        <f t="shared" si="558"/>
        <v>245122.96000000002</v>
      </c>
      <c r="BU454">
        <f t="shared" si="559"/>
        <v>214232.32000000001</v>
      </c>
      <c r="BV454">
        <f t="shared" si="560"/>
        <v>183341.68</v>
      </c>
      <c r="BW454">
        <f t="shared" si="561"/>
        <v>152451.04</v>
      </c>
      <c r="BX454">
        <f t="shared" si="562"/>
        <v>121560.40000000001</v>
      </c>
      <c r="BY454">
        <f t="shared" si="563"/>
        <v>97248.320000000007</v>
      </c>
      <c r="BZ454">
        <f t="shared" si="564"/>
        <v>72936.240000000005</v>
      </c>
      <c r="CA454">
        <f t="shared" si="565"/>
        <v>48624.160000000003</v>
      </c>
      <c r="CB454">
        <f t="shared" si="566"/>
        <v>24312.080000000002</v>
      </c>
      <c r="CC454">
        <f t="shared" si="567"/>
        <v>49.934704588663209</v>
      </c>
      <c r="CD454">
        <f t="shared" si="568"/>
        <v>75.942363228591972</v>
      </c>
      <c r="CE454">
        <f t="shared" si="569"/>
        <v>79.315371742662379</v>
      </c>
      <c r="CF454">
        <f t="shared" si="570"/>
        <v>120.62546119196573</v>
      </c>
    </row>
    <row r="455" spans="1:84" x14ac:dyDescent="0.25">
      <c r="A455" t="str">
        <f>IF('Data Input'!A455=0,"F","M")</f>
        <v>F</v>
      </c>
      <c r="B455" t="str">
        <f>'Data Input'!B455</f>
        <v>W</v>
      </c>
      <c r="C455">
        <f>'Data Input'!C455</f>
        <v>26</v>
      </c>
      <c r="D455">
        <f t="shared" si="500"/>
        <v>27</v>
      </c>
      <c r="E455">
        <f t="shared" si="501"/>
        <v>28</v>
      </c>
      <c r="F455">
        <f t="shared" si="502"/>
        <v>29</v>
      </c>
      <c r="G455">
        <f t="shared" si="503"/>
        <v>30</v>
      </c>
      <c r="H455">
        <f t="shared" si="504"/>
        <v>31</v>
      </c>
      <c r="I455">
        <f t="shared" si="505"/>
        <v>32</v>
      </c>
      <c r="J455">
        <f t="shared" si="506"/>
        <v>33</v>
      </c>
      <c r="K455">
        <f t="shared" si="507"/>
        <v>34</v>
      </c>
      <c r="L455">
        <f t="shared" si="508"/>
        <v>35</v>
      </c>
      <c r="M455">
        <f>'Data Input'!D455</f>
        <v>183.99971774399998</v>
      </c>
      <c r="N455">
        <f>'Data Input'!E455</f>
        <v>76.999881882000011</v>
      </c>
      <c r="O455">
        <f>'Data Input'!F455</f>
        <v>120</v>
      </c>
      <c r="P455">
        <f>'Data Input'!G455</f>
        <v>0</v>
      </c>
      <c r="Q455">
        <f>'Data Input'!H455</f>
        <v>0</v>
      </c>
      <c r="R455">
        <f>IF('Data Input'!I455&gt;100,1,0)</f>
        <v>0</v>
      </c>
      <c r="S455">
        <f t="shared" si="509"/>
        <v>3.2580965380214821</v>
      </c>
      <c r="T455">
        <f t="shared" si="510"/>
        <v>10.615193051067568</v>
      </c>
      <c r="U455">
        <f t="shared" si="511"/>
        <v>5.2149342236078091</v>
      </c>
      <c r="V455">
        <f t="shared" si="512"/>
        <v>16.990759139946348</v>
      </c>
      <c r="W455">
        <f t="shared" si="513"/>
        <v>4.3438038878525074</v>
      </c>
      <c r="X455">
        <f t="shared" si="514"/>
        <v>14.152532408856509</v>
      </c>
      <c r="Y455">
        <f t="shared" si="515"/>
        <v>0</v>
      </c>
      <c r="Z455">
        <f t="shared" si="516"/>
        <v>0</v>
      </c>
      <c r="AA455">
        <f t="shared" si="517"/>
        <v>4.7874917427820458</v>
      </c>
      <c r="AB455">
        <f t="shared" si="518"/>
        <v>15.598110272964615</v>
      </c>
      <c r="AC455" s="3">
        <f t="shared" si="519"/>
        <v>-29.798999999999999</v>
      </c>
      <c r="AD455">
        <f t="shared" si="520"/>
        <v>4.8840000000000003</v>
      </c>
      <c r="AE455">
        <f t="shared" si="521"/>
        <v>13.54</v>
      </c>
      <c r="AF455">
        <f t="shared" si="522"/>
        <v>-3.1139999999999999</v>
      </c>
      <c r="AG455">
        <f t="shared" si="523"/>
        <v>-13.577999999999999</v>
      </c>
      <c r="AH455">
        <f t="shared" si="524"/>
        <v>3.149</v>
      </c>
      <c r="AI455">
        <f t="shared" si="525"/>
        <v>2.0190000000000001</v>
      </c>
      <c r="AJ455">
        <f t="shared" si="526"/>
        <v>0</v>
      </c>
      <c r="AK455">
        <f t="shared" si="527"/>
        <v>1.9570000000000001</v>
      </c>
      <c r="AL455">
        <f t="shared" si="528"/>
        <v>0</v>
      </c>
      <c r="AM455">
        <f t="shared" si="529"/>
        <v>7.5739999999999998</v>
      </c>
      <c r="AN455">
        <f t="shared" si="530"/>
        <v>-1.665</v>
      </c>
      <c r="AO455">
        <f t="shared" si="531"/>
        <v>0.66100000000000003</v>
      </c>
      <c r="AP455">
        <f t="shared" si="532"/>
        <v>-97.08801873650215</v>
      </c>
      <c r="AQ455">
        <f t="shared" si="533"/>
        <v>51.844602861414003</v>
      </c>
      <c r="AR455">
        <f t="shared" si="534"/>
        <v>70.610209387649732</v>
      </c>
      <c r="AS455">
        <f t="shared" si="535"/>
        <v>-52.909223961792925</v>
      </c>
      <c r="AT455">
        <f t="shared" si="536"/>
        <v>-58.980169189261339</v>
      </c>
      <c r="AU455">
        <f t="shared" si="537"/>
        <v>44.566324555489146</v>
      </c>
      <c r="AV455">
        <f t="shared" si="538"/>
        <v>0</v>
      </c>
      <c r="AW455">
        <f t="shared" si="539"/>
        <v>0</v>
      </c>
      <c r="AX455">
        <f t="shared" si="540"/>
        <v>9.3691213406244636</v>
      </c>
      <c r="AY455">
        <f t="shared" si="541"/>
        <v>0</v>
      </c>
      <c r="AZ455">
        <f t="shared" si="542"/>
        <v>0</v>
      </c>
      <c r="BA455">
        <f t="shared" si="543"/>
        <v>0</v>
      </c>
      <c r="BB455">
        <f t="shared" si="544"/>
        <v>0</v>
      </c>
      <c r="BC455">
        <f t="shared" si="545"/>
        <v>-32.587153742379073</v>
      </c>
      <c r="BD455">
        <f t="shared" si="546"/>
        <v>-29.18</v>
      </c>
      <c r="BE455">
        <f t="shared" si="547"/>
        <v>0.96650000000000003</v>
      </c>
      <c r="BF455">
        <f t="shared" si="548"/>
        <v>1.1284170800878179E-3</v>
      </c>
      <c r="BG455">
        <f>'Data Input'!J455</f>
        <v>22.9</v>
      </c>
      <c r="BH455">
        <f t="shared" si="549"/>
        <v>1</v>
      </c>
      <c r="BI455">
        <f t="shared" si="550"/>
        <v>1</v>
      </c>
      <c r="BJ455">
        <f>'Data Input'!K455</f>
        <v>0.83333333333333337</v>
      </c>
      <c r="BK455">
        <f>'Data Input'!L455</f>
        <v>3</v>
      </c>
      <c r="BL455">
        <f>'Data Input'!M455</f>
        <v>92</v>
      </c>
      <c r="BM455">
        <f t="shared" si="551"/>
        <v>4</v>
      </c>
      <c r="BN455">
        <f t="shared" si="552"/>
        <v>1.46</v>
      </c>
      <c r="BO455">
        <f t="shared" si="553"/>
        <v>1.1284170800878179E-3</v>
      </c>
      <c r="BP455">
        <f t="shared" si="554"/>
        <v>1.6474889369282142E-3</v>
      </c>
      <c r="BQ455">
        <f t="shared" si="555"/>
        <v>9.5331343632213272</v>
      </c>
      <c r="BR455">
        <f t="shared" si="556"/>
        <v>13.918376170303137</v>
      </c>
      <c r="BS455">
        <f t="shared" si="557"/>
        <v>288312.69000000006</v>
      </c>
      <c r="BT455">
        <f t="shared" si="558"/>
        <v>259710.24000000005</v>
      </c>
      <c r="BU455">
        <f t="shared" si="559"/>
        <v>231107.79000000004</v>
      </c>
      <c r="BV455">
        <f t="shared" si="560"/>
        <v>202505.34000000003</v>
      </c>
      <c r="BW455">
        <f t="shared" si="561"/>
        <v>173902.89</v>
      </c>
      <c r="BX455">
        <f t="shared" si="562"/>
        <v>145300.44</v>
      </c>
      <c r="BY455">
        <f t="shared" si="563"/>
        <v>116697.98999999999</v>
      </c>
      <c r="BZ455">
        <f t="shared" si="564"/>
        <v>88095.54</v>
      </c>
      <c r="CA455">
        <f t="shared" si="565"/>
        <v>59493.09</v>
      </c>
      <c r="CB455">
        <f t="shared" si="566"/>
        <v>30890.639999999999</v>
      </c>
      <c r="CC455">
        <f t="shared" si="567"/>
        <v>18.00972447964541</v>
      </c>
      <c r="CD455">
        <f t="shared" si="568"/>
        <v>26.2941977402823</v>
      </c>
      <c r="CE455">
        <f t="shared" si="569"/>
        <v>27.542858842866735</v>
      </c>
      <c r="CF455">
        <f t="shared" si="570"/>
        <v>40.212573910585434</v>
      </c>
    </row>
    <row r="456" spans="1:84" x14ac:dyDescent="0.25">
      <c r="A456" t="str">
        <f>IF('Data Input'!A456=0,"F","M")</f>
        <v>F</v>
      </c>
      <c r="B456" t="str">
        <f>'Data Input'!B456</f>
        <v>W</v>
      </c>
      <c r="C456">
        <f>'Data Input'!C456</f>
        <v>36</v>
      </c>
      <c r="D456">
        <f t="shared" si="500"/>
        <v>37</v>
      </c>
      <c r="E456">
        <f t="shared" si="501"/>
        <v>38</v>
      </c>
      <c r="F456">
        <f t="shared" si="502"/>
        <v>39</v>
      </c>
      <c r="G456">
        <f t="shared" si="503"/>
        <v>40</v>
      </c>
      <c r="H456">
        <f t="shared" si="504"/>
        <v>41</v>
      </c>
      <c r="I456">
        <f t="shared" si="505"/>
        <v>42</v>
      </c>
      <c r="J456">
        <f t="shared" si="506"/>
        <v>43</v>
      </c>
      <c r="K456">
        <f t="shared" si="507"/>
        <v>44</v>
      </c>
      <c r="L456">
        <f t="shared" si="508"/>
        <v>45</v>
      </c>
      <c r="M456">
        <f>'Data Input'!D456</f>
        <v>168.99974075400002</v>
      </c>
      <c r="N456">
        <f>'Data Input'!E456</f>
        <v>72.999888018000007</v>
      </c>
      <c r="O456">
        <f>'Data Input'!F456</f>
        <v>126</v>
      </c>
      <c r="P456">
        <f>'Data Input'!G456</f>
        <v>0</v>
      </c>
      <c r="Q456">
        <f>'Data Input'!H456</f>
        <v>0</v>
      </c>
      <c r="R456">
        <f>IF('Data Input'!I456&gt;100,1,0)</f>
        <v>1</v>
      </c>
      <c r="S456">
        <f t="shared" si="509"/>
        <v>3.5835189384561099</v>
      </c>
      <c r="T456">
        <f t="shared" si="510"/>
        <v>12.841607982273604</v>
      </c>
      <c r="U456">
        <f t="shared" si="511"/>
        <v>5.1298971809218967</v>
      </c>
      <c r="V456">
        <f t="shared" si="512"/>
        <v>18.383083700166225</v>
      </c>
      <c r="W456">
        <f t="shared" si="513"/>
        <v>4.2904579071472151</v>
      </c>
      <c r="X456">
        <f t="shared" si="514"/>
        <v>15.374937164910811</v>
      </c>
      <c r="Y456">
        <f t="shared" si="515"/>
        <v>0</v>
      </c>
      <c r="Z456">
        <f t="shared" si="516"/>
        <v>0</v>
      </c>
      <c r="AA456">
        <f t="shared" si="517"/>
        <v>4.836281906951478</v>
      </c>
      <c r="AB456">
        <f t="shared" si="518"/>
        <v>17.330907805273252</v>
      </c>
      <c r="AC456" s="3">
        <f t="shared" si="519"/>
        <v>-29.798999999999999</v>
      </c>
      <c r="AD456">
        <f t="shared" si="520"/>
        <v>4.8840000000000003</v>
      </c>
      <c r="AE456">
        <f t="shared" si="521"/>
        <v>13.54</v>
      </c>
      <c r="AF456">
        <f t="shared" si="522"/>
        <v>-3.1139999999999999</v>
      </c>
      <c r="AG456">
        <f t="shared" si="523"/>
        <v>-13.577999999999999</v>
      </c>
      <c r="AH456">
        <f t="shared" si="524"/>
        <v>3.149</v>
      </c>
      <c r="AI456">
        <f t="shared" si="525"/>
        <v>2.0190000000000001</v>
      </c>
      <c r="AJ456">
        <f t="shared" si="526"/>
        <v>0</v>
      </c>
      <c r="AK456">
        <f t="shared" si="527"/>
        <v>1.9570000000000001</v>
      </c>
      <c r="AL456">
        <f t="shared" si="528"/>
        <v>0</v>
      </c>
      <c r="AM456">
        <f t="shared" si="529"/>
        <v>7.5739999999999998</v>
      </c>
      <c r="AN456">
        <f t="shared" si="530"/>
        <v>-1.665</v>
      </c>
      <c r="AO456">
        <f t="shared" si="531"/>
        <v>0.66100000000000003</v>
      </c>
      <c r="AP456">
        <f t="shared" si="532"/>
        <v>-106.78528084705361</v>
      </c>
      <c r="AQ456">
        <f t="shared" si="533"/>
        <v>62.718413385424292</v>
      </c>
      <c r="AR456">
        <f t="shared" si="534"/>
        <v>69.45880782968247</v>
      </c>
      <c r="AS456">
        <f t="shared" si="535"/>
        <v>-57.244922642317619</v>
      </c>
      <c r="AT456">
        <f t="shared" si="536"/>
        <v>-58.255837463244887</v>
      </c>
      <c r="AU456">
        <f t="shared" si="537"/>
        <v>48.415677132304147</v>
      </c>
      <c r="AV456">
        <f t="shared" si="538"/>
        <v>0</v>
      </c>
      <c r="AW456">
        <f t="shared" si="539"/>
        <v>0</v>
      </c>
      <c r="AX456">
        <f t="shared" si="540"/>
        <v>9.4646036919040419</v>
      </c>
      <c r="AY456">
        <f t="shared" si="541"/>
        <v>0</v>
      </c>
      <c r="AZ456">
        <f t="shared" si="542"/>
        <v>0</v>
      </c>
      <c r="BA456">
        <f t="shared" si="543"/>
        <v>0</v>
      </c>
      <c r="BB456">
        <f t="shared" si="544"/>
        <v>0.66100000000000003</v>
      </c>
      <c r="BC456">
        <f t="shared" si="545"/>
        <v>-31.567538913301163</v>
      </c>
      <c r="BD456">
        <f t="shared" si="546"/>
        <v>-29.18</v>
      </c>
      <c r="BE456">
        <f t="shared" si="547"/>
        <v>0.96650000000000003</v>
      </c>
      <c r="BF456">
        <f t="shared" si="548"/>
        <v>3.1249885122129895E-3</v>
      </c>
      <c r="BG456">
        <f>'Data Input'!J456</f>
        <v>27.4</v>
      </c>
      <c r="BH456">
        <f t="shared" si="549"/>
        <v>3</v>
      </c>
      <c r="BI456">
        <f t="shared" si="550"/>
        <v>1.08</v>
      </c>
      <c r="BJ456">
        <f>'Data Input'!K456</f>
        <v>0.8648648648648648</v>
      </c>
      <c r="BK456">
        <f>'Data Input'!L456</f>
        <v>3</v>
      </c>
      <c r="BL456">
        <f>'Data Input'!M456</f>
        <v>88</v>
      </c>
      <c r="BM456">
        <f t="shared" si="551"/>
        <v>4</v>
      </c>
      <c r="BN456">
        <f t="shared" si="552"/>
        <v>1.46</v>
      </c>
      <c r="BO456">
        <f t="shared" si="553"/>
        <v>3.3749875931900286E-3</v>
      </c>
      <c r="BP456">
        <f t="shared" si="554"/>
        <v>4.5624832278309642E-3</v>
      </c>
      <c r="BQ456">
        <f t="shared" si="555"/>
        <v>28.512693371835148</v>
      </c>
      <c r="BR456">
        <f t="shared" si="556"/>
        <v>38.544937335999364</v>
      </c>
      <c r="BS456">
        <f t="shared" si="557"/>
        <v>302327.84000000008</v>
      </c>
      <c r="BT456">
        <f t="shared" si="558"/>
        <v>271437.20000000007</v>
      </c>
      <c r="BU456">
        <f t="shared" si="559"/>
        <v>240546.56000000006</v>
      </c>
      <c r="BV456">
        <f t="shared" si="560"/>
        <v>209655.92000000004</v>
      </c>
      <c r="BW456">
        <f t="shared" si="561"/>
        <v>178765.28000000003</v>
      </c>
      <c r="BX456">
        <f t="shared" si="562"/>
        <v>147874.64000000001</v>
      </c>
      <c r="BY456">
        <f t="shared" si="563"/>
        <v>116984</v>
      </c>
      <c r="BZ456">
        <f t="shared" si="564"/>
        <v>86093.36</v>
      </c>
      <c r="CA456">
        <f t="shared" si="565"/>
        <v>55202.720000000001</v>
      </c>
      <c r="CB456">
        <f t="shared" si="566"/>
        <v>24312.080000000002</v>
      </c>
      <c r="CC456">
        <f t="shared" si="567"/>
        <v>55.120283872029191</v>
      </c>
      <c r="CD456">
        <f t="shared" si="568"/>
        <v>74.514457827002417</v>
      </c>
      <c r="CE456">
        <f t="shared" si="569"/>
        <v>83.632977243864332</v>
      </c>
      <c r="CF456">
        <f t="shared" si="570"/>
        <v>113.05939516300178</v>
      </c>
    </row>
    <row r="457" spans="1:84" x14ac:dyDescent="0.25">
      <c r="A457" t="str">
        <f>IF('Data Input'!A457=0,"F","M")</f>
        <v>M</v>
      </c>
      <c r="B457" t="str">
        <f>'Data Input'!B457</f>
        <v>W</v>
      </c>
      <c r="C457">
        <f>'Data Input'!C457</f>
        <v>51</v>
      </c>
      <c r="D457">
        <f t="shared" si="500"/>
        <v>52</v>
      </c>
      <c r="E457">
        <f t="shared" si="501"/>
        <v>53</v>
      </c>
      <c r="F457">
        <f t="shared" si="502"/>
        <v>54</v>
      </c>
      <c r="G457">
        <f t="shared" si="503"/>
        <v>55</v>
      </c>
      <c r="H457">
        <f t="shared" si="504"/>
        <v>56</v>
      </c>
      <c r="I457">
        <f t="shared" si="505"/>
        <v>57</v>
      </c>
      <c r="J457">
        <f t="shared" si="506"/>
        <v>58</v>
      </c>
      <c r="K457">
        <f t="shared" si="507"/>
        <v>59</v>
      </c>
      <c r="L457">
        <f t="shared" si="508"/>
        <v>60</v>
      </c>
      <c r="M457">
        <f>'Data Input'!D457</f>
        <v>178.99972541400001</v>
      </c>
      <c r="N457">
        <f>'Data Input'!E457</f>
        <v>57.999911028</v>
      </c>
      <c r="O457">
        <f>'Data Input'!F457</f>
        <v>102</v>
      </c>
      <c r="P457">
        <f>'Data Input'!G457</f>
        <v>0</v>
      </c>
      <c r="Q457">
        <f>'Data Input'!H457</f>
        <v>0</v>
      </c>
      <c r="R457">
        <f>IF('Data Input'!I457&gt;100,1,0)</f>
        <v>0</v>
      </c>
      <c r="S457">
        <f t="shared" si="509"/>
        <v>3.9318256327243257</v>
      </c>
      <c r="T457">
        <f t="shared" si="510"/>
        <v>15.459252806148044</v>
      </c>
      <c r="U457">
        <f t="shared" si="511"/>
        <v>5.1873842718395782</v>
      </c>
      <c r="V457">
        <f t="shared" si="512"/>
        <v>20.395890446809865</v>
      </c>
      <c r="W457">
        <f t="shared" si="513"/>
        <v>4.0604414765452423</v>
      </c>
      <c r="X457">
        <f t="shared" si="514"/>
        <v>15.964947877657593</v>
      </c>
      <c r="Y457">
        <f t="shared" si="515"/>
        <v>0</v>
      </c>
      <c r="Z457">
        <f t="shared" si="516"/>
        <v>0</v>
      </c>
      <c r="AA457">
        <f t="shared" si="517"/>
        <v>4.6249728132842707</v>
      </c>
      <c r="AB457">
        <f t="shared" si="518"/>
        <v>18.184586657924232</v>
      </c>
      <c r="AC457" s="3">
        <f t="shared" si="519"/>
        <v>12.343999999999999</v>
      </c>
      <c r="AD457">
        <f t="shared" si="520"/>
        <v>0</v>
      </c>
      <c r="AE457">
        <f t="shared" si="521"/>
        <v>11.853</v>
      </c>
      <c r="AF457">
        <f t="shared" si="522"/>
        <v>-2.6640000000000001</v>
      </c>
      <c r="AG457">
        <f t="shared" si="523"/>
        <v>-7.99</v>
      </c>
      <c r="AH457">
        <f t="shared" si="524"/>
        <v>1.7689999999999999</v>
      </c>
      <c r="AI457">
        <f t="shared" si="525"/>
        <v>1.7689999999999999</v>
      </c>
      <c r="AJ457">
        <f t="shared" si="526"/>
        <v>0</v>
      </c>
      <c r="AK457">
        <f t="shared" si="527"/>
        <v>1.764</v>
      </c>
      <c r="AL457">
        <f t="shared" si="528"/>
        <v>0</v>
      </c>
      <c r="AM457">
        <f t="shared" si="529"/>
        <v>7.8369999999999997</v>
      </c>
      <c r="AN457">
        <f t="shared" si="530"/>
        <v>-1.7949999999999999</v>
      </c>
      <c r="AO457">
        <f t="shared" si="531"/>
        <v>0.65800000000000003</v>
      </c>
      <c r="AP457">
        <f t="shared" si="532"/>
        <v>48.534455610349077</v>
      </c>
      <c r="AQ457">
        <f t="shared" si="533"/>
        <v>0</v>
      </c>
      <c r="AR457">
        <f t="shared" si="534"/>
        <v>61.486065774114522</v>
      </c>
      <c r="AS457">
        <f t="shared" si="535"/>
        <v>-54.334652150301487</v>
      </c>
      <c r="AT457">
        <f t="shared" si="536"/>
        <v>-32.442927397596485</v>
      </c>
      <c r="AU457">
        <f t="shared" si="537"/>
        <v>28.24199279557628</v>
      </c>
      <c r="AV457">
        <f t="shared" si="538"/>
        <v>0</v>
      </c>
      <c r="AW457">
        <f t="shared" si="539"/>
        <v>0</v>
      </c>
      <c r="AX457">
        <f t="shared" si="540"/>
        <v>8.1584520426334528</v>
      </c>
      <c r="AY457">
        <f t="shared" si="541"/>
        <v>0</v>
      </c>
      <c r="AZ457">
        <f t="shared" si="542"/>
        <v>0</v>
      </c>
      <c r="BA457">
        <f t="shared" si="543"/>
        <v>0</v>
      </c>
      <c r="BB457">
        <f t="shared" si="544"/>
        <v>0</v>
      </c>
      <c r="BC457">
        <f t="shared" si="545"/>
        <v>59.643386674775357</v>
      </c>
      <c r="BD457">
        <f t="shared" si="546"/>
        <v>61.18</v>
      </c>
      <c r="BE457">
        <f t="shared" si="547"/>
        <v>0.91439999999999999</v>
      </c>
      <c r="BF457">
        <f t="shared" si="548"/>
        <v>1.9065351280761922E-2</v>
      </c>
      <c r="BG457">
        <f>'Data Input'!J457</f>
        <v>20.100000000000001</v>
      </c>
      <c r="BH457">
        <f t="shared" si="549"/>
        <v>1</v>
      </c>
      <c r="BI457">
        <f t="shared" si="550"/>
        <v>1</v>
      </c>
      <c r="BJ457">
        <f>'Data Input'!K457</f>
        <v>0.85526315789473684</v>
      </c>
      <c r="BK457">
        <f>'Data Input'!L457</f>
        <v>3</v>
      </c>
      <c r="BL457">
        <f>'Data Input'!M457</f>
        <v>92</v>
      </c>
      <c r="BM457">
        <f t="shared" si="551"/>
        <v>1</v>
      </c>
      <c r="BN457">
        <f t="shared" si="552"/>
        <v>1</v>
      </c>
      <c r="BO457">
        <f t="shared" si="553"/>
        <v>1.9065351280761922E-2</v>
      </c>
      <c r="BP457">
        <f t="shared" si="554"/>
        <v>1.9065351280761922E-2</v>
      </c>
      <c r="BQ457">
        <f t="shared" si="555"/>
        <v>161.06859657545462</v>
      </c>
      <c r="BR457">
        <f t="shared" si="556"/>
        <v>161.06859657545462</v>
      </c>
      <c r="BS457">
        <f t="shared" si="557"/>
        <v>212230.16000000003</v>
      </c>
      <c r="BT457">
        <f t="shared" si="558"/>
        <v>187918.08000000002</v>
      </c>
      <c r="BU457">
        <f t="shared" si="559"/>
        <v>163606</v>
      </c>
      <c r="BV457">
        <f t="shared" si="560"/>
        <v>139293.91999999998</v>
      </c>
      <c r="BW457">
        <f t="shared" si="561"/>
        <v>114981.84</v>
      </c>
      <c r="BX457">
        <f t="shared" si="562"/>
        <v>95818.2</v>
      </c>
      <c r="BY457">
        <f t="shared" si="563"/>
        <v>76654.559999999998</v>
      </c>
      <c r="BZ457">
        <f t="shared" si="564"/>
        <v>57490.92</v>
      </c>
      <c r="CA457">
        <f t="shared" si="565"/>
        <v>38327.279999999999</v>
      </c>
      <c r="CB457">
        <f t="shared" si="566"/>
        <v>19163.64</v>
      </c>
      <c r="CC457">
        <f t="shared" si="567"/>
        <v>210.76452234472578</v>
      </c>
      <c r="CD457">
        <f t="shared" si="568"/>
        <v>210.76452234472578</v>
      </c>
      <c r="CE457">
        <f t="shared" si="569"/>
        <v>371.83311892018037</v>
      </c>
      <c r="CF457">
        <f t="shared" si="570"/>
        <v>371.83311892018037</v>
      </c>
    </row>
    <row r="458" spans="1:84" x14ac:dyDescent="0.25">
      <c r="A458" t="str">
        <f>IF('Data Input'!A458=0,"F","M")</f>
        <v>M</v>
      </c>
      <c r="B458" t="str">
        <f>'Data Input'!B458</f>
        <v>W</v>
      </c>
      <c r="C458">
        <f>'Data Input'!C458</f>
        <v>34</v>
      </c>
      <c r="D458">
        <f t="shared" si="500"/>
        <v>35</v>
      </c>
      <c r="E458">
        <f t="shared" si="501"/>
        <v>36</v>
      </c>
      <c r="F458">
        <f t="shared" si="502"/>
        <v>37</v>
      </c>
      <c r="G458">
        <f t="shared" si="503"/>
        <v>38</v>
      </c>
      <c r="H458">
        <f t="shared" si="504"/>
        <v>39</v>
      </c>
      <c r="I458">
        <f t="shared" si="505"/>
        <v>40</v>
      </c>
      <c r="J458">
        <f t="shared" si="506"/>
        <v>41</v>
      </c>
      <c r="K458">
        <f t="shared" si="507"/>
        <v>42</v>
      </c>
      <c r="L458">
        <f t="shared" si="508"/>
        <v>43</v>
      </c>
      <c r="M458">
        <f>'Data Input'!D458</f>
        <v>176.99972848199999</v>
      </c>
      <c r="N458">
        <f>'Data Input'!E458</f>
        <v>72.999888018000007</v>
      </c>
      <c r="O458">
        <f>'Data Input'!F458</f>
        <v>116</v>
      </c>
      <c r="P458">
        <f>'Data Input'!G458</f>
        <v>0</v>
      </c>
      <c r="Q458">
        <f>'Data Input'!H458</f>
        <v>0</v>
      </c>
      <c r="R458">
        <f>IF('Data Input'!I458&gt;100,1,0)</f>
        <v>0</v>
      </c>
      <c r="S458">
        <f t="shared" si="509"/>
        <v>3.5263605246161616</v>
      </c>
      <c r="T458">
        <f t="shared" si="510"/>
        <v>12.43521854957117</v>
      </c>
      <c r="U458">
        <f t="shared" si="511"/>
        <v>5.176148198572653</v>
      </c>
      <c r="V458">
        <f t="shared" si="512"/>
        <v>18.252964677009661</v>
      </c>
      <c r="W458">
        <f t="shared" si="513"/>
        <v>4.2904579071472151</v>
      </c>
      <c r="X458">
        <f t="shared" si="514"/>
        <v>15.129701396291212</v>
      </c>
      <c r="Y458">
        <f t="shared" si="515"/>
        <v>0</v>
      </c>
      <c r="Z458">
        <f t="shared" si="516"/>
        <v>0</v>
      </c>
      <c r="AA458">
        <f t="shared" si="517"/>
        <v>4.7535901911063645</v>
      </c>
      <c r="AB458">
        <f t="shared" si="518"/>
        <v>16.762872800120078</v>
      </c>
      <c r="AC458" s="3">
        <f t="shared" si="519"/>
        <v>12.343999999999999</v>
      </c>
      <c r="AD458">
        <f t="shared" si="520"/>
        <v>0</v>
      </c>
      <c r="AE458">
        <f t="shared" si="521"/>
        <v>11.853</v>
      </c>
      <c r="AF458">
        <f t="shared" si="522"/>
        <v>-2.6640000000000001</v>
      </c>
      <c r="AG458">
        <f t="shared" si="523"/>
        <v>-7.99</v>
      </c>
      <c r="AH458">
        <f t="shared" si="524"/>
        <v>1.7689999999999999</v>
      </c>
      <c r="AI458">
        <f t="shared" si="525"/>
        <v>1.7689999999999999</v>
      </c>
      <c r="AJ458">
        <f t="shared" si="526"/>
        <v>0</v>
      </c>
      <c r="AK458">
        <f t="shared" si="527"/>
        <v>1.764</v>
      </c>
      <c r="AL458">
        <f t="shared" si="528"/>
        <v>0</v>
      </c>
      <c r="AM458">
        <f t="shared" si="529"/>
        <v>7.8369999999999997</v>
      </c>
      <c r="AN458">
        <f t="shared" si="530"/>
        <v>-1.7949999999999999</v>
      </c>
      <c r="AO458">
        <f t="shared" si="531"/>
        <v>0.65800000000000003</v>
      </c>
      <c r="AP458">
        <f t="shared" si="532"/>
        <v>43.529394315861893</v>
      </c>
      <c r="AQ458">
        <f t="shared" si="533"/>
        <v>0</v>
      </c>
      <c r="AR458">
        <f t="shared" si="534"/>
        <v>61.352884597681651</v>
      </c>
      <c r="AS458">
        <f t="shared" si="535"/>
        <v>-48.625897899553742</v>
      </c>
      <c r="AT458">
        <f t="shared" si="536"/>
        <v>-34.280758678106253</v>
      </c>
      <c r="AU458">
        <f t="shared" si="537"/>
        <v>26.764441770039152</v>
      </c>
      <c r="AV458">
        <f t="shared" si="538"/>
        <v>0</v>
      </c>
      <c r="AW458">
        <f t="shared" si="539"/>
        <v>0</v>
      </c>
      <c r="AX458">
        <f t="shared" si="540"/>
        <v>8.3853330971116264</v>
      </c>
      <c r="AY458">
        <f t="shared" si="541"/>
        <v>0</v>
      </c>
      <c r="AZ458">
        <f t="shared" si="542"/>
        <v>0</v>
      </c>
      <c r="BA458">
        <f t="shared" si="543"/>
        <v>0</v>
      </c>
      <c r="BB458">
        <f t="shared" si="544"/>
        <v>0</v>
      </c>
      <c r="BC458">
        <f t="shared" si="545"/>
        <v>57.125397203034325</v>
      </c>
      <c r="BD458">
        <f t="shared" si="546"/>
        <v>61.18</v>
      </c>
      <c r="BE458">
        <f t="shared" si="547"/>
        <v>0.91439999999999999</v>
      </c>
      <c r="BF458">
        <f t="shared" si="548"/>
        <v>1.5507157021583673E-3</v>
      </c>
      <c r="BG458">
        <f>'Data Input'!J458</f>
        <v>26.5</v>
      </c>
      <c r="BH458">
        <f t="shared" si="549"/>
        <v>2</v>
      </c>
      <c r="BI458">
        <f t="shared" si="550"/>
        <v>1.02</v>
      </c>
      <c r="BJ458">
        <f>'Data Input'!K458</f>
        <v>0.75</v>
      </c>
      <c r="BK458">
        <f>'Data Input'!L458</f>
        <v>3</v>
      </c>
      <c r="BL458">
        <f>'Data Input'!M458</f>
        <v>92</v>
      </c>
      <c r="BM458">
        <f t="shared" si="551"/>
        <v>1</v>
      </c>
      <c r="BN458">
        <f t="shared" si="552"/>
        <v>1</v>
      </c>
      <c r="BO458">
        <f t="shared" si="553"/>
        <v>1.5817300162015346E-3</v>
      </c>
      <c r="BP458">
        <f t="shared" si="554"/>
        <v>1.5507157021583673E-3</v>
      </c>
      <c r="BQ458">
        <f t="shared" si="555"/>
        <v>13.362829256019396</v>
      </c>
      <c r="BR458">
        <f t="shared" si="556"/>
        <v>13.100812996097449</v>
      </c>
      <c r="BS458">
        <f t="shared" si="557"/>
        <v>306618.21000000008</v>
      </c>
      <c r="BT458">
        <f t="shared" si="558"/>
        <v>278015.76000000007</v>
      </c>
      <c r="BU458">
        <f t="shared" si="559"/>
        <v>247125.12000000005</v>
      </c>
      <c r="BV458">
        <f t="shared" si="560"/>
        <v>216234.48000000004</v>
      </c>
      <c r="BW458">
        <f t="shared" si="561"/>
        <v>185343.84000000003</v>
      </c>
      <c r="BX458">
        <f t="shared" si="562"/>
        <v>154453.20000000001</v>
      </c>
      <c r="BY458">
        <f t="shared" si="563"/>
        <v>123562.56</v>
      </c>
      <c r="BZ458">
        <f t="shared" si="564"/>
        <v>92671.92</v>
      </c>
      <c r="CA458">
        <f t="shared" si="565"/>
        <v>61781.279999999999</v>
      </c>
      <c r="CB458">
        <f t="shared" si="566"/>
        <v>30890.639999999999</v>
      </c>
      <c r="CC458">
        <f t="shared" si="567"/>
        <v>26.837165891163956</v>
      </c>
      <c r="CD458">
        <f t="shared" si="568"/>
        <v>26.310946952121533</v>
      </c>
      <c r="CE458">
        <f t="shared" si="569"/>
        <v>40.199995147183351</v>
      </c>
      <c r="CF458">
        <f t="shared" si="570"/>
        <v>39.411759948218986</v>
      </c>
    </row>
    <row r="459" spans="1:84" x14ac:dyDescent="0.25">
      <c r="A459" t="str">
        <f>IF('Data Input'!A459=0,"F","M")</f>
        <v>F</v>
      </c>
      <c r="B459" t="str">
        <f>'Data Input'!B459</f>
        <v>W</v>
      </c>
      <c r="C459">
        <f>'Data Input'!C459</f>
        <v>66</v>
      </c>
      <c r="D459">
        <f t="shared" si="500"/>
        <v>67</v>
      </c>
      <c r="E459">
        <f t="shared" si="501"/>
        <v>68</v>
      </c>
      <c r="F459">
        <f t="shared" si="502"/>
        <v>69</v>
      </c>
      <c r="G459">
        <f t="shared" si="503"/>
        <v>70</v>
      </c>
      <c r="H459">
        <f t="shared" si="504"/>
        <v>71</v>
      </c>
      <c r="I459">
        <f t="shared" si="505"/>
        <v>72</v>
      </c>
      <c r="J459">
        <f t="shared" si="506"/>
        <v>73</v>
      </c>
      <c r="K459">
        <f t="shared" si="507"/>
        <v>74</v>
      </c>
      <c r="L459">
        <f t="shared" si="508"/>
        <v>75</v>
      </c>
      <c r="M459">
        <f>'Data Input'!D459</f>
        <v>225.99965331600001</v>
      </c>
      <c r="N459">
        <f>'Data Input'!E459</f>
        <v>74.999884949999995</v>
      </c>
      <c r="O459">
        <f>'Data Input'!F459</f>
        <v>118</v>
      </c>
      <c r="P459">
        <f>'Data Input'!G459</f>
        <v>0</v>
      </c>
      <c r="Q459">
        <f>'Data Input'!H459</f>
        <v>0</v>
      </c>
      <c r="R459">
        <f>IF('Data Input'!I459&gt;100,1,0)</f>
        <v>1</v>
      </c>
      <c r="S459">
        <f t="shared" si="509"/>
        <v>4.1896547420264252</v>
      </c>
      <c r="T459">
        <f t="shared" si="510"/>
        <v>17.553206857384513</v>
      </c>
      <c r="U459">
        <f t="shared" si="511"/>
        <v>5.4205334652711095</v>
      </c>
      <c r="V459">
        <f t="shared" si="512"/>
        <v>22.710163737086035</v>
      </c>
      <c r="W459">
        <f t="shared" si="513"/>
        <v>4.3174865795351334</v>
      </c>
      <c r="X459">
        <f t="shared" si="514"/>
        <v>18.088778121584824</v>
      </c>
      <c r="Y459">
        <f t="shared" si="515"/>
        <v>0</v>
      </c>
      <c r="Z459">
        <f t="shared" si="516"/>
        <v>0</v>
      </c>
      <c r="AA459">
        <f t="shared" si="517"/>
        <v>4.7706846244656651</v>
      </c>
      <c r="AB459">
        <f t="shared" si="518"/>
        <v>19.98752145960513</v>
      </c>
      <c r="AC459" s="3">
        <f t="shared" si="519"/>
        <v>-29.798999999999999</v>
      </c>
      <c r="AD459">
        <f t="shared" si="520"/>
        <v>4.8840000000000003</v>
      </c>
      <c r="AE459">
        <f t="shared" si="521"/>
        <v>13.54</v>
      </c>
      <c r="AF459">
        <f t="shared" si="522"/>
        <v>-3.1139999999999999</v>
      </c>
      <c r="AG459">
        <f t="shared" si="523"/>
        <v>-13.577999999999999</v>
      </c>
      <c r="AH459">
        <f t="shared" si="524"/>
        <v>3.149</v>
      </c>
      <c r="AI459">
        <f t="shared" si="525"/>
        <v>2.0190000000000001</v>
      </c>
      <c r="AJ459">
        <f t="shared" si="526"/>
        <v>0</v>
      </c>
      <c r="AK459">
        <f t="shared" si="527"/>
        <v>1.9570000000000001</v>
      </c>
      <c r="AL459">
        <f t="shared" si="528"/>
        <v>0</v>
      </c>
      <c r="AM459">
        <f t="shared" si="529"/>
        <v>7.5739999999999998</v>
      </c>
      <c r="AN459">
        <f t="shared" si="530"/>
        <v>-1.665</v>
      </c>
      <c r="AO459">
        <f t="shared" si="531"/>
        <v>0.66100000000000003</v>
      </c>
      <c r="AP459">
        <f t="shared" si="532"/>
        <v>-124.84752165764544</v>
      </c>
      <c r="AQ459">
        <f t="shared" si="533"/>
        <v>85.729862291465963</v>
      </c>
      <c r="AR459">
        <f t="shared" si="534"/>
        <v>73.394023119770821</v>
      </c>
      <c r="AS459">
        <f t="shared" si="535"/>
        <v>-70.719449877285911</v>
      </c>
      <c r="AT459">
        <f t="shared" si="536"/>
        <v>-58.622832776928036</v>
      </c>
      <c r="AU459">
        <f t="shared" si="537"/>
        <v>56.961562304870611</v>
      </c>
      <c r="AV459">
        <f t="shared" si="538"/>
        <v>0</v>
      </c>
      <c r="AW459">
        <f t="shared" si="539"/>
        <v>0</v>
      </c>
      <c r="AX459">
        <f t="shared" si="540"/>
        <v>9.3362298100793062</v>
      </c>
      <c r="AY459">
        <f t="shared" si="541"/>
        <v>0</v>
      </c>
      <c r="AZ459">
        <f t="shared" si="542"/>
        <v>0</v>
      </c>
      <c r="BA459">
        <f t="shared" si="543"/>
        <v>0</v>
      </c>
      <c r="BB459">
        <f t="shared" si="544"/>
        <v>0.66100000000000003</v>
      </c>
      <c r="BC459">
        <f t="shared" si="545"/>
        <v>-28.107126785672687</v>
      </c>
      <c r="BD459">
        <f t="shared" si="546"/>
        <v>-29.18</v>
      </c>
      <c r="BE459">
        <f t="shared" si="547"/>
        <v>0.96650000000000003</v>
      </c>
      <c r="BF459">
        <f t="shared" si="548"/>
        <v>9.4822674974064047E-2</v>
      </c>
      <c r="BG459">
        <f>'Data Input'!J459</f>
        <v>24.4</v>
      </c>
      <c r="BH459">
        <f t="shared" si="549"/>
        <v>2</v>
      </c>
      <c r="BI459">
        <f t="shared" si="550"/>
        <v>0.96</v>
      </c>
      <c r="BJ459">
        <f>'Data Input'!K459</f>
        <v>0.79729729729729737</v>
      </c>
      <c r="BK459">
        <f>'Data Input'!L459</f>
        <v>3</v>
      </c>
      <c r="BL459">
        <f>'Data Input'!M459</f>
        <v>81</v>
      </c>
      <c r="BM459">
        <f t="shared" si="551"/>
        <v>3</v>
      </c>
      <c r="BN459">
        <f t="shared" si="552"/>
        <v>1.2</v>
      </c>
      <c r="BO459">
        <f t="shared" si="553"/>
        <v>9.1029767975101483E-2</v>
      </c>
      <c r="BP459">
        <f t="shared" si="554"/>
        <v>0.11378720996887685</v>
      </c>
      <c r="BQ459">
        <f t="shared" si="555"/>
        <v>769.0410083937835</v>
      </c>
      <c r="BR459">
        <f t="shared" si="556"/>
        <v>961.3012604922294</v>
      </c>
      <c r="BS459">
        <f t="shared" si="557"/>
        <v>165894.19999999995</v>
      </c>
      <c r="BT459">
        <f t="shared" si="558"/>
        <v>149304.77999999997</v>
      </c>
      <c r="BU459">
        <f t="shared" si="559"/>
        <v>132715.35999999999</v>
      </c>
      <c r="BV459">
        <f t="shared" si="560"/>
        <v>116125.93999999999</v>
      </c>
      <c r="BW459">
        <f t="shared" si="561"/>
        <v>99536.51999999999</v>
      </c>
      <c r="BX459">
        <f t="shared" si="562"/>
        <v>82947.099999999991</v>
      </c>
      <c r="BY459">
        <f t="shared" si="563"/>
        <v>66357.679999999993</v>
      </c>
      <c r="BZ459">
        <f t="shared" si="564"/>
        <v>49768.259999999995</v>
      </c>
      <c r="CA459">
        <f t="shared" si="565"/>
        <v>33178.839999999997</v>
      </c>
      <c r="CB459">
        <f t="shared" si="566"/>
        <v>16589.419999999998</v>
      </c>
      <c r="CC459">
        <f t="shared" si="567"/>
        <v>830.57207939282921</v>
      </c>
      <c r="CD459">
        <f t="shared" si="568"/>
        <v>1038.2150992410366</v>
      </c>
      <c r="CE459">
        <f t="shared" si="569"/>
        <v>1599.6130877866126</v>
      </c>
      <c r="CF459">
        <f t="shared" si="570"/>
        <v>1999.516359733266</v>
      </c>
    </row>
    <row r="460" spans="1:84" x14ac:dyDescent="0.25">
      <c r="A460" t="str">
        <f>IF('Data Input'!A460=0,"F","M")</f>
        <v>M</v>
      </c>
      <c r="B460" t="str">
        <f>'Data Input'!B460</f>
        <v>W</v>
      </c>
      <c r="C460">
        <f>'Data Input'!C460</f>
        <v>37</v>
      </c>
      <c r="D460">
        <f t="shared" si="500"/>
        <v>38</v>
      </c>
      <c r="E460">
        <f t="shared" si="501"/>
        <v>39</v>
      </c>
      <c r="F460">
        <f t="shared" si="502"/>
        <v>40</v>
      </c>
      <c r="G460">
        <f t="shared" si="503"/>
        <v>41</v>
      </c>
      <c r="H460">
        <f t="shared" si="504"/>
        <v>42</v>
      </c>
      <c r="I460">
        <f t="shared" si="505"/>
        <v>43</v>
      </c>
      <c r="J460">
        <f t="shared" si="506"/>
        <v>44</v>
      </c>
      <c r="K460">
        <f t="shared" si="507"/>
        <v>45</v>
      </c>
      <c r="L460">
        <f t="shared" si="508"/>
        <v>46</v>
      </c>
      <c r="M460">
        <f>'Data Input'!D460</f>
        <v>169.99973922000001</v>
      </c>
      <c r="N460">
        <f>'Data Input'!E460</f>
        <v>42.999934038000006</v>
      </c>
      <c r="O460">
        <f>'Data Input'!F460</f>
        <v>122</v>
      </c>
      <c r="P460">
        <f>'Data Input'!G460</f>
        <v>0</v>
      </c>
      <c r="Q460">
        <f>'Data Input'!H460</f>
        <v>0</v>
      </c>
      <c r="R460">
        <f>IF('Data Input'!I460&gt;100,1,0)</f>
        <v>0</v>
      </c>
      <c r="S460">
        <f t="shared" si="509"/>
        <v>3.6109179126442243</v>
      </c>
      <c r="T460">
        <f t="shared" si="510"/>
        <v>13.038728171854922</v>
      </c>
      <c r="U460">
        <f t="shared" si="511"/>
        <v>5.1357969030490853</v>
      </c>
      <c r="V460">
        <f t="shared" si="512"/>
        <v>18.544941032922676</v>
      </c>
      <c r="W460">
        <f t="shared" si="513"/>
        <v>3.7611985816923861</v>
      </c>
      <c r="X460">
        <f t="shared" si="514"/>
        <v>13.581379331645088</v>
      </c>
      <c r="Y460">
        <f t="shared" si="515"/>
        <v>0</v>
      </c>
      <c r="Z460">
        <f t="shared" si="516"/>
        <v>0</v>
      </c>
      <c r="AA460">
        <f t="shared" si="517"/>
        <v>4.8040210447332568</v>
      </c>
      <c r="AB460">
        <f t="shared" si="518"/>
        <v>17.346925643147138</v>
      </c>
      <c r="AC460" s="3">
        <f t="shared" si="519"/>
        <v>12.343999999999999</v>
      </c>
      <c r="AD460">
        <f t="shared" si="520"/>
        <v>0</v>
      </c>
      <c r="AE460">
        <f t="shared" si="521"/>
        <v>11.853</v>
      </c>
      <c r="AF460">
        <f t="shared" si="522"/>
        <v>-2.6640000000000001</v>
      </c>
      <c r="AG460">
        <f t="shared" si="523"/>
        <v>-7.99</v>
      </c>
      <c r="AH460">
        <f t="shared" si="524"/>
        <v>1.7689999999999999</v>
      </c>
      <c r="AI460">
        <f t="shared" si="525"/>
        <v>1.7689999999999999</v>
      </c>
      <c r="AJ460">
        <f t="shared" si="526"/>
        <v>0</v>
      </c>
      <c r="AK460">
        <f t="shared" si="527"/>
        <v>1.764</v>
      </c>
      <c r="AL460">
        <f t="shared" si="528"/>
        <v>0</v>
      </c>
      <c r="AM460">
        <f t="shared" si="529"/>
        <v>7.8369999999999997</v>
      </c>
      <c r="AN460">
        <f t="shared" si="530"/>
        <v>-1.7949999999999999</v>
      </c>
      <c r="AO460">
        <f t="shared" si="531"/>
        <v>0.65800000000000003</v>
      </c>
      <c r="AP460">
        <f t="shared" si="532"/>
        <v>44.573170713680305</v>
      </c>
      <c r="AQ460">
        <f t="shared" si="533"/>
        <v>0</v>
      </c>
      <c r="AR460">
        <f t="shared" si="534"/>
        <v>60.874600691840804</v>
      </c>
      <c r="AS460">
        <f t="shared" si="535"/>
        <v>-49.403722911706012</v>
      </c>
      <c r="AT460">
        <f t="shared" si="536"/>
        <v>-30.051976667722165</v>
      </c>
      <c r="AU460">
        <f t="shared" si="537"/>
        <v>24.025460037680158</v>
      </c>
      <c r="AV460">
        <f t="shared" si="538"/>
        <v>0</v>
      </c>
      <c r="AW460">
        <f t="shared" si="539"/>
        <v>0</v>
      </c>
      <c r="AX460">
        <f t="shared" si="540"/>
        <v>8.4742931229094651</v>
      </c>
      <c r="AY460">
        <f t="shared" si="541"/>
        <v>0</v>
      </c>
      <c r="AZ460">
        <f t="shared" si="542"/>
        <v>0</v>
      </c>
      <c r="BA460">
        <f t="shared" si="543"/>
        <v>0</v>
      </c>
      <c r="BB460">
        <f t="shared" si="544"/>
        <v>0</v>
      </c>
      <c r="BC460">
        <f t="shared" si="545"/>
        <v>58.491824986682552</v>
      </c>
      <c r="BD460">
        <f t="shared" si="546"/>
        <v>61.18</v>
      </c>
      <c r="BE460">
        <f t="shared" si="547"/>
        <v>0.91439999999999999</v>
      </c>
      <c r="BF460">
        <f t="shared" si="548"/>
        <v>6.0670893088843325E-3</v>
      </c>
      <c r="BG460">
        <f>'Data Input'!J460</f>
        <v>29</v>
      </c>
      <c r="BH460">
        <f t="shared" si="549"/>
        <v>4</v>
      </c>
      <c r="BI460">
        <f t="shared" si="550"/>
        <v>1.24</v>
      </c>
      <c r="BJ460">
        <f>'Data Input'!K460</f>
        <v>0.91860465116279066</v>
      </c>
      <c r="BK460">
        <f>'Data Input'!L460</f>
        <v>3</v>
      </c>
      <c r="BL460">
        <f>'Data Input'!M460</f>
        <v>84</v>
      </c>
      <c r="BM460">
        <f t="shared" si="551"/>
        <v>2</v>
      </c>
      <c r="BN460">
        <f t="shared" si="552"/>
        <v>1.19</v>
      </c>
      <c r="BO460">
        <f t="shared" si="553"/>
        <v>7.5231907430165727E-3</v>
      </c>
      <c r="BP460">
        <f t="shared" si="554"/>
        <v>7.2198362775723552E-3</v>
      </c>
      <c r="BQ460">
        <f t="shared" si="555"/>
        <v>63.55769463161473</v>
      </c>
      <c r="BR460">
        <f t="shared" si="556"/>
        <v>60.994884364210904</v>
      </c>
      <c r="BS460">
        <f t="shared" si="557"/>
        <v>295749.28000000009</v>
      </c>
      <c r="BT460">
        <f t="shared" si="558"/>
        <v>264858.64000000007</v>
      </c>
      <c r="BU460">
        <f t="shared" si="559"/>
        <v>233968.00000000006</v>
      </c>
      <c r="BV460">
        <f t="shared" si="560"/>
        <v>203077.36000000004</v>
      </c>
      <c r="BW460">
        <f t="shared" si="561"/>
        <v>172186.72000000003</v>
      </c>
      <c r="BX460">
        <f t="shared" si="562"/>
        <v>141296.08000000002</v>
      </c>
      <c r="BY460">
        <f t="shared" si="563"/>
        <v>110405.44</v>
      </c>
      <c r="BZ460">
        <f t="shared" si="564"/>
        <v>79514.8</v>
      </c>
      <c r="CA460">
        <f t="shared" si="565"/>
        <v>48624.160000000003</v>
      </c>
      <c r="CB460">
        <f t="shared" si="566"/>
        <v>24312.080000000002</v>
      </c>
      <c r="CC460">
        <f t="shared" si="567"/>
        <v>118.41446256968959</v>
      </c>
      <c r="CD460">
        <f t="shared" si="568"/>
        <v>113.63968585316984</v>
      </c>
      <c r="CE460">
        <f t="shared" si="569"/>
        <v>181.97215720130433</v>
      </c>
      <c r="CF460">
        <f t="shared" si="570"/>
        <v>174.63457021738074</v>
      </c>
    </row>
    <row r="461" spans="1:84" x14ac:dyDescent="0.25">
      <c r="A461" t="str">
        <f>IF('Data Input'!A461=0,"F","M")</f>
        <v>M</v>
      </c>
      <c r="B461" t="str">
        <f>'Data Input'!B461</f>
        <v>W</v>
      </c>
      <c r="C461">
        <f>'Data Input'!C461</f>
        <v>28</v>
      </c>
      <c r="D461">
        <f t="shared" si="500"/>
        <v>29</v>
      </c>
      <c r="E461">
        <f t="shared" si="501"/>
        <v>30</v>
      </c>
      <c r="F461">
        <f t="shared" si="502"/>
        <v>31</v>
      </c>
      <c r="G461">
        <f t="shared" si="503"/>
        <v>32</v>
      </c>
      <c r="H461">
        <f t="shared" si="504"/>
        <v>33</v>
      </c>
      <c r="I461">
        <f t="shared" si="505"/>
        <v>34</v>
      </c>
      <c r="J461">
        <f t="shared" si="506"/>
        <v>35</v>
      </c>
      <c r="K461">
        <f t="shared" si="507"/>
        <v>36</v>
      </c>
      <c r="L461">
        <f t="shared" si="508"/>
        <v>37</v>
      </c>
      <c r="M461">
        <f>'Data Input'!D461</f>
        <v>195.99969933600002</v>
      </c>
      <c r="N461">
        <f>'Data Input'!E461</f>
        <v>56.999912561999999</v>
      </c>
      <c r="O461">
        <f>'Data Input'!F461</f>
        <v>118</v>
      </c>
      <c r="P461">
        <f>'Data Input'!G461</f>
        <v>0</v>
      </c>
      <c r="Q461">
        <f>'Data Input'!H461</f>
        <v>0</v>
      </c>
      <c r="R461">
        <f>IF('Data Input'!I461&gt;100,1,0)</f>
        <v>0</v>
      </c>
      <c r="S461">
        <f t="shared" si="509"/>
        <v>3.3322045101752038</v>
      </c>
      <c r="T461">
        <f t="shared" si="510"/>
        <v>11.10358689763197</v>
      </c>
      <c r="U461">
        <f t="shared" si="511"/>
        <v>5.278113125229341</v>
      </c>
      <c r="V461">
        <f t="shared" si="512"/>
        <v>17.587752361104151</v>
      </c>
      <c r="W461">
        <f t="shared" si="513"/>
        <v>4.0430497338333735</v>
      </c>
      <c r="X461">
        <f t="shared" si="514"/>
        <v>13.472268557942224</v>
      </c>
      <c r="Y461">
        <f t="shared" si="515"/>
        <v>0</v>
      </c>
      <c r="Z461">
        <f t="shared" si="516"/>
        <v>0</v>
      </c>
      <c r="AA461">
        <f t="shared" si="517"/>
        <v>4.7706846244656651</v>
      </c>
      <c r="AB461">
        <f t="shared" si="518"/>
        <v>15.896896822267987</v>
      </c>
      <c r="AC461" s="3">
        <f t="shared" si="519"/>
        <v>12.343999999999999</v>
      </c>
      <c r="AD461">
        <f t="shared" si="520"/>
        <v>0</v>
      </c>
      <c r="AE461">
        <f t="shared" si="521"/>
        <v>11.853</v>
      </c>
      <c r="AF461">
        <f t="shared" si="522"/>
        <v>-2.6640000000000001</v>
      </c>
      <c r="AG461">
        <f t="shared" si="523"/>
        <v>-7.99</v>
      </c>
      <c r="AH461">
        <f t="shared" si="524"/>
        <v>1.7689999999999999</v>
      </c>
      <c r="AI461">
        <f t="shared" si="525"/>
        <v>1.7689999999999999</v>
      </c>
      <c r="AJ461">
        <f t="shared" si="526"/>
        <v>0</v>
      </c>
      <c r="AK461">
        <f t="shared" si="527"/>
        <v>1.764</v>
      </c>
      <c r="AL461">
        <f t="shared" si="528"/>
        <v>0</v>
      </c>
      <c r="AM461">
        <f t="shared" si="529"/>
        <v>7.8369999999999997</v>
      </c>
      <c r="AN461">
        <f t="shared" si="530"/>
        <v>-1.7949999999999999</v>
      </c>
      <c r="AO461">
        <f t="shared" si="531"/>
        <v>0.65800000000000003</v>
      </c>
      <c r="AP461">
        <f t="shared" si="532"/>
        <v>41.132732473602715</v>
      </c>
      <c r="AQ461">
        <f t="shared" si="533"/>
        <v>0</v>
      </c>
      <c r="AR461">
        <f t="shared" si="534"/>
        <v>62.561474873343379</v>
      </c>
      <c r="AS461">
        <f t="shared" si="535"/>
        <v>-46.853772289981464</v>
      </c>
      <c r="AT461">
        <f t="shared" si="536"/>
        <v>-32.303967373328653</v>
      </c>
      <c r="AU461">
        <f t="shared" si="537"/>
        <v>23.832443078999791</v>
      </c>
      <c r="AV461">
        <f t="shared" si="538"/>
        <v>0</v>
      </c>
      <c r="AW461">
        <f t="shared" si="539"/>
        <v>0</v>
      </c>
      <c r="AX461">
        <f t="shared" si="540"/>
        <v>8.415487677557433</v>
      </c>
      <c r="AY461">
        <f t="shared" si="541"/>
        <v>0</v>
      </c>
      <c r="AZ461">
        <f t="shared" si="542"/>
        <v>0</v>
      </c>
      <c r="BA461">
        <f t="shared" si="543"/>
        <v>0</v>
      </c>
      <c r="BB461">
        <f t="shared" si="544"/>
        <v>0</v>
      </c>
      <c r="BC461">
        <f t="shared" si="545"/>
        <v>56.7843984401932</v>
      </c>
      <c r="BD461">
        <f t="shared" si="546"/>
        <v>61.18</v>
      </c>
      <c r="BE461">
        <f t="shared" si="547"/>
        <v>0.91439999999999999</v>
      </c>
      <c r="BF461">
        <f t="shared" si="548"/>
        <v>1.1028987723081807E-3</v>
      </c>
      <c r="BG461">
        <f>'Data Input'!J461</f>
        <v>25.6</v>
      </c>
      <c r="BH461">
        <f t="shared" si="549"/>
        <v>2</v>
      </c>
      <c r="BI461">
        <f t="shared" si="550"/>
        <v>1.02</v>
      </c>
      <c r="BJ461">
        <f>'Data Input'!K461</f>
        <v>0.90384615384615374</v>
      </c>
      <c r="BK461">
        <f>'Data Input'!L461</f>
        <v>3</v>
      </c>
      <c r="BL461">
        <f>'Data Input'!M461</f>
        <v>92</v>
      </c>
      <c r="BM461">
        <f t="shared" si="551"/>
        <v>2</v>
      </c>
      <c r="BN461">
        <f t="shared" si="552"/>
        <v>1.19</v>
      </c>
      <c r="BO461">
        <f t="shared" si="553"/>
        <v>1.1249567477543442E-3</v>
      </c>
      <c r="BP461">
        <f t="shared" si="554"/>
        <v>1.312449539046735E-3</v>
      </c>
      <c r="BQ461">
        <f t="shared" si="555"/>
        <v>9.5039006572995426</v>
      </c>
      <c r="BR461">
        <f t="shared" si="556"/>
        <v>11.087884100182801</v>
      </c>
      <c r="BS461">
        <f t="shared" si="557"/>
        <v>292889.07000000007</v>
      </c>
      <c r="BT461">
        <f t="shared" si="558"/>
        <v>264286.62000000005</v>
      </c>
      <c r="BU461">
        <f t="shared" si="559"/>
        <v>235684.17000000004</v>
      </c>
      <c r="BV461">
        <f t="shared" si="560"/>
        <v>207081.72000000003</v>
      </c>
      <c r="BW461">
        <f t="shared" si="561"/>
        <v>178479.27000000002</v>
      </c>
      <c r="BX461">
        <f t="shared" si="562"/>
        <v>149876.82</v>
      </c>
      <c r="BY461">
        <f t="shared" si="563"/>
        <v>121274.37</v>
      </c>
      <c r="BZ461">
        <f t="shared" si="564"/>
        <v>92671.92</v>
      </c>
      <c r="CA461">
        <f t="shared" si="565"/>
        <v>61781.279999999999</v>
      </c>
      <c r="CB461">
        <f t="shared" si="566"/>
        <v>30890.639999999999</v>
      </c>
      <c r="CC461">
        <f t="shared" si="567"/>
        <v>18.392096512167321</v>
      </c>
      <c r="CD461">
        <f t="shared" si="568"/>
        <v>21.457445930861873</v>
      </c>
      <c r="CE461">
        <f t="shared" si="569"/>
        <v>27.895997169466863</v>
      </c>
      <c r="CF461">
        <f t="shared" si="570"/>
        <v>32.545330031044671</v>
      </c>
    </row>
    <row r="462" spans="1:84" x14ac:dyDescent="0.25">
      <c r="A462" t="str">
        <f>IF('Data Input'!A462=0,"F","M")</f>
        <v>F</v>
      </c>
      <c r="B462" t="str">
        <f>'Data Input'!B462</f>
        <v>W</v>
      </c>
      <c r="C462">
        <f>'Data Input'!C462</f>
        <v>34</v>
      </c>
      <c r="D462">
        <f t="shared" si="500"/>
        <v>35</v>
      </c>
      <c r="E462">
        <f t="shared" si="501"/>
        <v>36</v>
      </c>
      <c r="F462">
        <f t="shared" si="502"/>
        <v>37</v>
      </c>
      <c r="G462">
        <f t="shared" si="503"/>
        <v>38</v>
      </c>
      <c r="H462">
        <f t="shared" si="504"/>
        <v>39</v>
      </c>
      <c r="I462">
        <f t="shared" si="505"/>
        <v>40</v>
      </c>
      <c r="J462">
        <f t="shared" si="506"/>
        <v>41</v>
      </c>
      <c r="K462">
        <f t="shared" si="507"/>
        <v>42</v>
      </c>
      <c r="L462">
        <f t="shared" si="508"/>
        <v>43</v>
      </c>
      <c r="M462">
        <f>'Data Input'!D462</f>
        <v>188.99971007400001</v>
      </c>
      <c r="N462">
        <f>'Data Input'!E462</f>
        <v>38.999940174000002</v>
      </c>
      <c r="O462">
        <f>'Data Input'!F462</f>
        <v>114</v>
      </c>
      <c r="P462">
        <f>'Data Input'!G462</f>
        <v>0</v>
      </c>
      <c r="Q462">
        <f>'Data Input'!H462</f>
        <v>0</v>
      </c>
      <c r="R462">
        <f>IF('Data Input'!I462&gt;100,1,0)</f>
        <v>0</v>
      </c>
      <c r="S462">
        <f t="shared" si="509"/>
        <v>3.5263605246161616</v>
      </c>
      <c r="T462">
        <f t="shared" si="510"/>
        <v>12.43521854957117</v>
      </c>
      <c r="U462">
        <f t="shared" si="511"/>
        <v>5.2417454810584658</v>
      </c>
      <c r="V462">
        <f t="shared" si="512"/>
        <v>18.484284344489726</v>
      </c>
      <c r="W462">
        <f t="shared" si="513"/>
        <v>3.66356011212847</v>
      </c>
      <c r="X462">
        <f t="shared" si="514"/>
        <v>12.919033758968196</v>
      </c>
      <c r="Y462">
        <f t="shared" si="515"/>
        <v>0</v>
      </c>
      <c r="Z462">
        <f t="shared" si="516"/>
        <v>0</v>
      </c>
      <c r="AA462">
        <f t="shared" si="517"/>
        <v>4.7361984483944957</v>
      </c>
      <c r="AB462">
        <f t="shared" si="518"/>
        <v>16.701543245166665</v>
      </c>
      <c r="AC462" s="3">
        <f t="shared" si="519"/>
        <v>-29.798999999999999</v>
      </c>
      <c r="AD462">
        <f t="shared" si="520"/>
        <v>4.8840000000000003</v>
      </c>
      <c r="AE462">
        <f t="shared" si="521"/>
        <v>13.54</v>
      </c>
      <c r="AF462">
        <f t="shared" si="522"/>
        <v>-3.1139999999999999</v>
      </c>
      <c r="AG462">
        <f t="shared" si="523"/>
        <v>-13.577999999999999</v>
      </c>
      <c r="AH462">
        <f t="shared" si="524"/>
        <v>3.149</v>
      </c>
      <c r="AI462">
        <f t="shared" si="525"/>
        <v>2.0190000000000001</v>
      </c>
      <c r="AJ462">
        <f t="shared" si="526"/>
        <v>0</v>
      </c>
      <c r="AK462">
        <f t="shared" si="527"/>
        <v>1.9570000000000001</v>
      </c>
      <c r="AL462">
        <f t="shared" si="528"/>
        <v>0</v>
      </c>
      <c r="AM462">
        <f t="shared" si="529"/>
        <v>7.5739999999999998</v>
      </c>
      <c r="AN462">
        <f t="shared" si="530"/>
        <v>-1.665</v>
      </c>
      <c r="AO462">
        <f t="shared" si="531"/>
        <v>0.66100000000000003</v>
      </c>
      <c r="AP462">
        <f t="shared" si="532"/>
        <v>-105.082017273037</v>
      </c>
      <c r="AQ462">
        <f t="shared" si="533"/>
        <v>60.733607396105597</v>
      </c>
      <c r="AR462">
        <f t="shared" si="534"/>
        <v>70.973233813531621</v>
      </c>
      <c r="AS462">
        <f t="shared" si="535"/>
        <v>-57.560061448741003</v>
      </c>
      <c r="AT462">
        <f t="shared" si="536"/>
        <v>-49.74381920248036</v>
      </c>
      <c r="AU462">
        <f t="shared" si="537"/>
        <v>40.68203730699085</v>
      </c>
      <c r="AV462">
        <f t="shared" si="538"/>
        <v>0</v>
      </c>
      <c r="AW462">
        <f t="shared" si="539"/>
        <v>0</v>
      </c>
      <c r="AX462">
        <f t="shared" si="540"/>
        <v>9.2687403635080283</v>
      </c>
      <c r="AY462">
        <f t="shared" si="541"/>
        <v>0</v>
      </c>
      <c r="AZ462">
        <f t="shared" si="542"/>
        <v>0</v>
      </c>
      <c r="BA462">
        <f t="shared" si="543"/>
        <v>0</v>
      </c>
      <c r="BB462">
        <f t="shared" si="544"/>
        <v>0</v>
      </c>
      <c r="BC462">
        <f t="shared" si="545"/>
        <v>-30.72827904412226</v>
      </c>
      <c r="BD462">
        <f t="shared" si="546"/>
        <v>-29.18</v>
      </c>
      <c r="BE462">
        <f t="shared" si="547"/>
        <v>0.96650000000000003</v>
      </c>
      <c r="BF462">
        <f t="shared" si="548"/>
        <v>7.2184113970238384E-3</v>
      </c>
      <c r="BG462">
        <f>'Data Input'!J462</f>
        <v>36.9</v>
      </c>
      <c r="BH462">
        <f t="shared" si="549"/>
        <v>4</v>
      </c>
      <c r="BI462">
        <f t="shared" si="550"/>
        <v>1.39</v>
      </c>
      <c r="BJ462">
        <f>'Data Input'!K462</f>
        <v>0.94949494949494939</v>
      </c>
      <c r="BK462">
        <f>'Data Input'!L462</f>
        <v>3</v>
      </c>
      <c r="BL462">
        <f>'Data Input'!M462</f>
        <v>71</v>
      </c>
      <c r="BM462">
        <f t="shared" si="551"/>
        <v>4</v>
      </c>
      <c r="BN462">
        <f t="shared" si="552"/>
        <v>1.46</v>
      </c>
      <c r="BO462">
        <f t="shared" si="553"/>
        <v>1.0033591841863134E-2</v>
      </c>
      <c r="BP462">
        <f t="shared" si="554"/>
        <v>1.0538880639654804E-2</v>
      </c>
      <c r="BQ462">
        <f t="shared" si="555"/>
        <v>84.76615682453037</v>
      </c>
      <c r="BR462">
        <f t="shared" si="556"/>
        <v>89.034956089075052</v>
      </c>
      <c r="BS462">
        <f t="shared" si="557"/>
        <v>306618.21000000008</v>
      </c>
      <c r="BT462">
        <f t="shared" si="558"/>
        <v>278015.76000000007</v>
      </c>
      <c r="BU462">
        <f t="shared" si="559"/>
        <v>247125.12000000005</v>
      </c>
      <c r="BV462">
        <f t="shared" si="560"/>
        <v>216234.48000000004</v>
      </c>
      <c r="BW462">
        <f t="shared" si="561"/>
        <v>185343.84000000003</v>
      </c>
      <c r="BX462">
        <f t="shared" si="562"/>
        <v>154453.20000000001</v>
      </c>
      <c r="BY462">
        <f t="shared" si="563"/>
        <v>123562.56</v>
      </c>
      <c r="BZ462">
        <f t="shared" si="564"/>
        <v>92671.92</v>
      </c>
      <c r="CA462">
        <f t="shared" si="565"/>
        <v>61781.279999999999</v>
      </c>
      <c r="CB462">
        <f t="shared" si="566"/>
        <v>30890.639999999999</v>
      </c>
      <c r="CC462">
        <f t="shared" si="567"/>
        <v>170.23965277649575</v>
      </c>
      <c r="CD462">
        <f t="shared" si="568"/>
        <v>178.81287270049194</v>
      </c>
      <c r="CE462">
        <f t="shared" si="569"/>
        <v>255.0058096010261</v>
      </c>
      <c r="CF462">
        <f t="shared" si="570"/>
        <v>267.84782878956696</v>
      </c>
    </row>
    <row r="463" spans="1:84" x14ac:dyDescent="0.25">
      <c r="A463" t="str">
        <f>IF('Data Input'!A463=0,"F","M")</f>
        <v>F</v>
      </c>
      <c r="B463" t="str">
        <f>'Data Input'!B463</f>
        <v>W</v>
      </c>
      <c r="C463">
        <f>'Data Input'!C463</f>
        <v>48</v>
      </c>
      <c r="D463">
        <f t="shared" si="500"/>
        <v>49</v>
      </c>
      <c r="E463">
        <f t="shared" si="501"/>
        <v>50</v>
      </c>
      <c r="F463">
        <f t="shared" si="502"/>
        <v>51</v>
      </c>
      <c r="G463">
        <f t="shared" si="503"/>
        <v>52</v>
      </c>
      <c r="H463">
        <f t="shared" si="504"/>
        <v>53</v>
      </c>
      <c r="I463">
        <f t="shared" si="505"/>
        <v>54</v>
      </c>
      <c r="J463">
        <f t="shared" si="506"/>
        <v>55</v>
      </c>
      <c r="K463">
        <f t="shared" si="507"/>
        <v>56</v>
      </c>
      <c r="L463">
        <f t="shared" si="508"/>
        <v>57</v>
      </c>
      <c r="M463">
        <f>'Data Input'!D463</f>
        <v>196.99969780200001</v>
      </c>
      <c r="N463">
        <f>'Data Input'!E463</f>
        <v>47.999926368000004</v>
      </c>
      <c r="O463">
        <f>'Data Input'!F463</f>
        <v>110</v>
      </c>
      <c r="P463">
        <f>'Data Input'!G463</f>
        <v>0</v>
      </c>
      <c r="Q463">
        <f>'Data Input'!H463</f>
        <v>0</v>
      </c>
      <c r="R463">
        <f>IF('Data Input'!I463&gt;100,1,0)</f>
        <v>0</v>
      </c>
      <c r="S463">
        <f t="shared" si="509"/>
        <v>3.8712010109078911</v>
      </c>
      <c r="T463">
        <f t="shared" si="510"/>
        <v>14.986197266854278</v>
      </c>
      <c r="U463">
        <f t="shared" si="511"/>
        <v>5.2832021947368117</v>
      </c>
      <c r="V463">
        <f t="shared" si="512"/>
        <v>20.452337677095933</v>
      </c>
      <c r="W463">
        <f t="shared" si="513"/>
        <v>3.8711994769067144</v>
      </c>
      <c r="X463">
        <f t="shared" si="514"/>
        <v>14.986191328427372</v>
      </c>
      <c r="Y463">
        <f t="shared" si="515"/>
        <v>0</v>
      </c>
      <c r="Z463">
        <f t="shared" si="516"/>
        <v>0</v>
      </c>
      <c r="AA463">
        <f t="shared" si="517"/>
        <v>4.7004803657924166</v>
      </c>
      <c r="AB463">
        <f t="shared" si="518"/>
        <v>18.196504343808297</v>
      </c>
      <c r="AC463" s="3">
        <f t="shared" si="519"/>
        <v>-29.798999999999999</v>
      </c>
      <c r="AD463">
        <f t="shared" si="520"/>
        <v>4.8840000000000003</v>
      </c>
      <c r="AE463">
        <f t="shared" si="521"/>
        <v>13.54</v>
      </c>
      <c r="AF463">
        <f t="shared" si="522"/>
        <v>-3.1139999999999999</v>
      </c>
      <c r="AG463">
        <f t="shared" si="523"/>
        <v>-13.577999999999999</v>
      </c>
      <c r="AH463">
        <f t="shared" si="524"/>
        <v>3.149</v>
      </c>
      <c r="AI463">
        <f t="shared" si="525"/>
        <v>2.0190000000000001</v>
      </c>
      <c r="AJ463">
        <f t="shared" si="526"/>
        <v>0</v>
      </c>
      <c r="AK463">
        <f t="shared" si="527"/>
        <v>1.9570000000000001</v>
      </c>
      <c r="AL463">
        <f t="shared" si="528"/>
        <v>0</v>
      </c>
      <c r="AM463">
        <f t="shared" si="529"/>
        <v>7.5739999999999998</v>
      </c>
      <c r="AN463">
        <f t="shared" si="530"/>
        <v>-1.665</v>
      </c>
      <c r="AO463">
        <f t="shared" si="531"/>
        <v>0.66100000000000003</v>
      </c>
      <c r="AP463">
        <f t="shared" si="532"/>
        <v>-115.35791892404424</v>
      </c>
      <c r="AQ463">
        <f t="shared" si="533"/>
        <v>73.1925874513163</v>
      </c>
      <c r="AR463">
        <f t="shared" si="534"/>
        <v>71.53455771673643</v>
      </c>
      <c r="AS463">
        <f t="shared" si="535"/>
        <v>-63.688579526476737</v>
      </c>
      <c r="AT463">
        <f t="shared" si="536"/>
        <v>-52.563146497439362</v>
      </c>
      <c r="AU463">
        <f t="shared" si="537"/>
        <v>47.191516493217797</v>
      </c>
      <c r="AV463">
        <f t="shared" si="538"/>
        <v>0</v>
      </c>
      <c r="AW463">
        <f t="shared" si="539"/>
        <v>0</v>
      </c>
      <c r="AX463">
        <f t="shared" si="540"/>
        <v>9.1988400758557596</v>
      </c>
      <c r="AY463">
        <f t="shared" si="541"/>
        <v>0</v>
      </c>
      <c r="AZ463">
        <f t="shared" si="542"/>
        <v>0</v>
      </c>
      <c r="BA463">
        <f t="shared" si="543"/>
        <v>0</v>
      </c>
      <c r="BB463">
        <f t="shared" si="544"/>
        <v>0</v>
      </c>
      <c r="BC463">
        <f t="shared" si="545"/>
        <v>-30.492143210834062</v>
      </c>
      <c r="BD463">
        <f t="shared" si="546"/>
        <v>-29.18</v>
      </c>
      <c r="BE463">
        <f t="shared" si="547"/>
        <v>0.96650000000000003</v>
      </c>
      <c r="BF463">
        <f t="shared" si="548"/>
        <v>9.1322058404745832E-3</v>
      </c>
      <c r="BG463">
        <f>'Data Input'!J463</f>
        <v>25</v>
      </c>
      <c r="BH463">
        <f t="shared" si="549"/>
        <v>2</v>
      </c>
      <c r="BI463">
        <f t="shared" si="550"/>
        <v>0.96</v>
      </c>
      <c r="BJ463">
        <f>'Data Input'!K463</f>
        <v>0.82978723404255328</v>
      </c>
      <c r="BK463">
        <f>'Data Input'!L463</f>
        <v>3</v>
      </c>
      <c r="BL463">
        <f>'Data Input'!M463</f>
        <v>88</v>
      </c>
      <c r="BM463">
        <f t="shared" si="551"/>
        <v>4</v>
      </c>
      <c r="BN463">
        <f t="shared" si="552"/>
        <v>1.46</v>
      </c>
      <c r="BO463">
        <f t="shared" si="553"/>
        <v>8.7669176068555996E-3</v>
      </c>
      <c r="BP463">
        <f t="shared" si="554"/>
        <v>1.3333020527092891E-2</v>
      </c>
      <c r="BQ463">
        <f t="shared" si="555"/>
        <v>74.064993318730131</v>
      </c>
      <c r="BR463">
        <f t="shared" si="556"/>
        <v>112.64051067223541</v>
      </c>
      <c r="BS463">
        <f t="shared" si="557"/>
        <v>227675.48000000004</v>
      </c>
      <c r="BT463">
        <f t="shared" si="558"/>
        <v>203363.40000000002</v>
      </c>
      <c r="BU463">
        <f t="shared" si="559"/>
        <v>179051.32</v>
      </c>
      <c r="BV463">
        <f t="shared" si="560"/>
        <v>154739.24</v>
      </c>
      <c r="BW463">
        <f t="shared" si="561"/>
        <v>130427.16</v>
      </c>
      <c r="BX463">
        <f t="shared" si="562"/>
        <v>106115.08</v>
      </c>
      <c r="BY463">
        <f t="shared" si="563"/>
        <v>81803</v>
      </c>
      <c r="BZ463">
        <f t="shared" si="564"/>
        <v>57490.92</v>
      </c>
      <c r="CA463">
        <f t="shared" si="565"/>
        <v>38327.279999999999</v>
      </c>
      <c r="CB463">
        <f t="shared" si="566"/>
        <v>19163.64</v>
      </c>
      <c r="CC463">
        <f t="shared" si="567"/>
        <v>105.04139490956834</v>
      </c>
      <c r="CD463">
        <f t="shared" si="568"/>
        <v>159.75045475830183</v>
      </c>
      <c r="CE463">
        <f t="shared" si="569"/>
        <v>179.10638822829847</v>
      </c>
      <c r="CF463">
        <f t="shared" si="570"/>
        <v>272.39096543053722</v>
      </c>
    </row>
    <row r="464" spans="1:84" x14ac:dyDescent="0.25">
      <c r="A464" t="str">
        <f>IF('Data Input'!A464=0,"F","M")</f>
        <v>M</v>
      </c>
      <c r="B464" t="str">
        <f>'Data Input'!B464</f>
        <v>W</v>
      </c>
      <c r="C464">
        <f>'Data Input'!C464</f>
        <v>49</v>
      </c>
      <c r="D464">
        <f t="shared" si="500"/>
        <v>50</v>
      </c>
      <c r="E464">
        <f t="shared" si="501"/>
        <v>51</v>
      </c>
      <c r="F464">
        <f t="shared" si="502"/>
        <v>52</v>
      </c>
      <c r="G464">
        <f t="shared" si="503"/>
        <v>53</v>
      </c>
      <c r="H464">
        <f t="shared" si="504"/>
        <v>54</v>
      </c>
      <c r="I464">
        <f t="shared" si="505"/>
        <v>55</v>
      </c>
      <c r="J464">
        <f t="shared" si="506"/>
        <v>56</v>
      </c>
      <c r="K464">
        <f t="shared" si="507"/>
        <v>57</v>
      </c>
      <c r="L464">
        <f t="shared" si="508"/>
        <v>58</v>
      </c>
      <c r="M464">
        <f>'Data Input'!D464</f>
        <v>196.99969780200001</v>
      </c>
      <c r="N464">
        <f>'Data Input'!E464</f>
        <v>62.999903358000005</v>
      </c>
      <c r="O464">
        <f>'Data Input'!F464</f>
        <v>122</v>
      </c>
      <c r="P464">
        <f>'Data Input'!G464</f>
        <v>0</v>
      </c>
      <c r="Q464">
        <f>'Data Input'!H464</f>
        <v>0</v>
      </c>
      <c r="R464">
        <f>IF('Data Input'!I464&gt;100,1,0)</f>
        <v>0</v>
      </c>
      <c r="S464">
        <f t="shared" si="509"/>
        <v>3.8918202981106265</v>
      </c>
      <c r="T464">
        <f t="shared" si="510"/>
        <v>15.146265232785886</v>
      </c>
      <c r="U464">
        <f t="shared" si="511"/>
        <v>5.2832021947368117</v>
      </c>
      <c r="V464">
        <f t="shared" si="512"/>
        <v>20.561273540499336</v>
      </c>
      <c r="W464">
        <f t="shared" si="513"/>
        <v>4.1431331923903558</v>
      </c>
      <c r="X464">
        <f t="shared" si="514"/>
        <v>16.124329855920667</v>
      </c>
      <c r="Y464">
        <f t="shared" si="515"/>
        <v>0</v>
      </c>
      <c r="Z464">
        <f t="shared" si="516"/>
        <v>0</v>
      </c>
      <c r="AA464">
        <f t="shared" si="517"/>
        <v>4.8040210447332568</v>
      </c>
      <c r="AB464">
        <f t="shared" si="518"/>
        <v>18.696386614443508</v>
      </c>
      <c r="AC464" s="3">
        <f t="shared" si="519"/>
        <v>12.343999999999999</v>
      </c>
      <c r="AD464">
        <f t="shared" si="520"/>
        <v>0</v>
      </c>
      <c r="AE464">
        <f t="shared" si="521"/>
        <v>11.853</v>
      </c>
      <c r="AF464">
        <f t="shared" si="522"/>
        <v>-2.6640000000000001</v>
      </c>
      <c r="AG464">
        <f t="shared" si="523"/>
        <v>-7.99</v>
      </c>
      <c r="AH464">
        <f t="shared" si="524"/>
        <v>1.7689999999999999</v>
      </c>
      <c r="AI464">
        <f t="shared" si="525"/>
        <v>1.7689999999999999</v>
      </c>
      <c r="AJ464">
        <f t="shared" si="526"/>
        <v>0</v>
      </c>
      <c r="AK464">
        <f t="shared" si="527"/>
        <v>1.764</v>
      </c>
      <c r="AL464">
        <f t="shared" si="528"/>
        <v>0</v>
      </c>
      <c r="AM464">
        <f t="shared" si="529"/>
        <v>7.8369999999999997</v>
      </c>
      <c r="AN464">
        <f t="shared" si="530"/>
        <v>-1.7949999999999999</v>
      </c>
      <c r="AO464">
        <f t="shared" si="531"/>
        <v>0.65800000000000003</v>
      </c>
      <c r="AP464">
        <f t="shared" si="532"/>
        <v>48.040629759877568</v>
      </c>
      <c r="AQ464">
        <f t="shared" si="533"/>
        <v>0</v>
      </c>
      <c r="AR464">
        <f t="shared" si="534"/>
        <v>62.621795614215429</v>
      </c>
      <c r="AS464">
        <f t="shared" si="535"/>
        <v>-54.775232711890233</v>
      </c>
      <c r="AT464">
        <f t="shared" si="536"/>
        <v>-33.103634207198944</v>
      </c>
      <c r="AU464">
        <f t="shared" si="537"/>
        <v>28.523939515123658</v>
      </c>
      <c r="AV464">
        <f t="shared" si="538"/>
        <v>0</v>
      </c>
      <c r="AW464">
        <f t="shared" si="539"/>
        <v>0</v>
      </c>
      <c r="AX464">
        <f t="shared" si="540"/>
        <v>8.4742931229094651</v>
      </c>
      <c r="AY464">
        <f t="shared" si="541"/>
        <v>0</v>
      </c>
      <c r="AZ464">
        <f t="shared" si="542"/>
        <v>0</v>
      </c>
      <c r="BA464">
        <f t="shared" si="543"/>
        <v>0</v>
      </c>
      <c r="BB464">
        <f t="shared" si="544"/>
        <v>0</v>
      </c>
      <c r="BC464">
        <f t="shared" si="545"/>
        <v>59.781791093036951</v>
      </c>
      <c r="BD464">
        <f t="shared" si="546"/>
        <v>61.18</v>
      </c>
      <c r="BE464">
        <f t="shared" si="547"/>
        <v>0.91439999999999999</v>
      </c>
      <c r="BF464">
        <f t="shared" si="548"/>
        <v>2.1864258423367477E-2</v>
      </c>
      <c r="BG464">
        <f>'Data Input'!J464</f>
        <v>25.3</v>
      </c>
      <c r="BH464">
        <f t="shared" si="549"/>
        <v>2</v>
      </c>
      <c r="BI464">
        <f t="shared" si="550"/>
        <v>1.02</v>
      </c>
      <c r="BJ464">
        <f>'Data Input'!K464</f>
        <v>0.87500000000000011</v>
      </c>
      <c r="BK464">
        <f>'Data Input'!L464</f>
        <v>3</v>
      </c>
      <c r="BL464">
        <f>'Data Input'!M464</f>
        <v>88</v>
      </c>
      <c r="BM464">
        <f t="shared" si="551"/>
        <v>1</v>
      </c>
      <c r="BN464">
        <f t="shared" si="552"/>
        <v>1</v>
      </c>
      <c r="BO464">
        <f t="shared" si="553"/>
        <v>2.2301543591834828E-2</v>
      </c>
      <c r="BP464">
        <f t="shared" si="554"/>
        <v>2.1864258423367477E-2</v>
      </c>
      <c r="BQ464">
        <f t="shared" si="555"/>
        <v>188.40871457888011</v>
      </c>
      <c r="BR464">
        <f t="shared" si="556"/>
        <v>184.71442605772557</v>
      </c>
      <c r="BS464">
        <f t="shared" si="557"/>
        <v>222527.04000000004</v>
      </c>
      <c r="BT464">
        <f t="shared" si="558"/>
        <v>198214.96000000002</v>
      </c>
      <c r="BU464">
        <f t="shared" si="559"/>
        <v>173902.88</v>
      </c>
      <c r="BV464">
        <f t="shared" si="560"/>
        <v>149590.79999999999</v>
      </c>
      <c r="BW464">
        <f t="shared" si="561"/>
        <v>125278.72</v>
      </c>
      <c r="BX464">
        <f t="shared" si="562"/>
        <v>100966.64</v>
      </c>
      <c r="BY464">
        <f t="shared" si="563"/>
        <v>76654.559999999998</v>
      </c>
      <c r="BZ464">
        <f t="shared" si="564"/>
        <v>57490.92</v>
      </c>
      <c r="CA464">
        <f t="shared" si="565"/>
        <v>38327.279999999999</v>
      </c>
      <c r="CB464">
        <f t="shared" si="566"/>
        <v>19163.64</v>
      </c>
      <c r="CC464">
        <f t="shared" si="567"/>
        <v>259.17012746991492</v>
      </c>
      <c r="CD464">
        <f t="shared" si="568"/>
        <v>254.08836026462251</v>
      </c>
      <c r="CE464">
        <f t="shared" si="569"/>
        <v>447.57884204879502</v>
      </c>
      <c r="CF464">
        <f t="shared" si="570"/>
        <v>438.80278632234808</v>
      </c>
    </row>
    <row r="465" spans="1:84" x14ac:dyDescent="0.25">
      <c r="A465" t="str">
        <f>IF('Data Input'!A465=0,"F","M")</f>
        <v>F</v>
      </c>
      <c r="B465" t="str">
        <f>'Data Input'!B465</f>
        <v>W</v>
      </c>
      <c r="C465">
        <f>'Data Input'!C465</f>
        <v>36</v>
      </c>
      <c r="D465">
        <f t="shared" si="500"/>
        <v>37</v>
      </c>
      <c r="E465">
        <f t="shared" si="501"/>
        <v>38</v>
      </c>
      <c r="F465">
        <f t="shared" si="502"/>
        <v>39</v>
      </c>
      <c r="G465">
        <f t="shared" si="503"/>
        <v>40</v>
      </c>
      <c r="H465">
        <f t="shared" si="504"/>
        <v>41</v>
      </c>
      <c r="I465">
        <f t="shared" si="505"/>
        <v>42</v>
      </c>
      <c r="J465">
        <f t="shared" si="506"/>
        <v>43</v>
      </c>
      <c r="K465">
        <f t="shared" si="507"/>
        <v>44</v>
      </c>
      <c r="L465">
        <f t="shared" si="508"/>
        <v>45</v>
      </c>
      <c r="M465">
        <f>'Data Input'!D465</f>
        <v>167.99974228799999</v>
      </c>
      <c r="N465">
        <f>'Data Input'!E465</f>
        <v>61.999904892000004</v>
      </c>
      <c r="O465">
        <f>'Data Input'!F465</f>
        <v>112</v>
      </c>
      <c r="P465">
        <f>'Data Input'!G465</f>
        <v>0</v>
      </c>
      <c r="Q465">
        <f>'Data Input'!H465</f>
        <v>0</v>
      </c>
      <c r="R465">
        <f>IF('Data Input'!I465&gt;100,1,0)</f>
        <v>1</v>
      </c>
      <c r="S465">
        <f t="shared" si="509"/>
        <v>3.5835189384561099</v>
      </c>
      <c r="T465">
        <f t="shared" si="510"/>
        <v>12.841607982273604</v>
      </c>
      <c r="U465">
        <f t="shared" si="511"/>
        <v>5.123962445402082</v>
      </c>
      <c r="V465">
        <f t="shared" si="512"/>
        <v>18.361816463036241</v>
      </c>
      <c r="W465">
        <f t="shared" si="513"/>
        <v>4.1271328510439149</v>
      </c>
      <c r="X465">
        <f t="shared" si="514"/>
        <v>14.789658733240229</v>
      </c>
      <c r="Y465">
        <f t="shared" si="515"/>
        <v>0</v>
      </c>
      <c r="Z465">
        <f t="shared" si="516"/>
        <v>0</v>
      </c>
      <c r="AA465">
        <f t="shared" si="517"/>
        <v>4.7184988712950942</v>
      </c>
      <c r="AB465">
        <f t="shared" si="518"/>
        <v>16.908830066369749</v>
      </c>
      <c r="AC465" s="3">
        <f t="shared" si="519"/>
        <v>-29.798999999999999</v>
      </c>
      <c r="AD465">
        <f t="shared" si="520"/>
        <v>4.8840000000000003</v>
      </c>
      <c r="AE465">
        <f t="shared" si="521"/>
        <v>13.54</v>
      </c>
      <c r="AF465">
        <f t="shared" si="522"/>
        <v>-3.1139999999999999</v>
      </c>
      <c r="AG465">
        <f t="shared" si="523"/>
        <v>-13.577999999999999</v>
      </c>
      <c r="AH465">
        <f t="shared" si="524"/>
        <v>3.149</v>
      </c>
      <c r="AI465">
        <f t="shared" si="525"/>
        <v>2.0190000000000001</v>
      </c>
      <c r="AJ465">
        <f t="shared" si="526"/>
        <v>0</v>
      </c>
      <c r="AK465">
        <f t="shared" si="527"/>
        <v>1.9570000000000001</v>
      </c>
      <c r="AL465">
        <f t="shared" si="528"/>
        <v>0</v>
      </c>
      <c r="AM465">
        <f t="shared" si="529"/>
        <v>7.5739999999999998</v>
      </c>
      <c r="AN465">
        <f t="shared" si="530"/>
        <v>-1.665</v>
      </c>
      <c r="AO465">
        <f t="shared" si="531"/>
        <v>0.66100000000000003</v>
      </c>
      <c r="AP465">
        <f t="shared" si="532"/>
        <v>-106.78528084705361</v>
      </c>
      <c r="AQ465">
        <f t="shared" si="533"/>
        <v>62.718413385424292</v>
      </c>
      <c r="AR465">
        <f t="shared" si="534"/>
        <v>69.378451510744185</v>
      </c>
      <c r="AS465">
        <f t="shared" si="535"/>
        <v>-57.178696465894852</v>
      </c>
      <c r="AT465">
        <f t="shared" si="536"/>
        <v>-56.038209851474271</v>
      </c>
      <c r="AU465">
        <f t="shared" si="537"/>
        <v>46.572635350973478</v>
      </c>
      <c r="AV465">
        <f t="shared" si="538"/>
        <v>0</v>
      </c>
      <c r="AW465">
        <f t="shared" si="539"/>
        <v>0</v>
      </c>
      <c r="AX465">
        <f t="shared" si="540"/>
        <v>9.2341022911244988</v>
      </c>
      <c r="AY465">
        <f t="shared" si="541"/>
        <v>0</v>
      </c>
      <c r="AZ465">
        <f t="shared" si="542"/>
        <v>0</v>
      </c>
      <c r="BA465">
        <f t="shared" si="543"/>
        <v>0</v>
      </c>
      <c r="BB465">
        <f t="shared" si="544"/>
        <v>0.66100000000000003</v>
      </c>
      <c r="BC465">
        <f t="shared" si="545"/>
        <v>-31.437584626156273</v>
      </c>
      <c r="BD465">
        <f t="shared" si="546"/>
        <v>-29.18</v>
      </c>
      <c r="BE465">
        <f t="shared" si="547"/>
        <v>0.96650000000000003</v>
      </c>
      <c r="BF465">
        <f t="shared" si="548"/>
        <v>3.557890591103563E-3</v>
      </c>
      <c r="BG465">
        <f>'Data Input'!J465</f>
        <v>19.8</v>
      </c>
      <c r="BH465">
        <f t="shared" si="549"/>
        <v>1</v>
      </c>
      <c r="BI465">
        <f t="shared" si="550"/>
        <v>1</v>
      </c>
      <c r="BJ465">
        <f>'Data Input'!K465</f>
        <v>0.79411764705882348</v>
      </c>
      <c r="BK465">
        <f>'Data Input'!L465</f>
        <v>3</v>
      </c>
      <c r="BL465">
        <f>'Data Input'!M465</f>
        <v>92</v>
      </c>
      <c r="BM465">
        <f t="shared" si="551"/>
        <v>3</v>
      </c>
      <c r="BN465">
        <f t="shared" si="552"/>
        <v>1.2</v>
      </c>
      <c r="BO465">
        <f t="shared" si="553"/>
        <v>3.557890591103563E-3</v>
      </c>
      <c r="BP465">
        <f t="shared" si="554"/>
        <v>4.2694687093242758E-3</v>
      </c>
      <c r="BQ465">
        <f t="shared" si="555"/>
        <v>30.057901154767695</v>
      </c>
      <c r="BR465">
        <f t="shared" si="556"/>
        <v>36.06948138572124</v>
      </c>
      <c r="BS465">
        <f t="shared" si="557"/>
        <v>302327.84000000008</v>
      </c>
      <c r="BT465">
        <f t="shared" si="558"/>
        <v>271437.20000000007</v>
      </c>
      <c r="BU465">
        <f t="shared" si="559"/>
        <v>240546.56000000006</v>
      </c>
      <c r="BV465">
        <f t="shared" si="560"/>
        <v>209655.92000000004</v>
      </c>
      <c r="BW465">
        <f t="shared" si="561"/>
        <v>178765.28000000003</v>
      </c>
      <c r="BX465">
        <f t="shared" si="562"/>
        <v>147874.64000000001</v>
      </c>
      <c r="BY465">
        <f t="shared" si="563"/>
        <v>116984</v>
      </c>
      <c r="BZ465">
        <f t="shared" si="564"/>
        <v>86093.36</v>
      </c>
      <c r="CA465">
        <f t="shared" si="565"/>
        <v>55202.720000000001</v>
      </c>
      <c r="CB465">
        <f t="shared" si="566"/>
        <v>24312.080000000002</v>
      </c>
      <c r="CC465">
        <f t="shared" si="567"/>
        <v>58.107454902341047</v>
      </c>
      <c r="CD465">
        <f t="shared" si="568"/>
        <v>69.728945882809256</v>
      </c>
      <c r="CE465">
        <f t="shared" si="569"/>
        <v>88.165356057108738</v>
      </c>
      <c r="CF465">
        <f t="shared" si="570"/>
        <v>105.7984272685305</v>
      </c>
    </row>
    <row r="466" spans="1:84" x14ac:dyDescent="0.25">
      <c r="A466" t="str">
        <f>IF('Data Input'!A466=0,"F","M")</f>
        <v>F</v>
      </c>
      <c r="B466" t="str">
        <f>'Data Input'!B466</f>
        <v>W</v>
      </c>
      <c r="C466">
        <f>'Data Input'!C466</f>
        <v>62</v>
      </c>
      <c r="D466">
        <f t="shared" si="500"/>
        <v>63</v>
      </c>
      <c r="E466">
        <f t="shared" si="501"/>
        <v>64</v>
      </c>
      <c r="F466">
        <f t="shared" si="502"/>
        <v>65</v>
      </c>
      <c r="G466">
        <f t="shared" si="503"/>
        <v>66</v>
      </c>
      <c r="H466">
        <f t="shared" si="504"/>
        <v>67</v>
      </c>
      <c r="I466">
        <f t="shared" si="505"/>
        <v>68</v>
      </c>
      <c r="J466">
        <f t="shared" si="506"/>
        <v>69</v>
      </c>
      <c r="K466">
        <f t="shared" si="507"/>
        <v>70</v>
      </c>
      <c r="L466">
        <f t="shared" si="508"/>
        <v>71</v>
      </c>
      <c r="M466">
        <f>'Data Input'!D466</f>
        <v>223.99965638400002</v>
      </c>
      <c r="N466">
        <f>'Data Input'!E466</f>
        <v>95.999852736000008</v>
      </c>
      <c r="O466">
        <f>'Data Input'!F466</f>
        <v>128</v>
      </c>
      <c r="P466">
        <f>'Data Input'!G466</f>
        <v>0</v>
      </c>
      <c r="Q466">
        <f>'Data Input'!H466</f>
        <v>0</v>
      </c>
      <c r="R466">
        <f>IF('Data Input'!I466&gt;100,1,0)</f>
        <v>0</v>
      </c>
      <c r="S466">
        <f t="shared" si="509"/>
        <v>4.1271343850450917</v>
      </c>
      <c r="T466">
        <f t="shared" si="510"/>
        <v>17.033238232221528</v>
      </c>
      <c r="U466">
        <f t="shared" si="511"/>
        <v>5.4116445178538637</v>
      </c>
      <c r="V466">
        <f t="shared" si="512"/>
        <v>22.334584169275448</v>
      </c>
      <c r="W466">
        <f t="shared" si="513"/>
        <v>4.5643466574666594</v>
      </c>
      <c r="X466">
        <f t="shared" si="514"/>
        <v>18.837672035296279</v>
      </c>
      <c r="Y466">
        <f t="shared" si="515"/>
        <v>0</v>
      </c>
      <c r="Z466">
        <f t="shared" si="516"/>
        <v>0</v>
      </c>
      <c r="AA466">
        <f t="shared" si="517"/>
        <v>4.8520302639196169</v>
      </c>
      <c r="AB466">
        <f t="shared" si="518"/>
        <v>20.024980939502061</v>
      </c>
      <c r="AC466" s="3">
        <f t="shared" si="519"/>
        <v>-29.798999999999999</v>
      </c>
      <c r="AD466">
        <f t="shared" si="520"/>
        <v>4.8840000000000003</v>
      </c>
      <c r="AE466">
        <f t="shared" si="521"/>
        <v>13.54</v>
      </c>
      <c r="AF466">
        <f t="shared" si="522"/>
        <v>-3.1139999999999999</v>
      </c>
      <c r="AG466">
        <f t="shared" si="523"/>
        <v>-13.577999999999999</v>
      </c>
      <c r="AH466">
        <f t="shared" si="524"/>
        <v>3.149</v>
      </c>
      <c r="AI466">
        <f t="shared" si="525"/>
        <v>2.0190000000000001</v>
      </c>
      <c r="AJ466">
        <f t="shared" si="526"/>
        <v>0</v>
      </c>
      <c r="AK466">
        <f t="shared" si="527"/>
        <v>1.9570000000000001</v>
      </c>
      <c r="AL466">
        <f t="shared" si="528"/>
        <v>0</v>
      </c>
      <c r="AM466">
        <f t="shared" si="529"/>
        <v>7.5739999999999998</v>
      </c>
      <c r="AN466">
        <f t="shared" si="530"/>
        <v>-1.665</v>
      </c>
      <c r="AO466">
        <f t="shared" si="531"/>
        <v>0.66100000000000003</v>
      </c>
      <c r="AP466">
        <f t="shared" si="532"/>
        <v>-122.98447753995869</v>
      </c>
      <c r="AQ466">
        <f t="shared" si="533"/>
        <v>83.190335526169946</v>
      </c>
      <c r="AR466">
        <f t="shared" si="534"/>
        <v>73.273666771741304</v>
      </c>
      <c r="AS466">
        <f t="shared" si="535"/>
        <v>-69.549895103123745</v>
      </c>
      <c r="AT466">
        <f t="shared" si="536"/>
        <v>-61.9746989150823</v>
      </c>
      <c r="AU466">
        <f t="shared" si="537"/>
        <v>59.319829239147985</v>
      </c>
      <c r="AV466">
        <f t="shared" si="538"/>
        <v>0</v>
      </c>
      <c r="AW466">
        <f t="shared" si="539"/>
        <v>0</v>
      </c>
      <c r="AX466">
        <f t="shared" si="540"/>
        <v>9.4954232264906899</v>
      </c>
      <c r="AY466">
        <f t="shared" si="541"/>
        <v>0</v>
      </c>
      <c r="AZ466">
        <f t="shared" si="542"/>
        <v>0</v>
      </c>
      <c r="BA466">
        <f t="shared" si="543"/>
        <v>0</v>
      </c>
      <c r="BB466">
        <f t="shared" si="544"/>
        <v>0</v>
      </c>
      <c r="BC466">
        <f t="shared" si="545"/>
        <v>-29.229816794614809</v>
      </c>
      <c r="BD466">
        <f t="shared" si="546"/>
        <v>-29.18</v>
      </c>
      <c r="BE466">
        <f t="shared" si="547"/>
        <v>0.96650000000000003</v>
      </c>
      <c r="BF466">
        <f t="shared" si="548"/>
        <v>3.1898276853823848E-2</v>
      </c>
      <c r="BG466">
        <f>'Data Input'!J466</f>
        <v>23.2</v>
      </c>
      <c r="BH466">
        <f t="shared" si="549"/>
        <v>1</v>
      </c>
      <c r="BI466">
        <f t="shared" si="550"/>
        <v>1</v>
      </c>
      <c r="BJ466">
        <f>'Data Input'!K466</f>
        <v>0.89189189189189177</v>
      </c>
      <c r="BK466">
        <f>'Data Input'!L466</f>
        <v>3</v>
      </c>
      <c r="BL466">
        <f>'Data Input'!M466</f>
        <v>81</v>
      </c>
      <c r="BM466">
        <f t="shared" si="551"/>
        <v>4</v>
      </c>
      <c r="BN466">
        <f t="shared" si="552"/>
        <v>1.46</v>
      </c>
      <c r="BO466">
        <f t="shared" si="553"/>
        <v>3.1898276853823848E-2</v>
      </c>
      <c r="BP466">
        <f t="shared" si="554"/>
        <v>4.6571484206582817E-2</v>
      </c>
      <c r="BQ466">
        <f t="shared" si="555"/>
        <v>269.48418680357975</v>
      </c>
      <c r="BR466">
        <f t="shared" si="556"/>
        <v>393.44691273322644</v>
      </c>
      <c r="BS466">
        <f t="shared" si="557"/>
        <v>176191.08000000002</v>
      </c>
      <c r="BT466">
        <f t="shared" si="558"/>
        <v>157027.44</v>
      </c>
      <c r="BU466">
        <f t="shared" si="559"/>
        <v>137863.79999999999</v>
      </c>
      <c r="BV466">
        <f t="shared" si="560"/>
        <v>118700.15999999999</v>
      </c>
      <c r="BW466">
        <f t="shared" si="561"/>
        <v>99536.51999999999</v>
      </c>
      <c r="BX466">
        <f t="shared" si="562"/>
        <v>82947.099999999991</v>
      </c>
      <c r="BY466">
        <f t="shared" si="563"/>
        <v>66357.679999999993</v>
      </c>
      <c r="BZ466">
        <f t="shared" si="564"/>
        <v>49768.259999999995</v>
      </c>
      <c r="CA466">
        <f t="shared" si="565"/>
        <v>33178.839999999997</v>
      </c>
      <c r="CB466">
        <f t="shared" si="566"/>
        <v>16589.419999999998</v>
      </c>
      <c r="CC466">
        <f t="shared" si="567"/>
        <v>299.25696982666437</v>
      </c>
      <c r="CD466">
        <f t="shared" si="568"/>
        <v>436.91517594692993</v>
      </c>
      <c r="CE466">
        <f t="shared" si="569"/>
        <v>568.74115663024418</v>
      </c>
      <c r="CF466">
        <f t="shared" si="570"/>
        <v>830.36208868015638</v>
      </c>
    </row>
    <row r="467" spans="1:84" x14ac:dyDescent="0.25">
      <c r="A467" t="str">
        <f>IF('Data Input'!A467=0,"F","M")</f>
        <v>F</v>
      </c>
      <c r="B467" t="str">
        <f>'Data Input'!B467</f>
        <v>W</v>
      </c>
      <c r="C467">
        <f>'Data Input'!C467</f>
        <v>61</v>
      </c>
      <c r="D467">
        <f t="shared" si="500"/>
        <v>62</v>
      </c>
      <c r="E467">
        <f t="shared" si="501"/>
        <v>63</v>
      </c>
      <c r="F467">
        <f t="shared" si="502"/>
        <v>64</v>
      </c>
      <c r="G467">
        <f t="shared" si="503"/>
        <v>65</v>
      </c>
      <c r="H467">
        <f t="shared" si="504"/>
        <v>66</v>
      </c>
      <c r="I467">
        <f t="shared" si="505"/>
        <v>67</v>
      </c>
      <c r="J467">
        <f t="shared" si="506"/>
        <v>68</v>
      </c>
      <c r="K467">
        <f t="shared" si="507"/>
        <v>69</v>
      </c>
      <c r="L467">
        <f t="shared" si="508"/>
        <v>70</v>
      </c>
      <c r="M467">
        <f>'Data Input'!D467</f>
        <v>210.99967632599999</v>
      </c>
      <c r="N467">
        <f>'Data Input'!E467</f>
        <v>71.999889551999999</v>
      </c>
      <c r="O467">
        <f>'Data Input'!F467</f>
        <v>108</v>
      </c>
      <c r="P467">
        <f>'Data Input'!G467</f>
        <v>0</v>
      </c>
      <c r="Q467">
        <f>'Data Input'!H467</f>
        <v>0</v>
      </c>
      <c r="R467">
        <f>IF('Data Input'!I467&gt;100,1,0)</f>
        <v>1</v>
      </c>
      <c r="S467">
        <f t="shared" si="509"/>
        <v>4.1108738641733114</v>
      </c>
      <c r="T467">
        <f t="shared" si="510"/>
        <v>16.899283927143212</v>
      </c>
      <c r="U467">
        <f t="shared" si="511"/>
        <v>5.3518565994748899</v>
      </c>
      <c r="V467">
        <f t="shared" si="512"/>
        <v>22.000807419584778</v>
      </c>
      <c r="W467">
        <f t="shared" si="513"/>
        <v>4.2766645850148786</v>
      </c>
      <c r="X467">
        <f t="shared" si="514"/>
        <v>17.580828668373265</v>
      </c>
      <c r="Y467">
        <f t="shared" si="515"/>
        <v>0</v>
      </c>
      <c r="Z467">
        <f t="shared" si="516"/>
        <v>0</v>
      </c>
      <c r="AA467">
        <f t="shared" si="517"/>
        <v>4.6821312271242199</v>
      </c>
      <c r="AB467">
        <f t="shared" si="518"/>
        <v>19.247650890214668</v>
      </c>
      <c r="AC467" s="3">
        <f t="shared" si="519"/>
        <v>-29.798999999999999</v>
      </c>
      <c r="AD467">
        <f t="shared" si="520"/>
        <v>4.8840000000000003</v>
      </c>
      <c r="AE467">
        <f t="shared" si="521"/>
        <v>13.54</v>
      </c>
      <c r="AF467">
        <f t="shared" si="522"/>
        <v>-3.1139999999999999</v>
      </c>
      <c r="AG467">
        <f t="shared" si="523"/>
        <v>-13.577999999999999</v>
      </c>
      <c r="AH467">
        <f t="shared" si="524"/>
        <v>3.149</v>
      </c>
      <c r="AI467">
        <f t="shared" si="525"/>
        <v>2.0190000000000001</v>
      </c>
      <c r="AJ467">
        <f t="shared" si="526"/>
        <v>0</v>
      </c>
      <c r="AK467">
        <f t="shared" si="527"/>
        <v>1.9570000000000001</v>
      </c>
      <c r="AL467">
        <f t="shared" si="528"/>
        <v>0</v>
      </c>
      <c r="AM467">
        <f t="shared" si="529"/>
        <v>7.5739999999999998</v>
      </c>
      <c r="AN467">
        <f t="shared" si="530"/>
        <v>-1.665</v>
      </c>
      <c r="AO467">
        <f t="shared" si="531"/>
        <v>0.66100000000000003</v>
      </c>
      <c r="AP467">
        <f t="shared" si="532"/>
        <v>-122.4999302785005</v>
      </c>
      <c r="AQ467">
        <f t="shared" si="533"/>
        <v>82.536102700167461</v>
      </c>
      <c r="AR467">
        <f t="shared" si="534"/>
        <v>72.464138356890004</v>
      </c>
      <c r="AS467">
        <f t="shared" si="535"/>
        <v>-68.510514304586991</v>
      </c>
      <c r="AT467">
        <f t="shared" si="536"/>
        <v>-58.068551735332015</v>
      </c>
      <c r="AU467">
        <f t="shared" si="537"/>
        <v>55.362029476707413</v>
      </c>
      <c r="AV467">
        <f t="shared" si="538"/>
        <v>0</v>
      </c>
      <c r="AW467">
        <f t="shared" si="539"/>
        <v>0</v>
      </c>
      <c r="AX467">
        <f t="shared" si="540"/>
        <v>9.1629308114820986</v>
      </c>
      <c r="AY467">
        <f t="shared" si="541"/>
        <v>0</v>
      </c>
      <c r="AZ467">
        <f t="shared" si="542"/>
        <v>0</v>
      </c>
      <c r="BA467">
        <f t="shared" si="543"/>
        <v>0</v>
      </c>
      <c r="BB467">
        <f t="shared" si="544"/>
        <v>0.66100000000000003</v>
      </c>
      <c r="BC467">
        <f t="shared" si="545"/>
        <v>-28.892794973172521</v>
      </c>
      <c r="BD467">
        <f t="shared" si="546"/>
        <v>-29.18</v>
      </c>
      <c r="BE467">
        <f t="shared" si="547"/>
        <v>0.96650000000000003</v>
      </c>
      <c r="BF467">
        <f t="shared" si="548"/>
        <v>4.4394689039735757E-2</v>
      </c>
      <c r="BG467">
        <f>'Data Input'!J467</f>
        <v>26.8</v>
      </c>
      <c r="BH467">
        <f t="shared" si="549"/>
        <v>3</v>
      </c>
      <c r="BI467">
        <f t="shared" si="550"/>
        <v>1.08</v>
      </c>
      <c r="BJ467">
        <f>'Data Input'!K467</f>
        <v>0.8271604938271605</v>
      </c>
      <c r="BK467">
        <f>'Data Input'!L467</f>
        <v>3</v>
      </c>
      <c r="BL467">
        <f>'Data Input'!M467</f>
        <v>85</v>
      </c>
      <c r="BM467">
        <f t="shared" si="551"/>
        <v>4</v>
      </c>
      <c r="BN467">
        <f t="shared" si="552"/>
        <v>1.46</v>
      </c>
      <c r="BO467">
        <f t="shared" si="553"/>
        <v>4.7946264162914622E-2</v>
      </c>
      <c r="BP467">
        <f t="shared" si="554"/>
        <v>6.4816245998014207E-2</v>
      </c>
      <c r="BQ467">
        <f t="shared" si="555"/>
        <v>405.06137893977723</v>
      </c>
      <c r="BR467">
        <f t="shared" si="556"/>
        <v>547.58297523340252</v>
      </c>
      <c r="BS467">
        <f t="shared" si="557"/>
        <v>178765.3</v>
      </c>
      <c r="BT467">
        <f t="shared" si="558"/>
        <v>159601.65999999997</v>
      </c>
      <c r="BU467">
        <f t="shared" si="559"/>
        <v>140438.01999999999</v>
      </c>
      <c r="BV467">
        <f t="shared" si="560"/>
        <v>121274.37999999999</v>
      </c>
      <c r="BW467">
        <f t="shared" si="561"/>
        <v>102110.73999999999</v>
      </c>
      <c r="BX467">
        <f t="shared" si="562"/>
        <v>82947.099999999991</v>
      </c>
      <c r="BY467">
        <f t="shared" si="563"/>
        <v>66357.679999999993</v>
      </c>
      <c r="BZ467">
        <f t="shared" si="564"/>
        <v>49768.259999999995</v>
      </c>
      <c r="CA467">
        <f t="shared" si="565"/>
        <v>33178.839999999997</v>
      </c>
      <c r="CB467">
        <f t="shared" si="566"/>
        <v>16589.419999999998</v>
      </c>
      <c r="CC467">
        <f t="shared" si="567"/>
        <v>455.9840273162651</v>
      </c>
      <c r="CD467">
        <f t="shared" si="568"/>
        <v>616.42285174235838</v>
      </c>
      <c r="CE467">
        <f t="shared" si="569"/>
        <v>861.04540625604227</v>
      </c>
      <c r="CF467">
        <f t="shared" si="570"/>
        <v>1164.005826975761</v>
      </c>
    </row>
    <row r="468" spans="1:84" x14ac:dyDescent="0.25">
      <c r="A468" t="str">
        <f>IF('Data Input'!A468=0,"F","M")</f>
        <v>M</v>
      </c>
      <c r="B468" t="str">
        <f>'Data Input'!B468</f>
        <v>W</v>
      </c>
      <c r="C468">
        <f>'Data Input'!C468</f>
        <v>38</v>
      </c>
      <c r="D468">
        <f t="shared" si="500"/>
        <v>39</v>
      </c>
      <c r="E468">
        <f t="shared" si="501"/>
        <v>40</v>
      </c>
      <c r="F468">
        <f t="shared" si="502"/>
        <v>41</v>
      </c>
      <c r="G468">
        <f t="shared" si="503"/>
        <v>42</v>
      </c>
      <c r="H468">
        <f t="shared" si="504"/>
        <v>43</v>
      </c>
      <c r="I468">
        <f t="shared" si="505"/>
        <v>44</v>
      </c>
      <c r="J468">
        <f t="shared" si="506"/>
        <v>45</v>
      </c>
      <c r="K468">
        <f t="shared" si="507"/>
        <v>46</v>
      </c>
      <c r="L468">
        <f t="shared" si="508"/>
        <v>47</v>
      </c>
      <c r="M468">
        <f>'Data Input'!D468</f>
        <v>178.99972541400001</v>
      </c>
      <c r="N468">
        <f>'Data Input'!E468</f>
        <v>53.999917164000003</v>
      </c>
      <c r="O468">
        <f>'Data Input'!F468</f>
        <v>118</v>
      </c>
      <c r="P468">
        <f>'Data Input'!G468</f>
        <v>0</v>
      </c>
      <c r="Q468">
        <f>'Data Input'!H468</f>
        <v>0</v>
      </c>
      <c r="R468">
        <f>IF('Data Input'!I468&gt;100,1,0)</f>
        <v>0</v>
      </c>
      <c r="S468">
        <f t="shared" si="509"/>
        <v>3.6375861597263857</v>
      </c>
      <c r="T468">
        <f t="shared" si="510"/>
        <v>13.232033069432955</v>
      </c>
      <c r="U468">
        <f t="shared" si="511"/>
        <v>5.1873842718395782</v>
      </c>
      <c r="V468">
        <f t="shared" si="512"/>
        <v>18.869557232425983</v>
      </c>
      <c r="W468">
        <f t="shared" si="513"/>
        <v>3.9889825125630978</v>
      </c>
      <c r="X468">
        <f t="shared" si="514"/>
        <v>14.510267579090108</v>
      </c>
      <c r="Y468">
        <f t="shared" si="515"/>
        <v>0</v>
      </c>
      <c r="Z468">
        <f t="shared" si="516"/>
        <v>0</v>
      </c>
      <c r="AA468">
        <f t="shared" si="517"/>
        <v>4.7706846244656651</v>
      </c>
      <c r="AB468">
        <f t="shared" si="518"/>
        <v>17.353776362375772</v>
      </c>
      <c r="AC468" s="3">
        <f t="shared" si="519"/>
        <v>12.343999999999999</v>
      </c>
      <c r="AD468">
        <f t="shared" si="520"/>
        <v>0</v>
      </c>
      <c r="AE468">
        <f t="shared" si="521"/>
        <v>11.853</v>
      </c>
      <c r="AF468">
        <f t="shared" si="522"/>
        <v>-2.6640000000000001</v>
      </c>
      <c r="AG468">
        <f t="shared" si="523"/>
        <v>-7.99</v>
      </c>
      <c r="AH468">
        <f t="shared" si="524"/>
        <v>1.7689999999999999</v>
      </c>
      <c r="AI468">
        <f t="shared" si="525"/>
        <v>1.7689999999999999</v>
      </c>
      <c r="AJ468">
        <f t="shared" si="526"/>
        <v>0</v>
      </c>
      <c r="AK468">
        <f t="shared" si="527"/>
        <v>1.764</v>
      </c>
      <c r="AL468">
        <f t="shared" si="528"/>
        <v>0</v>
      </c>
      <c r="AM468">
        <f t="shared" si="529"/>
        <v>7.8369999999999997</v>
      </c>
      <c r="AN468">
        <f t="shared" si="530"/>
        <v>-1.7949999999999999</v>
      </c>
      <c r="AO468">
        <f t="shared" si="531"/>
        <v>0.65800000000000003</v>
      </c>
      <c r="AP468">
        <f t="shared" si="532"/>
        <v>44.902363555662504</v>
      </c>
      <c r="AQ468">
        <f t="shared" si="533"/>
        <v>0</v>
      </c>
      <c r="AR468">
        <f t="shared" si="534"/>
        <v>61.486065774114522</v>
      </c>
      <c r="AS468">
        <f t="shared" si="535"/>
        <v>-50.268500467182818</v>
      </c>
      <c r="AT468">
        <f t="shared" si="536"/>
        <v>-31.871970275379152</v>
      </c>
      <c r="AU468">
        <f t="shared" si="537"/>
        <v>25.668663347410401</v>
      </c>
      <c r="AV468">
        <f t="shared" si="538"/>
        <v>0</v>
      </c>
      <c r="AW468">
        <f t="shared" si="539"/>
        <v>0</v>
      </c>
      <c r="AX468">
        <f t="shared" si="540"/>
        <v>8.415487677557433</v>
      </c>
      <c r="AY468">
        <f t="shared" si="541"/>
        <v>0</v>
      </c>
      <c r="AZ468">
        <f t="shared" si="542"/>
        <v>0</v>
      </c>
      <c r="BA468">
        <f t="shared" si="543"/>
        <v>0</v>
      </c>
      <c r="BB468">
        <f t="shared" si="544"/>
        <v>0</v>
      </c>
      <c r="BC468">
        <f t="shared" si="545"/>
        <v>58.33210961218289</v>
      </c>
      <c r="BD468">
        <f t="shared" si="546"/>
        <v>61.18</v>
      </c>
      <c r="BE468">
        <f t="shared" si="547"/>
        <v>0.91439999999999999</v>
      </c>
      <c r="BF468">
        <f t="shared" si="548"/>
        <v>5.1738253574563631E-3</v>
      </c>
      <c r="BG468">
        <f>'Data Input'!J468</f>
        <v>27.1</v>
      </c>
      <c r="BH468">
        <f t="shared" si="549"/>
        <v>3</v>
      </c>
      <c r="BI468">
        <f t="shared" si="550"/>
        <v>1.21</v>
      </c>
      <c r="BJ468">
        <f>'Data Input'!K468</f>
        <v>0.96</v>
      </c>
      <c r="BK468">
        <f>'Data Input'!L468</f>
        <v>3</v>
      </c>
      <c r="BL468">
        <f>'Data Input'!M468</f>
        <v>85</v>
      </c>
      <c r="BM468">
        <f t="shared" si="551"/>
        <v>3</v>
      </c>
      <c r="BN468">
        <f t="shared" si="552"/>
        <v>1.2</v>
      </c>
      <c r="BO468">
        <f t="shared" si="553"/>
        <v>6.2603286825221992E-3</v>
      </c>
      <c r="BP468">
        <f t="shared" si="554"/>
        <v>6.2085904289476352E-3</v>
      </c>
      <c r="BQ468">
        <f t="shared" si="555"/>
        <v>52.88873727768096</v>
      </c>
      <c r="BR468">
        <f t="shared" si="556"/>
        <v>52.451640275386069</v>
      </c>
      <c r="BS468">
        <f t="shared" si="557"/>
        <v>289170.72000000009</v>
      </c>
      <c r="BT468">
        <f t="shared" si="558"/>
        <v>258280.08000000007</v>
      </c>
      <c r="BU468">
        <f t="shared" si="559"/>
        <v>227389.44000000006</v>
      </c>
      <c r="BV468">
        <f t="shared" si="560"/>
        <v>196498.80000000005</v>
      </c>
      <c r="BW468">
        <f t="shared" si="561"/>
        <v>165608.16000000003</v>
      </c>
      <c r="BX468">
        <f t="shared" si="562"/>
        <v>134717.52000000002</v>
      </c>
      <c r="BY468">
        <f t="shared" si="563"/>
        <v>103826.88</v>
      </c>
      <c r="BZ468">
        <f t="shared" si="564"/>
        <v>72936.240000000005</v>
      </c>
      <c r="CA468">
        <f t="shared" si="565"/>
        <v>48624.160000000003</v>
      </c>
      <c r="CB468">
        <f t="shared" si="566"/>
        <v>24312.080000000002</v>
      </c>
      <c r="CC468">
        <f t="shared" si="567"/>
        <v>95.242391865829987</v>
      </c>
      <c r="CD468">
        <f t="shared" si="568"/>
        <v>94.455264660327259</v>
      </c>
      <c r="CE468">
        <f t="shared" si="569"/>
        <v>148.13112914351095</v>
      </c>
      <c r="CF468">
        <f t="shared" si="570"/>
        <v>146.90690493571333</v>
      </c>
    </row>
    <row r="469" spans="1:84" x14ac:dyDescent="0.25">
      <c r="A469" t="str">
        <f>IF('Data Input'!A469=0,"F","M")</f>
        <v>M</v>
      </c>
      <c r="B469" t="str">
        <f>'Data Input'!B469</f>
        <v>W</v>
      </c>
      <c r="C469">
        <f>'Data Input'!C469</f>
        <v>64</v>
      </c>
      <c r="D469">
        <f t="shared" si="500"/>
        <v>65</v>
      </c>
      <c r="E469">
        <f t="shared" si="501"/>
        <v>66</v>
      </c>
      <c r="F469">
        <f t="shared" si="502"/>
        <v>67</v>
      </c>
      <c r="G469">
        <f t="shared" si="503"/>
        <v>68</v>
      </c>
      <c r="H469">
        <f t="shared" si="504"/>
        <v>69</v>
      </c>
      <c r="I469">
        <f t="shared" si="505"/>
        <v>70</v>
      </c>
      <c r="J469">
        <f t="shared" si="506"/>
        <v>71</v>
      </c>
      <c r="K469">
        <f t="shared" si="507"/>
        <v>72</v>
      </c>
      <c r="L469">
        <f t="shared" si="508"/>
        <v>73</v>
      </c>
      <c r="M469">
        <f>'Data Input'!D469</f>
        <v>195.99969933600002</v>
      </c>
      <c r="N469">
        <f>'Data Input'!E469</f>
        <v>53.999917164000003</v>
      </c>
      <c r="O469">
        <f>'Data Input'!F469</f>
        <v>118</v>
      </c>
      <c r="P469">
        <f>'Data Input'!G469</f>
        <v>0</v>
      </c>
      <c r="Q469">
        <f>'Data Input'!H469</f>
        <v>0</v>
      </c>
      <c r="R469">
        <f>IF('Data Input'!I469&gt;100,1,0)</f>
        <v>0</v>
      </c>
      <c r="S469">
        <f t="shared" si="509"/>
        <v>4.1588830833596715</v>
      </c>
      <c r="T469">
        <f t="shared" si="510"/>
        <v>17.296308501055247</v>
      </c>
      <c r="U469">
        <f t="shared" si="511"/>
        <v>5.278113125229341</v>
      </c>
      <c r="V469">
        <f t="shared" si="512"/>
        <v>21.951055388574954</v>
      </c>
      <c r="W469">
        <f t="shared" si="513"/>
        <v>3.9889825125630978</v>
      </c>
      <c r="X469">
        <f t="shared" si="514"/>
        <v>16.589711891316227</v>
      </c>
      <c r="Y469">
        <f t="shared" si="515"/>
        <v>0</v>
      </c>
      <c r="Z469">
        <f t="shared" si="516"/>
        <v>0</v>
      </c>
      <c r="AA469">
        <f t="shared" si="517"/>
        <v>4.7706846244656651</v>
      </c>
      <c r="AB469">
        <f t="shared" si="518"/>
        <v>19.840719580734341</v>
      </c>
      <c r="AC469" s="3">
        <f t="shared" si="519"/>
        <v>12.343999999999999</v>
      </c>
      <c r="AD469">
        <f t="shared" si="520"/>
        <v>0</v>
      </c>
      <c r="AE469">
        <f t="shared" si="521"/>
        <v>11.853</v>
      </c>
      <c r="AF469">
        <f t="shared" si="522"/>
        <v>-2.6640000000000001</v>
      </c>
      <c r="AG469">
        <f t="shared" si="523"/>
        <v>-7.99</v>
      </c>
      <c r="AH469">
        <f t="shared" si="524"/>
        <v>1.7689999999999999</v>
      </c>
      <c r="AI469">
        <f t="shared" si="525"/>
        <v>1.7689999999999999</v>
      </c>
      <c r="AJ469">
        <f t="shared" si="526"/>
        <v>0</v>
      </c>
      <c r="AK469">
        <f t="shared" si="527"/>
        <v>1.764</v>
      </c>
      <c r="AL469">
        <f t="shared" si="528"/>
        <v>0</v>
      </c>
      <c r="AM469">
        <f t="shared" si="529"/>
        <v>7.8369999999999997</v>
      </c>
      <c r="AN469">
        <f t="shared" si="530"/>
        <v>-1.7949999999999999</v>
      </c>
      <c r="AO469">
        <f t="shared" si="531"/>
        <v>0.65800000000000003</v>
      </c>
      <c r="AP469">
        <f t="shared" si="532"/>
        <v>51.337252780991783</v>
      </c>
      <c r="AQ469">
        <f t="shared" si="533"/>
        <v>0</v>
      </c>
      <c r="AR469">
        <f t="shared" si="534"/>
        <v>62.561474873343379</v>
      </c>
      <c r="AS469">
        <f t="shared" si="535"/>
        <v>-58.477611555163683</v>
      </c>
      <c r="AT469">
        <f t="shared" si="536"/>
        <v>-31.871970275379152</v>
      </c>
      <c r="AU469">
        <f t="shared" si="537"/>
        <v>29.347200335738403</v>
      </c>
      <c r="AV469">
        <f t="shared" si="538"/>
        <v>0</v>
      </c>
      <c r="AW469">
        <f t="shared" si="539"/>
        <v>0</v>
      </c>
      <c r="AX469">
        <f t="shared" si="540"/>
        <v>8.415487677557433</v>
      </c>
      <c r="AY469">
        <f t="shared" si="541"/>
        <v>0</v>
      </c>
      <c r="AZ469">
        <f t="shared" si="542"/>
        <v>0</v>
      </c>
      <c r="BA469">
        <f t="shared" si="543"/>
        <v>0</v>
      </c>
      <c r="BB469">
        <f t="shared" si="544"/>
        <v>0</v>
      </c>
      <c r="BC469">
        <f t="shared" si="545"/>
        <v>61.311833837088159</v>
      </c>
      <c r="BD469">
        <f t="shared" si="546"/>
        <v>61.18</v>
      </c>
      <c r="BE469">
        <f t="shared" si="547"/>
        <v>0.91439999999999999</v>
      </c>
      <c r="BF469">
        <f t="shared" si="548"/>
        <v>9.7058565196250002E-2</v>
      </c>
      <c r="BG469">
        <f>'Data Input'!J469</f>
        <v>26.7</v>
      </c>
      <c r="BH469">
        <f t="shared" si="549"/>
        <v>3</v>
      </c>
      <c r="BI469">
        <f t="shared" si="550"/>
        <v>1.21</v>
      </c>
      <c r="BJ469">
        <f>'Data Input'!K469</f>
        <v>0.97435897435897434</v>
      </c>
      <c r="BK469">
        <f>'Data Input'!L469</f>
        <v>3</v>
      </c>
      <c r="BL469">
        <f>'Data Input'!M469</f>
        <v>85</v>
      </c>
      <c r="BM469">
        <f t="shared" si="551"/>
        <v>4</v>
      </c>
      <c r="BN469">
        <f t="shared" si="552"/>
        <v>1.26</v>
      </c>
      <c r="BO469">
        <f t="shared" si="553"/>
        <v>0.1174408638874625</v>
      </c>
      <c r="BP469">
        <f t="shared" si="554"/>
        <v>0.12229379214727501</v>
      </c>
      <c r="BQ469">
        <f t="shared" si="555"/>
        <v>992.16819288559259</v>
      </c>
      <c r="BR469">
        <f t="shared" si="556"/>
        <v>1033.1668785420222</v>
      </c>
      <c r="BS469">
        <f t="shared" si="557"/>
        <v>171042.64</v>
      </c>
      <c r="BT469">
        <f t="shared" si="558"/>
        <v>151879</v>
      </c>
      <c r="BU469">
        <f t="shared" si="559"/>
        <v>132715.35999999999</v>
      </c>
      <c r="BV469">
        <f t="shared" si="560"/>
        <v>116125.93999999999</v>
      </c>
      <c r="BW469">
        <f t="shared" si="561"/>
        <v>99536.51999999999</v>
      </c>
      <c r="BX469">
        <f t="shared" si="562"/>
        <v>82947.099999999991</v>
      </c>
      <c r="BY469">
        <f t="shared" si="563"/>
        <v>66357.679999999993</v>
      </c>
      <c r="BZ469">
        <f t="shared" si="564"/>
        <v>49768.259999999995</v>
      </c>
      <c r="CA469">
        <f t="shared" si="565"/>
        <v>33178.839999999997</v>
      </c>
      <c r="CB469">
        <f t="shared" si="566"/>
        <v>16589.419999999998</v>
      </c>
      <c r="CC469">
        <f t="shared" si="567"/>
        <v>1080.621257524663</v>
      </c>
      <c r="CD469">
        <f t="shared" si="568"/>
        <v>1125.2750284967567</v>
      </c>
      <c r="CE469">
        <f t="shared" si="569"/>
        <v>2072.7894504102555</v>
      </c>
      <c r="CF469">
        <f t="shared" si="570"/>
        <v>2158.4419070387789</v>
      </c>
    </row>
    <row r="470" spans="1:84" x14ac:dyDescent="0.25">
      <c r="A470" t="str">
        <f>IF('Data Input'!A470=0,"F","M")</f>
        <v>M</v>
      </c>
      <c r="B470" t="str">
        <f>'Data Input'!B470</f>
        <v>W</v>
      </c>
      <c r="C470">
        <f>'Data Input'!C470</f>
        <v>29</v>
      </c>
      <c r="D470">
        <f t="shared" si="500"/>
        <v>30</v>
      </c>
      <c r="E470">
        <f t="shared" si="501"/>
        <v>31</v>
      </c>
      <c r="F470">
        <f t="shared" si="502"/>
        <v>32</v>
      </c>
      <c r="G470">
        <f t="shared" si="503"/>
        <v>33</v>
      </c>
      <c r="H470">
        <f t="shared" si="504"/>
        <v>34</v>
      </c>
      <c r="I470">
        <f t="shared" si="505"/>
        <v>35</v>
      </c>
      <c r="J470">
        <f t="shared" si="506"/>
        <v>36</v>
      </c>
      <c r="K470">
        <f t="shared" si="507"/>
        <v>37</v>
      </c>
      <c r="L470">
        <f t="shared" si="508"/>
        <v>38</v>
      </c>
      <c r="M470">
        <f>'Data Input'!D470</f>
        <v>117.99981898800002</v>
      </c>
      <c r="N470">
        <f>'Data Input'!E470</f>
        <v>34.999946310000006</v>
      </c>
      <c r="O470">
        <f>'Data Input'!F470</f>
        <v>102</v>
      </c>
      <c r="P470">
        <f>'Data Input'!G470</f>
        <v>0</v>
      </c>
      <c r="Q470">
        <f>'Data Input'!H470</f>
        <v>0</v>
      </c>
      <c r="R470">
        <f>IF('Data Input'!I470&gt;100,1,0)</f>
        <v>0</v>
      </c>
      <c r="S470">
        <f t="shared" si="509"/>
        <v>3.3672958299864741</v>
      </c>
      <c r="T470">
        <f t="shared" si="510"/>
        <v>11.338681206644297</v>
      </c>
      <c r="U470">
        <f t="shared" si="511"/>
        <v>4.7706830904644884</v>
      </c>
      <c r="V470">
        <f t="shared" si="512"/>
        <v>16.064301276708058</v>
      </c>
      <c r="W470">
        <f t="shared" si="513"/>
        <v>3.5553465274882372</v>
      </c>
      <c r="X470">
        <f t="shared" si="514"/>
        <v>11.971903536168032</v>
      </c>
      <c r="Y470">
        <f t="shared" si="515"/>
        <v>0</v>
      </c>
      <c r="Z470">
        <f t="shared" si="516"/>
        <v>0</v>
      </c>
      <c r="AA470">
        <f t="shared" si="517"/>
        <v>4.6249728132842707</v>
      </c>
      <c r="AB470">
        <f t="shared" si="518"/>
        <v>15.573651667972937</v>
      </c>
      <c r="AC470" s="3">
        <f t="shared" si="519"/>
        <v>12.343999999999999</v>
      </c>
      <c r="AD470">
        <f t="shared" si="520"/>
        <v>0</v>
      </c>
      <c r="AE470">
        <f t="shared" si="521"/>
        <v>11.853</v>
      </c>
      <c r="AF470">
        <f t="shared" si="522"/>
        <v>-2.6640000000000001</v>
      </c>
      <c r="AG470">
        <f t="shared" si="523"/>
        <v>-7.99</v>
      </c>
      <c r="AH470">
        <f t="shared" si="524"/>
        <v>1.7689999999999999</v>
      </c>
      <c r="AI470">
        <f t="shared" si="525"/>
        <v>1.7689999999999999</v>
      </c>
      <c r="AJ470">
        <f t="shared" si="526"/>
        <v>0</v>
      </c>
      <c r="AK470">
        <f t="shared" si="527"/>
        <v>1.764</v>
      </c>
      <c r="AL470">
        <f t="shared" si="528"/>
        <v>0</v>
      </c>
      <c r="AM470">
        <f t="shared" si="529"/>
        <v>7.8369999999999997</v>
      </c>
      <c r="AN470">
        <f t="shared" si="530"/>
        <v>-1.7949999999999999</v>
      </c>
      <c r="AO470">
        <f t="shared" si="531"/>
        <v>0.65800000000000003</v>
      </c>
      <c r="AP470">
        <f t="shared" si="532"/>
        <v>41.565899725353034</v>
      </c>
      <c r="AQ470">
        <f t="shared" si="533"/>
        <v>0</v>
      </c>
      <c r="AR470">
        <f t="shared" si="534"/>
        <v>56.546906671275579</v>
      </c>
      <c r="AS470">
        <f t="shared" si="535"/>
        <v>-42.795298601150272</v>
      </c>
      <c r="AT470">
        <f t="shared" si="536"/>
        <v>-28.407218754631018</v>
      </c>
      <c r="AU470">
        <f t="shared" si="537"/>
        <v>21.178297355481249</v>
      </c>
      <c r="AV470">
        <f t="shared" si="538"/>
        <v>0</v>
      </c>
      <c r="AW470">
        <f t="shared" si="539"/>
        <v>0</v>
      </c>
      <c r="AX470">
        <f t="shared" si="540"/>
        <v>8.1584520426334528</v>
      </c>
      <c r="AY470">
        <f t="shared" si="541"/>
        <v>0</v>
      </c>
      <c r="AZ470">
        <f t="shared" si="542"/>
        <v>0</v>
      </c>
      <c r="BA470">
        <f t="shared" si="543"/>
        <v>0</v>
      </c>
      <c r="BB470">
        <f t="shared" si="544"/>
        <v>0</v>
      </c>
      <c r="BC470">
        <f t="shared" si="545"/>
        <v>56.247038438962022</v>
      </c>
      <c r="BD470">
        <f t="shared" si="546"/>
        <v>61.18</v>
      </c>
      <c r="BE470">
        <f t="shared" si="547"/>
        <v>0.91439999999999999</v>
      </c>
      <c r="BF470">
        <f t="shared" si="548"/>
        <v>6.4455913775618434E-4</v>
      </c>
      <c r="BG470">
        <f>'Data Input'!J470</f>
        <v>17.7</v>
      </c>
      <c r="BH470">
        <f t="shared" si="549"/>
        <v>1</v>
      </c>
      <c r="BI470">
        <f t="shared" si="550"/>
        <v>1</v>
      </c>
      <c r="BJ470">
        <f>'Data Input'!K470</f>
        <v>0.7567567567567568</v>
      </c>
      <c r="BK470">
        <f>'Data Input'!L470</f>
        <v>3</v>
      </c>
      <c r="BL470">
        <f>'Data Input'!M470</f>
        <v>78</v>
      </c>
      <c r="BM470">
        <f t="shared" si="551"/>
        <v>1</v>
      </c>
      <c r="BN470">
        <f t="shared" si="552"/>
        <v>1</v>
      </c>
      <c r="BO470">
        <f t="shared" si="553"/>
        <v>6.4455913775618434E-4</v>
      </c>
      <c r="BP470">
        <f t="shared" si="554"/>
        <v>6.4455913775618434E-4</v>
      </c>
      <c r="BQ470">
        <f t="shared" si="555"/>
        <v>5.4453880340003256</v>
      </c>
      <c r="BR470">
        <f t="shared" si="556"/>
        <v>5.4453880340003256</v>
      </c>
      <c r="BS470">
        <f t="shared" si="557"/>
        <v>295177.26000000007</v>
      </c>
      <c r="BT470">
        <f t="shared" si="558"/>
        <v>266574.81000000006</v>
      </c>
      <c r="BU470">
        <f t="shared" si="559"/>
        <v>237972.36000000004</v>
      </c>
      <c r="BV470">
        <f t="shared" si="560"/>
        <v>209369.91000000003</v>
      </c>
      <c r="BW470">
        <f t="shared" si="561"/>
        <v>180767.46000000002</v>
      </c>
      <c r="BX470">
        <f t="shared" si="562"/>
        <v>152165.01</v>
      </c>
      <c r="BY470">
        <f t="shared" si="563"/>
        <v>123562.56</v>
      </c>
      <c r="BZ470">
        <f t="shared" si="564"/>
        <v>92671.92</v>
      </c>
      <c r="CA470">
        <f t="shared" si="565"/>
        <v>61781.279999999999</v>
      </c>
      <c r="CB470">
        <f t="shared" si="566"/>
        <v>30890.639999999999</v>
      </c>
      <c r="CC470">
        <f t="shared" si="567"/>
        <v>10.641240863306498</v>
      </c>
      <c r="CD470">
        <f t="shared" si="568"/>
        <v>10.641240863306498</v>
      </c>
      <c r="CE470">
        <f t="shared" si="569"/>
        <v>16.086628897306824</v>
      </c>
      <c r="CF470">
        <f t="shared" si="570"/>
        <v>16.086628897306824</v>
      </c>
    </row>
    <row r="471" spans="1:84" x14ac:dyDescent="0.25">
      <c r="A471" t="str">
        <f>IF('Data Input'!A471=0,"F","M")</f>
        <v>M</v>
      </c>
      <c r="B471" t="str">
        <f>'Data Input'!B471</f>
        <v>W</v>
      </c>
      <c r="C471">
        <f>'Data Input'!C471</f>
        <v>60</v>
      </c>
      <c r="D471">
        <f t="shared" si="500"/>
        <v>61</v>
      </c>
      <c r="E471">
        <f t="shared" si="501"/>
        <v>62</v>
      </c>
      <c r="F471">
        <f t="shared" si="502"/>
        <v>63</v>
      </c>
      <c r="G471">
        <f t="shared" si="503"/>
        <v>64</v>
      </c>
      <c r="H471">
        <f t="shared" si="504"/>
        <v>65</v>
      </c>
      <c r="I471">
        <f t="shared" si="505"/>
        <v>66</v>
      </c>
      <c r="J471">
        <f t="shared" si="506"/>
        <v>67</v>
      </c>
      <c r="K471">
        <f t="shared" si="507"/>
        <v>68</v>
      </c>
      <c r="L471">
        <f t="shared" si="508"/>
        <v>69</v>
      </c>
      <c r="M471">
        <f>'Data Input'!D471</f>
        <v>301.99953673200002</v>
      </c>
      <c r="N471">
        <f>'Data Input'!E471</f>
        <v>68.999894154000003</v>
      </c>
      <c r="O471">
        <f>'Data Input'!F471</f>
        <v>110</v>
      </c>
      <c r="P471">
        <f>'Data Input'!G471</f>
        <v>0</v>
      </c>
      <c r="Q471">
        <f>'Data Input'!H471</f>
        <v>0</v>
      </c>
      <c r="R471">
        <f>IF('Data Input'!I471&gt;100,1,0)</f>
        <v>0</v>
      </c>
      <c r="S471">
        <f t="shared" si="509"/>
        <v>4.0943445622221004</v>
      </c>
      <c r="T471">
        <f t="shared" si="510"/>
        <v>16.763657394197683</v>
      </c>
      <c r="U471">
        <f t="shared" si="511"/>
        <v>5.7104254833736929</v>
      </c>
      <c r="V471">
        <f t="shared" si="512"/>
        <v>23.38044952582559</v>
      </c>
      <c r="W471">
        <f t="shared" si="513"/>
        <v>4.2341049705960829</v>
      </c>
      <c r="X471">
        <f t="shared" si="514"/>
        <v>17.335884662237639</v>
      </c>
      <c r="Y471">
        <f t="shared" si="515"/>
        <v>0</v>
      </c>
      <c r="Z471">
        <f t="shared" si="516"/>
        <v>0</v>
      </c>
      <c r="AA471">
        <f t="shared" si="517"/>
        <v>4.7004803657924166</v>
      </c>
      <c r="AB471">
        <f t="shared" si="518"/>
        <v>19.245386225513929</v>
      </c>
      <c r="AC471" s="3">
        <f t="shared" si="519"/>
        <v>12.343999999999999</v>
      </c>
      <c r="AD471">
        <f t="shared" si="520"/>
        <v>0</v>
      </c>
      <c r="AE471">
        <f t="shared" si="521"/>
        <v>11.853</v>
      </c>
      <c r="AF471">
        <f t="shared" si="522"/>
        <v>-2.6640000000000001</v>
      </c>
      <c r="AG471">
        <f t="shared" si="523"/>
        <v>-7.99</v>
      </c>
      <c r="AH471">
        <f t="shared" si="524"/>
        <v>1.7689999999999999</v>
      </c>
      <c r="AI471">
        <f t="shared" si="525"/>
        <v>1.7689999999999999</v>
      </c>
      <c r="AJ471">
        <f t="shared" si="526"/>
        <v>0</v>
      </c>
      <c r="AK471">
        <f t="shared" si="527"/>
        <v>1.764</v>
      </c>
      <c r="AL471">
        <f t="shared" si="528"/>
        <v>0</v>
      </c>
      <c r="AM471">
        <f t="shared" si="529"/>
        <v>7.8369999999999997</v>
      </c>
      <c r="AN471">
        <f t="shared" si="530"/>
        <v>-1.7949999999999999</v>
      </c>
      <c r="AO471">
        <f t="shared" si="531"/>
        <v>0.65800000000000003</v>
      </c>
      <c r="AP471">
        <f t="shared" si="532"/>
        <v>50.540589276069603</v>
      </c>
      <c r="AQ471">
        <f t="shared" si="533"/>
        <v>0</v>
      </c>
      <c r="AR471">
        <f t="shared" si="534"/>
        <v>67.68567325442838</v>
      </c>
      <c r="AS471">
        <f t="shared" si="535"/>
        <v>-62.285517536799375</v>
      </c>
      <c r="AT471">
        <f t="shared" si="536"/>
        <v>-33.830498715062703</v>
      </c>
      <c r="AU471">
        <f t="shared" si="537"/>
        <v>30.667179967498381</v>
      </c>
      <c r="AV471">
        <f t="shared" si="538"/>
        <v>0</v>
      </c>
      <c r="AW471">
        <f t="shared" si="539"/>
        <v>0</v>
      </c>
      <c r="AX471">
        <f t="shared" si="540"/>
        <v>8.2916473652578233</v>
      </c>
      <c r="AY471">
        <f t="shared" si="541"/>
        <v>0</v>
      </c>
      <c r="AZ471">
        <f t="shared" si="542"/>
        <v>0</v>
      </c>
      <c r="BA471">
        <f t="shared" si="543"/>
        <v>0</v>
      </c>
      <c r="BB471">
        <f t="shared" si="544"/>
        <v>0</v>
      </c>
      <c r="BC471">
        <f t="shared" si="545"/>
        <v>61.06907361139212</v>
      </c>
      <c r="BD471">
        <f t="shared" si="546"/>
        <v>61.18</v>
      </c>
      <c r="BE471">
        <f t="shared" si="547"/>
        <v>0.91439999999999999</v>
      </c>
      <c r="BF471">
        <f t="shared" si="548"/>
        <v>7.6968048675323364E-2</v>
      </c>
      <c r="BG471">
        <f>'Data Input'!J471</f>
        <v>31.3</v>
      </c>
      <c r="BH471">
        <f t="shared" si="549"/>
        <v>4</v>
      </c>
      <c r="BI471">
        <f t="shared" si="550"/>
        <v>1.24</v>
      </c>
      <c r="BJ471">
        <f>'Data Input'!K471</f>
        <v>1.0292397660818715</v>
      </c>
      <c r="BK471">
        <f>'Data Input'!L471</f>
        <v>3</v>
      </c>
      <c r="BL471">
        <f>'Data Input'!M471</f>
        <v>66</v>
      </c>
      <c r="BM471">
        <f t="shared" si="551"/>
        <v>4</v>
      </c>
      <c r="BN471">
        <f t="shared" si="552"/>
        <v>1.26</v>
      </c>
      <c r="BO471">
        <f t="shared" si="553"/>
        <v>9.5440380357400975E-2</v>
      </c>
      <c r="BP471">
        <f t="shared" si="554"/>
        <v>9.6979741330907435E-2</v>
      </c>
      <c r="BQ471">
        <f t="shared" si="555"/>
        <v>806.30290490927814</v>
      </c>
      <c r="BR471">
        <f t="shared" si="556"/>
        <v>819.30779047233068</v>
      </c>
      <c r="BS471">
        <f t="shared" si="557"/>
        <v>181339.52000000002</v>
      </c>
      <c r="BT471">
        <f t="shared" si="558"/>
        <v>162175.88</v>
      </c>
      <c r="BU471">
        <f t="shared" si="559"/>
        <v>143012.24</v>
      </c>
      <c r="BV471">
        <f t="shared" si="560"/>
        <v>123848.59999999999</v>
      </c>
      <c r="BW471">
        <f t="shared" si="561"/>
        <v>104684.95999999999</v>
      </c>
      <c r="BX471">
        <f t="shared" si="562"/>
        <v>85521.319999999992</v>
      </c>
      <c r="BY471">
        <f t="shared" si="563"/>
        <v>66357.679999999993</v>
      </c>
      <c r="BZ471">
        <f t="shared" si="564"/>
        <v>49768.259999999995</v>
      </c>
      <c r="CA471">
        <f t="shared" si="565"/>
        <v>33178.839999999997</v>
      </c>
      <c r="CB471">
        <f t="shared" si="566"/>
        <v>16589.419999999998</v>
      </c>
      <c r="CC471">
        <f t="shared" si="567"/>
        <v>922.40905763373325</v>
      </c>
      <c r="CD471">
        <f t="shared" si="568"/>
        <v>937.28662307943853</v>
      </c>
      <c r="CE471">
        <f t="shared" si="569"/>
        <v>1728.7119625430114</v>
      </c>
      <c r="CF471">
        <f t="shared" si="570"/>
        <v>1756.5944135517693</v>
      </c>
    </row>
    <row r="472" spans="1:84" x14ac:dyDescent="0.25">
      <c r="A472" t="str">
        <f>IF('Data Input'!A472=0,"F","M")</f>
        <v>M</v>
      </c>
      <c r="B472" t="str">
        <f>'Data Input'!B472</f>
        <v>W</v>
      </c>
      <c r="C472">
        <f>'Data Input'!C472</f>
        <v>64</v>
      </c>
      <c r="D472">
        <f t="shared" si="500"/>
        <v>65</v>
      </c>
      <c r="E472">
        <f t="shared" si="501"/>
        <v>66</v>
      </c>
      <c r="F472">
        <f t="shared" si="502"/>
        <v>67</v>
      </c>
      <c r="G472">
        <f t="shared" si="503"/>
        <v>68</v>
      </c>
      <c r="H472">
        <f t="shared" si="504"/>
        <v>69</v>
      </c>
      <c r="I472">
        <f t="shared" si="505"/>
        <v>70</v>
      </c>
      <c r="J472">
        <f t="shared" si="506"/>
        <v>71</v>
      </c>
      <c r="K472">
        <f t="shared" si="507"/>
        <v>72</v>
      </c>
      <c r="L472">
        <f t="shared" si="508"/>
        <v>73</v>
      </c>
      <c r="M472">
        <f>'Data Input'!D472</f>
        <v>214.99967019000002</v>
      </c>
      <c r="N472">
        <f>'Data Input'!E472</f>
        <v>73.999886484000001</v>
      </c>
      <c r="O472">
        <f>'Data Input'!F472</f>
        <v>118</v>
      </c>
      <c r="P472">
        <f>'Data Input'!G472</f>
        <v>0</v>
      </c>
      <c r="Q472">
        <f>'Data Input'!H472</f>
        <v>0</v>
      </c>
      <c r="R472">
        <f>IF('Data Input'!I472&gt;100,1,0)</f>
        <v>0</v>
      </c>
      <c r="S472">
        <f t="shared" si="509"/>
        <v>4.1588830833596715</v>
      </c>
      <c r="T472">
        <f t="shared" si="510"/>
        <v>17.296308501055247</v>
      </c>
      <c r="U472">
        <f t="shared" si="511"/>
        <v>5.3706364941264866</v>
      </c>
      <c r="V472">
        <f t="shared" si="512"/>
        <v>22.33584926229674</v>
      </c>
      <c r="W472">
        <f t="shared" si="513"/>
        <v>4.3040635592029934</v>
      </c>
      <c r="X472">
        <f t="shared" si="514"/>
        <v>17.900097126074147</v>
      </c>
      <c r="Y472">
        <f t="shared" si="515"/>
        <v>0</v>
      </c>
      <c r="Z472">
        <f t="shared" si="516"/>
        <v>0</v>
      </c>
      <c r="AA472">
        <f t="shared" si="517"/>
        <v>4.7706846244656651</v>
      </c>
      <c r="AB472">
        <f t="shared" si="518"/>
        <v>19.840719580734341</v>
      </c>
      <c r="AC472" s="3">
        <f t="shared" si="519"/>
        <v>12.343999999999999</v>
      </c>
      <c r="AD472">
        <f t="shared" si="520"/>
        <v>0</v>
      </c>
      <c r="AE472">
        <f t="shared" si="521"/>
        <v>11.853</v>
      </c>
      <c r="AF472">
        <f t="shared" si="522"/>
        <v>-2.6640000000000001</v>
      </c>
      <c r="AG472">
        <f t="shared" si="523"/>
        <v>-7.99</v>
      </c>
      <c r="AH472">
        <f t="shared" si="524"/>
        <v>1.7689999999999999</v>
      </c>
      <c r="AI472">
        <f t="shared" si="525"/>
        <v>1.7689999999999999</v>
      </c>
      <c r="AJ472">
        <f t="shared" si="526"/>
        <v>0</v>
      </c>
      <c r="AK472">
        <f t="shared" si="527"/>
        <v>1.764</v>
      </c>
      <c r="AL472">
        <f t="shared" si="528"/>
        <v>0</v>
      </c>
      <c r="AM472">
        <f t="shared" si="529"/>
        <v>7.8369999999999997</v>
      </c>
      <c r="AN472">
        <f t="shared" si="530"/>
        <v>-1.7949999999999999</v>
      </c>
      <c r="AO472">
        <f t="shared" si="531"/>
        <v>0.65800000000000003</v>
      </c>
      <c r="AP472">
        <f t="shared" si="532"/>
        <v>51.337252780991783</v>
      </c>
      <c r="AQ472">
        <f t="shared" si="533"/>
        <v>0</v>
      </c>
      <c r="AR472">
        <f t="shared" si="534"/>
        <v>63.658154364881241</v>
      </c>
      <c r="AS472">
        <f t="shared" si="535"/>
        <v>-59.502702434758518</v>
      </c>
      <c r="AT472">
        <f t="shared" si="536"/>
        <v>-34.389467838031919</v>
      </c>
      <c r="AU472">
        <f t="shared" si="537"/>
        <v>31.665271816025164</v>
      </c>
      <c r="AV472">
        <f t="shared" si="538"/>
        <v>0</v>
      </c>
      <c r="AW472">
        <f t="shared" si="539"/>
        <v>0</v>
      </c>
      <c r="AX472">
        <f t="shared" si="540"/>
        <v>8.415487677557433</v>
      </c>
      <c r="AY472">
        <f t="shared" si="541"/>
        <v>0</v>
      </c>
      <c r="AZ472">
        <f t="shared" si="542"/>
        <v>0</v>
      </c>
      <c r="BA472">
        <f t="shared" si="543"/>
        <v>0</v>
      </c>
      <c r="BB472">
        <f t="shared" si="544"/>
        <v>0</v>
      </c>
      <c r="BC472">
        <f t="shared" si="545"/>
        <v>61.183996366665198</v>
      </c>
      <c r="BD472">
        <f t="shared" si="546"/>
        <v>61.18</v>
      </c>
      <c r="BE472">
        <f t="shared" si="547"/>
        <v>0.91439999999999999</v>
      </c>
      <c r="BF472">
        <f t="shared" si="548"/>
        <v>8.5927606553607982E-2</v>
      </c>
      <c r="BG472">
        <f>'Data Input'!J472</f>
        <v>25.9</v>
      </c>
      <c r="BH472">
        <f t="shared" si="549"/>
        <v>2</v>
      </c>
      <c r="BI472">
        <f t="shared" si="550"/>
        <v>1.02</v>
      </c>
      <c r="BJ472">
        <f>'Data Input'!K472</f>
        <v>0.9213483146067416</v>
      </c>
      <c r="BK472">
        <f>'Data Input'!L472</f>
        <v>3</v>
      </c>
      <c r="BL472">
        <f>'Data Input'!M472</f>
        <v>86</v>
      </c>
      <c r="BM472">
        <f t="shared" si="551"/>
        <v>2</v>
      </c>
      <c r="BN472">
        <f t="shared" si="552"/>
        <v>1.19</v>
      </c>
      <c r="BO472">
        <f t="shared" si="553"/>
        <v>8.7646158684680148E-2</v>
      </c>
      <c r="BP472">
        <f t="shared" si="554"/>
        <v>0.1022538517987935</v>
      </c>
      <c r="BQ472">
        <f t="shared" si="555"/>
        <v>740.45547688470674</v>
      </c>
      <c r="BR472">
        <f t="shared" si="556"/>
        <v>863.86472303215783</v>
      </c>
      <c r="BS472">
        <f t="shared" si="557"/>
        <v>171042.64</v>
      </c>
      <c r="BT472">
        <f t="shared" si="558"/>
        <v>151879</v>
      </c>
      <c r="BU472">
        <f t="shared" si="559"/>
        <v>132715.35999999999</v>
      </c>
      <c r="BV472">
        <f t="shared" si="560"/>
        <v>116125.93999999999</v>
      </c>
      <c r="BW472">
        <f t="shared" si="561"/>
        <v>99536.51999999999</v>
      </c>
      <c r="BX472">
        <f t="shared" si="562"/>
        <v>82947.099999999991</v>
      </c>
      <c r="BY472">
        <f t="shared" si="563"/>
        <v>66357.679999999993</v>
      </c>
      <c r="BZ472">
        <f t="shared" si="564"/>
        <v>49768.259999999995</v>
      </c>
      <c r="CA472">
        <f t="shared" si="565"/>
        <v>33178.839999999997</v>
      </c>
      <c r="CB472">
        <f t="shared" si="566"/>
        <v>16589.419999999998</v>
      </c>
      <c r="CC472">
        <f t="shared" si="567"/>
        <v>806.46803063202185</v>
      </c>
      <c r="CD472">
        <f t="shared" si="568"/>
        <v>940.87936907069218</v>
      </c>
      <c r="CE472">
        <f t="shared" si="569"/>
        <v>1546.9235075167285</v>
      </c>
      <c r="CF472">
        <f t="shared" si="570"/>
        <v>1804.7440921028501</v>
      </c>
    </row>
    <row r="473" spans="1:84" x14ac:dyDescent="0.25">
      <c r="A473" t="str">
        <f>IF('Data Input'!A473=0,"F","M")</f>
        <v>F</v>
      </c>
      <c r="B473" t="str">
        <f>'Data Input'!B473</f>
        <v>W</v>
      </c>
      <c r="C473">
        <f>'Data Input'!C473</f>
        <v>53</v>
      </c>
      <c r="D473">
        <f t="shared" si="500"/>
        <v>54</v>
      </c>
      <c r="E473">
        <f t="shared" si="501"/>
        <v>55</v>
      </c>
      <c r="F473">
        <f t="shared" si="502"/>
        <v>56</v>
      </c>
      <c r="G473">
        <f t="shared" si="503"/>
        <v>57</v>
      </c>
      <c r="H473">
        <f t="shared" si="504"/>
        <v>58</v>
      </c>
      <c r="I473">
        <f t="shared" si="505"/>
        <v>59</v>
      </c>
      <c r="J473">
        <f t="shared" si="506"/>
        <v>60</v>
      </c>
      <c r="K473">
        <f t="shared" si="507"/>
        <v>61</v>
      </c>
      <c r="L473">
        <f t="shared" si="508"/>
        <v>62</v>
      </c>
      <c r="M473">
        <f>'Data Input'!D473</f>
        <v>224.99965485000001</v>
      </c>
      <c r="N473">
        <f>'Data Input'!E473</f>
        <v>56.999912561999999</v>
      </c>
      <c r="O473">
        <f>'Data Input'!F473</f>
        <v>108</v>
      </c>
      <c r="P473">
        <f>'Data Input'!G473</f>
        <v>0</v>
      </c>
      <c r="Q473">
        <f>'Data Input'!H473</f>
        <v>0</v>
      </c>
      <c r="R473">
        <f>IF('Data Input'!I473&gt;100,1,0)</f>
        <v>0</v>
      </c>
      <c r="S473">
        <f t="shared" si="509"/>
        <v>3.970291913552122</v>
      </c>
      <c r="T473">
        <f t="shared" si="510"/>
        <v>15.76321787881737</v>
      </c>
      <c r="U473">
        <f t="shared" si="511"/>
        <v>5.4160988682032434</v>
      </c>
      <c r="V473">
        <f t="shared" si="512"/>
        <v>21.503493539426138</v>
      </c>
      <c r="W473">
        <f t="shared" si="513"/>
        <v>4.0430497338333735</v>
      </c>
      <c r="X473">
        <f t="shared" si="514"/>
        <v>16.052087664327701</v>
      </c>
      <c r="Y473">
        <f t="shared" si="515"/>
        <v>0</v>
      </c>
      <c r="Z473">
        <f t="shared" si="516"/>
        <v>0</v>
      </c>
      <c r="AA473">
        <f t="shared" si="517"/>
        <v>4.6821312271242199</v>
      </c>
      <c r="AB473">
        <f t="shared" si="518"/>
        <v>18.589427749241164</v>
      </c>
      <c r="AC473" s="3">
        <f t="shared" si="519"/>
        <v>-29.798999999999999</v>
      </c>
      <c r="AD473">
        <f t="shared" si="520"/>
        <v>4.8840000000000003</v>
      </c>
      <c r="AE473">
        <f t="shared" si="521"/>
        <v>13.54</v>
      </c>
      <c r="AF473">
        <f t="shared" si="522"/>
        <v>-3.1139999999999999</v>
      </c>
      <c r="AG473">
        <f t="shared" si="523"/>
        <v>-13.577999999999999</v>
      </c>
      <c r="AH473">
        <f t="shared" si="524"/>
        <v>3.149</v>
      </c>
      <c r="AI473">
        <f t="shared" si="525"/>
        <v>2.0190000000000001</v>
      </c>
      <c r="AJ473">
        <f t="shared" si="526"/>
        <v>0</v>
      </c>
      <c r="AK473">
        <f t="shared" si="527"/>
        <v>1.9570000000000001</v>
      </c>
      <c r="AL473">
        <f t="shared" si="528"/>
        <v>0</v>
      </c>
      <c r="AM473">
        <f t="shared" si="529"/>
        <v>7.5739999999999998</v>
      </c>
      <c r="AN473">
        <f t="shared" si="530"/>
        <v>-1.665</v>
      </c>
      <c r="AO473">
        <f t="shared" si="531"/>
        <v>0.66100000000000003</v>
      </c>
      <c r="AP473">
        <f t="shared" si="532"/>
        <v>-118.31072873193968</v>
      </c>
      <c r="AQ473">
        <f t="shared" si="533"/>
        <v>76.987556120144035</v>
      </c>
      <c r="AR473">
        <f t="shared" si="534"/>
        <v>73.333978675471911</v>
      </c>
      <c r="AS473">
        <f t="shared" si="535"/>
        <v>-66.961878881772989</v>
      </c>
      <c r="AT473">
        <f t="shared" si="536"/>
        <v>-54.896529285989544</v>
      </c>
      <c r="AU473">
        <f t="shared" si="537"/>
        <v>50.548024054967932</v>
      </c>
      <c r="AV473">
        <f t="shared" si="538"/>
        <v>0</v>
      </c>
      <c r="AW473">
        <f t="shared" si="539"/>
        <v>0</v>
      </c>
      <c r="AX473">
        <f t="shared" si="540"/>
        <v>9.1629308114820986</v>
      </c>
      <c r="AY473">
        <f t="shared" si="541"/>
        <v>0</v>
      </c>
      <c r="AZ473">
        <f t="shared" si="542"/>
        <v>0</v>
      </c>
      <c r="BA473">
        <f t="shared" si="543"/>
        <v>0</v>
      </c>
      <c r="BB473">
        <f t="shared" si="544"/>
        <v>0</v>
      </c>
      <c r="BC473">
        <f t="shared" si="545"/>
        <v>-30.136647237636232</v>
      </c>
      <c r="BD473">
        <f t="shared" si="546"/>
        <v>-29.18</v>
      </c>
      <c r="BE473">
        <f t="shared" si="547"/>
        <v>0.96650000000000003</v>
      </c>
      <c r="BF473">
        <f t="shared" si="548"/>
        <v>1.3005192556159284E-2</v>
      </c>
      <c r="BG473">
        <f>'Data Input'!J473</f>
        <v>26.9</v>
      </c>
      <c r="BH473">
        <f t="shared" si="549"/>
        <v>3</v>
      </c>
      <c r="BI473">
        <f t="shared" si="550"/>
        <v>1.08</v>
      </c>
      <c r="BJ473">
        <f>'Data Input'!K473</f>
        <v>0.78823529411764703</v>
      </c>
      <c r="BK473">
        <f>'Data Input'!L473</f>
        <v>3</v>
      </c>
      <c r="BL473">
        <f>'Data Input'!M473</f>
        <v>81</v>
      </c>
      <c r="BM473">
        <f t="shared" si="551"/>
        <v>3</v>
      </c>
      <c r="BN473">
        <f t="shared" si="552"/>
        <v>1.2</v>
      </c>
      <c r="BO473">
        <f t="shared" si="553"/>
        <v>1.4045607960652028E-2</v>
      </c>
      <c r="BP473">
        <f t="shared" si="554"/>
        <v>1.5606231067391139E-2</v>
      </c>
      <c r="BQ473">
        <f t="shared" si="555"/>
        <v>118.66061783787104</v>
      </c>
      <c r="BR473">
        <f t="shared" si="556"/>
        <v>131.84513093096777</v>
      </c>
      <c r="BS473">
        <f t="shared" si="557"/>
        <v>201933.28000000003</v>
      </c>
      <c r="BT473">
        <f t="shared" si="558"/>
        <v>177621.2</v>
      </c>
      <c r="BU473">
        <f t="shared" si="559"/>
        <v>153309.12</v>
      </c>
      <c r="BV473">
        <f t="shared" si="560"/>
        <v>134145.47999999998</v>
      </c>
      <c r="BW473">
        <f t="shared" si="561"/>
        <v>114981.84</v>
      </c>
      <c r="BX473">
        <f t="shared" si="562"/>
        <v>95818.2</v>
      </c>
      <c r="BY473">
        <f t="shared" si="563"/>
        <v>76654.559999999998</v>
      </c>
      <c r="BZ473">
        <f t="shared" si="564"/>
        <v>57490.92</v>
      </c>
      <c r="CA473">
        <f t="shared" si="565"/>
        <v>38327.279999999999</v>
      </c>
      <c r="CB473">
        <f t="shared" si="566"/>
        <v>19163.64</v>
      </c>
      <c r="CC473">
        <f t="shared" si="567"/>
        <v>150.21012509195646</v>
      </c>
      <c r="CD473">
        <f t="shared" si="568"/>
        <v>166.9001389910627</v>
      </c>
      <c r="CE473">
        <f t="shared" si="569"/>
        <v>268.87074292982749</v>
      </c>
      <c r="CF473">
        <f t="shared" si="570"/>
        <v>298.7452699220305</v>
      </c>
    </row>
    <row r="474" spans="1:84" x14ac:dyDescent="0.25">
      <c r="A474" t="str">
        <f>IF('Data Input'!A474=0,"F","M")</f>
        <v>M</v>
      </c>
      <c r="B474" t="str">
        <f>'Data Input'!B474</f>
        <v>W</v>
      </c>
      <c r="C474">
        <f>'Data Input'!C474</f>
        <v>37</v>
      </c>
      <c r="D474">
        <f t="shared" si="500"/>
        <v>38</v>
      </c>
      <c r="E474">
        <f t="shared" si="501"/>
        <v>39</v>
      </c>
      <c r="F474">
        <f t="shared" si="502"/>
        <v>40</v>
      </c>
      <c r="G474">
        <f t="shared" si="503"/>
        <v>41</v>
      </c>
      <c r="H474">
        <f t="shared" si="504"/>
        <v>42</v>
      </c>
      <c r="I474">
        <f t="shared" si="505"/>
        <v>43</v>
      </c>
      <c r="J474">
        <f t="shared" si="506"/>
        <v>44</v>
      </c>
      <c r="K474">
        <f t="shared" si="507"/>
        <v>45</v>
      </c>
      <c r="L474">
        <f t="shared" si="508"/>
        <v>46</v>
      </c>
      <c r="M474">
        <f>'Data Input'!D474</f>
        <v>156.999759162</v>
      </c>
      <c r="N474">
        <f>'Data Input'!E474</f>
        <v>54.999915629999997</v>
      </c>
      <c r="O474">
        <f>'Data Input'!F474</f>
        <v>112</v>
      </c>
      <c r="P474">
        <f>'Data Input'!G474</f>
        <v>0</v>
      </c>
      <c r="Q474">
        <f>'Data Input'!H474</f>
        <v>0</v>
      </c>
      <c r="R474">
        <f>IF('Data Input'!I474&gt;100,1,0)</f>
        <v>0</v>
      </c>
      <c r="S474">
        <f t="shared" si="509"/>
        <v>3.6109179126442243</v>
      </c>
      <c r="T474">
        <f t="shared" si="510"/>
        <v>13.038728171854922</v>
      </c>
      <c r="U474">
        <f t="shared" si="511"/>
        <v>5.0562442713471318</v>
      </c>
      <c r="V474">
        <f t="shared" si="512"/>
        <v>18.257683010112103</v>
      </c>
      <c r="W474">
        <f t="shared" si="513"/>
        <v>4.0073316512312944</v>
      </c>
      <c r="X474">
        <f t="shared" si="514"/>
        <v>14.470145641337238</v>
      </c>
      <c r="Y474">
        <f t="shared" si="515"/>
        <v>0</v>
      </c>
      <c r="Z474">
        <f t="shared" si="516"/>
        <v>0</v>
      </c>
      <c r="AA474">
        <f t="shared" si="517"/>
        <v>4.7184988712950942</v>
      </c>
      <c r="AB474">
        <f t="shared" si="518"/>
        <v>17.038112095151011</v>
      </c>
      <c r="AC474" s="3">
        <f t="shared" si="519"/>
        <v>12.343999999999999</v>
      </c>
      <c r="AD474">
        <f t="shared" si="520"/>
        <v>0</v>
      </c>
      <c r="AE474">
        <f t="shared" si="521"/>
        <v>11.853</v>
      </c>
      <c r="AF474">
        <f t="shared" si="522"/>
        <v>-2.6640000000000001</v>
      </c>
      <c r="AG474">
        <f t="shared" si="523"/>
        <v>-7.99</v>
      </c>
      <c r="AH474">
        <f t="shared" si="524"/>
        <v>1.7689999999999999</v>
      </c>
      <c r="AI474">
        <f t="shared" si="525"/>
        <v>1.7689999999999999</v>
      </c>
      <c r="AJ474">
        <f t="shared" si="526"/>
        <v>0</v>
      </c>
      <c r="AK474">
        <f t="shared" si="527"/>
        <v>1.764</v>
      </c>
      <c r="AL474">
        <f t="shared" si="528"/>
        <v>0</v>
      </c>
      <c r="AM474">
        <f t="shared" si="529"/>
        <v>7.8369999999999997</v>
      </c>
      <c r="AN474">
        <f t="shared" si="530"/>
        <v>-1.7949999999999999</v>
      </c>
      <c r="AO474">
        <f t="shared" si="531"/>
        <v>0.65800000000000003</v>
      </c>
      <c r="AP474">
        <f t="shared" si="532"/>
        <v>44.573170713680305</v>
      </c>
      <c r="AQ474">
        <f t="shared" si="533"/>
        <v>0</v>
      </c>
      <c r="AR474">
        <f t="shared" si="534"/>
        <v>59.931663348277553</v>
      </c>
      <c r="AS474">
        <f t="shared" si="535"/>
        <v>-48.638467538938649</v>
      </c>
      <c r="AT474">
        <f t="shared" si="536"/>
        <v>-32.018579893338043</v>
      </c>
      <c r="AU474">
        <f t="shared" si="537"/>
        <v>25.597687639525574</v>
      </c>
      <c r="AV474">
        <f t="shared" si="538"/>
        <v>0</v>
      </c>
      <c r="AW474">
        <f t="shared" si="539"/>
        <v>0</v>
      </c>
      <c r="AX474">
        <f t="shared" si="540"/>
        <v>8.3234320089645468</v>
      </c>
      <c r="AY474">
        <f t="shared" si="541"/>
        <v>0</v>
      </c>
      <c r="AZ474">
        <f t="shared" si="542"/>
        <v>0</v>
      </c>
      <c r="BA474">
        <f t="shared" si="543"/>
        <v>0</v>
      </c>
      <c r="BB474">
        <f t="shared" si="544"/>
        <v>0</v>
      </c>
      <c r="BC474">
        <f t="shared" si="545"/>
        <v>57.768906278171293</v>
      </c>
      <c r="BD474">
        <f t="shared" si="546"/>
        <v>61.18</v>
      </c>
      <c r="BE474">
        <f t="shared" si="547"/>
        <v>0.91439999999999999</v>
      </c>
      <c r="BF474">
        <f t="shared" si="548"/>
        <v>2.9491739080134138E-3</v>
      </c>
      <c r="BG474">
        <f>'Data Input'!J474</f>
        <v>28.6</v>
      </c>
      <c r="BH474">
        <f t="shared" si="549"/>
        <v>3</v>
      </c>
      <c r="BI474">
        <f t="shared" si="550"/>
        <v>1.21</v>
      </c>
      <c r="BJ474">
        <f>'Data Input'!K474</f>
        <v>0.87804878048780488</v>
      </c>
      <c r="BK474">
        <f>'Data Input'!L474</f>
        <v>3</v>
      </c>
      <c r="BL474">
        <f>'Data Input'!M474</f>
        <v>92</v>
      </c>
      <c r="BM474">
        <f t="shared" si="551"/>
        <v>1</v>
      </c>
      <c r="BN474">
        <f t="shared" si="552"/>
        <v>1</v>
      </c>
      <c r="BO474">
        <f t="shared" si="553"/>
        <v>3.5685004286962305E-3</v>
      </c>
      <c r="BP474">
        <f t="shared" si="554"/>
        <v>2.9491739080134138E-3</v>
      </c>
      <c r="BQ474">
        <f t="shared" si="555"/>
        <v>30.147535571977141</v>
      </c>
      <c r="BR474">
        <f t="shared" si="556"/>
        <v>24.915318654526565</v>
      </c>
      <c r="BS474">
        <f t="shared" si="557"/>
        <v>295749.28000000009</v>
      </c>
      <c r="BT474">
        <f t="shared" si="558"/>
        <v>264858.64000000007</v>
      </c>
      <c r="BU474">
        <f t="shared" si="559"/>
        <v>233968.00000000006</v>
      </c>
      <c r="BV474">
        <f t="shared" si="560"/>
        <v>203077.36000000004</v>
      </c>
      <c r="BW474">
        <f t="shared" si="561"/>
        <v>172186.72000000003</v>
      </c>
      <c r="BX474">
        <f t="shared" si="562"/>
        <v>141296.08000000002</v>
      </c>
      <c r="BY474">
        <f t="shared" si="563"/>
        <v>110405.44</v>
      </c>
      <c r="BZ474">
        <f t="shared" si="564"/>
        <v>79514.8</v>
      </c>
      <c r="CA474">
        <f t="shared" si="565"/>
        <v>48624.160000000003</v>
      </c>
      <c r="CB474">
        <f t="shared" si="566"/>
        <v>24312.080000000002</v>
      </c>
      <c r="CC474">
        <f t="shared" si="567"/>
        <v>56.167931251246785</v>
      </c>
      <c r="CD474">
        <f t="shared" si="568"/>
        <v>46.419777893592382</v>
      </c>
      <c r="CE474">
        <f t="shared" si="569"/>
        <v>86.315466823223929</v>
      </c>
      <c r="CF474">
        <f t="shared" si="570"/>
        <v>71.335096548118941</v>
      </c>
    </row>
    <row r="475" spans="1:84" x14ac:dyDescent="0.25">
      <c r="A475" t="str">
        <f>IF('Data Input'!A475=0,"F","M")</f>
        <v>M</v>
      </c>
      <c r="B475" t="str">
        <f>'Data Input'!B475</f>
        <v>W</v>
      </c>
      <c r="C475">
        <f>'Data Input'!C475</f>
        <v>38</v>
      </c>
      <c r="D475">
        <f t="shared" si="500"/>
        <v>39</v>
      </c>
      <c r="E475">
        <f t="shared" si="501"/>
        <v>40</v>
      </c>
      <c r="F475">
        <f t="shared" si="502"/>
        <v>41</v>
      </c>
      <c r="G475">
        <f t="shared" si="503"/>
        <v>42</v>
      </c>
      <c r="H475">
        <f t="shared" si="504"/>
        <v>43</v>
      </c>
      <c r="I475">
        <f t="shared" si="505"/>
        <v>44</v>
      </c>
      <c r="J475">
        <f t="shared" si="506"/>
        <v>45</v>
      </c>
      <c r="K475">
        <f t="shared" si="507"/>
        <v>46</v>
      </c>
      <c r="L475">
        <f t="shared" si="508"/>
        <v>47</v>
      </c>
      <c r="M475">
        <f>'Data Input'!D475</f>
        <v>219.99966251999999</v>
      </c>
      <c r="N475">
        <f>'Data Input'!E475</f>
        <v>42.999934038000006</v>
      </c>
      <c r="O475">
        <f>'Data Input'!F475</f>
        <v>122</v>
      </c>
      <c r="P475">
        <f>'Data Input'!G475</f>
        <v>0</v>
      </c>
      <c r="Q475">
        <f>'Data Input'!H475</f>
        <v>0</v>
      </c>
      <c r="R475">
        <f>IF('Data Input'!I475&gt;100,1,0)</f>
        <v>0</v>
      </c>
      <c r="S475">
        <f t="shared" si="509"/>
        <v>3.6375861597263857</v>
      </c>
      <c r="T475">
        <f t="shared" si="510"/>
        <v>13.232033069432955</v>
      </c>
      <c r="U475">
        <f t="shared" si="511"/>
        <v>5.3936260123511852</v>
      </c>
      <c r="V475">
        <f t="shared" si="512"/>
        <v>19.619779333268887</v>
      </c>
      <c r="W475">
        <f t="shared" si="513"/>
        <v>3.7611985816923861</v>
      </c>
      <c r="X475">
        <f t="shared" si="514"/>
        <v>13.681683904746736</v>
      </c>
      <c r="Y475">
        <f t="shared" si="515"/>
        <v>0</v>
      </c>
      <c r="Z475">
        <f t="shared" si="516"/>
        <v>0</v>
      </c>
      <c r="AA475">
        <f t="shared" si="517"/>
        <v>4.8040210447332568</v>
      </c>
      <c r="AB475">
        <f t="shared" si="518"/>
        <v>17.475040463355988</v>
      </c>
      <c r="AC475" s="3">
        <f t="shared" si="519"/>
        <v>12.343999999999999</v>
      </c>
      <c r="AD475">
        <f t="shared" si="520"/>
        <v>0</v>
      </c>
      <c r="AE475">
        <f t="shared" si="521"/>
        <v>11.853</v>
      </c>
      <c r="AF475">
        <f t="shared" si="522"/>
        <v>-2.6640000000000001</v>
      </c>
      <c r="AG475">
        <f t="shared" si="523"/>
        <v>-7.99</v>
      </c>
      <c r="AH475">
        <f t="shared" si="524"/>
        <v>1.7689999999999999</v>
      </c>
      <c r="AI475">
        <f t="shared" si="525"/>
        <v>1.7689999999999999</v>
      </c>
      <c r="AJ475">
        <f t="shared" si="526"/>
        <v>0</v>
      </c>
      <c r="AK475">
        <f t="shared" si="527"/>
        <v>1.764</v>
      </c>
      <c r="AL475">
        <f t="shared" si="528"/>
        <v>0</v>
      </c>
      <c r="AM475">
        <f t="shared" si="529"/>
        <v>7.8369999999999997</v>
      </c>
      <c r="AN475">
        <f t="shared" si="530"/>
        <v>-1.7949999999999999</v>
      </c>
      <c r="AO475">
        <f t="shared" si="531"/>
        <v>0.65800000000000003</v>
      </c>
      <c r="AP475">
        <f t="shared" si="532"/>
        <v>44.902363555662504</v>
      </c>
      <c r="AQ475">
        <f t="shared" si="533"/>
        <v>0</v>
      </c>
      <c r="AR475">
        <f t="shared" si="534"/>
        <v>63.930649124398599</v>
      </c>
      <c r="AS475">
        <f t="shared" si="535"/>
        <v>-52.267092143828322</v>
      </c>
      <c r="AT475">
        <f t="shared" si="536"/>
        <v>-30.051976667722165</v>
      </c>
      <c r="AU475">
        <f t="shared" si="537"/>
        <v>24.202898827496973</v>
      </c>
      <c r="AV475">
        <f t="shared" si="538"/>
        <v>0</v>
      </c>
      <c r="AW475">
        <f t="shared" si="539"/>
        <v>0</v>
      </c>
      <c r="AX475">
        <f t="shared" si="540"/>
        <v>8.4742931229094651</v>
      </c>
      <c r="AY475">
        <f t="shared" si="541"/>
        <v>0</v>
      </c>
      <c r="AZ475">
        <f t="shared" si="542"/>
        <v>0</v>
      </c>
      <c r="BA475">
        <f t="shared" si="543"/>
        <v>0</v>
      </c>
      <c r="BB475">
        <f t="shared" si="544"/>
        <v>0</v>
      </c>
      <c r="BC475">
        <f t="shared" si="545"/>
        <v>59.191135818917054</v>
      </c>
      <c r="BD475">
        <f t="shared" si="546"/>
        <v>61.18</v>
      </c>
      <c r="BE475">
        <f t="shared" si="547"/>
        <v>0.91439999999999999</v>
      </c>
      <c r="BF475">
        <f t="shared" si="548"/>
        <v>1.2171706240933888E-2</v>
      </c>
      <c r="BG475">
        <f>'Data Input'!J475</f>
        <v>25.7</v>
      </c>
      <c r="BH475">
        <f t="shared" si="549"/>
        <v>2</v>
      </c>
      <c r="BI475">
        <f t="shared" si="550"/>
        <v>1.02</v>
      </c>
      <c r="BJ475">
        <f>'Data Input'!K475</f>
        <v>0.95625000000000004</v>
      </c>
      <c r="BK475">
        <f>'Data Input'!L475</f>
        <v>3</v>
      </c>
      <c r="BL475">
        <f>'Data Input'!M475</f>
        <v>77</v>
      </c>
      <c r="BM475">
        <f t="shared" si="551"/>
        <v>3</v>
      </c>
      <c r="BN475">
        <f t="shared" si="552"/>
        <v>1.2</v>
      </c>
      <c r="BO475">
        <f t="shared" si="553"/>
        <v>1.2415140365752567E-2</v>
      </c>
      <c r="BP475">
        <f t="shared" si="554"/>
        <v>1.4606047489120665E-2</v>
      </c>
      <c r="BQ475">
        <f t="shared" si="555"/>
        <v>104.88604199057417</v>
      </c>
      <c r="BR475">
        <f t="shared" si="556"/>
        <v>123.39534351832256</v>
      </c>
      <c r="BS475">
        <f t="shared" si="557"/>
        <v>289170.72000000009</v>
      </c>
      <c r="BT475">
        <f t="shared" si="558"/>
        <v>258280.08000000007</v>
      </c>
      <c r="BU475">
        <f t="shared" si="559"/>
        <v>227389.44000000006</v>
      </c>
      <c r="BV475">
        <f t="shared" si="560"/>
        <v>196498.80000000005</v>
      </c>
      <c r="BW475">
        <f t="shared" si="561"/>
        <v>165608.16000000003</v>
      </c>
      <c r="BX475">
        <f t="shared" si="562"/>
        <v>134717.52000000002</v>
      </c>
      <c r="BY475">
        <f t="shared" si="563"/>
        <v>103826.88</v>
      </c>
      <c r="BZ475">
        <f t="shared" si="564"/>
        <v>72936.240000000005</v>
      </c>
      <c r="CA475">
        <f t="shared" si="565"/>
        <v>48624.160000000003</v>
      </c>
      <c r="CB475">
        <f t="shared" si="566"/>
        <v>24312.080000000002</v>
      </c>
      <c r="CC475">
        <f t="shared" si="567"/>
        <v>188.87948600614018</v>
      </c>
      <c r="CD475">
        <f t="shared" si="568"/>
        <v>222.21116000722367</v>
      </c>
      <c r="CE475">
        <f t="shared" si="569"/>
        <v>293.76552799671435</v>
      </c>
      <c r="CF475">
        <f t="shared" si="570"/>
        <v>345.60650352554626</v>
      </c>
    </row>
    <row r="476" spans="1:84" x14ac:dyDescent="0.25">
      <c r="A476" t="str">
        <f>IF('Data Input'!A476=0,"F","M")</f>
        <v>M</v>
      </c>
      <c r="B476" t="str">
        <f>'Data Input'!B476</f>
        <v>W</v>
      </c>
      <c r="C476">
        <f>'Data Input'!C476</f>
        <v>40</v>
      </c>
      <c r="D476">
        <f t="shared" si="500"/>
        <v>41</v>
      </c>
      <c r="E476">
        <f t="shared" si="501"/>
        <v>42</v>
      </c>
      <c r="F476">
        <f t="shared" si="502"/>
        <v>43</v>
      </c>
      <c r="G476">
        <f t="shared" si="503"/>
        <v>44</v>
      </c>
      <c r="H476">
        <f t="shared" si="504"/>
        <v>45</v>
      </c>
      <c r="I476">
        <f t="shared" si="505"/>
        <v>46</v>
      </c>
      <c r="J476">
        <f t="shared" si="506"/>
        <v>47</v>
      </c>
      <c r="K476">
        <f t="shared" si="507"/>
        <v>48</v>
      </c>
      <c r="L476">
        <f t="shared" si="508"/>
        <v>49</v>
      </c>
      <c r="M476">
        <f>'Data Input'!D476</f>
        <v>216.99966712200001</v>
      </c>
      <c r="N476">
        <f>'Data Input'!E476</f>
        <v>73.999886484000001</v>
      </c>
      <c r="O476">
        <f>'Data Input'!F476</f>
        <v>112</v>
      </c>
      <c r="P476">
        <f>'Data Input'!G476</f>
        <v>0</v>
      </c>
      <c r="Q476">
        <f>'Data Input'!H476</f>
        <v>0</v>
      </c>
      <c r="R476">
        <f>IF('Data Input'!I476&gt;100,1,0)</f>
        <v>0</v>
      </c>
      <c r="S476">
        <f t="shared" si="509"/>
        <v>3.6888794541139363</v>
      </c>
      <c r="T476">
        <f t="shared" si="510"/>
        <v>13.607831626983932</v>
      </c>
      <c r="U476">
        <f t="shared" si="511"/>
        <v>5.379895819539283</v>
      </c>
      <c r="V476">
        <f t="shared" si="512"/>
        <v>19.845787153971919</v>
      </c>
      <c r="W476">
        <f t="shared" si="513"/>
        <v>4.3040635592029934</v>
      </c>
      <c r="X476">
        <f t="shared" si="514"/>
        <v>15.877171632744425</v>
      </c>
      <c r="Y476">
        <f t="shared" si="515"/>
        <v>0</v>
      </c>
      <c r="Z476">
        <f t="shared" si="516"/>
        <v>0</v>
      </c>
      <c r="AA476">
        <f t="shared" si="517"/>
        <v>4.7184988712950942</v>
      </c>
      <c r="AB476">
        <f t="shared" si="518"/>
        <v>17.40597354058027</v>
      </c>
      <c r="AC476" s="3">
        <f t="shared" si="519"/>
        <v>12.343999999999999</v>
      </c>
      <c r="AD476">
        <f t="shared" si="520"/>
        <v>0</v>
      </c>
      <c r="AE476">
        <f t="shared" si="521"/>
        <v>11.853</v>
      </c>
      <c r="AF476">
        <f t="shared" si="522"/>
        <v>-2.6640000000000001</v>
      </c>
      <c r="AG476">
        <f t="shared" si="523"/>
        <v>-7.99</v>
      </c>
      <c r="AH476">
        <f t="shared" si="524"/>
        <v>1.7689999999999999</v>
      </c>
      <c r="AI476">
        <f t="shared" si="525"/>
        <v>1.7689999999999999</v>
      </c>
      <c r="AJ476">
        <f t="shared" si="526"/>
        <v>0</v>
      </c>
      <c r="AK476">
        <f t="shared" si="527"/>
        <v>1.764</v>
      </c>
      <c r="AL476">
        <f t="shared" si="528"/>
        <v>0</v>
      </c>
      <c r="AM476">
        <f t="shared" si="529"/>
        <v>7.8369999999999997</v>
      </c>
      <c r="AN476">
        <f t="shared" si="530"/>
        <v>-1.7949999999999999</v>
      </c>
      <c r="AO476">
        <f t="shared" si="531"/>
        <v>0.65800000000000003</v>
      </c>
      <c r="AP476">
        <f t="shared" si="532"/>
        <v>45.535527981582426</v>
      </c>
      <c r="AQ476">
        <f t="shared" si="533"/>
        <v>0</v>
      </c>
      <c r="AR476">
        <f t="shared" si="534"/>
        <v>63.76790514899912</v>
      </c>
      <c r="AS476">
        <f t="shared" si="535"/>
        <v>-52.869176978181194</v>
      </c>
      <c r="AT476">
        <f t="shared" si="536"/>
        <v>-34.389467838031919</v>
      </c>
      <c r="AU476">
        <f t="shared" si="537"/>
        <v>28.086716618324886</v>
      </c>
      <c r="AV476">
        <f t="shared" si="538"/>
        <v>0</v>
      </c>
      <c r="AW476">
        <f t="shared" si="539"/>
        <v>0</v>
      </c>
      <c r="AX476">
        <f t="shared" si="540"/>
        <v>8.3234320089645468</v>
      </c>
      <c r="AY476">
        <f t="shared" si="541"/>
        <v>0</v>
      </c>
      <c r="AZ476">
        <f t="shared" si="542"/>
        <v>0</v>
      </c>
      <c r="BA476">
        <f t="shared" si="543"/>
        <v>0</v>
      </c>
      <c r="BB476">
        <f t="shared" si="544"/>
        <v>0</v>
      </c>
      <c r="BC476">
        <f t="shared" si="545"/>
        <v>58.454936941657856</v>
      </c>
      <c r="BD476">
        <f t="shared" si="546"/>
        <v>61.18</v>
      </c>
      <c r="BE476">
        <f t="shared" si="547"/>
        <v>0.91439999999999999</v>
      </c>
      <c r="BF476">
        <f t="shared" si="548"/>
        <v>5.8480075407745247E-3</v>
      </c>
      <c r="BG476">
        <f>'Data Input'!J476</f>
        <v>27.9</v>
      </c>
      <c r="BH476">
        <f t="shared" si="549"/>
        <v>3</v>
      </c>
      <c r="BI476">
        <f t="shared" si="550"/>
        <v>1.21</v>
      </c>
      <c r="BJ476">
        <f>'Data Input'!K476</f>
        <v>0.92500000000000004</v>
      </c>
      <c r="BK476">
        <f>'Data Input'!L476</f>
        <v>3</v>
      </c>
      <c r="BL476">
        <f>'Data Input'!M476</f>
        <v>89</v>
      </c>
      <c r="BM476">
        <f t="shared" si="551"/>
        <v>2</v>
      </c>
      <c r="BN476">
        <f t="shared" si="552"/>
        <v>1.19</v>
      </c>
      <c r="BO476">
        <f t="shared" si="553"/>
        <v>7.0760891243371749E-3</v>
      </c>
      <c r="BP476">
        <f t="shared" si="554"/>
        <v>6.9591289735216845E-3</v>
      </c>
      <c r="BQ476">
        <f t="shared" si="555"/>
        <v>59.780474417478366</v>
      </c>
      <c r="BR476">
        <f t="shared" si="556"/>
        <v>58.792367402313424</v>
      </c>
      <c r="BS476">
        <f t="shared" si="557"/>
        <v>276013.60000000003</v>
      </c>
      <c r="BT476">
        <f t="shared" si="558"/>
        <v>245122.96000000002</v>
      </c>
      <c r="BU476">
        <f t="shared" si="559"/>
        <v>214232.32000000001</v>
      </c>
      <c r="BV476">
        <f t="shared" si="560"/>
        <v>183341.68</v>
      </c>
      <c r="BW476">
        <f t="shared" si="561"/>
        <v>152451.04</v>
      </c>
      <c r="BX476">
        <f t="shared" si="562"/>
        <v>121560.40000000001</v>
      </c>
      <c r="BY476">
        <f t="shared" si="563"/>
        <v>97248.320000000007</v>
      </c>
      <c r="BZ476">
        <f t="shared" si="564"/>
        <v>72936.240000000005</v>
      </c>
      <c r="CA476">
        <f t="shared" si="565"/>
        <v>48624.160000000003</v>
      </c>
      <c r="CB476">
        <f t="shared" si="566"/>
        <v>24312.080000000002</v>
      </c>
      <c r="CC476">
        <f t="shared" si="567"/>
        <v>101.60151621337839</v>
      </c>
      <c r="CD476">
        <f t="shared" si="568"/>
        <v>99.922152309025009</v>
      </c>
      <c r="CE476">
        <f t="shared" si="569"/>
        <v>161.38199063085676</v>
      </c>
      <c r="CF476">
        <f t="shared" si="570"/>
        <v>158.71451971133843</v>
      </c>
    </row>
    <row r="477" spans="1:84" x14ac:dyDescent="0.25">
      <c r="A477" t="str">
        <f>IF('Data Input'!A477=0,"F","M")</f>
        <v>F</v>
      </c>
      <c r="B477" t="str">
        <f>'Data Input'!B477</f>
        <v>W</v>
      </c>
      <c r="C477">
        <f>'Data Input'!C477</f>
        <v>53</v>
      </c>
      <c r="D477">
        <f t="shared" si="500"/>
        <v>54</v>
      </c>
      <c r="E477">
        <f t="shared" si="501"/>
        <v>55</v>
      </c>
      <c r="F477">
        <f t="shared" si="502"/>
        <v>56</v>
      </c>
      <c r="G477">
        <f t="shared" si="503"/>
        <v>57</v>
      </c>
      <c r="H477">
        <f t="shared" si="504"/>
        <v>58</v>
      </c>
      <c r="I477">
        <f t="shared" si="505"/>
        <v>59</v>
      </c>
      <c r="J477">
        <f t="shared" si="506"/>
        <v>60</v>
      </c>
      <c r="K477">
        <f t="shared" si="507"/>
        <v>61</v>
      </c>
      <c r="L477">
        <f t="shared" si="508"/>
        <v>62</v>
      </c>
      <c r="M477">
        <f>'Data Input'!D477</f>
        <v>229.99964718000001</v>
      </c>
      <c r="N477">
        <f>'Data Input'!E477</f>
        <v>60.999906426000003</v>
      </c>
      <c r="O477">
        <f>'Data Input'!F477</f>
        <v>110</v>
      </c>
      <c r="P477">
        <f>'Data Input'!G477</f>
        <v>0</v>
      </c>
      <c r="Q477">
        <f>'Data Input'!H477</f>
        <v>0</v>
      </c>
      <c r="R477">
        <f>IF('Data Input'!I477&gt;100,1,0)</f>
        <v>0</v>
      </c>
      <c r="S477">
        <f t="shared" si="509"/>
        <v>3.970291913552122</v>
      </c>
      <c r="T477">
        <f t="shared" si="510"/>
        <v>15.76321787881737</v>
      </c>
      <c r="U477">
        <f t="shared" si="511"/>
        <v>5.4380777749220188</v>
      </c>
      <c r="V477">
        <f t="shared" si="512"/>
        <v>21.590756215040408</v>
      </c>
      <c r="W477">
        <f t="shared" si="513"/>
        <v>4.1108723301721346</v>
      </c>
      <c r="X477">
        <f t="shared" si="514"/>
        <v>16.321363170127594</v>
      </c>
      <c r="Y477">
        <f t="shared" si="515"/>
        <v>0</v>
      </c>
      <c r="Z477">
        <f t="shared" si="516"/>
        <v>0</v>
      </c>
      <c r="AA477">
        <f t="shared" si="517"/>
        <v>4.7004803657924166</v>
      </c>
      <c r="AB477">
        <f t="shared" si="518"/>
        <v>18.662279186116152</v>
      </c>
      <c r="AC477" s="3">
        <f t="shared" si="519"/>
        <v>-29.798999999999999</v>
      </c>
      <c r="AD477">
        <f t="shared" si="520"/>
        <v>4.8840000000000003</v>
      </c>
      <c r="AE477">
        <f t="shared" si="521"/>
        <v>13.54</v>
      </c>
      <c r="AF477">
        <f t="shared" si="522"/>
        <v>-3.1139999999999999</v>
      </c>
      <c r="AG477">
        <f t="shared" si="523"/>
        <v>-13.577999999999999</v>
      </c>
      <c r="AH477">
        <f t="shared" si="524"/>
        <v>3.149</v>
      </c>
      <c r="AI477">
        <f t="shared" si="525"/>
        <v>2.0190000000000001</v>
      </c>
      <c r="AJ477">
        <f t="shared" si="526"/>
        <v>0</v>
      </c>
      <c r="AK477">
        <f t="shared" si="527"/>
        <v>1.9570000000000001</v>
      </c>
      <c r="AL477">
        <f t="shared" si="528"/>
        <v>0</v>
      </c>
      <c r="AM477">
        <f t="shared" si="529"/>
        <v>7.5739999999999998</v>
      </c>
      <c r="AN477">
        <f t="shared" si="530"/>
        <v>-1.665</v>
      </c>
      <c r="AO477">
        <f t="shared" si="531"/>
        <v>0.66100000000000003</v>
      </c>
      <c r="AP477">
        <f t="shared" si="532"/>
        <v>-118.31072873193968</v>
      </c>
      <c r="AQ477">
        <f t="shared" si="533"/>
        <v>76.987556120144035</v>
      </c>
      <c r="AR477">
        <f t="shared" si="534"/>
        <v>73.631573072444127</v>
      </c>
      <c r="AS477">
        <f t="shared" si="535"/>
        <v>-67.233614853635828</v>
      </c>
      <c r="AT477">
        <f t="shared" si="536"/>
        <v>-55.817424499077241</v>
      </c>
      <c r="AU477">
        <f t="shared" si="537"/>
        <v>51.39597262273179</v>
      </c>
      <c r="AV477">
        <f t="shared" si="538"/>
        <v>0</v>
      </c>
      <c r="AW477">
        <f t="shared" si="539"/>
        <v>0</v>
      </c>
      <c r="AX477">
        <f t="shared" si="540"/>
        <v>9.1988400758557596</v>
      </c>
      <c r="AY477">
        <f t="shared" si="541"/>
        <v>0</v>
      </c>
      <c r="AZ477">
        <f t="shared" si="542"/>
        <v>0</v>
      </c>
      <c r="BA477">
        <f t="shared" si="543"/>
        <v>0</v>
      </c>
      <c r="BB477">
        <f t="shared" si="544"/>
        <v>0</v>
      </c>
      <c r="BC477">
        <f t="shared" si="545"/>
        <v>-30.147826193477027</v>
      </c>
      <c r="BD477">
        <f t="shared" si="546"/>
        <v>-29.18</v>
      </c>
      <c r="BE477">
        <f t="shared" si="547"/>
        <v>0.96650000000000003</v>
      </c>
      <c r="BF477">
        <f t="shared" si="548"/>
        <v>1.2861551449387276E-2</v>
      </c>
      <c r="BG477">
        <f>'Data Input'!J477</f>
        <v>23.9</v>
      </c>
      <c r="BH477">
        <f t="shared" si="549"/>
        <v>2</v>
      </c>
      <c r="BI477">
        <f t="shared" si="550"/>
        <v>0.96</v>
      </c>
      <c r="BJ477">
        <f>'Data Input'!K477</f>
        <v>0.8421052631578948</v>
      </c>
      <c r="BK477">
        <f>'Data Input'!L477</f>
        <v>3</v>
      </c>
      <c r="BL477">
        <f>'Data Input'!M477</f>
        <v>81</v>
      </c>
      <c r="BM477">
        <f t="shared" si="551"/>
        <v>4</v>
      </c>
      <c r="BN477">
        <f t="shared" si="552"/>
        <v>1.46</v>
      </c>
      <c r="BO477">
        <f t="shared" si="553"/>
        <v>1.2347089391411785E-2</v>
      </c>
      <c r="BP477">
        <f t="shared" si="554"/>
        <v>1.8777865116105422E-2</v>
      </c>
      <c r="BQ477">
        <f t="shared" si="555"/>
        <v>104.31113126528786</v>
      </c>
      <c r="BR477">
        <f t="shared" si="556"/>
        <v>158.63984546595856</v>
      </c>
      <c r="BS477">
        <f t="shared" si="557"/>
        <v>201933.28000000003</v>
      </c>
      <c r="BT477">
        <f t="shared" si="558"/>
        <v>177621.2</v>
      </c>
      <c r="BU477">
        <f t="shared" si="559"/>
        <v>153309.12</v>
      </c>
      <c r="BV477">
        <f t="shared" si="560"/>
        <v>134145.47999999998</v>
      </c>
      <c r="BW477">
        <f t="shared" si="561"/>
        <v>114981.84</v>
      </c>
      <c r="BX477">
        <f t="shared" si="562"/>
        <v>95818.2</v>
      </c>
      <c r="BY477">
        <f t="shared" si="563"/>
        <v>76654.559999999998</v>
      </c>
      <c r="BZ477">
        <f t="shared" si="564"/>
        <v>57490.92</v>
      </c>
      <c r="CA477">
        <f t="shared" si="565"/>
        <v>38327.279999999999</v>
      </c>
      <c r="CB477">
        <f t="shared" si="566"/>
        <v>19163.64</v>
      </c>
      <c r="CC477">
        <f t="shared" si="567"/>
        <v>132.04539434684858</v>
      </c>
      <c r="CD477">
        <f t="shared" si="568"/>
        <v>200.81903723583218</v>
      </c>
      <c r="CE477">
        <f t="shared" si="569"/>
        <v>236.35652561213644</v>
      </c>
      <c r="CF477">
        <f t="shared" si="570"/>
        <v>359.45888270179074</v>
      </c>
    </row>
    <row r="478" spans="1:84" x14ac:dyDescent="0.25">
      <c r="A478" t="str">
        <f>IF('Data Input'!A478=0,"F","M")</f>
        <v>F</v>
      </c>
      <c r="B478" t="str">
        <f>'Data Input'!B478</f>
        <v>W</v>
      </c>
      <c r="C478">
        <f>'Data Input'!C478</f>
        <v>49</v>
      </c>
      <c r="D478">
        <f t="shared" si="500"/>
        <v>50</v>
      </c>
      <c r="E478">
        <f t="shared" si="501"/>
        <v>51</v>
      </c>
      <c r="F478">
        <f t="shared" si="502"/>
        <v>52</v>
      </c>
      <c r="G478">
        <f t="shared" si="503"/>
        <v>53</v>
      </c>
      <c r="H478">
        <f t="shared" si="504"/>
        <v>54</v>
      </c>
      <c r="I478">
        <f t="shared" si="505"/>
        <v>55</v>
      </c>
      <c r="J478">
        <f t="shared" si="506"/>
        <v>56</v>
      </c>
      <c r="K478">
        <f t="shared" si="507"/>
        <v>57</v>
      </c>
      <c r="L478">
        <f t="shared" si="508"/>
        <v>58</v>
      </c>
      <c r="M478">
        <f>'Data Input'!D478</f>
        <v>171.99973615200003</v>
      </c>
      <c r="N478">
        <f>'Data Input'!E478</f>
        <v>59.999907960000002</v>
      </c>
      <c r="O478">
        <f>'Data Input'!F478</f>
        <v>112</v>
      </c>
      <c r="P478">
        <f>'Data Input'!G478</f>
        <v>0</v>
      </c>
      <c r="Q478">
        <f>'Data Input'!H478</f>
        <v>0</v>
      </c>
      <c r="R478">
        <f>IF('Data Input'!I478&gt;100,1,0)</f>
        <v>0</v>
      </c>
      <c r="S478">
        <f t="shared" si="509"/>
        <v>3.8918202981106265</v>
      </c>
      <c r="T478">
        <f t="shared" si="510"/>
        <v>15.146265232785886</v>
      </c>
      <c r="U478">
        <f t="shared" si="511"/>
        <v>5.1474929428122769</v>
      </c>
      <c r="V478">
        <f t="shared" si="512"/>
        <v>20.03311751921802</v>
      </c>
      <c r="W478">
        <f t="shared" si="513"/>
        <v>4.0943430282209246</v>
      </c>
      <c r="X478">
        <f t="shared" si="514"/>
        <v>15.934447304657924</v>
      </c>
      <c r="Y478">
        <f t="shared" si="515"/>
        <v>0</v>
      </c>
      <c r="Z478">
        <f t="shared" si="516"/>
        <v>0</v>
      </c>
      <c r="AA478">
        <f t="shared" si="517"/>
        <v>4.7184988712950942</v>
      </c>
      <c r="AB478">
        <f t="shared" si="518"/>
        <v>18.363549683918329</v>
      </c>
      <c r="AC478" s="3">
        <f t="shared" si="519"/>
        <v>-29.798999999999999</v>
      </c>
      <c r="AD478">
        <f t="shared" si="520"/>
        <v>4.8840000000000003</v>
      </c>
      <c r="AE478">
        <f t="shared" si="521"/>
        <v>13.54</v>
      </c>
      <c r="AF478">
        <f t="shared" si="522"/>
        <v>-3.1139999999999999</v>
      </c>
      <c r="AG478">
        <f t="shared" si="523"/>
        <v>-13.577999999999999</v>
      </c>
      <c r="AH478">
        <f t="shared" si="524"/>
        <v>3.149</v>
      </c>
      <c r="AI478">
        <f t="shared" si="525"/>
        <v>2.0190000000000001</v>
      </c>
      <c r="AJ478">
        <f t="shared" si="526"/>
        <v>0</v>
      </c>
      <c r="AK478">
        <f t="shared" si="527"/>
        <v>1.9570000000000001</v>
      </c>
      <c r="AL478">
        <f t="shared" si="528"/>
        <v>0</v>
      </c>
      <c r="AM478">
        <f t="shared" si="529"/>
        <v>7.5739999999999998</v>
      </c>
      <c r="AN478">
        <f t="shared" si="530"/>
        <v>-1.665</v>
      </c>
      <c r="AO478">
        <f t="shared" si="531"/>
        <v>0.66100000000000003</v>
      </c>
      <c r="AP478">
        <f t="shared" si="532"/>
        <v>-115.97235306339856</v>
      </c>
      <c r="AQ478">
        <f t="shared" si="533"/>
        <v>73.974359396926275</v>
      </c>
      <c r="AR478">
        <f t="shared" si="534"/>
        <v>69.697054445678219</v>
      </c>
      <c r="AS478">
        <f t="shared" si="535"/>
        <v>-62.383127954844916</v>
      </c>
      <c r="AT478">
        <f t="shared" si="536"/>
        <v>-55.592989637183713</v>
      </c>
      <c r="AU478">
        <f t="shared" si="537"/>
        <v>50.177574562367802</v>
      </c>
      <c r="AV478">
        <f t="shared" si="538"/>
        <v>0</v>
      </c>
      <c r="AW478">
        <f t="shared" si="539"/>
        <v>0</v>
      </c>
      <c r="AX478">
        <f t="shared" si="540"/>
        <v>9.2341022911244988</v>
      </c>
      <c r="AY478">
        <f t="shared" si="541"/>
        <v>0</v>
      </c>
      <c r="AZ478">
        <f t="shared" si="542"/>
        <v>0</v>
      </c>
      <c r="BA478">
        <f t="shared" si="543"/>
        <v>0</v>
      </c>
      <c r="BB478">
        <f t="shared" si="544"/>
        <v>0</v>
      </c>
      <c r="BC478">
        <f t="shared" si="545"/>
        <v>-30.86537995933039</v>
      </c>
      <c r="BD478">
        <f t="shared" si="546"/>
        <v>-29.18</v>
      </c>
      <c r="BE478">
        <f t="shared" si="547"/>
        <v>0.96650000000000003</v>
      </c>
      <c r="BF478">
        <f t="shared" si="548"/>
        <v>6.2965227795801493E-3</v>
      </c>
      <c r="BG478">
        <f>'Data Input'!J478</f>
        <v>19</v>
      </c>
      <c r="BH478">
        <f t="shared" si="549"/>
        <v>1</v>
      </c>
      <c r="BI478">
        <f t="shared" si="550"/>
        <v>1</v>
      </c>
      <c r="BJ478">
        <f>'Data Input'!K478</f>
        <v>0.81428571428571428</v>
      </c>
      <c r="BK478">
        <f>'Data Input'!L478</f>
        <v>3</v>
      </c>
      <c r="BL478">
        <f>'Data Input'!M478</f>
        <v>92</v>
      </c>
      <c r="BM478">
        <f t="shared" si="551"/>
        <v>3</v>
      </c>
      <c r="BN478">
        <f t="shared" si="552"/>
        <v>1.2</v>
      </c>
      <c r="BO478">
        <f t="shared" si="553"/>
        <v>6.2965227795801493E-3</v>
      </c>
      <c r="BP478">
        <f t="shared" si="554"/>
        <v>7.5558273354961788E-3</v>
      </c>
      <c r="BQ478">
        <f t="shared" si="555"/>
        <v>53.194513569530478</v>
      </c>
      <c r="BR478">
        <f t="shared" si="556"/>
        <v>63.833416283436563</v>
      </c>
      <c r="BS478">
        <f t="shared" si="557"/>
        <v>222527.04000000004</v>
      </c>
      <c r="BT478">
        <f t="shared" si="558"/>
        <v>198214.96000000002</v>
      </c>
      <c r="BU478">
        <f t="shared" si="559"/>
        <v>173902.88</v>
      </c>
      <c r="BV478">
        <f t="shared" si="560"/>
        <v>149590.79999999999</v>
      </c>
      <c r="BW478">
        <f t="shared" si="561"/>
        <v>125278.72</v>
      </c>
      <c r="BX478">
        <f t="shared" si="562"/>
        <v>100966.64</v>
      </c>
      <c r="BY478">
        <f t="shared" si="563"/>
        <v>76654.559999999998</v>
      </c>
      <c r="BZ478">
        <f t="shared" si="564"/>
        <v>57490.92</v>
      </c>
      <c r="CA478">
        <f t="shared" si="565"/>
        <v>38327.279999999999</v>
      </c>
      <c r="CB478">
        <f t="shared" si="566"/>
        <v>19163.64</v>
      </c>
      <c r="CC478">
        <f t="shared" si="567"/>
        <v>73.17298933507368</v>
      </c>
      <c r="CD478">
        <f t="shared" si="568"/>
        <v>87.807587202088399</v>
      </c>
      <c r="CE478">
        <f t="shared" si="569"/>
        <v>126.36750290460415</v>
      </c>
      <c r="CF478">
        <f t="shared" si="570"/>
        <v>151.64100348552495</v>
      </c>
    </row>
    <row r="479" spans="1:84" x14ac:dyDescent="0.25">
      <c r="A479" t="str">
        <f>IF('Data Input'!A479=0,"F","M")</f>
        <v>M</v>
      </c>
      <c r="B479" t="str">
        <f>'Data Input'!B479</f>
        <v>W</v>
      </c>
      <c r="C479">
        <f>'Data Input'!C479</f>
        <v>49</v>
      </c>
      <c r="D479">
        <f t="shared" si="500"/>
        <v>50</v>
      </c>
      <c r="E479">
        <f t="shared" si="501"/>
        <v>51</v>
      </c>
      <c r="F479">
        <f t="shared" si="502"/>
        <v>52</v>
      </c>
      <c r="G479">
        <f t="shared" si="503"/>
        <v>53</v>
      </c>
      <c r="H479">
        <f t="shared" si="504"/>
        <v>54</v>
      </c>
      <c r="I479">
        <f t="shared" si="505"/>
        <v>55</v>
      </c>
      <c r="J479">
        <f t="shared" si="506"/>
        <v>56</v>
      </c>
      <c r="K479">
        <f t="shared" si="507"/>
        <v>57</v>
      </c>
      <c r="L479">
        <f t="shared" si="508"/>
        <v>58</v>
      </c>
      <c r="M479">
        <f>'Data Input'!D479</f>
        <v>158.99975609399999</v>
      </c>
      <c r="N479">
        <f>'Data Input'!E479</f>
        <v>64.999900289999999</v>
      </c>
      <c r="O479">
        <f>'Data Input'!F479</f>
        <v>124</v>
      </c>
      <c r="P479">
        <f>'Data Input'!G479</f>
        <v>0</v>
      </c>
      <c r="Q479">
        <f>'Data Input'!H479</f>
        <v>0</v>
      </c>
      <c r="R479">
        <f>IF('Data Input'!I479&gt;100,1,0)</f>
        <v>1</v>
      </c>
      <c r="S479">
        <f t="shared" si="509"/>
        <v>3.8918202981106265</v>
      </c>
      <c r="T479">
        <f t="shared" si="510"/>
        <v>15.146265232785886</v>
      </c>
      <c r="U479">
        <f t="shared" si="511"/>
        <v>5.0689026682190548</v>
      </c>
      <c r="V479">
        <f t="shared" si="512"/>
        <v>19.727258293322031</v>
      </c>
      <c r="W479">
        <f t="shared" si="513"/>
        <v>4.1743857358944609</v>
      </c>
      <c r="X479">
        <f t="shared" si="514"/>
        <v>16.245959139097529</v>
      </c>
      <c r="Y479">
        <f t="shared" si="515"/>
        <v>0</v>
      </c>
      <c r="Z479">
        <f t="shared" si="516"/>
        <v>0</v>
      </c>
      <c r="AA479">
        <f t="shared" si="517"/>
        <v>4.8202815656050371</v>
      </c>
      <c r="AB479">
        <f t="shared" si="518"/>
        <v>18.759669639630154</v>
      </c>
      <c r="AC479" s="3">
        <f t="shared" si="519"/>
        <v>12.343999999999999</v>
      </c>
      <c r="AD479">
        <f t="shared" si="520"/>
        <v>0</v>
      </c>
      <c r="AE479">
        <f t="shared" si="521"/>
        <v>11.853</v>
      </c>
      <c r="AF479">
        <f t="shared" si="522"/>
        <v>-2.6640000000000001</v>
      </c>
      <c r="AG479">
        <f t="shared" si="523"/>
        <v>-7.99</v>
      </c>
      <c r="AH479">
        <f t="shared" si="524"/>
        <v>1.7689999999999999</v>
      </c>
      <c r="AI479">
        <f t="shared" si="525"/>
        <v>1.7689999999999999</v>
      </c>
      <c r="AJ479">
        <f t="shared" si="526"/>
        <v>0</v>
      </c>
      <c r="AK479">
        <f t="shared" si="527"/>
        <v>1.764</v>
      </c>
      <c r="AL479">
        <f t="shared" si="528"/>
        <v>0</v>
      </c>
      <c r="AM479">
        <f t="shared" si="529"/>
        <v>7.8369999999999997</v>
      </c>
      <c r="AN479">
        <f t="shared" si="530"/>
        <v>-1.7949999999999999</v>
      </c>
      <c r="AO479">
        <f t="shared" si="531"/>
        <v>0.65800000000000003</v>
      </c>
      <c r="AP479">
        <f t="shared" si="532"/>
        <v>48.040629759877568</v>
      </c>
      <c r="AQ479">
        <f t="shared" si="533"/>
        <v>0</v>
      </c>
      <c r="AR479">
        <f t="shared" si="534"/>
        <v>60.081703326400458</v>
      </c>
      <c r="AS479">
        <f t="shared" si="535"/>
        <v>-52.553416093409894</v>
      </c>
      <c r="AT479">
        <f t="shared" si="536"/>
        <v>-33.353342029796742</v>
      </c>
      <c r="AU479">
        <f t="shared" si="537"/>
        <v>28.739101717063527</v>
      </c>
      <c r="AV479">
        <f t="shared" si="538"/>
        <v>0</v>
      </c>
      <c r="AW479">
        <f t="shared" si="539"/>
        <v>0</v>
      </c>
      <c r="AX479">
        <f t="shared" si="540"/>
        <v>8.5029766817272847</v>
      </c>
      <c r="AY479">
        <f t="shared" si="541"/>
        <v>0</v>
      </c>
      <c r="AZ479">
        <f t="shared" si="542"/>
        <v>0</v>
      </c>
      <c r="BA479">
        <f t="shared" si="543"/>
        <v>0</v>
      </c>
      <c r="BB479">
        <f t="shared" si="544"/>
        <v>0.65800000000000003</v>
      </c>
      <c r="BC479">
        <f t="shared" si="545"/>
        <v>60.115653361862194</v>
      </c>
      <c r="BD479">
        <f t="shared" si="546"/>
        <v>61.18</v>
      </c>
      <c r="BE479">
        <f t="shared" si="547"/>
        <v>0.91439999999999999</v>
      </c>
      <c r="BF479">
        <f t="shared" si="548"/>
        <v>3.0397301824826473E-2</v>
      </c>
      <c r="BG479">
        <f>'Data Input'!J479</f>
        <v>26.8</v>
      </c>
      <c r="BH479">
        <f t="shared" si="549"/>
        <v>3</v>
      </c>
      <c r="BI479">
        <f t="shared" si="550"/>
        <v>1.21</v>
      </c>
      <c r="BJ479">
        <f>'Data Input'!K479</f>
        <v>0.87777777777777777</v>
      </c>
      <c r="BK479">
        <f>'Data Input'!L479</f>
        <v>3</v>
      </c>
      <c r="BL479">
        <f>'Data Input'!M479</f>
        <v>88</v>
      </c>
      <c r="BM479">
        <f t="shared" si="551"/>
        <v>1</v>
      </c>
      <c r="BN479">
        <f t="shared" si="552"/>
        <v>1</v>
      </c>
      <c r="BO479">
        <f t="shared" si="553"/>
        <v>3.6780735208040032E-2</v>
      </c>
      <c r="BP479">
        <f t="shared" si="554"/>
        <v>3.0397301824826473E-2</v>
      </c>
      <c r="BQ479">
        <f t="shared" si="555"/>
        <v>310.73234968139889</v>
      </c>
      <c r="BR479">
        <f t="shared" si="556"/>
        <v>256.80359477801562</v>
      </c>
      <c r="BS479">
        <f t="shared" si="557"/>
        <v>222527.04000000004</v>
      </c>
      <c r="BT479">
        <f t="shared" si="558"/>
        <v>198214.96000000002</v>
      </c>
      <c r="BU479">
        <f t="shared" si="559"/>
        <v>173902.88</v>
      </c>
      <c r="BV479">
        <f t="shared" si="560"/>
        <v>149590.79999999999</v>
      </c>
      <c r="BW479">
        <f t="shared" si="561"/>
        <v>125278.72</v>
      </c>
      <c r="BX479">
        <f t="shared" si="562"/>
        <v>100966.64</v>
      </c>
      <c r="BY479">
        <f t="shared" si="563"/>
        <v>76654.559999999998</v>
      </c>
      <c r="BZ479">
        <f t="shared" si="564"/>
        <v>57490.92</v>
      </c>
      <c r="CA479">
        <f t="shared" si="565"/>
        <v>38327.279999999999</v>
      </c>
      <c r="CB479">
        <f t="shared" si="566"/>
        <v>19163.64</v>
      </c>
      <c r="CC479">
        <f t="shared" si="567"/>
        <v>427.43533841285341</v>
      </c>
      <c r="CD479">
        <f t="shared" si="568"/>
        <v>353.25234579574669</v>
      </c>
      <c r="CE479">
        <f t="shared" si="569"/>
        <v>738.1676880942523</v>
      </c>
      <c r="CF479">
        <f t="shared" si="570"/>
        <v>610.05594057376231</v>
      </c>
    </row>
    <row r="480" spans="1:84" x14ac:dyDescent="0.25">
      <c r="A480" t="str">
        <f>IF('Data Input'!A480=0,"F","M")</f>
        <v>M</v>
      </c>
      <c r="B480" t="str">
        <f>'Data Input'!B480</f>
        <v>W</v>
      </c>
      <c r="C480">
        <f>'Data Input'!C480</f>
        <v>58</v>
      </c>
      <c r="D480">
        <f t="shared" si="500"/>
        <v>59</v>
      </c>
      <c r="E480">
        <f t="shared" si="501"/>
        <v>60</v>
      </c>
      <c r="F480">
        <f t="shared" si="502"/>
        <v>61</v>
      </c>
      <c r="G480">
        <f t="shared" si="503"/>
        <v>62</v>
      </c>
      <c r="H480">
        <f t="shared" si="504"/>
        <v>63</v>
      </c>
      <c r="I480">
        <f t="shared" si="505"/>
        <v>64</v>
      </c>
      <c r="J480">
        <f t="shared" si="506"/>
        <v>65</v>
      </c>
      <c r="K480">
        <f t="shared" si="507"/>
        <v>66</v>
      </c>
      <c r="L480">
        <f t="shared" si="508"/>
        <v>67</v>
      </c>
      <c r="M480">
        <f>'Data Input'!D480</f>
        <v>217.99966558800003</v>
      </c>
      <c r="N480">
        <f>'Data Input'!E480</f>
        <v>64.999900289999999</v>
      </c>
      <c r="O480">
        <f>'Data Input'!F480</f>
        <v>100</v>
      </c>
      <c r="P480">
        <f>'Data Input'!G480</f>
        <v>0</v>
      </c>
      <c r="Q480">
        <f>'Data Input'!H480</f>
        <v>0</v>
      </c>
      <c r="R480">
        <f>IF('Data Input'!I480&gt;100,1,0)</f>
        <v>1</v>
      </c>
      <c r="S480">
        <f t="shared" si="509"/>
        <v>4.0604430105464191</v>
      </c>
      <c r="T480">
        <f t="shared" si="510"/>
        <v>16.487197441895269</v>
      </c>
      <c r="U480">
        <f t="shared" si="511"/>
        <v>5.384493528787913</v>
      </c>
      <c r="V480">
        <f t="shared" si="512"/>
        <v>21.863429114299304</v>
      </c>
      <c r="W480">
        <f t="shared" si="513"/>
        <v>4.1743857358944609</v>
      </c>
      <c r="X480">
        <f t="shared" si="514"/>
        <v>16.949855384637335</v>
      </c>
      <c r="Y480">
        <f t="shared" si="515"/>
        <v>0</v>
      </c>
      <c r="Z480">
        <f t="shared" si="516"/>
        <v>0</v>
      </c>
      <c r="AA480">
        <f t="shared" si="517"/>
        <v>4.6051701859880918</v>
      </c>
      <c r="AB480">
        <f t="shared" si="518"/>
        <v>18.699031094072101</v>
      </c>
      <c r="AC480" s="3">
        <f t="shared" si="519"/>
        <v>12.343999999999999</v>
      </c>
      <c r="AD480">
        <f t="shared" si="520"/>
        <v>0</v>
      </c>
      <c r="AE480">
        <f t="shared" si="521"/>
        <v>11.853</v>
      </c>
      <c r="AF480">
        <f t="shared" si="522"/>
        <v>-2.6640000000000001</v>
      </c>
      <c r="AG480">
        <f t="shared" si="523"/>
        <v>-7.99</v>
      </c>
      <c r="AH480">
        <f t="shared" si="524"/>
        <v>1.7689999999999999</v>
      </c>
      <c r="AI480">
        <f t="shared" si="525"/>
        <v>1.7689999999999999</v>
      </c>
      <c r="AJ480">
        <f t="shared" si="526"/>
        <v>0</v>
      </c>
      <c r="AK480">
        <f t="shared" si="527"/>
        <v>1.764</v>
      </c>
      <c r="AL480">
        <f t="shared" si="528"/>
        <v>0</v>
      </c>
      <c r="AM480">
        <f t="shared" si="529"/>
        <v>7.8369999999999997</v>
      </c>
      <c r="AN480">
        <f t="shared" si="530"/>
        <v>-1.7949999999999999</v>
      </c>
      <c r="AO480">
        <f t="shared" si="531"/>
        <v>0.65800000000000003</v>
      </c>
      <c r="AP480">
        <f t="shared" si="532"/>
        <v>50.122108522184995</v>
      </c>
      <c r="AQ480">
        <f t="shared" si="533"/>
        <v>0</v>
      </c>
      <c r="AR480">
        <f t="shared" si="534"/>
        <v>63.822401796723135</v>
      </c>
      <c r="AS480">
        <f t="shared" si="535"/>
        <v>-58.244175160493349</v>
      </c>
      <c r="AT480">
        <f t="shared" si="536"/>
        <v>-33.353342029796742</v>
      </c>
      <c r="AU480">
        <f t="shared" si="537"/>
        <v>29.984294175423443</v>
      </c>
      <c r="AV480">
        <f t="shared" si="538"/>
        <v>0</v>
      </c>
      <c r="AW480">
        <f t="shared" si="539"/>
        <v>0</v>
      </c>
      <c r="AX480">
        <f t="shared" si="540"/>
        <v>8.1235202080829936</v>
      </c>
      <c r="AY480">
        <f t="shared" si="541"/>
        <v>0</v>
      </c>
      <c r="AZ480">
        <f t="shared" si="542"/>
        <v>0</v>
      </c>
      <c r="BA480">
        <f t="shared" si="543"/>
        <v>0</v>
      </c>
      <c r="BB480">
        <f t="shared" si="544"/>
        <v>0.65800000000000003</v>
      </c>
      <c r="BC480">
        <f t="shared" si="545"/>
        <v>61.112807512124476</v>
      </c>
      <c r="BD480">
        <f t="shared" si="546"/>
        <v>61.18</v>
      </c>
      <c r="BE480">
        <f t="shared" si="547"/>
        <v>0.91439999999999999</v>
      </c>
      <c r="BF480">
        <f t="shared" si="548"/>
        <v>8.0266993444948143E-2</v>
      </c>
      <c r="BG480">
        <f>'Data Input'!J480</f>
        <v>28.3</v>
      </c>
      <c r="BH480">
        <f t="shared" si="549"/>
        <v>3</v>
      </c>
      <c r="BI480">
        <f t="shared" si="550"/>
        <v>1.21</v>
      </c>
      <c r="BJ480">
        <f>'Data Input'!K480</f>
        <v>0.94594594594594594</v>
      </c>
      <c r="BK480">
        <f>'Data Input'!L480</f>
        <v>3</v>
      </c>
      <c r="BL480">
        <f>'Data Input'!M480</f>
        <v>81</v>
      </c>
      <c r="BM480">
        <f t="shared" si="551"/>
        <v>3</v>
      </c>
      <c r="BN480">
        <f t="shared" si="552"/>
        <v>1.2</v>
      </c>
      <c r="BO480">
        <f t="shared" si="553"/>
        <v>9.712306206838725E-2</v>
      </c>
      <c r="BP480">
        <f t="shared" si="554"/>
        <v>9.6320392133937768E-2</v>
      </c>
      <c r="BQ480">
        <f t="shared" si="555"/>
        <v>820.51859795791461</v>
      </c>
      <c r="BR480">
        <f t="shared" si="556"/>
        <v>813.73745252024594</v>
      </c>
      <c r="BS480">
        <f t="shared" si="557"/>
        <v>186487.96000000002</v>
      </c>
      <c r="BT480">
        <f t="shared" si="558"/>
        <v>167324.32</v>
      </c>
      <c r="BU480">
        <f t="shared" si="559"/>
        <v>148160.68</v>
      </c>
      <c r="BV480">
        <f t="shared" si="560"/>
        <v>128997.04</v>
      </c>
      <c r="BW480">
        <f t="shared" si="561"/>
        <v>109833.4</v>
      </c>
      <c r="BX480">
        <f t="shared" si="562"/>
        <v>90669.759999999995</v>
      </c>
      <c r="BY480">
        <f t="shared" si="563"/>
        <v>71506.12</v>
      </c>
      <c r="BZ480">
        <f t="shared" si="564"/>
        <v>52342.479999999996</v>
      </c>
      <c r="CA480">
        <f t="shared" si="565"/>
        <v>33178.839999999997</v>
      </c>
      <c r="CB480">
        <f t="shared" si="566"/>
        <v>16589.419999999998</v>
      </c>
      <c r="CC480">
        <f t="shared" si="567"/>
        <v>976.17420396776595</v>
      </c>
      <c r="CD480">
        <f t="shared" si="568"/>
        <v>968.10664856307358</v>
      </c>
      <c r="CE480">
        <f t="shared" si="569"/>
        <v>1796.6928019256807</v>
      </c>
      <c r="CF480">
        <f t="shared" si="570"/>
        <v>1781.8441010833194</v>
      </c>
    </row>
    <row r="481" spans="1:84" x14ac:dyDescent="0.25">
      <c r="A481" t="str">
        <f>IF('Data Input'!A481=0,"F","M")</f>
        <v>F</v>
      </c>
      <c r="B481" t="str">
        <f>'Data Input'!B481</f>
        <v>W</v>
      </c>
      <c r="C481">
        <f>'Data Input'!C481</f>
        <v>57</v>
      </c>
      <c r="D481">
        <f t="shared" si="500"/>
        <v>58</v>
      </c>
      <c r="E481">
        <f t="shared" si="501"/>
        <v>59</v>
      </c>
      <c r="F481">
        <f t="shared" si="502"/>
        <v>60</v>
      </c>
      <c r="G481">
        <f t="shared" si="503"/>
        <v>61</v>
      </c>
      <c r="H481">
        <f t="shared" si="504"/>
        <v>62</v>
      </c>
      <c r="I481">
        <f t="shared" si="505"/>
        <v>63</v>
      </c>
      <c r="J481">
        <f t="shared" si="506"/>
        <v>64</v>
      </c>
      <c r="K481">
        <f t="shared" si="507"/>
        <v>65</v>
      </c>
      <c r="L481">
        <f t="shared" si="508"/>
        <v>66</v>
      </c>
      <c r="M481">
        <f>'Data Input'!D481</f>
        <v>225.99965331600001</v>
      </c>
      <c r="N481">
        <f>'Data Input'!E481</f>
        <v>56.999912561999999</v>
      </c>
      <c r="O481">
        <f>'Data Input'!F481</f>
        <v>132</v>
      </c>
      <c r="P481">
        <f>'Data Input'!G481</f>
        <v>0</v>
      </c>
      <c r="Q481">
        <f>'Data Input'!H481</f>
        <v>0</v>
      </c>
      <c r="R481">
        <f>IF('Data Input'!I481&gt;100,1,0)</f>
        <v>0</v>
      </c>
      <c r="S481">
        <f t="shared" si="509"/>
        <v>4.0430512678345503</v>
      </c>
      <c r="T481">
        <f t="shared" si="510"/>
        <v>16.346263554338563</v>
      </c>
      <c r="U481">
        <f t="shared" si="511"/>
        <v>5.4205334652711095</v>
      </c>
      <c r="V481">
        <f t="shared" si="512"/>
        <v>21.915494699103967</v>
      </c>
      <c r="W481">
        <f t="shared" si="513"/>
        <v>4.0430497338333735</v>
      </c>
      <c r="X481">
        <f t="shared" si="514"/>
        <v>16.346257352293161</v>
      </c>
      <c r="Y481">
        <f t="shared" si="515"/>
        <v>0</v>
      </c>
      <c r="Z481">
        <f t="shared" si="516"/>
        <v>0</v>
      </c>
      <c r="AA481">
        <f t="shared" si="517"/>
        <v>4.8828019225863706</v>
      </c>
      <c r="AB481">
        <f t="shared" si="518"/>
        <v>19.741418503697805</v>
      </c>
      <c r="AC481" s="3">
        <f t="shared" si="519"/>
        <v>-29.798999999999999</v>
      </c>
      <c r="AD481">
        <f t="shared" si="520"/>
        <v>4.8840000000000003</v>
      </c>
      <c r="AE481">
        <f t="shared" si="521"/>
        <v>13.54</v>
      </c>
      <c r="AF481">
        <f t="shared" si="522"/>
        <v>-3.1139999999999999</v>
      </c>
      <c r="AG481">
        <f t="shared" si="523"/>
        <v>-13.577999999999999</v>
      </c>
      <c r="AH481">
        <f t="shared" si="524"/>
        <v>3.149</v>
      </c>
      <c r="AI481">
        <f t="shared" si="525"/>
        <v>2.0190000000000001</v>
      </c>
      <c r="AJ481">
        <f t="shared" si="526"/>
        <v>0</v>
      </c>
      <c r="AK481">
        <f t="shared" si="527"/>
        <v>1.9570000000000001</v>
      </c>
      <c r="AL481">
        <f t="shared" si="528"/>
        <v>0</v>
      </c>
      <c r="AM481">
        <f t="shared" si="529"/>
        <v>7.5739999999999998</v>
      </c>
      <c r="AN481">
        <f t="shared" si="530"/>
        <v>-1.665</v>
      </c>
      <c r="AO481">
        <f t="shared" si="531"/>
        <v>0.66100000000000003</v>
      </c>
      <c r="AP481">
        <f t="shared" si="532"/>
        <v>-120.47888473020176</v>
      </c>
      <c r="AQ481">
        <f t="shared" si="533"/>
        <v>79.835151199389543</v>
      </c>
      <c r="AR481">
        <f t="shared" si="534"/>
        <v>73.394023119770821</v>
      </c>
      <c r="AS481">
        <f t="shared" si="535"/>
        <v>-68.24485049300975</v>
      </c>
      <c r="AT481">
        <f t="shared" si="536"/>
        <v>-54.896529285989544</v>
      </c>
      <c r="AU481">
        <f t="shared" si="537"/>
        <v>51.474364402371165</v>
      </c>
      <c r="AV481">
        <f t="shared" si="538"/>
        <v>0</v>
      </c>
      <c r="AW481">
        <f t="shared" si="539"/>
        <v>0</v>
      </c>
      <c r="AX481">
        <f t="shared" si="540"/>
        <v>9.5556433625015273</v>
      </c>
      <c r="AY481">
        <f t="shared" si="541"/>
        <v>0</v>
      </c>
      <c r="AZ481">
        <f t="shared" si="542"/>
        <v>0</v>
      </c>
      <c r="BA481">
        <f t="shared" si="543"/>
        <v>0</v>
      </c>
      <c r="BB481">
        <f t="shared" si="544"/>
        <v>0</v>
      </c>
      <c r="BC481">
        <f t="shared" si="545"/>
        <v>-29.361082425167993</v>
      </c>
      <c r="BD481">
        <f t="shared" si="546"/>
        <v>-29.18</v>
      </c>
      <c r="BE481">
        <f t="shared" si="547"/>
        <v>0.96650000000000003</v>
      </c>
      <c r="BF481">
        <f t="shared" si="548"/>
        <v>2.8029855513381885E-2</v>
      </c>
      <c r="BG481">
        <f>'Data Input'!J481</f>
        <v>29.7</v>
      </c>
      <c r="BH481">
        <f t="shared" si="549"/>
        <v>4</v>
      </c>
      <c r="BI481">
        <f t="shared" si="550"/>
        <v>1.39</v>
      </c>
      <c r="BJ481">
        <f>'Data Input'!K481</f>
        <v>0.93333333333333346</v>
      </c>
      <c r="BK481">
        <f>'Data Input'!L481</f>
        <v>3</v>
      </c>
      <c r="BL481">
        <f>'Data Input'!M481</f>
        <v>75</v>
      </c>
      <c r="BM481">
        <f t="shared" si="551"/>
        <v>4</v>
      </c>
      <c r="BN481">
        <f t="shared" si="552"/>
        <v>1.46</v>
      </c>
      <c r="BO481">
        <f t="shared" si="553"/>
        <v>3.8961499163600817E-2</v>
      </c>
      <c r="BP481">
        <f t="shared" si="554"/>
        <v>4.0923589049537551E-2</v>
      </c>
      <c r="BQ481">
        <f t="shared" si="555"/>
        <v>329.15595932865187</v>
      </c>
      <c r="BR481">
        <f t="shared" si="556"/>
        <v>345.73215871930347</v>
      </c>
      <c r="BS481">
        <f t="shared" si="557"/>
        <v>189062.18000000005</v>
      </c>
      <c r="BT481">
        <f t="shared" si="558"/>
        <v>169898.54000000004</v>
      </c>
      <c r="BU481">
        <f t="shared" si="559"/>
        <v>150734.90000000002</v>
      </c>
      <c r="BV481">
        <f t="shared" si="560"/>
        <v>131571.26</v>
      </c>
      <c r="BW481">
        <f t="shared" si="561"/>
        <v>112407.62</v>
      </c>
      <c r="BX481">
        <f t="shared" si="562"/>
        <v>93243.98</v>
      </c>
      <c r="BY481">
        <f t="shared" si="563"/>
        <v>74080.34</v>
      </c>
      <c r="BZ481">
        <f t="shared" si="564"/>
        <v>54916.7</v>
      </c>
      <c r="CA481">
        <f t="shared" si="565"/>
        <v>35753.06</v>
      </c>
      <c r="CB481">
        <f t="shared" si="566"/>
        <v>16589.419999999998</v>
      </c>
      <c r="CC481">
        <f t="shared" si="567"/>
        <v>400.62473206965853</v>
      </c>
      <c r="CD481">
        <f t="shared" si="568"/>
        <v>420.80007828899386</v>
      </c>
      <c r="CE481">
        <f t="shared" si="569"/>
        <v>729.78069139831041</v>
      </c>
      <c r="CF481">
        <f t="shared" si="570"/>
        <v>766.53223700829733</v>
      </c>
    </row>
    <row r="482" spans="1:84" x14ac:dyDescent="0.25">
      <c r="A482" t="str">
        <f>IF('Data Input'!A482=0,"F","M")</f>
        <v>F</v>
      </c>
      <c r="B482" t="str">
        <f>'Data Input'!B482</f>
        <v>W</v>
      </c>
      <c r="C482">
        <f>'Data Input'!C482</f>
        <v>45</v>
      </c>
      <c r="D482">
        <f t="shared" si="500"/>
        <v>46</v>
      </c>
      <c r="E482">
        <f t="shared" si="501"/>
        <v>47</v>
      </c>
      <c r="F482">
        <f t="shared" si="502"/>
        <v>48</v>
      </c>
      <c r="G482">
        <f t="shared" si="503"/>
        <v>49</v>
      </c>
      <c r="H482">
        <f t="shared" si="504"/>
        <v>50</v>
      </c>
      <c r="I482">
        <f t="shared" si="505"/>
        <v>51</v>
      </c>
      <c r="J482">
        <f t="shared" si="506"/>
        <v>52</v>
      </c>
      <c r="K482">
        <f t="shared" si="507"/>
        <v>53</v>
      </c>
      <c r="L482">
        <f t="shared" si="508"/>
        <v>54</v>
      </c>
      <c r="M482">
        <f>'Data Input'!D482</f>
        <v>165.99974535600001</v>
      </c>
      <c r="N482">
        <f>'Data Input'!E482</f>
        <v>80.999875746000001</v>
      </c>
      <c r="O482">
        <f>'Data Input'!F482</f>
        <v>100</v>
      </c>
      <c r="P482">
        <f>'Data Input'!G482</f>
        <v>0</v>
      </c>
      <c r="Q482">
        <f>'Data Input'!H482</f>
        <v>0</v>
      </c>
      <c r="R482">
        <f>IF('Data Input'!I482&gt;100,1,0)</f>
        <v>0</v>
      </c>
      <c r="S482">
        <f t="shared" si="509"/>
        <v>3.8066624897703196</v>
      </c>
      <c r="T482">
        <f t="shared" si="510"/>
        <v>14.490679311024369</v>
      </c>
      <c r="U482">
        <f t="shared" si="511"/>
        <v>5.1119862543553669</v>
      </c>
      <c r="V482">
        <f t="shared" si="512"/>
        <v>19.459606322676052</v>
      </c>
      <c r="W482">
        <f t="shared" si="513"/>
        <v>4.3944476206712624</v>
      </c>
      <c r="X482">
        <f t="shared" si="514"/>
        <v>16.728178920869723</v>
      </c>
      <c r="Y482">
        <f t="shared" si="515"/>
        <v>0</v>
      </c>
      <c r="Z482">
        <f t="shared" si="516"/>
        <v>0</v>
      </c>
      <c r="AA482">
        <f t="shared" si="517"/>
        <v>4.6051701859880918</v>
      </c>
      <c r="AB482">
        <f t="shared" si="518"/>
        <v>17.530328606009476</v>
      </c>
      <c r="AC482" s="3">
        <f t="shared" si="519"/>
        <v>-29.798999999999999</v>
      </c>
      <c r="AD482">
        <f t="shared" si="520"/>
        <v>4.8840000000000003</v>
      </c>
      <c r="AE482">
        <f t="shared" si="521"/>
        <v>13.54</v>
      </c>
      <c r="AF482">
        <f t="shared" si="522"/>
        <v>-3.1139999999999999</v>
      </c>
      <c r="AG482">
        <f t="shared" si="523"/>
        <v>-13.577999999999999</v>
      </c>
      <c r="AH482">
        <f t="shared" si="524"/>
        <v>3.149</v>
      </c>
      <c r="AI482">
        <f t="shared" si="525"/>
        <v>2.0190000000000001</v>
      </c>
      <c r="AJ482">
        <f t="shared" si="526"/>
        <v>0</v>
      </c>
      <c r="AK482">
        <f t="shared" si="527"/>
        <v>1.9570000000000001</v>
      </c>
      <c r="AL482">
        <f t="shared" si="528"/>
        <v>0</v>
      </c>
      <c r="AM482">
        <f t="shared" si="529"/>
        <v>7.5739999999999998</v>
      </c>
      <c r="AN482">
        <f t="shared" si="530"/>
        <v>-1.665</v>
      </c>
      <c r="AO482">
        <f t="shared" si="531"/>
        <v>0.66100000000000003</v>
      </c>
      <c r="AP482">
        <f t="shared" si="532"/>
        <v>-113.43473553266575</v>
      </c>
      <c r="AQ482">
        <f t="shared" si="533"/>
        <v>70.772477755043028</v>
      </c>
      <c r="AR482">
        <f t="shared" si="534"/>
        <v>69.216293883971659</v>
      </c>
      <c r="AS482">
        <f t="shared" si="535"/>
        <v>-60.597214088813224</v>
      </c>
      <c r="AT482">
        <f t="shared" si="536"/>
        <v>-59.667809793474397</v>
      </c>
      <c r="AU482">
        <f t="shared" si="537"/>
        <v>52.677035421818758</v>
      </c>
      <c r="AV482">
        <f t="shared" si="538"/>
        <v>0</v>
      </c>
      <c r="AW482">
        <f t="shared" si="539"/>
        <v>0</v>
      </c>
      <c r="AX482">
        <f t="shared" si="540"/>
        <v>9.0123180539786958</v>
      </c>
      <c r="AY482">
        <f t="shared" si="541"/>
        <v>0</v>
      </c>
      <c r="AZ482">
        <f t="shared" si="542"/>
        <v>0</v>
      </c>
      <c r="BA482">
        <f t="shared" si="543"/>
        <v>0</v>
      </c>
      <c r="BB482">
        <f t="shared" si="544"/>
        <v>0</v>
      </c>
      <c r="BC482">
        <f t="shared" si="545"/>
        <v>-32.021634300141237</v>
      </c>
      <c r="BD482">
        <f t="shared" si="546"/>
        <v>-29.18</v>
      </c>
      <c r="BE482">
        <f t="shared" si="547"/>
        <v>0.96650000000000003</v>
      </c>
      <c r="BF482">
        <f t="shared" si="548"/>
        <v>1.9855702358827498E-3</v>
      </c>
      <c r="BG482">
        <f>'Data Input'!J482</f>
        <v>22.1</v>
      </c>
      <c r="BH482">
        <f t="shared" si="549"/>
        <v>1</v>
      </c>
      <c r="BI482">
        <f t="shared" si="550"/>
        <v>1</v>
      </c>
      <c r="BJ482">
        <f>'Data Input'!K482</f>
        <v>0.83098591549295786</v>
      </c>
      <c r="BK482">
        <f>'Data Input'!L482</f>
        <v>3</v>
      </c>
      <c r="BL482">
        <f>'Data Input'!M482</f>
        <v>92</v>
      </c>
      <c r="BM482">
        <f t="shared" si="551"/>
        <v>4</v>
      </c>
      <c r="BN482">
        <f t="shared" si="552"/>
        <v>1.46</v>
      </c>
      <c r="BO482">
        <f t="shared" si="553"/>
        <v>1.9855702358827498E-3</v>
      </c>
      <c r="BP482">
        <f t="shared" si="554"/>
        <v>2.8989325443888147E-3</v>
      </c>
      <c r="BQ482">
        <f t="shared" si="555"/>
        <v>16.774566940098257</v>
      </c>
      <c r="BR482">
        <f t="shared" si="556"/>
        <v>24.490867732543457</v>
      </c>
      <c r="BS482">
        <f t="shared" si="557"/>
        <v>243120.80000000005</v>
      </c>
      <c r="BT482">
        <f t="shared" si="558"/>
        <v>218808.72000000003</v>
      </c>
      <c r="BU482">
        <f t="shared" si="559"/>
        <v>194496.64000000001</v>
      </c>
      <c r="BV482">
        <f t="shared" si="560"/>
        <v>170184.56</v>
      </c>
      <c r="BW482">
        <f t="shared" si="561"/>
        <v>145872.48000000001</v>
      </c>
      <c r="BX482">
        <f t="shared" si="562"/>
        <v>121560.40000000001</v>
      </c>
      <c r="BY482">
        <f t="shared" si="563"/>
        <v>97248.320000000007</v>
      </c>
      <c r="BZ482">
        <f t="shared" si="564"/>
        <v>72936.240000000005</v>
      </c>
      <c r="CA482">
        <f t="shared" si="565"/>
        <v>48624.160000000003</v>
      </c>
      <c r="CB482">
        <f t="shared" si="566"/>
        <v>24312.080000000002</v>
      </c>
      <c r="CC482">
        <f t="shared" si="567"/>
        <v>26.550338331220161</v>
      </c>
      <c r="CD482">
        <f t="shared" si="568"/>
        <v>38.763493963581432</v>
      </c>
      <c r="CE482">
        <f t="shared" si="569"/>
        <v>43.324905271318414</v>
      </c>
      <c r="CF482">
        <f t="shared" si="570"/>
        <v>63.254361696124889</v>
      </c>
    </row>
    <row r="483" spans="1:84" x14ac:dyDescent="0.25">
      <c r="A483" t="str">
        <f>IF('Data Input'!A483=0,"F","M")</f>
        <v>F</v>
      </c>
      <c r="B483" t="str">
        <f>'Data Input'!B483</f>
        <v>W</v>
      </c>
      <c r="C483">
        <f>'Data Input'!C483</f>
        <v>52</v>
      </c>
      <c r="D483">
        <f t="shared" si="500"/>
        <v>53</v>
      </c>
      <c r="E483">
        <f t="shared" si="501"/>
        <v>54</v>
      </c>
      <c r="F483">
        <f t="shared" si="502"/>
        <v>55</v>
      </c>
      <c r="G483">
        <f t="shared" si="503"/>
        <v>56</v>
      </c>
      <c r="H483">
        <f t="shared" si="504"/>
        <v>57</v>
      </c>
      <c r="I483">
        <f t="shared" si="505"/>
        <v>58</v>
      </c>
      <c r="J483">
        <f t="shared" si="506"/>
        <v>59</v>
      </c>
      <c r="K483">
        <f t="shared" si="507"/>
        <v>60</v>
      </c>
      <c r="L483">
        <f t="shared" si="508"/>
        <v>61</v>
      </c>
      <c r="M483">
        <f>'Data Input'!D483</f>
        <v>178.99972541400001</v>
      </c>
      <c r="N483">
        <f>'Data Input'!E483</f>
        <v>59.999907960000002</v>
      </c>
      <c r="O483">
        <f>'Data Input'!F483</f>
        <v>104</v>
      </c>
      <c r="P483">
        <f>'Data Input'!G483</f>
        <v>1</v>
      </c>
      <c r="Q483">
        <f>'Data Input'!H483</f>
        <v>0</v>
      </c>
      <c r="R483">
        <f>IF('Data Input'!I483&gt;100,1,0)</f>
        <v>1</v>
      </c>
      <c r="S483">
        <f t="shared" si="509"/>
        <v>3.9512437185814275</v>
      </c>
      <c r="T483">
        <f t="shared" si="510"/>
        <v>15.612326923629187</v>
      </c>
      <c r="U483">
        <f t="shared" si="511"/>
        <v>5.1873842718395782</v>
      </c>
      <c r="V483">
        <f t="shared" si="512"/>
        <v>20.496619519974224</v>
      </c>
      <c r="W483">
        <f t="shared" si="513"/>
        <v>4.0943430282209246</v>
      </c>
      <c r="X483">
        <f t="shared" si="514"/>
        <v>16.177747171975589</v>
      </c>
      <c r="Y483">
        <f t="shared" si="515"/>
        <v>4.6443908991413725</v>
      </c>
      <c r="Z483">
        <f t="shared" si="516"/>
        <v>18.351120366869097</v>
      </c>
      <c r="AA483">
        <f t="shared" si="517"/>
        <v>0</v>
      </c>
      <c r="AB483">
        <f t="shared" si="518"/>
        <v>0</v>
      </c>
      <c r="AC483" s="3">
        <f t="shared" si="519"/>
        <v>-29.798999999999999</v>
      </c>
      <c r="AD483">
        <f t="shared" si="520"/>
        <v>4.8840000000000003</v>
      </c>
      <c r="AE483">
        <f t="shared" si="521"/>
        <v>13.54</v>
      </c>
      <c r="AF483">
        <f t="shared" si="522"/>
        <v>-3.1139999999999999</v>
      </c>
      <c r="AG483">
        <f t="shared" si="523"/>
        <v>-13.577999999999999</v>
      </c>
      <c r="AH483">
        <f t="shared" si="524"/>
        <v>3.149</v>
      </c>
      <c r="AI483">
        <f t="shared" si="525"/>
        <v>2.0190000000000001</v>
      </c>
      <c r="AJ483">
        <f t="shared" si="526"/>
        <v>0</v>
      </c>
      <c r="AK483">
        <f t="shared" si="527"/>
        <v>1.9570000000000001</v>
      </c>
      <c r="AL483">
        <f t="shared" si="528"/>
        <v>0</v>
      </c>
      <c r="AM483">
        <f t="shared" si="529"/>
        <v>7.5739999999999998</v>
      </c>
      <c r="AN483">
        <f t="shared" si="530"/>
        <v>-1.665</v>
      </c>
      <c r="AO483">
        <f t="shared" si="531"/>
        <v>0.66100000000000003</v>
      </c>
      <c r="AP483">
        <f t="shared" si="532"/>
        <v>-117.74311157000795</v>
      </c>
      <c r="AQ483">
        <f t="shared" si="533"/>
        <v>76.250604695004952</v>
      </c>
      <c r="AR483">
        <f t="shared" si="534"/>
        <v>70.23718304070789</v>
      </c>
      <c r="AS483">
        <f t="shared" si="535"/>
        <v>-63.826473185199731</v>
      </c>
      <c r="AT483">
        <f t="shared" si="536"/>
        <v>-55.592989637183713</v>
      </c>
      <c r="AU483">
        <f t="shared" si="537"/>
        <v>50.943725844551132</v>
      </c>
      <c r="AV483">
        <f t="shared" si="538"/>
        <v>9.377025225366431</v>
      </c>
      <c r="AW483">
        <f t="shared" si="539"/>
        <v>0</v>
      </c>
      <c r="AX483">
        <f t="shared" si="540"/>
        <v>0</v>
      </c>
      <c r="AY483">
        <f t="shared" si="541"/>
        <v>0</v>
      </c>
      <c r="AZ483">
        <f t="shared" si="542"/>
        <v>0</v>
      </c>
      <c r="BA483">
        <f t="shared" si="543"/>
        <v>0</v>
      </c>
      <c r="BB483">
        <f t="shared" si="544"/>
        <v>0.66100000000000003</v>
      </c>
      <c r="BC483">
        <f t="shared" si="545"/>
        <v>-29.693035586760985</v>
      </c>
      <c r="BD483">
        <f t="shared" si="546"/>
        <v>-29.18</v>
      </c>
      <c r="BE483">
        <f t="shared" si="547"/>
        <v>0.96650000000000003</v>
      </c>
      <c r="BF483">
        <f t="shared" si="548"/>
        <v>2.0192599512278031E-2</v>
      </c>
      <c r="BG483">
        <f>'Data Input'!J483</f>
        <v>39.1</v>
      </c>
      <c r="BH483">
        <f t="shared" si="549"/>
        <v>4</v>
      </c>
      <c r="BI483">
        <f t="shared" si="550"/>
        <v>1.39</v>
      </c>
      <c r="BJ483">
        <f>'Data Input'!K483</f>
        <v>0.83333333333333326</v>
      </c>
      <c r="BK483">
        <f>'Data Input'!L483</f>
        <v>3</v>
      </c>
      <c r="BL483">
        <f>'Data Input'!M483</f>
        <v>78</v>
      </c>
      <c r="BM483">
        <f t="shared" si="551"/>
        <v>4</v>
      </c>
      <c r="BN483">
        <f t="shared" si="552"/>
        <v>1.46</v>
      </c>
      <c r="BO483">
        <f t="shared" si="553"/>
        <v>2.8067713322066461E-2</v>
      </c>
      <c r="BP483">
        <f t="shared" si="554"/>
        <v>2.9481195287925924E-2</v>
      </c>
      <c r="BQ483">
        <f t="shared" si="555"/>
        <v>237.12268015901813</v>
      </c>
      <c r="BR483">
        <f t="shared" si="556"/>
        <v>249.06411009508383</v>
      </c>
      <c r="BS483">
        <f t="shared" si="557"/>
        <v>207081.72000000003</v>
      </c>
      <c r="BT483">
        <f t="shared" si="558"/>
        <v>182769.64</v>
      </c>
      <c r="BU483">
        <f t="shared" si="559"/>
        <v>158457.56</v>
      </c>
      <c r="BV483">
        <f t="shared" si="560"/>
        <v>134145.47999999998</v>
      </c>
      <c r="BW483">
        <f t="shared" si="561"/>
        <v>114981.84</v>
      </c>
      <c r="BX483">
        <f t="shared" si="562"/>
        <v>95818.2</v>
      </c>
      <c r="BY483">
        <f t="shared" si="563"/>
        <v>76654.559999999998</v>
      </c>
      <c r="BZ483">
        <f t="shared" si="564"/>
        <v>57490.92</v>
      </c>
      <c r="CA483">
        <f t="shared" si="565"/>
        <v>38327.279999999999</v>
      </c>
      <c r="CB483">
        <f t="shared" si="566"/>
        <v>19163.64</v>
      </c>
      <c r="CC483">
        <f t="shared" si="567"/>
        <v>304.50405082855872</v>
      </c>
      <c r="CD483">
        <f t="shared" si="568"/>
        <v>319.83878720121993</v>
      </c>
      <c r="CE483">
        <f t="shared" si="569"/>
        <v>541.62673098757682</v>
      </c>
      <c r="CF483">
        <f t="shared" si="570"/>
        <v>568.90289729630376</v>
      </c>
    </row>
    <row r="484" spans="1:84" x14ac:dyDescent="0.25">
      <c r="A484" t="str">
        <f>IF('Data Input'!A484=0,"F","M")</f>
        <v>F</v>
      </c>
      <c r="B484" t="str">
        <f>'Data Input'!B484</f>
        <v>W</v>
      </c>
      <c r="C484">
        <f>'Data Input'!C484</f>
        <v>59</v>
      </c>
      <c r="D484">
        <f t="shared" si="500"/>
        <v>60</v>
      </c>
      <c r="E484">
        <f t="shared" si="501"/>
        <v>61</v>
      </c>
      <c r="F484">
        <f t="shared" si="502"/>
        <v>62</v>
      </c>
      <c r="G484">
        <f t="shared" si="503"/>
        <v>63</v>
      </c>
      <c r="H484">
        <f t="shared" si="504"/>
        <v>64</v>
      </c>
      <c r="I484">
        <f t="shared" si="505"/>
        <v>65</v>
      </c>
      <c r="J484">
        <f t="shared" si="506"/>
        <v>66</v>
      </c>
      <c r="K484">
        <f t="shared" si="507"/>
        <v>67</v>
      </c>
      <c r="L484">
        <f t="shared" si="508"/>
        <v>68</v>
      </c>
      <c r="M484">
        <f>'Data Input'!D484</f>
        <v>266.99959042199998</v>
      </c>
      <c r="N484">
        <f>'Data Input'!E484</f>
        <v>46.999927902000003</v>
      </c>
      <c r="O484">
        <f>'Data Input'!F484</f>
        <v>110</v>
      </c>
      <c r="P484">
        <f>'Data Input'!G484</f>
        <v>0</v>
      </c>
      <c r="Q484">
        <f>'Data Input'!H484</f>
        <v>0</v>
      </c>
      <c r="R484">
        <f>IF('Data Input'!I484&gt;100,1,0)</f>
        <v>0</v>
      </c>
      <c r="S484">
        <f t="shared" si="509"/>
        <v>4.0775374439057197</v>
      </c>
      <c r="T484">
        <f t="shared" si="510"/>
        <v>16.626311606453189</v>
      </c>
      <c r="U484">
        <f t="shared" si="511"/>
        <v>5.5872471243990729</v>
      </c>
      <c r="V484">
        <f t="shared" si="512"/>
        <v>22.78220935809178</v>
      </c>
      <c r="W484">
        <f t="shared" si="513"/>
        <v>3.8501460677088821</v>
      </c>
      <c r="X484">
        <f t="shared" si="514"/>
        <v>15.699114755589333</v>
      </c>
      <c r="Y484">
        <f t="shared" si="515"/>
        <v>0</v>
      </c>
      <c r="Z484">
        <f t="shared" si="516"/>
        <v>0</v>
      </c>
      <c r="AA484">
        <f t="shared" si="517"/>
        <v>4.7004803657924166</v>
      </c>
      <c r="AB484">
        <f t="shared" si="518"/>
        <v>19.166384695862234</v>
      </c>
      <c r="AC484" s="3">
        <f t="shared" si="519"/>
        <v>-29.798999999999999</v>
      </c>
      <c r="AD484">
        <f t="shared" si="520"/>
        <v>4.8840000000000003</v>
      </c>
      <c r="AE484">
        <f t="shared" si="521"/>
        <v>13.54</v>
      </c>
      <c r="AF484">
        <f t="shared" si="522"/>
        <v>-3.1139999999999999</v>
      </c>
      <c r="AG484">
        <f t="shared" si="523"/>
        <v>-13.577999999999999</v>
      </c>
      <c r="AH484">
        <f t="shared" si="524"/>
        <v>3.149</v>
      </c>
      <c r="AI484">
        <f t="shared" si="525"/>
        <v>2.0190000000000001</v>
      </c>
      <c r="AJ484">
        <f t="shared" si="526"/>
        <v>0</v>
      </c>
      <c r="AK484">
        <f t="shared" si="527"/>
        <v>1.9570000000000001</v>
      </c>
      <c r="AL484">
        <f t="shared" si="528"/>
        <v>0</v>
      </c>
      <c r="AM484">
        <f t="shared" si="529"/>
        <v>7.5739999999999998</v>
      </c>
      <c r="AN484">
        <f t="shared" si="530"/>
        <v>-1.665</v>
      </c>
      <c r="AO484">
        <f t="shared" si="531"/>
        <v>0.66100000000000003</v>
      </c>
      <c r="AP484">
        <f t="shared" si="532"/>
        <v>-121.50653829094654</v>
      </c>
      <c r="AQ484">
        <f t="shared" si="533"/>
        <v>81.202905885917389</v>
      </c>
      <c r="AR484">
        <f t="shared" si="534"/>
        <v>75.651326064363445</v>
      </c>
      <c r="AS484">
        <f t="shared" si="535"/>
        <v>-70.943799941097794</v>
      </c>
      <c r="AT484">
        <f t="shared" si="536"/>
        <v>-52.277283307351198</v>
      </c>
      <c r="AU484">
        <f t="shared" si="537"/>
        <v>49.436512365350808</v>
      </c>
      <c r="AV484">
        <f t="shared" si="538"/>
        <v>0</v>
      </c>
      <c r="AW484">
        <f t="shared" si="539"/>
        <v>0</v>
      </c>
      <c r="AX484">
        <f t="shared" si="540"/>
        <v>9.1988400758557596</v>
      </c>
      <c r="AY484">
        <f t="shared" si="541"/>
        <v>0</v>
      </c>
      <c r="AZ484">
        <f t="shared" si="542"/>
        <v>0</v>
      </c>
      <c r="BA484">
        <f t="shared" si="543"/>
        <v>0</v>
      </c>
      <c r="BB484">
        <f t="shared" si="544"/>
        <v>0</v>
      </c>
      <c r="BC484">
        <f t="shared" si="545"/>
        <v>-29.238037147908127</v>
      </c>
      <c r="BD484">
        <f t="shared" si="546"/>
        <v>-29.18</v>
      </c>
      <c r="BE484">
        <f t="shared" si="547"/>
        <v>0.96650000000000003</v>
      </c>
      <c r="BF484">
        <f t="shared" si="548"/>
        <v>3.1641312422766021E-2</v>
      </c>
      <c r="BG484">
        <f>'Data Input'!J484</f>
        <v>31.3</v>
      </c>
      <c r="BH484">
        <f t="shared" si="549"/>
        <v>4</v>
      </c>
      <c r="BI484">
        <f t="shared" si="550"/>
        <v>1.39</v>
      </c>
      <c r="BJ484">
        <f>'Data Input'!K484</f>
        <v>0.77248677248677244</v>
      </c>
      <c r="BK484">
        <f>'Data Input'!L484</f>
        <v>3</v>
      </c>
      <c r="BL484">
        <f>'Data Input'!M484</f>
        <v>64</v>
      </c>
      <c r="BM484">
        <f t="shared" si="551"/>
        <v>2</v>
      </c>
      <c r="BN484">
        <f t="shared" si="552"/>
        <v>1.1200000000000001</v>
      </c>
      <c r="BO484">
        <f t="shared" si="553"/>
        <v>4.3981424267644766E-2</v>
      </c>
      <c r="BP484">
        <f t="shared" si="554"/>
        <v>3.5438269913497945E-2</v>
      </c>
      <c r="BQ484">
        <f t="shared" si="555"/>
        <v>371.56547381990231</v>
      </c>
      <c r="BR484">
        <f t="shared" si="556"/>
        <v>299.39088538006519</v>
      </c>
      <c r="BS484">
        <f t="shared" si="557"/>
        <v>183913.74</v>
      </c>
      <c r="BT484">
        <f t="shared" si="558"/>
        <v>164750.09999999998</v>
      </c>
      <c r="BU484">
        <f t="shared" si="559"/>
        <v>145586.46</v>
      </c>
      <c r="BV484">
        <f t="shared" si="560"/>
        <v>126422.81999999999</v>
      </c>
      <c r="BW484">
        <f t="shared" si="561"/>
        <v>107259.18</v>
      </c>
      <c r="BX484">
        <f t="shared" si="562"/>
        <v>88095.54</v>
      </c>
      <c r="BY484">
        <f t="shared" si="563"/>
        <v>68931.899999999994</v>
      </c>
      <c r="BZ484">
        <f t="shared" si="564"/>
        <v>49768.259999999995</v>
      </c>
      <c r="CA484">
        <f t="shared" si="565"/>
        <v>33178.839999999997</v>
      </c>
      <c r="CB484">
        <f t="shared" si="566"/>
        <v>16589.419999999998</v>
      </c>
      <c r="CC484">
        <f t="shared" si="567"/>
        <v>432.99547700969504</v>
      </c>
      <c r="CD484">
        <f t="shared" si="568"/>
        <v>348.88844190709244</v>
      </c>
      <c r="CE484">
        <f t="shared" si="569"/>
        <v>804.56095082959735</v>
      </c>
      <c r="CF484">
        <f t="shared" si="570"/>
        <v>648.27932728715768</v>
      </c>
    </row>
    <row r="485" spans="1:84" x14ac:dyDescent="0.25">
      <c r="A485" t="str">
        <f>IF('Data Input'!A485=0,"F","M")</f>
        <v>F</v>
      </c>
      <c r="B485" t="str">
        <f>'Data Input'!B485</f>
        <v>W</v>
      </c>
      <c r="C485">
        <f>'Data Input'!C485</f>
        <v>40</v>
      </c>
      <c r="D485">
        <f t="shared" si="500"/>
        <v>41</v>
      </c>
      <c r="E485">
        <f t="shared" si="501"/>
        <v>42</v>
      </c>
      <c r="F485">
        <f t="shared" si="502"/>
        <v>43</v>
      </c>
      <c r="G485">
        <f t="shared" si="503"/>
        <v>44</v>
      </c>
      <c r="H485">
        <f t="shared" si="504"/>
        <v>45</v>
      </c>
      <c r="I485">
        <f t="shared" si="505"/>
        <v>46</v>
      </c>
      <c r="J485">
        <f t="shared" si="506"/>
        <v>47</v>
      </c>
      <c r="K485">
        <f t="shared" si="507"/>
        <v>48</v>
      </c>
      <c r="L485">
        <f t="shared" si="508"/>
        <v>49</v>
      </c>
      <c r="M485">
        <f>'Data Input'!D485</f>
        <v>195.99969933600002</v>
      </c>
      <c r="N485">
        <f>'Data Input'!E485</f>
        <v>57.999911028</v>
      </c>
      <c r="O485">
        <f>'Data Input'!F485</f>
        <v>112</v>
      </c>
      <c r="P485">
        <f>'Data Input'!G485</f>
        <v>0</v>
      </c>
      <c r="Q485">
        <f>'Data Input'!H485</f>
        <v>0</v>
      </c>
      <c r="R485">
        <f>IF('Data Input'!I485&gt;100,1,0)</f>
        <v>0</v>
      </c>
      <c r="S485">
        <f t="shared" si="509"/>
        <v>3.6888794541139363</v>
      </c>
      <c r="T485">
        <f t="shared" si="510"/>
        <v>13.607831626983932</v>
      </c>
      <c r="U485">
        <f t="shared" si="511"/>
        <v>5.278113125229341</v>
      </c>
      <c r="V485">
        <f t="shared" si="512"/>
        <v>19.470323064147614</v>
      </c>
      <c r="W485">
        <f t="shared" si="513"/>
        <v>4.0604414765452423</v>
      </c>
      <c r="X485">
        <f t="shared" si="514"/>
        <v>14.978479137459798</v>
      </c>
      <c r="Y485">
        <f t="shared" si="515"/>
        <v>0</v>
      </c>
      <c r="Z485">
        <f t="shared" si="516"/>
        <v>0</v>
      </c>
      <c r="AA485">
        <f t="shared" si="517"/>
        <v>4.7184988712950942</v>
      </c>
      <c r="AB485">
        <f t="shared" si="518"/>
        <v>17.40597354058027</v>
      </c>
      <c r="AC485" s="3">
        <f t="shared" si="519"/>
        <v>-29.798999999999999</v>
      </c>
      <c r="AD485">
        <f t="shared" si="520"/>
        <v>4.8840000000000003</v>
      </c>
      <c r="AE485">
        <f t="shared" si="521"/>
        <v>13.54</v>
      </c>
      <c r="AF485">
        <f t="shared" si="522"/>
        <v>-3.1139999999999999</v>
      </c>
      <c r="AG485">
        <f t="shared" si="523"/>
        <v>-13.577999999999999</v>
      </c>
      <c r="AH485">
        <f t="shared" si="524"/>
        <v>3.149</v>
      </c>
      <c r="AI485">
        <f t="shared" si="525"/>
        <v>2.0190000000000001</v>
      </c>
      <c r="AJ485">
        <f t="shared" si="526"/>
        <v>0</v>
      </c>
      <c r="AK485">
        <f t="shared" si="527"/>
        <v>1.9570000000000001</v>
      </c>
      <c r="AL485">
        <f t="shared" si="528"/>
        <v>0</v>
      </c>
      <c r="AM485">
        <f t="shared" si="529"/>
        <v>7.5739999999999998</v>
      </c>
      <c r="AN485">
        <f t="shared" si="530"/>
        <v>-1.665</v>
      </c>
      <c r="AO485">
        <f t="shared" si="531"/>
        <v>0.66100000000000003</v>
      </c>
      <c r="AP485">
        <f t="shared" si="532"/>
        <v>-109.92491885314118</v>
      </c>
      <c r="AQ485">
        <f t="shared" si="533"/>
        <v>66.460649666189525</v>
      </c>
      <c r="AR485">
        <f t="shared" si="534"/>
        <v>71.465651715605276</v>
      </c>
      <c r="AS485">
        <f t="shared" si="535"/>
        <v>-60.630586021755668</v>
      </c>
      <c r="AT485">
        <f t="shared" si="536"/>
        <v>-55.132674368531298</v>
      </c>
      <c r="AU485">
        <f t="shared" si="537"/>
        <v>47.167230803860903</v>
      </c>
      <c r="AV485">
        <f t="shared" si="538"/>
        <v>0</v>
      </c>
      <c r="AW485">
        <f t="shared" si="539"/>
        <v>0</v>
      </c>
      <c r="AX485">
        <f t="shared" si="540"/>
        <v>9.2341022911244988</v>
      </c>
      <c r="AY485">
        <f t="shared" si="541"/>
        <v>0</v>
      </c>
      <c r="AZ485">
        <f t="shared" si="542"/>
        <v>0</v>
      </c>
      <c r="BA485">
        <f t="shared" si="543"/>
        <v>0</v>
      </c>
      <c r="BB485">
        <f t="shared" si="544"/>
        <v>0</v>
      </c>
      <c r="BC485">
        <f t="shared" si="545"/>
        <v>-31.360544766647934</v>
      </c>
      <c r="BD485">
        <f t="shared" si="546"/>
        <v>-29.18</v>
      </c>
      <c r="BE485">
        <f t="shared" si="547"/>
        <v>0.96650000000000003</v>
      </c>
      <c r="BF485">
        <f t="shared" si="548"/>
        <v>3.8422766373938932E-3</v>
      </c>
      <c r="BG485">
        <f>'Data Input'!J485</f>
        <v>28.7</v>
      </c>
      <c r="BH485">
        <f t="shared" si="549"/>
        <v>3</v>
      </c>
      <c r="BI485">
        <f t="shared" si="550"/>
        <v>1.08</v>
      </c>
      <c r="BJ485">
        <f>'Data Input'!K485</f>
        <v>0.90476190476190466</v>
      </c>
      <c r="BK485">
        <f>'Data Input'!L485</f>
        <v>3</v>
      </c>
      <c r="BL485">
        <f>'Data Input'!M485</f>
        <v>89</v>
      </c>
      <c r="BM485">
        <f t="shared" si="551"/>
        <v>4</v>
      </c>
      <c r="BN485">
        <f t="shared" si="552"/>
        <v>1.46</v>
      </c>
      <c r="BO485">
        <f t="shared" si="553"/>
        <v>4.1496587683854053E-3</v>
      </c>
      <c r="BP485">
        <f t="shared" si="554"/>
        <v>5.6097238905950843E-3</v>
      </c>
      <c r="BQ485">
        <f t="shared" si="555"/>
        <v>35.057298669618625</v>
      </c>
      <c r="BR485">
        <f t="shared" si="556"/>
        <v>47.392274127447408</v>
      </c>
      <c r="BS485">
        <f t="shared" si="557"/>
        <v>276013.60000000003</v>
      </c>
      <c r="BT485">
        <f t="shared" si="558"/>
        <v>245122.96000000002</v>
      </c>
      <c r="BU485">
        <f t="shared" si="559"/>
        <v>214232.32000000001</v>
      </c>
      <c r="BV485">
        <f t="shared" si="560"/>
        <v>183341.68</v>
      </c>
      <c r="BW485">
        <f t="shared" si="561"/>
        <v>152451.04</v>
      </c>
      <c r="BX485">
        <f t="shared" si="562"/>
        <v>121560.40000000001</v>
      </c>
      <c r="BY485">
        <f t="shared" si="563"/>
        <v>97248.320000000007</v>
      </c>
      <c r="BZ485">
        <f t="shared" si="564"/>
        <v>72936.240000000005</v>
      </c>
      <c r="CA485">
        <f t="shared" si="565"/>
        <v>48624.160000000003</v>
      </c>
      <c r="CB485">
        <f t="shared" si="566"/>
        <v>24312.080000000002</v>
      </c>
      <c r="CC485">
        <f t="shared" si="567"/>
        <v>59.582576650430518</v>
      </c>
      <c r="CD485">
        <f t="shared" si="568"/>
        <v>80.546816582989408</v>
      </c>
      <c r="CE485">
        <f t="shared" si="569"/>
        <v>94.639875320049143</v>
      </c>
      <c r="CF485">
        <f t="shared" si="570"/>
        <v>127.93909071043682</v>
      </c>
    </row>
    <row r="486" spans="1:84" x14ac:dyDescent="0.25">
      <c r="A486" t="str">
        <f>IF('Data Input'!A486=0,"F","M")</f>
        <v>F</v>
      </c>
      <c r="B486" t="str">
        <f>'Data Input'!B486</f>
        <v>W</v>
      </c>
      <c r="C486">
        <f>'Data Input'!C486</f>
        <v>28</v>
      </c>
      <c r="D486">
        <f t="shared" si="500"/>
        <v>29</v>
      </c>
      <c r="E486">
        <f t="shared" si="501"/>
        <v>30</v>
      </c>
      <c r="F486">
        <f t="shared" si="502"/>
        <v>31</v>
      </c>
      <c r="G486">
        <f t="shared" si="503"/>
        <v>32</v>
      </c>
      <c r="H486">
        <f t="shared" si="504"/>
        <v>33</v>
      </c>
      <c r="I486">
        <f t="shared" si="505"/>
        <v>34</v>
      </c>
      <c r="J486">
        <f t="shared" si="506"/>
        <v>35</v>
      </c>
      <c r="K486">
        <f t="shared" si="507"/>
        <v>36</v>
      </c>
      <c r="L486">
        <f t="shared" si="508"/>
        <v>37</v>
      </c>
      <c r="M486">
        <f>'Data Input'!D486</f>
        <v>128.999802114</v>
      </c>
      <c r="N486">
        <f>'Data Input'!E486</f>
        <v>65.999898755999993</v>
      </c>
      <c r="O486">
        <f>'Data Input'!F486</f>
        <v>102</v>
      </c>
      <c r="P486">
        <f>'Data Input'!G486</f>
        <v>0</v>
      </c>
      <c r="Q486">
        <f>'Data Input'!H486</f>
        <v>0</v>
      </c>
      <c r="R486">
        <f>IF('Data Input'!I486&gt;100,1,0)</f>
        <v>0</v>
      </c>
      <c r="S486">
        <f t="shared" si="509"/>
        <v>3.3322045101752038</v>
      </c>
      <c r="T486">
        <f t="shared" si="510"/>
        <v>11.10358689763197</v>
      </c>
      <c r="U486">
        <f t="shared" si="511"/>
        <v>4.8598108703604952</v>
      </c>
      <c r="V486">
        <f t="shared" si="512"/>
        <v>16.193883700813725</v>
      </c>
      <c r="W486">
        <f t="shared" si="513"/>
        <v>4.1896532080252484</v>
      </c>
      <c r="X486">
        <f t="shared" si="514"/>
        <v>13.960781315851744</v>
      </c>
      <c r="Y486">
        <f t="shared" si="515"/>
        <v>0</v>
      </c>
      <c r="Z486">
        <f t="shared" si="516"/>
        <v>0</v>
      </c>
      <c r="AA486">
        <f t="shared" si="517"/>
        <v>4.6249728132842707</v>
      </c>
      <c r="AB486">
        <f t="shared" si="518"/>
        <v>15.411355267863547</v>
      </c>
      <c r="AC486" s="3">
        <f t="shared" si="519"/>
        <v>-29.798999999999999</v>
      </c>
      <c r="AD486">
        <f t="shared" si="520"/>
        <v>4.8840000000000003</v>
      </c>
      <c r="AE486">
        <f t="shared" si="521"/>
        <v>13.54</v>
      </c>
      <c r="AF486">
        <f t="shared" si="522"/>
        <v>-3.1139999999999999</v>
      </c>
      <c r="AG486">
        <f t="shared" si="523"/>
        <v>-13.577999999999999</v>
      </c>
      <c r="AH486">
        <f t="shared" si="524"/>
        <v>3.149</v>
      </c>
      <c r="AI486">
        <f t="shared" si="525"/>
        <v>2.0190000000000001</v>
      </c>
      <c r="AJ486">
        <f t="shared" si="526"/>
        <v>0</v>
      </c>
      <c r="AK486">
        <f t="shared" si="527"/>
        <v>1.9570000000000001</v>
      </c>
      <c r="AL486">
        <f t="shared" si="528"/>
        <v>0</v>
      </c>
      <c r="AM486">
        <f t="shared" si="529"/>
        <v>7.5739999999999998</v>
      </c>
      <c r="AN486">
        <f t="shared" si="530"/>
        <v>-1.665</v>
      </c>
      <c r="AO486">
        <f t="shared" si="531"/>
        <v>0.66100000000000003</v>
      </c>
      <c r="AP486">
        <f t="shared" si="532"/>
        <v>-99.296362198710895</v>
      </c>
      <c r="AQ486">
        <f t="shared" si="533"/>
        <v>54.22991840803455</v>
      </c>
      <c r="AR486">
        <f t="shared" si="534"/>
        <v>65.8018391846811</v>
      </c>
      <c r="AS486">
        <f t="shared" si="535"/>
        <v>-50.427753844333935</v>
      </c>
      <c r="AT486">
        <f t="shared" si="536"/>
        <v>-56.887111258566819</v>
      </c>
      <c r="AU486">
        <f t="shared" si="537"/>
        <v>43.962500363617139</v>
      </c>
      <c r="AV486">
        <f t="shared" si="538"/>
        <v>0</v>
      </c>
      <c r="AW486">
        <f t="shared" si="539"/>
        <v>0</v>
      </c>
      <c r="AX486">
        <f t="shared" si="540"/>
        <v>9.0510717955973181</v>
      </c>
      <c r="AY486">
        <f t="shared" si="541"/>
        <v>0</v>
      </c>
      <c r="AZ486">
        <f t="shared" si="542"/>
        <v>0</v>
      </c>
      <c r="BA486">
        <f t="shared" si="543"/>
        <v>0</v>
      </c>
      <c r="BB486">
        <f t="shared" si="544"/>
        <v>0</v>
      </c>
      <c r="BC486">
        <f t="shared" si="545"/>
        <v>-33.565897549681544</v>
      </c>
      <c r="BD486">
        <f t="shared" si="546"/>
        <v>-29.18</v>
      </c>
      <c r="BE486">
        <f t="shared" si="547"/>
        <v>0.96650000000000003</v>
      </c>
      <c r="BF486">
        <f t="shared" si="548"/>
        <v>4.2418922885867349E-4</v>
      </c>
      <c r="BG486">
        <f>'Data Input'!J486</f>
        <v>17.100000000000001</v>
      </c>
      <c r="BH486">
        <f t="shared" si="549"/>
        <v>1</v>
      </c>
      <c r="BI486">
        <f t="shared" si="550"/>
        <v>1</v>
      </c>
      <c r="BJ486">
        <f>'Data Input'!K486</f>
        <v>0.66666666666666663</v>
      </c>
      <c r="BK486">
        <f>'Data Input'!L486</f>
        <v>3</v>
      </c>
      <c r="BL486">
        <f>'Data Input'!M486</f>
        <v>86</v>
      </c>
      <c r="BM486">
        <f t="shared" si="551"/>
        <v>1</v>
      </c>
      <c r="BN486">
        <f t="shared" si="552"/>
        <v>1</v>
      </c>
      <c r="BO486">
        <f t="shared" si="553"/>
        <v>4.2418922885867349E-4</v>
      </c>
      <c r="BP486">
        <f t="shared" si="554"/>
        <v>4.2418922885867349E-4</v>
      </c>
      <c r="BQ486">
        <f t="shared" si="555"/>
        <v>3.5836509261506988</v>
      </c>
      <c r="BR486">
        <f t="shared" si="556"/>
        <v>3.5836509261506988</v>
      </c>
      <c r="BS486">
        <f t="shared" si="557"/>
        <v>292889.07000000007</v>
      </c>
      <c r="BT486">
        <f t="shared" si="558"/>
        <v>264286.62000000005</v>
      </c>
      <c r="BU486">
        <f t="shared" si="559"/>
        <v>235684.17000000004</v>
      </c>
      <c r="BV486">
        <f t="shared" si="560"/>
        <v>207081.72000000003</v>
      </c>
      <c r="BW486">
        <f t="shared" si="561"/>
        <v>178479.27000000002</v>
      </c>
      <c r="BX486">
        <f t="shared" si="562"/>
        <v>149876.82</v>
      </c>
      <c r="BY486">
        <f t="shared" si="563"/>
        <v>121274.37</v>
      </c>
      <c r="BZ486">
        <f t="shared" si="564"/>
        <v>92671.92</v>
      </c>
      <c r="CA486">
        <f t="shared" si="565"/>
        <v>61781.279999999999</v>
      </c>
      <c r="CB486">
        <f t="shared" si="566"/>
        <v>30890.639999999999</v>
      </c>
      <c r="CC486">
        <f t="shared" si="567"/>
        <v>6.9351370638599974</v>
      </c>
      <c r="CD486">
        <f t="shared" si="568"/>
        <v>6.9351370638599974</v>
      </c>
      <c r="CE486">
        <f t="shared" si="569"/>
        <v>10.518787990010697</v>
      </c>
      <c r="CF486">
        <f t="shared" si="570"/>
        <v>10.518787990010697</v>
      </c>
    </row>
    <row r="487" spans="1:84" x14ac:dyDescent="0.25">
      <c r="A487" t="str">
        <f>IF('Data Input'!A487=0,"F","M")</f>
        <v>F</v>
      </c>
      <c r="B487" t="str">
        <f>'Data Input'!B487</f>
        <v>W</v>
      </c>
      <c r="C487">
        <f>'Data Input'!C487</f>
        <v>45</v>
      </c>
      <c r="D487">
        <f t="shared" si="500"/>
        <v>46</v>
      </c>
      <c r="E487">
        <f t="shared" si="501"/>
        <v>47</v>
      </c>
      <c r="F487">
        <f t="shared" si="502"/>
        <v>48</v>
      </c>
      <c r="G487">
        <f t="shared" si="503"/>
        <v>49</v>
      </c>
      <c r="H487">
        <f t="shared" si="504"/>
        <v>50</v>
      </c>
      <c r="I487">
        <f t="shared" si="505"/>
        <v>51</v>
      </c>
      <c r="J487">
        <f t="shared" si="506"/>
        <v>52</v>
      </c>
      <c r="K487">
        <f t="shared" si="507"/>
        <v>53</v>
      </c>
      <c r="L487">
        <f t="shared" si="508"/>
        <v>54</v>
      </c>
      <c r="M487">
        <f>'Data Input'!D487</f>
        <v>190.99970700600002</v>
      </c>
      <c r="N487">
        <f>'Data Input'!E487</f>
        <v>74.999884949999995</v>
      </c>
      <c r="O487">
        <f>'Data Input'!F487</f>
        <v>118</v>
      </c>
      <c r="P487">
        <f>'Data Input'!G487</f>
        <v>0</v>
      </c>
      <c r="Q487">
        <f>'Data Input'!H487</f>
        <v>0</v>
      </c>
      <c r="R487">
        <f>IF('Data Input'!I487&gt;100,1,0)</f>
        <v>0</v>
      </c>
      <c r="S487">
        <f t="shared" si="509"/>
        <v>3.8066624897703196</v>
      </c>
      <c r="T487">
        <f t="shared" si="510"/>
        <v>14.490679311024369</v>
      </c>
      <c r="U487">
        <f t="shared" si="511"/>
        <v>5.2522718940454531</v>
      </c>
      <c r="V487">
        <f t="shared" si="512"/>
        <v>19.993626405137736</v>
      </c>
      <c r="W487">
        <f t="shared" si="513"/>
        <v>4.3174865795351334</v>
      </c>
      <c r="X487">
        <f t="shared" si="514"/>
        <v>16.435214212403153</v>
      </c>
      <c r="Y487">
        <f t="shared" si="515"/>
        <v>0</v>
      </c>
      <c r="Z487">
        <f t="shared" si="516"/>
        <v>0</v>
      </c>
      <c r="AA487">
        <f t="shared" si="517"/>
        <v>4.7706846244656651</v>
      </c>
      <c r="AB487">
        <f t="shared" si="518"/>
        <v>18.160386210477451</v>
      </c>
      <c r="AC487" s="3">
        <f t="shared" si="519"/>
        <v>-29.798999999999999</v>
      </c>
      <c r="AD487">
        <f t="shared" si="520"/>
        <v>4.8840000000000003</v>
      </c>
      <c r="AE487">
        <f t="shared" si="521"/>
        <v>13.54</v>
      </c>
      <c r="AF487">
        <f t="shared" si="522"/>
        <v>-3.1139999999999999</v>
      </c>
      <c r="AG487">
        <f t="shared" si="523"/>
        <v>-13.577999999999999</v>
      </c>
      <c r="AH487">
        <f t="shared" si="524"/>
        <v>3.149</v>
      </c>
      <c r="AI487">
        <f t="shared" si="525"/>
        <v>2.0190000000000001</v>
      </c>
      <c r="AJ487">
        <f t="shared" si="526"/>
        <v>0</v>
      </c>
      <c r="AK487">
        <f t="shared" si="527"/>
        <v>1.9570000000000001</v>
      </c>
      <c r="AL487">
        <f t="shared" si="528"/>
        <v>0</v>
      </c>
      <c r="AM487">
        <f t="shared" si="529"/>
        <v>7.5739999999999998</v>
      </c>
      <c r="AN487">
        <f t="shared" si="530"/>
        <v>-1.665</v>
      </c>
      <c r="AO487">
        <f t="shared" si="531"/>
        <v>0.66100000000000003</v>
      </c>
      <c r="AP487">
        <f t="shared" si="532"/>
        <v>-113.43473553266575</v>
      </c>
      <c r="AQ487">
        <f t="shared" si="533"/>
        <v>70.772477755043028</v>
      </c>
      <c r="AR487">
        <f t="shared" si="534"/>
        <v>71.115761445375426</v>
      </c>
      <c r="AS487">
        <f t="shared" si="535"/>
        <v>-62.260152625598906</v>
      </c>
      <c r="AT487">
        <f t="shared" si="536"/>
        <v>-58.622832776928036</v>
      </c>
      <c r="AU487">
        <f t="shared" si="537"/>
        <v>51.754489554857528</v>
      </c>
      <c r="AV487">
        <f t="shared" si="538"/>
        <v>0</v>
      </c>
      <c r="AW487">
        <f t="shared" si="539"/>
        <v>0</v>
      </c>
      <c r="AX487">
        <f t="shared" si="540"/>
        <v>9.3362298100793062</v>
      </c>
      <c r="AY487">
        <f t="shared" si="541"/>
        <v>0</v>
      </c>
      <c r="AZ487">
        <f t="shared" si="542"/>
        <v>0</v>
      </c>
      <c r="BA487">
        <f t="shared" si="543"/>
        <v>0</v>
      </c>
      <c r="BB487">
        <f t="shared" si="544"/>
        <v>0</v>
      </c>
      <c r="BC487">
        <f t="shared" si="545"/>
        <v>-31.338762369837408</v>
      </c>
      <c r="BD487">
        <f t="shared" si="546"/>
        <v>-29.18</v>
      </c>
      <c r="BE487">
        <f t="shared" si="547"/>
        <v>0.96650000000000003</v>
      </c>
      <c r="BF487">
        <f t="shared" si="548"/>
        <v>3.926722474492772E-3</v>
      </c>
      <c r="BG487">
        <f>'Data Input'!J487</f>
        <v>32.1</v>
      </c>
      <c r="BH487">
        <f t="shared" si="549"/>
        <v>4</v>
      </c>
      <c r="BI487">
        <f t="shared" si="550"/>
        <v>1.39</v>
      </c>
      <c r="BJ487">
        <f>'Data Input'!K487</f>
        <v>0.74431818181818177</v>
      </c>
      <c r="BK487">
        <f>'Data Input'!L487</f>
        <v>3</v>
      </c>
      <c r="BL487">
        <f>'Data Input'!M487</f>
        <v>89</v>
      </c>
      <c r="BM487">
        <f t="shared" si="551"/>
        <v>2</v>
      </c>
      <c r="BN487">
        <f t="shared" si="552"/>
        <v>1.1200000000000001</v>
      </c>
      <c r="BO487">
        <f t="shared" si="553"/>
        <v>5.4581442395449523E-3</v>
      </c>
      <c r="BP487">
        <f t="shared" si="554"/>
        <v>4.3979291714319052E-3</v>
      </c>
      <c r="BQ487">
        <f t="shared" si="555"/>
        <v>46.111693386788417</v>
      </c>
      <c r="BR487">
        <f t="shared" si="556"/>
        <v>37.154745750505782</v>
      </c>
      <c r="BS487">
        <f t="shared" si="557"/>
        <v>243120.80000000005</v>
      </c>
      <c r="BT487">
        <f t="shared" si="558"/>
        <v>218808.72000000003</v>
      </c>
      <c r="BU487">
        <f t="shared" si="559"/>
        <v>194496.64000000001</v>
      </c>
      <c r="BV487">
        <f t="shared" si="560"/>
        <v>170184.56</v>
      </c>
      <c r="BW487">
        <f t="shared" si="561"/>
        <v>145872.48000000001</v>
      </c>
      <c r="BX487">
        <f t="shared" si="562"/>
        <v>121560.40000000001</v>
      </c>
      <c r="BY487">
        <f t="shared" si="563"/>
        <v>97248.320000000007</v>
      </c>
      <c r="BZ487">
        <f t="shared" si="564"/>
        <v>72936.240000000005</v>
      </c>
      <c r="CA487">
        <f t="shared" si="565"/>
        <v>48624.160000000003</v>
      </c>
      <c r="CB487">
        <f t="shared" si="566"/>
        <v>24312.080000000002</v>
      </c>
      <c r="CC487">
        <f t="shared" si="567"/>
        <v>72.984361671845832</v>
      </c>
      <c r="CD487">
        <f t="shared" si="568"/>
        <v>58.807543217602415</v>
      </c>
      <c r="CE487">
        <f t="shared" si="569"/>
        <v>119.09605505863425</v>
      </c>
      <c r="CF487">
        <f t="shared" si="570"/>
        <v>95.962288968108197</v>
      </c>
    </row>
    <row r="488" spans="1:84" x14ac:dyDescent="0.25">
      <c r="A488" t="str">
        <f>IF('Data Input'!A488=0,"F","M")</f>
        <v>F</v>
      </c>
      <c r="B488" t="str">
        <f>'Data Input'!B488</f>
        <v>W</v>
      </c>
      <c r="C488">
        <f>'Data Input'!C488</f>
        <v>41</v>
      </c>
      <c r="D488">
        <f t="shared" si="500"/>
        <v>42</v>
      </c>
      <c r="E488">
        <f t="shared" si="501"/>
        <v>43</v>
      </c>
      <c r="F488">
        <f t="shared" si="502"/>
        <v>44</v>
      </c>
      <c r="G488">
        <f t="shared" si="503"/>
        <v>45</v>
      </c>
      <c r="H488">
        <f t="shared" si="504"/>
        <v>46</v>
      </c>
      <c r="I488">
        <f t="shared" si="505"/>
        <v>47</v>
      </c>
      <c r="J488">
        <f t="shared" si="506"/>
        <v>48</v>
      </c>
      <c r="K488">
        <f t="shared" si="507"/>
        <v>49</v>
      </c>
      <c r="L488">
        <f t="shared" si="508"/>
        <v>50</v>
      </c>
      <c r="M488">
        <f>'Data Input'!D488</f>
        <v>226.99965178200003</v>
      </c>
      <c r="N488">
        <f>'Data Input'!E488</f>
        <v>48.999924834000005</v>
      </c>
      <c r="O488">
        <f>'Data Input'!F488</f>
        <v>120</v>
      </c>
      <c r="P488">
        <f>'Data Input'!G488</f>
        <v>0</v>
      </c>
      <c r="Q488">
        <f>'Data Input'!H488</f>
        <v>1</v>
      </c>
      <c r="R488">
        <f>IF('Data Input'!I488&gt;100,1,0)</f>
        <v>0</v>
      </c>
      <c r="S488">
        <f t="shared" si="509"/>
        <v>3.713572066704308</v>
      </c>
      <c r="T488">
        <f t="shared" si="510"/>
        <v>13.790617494606504</v>
      </c>
      <c r="U488">
        <f t="shared" si="511"/>
        <v>5.4249484834802262</v>
      </c>
      <c r="V488">
        <f t="shared" si="512"/>
        <v>20.145937151562066</v>
      </c>
      <c r="W488">
        <f t="shared" si="513"/>
        <v>3.8918187641094502</v>
      </c>
      <c r="X488">
        <f t="shared" si="514"/>
        <v>14.452549451072537</v>
      </c>
      <c r="Y488">
        <f t="shared" si="515"/>
        <v>0</v>
      </c>
      <c r="Z488">
        <f t="shared" si="516"/>
        <v>0</v>
      </c>
      <c r="AA488">
        <f t="shared" si="517"/>
        <v>4.7874917427820458</v>
      </c>
      <c r="AB488">
        <f t="shared" si="518"/>
        <v>17.778695605572931</v>
      </c>
      <c r="AC488" s="3">
        <f t="shared" si="519"/>
        <v>-29.798999999999999</v>
      </c>
      <c r="AD488">
        <f t="shared" si="520"/>
        <v>4.8840000000000003</v>
      </c>
      <c r="AE488">
        <f t="shared" si="521"/>
        <v>13.54</v>
      </c>
      <c r="AF488">
        <f t="shared" si="522"/>
        <v>-3.1139999999999999</v>
      </c>
      <c r="AG488">
        <f t="shared" si="523"/>
        <v>-13.577999999999999</v>
      </c>
      <c r="AH488">
        <f t="shared" si="524"/>
        <v>3.149</v>
      </c>
      <c r="AI488">
        <f t="shared" si="525"/>
        <v>2.0190000000000001</v>
      </c>
      <c r="AJ488">
        <f t="shared" si="526"/>
        <v>0</v>
      </c>
      <c r="AK488">
        <f t="shared" si="527"/>
        <v>1.9570000000000001</v>
      </c>
      <c r="AL488">
        <f t="shared" si="528"/>
        <v>0</v>
      </c>
      <c r="AM488">
        <f t="shared" si="529"/>
        <v>7.5739999999999998</v>
      </c>
      <c r="AN488">
        <f t="shared" si="530"/>
        <v>-1.665</v>
      </c>
      <c r="AO488">
        <f t="shared" si="531"/>
        <v>0.66100000000000003</v>
      </c>
      <c r="AP488">
        <f t="shared" si="532"/>
        <v>-110.66073401572167</v>
      </c>
      <c r="AQ488">
        <f t="shared" si="533"/>
        <v>67.353375843658171</v>
      </c>
      <c r="AR488">
        <f t="shared" si="534"/>
        <v>73.453802466322259</v>
      </c>
      <c r="AS488">
        <f t="shared" si="535"/>
        <v>-62.73444828996427</v>
      </c>
      <c r="AT488">
        <f t="shared" si="536"/>
        <v>-52.843115179078112</v>
      </c>
      <c r="AU488">
        <f t="shared" si="537"/>
        <v>45.511078221427418</v>
      </c>
      <c r="AV488">
        <f t="shared" si="538"/>
        <v>0</v>
      </c>
      <c r="AW488">
        <f t="shared" si="539"/>
        <v>0</v>
      </c>
      <c r="AX488">
        <f t="shared" si="540"/>
        <v>9.3691213406244636</v>
      </c>
      <c r="AY488">
        <f t="shared" si="541"/>
        <v>0</v>
      </c>
      <c r="AZ488">
        <f t="shared" si="542"/>
        <v>7.5739999999999998</v>
      </c>
      <c r="BA488">
        <f t="shared" si="543"/>
        <v>-6.1830974910626733</v>
      </c>
      <c r="BB488">
        <f t="shared" si="544"/>
        <v>0</v>
      </c>
      <c r="BC488">
        <f t="shared" si="545"/>
        <v>-29.160017103794409</v>
      </c>
      <c r="BD488">
        <f t="shared" si="546"/>
        <v>-29.18</v>
      </c>
      <c r="BE488">
        <f t="shared" si="547"/>
        <v>0.96650000000000003</v>
      </c>
      <c r="BF488">
        <f t="shared" si="548"/>
        <v>3.4164477504132873E-2</v>
      </c>
      <c r="BG488">
        <f>'Data Input'!J488</f>
        <v>27.3</v>
      </c>
      <c r="BH488">
        <f t="shared" si="549"/>
        <v>3</v>
      </c>
      <c r="BI488">
        <f t="shared" si="550"/>
        <v>1.08</v>
      </c>
      <c r="BJ488">
        <f>'Data Input'!K488</f>
        <v>1.0263157894736843</v>
      </c>
      <c r="BK488">
        <f>'Data Input'!L488</f>
        <v>3</v>
      </c>
      <c r="BL488">
        <f>'Data Input'!M488</f>
        <v>52</v>
      </c>
      <c r="BM488">
        <f t="shared" si="551"/>
        <v>4</v>
      </c>
      <c r="BN488">
        <f t="shared" si="552"/>
        <v>1.46</v>
      </c>
      <c r="BO488">
        <f t="shared" si="553"/>
        <v>3.6897635704463506E-2</v>
      </c>
      <c r="BP488">
        <f t="shared" si="554"/>
        <v>4.9880137156033996E-2</v>
      </c>
      <c r="BQ488">
        <f t="shared" si="555"/>
        <v>311.71995272215185</v>
      </c>
      <c r="BR488">
        <f t="shared" si="556"/>
        <v>421.3991953466126</v>
      </c>
      <c r="BS488">
        <f t="shared" si="557"/>
        <v>269435.04000000004</v>
      </c>
      <c r="BT488">
        <f t="shared" si="558"/>
        <v>238544.40000000002</v>
      </c>
      <c r="BU488">
        <f t="shared" si="559"/>
        <v>207653.76000000001</v>
      </c>
      <c r="BV488">
        <f t="shared" si="560"/>
        <v>176763.12</v>
      </c>
      <c r="BW488">
        <f t="shared" si="561"/>
        <v>145872.48000000001</v>
      </c>
      <c r="BX488">
        <f t="shared" si="562"/>
        <v>121560.40000000001</v>
      </c>
      <c r="BY488">
        <f t="shared" si="563"/>
        <v>97248.320000000007</v>
      </c>
      <c r="BZ488">
        <f t="shared" si="564"/>
        <v>72936.240000000005</v>
      </c>
      <c r="CA488">
        <f t="shared" si="565"/>
        <v>48624.160000000003</v>
      </c>
      <c r="CB488">
        <f t="shared" si="566"/>
        <v>24312.080000000002</v>
      </c>
      <c r="CC488">
        <f t="shared" si="567"/>
        <v>517.65538011577075</v>
      </c>
      <c r="CD488">
        <f t="shared" si="568"/>
        <v>699.79338423057902</v>
      </c>
      <c r="CE488">
        <f t="shared" si="569"/>
        <v>829.37533283792254</v>
      </c>
      <c r="CF488">
        <f t="shared" si="570"/>
        <v>1121.1925795771917</v>
      </c>
    </row>
    <row r="489" spans="1:84" x14ac:dyDescent="0.25">
      <c r="A489" t="str">
        <f>IF('Data Input'!A489=0,"F","M")</f>
        <v>M</v>
      </c>
      <c r="B489" t="str">
        <f>'Data Input'!B489</f>
        <v>W</v>
      </c>
      <c r="C489">
        <f>'Data Input'!C489</f>
        <v>29</v>
      </c>
      <c r="D489">
        <f t="shared" si="500"/>
        <v>30</v>
      </c>
      <c r="E489">
        <f t="shared" si="501"/>
        <v>31</v>
      </c>
      <c r="F489">
        <f t="shared" si="502"/>
        <v>32</v>
      </c>
      <c r="G489">
        <f t="shared" si="503"/>
        <v>33</v>
      </c>
      <c r="H489">
        <f t="shared" si="504"/>
        <v>34</v>
      </c>
      <c r="I489">
        <f t="shared" si="505"/>
        <v>35</v>
      </c>
      <c r="J489">
        <f t="shared" si="506"/>
        <v>36</v>
      </c>
      <c r="K489">
        <f t="shared" si="507"/>
        <v>37</v>
      </c>
      <c r="L489">
        <f t="shared" si="508"/>
        <v>38</v>
      </c>
      <c r="M489">
        <f>'Data Input'!D489</f>
        <v>212.999673258</v>
      </c>
      <c r="N489">
        <f>'Data Input'!E489</f>
        <v>69.999892620000011</v>
      </c>
      <c r="O489">
        <f>'Data Input'!F489</f>
        <v>116</v>
      </c>
      <c r="P489">
        <f>'Data Input'!G489</f>
        <v>0</v>
      </c>
      <c r="Q489">
        <f>'Data Input'!H489</f>
        <v>0</v>
      </c>
      <c r="R489">
        <f>IF('Data Input'!I489&gt;100,1,0)</f>
        <v>1</v>
      </c>
      <c r="S489">
        <f t="shared" si="509"/>
        <v>3.3672958299864741</v>
      </c>
      <c r="T489">
        <f t="shared" si="510"/>
        <v>11.338681206644297</v>
      </c>
      <c r="U489">
        <f t="shared" si="511"/>
        <v>5.3612906317082487</v>
      </c>
      <c r="V489">
        <f t="shared" si="512"/>
        <v>18.053051587496736</v>
      </c>
      <c r="W489">
        <f t="shared" si="513"/>
        <v>4.2484937080481826</v>
      </c>
      <c r="X489">
        <f t="shared" si="514"/>
        <v>14.305935146834418</v>
      </c>
      <c r="Y489">
        <f t="shared" si="515"/>
        <v>0</v>
      </c>
      <c r="Z489">
        <f t="shared" si="516"/>
        <v>0</v>
      </c>
      <c r="AA489">
        <f t="shared" si="517"/>
        <v>4.7535901911063645</v>
      </c>
      <c r="AB489">
        <f t="shared" si="518"/>
        <v>16.006744427977068</v>
      </c>
      <c r="AC489" s="3">
        <f t="shared" si="519"/>
        <v>12.343999999999999</v>
      </c>
      <c r="AD489">
        <f t="shared" si="520"/>
        <v>0</v>
      </c>
      <c r="AE489">
        <f t="shared" si="521"/>
        <v>11.853</v>
      </c>
      <c r="AF489">
        <f t="shared" si="522"/>
        <v>-2.6640000000000001</v>
      </c>
      <c r="AG489">
        <f t="shared" si="523"/>
        <v>-7.99</v>
      </c>
      <c r="AH489">
        <f t="shared" si="524"/>
        <v>1.7689999999999999</v>
      </c>
      <c r="AI489">
        <f t="shared" si="525"/>
        <v>1.7689999999999999</v>
      </c>
      <c r="AJ489">
        <f t="shared" si="526"/>
        <v>0</v>
      </c>
      <c r="AK489">
        <f t="shared" si="527"/>
        <v>1.764</v>
      </c>
      <c r="AL489">
        <f t="shared" si="528"/>
        <v>0</v>
      </c>
      <c r="AM489">
        <f t="shared" si="529"/>
        <v>7.8369999999999997</v>
      </c>
      <c r="AN489">
        <f t="shared" si="530"/>
        <v>-1.7949999999999999</v>
      </c>
      <c r="AO489">
        <f t="shared" si="531"/>
        <v>0.65800000000000003</v>
      </c>
      <c r="AP489">
        <f t="shared" si="532"/>
        <v>41.565899725353034</v>
      </c>
      <c r="AQ489">
        <f t="shared" si="533"/>
        <v>0</v>
      </c>
      <c r="AR489">
        <f t="shared" si="534"/>
        <v>63.547377857637869</v>
      </c>
      <c r="AS489">
        <f t="shared" si="535"/>
        <v>-48.093329429091305</v>
      </c>
      <c r="AT489">
        <f t="shared" si="536"/>
        <v>-33.94546472730498</v>
      </c>
      <c r="AU489">
        <f t="shared" si="537"/>
        <v>25.307199274750083</v>
      </c>
      <c r="AV489">
        <f t="shared" si="538"/>
        <v>0</v>
      </c>
      <c r="AW489">
        <f t="shared" si="539"/>
        <v>0</v>
      </c>
      <c r="AX489">
        <f t="shared" si="540"/>
        <v>8.3853330971116264</v>
      </c>
      <c r="AY489">
        <f t="shared" si="541"/>
        <v>0</v>
      </c>
      <c r="AZ489">
        <f t="shared" si="542"/>
        <v>0</v>
      </c>
      <c r="BA489">
        <f t="shared" si="543"/>
        <v>0</v>
      </c>
      <c r="BB489">
        <f t="shared" si="544"/>
        <v>0.65800000000000003</v>
      </c>
      <c r="BC489">
        <f t="shared" si="545"/>
        <v>57.425015798456329</v>
      </c>
      <c r="BD489">
        <f t="shared" si="546"/>
        <v>61.18</v>
      </c>
      <c r="BE489">
        <f t="shared" si="547"/>
        <v>0.91439999999999999</v>
      </c>
      <c r="BF489">
        <f t="shared" si="548"/>
        <v>2.0918820613259337E-3</v>
      </c>
      <c r="BG489">
        <f>'Data Input'!J489</f>
        <v>23.3</v>
      </c>
      <c r="BH489">
        <f t="shared" si="549"/>
        <v>1</v>
      </c>
      <c r="BI489">
        <f t="shared" si="550"/>
        <v>1</v>
      </c>
      <c r="BJ489">
        <f>'Data Input'!K489</f>
        <v>0.81578947368421051</v>
      </c>
      <c r="BK489">
        <f>'Data Input'!L489</f>
        <v>3</v>
      </c>
      <c r="BL489">
        <f>'Data Input'!M489</f>
        <v>85</v>
      </c>
      <c r="BM489">
        <f t="shared" si="551"/>
        <v>1</v>
      </c>
      <c r="BN489">
        <f t="shared" si="552"/>
        <v>1</v>
      </c>
      <c r="BO489">
        <f t="shared" si="553"/>
        <v>2.0918820613259337E-3</v>
      </c>
      <c r="BP489">
        <f t="shared" si="554"/>
        <v>2.0918820613259337E-3</v>
      </c>
      <c r="BQ489">
        <f t="shared" si="555"/>
        <v>17.672714384188993</v>
      </c>
      <c r="BR489">
        <f t="shared" si="556"/>
        <v>17.672714384188993</v>
      </c>
      <c r="BS489">
        <f t="shared" si="557"/>
        <v>295177.26000000007</v>
      </c>
      <c r="BT489">
        <f t="shared" si="558"/>
        <v>266574.81000000006</v>
      </c>
      <c r="BU489">
        <f t="shared" si="559"/>
        <v>237972.36000000004</v>
      </c>
      <c r="BV489">
        <f t="shared" si="560"/>
        <v>209369.91000000003</v>
      </c>
      <c r="BW489">
        <f t="shared" si="561"/>
        <v>180767.46000000002</v>
      </c>
      <c r="BX489">
        <f t="shared" si="562"/>
        <v>152165.01</v>
      </c>
      <c r="BY489">
        <f t="shared" si="563"/>
        <v>123562.56</v>
      </c>
      <c r="BZ489">
        <f t="shared" si="564"/>
        <v>92671.92</v>
      </c>
      <c r="CA489">
        <f t="shared" si="565"/>
        <v>61781.279999999999</v>
      </c>
      <c r="CB489">
        <f t="shared" si="566"/>
        <v>30890.639999999999</v>
      </c>
      <c r="CC489">
        <f t="shared" si="567"/>
        <v>34.535575664462414</v>
      </c>
      <c r="CD489">
        <f t="shared" si="568"/>
        <v>34.535575664462414</v>
      </c>
      <c r="CE489">
        <f t="shared" si="569"/>
        <v>52.208290048651406</v>
      </c>
      <c r="CF489">
        <f t="shared" si="570"/>
        <v>52.208290048651406</v>
      </c>
    </row>
    <row r="490" spans="1:84" x14ac:dyDescent="0.25">
      <c r="A490" t="str">
        <f>IF('Data Input'!A490=0,"F","M")</f>
        <v>F</v>
      </c>
      <c r="B490" t="str">
        <f>'Data Input'!B490</f>
        <v>W</v>
      </c>
      <c r="C490">
        <f>'Data Input'!C490</f>
        <v>61</v>
      </c>
      <c r="D490">
        <f t="shared" si="500"/>
        <v>62</v>
      </c>
      <c r="E490">
        <f t="shared" si="501"/>
        <v>63</v>
      </c>
      <c r="F490">
        <f t="shared" si="502"/>
        <v>64</v>
      </c>
      <c r="G490">
        <f t="shared" si="503"/>
        <v>65</v>
      </c>
      <c r="H490">
        <f t="shared" si="504"/>
        <v>66</v>
      </c>
      <c r="I490">
        <f t="shared" si="505"/>
        <v>67</v>
      </c>
      <c r="J490">
        <f t="shared" si="506"/>
        <v>68</v>
      </c>
      <c r="K490">
        <f t="shared" si="507"/>
        <v>69</v>
      </c>
      <c r="L490">
        <f t="shared" si="508"/>
        <v>70</v>
      </c>
      <c r="M490">
        <f>'Data Input'!D490</f>
        <v>250.99961496600002</v>
      </c>
      <c r="N490">
        <f>'Data Input'!E490</f>
        <v>80.999875746000001</v>
      </c>
      <c r="O490">
        <f>'Data Input'!F490</f>
        <v>110</v>
      </c>
      <c r="P490">
        <f>'Data Input'!G490</f>
        <v>0</v>
      </c>
      <c r="Q490">
        <f>'Data Input'!H490</f>
        <v>0</v>
      </c>
      <c r="R490">
        <f>IF('Data Input'!I490&gt;100,1,0)</f>
        <v>0</v>
      </c>
      <c r="S490">
        <f t="shared" si="509"/>
        <v>4.1108738641733114</v>
      </c>
      <c r="T490">
        <f t="shared" si="510"/>
        <v>16.899283927143212</v>
      </c>
      <c r="U490">
        <f t="shared" si="511"/>
        <v>5.5254514051306076</v>
      </c>
      <c r="V490">
        <f t="shared" si="512"/>
        <v>22.714433769111114</v>
      </c>
      <c r="W490">
        <f t="shared" si="513"/>
        <v>4.3944476206712624</v>
      </c>
      <c r="X490">
        <f t="shared" si="514"/>
        <v>18.065019871296087</v>
      </c>
      <c r="Y490">
        <f t="shared" si="515"/>
        <v>0</v>
      </c>
      <c r="Z490">
        <f t="shared" si="516"/>
        <v>0</v>
      </c>
      <c r="AA490">
        <f t="shared" si="517"/>
        <v>4.7004803657924166</v>
      </c>
      <c r="AB490">
        <f t="shared" si="518"/>
        <v>19.323081884795851</v>
      </c>
      <c r="AC490" s="3">
        <f t="shared" si="519"/>
        <v>-29.798999999999999</v>
      </c>
      <c r="AD490">
        <f t="shared" si="520"/>
        <v>4.8840000000000003</v>
      </c>
      <c r="AE490">
        <f t="shared" si="521"/>
        <v>13.54</v>
      </c>
      <c r="AF490">
        <f t="shared" si="522"/>
        <v>-3.1139999999999999</v>
      </c>
      <c r="AG490">
        <f t="shared" si="523"/>
        <v>-13.577999999999999</v>
      </c>
      <c r="AH490">
        <f t="shared" si="524"/>
        <v>3.149</v>
      </c>
      <c r="AI490">
        <f t="shared" si="525"/>
        <v>2.0190000000000001</v>
      </c>
      <c r="AJ490">
        <f t="shared" si="526"/>
        <v>0</v>
      </c>
      <c r="AK490">
        <f t="shared" si="527"/>
        <v>1.9570000000000001</v>
      </c>
      <c r="AL490">
        <f t="shared" si="528"/>
        <v>0</v>
      </c>
      <c r="AM490">
        <f t="shared" si="529"/>
        <v>7.5739999999999998</v>
      </c>
      <c r="AN490">
        <f t="shared" si="530"/>
        <v>-1.665</v>
      </c>
      <c r="AO490">
        <f t="shared" si="531"/>
        <v>0.66100000000000003</v>
      </c>
      <c r="AP490">
        <f t="shared" si="532"/>
        <v>-122.4999302785005</v>
      </c>
      <c r="AQ490">
        <f t="shared" si="533"/>
        <v>82.536102700167461</v>
      </c>
      <c r="AR490">
        <f t="shared" si="534"/>
        <v>74.814612025468421</v>
      </c>
      <c r="AS490">
        <f t="shared" si="535"/>
        <v>-70.732746757012009</v>
      </c>
      <c r="AT490">
        <f t="shared" si="536"/>
        <v>-59.667809793474397</v>
      </c>
      <c r="AU490">
        <f t="shared" si="537"/>
        <v>56.886747574711379</v>
      </c>
      <c r="AV490">
        <f t="shared" si="538"/>
        <v>0</v>
      </c>
      <c r="AW490">
        <f t="shared" si="539"/>
        <v>0</v>
      </c>
      <c r="AX490">
        <f t="shared" si="540"/>
        <v>9.1988400758557596</v>
      </c>
      <c r="AY490">
        <f t="shared" si="541"/>
        <v>0</v>
      </c>
      <c r="AZ490">
        <f t="shared" si="542"/>
        <v>0</v>
      </c>
      <c r="BA490">
        <f t="shared" si="543"/>
        <v>0</v>
      </c>
      <c r="BB490">
        <f t="shared" si="544"/>
        <v>0</v>
      </c>
      <c r="BC490">
        <f t="shared" si="545"/>
        <v>-29.464184452783879</v>
      </c>
      <c r="BD490">
        <f t="shared" si="546"/>
        <v>-29.18</v>
      </c>
      <c r="BE490">
        <f t="shared" si="547"/>
        <v>0.96650000000000003</v>
      </c>
      <c r="BF490">
        <f t="shared" si="548"/>
        <v>2.5318984511059295E-2</v>
      </c>
      <c r="BG490">
        <f>'Data Input'!J490</f>
        <v>22.5</v>
      </c>
      <c r="BH490">
        <f t="shared" si="549"/>
        <v>1</v>
      </c>
      <c r="BI490">
        <f t="shared" si="550"/>
        <v>1</v>
      </c>
      <c r="BJ490">
        <f>'Data Input'!K490</f>
        <v>0.96969696969696983</v>
      </c>
      <c r="BK490">
        <f>'Data Input'!L490</f>
        <v>3</v>
      </c>
      <c r="BL490">
        <f>'Data Input'!M490</f>
        <v>75</v>
      </c>
      <c r="BM490">
        <f t="shared" si="551"/>
        <v>4</v>
      </c>
      <c r="BN490">
        <f t="shared" si="552"/>
        <v>1.46</v>
      </c>
      <c r="BO490">
        <f t="shared" si="553"/>
        <v>2.5318984511059295E-2</v>
      </c>
      <c r="BP490">
        <f t="shared" si="554"/>
        <v>3.6965717386146568E-2</v>
      </c>
      <c r="BQ490">
        <f t="shared" si="555"/>
        <v>213.90076908926579</v>
      </c>
      <c r="BR490">
        <f t="shared" si="556"/>
        <v>312.29512287032804</v>
      </c>
      <c r="BS490">
        <f t="shared" si="557"/>
        <v>178765.3</v>
      </c>
      <c r="BT490">
        <f t="shared" si="558"/>
        <v>159601.65999999997</v>
      </c>
      <c r="BU490">
        <f t="shared" si="559"/>
        <v>140438.01999999999</v>
      </c>
      <c r="BV490">
        <f t="shared" si="560"/>
        <v>121274.37999999999</v>
      </c>
      <c r="BW490">
        <f t="shared" si="561"/>
        <v>102110.73999999999</v>
      </c>
      <c r="BX490">
        <f t="shared" si="562"/>
        <v>82947.099999999991</v>
      </c>
      <c r="BY490">
        <f t="shared" si="563"/>
        <v>66357.679999999993</v>
      </c>
      <c r="BZ490">
        <f t="shared" si="564"/>
        <v>49768.259999999995</v>
      </c>
      <c r="CA490">
        <f t="shared" si="565"/>
        <v>33178.839999999997</v>
      </c>
      <c r="CB490">
        <f t="shared" si="566"/>
        <v>16589.419999999998</v>
      </c>
      <c r="CC490">
        <f t="shared" si="567"/>
        <v>240.79149286131033</v>
      </c>
      <c r="CD490">
        <f t="shared" si="568"/>
        <v>351.55557957751307</v>
      </c>
      <c r="CE490">
        <f t="shared" si="569"/>
        <v>454.69226195057615</v>
      </c>
      <c r="CF490">
        <f t="shared" si="570"/>
        <v>663.85070244784106</v>
      </c>
    </row>
    <row r="491" spans="1:84" x14ac:dyDescent="0.25">
      <c r="A491" t="str">
        <f>IF('Data Input'!A491=0,"F","M")</f>
        <v>F</v>
      </c>
      <c r="B491" t="str">
        <f>'Data Input'!B491</f>
        <v>W</v>
      </c>
      <c r="C491">
        <f>'Data Input'!C491</f>
        <v>30</v>
      </c>
      <c r="D491">
        <f t="shared" si="500"/>
        <v>31</v>
      </c>
      <c r="E491">
        <f t="shared" si="501"/>
        <v>32</v>
      </c>
      <c r="F491">
        <f t="shared" si="502"/>
        <v>33</v>
      </c>
      <c r="G491">
        <f t="shared" si="503"/>
        <v>34</v>
      </c>
      <c r="H491">
        <f t="shared" si="504"/>
        <v>35</v>
      </c>
      <c r="I491">
        <f t="shared" si="505"/>
        <v>36</v>
      </c>
      <c r="J491">
        <f t="shared" si="506"/>
        <v>37</v>
      </c>
      <c r="K491">
        <f t="shared" si="507"/>
        <v>38</v>
      </c>
      <c r="L491">
        <f t="shared" si="508"/>
        <v>39</v>
      </c>
      <c r="M491">
        <f>'Data Input'!D491</f>
        <v>166.999743822</v>
      </c>
      <c r="N491">
        <f>'Data Input'!E491</f>
        <v>64.999900289999999</v>
      </c>
      <c r="O491">
        <f>'Data Input'!F491</f>
        <v>116</v>
      </c>
      <c r="P491">
        <f>'Data Input'!G491</f>
        <v>0</v>
      </c>
      <c r="Q491">
        <f>'Data Input'!H491</f>
        <v>0</v>
      </c>
      <c r="R491">
        <f>IF('Data Input'!I491&gt;100,1,0)</f>
        <v>1</v>
      </c>
      <c r="S491">
        <f t="shared" si="509"/>
        <v>3.4011973816621555</v>
      </c>
      <c r="T491">
        <f t="shared" si="510"/>
        <v>11.568143629025503</v>
      </c>
      <c r="U491">
        <f t="shared" si="511"/>
        <v>5.1179922784155787</v>
      </c>
      <c r="V491">
        <f t="shared" si="512"/>
        <v>17.407301936714195</v>
      </c>
      <c r="W491">
        <f t="shared" si="513"/>
        <v>4.1743857358944609</v>
      </c>
      <c r="X491">
        <f t="shared" si="514"/>
        <v>14.197909834972091</v>
      </c>
      <c r="Y491">
        <f t="shared" si="515"/>
        <v>0</v>
      </c>
      <c r="Z491">
        <f t="shared" si="516"/>
        <v>0</v>
      </c>
      <c r="AA491">
        <f t="shared" si="517"/>
        <v>4.7535901911063645</v>
      </c>
      <c r="AB491">
        <f t="shared" si="518"/>
        <v>16.167898511485873</v>
      </c>
      <c r="AC491" s="3">
        <f t="shared" si="519"/>
        <v>-29.798999999999999</v>
      </c>
      <c r="AD491">
        <f t="shared" si="520"/>
        <v>4.8840000000000003</v>
      </c>
      <c r="AE491">
        <f t="shared" si="521"/>
        <v>13.54</v>
      </c>
      <c r="AF491">
        <f t="shared" si="522"/>
        <v>-3.1139999999999999</v>
      </c>
      <c r="AG491">
        <f t="shared" si="523"/>
        <v>-13.577999999999999</v>
      </c>
      <c r="AH491">
        <f t="shared" si="524"/>
        <v>3.149</v>
      </c>
      <c r="AI491">
        <f t="shared" si="525"/>
        <v>2.0190000000000001</v>
      </c>
      <c r="AJ491">
        <f t="shared" si="526"/>
        <v>0</v>
      </c>
      <c r="AK491">
        <f t="shared" si="527"/>
        <v>1.9570000000000001</v>
      </c>
      <c r="AL491">
        <f t="shared" si="528"/>
        <v>0</v>
      </c>
      <c r="AM491">
        <f t="shared" si="529"/>
        <v>7.5739999999999998</v>
      </c>
      <c r="AN491">
        <f t="shared" si="530"/>
        <v>-1.665</v>
      </c>
      <c r="AO491">
        <f t="shared" si="531"/>
        <v>0.66100000000000003</v>
      </c>
      <c r="AP491">
        <f t="shared" si="532"/>
        <v>-101.35228077615056</v>
      </c>
      <c r="AQ491">
        <f t="shared" si="533"/>
        <v>56.498813484160557</v>
      </c>
      <c r="AR491">
        <f t="shared" si="534"/>
        <v>69.297615449746928</v>
      </c>
      <c r="AS491">
        <f t="shared" si="535"/>
        <v>-54.206338230927997</v>
      </c>
      <c r="AT491">
        <f t="shared" si="536"/>
        <v>-56.679809521974988</v>
      </c>
      <c r="AU491">
        <f t="shared" si="537"/>
        <v>44.709218070327111</v>
      </c>
      <c r="AV491">
        <f t="shared" si="538"/>
        <v>0</v>
      </c>
      <c r="AW491">
        <f t="shared" si="539"/>
        <v>0</v>
      </c>
      <c r="AX491">
        <f t="shared" si="540"/>
        <v>9.3027760039951559</v>
      </c>
      <c r="AY491">
        <f t="shared" si="541"/>
        <v>0</v>
      </c>
      <c r="AZ491">
        <f t="shared" si="542"/>
        <v>0</v>
      </c>
      <c r="BA491">
        <f t="shared" si="543"/>
        <v>0</v>
      </c>
      <c r="BB491">
        <f t="shared" si="544"/>
        <v>0.66100000000000003</v>
      </c>
      <c r="BC491">
        <f t="shared" si="545"/>
        <v>-31.769005520823789</v>
      </c>
      <c r="BD491">
        <f t="shared" si="546"/>
        <v>-29.18</v>
      </c>
      <c r="BE491">
        <f t="shared" si="547"/>
        <v>0.96650000000000003</v>
      </c>
      <c r="BF491">
        <f t="shared" si="548"/>
        <v>2.5555038801174934E-3</v>
      </c>
      <c r="BG491">
        <f>'Data Input'!J491</f>
        <v>28.3</v>
      </c>
      <c r="BH491">
        <f t="shared" si="549"/>
        <v>3</v>
      </c>
      <c r="BI491">
        <f t="shared" si="550"/>
        <v>1.08</v>
      </c>
      <c r="BJ491">
        <f>'Data Input'!K491</f>
        <v>0.97435897435897434</v>
      </c>
      <c r="BK491">
        <f>'Data Input'!L491</f>
        <v>3</v>
      </c>
      <c r="BL491">
        <f>'Data Input'!M491</f>
        <v>82</v>
      </c>
      <c r="BM491">
        <f t="shared" si="551"/>
        <v>4</v>
      </c>
      <c r="BN491">
        <f t="shared" si="552"/>
        <v>1.46</v>
      </c>
      <c r="BO491">
        <f t="shared" si="553"/>
        <v>2.7599441905268932E-3</v>
      </c>
      <c r="BP491">
        <f t="shared" si="554"/>
        <v>3.7310356649715402E-3</v>
      </c>
      <c r="BQ491">
        <f t="shared" si="555"/>
        <v>23.316661248372252</v>
      </c>
      <c r="BR491">
        <f t="shared" si="556"/>
        <v>31.520671687614339</v>
      </c>
      <c r="BS491">
        <f t="shared" si="557"/>
        <v>297465.45000000007</v>
      </c>
      <c r="BT491">
        <f t="shared" si="558"/>
        <v>268863.00000000006</v>
      </c>
      <c r="BU491">
        <f t="shared" si="559"/>
        <v>240260.55000000005</v>
      </c>
      <c r="BV491">
        <f t="shared" si="560"/>
        <v>211658.10000000003</v>
      </c>
      <c r="BW491">
        <f t="shared" si="561"/>
        <v>183055.65000000002</v>
      </c>
      <c r="BX491">
        <f t="shared" si="562"/>
        <v>154453.20000000001</v>
      </c>
      <c r="BY491">
        <f t="shared" si="563"/>
        <v>123562.56</v>
      </c>
      <c r="BZ491">
        <f t="shared" si="564"/>
        <v>92671.92</v>
      </c>
      <c r="CA491">
        <f t="shared" si="565"/>
        <v>61781.279999999999</v>
      </c>
      <c r="CB491">
        <f t="shared" si="566"/>
        <v>30890.639999999999</v>
      </c>
      <c r="CC491">
        <f t="shared" si="567"/>
        <v>45.943751820713466</v>
      </c>
      <c r="CD491">
        <f t="shared" si="568"/>
        <v>62.10914597985338</v>
      </c>
      <c r="CE491">
        <f t="shared" si="569"/>
        <v>69.260413069085715</v>
      </c>
      <c r="CF491">
        <f t="shared" si="570"/>
        <v>93.629817667467719</v>
      </c>
    </row>
    <row r="492" spans="1:84" x14ac:dyDescent="0.25">
      <c r="A492" t="str">
        <f>IF('Data Input'!A492=0,"F","M")</f>
        <v>F</v>
      </c>
      <c r="B492" t="str">
        <f>'Data Input'!B492</f>
        <v>W</v>
      </c>
      <c r="C492">
        <f>'Data Input'!C492</f>
        <v>53</v>
      </c>
      <c r="D492">
        <f t="shared" si="500"/>
        <v>54</v>
      </c>
      <c r="E492">
        <f t="shared" si="501"/>
        <v>55</v>
      </c>
      <c r="F492">
        <f t="shared" si="502"/>
        <v>56</v>
      </c>
      <c r="G492">
        <f t="shared" si="503"/>
        <v>57</v>
      </c>
      <c r="H492">
        <f t="shared" si="504"/>
        <v>58</v>
      </c>
      <c r="I492">
        <f t="shared" si="505"/>
        <v>59</v>
      </c>
      <c r="J492">
        <f t="shared" si="506"/>
        <v>60</v>
      </c>
      <c r="K492">
        <f t="shared" si="507"/>
        <v>61</v>
      </c>
      <c r="L492">
        <f t="shared" si="508"/>
        <v>62</v>
      </c>
      <c r="M492">
        <f>'Data Input'!D492</f>
        <v>203.999687064</v>
      </c>
      <c r="N492">
        <f>'Data Input'!E492</f>
        <v>55.999914096000005</v>
      </c>
      <c r="O492">
        <f>'Data Input'!F492</f>
        <v>120</v>
      </c>
      <c r="P492">
        <f>'Data Input'!G492</f>
        <v>0</v>
      </c>
      <c r="Q492">
        <f>'Data Input'!H492</f>
        <v>0</v>
      </c>
      <c r="R492">
        <f>IF('Data Input'!I492&gt;100,1,0)</f>
        <v>0</v>
      </c>
      <c r="S492">
        <f t="shared" si="509"/>
        <v>3.970291913552122</v>
      </c>
      <c r="T492">
        <f t="shared" si="510"/>
        <v>15.76321787881737</v>
      </c>
      <c r="U492">
        <f t="shared" si="511"/>
        <v>5.3181184598430402</v>
      </c>
      <c r="V492">
        <f t="shared" si="512"/>
        <v>21.114482716427087</v>
      </c>
      <c r="W492">
        <f t="shared" si="513"/>
        <v>4.0253501567339729</v>
      </c>
      <c r="X492">
        <f t="shared" si="514"/>
        <v>15.98181517649666</v>
      </c>
      <c r="Y492">
        <f t="shared" si="515"/>
        <v>0</v>
      </c>
      <c r="Z492">
        <f t="shared" si="516"/>
        <v>0</v>
      </c>
      <c r="AA492">
        <f t="shared" si="517"/>
        <v>4.7874917427820458</v>
      </c>
      <c r="AB492">
        <f t="shared" si="518"/>
        <v>19.007739752565112</v>
      </c>
      <c r="AC492" s="3">
        <f t="shared" si="519"/>
        <v>-29.798999999999999</v>
      </c>
      <c r="AD492">
        <f t="shared" si="520"/>
        <v>4.8840000000000003</v>
      </c>
      <c r="AE492">
        <f t="shared" si="521"/>
        <v>13.54</v>
      </c>
      <c r="AF492">
        <f t="shared" si="522"/>
        <v>-3.1139999999999999</v>
      </c>
      <c r="AG492">
        <f t="shared" si="523"/>
        <v>-13.577999999999999</v>
      </c>
      <c r="AH492">
        <f t="shared" si="524"/>
        <v>3.149</v>
      </c>
      <c r="AI492">
        <f t="shared" si="525"/>
        <v>2.0190000000000001</v>
      </c>
      <c r="AJ492">
        <f t="shared" si="526"/>
        <v>0</v>
      </c>
      <c r="AK492">
        <f t="shared" si="527"/>
        <v>1.9570000000000001</v>
      </c>
      <c r="AL492">
        <f t="shared" si="528"/>
        <v>0</v>
      </c>
      <c r="AM492">
        <f t="shared" si="529"/>
        <v>7.5739999999999998</v>
      </c>
      <c r="AN492">
        <f t="shared" si="530"/>
        <v>-1.665</v>
      </c>
      <c r="AO492">
        <f t="shared" si="531"/>
        <v>0.66100000000000003</v>
      </c>
      <c r="AP492">
        <f t="shared" si="532"/>
        <v>-118.31072873193968</v>
      </c>
      <c r="AQ492">
        <f t="shared" si="533"/>
        <v>76.987556120144035</v>
      </c>
      <c r="AR492">
        <f t="shared" si="534"/>
        <v>72.007323946274767</v>
      </c>
      <c r="AS492">
        <f t="shared" si="535"/>
        <v>-65.750499178953945</v>
      </c>
      <c r="AT492">
        <f t="shared" si="536"/>
        <v>-54.656204428133883</v>
      </c>
      <c r="AU492">
        <f t="shared" si="537"/>
        <v>50.326735990787981</v>
      </c>
      <c r="AV492">
        <f t="shared" si="538"/>
        <v>0</v>
      </c>
      <c r="AW492">
        <f t="shared" si="539"/>
        <v>0</v>
      </c>
      <c r="AX492">
        <f t="shared" si="540"/>
        <v>9.3691213406244636</v>
      </c>
      <c r="AY492">
        <f t="shared" si="541"/>
        <v>0</v>
      </c>
      <c r="AZ492">
        <f t="shared" si="542"/>
        <v>0</v>
      </c>
      <c r="BA492">
        <f t="shared" si="543"/>
        <v>0</v>
      </c>
      <c r="BB492">
        <f t="shared" si="544"/>
        <v>0</v>
      </c>
      <c r="BC492">
        <f t="shared" si="545"/>
        <v>-30.026694941196265</v>
      </c>
      <c r="BD492">
        <f t="shared" si="546"/>
        <v>-29.18</v>
      </c>
      <c r="BE492">
        <f t="shared" si="547"/>
        <v>0.96650000000000003</v>
      </c>
      <c r="BF492">
        <f t="shared" si="548"/>
        <v>1.4505705244146738E-2</v>
      </c>
      <c r="BG492">
        <f>'Data Input'!J492</f>
        <v>33.9</v>
      </c>
      <c r="BH492">
        <f t="shared" si="549"/>
        <v>4</v>
      </c>
      <c r="BI492">
        <f t="shared" si="550"/>
        <v>1.39</v>
      </c>
      <c r="BJ492">
        <f>'Data Input'!K492</f>
        <v>0.88700564971751406</v>
      </c>
      <c r="BK492">
        <f>'Data Input'!L492</f>
        <v>3</v>
      </c>
      <c r="BL492">
        <f>'Data Input'!M492</f>
        <v>79</v>
      </c>
      <c r="BM492">
        <f t="shared" si="551"/>
        <v>4</v>
      </c>
      <c r="BN492">
        <f t="shared" si="552"/>
        <v>1.46</v>
      </c>
      <c r="BO492">
        <f t="shared" si="553"/>
        <v>2.0162930289363966E-2</v>
      </c>
      <c r="BP492">
        <f t="shared" si="554"/>
        <v>2.1178329656454237E-2</v>
      </c>
      <c r="BQ492">
        <f t="shared" si="555"/>
        <v>170.34120361756021</v>
      </c>
      <c r="BR492">
        <f t="shared" si="556"/>
        <v>178.91953761268917</v>
      </c>
      <c r="BS492">
        <f t="shared" si="557"/>
        <v>201933.28000000003</v>
      </c>
      <c r="BT492">
        <f t="shared" si="558"/>
        <v>177621.2</v>
      </c>
      <c r="BU492">
        <f t="shared" si="559"/>
        <v>153309.12</v>
      </c>
      <c r="BV492">
        <f t="shared" si="560"/>
        <v>134145.47999999998</v>
      </c>
      <c r="BW492">
        <f t="shared" si="561"/>
        <v>114981.84</v>
      </c>
      <c r="BX492">
        <f t="shared" si="562"/>
        <v>95818.2</v>
      </c>
      <c r="BY492">
        <f t="shared" si="563"/>
        <v>76654.559999999998</v>
      </c>
      <c r="BZ492">
        <f t="shared" si="564"/>
        <v>57490.92</v>
      </c>
      <c r="CA492">
        <f t="shared" si="565"/>
        <v>38327.279999999999</v>
      </c>
      <c r="CB492">
        <f t="shared" si="566"/>
        <v>19163.64</v>
      </c>
      <c r="CC492">
        <f t="shared" si="567"/>
        <v>215.63155468032591</v>
      </c>
      <c r="CD492">
        <f t="shared" si="568"/>
        <v>226.49069772178123</v>
      </c>
      <c r="CE492">
        <f t="shared" si="569"/>
        <v>385.97275829788612</v>
      </c>
      <c r="CF492">
        <f t="shared" si="570"/>
        <v>405.41023533447037</v>
      </c>
    </row>
    <row r="493" spans="1:84" x14ac:dyDescent="0.25">
      <c r="A493" t="str">
        <f>IF('Data Input'!A493=0,"F","M")</f>
        <v>M</v>
      </c>
      <c r="B493" t="str">
        <f>'Data Input'!B493</f>
        <v>W</v>
      </c>
      <c r="C493">
        <f>'Data Input'!C493</f>
        <v>64</v>
      </c>
      <c r="D493">
        <f t="shared" si="500"/>
        <v>65</v>
      </c>
      <c r="E493">
        <f t="shared" si="501"/>
        <v>66</v>
      </c>
      <c r="F493">
        <f t="shared" si="502"/>
        <v>67</v>
      </c>
      <c r="G493">
        <f t="shared" si="503"/>
        <v>68</v>
      </c>
      <c r="H493">
        <f t="shared" si="504"/>
        <v>69</v>
      </c>
      <c r="I493">
        <f t="shared" si="505"/>
        <v>70</v>
      </c>
      <c r="J493">
        <f t="shared" si="506"/>
        <v>71</v>
      </c>
      <c r="K493">
        <f t="shared" si="507"/>
        <v>72</v>
      </c>
      <c r="L493">
        <f t="shared" si="508"/>
        <v>73</v>
      </c>
      <c r="M493">
        <f>'Data Input'!D493</f>
        <v>214.99967019000002</v>
      </c>
      <c r="N493">
        <f>'Data Input'!E493</f>
        <v>50.999921766</v>
      </c>
      <c r="O493">
        <f>'Data Input'!F493</f>
        <v>116</v>
      </c>
      <c r="P493">
        <f>'Data Input'!G493</f>
        <v>0</v>
      </c>
      <c r="Q493">
        <f>'Data Input'!H493</f>
        <v>0</v>
      </c>
      <c r="R493">
        <f>IF('Data Input'!I493&gt;100,1,0)</f>
        <v>1</v>
      </c>
      <c r="S493">
        <f t="shared" si="509"/>
        <v>4.1588830833596715</v>
      </c>
      <c r="T493">
        <f t="shared" si="510"/>
        <v>17.296308501055247</v>
      </c>
      <c r="U493">
        <f t="shared" si="511"/>
        <v>5.3706364941264866</v>
      </c>
      <c r="V493">
        <f t="shared" si="512"/>
        <v>22.33584926229674</v>
      </c>
      <c r="W493">
        <f t="shared" si="513"/>
        <v>3.931824098723149</v>
      </c>
      <c r="X493">
        <f t="shared" si="514"/>
        <v>16.351996730925592</v>
      </c>
      <c r="Y493">
        <f t="shared" si="515"/>
        <v>0</v>
      </c>
      <c r="Z493">
        <f t="shared" si="516"/>
        <v>0</v>
      </c>
      <c r="AA493">
        <f t="shared" si="517"/>
        <v>4.7535901911063645</v>
      </c>
      <c r="AB493">
        <f t="shared" si="518"/>
        <v>19.769625831016729</v>
      </c>
      <c r="AC493" s="3">
        <f t="shared" si="519"/>
        <v>12.343999999999999</v>
      </c>
      <c r="AD493">
        <f t="shared" si="520"/>
        <v>0</v>
      </c>
      <c r="AE493">
        <f t="shared" si="521"/>
        <v>11.853</v>
      </c>
      <c r="AF493">
        <f t="shared" si="522"/>
        <v>-2.6640000000000001</v>
      </c>
      <c r="AG493">
        <f t="shared" si="523"/>
        <v>-7.99</v>
      </c>
      <c r="AH493">
        <f t="shared" si="524"/>
        <v>1.7689999999999999</v>
      </c>
      <c r="AI493">
        <f t="shared" si="525"/>
        <v>1.7689999999999999</v>
      </c>
      <c r="AJ493">
        <f t="shared" si="526"/>
        <v>0</v>
      </c>
      <c r="AK493">
        <f t="shared" si="527"/>
        <v>1.764</v>
      </c>
      <c r="AL493">
        <f t="shared" si="528"/>
        <v>0</v>
      </c>
      <c r="AM493">
        <f t="shared" si="529"/>
        <v>7.8369999999999997</v>
      </c>
      <c r="AN493">
        <f t="shared" si="530"/>
        <v>-1.7949999999999999</v>
      </c>
      <c r="AO493">
        <f t="shared" si="531"/>
        <v>0.65800000000000003</v>
      </c>
      <c r="AP493">
        <f t="shared" si="532"/>
        <v>51.337252780991783</v>
      </c>
      <c r="AQ493">
        <f t="shared" si="533"/>
        <v>0</v>
      </c>
      <c r="AR493">
        <f t="shared" si="534"/>
        <v>63.658154364881241</v>
      </c>
      <c r="AS493">
        <f t="shared" si="535"/>
        <v>-59.502702434758518</v>
      </c>
      <c r="AT493">
        <f t="shared" si="536"/>
        <v>-31.41527454879796</v>
      </c>
      <c r="AU493">
        <f t="shared" si="537"/>
        <v>28.926682217007372</v>
      </c>
      <c r="AV493">
        <f t="shared" si="538"/>
        <v>0</v>
      </c>
      <c r="AW493">
        <f t="shared" si="539"/>
        <v>0</v>
      </c>
      <c r="AX493">
        <f t="shared" si="540"/>
        <v>8.3853330971116264</v>
      </c>
      <c r="AY493">
        <f t="shared" si="541"/>
        <v>0</v>
      </c>
      <c r="AZ493">
        <f t="shared" si="542"/>
        <v>0</v>
      </c>
      <c r="BA493">
        <f t="shared" si="543"/>
        <v>0</v>
      </c>
      <c r="BB493">
        <f t="shared" si="544"/>
        <v>0.65800000000000003</v>
      </c>
      <c r="BC493">
        <f t="shared" si="545"/>
        <v>62.047445476435556</v>
      </c>
      <c r="BD493">
        <f t="shared" si="546"/>
        <v>61.18</v>
      </c>
      <c r="BE493">
        <f t="shared" si="547"/>
        <v>0.91439999999999999</v>
      </c>
      <c r="BF493">
        <f t="shared" si="548"/>
        <v>0.19188664904605224</v>
      </c>
      <c r="BG493">
        <f>'Data Input'!J493</f>
        <v>25.1</v>
      </c>
      <c r="BH493">
        <f t="shared" si="549"/>
        <v>2</v>
      </c>
      <c r="BI493">
        <f t="shared" si="550"/>
        <v>1.02</v>
      </c>
      <c r="BJ493">
        <f>'Data Input'!K493</f>
        <v>0.95857988165680474</v>
      </c>
      <c r="BK493">
        <f>'Data Input'!L493</f>
        <v>3</v>
      </c>
      <c r="BL493">
        <f>'Data Input'!M493</f>
        <v>82</v>
      </c>
      <c r="BM493">
        <f t="shared" si="551"/>
        <v>3</v>
      </c>
      <c r="BN493">
        <f t="shared" si="552"/>
        <v>1.2</v>
      </c>
      <c r="BO493">
        <f t="shared" si="553"/>
        <v>0.19572438202697329</v>
      </c>
      <c r="BP493">
        <f t="shared" si="554"/>
        <v>0.23026397885526267</v>
      </c>
      <c r="BQ493">
        <f t="shared" si="555"/>
        <v>1653.5258681802195</v>
      </c>
      <c r="BR493">
        <f t="shared" si="556"/>
        <v>1945.3245508002587</v>
      </c>
      <c r="BS493">
        <f t="shared" si="557"/>
        <v>171042.64</v>
      </c>
      <c r="BT493">
        <f t="shared" si="558"/>
        <v>151879</v>
      </c>
      <c r="BU493">
        <f t="shared" si="559"/>
        <v>132715.35999999999</v>
      </c>
      <c r="BV493">
        <f t="shared" si="560"/>
        <v>116125.93999999999</v>
      </c>
      <c r="BW493">
        <f t="shared" si="561"/>
        <v>99536.51999999999</v>
      </c>
      <c r="BX493">
        <f t="shared" si="562"/>
        <v>82947.099999999991</v>
      </c>
      <c r="BY493">
        <f t="shared" si="563"/>
        <v>66357.679999999993</v>
      </c>
      <c r="BZ493">
        <f t="shared" si="564"/>
        <v>49768.259999999995</v>
      </c>
      <c r="CA493">
        <f t="shared" si="565"/>
        <v>33178.839999999997</v>
      </c>
      <c r="CB493">
        <f t="shared" si="566"/>
        <v>16589.419999999998</v>
      </c>
      <c r="CC493">
        <f t="shared" si="567"/>
        <v>1800.9398162882953</v>
      </c>
      <c r="CD493">
        <f t="shared" si="568"/>
        <v>2118.7527250450535</v>
      </c>
      <c r="CE493">
        <f t="shared" si="569"/>
        <v>3454.4656844685151</v>
      </c>
      <c r="CF493">
        <f t="shared" si="570"/>
        <v>4064.0772758453122</v>
      </c>
    </row>
    <row r="494" spans="1:84" x14ac:dyDescent="0.25">
      <c r="A494" t="str">
        <f>IF('Data Input'!A494=0,"F","M")</f>
        <v>F</v>
      </c>
      <c r="B494" t="str">
        <f>'Data Input'!B494</f>
        <v>W</v>
      </c>
      <c r="C494">
        <f>'Data Input'!C494</f>
        <v>62</v>
      </c>
      <c r="D494">
        <f t="shared" si="500"/>
        <v>63</v>
      </c>
      <c r="E494">
        <f t="shared" si="501"/>
        <v>64</v>
      </c>
      <c r="F494">
        <f t="shared" si="502"/>
        <v>65</v>
      </c>
      <c r="G494">
        <f t="shared" si="503"/>
        <v>66</v>
      </c>
      <c r="H494">
        <f t="shared" si="504"/>
        <v>67</v>
      </c>
      <c r="I494">
        <f t="shared" si="505"/>
        <v>68</v>
      </c>
      <c r="J494">
        <f t="shared" si="506"/>
        <v>69</v>
      </c>
      <c r="K494">
        <f t="shared" si="507"/>
        <v>70</v>
      </c>
      <c r="L494">
        <f t="shared" si="508"/>
        <v>71</v>
      </c>
      <c r="M494">
        <f>'Data Input'!D494</f>
        <v>210.99967632599999</v>
      </c>
      <c r="N494">
        <f>'Data Input'!E494</f>
        <v>64.999900289999999</v>
      </c>
      <c r="O494">
        <f>'Data Input'!F494</f>
        <v>118</v>
      </c>
      <c r="P494">
        <f>'Data Input'!G494</f>
        <v>0</v>
      </c>
      <c r="Q494">
        <f>'Data Input'!H494</f>
        <v>0</v>
      </c>
      <c r="R494">
        <f>IF('Data Input'!I494&gt;100,1,0)</f>
        <v>0</v>
      </c>
      <c r="S494">
        <f t="shared" si="509"/>
        <v>4.1271343850450917</v>
      </c>
      <c r="T494">
        <f t="shared" si="510"/>
        <v>17.033238232221528</v>
      </c>
      <c r="U494">
        <f t="shared" si="511"/>
        <v>5.3518565994748899</v>
      </c>
      <c r="V494">
        <f t="shared" si="512"/>
        <v>22.087831395523317</v>
      </c>
      <c r="W494">
        <f t="shared" si="513"/>
        <v>4.1743857358944609</v>
      </c>
      <c r="X494">
        <f t="shared" si="514"/>
        <v>17.228250907051788</v>
      </c>
      <c r="Y494">
        <f t="shared" si="515"/>
        <v>0</v>
      </c>
      <c r="Z494">
        <f t="shared" si="516"/>
        <v>0</v>
      </c>
      <c r="AA494">
        <f t="shared" si="517"/>
        <v>4.7706846244656651</v>
      </c>
      <c r="AB494">
        <f t="shared" si="518"/>
        <v>19.689256553838177</v>
      </c>
      <c r="AC494" s="3">
        <f t="shared" si="519"/>
        <v>-29.798999999999999</v>
      </c>
      <c r="AD494">
        <f t="shared" si="520"/>
        <v>4.8840000000000003</v>
      </c>
      <c r="AE494">
        <f t="shared" si="521"/>
        <v>13.54</v>
      </c>
      <c r="AF494">
        <f t="shared" si="522"/>
        <v>-3.1139999999999999</v>
      </c>
      <c r="AG494">
        <f t="shared" si="523"/>
        <v>-13.577999999999999</v>
      </c>
      <c r="AH494">
        <f t="shared" si="524"/>
        <v>3.149</v>
      </c>
      <c r="AI494">
        <f t="shared" si="525"/>
        <v>2.0190000000000001</v>
      </c>
      <c r="AJ494">
        <f t="shared" si="526"/>
        <v>0</v>
      </c>
      <c r="AK494">
        <f t="shared" si="527"/>
        <v>1.9570000000000001</v>
      </c>
      <c r="AL494">
        <f t="shared" si="528"/>
        <v>0</v>
      </c>
      <c r="AM494">
        <f t="shared" si="529"/>
        <v>7.5739999999999998</v>
      </c>
      <c r="AN494">
        <f t="shared" si="530"/>
        <v>-1.665</v>
      </c>
      <c r="AO494">
        <f t="shared" si="531"/>
        <v>0.66100000000000003</v>
      </c>
      <c r="AP494">
        <f t="shared" si="532"/>
        <v>-122.98447753995869</v>
      </c>
      <c r="AQ494">
        <f t="shared" si="533"/>
        <v>83.190335526169946</v>
      </c>
      <c r="AR494">
        <f t="shared" si="534"/>
        <v>72.464138356890004</v>
      </c>
      <c r="AS494">
        <f t="shared" si="535"/>
        <v>-68.781506965659602</v>
      </c>
      <c r="AT494">
        <f t="shared" si="536"/>
        <v>-56.679809521974988</v>
      </c>
      <c r="AU494">
        <f t="shared" si="537"/>
        <v>54.251762106306082</v>
      </c>
      <c r="AV494">
        <f t="shared" si="538"/>
        <v>0</v>
      </c>
      <c r="AW494">
        <f t="shared" si="539"/>
        <v>0</v>
      </c>
      <c r="AX494">
        <f t="shared" si="540"/>
        <v>9.3362298100793062</v>
      </c>
      <c r="AY494">
        <f t="shared" si="541"/>
        <v>0</v>
      </c>
      <c r="AZ494">
        <f t="shared" si="542"/>
        <v>0</v>
      </c>
      <c r="BA494">
        <f t="shared" si="543"/>
        <v>0</v>
      </c>
      <c r="BB494">
        <f t="shared" si="544"/>
        <v>0</v>
      </c>
      <c r="BC494">
        <f t="shared" si="545"/>
        <v>-29.203328228147942</v>
      </c>
      <c r="BD494">
        <f t="shared" si="546"/>
        <v>-29.18</v>
      </c>
      <c r="BE494">
        <f t="shared" si="547"/>
        <v>0.96650000000000003</v>
      </c>
      <c r="BF494">
        <f t="shared" si="548"/>
        <v>3.2740336449897267E-2</v>
      </c>
      <c r="BG494">
        <f>'Data Input'!J494</f>
        <v>23.7</v>
      </c>
      <c r="BH494">
        <f t="shared" si="549"/>
        <v>2</v>
      </c>
      <c r="BI494">
        <f t="shared" si="550"/>
        <v>0.96</v>
      </c>
      <c r="BJ494">
        <f>'Data Input'!K494</f>
        <v>0.83116883116883111</v>
      </c>
      <c r="BK494">
        <f>'Data Input'!L494</f>
        <v>3</v>
      </c>
      <c r="BL494">
        <f>'Data Input'!M494</f>
        <v>89</v>
      </c>
      <c r="BM494">
        <f t="shared" si="551"/>
        <v>4</v>
      </c>
      <c r="BN494">
        <f t="shared" si="552"/>
        <v>1.46</v>
      </c>
      <c r="BO494">
        <f t="shared" si="553"/>
        <v>3.1430722991901375E-2</v>
      </c>
      <c r="BP494">
        <f t="shared" si="554"/>
        <v>4.7800891216850008E-2</v>
      </c>
      <c r="BQ494">
        <f t="shared" si="555"/>
        <v>265.53418120157039</v>
      </c>
      <c r="BR494">
        <f t="shared" si="556"/>
        <v>403.83323391072162</v>
      </c>
      <c r="BS494">
        <f t="shared" si="557"/>
        <v>176191.08000000002</v>
      </c>
      <c r="BT494">
        <f t="shared" si="558"/>
        <v>157027.44</v>
      </c>
      <c r="BU494">
        <f t="shared" si="559"/>
        <v>137863.79999999999</v>
      </c>
      <c r="BV494">
        <f t="shared" si="560"/>
        <v>118700.15999999999</v>
      </c>
      <c r="BW494">
        <f t="shared" si="561"/>
        <v>99536.51999999999</v>
      </c>
      <c r="BX494">
        <f t="shared" si="562"/>
        <v>82947.099999999991</v>
      </c>
      <c r="BY494">
        <f t="shared" si="563"/>
        <v>66357.679999999993</v>
      </c>
      <c r="BZ494">
        <f t="shared" si="564"/>
        <v>49768.259999999995</v>
      </c>
      <c r="CA494">
        <f t="shared" si="565"/>
        <v>33178.839999999997</v>
      </c>
      <c r="CB494">
        <f t="shared" si="566"/>
        <v>16589.419999999998</v>
      </c>
      <c r="CC494">
        <f t="shared" si="567"/>
        <v>294.8705651129909</v>
      </c>
      <c r="CD494">
        <f t="shared" si="568"/>
        <v>448.44898444267375</v>
      </c>
      <c r="CE494">
        <f t="shared" si="569"/>
        <v>560.40474631456129</v>
      </c>
      <c r="CF494">
        <f t="shared" si="570"/>
        <v>852.28221835339536</v>
      </c>
    </row>
    <row r="495" spans="1:84" x14ac:dyDescent="0.25">
      <c r="A495" t="str">
        <f>IF('Data Input'!A495=0,"F","M")</f>
        <v>M</v>
      </c>
      <c r="B495" t="str">
        <f>'Data Input'!B495</f>
        <v>W</v>
      </c>
      <c r="C495">
        <f>'Data Input'!C495</f>
        <v>39</v>
      </c>
      <c r="D495">
        <f t="shared" si="500"/>
        <v>40</v>
      </c>
      <c r="E495">
        <f t="shared" si="501"/>
        <v>41</v>
      </c>
      <c r="F495">
        <f t="shared" si="502"/>
        <v>42</v>
      </c>
      <c r="G495">
        <f t="shared" si="503"/>
        <v>43</v>
      </c>
      <c r="H495">
        <f t="shared" si="504"/>
        <v>44</v>
      </c>
      <c r="I495">
        <f t="shared" si="505"/>
        <v>45</v>
      </c>
      <c r="J495">
        <f t="shared" si="506"/>
        <v>46</v>
      </c>
      <c r="K495">
        <f t="shared" si="507"/>
        <v>47</v>
      </c>
      <c r="L495">
        <f t="shared" si="508"/>
        <v>48</v>
      </c>
      <c r="M495">
        <f>'Data Input'!D495</f>
        <v>198.99969473400003</v>
      </c>
      <c r="N495">
        <f>'Data Input'!E495</f>
        <v>68.999894154000003</v>
      </c>
      <c r="O495">
        <f>'Data Input'!F495</f>
        <v>116</v>
      </c>
      <c r="P495">
        <f>'Data Input'!G495</f>
        <v>0</v>
      </c>
      <c r="Q495">
        <f>'Data Input'!H495</f>
        <v>0</v>
      </c>
      <c r="R495">
        <f>IF('Data Input'!I495&gt;100,1,0)</f>
        <v>0</v>
      </c>
      <c r="S495">
        <f t="shared" si="509"/>
        <v>3.6635616461296463</v>
      </c>
      <c r="T495">
        <f t="shared" si="510"/>
        <v>13.421683934992164</v>
      </c>
      <c r="U495">
        <f t="shared" si="511"/>
        <v>5.2933032907233164</v>
      </c>
      <c r="V495">
        <f t="shared" si="512"/>
        <v>19.392342917225786</v>
      </c>
      <c r="W495">
        <f t="shared" si="513"/>
        <v>4.2341049705960829</v>
      </c>
      <c r="X495">
        <f t="shared" si="514"/>
        <v>15.511904575962703</v>
      </c>
      <c r="Y495">
        <f t="shared" si="515"/>
        <v>0</v>
      </c>
      <c r="Z495">
        <f t="shared" si="516"/>
        <v>0</v>
      </c>
      <c r="AA495">
        <f t="shared" si="517"/>
        <v>4.7535901911063645</v>
      </c>
      <c r="AB495">
        <f t="shared" si="518"/>
        <v>17.415070705555372</v>
      </c>
      <c r="AC495" s="3">
        <f t="shared" si="519"/>
        <v>12.343999999999999</v>
      </c>
      <c r="AD495">
        <f t="shared" si="520"/>
        <v>0</v>
      </c>
      <c r="AE495">
        <f t="shared" si="521"/>
        <v>11.853</v>
      </c>
      <c r="AF495">
        <f t="shared" si="522"/>
        <v>-2.6640000000000001</v>
      </c>
      <c r="AG495">
        <f t="shared" si="523"/>
        <v>-7.99</v>
      </c>
      <c r="AH495">
        <f t="shared" si="524"/>
        <v>1.7689999999999999</v>
      </c>
      <c r="AI495">
        <f t="shared" si="525"/>
        <v>1.7689999999999999</v>
      </c>
      <c r="AJ495">
        <f t="shared" si="526"/>
        <v>0</v>
      </c>
      <c r="AK495">
        <f t="shared" si="527"/>
        <v>1.764</v>
      </c>
      <c r="AL495">
        <f t="shared" si="528"/>
        <v>0</v>
      </c>
      <c r="AM495">
        <f t="shared" si="529"/>
        <v>7.8369999999999997</v>
      </c>
      <c r="AN495">
        <f t="shared" si="530"/>
        <v>-1.7949999999999999</v>
      </c>
      <c r="AO495">
        <f t="shared" si="531"/>
        <v>0.65800000000000003</v>
      </c>
      <c r="AP495">
        <f t="shared" si="532"/>
        <v>45.223004959824351</v>
      </c>
      <c r="AQ495">
        <f t="shared" si="533"/>
        <v>0</v>
      </c>
      <c r="AR495">
        <f t="shared" si="534"/>
        <v>62.74152390494347</v>
      </c>
      <c r="AS495">
        <f t="shared" si="535"/>
        <v>-51.661201531489496</v>
      </c>
      <c r="AT495">
        <f t="shared" si="536"/>
        <v>-33.830498715062703</v>
      </c>
      <c r="AU495">
        <f t="shared" si="537"/>
        <v>27.44055919487802</v>
      </c>
      <c r="AV495">
        <f t="shared" si="538"/>
        <v>0</v>
      </c>
      <c r="AW495">
        <f t="shared" si="539"/>
        <v>0</v>
      </c>
      <c r="AX495">
        <f t="shared" si="540"/>
        <v>8.3853330971116264</v>
      </c>
      <c r="AY495">
        <f t="shared" si="541"/>
        <v>0</v>
      </c>
      <c r="AZ495">
        <f t="shared" si="542"/>
        <v>0</v>
      </c>
      <c r="BA495">
        <f t="shared" si="543"/>
        <v>0</v>
      </c>
      <c r="BB495">
        <f t="shared" si="544"/>
        <v>0</v>
      </c>
      <c r="BC495">
        <f t="shared" si="545"/>
        <v>58.298720910205276</v>
      </c>
      <c r="BD495">
        <f t="shared" si="546"/>
        <v>61.18</v>
      </c>
      <c r="BE495">
        <f t="shared" si="547"/>
        <v>0.91439999999999999</v>
      </c>
      <c r="BF495">
        <f t="shared" si="548"/>
        <v>5.0043559494211687E-3</v>
      </c>
      <c r="BG495">
        <f>'Data Input'!J495</f>
        <v>24.3</v>
      </c>
      <c r="BH495">
        <f t="shared" si="549"/>
        <v>1</v>
      </c>
      <c r="BI495">
        <f t="shared" si="550"/>
        <v>1</v>
      </c>
      <c r="BJ495">
        <f>'Data Input'!K495</f>
        <v>0.87898089171974525</v>
      </c>
      <c r="BK495">
        <f>'Data Input'!L495</f>
        <v>3</v>
      </c>
      <c r="BL495">
        <f>'Data Input'!M495</f>
        <v>92</v>
      </c>
      <c r="BM495">
        <f t="shared" si="551"/>
        <v>1</v>
      </c>
      <c r="BN495">
        <f t="shared" si="552"/>
        <v>1</v>
      </c>
      <c r="BO495">
        <f t="shared" si="553"/>
        <v>5.0043559494211687E-3</v>
      </c>
      <c r="BP495">
        <f t="shared" si="554"/>
        <v>5.0043559494211687E-3</v>
      </c>
      <c r="BQ495">
        <f t="shared" si="555"/>
        <v>42.277982590892073</v>
      </c>
      <c r="BR495">
        <f t="shared" si="556"/>
        <v>42.277982590892073</v>
      </c>
      <c r="BS495">
        <f t="shared" si="557"/>
        <v>282592.16000000003</v>
      </c>
      <c r="BT495">
        <f t="shared" si="558"/>
        <v>251701.52000000002</v>
      </c>
      <c r="BU495">
        <f t="shared" si="559"/>
        <v>220810.88</v>
      </c>
      <c r="BV495">
        <f t="shared" si="560"/>
        <v>189920.24</v>
      </c>
      <c r="BW495">
        <f t="shared" si="561"/>
        <v>159029.6</v>
      </c>
      <c r="BX495">
        <f t="shared" si="562"/>
        <v>128138.96</v>
      </c>
      <c r="BY495">
        <f t="shared" si="563"/>
        <v>97248.320000000007</v>
      </c>
      <c r="BZ495">
        <f t="shared" si="564"/>
        <v>72936.240000000005</v>
      </c>
      <c r="CA495">
        <f t="shared" si="565"/>
        <v>48624.160000000003</v>
      </c>
      <c r="CB495">
        <f t="shared" si="566"/>
        <v>24312.080000000002</v>
      </c>
      <c r="CC495">
        <f t="shared" si="567"/>
        <v>73.829971938612942</v>
      </c>
      <c r="CD495">
        <f t="shared" si="568"/>
        <v>73.829971938612942</v>
      </c>
      <c r="CE495">
        <f t="shared" si="569"/>
        <v>116.10795452950501</v>
      </c>
      <c r="CF495">
        <f t="shared" si="570"/>
        <v>116.10795452950501</v>
      </c>
    </row>
    <row r="496" spans="1:84" x14ac:dyDescent="0.25">
      <c r="A496" t="str">
        <f>IF('Data Input'!A496=0,"F","M")</f>
        <v>F</v>
      </c>
      <c r="B496" t="str">
        <f>'Data Input'!B496</f>
        <v>W</v>
      </c>
      <c r="C496">
        <f>'Data Input'!C496</f>
        <v>33</v>
      </c>
      <c r="D496">
        <f t="shared" si="500"/>
        <v>34</v>
      </c>
      <c r="E496">
        <f t="shared" si="501"/>
        <v>35</v>
      </c>
      <c r="F496">
        <f t="shared" si="502"/>
        <v>36</v>
      </c>
      <c r="G496">
        <f t="shared" si="503"/>
        <v>37</v>
      </c>
      <c r="H496">
        <f t="shared" si="504"/>
        <v>38</v>
      </c>
      <c r="I496">
        <f t="shared" si="505"/>
        <v>39</v>
      </c>
      <c r="J496">
        <f t="shared" si="506"/>
        <v>40</v>
      </c>
      <c r="K496">
        <f t="shared" si="507"/>
        <v>41</v>
      </c>
      <c r="L496">
        <f t="shared" si="508"/>
        <v>42</v>
      </c>
      <c r="M496">
        <f>'Data Input'!D496</f>
        <v>176.99972848199999</v>
      </c>
      <c r="N496">
        <f>'Data Input'!E496</f>
        <v>65.999898755999993</v>
      </c>
      <c r="O496">
        <f>'Data Input'!F496</f>
        <v>118</v>
      </c>
      <c r="P496">
        <f>'Data Input'!G496</f>
        <v>0</v>
      </c>
      <c r="Q496">
        <f>'Data Input'!H496</f>
        <v>0</v>
      </c>
      <c r="R496">
        <f>IF('Data Input'!I496&gt;100,1,0)</f>
        <v>0</v>
      </c>
      <c r="S496">
        <f t="shared" si="509"/>
        <v>3.4965075614664802</v>
      </c>
      <c r="T496">
        <f t="shared" si="510"/>
        <v>12.225565127392272</v>
      </c>
      <c r="U496">
        <f t="shared" si="511"/>
        <v>5.176148198572653</v>
      </c>
      <c r="V496">
        <f t="shared" si="512"/>
        <v>18.098441315580381</v>
      </c>
      <c r="W496">
        <f t="shared" si="513"/>
        <v>4.1896532080252484</v>
      </c>
      <c r="X496">
        <f t="shared" si="514"/>
        <v>14.649154121782578</v>
      </c>
      <c r="Y496">
        <f t="shared" si="515"/>
        <v>0</v>
      </c>
      <c r="Z496">
        <f t="shared" si="516"/>
        <v>0</v>
      </c>
      <c r="AA496">
        <f t="shared" si="517"/>
        <v>4.7706846244656651</v>
      </c>
      <c r="AB496">
        <f t="shared" si="518"/>
        <v>16.680734862816074</v>
      </c>
      <c r="AC496" s="3">
        <f t="shared" si="519"/>
        <v>-29.798999999999999</v>
      </c>
      <c r="AD496">
        <f t="shared" si="520"/>
        <v>4.8840000000000003</v>
      </c>
      <c r="AE496">
        <f t="shared" si="521"/>
        <v>13.54</v>
      </c>
      <c r="AF496">
        <f t="shared" si="522"/>
        <v>-3.1139999999999999</v>
      </c>
      <c r="AG496">
        <f t="shared" si="523"/>
        <v>-13.577999999999999</v>
      </c>
      <c r="AH496">
        <f t="shared" si="524"/>
        <v>3.149</v>
      </c>
      <c r="AI496">
        <f t="shared" si="525"/>
        <v>2.0190000000000001</v>
      </c>
      <c r="AJ496">
        <f t="shared" si="526"/>
        <v>0</v>
      </c>
      <c r="AK496">
        <f t="shared" si="527"/>
        <v>1.9570000000000001</v>
      </c>
      <c r="AL496">
        <f t="shared" si="528"/>
        <v>0</v>
      </c>
      <c r="AM496">
        <f t="shared" si="529"/>
        <v>7.5739999999999998</v>
      </c>
      <c r="AN496">
        <f t="shared" si="530"/>
        <v>-1.665</v>
      </c>
      <c r="AO496">
        <f t="shared" si="531"/>
        <v>0.66100000000000003</v>
      </c>
      <c r="AP496">
        <f t="shared" si="532"/>
        <v>-104.19242882413964</v>
      </c>
      <c r="AQ496">
        <f t="shared" si="533"/>
        <v>59.709660082183859</v>
      </c>
      <c r="AR496">
        <f t="shared" si="534"/>
        <v>70.085046608673721</v>
      </c>
      <c r="AS496">
        <f t="shared" si="535"/>
        <v>-56.358546256717304</v>
      </c>
      <c r="AT496">
        <f t="shared" si="536"/>
        <v>-56.887111258566819</v>
      </c>
      <c r="AU496">
        <f t="shared" si="537"/>
        <v>46.130186329493341</v>
      </c>
      <c r="AV496">
        <f t="shared" si="538"/>
        <v>0</v>
      </c>
      <c r="AW496">
        <f t="shared" si="539"/>
        <v>0</v>
      </c>
      <c r="AX496">
        <f t="shared" si="540"/>
        <v>9.3362298100793062</v>
      </c>
      <c r="AY496">
        <f t="shared" si="541"/>
        <v>0</v>
      </c>
      <c r="AZ496">
        <f t="shared" si="542"/>
        <v>0</v>
      </c>
      <c r="BA496">
        <f t="shared" si="543"/>
        <v>0</v>
      </c>
      <c r="BB496">
        <f t="shared" si="544"/>
        <v>0</v>
      </c>
      <c r="BC496">
        <f t="shared" si="545"/>
        <v>-32.176963508993538</v>
      </c>
      <c r="BD496">
        <f t="shared" si="546"/>
        <v>-29.18</v>
      </c>
      <c r="BE496">
        <f t="shared" si="547"/>
        <v>0.96650000000000003</v>
      </c>
      <c r="BF496">
        <f t="shared" si="548"/>
        <v>1.7001557479113805E-3</v>
      </c>
      <c r="BG496">
        <f>'Data Input'!J496</f>
        <v>29</v>
      </c>
      <c r="BH496">
        <f t="shared" si="549"/>
        <v>4</v>
      </c>
      <c r="BI496">
        <f t="shared" si="550"/>
        <v>1.39</v>
      </c>
      <c r="BJ496">
        <f>'Data Input'!K496</f>
        <v>0.93529411764705883</v>
      </c>
      <c r="BK496">
        <f>'Data Input'!L496</f>
        <v>3</v>
      </c>
      <c r="BL496">
        <f>'Data Input'!M496</f>
        <v>89</v>
      </c>
      <c r="BM496">
        <f t="shared" si="551"/>
        <v>4</v>
      </c>
      <c r="BN496">
        <f t="shared" si="552"/>
        <v>1.46</v>
      </c>
      <c r="BO496">
        <f t="shared" si="553"/>
        <v>2.3632164895968188E-3</v>
      </c>
      <c r="BP496">
        <f t="shared" si="554"/>
        <v>2.4822273919506152E-3</v>
      </c>
      <c r="BQ496">
        <f t="shared" si="555"/>
        <v>19.965011804813717</v>
      </c>
      <c r="BR496">
        <f t="shared" si="556"/>
        <v>20.970444053976994</v>
      </c>
      <c r="BS496">
        <f t="shared" si="557"/>
        <v>304330.02000000008</v>
      </c>
      <c r="BT496">
        <f t="shared" si="558"/>
        <v>275727.57000000007</v>
      </c>
      <c r="BU496">
        <f t="shared" si="559"/>
        <v>247125.12000000005</v>
      </c>
      <c r="BV496">
        <f t="shared" si="560"/>
        <v>216234.48000000004</v>
      </c>
      <c r="BW496">
        <f t="shared" si="561"/>
        <v>185343.84000000003</v>
      </c>
      <c r="BX496">
        <f t="shared" si="562"/>
        <v>154453.20000000001</v>
      </c>
      <c r="BY496">
        <f t="shared" si="563"/>
        <v>123562.56</v>
      </c>
      <c r="BZ496">
        <f t="shared" si="564"/>
        <v>92671.92</v>
      </c>
      <c r="CA496">
        <f t="shared" si="565"/>
        <v>61781.279999999999</v>
      </c>
      <c r="CB496">
        <f t="shared" si="566"/>
        <v>30890.639999999999</v>
      </c>
      <c r="CC496">
        <f t="shared" si="567"/>
        <v>39.988473752029577</v>
      </c>
      <c r="CD496">
        <f t="shared" si="568"/>
        <v>42.002281782707328</v>
      </c>
      <c r="CE496">
        <f t="shared" si="569"/>
        <v>59.95348555684329</v>
      </c>
      <c r="CF496">
        <f t="shared" si="570"/>
        <v>62.972725836684319</v>
      </c>
    </row>
    <row r="497" spans="1:84" x14ac:dyDescent="0.25">
      <c r="A497" t="str">
        <f>IF('Data Input'!A497=0,"F","M")</f>
        <v>F</v>
      </c>
      <c r="B497" t="str">
        <f>'Data Input'!B497</f>
        <v>W</v>
      </c>
      <c r="C497">
        <f>'Data Input'!C497</f>
        <v>28</v>
      </c>
      <c r="D497">
        <f t="shared" si="500"/>
        <v>29</v>
      </c>
      <c r="E497">
        <f t="shared" si="501"/>
        <v>30</v>
      </c>
      <c r="F497">
        <f t="shared" si="502"/>
        <v>31</v>
      </c>
      <c r="G497">
        <f t="shared" si="503"/>
        <v>32</v>
      </c>
      <c r="H497">
        <f t="shared" si="504"/>
        <v>33</v>
      </c>
      <c r="I497">
        <f t="shared" si="505"/>
        <v>34</v>
      </c>
      <c r="J497">
        <f t="shared" si="506"/>
        <v>35</v>
      </c>
      <c r="K497">
        <f t="shared" si="507"/>
        <v>36</v>
      </c>
      <c r="L497">
        <f t="shared" si="508"/>
        <v>37</v>
      </c>
      <c r="M497">
        <f>'Data Input'!D497</f>
        <v>176.99972848199999</v>
      </c>
      <c r="N497">
        <f>'Data Input'!E497</f>
        <v>67.999895688000009</v>
      </c>
      <c r="O497">
        <f>'Data Input'!F497</f>
        <v>110</v>
      </c>
      <c r="P497">
        <f>'Data Input'!G497</f>
        <v>0</v>
      </c>
      <c r="Q497">
        <f>'Data Input'!H497</f>
        <v>0</v>
      </c>
      <c r="R497">
        <f>IF('Data Input'!I497&gt;100,1,0)</f>
        <v>0</v>
      </c>
      <c r="S497">
        <f t="shared" si="509"/>
        <v>3.3322045101752038</v>
      </c>
      <c r="T497">
        <f t="shared" si="510"/>
        <v>11.10358689763197</v>
      </c>
      <c r="U497">
        <f t="shared" si="511"/>
        <v>5.176148198572653</v>
      </c>
      <c r="V497">
        <f t="shared" si="512"/>
        <v>17.247984372619051</v>
      </c>
      <c r="W497">
        <f t="shared" si="513"/>
        <v>4.2195061711749302</v>
      </c>
      <c r="X497">
        <f t="shared" si="514"/>
        <v>14.060257494301208</v>
      </c>
      <c r="Y497">
        <f t="shared" si="515"/>
        <v>0</v>
      </c>
      <c r="Z497">
        <f t="shared" si="516"/>
        <v>0</v>
      </c>
      <c r="AA497">
        <f t="shared" si="517"/>
        <v>4.7004803657924166</v>
      </c>
      <c r="AB497">
        <f t="shared" si="518"/>
        <v>15.662961874883482</v>
      </c>
      <c r="AC497" s="3">
        <f t="shared" si="519"/>
        <v>-29.798999999999999</v>
      </c>
      <c r="AD497">
        <f t="shared" si="520"/>
        <v>4.8840000000000003</v>
      </c>
      <c r="AE497">
        <f t="shared" si="521"/>
        <v>13.54</v>
      </c>
      <c r="AF497">
        <f t="shared" si="522"/>
        <v>-3.1139999999999999</v>
      </c>
      <c r="AG497">
        <f t="shared" si="523"/>
        <v>-13.577999999999999</v>
      </c>
      <c r="AH497">
        <f t="shared" si="524"/>
        <v>3.149</v>
      </c>
      <c r="AI497">
        <f t="shared" si="525"/>
        <v>2.0190000000000001</v>
      </c>
      <c r="AJ497">
        <f t="shared" si="526"/>
        <v>0</v>
      </c>
      <c r="AK497">
        <f t="shared" si="527"/>
        <v>1.9570000000000001</v>
      </c>
      <c r="AL497">
        <f t="shared" si="528"/>
        <v>0</v>
      </c>
      <c r="AM497">
        <f t="shared" si="529"/>
        <v>7.5739999999999998</v>
      </c>
      <c r="AN497">
        <f t="shared" si="530"/>
        <v>-1.665</v>
      </c>
      <c r="AO497">
        <f t="shared" si="531"/>
        <v>0.66100000000000003</v>
      </c>
      <c r="AP497">
        <f t="shared" si="532"/>
        <v>-99.296362198710895</v>
      </c>
      <c r="AQ497">
        <f t="shared" si="533"/>
        <v>54.22991840803455</v>
      </c>
      <c r="AR497">
        <f t="shared" si="534"/>
        <v>70.085046608673721</v>
      </c>
      <c r="AS497">
        <f t="shared" si="535"/>
        <v>-53.710223336335723</v>
      </c>
      <c r="AT497">
        <f t="shared" si="536"/>
        <v>-57.292454792213199</v>
      </c>
      <c r="AU497">
        <f t="shared" si="537"/>
        <v>44.275750849554505</v>
      </c>
      <c r="AV497">
        <f t="shared" si="538"/>
        <v>0</v>
      </c>
      <c r="AW497">
        <f t="shared" si="539"/>
        <v>0</v>
      </c>
      <c r="AX497">
        <f t="shared" si="540"/>
        <v>9.1988400758557596</v>
      </c>
      <c r="AY497">
        <f t="shared" si="541"/>
        <v>0</v>
      </c>
      <c r="AZ497">
        <f t="shared" si="542"/>
        <v>0</v>
      </c>
      <c r="BA497">
        <f t="shared" si="543"/>
        <v>0</v>
      </c>
      <c r="BB497">
        <f t="shared" si="544"/>
        <v>0</v>
      </c>
      <c r="BC497">
        <f t="shared" si="545"/>
        <v>-32.509484385141278</v>
      </c>
      <c r="BD497">
        <f t="shared" si="546"/>
        <v>-29.18</v>
      </c>
      <c r="BE497">
        <f t="shared" si="547"/>
        <v>0.96650000000000003</v>
      </c>
      <c r="BF497">
        <f t="shared" si="548"/>
        <v>1.2194983779452162E-3</v>
      </c>
      <c r="BG497">
        <f>'Data Input'!J497</f>
        <v>20.7</v>
      </c>
      <c r="BH497">
        <f t="shared" si="549"/>
        <v>1</v>
      </c>
      <c r="BI497">
        <f t="shared" si="550"/>
        <v>1</v>
      </c>
      <c r="BJ497">
        <f>'Data Input'!K497</f>
        <v>0.81751824817518248</v>
      </c>
      <c r="BK497">
        <f>'Data Input'!L497</f>
        <v>3</v>
      </c>
      <c r="BL497">
        <f>'Data Input'!M497</f>
        <v>92</v>
      </c>
      <c r="BM497">
        <f t="shared" si="551"/>
        <v>3</v>
      </c>
      <c r="BN497">
        <f t="shared" si="552"/>
        <v>1.2</v>
      </c>
      <c r="BO497">
        <f t="shared" si="553"/>
        <v>1.2194983779452162E-3</v>
      </c>
      <c r="BP497">
        <f t="shared" si="554"/>
        <v>1.4633980535342594E-3</v>
      </c>
      <c r="BQ497">
        <f t="shared" si="555"/>
        <v>10.30261070824757</v>
      </c>
      <c r="BR497">
        <f t="shared" si="556"/>
        <v>12.363132849897083</v>
      </c>
      <c r="BS497">
        <f t="shared" si="557"/>
        <v>292889.07000000007</v>
      </c>
      <c r="BT497">
        <f t="shared" si="558"/>
        <v>264286.62000000005</v>
      </c>
      <c r="BU497">
        <f t="shared" si="559"/>
        <v>235684.17000000004</v>
      </c>
      <c r="BV497">
        <f t="shared" si="560"/>
        <v>207081.72000000003</v>
      </c>
      <c r="BW497">
        <f t="shared" si="561"/>
        <v>178479.27000000002</v>
      </c>
      <c r="BX497">
        <f t="shared" si="562"/>
        <v>149876.82</v>
      </c>
      <c r="BY497">
        <f t="shared" si="563"/>
        <v>121274.37</v>
      </c>
      <c r="BZ497">
        <f t="shared" si="564"/>
        <v>92671.92</v>
      </c>
      <c r="CA497">
        <f t="shared" si="565"/>
        <v>61781.279999999999</v>
      </c>
      <c r="CB497">
        <f t="shared" si="566"/>
        <v>30890.639999999999</v>
      </c>
      <c r="CC497">
        <f t="shared" si="567"/>
        <v>19.937772637368759</v>
      </c>
      <c r="CD497">
        <f t="shared" si="568"/>
        <v>23.925327164842511</v>
      </c>
      <c r="CE497">
        <f t="shared" si="569"/>
        <v>30.24038334561633</v>
      </c>
      <c r="CF497">
        <f t="shared" si="570"/>
        <v>36.288460014739591</v>
      </c>
    </row>
    <row r="498" spans="1:84" x14ac:dyDescent="0.25">
      <c r="A498" t="str">
        <f>IF('Data Input'!A498=0,"F","M")</f>
        <v>F</v>
      </c>
      <c r="B498" t="str">
        <f>'Data Input'!B498</f>
        <v>W</v>
      </c>
      <c r="C498">
        <f>'Data Input'!C498</f>
        <v>56</v>
      </c>
      <c r="D498">
        <f t="shared" si="500"/>
        <v>57</v>
      </c>
      <c r="E498">
        <f t="shared" si="501"/>
        <v>58</v>
      </c>
      <c r="F498">
        <f t="shared" si="502"/>
        <v>59</v>
      </c>
      <c r="G498">
        <f t="shared" si="503"/>
        <v>60</v>
      </c>
      <c r="H498">
        <f t="shared" si="504"/>
        <v>61</v>
      </c>
      <c r="I498">
        <f t="shared" si="505"/>
        <v>62</v>
      </c>
      <c r="J498">
        <f t="shared" si="506"/>
        <v>63</v>
      </c>
      <c r="K498">
        <f t="shared" si="507"/>
        <v>64</v>
      </c>
      <c r="L498">
        <f t="shared" si="508"/>
        <v>65</v>
      </c>
      <c r="M498">
        <f>'Data Input'!D498</f>
        <v>203.999687064</v>
      </c>
      <c r="N498">
        <f>'Data Input'!E498</f>
        <v>88.999863474000009</v>
      </c>
      <c r="O498">
        <f>'Data Input'!F498</f>
        <v>108</v>
      </c>
      <c r="P498">
        <f>'Data Input'!G498</f>
        <v>0</v>
      </c>
      <c r="Q498">
        <f>'Data Input'!H498</f>
        <v>0</v>
      </c>
      <c r="R498">
        <f>IF('Data Input'!I498&gt;100,1,0)</f>
        <v>0</v>
      </c>
      <c r="S498">
        <f t="shared" si="509"/>
        <v>4.0253516907351496</v>
      </c>
      <c r="T498">
        <f t="shared" si="510"/>
        <v>16.203456234104326</v>
      </c>
      <c r="U498">
        <f t="shared" si="511"/>
        <v>5.3181184598430402</v>
      </c>
      <c r="V498">
        <f t="shared" si="512"/>
        <v>21.407297133858993</v>
      </c>
      <c r="W498">
        <f t="shared" si="513"/>
        <v>4.4886348357309638</v>
      </c>
      <c r="X498">
        <f t="shared" si="514"/>
        <v>18.068333825102325</v>
      </c>
      <c r="Y498">
        <f t="shared" si="515"/>
        <v>0</v>
      </c>
      <c r="Z498">
        <f t="shared" si="516"/>
        <v>0</v>
      </c>
      <c r="AA498">
        <f t="shared" si="517"/>
        <v>4.6821312271242199</v>
      </c>
      <c r="AB498">
        <f t="shared" si="518"/>
        <v>18.847224851348319</v>
      </c>
      <c r="AC498" s="3">
        <f t="shared" si="519"/>
        <v>-29.798999999999999</v>
      </c>
      <c r="AD498">
        <f t="shared" si="520"/>
        <v>4.8840000000000003</v>
      </c>
      <c r="AE498">
        <f t="shared" si="521"/>
        <v>13.54</v>
      </c>
      <c r="AF498">
        <f t="shared" si="522"/>
        <v>-3.1139999999999999</v>
      </c>
      <c r="AG498">
        <f t="shared" si="523"/>
        <v>-13.577999999999999</v>
      </c>
      <c r="AH498">
        <f t="shared" si="524"/>
        <v>3.149</v>
      </c>
      <c r="AI498">
        <f t="shared" si="525"/>
        <v>2.0190000000000001</v>
      </c>
      <c r="AJ498">
        <f t="shared" si="526"/>
        <v>0</v>
      </c>
      <c r="AK498">
        <f t="shared" si="527"/>
        <v>1.9570000000000001</v>
      </c>
      <c r="AL498">
        <f t="shared" si="528"/>
        <v>0</v>
      </c>
      <c r="AM498">
        <f t="shared" si="529"/>
        <v>7.5739999999999998</v>
      </c>
      <c r="AN498">
        <f t="shared" si="530"/>
        <v>-1.665</v>
      </c>
      <c r="AO498">
        <f t="shared" si="531"/>
        <v>0.66100000000000003</v>
      </c>
      <c r="AP498">
        <f t="shared" si="532"/>
        <v>-119.95145503221673</v>
      </c>
      <c r="AQ498">
        <f t="shared" si="533"/>
        <v>79.137680247365537</v>
      </c>
      <c r="AR498">
        <f t="shared" si="534"/>
        <v>72.007323946274767</v>
      </c>
      <c r="AS498">
        <f t="shared" si="535"/>
        <v>-66.662323274836908</v>
      </c>
      <c r="AT498">
        <f t="shared" si="536"/>
        <v>-60.946683799555025</v>
      </c>
      <c r="AU498">
        <f t="shared" si="537"/>
        <v>56.897183215247225</v>
      </c>
      <c r="AV498">
        <f t="shared" si="538"/>
        <v>0</v>
      </c>
      <c r="AW498">
        <f t="shared" si="539"/>
        <v>0</v>
      </c>
      <c r="AX498">
        <f t="shared" si="540"/>
        <v>9.1629308114820986</v>
      </c>
      <c r="AY498">
        <f t="shared" si="541"/>
        <v>0</v>
      </c>
      <c r="AZ498">
        <f t="shared" si="542"/>
        <v>0</v>
      </c>
      <c r="BA498">
        <f t="shared" si="543"/>
        <v>0</v>
      </c>
      <c r="BB498">
        <f t="shared" si="544"/>
        <v>0</v>
      </c>
      <c r="BC498">
        <f t="shared" si="545"/>
        <v>-30.355343886239027</v>
      </c>
      <c r="BD498">
        <f t="shared" si="546"/>
        <v>-29.18</v>
      </c>
      <c r="BE498">
        <f t="shared" si="547"/>
        <v>0.96650000000000003</v>
      </c>
      <c r="BF498">
        <f t="shared" si="548"/>
        <v>1.0463941878187888E-2</v>
      </c>
      <c r="BG498">
        <f>'Data Input'!J498</f>
        <v>18.600000000000001</v>
      </c>
      <c r="BH498">
        <f t="shared" si="549"/>
        <v>1</v>
      </c>
      <c r="BI498">
        <f t="shared" si="550"/>
        <v>1</v>
      </c>
      <c r="BJ498">
        <f>'Data Input'!K498</f>
        <v>0.81818181818181823</v>
      </c>
      <c r="BK498">
        <f>'Data Input'!L498</f>
        <v>3</v>
      </c>
      <c r="BL498">
        <f>'Data Input'!M498</f>
        <v>89</v>
      </c>
      <c r="BM498">
        <f t="shared" si="551"/>
        <v>3</v>
      </c>
      <c r="BN498">
        <f t="shared" si="552"/>
        <v>1.2</v>
      </c>
      <c r="BO498">
        <f t="shared" si="553"/>
        <v>1.0463941878187888E-2</v>
      </c>
      <c r="BP498">
        <f t="shared" si="554"/>
        <v>1.2556730253825464E-2</v>
      </c>
      <c r="BQ498">
        <f t="shared" si="555"/>
        <v>88.401855709185469</v>
      </c>
      <c r="BR498">
        <f t="shared" si="556"/>
        <v>106.08222685102255</v>
      </c>
      <c r="BS498">
        <f t="shared" si="557"/>
        <v>191636.40000000002</v>
      </c>
      <c r="BT498">
        <f t="shared" si="558"/>
        <v>172472.76</v>
      </c>
      <c r="BU498">
        <f t="shared" si="559"/>
        <v>153309.12</v>
      </c>
      <c r="BV498">
        <f t="shared" si="560"/>
        <v>134145.47999999998</v>
      </c>
      <c r="BW498">
        <f t="shared" si="561"/>
        <v>114981.84</v>
      </c>
      <c r="BX498">
        <f t="shared" si="562"/>
        <v>95818.2</v>
      </c>
      <c r="BY498">
        <f t="shared" si="563"/>
        <v>76654.559999999998</v>
      </c>
      <c r="BZ498">
        <f t="shared" si="564"/>
        <v>57490.92</v>
      </c>
      <c r="CA498">
        <f t="shared" si="565"/>
        <v>38327.279999999999</v>
      </c>
      <c r="CB498">
        <f t="shared" si="566"/>
        <v>19163.64</v>
      </c>
      <c r="CC498">
        <f t="shared" si="567"/>
        <v>110.28996832398408</v>
      </c>
      <c r="CD498">
        <f t="shared" si="568"/>
        <v>132.3479619887809</v>
      </c>
      <c r="CE498">
        <f t="shared" si="569"/>
        <v>198.69182403316955</v>
      </c>
      <c r="CF498">
        <f t="shared" si="570"/>
        <v>238.43018883980346</v>
      </c>
    </row>
    <row r="499" spans="1:84" x14ac:dyDescent="0.25">
      <c r="A499" t="str">
        <f>IF('Data Input'!A499=0,"F","M")</f>
        <v>M</v>
      </c>
      <c r="B499" t="str">
        <f>'Data Input'!B499</f>
        <v>W</v>
      </c>
      <c r="C499">
        <f>'Data Input'!C499</f>
        <v>57</v>
      </c>
      <c r="D499">
        <f t="shared" si="500"/>
        <v>58</v>
      </c>
      <c r="E499">
        <f t="shared" si="501"/>
        <v>59</v>
      </c>
      <c r="F499">
        <f t="shared" si="502"/>
        <v>60</v>
      </c>
      <c r="G499">
        <f t="shared" si="503"/>
        <v>61</v>
      </c>
      <c r="H499">
        <f t="shared" si="504"/>
        <v>62</v>
      </c>
      <c r="I499">
        <f t="shared" si="505"/>
        <v>63</v>
      </c>
      <c r="J499">
        <f t="shared" si="506"/>
        <v>64</v>
      </c>
      <c r="K499">
        <f t="shared" si="507"/>
        <v>65</v>
      </c>
      <c r="L499">
        <f t="shared" si="508"/>
        <v>66</v>
      </c>
      <c r="M499">
        <f>'Data Input'!D499</f>
        <v>203.999687064</v>
      </c>
      <c r="N499">
        <f>'Data Input'!E499</f>
        <v>74.999884949999995</v>
      </c>
      <c r="O499">
        <f>'Data Input'!F499</f>
        <v>102</v>
      </c>
      <c r="P499">
        <f>'Data Input'!G499</f>
        <v>0</v>
      </c>
      <c r="Q499">
        <f>'Data Input'!H499</f>
        <v>0</v>
      </c>
      <c r="R499">
        <f>IF('Data Input'!I499&gt;100,1,0)</f>
        <v>0</v>
      </c>
      <c r="S499">
        <f t="shared" si="509"/>
        <v>4.0430512678345503</v>
      </c>
      <c r="T499">
        <f t="shared" si="510"/>
        <v>16.346263554338563</v>
      </c>
      <c r="U499">
        <f t="shared" si="511"/>
        <v>5.3181184598430402</v>
      </c>
      <c r="V499">
        <f t="shared" si="512"/>
        <v>21.501425581562728</v>
      </c>
      <c r="W499">
        <f t="shared" si="513"/>
        <v>4.3174865795351334</v>
      </c>
      <c r="X499">
        <f t="shared" si="514"/>
        <v>17.455819589248176</v>
      </c>
      <c r="Y499">
        <f t="shared" si="515"/>
        <v>0</v>
      </c>
      <c r="Z499">
        <f t="shared" si="516"/>
        <v>0</v>
      </c>
      <c r="AA499">
        <f t="shared" si="517"/>
        <v>4.6249728132842707</v>
      </c>
      <c r="AB499">
        <f t="shared" si="518"/>
        <v>18.699002196449296</v>
      </c>
      <c r="AC499" s="3">
        <f t="shared" si="519"/>
        <v>12.343999999999999</v>
      </c>
      <c r="AD499">
        <f t="shared" si="520"/>
        <v>0</v>
      </c>
      <c r="AE499">
        <f t="shared" si="521"/>
        <v>11.853</v>
      </c>
      <c r="AF499">
        <f t="shared" si="522"/>
        <v>-2.6640000000000001</v>
      </c>
      <c r="AG499">
        <f t="shared" si="523"/>
        <v>-7.99</v>
      </c>
      <c r="AH499">
        <f t="shared" si="524"/>
        <v>1.7689999999999999</v>
      </c>
      <c r="AI499">
        <f t="shared" si="525"/>
        <v>1.7689999999999999</v>
      </c>
      <c r="AJ499">
        <f t="shared" si="526"/>
        <v>0</v>
      </c>
      <c r="AK499">
        <f t="shared" si="527"/>
        <v>1.764</v>
      </c>
      <c r="AL499">
        <f t="shared" si="528"/>
        <v>0</v>
      </c>
      <c r="AM499">
        <f t="shared" si="529"/>
        <v>7.8369999999999997</v>
      </c>
      <c r="AN499">
        <f t="shared" si="530"/>
        <v>-1.7949999999999999</v>
      </c>
      <c r="AO499">
        <f t="shared" si="531"/>
        <v>0.65800000000000003</v>
      </c>
      <c r="AP499">
        <f t="shared" si="532"/>
        <v>49.907424850149688</v>
      </c>
      <c r="AQ499">
        <f t="shared" si="533"/>
        <v>0</v>
      </c>
      <c r="AR499">
        <f t="shared" si="534"/>
        <v>63.035658104519555</v>
      </c>
      <c r="AS499">
        <f t="shared" si="535"/>
        <v>-57.279797749283112</v>
      </c>
      <c r="AT499">
        <f t="shared" si="536"/>
        <v>-34.496717770485716</v>
      </c>
      <c r="AU499">
        <f t="shared" si="537"/>
        <v>30.879344853380022</v>
      </c>
      <c r="AV499">
        <f t="shared" si="538"/>
        <v>0</v>
      </c>
      <c r="AW499">
        <f t="shared" si="539"/>
        <v>0</v>
      </c>
      <c r="AX499">
        <f t="shared" si="540"/>
        <v>8.1584520426334528</v>
      </c>
      <c r="AY499">
        <f t="shared" si="541"/>
        <v>0</v>
      </c>
      <c r="AZ499">
        <f t="shared" si="542"/>
        <v>0</v>
      </c>
      <c r="BA499">
        <f t="shared" si="543"/>
        <v>0</v>
      </c>
      <c r="BB499">
        <f t="shared" si="544"/>
        <v>0</v>
      </c>
      <c r="BC499">
        <f t="shared" si="545"/>
        <v>60.204364330913904</v>
      </c>
      <c r="BD499">
        <f t="shared" si="546"/>
        <v>61.18</v>
      </c>
      <c r="BE499">
        <f t="shared" si="547"/>
        <v>0.91439999999999999</v>
      </c>
      <c r="BF499">
        <f t="shared" si="548"/>
        <v>3.3169830841643821E-2</v>
      </c>
      <c r="BG499">
        <f>'Data Input'!J499</f>
        <v>27.7</v>
      </c>
      <c r="BH499">
        <f t="shared" si="549"/>
        <v>3</v>
      </c>
      <c r="BI499">
        <f t="shared" si="550"/>
        <v>1.21</v>
      </c>
      <c r="BJ499">
        <f>'Data Input'!K499</f>
        <v>0.90243902439024393</v>
      </c>
      <c r="BK499">
        <f>'Data Input'!L499</f>
        <v>3</v>
      </c>
      <c r="BL499">
        <f>'Data Input'!M499</f>
        <v>89</v>
      </c>
      <c r="BM499">
        <f t="shared" si="551"/>
        <v>2</v>
      </c>
      <c r="BN499">
        <f t="shared" si="552"/>
        <v>1.19</v>
      </c>
      <c r="BO499">
        <f t="shared" si="553"/>
        <v>4.0135495318389024E-2</v>
      </c>
      <c r="BP499">
        <f t="shared" si="554"/>
        <v>3.9472098701556144E-2</v>
      </c>
      <c r="BQ499">
        <f t="shared" si="555"/>
        <v>339.07415649439332</v>
      </c>
      <c r="BR499">
        <f t="shared" si="556"/>
        <v>333.46962498208921</v>
      </c>
      <c r="BS499">
        <f t="shared" si="557"/>
        <v>189062.18000000005</v>
      </c>
      <c r="BT499">
        <f t="shared" si="558"/>
        <v>169898.54000000004</v>
      </c>
      <c r="BU499">
        <f t="shared" si="559"/>
        <v>150734.90000000002</v>
      </c>
      <c r="BV499">
        <f t="shared" si="560"/>
        <v>131571.26</v>
      </c>
      <c r="BW499">
        <f t="shared" si="561"/>
        <v>112407.62</v>
      </c>
      <c r="BX499">
        <f t="shared" si="562"/>
        <v>93243.98</v>
      </c>
      <c r="BY499">
        <f t="shared" si="563"/>
        <v>74080.34</v>
      </c>
      <c r="BZ499">
        <f t="shared" si="564"/>
        <v>54916.7</v>
      </c>
      <c r="CA499">
        <f t="shared" si="565"/>
        <v>35753.06</v>
      </c>
      <c r="CB499">
        <f t="shared" si="566"/>
        <v>16589.419999999998</v>
      </c>
      <c r="CC499">
        <f t="shared" si="567"/>
        <v>412.69644145096072</v>
      </c>
      <c r="CD499">
        <f t="shared" si="568"/>
        <v>405.87501266664719</v>
      </c>
      <c r="CE499">
        <f t="shared" si="569"/>
        <v>751.77059794535398</v>
      </c>
      <c r="CF499">
        <f t="shared" si="570"/>
        <v>739.34463764873635</v>
      </c>
    </row>
    <row r="500" spans="1:84" x14ac:dyDescent="0.25">
      <c r="A500" t="str">
        <f>IF('Data Input'!A500=0,"F","M")</f>
        <v>M</v>
      </c>
      <c r="B500" t="str">
        <f>'Data Input'!B500</f>
        <v>W</v>
      </c>
      <c r="C500">
        <f>'Data Input'!C500</f>
        <v>45</v>
      </c>
      <c r="D500">
        <f t="shared" si="500"/>
        <v>46</v>
      </c>
      <c r="E500">
        <f t="shared" si="501"/>
        <v>47</v>
      </c>
      <c r="F500">
        <f t="shared" si="502"/>
        <v>48</v>
      </c>
      <c r="G500">
        <f t="shared" si="503"/>
        <v>49</v>
      </c>
      <c r="H500">
        <f t="shared" si="504"/>
        <v>50</v>
      </c>
      <c r="I500">
        <f t="shared" si="505"/>
        <v>51</v>
      </c>
      <c r="J500">
        <f t="shared" si="506"/>
        <v>52</v>
      </c>
      <c r="K500">
        <f t="shared" si="507"/>
        <v>53</v>
      </c>
      <c r="L500">
        <f t="shared" si="508"/>
        <v>54</v>
      </c>
      <c r="M500">
        <f>'Data Input'!D500</f>
        <v>133.999794444</v>
      </c>
      <c r="N500">
        <f>'Data Input'!E500</f>
        <v>34.999946310000006</v>
      </c>
      <c r="O500">
        <f>'Data Input'!F500</f>
        <v>116</v>
      </c>
      <c r="P500">
        <f>'Data Input'!G500</f>
        <v>0</v>
      </c>
      <c r="Q500">
        <f>'Data Input'!H500</f>
        <v>0</v>
      </c>
      <c r="R500">
        <f>IF('Data Input'!I500&gt;100,1,0)</f>
        <v>1</v>
      </c>
      <c r="S500">
        <f t="shared" si="509"/>
        <v>3.8066624897703196</v>
      </c>
      <c r="T500">
        <f t="shared" si="510"/>
        <v>14.490679311024369</v>
      </c>
      <c r="U500">
        <f t="shared" si="511"/>
        <v>4.8978382659497344</v>
      </c>
      <c r="V500">
        <f t="shared" si="512"/>
        <v>18.644417207952561</v>
      </c>
      <c r="W500">
        <f t="shared" si="513"/>
        <v>3.5553465274882372</v>
      </c>
      <c r="X500">
        <f t="shared" si="514"/>
        <v>13.534004264324633</v>
      </c>
      <c r="Y500">
        <f t="shared" si="515"/>
        <v>0</v>
      </c>
      <c r="Z500">
        <f t="shared" si="516"/>
        <v>0</v>
      </c>
      <c r="AA500">
        <f t="shared" si="517"/>
        <v>4.7535901911063645</v>
      </c>
      <c r="AB500">
        <f t="shared" si="518"/>
        <v>18.095313472224724</v>
      </c>
      <c r="AC500" s="3">
        <f t="shared" si="519"/>
        <v>12.343999999999999</v>
      </c>
      <c r="AD500">
        <f t="shared" si="520"/>
        <v>0</v>
      </c>
      <c r="AE500">
        <f t="shared" si="521"/>
        <v>11.853</v>
      </c>
      <c r="AF500">
        <f t="shared" si="522"/>
        <v>-2.6640000000000001</v>
      </c>
      <c r="AG500">
        <f t="shared" si="523"/>
        <v>-7.99</v>
      </c>
      <c r="AH500">
        <f t="shared" si="524"/>
        <v>1.7689999999999999</v>
      </c>
      <c r="AI500">
        <f t="shared" si="525"/>
        <v>1.7689999999999999</v>
      </c>
      <c r="AJ500">
        <f t="shared" si="526"/>
        <v>0</v>
      </c>
      <c r="AK500">
        <f t="shared" si="527"/>
        <v>1.764</v>
      </c>
      <c r="AL500">
        <f t="shared" si="528"/>
        <v>0</v>
      </c>
      <c r="AM500">
        <f t="shared" si="529"/>
        <v>7.8369999999999997</v>
      </c>
      <c r="AN500">
        <f t="shared" si="530"/>
        <v>-1.7949999999999999</v>
      </c>
      <c r="AO500">
        <f t="shared" si="531"/>
        <v>0.65800000000000003</v>
      </c>
      <c r="AP500">
        <f t="shared" si="532"/>
        <v>46.98944177372482</v>
      </c>
      <c r="AQ500">
        <f t="shared" si="533"/>
        <v>0</v>
      </c>
      <c r="AR500">
        <f t="shared" si="534"/>
        <v>58.054076966302198</v>
      </c>
      <c r="AS500">
        <f t="shared" si="535"/>
        <v>-49.668727441985624</v>
      </c>
      <c r="AT500">
        <f t="shared" si="536"/>
        <v>-28.407218754631018</v>
      </c>
      <c r="AU500">
        <f t="shared" si="537"/>
        <v>23.941653543590274</v>
      </c>
      <c r="AV500">
        <f t="shared" si="538"/>
        <v>0</v>
      </c>
      <c r="AW500">
        <f t="shared" si="539"/>
        <v>0</v>
      </c>
      <c r="AX500">
        <f t="shared" si="540"/>
        <v>8.3853330971116264</v>
      </c>
      <c r="AY500">
        <f t="shared" si="541"/>
        <v>0</v>
      </c>
      <c r="AZ500">
        <f t="shared" si="542"/>
        <v>0</v>
      </c>
      <c r="BA500">
        <f t="shared" si="543"/>
        <v>0</v>
      </c>
      <c r="BB500">
        <f t="shared" si="544"/>
        <v>0.65800000000000003</v>
      </c>
      <c r="BC500">
        <f t="shared" si="545"/>
        <v>59.952559184112289</v>
      </c>
      <c r="BD500">
        <f t="shared" si="546"/>
        <v>61.18</v>
      </c>
      <c r="BE500">
        <f t="shared" si="547"/>
        <v>0.91439999999999999</v>
      </c>
      <c r="BF500">
        <f t="shared" si="548"/>
        <v>2.5882610426406827E-2</v>
      </c>
      <c r="BG500">
        <f>'Data Input'!J500</f>
        <v>30.3</v>
      </c>
      <c r="BH500">
        <f t="shared" si="549"/>
        <v>4</v>
      </c>
      <c r="BI500">
        <f t="shared" si="550"/>
        <v>1.24</v>
      </c>
      <c r="BJ500">
        <f>'Data Input'!K500</f>
        <v>0.95757575757575752</v>
      </c>
      <c r="BK500">
        <f>'Data Input'!L500</f>
        <v>3</v>
      </c>
      <c r="BL500">
        <f>'Data Input'!M500</f>
        <v>73</v>
      </c>
      <c r="BM500">
        <f t="shared" si="551"/>
        <v>3</v>
      </c>
      <c r="BN500">
        <f t="shared" si="552"/>
        <v>1.2</v>
      </c>
      <c r="BO500">
        <f t="shared" si="553"/>
        <v>3.2094436928744467E-2</v>
      </c>
      <c r="BP500">
        <f t="shared" si="554"/>
        <v>3.1059132511688192E-2</v>
      </c>
      <c r="BQ500">
        <f t="shared" si="555"/>
        <v>271.14139350836695</v>
      </c>
      <c r="BR500">
        <f t="shared" si="556"/>
        <v>262.39489694358087</v>
      </c>
      <c r="BS500">
        <f t="shared" si="557"/>
        <v>243120.80000000005</v>
      </c>
      <c r="BT500">
        <f t="shared" si="558"/>
        <v>218808.72000000003</v>
      </c>
      <c r="BU500">
        <f t="shared" si="559"/>
        <v>194496.64000000001</v>
      </c>
      <c r="BV500">
        <f t="shared" si="560"/>
        <v>170184.56</v>
      </c>
      <c r="BW500">
        <f t="shared" si="561"/>
        <v>145872.48000000001</v>
      </c>
      <c r="BX500">
        <f t="shared" si="562"/>
        <v>121560.40000000001</v>
      </c>
      <c r="BY500">
        <f t="shared" si="563"/>
        <v>97248.320000000007</v>
      </c>
      <c r="BZ500">
        <f t="shared" si="564"/>
        <v>72936.240000000005</v>
      </c>
      <c r="CA500">
        <f t="shared" si="565"/>
        <v>48624.160000000003</v>
      </c>
      <c r="CB500">
        <f t="shared" si="566"/>
        <v>24312.080000000002</v>
      </c>
      <c r="CC500">
        <f t="shared" si="567"/>
        <v>429.15538499162437</v>
      </c>
      <c r="CD500">
        <f t="shared" si="568"/>
        <v>415.31166289512038</v>
      </c>
      <c r="CE500">
        <f t="shared" si="569"/>
        <v>700.29677849999132</v>
      </c>
      <c r="CF500">
        <f t="shared" si="570"/>
        <v>677.7065598387012</v>
      </c>
    </row>
    <row r="501" spans="1:84" x14ac:dyDescent="0.25">
      <c r="A501" t="str">
        <f>IF('Data Input'!A501=0,"F","M")</f>
        <v>M</v>
      </c>
      <c r="B501" t="str">
        <f>'Data Input'!B501</f>
        <v>W</v>
      </c>
      <c r="C501">
        <f>'Data Input'!C501</f>
        <v>52</v>
      </c>
      <c r="D501">
        <f t="shared" si="500"/>
        <v>53</v>
      </c>
      <c r="E501">
        <f t="shared" si="501"/>
        <v>54</v>
      </c>
      <c r="F501">
        <f t="shared" si="502"/>
        <v>55</v>
      </c>
      <c r="G501">
        <f t="shared" si="503"/>
        <v>56</v>
      </c>
      <c r="H501">
        <f t="shared" si="504"/>
        <v>57</v>
      </c>
      <c r="I501">
        <f t="shared" si="505"/>
        <v>58</v>
      </c>
      <c r="J501">
        <f t="shared" si="506"/>
        <v>59</v>
      </c>
      <c r="K501">
        <f t="shared" si="507"/>
        <v>60</v>
      </c>
      <c r="L501">
        <f t="shared" si="508"/>
        <v>61</v>
      </c>
      <c r="M501">
        <f>'Data Input'!D501</f>
        <v>231.999644112</v>
      </c>
      <c r="N501">
        <f>'Data Input'!E501</f>
        <v>40.999937106000004</v>
      </c>
      <c r="O501">
        <f>'Data Input'!F501</f>
        <v>120</v>
      </c>
      <c r="P501">
        <f>'Data Input'!G501</f>
        <v>0</v>
      </c>
      <c r="Q501">
        <f>'Data Input'!H501</f>
        <v>0</v>
      </c>
      <c r="R501">
        <f>IF('Data Input'!I501&gt;100,1,0)</f>
        <v>0</v>
      </c>
      <c r="S501">
        <f t="shared" si="509"/>
        <v>3.9512437185814275</v>
      </c>
      <c r="T501">
        <f t="shared" si="510"/>
        <v>15.612326923629187</v>
      </c>
      <c r="U501">
        <f t="shared" si="511"/>
        <v>5.4467358376651331</v>
      </c>
      <c r="V501">
        <f t="shared" si="512"/>
        <v>21.521380765346706</v>
      </c>
      <c r="W501">
        <f t="shared" si="513"/>
        <v>3.7135705327031312</v>
      </c>
      <c r="X501">
        <f t="shared" si="514"/>
        <v>14.673222240852333</v>
      </c>
      <c r="Y501">
        <f t="shared" si="515"/>
        <v>0</v>
      </c>
      <c r="Z501">
        <f t="shared" si="516"/>
        <v>0</v>
      </c>
      <c r="AA501">
        <f t="shared" si="517"/>
        <v>4.7874917427820458</v>
      </c>
      <c r="AB501">
        <f t="shared" si="518"/>
        <v>18.916546676428009</v>
      </c>
      <c r="AC501" s="3">
        <f t="shared" si="519"/>
        <v>12.343999999999999</v>
      </c>
      <c r="AD501">
        <f t="shared" si="520"/>
        <v>0</v>
      </c>
      <c r="AE501">
        <f t="shared" si="521"/>
        <v>11.853</v>
      </c>
      <c r="AF501">
        <f t="shared" si="522"/>
        <v>-2.6640000000000001</v>
      </c>
      <c r="AG501">
        <f t="shared" si="523"/>
        <v>-7.99</v>
      </c>
      <c r="AH501">
        <f t="shared" si="524"/>
        <v>1.7689999999999999</v>
      </c>
      <c r="AI501">
        <f t="shared" si="525"/>
        <v>1.7689999999999999</v>
      </c>
      <c r="AJ501">
        <f t="shared" si="526"/>
        <v>0</v>
      </c>
      <c r="AK501">
        <f t="shared" si="527"/>
        <v>1.764</v>
      </c>
      <c r="AL501">
        <f t="shared" si="528"/>
        <v>0</v>
      </c>
      <c r="AM501">
        <f t="shared" si="529"/>
        <v>7.8369999999999997</v>
      </c>
      <c r="AN501">
        <f t="shared" si="530"/>
        <v>-1.7949999999999999</v>
      </c>
      <c r="AO501">
        <f t="shared" si="531"/>
        <v>0.65800000000000003</v>
      </c>
      <c r="AP501">
        <f t="shared" si="532"/>
        <v>48.774152462169141</v>
      </c>
      <c r="AQ501">
        <f t="shared" si="533"/>
        <v>0</v>
      </c>
      <c r="AR501">
        <f t="shared" si="534"/>
        <v>64.560159883844818</v>
      </c>
      <c r="AS501">
        <f t="shared" si="535"/>
        <v>-57.33295835888363</v>
      </c>
      <c r="AT501">
        <f t="shared" si="536"/>
        <v>-29.671428556298018</v>
      </c>
      <c r="AU501">
        <f t="shared" si="537"/>
        <v>25.956930144067776</v>
      </c>
      <c r="AV501">
        <f t="shared" si="538"/>
        <v>0</v>
      </c>
      <c r="AW501">
        <f t="shared" si="539"/>
        <v>0</v>
      </c>
      <c r="AX501">
        <f t="shared" si="540"/>
        <v>8.4451354342675291</v>
      </c>
      <c r="AY501">
        <f t="shared" si="541"/>
        <v>0</v>
      </c>
      <c r="AZ501">
        <f t="shared" si="542"/>
        <v>0</v>
      </c>
      <c r="BA501">
        <f t="shared" si="543"/>
        <v>0</v>
      </c>
      <c r="BB501">
        <f t="shared" si="544"/>
        <v>0</v>
      </c>
      <c r="BC501">
        <f t="shared" si="545"/>
        <v>60.731991009167615</v>
      </c>
      <c r="BD501">
        <f t="shared" si="546"/>
        <v>61.18</v>
      </c>
      <c r="BE501">
        <f t="shared" si="547"/>
        <v>0.91439999999999999</v>
      </c>
      <c r="BF501">
        <f t="shared" si="548"/>
        <v>5.556957285929176E-2</v>
      </c>
      <c r="BG501">
        <f>'Data Input'!J501</f>
        <v>27.1</v>
      </c>
      <c r="BH501">
        <f t="shared" si="549"/>
        <v>3</v>
      </c>
      <c r="BI501">
        <f t="shared" si="550"/>
        <v>1.21</v>
      </c>
      <c r="BJ501">
        <f>'Data Input'!K501</f>
        <v>0.9</v>
      </c>
      <c r="BK501">
        <f>'Data Input'!L501</f>
        <v>3</v>
      </c>
      <c r="BL501">
        <f>'Data Input'!M501</f>
        <v>73</v>
      </c>
      <c r="BM501">
        <f t="shared" si="551"/>
        <v>2</v>
      </c>
      <c r="BN501">
        <f t="shared" si="552"/>
        <v>1.19</v>
      </c>
      <c r="BO501">
        <f t="shared" si="553"/>
        <v>6.7239183159743032E-2</v>
      </c>
      <c r="BP501">
        <f t="shared" si="554"/>
        <v>6.6127791702557198E-2</v>
      </c>
      <c r="BQ501">
        <f t="shared" si="555"/>
        <v>568.05252140032644</v>
      </c>
      <c r="BR501">
        <f t="shared" si="556"/>
        <v>558.66322352594102</v>
      </c>
      <c r="BS501">
        <f t="shared" si="557"/>
        <v>207081.72000000003</v>
      </c>
      <c r="BT501">
        <f t="shared" si="558"/>
        <v>182769.64</v>
      </c>
      <c r="BU501">
        <f t="shared" si="559"/>
        <v>158457.56</v>
      </c>
      <c r="BV501">
        <f t="shared" si="560"/>
        <v>134145.47999999998</v>
      </c>
      <c r="BW501">
        <f t="shared" si="561"/>
        <v>114981.84</v>
      </c>
      <c r="BX501">
        <f t="shared" si="562"/>
        <v>95818.2</v>
      </c>
      <c r="BY501">
        <f t="shared" si="563"/>
        <v>76654.559999999998</v>
      </c>
      <c r="BZ501">
        <f t="shared" si="564"/>
        <v>57490.92</v>
      </c>
      <c r="CA501">
        <f t="shared" si="565"/>
        <v>38327.279999999999</v>
      </c>
      <c r="CB501">
        <f t="shared" si="566"/>
        <v>19163.64</v>
      </c>
      <c r="CC501">
        <f t="shared" si="567"/>
        <v>729.47173899087454</v>
      </c>
      <c r="CD501">
        <f t="shared" si="568"/>
        <v>717.41435487532294</v>
      </c>
      <c r="CE501">
        <f t="shared" si="569"/>
        <v>1297.5242603912011</v>
      </c>
      <c r="CF501">
        <f t="shared" si="570"/>
        <v>1276.077578401264</v>
      </c>
    </row>
    <row r="502" spans="1:84" x14ac:dyDescent="0.25">
      <c r="A502" t="str">
        <f>IF('Data Input'!A502=0,"F","M")</f>
        <v>M</v>
      </c>
      <c r="B502" t="str">
        <f>'Data Input'!B502</f>
        <v>W</v>
      </c>
      <c r="C502">
        <f>'Data Input'!C502</f>
        <v>59</v>
      </c>
      <c r="D502">
        <f t="shared" si="500"/>
        <v>60</v>
      </c>
      <c r="E502">
        <f t="shared" si="501"/>
        <v>61</v>
      </c>
      <c r="F502">
        <f t="shared" si="502"/>
        <v>62</v>
      </c>
      <c r="G502">
        <f t="shared" si="503"/>
        <v>63</v>
      </c>
      <c r="H502">
        <f t="shared" si="504"/>
        <v>64</v>
      </c>
      <c r="I502">
        <f t="shared" si="505"/>
        <v>65</v>
      </c>
      <c r="J502">
        <f t="shared" si="506"/>
        <v>66</v>
      </c>
      <c r="K502">
        <f t="shared" si="507"/>
        <v>67</v>
      </c>
      <c r="L502">
        <f t="shared" si="508"/>
        <v>68</v>
      </c>
      <c r="M502">
        <f>'Data Input'!D502</f>
        <v>142.999780638</v>
      </c>
      <c r="N502">
        <f>'Data Input'!E502</f>
        <v>36.999943242000001</v>
      </c>
      <c r="O502">
        <f>'Data Input'!F502</f>
        <v>122</v>
      </c>
      <c r="P502">
        <f>'Data Input'!G502</f>
        <v>0</v>
      </c>
      <c r="Q502">
        <f>'Data Input'!H502</f>
        <v>0</v>
      </c>
      <c r="R502">
        <f>IF('Data Input'!I502&gt;100,1,0)</f>
        <v>1</v>
      </c>
      <c r="S502">
        <f t="shared" si="509"/>
        <v>4.0775374439057197</v>
      </c>
      <c r="T502">
        <f t="shared" si="510"/>
        <v>16.626311606453189</v>
      </c>
      <c r="U502">
        <f t="shared" si="511"/>
        <v>4.9628430962587311</v>
      </c>
      <c r="V502">
        <f t="shared" si="512"/>
        <v>20.236178553223976</v>
      </c>
      <c r="W502">
        <f t="shared" si="513"/>
        <v>3.610916378643048</v>
      </c>
      <c r="X502">
        <f t="shared" si="514"/>
        <v>14.723646740729473</v>
      </c>
      <c r="Y502">
        <f t="shared" si="515"/>
        <v>0</v>
      </c>
      <c r="Z502">
        <f t="shared" si="516"/>
        <v>0</v>
      </c>
      <c r="AA502">
        <f t="shared" si="517"/>
        <v>4.8040210447332568</v>
      </c>
      <c r="AB502">
        <f t="shared" si="518"/>
        <v>19.588575691210927</v>
      </c>
      <c r="AC502" s="3">
        <f t="shared" si="519"/>
        <v>12.343999999999999</v>
      </c>
      <c r="AD502">
        <f t="shared" si="520"/>
        <v>0</v>
      </c>
      <c r="AE502">
        <f t="shared" si="521"/>
        <v>11.853</v>
      </c>
      <c r="AF502">
        <f t="shared" si="522"/>
        <v>-2.6640000000000001</v>
      </c>
      <c r="AG502">
        <f t="shared" si="523"/>
        <v>-7.99</v>
      </c>
      <c r="AH502">
        <f t="shared" si="524"/>
        <v>1.7689999999999999</v>
      </c>
      <c r="AI502">
        <f t="shared" si="525"/>
        <v>1.7689999999999999</v>
      </c>
      <c r="AJ502">
        <f t="shared" si="526"/>
        <v>0</v>
      </c>
      <c r="AK502">
        <f t="shared" si="527"/>
        <v>1.764</v>
      </c>
      <c r="AL502">
        <f t="shared" si="528"/>
        <v>0</v>
      </c>
      <c r="AM502">
        <f t="shared" si="529"/>
        <v>7.8369999999999997</v>
      </c>
      <c r="AN502">
        <f t="shared" si="530"/>
        <v>-1.7949999999999999</v>
      </c>
      <c r="AO502">
        <f t="shared" si="531"/>
        <v>0.65800000000000003</v>
      </c>
      <c r="AP502">
        <f t="shared" si="532"/>
        <v>50.333122207572202</v>
      </c>
      <c r="AQ502">
        <f t="shared" si="533"/>
        <v>0</v>
      </c>
      <c r="AR502">
        <f t="shared" si="534"/>
        <v>58.824579219954735</v>
      </c>
      <c r="AS502">
        <f t="shared" si="535"/>
        <v>-53.909179665788677</v>
      </c>
      <c r="AT502">
        <f t="shared" si="536"/>
        <v>-28.851221865357953</v>
      </c>
      <c r="AU502">
        <f t="shared" si="537"/>
        <v>26.046131084350435</v>
      </c>
      <c r="AV502">
        <f t="shared" si="538"/>
        <v>0</v>
      </c>
      <c r="AW502">
        <f t="shared" si="539"/>
        <v>0</v>
      </c>
      <c r="AX502">
        <f t="shared" si="540"/>
        <v>8.4742931229094651</v>
      </c>
      <c r="AY502">
        <f t="shared" si="541"/>
        <v>0</v>
      </c>
      <c r="AZ502">
        <f t="shared" si="542"/>
        <v>0</v>
      </c>
      <c r="BA502">
        <f t="shared" si="543"/>
        <v>0</v>
      </c>
      <c r="BB502">
        <f t="shared" si="544"/>
        <v>0.65800000000000003</v>
      </c>
      <c r="BC502">
        <f t="shared" si="545"/>
        <v>61.575724103640219</v>
      </c>
      <c r="BD502">
        <f t="shared" si="546"/>
        <v>61.18</v>
      </c>
      <c r="BE502">
        <f t="shared" si="547"/>
        <v>0.91439999999999999</v>
      </c>
      <c r="BF502">
        <f t="shared" si="548"/>
        <v>0.12447323373739372</v>
      </c>
      <c r="BG502">
        <f>'Data Input'!J502</f>
        <v>29.4</v>
      </c>
      <c r="BH502">
        <f t="shared" si="549"/>
        <v>4</v>
      </c>
      <c r="BI502">
        <f t="shared" si="550"/>
        <v>1.24</v>
      </c>
      <c r="BJ502">
        <f>'Data Input'!K502</f>
        <v>0.9526627218934911</v>
      </c>
      <c r="BK502">
        <f>'Data Input'!L502</f>
        <v>3</v>
      </c>
      <c r="BL502">
        <f>'Data Input'!M502</f>
        <v>77</v>
      </c>
      <c r="BM502">
        <f t="shared" si="551"/>
        <v>3</v>
      </c>
      <c r="BN502">
        <f t="shared" si="552"/>
        <v>1.2</v>
      </c>
      <c r="BO502">
        <f t="shared" si="553"/>
        <v>0.15434680983436821</v>
      </c>
      <c r="BP502">
        <f t="shared" si="554"/>
        <v>0.14936788048487246</v>
      </c>
      <c r="BQ502">
        <f t="shared" si="555"/>
        <v>1303.9583525012683</v>
      </c>
      <c r="BR502">
        <f t="shared" si="556"/>
        <v>1261.8951798399371</v>
      </c>
      <c r="BS502">
        <f t="shared" si="557"/>
        <v>183913.74</v>
      </c>
      <c r="BT502">
        <f t="shared" si="558"/>
        <v>164750.09999999998</v>
      </c>
      <c r="BU502">
        <f t="shared" si="559"/>
        <v>145586.46</v>
      </c>
      <c r="BV502">
        <f t="shared" si="560"/>
        <v>126422.81999999999</v>
      </c>
      <c r="BW502">
        <f t="shared" si="561"/>
        <v>107259.18</v>
      </c>
      <c r="BX502">
        <f t="shared" si="562"/>
        <v>88095.54</v>
      </c>
      <c r="BY502">
        <f t="shared" si="563"/>
        <v>68931.899999999994</v>
      </c>
      <c r="BZ502">
        <f t="shared" si="564"/>
        <v>49768.259999999995</v>
      </c>
      <c r="CA502">
        <f t="shared" si="565"/>
        <v>33178.839999999997</v>
      </c>
      <c r="CB502">
        <f t="shared" si="566"/>
        <v>16589.419999999998</v>
      </c>
      <c r="CC502">
        <f t="shared" si="567"/>
        <v>1519.5385702486669</v>
      </c>
      <c r="CD502">
        <f t="shared" si="568"/>
        <v>1470.5211970148389</v>
      </c>
      <c r="CE502">
        <f t="shared" si="569"/>
        <v>2823.496922749935</v>
      </c>
      <c r="CF502">
        <f t="shared" si="570"/>
        <v>2732.416376854776</v>
      </c>
    </row>
    <row r="503" spans="1:84" x14ac:dyDescent="0.25">
      <c r="A503" t="str">
        <f>IF('Data Input'!A503=0,"F","M")</f>
        <v>M</v>
      </c>
      <c r="B503" t="str">
        <f>'Data Input'!B503</f>
        <v>W</v>
      </c>
      <c r="C503">
        <f>'Data Input'!C503</f>
        <v>71</v>
      </c>
      <c r="D503">
        <f t="shared" si="500"/>
        <v>72</v>
      </c>
      <c r="E503">
        <f t="shared" si="501"/>
        <v>73</v>
      </c>
      <c r="F503">
        <f t="shared" si="502"/>
        <v>74</v>
      </c>
      <c r="G503">
        <f t="shared" si="503"/>
        <v>75</v>
      </c>
      <c r="H503">
        <f t="shared" si="504"/>
        <v>76</v>
      </c>
      <c r="I503">
        <f t="shared" si="505"/>
        <v>77</v>
      </c>
      <c r="J503">
        <f t="shared" si="506"/>
        <v>78</v>
      </c>
      <c r="K503">
        <f t="shared" si="507"/>
        <v>79</v>
      </c>
      <c r="L503">
        <f t="shared" si="508"/>
        <v>80</v>
      </c>
      <c r="M503">
        <f>'Data Input'!D503</f>
        <v>139.99978524000002</v>
      </c>
      <c r="N503">
        <f>'Data Input'!E503</f>
        <v>69.999892620000011</v>
      </c>
      <c r="O503">
        <f>'Data Input'!F503</f>
        <v>120</v>
      </c>
      <c r="P503">
        <f>'Data Input'!G503</f>
        <v>0</v>
      </c>
      <c r="Q503">
        <f>'Data Input'!H503</f>
        <v>0</v>
      </c>
      <c r="R503">
        <f>IF('Data Input'!I503&gt;100,1,0)</f>
        <v>1</v>
      </c>
      <c r="S503">
        <f t="shared" si="509"/>
        <v>4.2626798770413155</v>
      </c>
      <c r="T503">
        <f t="shared" si="510"/>
        <v>18.170439734132966</v>
      </c>
      <c r="U503">
        <f t="shared" si="511"/>
        <v>4.941640888608128</v>
      </c>
      <c r="V503">
        <f t="shared" si="512"/>
        <v>21.06463317543443</v>
      </c>
      <c r="W503">
        <f t="shared" si="513"/>
        <v>4.2484937080481826</v>
      </c>
      <c r="X503">
        <f t="shared" si="514"/>
        <v>18.109968637033628</v>
      </c>
      <c r="Y503">
        <f t="shared" si="515"/>
        <v>0</v>
      </c>
      <c r="Z503">
        <f t="shared" si="516"/>
        <v>0</v>
      </c>
      <c r="AA503">
        <f t="shared" si="517"/>
        <v>4.7874917427820458</v>
      </c>
      <c r="AB503">
        <f t="shared" si="518"/>
        <v>20.407544713458485</v>
      </c>
      <c r="AC503" s="3">
        <f t="shared" si="519"/>
        <v>12.343999999999999</v>
      </c>
      <c r="AD503">
        <f t="shared" si="520"/>
        <v>0</v>
      </c>
      <c r="AE503">
        <f t="shared" si="521"/>
        <v>11.853</v>
      </c>
      <c r="AF503">
        <f t="shared" si="522"/>
        <v>-2.6640000000000001</v>
      </c>
      <c r="AG503">
        <f t="shared" si="523"/>
        <v>-7.99</v>
      </c>
      <c r="AH503">
        <f t="shared" si="524"/>
        <v>1.7689999999999999</v>
      </c>
      <c r="AI503">
        <f t="shared" si="525"/>
        <v>1.7689999999999999</v>
      </c>
      <c r="AJ503">
        <f t="shared" si="526"/>
        <v>0</v>
      </c>
      <c r="AK503">
        <f t="shared" si="527"/>
        <v>1.764</v>
      </c>
      <c r="AL503">
        <f t="shared" si="528"/>
        <v>0</v>
      </c>
      <c r="AM503">
        <f t="shared" si="529"/>
        <v>7.8369999999999997</v>
      </c>
      <c r="AN503">
        <f t="shared" si="530"/>
        <v>-1.7949999999999999</v>
      </c>
      <c r="AO503">
        <f t="shared" si="531"/>
        <v>0.65800000000000003</v>
      </c>
      <c r="AP503">
        <f t="shared" si="532"/>
        <v>52.618520402197994</v>
      </c>
      <c r="AQ503">
        <f t="shared" si="533"/>
        <v>0</v>
      </c>
      <c r="AR503">
        <f t="shared" si="534"/>
        <v>58.573269452672143</v>
      </c>
      <c r="AS503">
        <f t="shared" si="535"/>
        <v>-56.116182779357324</v>
      </c>
      <c r="AT503">
        <f t="shared" si="536"/>
        <v>-33.94546472730498</v>
      </c>
      <c r="AU503">
        <f t="shared" si="537"/>
        <v>32.036534518912489</v>
      </c>
      <c r="AV503">
        <f t="shared" si="538"/>
        <v>0</v>
      </c>
      <c r="AW503">
        <f t="shared" si="539"/>
        <v>0</v>
      </c>
      <c r="AX503">
        <f t="shared" si="540"/>
        <v>8.4451354342675291</v>
      </c>
      <c r="AY503">
        <f t="shared" si="541"/>
        <v>0</v>
      </c>
      <c r="AZ503">
        <f t="shared" si="542"/>
        <v>0</v>
      </c>
      <c r="BA503">
        <f t="shared" si="543"/>
        <v>0</v>
      </c>
      <c r="BB503">
        <f t="shared" si="544"/>
        <v>0.65800000000000003</v>
      </c>
      <c r="BC503">
        <f t="shared" si="545"/>
        <v>62.269812301387852</v>
      </c>
      <c r="BD503">
        <f t="shared" si="546"/>
        <v>61.18</v>
      </c>
      <c r="BE503">
        <f t="shared" si="547"/>
        <v>0.91439999999999999</v>
      </c>
      <c r="BF503">
        <f t="shared" si="548"/>
        <v>0.23364472102683231</v>
      </c>
      <c r="BG503">
        <f>'Data Input'!J503</f>
        <v>30.1</v>
      </c>
      <c r="BH503">
        <f t="shared" si="549"/>
        <v>4</v>
      </c>
      <c r="BI503">
        <f t="shared" si="550"/>
        <v>1.24</v>
      </c>
      <c r="BJ503">
        <f>'Data Input'!K503</f>
        <v>0.95454545454545459</v>
      </c>
      <c r="BK503">
        <f>'Data Input'!L503</f>
        <v>3</v>
      </c>
      <c r="BL503">
        <f>'Data Input'!M503</f>
        <v>82</v>
      </c>
      <c r="BM503">
        <f t="shared" si="551"/>
        <v>3</v>
      </c>
      <c r="BN503">
        <f t="shared" si="552"/>
        <v>1.2</v>
      </c>
      <c r="BO503">
        <f t="shared" si="553"/>
        <v>0.28971945407327204</v>
      </c>
      <c r="BP503">
        <f t="shared" si="554"/>
        <v>0.28037366523219875</v>
      </c>
      <c r="BQ503">
        <f t="shared" si="555"/>
        <v>2447.618466661891</v>
      </c>
      <c r="BR503">
        <f t="shared" si="556"/>
        <v>2368.6630322534425</v>
      </c>
      <c r="BS503">
        <f t="shared" si="557"/>
        <v>165894.19999999995</v>
      </c>
      <c r="BT503">
        <f t="shared" si="558"/>
        <v>149304.77999999997</v>
      </c>
      <c r="BU503">
        <f t="shared" si="559"/>
        <v>132715.35999999999</v>
      </c>
      <c r="BV503">
        <f t="shared" si="560"/>
        <v>116125.93999999999</v>
      </c>
      <c r="BW503">
        <f t="shared" si="561"/>
        <v>99536.51999999999</v>
      </c>
      <c r="BX503">
        <f t="shared" si="562"/>
        <v>82947.099999999991</v>
      </c>
      <c r="BY503">
        <f t="shared" si="563"/>
        <v>66357.679999999993</v>
      </c>
      <c r="BZ503">
        <f t="shared" si="564"/>
        <v>49768.259999999995</v>
      </c>
      <c r="CA503">
        <f t="shared" si="565"/>
        <v>33178.839999999997</v>
      </c>
      <c r="CB503">
        <f t="shared" si="566"/>
        <v>16589.419999999998</v>
      </c>
      <c r="CC503">
        <f t="shared" si="567"/>
        <v>2643.452738185721</v>
      </c>
      <c r="CD503">
        <f t="shared" si="568"/>
        <v>2558.1800692119878</v>
      </c>
      <c r="CE503">
        <f t="shared" si="569"/>
        <v>5091.0712048476125</v>
      </c>
      <c r="CF503">
        <f t="shared" si="570"/>
        <v>4926.8431014654307</v>
      </c>
    </row>
    <row r="504" spans="1:84" x14ac:dyDescent="0.25">
      <c r="A504" t="str">
        <f>IF('Data Input'!A504=0,"F","M")</f>
        <v>M</v>
      </c>
      <c r="B504" t="str">
        <f>'Data Input'!B504</f>
        <v>W</v>
      </c>
      <c r="C504">
        <f>'Data Input'!C504</f>
        <v>28</v>
      </c>
      <c r="D504">
        <f t="shared" si="500"/>
        <v>29</v>
      </c>
      <c r="E504">
        <f t="shared" si="501"/>
        <v>30</v>
      </c>
      <c r="F504">
        <f t="shared" si="502"/>
        <v>31</v>
      </c>
      <c r="G504">
        <f t="shared" si="503"/>
        <v>32</v>
      </c>
      <c r="H504">
        <f t="shared" si="504"/>
        <v>33</v>
      </c>
      <c r="I504">
        <f t="shared" si="505"/>
        <v>34</v>
      </c>
      <c r="J504">
        <f t="shared" si="506"/>
        <v>35</v>
      </c>
      <c r="K504">
        <f t="shared" si="507"/>
        <v>36</v>
      </c>
      <c r="L504">
        <f t="shared" si="508"/>
        <v>37</v>
      </c>
      <c r="M504">
        <f>'Data Input'!D504</f>
        <v>136.99978984200001</v>
      </c>
      <c r="N504">
        <f>'Data Input'!E504</f>
        <v>48.999924834000005</v>
      </c>
      <c r="O504">
        <f>'Data Input'!F504</f>
        <v>100</v>
      </c>
      <c r="P504">
        <f>'Data Input'!G504</f>
        <v>0</v>
      </c>
      <c r="Q504">
        <f>'Data Input'!H504</f>
        <v>0</v>
      </c>
      <c r="R504">
        <f>IF('Data Input'!I504&gt;100,1,0)</f>
        <v>0</v>
      </c>
      <c r="S504">
        <f t="shared" si="509"/>
        <v>3.3322045101752038</v>
      </c>
      <c r="T504">
        <f t="shared" si="510"/>
        <v>11.10358689763197</v>
      </c>
      <c r="U504">
        <f t="shared" si="511"/>
        <v>4.9199793918269483</v>
      </c>
      <c r="V504">
        <f t="shared" si="512"/>
        <v>16.394377519414814</v>
      </c>
      <c r="W504">
        <f t="shared" si="513"/>
        <v>3.8918187641094502</v>
      </c>
      <c r="X504">
        <f t="shared" si="514"/>
        <v>12.968336038549998</v>
      </c>
      <c r="Y504">
        <f t="shared" si="515"/>
        <v>0</v>
      </c>
      <c r="Z504">
        <f t="shared" si="516"/>
        <v>0</v>
      </c>
      <c r="AA504">
        <f t="shared" si="517"/>
        <v>4.6051701859880918</v>
      </c>
      <c r="AB504">
        <f t="shared" si="518"/>
        <v>15.345368863873901</v>
      </c>
      <c r="AC504" s="3">
        <f t="shared" si="519"/>
        <v>12.343999999999999</v>
      </c>
      <c r="AD504">
        <f t="shared" si="520"/>
        <v>0</v>
      </c>
      <c r="AE504">
        <f t="shared" si="521"/>
        <v>11.853</v>
      </c>
      <c r="AF504">
        <f t="shared" si="522"/>
        <v>-2.6640000000000001</v>
      </c>
      <c r="AG504">
        <f t="shared" si="523"/>
        <v>-7.99</v>
      </c>
      <c r="AH504">
        <f t="shared" si="524"/>
        <v>1.7689999999999999</v>
      </c>
      <c r="AI504">
        <f t="shared" si="525"/>
        <v>1.7689999999999999</v>
      </c>
      <c r="AJ504">
        <f t="shared" si="526"/>
        <v>0</v>
      </c>
      <c r="AK504">
        <f t="shared" si="527"/>
        <v>1.764</v>
      </c>
      <c r="AL504">
        <f t="shared" si="528"/>
        <v>0</v>
      </c>
      <c r="AM504">
        <f t="shared" si="529"/>
        <v>7.8369999999999997</v>
      </c>
      <c r="AN504">
        <f t="shared" si="530"/>
        <v>-1.7949999999999999</v>
      </c>
      <c r="AO504">
        <f t="shared" si="531"/>
        <v>0.65800000000000003</v>
      </c>
      <c r="AP504">
        <f t="shared" si="532"/>
        <v>41.132732473602715</v>
      </c>
      <c r="AQ504">
        <f t="shared" si="533"/>
        <v>0</v>
      </c>
      <c r="AR504">
        <f t="shared" si="534"/>
        <v>58.31651573132482</v>
      </c>
      <c r="AS504">
        <f t="shared" si="535"/>
        <v>-43.674621711721066</v>
      </c>
      <c r="AT504">
        <f t="shared" si="536"/>
        <v>-31.095631925234507</v>
      </c>
      <c r="AU504">
        <f t="shared" si="537"/>
        <v>22.940986452194945</v>
      </c>
      <c r="AV504">
        <f t="shared" si="538"/>
        <v>0</v>
      </c>
      <c r="AW504">
        <f t="shared" si="539"/>
        <v>0</v>
      </c>
      <c r="AX504">
        <f t="shared" si="540"/>
        <v>8.1235202080829936</v>
      </c>
      <c r="AY504">
        <f t="shared" si="541"/>
        <v>0</v>
      </c>
      <c r="AZ504">
        <f t="shared" si="542"/>
        <v>0</v>
      </c>
      <c r="BA504">
        <f t="shared" si="543"/>
        <v>0</v>
      </c>
      <c r="BB504">
        <f t="shared" si="544"/>
        <v>0</v>
      </c>
      <c r="BC504">
        <f t="shared" si="545"/>
        <v>55.743501228249897</v>
      </c>
      <c r="BD504">
        <f t="shared" si="546"/>
        <v>61.18</v>
      </c>
      <c r="BE504">
        <f t="shared" si="547"/>
        <v>0.91439999999999999</v>
      </c>
      <c r="BF504">
        <f t="shared" si="548"/>
        <v>3.896141508059614E-4</v>
      </c>
      <c r="BG504">
        <f>'Data Input'!J504</f>
        <v>20.3</v>
      </c>
      <c r="BH504">
        <f t="shared" si="549"/>
        <v>1</v>
      </c>
      <c r="BI504">
        <f t="shared" si="550"/>
        <v>1</v>
      </c>
      <c r="BJ504">
        <f>'Data Input'!K504</f>
        <v>0.8648648648648648</v>
      </c>
      <c r="BK504">
        <f>'Data Input'!L504</f>
        <v>3</v>
      </c>
      <c r="BL504">
        <f>'Data Input'!M504</f>
        <v>88</v>
      </c>
      <c r="BM504">
        <f t="shared" si="551"/>
        <v>1</v>
      </c>
      <c r="BN504">
        <f t="shared" si="552"/>
        <v>1</v>
      </c>
      <c r="BO504">
        <f t="shared" si="553"/>
        <v>3.896141508059614E-4</v>
      </c>
      <c r="BP504">
        <f t="shared" si="554"/>
        <v>3.896141508059614E-4</v>
      </c>
      <c r="BQ504">
        <f t="shared" si="555"/>
        <v>3.2915524897554271</v>
      </c>
      <c r="BR504">
        <f t="shared" si="556"/>
        <v>3.2915524897554271</v>
      </c>
      <c r="BS504">
        <f t="shared" si="557"/>
        <v>292889.07000000007</v>
      </c>
      <c r="BT504">
        <f t="shared" si="558"/>
        <v>264286.62000000005</v>
      </c>
      <c r="BU504">
        <f t="shared" si="559"/>
        <v>235684.17000000004</v>
      </c>
      <c r="BV504">
        <f t="shared" si="560"/>
        <v>207081.72000000003</v>
      </c>
      <c r="BW504">
        <f t="shared" si="561"/>
        <v>178479.27000000002</v>
      </c>
      <c r="BX504">
        <f t="shared" si="562"/>
        <v>149876.82</v>
      </c>
      <c r="BY504">
        <f t="shared" si="563"/>
        <v>121274.37</v>
      </c>
      <c r="BZ504">
        <f t="shared" si="564"/>
        <v>92671.92</v>
      </c>
      <c r="CA504">
        <f t="shared" si="565"/>
        <v>61781.279999999999</v>
      </c>
      <c r="CB504">
        <f t="shared" si="566"/>
        <v>30890.639999999999</v>
      </c>
      <c r="CC504">
        <f t="shared" si="567"/>
        <v>6.3698636222538116</v>
      </c>
      <c r="CD504">
        <f t="shared" si="568"/>
        <v>6.3698636222538116</v>
      </c>
      <c r="CE504">
        <f t="shared" si="569"/>
        <v>9.6614161120092383</v>
      </c>
      <c r="CF504">
        <f t="shared" si="570"/>
        <v>9.6614161120092383</v>
      </c>
    </row>
    <row r="505" spans="1:84" x14ac:dyDescent="0.25">
      <c r="A505" t="str">
        <f>IF('Data Input'!A505=0,"F","M")</f>
        <v>M</v>
      </c>
      <c r="B505" t="str">
        <f>'Data Input'!B505</f>
        <v>W</v>
      </c>
      <c r="C505">
        <f>'Data Input'!C505</f>
        <v>34</v>
      </c>
      <c r="D505">
        <f t="shared" si="500"/>
        <v>35</v>
      </c>
      <c r="E505">
        <f t="shared" si="501"/>
        <v>36</v>
      </c>
      <c r="F505">
        <f t="shared" si="502"/>
        <v>37</v>
      </c>
      <c r="G505">
        <f t="shared" si="503"/>
        <v>38</v>
      </c>
      <c r="H505">
        <f t="shared" si="504"/>
        <v>39</v>
      </c>
      <c r="I505">
        <f t="shared" si="505"/>
        <v>40</v>
      </c>
      <c r="J505">
        <f t="shared" si="506"/>
        <v>41</v>
      </c>
      <c r="K505">
        <f t="shared" si="507"/>
        <v>42</v>
      </c>
      <c r="L505">
        <f t="shared" si="508"/>
        <v>43</v>
      </c>
      <c r="M505">
        <f>'Data Input'!D505</f>
        <v>175.999730016</v>
      </c>
      <c r="N505">
        <f>'Data Input'!E505</f>
        <v>54.999915629999997</v>
      </c>
      <c r="O505">
        <f>'Data Input'!F505</f>
        <v>108</v>
      </c>
      <c r="P505">
        <f>'Data Input'!G505</f>
        <v>0</v>
      </c>
      <c r="Q505">
        <f>'Data Input'!H505</f>
        <v>0</v>
      </c>
      <c r="R505">
        <f>IF('Data Input'!I505&gt;100,1,0)</f>
        <v>0</v>
      </c>
      <c r="S505">
        <f t="shared" si="509"/>
        <v>3.5263605246161616</v>
      </c>
      <c r="T505">
        <f t="shared" si="510"/>
        <v>12.43521854957117</v>
      </c>
      <c r="U505">
        <f t="shared" si="511"/>
        <v>5.1704824610369755</v>
      </c>
      <c r="V505">
        <f t="shared" si="512"/>
        <v>18.232985243821012</v>
      </c>
      <c r="W505">
        <f t="shared" si="513"/>
        <v>4.0073316512312944</v>
      </c>
      <c r="X505">
        <f t="shared" si="514"/>
        <v>14.131296143946937</v>
      </c>
      <c r="Y505">
        <f t="shared" si="515"/>
        <v>0</v>
      </c>
      <c r="Z505">
        <f t="shared" si="516"/>
        <v>0</v>
      </c>
      <c r="AA505">
        <f t="shared" si="517"/>
        <v>4.6821312271242199</v>
      </c>
      <c r="AB505">
        <f t="shared" si="518"/>
        <v>16.510882730403477</v>
      </c>
      <c r="AC505" s="3">
        <f t="shared" si="519"/>
        <v>12.343999999999999</v>
      </c>
      <c r="AD505">
        <f t="shared" si="520"/>
        <v>0</v>
      </c>
      <c r="AE505">
        <f t="shared" si="521"/>
        <v>11.853</v>
      </c>
      <c r="AF505">
        <f t="shared" si="522"/>
        <v>-2.6640000000000001</v>
      </c>
      <c r="AG505">
        <f t="shared" si="523"/>
        <v>-7.99</v>
      </c>
      <c r="AH505">
        <f t="shared" si="524"/>
        <v>1.7689999999999999</v>
      </c>
      <c r="AI505">
        <f t="shared" si="525"/>
        <v>1.7689999999999999</v>
      </c>
      <c r="AJ505">
        <f t="shared" si="526"/>
        <v>0</v>
      </c>
      <c r="AK505">
        <f t="shared" si="527"/>
        <v>1.764</v>
      </c>
      <c r="AL505">
        <f t="shared" si="528"/>
        <v>0</v>
      </c>
      <c r="AM505">
        <f t="shared" si="529"/>
        <v>7.8369999999999997</v>
      </c>
      <c r="AN505">
        <f t="shared" si="530"/>
        <v>-1.7949999999999999</v>
      </c>
      <c r="AO505">
        <f t="shared" si="531"/>
        <v>0.65800000000000003</v>
      </c>
      <c r="AP505">
        <f t="shared" si="532"/>
        <v>43.529394315861893</v>
      </c>
      <c r="AQ505">
        <f t="shared" si="533"/>
        <v>0</v>
      </c>
      <c r="AR505">
        <f t="shared" si="534"/>
        <v>61.285728610671271</v>
      </c>
      <c r="AS505">
        <f t="shared" si="535"/>
        <v>-48.572672689539182</v>
      </c>
      <c r="AT505">
        <f t="shared" si="536"/>
        <v>-32.018579893338043</v>
      </c>
      <c r="AU505">
        <f t="shared" si="537"/>
        <v>24.99826287864213</v>
      </c>
      <c r="AV505">
        <f t="shared" si="538"/>
        <v>0</v>
      </c>
      <c r="AW505">
        <f t="shared" si="539"/>
        <v>0</v>
      </c>
      <c r="AX505">
        <f t="shared" si="540"/>
        <v>8.2592794846471236</v>
      </c>
      <c r="AY505">
        <f t="shared" si="541"/>
        <v>0</v>
      </c>
      <c r="AZ505">
        <f t="shared" si="542"/>
        <v>0</v>
      </c>
      <c r="BA505">
        <f t="shared" si="543"/>
        <v>0</v>
      </c>
      <c r="BB505">
        <f t="shared" si="544"/>
        <v>0</v>
      </c>
      <c r="BC505">
        <f t="shared" si="545"/>
        <v>57.481412706945193</v>
      </c>
      <c r="BD505">
        <f t="shared" si="546"/>
        <v>61.18</v>
      </c>
      <c r="BE505">
        <f t="shared" si="547"/>
        <v>0.91439999999999999</v>
      </c>
      <c r="BF505">
        <f t="shared" si="548"/>
        <v>2.2131135106223665E-3</v>
      </c>
      <c r="BG505">
        <f>'Data Input'!J505</f>
        <v>32.700000000000003</v>
      </c>
      <c r="BH505">
        <f t="shared" si="549"/>
        <v>4</v>
      </c>
      <c r="BI505">
        <f t="shared" si="550"/>
        <v>1.24</v>
      </c>
      <c r="BJ505">
        <f>'Data Input'!K505</f>
        <v>0.8729281767955801</v>
      </c>
      <c r="BK505">
        <f>'Data Input'!L505</f>
        <v>3</v>
      </c>
      <c r="BL505">
        <f>'Data Input'!M505</f>
        <v>89</v>
      </c>
      <c r="BM505">
        <f t="shared" si="551"/>
        <v>1</v>
      </c>
      <c r="BN505">
        <f t="shared" si="552"/>
        <v>1</v>
      </c>
      <c r="BO505">
        <f t="shared" si="553"/>
        <v>2.7442607531717343E-3</v>
      </c>
      <c r="BP505">
        <f t="shared" si="554"/>
        <v>2.2131135106223665E-3</v>
      </c>
      <c r="BQ505">
        <f t="shared" si="555"/>
        <v>23.184163860462938</v>
      </c>
      <c r="BR505">
        <f t="shared" si="556"/>
        <v>18.696906339083014</v>
      </c>
      <c r="BS505">
        <f t="shared" si="557"/>
        <v>306618.21000000008</v>
      </c>
      <c r="BT505">
        <f t="shared" si="558"/>
        <v>278015.76000000007</v>
      </c>
      <c r="BU505">
        <f t="shared" si="559"/>
        <v>247125.12000000005</v>
      </c>
      <c r="BV505">
        <f t="shared" si="560"/>
        <v>216234.48000000004</v>
      </c>
      <c r="BW505">
        <f t="shared" si="561"/>
        <v>185343.84000000003</v>
      </c>
      <c r="BX505">
        <f t="shared" si="562"/>
        <v>154453.20000000001</v>
      </c>
      <c r="BY505">
        <f t="shared" si="563"/>
        <v>123562.56</v>
      </c>
      <c r="BZ505">
        <f t="shared" si="564"/>
        <v>92671.92</v>
      </c>
      <c r="CA505">
        <f t="shared" si="565"/>
        <v>61781.279999999999</v>
      </c>
      <c r="CB505">
        <f t="shared" si="566"/>
        <v>30890.639999999999</v>
      </c>
      <c r="CC505">
        <f t="shared" si="567"/>
        <v>46.561790145668297</v>
      </c>
      <c r="CD505">
        <f t="shared" si="568"/>
        <v>37.549830762635729</v>
      </c>
      <c r="CE505">
        <f t="shared" si="569"/>
        <v>69.745954006131228</v>
      </c>
      <c r="CF505">
        <f t="shared" si="570"/>
        <v>56.246737101718743</v>
      </c>
    </row>
    <row r="506" spans="1:84" x14ac:dyDescent="0.25">
      <c r="A506" t="str">
        <f>IF('Data Input'!A506=0,"F","M")</f>
        <v>F</v>
      </c>
      <c r="B506" t="str">
        <f>'Data Input'!B506</f>
        <v>W</v>
      </c>
      <c r="C506">
        <f>'Data Input'!C506</f>
        <v>31</v>
      </c>
      <c r="D506">
        <f t="shared" si="500"/>
        <v>32</v>
      </c>
      <c r="E506">
        <f t="shared" si="501"/>
        <v>33</v>
      </c>
      <c r="F506">
        <f t="shared" si="502"/>
        <v>34</v>
      </c>
      <c r="G506">
        <f t="shared" si="503"/>
        <v>35</v>
      </c>
      <c r="H506">
        <f t="shared" si="504"/>
        <v>36</v>
      </c>
      <c r="I506">
        <f t="shared" si="505"/>
        <v>37</v>
      </c>
      <c r="J506">
        <f t="shared" si="506"/>
        <v>38</v>
      </c>
      <c r="K506">
        <f t="shared" si="507"/>
        <v>39</v>
      </c>
      <c r="L506">
        <f t="shared" si="508"/>
        <v>40</v>
      </c>
      <c r="M506">
        <f>'Data Input'!D506</f>
        <v>232.99964257800002</v>
      </c>
      <c r="N506">
        <f>'Data Input'!E506</f>
        <v>66.999897222000001</v>
      </c>
      <c r="O506">
        <f>'Data Input'!F506</f>
        <v>112</v>
      </c>
      <c r="P506">
        <f>'Data Input'!G506</f>
        <v>0</v>
      </c>
      <c r="Q506">
        <f>'Data Input'!H506</f>
        <v>0</v>
      </c>
      <c r="R506">
        <f>IF('Data Input'!I506&gt;100,1,0)</f>
        <v>0</v>
      </c>
      <c r="S506">
        <f t="shared" si="509"/>
        <v>3.4339872044851463</v>
      </c>
      <c r="T506">
        <f t="shared" si="510"/>
        <v>11.79226812056771</v>
      </c>
      <c r="U506">
        <f t="shared" si="511"/>
        <v>5.4510369195645243</v>
      </c>
      <c r="V506">
        <f t="shared" si="512"/>
        <v>18.718791032960706</v>
      </c>
      <c r="W506">
        <f t="shared" si="513"/>
        <v>4.2046910853897899</v>
      </c>
      <c r="X506">
        <f t="shared" si="514"/>
        <v>14.4388553860413</v>
      </c>
      <c r="Y506">
        <f t="shared" si="515"/>
        <v>0</v>
      </c>
      <c r="Z506">
        <f t="shared" si="516"/>
        <v>0</v>
      </c>
      <c r="AA506">
        <f t="shared" si="517"/>
        <v>4.7184988712950942</v>
      </c>
      <c r="AB506">
        <f t="shared" si="518"/>
        <v>16.203264748404958</v>
      </c>
      <c r="AC506" s="3">
        <f t="shared" si="519"/>
        <v>-29.798999999999999</v>
      </c>
      <c r="AD506">
        <f t="shared" si="520"/>
        <v>4.8840000000000003</v>
      </c>
      <c r="AE506">
        <f t="shared" si="521"/>
        <v>13.54</v>
      </c>
      <c r="AF506">
        <f t="shared" si="522"/>
        <v>-3.1139999999999999</v>
      </c>
      <c r="AG506">
        <f t="shared" si="523"/>
        <v>-13.577999999999999</v>
      </c>
      <c r="AH506">
        <f t="shared" si="524"/>
        <v>3.149</v>
      </c>
      <c r="AI506">
        <f t="shared" si="525"/>
        <v>2.0190000000000001</v>
      </c>
      <c r="AJ506">
        <f t="shared" si="526"/>
        <v>0</v>
      </c>
      <c r="AK506">
        <f t="shared" si="527"/>
        <v>1.9570000000000001</v>
      </c>
      <c r="AL506">
        <f t="shared" si="528"/>
        <v>0</v>
      </c>
      <c r="AM506">
        <f t="shared" si="529"/>
        <v>7.5739999999999998</v>
      </c>
      <c r="AN506">
        <f t="shared" si="530"/>
        <v>-1.665</v>
      </c>
      <c r="AO506">
        <f t="shared" si="531"/>
        <v>0.66100000000000003</v>
      </c>
      <c r="AP506">
        <f t="shared" si="532"/>
        <v>-102.32938470645287</v>
      </c>
      <c r="AQ506">
        <f t="shared" si="533"/>
        <v>57.593437500852701</v>
      </c>
      <c r="AR506">
        <f t="shared" si="534"/>
        <v>73.807039890903653</v>
      </c>
      <c r="AS506">
        <f t="shared" si="535"/>
        <v>-58.290315276639632</v>
      </c>
      <c r="AT506">
        <f t="shared" si="536"/>
        <v>-57.091295557422562</v>
      </c>
      <c r="AU506">
        <f t="shared" si="537"/>
        <v>45.467955610644054</v>
      </c>
      <c r="AV506">
        <f t="shared" si="538"/>
        <v>0</v>
      </c>
      <c r="AW506">
        <f t="shared" si="539"/>
        <v>0</v>
      </c>
      <c r="AX506">
        <f t="shared" si="540"/>
        <v>9.2341022911244988</v>
      </c>
      <c r="AY506">
        <f t="shared" si="541"/>
        <v>0</v>
      </c>
      <c r="AZ506">
        <f t="shared" si="542"/>
        <v>0</v>
      </c>
      <c r="BA506">
        <f t="shared" si="543"/>
        <v>0</v>
      </c>
      <c r="BB506">
        <f t="shared" si="544"/>
        <v>0</v>
      </c>
      <c r="BC506">
        <f t="shared" si="545"/>
        <v>-31.608460246990163</v>
      </c>
      <c r="BD506">
        <f t="shared" si="546"/>
        <v>-29.18</v>
      </c>
      <c r="BE506">
        <f t="shared" si="547"/>
        <v>0.96650000000000003</v>
      </c>
      <c r="BF506">
        <f t="shared" si="548"/>
        <v>2.9998791009990811E-3</v>
      </c>
      <c r="BG506">
        <f>'Data Input'!J506</f>
        <v>32.4</v>
      </c>
      <c r="BH506">
        <f t="shared" si="549"/>
        <v>4</v>
      </c>
      <c r="BI506">
        <f t="shared" si="550"/>
        <v>1.39</v>
      </c>
      <c r="BJ506">
        <f>'Data Input'!K506</f>
        <v>0.88372093023255816</v>
      </c>
      <c r="BK506">
        <f>'Data Input'!L506</f>
        <v>3</v>
      </c>
      <c r="BL506">
        <f>'Data Input'!M506</f>
        <v>79</v>
      </c>
      <c r="BM506">
        <f t="shared" si="551"/>
        <v>4</v>
      </c>
      <c r="BN506">
        <f t="shared" si="552"/>
        <v>1.46</v>
      </c>
      <c r="BO506">
        <f t="shared" si="553"/>
        <v>4.1698319503887223E-3</v>
      </c>
      <c r="BP506">
        <f t="shared" si="554"/>
        <v>4.3798234874586582E-3</v>
      </c>
      <c r="BQ506">
        <f t="shared" si="555"/>
        <v>35.227726482140191</v>
      </c>
      <c r="BR506">
        <f t="shared" si="556"/>
        <v>37.001784650305531</v>
      </c>
      <c r="BS506">
        <f t="shared" si="557"/>
        <v>299753.64000000007</v>
      </c>
      <c r="BT506">
        <f t="shared" si="558"/>
        <v>271151.19000000006</v>
      </c>
      <c r="BU506">
        <f t="shared" si="559"/>
        <v>242548.74000000005</v>
      </c>
      <c r="BV506">
        <f t="shared" si="560"/>
        <v>213946.29000000004</v>
      </c>
      <c r="BW506">
        <f t="shared" si="561"/>
        <v>185343.84000000003</v>
      </c>
      <c r="BX506">
        <f t="shared" si="562"/>
        <v>154453.20000000001</v>
      </c>
      <c r="BY506">
        <f t="shared" si="563"/>
        <v>123562.56</v>
      </c>
      <c r="BZ506">
        <f t="shared" si="564"/>
        <v>92671.92</v>
      </c>
      <c r="CA506">
        <f t="shared" si="565"/>
        <v>61781.279999999999</v>
      </c>
      <c r="CB506">
        <f t="shared" si="566"/>
        <v>30890.639999999999</v>
      </c>
      <c r="CC506">
        <f t="shared" si="567"/>
        <v>69.890690924919738</v>
      </c>
      <c r="CD506">
        <f t="shared" si="568"/>
        <v>73.410366007469662</v>
      </c>
      <c r="CE506">
        <f t="shared" si="569"/>
        <v>105.11841740705992</v>
      </c>
      <c r="CF506">
        <f t="shared" si="570"/>
        <v>110.41215065777519</v>
      </c>
    </row>
    <row r="507" spans="1:84" x14ac:dyDescent="0.25">
      <c r="A507" t="str">
        <f>IF('Data Input'!A507=0,"F","M")</f>
        <v>F</v>
      </c>
      <c r="B507" t="str">
        <f>'Data Input'!B507</f>
        <v>W</v>
      </c>
      <c r="C507">
        <f>'Data Input'!C507</f>
        <v>31</v>
      </c>
      <c r="D507">
        <f t="shared" si="500"/>
        <v>32</v>
      </c>
      <c r="E507">
        <f t="shared" si="501"/>
        <v>33</v>
      </c>
      <c r="F507">
        <f t="shared" si="502"/>
        <v>34</v>
      </c>
      <c r="G507">
        <f t="shared" si="503"/>
        <v>35</v>
      </c>
      <c r="H507">
        <f t="shared" si="504"/>
        <v>36</v>
      </c>
      <c r="I507">
        <f t="shared" si="505"/>
        <v>37</v>
      </c>
      <c r="J507">
        <f t="shared" si="506"/>
        <v>38</v>
      </c>
      <c r="K507">
        <f t="shared" si="507"/>
        <v>39</v>
      </c>
      <c r="L507">
        <f t="shared" si="508"/>
        <v>40</v>
      </c>
      <c r="M507">
        <f>'Data Input'!D507</f>
        <v>161.999751492</v>
      </c>
      <c r="N507">
        <f>'Data Input'!E507</f>
        <v>71.999889551999999</v>
      </c>
      <c r="O507">
        <f>'Data Input'!F507</f>
        <v>110</v>
      </c>
      <c r="P507">
        <f>'Data Input'!G507</f>
        <v>0</v>
      </c>
      <c r="Q507">
        <f>'Data Input'!H507</f>
        <v>0</v>
      </c>
      <c r="R507">
        <f>IF('Data Input'!I507&gt;100,1,0)</f>
        <v>0</v>
      </c>
      <c r="S507">
        <f t="shared" si="509"/>
        <v>3.4339872044851463</v>
      </c>
      <c r="T507">
        <f t="shared" si="510"/>
        <v>11.79226812056771</v>
      </c>
      <c r="U507">
        <f t="shared" si="511"/>
        <v>5.0875948012312078</v>
      </c>
      <c r="V507">
        <f t="shared" si="512"/>
        <v>17.470735449033118</v>
      </c>
      <c r="W507">
        <f t="shared" si="513"/>
        <v>4.2766645850148786</v>
      </c>
      <c r="X507">
        <f t="shared" si="514"/>
        <v>14.686011462815872</v>
      </c>
      <c r="Y507">
        <f t="shared" si="515"/>
        <v>0</v>
      </c>
      <c r="Z507">
        <f t="shared" si="516"/>
        <v>0</v>
      </c>
      <c r="AA507">
        <f t="shared" si="517"/>
        <v>4.7004803657924166</v>
      </c>
      <c r="AB507">
        <f t="shared" si="518"/>
        <v>16.14138943106482</v>
      </c>
      <c r="AC507" s="3">
        <f t="shared" si="519"/>
        <v>-29.798999999999999</v>
      </c>
      <c r="AD507">
        <f t="shared" si="520"/>
        <v>4.8840000000000003</v>
      </c>
      <c r="AE507">
        <f t="shared" si="521"/>
        <v>13.54</v>
      </c>
      <c r="AF507">
        <f t="shared" si="522"/>
        <v>-3.1139999999999999</v>
      </c>
      <c r="AG507">
        <f t="shared" si="523"/>
        <v>-13.577999999999999</v>
      </c>
      <c r="AH507">
        <f t="shared" si="524"/>
        <v>3.149</v>
      </c>
      <c r="AI507">
        <f t="shared" si="525"/>
        <v>2.0190000000000001</v>
      </c>
      <c r="AJ507">
        <f t="shared" si="526"/>
        <v>0</v>
      </c>
      <c r="AK507">
        <f t="shared" si="527"/>
        <v>1.9570000000000001</v>
      </c>
      <c r="AL507">
        <f t="shared" si="528"/>
        <v>0</v>
      </c>
      <c r="AM507">
        <f t="shared" si="529"/>
        <v>7.5739999999999998</v>
      </c>
      <c r="AN507">
        <f t="shared" si="530"/>
        <v>-1.665</v>
      </c>
      <c r="AO507">
        <f t="shared" si="531"/>
        <v>0.66100000000000003</v>
      </c>
      <c r="AP507">
        <f t="shared" si="532"/>
        <v>-102.32938470645287</v>
      </c>
      <c r="AQ507">
        <f t="shared" si="533"/>
        <v>57.593437500852701</v>
      </c>
      <c r="AR507">
        <f t="shared" si="534"/>
        <v>68.886033608670544</v>
      </c>
      <c r="AS507">
        <f t="shared" si="535"/>
        <v>-54.403870188289126</v>
      </c>
      <c r="AT507">
        <f t="shared" si="536"/>
        <v>-58.068551735332015</v>
      </c>
      <c r="AU507">
        <f t="shared" si="537"/>
        <v>46.246250096407181</v>
      </c>
      <c r="AV507">
        <f t="shared" si="538"/>
        <v>0</v>
      </c>
      <c r="AW507">
        <f t="shared" si="539"/>
        <v>0</v>
      </c>
      <c r="AX507">
        <f t="shared" si="540"/>
        <v>9.1988400758557596</v>
      </c>
      <c r="AY507">
        <f t="shared" si="541"/>
        <v>0</v>
      </c>
      <c r="AZ507">
        <f t="shared" si="542"/>
        <v>0</v>
      </c>
      <c r="BA507">
        <f t="shared" si="543"/>
        <v>0</v>
      </c>
      <c r="BB507">
        <f t="shared" si="544"/>
        <v>0</v>
      </c>
      <c r="BC507">
        <f t="shared" si="545"/>
        <v>-32.877245348287829</v>
      </c>
      <c r="BD507">
        <f t="shared" si="546"/>
        <v>-29.18</v>
      </c>
      <c r="BE507">
        <f t="shared" si="547"/>
        <v>0.96650000000000003</v>
      </c>
      <c r="BF507">
        <f t="shared" si="548"/>
        <v>8.4439604909369859E-4</v>
      </c>
      <c r="BG507">
        <f>'Data Input'!J507</f>
        <v>21</v>
      </c>
      <c r="BH507">
        <f t="shared" si="549"/>
        <v>1</v>
      </c>
      <c r="BI507">
        <f t="shared" si="550"/>
        <v>1</v>
      </c>
      <c r="BJ507">
        <f>'Data Input'!K507</f>
        <v>0.68589743589743579</v>
      </c>
      <c r="BK507">
        <f>'Data Input'!L507</f>
        <v>3</v>
      </c>
      <c r="BL507">
        <f>'Data Input'!M507</f>
        <v>92</v>
      </c>
      <c r="BM507">
        <f t="shared" si="551"/>
        <v>1</v>
      </c>
      <c r="BN507">
        <f t="shared" si="552"/>
        <v>1</v>
      </c>
      <c r="BO507">
        <f t="shared" si="553"/>
        <v>8.4439604909369859E-4</v>
      </c>
      <c r="BP507">
        <f t="shared" si="554"/>
        <v>8.4439604909369859E-4</v>
      </c>
      <c r="BQ507">
        <f t="shared" si="555"/>
        <v>7.1336575224091776</v>
      </c>
      <c r="BR507">
        <f t="shared" si="556"/>
        <v>7.1336575224091776</v>
      </c>
      <c r="BS507">
        <f t="shared" si="557"/>
        <v>299753.64000000007</v>
      </c>
      <c r="BT507">
        <f t="shared" si="558"/>
        <v>271151.19000000006</v>
      </c>
      <c r="BU507">
        <f t="shared" si="559"/>
        <v>242548.74000000005</v>
      </c>
      <c r="BV507">
        <f t="shared" si="560"/>
        <v>213946.29000000004</v>
      </c>
      <c r="BW507">
        <f t="shared" si="561"/>
        <v>185343.84000000003</v>
      </c>
      <c r="BX507">
        <f t="shared" si="562"/>
        <v>154453.20000000001</v>
      </c>
      <c r="BY507">
        <f t="shared" si="563"/>
        <v>123562.56</v>
      </c>
      <c r="BZ507">
        <f t="shared" si="564"/>
        <v>92671.92</v>
      </c>
      <c r="CA507">
        <f t="shared" si="565"/>
        <v>61781.279999999999</v>
      </c>
      <c r="CB507">
        <f t="shared" si="566"/>
        <v>30890.639999999999</v>
      </c>
      <c r="CC507">
        <f t="shared" si="567"/>
        <v>14.152950043929104</v>
      </c>
      <c r="CD507">
        <f t="shared" si="568"/>
        <v>14.152950043929104</v>
      </c>
      <c r="CE507">
        <f t="shared" si="569"/>
        <v>21.286607566338283</v>
      </c>
      <c r="CF507">
        <f t="shared" si="570"/>
        <v>21.286607566338283</v>
      </c>
    </row>
    <row r="508" spans="1:84" x14ac:dyDescent="0.25">
      <c r="A508" t="str">
        <f>IF('Data Input'!A508=0,"F","M")</f>
        <v>F</v>
      </c>
      <c r="B508" t="str">
        <f>'Data Input'!B508</f>
        <v>W</v>
      </c>
      <c r="C508">
        <f>'Data Input'!C508</f>
        <v>51</v>
      </c>
      <c r="D508">
        <f t="shared" si="500"/>
        <v>52</v>
      </c>
      <c r="E508">
        <f t="shared" si="501"/>
        <v>53</v>
      </c>
      <c r="F508">
        <f t="shared" si="502"/>
        <v>54</v>
      </c>
      <c r="G508">
        <f t="shared" si="503"/>
        <v>55</v>
      </c>
      <c r="H508">
        <f t="shared" si="504"/>
        <v>56</v>
      </c>
      <c r="I508">
        <f t="shared" si="505"/>
        <v>57</v>
      </c>
      <c r="J508">
        <f t="shared" si="506"/>
        <v>58</v>
      </c>
      <c r="K508">
        <f t="shared" si="507"/>
        <v>59</v>
      </c>
      <c r="L508">
        <f t="shared" si="508"/>
        <v>60</v>
      </c>
      <c r="M508">
        <f>'Data Input'!D508</f>
        <v>214.99967019000002</v>
      </c>
      <c r="N508">
        <f>'Data Input'!E508</f>
        <v>65.999898755999993</v>
      </c>
      <c r="O508">
        <f>'Data Input'!F508</f>
        <v>122</v>
      </c>
      <c r="P508">
        <f>'Data Input'!G508</f>
        <v>0</v>
      </c>
      <c r="Q508">
        <f>'Data Input'!H508</f>
        <v>0</v>
      </c>
      <c r="R508">
        <f>IF('Data Input'!I508&gt;100,1,0)</f>
        <v>0</v>
      </c>
      <c r="S508">
        <f t="shared" si="509"/>
        <v>3.9318256327243257</v>
      </c>
      <c r="T508">
        <f t="shared" si="510"/>
        <v>15.459252806148044</v>
      </c>
      <c r="U508">
        <f t="shared" si="511"/>
        <v>5.3706364941264866</v>
      </c>
      <c r="V508">
        <f t="shared" si="512"/>
        <v>21.116406231651229</v>
      </c>
      <c r="W508">
        <f t="shared" si="513"/>
        <v>4.1896532080252484</v>
      </c>
      <c r="X508">
        <f t="shared" si="514"/>
        <v>16.472985875539372</v>
      </c>
      <c r="Y508">
        <f t="shared" si="515"/>
        <v>0</v>
      </c>
      <c r="Z508">
        <f t="shared" si="516"/>
        <v>0</v>
      </c>
      <c r="AA508">
        <f t="shared" si="517"/>
        <v>4.8040210447332568</v>
      </c>
      <c r="AB508">
        <f t="shared" si="518"/>
        <v>18.888573083829314</v>
      </c>
      <c r="AC508" s="3">
        <f t="shared" si="519"/>
        <v>-29.798999999999999</v>
      </c>
      <c r="AD508">
        <f t="shared" si="520"/>
        <v>4.8840000000000003</v>
      </c>
      <c r="AE508">
        <f t="shared" si="521"/>
        <v>13.54</v>
      </c>
      <c r="AF508">
        <f t="shared" si="522"/>
        <v>-3.1139999999999999</v>
      </c>
      <c r="AG508">
        <f t="shared" si="523"/>
        <v>-13.577999999999999</v>
      </c>
      <c r="AH508">
        <f t="shared" si="524"/>
        <v>3.149</v>
      </c>
      <c r="AI508">
        <f t="shared" si="525"/>
        <v>2.0190000000000001</v>
      </c>
      <c r="AJ508">
        <f t="shared" si="526"/>
        <v>0</v>
      </c>
      <c r="AK508">
        <f t="shared" si="527"/>
        <v>1.9570000000000001</v>
      </c>
      <c r="AL508">
        <f t="shared" si="528"/>
        <v>0</v>
      </c>
      <c r="AM508">
        <f t="shared" si="529"/>
        <v>7.5739999999999998</v>
      </c>
      <c r="AN508">
        <f t="shared" si="530"/>
        <v>-1.665</v>
      </c>
      <c r="AO508">
        <f t="shared" si="531"/>
        <v>0.66100000000000003</v>
      </c>
      <c r="AP508">
        <f t="shared" si="532"/>
        <v>-117.16447202955219</v>
      </c>
      <c r="AQ508">
        <f t="shared" si="533"/>
        <v>75.502990705227049</v>
      </c>
      <c r="AR508">
        <f t="shared" si="534"/>
        <v>72.718418130472628</v>
      </c>
      <c r="AS508">
        <f t="shared" si="535"/>
        <v>-65.756489005361928</v>
      </c>
      <c r="AT508">
        <f t="shared" si="536"/>
        <v>-56.887111258566819</v>
      </c>
      <c r="AU508">
        <f t="shared" si="537"/>
        <v>51.873432522073486</v>
      </c>
      <c r="AV508">
        <f t="shared" si="538"/>
        <v>0</v>
      </c>
      <c r="AW508">
        <f t="shared" si="539"/>
        <v>0</v>
      </c>
      <c r="AX508">
        <f t="shared" si="540"/>
        <v>9.4014691845429841</v>
      </c>
      <c r="AY508">
        <f t="shared" si="541"/>
        <v>0</v>
      </c>
      <c r="AZ508">
        <f t="shared" si="542"/>
        <v>0</v>
      </c>
      <c r="BA508">
        <f t="shared" si="543"/>
        <v>0</v>
      </c>
      <c r="BB508">
        <f t="shared" si="544"/>
        <v>0</v>
      </c>
      <c r="BC508">
        <f t="shared" si="545"/>
        <v>-30.311761751164788</v>
      </c>
      <c r="BD508">
        <f t="shared" si="546"/>
        <v>-29.18</v>
      </c>
      <c r="BE508">
        <f t="shared" si="547"/>
        <v>0.96650000000000003</v>
      </c>
      <c r="BF508">
        <f t="shared" si="548"/>
        <v>1.0927510460519096E-2</v>
      </c>
      <c r="BG508">
        <f>'Data Input'!J508</f>
        <v>35.299999999999997</v>
      </c>
      <c r="BH508">
        <f t="shared" si="549"/>
        <v>4</v>
      </c>
      <c r="BI508">
        <f t="shared" si="550"/>
        <v>1.39</v>
      </c>
      <c r="BJ508">
        <f>'Data Input'!K508</f>
        <v>0.78723404255319152</v>
      </c>
      <c r="BK508">
        <f>'Data Input'!L508</f>
        <v>3</v>
      </c>
      <c r="BL508">
        <f>'Data Input'!M508</f>
        <v>75</v>
      </c>
      <c r="BM508">
        <f t="shared" si="551"/>
        <v>3</v>
      </c>
      <c r="BN508">
        <f t="shared" si="552"/>
        <v>1.2</v>
      </c>
      <c r="BO508">
        <f t="shared" si="553"/>
        <v>1.5189239540121543E-2</v>
      </c>
      <c r="BP508">
        <f t="shared" si="554"/>
        <v>1.3113012552622915E-2</v>
      </c>
      <c r="BQ508">
        <f t="shared" si="555"/>
        <v>128.32228789009804</v>
      </c>
      <c r="BR508">
        <f t="shared" si="556"/>
        <v>110.78183127202708</v>
      </c>
      <c r="BS508">
        <f t="shared" si="557"/>
        <v>212230.16000000003</v>
      </c>
      <c r="BT508">
        <f t="shared" si="558"/>
        <v>187918.08000000002</v>
      </c>
      <c r="BU508">
        <f t="shared" si="559"/>
        <v>163606</v>
      </c>
      <c r="BV508">
        <f t="shared" si="560"/>
        <v>139293.91999999998</v>
      </c>
      <c r="BW508">
        <f t="shared" si="561"/>
        <v>114981.84</v>
      </c>
      <c r="BX508">
        <f t="shared" si="562"/>
        <v>95818.2</v>
      </c>
      <c r="BY508">
        <f t="shared" si="563"/>
        <v>76654.559999999998</v>
      </c>
      <c r="BZ508">
        <f t="shared" si="564"/>
        <v>57490.92</v>
      </c>
      <c r="CA508">
        <f t="shared" si="565"/>
        <v>38327.279999999999</v>
      </c>
      <c r="CB508">
        <f t="shared" si="566"/>
        <v>19163.64</v>
      </c>
      <c r="CC508">
        <f t="shared" si="567"/>
        <v>167.91470397315442</v>
      </c>
      <c r="CD508">
        <f t="shared" si="568"/>
        <v>144.96233436531318</v>
      </c>
      <c r="CE508">
        <f t="shared" si="569"/>
        <v>296.23699186325246</v>
      </c>
      <c r="CF508">
        <f t="shared" si="570"/>
        <v>255.74416563734025</v>
      </c>
    </row>
    <row r="509" spans="1:84" x14ac:dyDescent="0.25">
      <c r="A509" t="str">
        <f>IF('Data Input'!A509=0,"F","M")</f>
        <v>M</v>
      </c>
      <c r="B509" t="str">
        <f>'Data Input'!B509</f>
        <v>W</v>
      </c>
      <c r="C509">
        <f>'Data Input'!C509</f>
        <v>48</v>
      </c>
      <c r="D509">
        <f t="shared" si="500"/>
        <v>49</v>
      </c>
      <c r="E509">
        <f t="shared" si="501"/>
        <v>50</v>
      </c>
      <c r="F509">
        <f t="shared" si="502"/>
        <v>51</v>
      </c>
      <c r="G509">
        <f t="shared" si="503"/>
        <v>52</v>
      </c>
      <c r="H509">
        <f t="shared" si="504"/>
        <v>53</v>
      </c>
      <c r="I509">
        <f t="shared" si="505"/>
        <v>54</v>
      </c>
      <c r="J509">
        <f t="shared" si="506"/>
        <v>55</v>
      </c>
      <c r="K509">
        <f t="shared" si="507"/>
        <v>56</v>
      </c>
      <c r="L509">
        <f t="shared" si="508"/>
        <v>57</v>
      </c>
      <c r="M509">
        <f>'Data Input'!D509</f>
        <v>194.99970087</v>
      </c>
      <c r="N509">
        <f>'Data Input'!E509</f>
        <v>44.999930970000001</v>
      </c>
      <c r="O509">
        <f>'Data Input'!F509</f>
        <v>138</v>
      </c>
      <c r="P509">
        <f>'Data Input'!G509</f>
        <v>0</v>
      </c>
      <c r="Q509">
        <f>'Data Input'!H509</f>
        <v>0</v>
      </c>
      <c r="R509">
        <f>IF('Data Input'!I509&gt;100,1,0)</f>
        <v>1</v>
      </c>
      <c r="S509">
        <f t="shared" si="509"/>
        <v>3.8712010109078911</v>
      </c>
      <c r="T509">
        <f t="shared" si="510"/>
        <v>14.986197266854278</v>
      </c>
      <c r="U509">
        <f t="shared" si="511"/>
        <v>5.2729980245625701</v>
      </c>
      <c r="V509">
        <f t="shared" si="512"/>
        <v>20.412835283201936</v>
      </c>
      <c r="W509">
        <f t="shared" si="513"/>
        <v>3.8066609557691433</v>
      </c>
      <c r="X509">
        <f t="shared" si="514"/>
        <v>14.736349740157106</v>
      </c>
      <c r="Y509">
        <f t="shared" si="515"/>
        <v>0</v>
      </c>
      <c r="Z509">
        <f t="shared" si="516"/>
        <v>0</v>
      </c>
      <c r="AA509">
        <f t="shared" si="517"/>
        <v>4.9272536851572051</v>
      </c>
      <c r="AB509">
        <f t="shared" si="518"/>
        <v>19.074389446980206</v>
      </c>
      <c r="AC509" s="3">
        <f t="shared" si="519"/>
        <v>12.343999999999999</v>
      </c>
      <c r="AD509">
        <f t="shared" si="520"/>
        <v>0</v>
      </c>
      <c r="AE509">
        <f t="shared" si="521"/>
        <v>11.853</v>
      </c>
      <c r="AF509">
        <f t="shared" si="522"/>
        <v>-2.6640000000000001</v>
      </c>
      <c r="AG509">
        <f t="shared" si="523"/>
        <v>-7.99</v>
      </c>
      <c r="AH509">
        <f t="shared" si="524"/>
        <v>1.7689999999999999</v>
      </c>
      <c r="AI509">
        <f t="shared" si="525"/>
        <v>1.7689999999999999</v>
      </c>
      <c r="AJ509">
        <f t="shared" si="526"/>
        <v>0</v>
      </c>
      <c r="AK509">
        <f t="shared" si="527"/>
        <v>1.764</v>
      </c>
      <c r="AL509">
        <f t="shared" si="528"/>
        <v>0</v>
      </c>
      <c r="AM509">
        <f t="shared" si="529"/>
        <v>7.8369999999999997</v>
      </c>
      <c r="AN509">
        <f t="shared" si="530"/>
        <v>-1.7949999999999999</v>
      </c>
      <c r="AO509">
        <f t="shared" si="531"/>
        <v>0.65800000000000003</v>
      </c>
      <c r="AP509">
        <f t="shared" si="532"/>
        <v>47.786105278647007</v>
      </c>
      <c r="AQ509">
        <f t="shared" si="533"/>
        <v>0</v>
      </c>
      <c r="AR509">
        <f t="shared" si="534"/>
        <v>62.500845585140141</v>
      </c>
      <c r="AS509">
        <f t="shared" si="535"/>
        <v>-54.37979319444996</v>
      </c>
      <c r="AT509">
        <f t="shared" si="536"/>
        <v>-30.415221036595455</v>
      </c>
      <c r="AU509">
        <f t="shared" si="537"/>
        <v>26.068602690337919</v>
      </c>
      <c r="AV509">
        <f t="shared" si="538"/>
        <v>0</v>
      </c>
      <c r="AW509">
        <f t="shared" si="539"/>
        <v>0</v>
      </c>
      <c r="AX509">
        <f t="shared" si="540"/>
        <v>8.6916755006173094</v>
      </c>
      <c r="AY509">
        <f t="shared" si="541"/>
        <v>0</v>
      </c>
      <c r="AZ509">
        <f t="shared" si="542"/>
        <v>0</v>
      </c>
      <c r="BA509">
        <f t="shared" si="543"/>
        <v>0</v>
      </c>
      <c r="BB509">
        <f t="shared" si="544"/>
        <v>0.65800000000000003</v>
      </c>
      <c r="BC509">
        <f t="shared" si="545"/>
        <v>60.910214823696968</v>
      </c>
      <c r="BD509">
        <f t="shared" si="546"/>
        <v>61.18</v>
      </c>
      <c r="BE509">
        <f t="shared" si="547"/>
        <v>0.91439999999999999</v>
      </c>
      <c r="BF509">
        <f t="shared" si="548"/>
        <v>6.6045301559404801E-2</v>
      </c>
      <c r="BG509">
        <f>'Data Input'!J509</f>
        <v>23.6</v>
      </c>
      <c r="BH509">
        <f t="shared" si="549"/>
        <v>1</v>
      </c>
      <c r="BI509">
        <f t="shared" si="550"/>
        <v>1</v>
      </c>
      <c r="BJ509">
        <f>'Data Input'!K509</f>
        <v>0.97959183673469385</v>
      </c>
      <c r="BK509">
        <f>'Data Input'!L509</f>
        <v>3</v>
      </c>
      <c r="BL509">
        <f>'Data Input'!M509</f>
        <v>73</v>
      </c>
      <c r="BM509">
        <f t="shared" si="551"/>
        <v>4</v>
      </c>
      <c r="BN509">
        <f t="shared" si="552"/>
        <v>1.26</v>
      </c>
      <c r="BO509">
        <f t="shared" si="553"/>
        <v>6.6045301559404801E-2</v>
      </c>
      <c r="BP509">
        <f t="shared" si="554"/>
        <v>8.3217079964850046E-2</v>
      </c>
      <c r="BQ509">
        <f t="shared" si="555"/>
        <v>557.96632728767065</v>
      </c>
      <c r="BR509">
        <f t="shared" si="556"/>
        <v>703.03757238246487</v>
      </c>
      <c r="BS509">
        <f t="shared" si="557"/>
        <v>227675.48000000004</v>
      </c>
      <c r="BT509">
        <f t="shared" si="558"/>
        <v>203363.40000000002</v>
      </c>
      <c r="BU509">
        <f t="shared" si="559"/>
        <v>179051.32</v>
      </c>
      <c r="BV509">
        <f t="shared" si="560"/>
        <v>154739.24</v>
      </c>
      <c r="BW509">
        <f t="shared" si="561"/>
        <v>130427.16</v>
      </c>
      <c r="BX509">
        <f t="shared" si="562"/>
        <v>106115.08</v>
      </c>
      <c r="BY509">
        <f t="shared" si="563"/>
        <v>81803</v>
      </c>
      <c r="BZ509">
        <f t="shared" si="564"/>
        <v>57490.92</v>
      </c>
      <c r="CA509">
        <f t="shared" si="565"/>
        <v>38327.279999999999</v>
      </c>
      <c r="CB509">
        <f t="shared" si="566"/>
        <v>19163.64</v>
      </c>
      <c r="CC509">
        <f t="shared" si="567"/>
        <v>791.32608678767031</v>
      </c>
      <c r="CD509">
        <f t="shared" si="568"/>
        <v>997.07086935246457</v>
      </c>
      <c r="CE509">
        <f t="shared" si="569"/>
        <v>1349.292414075341</v>
      </c>
      <c r="CF509">
        <f t="shared" si="570"/>
        <v>1700.1084417349293</v>
      </c>
    </row>
    <row r="510" spans="1:84" x14ac:dyDescent="0.25">
      <c r="A510" t="str">
        <f>IF('Data Input'!A510=0,"F","M")</f>
        <v>F</v>
      </c>
      <c r="B510" t="str">
        <f>'Data Input'!B510</f>
        <v>W</v>
      </c>
      <c r="C510">
        <f>'Data Input'!C510</f>
        <v>57</v>
      </c>
      <c r="D510">
        <f t="shared" si="500"/>
        <v>58</v>
      </c>
      <c r="E510">
        <f t="shared" si="501"/>
        <v>59</v>
      </c>
      <c r="F510">
        <f t="shared" si="502"/>
        <v>60</v>
      </c>
      <c r="G510">
        <f t="shared" si="503"/>
        <v>61</v>
      </c>
      <c r="H510">
        <f t="shared" si="504"/>
        <v>62</v>
      </c>
      <c r="I510">
        <f t="shared" si="505"/>
        <v>63</v>
      </c>
      <c r="J510">
        <f t="shared" si="506"/>
        <v>64</v>
      </c>
      <c r="K510">
        <f t="shared" si="507"/>
        <v>65</v>
      </c>
      <c r="L510">
        <f t="shared" si="508"/>
        <v>66</v>
      </c>
      <c r="M510">
        <f>'Data Input'!D510</f>
        <v>259.99960116</v>
      </c>
      <c r="N510">
        <f>'Data Input'!E510</f>
        <v>44.999930970000001</v>
      </c>
      <c r="O510">
        <f>'Data Input'!F510</f>
        <v>128</v>
      </c>
      <c r="P510">
        <f>'Data Input'!G510</f>
        <v>0</v>
      </c>
      <c r="Q510">
        <f>'Data Input'!H510</f>
        <v>0</v>
      </c>
      <c r="R510">
        <f>IF('Data Input'!I510&gt;100,1,0)</f>
        <v>0</v>
      </c>
      <c r="S510">
        <f t="shared" si="509"/>
        <v>4.0430512678345503</v>
      </c>
      <c r="T510">
        <f t="shared" si="510"/>
        <v>16.346263554338563</v>
      </c>
      <c r="U510">
        <f t="shared" si="511"/>
        <v>5.5606800970143508</v>
      </c>
      <c r="V510">
        <f t="shared" si="512"/>
        <v>22.48211471625622</v>
      </c>
      <c r="W510">
        <f t="shared" si="513"/>
        <v>3.8066609557691433</v>
      </c>
      <c r="X510">
        <f t="shared" si="514"/>
        <v>15.390525403438716</v>
      </c>
      <c r="Y510">
        <f t="shared" si="515"/>
        <v>0</v>
      </c>
      <c r="Z510">
        <f t="shared" si="516"/>
        <v>0</v>
      </c>
      <c r="AA510">
        <f t="shared" si="517"/>
        <v>4.8520302639196169</v>
      </c>
      <c r="AB510">
        <f t="shared" si="518"/>
        <v>19.617007110111814</v>
      </c>
      <c r="AC510" s="3">
        <f t="shared" si="519"/>
        <v>-29.798999999999999</v>
      </c>
      <c r="AD510">
        <f t="shared" si="520"/>
        <v>4.8840000000000003</v>
      </c>
      <c r="AE510">
        <f t="shared" si="521"/>
        <v>13.54</v>
      </c>
      <c r="AF510">
        <f t="shared" si="522"/>
        <v>-3.1139999999999999</v>
      </c>
      <c r="AG510">
        <f t="shared" si="523"/>
        <v>-13.577999999999999</v>
      </c>
      <c r="AH510">
        <f t="shared" si="524"/>
        <v>3.149</v>
      </c>
      <c r="AI510">
        <f t="shared" si="525"/>
        <v>2.0190000000000001</v>
      </c>
      <c r="AJ510">
        <f t="shared" si="526"/>
        <v>0</v>
      </c>
      <c r="AK510">
        <f t="shared" si="527"/>
        <v>1.9570000000000001</v>
      </c>
      <c r="AL510">
        <f t="shared" si="528"/>
        <v>0</v>
      </c>
      <c r="AM510">
        <f t="shared" si="529"/>
        <v>7.5739999999999998</v>
      </c>
      <c r="AN510">
        <f t="shared" si="530"/>
        <v>-1.665</v>
      </c>
      <c r="AO510">
        <f t="shared" si="531"/>
        <v>0.66100000000000003</v>
      </c>
      <c r="AP510">
        <f t="shared" si="532"/>
        <v>-120.47888473020176</v>
      </c>
      <c r="AQ510">
        <f t="shared" si="533"/>
        <v>79.835151199389543</v>
      </c>
      <c r="AR510">
        <f t="shared" si="534"/>
        <v>75.291608513574303</v>
      </c>
      <c r="AS510">
        <f t="shared" si="535"/>
        <v>-70.009305226421873</v>
      </c>
      <c r="AT510">
        <f t="shared" si="536"/>
        <v>-51.686842457433428</v>
      </c>
      <c r="AU510">
        <f t="shared" si="537"/>
        <v>48.464764495428518</v>
      </c>
      <c r="AV510">
        <f t="shared" si="538"/>
        <v>0</v>
      </c>
      <c r="AW510">
        <f t="shared" si="539"/>
        <v>0</v>
      </c>
      <c r="AX510">
        <f t="shared" si="540"/>
        <v>9.4954232264906899</v>
      </c>
      <c r="AY510">
        <f t="shared" si="541"/>
        <v>0</v>
      </c>
      <c r="AZ510">
        <f t="shared" si="542"/>
        <v>0</v>
      </c>
      <c r="BA510">
        <f t="shared" si="543"/>
        <v>0</v>
      </c>
      <c r="BB510">
        <f t="shared" si="544"/>
        <v>0</v>
      </c>
      <c r="BC510">
        <f t="shared" si="545"/>
        <v>-29.088084979174003</v>
      </c>
      <c r="BD510">
        <f t="shared" si="546"/>
        <v>-29.18</v>
      </c>
      <c r="BE510">
        <f t="shared" si="547"/>
        <v>0.96650000000000003</v>
      </c>
      <c r="BF510">
        <f t="shared" si="548"/>
        <v>3.666527211222903E-2</v>
      </c>
      <c r="BG510">
        <f>'Data Input'!J510</f>
        <v>35.200000000000003</v>
      </c>
      <c r="BH510">
        <f t="shared" si="549"/>
        <v>4</v>
      </c>
      <c r="BI510">
        <f t="shared" si="550"/>
        <v>1.39</v>
      </c>
      <c r="BJ510">
        <f>'Data Input'!K510</f>
        <v>0.95604395604395609</v>
      </c>
      <c r="BK510">
        <f>'Data Input'!L510</f>
        <v>3</v>
      </c>
      <c r="BL510">
        <f>'Data Input'!M510</f>
        <v>53</v>
      </c>
      <c r="BM510">
        <f t="shared" si="551"/>
        <v>4</v>
      </c>
      <c r="BN510">
        <f t="shared" si="552"/>
        <v>1.46</v>
      </c>
      <c r="BO510">
        <f t="shared" si="553"/>
        <v>5.0964728235998347E-2</v>
      </c>
      <c r="BP510">
        <f t="shared" si="554"/>
        <v>5.3531297283854383E-2</v>
      </c>
      <c r="BQ510">
        <f t="shared" si="555"/>
        <v>430.56207729594189</v>
      </c>
      <c r="BR510">
        <f t="shared" si="556"/>
        <v>452.24505960580956</v>
      </c>
      <c r="BS510">
        <f t="shared" si="557"/>
        <v>189062.18000000005</v>
      </c>
      <c r="BT510">
        <f t="shared" si="558"/>
        <v>169898.54000000004</v>
      </c>
      <c r="BU510">
        <f t="shared" si="559"/>
        <v>150734.90000000002</v>
      </c>
      <c r="BV510">
        <f t="shared" si="560"/>
        <v>131571.26</v>
      </c>
      <c r="BW510">
        <f t="shared" si="561"/>
        <v>112407.62</v>
      </c>
      <c r="BX510">
        <f t="shared" si="562"/>
        <v>93243.98</v>
      </c>
      <c r="BY510">
        <f t="shared" si="563"/>
        <v>74080.34</v>
      </c>
      <c r="BZ510">
        <f t="shared" si="564"/>
        <v>54916.7</v>
      </c>
      <c r="CA510">
        <f t="shared" si="565"/>
        <v>35753.06</v>
      </c>
      <c r="CB510">
        <f t="shared" si="566"/>
        <v>16589.419999999998</v>
      </c>
      <c r="CC510">
        <f t="shared" si="567"/>
        <v>524.04889526491183</v>
      </c>
      <c r="CD510">
        <f t="shared" si="568"/>
        <v>550.43984682501548</v>
      </c>
      <c r="CE510">
        <f t="shared" si="569"/>
        <v>954.61097256085372</v>
      </c>
      <c r="CF510">
        <f t="shared" si="570"/>
        <v>1002.6849064308251</v>
      </c>
    </row>
    <row r="511" spans="1:84" x14ac:dyDescent="0.25">
      <c r="A511" t="str">
        <f>IF('Data Input'!A511=0,"F","M")</f>
        <v>F</v>
      </c>
      <c r="B511" t="str">
        <f>'Data Input'!B511</f>
        <v>W</v>
      </c>
      <c r="C511">
        <f>'Data Input'!C511</f>
        <v>49</v>
      </c>
      <c r="D511">
        <f t="shared" si="500"/>
        <v>50</v>
      </c>
      <c r="E511">
        <f t="shared" si="501"/>
        <v>51</v>
      </c>
      <c r="F511">
        <f t="shared" si="502"/>
        <v>52</v>
      </c>
      <c r="G511">
        <f t="shared" si="503"/>
        <v>53</v>
      </c>
      <c r="H511">
        <f t="shared" si="504"/>
        <v>54</v>
      </c>
      <c r="I511">
        <f t="shared" si="505"/>
        <v>55</v>
      </c>
      <c r="J511">
        <f t="shared" si="506"/>
        <v>56</v>
      </c>
      <c r="K511">
        <f t="shared" si="507"/>
        <v>57</v>
      </c>
      <c r="L511">
        <f t="shared" si="508"/>
        <v>58</v>
      </c>
      <c r="M511">
        <f>'Data Input'!D511</f>
        <v>151.99976683200001</v>
      </c>
      <c r="N511">
        <f>'Data Input'!E511</f>
        <v>64.999900289999999</v>
      </c>
      <c r="O511">
        <f>'Data Input'!F511</f>
        <v>120</v>
      </c>
      <c r="P511">
        <f>'Data Input'!G511</f>
        <v>1</v>
      </c>
      <c r="Q511">
        <f>'Data Input'!H511</f>
        <v>0</v>
      </c>
      <c r="R511">
        <f>IF('Data Input'!I511&gt;100,1,0)</f>
        <v>0</v>
      </c>
      <c r="S511">
        <f t="shared" si="509"/>
        <v>3.8918202981106265</v>
      </c>
      <c r="T511">
        <f t="shared" si="510"/>
        <v>15.146265232785886</v>
      </c>
      <c r="U511">
        <f t="shared" si="511"/>
        <v>5.0238789868450997</v>
      </c>
      <c r="V511">
        <f t="shared" si="512"/>
        <v>19.552034216255208</v>
      </c>
      <c r="W511">
        <f t="shared" si="513"/>
        <v>4.1743857358944609</v>
      </c>
      <c r="X511">
        <f t="shared" si="514"/>
        <v>16.245959139097529</v>
      </c>
      <c r="Y511">
        <f t="shared" si="515"/>
        <v>4.7874917427820458</v>
      </c>
      <c r="Z511">
        <f t="shared" si="516"/>
        <v>18.632057541596183</v>
      </c>
      <c r="AA511">
        <f t="shared" si="517"/>
        <v>0</v>
      </c>
      <c r="AB511">
        <f t="shared" si="518"/>
        <v>0</v>
      </c>
      <c r="AC511" s="3">
        <f t="shared" si="519"/>
        <v>-29.798999999999999</v>
      </c>
      <c r="AD511">
        <f t="shared" si="520"/>
        <v>4.8840000000000003</v>
      </c>
      <c r="AE511">
        <f t="shared" si="521"/>
        <v>13.54</v>
      </c>
      <c r="AF511">
        <f t="shared" si="522"/>
        <v>-3.1139999999999999</v>
      </c>
      <c r="AG511">
        <f t="shared" si="523"/>
        <v>-13.577999999999999</v>
      </c>
      <c r="AH511">
        <f t="shared" si="524"/>
        <v>3.149</v>
      </c>
      <c r="AI511">
        <f t="shared" si="525"/>
        <v>2.0190000000000001</v>
      </c>
      <c r="AJ511">
        <f t="shared" si="526"/>
        <v>0</v>
      </c>
      <c r="AK511">
        <f t="shared" si="527"/>
        <v>1.9570000000000001</v>
      </c>
      <c r="AL511">
        <f t="shared" si="528"/>
        <v>0</v>
      </c>
      <c r="AM511">
        <f t="shared" si="529"/>
        <v>7.5739999999999998</v>
      </c>
      <c r="AN511">
        <f t="shared" si="530"/>
        <v>-1.665</v>
      </c>
      <c r="AO511">
        <f t="shared" si="531"/>
        <v>0.66100000000000003</v>
      </c>
      <c r="AP511">
        <f t="shared" si="532"/>
        <v>-115.97235306339856</v>
      </c>
      <c r="AQ511">
        <f t="shared" si="533"/>
        <v>73.974359396926275</v>
      </c>
      <c r="AR511">
        <f t="shared" si="534"/>
        <v>68.023321481882647</v>
      </c>
      <c r="AS511">
        <f t="shared" si="535"/>
        <v>-60.88503454941872</v>
      </c>
      <c r="AT511">
        <f t="shared" si="536"/>
        <v>-56.679809521974988</v>
      </c>
      <c r="AU511">
        <f t="shared" si="537"/>
        <v>51.158525329018119</v>
      </c>
      <c r="AV511">
        <f t="shared" si="538"/>
        <v>9.6659458286769517</v>
      </c>
      <c r="AW511">
        <f t="shared" si="539"/>
        <v>0</v>
      </c>
      <c r="AX511">
        <f t="shared" si="540"/>
        <v>0</v>
      </c>
      <c r="AY511">
        <f t="shared" si="541"/>
        <v>0</v>
      </c>
      <c r="AZ511">
        <f t="shared" si="542"/>
        <v>0</v>
      </c>
      <c r="BA511">
        <f t="shared" si="543"/>
        <v>0</v>
      </c>
      <c r="BB511">
        <f t="shared" si="544"/>
        <v>0</v>
      </c>
      <c r="BC511">
        <f t="shared" si="545"/>
        <v>-30.715045098288272</v>
      </c>
      <c r="BD511">
        <f t="shared" si="546"/>
        <v>-29.18</v>
      </c>
      <c r="BE511">
        <f t="shared" si="547"/>
        <v>0.96650000000000003</v>
      </c>
      <c r="BF511">
        <f t="shared" si="548"/>
        <v>7.3142218331951891E-3</v>
      </c>
      <c r="BG511">
        <f>'Data Input'!J511</f>
        <v>40.299999999999997</v>
      </c>
      <c r="BH511">
        <f t="shared" si="549"/>
        <v>4</v>
      </c>
      <c r="BI511">
        <f t="shared" si="550"/>
        <v>1.39</v>
      </c>
      <c r="BJ511">
        <f>'Data Input'!K511</f>
        <v>0.86792452830188682</v>
      </c>
      <c r="BK511">
        <f>'Data Input'!L511</f>
        <v>3</v>
      </c>
      <c r="BL511">
        <f>'Data Input'!M511</f>
        <v>80</v>
      </c>
      <c r="BM511">
        <f t="shared" si="551"/>
        <v>4</v>
      </c>
      <c r="BN511">
        <f t="shared" si="552"/>
        <v>1.46</v>
      </c>
      <c r="BO511">
        <f t="shared" si="553"/>
        <v>1.0166768348141312E-2</v>
      </c>
      <c r="BP511">
        <f t="shared" si="554"/>
        <v>1.0678763876464976E-2</v>
      </c>
      <c r="BQ511">
        <f t="shared" si="555"/>
        <v>85.891263445812143</v>
      </c>
      <c r="BR511">
        <f t="shared" si="556"/>
        <v>90.216722756032894</v>
      </c>
      <c r="BS511">
        <f t="shared" si="557"/>
        <v>222527.04000000004</v>
      </c>
      <c r="BT511">
        <f t="shared" si="558"/>
        <v>198214.96000000002</v>
      </c>
      <c r="BU511">
        <f t="shared" si="559"/>
        <v>173902.88</v>
      </c>
      <c r="BV511">
        <f t="shared" si="560"/>
        <v>149590.79999999999</v>
      </c>
      <c r="BW511">
        <f t="shared" si="561"/>
        <v>125278.72</v>
      </c>
      <c r="BX511">
        <f t="shared" si="562"/>
        <v>100966.64</v>
      </c>
      <c r="BY511">
        <f t="shared" si="563"/>
        <v>76654.559999999998</v>
      </c>
      <c r="BZ511">
        <f t="shared" si="564"/>
        <v>57490.92</v>
      </c>
      <c r="CA511">
        <f t="shared" si="565"/>
        <v>38327.279999999999</v>
      </c>
      <c r="CB511">
        <f t="shared" si="566"/>
        <v>19163.64</v>
      </c>
      <c r="CC511">
        <f t="shared" si="567"/>
        <v>118.14978805815011</v>
      </c>
      <c r="CD511">
        <f t="shared" si="568"/>
        <v>124.09977738481953</v>
      </c>
      <c r="CE511">
        <f t="shared" si="569"/>
        <v>204.04105150396225</v>
      </c>
      <c r="CF511">
        <f t="shared" si="570"/>
        <v>214.31650014085244</v>
      </c>
    </row>
    <row r="512" spans="1:84" x14ac:dyDescent="0.25">
      <c r="A512" t="str">
        <f>IF('Data Input'!A512=0,"F","M")</f>
        <v>M</v>
      </c>
      <c r="B512" t="str">
        <f>'Data Input'!B512</f>
        <v>W</v>
      </c>
      <c r="C512">
        <f>'Data Input'!C512</f>
        <v>66</v>
      </c>
      <c r="D512">
        <f t="shared" si="500"/>
        <v>67</v>
      </c>
      <c r="E512">
        <f t="shared" si="501"/>
        <v>68</v>
      </c>
      <c r="F512">
        <f t="shared" si="502"/>
        <v>69</v>
      </c>
      <c r="G512">
        <f t="shared" si="503"/>
        <v>70</v>
      </c>
      <c r="H512">
        <f t="shared" si="504"/>
        <v>71</v>
      </c>
      <c r="I512">
        <f t="shared" si="505"/>
        <v>72</v>
      </c>
      <c r="J512">
        <f t="shared" si="506"/>
        <v>73</v>
      </c>
      <c r="K512">
        <f t="shared" si="507"/>
        <v>74</v>
      </c>
      <c r="L512">
        <f t="shared" si="508"/>
        <v>75</v>
      </c>
      <c r="M512">
        <f>'Data Input'!D512</f>
        <v>179.99972388</v>
      </c>
      <c r="N512">
        <f>'Data Input'!E512</f>
        <v>67.999895688000009</v>
      </c>
      <c r="O512">
        <f>'Data Input'!F512</f>
        <v>120</v>
      </c>
      <c r="P512">
        <f>'Data Input'!G512</f>
        <v>0</v>
      </c>
      <c r="Q512">
        <f>'Data Input'!H512</f>
        <v>0</v>
      </c>
      <c r="R512">
        <f>IF('Data Input'!I512&gt;100,1,0)</f>
        <v>0</v>
      </c>
      <c r="S512">
        <f t="shared" si="509"/>
        <v>4.1896547420264252</v>
      </c>
      <c r="T512">
        <f t="shared" si="510"/>
        <v>17.553206857384513</v>
      </c>
      <c r="U512">
        <f t="shared" si="511"/>
        <v>5.1929553168890337</v>
      </c>
      <c r="V512">
        <f t="shared" si="512"/>
        <v>21.756689868535478</v>
      </c>
      <c r="W512">
        <f t="shared" si="513"/>
        <v>4.2195061711749302</v>
      </c>
      <c r="X512">
        <f t="shared" si="514"/>
        <v>17.678274039072811</v>
      </c>
      <c r="Y512">
        <f t="shared" si="515"/>
        <v>0</v>
      </c>
      <c r="Z512">
        <f t="shared" si="516"/>
        <v>0</v>
      </c>
      <c r="AA512">
        <f t="shared" si="517"/>
        <v>4.7874917427820458</v>
      </c>
      <c r="AB512">
        <f t="shared" si="518"/>
        <v>20.057937482559154</v>
      </c>
      <c r="AC512" s="3">
        <f t="shared" si="519"/>
        <v>12.343999999999999</v>
      </c>
      <c r="AD512">
        <f t="shared" si="520"/>
        <v>0</v>
      </c>
      <c r="AE512">
        <f t="shared" si="521"/>
        <v>11.853</v>
      </c>
      <c r="AF512">
        <f t="shared" si="522"/>
        <v>-2.6640000000000001</v>
      </c>
      <c r="AG512">
        <f t="shared" si="523"/>
        <v>-7.99</v>
      </c>
      <c r="AH512">
        <f t="shared" si="524"/>
        <v>1.7689999999999999</v>
      </c>
      <c r="AI512">
        <f t="shared" si="525"/>
        <v>1.7689999999999999</v>
      </c>
      <c r="AJ512">
        <f t="shared" si="526"/>
        <v>0</v>
      </c>
      <c r="AK512">
        <f t="shared" si="527"/>
        <v>1.764</v>
      </c>
      <c r="AL512">
        <f t="shared" si="528"/>
        <v>0</v>
      </c>
      <c r="AM512">
        <f t="shared" si="529"/>
        <v>7.8369999999999997</v>
      </c>
      <c r="AN512">
        <f t="shared" si="530"/>
        <v>-1.7949999999999999</v>
      </c>
      <c r="AO512">
        <f t="shared" si="531"/>
        <v>0.65800000000000003</v>
      </c>
      <c r="AP512">
        <f t="shared" si="532"/>
        <v>51.71709813557419</v>
      </c>
      <c r="AQ512">
        <f t="shared" si="533"/>
        <v>0</v>
      </c>
      <c r="AR512">
        <f t="shared" si="534"/>
        <v>61.552099371085717</v>
      </c>
      <c r="AS512">
        <f t="shared" si="535"/>
        <v>-57.959821809778518</v>
      </c>
      <c r="AT512">
        <f t="shared" si="536"/>
        <v>-33.71385430768769</v>
      </c>
      <c r="AU512">
        <f t="shared" si="537"/>
        <v>31.272866775119802</v>
      </c>
      <c r="AV512">
        <f t="shared" si="538"/>
        <v>0</v>
      </c>
      <c r="AW512">
        <f t="shared" si="539"/>
        <v>0</v>
      </c>
      <c r="AX512">
        <f t="shared" si="540"/>
        <v>8.4451354342675291</v>
      </c>
      <c r="AY512">
        <f t="shared" si="541"/>
        <v>0</v>
      </c>
      <c r="AZ512">
        <f t="shared" si="542"/>
        <v>0</v>
      </c>
      <c r="BA512">
        <f t="shared" si="543"/>
        <v>0</v>
      </c>
      <c r="BB512">
        <f t="shared" si="544"/>
        <v>0</v>
      </c>
      <c r="BC512">
        <f t="shared" si="545"/>
        <v>61.313523598581028</v>
      </c>
      <c r="BD512">
        <f t="shared" si="546"/>
        <v>61.18</v>
      </c>
      <c r="BE512">
        <f t="shared" si="547"/>
        <v>0.91439999999999999</v>
      </c>
      <c r="BF512">
        <f t="shared" si="548"/>
        <v>9.7214459390534524E-2</v>
      </c>
      <c r="BG512">
        <f>'Data Input'!J512</f>
        <v>27.2</v>
      </c>
      <c r="BH512">
        <f t="shared" si="549"/>
        <v>3</v>
      </c>
      <c r="BI512">
        <f t="shared" si="550"/>
        <v>1.21</v>
      </c>
      <c r="BJ512">
        <f>'Data Input'!K512</f>
        <v>0.94736842105263164</v>
      </c>
      <c r="BK512">
        <f>'Data Input'!L512</f>
        <v>3</v>
      </c>
      <c r="BL512">
        <f>'Data Input'!M512</f>
        <v>92</v>
      </c>
      <c r="BM512">
        <f t="shared" si="551"/>
        <v>3</v>
      </c>
      <c r="BN512">
        <f t="shared" si="552"/>
        <v>1.2</v>
      </c>
      <c r="BO512">
        <f t="shared" si="553"/>
        <v>0.11762949586254677</v>
      </c>
      <c r="BP512">
        <f t="shared" si="554"/>
        <v>0.11665735126864142</v>
      </c>
      <c r="BQ512">
        <f t="shared" si="555"/>
        <v>993.76180042256658</v>
      </c>
      <c r="BR512">
        <f t="shared" si="556"/>
        <v>985.54889298105775</v>
      </c>
      <c r="BS512">
        <f t="shared" si="557"/>
        <v>165894.19999999995</v>
      </c>
      <c r="BT512">
        <f t="shared" si="558"/>
        <v>149304.77999999997</v>
      </c>
      <c r="BU512">
        <f t="shared" si="559"/>
        <v>132715.35999999999</v>
      </c>
      <c r="BV512">
        <f t="shared" si="560"/>
        <v>116125.93999999999</v>
      </c>
      <c r="BW512">
        <f t="shared" si="561"/>
        <v>99536.51999999999</v>
      </c>
      <c r="BX512">
        <f t="shared" si="562"/>
        <v>82947.099999999991</v>
      </c>
      <c r="BY512">
        <f t="shared" si="563"/>
        <v>66357.679999999993</v>
      </c>
      <c r="BZ512">
        <f t="shared" si="564"/>
        <v>49768.259999999995</v>
      </c>
      <c r="CA512">
        <f t="shared" si="565"/>
        <v>33178.839999999997</v>
      </c>
      <c r="CB512">
        <f t="shared" si="566"/>
        <v>16589.419999999998</v>
      </c>
      <c r="CC512">
        <f t="shared" si="567"/>
        <v>1073.2728111886277</v>
      </c>
      <c r="CD512">
        <f t="shared" si="568"/>
        <v>1064.4027879556638</v>
      </c>
      <c r="CE512">
        <f t="shared" si="569"/>
        <v>2067.0346116111941</v>
      </c>
      <c r="CF512">
        <f t="shared" si="570"/>
        <v>2049.9516809367215</v>
      </c>
    </row>
    <row r="513" spans="1:84" x14ac:dyDescent="0.25">
      <c r="A513" t="str">
        <f>IF('Data Input'!A513=0,"F","M")</f>
        <v>F</v>
      </c>
      <c r="B513" t="str">
        <f>'Data Input'!B513</f>
        <v>W</v>
      </c>
      <c r="C513">
        <f>'Data Input'!C513</f>
        <v>66</v>
      </c>
      <c r="D513">
        <f t="shared" si="500"/>
        <v>67</v>
      </c>
      <c r="E513">
        <f t="shared" si="501"/>
        <v>68</v>
      </c>
      <c r="F513">
        <f t="shared" si="502"/>
        <v>69</v>
      </c>
      <c r="G513">
        <f t="shared" si="503"/>
        <v>70</v>
      </c>
      <c r="H513">
        <f t="shared" si="504"/>
        <v>71</v>
      </c>
      <c r="I513">
        <f t="shared" si="505"/>
        <v>72</v>
      </c>
      <c r="J513">
        <f t="shared" si="506"/>
        <v>73</v>
      </c>
      <c r="K513">
        <f t="shared" si="507"/>
        <v>74</v>
      </c>
      <c r="L513">
        <f t="shared" si="508"/>
        <v>75</v>
      </c>
      <c r="M513">
        <f>'Data Input'!D513</f>
        <v>173.99973308400001</v>
      </c>
      <c r="N513">
        <f>'Data Input'!E513</f>
        <v>43.999932504</v>
      </c>
      <c r="O513">
        <f>'Data Input'!F513</f>
        <v>120</v>
      </c>
      <c r="P513">
        <f>'Data Input'!G513</f>
        <v>0</v>
      </c>
      <c r="Q513">
        <f>'Data Input'!H513</f>
        <v>0</v>
      </c>
      <c r="R513">
        <f>IF('Data Input'!I513&gt;100,1,0)</f>
        <v>1</v>
      </c>
      <c r="S513">
        <f t="shared" si="509"/>
        <v>4.1896547420264252</v>
      </c>
      <c r="T513">
        <f t="shared" si="510"/>
        <v>17.553206857384513</v>
      </c>
      <c r="U513">
        <f t="shared" si="511"/>
        <v>5.1590537652133523</v>
      </c>
      <c r="V513">
        <f t="shared" si="512"/>
        <v>21.614654071795407</v>
      </c>
      <c r="W513">
        <f t="shared" si="513"/>
        <v>3.7841880999170847</v>
      </c>
      <c r="X513">
        <f t="shared" si="514"/>
        <v>15.854441617537582</v>
      </c>
      <c r="Y513">
        <f t="shared" si="515"/>
        <v>0</v>
      </c>
      <c r="Z513">
        <f t="shared" si="516"/>
        <v>0</v>
      </c>
      <c r="AA513">
        <f t="shared" si="517"/>
        <v>4.7874917427820458</v>
      </c>
      <c r="AB513">
        <f t="shared" si="518"/>
        <v>20.057937482559154</v>
      </c>
      <c r="AC513" s="3">
        <f t="shared" si="519"/>
        <v>-29.798999999999999</v>
      </c>
      <c r="AD513">
        <f t="shared" si="520"/>
        <v>4.8840000000000003</v>
      </c>
      <c r="AE513">
        <f t="shared" si="521"/>
        <v>13.54</v>
      </c>
      <c r="AF513">
        <f t="shared" si="522"/>
        <v>-3.1139999999999999</v>
      </c>
      <c r="AG513">
        <f t="shared" si="523"/>
        <v>-13.577999999999999</v>
      </c>
      <c r="AH513">
        <f t="shared" si="524"/>
        <v>3.149</v>
      </c>
      <c r="AI513">
        <f t="shared" si="525"/>
        <v>2.0190000000000001</v>
      </c>
      <c r="AJ513">
        <f t="shared" si="526"/>
        <v>0</v>
      </c>
      <c r="AK513">
        <f t="shared" si="527"/>
        <v>1.9570000000000001</v>
      </c>
      <c r="AL513">
        <f t="shared" si="528"/>
        <v>0</v>
      </c>
      <c r="AM513">
        <f t="shared" si="529"/>
        <v>7.5739999999999998</v>
      </c>
      <c r="AN513">
        <f t="shared" si="530"/>
        <v>-1.665</v>
      </c>
      <c r="AO513">
        <f t="shared" si="531"/>
        <v>0.66100000000000003</v>
      </c>
      <c r="AP513">
        <f t="shared" si="532"/>
        <v>-124.84752165764544</v>
      </c>
      <c r="AQ513">
        <f t="shared" si="533"/>
        <v>85.729862291465963</v>
      </c>
      <c r="AR513">
        <f t="shared" si="534"/>
        <v>69.853587980988792</v>
      </c>
      <c r="AS513">
        <f t="shared" si="535"/>
        <v>-67.308032779570894</v>
      </c>
      <c r="AT513">
        <f t="shared" si="536"/>
        <v>-51.381706020674173</v>
      </c>
      <c r="AU513">
        <f t="shared" si="537"/>
        <v>49.925636653625844</v>
      </c>
      <c r="AV513">
        <f t="shared" si="538"/>
        <v>0</v>
      </c>
      <c r="AW513">
        <f t="shared" si="539"/>
        <v>0</v>
      </c>
      <c r="AX513">
        <f t="shared" si="540"/>
        <v>9.3691213406244636</v>
      </c>
      <c r="AY513">
        <f t="shared" si="541"/>
        <v>0</v>
      </c>
      <c r="AZ513">
        <f t="shared" si="542"/>
        <v>0</v>
      </c>
      <c r="BA513">
        <f t="shared" si="543"/>
        <v>0</v>
      </c>
      <c r="BB513">
        <f t="shared" si="544"/>
        <v>0.66100000000000003</v>
      </c>
      <c r="BC513">
        <f t="shared" si="545"/>
        <v>-27.998052191185447</v>
      </c>
      <c r="BD513">
        <f t="shared" si="546"/>
        <v>-29.18</v>
      </c>
      <c r="BE513">
        <f t="shared" si="547"/>
        <v>0.96650000000000003</v>
      </c>
      <c r="BF513">
        <f t="shared" si="548"/>
        <v>0.1051558273091614</v>
      </c>
      <c r="BG513">
        <f>'Data Input'!J513</f>
        <v>24</v>
      </c>
      <c r="BH513">
        <f t="shared" si="549"/>
        <v>2</v>
      </c>
      <c r="BI513">
        <f t="shared" si="550"/>
        <v>0.96</v>
      </c>
      <c r="BJ513">
        <f>'Data Input'!K513</f>
        <v>0.94285714285714273</v>
      </c>
      <c r="BK513">
        <f>'Data Input'!L513</f>
        <v>3</v>
      </c>
      <c r="BL513">
        <f>'Data Input'!M513</f>
        <v>76</v>
      </c>
      <c r="BM513">
        <f t="shared" si="551"/>
        <v>4</v>
      </c>
      <c r="BN513">
        <f t="shared" si="552"/>
        <v>1.46</v>
      </c>
      <c r="BO513">
        <f t="shared" si="553"/>
        <v>0.10094959421679493</v>
      </c>
      <c r="BP513">
        <f t="shared" si="554"/>
        <v>0.15352750787137565</v>
      </c>
      <c r="BQ513">
        <f t="shared" si="555"/>
        <v>852.84604652251596</v>
      </c>
      <c r="BR513">
        <f t="shared" si="556"/>
        <v>1297.0366957529932</v>
      </c>
      <c r="BS513">
        <f t="shared" si="557"/>
        <v>165894.19999999995</v>
      </c>
      <c r="BT513">
        <f t="shared" si="558"/>
        <v>149304.77999999997</v>
      </c>
      <c r="BU513">
        <f t="shared" si="559"/>
        <v>132715.35999999999</v>
      </c>
      <c r="BV513">
        <f t="shared" si="560"/>
        <v>116125.93999999999</v>
      </c>
      <c r="BW513">
        <f t="shared" si="561"/>
        <v>99536.51999999999</v>
      </c>
      <c r="BX513">
        <f t="shared" si="562"/>
        <v>82947.099999999991</v>
      </c>
      <c r="BY513">
        <f t="shared" si="563"/>
        <v>66357.679999999993</v>
      </c>
      <c r="BZ513">
        <f t="shared" si="564"/>
        <v>49768.259999999995</v>
      </c>
      <c r="CA513">
        <f t="shared" si="565"/>
        <v>33178.839999999997</v>
      </c>
      <c r="CB513">
        <f t="shared" si="566"/>
        <v>16589.419999999998</v>
      </c>
      <c r="CC513">
        <f t="shared" si="567"/>
        <v>921.08236951059007</v>
      </c>
      <c r="CD513">
        <f t="shared" si="568"/>
        <v>1400.8127702973559</v>
      </c>
      <c r="CE513">
        <f t="shared" si="569"/>
        <v>1773.928416033106</v>
      </c>
      <c r="CF513">
        <f t="shared" si="570"/>
        <v>2697.8494660503493</v>
      </c>
    </row>
    <row r="514" spans="1:84" x14ac:dyDescent="0.25">
      <c r="A514" t="str">
        <f>IF('Data Input'!A514=0,"F","M")</f>
        <v>M</v>
      </c>
      <c r="B514" t="str">
        <f>'Data Input'!B514</f>
        <v>W</v>
      </c>
      <c r="C514">
        <f>'Data Input'!C514</f>
        <v>59</v>
      </c>
      <c r="D514">
        <f t="shared" si="500"/>
        <v>60</v>
      </c>
      <c r="E514">
        <f t="shared" si="501"/>
        <v>61</v>
      </c>
      <c r="F514">
        <f t="shared" si="502"/>
        <v>62</v>
      </c>
      <c r="G514">
        <f t="shared" si="503"/>
        <v>63</v>
      </c>
      <c r="H514">
        <f t="shared" si="504"/>
        <v>64</v>
      </c>
      <c r="I514">
        <f t="shared" si="505"/>
        <v>65</v>
      </c>
      <c r="J514">
        <f t="shared" si="506"/>
        <v>66</v>
      </c>
      <c r="K514">
        <f t="shared" si="507"/>
        <v>67</v>
      </c>
      <c r="L514">
        <f t="shared" si="508"/>
        <v>68</v>
      </c>
      <c r="M514">
        <f>'Data Input'!D514</f>
        <v>224.99965485000001</v>
      </c>
      <c r="N514">
        <f>'Data Input'!E514</f>
        <v>41.999935571999998</v>
      </c>
      <c r="O514">
        <f>'Data Input'!F514</f>
        <v>102</v>
      </c>
      <c r="P514">
        <f>'Data Input'!G514</f>
        <v>0</v>
      </c>
      <c r="Q514">
        <f>'Data Input'!H514</f>
        <v>0</v>
      </c>
      <c r="R514">
        <f>IF('Data Input'!I514&gt;100,1,0)</f>
        <v>0</v>
      </c>
      <c r="S514">
        <f t="shared" si="509"/>
        <v>4.0775374439057197</v>
      </c>
      <c r="T514">
        <f t="shared" si="510"/>
        <v>16.626311606453189</v>
      </c>
      <c r="U514">
        <f t="shared" si="511"/>
        <v>5.4160988682032434</v>
      </c>
      <c r="V514">
        <f t="shared" si="512"/>
        <v>22.084345934994115</v>
      </c>
      <c r="W514">
        <f t="shared" si="513"/>
        <v>3.7376680842821917</v>
      </c>
      <c r="X514">
        <f t="shared" si="514"/>
        <v>15.240481566551995</v>
      </c>
      <c r="Y514">
        <f t="shared" si="515"/>
        <v>0</v>
      </c>
      <c r="Z514">
        <f t="shared" si="516"/>
        <v>0</v>
      </c>
      <c r="AA514">
        <f t="shared" si="517"/>
        <v>4.6249728132842707</v>
      </c>
      <c r="AB514">
        <f t="shared" si="518"/>
        <v>18.85849982321259</v>
      </c>
      <c r="AC514" s="3">
        <f t="shared" si="519"/>
        <v>12.343999999999999</v>
      </c>
      <c r="AD514">
        <f t="shared" si="520"/>
        <v>0</v>
      </c>
      <c r="AE514">
        <f t="shared" si="521"/>
        <v>11.853</v>
      </c>
      <c r="AF514">
        <f t="shared" si="522"/>
        <v>-2.6640000000000001</v>
      </c>
      <c r="AG514">
        <f t="shared" si="523"/>
        <v>-7.99</v>
      </c>
      <c r="AH514">
        <f t="shared" si="524"/>
        <v>1.7689999999999999</v>
      </c>
      <c r="AI514">
        <f t="shared" si="525"/>
        <v>1.7689999999999999</v>
      </c>
      <c r="AJ514">
        <f t="shared" si="526"/>
        <v>0</v>
      </c>
      <c r="AK514">
        <f t="shared" si="527"/>
        <v>1.764</v>
      </c>
      <c r="AL514">
        <f t="shared" si="528"/>
        <v>0</v>
      </c>
      <c r="AM514">
        <f t="shared" si="529"/>
        <v>7.8369999999999997</v>
      </c>
      <c r="AN514">
        <f t="shared" si="530"/>
        <v>-1.7949999999999999</v>
      </c>
      <c r="AO514">
        <f t="shared" si="531"/>
        <v>0.65800000000000003</v>
      </c>
      <c r="AP514">
        <f t="shared" si="532"/>
        <v>50.333122207572202</v>
      </c>
      <c r="AQ514">
        <f t="shared" si="533"/>
        <v>0</v>
      </c>
      <c r="AR514">
        <f t="shared" si="534"/>
        <v>64.197019884813045</v>
      </c>
      <c r="AS514">
        <f t="shared" si="535"/>
        <v>-58.832697570824322</v>
      </c>
      <c r="AT514">
        <f t="shared" si="536"/>
        <v>-29.863967993414711</v>
      </c>
      <c r="AU514">
        <f t="shared" si="537"/>
        <v>26.960411891230478</v>
      </c>
      <c r="AV514">
        <f t="shared" si="538"/>
        <v>0</v>
      </c>
      <c r="AW514">
        <f t="shared" si="539"/>
        <v>0</v>
      </c>
      <c r="AX514">
        <f t="shared" si="540"/>
        <v>8.1584520426334528</v>
      </c>
      <c r="AY514">
        <f t="shared" si="541"/>
        <v>0</v>
      </c>
      <c r="AZ514">
        <f t="shared" si="542"/>
        <v>0</v>
      </c>
      <c r="BA514">
        <f t="shared" si="543"/>
        <v>0</v>
      </c>
      <c r="BB514">
        <f t="shared" si="544"/>
        <v>0</v>
      </c>
      <c r="BC514">
        <f t="shared" si="545"/>
        <v>60.952340462010142</v>
      </c>
      <c r="BD514">
        <f t="shared" si="546"/>
        <v>61.18</v>
      </c>
      <c r="BE514">
        <f t="shared" si="547"/>
        <v>0.91439999999999999</v>
      </c>
      <c r="BF514">
        <f t="shared" si="548"/>
        <v>6.8786927557562216E-2</v>
      </c>
      <c r="BG514">
        <f>'Data Input'!J514</f>
        <v>25.7</v>
      </c>
      <c r="BH514">
        <f t="shared" si="549"/>
        <v>2</v>
      </c>
      <c r="BI514">
        <f t="shared" si="550"/>
        <v>1.02</v>
      </c>
      <c r="BJ514">
        <f>'Data Input'!K514</f>
        <v>0.9068322981366459</v>
      </c>
      <c r="BK514">
        <f>'Data Input'!L514</f>
        <v>3</v>
      </c>
      <c r="BL514">
        <f>'Data Input'!M514</f>
        <v>81</v>
      </c>
      <c r="BM514">
        <f t="shared" si="551"/>
        <v>2</v>
      </c>
      <c r="BN514">
        <f t="shared" si="552"/>
        <v>1.19</v>
      </c>
      <c r="BO514">
        <f t="shared" si="553"/>
        <v>7.0162666108713467E-2</v>
      </c>
      <c r="BP514">
        <f t="shared" si="554"/>
        <v>8.1856443793499031E-2</v>
      </c>
      <c r="BQ514">
        <f t="shared" si="555"/>
        <v>592.7507967569461</v>
      </c>
      <c r="BR514">
        <f t="shared" si="556"/>
        <v>691.542596216437</v>
      </c>
      <c r="BS514">
        <f t="shared" si="557"/>
        <v>183913.74</v>
      </c>
      <c r="BT514">
        <f t="shared" si="558"/>
        <v>164750.09999999998</v>
      </c>
      <c r="BU514">
        <f t="shared" si="559"/>
        <v>145586.46</v>
      </c>
      <c r="BV514">
        <f t="shared" si="560"/>
        <v>126422.81999999999</v>
      </c>
      <c r="BW514">
        <f t="shared" si="561"/>
        <v>107259.18</v>
      </c>
      <c r="BX514">
        <f t="shared" si="562"/>
        <v>88095.54</v>
      </c>
      <c r="BY514">
        <f t="shared" si="563"/>
        <v>68931.899999999994</v>
      </c>
      <c r="BZ514">
        <f t="shared" si="564"/>
        <v>49768.259999999995</v>
      </c>
      <c r="CA514">
        <f t="shared" si="565"/>
        <v>33178.839999999997</v>
      </c>
      <c r="CB514">
        <f t="shared" si="566"/>
        <v>16589.419999999998</v>
      </c>
      <c r="CC514">
        <f t="shared" si="567"/>
        <v>690.74882375657148</v>
      </c>
      <c r="CD514">
        <f t="shared" si="568"/>
        <v>805.87362771599999</v>
      </c>
      <c r="CE514">
        <f t="shared" si="569"/>
        <v>1283.4996205135176</v>
      </c>
      <c r="CF514">
        <f t="shared" si="570"/>
        <v>1497.4162239324369</v>
      </c>
    </row>
    <row r="515" spans="1:84" x14ac:dyDescent="0.25">
      <c r="A515" t="str">
        <f>IF('Data Input'!A515=0,"F","M")</f>
        <v>F</v>
      </c>
      <c r="B515" t="str">
        <f>'Data Input'!B515</f>
        <v>W</v>
      </c>
      <c r="C515">
        <f>'Data Input'!C515</f>
        <v>29</v>
      </c>
      <c r="D515">
        <f t="shared" ref="D515:D578" si="571">C515+1</f>
        <v>30</v>
      </c>
      <c r="E515">
        <f t="shared" ref="E515:E578" si="572">D515+1</f>
        <v>31</v>
      </c>
      <c r="F515">
        <f t="shared" ref="F515:F578" si="573">E515+1</f>
        <v>32</v>
      </c>
      <c r="G515">
        <f t="shared" ref="G515:G578" si="574">F515+1</f>
        <v>33</v>
      </c>
      <c r="H515">
        <f t="shared" ref="H515:H578" si="575">G515+1</f>
        <v>34</v>
      </c>
      <c r="I515">
        <f t="shared" ref="I515:I578" si="576">H515+1</f>
        <v>35</v>
      </c>
      <c r="J515">
        <f t="shared" ref="J515:J578" si="577">I515+1</f>
        <v>36</v>
      </c>
      <c r="K515">
        <f t="shared" ref="K515:K578" si="578">J515+1</f>
        <v>37</v>
      </c>
      <c r="L515">
        <f t="shared" ref="L515:L578" si="579">K515+1</f>
        <v>38</v>
      </c>
      <c r="M515">
        <f>'Data Input'!D515</f>
        <v>186.99971314200002</v>
      </c>
      <c r="N515">
        <f>'Data Input'!E515</f>
        <v>76.999881882000011</v>
      </c>
      <c r="O515">
        <f>'Data Input'!F515</f>
        <v>110</v>
      </c>
      <c r="P515">
        <f>'Data Input'!G515</f>
        <v>0</v>
      </c>
      <c r="Q515">
        <f>'Data Input'!H515</f>
        <v>0</v>
      </c>
      <c r="R515">
        <f>IF('Data Input'!I515&gt;100,1,0)</f>
        <v>0</v>
      </c>
      <c r="S515">
        <f t="shared" ref="S515:S578" si="580">LN(C515)</f>
        <v>3.3672958299864741</v>
      </c>
      <c r="T515">
        <f t="shared" ref="T515:T578" si="581">S515^2</f>
        <v>11.338681206644297</v>
      </c>
      <c r="U515">
        <f t="shared" ref="U515:U578" si="582">LN(M515)</f>
        <v>5.2311070828534101</v>
      </c>
      <c r="V515">
        <f t="shared" ref="V515:V578" si="583">S515*U515</f>
        <v>17.614685066304997</v>
      </c>
      <c r="W515">
        <f t="shared" ref="W515:W578" si="584">LN(N515)</f>
        <v>4.3438038878525074</v>
      </c>
      <c r="X515">
        <f t="shared" ref="X515:X578" si="585">S515*W515</f>
        <v>14.626872717844781</v>
      </c>
      <c r="Y515">
        <f t="shared" ref="Y515:Y578" si="586">IF(P515=1,LN(O515),0)</f>
        <v>0</v>
      </c>
      <c r="Z515">
        <f t="shared" ref="Z515:Z578" si="587">S515*Y515</f>
        <v>0</v>
      </c>
      <c r="AA515">
        <f t="shared" ref="AA515:AA578" si="588">IF(P515=0,LN(O515),0)</f>
        <v>4.7004803657924166</v>
      </c>
      <c r="AB515">
        <f t="shared" ref="AB515:AB578" si="589">S515*AA515</f>
        <v>15.827907934666101</v>
      </c>
      <c r="AC515" s="3">
        <f t="shared" ref="AC515:AC578" si="590">_xlfn.IFS(AND(A515="M",B515="W"),12.344,AND(A515="M",B515="O"),2.469,AND(A515="F",B515="W"),-29.799,AND(A515="F",B515="O"),17.114)</f>
        <v>-29.798999999999999</v>
      </c>
      <c r="AD515">
        <f t="shared" ref="AD515:AD578" si="591">_xlfn.IFS(AND(A515="M",B515="W"),0,AND(A515="M",B515="O"),0,AND(A515="F",B515="W"),4.884,AND(A515="F",B515="O"),0)</f>
        <v>4.8840000000000003</v>
      </c>
      <c r="AE515">
        <f t="shared" ref="AE515:AE578" si="592">_xlfn.IFS(AND(A515="M",B515="W"),11.853,AND(A515="M",B515="O"),0.302,AND(A515="F",B515="W"),13.54,AND(A515="F",B515="O"),0.94)</f>
        <v>13.54</v>
      </c>
      <c r="AF515">
        <f t="shared" ref="AF515:AF578" si="593">_xlfn.IFS(AND(A515="M",B515="W"),-2.664,AND(A515="M",B515="O"),0,AND(A515="F",B515="W"),-3.114,AND(A515="F",B515="O"),0)</f>
        <v>-3.1139999999999999</v>
      </c>
      <c r="AG515">
        <f t="shared" ref="AG515:AG578" si="594">_xlfn.IFS(AND(A515="M",B515="W"),-7.99,AND(A515="M",B515="O"),-0.307,AND(A515="F",B515="W"),-13.578,AND(A515="F",B515="O"),-18.92)</f>
        <v>-13.577999999999999</v>
      </c>
      <c r="AH515">
        <f t="shared" ref="AH515:AH578" si="595">_xlfn.IFS(AND(A515="M",B515="W"),1.769,AND(A515="M",B515="O"),0,AND(A515="F",B515="W"),3.149,AND(A515="F",B515="O"),4.475)</f>
        <v>3.149</v>
      </c>
      <c r="AI515">
        <f t="shared" ref="AI515:AI578" si="596">_xlfn.IFS(AND(A515="M",B515="W"),1.769,AND(A515="M",B515="O"),1.916,AND(A515="F",B515="W"),2.019,AND(A515="F",B515="O"),29.291)</f>
        <v>2.0190000000000001</v>
      </c>
      <c r="AJ515">
        <f t="shared" ref="AJ515:AJ578" si="597">_xlfn.IFS(AND(A515="M",B515="W"),0,AND(A515="M",B515="O"),0,AND(A515="F",B515="W"),0,AND(A515="F",B515="O"),-6.432)</f>
        <v>0</v>
      </c>
      <c r="AK515">
        <f t="shared" ref="AK515:AK578" si="598">_xlfn.IFS(AND(A515="M",B515="W"),1.764,AND(A515="M",B515="O"),1.809,AND(A515="F",B515="W"),1.957,AND(A515="F",B515="O"),27.82)</f>
        <v>1.9570000000000001</v>
      </c>
      <c r="AL515">
        <f t="shared" ref="AL515:AL578" si="599">_xlfn.IFS(AND(A515="M",B515="W"),0,AND(A515="M",B515="O"),0,AND(A515="F",B515="W"),0,AND(A515="F",B515="O"),-6.087)</f>
        <v>0</v>
      </c>
      <c r="AM515">
        <f t="shared" ref="AM515:AM578" si="600">_xlfn.IFS(AND(A515="M",B515="W"),7.837,AND(A515="M",B515="O"),0.549,AND(A515="F",B515="W"),7.574,AND(A515="F",B515="O"),0.691)</f>
        <v>7.5739999999999998</v>
      </c>
      <c r="AN515">
        <f t="shared" ref="AN515:AN578" si="601">_xlfn.IFS(AND(A515="M",B515="W"),-1.795,AND(A515="M",B515="O"),0,AND(A515="F",B515="W"),-1.665,AND(A515="F",B515="O"),0)</f>
        <v>-1.665</v>
      </c>
      <c r="AO515">
        <f t="shared" ref="AO515:AO578" si="602">_xlfn.IFS(AND(A515="M",B515="W"),0.658,AND(A515="M",B515="O"),0.645,AND(A515="F",B515="W"),0.661,AND(A515="F",B515="O"),0.874)</f>
        <v>0.66100000000000003</v>
      </c>
      <c r="AP515">
        <f t="shared" ref="AP515:AP578" si="603">AC515*S515</f>
        <v>-100.34204843776695</v>
      </c>
      <c r="AQ515">
        <f t="shared" ref="AQ515:AQ578" si="604">AD515*T515</f>
        <v>55.378119013250753</v>
      </c>
      <c r="AR515">
        <f t="shared" ref="AR515:AR578" si="605">AE515*U515</f>
        <v>70.829189901835164</v>
      </c>
      <c r="AS515">
        <f t="shared" ref="AS515:AS578" si="606">AF515*V515</f>
        <v>-54.852129296473755</v>
      </c>
      <c r="AT515">
        <f t="shared" ref="AT515:AT578" si="607">AG515*W515</f>
        <v>-58.980169189261339</v>
      </c>
      <c r="AU515">
        <f t="shared" ref="AU515:AU578" si="608">AH515*X515</f>
        <v>46.060022188493214</v>
      </c>
      <c r="AV515">
        <f t="shared" ref="AV515:AV578" si="609">AI515*Y515</f>
        <v>0</v>
      </c>
      <c r="AW515">
        <f t="shared" ref="AW515:AW578" si="610">AJ515*Z515</f>
        <v>0</v>
      </c>
      <c r="AX515">
        <f t="shared" ref="AX515:AX578" si="611">AK515*AA515</f>
        <v>9.1988400758557596</v>
      </c>
      <c r="AY515">
        <f t="shared" ref="AY515:AY578" si="612">AL515*AB515</f>
        <v>0</v>
      </c>
      <c r="AZ515">
        <f t="shared" ref="AZ515:AZ578" si="613">Q515*AM515</f>
        <v>0</v>
      </c>
      <c r="BA515">
        <f t="shared" ref="BA515:BA578" si="614">Q515*S515*AN515</f>
        <v>0</v>
      </c>
      <c r="BB515">
        <f t="shared" ref="BB515:BB578" si="615">R515*AO515</f>
        <v>0</v>
      </c>
      <c r="BC515">
        <f t="shared" ref="BC515:BC578" si="616">SUM(AP515:BB515)</f>
        <v>-32.708175744067148</v>
      </c>
      <c r="BD515">
        <f t="shared" ref="BD515:BD578" si="617">_xlfn.IFS(AND(A515="M",B515="W"),61.18,AND(A515="M",B515="O"),19.54,AND(A515="F",B515="W"),-29.18,AND(A515="F",B515="O"),86.61)</f>
        <v>-29.18</v>
      </c>
      <c r="BE515">
        <f t="shared" ref="BE515:BE578" si="618">_xlfn.IFS(AND(A515="M",B515="W"),0.9144,AND(A515="M",B515="O"),0.8954,AND(A515="F",B515="W"),0.9665,AND(A515="F",B515="O"),0.9533)</f>
        <v>0.96650000000000003</v>
      </c>
      <c r="BF515">
        <f t="shared" ref="BF515:BF578" si="619">1-(BE515^EXP(BC515-BD515))</f>
        <v>9.9985818146031136E-4</v>
      </c>
      <c r="BG515">
        <f>'Data Input'!J515</f>
        <v>18.399999999999999</v>
      </c>
      <c r="BH515">
        <f t="shared" ref="BH515:BH578" si="620">_xlfn.IFS(AND(A515="M",BG515&lt;24.6),1,AND(A515="M",BG515&lt;=26.6),2,AND(A515="M",BG515&lt;=28.8),3,AND(A515="M",BG515&gt;28.8),4,AND(A515="F",BG515&lt;=23.5),1,AND(A515="F",BG515&lt;=25.8),2,AND(A515="F",BG515&lt;=28.9),3,AND(A515="F",BG515&gt;28.9),4,A515=0,"")</f>
        <v>1</v>
      </c>
      <c r="BI515">
        <f t="shared" ref="BI515:BI578" si="621">_xlfn.IFS(BH515=1,1,AND(A515="M",BH515=2),1.02,AND(A515="M",BH515=3),1.21,AND(A515="M",BH515=4),1.24,AND(A515="F",BH515=2),0.96,AND(A515="F",BH515=3),1.08,AND(A515="F",BH515=4),1.39)</f>
        <v>1</v>
      </c>
      <c r="BJ515">
        <f>'Data Input'!K515</f>
        <v>0.81250000000000011</v>
      </c>
      <c r="BK515">
        <f>'Data Input'!L515</f>
        <v>3</v>
      </c>
      <c r="BL515">
        <f>'Data Input'!M515</f>
        <v>86</v>
      </c>
      <c r="BM515">
        <f t="shared" ref="BM515:BM578" si="622">_xlfn.IFS(AND(A515="M",BJ515&lt;0.89),1,AND(A515="M",BJ515&lt;=0.93),2,AND(A515="M",BJ515&lt;=0.96),3,AND(A515="M",BJ515&gt;0.96),4,AND(A515="F",BJ515&lt;0.74),1,AND(A515="F",BJ515&lt;=0.78),2,AND(A515="F",BJ515&lt;=0.82),3,AND(A515="F",BJ515&gt;0.82),4,A515=0,"")</f>
        <v>3</v>
      </c>
      <c r="BN515">
        <f t="shared" ref="BN515:BN578" si="623">_xlfn.IFS(BM515=1,1,AND(A515="M",BM515=2),1.19,AND(A515="M",BM515=3),1.2,AND(A515="M",BM515=4),1.26,AND(A515="F",BM515=2),1.12,AND(A515="F",BM515=3),1.2,AND(A515="F",BM515=4),1.46)</f>
        <v>1.2</v>
      </c>
      <c r="BO515">
        <f t="shared" ref="BO515:BO578" si="624">BF515*BI515</f>
        <v>9.9985818146031136E-4</v>
      </c>
      <c r="BP515">
        <f t="shared" ref="BP515:BP578" si="625">BF515*BN515</f>
        <v>1.1998298177523735E-3</v>
      </c>
      <c r="BQ515">
        <f t="shared" ref="BQ515:BQ578" si="626">(BO515/10)*15360.43*55/10</f>
        <v>8.4470383834366256</v>
      </c>
      <c r="BR515">
        <f t="shared" ref="BR515:BR578" si="627">(BP515/10)*15360.43*55/10</f>
        <v>10.13644606012395</v>
      </c>
      <c r="BS515">
        <f t="shared" ref="BS515:BS578" si="628">_xlfn.IFS(AND(C515&lt;20,$BK515=0),27172.32,AND(C515&lt;25,$BK515=0),30604.62,AND(C515&lt;35,$BK515=0),28602.45,AND(C515&lt;45,$BK515=0),19735.69,AND(C515&lt;55,$BK515=0),10868.93,AND(C515&lt;66,$BK515=0),2574.22,AND(C515&gt;65,$BK515=0),286.02,AND(C515&lt;20,$BK515=1),20879.79,AND(C515&lt;25,$BK515=1),22881.96,AND(C515&lt;35,$BK515=1),28602.45,AND(C515&lt;45,$BK515=1),25742.2,AND(C515&lt;55,$BK515=1),24026.06,AND(C515&lt;66,$BK515=1),12299.05,AND(C515&gt;65,$BK515=1),6006.51,AND(C515&lt;20,$BK515=2),18591.59,AND(C515&lt;25,$BK515=2),20307.74,AND(C515&lt;35,$BK515=2),28602.45,AND(C515&lt;45,$BK515=2),28316.42,AND(C515&lt;55,$BK515=2),22309.91,AND(C515&lt;66,$BK515=2),16589.42,AND(C515&gt;65,$BK515=2),13443.15,AND(C515&lt;20,$BK515=3),16303.39,AND(C515&lt;25,$BK515=3),18019.54,AND(C515&lt;35,$BK515=3),28602.45,AND(C515&lt;45,$BK515=3),30890.64,AND(C515&lt;55,$BK515=3),24312.08,AND(C515&lt;66,$BK515=3),19163.64,AND(C515&gt;65,$BK515=3),16589.42,AND(C515&lt;20,$BK515=4),14587.25,AND(C515&lt;25,$BK515=4),16589.42,AND(C515&lt;35,$BK515=4),28602.45,AND(C515&lt;45,$BK515=4),32034.74,AND(C515&lt;55,$BK515=4),26600.28,AND(C515&lt;66,$BK515=4),21451.84,AND(C515&gt;65,$BK515=4),19163.64)+BT515</f>
        <v>295177.26000000007</v>
      </c>
      <c r="BT515">
        <f t="shared" ref="BT515:BT578" si="629">_xlfn.IFS(AND(D515&lt;20,$BK515=0),27172.32,AND(D515&lt;25,$BK515=0),30604.62,AND(D515&lt;35,$BK515=0),28602.45,AND(D515&lt;45,$BK515=0),19735.69,AND(D515&lt;55,$BK515=0),10868.93,AND(D515&lt;66,$BK515=0),2574.22,AND(D515&gt;65,$BK515=0),286.02,AND(D515&lt;20,$BK515=1),20879.79,AND(D515&lt;25,$BK515=1),22881.96,AND(D515&lt;35,$BK515=1),28602.45,AND(D515&lt;45,$BK515=1),25742.2,AND(D515&lt;55,$BK515=1),24026.06,AND(D515&lt;66,$BK515=1),12299.05,AND(D515&gt;65,$BK515=1),6006.51,AND(D515&lt;20,$BK515=2),18591.59,AND(D515&lt;25,$BK515=2),20307.74,AND(D515&lt;35,$BK515=2),28602.45,AND(D515&lt;45,$BK515=2),28316.42,AND(D515&lt;55,$BK515=2),22309.91,AND(D515&lt;66,$BK515=2),16589.42,AND(D515&gt;65,$BK515=2),13443.15,AND(D515&lt;20,$BK515=3),16303.39,AND(D515&lt;25,$BK515=3),18019.54,AND(D515&lt;35,$BK515=3),28602.45,AND(D515&lt;45,$BK515=3),30890.64,AND(D515&lt;55,$BK515=3),24312.08,AND(D515&lt;66,$BK515=3),19163.64,AND(D515&gt;65,$BK515=3),16589.42,AND(D515&lt;20,$BK515=4),14587.25,AND(D515&lt;25,$BK515=4),16589.42,AND(D515&lt;35,$BK515=4),28602.45,AND(D515&lt;45,$BK515=4),32034.74,AND(D515&lt;55,$BK515=4),26600.28,AND(D515&lt;66,$BK515=4),21451.84,AND(D515&gt;65,$BK515=4),19163.64)+BU515</f>
        <v>266574.81000000006</v>
      </c>
      <c r="BU515">
        <f t="shared" ref="BU515:BU578" si="630">_xlfn.IFS(AND(E515&lt;20,$BK515=0),27172.32,AND(E515&lt;25,$BK515=0),30604.62,AND(E515&lt;35,$BK515=0),28602.45,AND(E515&lt;45,$BK515=0),19735.69,AND(E515&lt;55,$BK515=0),10868.93,AND(E515&lt;66,$BK515=0),2574.22,AND(E515&gt;65,$BK515=0),286.02,AND(E515&lt;20,$BK515=1),20879.79,AND(E515&lt;25,$BK515=1),22881.96,AND(E515&lt;35,$BK515=1),28602.45,AND(E515&lt;45,$BK515=1),25742.2,AND(E515&lt;55,$BK515=1),24026.06,AND(E515&lt;66,$BK515=1),12299.05,AND(E515&gt;65,$BK515=1),6006.51,AND(E515&lt;20,$BK515=2),18591.59,AND(E515&lt;25,$BK515=2),20307.74,AND(E515&lt;35,$BK515=2),28602.45,AND(E515&lt;45,$BK515=2),28316.42,AND(E515&lt;55,$BK515=2),22309.91,AND(E515&lt;66,$BK515=2),16589.42,AND(E515&gt;65,$BK515=2),13443.15,AND(E515&lt;20,$BK515=3),16303.39,AND(E515&lt;25,$BK515=3),18019.54,AND(E515&lt;35,$BK515=3),28602.45,AND(E515&lt;45,$BK515=3),30890.64,AND(E515&lt;55,$BK515=3),24312.08,AND(E515&lt;66,$BK515=3),19163.64,AND(E515&gt;65,$BK515=3),16589.42,AND(E515&lt;20,$BK515=4),14587.25,AND(E515&lt;25,$BK515=4),16589.42,AND(E515&lt;35,$BK515=4),28602.45,AND(E515&lt;45,$BK515=4),32034.74,AND(E515&lt;55,$BK515=4),26600.28,AND(E515&lt;66,$BK515=4),21451.84,AND(E515&gt;65,$BK515=4),19163.64)+BV515</f>
        <v>237972.36000000004</v>
      </c>
      <c r="BV515">
        <f t="shared" ref="BV515:BV578" si="631">_xlfn.IFS(AND(F515&lt;20,$BK515=0),27172.32,AND(F515&lt;25,$BK515=0),30604.62,AND(F515&lt;35,$BK515=0),28602.45,AND(F515&lt;45,$BK515=0),19735.69,AND(F515&lt;55,$BK515=0),10868.93,AND(F515&lt;66,$BK515=0),2574.22,AND(F515&gt;65,$BK515=0),286.02,AND(F515&lt;20,$BK515=1),20879.79,AND(F515&lt;25,$BK515=1),22881.96,AND(F515&lt;35,$BK515=1),28602.45,AND(F515&lt;45,$BK515=1),25742.2,AND(F515&lt;55,$BK515=1),24026.06,AND(F515&lt;66,$BK515=1),12299.05,AND(F515&gt;65,$BK515=1),6006.51,AND(F515&lt;20,$BK515=2),18591.59,AND(F515&lt;25,$BK515=2),20307.74,AND(F515&lt;35,$BK515=2),28602.45,AND(F515&lt;45,$BK515=2),28316.42,AND(F515&lt;55,$BK515=2),22309.91,AND(F515&lt;66,$BK515=2),16589.42,AND(F515&gt;65,$BK515=2),13443.15,AND(F515&lt;20,$BK515=3),16303.39,AND(F515&lt;25,$BK515=3),18019.54,AND(F515&lt;35,$BK515=3),28602.45,AND(F515&lt;45,$BK515=3),30890.64,AND(F515&lt;55,$BK515=3),24312.08,AND(F515&lt;66,$BK515=3),19163.64,AND(F515&gt;65,$BK515=3),16589.42,AND(F515&lt;20,$BK515=4),14587.25,AND(F515&lt;25,$BK515=4),16589.42,AND(F515&lt;35,$BK515=4),28602.45,AND(F515&lt;45,$BK515=4),32034.74,AND(F515&lt;55,$BK515=4),26600.28,AND(F515&lt;66,$BK515=4),21451.84,AND(F515&gt;65,$BK515=4),19163.64)+BW515</f>
        <v>209369.91000000003</v>
      </c>
      <c r="BW515">
        <f t="shared" ref="BW515:BW578" si="632">_xlfn.IFS(AND(G515&lt;20,$BK515=0),27172.32,AND(G515&lt;25,$BK515=0),30604.62,AND(G515&lt;35,$BK515=0),28602.45,AND(G515&lt;45,$BK515=0),19735.69,AND(G515&lt;55,$BK515=0),10868.93,AND(G515&lt;66,$BK515=0),2574.22,AND(G515&gt;65,$BK515=0),286.02,AND(G515&lt;20,$BK515=1),20879.79,AND(G515&lt;25,$BK515=1),22881.96,AND(G515&lt;35,$BK515=1),28602.45,AND(G515&lt;45,$BK515=1),25742.2,AND(G515&lt;55,$BK515=1),24026.06,AND(G515&lt;66,$BK515=1),12299.05,AND(G515&gt;65,$BK515=1),6006.51,AND(G515&lt;20,$BK515=2),18591.59,AND(G515&lt;25,$BK515=2),20307.74,AND(G515&lt;35,$BK515=2),28602.45,AND(G515&lt;45,$BK515=2),28316.42,AND(G515&lt;55,$BK515=2),22309.91,AND(G515&lt;66,$BK515=2),16589.42,AND(G515&gt;65,$BK515=2),13443.15,AND(G515&lt;20,$BK515=3),16303.39,AND(G515&lt;25,$BK515=3),18019.54,AND(G515&lt;35,$BK515=3),28602.45,AND(G515&lt;45,$BK515=3),30890.64,AND(G515&lt;55,$BK515=3),24312.08,AND(G515&lt;66,$BK515=3),19163.64,AND(G515&gt;65,$BK515=3),16589.42,AND(G515&lt;20,$BK515=4),14587.25,AND(G515&lt;25,$BK515=4),16589.42,AND(G515&lt;35,$BK515=4),28602.45,AND(G515&lt;45,$BK515=4),32034.74,AND(G515&lt;55,$BK515=4),26600.28,AND(G515&lt;66,$BK515=4),21451.84,AND(G515&gt;65,$BK515=4),19163.64)+BX515</f>
        <v>180767.46000000002</v>
      </c>
      <c r="BX515">
        <f t="shared" ref="BX515:BX578" si="633">_xlfn.IFS(AND(H515&lt;20,$BK515=0),27172.32,AND(H515&lt;25,$BK515=0),30604.62,AND(H515&lt;35,$BK515=0),28602.45,AND(H515&lt;45,$BK515=0),19735.69,AND(H515&lt;55,$BK515=0),10868.93,AND(H515&lt;66,$BK515=0),2574.22,AND(H515&gt;65,$BK515=0),286.02,AND(H515&lt;20,$BK515=1),20879.79,AND(H515&lt;25,$BK515=1),22881.96,AND(H515&lt;35,$BK515=1),28602.45,AND(H515&lt;45,$BK515=1),25742.2,AND(H515&lt;55,$BK515=1),24026.06,AND(H515&lt;66,$BK515=1),12299.05,AND(H515&gt;65,$BK515=1),6006.51,AND(H515&lt;20,$BK515=2),18591.59,AND(H515&lt;25,$BK515=2),20307.74,AND(H515&lt;35,$BK515=2),28602.45,AND(H515&lt;45,$BK515=2),28316.42,AND(H515&lt;55,$BK515=2),22309.91,AND(H515&lt;66,$BK515=2),16589.42,AND(H515&gt;65,$BK515=2),13443.15,AND(H515&lt;20,$BK515=3),16303.39,AND(H515&lt;25,$BK515=3),18019.54,AND(H515&lt;35,$BK515=3),28602.45,AND(H515&lt;45,$BK515=3),30890.64,AND(H515&lt;55,$BK515=3),24312.08,AND(H515&lt;66,$BK515=3),19163.64,AND(H515&gt;65,$BK515=3),16589.42,AND(H515&lt;20,$BK515=4),14587.25,AND(H515&lt;25,$BK515=4),16589.42,AND(H515&lt;35,$BK515=4),28602.45,AND(H515&lt;45,$BK515=4),32034.74,AND(H515&lt;55,$BK515=4),26600.28,AND(H515&lt;66,$BK515=4),21451.84,AND(H515&gt;65,$BK515=4),19163.64)+BY515</f>
        <v>152165.01</v>
      </c>
      <c r="BY515">
        <f t="shared" ref="BY515:BY578" si="634">_xlfn.IFS(AND(I515&lt;20,$BK515=0),27172.32,AND(I515&lt;25,$BK515=0),30604.62,AND(I515&lt;35,$BK515=0),28602.45,AND(I515&lt;45,$BK515=0),19735.69,AND(I515&lt;55,$BK515=0),10868.93,AND(I515&lt;66,$BK515=0),2574.22,AND(I515&gt;65,$BK515=0),286.02,AND(I515&lt;20,$BK515=1),20879.79,AND(I515&lt;25,$BK515=1),22881.96,AND(I515&lt;35,$BK515=1),28602.45,AND(I515&lt;45,$BK515=1),25742.2,AND(I515&lt;55,$BK515=1),24026.06,AND(I515&lt;66,$BK515=1),12299.05,AND(I515&gt;65,$BK515=1),6006.51,AND(I515&lt;20,$BK515=2),18591.59,AND(I515&lt;25,$BK515=2),20307.74,AND(I515&lt;35,$BK515=2),28602.45,AND(I515&lt;45,$BK515=2),28316.42,AND(I515&lt;55,$BK515=2),22309.91,AND(I515&lt;66,$BK515=2),16589.42,AND(I515&gt;65,$BK515=2),13443.15,AND(I515&lt;20,$BK515=3),16303.39,AND(I515&lt;25,$BK515=3),18019.54,AND(I515&lt;35,$BK515=3),28602.45,AND(I515&lt;45,$BK515=3),30890.64,AND(I515&lt;55,$BK515=3),24312.08,AND(I515&lt;66,$BK515=3),19163.64,AND(I515&gt;65,$BK515=3),16589.42,AND(I515&lt;20,$BK515=4),14587.25,AND(I515&lt;25,$BK515=4),16589.42,AND(I515&lt;35,$BK515=4),28602.45,AND(I515&lt;45,$BK515=4),32034.74,AND(I515&lt;55,$BK515=4),26600.28,AND(I515&lt;66,$BK515=4),21451.84,AND(I515&gt;65,$BK515=4),19163.64)+BZ515</f>
        <v>123562.56</v>
      </c>
      <c r="BZ515">
        <f t="shared" ref="BZ515:BZ578" si="635">_xlfn.IFS(AND(J515&lt;20,$BK515=0),27172.32,AND(J515&lt;25,$BK515=0),30604.62,AND(J515&lt;35,$BK515=0),28602.45,AND(J515&lt;45,$BK515=0),19735.69,AND(J515&lt;55,$BK515=0),10868.93,AND(J515&lt;66,$BK515=0),2574.22,AND(J515&gt;65,$BK515=0),286.02,AND(J515&lt;20,$BK515=1),20879.79,AND(J515&lt;25,$BK515=1),22881.96,AND(J515&lt;35,$BK515=1),28602.45,AND(J515&lt;45,$BK515=1),25742.2,AND(J515&lt;55,$BK515=1),24026.06,AND(J515&lt;66,$BK515=1),12299.05,AND(J515&gt;65,$BK515=1),6006.51,AND(J515&lt;20,$BK515=2),18591.59,AND(J515&lt;25,$BK515=2),20307.74,AND(J515&lt;35,$BK515=2),28602.45,AND(J515&lt;45,$BK515=2),28316.42,AND(J515&lt;55,$BK515=2),22309.91,AND(J515&lt;66,$BK515=2),16589.42,AND(J515&gt;65,$BK515=2),13443.15,AND(J515&lt;20,$BK515=3),16303.39,AND(J515&lt;25,$BK515=3),18019.54,AND(J515&lt;35,$BK515=3),28602.45,AND(J515&lt;45,$BK515=3),30890.64,AND(J515&lt;55,$BK515=3),24312.08,AND(J515&lt;66,$BK515=3),19163.64,AND(J515&gt;65,$BK515=3),16589.42,AND(J515&lt;20,$BK515=4),14587.25,AND(J515&lt;25,$BK515=4),16589.42,AND(J515&lt;35,$BK515=4),28602.45,AND(J515&lt;45,$BK515=4),32034.74,AND(J515&lt;55,$BK515=4),26600.28,AND(J515&lt;66,$BK515=4),21451.84,AND(J515&gt;65,$BK515=4),19163.64)+CA515</f>
        <v>92671.92</v>
      </c>
      <c r="CA515">
        <f t="shared" ref="CA515:CA578" si="636">_xlfn.IFS(AND(K515&lt;20,$BK515=0),27172.32,AND(K515&lt;25,$BK515=0),30604.62,AND(K515&lt;35,$BK515=0),28602.45,AND(K515&lt;45,$BK515=0),19735.69,AND(K515&lt;55,$BK515=0),10868.93,AND(K515&lt;66,$BK515=0),2574.22,AND(K515&gt;65,$BK515=0),286.02,AND(K515&lt;20,$BK515=1),20879.79,AND(K515&lt;25,$BK515=1),22881.96,AND(K515&lt;35,$BK515=1),28602.45,AND(K515&lt;45,$BK515=1),25742.2,AND(K515&lt;55,$BK515=1),24026.06,AND(K515&lt;66,$BK515=1),12299.05,AND(K515&gt;65,$BK515=1),6006.51,AND(K515&lt;20,$BK515=2),18591.59,AND(K515&lt;25,$BK515=2),20307.74,AND(K515&lt;35,$BK515=2),28602.45,AND(K515&lt;45,$BK515=2),28316.42,AND(K515&lt;55,$BK515=2),22309.91,AND(K515&lt;66,$BK515=2),16589.42,AND(K515&gt;65,$BK515=2),13443.15,AND(K515&lt;20,$BK515=3),16303.39,AND(K515&lt;25,$BK515=3),18019.54,AND(K515&lt;35,$BK515=3),28602.45,AND(K515&lt;45,$BK515=3),30890.64,AND(K515&lt;55,$BK515=3),24312.08,AND(K515&lt;66,$BK515=3),19163.64,AND(K515&gt;65,$BK515=3),16589.42,AND(K515&lt;20,$BK515=4),14587.25,AND(K515&lt;25,$BK515=4),16589.42,AND(K515&lt;35,$BK515=4),28602.45,AND(K515&lt;45,$BK515=4),32034.74,AND(K515&lt;55,$BK515=4),26600.28,AND(K515&lt;66,$BK515=4),21451.84,AND(K515&gt;65,$BK515=4),19163.64)+CB515</f>
        <v>61781.279999999999</v>
      </c>
      <c r="CB515">
        <f t="shared" ref="CB515:CB578" si="637">_xlfn.IFS(AND(L515&lt;20,$BK515=0),27172.32,AND(L515&lt;25,$BK515=0),30604.62,AND(L515&lt;35,$BK515=0),28602.45,AND(L515&lt;45,$BK515=0),19735.69,AND(L515&lt;55,$BK515=0),10868.93,AND(L515&lt;66,$BK515=0),2574.22,AND(L515&gt;65,$BK515=0),286.02,AND(L515&lt;20,$BK515=1),20879.79,AND(L515&lt;25,$BK515=1),22881.96,AND(L515&lt;35,$BK515=1),28602.45,AND(L515&lt;45,$BK515=1),25742.2,AND(L515&lt;55,$BK515=1),24026.06,AND(L515&lt;66,$BK515=1),12299.05,AND(L515&gt;65,$BK515=1),6006.51,AND(L515&lt;20,$BK515=2),18591.59,AND(L515&lt;25,$BK515=2),20307.74,AND(L515&lt;35,$BK515=2),28602.45,AND(L515&lt;45,$BK515=2),28316.42,AND(L515&lt;55,$BK515=2),22309.91,AND(L515&lt;66,$BK515=2),16589.42,AND(L515&gt;65,$BK515=2),13443.15,AND(L515&lt;20,$BK515=3),16303.39,AND(L515&lt;25,$BK515=3),18019.54,AND(L515&lt;35,$BK515=3),28602.45,AND(L515&lt;45,$BK515=3),30890.64,AND(L515&lt;55,$BK515=3),24312.08,AND(L515&lt;66,$BK515=3),19163.64,AND(L515&gt;65,$BK515=3),16589.42,AND(L515&lt;20,$BK515=4),14587.25,AND(L515&lt;25,$BK515=4),16589.42,AND(L515&lt;35,$BK515=4),28602.45,AND(L515&lt;45,$BK515=4),32034.74,AND(L515&lt;55,$BK515=4),26600.28,AND(L515&lt;66,$BK515=4),21451.84,AND(L515&gt;65,$BK515=4),19163.64)</f>
        <v>30890.639999999999</v>
      </c>
      <c r="CC515">
        <f t="shared" ref="CC515:CC578" si="638">(BO515/10)*SUM(BS515:CB515)/10</f>
        <v>16.506990770630345</v>
      </c>
      <c r="CD515">
        <f t="shared" ref="CD515:CD578" si="639">(BP515/10)*SUM(BS515:CB515)/10</f>
        <v>19.808388924756411</v>
      </c>
      <c r="CE515">
        <f t="shared" ref="CE515:CE578" si="640">CC515+BQ515</f>
        <v>24.954029154066973</v>
      </c>
      <c r="CF515">
        <f t="shared" ref="CF515:CF578" si="641">CD515+BR515</f>
        <v>29.944834984880359</v>
      </c>
    </row>
    <row r="516" spans="1:84" x14ac:dyDescent="0.25">
      <c r="A516" t="str">
        <f>IF('Data Input'!A516=0,"F","M")</f>
        <v>M</v>
      </c>
      <c r="B516" t="str">
        <f>'Data Input'!B516</f>
        <v>W</v>
      </c>
      <c r="C516">
        <f>'Data Input'!C516</f>
        <v>59</v>
      </c>
      <c r="D516">
        <f t="shared" si="571"/>
        <v>60</v>
      </c>
      <c r="E516">
        <f t="shared" si="572"/>
        <v>61</v>
      </c>
      <c r="F516">
        <f t="shared" si="573"/>
        <v>62</v>
      </c>
      <c r="G516">
        <f t="shared" si="574"/>
        <v>63</v>
      </c>
      <c r="H516">
        <f t="shared" si="575"/>
        <v>64</v>
      </c>
      <c r="I516">
        <f t="shared" si="576"/>
        <v>65</v>
      </c>
      <c r="J516">
        <f t="shared" si="577"/>
        <v>66</v>
      </c>
      <c r="K516">
        <f t="shared" si="578"/>
        <v>67</v>
      </c>
      <c r="L516">
        <f t="shared" si="579"/>
        <v>68</v>
      </c>
      <c r="M516">
        <f>'Data Input'!D516</f>
        <v>123.99980978400001</v>
      </c>
      <c r="N516">
        <f>'Data Input'!E516</f>
        <v>31.999950911999999</v>
      </c>
      <c r="O516">
        <f>'Data Input'!F516</f>
        <v>128</v>
      </c>
      <c r="P516">
        <f>'Data Input'!G516</f>
        <v>0</v>
      </c>
      <c r="Q516">
        <f>'Data Input'!H516</f>
        <v>0</v>
      </c>
      <c r="R516">
        <f>IF('Data Input'!I516&gt;100,1,0)</f>
        <v>1</v>
      </c>
      <c r="S516">
        <f t="shared" si="580"/>
        <v>4.0775374439057197</v>
      </c>
      <c r="T516">
        <f t="shared" si="581"/>
        <v>16.626311606453189</v>
      </c>
      <c r="U516">
        <f t="shared" si="582"/>
        <v>4.8202800316038603</v>
      </c>
      <c r="V516">
        <f t="shared" si="583"/>
        <v>19.654872318975787</v>
      </c>
      <c r="W516">
        <f t="shared" si="584"/>
        <v>3.4657343687985498</v>
      </c>
      <c r="X516">
        <f t="shared" si="585"/>
        <v>14.131661659407042</v>
      </c>
      <c r="Y516">
        <f t="shared" si="586"/>
        <v>0</v>
      </c>
      <c r="Z516">
        <f t="shared" si="587"/>
        <v>0</v>
      </c>
      <c r="AA516">
        <f t="shared" si="588"/>
        <v>4.8520302639196169</v>
      </c>
      <c r="AB516">
        <f t="shared" si="589"/>
        <v>19.784335080095989</v>
      </c>
      <c r="AC516" s="3">
        <f t="shared" si="590"/>
        <v>12.343999999999999</v>
      </c>
      <c r="AD516">
        <f t="shared" si="591"/>
        <v>0</v>
      </c>
      <c r="AE516">
        <f t="shared" si="592"/>
        <v>11.853</v>
      </c>
      <c r="AF516">
        <f t="shared" si="593"/>
        <v>-2.6640000000000001</v>
      </c>
      <c r="AG516">
        <f t="shared" si="594"/>
        <v>-7.99</v>
      </c>
      <c r="AH516">
        <f t="shared" si="595"/>
        <v>1.7689999999999999</v>
      </c>
      <c r="AI516">
        <f t="shared" si="596"/>
        <v>1.7689999999999999</v>
      </c>
      <c r="AJ516">
        <f t="shared" si="597"/>
        <v>0</v>
      </c>
      <c r="AK516">
        <f t="shared" si="598"/>
        <v>1.764</v>
      </c>
      <c r="AL516">
        <f t="shared" si="599"/>
        <v>0</v>
      </c>
      <c r="AM516">
        <f t="shared" si="600"/>
        <v>7.8369999999999997</v>
      </c>
      <c r="AN516">
        <f t="shared" si="601"/>
        <v>-1.7949999999999999</v>
      </c>
      <c r="AO516">
        <f t="shared" si="602"/>
        <v>0.65800000000000003</v>
      </c>
      <c r="AP516">
        <f t="shared" si="603"/>
        <v>50.333122207572202</v>
      </c>
      <c r="AQ516">
        <f t="shared" si="604"/>
        <v>0</v>
      </c>
      <c r="AR516">
        <f t="shared" si="605"/>
        <v>57.134779214600556</v>
      </c>
      <c r="AS516">
        <f t="shared" si="606"/>
        <v>-52.360579857751503</v>
      </c>
      <c r="AT516">
        <f t="shared" si="607"/>
        <v>-27.691217606700413</v>
      </c>
      <c r="AU516">
        <f t="shared" si="608"/>
        <v>24.998909475491057</v>
      </c>
      <c r="AV516">
        <f t="shared" si="609"/>
        <v>0</v>
      </c>
      <c r="AW516">
        <f t="shared" si="610"/>
        <v>0</v>
      </c>
      <c r="AX516">
        <f t="shared" si="611"/>
        <v>8.5589813855542047</v>
      </c>
      <c r="AY516">
        <f t="shared" si="612"/>
        <v>0</v>
      </c>
      <c r="AZ516">
        <f t="shared" si="613"/>
        <v>0</v>
      </c>
      <c r="BA516">
        <f t="shared" si="614"/>
        <v>0</v>
      </c>
      <c r="BB516">
        <f t="shared" si="615"/>
        <v>0.65800000000000003</v>
      </c>
      <c r="BC516">
        <f t="shared" si="616"/>
        <v>61.631994818766103</v>
      </c>
      <c r="BD516">
        <f t="shared" si="617"/>
        <v>61.18</v>
      </c>
      <c r="BE516">
        <f t="shared" si="618"/>
        <v>0.91439999999999999</v>
      </c>
      <c r="BF516">
        <f t="shared" si="619"/>
        <v>0.13118412145851355</v>
      </c>
      <c r="BG516">
        <f>'Data Input'!J516</f>
        <v>38.200000000000003</v>
      </c>
      <c r="BH516">
        <f t="shared" si="620"/>
        <v>4</v>
      </c>
      <c r="BI516">
        <f t="shared" si="621"/>
        <v>1.24</v>
      </c>
      <c r="BJ516">
        <f>'Data Input'!K516</f>
        <v>1.0473684210526315</v>
      </c>
      <c r="BK516">
        <f>'Data Input'!L516</f>
        <v>3</v>
      </c>
      <c r="BL516">
        <f>'Data Input'!M516</f>
        <v>57</v>
      </c>
      <c r="BM516">
        <f t="shared" si="622"/>
        <v>4</v>
      </c>
      <c r="BN516">
        <f t="shared" si="623"/>
        <v>1.26</v>
      </c>
      <c r="BO516">
        <f t="shared" si="624"/>
        <v>0.1626683106085568</v>
      </c>
      <c r="BP516">
        <f t="shared" si="625"/>
        <v>0.16529199303772707</v>
      </c>
      <c r="BQ516">
        <f t="shared" si="626"/>
        <v>1374.260359076547</v>
      </c>
      <c r="BR516">
        <f t="shared" si="627"/>
        <v>1396.4258487390719</v>
      </c>
      <c r="BS516">
        <f t="shared" si="628"/>
        <v>183913.74</v>
      </c>
      <c r="BT516">
        <f t="shared" si="629"/>
        <v>164750.09999999998</v>
      </c>
      <c r="BU516">
        <f t="shared" si="630"/>
        <v>145586.46</v>
      </c>
      <c r="BV516">
        <f t="shared" si="631"/>
        <v>126422.81999999999</v>
      </c>
      <c r="BW516">
        <f t="shared" si="632"/>
        <v>107259.18</v>
      </c>
      <c r="BX516">
        <f t="shared" si="633"/>
        <v>88095.54</v>
      </c>
      <c r="BY516">
        <f t="shared" si="634"/>
        <v>68931.899999999994</v>
      </c>
      <c r="BZ516">
        <f t="shared" si="635"/>
        <v>49768.259999999995</v>
      </c>
      <c r="CA516">
        <f t="shared" si="636"/>
        <v>33178.839999999997</v>
      </c>
      <c r="CB516">
        <f t="shared" si="637"/>
        <v>16589.419999999998</v>
      </c>
      <c r="CC516">
        <f t="shared" si="638"/>
        <v>1601.4634341464248</v>
      </c>
      <c r="CD516">
        <f t="shared" si="639"/>
        <v>1627.2934895358831</v>
      </c>
      <c r="CE516">
        <f t="shared" si="640"/>
        <v>2975.7237932229718</v>
      </c>
      <c r="CF516">
        <f t="shared" si="641"/>
        <v>3023.7193382749547</v>
      </c>
    </row>
    <row r="517" spans="1:84" x14ac:dyDescent="0.25">
      <c r="A517" t="str">
        <f>IF('Data Input'!A517=0,"F","M")</f>
        <v>M</v>
      </c>
      <c r="B517" t="str">
        <f>'Data Input'!B517</f>
        <v>W</v>
      </c>
      <c r="C517">
        <f>'Data Input'!C517</f>
        <v>69</v>
      </c>
      <c r="D517">
        <f t="shared" si="571"/>
        <v>70</v>
      </c>
      <c r="E517">
        <f t="shared" si="572"/>
        <v>71</v>
      </c>
      <c r="F517">
        <f t="shared" si="573"/>
        <v>72</v>
      </c>
      <c r="G517">
        <f t="shared" si="574"/>
        <v>73</v>
      </c>
      <c r="H517">
        <f t="shared" si="575"/>
        <v>74</v>
      </c>
      <c r="I517">
        <f t="shared" si="576"/>
        <v>75</v>
      </c>
      <c r="J517">
        <f t="shared" si="577"/>
        <v>76</v>
      </c>
      <c r="K517">
        <f t="shared" si="578"/>
        <v>77</v>
      </c>
      <c r="L517">
        <f t="shared" si="579"/>
        <v>78</v>
      </c>
      <c r="M517">
        <f>'Data Input'!D517</f>
        <v>177.99972694800002</v>
      </c>
      <c r="N517">
        <f>'Data Input'!E517</f>
        <v>69.999892620000011</v>
      </c>
      <c r="O517">
        <f>'Data Input'!F517</f>
        <v>120</v>
      </c>
      <c r="P517">
        <f>'Data Input'!G517</f>
        <v>0</v>
      </c>
      <c r="Q517">
        <f>'Data Input'!H517</f>
        <v>0</v>
      </c>
      <c r="R517">
        <f>IF('Data Input'!I517&gt;100,1,0)</f>
        <v>0</v>
      </c>
      <c r="S517">
        <f t="shared" si="580"/>
        <v>4.2341065045972597</v>
      </c>
      <c r="T517">
        <f t="shared" si="581"/>
        <v>17.927657892272823</v>
      </c>
      <c r="U517">
        <f t="shared" si="582"/>
        <v>5.1817820162909083</v>
      </c>
      <c r="V517">
        <f t="shared" si="583"/>
        <v>21.940216940582438</v>
      </c>
      <c r="W517">
        <f t="shared" si="584"/>
        <v>4.2484937080481826</v>
      </c>
      <c r="X517">
        <f t="shared" si="585"/>
        <v>17.98857484398734</v>
      </c>
      <c r="Y517">
        <f t="shared" si="586"/>
        <v>0</v>
      </c>
      <c r="Z517">
        <f t="shared" si="587"/>
        <v>0</v>
      </c>
      <c r="AA517">
        <f t="shared" si="588"/>
        <v>4.7874917427820458</v>
      </c>
      <c r="AB517">
        <f t="shared" si="589"/>
        <v>20.270749928819132</v>
      </c>
      <c r="AC517" s="3">
        <f t="shared" si="590"/>
        <v>12.343999999999999</v>
      </c>
      <c r="AD517">
        <f t="shared" si="591"/>
        <v>0</v>
      </c>
      <c r="AE517">
        <f t="shared" si="592"/>
        <v>11.853</v>
      </c>
      <c r="AF517">
        <f t="shared" si="593"/>
        <v>-2.6640000000000001</v>
      </c>
      <c r="AG517">
        <f t="shared" si="594"/>
        <v>-7.99</v>
      </c>
      <c r="AH517">
        <f t="shared" si="595"/>
        <v>1.7689999999999999</v>
      </c>
      <c r="AI517">
        <f t="shared" si="596"/>
        <v>1.7689999999999999</v>
      </c>
      <c r="AJ517">
        <f t="shared" si="597"/>
        <v>0</v>
      </c>
      <c r="AK517">
        <f t="shared" si="598"/>
        <v>1.764</v>
      </c>
      <c r="AL517">
        <f t="shared" si="599"/>
        <v>0</v>
      </c>
      <c r="AM517">
        <f t="shared" si="600"/>
        <v>7.8369999999999997</v>
      </c>
      <c r="AN517">
        <f t="shared" si="601"/>
        <v>-1.7949999999999999</v>
      </c>
      <c r="AO517">
        <f t="shared" si="602"/>
        <v>0.65800000000000003</v>
      </c>
      <c r="AP517">
        <f t="shared" si="603"/>
        <v>52.265810692748573</v>
      </c>
      <c r="AQ517">
        <f t="shared" si="604"/>
        <v>0</v>
      </c>
      <c r="AR517">
        <f t="shared" si="605"/>
        <v>61.419662239096134</v>
      </c>
      <c r="AS517">
        <f t="shared" si="606"/>
        <v>-58.448737929711619</v>
      </c>
      <c r="AT517">
        <f t="shared" si="607"/>
        <v>-33.94546472730498</v>
      </c>
      <c r="AU517">
        <f t="shared" si="608"/>
        <v>31.821788899013605</v>
      </c>
      <c r="AV517">
        <f t="shared" si="609"/>
        <v>0</v>
      </c>
      <c r="AW517">
        <f t="shared" si="610"/>
        <v>0</v>
      </c>
      <c r="AX517">
        <f t="shared" si="611"/>
        <v>8.4451354342675291</v>
      </c>
      <c r="AY517">
        <f t="shared" si="612"/>
        <v>0</v>
      </c>
      <c r="AZ517">
        <f t="shared" si="613"/>
        <v>0</v>
      </c>
      <c r="BA517">
        <f t="shared" si="614"/>
        <v>0</v>
      </c>
      <c r="BB517">
        <f t="shared" si="615"/>
        <v>0</v>
      </c>
      <c r="BC517">
        <f t="shared" si="616"/>
        <v>61.558194608109247</v>
      </c>
      <c r="BD517">
        <f t="shared" si="617"/>
        <v>61.18</v>
      </c>
      <c r="BE517">
        <f t="shared" si="618"/>
        <v>0.91439999999999999</v>
      </c>
      <c r="BF517">
        <f t="shared" si="619"/>
        <v>0.12244853152498703</v>
      </c>
      <c r="BG517">
        <f>'Data Input'!J517</f>
        <v>21</v>
      </c>
      <c r="BH517">
        <f t="shared" si="620"/>
        <v>1</v>
      </c>
      <c r="BI517">
        <f t="shared" si="621"/>
        <v>1</v>
      </c>
      <c r="BJ517">
        <f>'Data Input'!K517</f>
        <v>0.8571428571428571</v>
      </c>
      <c r="BK517">
        <f>'Data Input'!L517</f>
        <v>3</v>
      </c>
      <c r="BL517">
        <f>'Data Input'!M517</f>
        <v>92</v>
      </c>
      <c r="BM517">
        <f t="shared" si="622"/>
        <v>1</v>
      </c>
      <c r="BN517">
        <f t="shared" si="623"/>
        <v>1</v>
      </c>
      <c r="BO517">
        <f t="shared" si="624"/>
        <v>0.12244853152498703</v>
      </c>
      <c r="BP517">
        <f t="shared" si="625"/>
        <v>0.12244853152498703</v>
      </c>
      <c r="BQ517">
        <f t="shared" si="626"/>
        <v>1034.474153400796</v>
      </c>
      <c r="BR517">
        <f t="shared" si="627"/>
        <v>1034.474153400796</v>
      </c>
      <c r="BS517">
        <f t="shared" si="628"/>
        <v>165894.19999999995</v>
      </c>
      <c r="BT517">
        <f t="shared" si="629"/>
        <v>149304.77999999997</v>
      </c>
      <c r="BU517">
        <f t="shared" si="630"/>
        <v>132715.35999999999</v>
      </c>
      <c r="BV517">
        <f t="shared" si="631"/>
        <v>116125.93999999999</v>
      </c>
      <c r="BW517">
        <f t="shared" si="632"/>
        <v>99536.51999999999</v>
      </c>
      <c r="BX517">
        <f t="shared" si="633"/>
        <v>82947.099999999991</v>
      </c>
      <c r="BY517">
        <f t="shared" si="634"/>
        <v>66357.679999999993</v>
      </c>
      <c r="BZ517">
        <f t="shared" si="635"/>
        <v>49768.259999999995</v>
      </c>
      <c r="CA517">
        <f t="shared" si="636"/>
        <v>33178.839999999997</v>
      </c>
      <c r="CB517">
        <f t="shared" si="637"/>
        <v>16589.419999999998</v>
      </c>
      <c r="CC517">
        <f t="shared" si="638"/>
        <v>1117.2425648181875</v>
      </c>
      <c r="CD517">
        <f t="shared" si="639"/>
        <v>1117.2425648181875</v>
      </c>
      <c r="CE517">
        <f t="shared" si="640"/>
        <v>2151.7167182189833</v>
      </c>
      <c r="CF517">
        <f t="shared" si="641"/>
        <v>2151.7167182189833</v>
      </c>
    </row>
    <row r="518" spans="1:84" x14ac:dyDescent="0.25">
      <c r="A518" t="str">
        <f>IF('Data Input'!A518=0,"F","M")</f>
        <v>F</v>
      </c>
      <c r="B518" t="str">
        <f>'Data Input'!B518</f>
        <v>W</v>
      </c>
      <c r="C518">
        <f>'Data Input'!C518</f>
        <v>35</v>
      </c>
      <c r="D518">
        <f t="shared" si="571"/>
        <v>36</v>
      </c>
      <c r="E518">
        <f t="shared" si="572"/>
        <v>37</v>
      </c>
      <c r="F518">
        <f t="shared" si="573"/>
        <v>38</v>
      </c>
      <c r="G518">
        <f t="shared" si="574"/>
        <v>39</v>
      </c>
      <c r="H518">
        <f t="shared" si="575"/>
        <v>40</v>
      </c>
      <c r="I518">
        <f t="shared" si="576"/>
        <v>41</v>
      </c>
      <c r="J518">
        <f t="shared" si="577"/>
        <v>42</v>
      </c>
      <c r="K518">
        <f t="shared" si="578"/>
        <v>43</v>
      </c>
      <c r="L518">
        <f t="shared" si="579"/>
        <v>44</v>
      </c>
      <c r="M518">
        <f>'Data Input'!D518</f>
        <v>184.99971621</v>
      </c>
      <c r="N518">
        <f>'Data Input'!E518</f>
        <v>84.999869610000005</v>
      </c>
      <c r="O518">
        <f>'Data Input'!F518</f>
        <v>118</v>
      </c>
      <c r="P518">
        <f>'Data Input'!G518</f>
        <v>0</v>
      </c>
      <c r="Q518">
        <f>'Data Input'!H518</f>
        <v>0</v>
      </c>
      <c r="R518">
        <f>IF('Data Input'!I518&gt;100,1,0)</f>
        <v>0</v>
      </c>
      <c r="S518">
        <f t="shared" si="580"/>
        <v>3.5553480614894135</v>
      </c>
      <c r="T518">
        <f t="shared" si="581"/>
        <v>12.640499838336531</v>
      </c>
      <c r="U518">
        <f t="shared" si="582"/>
        <v>5.2203542910771485</v>
      </c>
      <c r="V518">
        <f t="shared" si="583"/>
        <v>18.56017650906908</v>
      </c>
      <c r="W518">
        <f t="shared" si="584"/>
        <v>4.4426497224891399</v>
      </c>
      <c r="X518">
        <f t="shared" si="585"/>
        <v>15.795166078728245</v>
      </c>
      <c r="Y518">
        <f t="shared" si="586"/>
        <v>0</v>
      </c>
      <c r="Z518">
        <f t="shared" si="587"/>
        <v>0</v>
      </c>
      <c r="AA518">
        <f t="shared" si="588"/>
        <v>4.7706846244656651</v>
      </c>
      <c r="AB518">
        <f t="shared" si="589"/>
        <v>16.961444331571354</v>
      </c>
      <c r="AC518" s="3">
        <f t="shared" si="590"/>
        <v>-29.798999999999999</v>
      </c>
      <c r="AD518">
        <f t="shared" si="591"/>
        <v>4.8840000000000003</v>
      </c>
      <c r="AE518">
        <f t="shared" si="592"/>
        <v>13.54</v>
      </c>
      <c r="AF518">
        <f t="shared" si="593"/>
        <v>-3.1139999999999999</v>
      </c>
      <c r="AG518">
        <f t="shared" si="594"/>
        <v>-13.577999999999999</v>
      </c>
      <c r="AH518">
        <f t="shared" si="595"/>
        <v>3.149</v>
      </c>
      <c r="AI518">
        <f t="shared" si="596"/>
        <v>2.0190000000000001</v>
      </c>
      <c r="AJ518">
        <f t="shared" si="597"/>
        <v>0</v>
      </c>
      <c r="AK518">
        <f t="shared" si="598"/>
        <v>1.9570000000000001</v>
      </c>
      <c r="AL518">
        <f t="shared" si="599"/>
        <v>0</v>
      </c>
      <c r="AM518">
        <f t="shared" si="600"/>
        <v>7.5739999999999998</v>
      </c>
      <c r="AN518">
        <f t="shared" si="601"/>
        <v>-1.665</v>
      </c>
      <c r="AO518">
        <f t="shared" si="602"/>
        <v>0.66100000000000003</v>
      </c>
      <c r="AP518">
        <f t="shared" si="603"/>
        <v>-105.94581688432304</v>
      </c>
      <c r="AQ518">
        <f t="shared" si="604"/>
        <v>61.736201210435624</v>
      </c>
      <c r="AR518">
        <f t="shared" si="605"/>
        <v>70.683597101184588</v>
      </c>
      <c r="AS518">
        <f t="shared" si="606"/>
        <v>-57.796389649241114</v>
      </c>
      <c r="AT518">
        <f t="shared" si="607"/>
        <v>-60.322297931957536</v>
      </c>
      <c r="AU518">
        <f t="shared" si="608"/>
        <v>49.738977981915248</v>
      </c>
      <c r="AV518">
        <f t="shared" si="609"/>
        <v>0</v>
      </c>
      <c r="AW518">
        <f t="shared" si="610"/>
        <v>0</v>
      </c>
      <c r="AX518">
        <f t="shared" si="611"/>
        <v>9.3362298100793062</v>
      </c>
      <c r="AY518">
        <f t="shared" si="612"/>
        <v>0</v>
      </c>
      <c r="AZ518">
        <f t="shared" si="613"/>
        <v>0</v>
      </c>
      <c r="BA518">
        <f t="shared" si="614"/>
        <v>0</v>
      </c>
      <c r="BB518">
        <f t="shared" si="615"/>
        <v>0</v>
      </c>
      <c r="BC518">
        <f t="shared" si="616"/>
        <v>-32.569498361906909</v>
      </c>
      <c r="BD518">
        <f t="shared" si="617"/>
        <v>-29.18</v>
      </c>
      <c r="BE518">
        <f t="shared" si="618"/>
        <v>0.96650000000000003</v>
      </c>
      <c r="BF518">
        <f t="shared" si="619"/>
        <v>1.1485050768100802E-3</v>
      </c>
      <c r="BG518">
        <f>'Data Input'!J518</f>
        <v>22.9</v>
      </c>
      <c r="BH518">
        <f t="shared" si="620"/>
        <v>1</v>
      </c>
      <c r="BI518">
        <f t="shared" si="621"/>
        <v>1</v>
      </c>
      <c r="BJ518">
        <f>'Data Input'!K518</f>
        <v>0.92361111111111116</v>
      </c>
      <c r="BK518">
        <f>'Data Input'!L518</f>
        <v>3</v>
      </c>
      <c r="BL518">
        <f>'Data Input'!M518</f>
        <v>92</v>
      </c>
      <c r="BM518">
        <f t="shared" si="622"/>
        <v>4</v>
      </c>
      <c r="BN518">
        <f t="shared" si="623"/>
        <v>1.46</v>
      </c>
      <c r="BO518">
        <f t="shared" si="624"/>
        <v>1.1485050768100802E-3</v>
      </c>
      <c r="BP518">
        <f t="shared" si="625"/>
        <v>1.676817412142717E-3</v>
      </c>
      <c r="BQ518">
        <f t="shared" si="626"/>
        <v>9.7028425103422222</v>
      </c>
      <c r="BR518">
        <f t="shared" si="627"/>
        <v>14.166150065099647</v>
      </c>
      <c r="BS518">
        <f t="shared" si="628"/>
        <v>308906.40000000008</v>
      </c>
      <c r="BT518">
        <f t="shared" si="629"/>
        <v>278015.76000000007</v>
      </c>
      <c r="BU518">
        <f t="shared" si="630"/>
        <v>247125.12000000005</v>
      </c>
      <c r="BV518">
        <f t="shared" si="631"/>
        <v>216234.48000000004</v>
      </c>
      <c r="BW518">
        <f t="shared" si="632"/>
        <v>185343.84000000003</v>
      </c>
      <c r="BX518">
        <f t="shared" si="633"/>
        <v>154453.20000000001</v>
      </c>
      <c r="BY518">
        <f t="shared" si="634"/>
        <v>123562.56</v>
      </c>
      <c r="BZ518">
        <f t="shared" si="635"/>
        <v>92671.92</v>
      </c>
      <c r="CA518">
        <f t="shared" si="636"/>
        <v>61781.279999999999</v>
      </c>
      <c r="CB518">
        <f t="shared" si="637"/>
        <v>30890.639999999999</v>
      </c>
      <c r="CC518">
        <f t="shared" si="638"/>
        <v>19.512931276251898</v>
      </c>
      <c r="CD518">
        <f t="shared" si="639"/>
        <v>28.488879663327765</v>
      </c>
      <c r="CE518">
        <f t="shared" si="640"/>
        <v>29.21577378659412</v>
      </c>
      <c r="CF518">
        <f t="shared" si="641"/>
        <v>42.655029728427408</v>
      </c>
    </row>
    <row r="519" spans="1:84" x14ac:dyDescent="0.25">
      <c r="A519" t="str">
        <f>IF('Data Input'!A519=0,"F","M")</f>
        <v>M</v>
      </c>
      <c r="B519" t="str">
        <f>'Data Input'!B519</f>
        <v>W</v>
      </c>
      <c r="C519">
        <f>'Data Input'!C519</f>
        <v>54</v>
      </c>
      <c r="D519">
        <f t="shared" si="571"/>
        <v>55</v>
      </c>
      <c r="E519">
        <f t="shared" si="572"/>
        <v>56</v>
      </c>
      <c r="F519">
        <f t="shared" si="573"/>
        <v>57</v>
      </c>
      <c r="G519">
        <f t="shared" si="574"/>
        <v>58</v>
      </c>
      <c r="H519">
        <f t="shared" si="575"/>
        <v>59</v>
      </c>
      <c r="I519">
        <f t="shared" si="576"/>
        <v>60</v>
      </c>
      <c r="J519">
        <f t="shared" si="577"/>
        <v>61</v>
      </c>
      <c r="K519">
        <f t="shared" si="578"/>
        <v>62</v>
      </c>
      <c r="L519">
        <f t="shared" si="579"/>
        <v>63</v>
      </c>
      <c r="M519">
        <f>'Data Input'!D519</f>
        <v>199.99969320000002</v>
      </c>
      <c r="N519">
        <f>'Data Input'!E519</f>
        <v>57.999911028</v>
      </c>
      <c r="O519">
        <f>'Data Input'!F519</f>
        <v>120</v>
      </c>
      <c r="P519">
        <f>'Data Input'!G519</f>
        <v>0</v>
      </c>
      <c r="Q519">
        <f>'Data Input'!H519</f>
        <v>0</v>
      </c>
      <c r="R519">
        <f>IF('Data Input'!I519&gt;100,1,0)</f>
        <v>1</v>
      </c>
      <c r="S519">
        <f t="shared" si="580"/>
        <v>3.9889840465642745</v>
      </c>
      <c r="T519">
        <f t="shared" si="581"/>
        <v>15.911993723744294</v>
      </c>
      <c r="U519">
        <f t="shared" si="582"/>
        <v>5.2983158325468604</v>
      </c>
      <c r="V519">
        <f t="shared" si="583"/>
        <v>21.134897329688339</v>
      </c>
      <c r="W519">
        <f t="shared" si="584"/>
        <v>4.0604414765452423</v>
      </c>
      <c r="X519">
        <f t="shared" si="585"/>
        <v>16.19703627194686</v>
      </c>
      <c r="Y519">
        <f t="shared" si="586"/>
        <v>0</v>
      </c>
      <c r="Z519">
        <f t="shared" si="587"/>
        <v>0</v>
      </c>
      <c r="AA519">
        <f t="shared" si="588"/>
        <v>4.7874917427820458</v>
      </c>
      <c r="AB519">
        <f t="shared" si="589"/>
        <v>19.097228185015776</v>
      </c>
      <c r="AC519" s="3">
        <f t="shared" si="590"/>
        <v>12.343999999999999</v>
      </c>
      <c r="AD519">
        <f t="shared" si="591"/>
        <v>0</v>
      </c>
      <c r="AE519">
        <f t="shared" si="592"/>
        <v>11.853</v>
      </c>
      <c r="AF519">
        <f t="shared" si="593"/>
        <v>-2.6640000000000001</v>
      </c>
      <c r="AG519">
        <f t="shared" si="594"/>
        <v>-7.99</v>
      </c>
      <c r="AH519">
        <f t="shared" si="595"/>
        <v>1.7689999999999999</v>
      </c>
      <c r="AI519">
        <f t="shared" si="596"/>
        <v>1.7689999999999999</v>
      </c>
      <c r="AJ519">
        <f t="shared" si="597"/>
        <v>0</v>
      </c>
      <c r="AK519">
        <f t="shared" si="598"/>
        <v>1.764</v>
      </c>
      <c r="AL519">
        <f t="shared" si="599"/>
        <v>0</v>
      </c>
      <c r="AM519">
        <f t="shared" si="600"/>
        <v>7.8369999999999997</v>
      </c>
      <c r="AN519">
        <f t="shared" si="601"/>
        <v>-1.7949999999999999</v>
      </c>
      <c r="AO519">
        <f t="shared" si="602"/>
        <v>0.65800000000000003</v>
      </c>
      <c r="AP519">
        <f t="shared" si="603"/>
        <v>49.240019070789401</v>
      </c>
      <c r="AQ519">
        <f t="shared" si="604"/>
        <v>0</v>
      </c>
      <c r="AR519">
        <f t="shared" si="605"/>
        <v>62.800937563177932</v>
      </c>
      <c r="AS519">
        <f t="shared" si="606"/>
        <v>-56.30336648628974</v>
      </c>
      <c r="AT519">
        <f t="shared" si="607"/>
        <v>-32.442927397596485</v>
      </c>
      <c r="AU519">
        <f t="shared" si="608"/>
        <v>28.652557165073993</v>
      </c>
      <c r="AV519">
        <f t="shared" si="609"/>
        <v>0</v>
      </c>
      <c r="AW519">
        <f t="shared" si="610"/>
        <v>0</v>
      </c>
      <c r="AX519">
        <f t="shared" si="611"/>
        <v>8.4451354342675291</v>
      </c>
      <c r="AY519">
        <f t="shared" si="612"/>
        <v>0</v>
      </c>
      <c r="AZ519">
        <f t="shared" si="613"/>
        <v>0</v>
      </c>
      <c r="BA519">
        <f t="shared" si="614"/>
        <v>0</v>
      </c>
      <c r="BB519">
        <f t="shared" si="615"/>
        <v>0.65800000000000003</v>
      </c>
      <c r="BC519">
        <f t="shared" si="616"/>
        <v>61.050355349422638</v>
      </c>
      <c r="BD519">
        <f t="shared" si="617"/>
        <v>61.18</v>
      </c>
      <c r="BE519">
        <f t="shared" si="618"/>
        <v>0.91439999999999999</v>
      </c>
      <c r="BF519">
        <f t="shared" si="619"/>
        <v>7.5596116730232144E-2</v>
      </c>
      <c r="BG519">
        <f>'Data Input'!J519</f>
        <v>24.5</v>
      </c>
      <c r="BH519">
        <f t="shared" si="620"/>
        <v>1</v>
      </c>
      <c r="BI519">
        <f t="shared" si="621"/>
        <v>1</v>
      </c>
      <c r="BJ519">
        <f>'Data Input'!K519</f>
        <v>0.95000000000000007</v>
      </c>
      <c r="BK519">
        <f>'Data Input'!L519</f>
        <v>3</v>
      </c>
      <c r="BL519">
        <f>'Data Input'!M519</f>
        <v>88</v>
      </c>
      <c r="BM519">
        <f t="shared" si="622"/>
        <v>3</v>
      </c>
      <c r="BN519">
        <f t="shared" si="623"/>
        <v>1.2</v>
      </c>
      <c r="BO519">
        <f t="shared" si="624"/>
        <v>7.5596116730232144E-2</v>
      </c>
      <c r="BP519">
        <f t="shared" si="625"/>
        <v>9.0715340076278572E-2</v>
      </c>
      <c r="BQ519">
        <f t="shared" si="626"/>
        <v>638.65387261860792</v>
      </c>
      <c r="BR519">
        <f t="shared" si="627"/>
        <v>766.38464714232953</v>
      </c>
      <c r="BS519">
        <f t="shared" si="628"/>
        <v>196784.84000000003</v>
      </c>
      <c r="BT519">
        <f t="shared" si="629"/>
        <v>172472.76</v>
      </c>
      <c r="BU519">
        <f t="shared" si="630"/>
        <v>153309.12</v>
      </c>
      <c r="BV519">
        <f t="shared" si="631"/>
        <v>134145.47999999998</v>
      </c>
      <c r="BW519">
        <f t="shared" si="632"/>
        <v>114981.84</v>
      </c>
      <c r="BX519">
        <f t="shared" si="633"/>
        <v>95818.2</v>
      </c>
      <c r="BY519">
        <f t="shared" si="634"/>
        <v>76654.559999999998</v>
      </c>
      <c r="BZ519">
        <f t="shared" si="635"/>
        <v>57490.92</v>
      </c>
      <c r="CA519">
        <f t="shared" si="636"/>
        <v>38327.279999999999</v>
      </c>
      <c r="CB519">
        <f t="shared" si="637"/>
        <v>19163.64</v>
      </c>
      <c r="CC519">
        <f t="shared" si="638"/>
        <v>800.67524224106614</v>
      </c>
      <c r="CD519">
        <f t="shared" si="639"/>
        <v>960.81029068927944</v>
      </c>
      <c r="CE519">
        <f t="shared" si="640"/>
        <v>1439.3291148596741</v>
      </c>
      <c r="CF519">
        <f t="shared" si="641"/>
        <v>1727.194937831609</v>
      </c>
    </row>
    <row r="520" spans="1:84" x14ac:dyDescent="0.25">
      <c r="A520" t="str">
        <f>IF('Data Input'!A520=0,"F","M")</f>
        <v>F</v>
      </c>
      <c r="B520" t="str">
        <f>'Data Input'!B520</f>
        <v>W</v>
      </c>
      <c r="C520">
        <f>'Data Input'!C520</f>
        <v>34</v>
      </c>
      <c r="D520">
        <f t="shared" si="571"/>
        <v>35</v>
      </c>
      <c r="E520">
        <f t="shared" si="572"/>
        <v>36</v>
      </c>
      <c r="F520">
        <f t="shared" si="573"/>
        <v>37</v>
      </c>
      <c r="G520">
        <f t="shared" si="574"/>
        <v>38</v>
      </c>
      <c r="H520">
        <f t="shared" si="575"/>
        <v>39</v>
      </c>
      <c r="I520">
        <f t="shared" si="576"/>
        <v>40</v>
      </c>
      <c r="J520">
        <f t="shared" si="577"/>
        <v>41</v>
      </c>
      <c r="K520">
        <f t="shared" si="578"/>
        <v>42</v>
      </c>
      <c r="L520">
        <f t="shared" si="579"/>
        <v>43</v>
      </c>
      <c r="M520">
        <f>'Data Input'!D520</f>
        <v>172.99973461800002</v>
      </c>
      <c r="N520">
        <f>'Data Input'!E520</f>
        <v>64.999900289999999</v>
      </c>
      <c r="O520">
        <f>'Data Input'!F520</f>
        <v>100</v>
      </c>
      <c r="P520">
        <f>'Data Input'!G520</f>
        <v>0</v>
      </c>
      <c r="Q520">
        <f>'Data Input'!H520</f>
        <v>0</v>
      </c>
      <c r="R520">
        <f>IF('Data Input'!I520&gt;100,1,0)</f>
        <v>0</v>
      </c>
      <c r="S520">
        <f t="shared" si="580"/>
        <v>3.5263605246161616</v>
      </c>
      <c r="T520">
        <f t="shared" si="581"/>
        <v>12.43521854957117</v>
      </c>
      <c r="U520">
        <f t="shared" si="582"/>
        <v>5.1532900604966025</v>
      </c>
      <c r="V520">
        <f t="shared" si="583"/>
        <v>18.172358641232051</v>
      </c>
      <c r="W520">
        <f t="shared" si="584"/>
        <v>4.1743857358944609</v>
      </c>
      <c r="X520">
        <f t="shared" si="585"/>
        <v>14.720389073579012</v>
      </c>
      <c r="Y520">
        <f t="shared" si="586"/>
        <v>0</v>
      </c>
      <c r="Z520">
        <f t="shared" si="587"/>
        <v>0</v>
      </c>
      <c r="AA520">
        <f t="shared" si="588"/>
        <v>4.6051701859880918</v>
      </c>
      <c r="AB520">
        <f t="shared" si="589"/>
        <v>16.239490353007675</v>
      </c>
      <c r="AC520" s="3">
        <f t="shared" si="590"/>
        <v>-29.798999999999999</v>
      </c>
      <c r="AD520">
        <f t="shared" si="591"/>
        <v>4.8840000000000003</v>
      </c>
      <c r="AE520">
        <f t="shared" si="592"/>
        <v>13.54</v>
      </c>
      <c r="AF520">
        <f t="shared" si="593"/>
        <v>-3.1139999999999999</v>
      </c>
      <c r="AG520">
        <f t="shared" si="594"/>
        <v>-13.577999999999999</v>
      </c>
      <c r="AH520">
        <f t="shared" si="595"/>
        <v>3.149</v>
      </c>
      <c r="AI520">
        <f t="shared" si="596"/>
        <v>2.0190000000000001</v>
      </c>
      <c r="AJ520">
        <f t="shared" si="597"/>
        <v>0</v>
      </c>
      <c r="AK520">
        <f t="shared" si="598"/>
        <v>1.9570000000000001</v>
      </c>
      <c r="AL520">
        <f t="shared" si="599"/>
        <v>0</v>
      </c>
      <c r="AM520">
        <f t="shared" si="600"/>
        <v>7.5739999999999998</v>
      </c>
      <c r="AN520">
        <f t="shared" si="601"/>
        <v>-1.665</v>
      </c>
      <c r="AO520">
        <f t="shared" si="602"/>
        <v>0.66100000000000003</v>
      </c>
      <c r="AP520">
        <f t="shared" si="603"/>
        <v>-105.082017273037</v>
      </c>
      <c r="AQ520">
        <f t="shared" si="604"/>
        <v>60.733607396105597</v>
      </c>
      <c r="AR520">
        <f t="shared" si="605"/>
        <v>69.775547419123995</v>
      </c>
      <c r="AS520">
        <f t="shared" si="606"/>
        <v>-56.588724808796606</v>
      </c>
      <c r="AT520">
        <f t="shared" si="607"/>
        <v>-56.679809521974988</v>
      </c>
      <c r="AU520">
        <f t="shared" si="608"/>
        <v>46.354505192700309</v>
      </c>
      <c r="AV520">
        <f t="shared" si="609"/>
        <v>0</v>
      </c>
      <c r="AW520">
        <f t="shared" si="610"/>
        <v>0</v>
      </c>
      <c r="AX520">
        <f t="shared" si="611"/>
        <v>9.0123180539786958</v>
      </c>
      <c r="AY520">
        <f t="shared" si="612"/>
        <v>0</v>
      </c>
      <c r="AZ520">
        <f t="shared" si="613"/>
        <v>0</v>
      </c>
      <c r="BA520">
        <f t="shared" si="614"/>
        <v>0</v>
      </c>
      <c r="BB520">
        <f t="shared" si="615"/>
        <v>0</v>
      </c>
      <c r="BC520">
        <f t="shared" si="616"/>
        <v>-32.4745735419</v>
      </c>
      <c r="BD520">
        <f t="shared" si="617"/>
        <v>-29.18</v>
      </c>
      <c r="BE520">
        <f t="shared" si="618"/>
        <v>0.96650000000000003</v>
      </c>
      <c r="BF520">
        <f t="shared" si="619"/>
        <v>1.2627965937151986E-3</v>
      </c>
      <c r="BG520">
        <f>'Data Input'!J520</f>
        <v>17.5</v>
      </c>
      <c r="BH520">
        <f t="shared" si="620"/>
        <v>1</v>
      </c>
      <c r="BI520">
        <f t="shared" si="621"/>
        <v>1</v>
      </c>
      <c r="BJ520">
        <f>'Data Input'!K520</f>
        <v>0.79527559055118124</v>
      </c>
      <c r="BK520">
        <f>'Data Input'!L520</f>
        <v>3</v>
      </c>
      <c r="BL520">
        <f>'Data Input'!M520</f>
        <v>86</v>
      </c>
      <c r="BM520">
        <f t="shared" si="622"/>
        <v>3</v>
      </c>
      <c r="BN520">
        <f t="shared" si="623"/>
        <v>1.2</v>
      </c>
      <c r="BO520">
        <f t="shared" si="624"/>
        <v>1.2627965937151986E-3</v>
      </c>
      <c r="BP520">
        <f t="shared" si="625"/>
        <v>1.5153559124582382E-3</v>
      </c>
      <c r="BQ520">
        <f t="shared" si="626"/>
        <v>10.668404275100412</v>
      </c>
      <c r="BR520">
        <f t="shared" si="627"/>
        <v>12.802085130120492</v>
      </c>
      <c r="BS520">
        <f t="shared" si="628"/>
        <v>306618.21000000008</v>
      </c>
      <c r="BT520">
        <f t="shared" si="629"/>
        <v>278015.76000000007</v>
      </c>
      <c r="BU520">
        <f t="shared" si="630"/>
        <v>247125.12000000005</v>
      </c>
      <c r="BV520">
        <f t="shared" si="631"/>
        <v>216234.48000000004</v>
      </c>
      <c r="BW520">
        <f t="shared" si="632"/>
        <v>185343.84000000003</v>
      </c>
      <c r="BX520">
        <f t="shared" si="633"/>
        <v>154453.20000000001</v>
      </c>
      <c r="BY520">
        <f t="shared" si="634"/>
        <v>123562.56</v>
      </c>
      <c r="BZ520">
        <f t="shared" si="635"/>
        <v>92671.92</v>
      </c>
      <c r="CA520">
        <f t="shared" si="636"/>
        <v>61781.279999999999</v>
      </c>
      <c r="CB520">
        <f t="shared" si="637"/>
        <v>30890.639999999999</v>
      </c>
      <c r="CC520">
        <f t="shared" si="638"/>
        <v>21.42583204794763</v>
      </c>
      <c r="CD520">
        <f t="shared" si="639"/>
        <v>25.710998457537148</v>
      </c>
      <c r="CE520">
        <f t="shared" si="640"/>
        <v>32.094236323048044</v>
      </c>
      <c r="CF520">
        <f t="shared" si="641"/>
        <v>38.51308358765764</v>
      </c>
    </row>
    <row r="521" spans="1:84" x14ac:dyDescent="0.25">
      <c r="A521" t="str">
        <f>IF('Data Input'!A521=0,"F","M")</f>
        <v>F</v>
      </c>
      <c r="B521" t="str">
        <f>'Data Input'!B521</f>
        <v>W</v>
      </c>
      <c r="C521">
        <f>'Data Input'!C521</f>
        <v>46</v>
      </c>
      <c r="D521">
        <f t="shared" si="571"/>
        <v>47</v>
      </c>
      <c r="E521">
        <f t="shared" si="572"/>
        <v>48</v>
      </c>
      <c r="F521">
        <f t="shared" si="573"/>
        <v>49</v>
      </c>
      <c r="G521">
        <f t="shared" si="574"/>
        <v>50</v>
      </c>
      <c r="H521">
        <f t="shared" si="575"/>
        <v>51</v>
      </c>
      <c r="I521">
        <f t="shared" si="576"/>
        <v>52</v>
      </c>
      <c r="J521">
        <f t="shared" si="577"/>
        <v>53</v>
      </c>
      <c r="K521">
        <f t="shared" si="578"/>
        <v>54</v>
      </c>
      <c r="L521">
        <f t="shared" si="579"/>
        <v>55</v>
      </c>
      <c r="M521">
        <f>'Data Input'!D521</f>
        <v>182.99971927800001</v>
      </c>
      <c r="N521">
        <f>'Data Input'!E521</f>
        <v>63.999901823999998</v>
      </c>
      <c r="O521">
        <f>'Data Input'!F521</f>
        <v>100</v>
      </c>
      <c r="P521">
        <f>'Data Input'!G521</f>
        <v>0</v>
      </c>
      <c r="Q521">
        <f>'Data Input'!H521</f>
        <v>0</v>
      </c>
      <c r="R521">
        <f>IF('Data Input'!I521&gt;100,1,0)</f>
        <v>0</v>
      </c>
      <c r="S521">
        <f t="shared" si="580"/>
        <v>3.8286413964890951</v>
      </c>
      <c r="T521">
        <f t="shared" si="581"/>
        <v>14.658494942909968</v>
      </c>
      <c r="U521">
        <f t="shared" si="582"/>
        <v>5.2094846188402446</v>
      </c>
      <c r="V521">
        <f t="shared" si="583"/>
        <v>19.945248466064974</v>
      </c>
      <c r="W521">
        <f t="shared" si="584"/>
        <v>4.1588815493584956</v>
      </c>
      <c r="X521">
        <f t="shared" si="585"/>
        <v>15.922866062968643</v>
      </c>
      <c r="Y521">
        <f t="shared" si="586"/>
        <v>0</v>
      </c>
      <c r="Z521">
        <f t="shared" si="587"/>
        <v>0</v>
      </c>
      <c r="AA521">
        <f t="shared" si="588"/>
        <v>4.6051701859880918</v>
      </c>
      <c r="AB521">
        <f t="shared" si="589"/>
        <v>17.631545211951394</v>
      </c>
      <c r="AC521" s="3">
        <f t="shared" si="590"/>
        <v>-29.798999999999999</v>
      </c>
      <c r="AD521">
        <f t="shared" si="591"/>
        <v>4.8840000000000003</v>
      </c>
      <c r="AE521">
        <f t="shared" si="592"/>
        <v>13.54</v>
      </c>
      <c r="AF521">
        <f t="shared" si="593"/>
        <v>-3.1139999999999999</v>
      </c>
      <c r="AG521">
        <f t="shared" si="594"/>
        <v>-13.577999999999999</v>
      </c>
      <c r="AH521">
        <f t="shared" si="595"/>
        <v>3.149</v>
      </c>
      <c r="AI521">
        <f t="shared" si="596"/>
        <v>2.0190000000000001</v>
      </c>
      <c r="AJ521">
        <f t="shared" si="597"/>
        <v>0</v>
      </c>
      <c r="AK521">
        <f t="shared" si="598"/>
        <v>1.9570000000000001</v>
      </c>
      <c r="AL521">
        <f t="shared" si="599"/>
        <v>0</v>
      </c>
      <c r="AM521">
        <f t="shared" si="600"/>
        <v>7.5739999999999998</v>
      </c>
      <c r="AN521">
        <f t="shared" si="601"/>
        <v>-1.665</v>
      </c>
      <c r="AO521">
        <f t="shared" si="602"/>
        <v>0.66100000000000003</v>
      </c>
      <c r="AP521">
        <f t="shared" si="603"/>
        <v>-114.08968497397854</v>
      </c>
      <c r="AQ521">
        <f t="shared" si="604"/>
        <v>71.592089301172294</v>
      </c>
      <c r="AR521">
        <f t="shared" si="605"/>
        <v>70.536421739096909</v>
      </c>
      <c r="AS521">
        <f t="shared" si="606"/>
        <v>-62.109503723326327</v>
      </c>
      <c r="AT521">
        <f t="shared" si="607"/>
        <v>-56.469293677189654</v>
      </c>
      <c r="AU521">
        <f t="shared" si="608"/>
        <v>50.141105232288254</v>
      </c>
      <c r="AV521">
        <f t="shared" si="609"/>
        <v>0</v>
      </c>
      <c r="AW521">
        <f t="shared" si="610"/>
        <v>0</v>
      </c>
      <c r="AX521">
        <f t="shared" si="611"/>
        <v>9.0123180539786958</v>
      </c>
      <c r="AY521">
        <f t="shared" si="612"/>
        <v>0</v>
      </c>
      <c r="AZ521">
        <f t="shared" si="613"/>
        <v>0</v>
      </c>
      <c r="BA521">
        <f t="shared" si="614"/>
        <v>0</v>
      </c>
      <c r="BB521">
        <f t="shared" si="615"/>
        <v>0</v>
      </c>
      <c r="BC521">
        <f t="shared" si="616"/>
        <v>-31.386548047958364</v>
      </c>
      <c r="BD521">
        <f t="shared" si="617"/>
        <v>-29.18</v>
      </c>
      <c r="BE521">
        <f t="shared" si="618"/>
        <v>0.96650000000000003</v>
      </c>
      <c r="BF521">
        <f t="shared" si="619"/>
        <v>3.743837517612536E-3</v>
      </c>
      <c r="BG521">
        <f>'Data Input'!J521</f>
        <v>20.100000000000001</v>
      </c>
      <c r="BH521">
        <f t="shared" si="620"/>
        <v>1</v>
      </c>
      <c r="BI521">
        <f t="shared" si="621"/>
        <v>1</v>
      </c>
      <c r="BJ521">
        <f>'Data Input'!K521</f>
        <v>0.78518518518518532</v>
      </c>
      <c r="BK521">
        <f>'Data Input'!L521</f>
        <v>3</v>
      </c>
      <c r="BL521">
        <f>'Data Input'!M521</f>
        <v>92</v>
      </c>
      <c r="BM521">
        <f t="shared" si="622"/>
        <v>3</v>
      </c>
      <c r="BN521">
        <f t="shared" si="623"/>
        <v>1.2</v>
      </c>
      <c r="BO521">
        <f t="shared" si="624"/>
        <v>3.743837517612536E-3</v>
      </c>
      <c r="BP521">
        <f t="shared" si="625"/>
        <v>4.4926050211350427E-3</v>
      </c>
      <c r="BQ521">
        <f t="shared" si="626"/>
        <v>31.628824766363625</v>
      </c>
      <c r="BR521">
        <f t="shared" si="627"/>
        <v>37.954589719636338</v>
      </c>
      <c r="BS521">
        <f t="shared" si="628"/>
        <v>237972.36000000004</v>
      </c>
      <c r="BT521">
        <f t="shared" si="629"/>
        <v>213660.28000000003</v>
      </c>
      <c r="BU521">
        <f t="shared" si="630"/>
        <v>189348.2</v>
      </c>
      <c r="BV521">
        <f t="shared" si="631"/>
        <v>165036.12</v>
      </c>
      <c r="BW521">
        <f t="shared" si="632"/>
        <v>140724.04</v>
      </c>
      <c r="BX521">
        <f t="shared" si="633"/>
        <v>116411.96</v>
      </c>
      <c r="BY521">
        <f t="shared" si="634"/>
        <v>92099.88</v>
      </c>
      <c r="BZ521">
        <f t="shared" si="635"/>
        <v>67787.8</v>
      </c>
      <c r="CA521">
        <f t="shared" si="636"/>
        <v>43475.72</v>
      </c>
      <c r="CB521">
        <f t="shared" si="637"/>
        <v>19163.64</v>
      </c>
      <c r="CC521">
        <f t="shared" si="638"/>
        <v>48.133770196440864</v>
      </c>
      <c r="CD521">
        <f t="shared" si="639"/>
        <v>57.760524235729022</v>
      </c>
      <c r="CE521">
        <f t="shared" si="640"/>
        <v>79.762594962804485</v>
      </c>
      <c r="CF521">
        <f t="shared" si="641"/>
        <v>95.715113955365354</v>
      </c>
    </row>
    <row r="522" spans="1:84" x14ac:dyDescent="0.25">
      <c r="A522" t="str">
        <f>IF('Data Input'!A522=0,"F","M")</f>
        <v>F</v>
      </c>
      <c r="B522" t="str">
        <f>'Data Input'!B522</f>
        <v>W</v>
      </c>
      <c r="C522">
        <f>'Data Input'!C522</f>
        <v>64</v>
      </c>
      <c r="D522">
        <f t="shared" si="571"/>
        <v>65</v>
      </c>
      <c r="E522">
        <f t="shared" si="572"/>
        <v>66</v>
      </c>
      <c r="F522">
        <f t="shared" si="573"/>
        <v>67</v>
      </c>
      <c r="G522">
        <f t="shared" si="574"/>
        <v>68</v>
      </c>
      <c r="H522">
        <f t="shared" si="575"/>
        <v>69</v>
      </c>
      <c r="I522">
        <f t="shared" si="576"/>
        <v>70</v>
      </c>
      <c r="J522">
        <f t="shared" si="577"/>
        <v>71</v>
      </c>
      <c r="K522">
        <f t="shared" si="578"/>
        <v>72</v>
      </c>
      <c r="L522">
        <f t="shared" si="579"/>
        <v>73</v>
      </c>
      <c r="M522">
        <f>'Data Input'!D522</f>
        <v>194.99970087</v>
      </c>
      <c r="N522">
        <f>'Data Input'!E522</f>
        <v>72.999888018000007</v>
      </c>
      <c r="O522">
        <f>'Data Input'!F522</f>
        <v>114</v>
      </c>
      <c r="P522">
        <f>'Data Input'!G522</f>
        <v>1</v>
      </c>
      <c r="Q522">
        <f>'Data Input'!H522</f>
        <v>0</v>
      </c>
      <c r="R522">
        <f>IF('Data Input'!I522&gt;100,1,0)</f>
        <v>1</v>
      </c>
      <c r="S522">
        <f t="shared" si="580"/>
        <v>4.1588830833596715</v>
      </c>
      <c r="T522">
        <f t="shared" si="581"/>
        <v>17.296308501055247</v>
      </c>
      <c r="U522">
        <f t="shared" si="582"/>
        <v>5.2729980245625701</v>
      </c>
      <c r="V522">
        <f t="shared" si="583"/>
        <v>21.929782282942238</v>
      </c>
      <c r="W522">
        <f t="shared" si="584"/>
        <v>4.2904579071472151</v>
      </c>
      <c r="X522">
        <f t="shared" si="585"/>
        <v>17.843512809901291</v>
      </c>
      <c r="Y522">
        <f t="shared" si="586"/>
        <v>4.7361984483944957</v>
      </c>
      <c r="Z522">
        <f t="shared" si="587"/>
        <v>19.697295606462191</v>
      </c>
      <c r="AA522">
        <f t="shared" si="588"/>
        <v>0</v>
      </c>
      <c r="AB522">
        <f t="shared" si="589"/>
        <v>0</v>
      </c>
      <c r="AC522" s="3">
        <f t="shared" si="590"/>
        <v>-29.798999999999999</v>
      </c>
      <c r="AD522">
        <f t="shared" si="591"/>
        <v>4.8840000000000003</v>
      </c>
      <c r="AE522">
        <f t="shared" si="592"/>
        <v>13.54</v>
      </c>
      <c r="AF522">
        <f t="shared" si="593"/>
        <v>-3.1139999999999999</v>
      </c>
      <c r="AG522">
        <f t="shared" si="594"/>
        <v>-13.577999999999999</v>
      </c>
      <c r="AH522">
        <f t="shared" si="595"/>
        <v>3.149</v>
      </c>
      <c r="AI522">
        <f t="shared" si="596"/>
        <v>2.0190000000000001</v>
      </c>
      <c r="AJ522">
        <f t="shared" si="597"/>
        <v>0</v>
      </c>
      <c r="AK522">
        <f t="shared" si="598"/>
        <v>1.9570000000000001</v>
      </c>
      <c r="AL522">
        <f t="shared" si="599"/>
        <v>0</v>
      </c>
      <c r="AM522">
        <f t="shared" si="600"/>
        <v>7.5739999999999998</v>
      </c>
      <c r="AN522">
        <f t="shared" si="601"/>
        <v>-1.665</v>
      </c>
      <c r="AO522">
        <f t="shared" si="602"/>
        <v>0.66100000000000003</v>
      </c>
      <c r="AP522">
        <f t="shared" si="603"/>
        <v>-123.93055700103484</v>
      </c>
      <c r="AQ522">
        <f t="shared" si="604"/>
        <v>84.475170719153837</v>
      </c>
      <c r="AR522">
        <f t="shared" si="605"/>
        <v>71.396393252577198</v>
      </c>
      <c r="AS522">
        <f t="shared" si="606"/>
        <v>-68.289342029082121</v>
      </c>
      <c r="AT522">
        <f t="shared" si="607"/>
        <v>-58.255837463244887</v>
      </c>
      <c r="AU522">
        <f t="shared" si="608"/>
        <v>56.189221838379169</v>
      </c>
      <c r="AV522">
        <f t="shared" si="609"/>
        <v>9.5623846673084874</v>
      </c>
      <c r="AW522">
        <f t="shared" si="610"/>
        <v>0</v>
      </c>
      <c r="AX522">
        <f t="shared" si="611"/>
        <v>0</v>
      </c>
      <c r="AY522">
        <f t="shared" si="612"/>
        <v>0</v>
      </c>
      <c r="AZ522">
        <f t="shared" si="613"/>
        <v>0</v>
      </c>
      <c r="BA522">
        <f t="shared" si="614"/>
        <v>0</v>
      </c>
      <c r="BB522">
        <f t="shared" si="615"/>
        <v>0.66100000000000003</v>
      </c>
      <c r="BC522">
        <f t="shared" si="616"/>
        <v>-28.19156601594316</v>
      </c>
      <c r="BD522">
        <f t="shared" si="617"/>
        <v>-29.18</v>
      </c>
      <c r="BE522">
        <f t="shared" si="618"/>
        <v>0.96650000000000003</v>
      </c>
      <c r="BF522">
        <f t="shared" si="619"/>
        <v>8.7491225363213743E-2</v>
      </c>
      <c r="BG522">
        <f>'Data Input'!J522</f>
        <v>42.1</v>
      </c>
      <c r="BH522">
        <f t="shared" si="620"/>
        <v>4</v>
      </c>
      <c r="BI522">
        <f t="shared" si="621"/>
        <v>1.39</v>
      </c>
      <c r="BJ522">
        <f>'Data Input'!K522</f>
        <v>0.84782608695652173</v>
      </c>
      <c r="BK522">
        <f>'Data Input'!L522</f>
        <v>3</v>
      </c>
      <c r="BL522">
        <f>'Data Input'!M522</f>
        <v>79</v>
      </c>
      <c r="BM522">
        <f t="shared" si="622"/>
        <v>4</v>
      </c>
      <c r="BN522">
        <f t="shared" si="623"/>
        <v>1.46</v>
      </c>
      <c r="BO522">
        <f t="shared" si="624"/>
        <v>0.12161280325486709</v>
      </c>
      <c r="BP522">
        <f t="shared" si="625"/>
        <v>0.12773718903029205</v>
      </c>
      <c r="BQ522">
        <f t="shared" si="626"/>
        <v>1027.4137233250869</v>
      </c>
      <c r="BR522">
        <f t="shared" si="627"/>
        <v>1079.1539827731128</v>
      </c>
      <c r="BS522">
        <f t="shared" si="628"/>
        <v>171042.64</v>
      </c>
      <c r="BT522">
        <f t="shared" si="629"/>
        <v>151879</v>
      </c>
      <c r="BU522">
        <f t="shared" si="630"/>
        <v>132715.35999999999</v>
      </c>
      <c r="BV522">
        <f t="shared" si="631"/>
        <v>116125.93999999999</v>
      </c>
      <c r="BW522">
        <f t="shared" si="632"/>
        <v>99536.51999999999</v>
      </c>
      <c r="BX522">
        <f t="shared" si="633"/>
        <v>82947.099999999991</v>
      </c>
      <c r="BY522">
        <f t="shared" si="634"/>
        <v>66357.679999999993</v>
      </c>
      <c r="BZ522">
        <f t="shared" si="635"/>
        <v>49768.259999999995</v>
      </c>
      <c r="CA522">
        <f t="shared" si="636"/>
        <v>33178.839999999997</v>
      </c>
      <c r="CB522">
        <f t="shared" si="637"/>
        <v>16589.419999999998</v>
      </c>
      <c r="CC522">
        <f t="shared" si="638"/>
        <v>1119.0089721266388</v>
      </c>
      <c r="CD522">
        <f t="shared" si="639"/>
        <v>1175.361941945966</v>
      </c>
      <c r="CE522">
        <f t="shared" si="640"/>
        <v>2146.4226954517258</v>
      </c>
      <c r="CF522">
        <f t="shared" si="641"/>
        <v>2254.5159247190786</v>
      </c>
    </row>
    <row r="523" spans="1:84" x14ac:dyDescent="0.25">
      <c r="A523" t="str">
        <f>IF('Data Input'!A523=0,"F","M")</f>
        <v>F</v>
      </c>
      <c r="B523" t="str">
        <f>'Data Input'!B523</f>
        <v>W</v>
      </c>
      <c r="C523">
        <f>'Data Input'!C523</f>
        <v>55</v>
      </c>
      <c r="D523">
        <f t="shared" si="571"/>
        <v>56</v>
      </c>
      <c r="E523">
        <f t="shared" si="572"/>
        <v>57</v>
      </c>
      <c r="F523">
        <f t="shared" si="573"/>
        <v>58</v>
      </c>
      <c r="G523">
        <f t="shared" si="574"/>
        <v>59</v>
      </c>
      <c r="H523">
        <f t="shared" si="575"/>
        <v>60</v>
      </c>
      <c r="I523">
        <f t="shared" si="576"/>
        <v>61</v>
      </c>
      <c r="J523">
        <f t="shared" si="577"/>
        <v>62</v>
      </c>
      <c r="K523">
        <f t="shared" si="578"/>
        <v>63</v>
      </c>
      <c r="L523">
        <f t="shared" si="579"/>
        <v>64</v>
      </c>
      <c r="M523">
        <f>'Data Input'!D523</f>
        <v>210.99967632599999</v>
      </c>
      <c r="N523">
        <f>'Data Input'!E523</f>
        <v>80.999875746000001</v>
      </c>
      <c r="O523">
        <f>'Data Input'!F523</f>
        <v>102</v>
      </c>
      <c r="P523">
        <f>'Data Input'!G523</f>
        <v>0</v>
      </c>
      <c r="Q523">
        <f>'Data Input'!H523</f>
        <v>0</v>
      </c>
      <c r="R523">
        <f>IF('Data Input'!I523&gt;100,1,0)</f>
        <v>0</v>
      </c>
      <c r="S523">
        <f t="shared" si="580"/>
        <v>4.0073331852324712</v>
      </c>
      <c r="T523">
        <f t="shared" si="581"/>
        <v>16.058719257465423</v>
      </c>
      <c r="U523">
        <f t="shared" si="582"/>
        <v>5.3518565994748899</v>
      </c>
      <c r="V523">
        <f t="shared" si="583"/>
        <v>21.446672553681132</v>
      </c>
      <c r="W523">
        <f t="shared" si="584"/>
        <v>4.3944476206712624</v>
      </c>
      <c r="X523">
        <f t="shared" si="585"/>
        <v>17.610015781081824</v>
      </c>
      <c r="Y523">
        <f t="shared" si="586"/>
        <v>0</v>
      </c>
      <c r="Z523">
        <f t="shared" si="587"/>
        <v>0</v>
      </c>
      <c r="AA523">
        <f t="shared" si="588"/>
        <v>4.6249728132842707</v>
      </c>
      <c r="AB523">
        <f t="shared" si="589"/>
        <v>18.533807035472041</v>
      </c>
      <c r="AC523" s="3">
        <f t="shared" si="590"/>
        <v>-29.798999999999999</v>
      </c>
      <c r="AD523">
        <f t="shared" si="591"/>
        <v>4.8840000000000003</v>
      </c>
      <c r="AE523">
        <f t="shared" si="592"/>
        <v>13.54</v>
      </c>
      <c r="AF523">
        <f t="shared" si="593"/>
        <v>-3.1139999999999999</v>
      </c>
      <c r="AG523">
        <f t="shared" si="594"/>
        <v>-13.577999999999999</v>
      </c>
      <c r="AH523">
        <f t="shared" si="595"/>
        <v>3.149</v>
      </c>
      <c r="AI523">
        <f t="shared" si="596"/>
        <v>2.0190000000000001</v>
      </c>
      <c r="AJ523">
        <f t="shared" si="597"/>
        <v>0</v>
      </c>
      <c r="AK523">
        <f t="shared" si="598"/>
        <v>1.9570000000000001</v>
      </c>
      <c r="AL523">
        <f t="shared" si="599"/>
        <v>0</v>
      </c>
      <c r="AM523">
        <f t="shared" si="600"/>
        <v>7.5739999999999998</v>
      </c>
      <c r="AN523">
        <f t="shared" si="601"/>
        <v>-1.665</v>
      </c>
      <c r="AO523">
        <f t="shared" si="602"/>
        <v>0.66100000000000003</v>
      </c>
      <c r="AP523">
        <f t="shared" si="603"/>
        <v>-119.41452158674241</v>
      </c>
      <c r="AQ523">
        <f t="shared" si="604"/>
        <v>78.430784853461134</v>
      </c>
      <c r="AR523">
        <f t="shared" si="605"/>
        <v>72.464138356890004</v>
      </c>
      <c r="AS523">
        <f t="shared" si="606"/>
        <v>-66.784938332163037</v>
      </c>
      <c r="AT523">
        <f t="shared" si="607"/>
        <v>-59.667809793474397</v>
      </c>
      <c r="AU523">
        <f t="shared" si="608"/>
        <v>55.453939694626662</v>
      </c>
      <c r="AV523">
        <f t="shared" si="609"/>
        <v>0</v>
      </c>
      <c r="AW523">
        <f t="shared" si="610"/>
        <v>0</v>
      </c>
      <c r="AX523">
        <f t="shared" si="611"/>
        <v>9.0510717955973181</v>
      </c>
      <c r="AY523">
        <f t="shared" si="612"/>
        <v>0</v>
      </c>
      <c r="AZ523">
        <f t="shared" si="613"/>
        <v>0</v>
      </c>
      <c r="BA523">
        <f t="shared" si="614"/>
        <v>0</v>
      </c>
      <c r="BB523">
        <f t="shared" si="615"/>
        <v>0</v>
      </c>
      <c r="BC523">
        <f t="shared" si="616"/>
        <v>-30.467335011804721</v>
      </c>
      <c r="BD523">
        <f t="shared" si="617"/>
        <v>-29.18</v>
      </c>
      <c r="BE523">
        <f t="shared" si="618"/>
        <v>0.96650000000000003</v>
      </c>
      <c r="BF523">
        <f t="shared" si="619"/>
        <v>9.3605160817430422E-3</v>
      </c>
      <c r="BG523">
        <f>'Data Input'!J523</f>
        <v>24.5</v>
      </c>
      <c r="BH523">
        <f t="shared" si="620"/>
        <v>2</v>
      </c>
      <c r="BI523">
        <f t="shared" si="621"/>
        <v>0.96</v>
      </c>
      <c r="BJ523">
        <f>'Data Input'!K523</f>
        <v>0.76829268292682928</v>
      </c>
      <c r="BK523">
        <f>'Data Input'!L523</f>
        <v>3</v>
      </c>
      <c r="BL523">
        <f>'Data Input'!M523</f>
        <v>89</v>
      </c>
      <c r="BM523">
        <f t="shared" si="622"/>
        <v>2</v>
      </c>
      <c r="BN523">
        <f t="shared" si="623"/>
        <v>1.1200000000000001</v>
      </c>
      <c r="BO523">
        <f t="shared" si="624"/>
        <v>8.9860954384733197E-3</v>
      </c>
      <c r="BP523">
        <f t="shared" si="625"/>
        <v>1.0483778011552208E-2</v>
      </c>
      <c r="BQ523">
        <f t="shared" si="626"/>
        <v>75.916659475793807</v>
      </c>
      <c r="BR523">
        <f t="shared" si="627"/>
        <v>88.56943605509278</v>
      </c>
      <c r="BS523">
        <f t="shared" si="628"/>
        <v>191636.40000000002</v>
      </c>
      <c r="BT523">
        <f t="shared" si="629"/>
        <v>172472.76</v>
      </c>
      <c r="BU523">
        <f t="shared" si="630"/>
        <v>153309.12</v>
      </c>
      <c r="BV523">
        <f t="shared" si="631"/>
        <v>134145.47999999998</v>
      </c>
      <c r="BW523">
        <f t="shared" si="632"/>
        <v>114981.84</v>
      </c>
      <c r="BX523">
        <f t="shared" si="633"/>
        <v>95818.2</v>
      </c>
      <c r="BY523">
        <f t="shared" si="634"/>
        <v>76654.559999999998</v>
      </c>
      <c r="BZ523">
        <f t="shared" si="635"/>
        <v>57490.92</v>
      </c>
      <c r="CA523">
        <f t="shared" si="636"/>
        <v>38327.279999999999</v>
      </c>
      <c r="CB523">
        <f t="shared" si="637"/>
        <v>19163.64</v>
      </c>
      <c r="CC523">
        <f t="shared" si="638"/>
        <v>94.713463893699654</v>
      </c>
      <c r="CD523">
        <f t="shared" si="639"/>
        <v>110.49904120931629</v>
      </c>
      <c r="CE523">
        <f t="shared" si="640"/>
        <v>170.63012336949345</v>
      </c>
      <c r="CF523">
        <f t="shared" si="641"/>
        <v>199.06847726440907</v>
      </c>
    </row>
    <row r="524" spans="1:84" x14ac:dyDescent="0.25">
      <c r="A524" t="str">
        <f>IF('Data Input'!A524=0,"F","M")</f>
        <v>F</v>
      </c>
      <c r="B524" t="str">
        <f>'Data Input'!B524</f>
        <v>W</v>
      </c>
      <c r="C524">
        <f>'Data Input'!C524</f>
        <v>43</v>
      </c>
      <c r="D524">
        <f t="shared" si="571"/>
        <v>44</v>
      </c>
      <c r="E524">
        <f t="shared" si="572"/>
        <v>45</v>
      </c>
      <c r="F524">
        <f t="shared" si="573"/>
        <v>46</v>
      </c>
      <c r="G524">
        <f t="shared" si="574"/>
        <v>47</v>
      </c>
      <c r="H524">
        <f t="shared" si="575"/>
        <v>48</v>
      </c>
      <c r="I524">
        <f t="shared" si="576"/>
        <v>49</v>
      </c>
      <c r="J524">
        <f t="shared" si="577"/>
        <v>50</v>
      </c>
      <c r="K524">
        <f t="shared" si="578"/>
        <v>51</v>
      </c>
      <c r="L524">
        <f t="shared" si="579"/>
        <v>52</v>
      </c>
      <c r="M524">
        <f>'Data Input'!D524</f>
        <v>153.99976376400002</v>
      </c>
      <c r="N524">
        <f>'Data Input'!E524</f>
        <v>53.999917164000003</v>
      </c>
      <c r="O524">
        <f>'Data Input'!F524</f>
        <v>94</v>
      </c>
      <c r="P524">
        <f>'Data Input'!G524</f>
        <v>0</v>
      </c>
      <c r="Q524">
        <f>'Data Input'!H524</f>
        <v>0</v>
      </c>
      <c r="R524">
        <f>IF('Data Input'!I524&gt;100,1,0)</f>
        <v>0</v>
      </c>
      <c r="S524">
        <f t="shared" si="580"/>
        <v>3.7612001156935624</v>
      </c>
      <c r="T524">
        <f t="shared" si="581"/>
        <v>14.146626310293268</v>
      </c>
      <c r="U524">
        <f t="shared" si="582"/>
        <v>5.0369510684124528</v>
      </c>
      <c r="V524">
        <f t="shared" si="583"/>
        <v>18.944980941255729</v>
      </c>
      <c r="W524">
        <f t="shared" si="584"/>
        <v>3.9889825125630978</v>
      </c>
      <c r="X524">
        <f t="shared" si="585"/>
        <v>15.003361487751921</v>
      </c>
      <c r="Y524">
        <f t="shared" si="586"/>
        <v>0</v>
      </c>
      <c r="Z524">
        <f t="shared" si="587"/>
        <v>0</v>
      </c>
      <c r="AA524">
        <f t="shared" si="588"/>
        <v>4.5432947822700038</v>
      </c>
      <c r="AB524">
        <f t="shared" si="589"/>
        <v>17.088240860703898</v>
      </c>
      <c r="AC524" s="3">
        <f t="shared" si="590"/>
        <v>-29.798999999999999</v>
      </c>
      <c r="AD524">
        <f t="shared" si="591"/>
        <v>4.8840000000000003</v>
      </c>
      <c r="AE524">
        <f t="shared" si="592"/>
        <v>13.54</v>
      </c>
      <c r="AF524">
        <f t="shared" si="593"/>
        <v>-3.1139999999999999</v>
      </c>
      <c r="AG524">
        <f t="shared" si="594"/>
        <v>-13.577999999999999</v>
      </c>
      <c r="AH524">
        <f t="shared" si="595"/>
        <v>3.149</v>
      </c>
      <c r="AI524">
        <f t="shared" si="596"/>
        <v>2.0190000000000001</v>
      </c>
      <c r="AJ524">
        <f t="shared" si="597"/>
        <v>0</v>
      </c>
      <c r="AK524">
        <f t="shared" si="598"/>
        <v>1.9570000000000001</v>
      </c>
      <c r="AL524">
        <f t="shared" si="599"/>
        <v>0</v>
      </c>
      <c r="AM524">
        <f t="shared" si="600"/>
        <v>7.5739999999999998</v>
      </c>
      <c r="AN524">
        <f t="shared" si="601"/>
        <v>-1.665</v>
      </c>
      <c r="AO524">
        <f t="shared" si="602"/>
        <v>0.66100000000000003</v>
      </c>
      <c r="AP524">
        <f t="shared" si="603"/>
        <v>-112.08000224755246</v>
      </c>
      <c r="AQ524">
        <f t="shared" si="604"/>
        <v>69.092122899472329</v>
      </c>
      <c r="AR524">
        <f t="shared" si="605"/>
        <v>68.200317466304611</v>
      </c>
      <c r="AS524">
        <f t="shared" si="606"/>
        <v>-58.994670651070336</v>
      </c>
      <c r="AT524">
        <f t="shared" si="607"/>
        <v>-54.162404555581737</v>
      </c>
      <c r="AU524">
        <f t="shared" si="608"/>
        <v>47.245585324930801</v>
      </c>
      <c r="AV524">
        <f t="shared" si="609"/>
        <v>0</v>
      </c>
      <c r="AW524">
        <f t="shared" si="610"/>
        <v>0</v>
      </c>
      <c r="AX524">
        <f t="shared" si="611"/>
        <v>8.8912278889023977</v>
      </c>
      <c r="AY524">
        <f t="shared" si="612"/>
        <v>0</v>
      </c>
      <c r="AZ524">
        <f t="shared" si="613"/>
        <v>0</v>
      </c>
      <c r="BA524">
        <f t="shared" si="614"/>
        <v>0</v>
      </c>
      <c r="BB524">
        <f t="shared" si="615"/>
        <v>0</v>
      </c>
      <c r="BC524">
        <f t="shared" si="616"/>
        <v>-31.807823874594384</v>
      </c>
      <c r="BD524">
        <f t="shared" si="617"/>
        <v>-29.18</v>
      </c>
      <c r="BE524">
        <f t="shared" si="618"/>
        <v>0.96650000000000003</v>
      </c>
      <c r="BF524">
        <f t="shared" si="619"/>
        <v>2.4583238490790693E-3</v>
      </c>
      <c r="BG524">
        <f>'Data Input'!J524</f>
        <v>23.2</v>
      </c>
      <c r="BH524">
        <f t="shared" si="620"/>
        <v>1</v>
      </c>
      <c r="BI524">
        <f t="shared" si="621"/>
        <v>1</v>
      </c>
      <c r="BJ524">
        <f>'Data Input'!K524</f>
        <v>0.76470588235294124</v>
      </c>
      <c r="BK524">
        <f>'Data Input'!L524</f>
        <v>3</v>
      </c>
      <c r="BL524">
        <f>'Data Input'!M524</f>
        <v>92</v>
      </c>
      <c r="BM524">
        <f t="shared" si="622"/>
        <v>2</v>
      </c>
      <c r="BN524">
        <f t="shared" si="623"/>
        <v>1.1200000000000001</v>
      </c>
      <c r="BO524">
        <f t="shared" si="624"/>
        <v>2.4583238490790693E-3</v>
      </c>
      <c r="BP524">
        <f t="shared" si="625"/>
        <v>2.7533227109685578E-3</v>
      </c>
      <c r="BQ524">
        <f t="shared" si="626"/>
        <v>20.768501270610287</v>
      </c>
      <c r="BR524">
        <f t="shared" si="627"/>
        <v>23.26072142308352</v>
      </c>
      <c r="BS524">
        <f t="shared" si="628"/>
        <v>256277.92000000004</v>
      </c>
      <c r="BT524">
        <f t="shared" si="629"/>
        <v>225387.28000000003</v>
      </c>
      <c r="BU524">
        <f t="shared" si="630"/>
        <v>194496.64000000001</v>
      </c>
      <c r="BV524">
        <f t="shared" si="631"/>
        <v>170184.56</v>
      </c>
      <c r="BW524">
        <f t="shared" si="632"/>
        <v>145872.48000000001</v>
      </c>
      <c r="BX524">
        <f t="shared" si="633"/>
        <v>121560.40000000001</v>
      </c>
      <c r="BY524">
        <f t="shared" si="634"/>
        <v>97248.320000000007</v>
      </c>
      <c r="BZ524">
        <f t="shared" si="635"/>
        <v>72936.240000000005</v>
      </c>
      <c r="CA524">
        <f t="shared" si="636"/>
        <v>48624.160000000003</v>
      </c>
      <c r="CB524">
        <f t="shared" si="637"/>
        <v>24312.080000000002</v>
      </c>
      <c r="CC524">
        <f t="shared" si="638"/>
        <v>33.356998274812973</v>
      </c>
      <c r="CD524">
        <f t="shared" si="639"/>
        <v>37.359838067790534</v>
      </c>
      <c r="CE524">
        <f t="shared" si="640"/>
        <v>54.12549954542326</v>
      </c>
      <c r="CF524">
        <f t="shared" si="641"/>
        <v>60.620559490874058</v>
      </c>
    </row>
    <row r="525" spans="1:84" x14ac:dyDescent="0.25">
      <c r="A525" t="str">
        <f>IF('Data Input'!A525=0,"F","M")</f>
        <v>M</v>
      </c>
      <c r="B525" t="str">
        <f>'Data Input'!B525</f>
        <v>W</v>
      </c>
      <c r="C525">
        <f>'Data Input'!C525</f>
        <v>65</v>
      </c>
      <c r="D525">
        <f t="shared" si="571"/>
        <v>66</v>
      </c>
      <c r="E525">
        <f t="shared" si="572"/>
        <v>67</v>
      </c>
      <c r="F525">
        <f t="shared" si="573"/>
        <v>68</v>
      </c>
      <c r="G525">
        <f t="shared" si="574"/>
        <v>69</v>
      </c>
      <c r="H525">
        <f t="shared" si="575"/>
        <v>70</v>
      </c>
      <c r="I525">
        <f t="shared" si="576"/>
        <v>71</v>
      </c>
      <c r="J525">
        <f t="shared" si="577"/>
        <v>72</v>
      </c>
      <c r="K525">
        <f t="shared" si="578"/>
        <v>73</v>
      </c>
      <c r="L525">
        <f t="shared" si="579"/>
        <v>74</v>
      </c>
      <c r="M525">
        <f>'Data Input'!D525</f>
        <v>133.999794444</v>
      </c>
      <c r="N525">
        <f>'Data Input'!E525</f>
        <v>49.999923300000006</v>
      </c>
      <c r="O525">
        <f>'Data Input'!F525</f>
        <v>120</v>
      </c>
      <c r="P525">
        <f>'Data Input'!G525</f>
        <v>1</v>
      </c>
      <c r="Q525">
        <f>'Data Input'!H525</f>
        <v>0</v>
      </c>
      <c r="R525">
        <f>IF('Data Input'!I525&gt;100,1,0)</f>
        <v>1</v>
      </c>
      <c r="S525">
        <f t="shared" si="580"/>
        <v>4.1743872698956368</v>
      </c>
      <c r="T525">
        <f t="shared" si="581"/>
        <v>17.42550907906675</v>
      </c>
      <c r="U525">
        <f t="shared" si="582"/>
        <v>4.8978382659497344</v>
      </c>
      <c r="V525">
        <f t="shared" si="583"/>
        <v>20.445473707388292</v>
      </c>
      <c r="W525">
        <f t="shared" si="584"/>
        <v>3.9120214714269697</v>
      </c>
      <c r="X525">
        <f t="shared" si="585"/>
        <v>16.330292629883139</v>
      </c>
      <c r="Y525">
        <f t="shared" si="586"/>
        <v>4.7874917427820458</v>
      </c>
      <c r="Z525">
        <f t="shared" si="587"/>
        <v>19.984844585799848</v>
      </c>
      <c r="AA525">
        <f t="shared" si="588"/>
        <v>0</v>
      </c>
      <c r="AB525">
        <f t="shared" si="589"/>
        <v>0</v>
      </c>
      <c r="AC525" s="3">
        <f t="shared" si="590"/>
        <v>12.343999999999999</v>
      </c>
      <c r="AD525">
        <f t="shared" si="591"/>
        <v>0</v>
      </c>
      <c r="AE525">
        <f t="shared" si="592"/>
        <v>11.853</v>
      </c>
      <c r="AF525">
        <f t="shared" si="593"/>
        <v>-2.6640000000000001</v>
      </c>
      <c r="AG525">
        <f t="shared" si="594"/>
        <v>-7.99</v>
      </c>
      <c r="AH525">
        <f t="shared" si="595"/>
        <v>1.7689999999999999</v>
      </c>
      <c r="AI525">
        <f t="shared" si="596"/>
        <v>1.7689999999999999</v>
      </c>
      <c r="AJ525">
        <f t="shared" si="597"/>
        <v>0</v>
      </c>
      <c r="AK525">
        <f t="shared" si="598"/>
        <v>1.764</v>
      </c>
      <c r="AL525">
        <f t="shared" si="599"/>
        <v>0</v>
      </c>
      <c r="AM525">
        <f t="shared" si="600"/>
        <v>7.8369999999999997</v>
      </c>
      <c r="AN525">
        <f t="shared" si="601"/>
        <v>-1.7949999999999999</v>
      </c>
      <c r="AO525">
        <f t="shared" si="602"/>
        <v>0.65800000000000003</v>
      </c>
      <c r="AP525">
        <f t="shared" si="603"/>
        <v>51.528636459591738</v>
      </c>
      <c r="AQ525">
        <f t="shared" si="604"/>
        <v>0</v>
      </c>
      <c r="AR525">
        <f t="shared" si="605"/>
        <v>58.054076966302198</v>
      </c>
      <c r="AS525">
        <f t="shared" si="606"/>
        <v>-54.466741956482409</v>
      </c>
      <c r="AT525">
        <f t="shared" si="607"/>
        <v>-31.257051556701487</v>
      </c>
      <c r="AU525">
        <f t="shared" si="608"/>
        <v>28.888287662263274</v>
      </c>
      <c r="AV525">
        <f t="shared" si="609"/>
        <v>8.4690728929814387</v>
      </c>
      <c r="AW525">
        <f t="shared" si="610"/>
        <v>0</v>
      </c>
      <c r="AX525">
        <f t="shared" si="611"/>
        <v>0</v>
      </c>
      <c r="AY525">
        <f t="shared" si="612"/>
        <v>0</v>
      </c>
      <c r="AZ525">
        <f t="shared" si="613"/>
        <v>0</v>
      </c>
      <c r="BA525">
        <f t="shared" si="614"/>
        <v>0</v>
      </c>
      <c r="BB525">
        <f t="shared" si="615"/>
        <v>0.65800000000000003</v>
      </c>
      <c r="BC525">
        <f t="shared" si="616"/>
        <v>61.87428046795474</v>
      </c>
      <c r="BD525">
        <f t="shared" si="617"/>
        <v>61.18</v>
      </c>
      <c r="BE525">
        <f t="shared" si="618"/>
        <v>0.91439999999999999</v>
      </c>
      <c r="BF525">
        <f t="shared" si="619"/>
        <v>0.16404231009032344</v>
      </c>
      <c r="BG525">
        <f>'Data Input'!J525</f>
        <v>32</v>
      </c>
      <c r="BH525">
        <f t="shared" si="620"/>
        <v>4</v>
      </c>
      <c r="BI525">
        <f t="shared" si="621"/>
        <v>1.24</v>
      </c>
      <c r="BJ525">
        <f>'Data Input'!K525</f>
        <v>0.9550561797752809</v>
      </c>
      <c r="BK525">
        <f>'Data Input'!L525</f>
        <v>3</v>
      </c>
      <c r="BL525">
        <f>'Data Input'!M525</f>
        <v>82</v>
      </c>
      <c r="BM525">
        <f t="shared" si="622"/>
        <v>3</v>
      </c>
      <c r="BN525">
        <f t="shared" si="623"/>
        <v>1.2</v>
      </c>
      <c r="BO525">
        <f t="shared" si="624"/>
        <v>0.20341246451200107</v>
      </c>
      <c r="BP525">
        <f t="shared" si="625"/>
        <v>0.19685077210838811</v>
      </c>
      <c r="BQ525">
        <f t="shared" si="626"/>
        <v>1718.4766072452421</v>
      </c>
      <c r="BR525">
        <f t="shared" si="627"/>
        <v>1663.0418779792665</v>
      </c>
      <c r="BS525">
        <f t="shared" si="628"/>
        <v>168468.41999999998</v>
      </c>
      <c r="BT525">
        <f t="shared" si="629"/>
        <v>149304.77999999997</v>
      </c>
      <c r="BU525">
        <f t="shared" si="630"/>
        <v>132715.35999999999</v>
      </c>
      <c r="BV525">
        <f t="shared" si="631"/>
        <v>116125.93999999999</v>
      </c>
      <c r="BW525">
        <f t="shared" si="632"/>
        <v>99536.51999999999</v>
      </c>
      <c r="BX525">
        <f t="shared" si="633"/>
        <v>82947.099999999991</v>
      </c>
      <c r="BY525">
        <f t="shared" si="634"/>
        <v>66357.679999999993</v>
      </c>
      <c r="BZ525">
        <f t="shared" si="635"/>
        <v>49768.259999999995</v>
      </c>
      <c r="CA525">
        <f t="shared" si="636"/>
        <v>33178.839999999997</v>
      </c>
      <c r="CB525">
        <f t="shared" si="637"/>
        <v>16589.419999999998</v>
      </c>
      <c r="CC525">
        <f t="shared" si="638"/>
        <v>1861.2084282075346</v>
      </c>
      <c r="CD525">
        <f t="shared" si="639"/>
        <v>1801.1694466524527</v>
      </c>
      <c r="CE525">
        <f t="shared" si="640"/>
        <v>3579.6850354527769</v>
      </c>
      <c r="CF525">
        <f t="shared" si="641"/>
        <v>3464.2113246317194</v>
      </c>
    </row>
    <row r="526" spans="1:84" x14ac:dyDescent="0.25">
      <c r="A526" t="str">
        <f>IF('Data Input'!A526=0,"F","M")</f>
        <v>M</v>
      </c>
      <c r="B526" t="str">
        <f>'Data Input'!B526</f>
        <v>W</v>
      </c>
      <c r="C526">
        <f>'Data Input'!C526</f>
        <v>60</v>
      </c>
      <c r="D526">
        <f t="shared" si="571"/>
        <v>61</v>
      </c>
      <c r="E526">
        <f t="shared" si="572"/>
        <v>62</v>
      </c>
      <c r="F526">
        <f t="shared" si="573"/>
        <v>63</v>
      </c>
      <c r="G526">
        <f t="shared" si="574"/>
        <v>64</v>
      </c>
      <c r="H526">
        <f t="shared" si="575"/>
        <v>65</v>
      </c>
      <c r="I526">
        <f t="shared" si="576"/>
        <v>66</v>
      </c>
      <c r="J526">
        <f t="shared" si="577"/>
        <v>67</v>
      </c>
      <c r="K526">
        <f t="shared" si="578"/>
        <v>68</v>
      </c>
      <c r="L526">
        <f t="shared" si="579"/>
        <v>69</v>
      </c>
      <c r="M526">
        <f>'Data Input'!D526</f>
        <v>212.999673258</v>
      </c>
      <c r="N526">
        <f>'Data Input'!E526</f>
        <v>54.999915629999997</v>
      </c>
      <c r="O526">
        <f>'Data Input'!F526</f>
        <v>108</v>
      </c>
      <c r="P526">
        <f>'Data Input'!G526</f>
        <v>0</v>
      </c>
      <c r="Q526">
        <f>'Data Input'!H526</f>
        <v>0</v>
      </c>
      <c r="R526">
        <f>IF('Data Input'!I526&gt;100,1,0)</f>
        <v>0</v>
      </c>
      <c r="S526">
        <f t="shared" si="580"/>
        <v>4.0943445622221004</v>
      </c>
      <c r="T526">
        <f t="shared" si="581"/>
        <v>16.763657394197683</v>
      </c>
      <c r="U526">
        <f t="shared" si="582"/>
        <v>5.3612906317082487</v>
      </c>
      <c r="V526">
        <f t="shared" si="583"/>
        <v>21.950971144426958</v>
      </c>
      <c r="W526">
        <f t="shared" si="584"/>
        <v>4.0073316512312944</v>
      </c>
      <c r="X526">
        <f t="shared" si="585"/>
        <v>16.407396555239362</v>
      </c>
      <c r="Y526">
        <f t="shared" si="586"/>
        <v>0</v>
      </c>
      <c r="Z526">
        <f t="shared" si="587"/>
        <v>0</v>
      </c>
      <c r="AA526">
        <f t="shared" si="588"/>
        <v>4.6821312271242199</v>
      </c>
      <c r="AB526">
        <f t="shared" si="589"/>
        <v>19.170258529386341</v>
      </c>
      <c r="AC526" s="3">
        <f t="shared" si="590"/>
        <v>12.343999999999999</v>
      </c>
      <c r="AD526">
        <f t="shared" si="591"/>
        <v>0</v>
      </c>
      <c r="AE526">
        <f t="shared" si="592"/>
        <v>11.853</v>
      </c>
      <c r="AF526">
        <f t="shared" si="593"/>
        <v>-2.6640000000000001</v>
      </c>
      <c r="AG526">
        <f t="shared" si="594"/>
        <v>-7.99</v>
      </c>
      <c r="AH526">
        <f t="shared" si="595"/>
        <v>1.7689999999999999</v>
      </c>
      <c r="AI526">
        <f t="shared" si="596"/>
        <v>1.7689999999999999</v>
      </c>
      <c r="AJ526">
        <f t="shared" si="597"/>
        <v>0</v>
      </c>
      <c r="AK526">
        <f t="shared" si="598"/>
        <v>1.764</v>
      </c>
      <c r="AL526">
        <f t="shared" si="599"/>
        <v>0</v>
      </c>
      <c r="AM526">
        <f t="shared" si="600"/>
        <v>7.8369999999999997</v>
      </c>
      <c r="AN526">
        <f t="shared" si="601"/>
        <v>-1.7949999999999999</v>
      </c>
      <c r="AO526">
        <f t="shared" si="602"/>
        <v>0.65800000000000003</v>
      </c>
      <c r="AP526">
        <f t="shared" si="603"/>
        <v>50.540589276069603</v>
      </c>
      <c r="AQ526">
        <f t="shared" si="604"/>
        <v>0</v>
      </c>
      <c r="AR526">
        <f t="shared" si="605"/>
        <v>63.547377857637869</v>
      </c>
      <c r="AS526">
        <f t="shared" si="606"/>
        <v>-58.477387128753421</v>
      </c>
      <c r="AT526">
        <f t="shared" si="607"/>
        <v>-32.018579893338043</v>
      </c>
      <c r="AU526">
        <f t="shared" si="608"/>
        <v>29.024684506218431</v>
      </c>
      <c r="AV526">
        <f t="shared" si="609"/>
        <v>0</v>
      </c>
      <c r="AW526">
        <f t="shared" si="610"/>
        <v>0</v>
      </c>
      <c r="AX526">
        <f t="shared" si="611"/>
        <v>8.2592794846471236</v>
      </c>
      <c r="AY526">
        <f t="shared" si="612"/>
        <v>0</v>
      </c>
      <c r="AZ526">
        <f t="shared" si="613"/>
        <v>0</v>
      </c>
      <c r="BA526">
        <f t="shared" si="614"/>
        <v>0</v>
      </c>
      <c r="BB526">
        <f t="shared" si="615"/>
        <v>0</v>
      </c>
      <c r="BC526">
        <f t="shared" si="616"/>
        <v>60.875964102481575</v>
      </c>
      <c r="BD526">
        <f t="shared" si="617"/>
        <v>61.18</v>
      </c>
      <c r="BE526">
        <f t="shared" si="618"/>
        <v>0.91439999999999999</v>
      </c>
      <c r="BF526">
        <f t="shared" si="619"/>
        <v>6.3894137532843454E-2</v>
      </c>
      <c r="BG526">
        <f>'Data Input'!J526</f>
        <v>28.1</v>
      </c>
      <c r="BH526">
        <f t="shared" si="620"/>
        <v>3</v>
      </c>
      <c r="BI526">
        <f t="shared" si="621"/>
        <v>1.21</v>
      </c>
      <c r="BJ526">
        <f>'Data Input'!K526</f>
        <v>1.0253164556962027</v>
      </c>
      <c r="BK526">
        <f>'Data Input'!L526</f>
        <v>3</v>
      </c>
      <c r="BL526">
        <f>'Data Input'!M526</f>
        <v>76</v>
      </c>
      <c r="BM526">
        <f t="shared" si="622"/>
        <v>4</v>
      </c>
      <c r="BN526">
        <f t="shared" si="623"/>
        <v>1.26</v>
      </c>
      <c r="BO526">
        <f t="shared" si="624"/>
        <v>7.7311906414740575E-2</v>
      </c>
      <c r="BP526">
        <f t="shared" si="625"/>
        <v>8.0506613291382756E-2</v>
      </c>
      <c r="BQ526">
        <f t="shared" si="626"/>
        <v>653.14926965759537</v>
      </c>
      <c r="BR526">
        <f t="shared" si="627"/>
        <v>680.138908899645</v>
      </c>
      <c r="BS526">
        <f t="shared" si="628"/>
        <v>181339.52000000002</v>
      </c>
      <c r="BT526">
        <f t="shared" si="629"/>
        <v>162175.88</v>
      </c>
      <c r="BU526">
        <f t="shared" si="630"/>
        <v>143012.24</v>
      </c>
      <c r="BV526">
        <f t="shared" si="631"/>
        <v>123848.59999999999</v>
      </c>
      <c r="BW526">
        <f t="shared" si="632"/>
        <v>104684.95999999999</v>
      </c>
      <c r="BX526">
        <f t="shared" si="633"/>
        <v>85521.319999999992</v>
      </c>
      <c r="BY526">
        <f t="shared" si="634"/>
        <v>66357.679999999993</v>
      </c>
      <c r="BZ526">
        <f t="shared" si="635"/>
        <v>49768.259999999995</v>
      </c>
      <c r="CA526">
        <f t="shared" si="636"/>
        <v>33178.839999999997</v>
      </c>
      <c r="CB526">
        <f t="shared" si="637"/>
        <v>16589.419999999998</v>
      </c>
      <c r="CC526">
        <f t="shared" si="638"/>
        <v>747.20157728665424</v>
      </c>
      <c r="CD526">
        <f t="shared" si="639"/>
        <v>778.07767552164012</v>
      </c>
      <c r="CE526">
        <f t="shared" si="640"/>
        <v>1400.3508469442495</v>
      </c>
      <c r="CF526">
        <f t="shared" si="641"/>
        <v>1458.216584421285</v>
      </c>
    </row>
    <row r="527" spans="1:84" x14ac:dyDescent="0.25">
      <c r="A527" t="str">
        <f>IF('Data Input'!A527=0,"F","M")</f>
        <v>F</v>
      </c>
      <c r="B527" t="str">
        <f>'Data Input'!B527</f>
        <v>W</v>
      </c>
      <c r="C527">
        <f>'Data Input'!C527</f>
        <v>44</v>
      </c>
      <c r="D527">
        <f t="shared" si="571"/>
        <v>45</v>
      </c>
      <c r="E527">
        <f t="shared" si="572"/>
        <v>46</v>
      </c>
      <c r="F527">
        <f t="shared" si="573"/>
        <v>47</v>
      </c>
      <c r="G527">
        <f t="shared" si="574"/>
        <v>48</v>
      </c>
      <c r="H527">
        <f t="shared" si="575"/>
        <v>49</v>
      </c>
      <c r="I527">
        <f t="shared" si="576"/>
        <v>50</v>
      </c>
      <c r="J527">
        <f t="shared" si="577"/>
        <v>51</v>
      </c>
      <c r="K527">
        <f t="shared" si="578"/>
        <v>52</v>
      </c>
      <c r="L527">
        <f t="shared" si="579"/>
        <v>53</v>
      </c>
      <c r="M527">
        <f>'Data Input'!D527</f>
        <v>181.99972081200002</v>
      </c>
      <c r="N527">
        <f>'Data Input'!E527</f>
        <v>70.999891086000005</v>
      </c>
      <c r="O527">
        <f>'Data Input'!F527</f>
        <v>126</v>
      </c>
      <c r="P527">
        <f>'Data Input'!G527</f>
        <v>0</v>
      </c>
      <c r="Q527">
        <f>'Data Input'!H527</f>
        <v>0</v>
      </c>
      <c r="R527">
        <f>IF('Data Input'!I527&gt;100,1,0)</f>
        <v>0</v>
      </c>
      <c r="S527">
        <f t="shared" si="580"/>
        <v>3.784189633918261</v>
      </c>
      <c r="T527">
        <f t="shared" si="581"/>
        <v>14.320091185454423</v>
      </c>
      <c r="U527">
        <f t="shared" si="582"/>
        <v>5.2040051530756193</v>
      </c>
      <c r="V527">
        <f t="shared" si="583"/>
        <v>19.692942355125972</v>
      </c>
      <c r="W527">
        <f t="shared" si="584"/>
        <v>4.2626783430401387</v>
      </c>
      <c r="X527">
        <f t="shared" si="585"/>
        <v>16.13078319846036</v>
      </c>
      <c r="Y527">
        <f t="shared" si="586"/>
        <v>0</v>
      </c>
      <c r="Z527">
        <f t="shared" si="587"/>
        <v>0</v>
      </c>
      <c r="AA527">
        <f t="shared" si="588"/>
        <v>4.836281906951478</v>
      </c>
      <c r="AB527">
        <f t="shared" si="589"/>
        <v>18.301407858992224</v>
      </c>
      <c r="AC527" s="3">
        <f t="shared" si="590"/>
        <v>-29.798999999999999</v>
      </c>
      <c r="AD527">
        <f t="shared" si="591"/>
        <v>4.8840000000000003</v>
      </c>
      <c r="AE527">
        <f t="shared" si="592"/>
        <v>13.54</v>
      </c>
      <c r="AF527">
        <f t="shared" si="593"/>
        <v>-3.1139999999999999</v>
      </c>
      <c r="AG527">
        <f t="shared" si="594"/>
        <v>-13.577999999999999</v>
      </c>
      <c r="AH527">
        <f t="shared" si="595"/>
        <v>3.149</v>
      </c>
      <c r="AI527">
        <f t="shared" si="596"/>
        <v>2.0190000000000001</v>
      </c>
      <c r="AJ527">
        <f t="shared" si="597"/>
        <v>0</v>
      </c>
      <c r="AK527">
        <f t="shared" si="598"/>
        <v>1.9570000000000001</v>
      </c>
      <c r="AL527">
        <f t="shared" si="599"/>
        <v>0</v>
      </c>
      <c r="AM527">
        <f t="shared" si="600"/>
        <v>7.5739999999999998</v>
      </c>
      <c r="AN527">
        <f t="shared" si="601"/>
        <v>-1.665</v>
      </c>
      <c r="AO527">
        <f t="shared" si="602"/>
        <v>0.66100000000000003</v>
      </c>
      <c r="AP527">
        <f t="shared" si="603"/>
        <v>-112.76506690113025</v>
      </c>
      <c r="AQ527">
        <f t="shared" si="604"/>
        <v>69.9393253497594</v>
      </c>
      <c r="AR527">
        <f t="shared" si="605"/>
        <v>70.46222977264388</v>
      </c>
      <c r="AS527">
        <f t="shared" si="606"/>
        <v>-61.323822493862274</v>
      </c>
      <c r="AT527">
        <f t="shared" si="607"/>
        <v>-57.878646541799</v>
      </c>
      <c r="AU527">
        <f t="shared" si="608"/>
        <v>50.795836291951673</v>
      </c>
      <c r="AV527">
        <f t="shared" si="609"/>
        <v>0</v>
      </c>
      <c r="AW527">
        <f t="shared" si="610"/>
        <v>0</v>
      </c>
      <c r="AX527">
        <f t="shared" si="611"/>
        <v>9.4646036919040419</v>
      </c>
      <c r="AY527">
        <f t="shared" si="612"/>
        <v>0</v>
      </c>
      <c r="AZ527">
        <f t="shared" si="613"/>
        <v>0</v>
      </c>
      <c r="BA527">
        <f t="shared" si="614"/>
        <v>0</v>
      </c>
      <c r="BB527">
        <f t="shared" si="615"/>
        <v>0</v>
      </c>
      <c r="BC527">
        <f t="shared" si="616"/>
        <v>-31.305540830532525</v>
      </c>
      <c r="BD527">
        <f t="shared" si="617"/>
        <v>-29.18</v>
      </c>
      <c r="BE527">
        <f t="shared" si="618"/>
        <v>0.96650000000000003</v>
      </c>
      <c r="BF527">
        <f t="shared" si="619"/>
        <v>4.0590957762607349E-3</v>
      </c>
      <c r="BG527">
        <f>'Data Input'!J527</f>
        <v>20.8</v>
      </c>
      <c r="BH527">
        <f t="shared" si="620"/>
        <v>1</v>
      </c>
      <c r="BI527">
        <f t="shared" si="621"/>
        <v>1</v>
      </c>
      <c r="BJ527">
        <f>'Data Input'!K527</f>
        <v>0.77027027027027029</v>
      </c>
      <c r="BK527">
        <f>'Data Input'!L527</f>
        <v>3</v>
      </c>
      <c r="BL527">
        <f>'Data Input'!M527</f>
        <v>88</v>
      </c>
      <c r="BM527">
        <f t="shared" si="622"/>
        <v>2</v>
      </c>
      <c r="BN527">
        <f t="shared" si="623"/>
        <v>1.1200000000000001</v>
      </c>
      <c r="BO527">
        <f t="shared" si="624"/>
        <v>4.0590957762607349E-3</v>
      </c>
      <c r="BP527">
        <f t="shared" si="625"/>
        <v>4.5461872694120232E-3</v>
      </c>
      <c r="BQ527">
        <f t="shared" si="626"/>
        <v>34.292201094001776</v>
      </c>
      <c r="BR527">
        <f t="shared" si="627"/>
        <v>38.407265225281989</v>
      </c>
      <c r="BS527">
        <f t="shared" si="628"/>
        <v>249699.36000000004</v>
      </c>
      <c r="BT527">
        <f t="shared" si="629"/>
        <v>218808.72000000003</v>
      </c>
      <c r="BU527">
        <f t="shared" si="630"/>
        <v>194496.64000000001</v>
      </c>
      <c r="BV527">
        <f t="shared" si="631"/>
        <v>170184.56</v>
      </c>
      <c r="BW527">
        <f t="shared" si="632"/>
        <v>145872.48000000001</v>
      </c>
      <c r="BX527">
        <f t="shared" si="633"/>
        <v>121560.40000000001</v>
      </c>
      <c r="BY527">
        <f t="shared" si="634"/>
        <v>97248.320000000007</v>
      </c>
      <c r="BZ527">
        <f t="shared" si="635"/>
        <v>72936.240000000005</v>
      </c>
      <c r="CA527">
        <f t="shared" si="636"/>
        <v>48624.160000000003</v>
      </c>
      <c r="CB527">
        <f t="shared" si="637"/>
        <v>24312.080000000002</v>
      </c>
      <c r="CC527">
        <f t="shared" si="638"/>
        <v>54.543813733160974</v>
      </c>
      <c r="CD527">
        <f t="shared" si="639"/>
        <v>61.0890713811403</v>
      </c>
      <c r="CE527">
        <f t="shared" si="640"/>
        <v>88.836014827162757</v>
      </c>
      <c r="CF527">
        <f t="shared" si="641"/>
        <v>99.49633660642229</v>
      </c>
    </row>
    <row r="528" spans="1:84" x14ac:dyDescent="0.25">
      <c r="A528" t="str">
        <f>IF('Data Input'!A528=0,"F","M")</f>
        <v>F</v>
      </c>
      <c r="B528" t="str">
        <f>'Data Input'!B528</f>
        <v>W</v>
      </c>
      <c r="C528">
        <f>'Data Input'!C528</f>
        <v>64</v>
      </c>
      <c r="D528">
        <f t="shared" si="571"/>
        <v>65</v>
      </c>
      <c r="E528">
        <f t="shared" si="572"/>
        <v>66</v>
      </c>
      <c r="F528">
        <f t="shared" si="573"/>
        <v>67</v>
      </c>
      <c r="G528">
        <f t="shared" si="574"/>
        <v>68</v>
      </c>
      <c r="H528">
        <f t="shared" si="575"/>
        <v>69</v>
      </c>
      <c r="I528">
        <f t="shared" si="576"/>
        <v>70</v>
      </c>
      <c r="J528">
        <f t="shared" si="577"/>
        <v>71</v>
      </c>
      <c r="K528">
        <f t="shared" si="578"/>
        <v>72</v>
      </c>
      <c r="L528">
        <f t="shared" si="579"/>
        <v>73</v>
      </c>
      <c r="M528">
        <f>'Data Input'!D528</f>
        <v>201.99969013199998</v>
      </c>
      <c r="N528">
        <f>'Data Input'!E528</f>
        <v>49.999923300000006</v>
      </c>
      <c r="O528">
        <f>'Data Input'!F528</f>
        <v>120</v>
      </c>
      <c r="P528">
        <f>'Data Input'!G528</f>
        <v>1</v>
      </c>
      <c r="Q528">
        <f>'Data Input'!H528</f>
        <v>0</v>
      </c>
      <c r="R528">
        <f>IF('Data Input'!I528&gt;100,1,0)</f>
        <v>0</v>
      </c>
      <c r="S528">
        <f t="shared" si="580"/>
        <v>4.1588830833596715</v>
      </c>
      <c r="T528">
        <f t="shared" si="581"/>
        <v>17.296308501055247</v>
      </c>
      <c r="U528">
        <f t="shared" si="582"/>
        <v>5.3082661634000283</v>
      </c>
      <c r="V528">
        <f t="shared" si="583"/>
        <v>22.076458348934924</v>
      </c>
      <c r="W528">
        <f t="shared" si="584"/>
        <v>3.9120214714269697</v>
      </c>
      <c r="X528">
        <f t="shared" si="585"/>
        <v>16.269639919257436</v>
      </c>
      <c r="Y528">
        <f t="shared" si="586"/>
        <v>4.7874917427820458</v>
      </c>
      <c r="Z528">
        <f t="shared" si="587"/>
        <v>19.910618420780363</v>
      </c>
      <c r="AA528">
        <f t="shared" si="588"/>
        <v>0</v>
      </c>
      <c r="AB528">
        <f t="shared" si="589"/>
        <v>0</v>
      </c>
      <c r="AC528" s="3">
        <f t="shared" si="590"/>
        <v>-29.798999999999999</v>
      </c>
      <c r="AD528">
        <f t="shared" si="591"/>
        <v>4.8840000000000003</v>
      </c>
      <c r="AE528">
        <f t="shared" si="592"/>
        <v>13.54</v>
      </c>
      <c r="AF528">
        <f t="shared" si="593"/>
        <v>-3.1139999999999999</v>
      </c>
      <c r="AG528">
        <f t="shared" si="594"/>
        <v>-13.577999999999999</v>
      </c>
      <c r="AH528">
        <f t="shared" si="595"/>
        <v>3.149</v>
      </c>
      <c r="AI528">
        <f t="shared" si="596"/>
        <v>2.0190000000000001</v>
      </c>
      <c r="AJ528">
        <f t="shared" si="597"/>
        <v>0</v>
      </c>
      <c r="AK528">
        <f t="shared" si="598"/>
        <v>1.9570000000000001</v>
      </c>
      <c r="AL528">
        <f t="shared" si="599"/>
        <v>0</v>
      </c>
      <c r="AM528">
        <f t="shared" si="600"/>
        <v>7.5739999999999998</v>
      </c>
      <c r="AN528">
        <f t="shared" si="601"/>
        <v>-1.665</v>
      </c>
      <c r="AO528">
        <f t="shared" si="602"/>
        <v>0.66100000000000003</v>
      </c>
      <c r="AP528">
        <f t="shared" si="603"/>
        <v>-123.93055700103484</v>
      </c>
      <c r="AQ528">
        <f t="shared" si="604"/>
        <v>84.475170719153837</v>
      </c>
      <c r="AR528">
        <f t="shared" si="605"/>
        <v>71.873923852436377</v>
      </c>
      <c r="AS528">
        <f t="shared" si="606"/>
        <v>-68.746091298583352</v>
      </c>
      <c r="AT528">
        <f t="shared" si="607"/>
        <v>-53.11742753903539</v>
      </c>
      <c r="AU528">
        <f t="shared" si="608"/>
        <v>51.233096105741666</v>
      </c>
      <c r="AV528">
        <f t="shared" si="609"/>
        <v>9.6659458286769517</v>
      </c>
      <c r="AW528">
        <f t="shared" si="610"/>
        <v>0</v>
      </c>
      <c r="AX528">
        <f t="shared" si="611"/>
        <v>0</v>
      </c>
      <c r="AY528">
        <f t="shared" si="612"/>
        <v>0</v>
      </c>
      <c r="AZ528">
        <f t="shared" si="613"/>
        <v>0</v>
      </c>
      <c r="BA528">
        <f t="shared" si="614"/>
        <v>0</v>
      </c>
      <c r="BB528">
        <f t="shared" si="615"/>
        <v>0</v>
      </c>
      <c r="BC528">
        <f t="shared" si="616"/>
        <v>-28.54593933264475</v>
      </c>
      <c r="BD528">
        <f t="shared" si="617"/>
        <v>-29.18</v>
      </c>
      <c r="BE528">
        <f t="shared" si="618"/>
        <v>0.96650000000000003</v>
      </c>
      <c r="BF528">
        <f t="shared" si="619"/>
        <v>6.2218206107804042E-2</v>
      </c>
      <c r="BG528">
        <f>'Data Input'!J528</f>
        <v>28.9</v>
      </c>
      <c r="BH528">
        <f t="shared" si="620"/>
        <v>3</v>
      </c>
      <c r="BI528">
        <f t="shared" si="621"/>
        <v>1.08</v>
      </c>
      <c r="BJ528">
        <f>'Data Input'!K528</f>
        <v>0.8571428571428571</v>
      </c>
      <c r="BK528">
        <f>'Data Input'!L528</f>
        <v>3</v>
      </c>
      <c r="BL528">
        <f>'Data Input'!M528</f>
        <v>82</v>
      </c>
      <c r="BM528">
        <f t="shared" si="622"/>
        <v>4</v>
      </c>
      <c r="BN528">
        <f t="shared" si="623"/>
        <v>1.46</v>
      </c>
      <c r="BO528">
        <f t="shared" si="624"/>
        <v>6.7195662596428368E-2</v>
      </c>
      <c r="BP528">
        <f t="shared" si="625"/>
        <v>9.0838580917393899E-2</v>
      </c>
      <c r="BQ528">
        <f t="shared" si="626"/>
        <v>567.68484938883091</v>
      </c>
      <c r="BR528">
        <f t="shared" si="627"/>
        <v>767.42581491453063</v>
      </c>
      <c r="BS528">
        <f t="shared" si="628"/>
        <v>171042.64</v>
      </c>
      <c r="BT528">
        <f t="shared" si="629"/>
        <v>151879</v>
      </c>
      <c r="BU528">
        <f t="shared" si="630"/>
        <v>132715.35999999999</v>
      </c>
      <c r="BV528">
        <f t="shared" si="631"/>
        <v>116125.93999999999</v>
      </c>
      <c r="BW528">
        <f t="shared" si="632"/>
        <v>99536.51999999999</v>
      </c>
      <c r="BX528">
        <f t="shared" si="633"/>
        <v>82947.099999999991</v>
      </c>
      <c r="BY528">
        <f t="shared" si="634"/>
        <v>66357.679999999993</v>
      </c>
      <c r="BZ528">
        <f t="shared" si="635"/>
        <v>49768.259999999995</v>
      </c>
      <c r="CA528">
        <f t="shared" si="636"/>
        <v>33178.839999999997</v>
      </c>
      <c r="CB528">
        <f t="shared" si="637"/>
        <v>16589.419999999998</v>
      </c>
      <c r="CC528">
        <f t="shared" si="638"/>
        <v>618.29468050181163</v>
      </c>
      <c r="CD528">
        <f t="shared" si="639"/>
        <v>835.84280882652331</v>
      </c>
      <c r="CE528">
        <f t="shared" si="640"/>
        <v>1185.9795298906424</v>
      </c>
      <c r="CF528">
        <f t="shared" si="641"/>
        <v>1603.2686237410539</v>
      </c>
    </row>
    <row r="529" spans="1:84" x14ac:dyDescent="0.25">
      <c r="A529" t="str">
        <f>IF('Data Input'!A529=0,"F","M")</f>
        <v>M</v>
      </c>
      <c r="B529" t="str">
        <f>'Data Input'!B529</f>
        <v>W</v>
      </c>
      <c r="C529">
        <f>'Data Input'!C529</f>
        <v>69</v>
      </c>
      <c r="D529">
        <f t="shared" si="571"/>
        <v>70</v>
      </c>
      <c r="E529">
        <f t="shared" si="572"/>
        <v>71</v>
      </c>
      <c r="F529">
        <f t="shared" si="573"/>
        <v>72</v>
      </c>
      <c r="G529">
        <f t="shared" si="574"/>
        <v>73</v>
      </c>
      <c r="H529">
        <f t="shared" si="575"/>
        <v>74</v>
      </c>
      <c r="I529">
        <f t="shared" si="576"/>
        <v>75</v>
      </c>
      <c r="J529">
        <f t="shared" si="577"/>
        <v>76</v>
      </c>
      <c r="K529">
        <f t="shared" si="578"/>
        <v>77</v>
      </c>
      <c r="L529">
        <f t="shared" si="579"/>
        <v>78</v>
      </c>
      <c r="M529">
        <f>'Data Input'!D529</f>
        <v>211.99967479200001</v>
      </c>
      <c r="N529">
        <f>'Data Input'!E529</f>
        <v>68.999894154000003</v>
      </c>
      <c r="O529">
        <f>'Data Input'!F529</f>
        <v>132</v>
      </c>
      <c r="P529">
        <f>'Data Input'!G529</f>
        <v>0</v>
      </c>
      <c r="Q529">
        <f>'Data Input'!H529</f>
        <v>0</v>
      </c>
      <c r="R529">
        <f>IF('Data Input'!I529&gt;100,1,0)</f>
        <v>1</v>
      </c>
      <c r="S529">
        <f t="shared" si="580"/>
        <v>4.2341065045972597</v>
      </c>
      <c r="T529">
        <f t="shared" si="581"/>
        <v>17.927657892272823</v>
      </c>
      <c r="U529">
        <f t="shared" si="582"/>
        <v>5.3565847406708356</v>
      </c>
      <c r="V529">
        <f t="shared" si="583"/>
        <v>22.680350292900812</v>
      </c>
      <c r="W529">
        <f t="shared" si="584"/>
        <v>4.2341049705960829</v>
      </c>
      <c r="X529">
        <f t="shared" si="585"/>
        <v>17.927651397148463</v>
      </c>
      <c r="Y529">
        <f t="shared" si="586"/>
        <v>0</v>
      </c>
      <c r="Z529">
        <f t="shared" si="587"/>
        <v>0</v>
      </c>
      <c r="AA529">
        <f t="shared" si="588"/>
        <v>4.8828019225863706</v>
      </c>
      <c r="AB529">
        <f t="shared" si="589"/>
        <v>20.674303381082957</v>
      </c>
      <c r="AC529" s="3">
        <f t="shared" si="590"/>
        <v>12.343999999999999</v>
      </c>
      <c r="AD529">
        <f t="shared" si="591"/>
        <v>0</v>
      </c>
      <c r="AE529">
        <f t="shared" si="592"/>
        <v>11.853</v>
      </c>
      <c r="AF529">
        <f t="shared" si="593"/>
        <v>-2.6640000000000001</v>
      </c>
      <c r="AG529">
        <f t="shared" si="594"/>
        <v>-7.99</v>
      </c>
      <c r="AH529">
        <f t="shared" si="595"/>
        <v>1.7689999999999999</v>
      </c>
      <c r="AI529">
        <f t="shared" si="596"/>
        <v>1.7689999999999999</v>
      </c>
      <c r="AJ529">
        <f t="shared" si="597"/>
        <v>0</v>
      </c>
      <c r="AK529">
        <f t="shared" si="598"/>
        <v>1.764</v>
      </c>
      <c r="AL529">
        <f t="shared" si="599"/>
        <v>0</v>
      </c>
      <c r="AM529">
        <f t="shared" si="600"/>
        <v>7.8369999999999997</v>
      </c>
      <c r="AN529">
        <f t="shared" si="601"/>
        <v>-1.7949999999999999</v>
      </c>
      <c r="AO529">
        <f t="shared" si="602"/>
        <v>0.65800000000000003</v>
      </c>
      <c r="AP529">
        <f t="shared" si="603"/>
        <v>52.265810692748573</v>
      </c>
      <c r="AQ529">
        <f t="shared" si="604"/>
        <v>0</v>
      </c>
      <c r="AR529">
        <f t="shared" si="605"/>
        <v>63.49159893117141</v>
      </c>
      <c r="AS529">
        <f t="shared" si="606"/>
        <v>-60.420453180287765</v>
      </c>
      <c r="AT529">
        <f t="shared" si="607"/>
        <v>-33.830498715062703</v>
      </c>
      <c r="AU529">
        <f t="shared" si="608"/>
        <v>31.714015321555628</v>
      </c>
      <c r="AV529">
        <f t="shared" si="609"/>
        <v>0</v>
      </c>
      <c r="AW529">
        <f t="shared" si="610"/>
        <v>0</v>
      </c>
      <c r="AX529">
        <f t="shared" si="611"/>
        <v>8.6132625914423571</v>
      </c>
      <c r="AY529">
        <f t="shared" si="612"/>
        <v>0</v>
      </c>
      <c r="AZ529">
        <f t="shared" si="613"/>
        <v>0</v>
      </c>
      <c r="BA529">
        <f t="shared" si="614"/>
        <v>0</v>
      </c>
      <c r="BB529">
        <f t="shared" si="615"/>
        <v>0.65800000000000003</v>
      </c>
      <c r="BC529">
        <f t="shared" si="616"/>
        <v>62.491735641567502</v>
      </c>
      <c r="BD529">
        <f t="shared" si="617"/>
        <v>61.18</v>
      </c>
      <c r="BE529">
        <f t="shared" si="618"/>
        <v>0.91439999999999999</v>
      </c>
      <c r="BF529">
        <f t="shared" si="619"/>
        <v>0.28267848227775638</v>
      </c>
      <c r="BG529">
        <f>'Data Input'!J529</f>
        <v>26.8</v>
      </c>
      <c r="BH529">
        <f t="shared" si="620"/>
        <v>3</v>
      </c>
      <c r="BI529">
        <f t="shared" si="621"/>
        <v>1.21</v>
      </c>
      <c r="BJ529">
        <f>'Data Input'!K529</f>
        <v>0.9390243902439025</v>
      </c>
      <c r="BK529">
        <f>'Data Input'!L529</f>
        <v>3</v>
      </c>
      <c r="BL529">
        <f>'Data Input'!M529</f>
        <v>77</v>
      </c>
      <c r="BM529">
        <f t="shared" si="622"/>
        <v>3</v>
      </c>
      <c r="BN529">
        <f t="shared" si="623"/>
        <v>1.2</v>
      </c>
      <c r="BO529">
        <f t="shared" si="624"/>
        <v>0.34204096355608521</v>
      </c>
      <c r="BP529">
        <f t="shared" si="625"/>
        <v>0.33921417873330767</v>
      </c>
      <c r="BQ529">
        <f t="shared" si="626"/>
        <v>2889.6429528096883</v>
      </c>
      <c r="BR529">
        <f t="shared" si="627"/>
        <v>2865.7616060922537</v>
      </c>
      <c r="BS529">
        <f t="shared" si="628"/>
        <v>165894.19999999995</v>
      </c>
      <c r="BT529">
        <f t="shared" si="629"/>
        <v>149304.77999999997</v>
      </c>
      <c r="BU529">
        <f t="shared" si="630"/>
        <v>132715.35999999999</v>
      </c>
      <c r="BV529">
        <f t="shared" si="631"/>
        <v>116125.93999999999</v>
      </c>
      <c r="BW529">
        <f t="shared" si="632"/>
        <v>99536.51999999999</v>
      </c>
      <c r="BX529">
        <f t="shared" si="633"/>
        <v>82947.099999999991</v>
      </c>
      <c r="BY529">
        <f t="shared" si="634"/>
        <v>66357.679999999993</v>
      </c>
      <c r="BZ529">
        <f t="shared" si="635"/>
        <v>49768.259999999995</v>
      </c>
      <c r="CA529">
        <f t="shared" si="636"/>
        <v>33178.839999999997</v>
      </c>
      <c r="CB529">
        <f t="shared" si="637"/>
        <v>16589.419999999998</v>
      </c>
      <c r="CC529">
        <f t="shared" si="638"/>
        <v>3120.8436609001246</v>
      </c>
      <c r="CD529">
        <f t="shared" si="639"/>
        <v>3095.0515645290493</v>
      </c>
      <c r="CE529">
        <f t="shared" si="640"/>
        <v>6010.4866137098124</v>
      </c>
      <c r="CF529">
        <f t="shared" si="641"/>
        <v>5960.8131706213026</v>
      </c>
    </row>
    <row r="530" spans="1:84" x14ac:dyDescent="0.25">
      <c r="A530" t="str">
        <f>IF('Data Input'!A530=0,"F","M")</f>
        <v>M</v>
      </c>
      <c r="B530" t="str">
        <f>'Data Input'!B530</f>
        <v>W</v>
      </c>
      <c r="C530">
        <f>'Data Input'!C530</f>
        <v>65</v>
      </c>
      <c r="D530">
        <f t="shared" si="571"/>
        <v>66</v>
      </c>
      <c r="E530">
        <f t="shared" si="572"/>
        <v>67</v>
      </c>
      <c r="F530">
        <f t="shared" si="573"/>
        <v>68</v>
      </c>
      <c r="G530">
        <f t="shared" si="574"/>
        <v>69</v>
      </c>
      <c r="H530">
        <f t="shared" si="575"/>
        <v>70</v>
      </c>
      <c r="I530">
        <f t="shared" si="576"/>
        <v>71</v>
      </c>
      <c r="J530">
        <f t="shared" si="577"/>
        <v>72</v>
      </c>
      <c r="K530">
        <f t="shared" si="578"/>
        <v>73</v>
      </c>
      <c r="L530">
        <f t="shared" si="579"/>
        <v>74</v>
      </c>
      <c r="M530">
        <f>'Data Input'!D530</f>
        <v>112.999826658</v>
      </c>
      <c r="N530">
        <f>'Data Input'!E530</f>
        <v>40.999937106000004</v>
      </c>
      <c r="O530">
        <f>'Data Input'!F530</f>
        <v>116</v>
      </c>
      <c r="P530">
        <f>'Data Input'!G530</f>
        <v>1</v>
      </c>
      <c r="Q530">
        <f>'Data Input'!H530</f>
        <v>0</v>
      </c>
      <c r="R530">
        <f>IF('Data Input'!I530&gt;100,1,0)</f>
        <v>0</v>
      </c>
      <c r="S530">
        <f t="shared" si="580"/>
        <v>4.1743872698956368</v>
      </c>
      <c r="T530">
        <f t="shared" si="581"/>
        <v>17.42550907906675</v>
      </c>
      <c r="U530">
        <f t="shared" si="582"/>
        <v>4.7273862847111641</v>
      </c>
      <c r="V530">
        <f t="shared" si="583"/>
        <v>19.733941126777513</v>
      </c>
      <c r="W530">
        <f t="shared" si="584"/>
        <v>3.7135705327031312</v>
      </c>
      <c r="X530">
        <f t="shared" si="585"/>
        <v>15.50188155757551</v>
      </c>
      <c r="Y530">
        <f t="shared" si="586"/>
        <v>4.7535901911063645</v>
      </c>
      <c r="Z530">
        <f t="shared" si="587"/>
        <v>19.843326380055174</v>
      </c>
      <c r="AA530">
        <f t="shared" si="588"/>
        <v>0</v>
      </c>
      <c r="AB530">
        <f t="shared" si="589"/>
        <v>0</v>
      </c>
      <c r="AC530" s="3">
        <f t="shared" si="590"/>
        <v>12.343999999999999</v>
      </c>
      <c r="AD530">
        <f t="shared" si="591"/>
        <v>0</v>
      </c>
      <c r="AE530">
        <f t="shared" si="592"/>
        <v>11.853</v>
      </c>
      <c r="AF530">
        <f t="shared" si="593"/>
        <v>-2.6640000000000001</v>
      </c>
      <c r="AG530">
        <f t="shared" si="594"/>
        <v>-7.99</v>
      </c>
      <c r="AH530">
        <f t="shared" si="595"/>
        <v>1.7689999999999999</v>
      </c>
      <c r="AI530">
        <f t="shared" si="596"/>
        <v>1.7689999999999999</v>
      </c>
      <c r="AJ530">
        <f t="shared" si="597"/>
        <v>0</v>
      </c>
      <c r="AK530">
        <f t="shared" si="598"/>
        <v>1.764</v>
      </c>
      <c r="AL530">
        <f t="shared" si="599"/>
        <v>0</v>
      </c>
      <c r="AM530">
        <f t="shared" si="600"/>
        <v>7.8369999999999997</v>
      </c>
      <c r="AN530">
        <f t="shared" si="601"/>
        <v>-1.7949999999999999</v>
      </c>
      <c r="AO530">
        <f t="shared" si="602"/>
        <v>0.65800000000000003</v>
      </c>
      <c r="AP530">
        <f t="shared" si="603"/>
        <v>51.528636459591738</v>
      </c>
      <c r="AQ530">
        <f t="shared" si="604"/>
        <v>0</v>
      </c>
      <c r="AR530">
        <f t="shared" si="605"/>
        <v>56.033709632681429</v>
      </c>
      <c r="AS530">
        <f t="shared" si="606"/>
        <v>-52.5712191617353</v>
      </c>
      <c r="AT530">
        <f t="shared" si="607"/>
        <v>-29.671428556298018</v>
      </c>
      <c r="AU530">
        <f t="shared" si="608"/>
        <v>27.422828475351075</v>
      </c>
      <c r="AV530">
        <f t="shared" si="609"/>
        <v>8.4091010480671589</v>
      </c>
      <c r="AW530">
        <f t="shared" si="610"/>
        <v>0</v>
      </c>
      <c r="AX530">
        <f t="shared" si="611"/>
        <v>0</v>
      </c>
      <c r="AY530">
        <f t="shared" si="612"/>
        <v>0</v>
      </c>
      <c r="AZ530">
        <f t="shared" si="613"/>
        <v>0</v>
      </c>
      <c r="BA530">
        <f t="shared" si="614"/>
        <v>0</v>
      </c>
      <c r="BB530">
        <f t="shared" si="615"/>
        <v>0</v>
      </c>
      <c r="BC530">
        <f t="shared" si="616"/>
        <v>61.151627897658088</v>
      </c>
      <c r="BD530">
        <f t="shared" si="617"/>
        <v>61.18</v>
      </c>
      <c r="BE530">
        <f t="shared" si="618"/>
        <v>0.91439999999999999</v>
      </c>
      <c r="BF530">
        <f t="shared" si="619"/>
        <v>8.3308151930842844E-2</v>
      </c>
      <c r="BG530">
        <f>'Data Input'!J530</f>
        <v>34.1</v>
      </c>
      <c r="BH530">
        <f t="shared" si="620"/>
        <v>4</v>
      </c>
      <c r="BI530">
        <f t="shared" si="621"/>
        <v>1.24</v>
      </c>
      <c r="BJ530">
        <f>'Data Input'!K530</f>
        <v>1</v>
      </c>
      <c r="BK530">
        <f>'Data Input'!L530</f>
        <v>3</v>
      </c>
      <c r="BL530">
        <f>'Data Input'!M530</f>
        <v>76</v>
      </c>
      <c r="BM530">
        <f t="shared" si="622"/>
        <v>4</v>
      </c>
      <c r="BN530">
        <f t="shared" si="623"/>
        <v>1.26</v>
      </c>
      <c r="BO530">
        <f t="shared" si="624"/>
        <v>0.10330210839424513</v>
      </c>
      <c r="BP530">
        <f t="shared" si="625"/>
        <v>0.10496827143286198</v>
      </c>
      <c r="BQ530">
        <f t="shared" si="626"/>
        <v>872.72064266321797</v>
      </c>
      <c r="BR530">
        <f t="shared" si="627"/>
        <v>886.79678206101198</v>
      </c>
      <c r="BS530">
        <f t="shared" si="628"/>
        <v>168468.41999999998</v>
      </c>
      <c r="BT530">
        <f t="shared" si="629"/>
        <v>149304.77999999997</v>
      </c>
      <c r="BU530">
        <f t="shared" si="630"/>
        <v>132715.35999999999</v>
      </c>
      <c r="BV530">
        <f t="shared" si="631"/>
        <v>116125.93999999999</v>
      </c>
      <c r="BW530">
        <f t="shared" si="632"/>
        <v>99536.51999999999</v>
      </c>
      <c r="BX530">
        <f t="shared" si="633"/>
        <v>82947.099999999991</v>
      </c>
      <c r="BY530">
        <f t="shared" si="634"/>
        <v>66357.679999999993</v>
      </c>
      <c r="BZ530">
        <f t="shared" si="635"/>
        <v>49768.259999999995</v>
      </c>
      <c r="CA530">
        <f t="shared" si="636"/>
        <v>33178.839999999997</v>
      </c>
      <c r="CB530">
        <f t="shared" si="637"/>
        <v>16589.419999999998</v>
      </c>
      <c r="CC530">
        <f t="shared" si="638"/>
        <v>945.20635820541793</v>
      </c>
      <c r="CD530">
        <f t="shared" si="639"/>
        <v>960.45162204744099</v>
      </c>
      <c r="CE530">
        <f t="shared" si="640"/>
        <v>1817.9270008686358</v>
      </c>
      <c r="CF530">
        <f t="shared" si="641"/>
        <v>1847.2484041084531</v>
      </c>
    </row>
    <row r="531" spans="1:84" x14ac:dyDescent="0.25">
      <c r="A531" t="str">
        <f>IF('Data Input'!A531=0,"F","M")</f>
        <v>M</v>
      </c>
      <c r="B531" t="str">
        <f>'Data Input'!B531</f>
        <v>W</v>
      </c>
      <c r="C531">
        <f>'Data Input'!C531</f>
        <v>44</v>
      </c>
      <c r="D531">
        <f t="shared" si="571"/>
        <v>45</v>
      </c>
      <c r="E531">
        <f t="shared" si="572"/>
        <v>46</v>
      </c>
      <c r="F531">
        <f t="shared" si="573"/>
        <v>47</v>
      </c>
      <c r="G531">
        <f t="shared" si="574"/>
        <v>48</v>
      </c>
      <c r="H531">
        <f t="shared" si="575"/>
        <v>49</v>
      </c>
      <c r="I531">
        <f t="shared" si="576"/>
        <v>50</v>
      </c>
      <c r="J531">
        <f t="shared" si="577"/>
        <v>51</v>
      </c>
      <c r="K531">
        <f t="shared" si="578"/>
        <v>52</v>
      </c>
      <c r="L531">
        <f t="shared" si="579"/>
        <v>53</v>
      </c>
      <c r="M531">
        <f>'Data Input'!D531</f>
        <v>118.999817454</v>
      </c>
      <c r="N531">
        <f>'Data Input'!E531</f>
        <v>46.999927902000003</v>
      </c>
      <c r="O531">
        <f>'Data Input'!F531</f>
        <v>118</v>
      </c>
      <c r="P531">
        <f>'Data Input'!G531</f>
        <v>0</v>
      </c>
      <c r="Q531">
        <f>'Data Input'!H531</f>
        <v>0</v>
      </c>
      <c r="R531">
        <f>IF('Data Input'!I531&gt;100,1,0)</f>
        <v>1</v>
      </c>
      <c r="S531">
        <f t="shared" si="580"/>
        <v>3.784189633918261</v>
      </c>
      <c r="T531">
        <f t="shared" si="581"/>
        <v>14.320091185454423</v>
      </c>
      <c r="U531">
        <f t="shared" si="582"/>
        <v>4.7791219591103529</v>
      </c>
      <c r="V531">
        <f t="shared" si="583"/>
        <v>18.085103776896528</v>
      </c>
      <c r="W531">
        <f t="shared" si="584"/>
        <v>3.8501460677088821</v>
      </c>
      <c r="X531">
        <f t="shared" si="585"/>
        <v>14.569682838495106</v>
      </c>
      <c r="Y531">
        <f t="shared" si="586"/>
        <v>0</v>
      </c>
      <c r="Z531">
        <f t="shared" si="587"/>
        <v>0</v>
      </c>
      <c r="AA531">
        <f t="shared" si="588"/>
        <v>4.7706846244656651</v>
      </c>
      <c r="AB531">
        <f t="shared" si="589"/>
        <v>18.053175302596202</v>
      </c>
      <c r="AC531" s="3">
        <f t="shared" si="590"/>
        <v>12.343999999999999</v>
      </c>
      <c r="AD531">
        <f t="shared" si="591"/>
        <v>0</v>
      </c>
      <c r="AE531">
        <f t="shared" si="592"/>
        <v>11.853</v>
      </c>
      <c r="AF531">
        <f t="shared" si="593"/>
        <v>-2.6640000000000001</v>
      </c>
      <c r="AG531">
        <f t="shared" si="594"/>
        <v>-7.99</v>
      </c>
      <c r="AH531">
        <f t="shared" si="595"/>
        <v>1.7689999999999999</v>
      </c>
      <c r="AI531">
        <f t="shared" si="596"/>
        <v>1.7689999999999999</v>
      </c>
      <c r="AJ531">
        <f t="shared" si="597"/>
        <v>0</v>
      </c>
      <c r="AK531">
        <f t="shared" si="598"/>
        <v>1.764</v>
      </c>
      <c r="AL531">
        <f t="shared" si="599"/>
        <v>0</v>
      </c>
      <c r="AM531">
        <f t="shared" si="600"/>
        <v>7.8369999999999997</v>
      </c>
      <c r="AN531">
        <f t="shared" si="601"/>
        <v>-1.7949999999999999</v>
      </c>
      <c r="AO531">
        <f t="shared" si="602"/>
        <v>0.65800000000000003</v>
      </c>
      <c r="AP531">
        <f t="shared" si="603"/>
        <v>46.712036841087013</v>
      </c>
      <c r="AQ531">
        <f t="shared" si="604"/>
        <v>0</v>
      </c>
      <c r="AR531">
        <f t="shared" si="605"/>
        <v>56.646932581335008</v>
      </c>
      <c r="AS531">
        <f t="shared" si="606"/>
        <v>-48.17871646165235</v>
      </c>
      <c r="AT531">
        <f t="shared" si="607"/>
        <v>-30.762667080993968</v>
      </c>
      <c r="AU531">
        <f t="shared" si="608"/>
        <v>25.773768941297842</v>
      </c>
      <c r="AV531">
        <f t="shared" si="609"/>
        <v>0</v>
      </c>
      <c r="AW531">
        <f t="shared" si="610"/>
        <v>0</v>
      </c>
      <c r="AX531">
        <f t="shared" si="611"/>
        <v>8.415487677557433</v>
      </c>
      <c r="AY531">
        <f t="shared" si="612"/>
        <v>0</v>
      </c>
      <c r="AZ531">
        <f t="shared" si="613"/>
        <v>0</v>
      </c>
      <c r="BA531">
        <f t="shared" si="614"/>
        <v>0</v>
      </c>
      <c r="BB531">
        <f t="shared" si="615"/>
        <v>0.65800000000000003</v>
      </c>
      <c r="BC531">
        <f t="shared" si="616"/>
        <v>59.264842498630983</v>
      </c>
      <c r="BD531">
        <f t="shared" si="617"/>
        <v>61.18</v>
      </c>
      <c r="BE531">
        <f t="shared" si="618"/>
        <v>0.91439999999999999</v>
      </c>
      <c r="BF531">
        <f t="shared" si="619"/>
        <v>1.3096609772692891E-2</v>
      </c>
      <c r="BG531">
        <f>'Data Input'!J531</f>
        <v>24</v>
      </c>
      <c r="BH531">
        <f t="shared" si="620"/>
        <v>1</v>
      </c>
      <c r="BI531">
        <f t="shared" si="621"/>
        <v>1</v>
      </c>
      <c r="BJ531">
        <f>'Data Input'!K531</f>
        <v>0.81208053691275162</v>
      </c>
      <c r="BK531">
        <f>'Data Input'!L531</f>
        <v>3</v>
      </c>
      <c r="BL531">
        <f>'Data Input'!M531</f>
        <v>80</v>
      </c>
      <c r="BM531">
        <f t="shared" si="622"/>
        <v>1</v>
      </c>
      <c r="BN531">
        <f t="shared" si="623"/>
        <v>1</v>
      </c>
      <c r="BO531">
        <f t="shared" si="624"/>
        <v>1.3096609772692891E-2</v>
      </c>
      <c r="BP531">
        <f t="shared" si="625"/>
        <v>1.3096609772692891E-2</v>
      </c>
      <c r="BQ531">
        <f t="shared" si="626"/>
        <v>110.6432567079208</v>
      </c>
      <c r="BR531">
        <f t="shared" si="627"/>
        <v>110.6432567079208</v>
      </c>
      <c r="BS531">
        <f t="shared" si="628"/>
        <v>249699.36000000004</v>
      </c>
      <c r="BT531">
        <f t="shared" si="629"/>
        <v>218808.72000000003</v>
      </c>
      <c r="BU531">
        <f t="shared" si="630"/>
        <v>194496.64000000001</v>
      </c>
      <c r="BV531">
        <f t="shared" si="631"/>
        <v>170184.56</v>
      </c>
      <c r="BW531">
        <f t="shared" si="632"/>
        <v>145872.48000000001</v>
      </c>
      <c r="BX531">
        <f t="shared" si="633"/>
        <v>121560.40000000001</v>
      </c>
      <c r="BY531">
        <f t="shared" si="634"/>
        <v>97248.320000000007</v>
      </c>
      <c r="BZ531">
        <f t="shared" si="635"/>
        <v>72936.240000000005</v>
      </c>
      <c r="CA531">
        <f t="shared" si="636"/>
        <v>48624.160000000003</v>
      </c>
      <c r="CB531">
        <f t="shared" si="637"/>
        <v>24312.080000000002</v>
      </c>
      <c r="CC531">
        <f t="shared" si="638"/>
        <v>175.98477181923275</v>
      </c>
      <c r="CD531">
        <f t="shared" si="639"/>
        <v>175.98477181923275</v>
      </c>
      <c r="CE531">
        <f t="shared" si="640"/>
        <v>286.62802852715356</v>
      </c>
      <c r="CF531">
        <f t="shared" si="641"/>
        <v>286.62802852715356</v>
      </c>
    </row>
    <row r="532" spans="1:84" x14ac:dyDescent="0.25">
      <c r="A532" t="str">
        <f>IF('Data Input'!A532=0,"F","M")</f>
        <v>F</v>
      </c>
      <c r="B532" t="str">
        <f>'Data Input'!B532</f>
        <v>W</v>
      </c>
      <c r="C532">
        <f>'Data Input'!C532</f>
        <v>34</v>
      </c>
      <c r="D532">
        <f t="shared" si="571"/>
        <v>35</v>
      </c>
      <c r="E532">
        <f t="shared" si="572"/>
        <v>36</v>
      </c>
      <c r="F532">
        <f t="shared" si="573"/>
        <v>37</v>
      </c>
      <c r="G532">
        <f t="shared" si="574"/>
        <v>38</v>
      </c>
      <c r="H532">
        <f t="shared" si="575"/>
        <v>39</v>
      </c>
      <c r="I532">
        <f t="shared" si="576"/>
        <v>40</v>
      </c>
      <c r="J532">
        <f t="shared" si="577"/>
        <v>41</v>
      </c>
      <c r="K532">
        <f t="shared" si="578"/>
        <v>42</v>
      </c>
      <c r="L532">
        <f t="shared" si="579"/>
        <v>43</v>
      </c>
      <c r="M532">
        <f>'Data Input'!D532</f>
        <v>187.99971160800001</v>
      </c>
      <c r="N532">
        <f>'Data Input'!E532</f>
        <v>70.999891086000005</v>
      </c>
      <c r="O532">
        <f>'Data Input'!F532</f>
        <v>100</v>
      </c>
      <c r="P532">
        <f>'Data Input'!G532</f>
        <v>0</v>
      </c>
      <c r="Q532">
        <f>'Data Input'!H532</f>
        <v>0</v>
      </c>
      <c r="R532">
        <f>IF('Data Input'!I532&gt;100,1,0)</f>
        <v>0</v>
      </c>
      <c r="S532">
        <f t="shared" si="580"/>
        <v>3.5263605246161616</v>
      </c>
      <c r="T532">
        <f t="shared" si="581"/>
        <v>12.43521854957117</v>
      </c>
      <c r="U532">
        <f t="shared" si="582"/>
        <v>5.2364404288287725</v>
      </c>
      <c r="V532">
        <f t="shared" si="583"/>
        <v>18.465576817725907</v>
      </c>
      <c r="W532">
        <f t="shared" si="584"/>
        <v>4.2626783430401387</v>
      </c>
      <c r="X532">
        <f t="shared" si="585"/>
        <v>15.031740638032973</v>
      </c>
      <c r="Y532">
        <f t="shared" si="586"/>
        <v>0</v>
      </c>
      <c r="Z532">
        <f t="shared" si="587"/>
        <v>0</v>
      </c>
      <c r="AA532">
        <f t="shared" si="588"/>
        <v>4.6051701859880918</v>
      </c>
      <c r="AB532">
        <f t="shared" si="589"/>
        <v>16.239490353007675</v>
      </c>
      <c r="AC532" s="3">
        <f t="shared" si="590"/>
        <v>-29.798999999999999</v>
      </c>
      <c r="AD532">
        <f t="shared" si="591"/>
        <v>4.8840000000000003</v>
      </c>
      <c r="AE532">
        <f t="shared" si="592"/>
        <v>13.54</v>
      </c>
      <c r="AF532">
        <f t="shared" si="593"/>
        <v>-3.1139999999999999</v>
      </c>
      <c r="AG532">
        <f t="shared" si="594"/>
        <v>-13.577999999999999</v>
      </c>
      <c r="AH532">
        <f t="shared" si="595"/>
        <v>3.149</v>
      </c>
      <c r="AI532">
        <f t="shared" si="596"/>
        <v>2.0190000000000001</v>
      </c>
      <c r="AJ532">
        <f t="shared" si="597"/>
        <v>0</v>
      </c>
      <c r="AK532">
        <f t="shared" si="598"/>
        <v>1.9570000000000001</v>
      </c>
      <c r="AL532">
        <f t="shared" si="599"/>
        <v>0</v>
      </c>
      <c r="AM532">
        <f t="shared" si="600"/>
        <v>7.5739999999999998</v>
      </c>
      <c r="AN532">
        <f t="shared" si="601"/>
        <v>-1.665</v>
      </c>
      <c r="AO532">
        <f t="shared" si="602"/>
        <v>0.66100000000000003</v>
      </c>
      <c r="AP532">
        <f t="shared" si="603"/>
        <v>-105.082017273037</v>
      </c>
      <c r="AQ532">
        <f t="shared" si="604"/>
        <v>60.733607396105597</v>
      </c>
      <c r="AR532">
        <f t="shared" si="605"/>
        <v>70.901403406341572</v>
      </c>
      <c r="AS532">
        <f t="shared" si="606"/>
        <v>-57.50180621039847</v>
      </c>
      <c r="AT532">
        <f t="shared" si="607"/>
        <v>-57.878646541799</v>
      </c>
      <c r="AU532">
        <f t="shared" si="608"/>
        <v>47.334951269165835</v>
      </c>
      <c r="AV532">
        <f t="shared" si="609"/>
        <v>0</v>
      </c>
      <c r="AW532">
        <f t="shared" si="610"/>
        <v>0</v>
      </c>
      <c r="AX532">
        <f t="shared" si="611"/>
        <v>9.0123180539786958</v>
      </c>
      <c r="AY532">
        <f t="shared" si="612"/>
        <v>0</v>
      </c>
      <c r="AZ532">
        <f t="shared" si="613"/>
        <v>0</v>
      </c>
      <c r="BA532">
        <f t="shared" si="614"/>
        <v>0</v>
      </c>
      <c r="BB532">
        <f t="shared" si="615"/>
        <v>0</v>
      </c>
      <c r="BC532">
        <f t="shared" si="616"/>
        <v>-32.480189899642767</v>
      </c>
      <c r="BD532">
        <f t="shared" si="617"/>
        <v>-29.18</v>
      </c>
      <c r="BE532">
        <f t="shared" si="618"/>
        <v>0.96650000000000003</v>
      </c>
      <c r="BF532">
        <f t="shared" si="619"/>
        <v>1.2557285979472033E-3</v>
      </c>
      <c r="BG532">
        <f>'Data Input'!J532</f>
        <v>27.2</v>
      </c>
      <c r="BH532">
        <f t="shared" si="620"/>
        <v>3</v>
      </c>
      <c r="BI532">
        <f t="shared" si="621"/>
        <v>1.08</v>
      </c>
      <c r="BJ532">
        <f>'Data Input'!K532</f>
        <v>0.76315789473684215</v>
      </c>
      <c r="BK532">
        <f>'Data Input'!L532</f>
        <v>3</v>
      </c>
      <c r="BL532">
        <f>'Data Input'!M532</f>
        <v>92</v>
      </c>
      <c r="BM532">
        <f t="shared" si="622"/>
        <v>2</v>
      </c>
      <c r="BN532">
        <f t="shared" si="623"/>
        <v>1.1200000000000001</v>
      </c>
      <c r="BO532">
        <f t="shared" si="624"/>
        <v>1.3561868857829796E-3</v>
      </c>
      <c r="BP532">
        <f t="shared" si="625"/>
        <v>1.4064160297008678E-3</v>
      </c>
      <c r="BQ532">
        <f t="shared" si="626"/>
        <v>11.457387549293099</v>
      </c>
      <c r="BR532">
        <f t="shared" si="627"/>
        <v>11.881735236303955</v>
      </c>
      <c r="BS532">
        <f t="shared" si="628"/>
        <v>306618.21000000008</v>
      </c>
      <c r="BT532">
        <f t="shared" si="629"/>
        <v>278015.76000000007</v>
      </c>
      <c r="BU532">
        <f t="shared" si="630"/>
        <v>247125.12000000005</v>
      </c>
      <c r="BV532">
        <f t="shared" si="631"/>
        <v>216234.48000000004</v>
      </c>
      <c r="BW532">
        <f t="shared" si="632"/>
        <v>185343.84000000003</v>
      </c>
      <c r="BX532">
        <f t="shared" si="633"/>
        <v>154453.20000000001</v>
      </c>
      <c r="BY532">
        <f t="shared" si="634"/>
        <v>123562.56</v>
      </c>
      <c r="BZ532">
        <f t="shared" si="635"/>
        <v>92671.92</v>
      </c>
      <c r="CA532">
        <f t="shared" si="636"/>
        <v>61781.279999999999</v>
      </c>
      <c r="CB532">
        <f t="shared" si="637"/>
        <v>30890.639999999999</v>
      </c>
      <c r="CC532">
        <f t="shared" si="638"/>
        <v>23.010382341091933</v>
      </c>
      <c r="CD532">
        <f t="shared" si="639"/>
        <v>23.862618724095338</v>
      </c>
      <c r="CE532">
        <f t="shared" si="640"/>
        <v>34.467769890385028</v>
      </c>
      <c r="CF532">
        <f t="shared" si="641"/>
        <v>35.744353960399295</v>
      </c>
    </row>
    <row r="533" spans="1:84" x14ac:dyDescent="0.25">
      <c r="A533" t="str">
        <f>IF('Data Input'!A533=0,"F","M")</f>
        <v>F</v>
      </c>
      <c r="B533" t="str">
        <f>'Data Input'!B533</f>
        <v>W</v>
      </c>
      <c r="C533">
        <f>'Data Input'!C533</f>
        <v>49</v>
      </c>
      <c r="D533">
        <f t="shared" si="571"/>
        <v>50</v>
      </c>
      <c r="E533">
        <f t="shared" si="572"/>
        <v>51</v>
      </c>
      <c r="F533">
        <f t="shared" si="573"/>
        <v>52</v>
      </c>
      <c r="G533">
        <f t="shared" si="574"/>
        <v>53</v>
      </c>
      <c r="H533">
        <f t="shared" si="575"/>
        <v>54</v>
      </c>
      <c r="I533">
        <f t="shared" si="576"/>
        <v>55</v>
      </c>
      <c r="J533">
        <f t="shared" si="577"/>
        <v>56</v>
      </c>
      <c r="K533">
        <f t="shared" si="578"/>
        <v>57</v>
      </c>
      <c r="L533">
        <f t="shared" si="579"/>
        <v>58</v>
      </c>
      <c r="M533">
        <f>'Data Input'!D533</f>
        <v>235.99963797600003</v>
      </c>
      <c r="N533">
        <f>'Data Input'!E533</f>
        <v>101.999843532</v>
      </c>
      <c r="O533">
        <f>'Data Input'!F533</f>
        <v>110</v>
      </c>
      <c r="P533">
        <f>'Data Input'!G533</f>
        <v>0</v>
      </c>
      <c r="Q533">
        <f>'Data Input'!H533</f>
        <v>0</v>
      </c>
      <c r="R533">
        <f>IF('Data Input'!I533&gt;100,1,0)</f>
        <v>0</v>
      </c>
      <c r="S533">
        <f t="shared" si="580"/>
        <v>3.8918202981106265</v>
      </c>
      <c r="T533">
        <f t="shared" si="581"/>
        <v>15.146265232785886</v>
      </c>
      <c r="U533">
        <f t="shared" si="582"/>
        <v>5.4638302710244337</v>
      </c>
      <c r="V533">
        <f t="shared" si="583"/>
        <v>21.264245554204177</v>
      </c>
      <c r="W533">
        <f t="shared" si="584"/>
        <v>4.6249712792830948</v>
      </c>
      <c r="X533">
        <f t="shared" si="585"/>
        <v>17.99955710289262</v>
      </c>
      <c r="Y533">
        <f t="shared" si="586"/>
        <v>0</v>
      </c>
      <c r="Z533">
        <f t="shared" si="587"/>
        <v>0</v>
      </c>
      <c r="AA533">
        <f t="shared" si="588"/>
        <v>4.7004803657924166</v>
      </c>
      <c r="AB533">
        <f t="shared" si="589"/>
        <v>18.293424898461389</v>
      </c>
      <c r="AC533" s="3">
        <f t="shared" si="590"/>
        <v>-29.798999999999999</v>
      </c>
      <c r="AD533">
        <f t="shared" si="591"/>
        <v>4.8840000000000003</v>
      </c>
      <c r="AE533">
        <f t="shared" si="592"/>
        <v>13.54</v>
      </c>
      <c r="AF533">
        <f t="shared" si="593"/>
        <v>-3.1139999999999999</v>
      </c>
      <c r="AG533">
        <f t="shared" si="594"/>
        <v>-13.577999999999999</v>
      </c>
      <c r="AH533">
        <f t="shared" si="595"/>
        <v>3.149</v>
      </c>
      <c r="AI533">
        <f t="shared" si="596"/>
        <v>2.0190000000000001</v>
      </c>
      <c r="AJ533">
        <f t="shared" si="597"/>
        <v>0</v>
      </c>
      <c r="AK533">
        <f t="shared" si="598"/>
        <v>1.9570000000000001</v>
      </c>
      <c r="AL533">
        <f t="shared" si="599"/>
        <v>0</v>
      </c>
      <c r="AM533">
        <f t="shared" si="600"/>
        <v>7.5739999999999998</v>
      </c>
      <c r="AN533">
        <f t="shared" si="601"/>
        <v>-1.665</v>
      </c>
      <c r="AO533">
        <f t="shared" si="602"/>
        <v>0.66100000000000003</v>
      </c>
      <c r="AP533">
        <f t="shared" si="603"/>
        <v>-115.97235306339856</v>
      </c>
      <c r="AQ533">
        <f t="shared" si="604"/>
        <v>73.974359396926275</v>
      </c>
      <c r="AR533">
        <f t="shared" si="605"/>
        <v>73.980261869670827</v>
      </c>
      <c r="AS533">
        <f t="shared" si="606"/>
        <v>-66.216860655791805</v>
      </c>
      <c r="AT533">
        <f t="shared" si="607"/>
        <v>-62.797860030105859</v>
      </c>
      <c r="AU533">
        <f t="shared" si="608"/>
        <v>56.680605317008862</v>
      </c>
      <c r="AV533">
        <f t="shared" si="609"/>
        <v>0</v>
      </c>
      <c r="AW533">
        <f t="shared" si="610"/>
        <v>0</v>
      </c>
      <c r="AX533">
        <f t="shared" si="611"/>
        <v>9.1988400758557596</v>
      </c>
      <c r="AY533">
        <f t="shared" si="612"/>
        <v>0</v>
      </c>
      <c r="AZ533">
        <f t="shared" si="613"/>
        <v>0</v>
      </c>
      <c r="BA533">
        <f t="shared" si="614"/>
        <v>0</v>
      </c>
      <c r="BB533">
        <f t="shared" si="615"/>
        <v>0</v>
      </c>
      <c r="BC533">
        <f t="shared" si="616"/>
        <v>-31.153007089834492</v>
      </c>
      <c r="BD533">
        <f t="shared" si="617"/>
        <v>-29.18</v>
      </c>
      <c r="BE533">
        <f t="shared" si="618"/>
        <v>0.96650000000000003</v>
      </c>
      <c r="BF533">
        <f t="shared" si="619"/>
        <v>4.7263777565109688E-3</v>
      </c>
      <c r="BG533">
        <f>'Data Input'!J533</f>
        <v>25.8</v>
      </c>
      <c r="BH533">
        <f t="shared" si="620"/>
        <v>2</v>
      </c>
      <c r="BI533">
        <f t="shared" si="621"/>
        <v>0.96</v>
      </c>
      <c r="BJ533">
        <f>'Data Input'!K533</f>
        <v>0.9</v>
      </c>
      <c r="BK533">
        <f>'Data Input'!L533</f>
        <v>3</v>
      </c>
      <c r="BL533">
        <f>'Data Input'!M533</f>
        <v>86</v>
      </c>
      <c r="BM533">
        <f t="shared" si="622"/>
        <v>4</v>
      </c>
      <c r="BN533">
        <f t="shared" si="623"/>
        <v>1.46</v>
      </c>
      <c r="BO533">
        <f t="shared" si="624"/>
        <v>4.5373226462505295E-3</v>
      </c>
      <c r="BP533">
        <f t="shared" si="625"/>
        <v>6.9005115245060139E-3</v>
      </c>
      <c r="BQ533">
        <f t="shared" si="626"/>
        <v>38.332374792330313</v>
      </c>
      <c r="BR533">
        <f t="shared" si="627"/>
        <v>58.297153330002359</v>
      </c>
      <c r="BS533">
        <f t="shared" si="628"/>
        <v>222527.04000000004</v>
      </c>
      <c r="BT533">
        <f t="shared" si="629"/>
        <v>198214.96000000002</v>
      </c>
      <c r="BU533">
        <f t="shared" si="630"/>
        <v>173902.88</v>
      </c>
      <c r="BV533">
        <f t="shared" si="631"/>
        <v>149590.79999999999</v>
      </c>
      <c r="BW533">
        <f t="shared" si="632"/>
        <v>125278.72</v>
      </c>
      <c r="BX533">
        <f t="shared" si="633"/>
        <v>100966.64</v>
      </c>
      <c r="BY533">
        <f t="shared" si="634"/>
        <v>76654.559999999998</v>
      </c>
      <c r="BZ533">
        <f t="shared" si="635"/>
        <v>57490.92</v>
      </c>
      <c r="CA533">
        <f t="shared" si="636"/>
        <v>38327.279999999999</v>
      </c>
      <c r="CB533">
        <f t="shared" si="637"/>
        <v>19163.64</v>
      </c>
      <c r="CC533">
        <f t="shared" si="638"/>
        <v>52.729017781146908</v>
      </c>
      <c r="CD533">
        <f t="shared" si="639"/>
        <v>80.192047875494254</v>
      </c>
      <c r="CE533">
        <f t="shared" si="640"/>
        <v>91.061392573477221</v>
      </c>
      <c r="CF533">
        <f t="shared" si="641"/>
        <v>138.48920120549661</v>
      </c>
    </row>
    <row r="534" spans="1:84" x14ac:dyDescent="0.25">
      <c r="A534" t="str">
        <f>IF('Data Input'!A534=0,"F","M")</f>
        <v>F</v>
      </c>
      <c r="B534" t="str">
        <f>'Data Input'!B534</f>
        <v>W</v>
      </c>
      <c r="C534">
        <f>'Data Input'!C534</f>
        <v>51</v>
      </c>
      <c r="D534">
        <f t="shared" si="571"/>
        <v>52</v>
      </c>
      <c r="E534">
        <f t="shared" si="572"/>
        <v>53</v>
      </c>
      <c r="F534">
        <f t="shared" si="573"/>
        <v>54</v>
      </c>
      <c r="G534">
        <f t="shared" si="574"/>
        <v>55</v>
      </c>
      <c r="H534">
        <f t="shared" si="575"/>
        <v>56</v>
      </c>
      <c r="I534">
        <f t="shared" si="576"/>
        <v>57</v>
      </c>
      <c r="J534">
        <f t="shared" si="577"/>
        <v>58</v>
      </c>
      <c r="K534">
        <f t="shared" si="578"/>
        <v>59</v>
      </c>
      <c r="L534">
        <f t="shared" si="579"/>
        <v>60</v>
      </c>
      <c r="M534">
        <f>'Data Input'!D534</f>
        <v>159.99975456000001</v>
      </c>
      <c r="N534">
        <f>'Data Input'!E534</f>
        <v>53.999917164000003</v>
      </c>
      <c r="O534">
        <f>'Data Input'!F534</f>
        <v>126</v>
      </c>
      <c r="P534">
        <f>'Data Input'!G534</f>
        <v>1</v>
      </c>
      <c r="Q534">
        <f>'Data Input'!H534</f>
        <v>0</v>
      </c>
      <c r="R534">
        <f>IF('Data Input'!I534&gt;100,1,0)</f>
        <v>0</v>
      </c>
      <c r="S534">
        <f t="shared" si="580"/>
        <v>3.9318256327243257</v>
      </c>
      <c r="T534">
        <f t="shared" si="581"/>
        <v>15.459252806148044</v>
      </c>
      <c r="U534">
        <f t="shared" si="582"/>
        <v>5.0751722812326507</v>
      </c>
      <c r="V534">
        <f t="shared" si="583"/>
        <v>19.954692465842527</v>
      </c>
      <c r="W534">
        <f t="shared" si="584"/>
        <v>3.9889825125630978</v>
      </c>
      <c r="X534">
        <f t="shared" si="585"/>
        <v>15.683983691384672</v>
      </c>
      <c r="Y534">
        <f t="shared" si="586"/>
        <v>4.836281906951478</v>
      </c>
      <c r="Z534">
        <f t="shared" si="587"/>
        <v>19.015417168832702</v>
      </c>
      <c r="AA534">
        <f t="shared" si="588"/>
        <v>0</v>
      </c>
      <c r="AB534">
        <f t="shared" si="589"/>
        <v>0</v>
      </c>
      <c r="AC534" s="3">
        <f t="shared" si="590"/>
        <v>-29.798999999999999</v>
      </c>
      <c r="AD534">
        <f t="shared" si="591"/>
        <v>4.8840000000000003</v>
      </c>
      <c r="AE534">
        <f t="shared" si="592"/>
        <v>13.54</v>
      </c>
      <c r="AF534">
        <f t="shared" si="593"/>
        <v>-3.1139999999999999</v>
      </c>
      <c r="AG534">
        <f t="shared" si="594"/>
        <v>-13.577999999999999</v>
      </c>
      <c r="AH534">
        <f t="shared" si="595"/>
        <v>3.149</v>
      </c>
      <c r="AI534">
        <f t="shared" si="596"/>
        <v>2.0190000000000001</v>
      </c>
      <c r="AJ534">
        <f t="shared" si="597"/>
        <v>0</v>
      </c>
      <c r="AK534">
        <f t="shared" si="598"/>
        <v>1.9570000000000001</v>
      </c>
      <c r="AL534">
        <f t="shared" si="599"/>
        <v>0</v>
      </c>
      <c r="AM534">
        <f t="shared" si="600"/>
        <v>7.5739999999999998</v>
      </c>
      <c r="AN534">
        <f t="shared" si="601"/>
        <v>-1.665</v>
      </c>
      <c r="AO534">
        <f t="shared" si="602"/>
        <v>0.66100000000000003</v>
      </c>
      <c r="AP534">
        <f t="shared" si="603"/>
        <v>-117.16447202955219</v>
      </c>
      <c r="AQ534">
        <f t="shared" si="604"/>
        <v>75.502990705227049</v>
      </c>
      <c r="AR534">
        <f t="shared" si="605"/>
        <v>68.71783268789008</v>
      </c>
      <c r="AS534">
        <f t="shared" si="606"/>
        <v>-62.138912338633624</v>
      </c>
      <c r="AT534">
        <f t="shared" si="607"/>
        <v>-54.162404555581737</v>
      </c>
      <c r="AU534">
        <f t="shared" si="608"/>
        <v>49.388864644170333</v>
      </c>
      <c r="AV534">
        <f t="shared" si="609"/>
        <v>9.7644531701350346</v>
      </c>
      <c r="AW534">
        <f t="shared" si="610"/>
        <v>0</v>
      </c>
      <c r="AX534">
        <f t="shared" si="611"/>
        <v>0</v>
      </c>
      <c r="AY534">
        <f t="shared" si="612"/>
        <v>0</v>
      </c>
      <c r="AZ534">
        <f t="shared" si="613"/>
        <v>0</v>
      </c>
      <c r="BA534">
        <f t="shared" si="614"/>
        <v>0</v>
      </c>
      <c r="BB534">
        <f t="shared" si="615"/>
        <v>0</v>
      </c>
      <c r="BC534">
        <f t="shared" si="616"/>
        <v>-30.091647716345051</v>
      </c>
      <c r="BD534">
        <f t="shared" si="617"/>
        <v>-29.18</v>
      </c>
      <c r="BE534">
        <f t="shared" si="618"/>
        <v>0.96650000000000003</v>
      </c>
      <c r="BF534">
        <f t="shared" si="619"/>
        <v>1.3599698701769913E-2</v>
      </c>
      <c r="BG534">
        <f>'Data Input'!J534</f>
        <v>34.200000000000003</v>
      </c>
      <c r="BH534">
        <f t="shared" si="620"/>
        <v>4</v>
      </c>
      <c r="BI534">
        <f t="shared" si="621"/>
        <v>1.39</v>
      </c>
      <c r="BJ534">
        <f>'Data Input'!K534</f>
        <v>0.83333333333333337</v>
      </c>
      <c r="BK534">
        <f>'Data Input'!L534</f>
        <v>3</v>
      </c>
      <c r="BL534">
        <f>'Data Input'!M534</f>
        <v>82</v>
      </c>
      <c r="BM534">
        <f t="shared" si="622"/>
        <v>4</v>
      </c>
      <c r="BN534">
        <f t="shared" si="623"/>
        <v>1.46</v>
      </c>
      <c r="BO534">
        <f t="shared" si="624"/>
        <v>1.8903581195460178E-2</v>
      </c>
      <c r="BP534">
        <f t="shared" si="625"/>
        <v>1.9855560104584072E-2</v>
      </c>
      <c r="BQ534">
        <f t="shared" si="626"/>
        <v>159.70192463620032</v>
      </c>
      <c r="BR534">
        <f t="shared" si="627"/>
        <v>167.74446760349096</v>
      </c>
      <c r="BS534">
        <f t="shared" si="628"/>
        <v>212230.16000000003</v>
      </c>
      <c r="BT534">
        <f t="shared" si="629"/>
        <v>187918.08000000002</v>
      </c>
      <c r="BU534">
        <f t="shared" si="630"/>
        <v>163606</v>
      </c>
      <c r="BV534">
        <f t="shared" si="631"/>
        <v>139293.91999999998</v>
      </c>
      <c r="BW534">
        <f t="shared" si="632"/>
        <v>114981.84</v>
      </c>
      <c r="BX534">
        <f t="shared" si="633"/>
        <v>95818.2</v>
      </c>
      <c r="BY534">
        <f t="shared" si="634"/>
        <v>76654.559999999998</v>
      </c>
      <c r="BZ534">
        <f t="shared" si="635"/>
        <v>57490.92</v>
      </c>
      <c r="CA534">
        <f t="shared" si="636"/>
        <v>38327.279999999999</v>
      </c>
      <c r="CB534">
        <f t="shared" si="637"/>
        <v>19163.64</v>
      </c>
      <c r="CC534">
        <f t="shared" si="638"/>
        <v>208.9761789643081</v>
      </c>
      <c r="CD534">
        <f t="shared" si="639"/>
        <v>219.50015919992069</v>
      </c>
      <c r="CE534">
        <f t="shared" si="640"/>
        <v>368.67810360050839</v>
      </c>
      <c r="CF534">
        <f t="shared" si="641"/>
        <v>387.24462680341162</v>
      </c>
    </row>
    <row r="535" spans="1:84" x14ac:dyDescent="0.25">
      <c r="A535" t="str">
        <f>IF('Data Input'!A535=0,"F","M")</f>
        <v>M</v>
      </c>
      <c r="B535" t="str">
        <f>'Data Input'!B535</f>
        <v>W</v>
      </c>
      <c r="C535">
        <f>'Data Input'!C535</f>
        <v>53</v>
      </c>
      <c r="D535">
        <f t="shared" si="571"/>
        <v>54</v>
      </c>
      <c r="E535">
        <f t="shared" si="572"/>
        <v>55</v>
      </c>
      <c r="F535">
        <f t="shared" si="573"/>
        <v>56</v>
      </c>
      <c r="G535">
        <f t="shared" si="574"/>
        <v>57</v>
      </c>
      <c r="H535">
        <f t="shared" si="575"/>
        <v>58</v>
      </c>
      <c r="I535">
        <f t="shared" si="576"/>
        <v>59</v>
      </c>
      <c r="J535">
        <f t="shared" si="577"/>
        <v>60</v>
      </c>
      <c r="K535">
        <f t="shared" si="578"/>
        <v>61</v>
      </c>
      <c r="L535">
        <f t="shared" si="579"/>
        <v>62</v>
      </c>
      <c r="M535">
        <f>'Data Input'!D535</f>
        <v>179.99972388</v>
      </c>
      <c r="N535">
        <f>'Data Input'!E535</f>
        <v>42.999934038000006</v>
      </c>
      <c r="O535">
        <f>'Data Input'!F535</f>
        <v>110</v>
      </c>
      <c r="P535">
        <f>'Data Input'!G535</f>
        <v>0</v>
      </c>
      <c r="Q535">
        <f>'Data Input'!H535</f>
        <v>0</v>
      </c>
      <c r="R535">
        <f>IF('Data Input'!I535&gt;100,1,0)</f>
        <v>1</v>
      </c>
      <c r="S535">
        <f t="shared" si="580"/>
        <v>3.970291913552122</v>
      </c>
      <c r="T535">
        <f t="shared" si="581"/>
        <v>15.76321787881737</v>
      </c>
      <c r="U535">
        <f t="shared" si="582"/>
        <v>5.1929553168890337</v>
      </c>
      <c r="V535">
        <f t="shared" si="583"/>
        <v>20.617548502082027</v>
      </c>
      <c r="W535">
        <f t="shared" si="584"/>
        <v>3.7611985816923861</v>
      </c>
      <c r="X535">
        <f t="shared" si="585"/>
        <v>14.933056314156991</v>
      </c>
      <c r="Y535">
        <f t="shared" si="586"/>
        <v>0</v>
      </c>
      <c r="Z535">
        <f t="shared" si="587"/>
        <v>0</v>
      </c>
      <c r="AA535">
        <f t="shared" si="588"/>
        <v>4.7004803657924166</v>
      </c>
      <c r="AB535">
        <f t="shared" si="589"/>
        <v>18.662279186116152</v>
      </c>
      <c r="AC535" s="3">
        <f t="shared" si="590"/>
        <v>12.343999999999999</v>
      </c>
      <c r="AD535">
        <f t="shared" si="591"/>
        <v>0</v>
      </c>
      <c r="AE535">
        <f t="shared" si="592"/>
        <v>11.853</v>
      </c>
      <c r="AF535">
        <f t="shared" si="593"/>
        <v>-2.6640000000000001</v>
      </c>
      <c r="AG535">
        <f t="shared" si="594"/>
        <v>-7.99</v>
      </c>
      <c r="AH535">
        <f t="shared" si="595"/>
        <v>1.7689999999999999</v>
      </c>
      <c r="AI535">
        <f t="shared" si="596"/>
        <v>1.7689999999999999</v>
      </c>
      <c r="AJ535">
        <f t="shared" si="597"/>
        <v>0</v>
      </c>
      <c r="AK535">
        <f t="shared" si="598"/>
        <v>1.764</v>
      </c>
      <c r="AL535">
        <f t="shared" si="599"/>
        <v>0</v>
      </c>
      <c r="AM535">
        <f t="shared" si="600"/>
        <v>7.8369999999999997</v>
      </c>
      <c r="AN535">
        <f t="shared" si="601"/>
        <v>-1.7949999999999999</v>
      </c>
      <c r="AO535">
        <f t="shared" si="602"/>
        <v>0.65800000000000003</v>
      </c>
      <c r="AP535">
        <f t="shared" si="603"/>
        <v>49.009283380887389</v>
      </c>
      <c r="AQ535">
        <f t="shared" si="604"/>
        <v>0</v>
      </c>
      <c r="AR535">
        <f t="shared" si="605"/>
        <v>61.552099371085717</v>
      </c>
      <c r="AS535">
        <f t="shared" si="606"/>
        <v>-54.925149209546525</v>
      </c>
      <c r="AT535">
        <f t="shared" si="607"/>
        <v>-30.051976667722165</v>
      </c>
      <c r="AU535">
        <f t="shared" si="608"/>
        <v>26.416576619743715</v>
      </c>
      <c r="AV535">
        <f t="shared" si="609"/>
        <v>0</v>
      </c>
      <c r="AW535">
        <f t="shared" si="610"/>
        <v>0</v>
      </c>
      <c r="AX535">
        <f t="shared" si="611"/>
        <v>8.2916473652578233</v>
      </c>
      <c r="AY535">
        <f t="shared" si="612"/>
        <v>0</v>
      </c>
      <c r="AZ535">
        <f t="shared" si="613"/>
        <v>0</v>
      </c>
      <c r="BA535">
        <f t="shared" si="614"/>
        <v>0</v>
      </c>
      <c r="BB535">
        <f t="shared" si="615"/>
        <v>0.65800000000000003</v>
      </c>
      <c r="BC535">
        <f t="shared" si="616"/>
        <v>60.950480859705948</v>
      </c>
      <c r="BD535">
        <f t="shared" si="617"/>
        <v>61.18</v>
      </c>
      <c r="BE535">
        <f t="shared" si="618"/>
        <v>0.91439999999999999</v>
      </c>
      <c r="BF535">
        <f t="shared" si="619"/>
        <v>6.8663621724315171E-2</v>
      </c>
      <c r="BG535">
        <f>'Data Input'!J535</f>
        <v>26.1</v>
      </c>
      <c r="BH535">
        <f t="shared" si="620"/>
        <v>2</v>
      </c>
      <c r="BI535">
        <f t="shared" si="621"/>
        <v>1.02</v>
      </c>
      <c r="BJ535">
        <f>'Data Input'!K535</f>
        <v>0.87499999999999989</v>
      </c>
      <c r="BK535">
        <f>'Data Input'!L535</f>
        <v>3</v>
      </c>
      <c r="BL535">
        <f>'Data Input'!M535</f>
        <v>84</v>
      </c>
      <c r="BM535">
        <f t="shared" si="622"/>
        <v>1</v>
      </c>
      <c r="BN535">
        <f t="shared" si="623"/>
        <v>1</v>
      </c>
      <c r="BO535">
        <f t="shared" si="624"/>
        <v>7.0036894158801474E-2</v>
      </c>
      <c r="BP535">
        <f t="shared" si="625"/>
        <v>6.8663621724315171E-2</v>
      </c>
      <c r="BQ535">
        <f t="shared" si="626"/>
        <v>591.68824557902349</v>
      </c>
      <c r="BR535">
        <f t="shared" si="627"/>
        <v>580.08651527355232</v>
      </c>
      <c r="BS535">
        <f t="shared" si="628"/>
        <v>201933.28000000003</v>
      </c>
      <c r="BT535">
        <f t="shared" si="629"/>
        <v>177621.2</v>
      </c>
      <c r="BU535">
        <f t="shared" si="630"/>
        <v>153309.12</v>
      </c>
      <c r="BV535">
        <f t="shared" si="631"/>
        <v>134145.47999999998</v>
      </c>
      <c r="BW535">
        <f t="shared" si="632"/>
        <v>114981.84</v>
      </c>
      <c r="BX535">
        <f t="shared" si="633"/>
        <v>95818.2</v>
      </c>
      <c r="BY535">
        <f t="shared" si="634"/>
        <v>76654.559999999998</v>
      </c>
      <c r="BZ535">
        <f t="shared" si="635"/>
        <v>57490.92</v>
      </c>
      <c r="CA535">
        <f t="shared" si="636"/>
        <v>38327.279999999999</v>
      </c>
      <c r="CB535">
        <f t="shared" si="637"/>
        <v>19163.64</v>
      </c>
      <c r="CC535">
        <f t="shared" si="638"/>
        <v>749.00642692844394</v>
      </c>
      <c r="CD535">
        <f t="shared" si="639"/>
        <v>734.32002640043515</v>
      </c>
      <c r="CE535">
        <f t="shared" si="640"/>
        <v>1340.6946725074674</v>
      </c>
      <c r="CF535">
        <f t="shared" si="641"/>
        <v>1314.4065416739875</v>
      </c>
    </row>
    <row r="536" spans="1:84" x14ac:dyDescent="0.25">
      <c r="A536" t="str">
        <f>IF('Data Input'!A536=0,"F","M")</f>
        <v>F</v>
      </c>
      <c r="B536" t="str">
        <f>'Data Input'!B536</f>
        <v>W</v>
      </c>
      <c r="C536">
        <f>'Data Input'!C536</f>
        <v>57</v>
      </c>
      <c r="D536">
        <f t="shared" si="571"/>
        <v>58</v>
      </c>
      <c r="E536">
        <f t="shared" si="572"/>
        <v>59</v>
      </c>
      <c r="F536">
        <f t="shared" si="573"/>
        <v>60</v>
      </c>
      <c r="G536">
        <f t="shared" si="574"/>
        <v>61</v>
      </c>
      <c r="H536">
        <f t="shared" si="575"/>
        <v>62</v>
      </c>
      <c r="I536">
        <f t="shared" si="576"/>
        <v>63</v>
      </c>
      <c r="J536">
        <f t="shared" si="577"/>
        <v>64</v>
      </c>
      <c r="K536">
        <f t="shared" si="578"/>
        <v>65</v>
      </c>
      <c r="L536">
        <f t="shared" si="579"/>
        <v>66</v>
      </c>
      <c r="M536">
        <f>'Data Input'!D536</f>
        <v>244.99962417000003</v>
      </c>
      <c r="N536">
        <f>'Data Input'!E536</f>
        <v>75.999883416000003</v>
      </c>
      <c r="O536">
        <f>'Data Input'!F536</f>
        <v>110</v>
      </c>
      <c r="P536">
        <f>'Data Input'!G536</f>
        <v>0</v>
      </c>
      <c r="Q536">
        <f>'Data Input'!H536</f>
        <v>0</v>
      </c>
      <c r="R536">
        <f>IF('Data Input'!I536&gt;100,1,0)</f>
        <v>0</v>
      </c>
      <c r="S536">
        <f t="shared" si="580"/>
        <v>4.0430512678345503</v>
      </c>
      <c r="T536">
        <f t="shared" si="581"/>
        <v>16.346263554338563</v>
      </c>
      <c r="U536">
        <f t="shared" si="582"/>
        <v>5.5012566765435507</v>
      </c>
      <c r="V536">
        <f t="shared" si="583"/>
        <v>22.241862780782686</v>
      </c>
      <c r="W536">
        <f t="shared" si="584"/>
        <v>4.3307318062851543</v>
      </c>
      <c r="X536">
        <f t="shared" si="585"/>
        <v>17.509370720052605</v>
      </c>
      <c r="Y536">
        <f t="shared" si="586"/>
        <v>0</v>
      </c>
      <c r="Z536">
        <f t="shared" si="587"/>
        <v>0</v>
      </c>
      <c r="AA536">
        <f t="shared" si="588"/>
        <v>4.7004803657924166</v>
      </c>
      <c r="AB536">
        <f t="shared" si="589"/>
        <v>19.004283102348442</v>
      </c>
      <c r="AC536" s="3">
        <f t="shared" si="590"/>
        <v>-29.798999999999999</v>
      </c>
      <c r="AD536">
        <f t="shared" si="591"/>
        <v>4.8840000000000003</v>
      </c>
      <c r="AE536">
        <f t="shared" si="592"/>
        <v>13.54</v>
      </c>
      <c r="AF536">
        <f t="shared" si="593"/>
        <v>-3.1139999999999999</v>
      </c>
      <c r="AG536">
        <f t="shared" si="594"/>
        <v>-13.577999999999999</v>
      </c>
      <c r="AH536">
        <f t="shared" si="595"/>
        <v>3.149</v>
      </c>
      <c r="AI536">
        <f t="shared" si="596"/>
        <v>2.0190000000000001</v>
      </c>
      <c r="AJ536">
        <f t="shared" si="597"/>
        <v>0</v>
      </c>
      <c r="AK536">
        <f t="shared" si="598"/>
        <v>1.9570000000000001</v>
      </c>
      <c r="AL536">
        <f t="shared" si="599"/>
        <v>0</v>
      </c>
      <c r="AM536">
        <f t="shared" si="600"/>
        <v>7.5739999999999998</v>
      </c>
      <c r="AN536">
        <f t="shared" si="601"/>
        <v>-1.665</v>
      </c>
      <c r="AO536">
        <f t="shared" si="602"/>
        <v>0.66100000000000003</v>
      </c>
      <c r="AP536">
        <f t="shared" si="603"/>
        <v>-120.47888473020176</v>
      </c>
      <c r="AQ536">
        <f t="shared" si="604"/>
        <v>79.835151199389543</v>
      </c>
      <c r="AR536">
        <f t="shared" si="605"/>
        <v>74.48701540039967</v>
      </c>
      <c r="AS536">
        <f t="shared" si="606"/>
        <v>-69.261160699357276</v>
      </c>
      <c r="AT536">
        <f t="shared" si="607"/>
        <v>-58.802676465739822</v>
      </c>
      <c r="AU536">
        <f t="shared" si="608"/>
        <v>55.137008397445655</v>
      </c>
      <c r="AV536">
        <f t="shared" si="609"/>
        <v>0</v>
      </c>
      <c r="AW536">
        <f t="shared" si="610"/>
        <v>0</v>
      </c>
      <c r="AX536">
        <f t="shared" si="611"/>
        <v>9.1988400758557596</v>
      </c>
      <c r="AY536">
        <f t="shared" si="612"/>
        <v>0</v>
      </c>
      <c r="AZ536">
        <f t="shared" si="613"/>
        <v>0</v>
      </c>
      <c r="BA536">
        <f t="shared" si="614"/>
        <v>0</v>
      </c>
      <c r="BB536">
        <f t="shared" si="615"/>
        <v>0</v>
      </c>
      <c r="BC536">
        <f t="shared" si="616"/>
        <v>-29.884706822208226</v>
      </c>
      <c r="BD536">
        <f t="shared" si="617"/>
        <v>-29.18</v>
      </c>
      <c r="BE536">
        <f t="shared" si="618"/>
        <v>0.96650000000000003</v>
      </c>
      <c r="BF536">
        <f t="shared" si="619"/>
        <v>1.6700162621020032E-2</v>
      </c>
      <c r="BG536">
        <f>'Data Input'!J536</f>
        <v>25.5</v>
      </c>
      <c r="BH536">
        <f t="shared" si="620"/>
        <v>2</v>
      </c>
      <c r="BI536">
        <f t="shared" si="621"/>
        <v>0.96</v>
      </c>
      <c r="BJ536">
        <f>'Data Input'!K536</f>
        <v>0.88484848484848477</v>
      </c>
      <c r="BK536">
        <f>'Data Input'!L536</f>
        <v>3</v>
      </c>
      <c r="BL536">
        <f>'Data Input'!M536</f>
        <v>79</v>
      </c>
      <c r="BM536">
        <f t="shared" si="622"/>
        <v>4</v>
      </c>
      <c r="BN536">
        <f t="shared" si="623"/>
        <v>1.46</v>
      </c>
      <c r="BO536">
        <f t="shared" si="624"/>
        <v>1.6032156116179228E-2</v>
      </c>
      <c r="BP536">
        <f t="shared" si="625"/>
        <v>2.4382237426689244E-2</v>
      </c>
      <c r="BQ536">
        <f t="shared" si="626"/>
        <v>135.4434464744036</v>
      </c>
      <c r="BR536">
        <f t="shared" si="627"/>
        <v>205.98690817982214</v>
      </c>
      <c r="BS536">
        <f t="shared" si="628"/>
        <v>189062.18000000005</v>
      </c>
      <c r="BT536">
        <f t="shared" si="629"/>
        <v>169898.54000000004</v>
      </c>
      <c r="BU536">
        <f t="shared" si="630"/>
        <v>150734.90000000002</v>
      </c>
      <c r="BV536">
        <f t="shared" si="631"/>
        <v>131571.26</v>
      </c>
      <c r="BW536">
        <f t="shared" si="632"/>
        <v>112407.62</v>
      </c>
      <c r="BX536">
        <f t="shared" si="633"/>
        <v>93243.98</v>
      </c>
      <c r="BY536">
        <f t="shared" si="634"/>
        <v>74080.34</v>
      </c>
      <c r="BZ536">
        <f t="shared" si="635"/>
        <v>54916.7</v>
      </c>
      <c r="CA536">
        <f t="shared" si="636"/>
        <v>35753.06</v>
      </c>
      <c r="CB536">
        <f t="shared" si="637"/>
        <v>16589.419999999998</v>
      </c>
      <c r="CC536">
        <f t="shared" si="638"/>
        <v>164.85192783710221</v>
      </c>
      <c r="CD536">
        <f t="shared" si="639"/>
        <v>250.71230691892634</v>
      </c>
      <c r="CE536">
        <f t="shared" si="640"/>
        <v>300.29537431150584</v>
      </c>
      <c r="CF536">
        <f t="shared" si="641"/>
        <v>456.69921509874848</v>
      </c>
    </row>
    <row r="537" spans="1:84" x14ac:dyDescent="0.25">
      <c r="A537" t="str">
        <f>IF('Data Input'!A537=0,"F","M")</f>
        <v>F</v>
      </c>
      <c r="B537" t="str">
        <f>'Data Input'!B537</f>
        <v>W</v>
      </c>
      <c r="C537">
        <f>'Data Input'!C537</f>
        <v>52</v>
      </c>
      <c r="D537">
        <f t="shared" si="571"/>
        <v>53</v>
      </c>
      <c r="E537">
        <f t="shared" si="572"/>
        <v>54</v>
      </c>
      <c r="F537">
        <f t="shared" si="573"/>
        <v>55</v>
      </c>
      <c r="G537">
        <f t="shared" si="574"/>
        <v>56</v>
      </c>
      <c r="H537">
        <f t="shared" si="575"/>
        <v>57</v>
      </c>
      <c r="I537">
        <f t="shared" si="576"/>
        <v>58</v>
      </c>
      <c r="J537">
        <f t="shared" si="577"/>
        <v>59</v>
      </c>
      <c r="K537">
        <f t="shared" si="578"/>
        <v>60</v>
      </c>
      <c r="L537">
        <f t="shared" si="579"/>
        <v>61</v>
      </c>
      <c r="M537">
        <f>'Data Input'!D537</f>
        <v>200.99969166600002</v>
      </c>
      <c r="N537">
        <f>'Data Input'!E537</f>
        <v>73.999886484000001</v>
      </c>
      <c r="O537">
        <f>'Data Input'!F537</f>
        <v>126</v>
      </c>
      <c r="P537">
        <f>'Data Input'!G537</f>
        <v>0</v>
      </c>
      <c r="Q537">
        <f>'Data Input'!H537</f>
        <v>0</v>
      </c>
      <c r="R537">
        <f>IF('Data Input'!I537&gt;100,1,0)</f>
        <v>0</v>
      </c>
      <c r="S537">
        <f t="shared" si="580"/>
        <v>3.9512437185814275</v>
      </c>
      <c r="T537">
        <f t="shared" si="581"/>
        <v>15.612326923629187</v>
      </c>
      <c r="U537">
        <f t="shared" si="582"/>
        <v>5.303303374057899</v>
      </c>
      <c r="V537">
        <f t="shared" si="583"/>
        <v>20.954644144477964</v>
      </c>
      <c r="W537">
        <f t="shared" si="584"/>
        <v>4.3040635592029934</v>
      </c>
      <c r="X537">
        <f t="shared" si="585"/>
        <v>17.006404102676051</v>
      </c>
      <c r="Y537">
        <f t="shared" si="586"/>
        <v>0</v>
      </c>
      <c r="Z537">
        <f t="shared" si="587"/>
        <v>0</v>
      </c>
      <c r="AA537">
        <f t="shared" si="588"/>
        <v>4.836281906951478</v>
      </c>
      <c r="AB537">
        <f t="shared" si="589"/>
        <v>19.109328506131035</v>
      </c>
      <c r="AC537" s="3">
        <f t="shared" si="590"/>
        <v>-29.798999999999999</v>
      </c>
      <c r="AD537">
        <f t="shared" si="591"/>
        <v>4.8840000000000003</v>
      </c>
      <c r="AE537">
        <f t="shared" si="592"/>
        <v>13.54</v>
      </c>
      <c r="AF537">
        <f t="shared" si="593"/>
        <v>-3.1139999999999999</v>
      </c>
      <c r="AG537">
        <f t="shared" si="594"/>
        <v>-13.577999999999999</v>
      </c>
      <c r="AH537">
        <f t="shared" si="595"/>
        <v>3.149</v>
      </c>
      <c r="AI537">
        <f t="shared" si="596"/>
        <v>2.0190000000000001</v>
      </c>
      <c r="AJ537">
        <f t="shared" si="597"/>
        <v>0</v>
      </c>
      <c r="AK537">
        <f t="shared" si="598"/>
        <v>1.9570000000000001</v>
      </c>
      <c r="AL537">
        <f t="shared" si="599"/>
        <v>0</v>
      </c>
      <c r="AM537">
        <f t="shared" si="600"/>
        <v>7.5739999999999998</v>
      </c>
      <c r="AN537">
        <f t="shared" si="601"/>
        <v>-1.665</v>
      </c>
      <c r="AO537">
        <f t="shared" si="602"/>
        <v>0.66100000000000003</v>
      </c>
      <c r="AP537">
        <f t="shared" si="603"/>
        <v>-117.74311157000795</v>
      </c>
      <c r="AQ537">
        <f t="shared" si="604"/>
        <v>76.250604695004952</v>
      </c>
      <c r="AR537">
        <f t="shared" si="605"/>
        <v>71.806727684743947</v>
      </c>
      <c r="AS537">
        <f t="shared" si="606"/>
        <v>-65.252761865904375</v>
      </c>
      <c r="AT537">
        <f t="shared" si="607"/>
        <v>-58.440575006858239</v>
      </c>
      <c r="AU537">
        <f t="shared" si="608"/>
        <v>53.553166519326886</v>
      </c>
      <c r="AV537">
        <f t="shared" si="609"/>
        <v>0</v>
      </c>
      <c r="AW537">
        <f t="shared" si="610"/>
        <v>0</v>
      </c>
      <c r="AX537">
        <f t="shared" si="611"/>
        <v>9.4646036919040419</v>
      </c>
      <c r="AY537">
        <f t="shared" si="612"/>
        <v>0</v>
      </c>
      <c r="AZ537">
        <f t="shared" si="613"/>
        <v>0</v>
      </c>
      <c r="BA537">
        <f t="shared" si="614"/>
        <v>0</v>
      </c>
      <c r="BB537">
        <f t="shared" si="615"/>
        <v>0</v>
      </c>
      <c r="BC537">
        <f t="shared" si="616"/>
        <v>-30.361345851790741</v>
      </c>
      <c r="BD537">
        <f t="shared" si="617"/>
        <v>-29.18</v>
      </c>
      <c r="BE537">
        <f t="shared" si="618"/>
        <v>0.96650000000000003</v>
      </c>
      <c r="BF537">
        <f t="shared" si="619"/>
        <v>1.0401652551382035E-2</v>
      </c>
      <c r="BG537">
        <f>'Data Input'!J537</f>
        <v>26.1</v>
      </c>
      <c r="BH537">
        <f t="shared" si="620"/>
        <v>3</v>
      </c>
      <c r="BI537">
        <f t="shared" si="621"/>
        <v>1.08</v>
      </c>
      <c r="BJ537">
        <f>'Data Input'!K537</f>
        <v>0.89473684210526316</v>
      </c>
      <c r="BK537">
        <f>'Data Input'!L537</f>
        <v>3</v>
      </c>
      <c r="BL537">
        <f>'Data Input'!M537</f>
        <v>85</v>
      </c>
      <c r="BM537">
        <f t="shared" si="622"/>
        <v>4</v>
      </c>
      <c r="BN537">
        <f t="shared" si="623"/>
        <v>1.46</v>
      </c>
      <c r="BO537">
        <f t="shared" si="624"/>
        <v>1.1233784755492597E-2</v>
      </c>
      <c r="BP537">
        <f t="shared" si="625"/>
        <v>1.518641272501777E-2</v>
      </c>
      <c r="BQ537">
        <f t="shared" si="626"/>
        <v>94.905670404496135</v>
      </c>
      <c r="BR537">
        <f t="shared" si="627"/>
        <v>128.2984062875596</v>
      </c>
      <c r="BS537">
        <f t="shared" si="628"/>
        <v>207081.72000000003</v>
      </c>
      <c r="BT537">
        <f t="shared" si="629"/>
        <v>182769.64</v>
      </c>
      <c r="BU537">
        <f t="shared" si="630"/>
        <v>158457.56</v>
      </c>
      <c r="BV537">
        <f t="shared" si="631"/>
        <v>134145.47999999998</v>
      </c>
      <c r="BW537">
        <f t="shared" si="632"/>
        <v>114981.84</v>
      </c>
      <c r="BX537">
        <f t="shared" si="633"/>
        <v>95818.2</v>
      </c>
      <c r="BY537">
        <f t="shared" si="634"/>
        <v>76654.559999999998</v>
      </c>
      <c r="BZ537">
        <f t="shared" si="635"/>
        <v>57490.92</v>
      </c>
      <c r="CA537">
        <f t="shared" si="636"/>
        <v>38327.279999999999</v>
      </c>
      <c r="CB537">
        <f t="shared" si="637"/>
        <v>19163.64</v>
      </c>
      <c r="CC537">
        <f t="shared" si="638"/>
        <v>121.87430179765556</v>
      </c>
      <c r="CD537">
        <f t="shared" si="639"/>
        <v>164.75600057831215</v>
      </c>
      <c r="CE537">
        <f t="shared" si="640"/>
        <v>216.7799722021517</v>
      </c>
      <c r="CF537">
        <f t="shared" si="641"/>
        <v>293.05440686587178</v>
      </c>
    </row>
    <row r="538" spans="1:84" x14ac:dyDescent="0.25">
      <c r="A538" t="str">
        <f>IF('Data Input'!A538=0,"F","M")</f>
        <v>F</v>
      </c>
      <c r="B538" t="str">
        <f>'Data Input'!B538</f>
        <v>W</v>
      </c>
      <c r="C538">
        <f>'Data Input'!C538</f>
        <v>68</v>
      </c>
      <c r="D538">
        <f t="shared" si="571"/>
        <v>69</v>
      </c>
      <c r="E538">
        <f t="shared" si="572"/>
        <v>70</v>
      </c>
      <c r="F538">
        <f t="shared" si="573"/>
        <v>71</v>
      </c>
      <c r="G538">
        <f t="shared" si="574"/>
        <v>72</v>
      </c>
      <c r="H538">
        <f t="shared" si="575"/>
        <v>73</v>
      </c>
      <c r="I538">
        <f t="shared" si="576"/>
        <v>74</v>
      </c>
      <c r="J538">
        <f t="shared" si="577"/>
        <v>75</v>
      </c>
      <c r="K538">
        <f t="shared" si="578"/>
        <v>76</v>
      </c>
      <c r="L538">
        <f t="shared" si="579"/>
        <v>77</v>
      </c>
      <c r="M538">
        <f>'Data Input'!D538</f>
        <v>148.99977143400002</v>
      </c>
      <c r="N538">
        <f>'Data Input'!E538</f>
        <v>44.999930970000001</v>
      </c>
      <c r="O538">
        <f>'Data Input'!F538</f>
        <v>120</v>
      </c>
      <c r="P538">
        <f>'Data Input'!G538</f>
        <v>1</v>
      </c>
      <c r="Q538">
        <f>'Data Input'!H538</f>
        <v>0</v>
      </c>
      <c r="R538">
        <f>IF('Data Input'!I538&gt;100,1,0)</f>
        <v>1</v>
      </c>
      <c r="S538">
        <f t="shared" si="580"/>
        <v>4.219507705176107</v>
      </c>
      <c r="T538">
        <f t="shared" si="581"/>
        <v>17.804245274040536</v>
      </c>
      <c r="U538">
        <f t="shared" si="582"/>
        <v>5.0039447719442824</v>
      </c>
      <c r="V538">
        <f t="shared" si="583"/>
        <v>21.114183521494596</v>
      </c>
      <c r="W538">
        <f t="shared" si="584"/>
        <v>3.8066609557691433</v>
      </c>
      <c r="X538">
        <f t="shared" si="585"/>
        <v>16.062235233860942</v>
      </c>
      <c r="Y538">
        <f t="shared" si="586"/>
        <v>4.7874917427820458</v>
      </c>
      <c r="Z538">
        <f t="shared" si="587"/>
        <v>20.200858297135831</v>
      </c>
      <c r="AA538">
        <f t="shared" si="588"/>
        <v>0</v>
      </c>
      <c r="AB538">
        <f t="shared" si="589"/>
        <v>0</v>
      </c>
      <c r="AC538" s="3">
        <f t="shared" si="590"/>
        <v>-29.798999999999999</v>
      </c>
      <c r="AD538">
        <f t="shared" si="591"/>
        <v>4.8840000000000003</v>
      </c>
      <c r="AE538">
        <f t="shared" si="592"/>
        <v>13.54</v>
      </c>
      <c r="AF538">
        <f t="shared" si="593"/>
        <v>-3.1139999999999999</v>
      </c>
      <c r="AG538">
        <f t="shared" si="594"/>
        <v>-13.577999999999999</v>
      </c>
      <c r="AH538">
        <f t="shared" si="595"/>
        <v>3.149</v>
      </c>
      <c r="AI538">
        <f t="shared" si="596"/>
        <v>2.0190000000000001</v>
      </c>
      <c r="AJ538">
        <f t="shared" si="597"/>
        <v>0</v>
      </c>
      <c r="AK538">
        <f t="shared" si="598"/>
        <v>1.9570000000000001</v>
      </c>
      <c r="AL538">
        <f t="shared" si="599"/>
        <v>0</v>
      </c>
      <c r="AM538">
        <f t="shared" si="600"/>
        <v>7.5739999999999998</v>
      </c>
      <c r="AN538">
        <f t="shared" si="601"/>
        <v>-1.665</v>
      </c>
      <c r="AO538">
        <f t="shared" si="602"/>
        <v>0.66100000000000003</v>
      </c>
      <c r="AP538">
        <f t="shared" si="603"/>
        <v>-125.73711010654281</v>
      </c>
      <c r="AQ538">
        <f t="shared" si="604"/>
        <v>86.95593391841399</v>
      </c>
      <c r="AR538">
        <f t="shared" si="605"/>
        <v>67.753412212125582</v>
      </c>
      <c r="AS538">
        <f t="shared" si="606"/>
        <v>-65.749567485934165</v>
      </c>
      <c r="AT538">
        <f t="shared" si="607"/>
        <v>-51.686842457433428</v>
      </c>
      <c r="AU538">
        <f t="shared" si="608"/>
        <v>50.579978751428108</v>
      </c>
      <c r="AV538">
        <f t="shared" si="609"/>
        <v>9.6659458286769517</v>
      </c>
      <c r="AW538">
        <f t="shared" si="610"/>
        <v>0</v>
      </c>
      <c r="AX538">
        <f t="shared" si="611"/>
        <v>0</v>
      </c>
      <c r="AY538">
        <f t="shared" si="612"/>
        <v>0</v>
      </c>
      <c r="AZ538">
        <f t="shared" si="613"/>
        <v>0</v>
      </c>
      <c r="BA538">
        <f t="shared" si="614"/>
        <v>0</v>
      </c>
      <c r="BB538">
        <f t="shared" si="615"/>
        <v>0.66100000000000003</v>
      </c>
      <c r="BC538">
        <f t="shared" si="616"/>
        <v>-27.557249339265773</v>
      </c>
      <c r="BD538">
        <f t="shared" si="617"/>
        <v>-29.18</v>
      </c>
      <c r="BE538">
        <f t="shared" si="618"/>
        <v>0.96650000000000003</v>
      </c>
      <c r="BF538">
        <f t="shared" si="619"/>
        <v>0.15857059251170824</v>
      </c>
      <c r="BG538">
        <f>'Data Input'!J538</f>
        <v>35.299999999999997</v>
      </c>
      <c r="BH538">
        <f t="shared" si="620"/>
        <v>4</v>
      </c>
      <c r="BI538">
        <f t="shared" si="621"/>
        <v>1.39</v>
      </c>
      <c r="BJ538">
        <f>'Data Input'!K538</f>
        <v>0.84816753926701571</v>
      </c>
      <c r="BK538">
        <f>'Data Input'!L538</f>
        <v>3</v>
      </c>
      <c r="BL538">
        <f>'Data Input'!M538</f>
        <v>67</v>
      </c>
      <c r="BM538">
        <f t="shared" si="622"/>
        <v>4</v>
      </c>
      <c r="BN538">
        <f t="shared" si="623"/>
        <v>1.46</v>
      </c>
      <c r="BO538">
        <f t="shared" si="624"/>
        <v>0.22041312359127443</v>
      </c>
      <c r="BP538">
        <f t="shared" si="625"/>
        <v>0.23151306506709401</v>
      </c>
      <c r="BQ538">
        <f t="shared" si="626"/>
        <v>1862.1021958028155</v>
      </c>
      <c r="BR538">
        <f t="shared" si="627"/>
        <v>1955.8771265266987</v>
      </c>
      <c r="BS538">
        <f t="shared" si="628"/>
        <v>165894.19999999995</v>
      </c>
      <c r="BT538">
        <f t="shared" si="629"/>
        <v>149304.77999999997</v>
      </c>
      <c r="BU538">
        <f t="shared" si="630"/>
        <v>132715.35999999999</v>
      </c>
      <c r="BV538">
        <f t="shared" si="631"/>
        <v>116125.93999999999</v>
      </c>
      <c r="BW538">
        <f t="shared" si="632"/>
        <v>99536.51999999999</v>
      </c>
      <c r="BX538">
        <f t="shared" si="633"/>
        <v>82947.099999999991</v>
      </c>
      <c r="BY538">
        <f t="shared" si="634"/>
        <v>66357.679999999993</v>
      </c>
      <c r="BZ538">
        <f t="shared" si="635"/>
        <v>49768.259999999995</v>
      </c>
      <c r="CA538">
        <f t="shared" si="636"/>
        <v>33178.839999999997</v>
      </c>
      <c r="CB538">
        <f t="shared" si="637"/>
        <v>16589.419999999998</v>
      </c>
      <c r="CC538">
        <f t="shared" si="638"/>
        <v>2011.0892344221579</v>
      </c>
      <c r="CD538">
        <f t="shared" si="639"/>
        <v>2112.3671095369423</v>
      </c>
      <c r="CE538">
        <f t="shared" si="640"/>
        <v>3873.1914302249734</v>
      </c>
      <c r="CF538">
        <f t="shared" si="641"/>
        <v>4068.244236063641</v>
      </c>
    </row>
    <row r="539" spans="1:84" x14ac:dyDescent="0.25">
      <c r="A539" t="str">
        <f>IF('Data Input'!A539=0,"F","M")</f>
        <v>M</v>
      </c>
      <c r="B539" t="str">
        <f>'Data Input'!B539</f>
        <v>W</v>
      </c>
      <c r="C539">
        <f>'Data Input'!C539</f>
        <v>51</v>
      </c>
      <c r="D539">
        <f t="shared" si="571"/>
        <v>52</v>
      </c>
      <c r="E539">
        <f t="shared" si="572"/>
        <v>53</v>
      </c>
      <c r="F539">
        <f t="shared" si="573"/>
        <v>54</v>
      </c>
      <c r="G539">
        <f t="shared" si="574"/>
        <v>55</v>
      </c>
      <c r="H539">
        <f t="shared" si="575"/>
        <v>56</v>
      </c>
      <c r="I539">
        <f t="shared" si="576"/>
        <v>57</v>
      </c>
      <c r="J539">
        <f t="shared" si="577"/>
        <v>58</v>
      </c>
      <c r="K539">
        <f t="shared" si="578"/>
        <v>59</v>
      </c>
      <c r="L539">
        <f t="shared" si="579"/>
        <v>60</v>
      </c>
      <c r="M539">
        <f>'Data Input'!D539</f>
        <v>139.99978524000002</v>
      </c>
      <c r="N539">
        <f>'Data Input'!E539</f>
        <v>70.999891086000005</v>
      </c>
      <c r="O539">
        <f>'Data Input'!F539</f>
        <v>110</v>
      </c>
      <c r="P539">
        <f>'Data Input'!G539</f>
        <v>0</v>
      </c>
      <c r="Q539">
        <f>'Data Input'!H539</f>
        <v>0</v>
      </c>
      <c r="R539">
        <f>IF('Data Input'!I539&gt;100,1,0)</f>
        <v>0</v>
      </c>
      <c r="S539">
        <f t="shared" si="580"/>
        <v>3.9318256327243257</v>
      </c>
      <c r="T539">
        <f t="shared" si="581"/>
        <v>15.459252806148044</v>
      </c>
      <c r="U539">
        <f t="shared" si="582"/>
        <v>4.941640888608128</v>
      </c>
      <c r="V539">
        <f t="shared" si="583"/>
        <v>19.429670313548051</v>
      </c>
      <c r="W539">
        <f t="shared" si="584"/>
        <v>4.2626783430401387</v>
      </c>
      <c r="X539">
        <f t="shared" si="585"/>
        <v>16.760107973224073</v>
      </c>
      <c r="Y539">
        <f t="shared" si="586"/>
        <v>0</v>
      </c>
      <c r="Z539">
        <f t="shared" si="587"/>
        <v>0</v>
      </c>
      <c r="AA539">
        <f t="shared" si="588"/>
        <v>4.7004803657924166</v>
      </c>
      <c r="AB539">
        <f t="shared" si="589"/>
        <v>18.481469188340039</v>
      </c>
      <c r="AC539" s="3">
        <f t="shared" si="590"/>
        <v>12.343999999999999</v>
      </c>
      <c r="AD539">
        <f t="shared" si="591"/>
        <v>0</v>
      </c>
      <c r="AE539">
        <f t="shared" si="592"/>
        <v>11.853</v>
      </c>
      <c r="AF539">
        <f t="shared" si="593"/>
        <v>-2.6640000000000001</v>
      </c>
      <c r="AG539">
        <f t="shared" si="594"/>
        <v>-7.99</v>
      </c>
      <c r="AH539">
        <f t="shared" si="595"/>
        <v>1.7689999999999999</v>
      </c>
      <c r="AI539">
        <f t="shared" si="596"/>
        <v>1.7689999999999999</v>
      </c>
      <c r="AJ539">
        <f t="shared" si="597"/>
        <v>0</v>
      </c>
      <c r="AK539">
        <f t="shared" si="598"/>
        <v>1.764</v>
      </c>
      <c r="AL539">
        <f t="shared" si="599"/>
        <v>0</v>
      </c>
      <c r="AM539">
        <f t="shared" si="600"/>
        <v>7.8369999999999997</v>
      </c>
      <c r="AN539">
        <f t="shared" si="601"/>
        <v>-1.7949999999999999</v>
      </c>
      <c r="AO539">
        <f t="shared" si="602"/>
        <v>0.65800000000000003</v>
      </c>
      <c r="AP539">
        <f t="shared" si="603"/>
        <v>48.534455610349077</v>
      </c>
      <c r="AQ539">
        <f t="shared" si="604"/>
        <v>0</v>
      </c>
      <c r="AR539">
        <f t="shared" si="605"/>
        <v>58.573269452672143</v>
      </c>
      <c r="AS539">
        <f t="shared" si="606"/>
        <v>-51.76064171529201</v>
      </c>
      <c r="AT539">
        <f t="shared" si="607"/>
        <v>-34.05879996089071</v>
      </c>
      <c r="AU539">
        <f t="shared" si="608"/>
        <v>29.648631004633383</v>
      </c>
      <c r="AV539">
        <f t="shared" si="609"/>
        <v>0</v>
      </c>
      <c r="AW539">
        <f t="shared" si="610"/>
        <v>0</v>
      </c>
      <c r="AX539">
        <f t="shared" si="611"/>
        <v>8.2916473652578233</v>
      </c>
      <c r="AY539">
        <f t="shared" si="612"/>
        <v>0</v>
      </c>
      <c r="AZ539">
        <f t="shared" si="613"/>
        <v>0</v>
      </c>
      <c r="BA539">
        <f t="shared" si="614"/>
        <v>0</v>
      </c>
      <c r="BB539">
        <f t="shared" si="615"/>
        <v>0</v>
      </c>
      <c r="BC539">
        <f t="shared" si="616"/>
        <v>59.228561756729711</v>
      </c>
      <c r="BD539">
        <f t="shared" si="617"/>
        <v>61.18</v>
      </c>
      <c r="BE539">
        <f t="shared" si="618"/>
        <v>0.91439999999999999</v>
      </c>
      <c r="BF539">
        <f t="shared" si="619"/>
        <v>1.2632931462819075E-2</v>
      </c>
      <c r="BG539">
        <f>'Data Input'!J539</f>
        <v>21.4</v>
      </c>
      <c r="BH539">
        <f t="shared" si="620"/>
        <v>1</v>
      </c>
      <c r="BI539">
        <f t="shared" si="621"/>
        <v>1</v>
      </c>
      <c r="BJ539">
        <f>'Data Input'!K539</f>
        <v>0.84999999999999987</v>
      </c>
      <c r="BK539">
        <f>'Data Input'!L539</f>
        <v>3</v>
      </c>
      <c r="BL539">
        <f>'Data Input'!M539</f>
        <v>92</v>
      </c>
      <c r="BM539">
        <f t="shared" si="622"/>
        <v>1</v>
      </c>
      <c r="BN539">
        <f t="shared" si="623"/>
        <v>1</v>
      </c>
      <c r="BO539">
        <f t="shared" si="624"/>
        <v>1.2632931462819075E-2</v>
      </c>
      <c r="BP539">
        <f t="shared" si="625"/>
        <v>1.2632931462819075E-2</v>
      </c>
      <c r="BQ539">
        <f t="shared" si="626"/>
        <v>106.72599268618652</v>
      </c>
      <c r="BR539">
        <f t="shared" si="627"/>
        <v>106.72599268618652</v>
      </c>
      <c r="BS539">
        <f t="shared" si="628"/>
        <v>212230.16000000003</v>
      </c>
      <c r="BT539">
        <f t="shared" si="629"/>
        <v>187918.08000000002</v>
      </c>
      <c r="BU539">
        <f t="shared" si="630"/>
        <v>163606</v>
      </c>
      <c r="BV539">
        <f t="shared" si="631"/>
        <v>139293.91999999998</v>
      </c>
      <c r="BW539">
        <f t="shared" si="632"/>
        <v>114981.84</v>
      </c>
      <c r="BX539">
        <f t="shared" si="633"/>
        <v>95818.2</v>
      </c>
      <c r="BY539">
        <f t="shared" si="634"/>
        <v>76654.559999999998</v>
      </c>
      <c r="BZ539">
        <f t="shared" si="635"/>
        <v>57490.92</v>
      </c>
      <c r="CA539">
        <f t="shared" si="636"/>
        <v>38327.279999999999</v>
      </c>
      <c r="CB539">
        <f t="shared" si="637"/>
        <v>19163.64</v>
      </c>
      <c r="CC539">
        <f t="shared" si="638"/>
        <v>139.65511185001955</v>
      </c>
      <c r="CD539">
        <f t="shared" si="639"/>
        <v>139.65511185001955</v>
      </c>
      <c r="CE539">
        <f t="shared" si="640"/>
        <v>246.38110453620607</v>
      </c>
      <c r="CF539">
        <f t="shared" si="641"/>
        <v>246.38110453620607</v>
      </c>
    </row>
    <row r="540" spans="1:84" x14ac:dyDescent="0.25">
      <c r="A540" t="str">
        <f>IF('Data Input'!A540=0,"F","M")</f>
        <v>F</v>
      </c>
      <c r="B540" t="str">
        <f>'Data Input'!B540</f>
        <v>W</v>
      </c>
      <c r="C540">
        <f>'Data Input'!C540</f>
        <v>52</v>
      </c>
      <c r="D540">
        <f t="shared" si="571"/>
        <v>53</v>
      </c>
      <c r="E540">
        <f t="shared" si="572"/>
        <v>54</v>
      </c>
      <c r="F540">
        <f t="shared" si="573"/>
        <v>55</v>
      </c>
      <c r="G540">
        <f t="shared" si="574"/>
        <v>56</v>
      </c>
      <c r="H540">
        <f t="shared" si="575"/>
        <v>57</v>
      </c>
      <c r="I540">
        <f t="shared" si="576"/>
        <v>58</v>
      </c>
      <c r="J540">
        <f t="shared" si="577"/>
        <v>59</v>
      </c>
      <c r="K540">
        <f t="shared" si="578"/>
        <v>60</v>
      </c>
      <c r="L540">
        <f t="shared" si="579"/>
        <v>61</v>
      </c>
      <c r="M540">
        <f>'Data Input'!D540</f>
        <v>185.999714676</v>
      </c>
      <c r="N540">
        <f>'Data Input'!E540</f>
        <v>50.999921766</v>
      </c>
      <c r="O540">
        <f>'Data Input'!F540</f>
        <v>110</v>
      </c>
      <c r="P540">
        <f>'Data Input'!G540</f>
        <v>0</v>
      </c>
      <c r="Q540">
        <f>'Data Input'!H540</f>
        <v>0</v>
      </c>
      <c r="R540">
        <f>IF('Data Input'!I540&gt;100,1,0)</f>
        <v>0</v>
      </c>
      <c r="S540">
        <f t="shared" si="580"/>
        <v>3.9512437185814275</v>
      </c>
      <c r="T540">
        <f t="shared" si="581"/>
        <v>15.612326923629187</v>
      </c>
      <c r="U540">
        <f t="shared" si="582"/>
        <v>5.2257451397120249</v>
      </c>
      <c r="V540">
        <f t="shared" si="583"/>
        <v>20.648192658194564</v>
      </c>
      <c r="W540">
        <f t="shared" si="584"/>
        <v>3.931824098723149</v>
      </c>
      <c r="X540">
        <f t="shared" si="585"/>
        <v>15.535595272646924</v>
      </c>
      <c r="Y540">
        <f t="shared" si="586"/>
        <v>0</v>
      </c>
      <c r="Z540">
        <f t="shared" si="587"/>
        <v>0</v>
      </c>
      <c r="AA540">
        <f t="shared" si="588"/>
        <v>4.7004803657924166</v>
      </c>
      <c r="AB540">
        <f t="shared" si="589"/>
        <v>18.572743519652615</v>
      </c>
      <c r="AC540" s="3">
        <f t="shared" si="590"/>
        <v>-29.798999999999999</v>
      </c>
      <c r="AD540">
        <f t="shared" si="591"/>
        <v>4.8840000000000003</v>
      </c>
      <c r="AE540">
        <f t="shared" si="592"/>
        <v>13.54</v>
      </c>
      <c r="AF540">
        <f t="shared" si="593"/>
        <v>-3.1139999999999999</v>
      </c>
      <c r="AG540">
        <f t="shared" si="594"/>
        <v>-13.577999999999999</v>
      </c>
      <c r="AH540">
        <f t="shared" si="595"/>
        <v>3.149</v>
      </c>
      <c r="AI540">
        <f t="shared" si="596"/>
        <v>2.0190000000000001</v>
      </c>
      <c r="AJ540">
        <f t="shared" si="597"/>
        <v>0</v>
      </c>
      <c r="AK540">
        <f t="shared" si="598"/>
        <v>1.9570000000000001</v>
      </c>
      <c r="AL540">
        <f t="shared" si="599"/>
        <v>0</v>
      </c>
      <c r="AM540">
        <f t="shared" si="600"/>
        <v>7.5739999999999998</v>
      </c>
      <c r="AN540">
        <f t="shared" si="601"/>
        <v>-1.665</v>
      </c>
      <c r="AO540">
        <f t="shared" si="602"/>
        <v>0.66100000000000003</v>
      </c>
      <c r="AP540">
        <f t="shared" si="603"/>
        <v>-117.74311157000795</v>
      </c>
      <c r="AQ540">
        <f t="shared" si="604"/>
        <v>76.250604695004952</v>
      </c>
      <c r="AR540">
        <f t="shared" si="605"/>
        <v>70.756589191700812</v>
      </c>
      <c r="AS540">
        <f t="shared" si="606"/>
        <v>-64.298471937617862</v>
      </c>
      <c r="AT540">
        <f t="shared" si="607"/>
        <v>-53.386307612462915</v>
      </c>
      <c r="AU540">
        <f t="shared" si="608"/>
        <v>48.921589513565166</v>
      </c>
      <c r="AV540">
        <f t="shared" si="609"/>
        <v>0</v>
      </c>
      <c r="AW540">
        <f t="shared" si="610"/>
        <v>0</v>
      </c>
      <c r="AX540">
        <f t="shared" si="611"/>
        <v>9.1988400758557596</v>
      </c>
      <c r="AY540">
        <f t="shared" si="612"/>
        <v>0</v>
      </c>
      <c r="AZ540">
        <f t="shared" si="613"/>
        <v>0</v>
      </c>
      <c r="BA540">
        <f t="shared" si="614"/>
        <v>0</v>
      </c>
      <c r="BB540">
        <f t="shared" si="615"/>
        <v>0</v>
      </c>
      <c r="BC540">
        <f t="shared" si="616"/>
        <v>-30.300267643962041</v>
      </c>
      <c r="BD540">
        <f t="shared" si="617"/>
        <v>-29.18</v>
      </c>
      <c r="BE540">
        <f t="shared" si="618"/>
        <v>0.96650000000000003</v>
      </c>
      <c r="BF540">
        <f t="shared" si="619"/>
        <v>1.1053136327801361E-2</v>
      </c>
      <c r="BG540">
        <f>'Data Input'!J540</f>
        <v>25.3</v>
      </c>
      <c r="BH540">
        <f t="shared" si="620"/>
        <v>2</v>
      </c>
      <c r="BI540">
        <f t="shared" si="621"/>
        <v>0.96</v>
      </c>
      <c r="BJ540">
        <f>'Data Input'!K540</f>
        <v>0.81578947368421051</v>
      </c>
      <c r="BK540">
        <f>'Data Input'!L540</f>
        <v>3</v>
      </c>
      <c r="BL540">
        <f>'Data Input'!M540</f>
        <v>92</v>
      </c>
      <c r="BM540">
        <f t="shared" si="622"/>
        <v>3</v>
      </c>
      <c r="BN540">
        <f t="shared" si="623"/>
        <v>1.2</v>
      </c>
      <c r="BO540">
        <f t="shared" si="624"/>
        <v>1.0611010874689306E-2</v>
      </c>
      <c r="BP540">
        <f t="shared" si="625"/>
        <v>1.3263763593361632E-2</v>
      </c>
      <c r="BQ540">
        <f t="shared" si="626"/>
        <v>89.644329373447135</v>
      </c>
      <c r="BR540">
        <f t="shared" si="627"/>
        <v>112.0554117168089</v>
      </c>
      <c r="BS540">
        <f t="shared" si="628"/>
        <v>207081.72000000003</v>
      </c>
      <c r="BT540">
        <f t="shared" si="629"/>
        <v>182769.64</v>
      </c>
      <c r="BU540">
        <f t="shared" si="630"/>
        <v>158457.56</v>
      </c>
      <c r="BV540">
        <f t="shared" si="631"/>
        <v>134145.47999999998</v>
      </c>
      <c r="BW540">
        <f t="shared" si="632"/>
        <v>114981.84</v>
      </c>
      <c r="BX540">
        <f t="shared" si="633"/>
        <v>95818.2</v>
      </c>
      <c r="BY540">
        <f t="shared" si="634"/>
        <v>76654.559999999998</v>
      </c>
      <c r="BZ540">
        <f t="shared" si="635"/>
        <v>57490.92</v>
      </c>
      <c r="CA540">
        <f t="shared" si="636"/>
        <v>38327.279999999999</v>
      </c>
      <c r="CB540">
        <f t="shared" si="637"/>
        <v>19163.64</v>
      </c>
      <c r="CC540">
        <f t="shared" si="638"/>
        <v>115.11788501090814</v>
      </c>
      <c r="CD540">
        <f t="shared" si="639"/>
        <v>143.89735626363517</v>
      </c>
      <c r="CE540">
        <f t="shared" si="640"/>
        <v>204.76221438435527</v>
      </c>
      <c r="CF540">
        <f t="shared" si="641"/>
        <v>255.95276798044409</v>
      </c>
    </row>
    <row r="541" spans="1:84" x14ac:dyDescent="0.25">
      <c r="A541" t="str">
        <f>IF('Data Input'!A541=0,"F","M")</f>
        <v>F</v>
      </c>
      <c r="B541" t="str">
        <f>'Data Input'!B541</f>
        <v>W</v>
      </c>
      <c r="C541">
        <f>'Data Input'!C541</f>
        <v>54</v>
      </c>
      <c r="D541">
        <f t="shared" si="571"/>
        <v>55</v>
      </c>
      <c r="E541">
        <f t="shared" si="572"/>
        <v>56</v>
      </c>
      <c r="F541">
        <f t="shared" si="573"/>
        <v>57</v>
      </c>
      <c r="G541">
        <f t="shared" si="574"/>
        <v>58</v>
      </c>
      <c r="H541">
        <f t="shared" si="575"/>
        <v>59</v>
      </c>
      <c r="I541">
        <f t="shared" si="576"/>
        <v>60</v>
      </c>
      <c r="J541">
        <f t="shared" si="577"/>
        <v>61</v>
      </c>
      <c r="K541">
        <f t="shared" si="578"/>
        <v>62</v>
      </c>
      <c r="L541">
        <f t="shared" si="579"/>
        <v>63</v>
      </c>
      <c r="M541">
        <f>'Data Input'!D541</f>
        <v>170.999737686</v>
      </c>
      <c r="N541">
        <f>'Data Input'!E541</f>
        <v>53.999917164000003</v>
      </c>
      <c r="O541">
        <f>'Data Input'!F541</f>
        <v>122</v>
      </c>
      <c r="P541">
        <f>'Data Input'!G541</f>
        <v>0</v>
      </c>
      <c r="Q541">
        <f>'Data Input'!H541</f>
        <v>0</v>
      </c>
      <c r="R541">
        <f>IF('Data Input'!I541&gt;100,1,0)</f>
        <v>0</v>
      </c>
      <c r="S541">
        <f t="shared" si="580"/>
        <v>3.9889840465642745</v>
      </c>
      <c r="T541">
        <f t="shared" si="581"/>
        <v>15.911993723744294</v>
      </c>
      <c r="U541">
        <f t="shared" si="582"/>
        <v>5.1416620225014835</v>
      </c>
      <c r="V541">
        <f t="shared" si="583"/>
        <v>20.51000778058382</v>
      </c>
      <c r="W541">
        <f t="shared" si="584"/>
        <v>3.9889825125630978</v>
      </c>
      <c r="X541">
        <f t="shared" si="585"/>
        <v>15.911987604638073</v>
      </c>
      <c r="Y541">
        <f t="shared" si="586"/>
        <v>0</v>
      </c>
      <c r="Z541">
        <f t="shared" si="587"/>
        <v>0</v>
      </c>
      <c r="AA541">
        <f t="shared" si="588"/>
        <v>4.8040210447332568</v>
      </c>
      <c r="AB541">
        <f t="shared" si="589"/>
        <v>19.163163306800001</v>
      </c>
      <c r="AC541" s="3">
        <f t="shared" si="590"/>
        <v>-29.798999999999999</v>
      </c>
      <c r="AD541">
        <f t="shared" si="591"/>
        <v>4.8840000000000003</v>
      </c>
      <c r="AE541">
        <f t="shared" si="592"/>
        <v>13.54</v>
      </c>
      <c r="AF541">
        <f t="shared" si="593"/>
        <v>-3.1139999999999999</v>
      </c>
      <c r="AG541">
        <f t="shared" si="594"/>
        <v>-13.577999999999999</v>
      </c>
      <c r="AH541">
        <f t="shared" si="595"/>
        <v>3.149</v>
      </c>
      <c r="AI541">
        <f t="shared" si="596"/>
        <v>2.0190000000000001</v>
      </c>
      <c r="AJ541">
        <f t="shared" si="597"/>
        <v>0</v>
      </c>
      <c r="AK541">
        <f t="shared" si="598"/>
        <v>1.9570000000000001</v>
      </c>
      <c r="AL541">
        <f t="shared" si="599"/>
        <v>0</v>
      </c>
      <c r="AM541">
        <f t="shared" si="600"/>
        <v>7.5739999999999998</v>
      </c>
      <c r="AN541">
        <f t="shared" si="601"/>
        <v>-1.665</v>
      </c>
      <c r="AO541">
        <f t="shared" si="602"/>
        <v>0.66100000000000003</v>
      </c>
      <c r="AP541">
        <f t="shared" si="603"/>
        <v>-118.86773560356882</v>
      </c>
      <c r="AQ541">
        <f t="shared" si="604"/>
        <v>77.71417734676713</v>
      </c>
      <c r="AR541">
        <f t="shared" si="605"/>
        <v>69.618103784670083</v>
      </c>
      <c r="AS541">
        <f t="shared" si="606"/>
        <v>-63.86816422873801</v>
      </c>
      <c r="AT541">
        <f t="shared" si="607"/>
        <v>-54.162404555581737</v>
      </c>
      <c r="AU541">
        <f t="shared" si="608"/>
        <v>50.106848967005291</v>
      </c>
      <c r="AV541">
        <f t="shared" si="609"/>
        <v>0</v>
      </c>
      <c r="AW541">
        <f t="shared" si="610"/>
        <v>0</v>
      </c>
      <c r="AX541">
        <f t="shared" si="611"/>
        <v>9.4014691845429841</v>
      </c>
      <c r="AY541">
        <f t="shared" si="612"/>
        <v>0</v>
      </c>
      <c r="AZ541">
        <f t="shared" si="613"/>
        <v>0</v>
      </c>
      <c r="BA541">
        <f t="shared" si="614"/>
        <v>0</v>
      </c>
      <c r="BB541">
        <f t="shared" si="615"/>
        <v>0</v>
      </c>
      <c r="BC541">
        <f t="shared" si="616"/>
        <v>-30.057705104903086</v>
      </c>
      <c r="BD541">
        <f t="shared" si="617"/>
        <v>-29.18</v>
      </c>
      <c r="BE541">
        <f t="shared" si="618"/>
        <v>0.96650000000000003</v>
      </c>
      <c r="BF541">
        <f t="shared" si="619"/>
        <v>1.4065913960492615E-2</v>
      </c>
      <c r="BG541">
        <f>'Data Input'!J541</f>
        <v>25.9</v>
      </c>
      <c r="BH541">
        <f t="shared" si="620"/>
        <v>3</v>
      </c>
      <c r="BI541">
        <f t="shared" si="621"/>
        <v>1.08</v>
      </c>
      <c r="BJ541">
        <f>'Data Input'!K541</f>
        <v>0.8125</v>
      </c>
      <c r="BK541">
        <f>'Data Input'!L541</f>
        <v>3</v>
      </c>
      <c r="BL541">
        <f>'Data Input'!M541</f>
        <v>88</v>
      </c>
      <c r="BM541">
        <f t="shared" si="622"/>
        <v>3</v>
      </c>
      <c r="BN541">
        <f t="shared" si="623"/>
        <v>1.2</v>
      </c>
      <c r="BO541">
        <f t="shared" si="624"/>
        <v>1.5191187077332026E-2</v>
      </c>
      <c r="BP541">
        <f t="shared" si="625"/>
        <v>1.6879096752591138E-2</v>
      </c>
      <c r="BQ541">
        <f t="shared" si="626"/>
        <v>128.33874114504474</v>
      </c>
      <c r="BR541">
        <f t="shared" si="627"/>
        <v>142.59860127227191</v>
      </c>
      <c r="BS541">
        <f t="shared" si="628"/>
        <v>196784.84000000003</v>
      </c>
      <c r="BT541">
        <f t="shared" si="629"/>
        <v>172472.76</v>
      </c>
      <c r="BU541">
        <f t="shared" si="630"/>
        <v>153309.12</v>
      </c>
      <c r="BV541">
        <f t="shared" si="631"/>
        <v>134145.47999999998</v>
      </c>
      <c r="BW541">
        <f t="shared" si="632"/>
        <v>114981.84</v>
      </c>
      <c r="BX541">
        <f t="shared" si="633"/>
        <v>95818.2</v>
      </c>
      <c r="BY541">
        <f t="shared" si="634"/>
        <v>76654.559999999998</v>
      </c>
      <c r="BZ541">
        <f t="shared" si="635"/>
        <v>57490.92</v>
      </c>
      <c r="CA541">
        <f t="shared" si="636"/>
        <v>38327.279999999999</v>
      </c>
      <c r="CB541">
        <f t="shared" si="637"/>
        <v>19163.64</v>
      </c>
      <c r="CC541">
        <f t="shared" si="638"/>
        <v>160.89725132941788</v>
      </c>
      <c r="CD541">
        <f t="shared" si="639"/>
        <v>178.77472369935319</v>
      </c>
      <c r="CE541">
        <f t="shared" si="640"/>
        <v>289.23599247446259</v>
      </c>
      <c r="CF541">
        <f t="shared" si="641"/>
        <v>321.3733249716251</v>
      </c>
    </row>
    <row r="542" spans="1:84" x14ac:dyDescent="0.25">
      <c r="A542" t="str">
        <f>IF('Data Input'!A542=0,"F","M")</f>
        <v>M</v>
      </c>
      <c r="B542" t="str">
        <f>'Data Input'!B542</f>
        <v>W</v>
      </c>
      <c r="C542">
        <f>'Data Input'!C542</f>
        <v>55</v>
      </c>
      <c r="D542">
        <f t="shared" si="571"/>
        <v>56</v>
      </c>
      <c r="E542">
        <f t="shared" si="572"/>
        <v>57</v>
      </c>
      <c r="F542">
        <f t="shared" si="573"/>
        <v>58</v>
      </c>
      <c r="G542">
        <f t="shared" si="574"/>
        <v>59</v>
      </c>
      <c r="H542">
        <f t="shared" si="575"/>
        <v>60</v>
      </c>
      <c r="I542">
        <f t="shared" si="576"/>
        <v>61</v>
      </c>
      <c r="J542">
        <f t="shared" si="577"/>
        <v>62</v>
      </c>
      <c r="K542">
        <f t="shared" si="578"/>
        <v>63</v>
      </c>
      <c r="L542">
        <f t="shared" si="579"/>
        <v>64</v>
      </c>
      <c r="M542">
        <f>'Data Input'!D542</f>
        <v>200.99969166600002</v>
      </c>
      <c r="N542">
        <f>'Data Input'!E542</f>
        <v>46.999927902000003</v>
      </c>
      <c r="O542">
        <f>'Data Input'!F542</f>
        <v>122</v>
      </c>
      <c r="P542">
        <f>'Data Input'!G542</f>
        <v>0</v>
      </c>
      <c r="Q542">
        <f>'Data Input'!H542</f>
        <v>0</v>
      </c>
      <c r="R542">
        <f>IF('Data Input'!I542&gt;100,1,0)</f>
        <v>0</v>
      </c>
      <c r="S542">
        <f t="shared" si="580"/>
        <v>4.0073331852324712</v>
      </c>
      <c r="T542">
        <f t="shared" si="581"/>
        <v>16.058719257465423</v>
      </c>
      <c r="U542">
        <f t="shared" si="582"/>
        <v>5.303303374057899</v>
      </c>
      <c r="V542">
        <f t="shared" si="583"/>
        <v>21.252103602217552</v>
      </c>
      <c r="W542">
        <f t="shared" si="584"/>
        <v>3.8501460677088821</v>
      </c>
      <c r="X542">
        <f t="shared" si="585"/>
        <v>15.428818105122108</v>
      </c>
      <c r="Y542">
        <f t="shared" si="586"/>
        <v>0</v>
      </c>
      <c r="Z542">
        <f t="shared" si="587"/>
        <v>0</v>
      </c>
      <c r="AA542">
        <f t="shared" si="588"/>
        <v>4.8040210447332568</v>
      </c>
      <c r="AB542">
        <f t="shared" si="589"/>
        <v>19.251312955114745</v>
      </c>
      <c r="AC542" s="3">
        <f t="shared" si="590"/>
        <v>12.343999999999999</v>
      </c>
      <c r="AD542">
        <f t="shared" si="591"/>
        <v>0</v>
      </c>
      <c r="AE542">
        <f t="shared" si="592"/>
        <v>11.853</v>
      </c>
      <c r="AF542">
        <f t="shared" si="593"/>
        <v>-2.6640000000000001</v>
      </c>
      <c r="AG542">
        <f t="shared" si="594"/>
        <v>-7.99</v>
      </c>
      <c r="AH542">
        <f t="shared" si="595"/>
        <v>1.7689999999999999</v>
      </c>
      <c r="AI542">
        <f t="shared" si="596"/>
        <v>1.7689999999999999</v>
      </c>
      <c r="AJ542">
        <f t="shared" si="597"/>
        <v>0</v>
      </c>
      <c r="AK542">
        <f t="shared" si="598"/>
        <v>1.764</v>
      </c>
      <c r="AL542">
        <f t="shared" si="599"/>
        <v>0</v>
      </c>
      <c r="AM542">
        <f t="shared" si="600"/>
        <v>7.8369999999999997</v>
      </c>
      <c r="AN542">
        <f t="shared" si="601"/>
        <v>-1.7949999999999999</v>
      </c>
      <c r="AO542">
        <f t="shared" si="602"/>
        <v>0.65800000000000003</v>
      </c>
      <c r="AP542">
        <f t="shared" si="603"/>
        <v>49.466520838509624</v>
      </c>
      <c r="AQ542">
        <f t="shared" si="604"/>
        <v>0</v>
      </c>
      <c r="AR542">
        <f t="shared" si="605"/>
        <v>62.860054892708277</v>
      </c>
      <c r="AS542">
        <f t="shared" si="606"/>
        <v>-56.615603996307563</v>
      </c>
      <c r="AT542">
        <f t="shared" si="607"/>
        <v>-30.762667080993968</v>
      </c>
      <c r="AU542">
        <f t="shared" si="608"/>
        <v>27.293579227961008</v>
      </c>
      <c r="AV542">
        <f t="shared" si="609"/>
        <v>0</v>
      </c>
      <c r="AW542">
        <f t="shared" si="610"/>
        <v>0</v>
      </c>
      <c r="AX542">
        <f t="shared" si="611"/>
        <v>8.4742931229094651</v>
      </c>
      <c r="AY542">
        <f t="shared" si="612"/>
        <v>0</v>
      </c>
      <c r="AZ542">
        <f t="shared" si="613"/>
        <v>0</v>
      </c>
      <c r="BA542">
        <f t="shared" si="614"/>
        <v>0</v>
      </c>
      <c r="BB542">
        <f t="shared" si="615"/>
        <v>0</v>
      </c>
      <c r="BC542">
        <f t="shared" si="616"/>
        <v>60.716177004786843</v>
      </c>
      <c r="BD542">
        <f t="shared" si="617"/>
        <v>61.18</v>
      </c>
      <c r="BE542">
        <f t="shared" si="618"/>
        <v>0.91439999999999999</v>
      </c>
      <c r="BF542">
        <f t="shared" si="619"/>
        <v>5.4722013529266311E-2</v>
      </c>
      <c r="BG542">
        <f>'Data Input'!J542</f>
        <v>26.3</v>
      </c>
      <c r="BH542">
        <f t="shared" si="620"/>
        <v>2</v>
      </c>
      <c r="BI542">
        <f t="shared" si="621"/>
        <v>1.02</v>
      </c>
      <c r="BJ542">
        <f>'Data Input'!K542</f>
        <v>0.94736842105263164</v>
      </c>
      <c r="BK542">
        <f>'Data Input'!L542</f>
        <v>3</v>
      </c>
      <c r="BL542">
        <f>'Data Input'!M542</f>
        <v>77</v>
      </c>
      <c r="BM542">
        <f t="shared" si="622"/>
        <v>3</v>
      </c>
      <c r="BN542">
        <f t="shared" si="623"/>
        <v>1.2</v>
      </c>
      <c r="BO542">
        <f t="shared" si="624"/>
        <v>5.5816453799851638E-2</v>
      </c>
      <c r="BP542">
        <f t="shared" si="625"/>
        <v>6.5666416235119568E-2</v>
      </c>
      <c r="BQ542">
        <f t="shared" si="626"/>
        <v>471.55060229247027</v>
      </c>
      <c r="BR542">
        <f t="shared" si="627"/>
        <v>554.76541446172973</v>
      </c>
      <c r="BS542">
        <f t="shared" si="628"/>
        <v>191636.40000000002</v>
      </c>
      <c r="BT542">
        <f t="shared" si="629"/>
        <v>172472.76</v>
      </c>
      <c r="BU542">
        <f t="shared" si="630"/>
        <v>153309.12</v>
      </c>
      <c r="BV542">
        <f t="shared" si="631"/>
        <v>134145.47999999998</v>
      </c>
      <c r="BW542">
        <f t="shared" si="632"/>
        <v>114981.84</v>
      </c>
      <c r="BX542">
        <f t="shared" si="633"/>
        <v>95818.2</v>
      </c>
      <c r="BY542">
        <f t="shared" si="634"/>
        <v>76654.559999999998</v>
      </c>
      <c r="BZ542">
        <f t="shared" si="635"/>
        <v>57490.92</v>
      </c>
      <c r="CA542">
        <f t="shared" si="636"/>
        <v>38327.279999999999</v>
      </c>
      <c r="CB542">
        <f t="shared" si="637"/>
        <v>19163.64</v>
      </c>
      <c r="CC542">
        <f t="shared" si="638"/>
        <v>588.30553468334381</v>
      </c>
      <c r="CD542">
        <f t="shared" si="639"/>
        <v>692.12415845099281</v>
      </c>
      <c r="CE542">
        <f t="shared" si="640"/>
        <v>1059.856136975814</v>
      </c>
      <c r="CF542">
        <f t="shared" si="641"/>
        <v>1246.8895729127225</v>
      </c>
    </row>
    <row r="543" spans="1:84" x14ac:dyDescent="0.25">
      <c r="A543" t="str">
        <f>IF('Data Input'!A543=0,"F","M")</f>
        <v>M</v>
      </c>
      <c r="B543" t="str">
        <f>'Data Input'!B543</f>
        <v>W</v>
      </c>
      <c r="C543">
        <f>'Data Input'!C543</f>
        <v>51</v>
      </c>
      <c r="D543">
        <f t="shared" si="571"/>
        <v>52</v>
      </c>
      <c r="E543">
        <f t="shared" si="572"/>
        <v>53</v>
      </c>
      <c r="F543">
        <f t="shared" si="573"/>
        <v>54</v>
      </c>
      <c r="G543">
        <f t="shared" si="574"/>
        <v>55</v>
      </c>
      <c r="H543">
        <f t="shared" si="575"/>
        <v>56</v>
      </c>
      <c r="I543">
        <f t="shared" si="576"/>
        <v>57</v>
      </c>
      <c r="J543">
        <f t="shared" si="577"/>
        <v>58</v>
      </c>
      <c r="K543">
        <f t="shared" si="578"/>
        <v>59</v>
      </c>
      <c r="L543">
        <f t="shared" si="579"/>
        <v>60</v>
      </c>
      <c r="M543">
        <f>'Data Input'!D543</f>
        <v>185.999714676</v>
      </c>
      <c r="N543">
        <f>'Data Input'!E543</f>
        <v>57.999911028</v>
      </c>
      <c r="O543">
        <f>'Data Input'!F543</f>
        <v>120</v>
      </c>
      <c r="P543">
        <f>'Data Input'!G543</f>
        <v>0</v>
      </c>
      <c r="Q543">
        <f>'Data Input'!H543</f>
        <v>0</v>
      </c>
      <c r="R543">
        <f>IF('Data Input'!I543&gt;100,1,0)</f>
        <v>0</v>
      </c>
      <c r="S543">
        <f t="shared" si="580"/>
        <v>3.9318256327243257</v>
      </c>
      <c r="T543">
        <f t="shared" si="581"/>
        <v>15.459252806148044</v>
      </c>
      <c r="U543">
        <f t="shared" si="582"/>
        <v>5.2257451397120249</v>
      </c>
      <c r="V543">
        <f t="shared" si="583"/>
        <v>20.546718690404301</v>
      </c>
      <c r="W543">
        <f t="shared" si="584"/>
        <v>4.0604414765452423</v>
      </c>
      <c r="X543">
        <f t="shared" si="585"/>
        <v>15.964947877657593</v>
      </c>
      <c r="Y543">
        <f t="shared" si="586"/>
        <v>0</v>
      </c>
      <c r="Z543">
        <f t="shared" si="587"/>
        <v>0</v>
      </c>
      <c r="AA543">
        <f t="shared" si="588"/>
        <v>4.7874917427820458</v>
      </c>
      <c r="AB543">
        <f t="shared" si="589"/>
        <v>18.823582750726501</v>
      </c>
      <c r="AC543" s="3">
        <f t="shared" si="590"/>
        <v>12.343999999999999</v>
      </c>
      <c r="AD543">
        <f t="shared" si="591"/>
        <v>0</v>
      </c>
      <c r="AE543">
        <f t="shared" si="592"/>
        <v>11.853</v>
      </c>
      <c r="AF543">
        <f t="shared" si="593"/>
        <v>-2.6640000000000001</v>
      </c>
      <c r="AG543">
        <f t="shared" si="594"/>
        <v>-7.99</v>
      </c>
      <c r="AH543">
        <f t="shared" si="595"/>
        <v>1.7689999999999999</v>
      </c>
      <c r="AI543">
        <f t="shared" si="596"/>
        <v>1.7689999999999999</v>
      </c>
      <c r="AJ543">
        <f t="shared" si="597"/>
        <v>0</v>
      </c>
      <c r="AK543">
        <f t="shared" si="598"/>
        <v>1.764</v>
      </c>
      <c r="AL543">
        <f t="shared" si="599"/>
        <v>0</v>
      </c>
      <c r="AM543">
        <f t="shared" si="600"/>
        <v>7.8369999999999997</v>
      </c>
      <c r="AN543">
        <f t="shared" si="601"/>
        <v>-1.7949999999999999</v>
      </c>
      <c r="AO543">
        <f t="shared" si="602"/>
        <v>0.65800000000000003</v>
      </c>
      <c r="AP543">
        <f t="shared" si="603"/>
        <v>48.534455610349077</v>
      </c>
      <c r="AQ543">
        <f t="shared" si="604"/>
        <v>0</v>
      </c>
      <c r="AR543">
        <f t="shared" si="605"/>
        <v>61.940757141006628</v>
      </c>
      <c r="AS543">
        <f t="shared" si="606"/>
        <v>-54.73645859123706</v>
      </c>
      <c r="AT543">
        <f t="shared" si="607"/>
        <v>-32.442927397596485</v>
      </c>
      <c r="AU543">
        <f t="shared" si="608"/>
        <v>28.24199279557628</v>
      </c>
      <c r="AV543">
        <f t="shared" si="609"/>
        <v>0</v>
      </c>
      <c r="AW543">
        <f t="shared" si="610"/>
        <v>0</v>
      </c>
      <c r="AX543">
        <f t="shared" si="611"/>
        <v>8.4451354342675291</v>
      </c>
      <c r="AY543">
        <f t="shared" si="612"/>
        <v>0</v>
      </c>
      <c r="AZ543">
        <f t="shared" si="613"/>
        <v>0</v>
      </c>
      <c r="BA543">
        <f t="shared" si="614"/>
        <v>0</v>
      </c>
      <c r="BB543">
        <f t="shared" si="615"/>
        <v>0</v>
      </c>
      <c r="BC543">
        <f t="shared" si="616"/>
        <v>59.982954992365975</v>
      </c>
      <c r="BD543">
        <f t="shared" si="617"/>
        <v>61.18</v>
      </c>
      <c r="BE543">
        <f t="shared" si="618"/>
        <v>0.91439999999999999</v>
      </c>
      <c r="BF543">
        <f t="shared" si="619"/>
        <v>2.6670665066652499E-2</v>
      </c>
      <c r="BG543">
        <f>'Data Input'!J543</f>
        <v>21.5</v>
      </c>
      <c r="BH543">
        <f t="shared" si="620"/>
        <v>1</v>
      </c>
      <c r="BI543">
        <f t="shared" si="621"/>
        <v>1</v>
      </c>
      <c r="BJ543">
        <f>'Data Input'!K543</f>
        <v>0.92500000000000004</v>
      </c>
      <c r="BK543">
        <f>'Data Input'!L543</f>
        <v>3</v>
      </c>
      <c r="BL543">
        <f>'Data Input'!M543</f>
        <v>92</v>
      </c>
      <c r="BM543">
        <f t="shared" si="622"/>
        <v>2</v>
      </c>
      <c r="BN543">
        <f t="shared" si="623"/>
        <v>1.19</v>
      </c>
      <c r="BO543">
        <f t="shared" si="624"/>
        <v>2.6670665066652499E-2</v>
      </c>
      <c r="BP543">
        <f t="shared" si="625"/>
        <v>3.1738091429316474E-2</v>
      </c>
      <c r="BQ543">
        <f t="shared" si="626"/>
        <v>225.32008609536857</v>
      </c>
      <c r="BR543">
        <f t="shared" si="627"/>
        <v>268.1309024534886</v>
      </c>
      <c r="BS543">
        <f t="shared" si="628"/>
        <v>212230.16000000003</v>
      </c>
      <c r="BT543">
        <f t="shared" si="629"/>
        <v>187918.08000000002</v>
      </c>
      <c r="BU543">
        <f t="shared" si="630"/>
        <v>163606</v>
      </c>
      <c r="BV543">
        <f t="shared" si="631"/>
        <v>139293.91999999998</v>
      </c>
      <c r="BW543">
        <f t="shared" si="632"/>
        <v>114981.84</v>
      </c>
      <c r="BX543">
        <f t="shared" si="633"/>
        <v>95818.2</v>
      </c>
      <c r="BY543">
        <f t="shared" si="634"/>
        <v>76654.559999999998</v>
      </c>
      <c r="BZ543">
        <f t="shared" si="635"/>
        <v>57490.92</v>
      </c>
      <c r="CA543">
        <f t="shared" si="636"/>
        <v>38327.279999999999</v>
      </c>
      <c r="CB543">
        <f t="shared" si="637"/>
        <v>19163.64</v>
      </c>
      <c r="CC543">
        <f t="shared" si="638"/>
        <v>294.84009502942297</v>
      </c>
      <c r="CD543">
        <f t="shared" si="639"/>
        <v>350.85971308501337</v>
      </c>
      <c r="CE543">
        <f t="shared" si="640"/>
        <v>520.16018112479151</v>
      </c>
      <c r="CF543">
        <f t="shared" si="641"/>
        <v>618.99061553850197</v>
      </c>
    </row>
    <row r="544" spans="1:84" x14ac:dyDescent="0.25">
      <c r="A544" t="str">
        <f>IF('Data Input'!A544=0,"F","M")</f>
        <v>F</v>
      </c>
      <c r="B544" t="str">
        <f>'Data Input'!B544</f>
        <v>W</v>
      </c>
      <c r="C544">
        <f>'Data Input'!C544</f>
        <v>29</v>
      </c>
      <c r="D544">
        <f t="shared" si="571"/>
        <v>30</v>
      </c>
      <c r="E544">
        <f t="shared" si="572"/>
        <v>31</v>
      </c>
      <c r="F544">
        <f t="shared" si="573"/>
        <v>32</v>
      </c>
      <c r="G544">
        <f t="shared" si="574"/>
        <v>33</v>
      </c>
      <c r="H544">
        <f t="shared" si="575"/>
        <v>34</v>
      </c>
      <c r="I544">
        <f t="shared" si="576"/>
        <v>35</v>
      </c>
      <c r="J544">
        <f t="shared" si="577"/>
        <v>36</v>
      </c>
      <c r="K544">
        <f t="shared" si="578"/>
        <v>37</v>
      </c>
      <c r="L544">
        <f t="shared" si="579"/>
        <v>38</v>
      </c>
      <c r="M544">
        <f>'Data Input'!D544</f>
        <v>130.99979904600002</v>
      </c>
      <c r="N544">
        <f>'Data Input'!E544</f>
        <v>54.999915629999997</v>
      </c>
      <c r="O544">
        <f>'Data Input'!F544</f>
        <v>100</v>
      </c>
      <c r="P544">
        <f>'Data Input'!G544</f>
        <v>0</v>
      </c>
      <c r="Q544">
        <f>'Data Input'!H544</f>
        <v>0</v>
      </c>
      <c r="R544">
        <f>IF('Data Input'!I544&gt;100,1,0)</f>
        <v>0</v>
      </c>
      <c r="S544">
        <f t="shared" si="580"/>
        <v>3.3672958299864741</v>
      </c>
      <c r="T544">
        <f t="shared" si="581"/>
        <v>11.338681206644297</v>
      </c>
      <c r="U544">
        <f t="shared" si="582"/>
        <v>4.8751957891999753</v>
      </c>
      <c r="V544">
        <f t="shared" si="583"/>
        <v>16.416226451340695</v>
      </c>
      <c r="W544">
        <f t="shared" si="584"/>
        <v>4.0073316512312944</v>
      </c>
      <c r="X544">
        <f t="shared" si="585"/>
        <v>13.49387115856395</v>
      </c>
      <c r="Y544">
        <f t="shared" si="586"/>
        <v>0</v>
      </c>
      <c r="Z544">
        <f t="shared" si="587"/>
        <v>0</v>
      </c>
      <c r="AA544">
        <f t="shared" si="588"/>
        <v>4.6051701859880918</v>
      </c>
      <c r="AB544">
        <f t="shared" si="589"/>
        <v>15.506970363655737</v>
      </c>
      <c r="AC544" s="3">
        <f t="shared" si="590"/>
        <v>-29.798999999999999</v>
      </c>
      <c r="AD544">
        <f t="shared" si="591"/>
        <v>4.8840000000000003</v>
      </c>
      <c r="AE544">
        <f t="shared" si="592"/>
        <v>13.54</v>
      </c>
      <c r="AF544">
        <f t="shared" si="593"/>
        <v>-3.1139999999999999</v>
      </c>
      <c r="AG544">
        <f t="shared" si="594"/>
        <v>-13.577999999999999</v>
      </c>
      <c r="AH544">
        <f t="shared" si="595"/>
        <v>3.149</v>
      </c>
      <c r="AI544">
        <f t="shared" si="596"/>
        <v>2.0190000000000001</v>
      </c>
      <c r="AJ544">
        <f t="shared" si="597"/>
        <v>0</v>
      </c>
      <c r="AK544">
        <f t="shared" si="598"/>
        <v>1.9570000000000001</v>
      </c>
      <c r="AL544">
        <f t="shared" si="599"/>
        <v>0</v>
      </c>
      <c r="AM544">
        <f t="shared" si="600"/>
        <v>7.5739999999999998</v>
      </c>
      <c r="AN544">
        <f t="shared" si="601"/>
        <v>-1.665</v>
      </c>
      <c r="AO544">
        <f t="shared" si="602"/>
        <v>0.66100000000000003</v>
      </c>
      <c r="AP544">
        <f t="shared" si="603"/>
        <v>-100.34204843776695</v>
      </c>
      <c r="AQ544">
        <f t="shared" si="604"/>
        <v>55.378119013250753</v>
      </c>
      <c r="AR544">
        <f t="shared" si="605"/>
        <v>66.010150985767666</v>
      </c>
      <c r="AS544">
        <f t="shared" si="606"/>
        <v>-51.120129169474922</v>
      </c>
      <c r="AT544">
        <f t="shared" si="607"/>
        <v>-54.411549160418517</v>
      </c>
      <c r="AU544">
        <f t="shared" si="608"/>
        <v>42.492200278317881</v>
      </c>
      <c r="AV544">
        <f t="shared" si="609"/>
        <v>0</v>
      </c>
      <c r="AW544">
        <f t="shared" si="610"/>
        <v>0</v>
      </c>
      <c r="AX544">
        <f t="shared" si="611"/>
        <v>9.0123180539786958</v>
      </c>
      <c r="AY544">
        <f t="shared" si="612"/>
        <v>0</v>
      </c>
      <c r="AZ544">
        <f t="shared" si="613"/>
        <v>0</v>
      </c>
      <c r="BA544">
        <f t="shared" si="614"/>
        <v>0</v>
      </c>
      <c r="BB544">
        <f t="shared" si="615"/>
        <v>0</v>
      </c>
      <c r="BC544">
        <f t="shared" si="616"/>
        <v>-32.98093843634539</v>
      </c>
      <c r="BD544">
        <f t="shared" si="617"/>
        <v>-29.18</v>
      </c>
      <c r="BE544">
        <f t="shared" si="618"/>
        <v>0.96650000000000003</v>
      </c>
      <c r="BF544">
        <f t="shared" si="619"/>
        <v>7.6125633942447646E-4</v>
      </c>
      <c r="BG544">
        <f>'Data Input'!J544</f>
        <v>20.100000000000001</v>
      </c>
      <c r="BH544">
        <f t="shared" si="620"/>
        <v>1</v>
      </c>
      <c r="BI544">
        <f t="shared" si="621"/>
        <v>1</v>
      </c>
      <c r="BJ544">
        <f>'Data Input'!K544</f>
        <v>0.89230769230769225</v>
      </c>
      <c r="BK544">
        <f>'Data Input'!L544</f>
        <v>3</v>
      </c>
      <c r="BL544">
        <f>'Data Input'!M544</f>
        <v>92</v>
      </c>
      <c r="BM544">
        <f t="shared" si="622"/>
        <v>4</v>
      </c>
      <c r="BN544">
        <f t="shared" si="623"/>
        <v>1.46</v>
      </c>
      <c r="BO544">
        <f t="shared" si="624"/>
        <v>7.6125633942447646E-4</v>
      </c>
      <c r="BP544">
        <f t="shared" si="625"/>
        <v>1.1114342555597356E-3</v>
      </c>
      <c r="BQ544">
        <f t="shared" si="626"/>
        <v>6.4312735925822508</v>
      </c>
      <c r="BR544">
        <f t="shared" si="627"/>
        <v>9.3896594451700857</v>
      </c>
      <c r="BS544">
        <f t="shared" si="628"/>
        <v>295177.26000000007</v>
      </c>
      <c r="BT544">
        <f t="shared" si="629"/>
        <v>266574.81000000006</v>
      </c>
      <c r="BU544">
        <f t="shared" si="630"/>
        <v>237972.36000000004</v>
      </c>
      <c r="BV544">
        <f t="shared" si="631"/>
        <v>209369.91000000003</v>
      </c>
      <c r="BW544">
        <f t="shared" si="632"/>
        <v>180767.46000000002</v>
      </c>
      <c r="BX544">
        <f t="shared" si="633"/>
        <v>152165.01</v>
      </c>
      <c r="BY544">
        <f t="shared" si="634"/>
        <v>123562.56</v>
      </c>
      <c r="BZ544">
        <f t="shared" si="635"/>
        <v>92671.92</v>
      </c>
      <c r="CA544">
        <f t="shared" si="636"/>
        <v>61781.279999999999</v>
      </c>
      <c r="CB544">
        <f t="shared" si="637"/>
        <v>30890.639999999999</v>
      </c>
      <c r="CC544">
        <f t="shared" si="638"/>
        <v>12.567833720789006</v>
      </c>
      <c r="CD544">
        <f t="shared" si="639"/>
        <v>18.34903723235195</v>
      </c>
      <c r="CE544">
        <f t="shared" si="640"/>
        <v>18.999107313371255</v>
      </c>
      <c r="CF544">
        <f t="shared" si="641"/>
        <v>27.738696677522036</v>
      </c>
    </row>
    <row r="545" spans="1:84" x14ac:dyDescent="0.25">
      <c r="A545" t="str">
        <f>IF('Data Input'!A545=0,"F","M")</f>
        <v>M</v>
      </c>
      <c r="B545" t="str">
        <f>'Data Input'!B545</f>
        <v>W</v>
      </c>
      <c r="C545">
        <f>'Data Input'!C545</f>
        <v>30</v>
      </c>
      <c r="D545">
        <f t="shared" si="571"/>
        <v>31</v>
      </c>
      <c r="E545">
        <f t="shared" si="572"/>
        <v>32</v>
      </c>
      <c r="F545">
        <f t="shared" si="573"/>
        <v>33</v>
      </c>
      <c r="G545">
        <f t="shared" si="574"/>
        <v>34</v>
      </c>
      <c r="H545">
        <f t="shared" si="575"/>
        <v>35</v>
      </c>
      <c r="I545">
        <f t="shared" si="576"/>
        <v>36</v>
      </c>
      <c r="J545">
        <f t="shared" si="577"/>
        <v>37</v>
      </c>
      <c r="K545">
        <f t="shared" si="578"/>
        <v>38</v>
      </c>
      <c r="L545">
        <f t="shared" si="579"/>
        <v>39</v>
      </c>
      <c r="M545">
        <f>'Data Input'!D545</f>
        <v>218.99966405399999</v>
      </c>
      <c r="N545">
        <f>'Data Input'!E545</f>
        <v>61.999904892000004</v>
      </c>
      <c r="O545">
        <f>'Data Input'!F545</f>
        <v>118</v>
      </c>
      <c r="P545">
        <f>'Data Input'!G545</f>
        <v>0</v>
      </c>
      <c r="Q545">
        <f>'Data Input'!H545</f>
        <v>0</v>
      </c>
      <c r="R545">
        <f>IF('Data Input'!I545&gt;100,1,0)</f>
        <v>0</v>
      </c>
      <c r="S545">
        <f t="shared" si="580"/>
        <v>3.4011973816621555</v>
      </c>
      <c r="T545">
        <f t="shared" si="581"/>
        <v>11.568143629025503</v>
      </c>
      <c r="U545">
        <f t="shared" si="582"/>
        <v>5.3890701958153242</v>
      </c>
      <c r="V545">
        <f t="shared" si="583"/>
        <v>18.329291439600642</v>
      </c>
      <c r="W545">
        <f t="shared" si="584"/>
        <v>4.1271328510439149</v>
      </c>
      <c r="X545">
        <f t="shared" si="585"/>
        <v>14.03719344674243</v>
      </c>
      <c r="Y545">
        <f t="shared" si="586"/>
        <v>0</v>
      </c>
      <c r="Z545">
        <f t="shared" si="587"/>
        <v>0</v>
      </c>
      <c r="AA545">
        <f t="shared" si="588"/>
        <v>4.7706846244656651</v>
      </c>
      <c r="AB545">
        <f t="shared" si="589"/>
        <v>16.226040053468523</v>
      </c>
      <c r="AC545" s="3">
        <f t="shared" si="590"/>
        <v>12.343999999999999</v>
      </c>
      <c r="AD545">
        <f t="shared" si="591"/>
        <v>0</v>
      </c>
      <c r="AE545">
        <f t="shared" si="592"/>
        <v>11.853</v>
      </c>
      <c r="AF545">
        <f t="shared" si="593"/>
        <v>-2.6640000000000001</v>
      </c>
      <c r="AG545">
        <f t="shared" si="594"/>
        <v>-7.99</v>
      </c>
      <c r="AH545">
        <f t="shared" si="595"/>
        <v>1.7689999999999999</v>
      </c>
      <c r="AI545">
        <f t="shared" si="596"/>
        <v>1.7689999999999999</v>
      </c>
      <c r="AJ545">
        <f t="shared" si="597"/>
        <v>0</v>
      </c>
      <c r="AK545">
        <f t="shared" si="598"/>
        <v>1.764</v>
      </c>
      <c r="AL545">
        <f t="shared" si="599"/>
        <v>0</v>
      </c>
      <c r="AM545">
        <f t="shared" si="600"/>
        <v>7.8369999999999997</v>
      </c>
      <c r="AN545">
        <f t="shared" si="601"/>
        <v>-1.7949999999999999</v>
      </c>
      <c r="AO545">
        <f t="shared" si="602"/>
        <v>0.65800000000000003</v>
      </c>
      <c r="AP545">
        <f t="shared" si="603"/>
        <v>41.984380479237643</v>
      </c>
      <c r="AQ545">
        <f t="shared" si="604"/>
        <v>0</v>
      </c>
      <c r="AR545">
        <f t="shared" si="605"/>
        <v>63.876649030999033</v>
      </c>
      <c r="AS545">
        <f t="shared" si="606"/>
        <v>-48.829232395096113</v>
      </c>
      <c r="AT545">
        <f t="shared" si="607"/>
        <v>-32.975791479840879</v>
      </c>
      <c r="AU545">
        <f t="shared" si="608"/>
        <v>24.831795207287357</v>
      </c>
      <c r="AV545">
        <f t="shared" si="609"/>
        <v>0</v>
      </c>
      <c r="AW545">
        <f t="shared" si="610"/>
        <v>0</v>
      </c>
      <c r="AX545">
        <f t="shared" si="611"/>
        <v>8.415487677557433</v>
      </c>
      <c r="AY545">
        <f t="shared" si="612"/>
        <v>0</v>
      </c>
      <c r="AZ545">
        <f t="shared" si="613"/>
        <v>0</v>
      </c>
      <c r="BA545">
        <f t="shared" si="614"/>
        <v>0</v>
      </c>
      <c r="BB545">
        <f t="shared" si="615"/>
        <v>0</v>
      </c>
      <c r="BC545">
        <f t="shared" si="616"/>
        <v>57.303288520144477</v>
      </c>
      <c r="BD545">
        <f t="shared" si="617"/>
        <v>61.18</v>
      </c>
      <c r="BE545">
        <f t="shared" si="618"/>
        <v>0.91439999999999999</v>
      </c>
      <c r="BF545">
        <f t="shared" si="619"/>
        <v>1.8523532390197772E-3</v>
      </c>
      <c r="BG545">
        <f>'Data Input'!J545</f>
        <v>22.6</v>
      </c>
      <c r="BH545">
        <f t="shared" si="620"/>
        <v>1</v>
      </c>
      <c r="BI545">
        <f t="shared" si="621"/>
        <v>1</v>
      </c>
      <c r="BJ545">
        <f>'Data Input'!K545</f>
        <v>0.88275862068965516</v>
      </c>
      <c r="BK545">
        <f>'Data Input'!L545</f>
        <v>3</v>
      </c>
      <c r="BL545">
        <f>'Data Input'!M545</f>
        <v>85</v>
      </c>
      <c r="BM545">
        <f t="shared" si="622"/>
        <v>1</v>
      </c>
      <c r="BN545">
        <f t="shared" si="623"/>
        <v>1</v>
      </c>
      <c r="BO545">
        <f t="shared" si="624"/>
        <v>1.8523532390197772E-3</v>
      </c>
      <c r="BP545">
        <f t="shared" si="625"/>
        <v>1.8523532390197772E-3</v>
      </c>
      <c r="BQ545">
        <f t="shared" si="626"/>
        <v>15.649118244780107</v>
      </c>
      <c r="BR545">
        <f t="shared" si="627"/>
        <v>15.649118244780107</v>
      </c>
      <c r="BS545">
        <f t="shared" si="628"/>
        <v>297465.45000000007</v>
      </c>
      <c r="BT545">
        <f t="shared" si="629"/>
        <v>268863.00000000006</v>
      </c>
      <c r="BU545">
        <f t="shared" si="630"/>
        <v>240260.55000000005</v>
      </c>
      <c r="BV545">
        <f t="shared" si="631"/>
        <v>211658.10000000003</v>
      </c>
      <c r="BW545">
        <f t="shared" si="632"/>
        <v>183055.65000000002</v>
      </c>
      <c r="BX545">
        <f t="shared" si="633"/>
        <v>154453.20000000001</v>
      </c>
      <c r="BY545">
        <f t="shared" si="634"/>
        <v>123562.56</v>
      </c>
      <c r="BZ545">
        <f t="shared" si="635"/>
        <v>92671.92</v>
      </c>
      <c r="CA545">
        <f t="shared" si="636"/>
        <v>61781.279999999999</v>
      </c>
      <c r="CB545">
        <f t="shared" si="637"/>
        <v>30890.639999999999</v>
      </c>
      <c r="CC545">
        <f t="shared" si="638"/>
        <v>30.835426958967748</v>
      </c>
      <c r="CD545">
        <f t="shared" si="639"/>
        <v>30.835426958967748</v>
      </c>
      <c r="CE545">
        <f t="shared" si="640"/>
        <v>46.484545203747857</v>
      </c>
      <c r="CF545">
        <f t="shared" si="641"/>
        <v>46.484545203747857</v>
      </c>
    </row>
    <row r="546" spans="1:84" x14ac:dyDescent="0.25">
      <c r="A546" t="str">
        <f>IF('Data Input'!A546=0,"F","M")</f>
        <v>M</v>
      </c>
      <c r="B546" t="str">
        <f>'Data Input'!B546</f>
        <v>W</v>
      </c>
      <c r="C546">
        <f>'Data Input'!C546</f>
        <v>27</v>
      </c>
      <c r="D546">
        <f t="shared" si="571"/>
        <v>28</v>
      </c>
      <c r="E546">
        <f t="shared" si="572"/>
        <v>29</v>
      </c>
      <c r="F546">
        <f t="shared" si="573"/>
        <v>30</v>
      </c>
      <c r="G546">
        <f t="shared" si="574"/>
        <v>31</v>
      </c>
      <c r="H546">
        <f t="shared" si="575"/>
        <v>32</v>
      </c>
      <c r="I546">
        <f t="shared" si="576"/>
        <v>33</v>
      </c>
      <c r="J546">
        <f t="shared" si="577"/>
        <v>34</v>
      </c>
      <c r="K546">
        <f t="shared" si="578"/>
        <v>35</v>
      </c>
      <c r="L546">
        <f t="shared" si="579"/>
        <v>36</v>
      </c>
      <c r="M546">
        <f>'Data Input'!D546</f>
        <v>196.99969780200001</v>
      </c>
      <c r="N546">
        <f>'Data Input'!E546</f>
        <v>69.999892620000011</v>
      </c>
      <c r="O546">
        <f>'Data Input'!F546</f>
        <v>120</v>
      </c>
      <c r="P546">
        <f>'Data Input'!G546</f>
        <v>0</v>
      </c>
      <c r="Q546">
        <f>'Data Input'!H546</f>
        <v>0</v>
      </c>
      <c r="R546">
        <f>IF('Data Input'!I546&gt;100,1,0)</f>
        <v>0</v>
      </c>
      <c r="S546">
        <f t="shared" si="580"/>
        <v>3.2958368660043291</v>
      </c>
      <c r="T546">
        <f t="shared" si="581"/>
        <v>10.862540647313239</v>
      </c>
      <c r="U546">
        <f t="shared" si="582"/>
        <v>5.2832021947368117</v>
      </c>
      <c r="V546">
        <f t="shared" si="583"/>
        <v>17.412572563968567</v>
      </c>
      <c r="W546">
        <f t="shared" si="584"/>
        <v>4.2484937080481826</v>
      </c>
      <c r="X546">
        <f t="shared" si="585"/>
        <v>14.002342187972634</v>
      </c>
      <c r="Y546">
        <f t="shared" si="586"/>
        <v>0</v>
      </c>
      <c r="Z546">
        <f t="shared" si="587"/>
        <v>0</v>
      </c>
      <c r="AA546">
        <f t="shared" si="588"/>
        <v>4.7874917427820458</v>
      </c>
      <c r="AB546">
        <f t="shared" si="589"/>
        <v>15.778791781552382</v>
      </c>
      <c r="AC546" s="3">
        <f t="shared" si="590"/>
        <v>12.343999999999999</v>
      </c>
      <c r="AD546">
        <f t="shared" si="591"/>
        <v>0</v>
      </c>
      <c r="AE546">
        <f t="shared" si="592"/>
        <v>11.853</v>
      </c>
      <c r="AF546">
        <f t="shared" si="593"/>
        <v>-2.6640000000000001</v>
      </c>
      <c r="AG546">
        <f t="shared" si="594"/>
        <v>-7.99</v>
      </c>
      <c r="AH546">
        <f t="shared" si="595"/>
        <v>1.7689999999999999</v>
      </c>
      <c r="AI546">
        <f t="shared" si="596"/>
        <v>1.7689999999999999</v>
      </c>
      <c r="AJ546">
        <f t="shared" si="597"/>
        <v>0</v>
      </c>
      <c r="AK546">
        <f t="shared" si="598"/>
        <v>1.764</v>
      </c>
      <c r="AL546">
        <f t="shared" si="599"/>
        <v>0</v>
      </c>
      <c r="AM546">
        <f t="shared" si="600"/>
        <v>7.8369999999999997</v>
      </c>
      <c r="AN546">
        <f t="shared" si="601"/>
        <v>-1.7949999999999999</v>
      </c>
      <c r="AO546">
        <f t="shared" si="602"/>
        <v>0.65800000000000003</v>
      </c>
      <c r="AP546">
        <f t="shared" si="603"/>
        <v>40.683810273957434</v>
      </c>
      <c r="AQ546">
        <f t="shared" si="604"/>
        <v>0</v>
      </c>
      <c r="AR546">
        <f t="shared" si="605"/>
        <v>62.621795614215429</v>
      </c>
      <c r="AS546">
        <f t="shared" si="606"/>
        <v>-46.387093310412261</v>
      </c>
      <c r="AT546">
        <f t="shared" si="607"/>
        <v>-33.94546472730498</v>
      </c>
      <c r="AU546">
        <f t="shared" si="608"/>
        <v>24.770143330523588</v>
      </c>
      <c r="AV546">
        <f t="shared" si="609"/>
        <v>0</v>
      </c>
      <c r="AW546">
        <f t="shared" si="610"/>
        <v>0</v>
      </c>
      <c r="AX546">
        <f t="shared" si="611"/>
        <v>8.4451354342675291</v>
      </c>
      <c r="AY546">
        <f t="shared" si="612"/>
        <v>0</v>
      </c>
      <c r="AZ546">
        <f t="shared" si="613"/>
        <v>0</v>
      </c>
      <c r="BA546">
        <f t="shared" si="614"/>
        <v>0</v>
      </c>
      <c r="BB546">
        <f t="shared" si="615"/>
        <v>0</v>
      </c>
      <c r="BC546">
        <f t="shared" si="616"/>
        <v>56.188326615246737</v>
      </c>
      <c r="BD546">
        <f t="shared" si="617"/>
        <v>61.18</v>
      </c>
      <c r="BE546">
        <f t="shared" si="618"/>
        <v>0.91439999999999999</v>
      </c>
      <c r="BF546">
        <f t="shared" si="619"/>
        <v>6.0781656424913066E-4</v>
      </c>
      <c r="BG546">
        <f>'Data Input'!J546</f>
        <v>24.5</v>
      </c>
      <c r="BH546">
        <f t="shared" si="620"/>
        <v>1</v>
      </c>
      <c r="BI546">
        <f t="shared" si="621"/>
        <v>1</v>
      </c>
      <c r="BJ546">
        <f>'Data Input'!K546</f>
        <v>0.86713286713286697</v>
      </c>
      <c r="BK546">
        <f>'Data Input'!L546</f>
        <v>3</v>
      </c>
      <c r="BL546">
        <f>'Data Input'!M546</f>
        <v>92</v>
      </c>
      <c r="BM546">
        <f t="shared" si="622"/>
        <v>1</v>
      </c>
      <c r="BN546">
        <f t="shared" si="623"/>
        <v>1</v>
      </c>
      <c r="BO546">
        <f t="shared" si="624"/>
        <v>6.0781656424913066E-4</v>
      </c>
      <c r="BP546">
        <f t="shared" si="625"/>
        <v>6.0781656424913066E-4</v>
      </c>
      <c r="BQ546">
        <f t="shared" si="626"/>
        <v>5.1349780833941008</v>
      </c>
      <c r="BR546">
        <f t="shared" si="627"/>
        <v>5.1349780833941008</v>
      </c>
      <c r="BS546">
        <f t="shared" si="628"/>
        <v>290600.88000000006</v>
      </c>
      <c r="BT546">
        <f t="shared" si="629"/>
        <v>261998.43000000005</v>
      </c>
      <c r="BU546">
        <f t="shared" si="630"/>
        <v>233395.98000000004</v>
      </c>
      <c r="BV546">
        <f t="shared" si="631"/>
        <v>204793.53000000003</v>
      </c>
      <c r="BW546">
        <f t="shared" si="632"/>
        <v>176191.08000000002</v>
      </c>
      <c r="BX546">
        <f t="shared" si="633"/>
        <v>147588.63</v>
      </c>
      <c r="BY546">
        <f t="shared" si="634"/>
        <v>118986.18</v>
      </c>
      <c r="BZ546">
        <f t="shared" si="635"/>
        <v>90383.73</v>
      </c>
      <c r="CA546">
        <f t="shared" si="636"/>
        <v>61781.279999999999</v>
      </c>
      <c r="CB546">
        <f t="shared" si="637"/>
        <v>30890.639999999999</v>
      </c>
      <c r="CC546">
        <f t="shared" si="638"/>
        <v>9.8260255474475038</v>
      </c>
      <c r="CD546">
        <f t="shared" si="639"/>
        <v>9.8260255474475038</v>
      </c>
      <c r="CE546">
        <f t="shared" si="640"/>
        <v>14.961003630841605</v>
      </c>
      <c r="CF546">
        <f t="shared" si="641"/>
        <v>14.961003630841605</v>
      </c>
    </row>
    <row r="547" spans="1:84" x14ac:dyDescent="0.25">
      <c r="A547" t="str">
        <f>IF('Data Input'!A547=0,"F","M")</f>
        <v>M</v>
      </c>
      <c r="B547" t="str">
        <f>'Data Input'!B547</f>
        <v>W</v>
      </c>
      <c r="C547">
        <f>'Data Input'!C547</f>
        <v>47</v>
      </c>
      <c r="D547">
        <f t="shared" si="571"/>
        <v>48</v>
      </c>
      <c r="E547">
        <f t="shared" si="572"/>
        <v>49</v>
      </c>
      <c r="F547">
        <f t="shared" si="573"/>
        <v>50</v>
      </c>
      <c r="G547">
        <f t="shared" si="574"/>
        <v>51</v>
      </c>
      <c r="H547">
        <f t="shared" si="575"/>
        <v>52</v>
      </c>
      <c r="I547">
        <f t="shared" si="576"/>
        <v>53</v>
      </c>
      <c r="J547">
        <f t="shared" si="577"/>
        <v>54</v>
      </c>
      <c r="K547">
        <f t="shared" si="578"/>
        <v>55</v>
      </c>
      <c r="L547">
        <f t="shared" si="579"/>
        <v>56</v>
      </c>
      <c r="M547">
        <f>'Data Input'!D547</f>
        <v>198.99969473400003</v>
      </c>
      <c r="N547">
        <f>'Data Input'!E547</f>
        <v>34.999946310000006</v>
      </c>
      <c r="O547">
        <f>'Data Input'!F547</f>
        <v>112</v>
      </c>
      <c r="P547">
        <f>'Data Input'!G547</f>
        <v>0</v>
      </c>
      <c r="Q547">
        <f>'Data Input'!H547</f>
        <v>0</v>
      </c>
      <c r="R547">
        <f>IF('Data Input'!I547&gt;100,1,0)</f>
        <v>0</v>
      </c>
      <c r="S547">
        <f t="shared" si="580"/>
        <v>3.8501476017100584</v>
      </c>
      <c r="T547">
        <f t="shared" si="581"/>
        <v>14.823636554953715</v>
      </c>
      <c r="U547">
        <f t="shared" si="582"/>
        <v>5.2933032907233164</v>
      </c>
      <c r="V547">
        <f t="shared" si="583"/>
        <v>20.379998969902339</v>
      </c>
      <c r="W547">
        <f t="shared" si="584"/>
        <v>3.5553465274882372</v>
      </c>
      <c r="X547">
        <f t="shared" si="585"/>
        <v>13.68860890605702</v>
      </c>
      <c r="Y547">
        <f t="shared" si="586"/>
        <v>0</v>
      </c>
      <c r="Z547">
        <f t="shared" si="587"/>
        <v>0</v>
      </c>
      <c r="AA547">
        <f t="shared" si="588"/>
        <v>4.7184988712950942</v>
      </c>
      <c r="AB547">
        <f t="shared" si="589"/>
        <v>18.166917112988425</v>
      </c>
      <c r="AC547" s="3">
        <f t="shared" si="590"/>
        <v>12.343999999999999</v>
      </c>
      <c r="AD547">
        <f t="shared" si="591"/>
        <v>0</v>
      </c>
      <c r="AE547">
        <f t="shared" si="592"/>
        <v>11.853</v>
      </c>
      <c r="AF547">
        <f t="shared" si="593"/>
        <v>-2.6640000000000001</v>
      </c>
      <c r="AG547">
        <f t="shared" si="594"/>
        <v>-7.99</v>
      </c>
      <c r="AH547">
        <f t="shared" si="595"/>
        <v>1.7689999999999999</v>
      </c>
      <c r="AI547">
        <f t="shared" si="596"/>
        <v>1.7689999999999999</v>
      </c>
      <c r="AJ547">
        <f t="shared" si="597"/>
        <v>0</v>
      </c>
      <c r="AK547">
        <f t="shared" si="598"/>
        <v>1.764</v>
      </c>
      <c r="AL547">
        <f t="shared" si="599"/>
        <v>0</v>
      </c>
      <c r="AM547">
        <f t="shared" si="600"/>
        <v>7.8369999999999997</v>
      </c>
      <c r="AN547">
        <f t="shared" si="601"/>
        <v>-1.7949999999999999</v>
      </c>
      <c r="AO547">
        <f t="shared" si="602"/>
        <v>0.65800000000000003</v>
      </c>
      <c r="AP547">
        <f t="shared" si="603"/>
        <v>47.526221995508962</v>
      </c>
      <c r="AQ547">
        <f t="shared" si="604"/>
        <v>0</v>
      </c>
      <c r="AR547">
        <f t="shared" si="605"/>
        <v>62.74152390494347</v>
      </c>
      <c r="AS547">
        <f t="shared" si="606"/>
        <v>-54.292317255819832</v>
      </c>
      <c r="AT547">
        <f t="shared" si="607"/>
        <v>-28.407218754631018</v>
      </c>
      <c r="AU547">
        <f t="shared" si="608"/>
        <v>24.215149154814867</v>
      </c>
      <c r="AV547">
        <f t="shared" si="609"/>
        <v>0</v>
      </c>
      <c r="AW547">
        <f t="shared" si="610"/>
        <v>0</v>
      </c>
      <c r="AX547">
        <f t="shared" si="611"/>
        <v>8.3234320089645468</v>
      </c>
      <c r="AY547">
        <f t="shared" si="612"/>
        <v>0</v>
      </c>
      <c r="AZ547">
        <f t="shared" si="613"/>
        <v>0</v>
      </c>
      <c r="BA547">
        <f t="shared" si="614"/>
        <v>0</v>
      </c>
      <c r="BB547">
        <f t="shared" si="615"/>
        <v>0</v>
      </c>
      <c r="BC547">
        <f t="shared" si="616"/>
        <v>60.106791053781002</v>
      </c>
      <c r="BD547">
        <f t="shared" si="617"/>
        <v>61.18</v>
      </c>
      <c r="BE547">
        <f t="shared" si="618"/>
        <v>0.91439999999999999</v>
      </c>
      <c r="BF547">
        <f t="shared" si="619"/>
        <v>3.0133184017523629E-2</v>
      </c>
      <c r="BG547">
        <f>'Data Input'!J547</f>
        <v>23.5</v>
      </c>
      <c r="BH547">
        <f t="shared" si="620"/>
        <v>1</v>
      </c>
      <c r="BI547">
        <f t="shared" si="621"/>
        <v>1</v>
      </c>
      <c r="BJ547">
        <f>'Data Input'!K547</f>
        <v>0.88235294117647067</v>
      </c>
      <c r="BK547">
        <f>'Data Input'!L547</f>
        <v>3</v>
      </c>
      <c r="BL547">
        <f>'Data Input'!M547</f>
        <v>76</v>
      </c>
      <c r="BM547">
        <f t="shared" si="622"/>
        <v>1</v>
      </c>
      <c r="BN547">
        <f t="shared" si="623"/>
        <v>1</v>
      </c>
      <c r="BO547">
        <f t="shared" si="624"/>
        <v>3.0133184017523629E-2</v>
      </c>
      <c r="BP547">
        <f t="shared" si="625"/>
        <v>3.0133184017523629E-2</v>
      </c>
      <c r="BQ547">
        <f t="shared" si="626"/>
        <v>254.57226507805976</v>
      </c>
      <c r="BR547">
        <f t="shared" si="627"/>
        <v>254.57226507805976</v>
      </c>
      <c r="BS547">
        <f t="shared" si="628"/>
        <v>232823.92000000004</v>
      </c>
      <c r="BT547">
        <f t="shared" si="629"/>
        <v>208511.84000000003</v>
      </c>
      <c r="BU547">
        <f t="shared" si="630"/>
        <v>184199.76</v>
      </c>
      <c r="BV547">
        <f t="shared" si="631"/>
        <v>159887.67999999999</v>
      </c>
      <c r="BW547">
        <f t="shared" si="632"/>
        <v>135575.6</v>
      </c>
      <c r="BX547">
        <f t="shared" si="633"/>
        <v>111263.52</v>
      </c>
      <c r="BY547">
        <f t="shared" si="634"/>
        <v>86951.44</v>
      </c>
      <c r="BZ547">
        <f t="shared" si="635"/>
        <v>62639.360000000001</v>
      </c>
      <c r="CA547">
        <f t="shared" si="636"/>
        <v>38327.279999999999</v>
      </c>
      <c r="CB547">
        <f t="shared" si="637"/>
        <v>19163.64</v>
      </c>
      <c r="CC547">
        <f t="shared" si="638"/>
        <v>373.45382018341166</v>
      </c>
      <c r="CD547">
        <f t="shared" si="639"/>
        <v>373.45382018341166</v>
      </c>
      <c r="CE547">
        <f t="shared" si="640"/>
        <v>628.02608526147139</v>
      </c>
      <c r="CF547">
        <f t="shared" si="641"/>
        <v>628.02608526147139</v>
      </c>
    </row>
    <row r="548" spans="1:84" x14ac:dyDescent="0.25">
      <c r="A548" t="str">
        <f>IF('Data Input'!A548=0,"F","M")</f>
        <v>M</v>
      </c>
      <c r="B548" t="str">
        <f>'Data Input'!B548</f>
        <v>W</v>
      </c>
      <c r="C548">
        <f>'Data Input'!C548</f>
        <v>53</v>
      </c>
      <c r="D548">
        <f t="shared" si="571"/>
        <v>54</v>
      </c>
      <c r="E548">
        <f t="shared" si="572"/>
        <v>55</v>
      </c>
      <c r="F548">
        <f t="shared" si="573"/>
        <v>56</v>
      </c>
      <c r="G548">
        <f t="shared" si="574"/>
        <v>57</v>
      </c>
      <c r="H548">
        <f t="shared" si="575"/>
        <v>58</v>
      </c>
      <c r="I548">
        <f t="shared" si="576"/>
        <v>59</v>
      </c>
      <c r="J548">
        <f t="shared" si="577"/>
        <v>60</v>
      </c>
      <c r="K548">
        <f t="shared" si="578"/>
        <v>61</v>
      </c>
      <c r="L548">
        <f t="shared" si="579"/>
        <v>62</v>
      </c>
      <c r="M548">
        <f>'Data Input'!D548</f>
        <v>183.99971774399998</v>
      </c>
      <c r="N548">
        <f>'Data Input'!E548</f>
        <v>35.999944776</v>
      </c>
      <c r="O548">
        <f>'Data Input'!F548</f>
        <v>118</v>
      </c>
      <c r="P548">
        <f>'Data Input'!G548</f>
        <v>0</v>
      </c>
      <c r="Q548">
        <f>'Data Input'!H548</f>
        <v>0</v>
      </c>
      <c r="R548">
        <f>IF('Data Input'!I548&gt;100,1,0)</f>
        <v>1</v>
      </c>
      <c r="S548">
        <f t="shared" si="580"/>
        <v>3.970291913552122</v>
      </c>
      <c r="T548">
        <f t="shared" si="581"/>
        <v>15.76321787881737</v>
      </c>
      <c r="U548">
        <f t="shared" si="582"/>
        <v>5.2149342236078091</v>
      </c>
      <c r="V548">
        <f t="shared" si="583"/>
        <v>20.704811177696296</v>
      </c>
      <c r="W548">
        <f t="shared" si="584"/>
        <v>3.5835174044549336</v>
      </c>
      <c r="X548">
        <f t="shared" si="585"/>
        <v>14.227610172980711</v>
      </c>
      <c r="Y548">
        <f t="shared" si="586"/>
        <v>0</v>
      </c>
      <c r="Z548">
        <f t="shared" si="587"/>
        <v>0</v>
      </c>
      <c r="AA548">
        <f t="shared" si="588"/>
        <v>4.7706846244656651</v>
      </c>
      <c r="AB548">
        <f t="shared" si="589"/>
        <v>18.94101058662347</v>
      </c>
      <c r="AC548" s="3">
        <f t="shared" si="590"/>
        <v>12.343999999999999</v>
      </c>
      <c r="AD548">
        <f t="shared" si="591"/>
        <v>0</v>
      </c>
      <c r="AE548">
        <f t="shared" si="592"/>
        <v>11.853</v>
      </c>
      <c r="AF548">
        <f t="shared" si="593"/>
        <v>-2.6640000000000001</v>
      </c>
      <c r="AG548">
        <f t="shared" si="594"/>
        <v>-7.99</v>
      </c>
      <c r="AH548">
        <f t="shared" si="595"/>
        <v>1.7689999999999999</v>
      </c>
      <c r="AI548">
        <f t="shared" si="596"/>
        <v>1.7689999999999999</v>
      </c>
      <c r="AJ548">
        <f t="shared" si="597"/>
        <v>0</v>
      </c>
      <c r="AK548">
        <f t="shared" si="598"/>
        <v>1.764</v>
      </c>
      <c r="AL548">
        <f t="shared" si="599"/>
        <v>0</v>
      </c>
      <c r="AM548">
        <f t="shared" si="600"/>
        <v>7.8369999999999997</v>
      </c>
      <c r="AN548">
        <f t="shared" si="601"/>
        <v>-1.7949999999999999</v>
      </c>
      <c r="AO548">
        <f t="shared" si="602"/>
        <v>0.65800000000000003</v>
      </c>
      <c r="AP548">
        <f t="shared" si="603"/>
        <v>49.009283380887389</v>
      </c>
      <c r="AQ548">
        <f t="shared" si="604"/>
        <v>0</v>
      </c>
      <c r="AR548">
        <f t="shared" si="605"/>
        <v>61.812615352423357</v>
      </c>
      <c r="AS548">
        <f t="shared" si="606"/>
        <v>-55.157616977382936</v>
      </c>
      <c r="AT548">
        <f t="shared" si="607"/>
        <v>-28.632304061594919</v>
      </c>
      <c r="AU548">
        <f t="shared" si="608"/>
        <v>25.168642396002877</v>
      </c>
      <c r="AV548">
        <f t="shared" si="609"/>
        <v>0</v>
      </c>
      <c r="AW548">
        <f t="shared" si="610"/>
        <v>0</v>
      </c>
      <c r="AX548">
        <f t="shared" si="611"/>
        <v>8.415487677557433</v>
      </c>
      <c r="AY548">
        <f t="shared" si="612"/>
        <v>0</v>
      </c>
      <c r="AZ548">
        <f t="shared" si="613"/>
        <v>0</v>
      </c>
      <c r="BA548">
        <f t="shared" si="614"/>
        <v>0</v>
      </c>
      <c r="BB548">
        <f t="shared" si="615"/>
        <v>0.65800000000000003</v>
      </c>
      <c r="BC548">
        <f t="shared" si="616"/>
        <v>61.274107767893199</v>
      </c>
      <c r="BD548">
        <f t="shared" si="617"/>
        <v>61.18</v>
      </c>
      <c r="BE548">
        <f t="shared" si="618"/>
        <v>0.91439999999999999</v>
      </c>
      <c r="BF548">
        <f t="shared" si="619"/>
        <v>9.363899660004571E-2</v>
      </c>
      <c r="BG548">
        <f>'Data Input'!J548</f>
        <v>28.9</v>
      </c>
      <c r="BH548">
        <f t="shared" si="620"/>
        <v>4</v>
      </c>
      <c r="BI548">
        <f t="shared" si="621"/>
        <v>1.24</v>
      </c>
      <c r="BJ548">
        <f>'Data Input'!K548</f>
        <v>1.0312500000000002</v>
      </c>
      <c r="BK548">
        <f>'Data Input'!L548</f>
        <v>3</v>
      </c>
      <c r="BL548">
        <f>'Data Input'!M548</f>
        <v>55</v>
      </c>
      <c r="BM548">
        <f t="shared" si="622"/>
        <v>4</v>
      </c>
      <c r="BN548">
        <f t="shared" si="623"/>
        <v>1.26</v>
      </c>
      <c r="BO548">
        <f t="shared" si="624"/>
        <v>0.11611235578405668</v>
      </c>
      <c r="BP548">
        <f t="shared" si="625"/>
        <v>0.11798513571605759</v>
      </c>
      <c r="BQ548">
        <f t="shared" si="626"/>
        <v>980.94464223585385</v>
      </c>
      <c r="BR548">
        <f t="shared" si="627"/>
        <v>996.76633001385142</v>
      </c>
      <c r="BS548">
        <f t="shared" si="628"/>
        <v>201933.28000000003</v>
      </c>
      <c r="BT548">
        <f t="shared" si="629"/>
        <v>177621.2</v>
      </c>
      <c r="BU548">
        <f t="shared" si="630"/>
        <v>153309.12</v>
      </c>
      <c r="BV548">
        <f t="shared" si="631"/>
        <v>134145.47999999998</v>
      </c>
      <c r="BW548">
        <f t="shared" si="632"/>
        <v>114981.84</v>
      </c>
      <c r="BX548">
        <f t="shared" si="633"/>
        <v>95818.2</v>
      </c>
      <c r="BY548">
        <f t="shared" si="634"/>
        <v>76654.559999999998</v>
      </c>
      <c r="BZ548">
        <f t="shared" si="635"/>
        <v>57490.92</v>
      </c>
      <c r="CA548">
        <f t="shared" si="636"/>
        <v>38327.279999999999</v>
      </c>
      <c r="CB548">
        <f t="shared" si="637"/>
        <v>19163.64</v>
      </c>
      <c r="CC548">
        <f t="shared" si="638"/>
        <v>1241.7583870990547</v>
      </c>
      <c r="CD548">
        <f t="shared" si="639"/>
        <v>1261.7867481812978</v>
      </c>
      <c r="CE548">
        <f t="shared" si="640"/>
        <v>2222.7030293349085</v>
      </c>
      <c r="CF548">
        <f t="shared" si="641"/>
        <v>2258.5530781951493</v>
      </c>
    </row>
    <row r="549" spans="1:84" x14ac:dyDescent="0.25">
      <c r="A549" t="str">
        <f>IF('Data Input'!A549=0,"F","M")</f>
        <v>F</v>
      </c>
      <c r="B549" t="str">
        <f>'Data Input'!B549</f>
        <v>W</v>
      </c>
      <c r="C549">
        <f>'Data Input'!C549</f>
        <v>62</v>
      </c>
      <c r="D549">
        <f t="shared" si="571"/>
        <v>63</v>
      </c>
      <c r="E549">
        <f t="shared" si="572"/>
        <v>64</v>
      </c>
      <c r="F549">
        <f t="shared" si="573"/>
        <v>65</v>
      </c>
      <c r="G549">
        <f t="shared" si="574"/>
        <v>66</v>
      </c>
      <c r="H549">
        <f t="shared" si="575"/>
        <v>67</v>
      </c>
      <c r="I549">
        <f t="shared" si="576"/>
        <v>68</v>
      </c>
      <c r="J549">
        <f t="shared" si="577"/>
        <v>69</v>
      </c>
      <c r="K549">
        <f t="shared" si="578"/>
        <v>70</v>
      </c>
      <c r="L549">
        <f t="shared" si="579"/>
        <v>71</v>
      </c>
      <c r="M549">
        <f>'Data Input'!D549</f>
        <v>244.99962417000003</v>
      </c>
      <c r="N549">
        <f>'Data Input'!E549</f>
        <v>104.99983893000001</v>
      </c>
      <c r="O549">
        <f>'Data Input'!F549</f>
        <v>112</v>
      </c>
      <c r="P549">
        <f>'Data Input'!G549</f>
        <v>0</v>
      </c>
      <c r="Q549">
        <f>'Data Input'!H549</f>
        <v>0</v>
      </c>
      <c r="R549">
        <f>IF('Data Input'!I549&gt;100,1,0)</f>
        <v>0</v>
      </c>
      <c r="S549">
        <f t="shared" si="580"/>
        <v>4.1271343850450917</v>
      </c>
      <c r="T549">
        <f t="shared" si="581"/>
        <v>17.033238232221528</v>
      </c>
      <c r="U549">
        <f t="shared" si="582"/>
        <v>5.5012566765435507</v>
      </c>
      <c r="V549">
        <f t="shared" si="583"/>
        <v>22.704425590721772</v>
      </c>
      <c r="W549">
        <f t="shared" si="584"/>
        <v>4.6539588161563472</v>
      </c>
      <c r="X549">
        <f t="shared" si="585"/>
        <v>19.20751345674261</v>
      </c>
      <c r="Y549">
        <f t="shared" si="586"/>
        <v>0</v>
      </c>
      <c r="Z549">
        <f t="shared" si="587"/>
        <v>0</v>
      </c>
      <c r="AA549">
        <f t="shared" si="588"/>
        <v>4.7184988712950942</v>
      </c>
      <c r="AB549">
        <f t="shared" si="589"/>
        <v>19.473878937518439</v>
      </c>
      <c r="AC549" s="3">
        <f t="shared" si="590"/>
        <v>-29.798999999999999</v>
      </c>
      <c r="AD549">
        <f t="shared" si="591"/>
        <v>4.8840000000000003</v>
      </c>
      <c r="AE549">
        <f t="shared" si="592"/>
        <v>13.54</v>
      </c>
      <c r="AF549">
        <f t="shared" si="593"/>
        <v>-3.1139999999999999</v>
      </c>
      <c r="AG549">
        <f t="shared" si="594"/>
        <v>-13.577999999999999</v>
      </c>
      <c r="AH549">
        <f t="shared" si="595"/>
        <v>3.149</v>
      </c>
      <c r="AI549">
        <f t="shared" si="596"/>
        <v>2.0190000000000001</v>
      </c>
      <c r="AJ549">
        <f t="shared" si="597"/>
        <v>0</v>
      </c>
      <c r="AK549">
        <f t="shared" si="598"/>
        <v>1.9570000000000001</v>
      </c>
      <c r="AL549">
        <f t="shared" si="599"/>
        <v>0</v>
      </c>
      <c r="AM549">
        <f t="shared" si="600"/>
        <v>7.5739999999999998</v>
      </c>
      <c r="AN549">
        <f t="shared" si="601"/>
        <v>-1.665</v>
      </c>
      <c r="AO549">
        <f t="shared" si="602"/>
        <v>0.66100000000000003</v>
      </c>
      <c r="AP549">
        <f t="shared" si="603"/>
        <v>-122.98447753995869</v>
      </c>
      <c r="AQ549">
        <f t="shared" si="604"/>
        <v>83.190335526169946</v>
      </c>
      <c r="AR549">
        <f t="shared" si="605"/>
        <v>74.48701540039967</v>
      </c>
      <c r="AS549">
        <f t="shared" si="606"/>
        <v>-70.701581289507601</v>
      </c>
      <c r="AT549">
        <f t="shared" si="607"/>
        <v>-63.191452805770879</v>
      </c>
      <c r="AU549">
        <f t="shared" si="608"/>
        <v>60.484459875282482</v>
      </c>
      <c r="AV549">
        <f t="shared" si="609"/>
        <v>0</v>
      </c>
      <c r="AW549">
        <f t="shared" si="610"/>
        <v>0</v>
      </c>
      <c r="AX549">
        <f t="shared" si="611"/>
        <v>9.2341022911244988</v>
      </c>
      <c r="AY549">
        <f t="shared" si="612"/>
        <v>0</v>
      </c>
      <c r="AZ549">
        <f t="shared" si="613"/>
        <v>0</v>
      </c>
      <c r="BA549">
        <f t="shared" si="614"/>
        <v>0</v>
      </c>
      <c r="BB549">
        <f t="shared" si="615"/>
        <v>0</v>
      </c>
      <c r="BC549">
        <f t="shared" si="616"/>
        <v>-29.481598542260571</v>
      </c>
      <c r="BD549">
        <f t="shared" si="617"/>
        <v>-29.18</v>
      </c>
      <c r="BE549">
        <f t="shared" si="618"/>
        <v>0.96650000000000003</v>
      </c>
      <c r="BF549">
        <f t="shared" si="619"/>
        <v>2.4887379366999585E-2</v>
      </c>
      <c r="BG549">
        <f>'Data Input'!J549</f>
        <v>16.2</v>
      </c>
      <c r="BH549">
        <f t="shared" si="620"/>
        <v>1</v>
      </c>
      <c r="BI549">
        <f t="shared" si="621"/>
        <v>1</v>
      </c>
      <c r="BJ549">
        <f>'Data Input'!K549</f>
        <v>0.76470588235294124</v>
      </c>
      <c r="BK549">
        <f>'Data Input'!L549</f>
        <v>3</v>
      </c>
      <c r="BL549">
        <f>'Data Input'!M549</f>
        <v>76</v>
      </c>
      <c r="BM549">
        <f t="shared" si="622"/>
        <v>2</v>
      </c>
      <c r="BN549">
        <f t="shared" si="623"/>
        <v>1.1200000000000001</v>
      </c>
      <c r="BO549">
        <f t="shared" si="624"/>
        <v>2.4887379366999585E-2</v>
      </c>
      <c r="BP549">
        <f t="shared" si="625"/>
        <v>2.7873864891039539E-2</v>
      </c>
      <c r="BQ549">
        <f t="shared" si="626"/>
        <v>210.25446675763277</v>
      </c>
      <c r="BR549">
        <f t="shared" si="627"/>
        <v>235.48500276854875</v>
      </c>
      <c r="BS549">
        <f t="shared" si="628"/>
        <v>176191.08000000002</v>
      </c>
      <c r="BT549">
        <f t="shared" si="629"/>
        <v>157027.44</v>
      </c>
      <c r="BU549">
        <f t="shared" si="630"/>
        <v>137863.79999999999</v>
      </c>
      <c r="BV549">
        <f t="shared" si="631"/>
        <v>118700.15999999999</v>
      </c>
      <c r="BW549">
        <f t="shared" si="632"/>
        <v>99536.51999999999</v>
      </c>
      <c r="BX549">
        <f t="shared" si="633"/>
        <v>82947.099999999991</v>
      </c>
      <c r="BY549">
        <f t="shared" si="634"/>
        <v>66357.679999999993</v>
      </c>
      <c r="BZ549">
        <f t="shared" si="635"/>
        <v>49768.259999999995</v>
      </c>
      <c r="CA549">
        <f t="shared" si="636"/>
        <v>33178.839999999997</v>
      </c>
      <c r="CB549">
        <f t="shared" si="637"/>
        <v>16589.419999999998</v>
      </c>
      <c r="CC549">
        <f t="shared" si="638"/>
        <v>233.48351293158143</v>
      </c>
      <c r="CD549">
        <f t="shared" si="639"/>
        <v>261.50153448337119</v>
      </c>
      <c r="CE549">
        <f t="shared" si="640"/>
        <v>443.73797968921417</v>
      </c>
      <c r="CF549">
        <f t="shared" si="641"/>
        <v>496.98653725191991</v>
      </c>
    </row>
    <row r="550" spans="1:84" x14ac:dyDescent="0.25">
      <c r="A550" t="str">
        <f>IF('Data Input'!A550=0,"F","M")</f>
        <v>M</v>
      </c>
      <c r="B550" t="str">
        <f>'Data Input'!B550</f>
        <v>W</v>
      </c>
      <c r="C550">
        <f>'Data Input'!C550</f>
        <v>65</v>
      </c>
      <c r="D550">
        <f t="shared" si="571"/>
        <v>66</v>
      </c>
      <c r="E550">
        <f t="shared" si="572"/>
        <v>67</v>
      </c>
      <c r="F550">
        <f t="shared" si="573"/>
        <v>68</v>
      </c>
      <c r="G550">
        <f t="shared" si="574"/>
        <v>69</v>
      </c>
      <c r="H550">
        <f t="shared" si="575"/>
        <v>70</v>
      </c>
      <c r="I550">
        <f t="shared" si="576"/>
        <v>71</v>
      </c>
      <c r="J550">
        <f t="shared" si="577"/>
        <v>72</v>
      </c>
      <c r="K550">
        <f t="shared" si="578"/>
        <v>73</v>
      </c>
      <c r="L550">
        <f t="shared" si="579"/>
        <v>74</v>
      </c>
      <c r="M550">
        <f>'Data Input'!D550</f>
        <v>135.99979137600002</v>
      </c>
      <c r="N550">
        <f>'Data Input'!E550</f>
        <v>46.999927902000003</v>
      </c>
      <c r="O550">
        <f>'Data Input'!F550</f>
        <v>108</v>
      </c>
      <c r="P550">
        <f>'Data Input'!G550</f>
        <v>1</v>
      </c>
      <c r="Q550">
        <f>'Data Input'!H550</f>
        <v>0</v>
      </c>
      <c r="R550">
        <f>IF('Data Input'!I550&gt;100,1,0)</f>
        <v>1</v>
      </c>
      <c r="S550">
        <f t="shared" si="580"/>
        <v>4.1743872698956368</v>
      </c>
      <c r="T550">
        <f t="shared" si="581"/>
        <v>17.42550907906675</v>
      </c>
      <c r="U550">
        <f t="shared" si="582"/>
        <v>4.9126533517348756</v>
      </c>
      <c r="V550">
        <f t="shared" si="583"/>
        <v>20.507317612892198</v>
      </c>
      <c r="W550">
        <f t="shared" si="584"/>
        <v>3.8501460677088821</v>
      </c>
      <c r="X550">
        <f t="shared" si="585"/>
        <v>16.072000732282703</v>
      </c>
      <c r="Y550">
        <f t="shared" si="586"/>
        <v>4.6821312271242199</v>
      </c>
      <c r="Z550">
        <f t="shared" si="587"/>
        <v>19.545028990488181</v>
      </c>
      <c r="AA550">
        <f t="shared" si="588"/>
        <v>0</v>
      </c>
      <c r="AB550">
        <f t="shared" si="589"/>
        <v>0</v>
      </c>
      <c r="AC550" s="3">
        <f t="shared" si="590"/>
        <v>12.343999999999999</v>
      </c>
      <c r="AD550">
        <f t="shared" si="591"/>
        <v>0</v>
      </c>
      <c r="AE550">
        <f t="shared" si="592"/>
        <v>11.853</v>
      </c>
      <c r="AF550">
        <f t="shared" si="593"/>
        <v>-2.6640000000000001</v>
      </c>
      <c r="AG550">
        <f t="shared" si="594"/>
        <v>-7.99</v>
      </c>
      <c r="AH550">
        <f t="shared" si="595"/>
        <v>1.7689999999999999</v>
      </c>
      <c r="AI550">
        <f t="shared" si="596"/>
        <v>1.7689999999999999</v>
      </c>
      <c r="AJ550">
        <f t="shared" si="597"/>
        <v>0</v>
      </c>
      <c r="AK550">
        <f t="shared" si="598"/>
        <v>1.764</v>
      </c>
      <c r="AL550">
        <f t="shared" si="599"/>
        <v>0</v>
      </c>
      <c r="AM550">
        <f t="shared" si="600"/>
        <v>7.8369999999999997</v>
      </c>
      <c r="AN550">
        <f t="shared" si="601"/>
        <v>-1.7949999999999999</v>
      </c>
      <c r="AO550">
        <f t="shared" si="602"/>
        <v>0.65800000000000003</v>
      </c>
      <c r="AP550">
        <f t="shared" si="603"/>
        <v>51.528636459591738</v>
      </c>
      <c r="AQ550">
        <f t="shared" si="604"/>
        <v>0</v>
      </c>
      <c r="AR550">
        <f t="shared" si="605"/>
        <v>58.229680178113476</v>
      </c>
      <c r="AS550">
        <f t="shared" si="606"/>
        <v>-54.631494120744819</v>
      </c>
      <c r="AT550">
        <f t="shared" si="607"/>
        <v>-30.762667080993968</v>
      </c>
      <c r="AU550">
        <f t="shared" si="608"/>
        <v>28.4313692954081</v>
      </c>
      <c r="AV550">
        <f t="shared" si="609"/>
        <v>8.2826901407827442</v>
      </c>
      <c r="AW550">
        <f t="shared" si="610"/>
        <v>0</v>
      </c>
      <c r="AX550">
        <f t="shared" si="611"/>
        <v>0</v>
      </c>
      <c r="AY550">
        <f t="shared" si="612"/>
        <v>0</v>
      </c>
      <c r="AZ550">
        <f t="shared" si="613"/>
        <v>0</v>
      </c>
      <c r="BA550">
        <f t="shared" si="614"/>
        <v>0</v>
      </c>
      <c r="BB550">
        <f t="shared" si="615"/>
        <v>0.65800000000000003</v>
      </c>
      <c r="BC550">
        <f t="shared" si="616"/>
        <v>61.736214872157262</v>
      </c>
      <c r="BD550">
        <f t="shared" si="617"/>
        <v>61.18</v>
      </c>
      <c r="BE550">
        <f t="shared" si="618"/>
        <v>0.91439999999999999</v>
      </c>
      <c r="BF550">
        <f t="shared" si="619"/>
        <v>0.14450142722815895</v>
      </c>
      <c r="BG550">
        <f>'Data Input'!J550</f>
        <v>31.8</v>
      </c>
      <c r="BH550">
        <f t="shared" si="620"/>
        <v>4</v>
      </c>
      <c r="BI550">
        <f t="shared" si="621"/>
        <v>1.24</v>
      </c>
      <c r="BJ550">
        <f>'Data Input'!K550</f>
        <v>0.90217391304347816</v>
      </c>
      <c r="BK550">
        <f>'Data Input'!L550</f>
        <v>3</v>
      </c>
      <c r="BL550">
        <f>'Data Input'!M550</f>
        <v>74</v>
      </c>
      <c r="BM550">
        <f t="shared" si="622"/>
        <v>2</v>
      </c>
      <c r="BN550">
        <f t="shared" si="623"/>
        <v>1.19</v>
      </c>
      <c r="BO550">
        <f t="shared" si="624"/>
        <v>0.17918176976291711</v>
      </c>
      <c r="BP550">
        <f t="shared" si="625"/>
        <v>0.17195669840150915</v>
      </c>
      <c r="BQ550">
        <f t="shared" si="626"/>
        <v>1513.7699674456728</v>
      </c>
      <c r="BR550">
        <f t="shared" si="627"/>
        <v>1452.730855855121</v>
      </c>
      <c r="BS550">
        <f t="shared" si="628"/>
        <v>168468.41999999998</v>
      </c>
      <c r="BT550">
        <f t="shared" si="629"/>
        <v>149304.77999999997</v>
      </c>
      <c r="BU550">
        <f t="shared" si="630"/>
        <v>132715.35999999999</v>
      </c>
      <c r="BV550">
        <f t="shared" si="631"/>
        <v>116125.93999999999</v>
      </c>
      <c r="BW550">
        <f t="shared" si="632"/>
        <v>99536.51999999999</v>
      </c>
      <c r="BX550">
        <f t="shared" si="633"/>
        <v>82947.099999999991</v>
      </c>
      <c r="BY550">
        <f t="shared" si="634"/>
        <v>66357.679999999993</v>
      </c>
      <c r="BZ550">
        <f t="shared" si="635"/>
        <v>49768.259999999995</v>
      </c>
      <c r="CA550">
        <f t="shared" si="636"/>
        <v>33178.839999999997</v>
      </c>
      <c r="CB550">
        <f t="shared" si="637"/>
        <v>16589.419999999998</v>
      </c>
      <c r="CC550">
        <f t="shared" si="638"/>
        <v>1639.4994321707734</v>
      </c>
      <c r="CD550">
        <f t="shared" si="639"/>
        <v>1573.3905840993712</v>
      </c>
      <c r="CE550">
        <f t="shared" si="640"/>
        <v>3153.2693996164462</v>
      </c>
      <c r="CF550">
        <f t="shared" si="641"/>
        <v>3026.1214399544924</v>
      </c>
    </row>
    <row r="551" spans="1:84" x14ac:dyDescent="0.25">
      <c r="A551" t="str">
        <f>IF('Data Input'!A551=0,"F","M")</f>
        <v>F</v>
      </c>
      <c r="B551" t="str">
        <f>'Data Input'!B551</f>
        <v>W</v>
      </c>
      <c r="C551">
        <f>'Data Input'!C551</f>
        <v>45</v>
      </c>
      <c r="D551">
        <f t="shared" si="571"/>
        <v>46</v>
      </c>
      <c r="E551">
        <f t="shared" si="572"/>
        <v>47</v>
      </c>
      <c r="F551">
        <f t="shared" si="573"/>
        <v>48</v>
      </c>
      <c r="G551">
        <f t="shared" si="574"/>
        <v>49</v>
      </c>
      <c r="H551">
        <f t="shared" si="575"/>
        <v>50</v>
      </c>
      <c r="I551">
        <f t="shared" si="576"/>
        <v>51</v>
      </c>
      <c r="J551">
        <f t="shared" si="577"/>
        <v>52</v>
      </c>
      <c r="K551">
        <f t="shared" si="578"/>
        <v>53</v>
      </c>
      <c r="L551">
        <f t="shared" si="579"/>
        <v>54</v>
      </c>
      <c r="M551">
        <f>'Data Input'!D551</f>
        <v>202.99968859800001</v>
      </c>
      <c r="N551">
        <f>'Data Input'!E551</f>
        <v>93.999855804000006</v>
      </c>
      <c r="O551">
        <f>'Data Input'!F551</f>
        <v>128</v>
      </c>
      <c r="P551">
        <f>'Data Input'!G551</f>
        <v>0</v>
      </c>
      <c r="Q551">
        <f>'Data Input'!H551</f>
        <v>1</v>
      </c>
      <c r="R551">
        <f>IF('Data Input'!I551&gt;100,1,0)</f>
        <v>0</v>
      </c>
      <c r="S551">
        <f t="shared" si="580"/>
        <v>3.8066624897703196</v>
      </c>
      <c r="T551">
        <f t="shared" si="581"/>
        <v>14.490679311024369</v>
      </c>
      <c r="U551">
        <f t="shared" si="582"/>
        <v>5.3132044450406104</v>
      </c>
      <c r="V551">
        <f t="shared" si="583"/>
        <v>20.225576061417019</v>
      </c>
      <c r="W551">
        <f t="shared" si="584"/>
        <v>4.5432932482688271</v>
      </c>
      <c r="X551">
        <f t="shared" si="585"/>
        <v>17.294783988211694</v>
      </c>
      <c r="Y551">
        <f t="shared" si="586"/>
        <v>0</v>
      </c>
      <c r="Z551">
        <f t="shared" si="587"/>
        <v>0</v>
      </c>
      <c r="AA551">
        <f t="shared" si="588"/>
        <v>4.8520302639196169</v>
      </c>
      <c r="AB551">
        <f t="shared" si="589"/>
        <v>18.47004160489319</v>
      </c>
      <c r="AC551" s="3">
        <f t="shared" si="590"/>
        <v>-29.798999999999999</v>
      </c>
      <c r="AD551">
        <f t="shared" si="591"/>
        <v>4.8840000000000003</v>
      </c>
      <c r="AE551">
        <f t="shared" si="592"/>
        <v>13.54</v>
      </c>
      <c r="AF551">
        <f t="shared" si="593"/>
        <v>-3.1139999999999999</v>
      </c>
      <c r="AG551">
        <f t="shared" si="594"/>
        <v>-13.577999999999999</v>
      </c>
      <c r="AH551">
        <f t="shared" si="595"/>
        <v>3.149</v>
      </c>
      <c r="AI551">
        <f t="shared" si="596"/>
        <v>2.0190000000000001</v>
      </c>
      <c r="AJ551">
        <f t="shared" si="597"/>
        <v>0</v>
      </c>
      <c r="AK551">
        <f t="shared" si="598"/>
        <v>1.9570000000000001</v>
      </c>
      <c r="AL551">
        <f t="shared" si="599"/>
        <v>0</v>
      </c>
      <c r="AM551">
        <f t="shared" si="600"/>
        <v>7.5739999999999998</v>
      </c>
      <c r="AN551">
        <f t="shared" si="601"/>
        <v>-1.665</v>
      </c>
      <c r="AO551">
        <f t="shared" si="602"/>
        <v>0.66100000000000003</v>
      </c>
      <c r="AP551">
        <f t="shared" si="603"/>
        <v>-113.43473553266575</v>
      </c>
      <c r="AQ551">
        <f t="shared" si="604"/>
        <v>70.772477755043028</v>
      </c>
      <c r="AR551">
        <f t="shared" si="605"/>
        <v>71.940788185849854</v>
      </c>
      <c r="AS551">
        <f t="shared" si="606"/>
        <v>-62.982443855252598</v>
      </c>
      <c r="AT551">
        <f t="shared" si="607"/>
        <v>-61.688835724994128</v>
      </c>
      <c r="AU551">
        <f t="shared" si="608"/>
        <v>54.461274778878625</v>
      </c>
      <c r="AV551">
        <f t="shared" si="609"/>
        <v>0</v>
      </c>
      <c r="AW551">
        <f t="shared" si="610"/>
        <v>0</v>
      </c>
      <c r="AX551">
        <f t="shared" si="611"/>
        <v>9.4954232264906899</v>
      </c>
      <c r="AY551">
        <f t="shared" si="612"/>
        <v>0</v>
      </c>
      <c r="AZ551">
        <f t="shared" si="613"/>
        <v>7.5739999999999998</v>
      </c>
      <c r="BA551">
        <f t="shared" si="614"/>
        <v>-6.3380930454675823</v>
      </c>
      <c r="BB551">
        <f t="shared" si="615"/>
        <v>0</v>
      </c>
      <c r="BC551">
        <f t="shared" si="616"/>
        <v>-30.200144212117856</v>
      </c>
      <c r="BD551">
        <f t="shared" si="617"/>
        <v>-29.18</v>
      </c>
      <c r="BE551">
        <f t="shared" si="618"/>
        <v>0.96650000000000003</v>
      </c>
      <c r="BF551">
        <f t="shared" si="619"/>
        <v>1.2209978933848897E-2</v>
      </c>
      <c r="BG551">
        <f>'Data Input'!J551</f>
        <v>30.9</v>
      </c>
      <c r="BH551">
        <f t="shared" si="620"/>
        <v>4</v>
      </c>
      <c r="BI551">
        <f t="shared" si="621"/>
        <v>1.39</v>
      </c>
      <c r="BJ551">
        <f>'Data Input'!K551</f>
        <v>0.82051282051282048</v>
      </c>
      <c r="BK551">
        <f>'Data Input'!L551</f>
        <v>3</v>
      </c>
      <c r="BL551">
        <f>'Data Input'!M551</f>
        <v>62</v>
      </c>
      <c r="BM551">
        <f t="shared" si="622"/>
        <v>4</v>
      </c>
      <c r="BN551">
        <f t="shared" si="623"/>
        <v>1.46</v>
      </c>
      <c r="BO551">
        <f t="shared" si="624"/>
        <v>1.6971870718049967E-2</v>
      </c>
      <c r="BP551">
        <f t="shared" si="625"/>
        <v>1.7826569243419389E-2</v>
      </c>
      <c r="BQ551">
        <f t="shared" si="626"/>
        <v>143.38237767351092</v>
      </c>
      <c r="BR551">
        <f t="shared" si="627"/>
        <v>150.60307295203307</v>
      </c>
      <c r="BS551">
        <f t="shared" si="628"/>
        <v>243120.80000000005</v>
      </c>
      <c r="BT551">
        <f t="shared" si="629"/>
        <v>218808.72000000003</v>
      </c>
      <c r="BU551">
        <f t="shared" si="630"/>
        <v>194496.64000000001</v>
      </c>
      <c r="BV551">
        <f t="shared" si="631"/>
        <v>170184.56</v>
      </c>
      <c r="BW551">
        <f t="shared" si="632"/>
        <v>145872.48000000001</v>
      </c>
      <c r="BX551">
        <f t="shared" si="633"/>
        <v>121560.40000000001</v>
      </c>
      <c r="BY551">
        <f t="shared" si="634"/>
        <v>97248.320000000007</v>
      </c>
      <c r="BZ551">
        <f t="shared" si="635"/>
        <v>72936.240000000005</v>
      </c>
      <c r="CA551">
        <f t="shared" si="636"/>
        <v>48624.160000000003</v>
      </c>
      <c r="CB551">
        <f t="shared" si="637"/>
        <v>24312.080000000002</v>
      </c>
      <c r="CC551">
        <f t="shared" si="638"/>
        <v>226.94181325578853</v>
      </c>
      <c r="CD551">
        <f t="shared" si="639"/>
        <v>238.37053766435346</v>
      </c>
      <c r="CE551">
        <f t="shared" si="640"/>
        <v>370.32419092929945</v>
      </c>
      <c r="CF551">
        <f t="shared" si="641"/>
        <v>388.97361061638651</v>
      </c>
    </row>
    <row r="552" spans="1:84" x14ac:dyDescent="0.25">
      <c r="A552" t="str">
        <f>IF('Data Input'!A552=0,"F","M")</f>
        <v>F</v>
      </c>
      <c r="B552" t="str">
        <f>'Data Input'!B552</f>
        <v>W</v>
      </c>
      <c r="C552">
        <f>'Data Input'!C552</f>
        <v>57</v>
      </c>
      <c r="D552">
        <f t="shared" si="571"/>
        <v>58</v>
      </c>
      <c r="E552">
        <f t="shared" si="572"/>
        <v>59</v>
      </c>
      <c r="F552">
        <f t="shared" si="573"/>
        <v>60</v>
      </c>
      <c r="G552">
        <f t="shared" si="574"/>
        <v>61</v>
      </c>
      <c r="H552">
        <f t="shared" si="575"/>
        <v>62</v>
      </c>
      <c r="I552">
        <f t="shared" si="576"/>
        <v>63</v>
      </c>
      <c r="J552">
        <f t="shared" si="577"/>
        <v>64</v>
      </c>
      <c r="K552">
        <f t="shared" si="578"/>
        <v>65</v>
      </c>
      <c r="L552">
        <f t="shared" si="579"/>
        <v>66</v>
      </c>
      <c r="M552">
        <f>'Data Input'!D552</f>
        <v>183.99971774399998</v>
      </c>
      <c r="N552">
        <f>'Data Input'!E552</f>
        <v>56.999912561999999</v>
      </c>
      <c r="O552">
        <f>'Data Input'!F552</f>
        <v>118</v>
      </c>
      <c r="P552">
        <f>'Data Input'!G552</f>
        <v>1</v>
      </c>
      <c r="Q552">
        <f>'Data Input'!H552</f>
        <v>0</v>
      </c>
      <c r="R552">
        <f>IF('Data Input'!I552&gt;100,1,0)</f>
        <v>0</v>
      </c>
      <c r="S552">
        <f t="shared" si="580"/>
        <v>4.0430512678345503</v>
      </c>
      <c r="T552">
        <f t="shared" si="581"/>
        <v>16.346263554338563</v>
      </c>
      <c r="U552">
        <f t="shared" si="582"/>
        <v>5.2149342236078091</v>
      </c>
      <c r="V552">
        <f t="shared" si="583"/>
        <v>21.084246424431338</v>
      </c>
      <c r="W552">
        <f t="shared" si="584"/>
        <v>4.0430497338333735</v>
      </c>
      <c r="X552">
        <f t="shared" si="585"/>
        <v>16.346257352293161</v>
      </c>
      <c r="Y552">
        <f t="shared" si="586"/>
        <v>4.7706846244656651</v>
      </c>
      <c r="Z552">
        <f t="shared" si="587"/>
        <v>19.288122519384704</v>
      </c>
      <c r="AA552">
        <f t="shared" si="588"/>
        <v>0</v>
      </c>
      <c r="AB552">
        <f t="shared" si="589"/>
        <v>0</v>
      </c>
      <c r="AC552" s="3">
        <f t="shared" si="590"/>
        <v>-29.798999999999999</v>
      </c>
      <c r="AD552">
        <f t="shared" si="591"/>
        <v>4.8840000000000003</v>
      </c>
      <c r="AE552">
        <f t="shared" si="592"/>
        <v>13.54</v>
      </c>
      <c r="AF552">
        <f t="shared" si="593"/>
        <v>-3.1139999999999999</v>
      </c>
      <c r="AG552">
        <f t="shared" si="594"/>
        <v>-13.577999999999999</v>
      </c>
      <c r="AH552">
        <f t="shared" si="595"/>
        <v>3.149</v>
      </c>
      <c r="AI552">
        <f t="shared" si="596"/>
        <v>2.0190000000000001</v>
      </c>
      <c r="AJ552">
        <f t="shared" si="597"/>
        <v>0</v>
      </c>
      <c r="AK552">
        <f t="shared" si="598"/>
        <v>1.9570000000000001</v>
      </c>
      <c r="AL552">
        <f t="shared" si="599"/>
        <v>0</v>
      </c>
      <c r="AM552">
        <f t="shared" si="600"/>
        <v>7.5739999999999998</v>
      </c>
      <c r="AN552">
        <f t="shared" si="601"/>
        <v>-1.665</v>
      </c>
      <c r="AO552">
        <f t="shared" si="602"/>
        <v>0.66100000000000003</v>
      </c>
      <c r="AP552">
        <f t="shared" si="603"/>
        <v>-120.47888473020176</v>
      </c>
      <c r="AQ552">
        <f t="shared" si="604"/>
        <v>79.835151199389543</v>
      </c>
      <c r="AR552">
        <f t="shared" si="605"/>
        <v>70.610209387649732</v>
      </c>
      <c r="AS552">
        <f t="shared" si="606"/>
        <v>-65.656343365679191</v>
      </c>
      <c r="AT552">
        <f t="shared" si="607"/>
        <v>-54.896529285989544</v>
      </c>
      <c r="AU552">
        <f t="shared" si="608"/>
        <v>51.474364402371165</v>
      </c>
      <c r="AV552">
        <f t="shared" si="609"/>
        <v>9.6320122567961786</v>
      </c>
      <c r="AW552">
        <f t="shared" si="610"/>
        <v>0</v>
      </c>
      <c r="AX552">
        <f t="shared" si="611"/>
        <v>0</v>
      </c>
      <c r="AY552">
        <f t="shared" si="612"/>
        <v>0</v>
      </c>
      <c r="AZ552">
        <f t="shared" si="613"/>
        <v>0</v>
      </c>
      <c r="BA552">
        <f t="shared" si="614"/>
        <v>0</v>
      </c>
      <c r="BB552">
        <f t="shared" si="615"/>
        <v>0</v>
      </c>
      <c r="BC552">
        <f t="shared" si="616"/>
        <v>-29.480020135663871</v>
      </c>
      <c r="BD552">
        <f t="shared" si="617"/>
        <v>-29.18</v>
      </c>
      <c r="BE552">
        <f t="shared" si="618"/>
        <v>0.96650000000000003</v>
      </c>
      <c r="BF552">
        <f t="shared" si="619"/>
        <v>2.4926198702540647E-2</v>
      </c>
      <c r="BG552">
        <f>'Data Input'!J552</f>
        <v>32.9</v>
      </c>
      <c r="BH552">
        <f t="shared" si="620"/>
        <v>4</v>
      </c>
      <c r="BI552">
        <f t="shared" si="621"/>
        <v>1.39</v>
      </c>
      <c r="BJ552">
        <f>'Data Input'!K552</f>
        <v>0.84183673469387765</v>
      </c>
      <c r="BK552">
        <f>'Data Input'!L552</f>
        <v>3</v>
      </c>
      <c r="BL552">
        <f>'Data Input'!M552</f>
        <v>83</v>
      </c>
      <c r="BM552">
        <f t="shared" si="622"/>
        <v>4</v>
      </c>
      <c r="BN552">
        <f t="shared" si="623"/>
        <v>1.46</v>
      </c>
      <c r="BO552">
        <f t="shared" si="624"/>
        <v>3.46474161965315E-2</v>
      </c>
      <c r="BP552">
        <f t="shared" si="625"/>
        <v>3.6392250105709345E-2</v>
      </c>
      <c r="BQ552">
        <f t="shared" si="626"/>
        <v>292.7095661422286</v>
      </c>
      <c r="BR552">
        <f t="shared" si="627"/>
        <v>307.45033566018253</v>
      </c>
      <c r="BS552">
        <f t="shared" si="628"/>
        <v>189062.18000000005</v>
      </c>
      <c r="BT552">
        <f t="shared" si="629"/>
        <v>169898.54000000004</v>
      </c>
      <c r="BU552">
        <f t="shared" si="630"/>
        <v>150734.90000000002</v>
      </c>
      <c r="BV552">
        <f t="shared" si="631"/>
        <v>131571.26</v>
      </c>
      <c r="BW552">
        <f t="shared" si="632"/>
        <v>112407.62</v>
      </c>
      <c r="BX552">
        <f t="shared" si="633"/>
        <v>93243.98</v>
      </c>
      <c r="BY552">
        <f t="shared" si="634"/>
        <v>74080.34</v>
      </c>
      <c r="BZ552">
        <f t="shared" si="635"/>
        <v>54916.7</v>
      </c>
      <c r="CA552">
        <f t="shared" si="636"/>
        <v>35753.06</v>
      </c>
      <c r="CB552">
        <f t="shared" si="637"/>
        <v>16589.419999999998</v>
      </c>
      <c r="CC552">
        <f t="shared" si="638"/>
        <v>356.26482883413092</v>
      </c>
      <c r="CD552">
        <f t="shared" si="639"/>
        <v>374.20622309196483</v>
      </c>
      <c r="CE552">
        <f t="shared" si="640"/>
        <v>648.97439497635946</v>
      </c>
      <c r="CF552">
        <f t="shared" si="641"/>
        <v>681.65655875214736</v>
      </c>
    </row>
    <row r="553" spans="1:84" x14ac:dyDescent="0.25">
      <c r="A553" t="str">
        <f>IF('Data Input'!A553=0,"F","M")</f>
        <v>M</v>
      </c>
      <c r="B553" t="str">
        <f>'Data Input'!B553</f>
        <v>W</v>
      </c>
      <c r="C553">
        <f>'Data Input'!C553</f>
        <v>26</v>
      </c>
      <c r="D553">
        <f t="shared" si="571"/>
        <v>27</v>
      </c>
      <c r="E553">
        <f t="shared" si="572"/>
        <v>28</v>
      </c>
      <c r="F553">
        <f t="shared" si="573"/>
        <v>29</v>
      </c>
      <c r="G553">
        <f t="shared" si="574"/>
        <v>30</v>
      </c>
      <c r="H553">
        <f t="shared" si="575"/>
        <v>31</v>
      </c>
      <c r="I553">
        <f t="shared" si="576"/>
        <v>32</v>
      </c>
      <c r="J553">
        <f t="shared" si="577"/>
        <v>33</v>
      </c>
      <c r="K553">
        <f t="shared" si="578"/>
        <v>34</v>
      </c>
      <c r="L553">
        <f t="shared" si="579"/>
        <v>35</v>
      </c>
      <c r="M553">
        <f>'Data Input'!D553</f>
        <v>104.99983893000001</v>
      </c>
      <c r="N553">
        <f>'Data Input'!E553</f>
        <v>46.999927902000003</v>
      </c>
      <c r="O553">
        <f>'Data Input'!F553</f>
        <v>100</v>
      </c>
      <c r="P553">
        <f>'Data Input'!G553</f>
        <v>0</v>
      </c>
      <c r="Q553">
        <f>'Data Input'!H553</f>
        <v>0</v>
      </c>
      <c r="R553">
        <f>IF('Data Input'!I553&gt;100,1,0)</f>
        <v>0</v>
      </c>
      <c r="S553">
        <f t="shared" si="580"/>
        <v>3.2580965380214821</v>
      </c>
      <c r="T553">
        <f t="shared" si="581"/>
        <v>10.615193051067568</v>
      </c>
      <c r="U553">
        <f t="shared" si="582"/>
        <v>4.6539588161563472</v>
      </c>
      <c r="V553">
        <f t="shared" si="583"/>
        <v>15.163047107013551</v>
      </c>
      <c r="W553">
        <f t="shared" si="584"/>
        <v>3.8501460677088821</v>
      </c>
      <c r="X553">
        <f t="shared" si="585"/>
        <v>12.544147574079332</v>
      </c>
      <c r="Y553">
        <f t="shared" si="586"/>
        <v>0</v>
      </c>
      <c r="Z553">
        <f t="shared" si="587"/>
        <v>0</v>
      </c>
      <c r="AA553">
        <f t="shared" si="588"/>
        <v>4.6051701859880918</v>
      </c>
      <c r="AB553">
        <f t="shared" si="589"/>
        <v>15.004089039967546</v>
      </c>
      <c r="AC553" s="3">
        <f t="shared" si="590"/>
        <v>12.343999999999999</v>
      </c>
      <c r="AD553">
        <f t="shared" si="591"/>
        <v>0</v>
      </c>
      <c r="AE553">
        <f t="shared" si="592"/>
        <v>11.853</v>
      </c>
      <c r="AF553">
        <f t="shared" si="593"/>
        <v>-2.6640000000000001</v>
      </c>
      <c r="AG553">
        <f t="shared" si="594"/>
        <v>-7.99</v>
      </c>
      <c r="AH553">
        <f t="shared" si="595"/>
        <v>1.7689999999999999</v>
      </c>
      <c r="AI553">
        <f t="shared" si="596"/>
        <v>1.7689999999999999</v>
      </c>
      <c r="AJ553">
        <f t="shared" si="597"/>
        <v>0</v>
      </c>
      <c r="AK553">
        <f t="shared" si="598"/>
        <v>1.764</v>
      </c>
      <c r="AL553">
        <f t="shared" si="599"/>
        <v>0</v>
      </c>
      <c r="AM553">
        <f t="shared" si="600"/>
        <v>7.8369999999999997</v>
      </c>
      <c r="AN553">
        <f t="shared" si="601"/>
        <v>-1.7949999999999999</v>
      </c>
      <c r="AO553">
        <f t="shared" si="602"/>
        <v>0.65800000000000003</v>
      </c>
      <c r="AP553">
        <f t="shared" si="603"/>
        <v>40.217943665337174</v>
      </c>
      <c r="AQ553">
        <f t="shared" si="604"/>
        <v>0</v>
      </c>
      <c r="AR553">
        <f t="shared" si="605"/>
        <v>55.163373847901184</v>
      </c>
      <c r="AS553">
        <f t="shared" si="606"/>
        <v>-40.394357493084101</v>
      </c>
      <c r="AT553">
        <f t="shared" si="607"/>
        <v>-30.762667080993968</v>
      </c>
      <c r="AU553">
        <f t="shared" si="608"/>
        <v>22.190597058546338</v>
      </c>
      <c r="AV553">
        <f t="shared" si="609"/>
        <v>0</v>
      </c>
      <c r="AW553">
        <f t="shared" si="610"/>
        <v>0</v>
      </c>
      <c r="AX553">
        <f t="shared" si="611"/>
        <v>8.1235202080829936</v>
      </c>
      <c r="AY553">
        <f t="shared" si="612"/>
        <v>0</v>
      </c>
      <c r="AZ553">
        <f t="shared" si="613"/>
        <v>0</v>
      </c>
      <c r="BA553">
        <f t="shared" si="614"/>
        <v>0</v>
      </c>
      <c r="BB553">
        <f t="shared" si="615"/>
        <v>0</v>
      </c>
      <c r="BC553">
        <f t="shared" si="616"/>
        <v>54.538410205789617</v>
      </c>
      <c r="BD553">
        <f t="shared" si="617"/>
        <v>61.18</v>
      </c>
      <c r="BE553">
        <f t="shared" si="618"/>
        <v>0.91439999999999999</v>
      </c>
      <c r="BF553">
        <f t="shared" si="619"/>
        <v>1.167695484540765E-4</v>
      </c>
      <c r="BG553">
        <f>'Data Input'!J553</f>
        <v>22.3</v>
      </c>
      <c r="BH553">
        <f t="shared" si="620"/>
        <v>1</v>
      </c>
      <c r="BI553">
        <f t="shared" si="621"/>
        <v>1</v>
      </c>
      <c r="BJ553">
        <f>'Data Input'!K553</f>
        <v>0.97777777777777775</v>
      </c>
      <c r="BK553">
        <f>'Data Input'!L553</f>
        <v>3</v>
      </c>
      <c r="BL553">
        <f>'Data Input'!M553</f>
        <v>85</v>
      </c>
      <c r="BM553">
        <f t="shared" si="622"/>
        <v>4</v>
      </c>
      <c r="BN553">
        <f t="shared" si="623"/>
        <v>1.26</v>
      </c>
      <c r="BO553">
        <f t="shared" si="624"/>
        <v>1.167695484540765E-4</v>
      </c>
      <c r="BP553">
        <f t="shared" si="625"/>
        <v>1.471296310521364E-4</v>
      </c>
      <c r="BQ553">
        <f t="shared" si="626"/>
        <v>0.98649676133824771</v>
      </c>
      <c r="BR553">
        <f t="shared" si="627"/>
        <v>1.2429859192861921</v>
      </c>
      <c r="BS553">
        <f t="shared" si="628"/>
        <v>288312.69000000006</v>
      </c>
      <c r="BT553">
        <f t="shared" si="629"/>
        <v>259710.24000000005</v>
      </c>
      <c r="BU553">
        <f t="shared" si="630"/>
        <v>231107.79000000004</v>
      </c>
      <c r="BV553">
        <f t="shared" si="631"/>
        <v>202505.34000000003</v>
      </c>
      <c r="BW553">
        <f t="shared" si="632"/>
        <v>173902.89</v>
      </c>
      <c r="BX553">
        <f t="shared" si="633"/>
        <v>145300.44</v>
      </c>
      <c r="BY553">
        <f t="shared" si="634"/>
        <v>116697.98999999999</v>
      </c>
      <c r="BZ553">
        <f t="shared" si="635"/>
        <v>88095.54</v>
      </c>
      <c r="CA553">
        <f t="shared" si="636"/>
        <v>59493.09</v>
      </c>
      <c r="CB553">
        <f t="shared" si="637"/>
        <v>30890.639999999999</v>
      </c>
      <c r="CC553">
        <f t="shared" si="638"/>
        <v>1.8636614354568786</v>
      </c>
      <c r="CD553">
        <f t="shared" si="639"/>
        <v>2.3482134086756674</v>
      </c>
      <c r="CE553">
        <f t="shared" si="640"/>
        <v>2.8501581967951264</v>
      </c>
      <c r="CF553">
        <f t="shared" si="641"/>
        <v>3.5911993279618595</v>
      </c>
    </row>
    <row r="554" spans="1:84" x14ac:dyDescent="0.25">
      <c r="A554" t="str">
        <f>IF('Data Input'!A554=0,"F","M")</f>
        <v>F</v>
      </c>
      <c r="B554" t="str">
        <f>'Data Input'!B554</f>
        <v>W</v>
      </c>
      <c r="C554">
        <f>'Data Input'!C554</f>
        <v>48</v>
      </c>
      <c r="D554">
        <f t="shared" si="571"/>
        <v>49</v>
      </c>
      <c r="E554">
        <f t="shared" si="572"/>
        <v>50</v>
      </c>
      <c r="F554">
        <f t="shared" si="573"/>
        <v>51</v>
      </c>
      <c r="G554">
        <f t="shared" si="574"/>
        <v>52</v>
      </c>
      <c r="H554">
        <f t="shared" si="575"/>
        <v>53</v>
      </c>
      <c r="I554">
        <f t="shared" si="576"/>
        <v>54</v>
      </c>
      <c r="J554">
        <f t="shared" si="577"/>
        <v>55</v>
      </c>
      <c r="K554">
        <f t="shared" si="578"/>
        <v>56</v>
      </c>
      <c r="L554">
        <f t="shared" si="579"/>
        <v>57</v>
      </c>
      <c r="M554">
        <f>'Data Input'!D554</f>
        <v>214.99967019000002</v>
      </c>
      <c r="N554">
        <f>'Data Input'!E554</f>
        <v>72.999888018000007</v>
      </c>
      <c r="O554">
        <f>'Data Input'!F554</f>
        <v>120</v>
      </c>
      <c r="P554">
        <f>'Data Input'!G554</f>
        <v>0</v>
      </c>
      <c r="Q554">
        <f>'Data Input'!H554</f>
        <v>0</v>
      </c>
      <c r="R554">
        <f>IF('Data Input'!I554&gt;100,1,0)</f>
        <v>0</v>
      </c>
      <c r="S554">
        <f t="shared" si="580"/>
        <v>3.8712010109078911</v>
      </c>
      <c r="T554">
        <f t="shared" si="581"/>
        <v>14.986197266854278</v>
      </c>
      <c r="U554">
        <f t="shared" si="582"/>
        <v>5.3706364941264866</v>
      </c>
      <c r="V554">
        <f t="shared" si="583"/>
        <v>20.790813425281268</v>
      </c>
      <c r="W554">
        <f t="shared" si="584"/>
        <v>4.2904579071472151</v>
      </c>
      <c r="X554">
        <f t="shared" si="585"/>
        <v>16.609224987406055</v>
      </c>
      <c r="Y554">
        <f t="shared" si="586"/>
        <v>0</v>
      </c>
      <c r="Z554">
        <f t="shared" si="587"/>
        <v>0</v>
      </c>
      <c r="AA554">
        <f t="shared" si="588"/>
        <v>4.7874917427820458</v>
      </c>
      <c r="AB554">
        <f t="shared" si="589"/>
        <v>18.533342874371037</v>
      </c>
      <c r="AC554" s="3">
        <f t="shared" si="590"/>
        <v>-29.798999999999999</v>
      </c>
      <c r="AD554">
        <f t="shared" si="591"/>
        <v>4.8840000000000003</v>
      </c>
      <c r="AE554">
        <f t="shared" si="592"/>
        <v>13.54</v>
      </c>
      <c r="AF554">
        <f t="shared" si="593"/>
        <v>-3.1139999999999999</v>
      </c>
      <c r="AG554">
        <f t="shared" si="594"/>
        <v>-13.577999999999999</v>
      </c>
      <c r="AH554">
        <f t="shared" si="595"/>
        <v>3.149</v>
      </c>
      <c r="AI554">
        <f t="shared" si="596"/>
        <v>2.0190000000000001</v>
      </c>
      <c r="AJ554">
        <f t="shared" si="597"/>
        <v>0</v>
      </c>
      <c r="AK554">
        <f t="shared" si="598"/>
        <v>1.9570000000000001</v>
      </c>
      <c r="AL554">
        <f t="shared" si="599"/>
        <v>0</v>
      </c>
      <c r="AM554">
        <f t="shared" si="600"/>
        <v>7.5739999999999998</v>
      </c>
      <c r="AN554">
        <f t="shared" si="601"/>
        <v>-1.665</v>
      </c>
      <c r="AO554">
        <f t="shared" si="602"/>
        <v>0.66100000000000003</v>
      </c>
      <c r="AP554">
        <f t="shared" si="603"/>
        <v>-115.35791892404424</v>
      </c>
      <c r="AQ554">
        <f t="shared" si="604"/>
        <v>73.1925874513163</v>
      </c>
      <c r="AR554">
        <f t="shared" si="605"/>
        <v>72.718418130472628</v>
      </c>
      <c r="AS554">
        <f t="shared" si="606"/>
        <v>-64.742593006325862</v>
      </c>
      <c r="AT554">
        <f t="shared" si="607"/>
        <v>-58.255837463244887</v>
      </c>
      <c r="AU554">
        <f t="shared" si="608"/>
        <v>52.302449485341668</v>
      </c>
      <c r="AV554">
        <f t="shared" si="609"/>
        <v>0</v>
      </c>
      <c r="AW554">
        <f t="shared" si="610"/>
        <v>0</v>
      </c>
      <c r="AX554">
        <f t="shared" si="611"/>
        <v>9.3691213406244636</v>
      </c>
      <c r="AY554">
        <f t="shared" si="612"/>
        <v>0</v>
      </c>
      <c r="AZ554">
        <f t="shared" si="613"/>
        <v>0</v>
      </c>
      <c r="BA554">
        <f t="shared" si="614"/>
        <v>0</v>
      </c>
      <c r="BB554">
        <f t="shared" si="615"/>
        <v>0</v>
      </c>
      <c r="BC554">
        <f t="shared" si="616"/>
        <v>-30.773772985859932</v>
      </c>
      <c r="BD554">
        <f t="shared" si="617"/>
        <v>-29.18</v>
      </c>
      <c r="BE554">
        <f t="shared" si="618"/>
        <v>0.96650000000000003</v>
      </c>
      <c r="BF554">
        <f t="shared" si="619"/>
        <v>6.8984853209950181E-3</v>
      </c>
      <c r="BG554">
        <f>'Data Input'!J554</f>
        <v>31.5</v>
      </c>
      <c r="BH554">
        <f t="shared" si="620"/>
        <v>4</v>
      </c>
      <c r="BI554">
        <f t="shared" si="621"/>
        <v>1.39</v>
      </c>
      <c r="BJ554">
        <f>'Data Input'!K554</f>
        <v>0.93023255813953487</v>
      </c>
      <c r="BK554">
        <f>'Data Input'!L554</f>
        <v>3</v>
      </c>
      <c r="BL554">
        <f>'Data Input'!M554</f>
        <v>75</v>
      </c>
      <c r="BM554">
        <f t="shared" si="622"/>
        <v>4</v>
      </c>
      <c r="BN554">
        <f t="shared" si="623"/>
        <v>1.46</v>
      </c>
      <c r="BO554">
        <f t="shared" si="624"/>
        <v>9.588894596183074E-3</v>
      </c>
      <c r="BP554">
        <f t="shared" si="625"/>
        <v>1.0071788568652726E-2</v>
      </c>
      <c r="BQ554">
        <f t="shared" si="626"/>
        <v>81.009249322126607</v>
      </c>
      <c r="BR554">
        <f t="shared" si="627"/>
        <v>85.088851805974713</v>
      </c>
      <c r="BS554">
        <f t="shared" si="628"/>
        <v>227675.48000000004</v>
      </c>
      <c r="BT554">
        <f t="shared" si="629"/>
        <v>203363.40000000002</v>
      </c>
      <c r="BU554">
        <f t="shared" si="630"/>
        <v>179051.32</v>
      </c>
      <c r="BV554">
        <f t="shared" si="631"/>
        <v>154739.24</v>
      </c>
      <c r="BW554">
        <f t="shared" si="632"/>
        <v>130427.16</v>
      </c>
      <c r="BX554">
        <f t="shared" si="633"/>
        <v>106115.08</v>
      </c>
      <c r="BY554">
        <f t="shared" si="634"/>
        <v>81803</v>
      </c>
      <c r="BZ554">
        <f t="shared" si="635"/>
        <v>57490.92</v>
      </c>
      <c r="CA554">
        <f t="shared" si="636"/>
        <v>38327.279999999999</v>
      </c>
      <c r="CB554">
        <f t="shared" si="637"/>
        <v>19163.64</v>
      </c>
      <c r="CC554">
        <f t="shared" si="638"/>
        <v>114.88996580009515</v>
      </c>
      <c r="CD554">
        <f t="shared" si="639"/>
        <v>120.67579141592732</v>
      </c>
      <c r="CE554">
        <f t="shared" si="640"/>
        <v>195.89921512222176</v>
      </c>
      <c r="CF554">
        <f t="shared" si="641"/>
        <v>205.76464322190202</v>
      </c>
    </row>
    <row r="555" spans="1:84" x14ac:dyDescent="0.25">
      <c r="A555" t="str">
        <f>IF('Data Input'!A555=0,"F","M")</f>
        <v>F</v>
      </c>
      <c r="B555" t="str">
        <f>'Data Input'!B555</f>
        <v>W</v>
      </c>
      <c r="C555">
        <f>'Data Input'!C555</f>
        <v>61</v>
      </c>
      <c r="D555">
        <f t="shared" si="571"/>
        <v>62</v>
      </c>
      <c r="E555">
        <f t="shared" si="572"/>
        <v>63</v>
      </c>
      <c r="F555">
        <f t="shared" si="573"/>
        <v>64</v>
      </c>
      <c r="G555">
        <f t="shared" si="574"/>
        <v>65</v>
      </c>
      <c r="H555">
        <f t="shared" si="575"/>
        <v>66</v>
      </c>
      <c r="I555">
        <f t="shared" si="576"/>
        <v>67</v>
      </c>
      <c r="J555">
        <f t="shared" si="577"/>
        <v>68</v>
      </c>
      <c r="K555">
        <f t="shared" si="578"/>
        <v>69</v>
      </c>
      <c r="L555">
        <f t="shared" si="579"/>
        <v>70</v>
      </c>
      <c r="M555">
        <f>'Data Input'!D555</f>
        <v>215.99966865600001</v>
      </c>
      <c r="N555">
        <f>'Data Input'!E555</f>
        <v>65.999898755999993</v>
      </c>
      <c r="O555">
        <f>'Data Input'!F555</f>
        <v>112</v>
      </c>
      <c r="P555">
        <f>'Data Input'!G555</f>
        <v>0</v>
      </c>
      <c r="Q555">
        <f>'Data Input'!H555</f>
        <v>0</v>
      </c>
      <c r="R555">
        <f>IF('Data Input'!I555&gt;100,1,0)</f>
        <v>0</v>
      </c>
      <c r="S555">
        <f t="shared" si="580"/>
        <v>4.1108738641733114</v>
      </c>
      <c r="T555">
        <f t="shared" si="581"/>
        <v>16.899283927143212</v>
      </c>
      <c r="U555">
        <f t="shared" si="582"/>
        <v>5.3752768736829886</v>
      </c>
      <c r="V555">
        <f t="shared" si="583"/>
        <v>22.097085212718625</v>
      </c>
      <c r="W555">
        <f t="shared" si="584"/>
        <v>4.1896532080252484</v>
      </c>
      <c r="X555">
        <f t="shared" si="585"/>
        <v>17.223135872820862</v>
      </c>
      <c r="Y555">
        <f t="shared" si="586"/>
        <v>0</v>
      </c>
      <c r="Z555">
        <f t="shared" si="587"/>
        <v>0</v>
      </c>
      <c r="AA555">
        <f t="shared" si="588"/>
        <v>4.7184988712950942</v>
      </c>
      <c r="AB555">
        <f t="shared" si="589"/>
        <v>19.397153688138271</v>
      </c>
      <c r="AC555" s="3">
        <f t="shared" si="590"/>
        <v>-29.798999999999999</v>
      </c>
      <c r="AD555">
        <f t="shared" si="591"/>
        <v>4.8840000000000003</v>
      </c>
      <c r="AE555">
        <f t="shared" si="592"/>
        <v>13.54</v>
      </c>
      <c r="AF555">
        <f t="shared" si="593"/>
        <v>-3.1139999999999999</v>
      </c>
      <c r="AG555">
        <f t="shared" si="594"/>
        <v>-13.577999999999999</v>
      </c>
      <c r="AH555">
        <f t="shared" si="595"/>
        <v>3.149</v>
      </c>
      <c r="AI555">
        <f t="shared" si="596"/>
        <v>2.0190000000000001</v>
      </c>
      <c r="AJ555">
        <f t="shared" si="597"/>
        <v>0</v>
      </c>
      <c r="AK555">
        <f t="shared" si="598"/>
        <v>1.9570000000000001</v>
      </c>
      <c r="AL555">
        <f t="shared" si="599"/>
        <v>0</v>
      </c>
      <c r="AM555">
        <f t="shared" si="600"/>
        <v>7.5739999999999998</v>
      </c>
      <c r="AN555">
        <f t="shared" si="601"/>
        <v>-1.665</v>
      </c>
      <c r="AO555">
        <f t="shared" si="602"/>
        <v>0.66100000000000003</v>
      </c>
      <c r="AP555">
        <f t="shared" si="603"/>
        <v>-122.4999302785005</v>
      </c>
      <c r="AQ555">
        <f t="shared" si="604"/>
        <v>82.536102700167461</v>
      </c>
      <c r="AR555">
        <f t="shared" si="605"/>
        <v>72.781248869667664</v>
      </c>
      <c r="AS555">
        <f t="shared" si="606"/>
        <v>-68.810323352405788</v>
      </c>
      <c r="AT555">
        <f t="shared" si="607"/>
        <v>-56.887111258566819</v>
      </c>
      <c r="AU555">
        <f t="shared" si="608"/>
        <v>54.235654863512892</v>
      </c>
      <c r="AV555">
        <f t="shared" si="609"/>
        <v>0</v>
      </c>
      <c r="AW555">
        <f t="shared" si="610"/>
        <v>0</v>
      </c>
      <c r="AX555">
        <f t="shared" si="611"/>
        <v>9.2341022911244988</v>
      </c>
      <c r="AY555">
        <f t="shared" si="612"/>
        <v>0</v>
      </c>
      <c r="AZ555">
        <f t="shared" si="613"/>
        <v>0</v>
      </c>
      <c r="BA555">
        <f t="shared" si="614"/>
        <v>0</v>
      </c>
      <c r="BB555">
        <f t="shared" si="615"/>
        <v>0</v>
      </c>
      <c r="BC555">
        <f t="shared" si="616"/>
        <v>-29.41025616500059</v>
      </c>
      <c r="BD555">
        <f t="shared" si="617"/>
        <v>-29.18</v>
      </c>
      <c r="BE555">
        <f t="shared" si="618"/>
        <v>0.96650000000000003</v>
      </c>
      <c r="BF555">
        <f t="shared" si="619"/>
        <v>2.6702986614683955E-2</v>
      </c>
      <c r="BG555">
        <f>'Data Input'!J555</f>
        <v>24.7</v>
      </c>
      <c r="BH555">
        <f t="shared" si="620"/>
        <v>2</v>
      </c>
      <c r="BI555">
        <f t="shared" si="621"/>
        <v>0.96</v>
      </c>
      <c r="BJ555">
        <f>'Data Input'!K555</f>
        <v>0.93506493506493493</v>
      </c>
      <c r="BK555">
        <f>'Data Input'!L555</f>
        <v>3</v>
      </c>
      <c r="BL555">
        <f>'Data Input'!M555</f>
        <v>86</v>
      </c>
      <c r="BM555">
        <f t="shared" si="622"/>
        <v>4</v>
      </c>
      <c r="BN555">
        <f t="shared" si="623"/>
        <v>1.46</v>
      </c>
      <c r="BO555">
        <f t="shared" si="624"/>
        <v>2.5634867150096597E-2</v>
      </c>
      <c r="BP555">
        <f t="shared" si="625"/>
        <v>3.8986360457438571E-2</v>
      </c>
      <c r="BQ555">
        <f t="shared" si="626"/>
        <v>216.56942033009705</v>
      </c>
      <c r="BR555">
        <f t="shared" si="627"/>
        <v>329.36599341868924</v>
      </c>
      <c r="BS555">
        <f t="shared" si="628"/>
        <v>178765.3</v>
      </c>
      <c r="BT555">
        <f t="shared" si="629"/>
        <v>159601.65999999997</v>
      </c>
      <c r="BU555">
        <f t="shared" si="630"/>
        <v>140438.01999999999</v>
      </c>
      <c r="BV555">
        <f t="shared" si="631"/>
        <v>121274.37999999999</v>
      </c>
      <c r="BW555">
        <f t="shared" si="632"/>
        <v>102110.73999999999</v>
      </c>
      <c r="BX555">
        <f t="shared" si="633"/>
        <v>82947.099999999991</v>
      </c>
      <c r="BY555">
        <f t="shared" si="634"/>
        <v>66357.679999999993</v>
      </c>
      <c r="BZ555">
        <f t="shared" si="635"/>
        <v>49768.259999999995</v>
      </c>
      <c r="CA555">
        <f t="shared" si="636"/>
        <v>33178.839999999997</v>
      </c>
      <c r="CB555">
        <f t="shared" si="637"/>
        <v>16589.419999999998</v>
      </c>
      <c r="CC555">
        <f t="shared" si="638"/>
        <v>243.79563594570376</v>
      </c>
      <c r="CD555">
        <f t="shared" si="639"/>
        <v>370.77252966742441</v>
      </c>
      <c r="CE555">
        <f t="shared" si="640"/>
        <v>460.36505627580084</v>
      </c>
      <c r="CF555">
        <f t="shared" si="641"/>
        <v>700.13852308611365</v>
      </c>
    </row>
    <row r="556" spans="1:84" x14ac:dyDescent="0.25">
      <c r="A556" t="str">
        <f>IF('Data Input'!A556=0,"F","M")</f>
        <v>F</v>
      </c>
      <c r="B556" t="str">
        <f>'Data Input'!B556</f>
        <v>W</v>
      </c>
      <c r="C556">
        <f>'Data Input'!C556</f>
        <v>57</v>
      </c>
      <c r="D556">
        <f t="shared" si="571"/>
        <v>58</v>
      </c>
      <c r="E556">
        <f t="shared" si="572"/>
        <v>59</v>
      </c>
      <c r="F556">
        <f t="shared" si="573"/>
        <v>60</v>
      </c>
      <c r="G556">
        <f t="shared" si="574"/>
        <v>61</v>
      </c>
      <c r="H556">
        <f t="shared" si="575"/>
        <v>62</v>
      </c>
      <c r="I556">
        <f t="shared" si="576"/>
        <v>63</v>
      </c>
      <c r="J556">
        <f t="shared" si="577"/>
        <v>64</v>
      </c>
      <c r="K556">
        <f t="shared" si="578"/>
        <v>65</v>
      </c>
      <c r="L556">
        <f t="shared" si="579"/>
        <v>66</v>
      </c>
      <c r="M556">
        <f>'Data Input'!D556</f>
        <v>257.99960422800001</v>
      </c>
      <c r="N556">
        <f>'Data Input'!E556</f>
        <v>64.999900289999999</v>
      </c>
      <c r="O556">
        <f>'Data Input'!F556</f>
        <v>120</v>
      </c>
      <c r="P556">
        <f>'Data Input'!G556</f>
        <v>0</v>
      </c>
      <c r="Q556">
        <f>'Data Input'!H556</f>
        <v>0</v>
      </c>
      <c r="R556">
        <f>IF('Data Input'!I556&gt;100,1,0)</f>
        <v>0</v>
      </c>
      <c r="S556">
        <f t="shared" si="580"/>
        <v>4.0430512678345503</v>
      </c>
      <c r="T556">
        <f t="shared" si="581"/>
        <v>16.346263554338563</v>
      </c>
      <c r="U556">
        <f t="shared" si="582"/>
        <v>5.5529580509204406</v>
      </c>
      <c r="V556">
        <f t="shared" si="583"/>
        <v>22.45089408800596</v>
      </c>
      <c r="W556">
        <f t="shared" si="584"/>
        <v>4.1743857358944609</v>
      </c>
      <c r="X556">
        <f t="shared" si="585"/>
        <v>16.877255541938563</v>
      </c>
      <c r="Y556">
        <f t="shared" si="586"/>
        <v>0</v>
      </c>
      <c r="Z556">
        <f t="shared" si="587"/>
        <v>0</v>
      </c>
      <c r="AA556">
        <f t="shared" si="588"/>
        <v>4.7874917427820458</v>
      </c>
      <c r="AB556">
        <f t="shared" si="589"/>
        <v>19.356074560402391</v>
      </c>
      <c r="AC556" s="3">
        <f t="shared" si="590"/>
        <v>-29.798999999999999</v>
      </c>
      <c r="AD556">
        <f t="shared" si="591"/>
        <v>4.8840000000000003</v>
      </c>
      <c r="AE556">
        <f t="shared" si="592"/>
        <v>13.54</v>
      </c>
      <c r="AF556">
        <f t="shared" si="593"/>
        <v>-3.1139999999999999</v>
      </c>
      <c r="AG556">
        <f t="shared" si="594"/>
        <v>-13.577999999999999</v>
      </c>
      <c r="AH556">
        <f t="shared" si="595"/>
        <v>3.149</v>
      </c>
      <c r="AI556">
        <f t="shared" si="596"/>
        <v>2.0190000000000001</v>
      </c>
      <c r="AJ556">
        <f t="shared" si="597"/>
        <v>0</v>
      </c>
      <c r="AK556">
        <f t="shared" si="598"/>
        <v>1.9570000000000001</v>
      </c>
      <c r="AL556">
        <f t="shared" si="599"/>
        <v>0</v>
      </c>
      <c r="AM556">
        <f t="shared" si="600"/>
        <v>7.5739999999999998</v>
      </c>
      <c r="AN556">
        <f t="shared" si="601"/>
        <v>-1.665</v>
      </c>
      <c r="AO556">
        <f t="shared" si="602"/>
        <v>0.66100000000000003</v>
      </c>
      <c r="AP556">
        <f t="shared" si="603"/>
        <v>-120.47888473020176</v>
      </c>
      <c r="AQ556">
        <f t="shared" si="604"/>
        <v>79.835151199389543</v>
      </c>
      <c r="AR556">
        <f t="shared" si="605"/>
        <v>75.187052009462761</v>
      </c>
      <c r="AS556">
        <f t="shared" si="606"/>
        <v>-69.91208419005055</v>
      </c>
      <c r="AT556">
        <f t="shared" si="607"/>
        <v>-56.679809521974988</v>
      </c>
      <c r="AU556">
        <f t="shared" si="608"/>
        <v>53.146477701564535</v>
      </c>
      <c r="AV556">
        <f t="shared" si="609"/>
        <v>0</v>
      </c>
      <c r="AW556">
        <f t="shared" si="610"/>
        <v>0</v>
      </c>
      <c r="AX556">
        <f t="shared" si="611"/>
        <v>9.3691213406244636</v>
      </c>
      <c r="AY556">
        <f t="shared" si="612"/>
        <v>0</v>
      </c>
      <c r="AZ556">
        <f t="shared" si="613"/>
        <v>0</v>
      </c>
      <c r="BA556">
        <f t="shared" si="614"/>
        <v>0</v>
      </c>
      <c r="BB556">
        <f t="shared" si="615"/>
        <v>0</v>
      </c>
      <c r="BC556">
        <f t="shared" si="616"/>
        <v>-29.532976191185991</v>
      </c>
      <c r="BD556">
        <f t="shared" si="617"/>
        <v>-29.18</v>
      </c>
      <c r="BE556">
        <f t="shared" si="618"/>
        <v>0.96650000000000003</v>
      </c>
      <c r="BF556">
        <f t="shared" si="619"/>
        <v>2.365587873674313E-2</v>
      </c>
      <c r="BG556">
        <f>'Data Input'!J556</f>
        <v>28.8</v>
      </c>
      <c r="BH556">
        <f t="shared" si="620"/>
        <v>3</v>
      </c>
      <c r="BI556">
        <f t="shared" si="621"/>
        <v>1.08</v>
      </c>
      <c r="BJ556">
        <f>'Data Input'!K556</f>
        <v>0.87500000000000011</v>
      </c>
      <c r="BK556">
        <f>'Data Input'!L556</f>
        <v>3</v>
      </c>
      <c r="BL556">
        <f>'Data Input'!M556</f>
        <v>75</v>
      </c>
      <c r="BM556">
        <f t="shared" si="622"/>
        <v>4</v>
      </c>
      <c r="BN556">
        <f t="shared" si="623"/>
        <v>1.46</v>
      </c>
      <c r="BO556">
        <f t="shared" si="624"/>
        <v>2.5548349035682583E-2</v>
      </c>
      <c r="BP556">
        <f t="shared" si="625"/>
        <v>3.453758295564497E-2</v>
      </c>
      <c r="BQ556">
        <f t="shared" si="626"/>
        <v>215.83849483799335</v>
      </c>
      <c r="BR556">
        <f t="shared" si="627"/>
        <v>291.78166894765775</v>
      </c>
      <c r="BS556">
        <f t="shared" si="628"/>
        <v>189062.18000000005</v>
      </c>
      <c r="BT556">
        <f t="shared" si="629"/>
        <v>169898.54000000004</v>
      </c>
      <c r="BU556">
        <f t="shared" si="630"/>
        <v>150734.90000000002</v>
      </c>
      <c r="BV556">
        <f t="shared" si="631"/>
        <v>131571.26</v>
      </c>
      <c r="BW556">
        <f t="shared" si="632"/>
        <v>112407.62</v>
      </c>
      <c r="BX556">
        <f t="shared" si="633"/>
        <v>93243.98</v>
      </c>
      <c r="BY556">
        <f t="shared" si="634"/>
        <v>74080.34</v>
      </c>
      <c r="BZ556">
        <f t="shared" si="635"/>
        <v>54916.7</v>
      </c>
      <c r="CA556">
        <f t="shared" si="636"/>
        <v>35753.06</v>
      </c>
      <c r="CB556">
        <f t="shared" si="637"/>
        <v>16589.419999999998</v>
      </c>
      <c r="CC556">
        <f t="shared" si="638"/>
        <v>262.70294282732903</v>
      </c>
      <c r="CD556">
        <f t="shared" si="639"/>
        <v>355.13545974805589</v>
      </c>
      <c r="CE556">
        <f t="shared" si="640"/>
        <v>478.54143766532241</v>
      </c>
      <c r="CF556">
        <f t="shared" si="641"/>
        <v>646.9171286957137</v>
      </c>
    </row>
    <row r="557" spans="1:84" x14ac:dyDescent="0.25">
      <c r="A557" t="str">
        <f>IF('Data Input'!A557=0,"F","M")</f>
        <v>M</v>
      </c>
      <c r="B557" t="str">
        <f>'Data Input'!B557</f>
        <v>W</v>
      </c>
      <c r="C557">
        <f>'Data Input'!C557</f>
        <v>61</v>
      </c>
      <c r="D557">
        <f t="shared" si="571"/>
        <v>62</v>
      </c>
      <c r="E557">
        <f t="shared" si="572"/>
        <v>63</v>
      </c>
      <c r="F557">
        <f t="shared" si="573"/>
        <v>64</v>
      </c>
      <c r="G557">
        <f t="shared" si="574"/>
        <v>65</v>
      </c>
      <c r="H557">
        <f t="shared" si="575"/>
        <v>66</v>
      </c>
      <c r="I557">
        <f t="shared" si="576"/>
        <v>67</v>
      </c>
      <c r="J557">
        <f t="shared" si="577"/>
        <v>68</v>
      </c>
      <c r="K557">
        <f t="shared" si="578"/>
        <v>69</v>
      </c>
      <c r="L557">
        <f t="shared" si="579"/>
        <v>70</v>
      </c>
      <c r="M557">
        <f>'Data Input'!D557</f>
        <v>196.99969780200001</v>
      </c>
      <c r="N557">
        <f>'Data Input'!E557</f>
        <v>80.999875746000001</v>
      </c>
      <c r="O557">
        <f>'Data Input'!F557</f>
        <v>120</v>
      </c>
      <c r="P557">
        <f>'Data Input'!G557</f>
        <v>1</v>
      </c>
      <c r="Q557">
        <f>'Data Input'!H557</f>
        <v>0</v>
      </c>
      <c r="R557">
        <f>IF('Data Input'!I557&gt;100,1,0)</f>
        <v>0</v>
      </c>
      <c r="S557">
        <f t="shared" si="580"/>
        <v>4.1108738641733114</v>
      </c>
      <c r="T557">
        <f t="shared" si="581"/>
        <v>16.899283927143212</v>
      </c>
      <c r="U557">
        <f t="shared" si="582"/>
        <v>5.2832021947368117</v>
      </c>
      <c r="V557">
        <f t="shared" si="583"/>
        <v>21.718577821486637</v>
      </c>
      <c r="W557">
        <f t="shared" si="584"/>
        <v>4.3944476206712624</v>
      </c>
      <c r="X557">
        <f t="shared" si="585"/>
        <v>18.065019871296087</v>
      </c>
      <c r="Y557">
        <f t="shared" si="586"/>
        <v>4.7874917427820458</v>
      </c>
      <c r="Z557">
        <f t="shared" si="587"/>
        <v>19.68077468034825</v>
      </c>
      <c r="AA557">
        <f t="shared" si="588"/>
        <v>0</v>
      </c>
      <c r="AB557">
        <f t="shared" si="589"/>
        <v>0</v>
      </c>
      <c r="AC557" s="3">
        <f t="shared" si="590"/>
        <v>12.343999999999999</v>
      </c>
      <c r="AD557">
        <f t="shared" si="591"/>
        <v>0</v>
      </c>
      <c r="AE557">
        <f t="shared" si="592"/>
        <v>11.853</v>
      </c>
      <c r="AF557">
        <f t="shared" si="593"/>
        <v>-2.6640000000000001</v>
      </c>
      <c r="AG557">
        <f t="shared" si="594"/>
        <v>-7.99</v>
      </c>
      <c r="AH557">
        <f t="shared" si="595"/>
        <v>1.7689999999999999</v>
      </c>
      <c r="AI557">
        <f t="shared" si="596"/>
        <v>1.7689999999999999</v>
      </c>
      <c r="AJ557">
        <f t="shared" si="597"/>
        <v>0</v>
      </c>
      <c r="AK557">
        <f t="shared" si="598"/>
        <v>1.764</v>
      </c>
      <c r="AL557">
        <f t="shared" si="599"/>
        <v>0</v>
      </c>
      <c r="AM557">
        <f t="shared" si="600"/>
        <v>7.8369999999999997</v>
      </c>
      <c r="AN557">
        <f t="shared" si="601"/>
        <v>-1.7949999999999999</v>
      </c>
      <c r="AO557">
        <f t="shared" si="602"/>
        <v>0.65800000000000003</v>
      </c>
      <c r="AP557">
        <f t="shared" si="603"/>
        <v>50.744626979355353</v>
      </c>
      <c r="AQ557">
        <f t="shared" si="604"/>
        <v>0</v>
      </c>
      <c r="AR557">
        <f t="shared" si="605"/>
        <v>62.621795614215429</v>
      </c>
      <c r="AS557">
        <f t="shared" si="606"/>
        <v>-57.8582913164404</v>
      </c>
      <c r="AT557">
        <f t="shared" si="607"/>
        <v>-35.111636489163388</v>
      </c>
      <c r="AU557">
        <f t="shared" si="608"/>
        <v>31.957020152322777</v>
      </c>
      <c r="AV557">
        <f t="shared" si="609"/>
        <v>8.4690728929814387</v>
      </c>
      <c r="AW557">
        <f t="shared" si="610"/>
        <v>0</v>
      </c>
      <c r="AX557">
        <f t="shared" si="611"/>
        <v>0</v>
      </c>
      <c r="AY557">
        <f t="shared" si="612"/>
        <v>0</v>
      </c>
      <c r="AZ557">
        <f t="shared" si="613"/>
        <v>0</v>
      </c>
      <c r="BA557">
        <f t="shared" si="614"/>
        <v>0</v>
      </c>
      <c r="BB557">
        <f t="shared" si="615"/>
        <v>0</v>
      </c>
      <c r="BC557">
        <f t="shared" si="616"/>
        <v>60.8225878332712</v>
      </c>
      <c r="BD557">
        <f t="shared" si="617"/>
        <v>61.18</v>
      </c>
      <c r="BE557">
        <f t="shared" si="618"/>
        <v>0.91439999999999999</v>
      </c>
      <c r="BF557">
        <f t="shared" si="619"/>
        <v>6.067603928123122E-2</v>
      </c>
      <c r="BG557">
        <f>'Data Input'!J557</f>
        <v>24.9</v>
      </c>
      <c r="BH557">
        <f t="shared" si="620"/>
        <v>2</v>
      </c>
      <c r="BI557">
        <f t="shared" si="621"/>
        <v>1.02</v>
      </c>
      <c r="BJ557">
        <f>'Data Input'!K557</f>
        <v>0.88461538461538458</v>
      </c>
      <c r="BK557">
        <f>'Data Input'!L557</f>
        <v>3</v>
      </c>
      <c r="BL557">
        <f>'Data Input'!M557</f>
        <v>92</v>
      </c>
      <c r="BM557">
        <f t="shared" si="622"/>
        <v>1</v>
      </c>
      <c r="BN557">
        <f t="shared" si="623"/>
        <v>1</v>
      </c>
      <c r="BO557">
        <f t="shared" si="624"/>
        <v>6.1889560066855843E-2</v>
      </c>
      <c r="BP557">
        <f t="shared" si="625"/>
        <v>6.067603928123122E-2</v>
      </c>
      <c r="BQ557">
        <f t="shared" si="626"/>
        <v>522.85764032575401</v>
      </c>
      <c r="BR557">
        <f t="shared" si="627"/>
        <v>512.60552973113136</v>
      </c>
      <c r="BS557">
        <f t="shared" si="628"/>
        <v>178765.3</v>
      </c>
      <c r="BT557">
        <f t="shared" si="629"/>
        <v>159601.65999999997</v>
      </c>
      <c r="BU557">
        <f t="shared" si="630"/>
        <v>140438.01999999999</v>
      </c>
      <c r="BV557">
        <f t="shared" si="631"/>
        <v>121274.37999999999</v>
      </c>
      <c r="BW557">
        <f t="shared" si="632"/>
        <v>102110.73999999999</v>
      </c>
      <c r="BX557">
        <f t="shared" si="633"/>
        <v>82947.099999999991</v>
      </c>
      <c r="BY557">
        <f t="shared" si="634"/>
        <v>66357.679999999993</v>
      </c>
      <c r="BZ557">
        <f t="shared" si="635"/>
        <v>49768.259999999995</v>
      </c>
      <c r="CA557">
        <f t="shared" si="636"/>
        <v>33178.839999999997</v>
      </c>
      <c r="CB557">
        <f t="shared" si="637"/>
        <v>16589.419999999998</v>
      </c>
      <c r="CC557">
        <f t="shared" si="638"/>
        <v>588.58914955765999</v>
      </c>
      <c r="CD557">
        <f t="shared" si="639"/>
        <v>577.04818584084319</v>
      </c>
      <c r="CE557">
        <f t="shared" si="640"/>
        <v>1111.4467898834141</v>
      </c>
      <c r="CF557">
        <f t="shared" si="641"/>
        <v>1089.6537155719745</v>
      </c>
    </row>
    <row r="558" spans="1:84" x14ac:dyDescent="0.25">
      <c r="A558" t="str">
        <f>IF('Data Input'!A558=0,"F","M")</f>
        <v>F</v>
      </c>
      <c r="B558" t="str">
        <f>'Data Input'!B558</f>
        <v>W</v>
      </c>
      <c r="C558">
        <f>'Data Input'!C558</f>
        <v>49</v>
      </c>
      <c r="D558">
        <f t="shared" si="571"/>
        <v>50</v>
      </c>
      <c r="E558">
        <f t="shared" si="572"/>
        <v>51</v>
      </c>
      <c r="F558">
        <f t="shared" si="573"/>
        <v>52</v>
      </c>
      <c r="G558">
        <f t="shared" si="574"/>
        <v>53</v>
      </c>
      <c r="H558">
        <f t="shared" si="575"/>
        <v>54</v>
      </c>
      <c r="I558">
        <f t="shared" si="576"/>
        <v>55</v>
      </c>
      <c r="J558">
        <f t="shared" si="577"/>
        <v>56</v>
      </c>
      <c r="K558">
        <f t="shared" si="578"/>
        <v>57</v>
      </c>
      <c r="L558">
        <f t="shared" si="579"/>
        <v>58</v>
      </c>
      <c r="M558">
        <f>'Data Input'!D558</f>
        <v>202.99968859800001</v>
      </c>
      <c r="N558">
        <f>'Data Input'!E558</f>
        <v>35.999944776</v>
      </c>
      <c r="O558">
        <f>'Data Input'!F558</f>
        <v>106</v>
      </c>
      <c r="P558">
        <f>'Data Input'!G558</f>
        <v>0</v>
      </c>
      <c r="Q558">
        <f>'Data Input'!H558</f>
        <v>0</v>
      </c>
      <c r="R558">
        <f>IF('Data Input'!I558&gt;100,1,0)</f>
        <v>0</v>
      </c>
      <c r="S558">
        <f t="shared" si="580"/>
        <v>3.8918202981106265</v>
      </c>
      <c r="T558">
        <f t="shared" si="581"/>
        <v>15.146265232785886</v>
      </c>
      <c r="U558">
        <f t="shared" si="582"/>
        <v>5.3132044450406104</v>
      </c>
      <c r="V558">
        <f t="shared" si="583"/>
        <v>20.678036907220655</v>
      </c>
      <c r="W558">
        <f t="shared" si="584"/>
        <v>3.5835174044549336</v>
      </c>
      <c r="X558">
        <f t="shared" si="585"/>
        <v>13.946405773290419</v>
      </c>
      <c r="Y558">
        <f t="shared" si="586"/>
        <v>0</v>
      </c>
      <c r="Z558">
        <f t="shared" si="587"/>
        <v>0</v>
      </c>
      <c r="AA558">
        <f t="shared" si="588"/>
        <v>4.6634390941120669</v>
      </c>
      <c r="AB558">
        <f t="shared" si="589"/>
        <v>18.149266925467973</v>
      </c>
      <c r="AC558" s="3">
        <f t="shared" si="590"/>
        <v>-29.798999999999999</v>
      </c>
      <c r="AD558">
        <f t="shared" si="591"/>
        <v>4.8840000000000003</v>
      </c>
      <c r="AE558">
        <f t="shared" si="592"/>
        <v>13.54</v>
      </c>
      <c r="AF558">
        <f t="shared" si="593"/>
        <v>-3.1139999999999999</v>
      </c>
      <c r="AG558">
        <f t="shared" si="594"/>
        <v>-13.577999999999999</v>
      </c>
      <c r="AH558">
        <f t="shared" si="595"/>
        <v>3.149</v>
      </c>
      <c r="AI558">
        <f t="shared" si="596"/>
        <v>2.0190000000000001</v>
      </c>
      <c r="AJ558">
        <f t="shared" si="597"/>
        <v>0</v>
      </c>
      <c r="AK558">
        <f t="shared" si="598"/>
        <v>1.9570000000000001</v>
      </c>
      <c r="AL558">
        <f t="shared" si="599"/>
        <v>0</v>
      </c>
      <c r="AM558">
        <f t="shared" si="600"/>
        <v>7.5739999999999998</v>
      </c>
      <c r="AN558">
        <f t="shared" si="601"/>
        <v>-1.665</v>
      </c>
      <c r="AO558">
        <f t="shared" si="602"/>
        <v>0.66100000000000003</v>
      </c>
      <c r="AP558">
        <f t="shared" si="603"/>
        <v>-115.97235306339856</v>
      </c>
      <c r="AQ558">
        <f t="shared" si="604"/>
        <v>73.974359396926275</v>
      </c>
      <c r="AR558">
        <f t="shared" si="605"/>
        <v>71.940788185849854</v>
      </c>
      <c r="AS558">
        <f t="shared" si="606"/>
        <v>-64.391406929085122</v>
      </c>
      <c r="AT558">
        <f t="shared" si="607"/>
        <v>-48.656999317689085</v>
      </c>
      <c r="AU558">
        <f t="shared" si="608"/>
        <v>43.917231780091527</v>
      </c>
      <c r="AV558">
        <f t="shared" si="609"/>
        <v>0</v>
      </c>
      <c r="AW558">
        <f t="shared" si="610"/>
        <v>0</v>
      </c>
      <c r="AX558">
        <f t="shared" si="611"/>
        <v>9.1263503071773151</v>
      </c>
      <c r="AY558">
        <f t="shared" si="612"/>
        <v>0</v>
      </c>
      <c r="AZ558">
        <f t="shared" si="613"/>
        <v>0</v>
      </c>
      <c r="BA558">
        <f t="shared" si="614"/>
        <v>0</v>
      </c>
      <c r="BB558">
        <f t="shared" si="615"/>
        <v>0</v>
      </c>
      <c r="BC558">
        <f t="shared" si="616"/>
        <v>-30.062029640127793</v>
      </c>
      <c r="BD558">
        <f t="shared" si="617"/>
        <v>-29.18</v>
      </c>
      <c r="BE558">
        <f t="shared" si="618"/>
        <v>0.96650000000000003</v>
      </c>
      <c r="BF558">
        <f t="shared" si="619"/>
        <v>1.4005643812707746E-2</v>
      </c>
      <c r="BG558">
        <f>'Data Input'!J558</f>
        <v>30.8</v>
      </c>
      <c r="BH558">
        <f t="shared" si="620"/>
        <v>4</v>
      </c>
      <c r="BI558">
        <f t="shared" si="621"/>
        <v>1.39</v>
      </c>
      <c r="BJ558">
        <f>'Data Input'!K558</f>
        <v>0.9</v>
      </c>
      <c r="BK558">
        <f>'Data Input'!L558</f>
        <v>3</v>
      </c>
      <c r="BL558">
        <f>'Data Input'!M558</f>
        <v>67</v>
      </c>
      <c r="BM558">
        <f t="shared" si="622"/>
        <v>4</v>
      </c>
      <c r="BN558">
        <f t="shared" si="623"/>
        <v>1.46</v>
      </c>
      <c r="BO558">
        <f t="shared" si="624"/>
        <v>1.9467844899663765E-2</v>
      </c>
      <c r="BP558">
        <f t="shared" si="625"/>
        <v>2.044823996655331E-2</v>
      </c>
      <c r="BQ558">
        <f t="shared" si="626"/>
        <v>164.46895785767828</v>
      </c>
      <c r="BR558">
        <f t="shared" si="627"/>
        <v>172.75156724619447</v>
      </c>
      <c r="BS558">
        <f t="shared" si="628"/>
        <v>222527.04000000004</v>
      </c>
      <c r="BT558">
        <f t="shared" si="629"/>
        <v>198214.96000000002</v>
      </c>
      <c r="BU558">
        <f t="shared" si="630"/>
        <v>173902.88</v>
      </c>
      <c r="BV558">
        <f t="shared" si="631"/>
        <v>149590.79999999999</v>
      </c>
      <c r="BW558">
        <f t="shared" si="632"/>
        <v>125278.72</v>
      </c>
      <c r="BX558">
        <f t="shared" si="633"/>
        <v>100966.64</v>
      </c>
      <c r="BY558">
        <f t="shared" si="634"/>
        <v>76654.559999999998</v>
      </c>
      <c r="BZ558">
        <f t="shared" si="635"/>
        <v>57490.92</v>
      </c>
      <c r="CA558">
        <f t="shared" si="636"/>
        <v>38327.279999999999</v>
      </c>
      <c r="CB558">
        <f t="shared" si="637"/>
        <v>19163.64</v>
      </c>
      <c r="CC558">
        <f t="shared" si="638"/>
        <v>226.23922077114312</v>
      </c>
      <c r="CD558">
        <f t="shared" si="639"/>
        <v>237.63256282436618</v>
      </c>
      <c r="CE558">
        <f t="shared" si="640"/>
        <v>390.70817862882143</v>
      </c>
      <c r="CF558">
        <f t="shared" si="641"/>
        <v>410.38413007056067</v>
      </c>
    </row>
    <row r="559" spans="1:84" x14ac:dyDescent="0.25">
      <c r="A559" t="str">
        <f>IF('Data Input'!A559=0,"F","M")</f>
        <v>M</v>
      </c>
      <c r="B559" t="str">
        <f>'Data Input'!B559</f>
        <v>W</v>
      </c>
      <c r="C559">
        <f>'Data Input'!C559</f>
        <v>31</v>
      </c>
      <c r="D559">
        <f t="shared" si="571"/>
        <v>32</v>
      </c>
      <c r="E559">
        <f t="shared" si="572"/>
        <v>33</v>
      </c>
      <c r="F559">
        <f t="shared" si="573"/>
        <v>34</v>
      </c>
      <c r="G559">
        <f t="shared" si="574"/>
        <v>35</v>
      </c>
      <c r="H559">
        <f t="shared" si="575"/>
        <v>36</v>
      </c>
      <c r="I559">
        <f t="shared" si="576"/>
        <v>37</v>
      </c>
      <c r="J559">
        <f t="shared" si="577"/>
        <v>38</v>
      </c>
      <c r="K559">
        <f t="shared" si="578"/>
        <v>39</v>
      </c>
      <c r="L559">
        <f t="shared" si="579"/>
        <v>40</v>
      </c>
      <c r="M559">
        <f>'Data Input'!D559</f>
        <v>164.99974689000001</v>
      </c>
      <c r="N559">
        <f>'Data Input'!E559</f>
        <v>58.999909494000008</v>
      </c>
      <c r="O559">
        <f>'Data Input'!F559</f>
        <v>118</v>
      </c>
      <c r="P559">
        <f>'Data Input'!G559</f>
        <v>0</v>
      </c>
      <c r="Q559">
        <f>'Data Input'!H559</f>
        <v>0</v>
      </c>
      <c r="R559">
        <f>IF('Data Input'!I559&gt;100,1,0)</f>
        <v>1</v>
      </c>
      <c r="S559">
        <f t="shared" si="580"/>
        <v>3.4339872044851463</v>
      </c>
      <c r="T559">
        <f t="shared" si="581"/>
        <v>11.79226812056771</v>
      </c>
      <c r="U559">
        <f t="shared" si="582"/>
        <v>5.1059439398994044</v>
      </c>
      <c r="V559">
        <f t="shared" si="583"/>
        <v>17.533746156433029</v>
      </c>
      <c r="W559">
        <f t="shared" si="584"/>
        <v>4.077535909904543</v>
      </c>
      <c r="X559">
        <f t="shared" si="585"/>
        <v>14.002206140440899</v>
      </c>
      <c r="Y559">
        <f t="shared" si="586"/>
        <v>0</v>
      </c>
      <c r="Z559">
        <f t="shared" si="587"/>
        <v>0</v>
      </c>
      <c r="AA559">
        <f t="shared" si="588"/>
        <v>4.7706846244656651</v>
      </c>
      <c r="AB559">
        <f t="shared" si="589"/>
        <v>16.382469957049118</v>
      </c>
      <c r="AC559" s="3">
        <f t="shared" si="590"/>
        <v>12.343999999999999</v>
      </c>
      <c r="AD559">
        <f t="shared" si="591"/>
        <v>0</v>
      </c>
      <c r="AE559">
        <f t="shared" si="592"/>
        <v>11.853</v>
      </c>
      <c r="AF559">
        <f t="shared" si="593"/>
        <v>-2.6640000000000001</v>
      </c>
      <c r="AG559">
        <f t="shared" si="594"/>
        <v>-7.99</v>
      </c>
      <c r="AH559">
        <f t="shared" si="595"/>
        <v>1.7689999999999999</v>
      </c>
      <c r="AI559">
        <f t="shared" si="596"/>
        <v>1.7689999999999999</v>
      </c>
      <c r="AJ559">
        <f t="shared" si="597"/>
        <v>0</v>
      </c>
      <c r="AK559">
        <f t="shared" si="598"/>
        <v>1.764</v>
      </c>
      <c r="AL559">
        <f t="shared" si="599"/>
        <v>0</v>
      </c>
      <c r="AM559">
        <f t="shared" si="600"/>
        <v>7.8369999999999997</v>
      </c>
      <c r="AN559">
        <f t="shared" si="601"/>
        <v>-1.7949999999999999</v>
      </c>
      <c r="AO559">
        <f t="shared" si="602"/>
        <v>0.65800000000000003</v>
      </c>
      <c r="AP559">
        <f t="shared" si="603"/>
        <v>42.389138052164647</v>
      </c>
      <c r="AQ559">
        <f t="shared" si="604"/>
        <v>0</v>
      </c>
      <c r="AR559">
        <f t="shared" si="605"/>
        <v>60.52075351962764</v>
      </c>
      <c r="AS559">
        <f t="shared" si="606"/>
        <v>-46.709899760737592</v>
      </c>
      <c r="AT559">
        <f t="shared" si="607"/>
        <v>-32.5795119201373</v>
      </c>
      <c r="AU559">
        <f t="shared" si="608"/>
        <v>24.76990266243995</v>
      </c>
      <c r="AV559">
        <f t="shared" si="609"/>
        <v>0</v>
      </c>
      <c r="AW559">
        <f t="shared" si="610"/>
        <v>0</v>
      </c>
      <c r="AX559">
        <f t="shared" si="611"/>
        <v>8.415487677557433</v>
      </c>
      <c r="AY559">
        <f t="shared" si="612"/>
        <v>0</v>
      </c>
      <c r="AZ559">
        <f t="shared" si="613"/>
        <v>0</v>
      </c>
      <c r="BA559">
        <f t="shared" si="614"/>
        <v>0</v>
      </c>
      <c r="BB559">
        <f t="shared" si="615"/>
        <v>0.65800000000000003</v>
      </c>
      <c r="BC559">
        <f t="shared" si="616"/>
        <v>57.463870230914779</v>
      </c>
      <c r="BD559">
        <f t="shared" si="617"/>
        <v>61.18</v>
      </c>
      <c r="BE559">
        <f t="shared" si="618"/>
        <v>0.91439999999999999</v>
      </c>
      <c r="BF559">
        <f t="shared" si="619"/>
        <v>2.1746704441124587E-3</v>
      </c>
      <c r="BG559">
        <f>'Data Input'!J559</f>
        <v>26.2</v>
      </c>
      <c r="BH559">
        <f t="shared" si="620"/>
        <v>2</v>
      </c>
      <c r="BI559">
        <f t="shared" si="621"/>
        <v>1.02</v>
      </c>
      <c r="BJ559">
        <f>'Data Input'!K559</f>
        <v>0.89743589743589747</v>
      </c>
      <c r="BK559">
        <f>'Data Input'!L559</f>
        <v>3</v>
      </c>
      <c r="BL559">
        <f>'Data Input'!M559</f>
        <v>84</v>
      </c>
      <c r="BM559">
        <f t="shared" si="622"/>
        <v>2</v>
      </c>
      <c r="BN559">
        <f t="shared" si="623"/>
        <v>1.19</v>
      </c>
      <c r="BO559">
        <f t="shared" si="624"/>
        <v>2.2181638529947078E-3</v>
      </c>
      <c r="BP559">
        <f t="shared" si="625"/>
        <v>2.5878578284938259E-3</v>
      </c>
      <c r="BQ559">
        <f t="shared" si="626"/>
        <v>18.739572825850523</v>
      </c>
      <c r="BR559">
        <f t="shared" si="627"/>
        <v>21.862834963492279</v>
      </c>
      <c r="BS559">
        <f t="shared" si="628"/>
        <v>299753.64000000007</v>
      </c>
      <c r="BT559">
        <f t="shared" si="629"/>
        <v>271151.19000000006</v>
      </c>
      <c r="BU559">
        <f t="shared" si="630"/>
        <v>242548.74000000005</v>
      </c>
      <c r="BV559">
        <f t="shared" si="631"/>
        <v>213946.29000000004</v>
      </c>
      <c r="BW559">
        <f t="shared" si="632"/>
        <v>185343.84000000003</v>
      </c>
      <c r="BX559">
        <f t="shared" si="633"/>
        <v>154453.20000000001</v>
      </c>
      <c r="BY559">
        <f t="shared" si="634"/>
        <v>123562.56</v>
      </c>
      <c r="BZ559">
        <f t="shared" si="635"/>
        <v>92671.92</v>
      </c>
      <c r="CA559">
        <f t="shared" si="636"/>
        <v>61781.279999999999</v>
      </c>
      <c r="CB559">
        <f t="shared" si="637"/>
        <v>30890.639999999999</v>
      </c>
      <c r="CC559">
        <f t="shared" si="638"/>
        <v>37.178717539451448</v>
      </c>
      <c r="CD559">
        <f t="shared" si="639"/>
        <v>43.375170462693355</v>
      </c>
      <c r="CE559">
        <f t="shared" si="640"/>
        <v>55.918290365301971</v>
      </c>
      <c r="CF559">
        <f t="shared" si="641"/>
        <v>65.238005426185637</v>
      </c>
    </row>
    <row r="560" spans="1:84" x14ac:dyDescent="0.25">
      <c r="A560" t="str">
        <f>IF('Data Input'!A560=0,"F","M")</f>
        <v>F</v>
      </c>
      <c r="B560" t="str">
        <f>'Data Input'!B560</f>
        <v>W</v>
      </c>
      <c r="C560">
        <f>'Data Input'!C560</f>
        <v>44</v>
      </c>
      <c r="D560">
        <f t="shared" si="571"/>
        <v>45</v>
      </c>
      <c r="E560">
        <f t="shared" si="572"/>
        <v>46</v>
      </c>
      <c r="F560">
        <f t="shared" si="573"/>
        <v>47</v>
      </c>
      <c r="G560">
        <f t="shared" si="574"/>
        <v>48</v>
      </c>
      <c r="H560">
        <f t="shared" si="575"/>
        <v>49</v>
      </c>
      <c r="I560">
        <f t="shared" si="576"/>
        <v>50</v>
      </c>
      <c r="J560">
        <f t="shared" si="577"/>
        <v>51</v>
      </c>
      <c r="K560">
        <f t="shared" si="578"/>
        <v>52</v>
      </c>
      <c r="L560">
        <f t="shared" si="579"/>
        <v>53</v>
      </c>
      <c r="M560">
        <f>'Data Input'!D560</f>
        <v>174.99973155000001</v>
      </c>
      <c r="N560">
        <f>'Data Input'!E560</f>
        <v>59.999907960000002</v>
      </c>
      <c r="O560">
        <f>'Data Input'!F560</f>
        <v>116</v>
      </c>
      <c r="P560">
        <f>'Data Input'!G560</f>
        <v>0</v>
      </c>
      <c r="Q560">
        <f>'Data Input'!H560</f>
        <v>0</v>
      </c>
      <c r="R560">
        <f>IF('Data Input'!I560&gt;100,1,0)</f>
        <v>0</v>
      </c>
      <c r="S560">
        <f t="shared" si="580"/>
        <v>3.784189633918261</v>
      </c>
      <c r="T560">
        <f t="shared" si="581"/>
        <v>14.320091185454423</v>
      </c>
      <c r="U560">
        <f t="shared" si="582"/>
        <v>5.1647844399223377</v>
      </c>
      <c r="V560">
        <f t="shared" si="583"/>
        <v>19.544523738976441</v>
      </c>
      <c r="W560">
        <f t="shared" si="584"/>
        <v>4.0943430282209246</v>
      </c>
      <c r="X560">
        <f t="shared" si="585"/>
        <v>15.493770445099125</v>
      </c>
      <c r="Y560">
        <f t="shared" si="586"/>
        <v>0</v>
      </c>
      <c r="Z560">
        <f t="shared" si="587"/>
        <v>0</v>
      </c>
      <c r="AA560">
        <f t="shared" si="588"/>
        <v>4.7535901911063645</v>
      </c>
      <c r="AB560">
        <f t="shared" si="589"/>
        <v>17.988486725080229</v>
      </c>
      <c r="AC560" s="3">
        <f t="shared" si="590"/>
        <v>-29.798999999999999</v>
      </c>
      <c r="AD560">
        <f t="shared" si="591"/>
        <v>4.8840000000000003</v>
      </c>
      <c r="AE560">
        <f t="shared" si="592"/>
        <v>13.54</v>
      </c>
      <c r="AF560">
        <f t="shared" si="593"/>
        <v>-3.1139999999999999</v>
      </c>
      <c r="AG560">
        <f t="shared" si="594"/>
        <v>-13.577999999999999</v>
      </c>
      <c r="AH560">
        <f t="shared" si="595"/>
        <v>3.149</v>
      </c>
      <c r="AI560">
        <f t="shared" si="596"/>
        <v>2.0190000000000001</v>
      </c>
      <c r="AJ560">
        <f t="shared" si="597"/>
        <v>0</v>
      </c>
      <c r="AK560">
        <f t="shared" si="598"/>
        <v>1.9570000000000001</v>
      </c>
      <c r="AL560">
        <f t="shared" si="599"/>
        <v>0</v>
      </c>
      <c r="AM560">
        <f t="shared" si="600"/>
        <v>7.5739999999999998</v>
      </c>
      <c r="AN560">
        <f t="shared" si="601"/>
        <v>-1.665</v>
      </c>
      <c r="AO560">
        <f t="shared" si="602"/>
        <v>0.66100000000000003</v>
      </c>
      <c r="AP560">
        <f t="shared" si="603"/>
        <v>-112.76506690113025</v>
      </c>
      <c r="AQ560">
        <f t="shared" si="604"/>
        <v>69.9393253497594</v>
      </c>
      <c r="AR560">
        <f t="shared" si="605"/>
        <v>69.931181316548447</v>
      </c>
      <c r="AS560">
        <f t="shared" si="606"/>
        <v>-60.861646923172636</v>
      </c>
      <c r="AT560">
        <f t="shared" si="607"/>
        <v>-55.592989637183713</v>
      </c>
      <c r="AU560">
        <f t="shared" si="608"/>
        <v>48.789883131617145</v>
      </c>
      <c r="AV560">
        <f t="shared" si="609"/>
        <v>0</v>
      </c>
      <c r="AW560">
        <f t="shared" si="610"/>
        <v>0</v>
      </c>
      <c r="AX560">
        <f t="shared" si="611"/>
        <v>9.3027760039951559</v>
      </c>
      <c r="AY560">
        <f t="shared" si="612"/>
        <v>0</v>
      </c>
      <c r="AZ560">
        <f t="shared" si="613"/>
        <v>0</v>
      </c>
      <c r="BA560">
        <f t="shared" si="614"/>
        <v>0</v>
      </c>
      <c r="BB560">
        <f t="shared" si="615"/>
        <v>0</v>
      </c>
      <c r="BC560">
        <f t="shared" si="616"/>
        <v>-31.256537659566455</v>
      </c>
      <c r="BD560">
        <f t="shared" si="617"/>
        <v>-29.18</v>
      </c>
      <c r="BE560">
        <f t="shared" si="618"/>
        <v>0.96650000000000003</v>
      </c>
      <c r="BF560">
        <f t="shared" si="619"/>
        <v>4.262523418813724E-3</v>
      </c>
      <c r="BG560">
        <f>'Data Input'!J560</f>
        <v>31</v>
      </c>
      <c r="BH560">
        <f t="shared" si="620"/>
        <v>4</v>
      </c>
      <c r="BI560">
        <f t="shared" si="621"/>
        <v>1.39</v>
      </c>
      <c r="BJ560">
        <f>'Data Input'!K560</f>
        <v>0.81578947368421051</v>
      </c>
      <c r="BK560">
        <f>'Data Input'!L560</f>
        <v>3</v>
      </c>
      <c r="BL560">
        <f>'Data Input'!M560</f>
        <v>89</v>
      </c>
      <c r="BM560">
        <f t="shared" si="622"/>
        <v>3</v>
      </c>
      <c r="BN560">
        <f t="shared" si="623"/>
        <v>1.2</v>
      </c>
      <c r="BO560">
        <f t="shared" si="624"/>
        <v>5.9249075521510758E-3</v>
      </c>
      <c r="BP560">
        <f t="shared" si="625"/>
        <v>5.1150281025764688E-3</v>
      </c>
      <c r="BQ560">
        <f t="shared" si="626"/>
        <v>50.055020241208375</v>
      </c>
      <c r="BR560">
        <f t="shared" si="627"/>
        <v>43.212967114712271</v>
      </c>
      <c r="BS560">
        <f t="shared" si="628"/>
        <v>249699.36000000004</v>
      </c>
      <c r="BT560">
        <f t="shared" si="629"/>
        <v>218808.72000000003</v>
      </c>
      <c r="BU560">
        <f t="shared" si="630"/>
        <v>194496.64000000001</v>
      </c>
      <c r="BV560">
        <f t="shared" si="631"/>
        <v>170184.56</v>
      </c>
      <c r="BW560">
        <f t="shared" si="632"/>
        <v>145872.48000000001</v>
      </c>
      <c r="BX560">
        <f t="shared" si="633"/>
        <v>121560.40000000001</v>
      </c>
      <c r="BY560">
        <f t="shared" si="634"/>
        <v>97248.320000000007</v>
      </c>
      <c r="BZ560">
        <f t="shared" si="635"/>
        <v>72936.240000000005</v>
      </c>
      <c r="CA560">
        <f t="shared" si="636"/>
        <v>48624.160000000003</v>
      </c>
      <c r="CB560">
        <f t="shared" si="637"/>
        <v>24312.080000000002</v>
      </c>
      <c r="CC560">
        <f t="shared" si="638"/>
        <v>79.615528118538407</v>
      </c>
      <c r="CD560">
        <f t="shared" si="639"/>
        <v>68.732830030392876</v>
      </c>
      <c r="CE560">
        <f t="shared" si="640"/>
        <v>129.67054835974679</v>
      </c>
      <c r="CF560">
        <f t="shared" si="641"/>
        <v>111.94579714510515</v>
      </c>
    </row>
    <row r="561" spans="1:84" x14ac:dyDescent="0.25">
      <c r="A561" t="str">
        <f>IF('Data Input'!A561=0,"F","M")</f>
        <v>F</v>
      </c>
      <c r="B561" t="str">
        <f>'Data Input'!B561</f>
        <v>W</v>
      </c>
      <c r="C561">
        <f>'Data Input'!C561</f>
        <v>44</v>
      </c>
      <c r="D561">
        <f t="shared" si="571"/>
        <v>45</v>
      </c>
      <c r="E561">
        <f t="shared" si="572"/>
        <v>46</v>
      </c>
      <c r="F561">
        <f t="shared" si="573"/>
        <v>47</v>
      </c>
      <c r="G561">
        <f t="shared" si="574"/>
        <v>48</v>
      </c>
      <c r="H561">
        <f t="shared" si="575"/>
        <v>49</v>
      </c>
      <c r="I561">
        <f t="shared" si="576"/>
        <v>50</v>
      </c>
      <c r="J561">
        <f t="shared" si="577"/>
        <v>51</v>
      </c>
      <c r="K561">
        <f t="shared" si="578"/>
        <v>52</v>
      </c>
      <c r="L561">
        <f t="shared" si="579"/>
        <v>53</v>
      </c>
      <c r="M561">
        <f>'Data Input'!D561</f>
        <v>195.99969933600002</v>
      </c>
      <c r="N561">
        <f>'Data Input'!E561</f>
        <v>64.999900289999999</v>
      </c>
      <c r="O561">
        <f>'Data Input'!F561</f>
        <v>108</v>
      </c>
      <c r="P561">
        <f>'Data Input'!G561</f>
        <v>0</v>
      </c>
      <c r="Q561">
        <f>'Data Input'!H561</f>
        <v>0</v>
      </c>
      <c r="R561">
        <f>IF('Data Input'!I561&gt;100,1,0)</f>
        <v>0</v>
      </c>
      <c r="S561">
        <f t="shared" si="580"/>
        <v>3.784189633918261</v>
      </c>
      <c r="T561">
        <f t="shared" si="581"/>
        <v>14.320091185454423</v>
      </c>
      <c r="U561">
        <f t="shared" si="582"/>
        <v>5.278113125229341</v>
      </c>
      <c r="V561">
        <f t="shared" si="583"/>
        <v>19.973380975140788</v>
      </c>
      <c r="W561">
        <f t="shared" si="584"/>
        <v>4.1743857358944609</v>
      </c>
      <c r="X561">
        <f t="shared" si="585"/>
        <v>15.796667229748071</v>
      </c>
      <c r="Y561">
        <f t="shared" si="586"/>
        <v>0</v>
      </c>
      <c r="Z561">
        <f t="shared" si="587"/>
        <v>0</v>
      </c>
      <c r="AA561">
        <f t="shared" si="588"/>
        <v>4.6821312271242199</v>
      </c>
      <c r="AB561">
        <f t="shared" si="589"/>
        <v>17.71807245432846</v>
      </c>
      <c r="AC561" s="3">
        <f t="shared" si="590"/>
        <v>-29.798999999999999</v>
      </c>
      <c r="AD561">
        <f t="shared" si="591"/>
        <v>4.8840000000000003</v>
      </c>
      <c r="AE561">
        <f t="shared" si="592"/>
        <v>13.54</v>
      </c>
      <c r="AF561">
        <f t="shared" si="593"/>
        <v>-3.1139999999999999</v>
      </c>
      <c r="AG561">
        <f t="shared" si="594"/>
        <v>-13.577999999999999</v>
      </c>
      <c r="AH561">
        <f t="shared" si="595"/>
        <v>3.149</v>
      </c>
      <c r="AI561">
        <f t="shared" si="596"/>
        <v>2.0190000000000001</v>
      </c>
      <c r="AJ561">
        <f t="shared" si="597"/>
        <v>0</v>
      </c>
      <c r="AK561">
        <f t="shared" si="598"/>
        <v>1.9570000000000001</v>
      </c>
      <c r="AL561">
        <f t="shared" si="599"/>
        <v>0</v>
      </c>
      <c r="AM561">
        <f t="shared" si="600"/>
        <v>7.5739999999999998</v>
      </c>
      <c r="AN561">
        <f t="shared" si="601"/>
        <v>-1.665</v>
      </c>
      <c r="AO561">
        <f t="shared" si="602"/>
        <v>0.66100000000000003</v>
      </c>
      <c r="AP561">
        <f t="shared" si="603"/>
        <v>-112.76506690113025</v>
      </c>
      <c r="AQ561">
        <f t="shared" si="604"/>
        <v>69.9393253497594</v>
      </c>
      <c r="AR561">
        <f t="shared" si="605"/>
        <v>71.465651715605276</v>
      </c>
      <c r="AS561">
        <f t="shared" si="606"/>
        <v>-62.197108356588416</v>
      </c>
      <c r="AT561">
        <f t="shared" si="607"/>
        <v>-56.679809521974988</v>
      </c>
      <c r="AU561">
        <f t="shared" si="608"/>
        <v>49.743705106476675</v>
      </c>
      <c r="AV561">
        <f t="shared" si="609"/>
        <v>0</v>
      </c>
      <c r="AW561">
        <f t="shared" si="610"/>
        <v>0</v>
      </c>
      <c r="AX561">
        <f t="shared" si="611"/>
        <v>9.1629308114820986</v>
      </c>
      <c r="AY561">
        <f t="shared" si="612"/>
        <v>0</v>
      </c>
      <c r="AZ561">
        <f t="shared" si="613"/>
        <v>0</v>
      </c>
      <c r="BA561">
        <f t="shared" si="614"/>
        <v>0</v>
      </c>
      <c r="BB561">
        <f t="shared" si="615"/>
        <v>0</v>
      </c>
      <c r="BC561">
        <f t="shared" si="616"/>
        <v>-31.330371796370208</v>
      </c>
      <c r="BD561">
        <f t="shared" si="617"/>
        <v>-29.18</v>
      </c>
      <c r="BE561">
        <f t="shared" si="618"/>
        <v>0.96650000000000003</v>
      </c>
      <c r="BF561">
        <f t="shared" si="619"/>
        <v>3.959742946891609E-3</v>
      </c>
      <c r="BG561">
        <f>'Data Input'!J561</f>
        <v>25.1</v>
      </c>
      <c r="BH561">
        <f t="shared" si="620"/>
        <v>2</v>
      </c>
      <c r="BI561">
        <f t="shared" si="621"/>
        <v>0.96</v>
      </c>
      <c r="BJ561">
        <f>'Data Input'!K561</f>
        <v>0.8092105263157896</v>
      </c>
      <c r="BK561">
        <f>'Data Input'!L561</f>
        <v>3</v>
      </c>
      <c r="BL561">
        <f>'Data Input'!M561</f>
        <v>92</v>
      </c>
      <c r="BM561">
        <f t="shared" si="622"/>
        <v>3</v>
      </c>
      <c r="BN561">
        <f t="shared" si="623"/>
        <v>1.2</v>
      </c>
      <c r="BO561">
        <f t="shared" si="624"/>
        <v>3.8013532290159446E-3</v>
      </c>
      <c r="BP561">
        <f t="shared" si="625"/>
        <v>4.751691536269931E-3</v>
      </c>
      <c r="BQ561">
        <f t="shared" si="626"/>
        <v>32.114731098765361</v>
      </c>
      <c r="BR561">
        <f t="shared" si="627"/>
        <v>40.143413873456709</v>
      </c>
      <c r="BS561">
        <f t="shared" si="628"/>
        <v>249699.36000000004</v>
      </c>
      <c r="BT561">
        <f t="shared" si="629"/>
        <v>218808.72000000003</v>
      </c>
      <c r="BU561">
        <f t="shared" si="630"/>
        <v>194496.64000000001</v>
      </c>
      <c r="BV561">
        <f t="shared" si="631"/>
        <v>170184.56</v>
      </c>
      <c r="BW561">
        <f t="shared" si="632"/>
        <v>145872.48000000001</v>
      </c>
      <c r="BX561">
        <f t="shared" si="633"/>
        <v>121560.40000000001</v>
      </c>
      <c r="BY561">
        <f t="shared" si="634"/>
        <v>97248.320000000007</v>
      </c>
      <c r="BZ561">
        <f t="shared" si="635"/>
        <v>72936.240000000005</v>
      </c>
      <c r="CA561">
        <f t="shared" si="636"/>
        <v>48624.160000000003</v>
      </c>
      <c r="CB561">
        <f t="shared" si="637"/>
        <v>24312.080000000002</v>
      </c>
      <c r="CC561">
        <f t="shared" si="638"/>
        <v>51.08041639963443</v>
      </c>
      <c r="CD561">
        <f t="shared" si="639"/>
        <v>63.850520499543038</v>
      </c>
      <c r="CE561">
        <f t="shared" si="640"/>
        <v>83.195147498399791</v>
      </c>
      <c r="CF561">
        <f t="shared" si="641"/>
        <v>103.99393437299975</v>
      </c>
    </row>
    <row r="562" spans="1:84" x14ac:dyDescent="0.25">
      <c r="A562" t="str">
        <f>IF('Data Input'!A562=0,"F","M")</f>
        <v>M</v>
      </c>
      <c r="B562" t="str">
        <f>'Data Input'!B562</f>
        <v>W</v>
      </c>
      <c r="C562">
        <f>'Data Input'!C562</f>
        <v>41</v>
      </c>
      <c r="D562">
        <f t="shared" si="571"/>
        <v>42</v>
      </c>
      <c r="E562">
        <f t="shared" si="572"/>
        <v>43</v>
      </c>
      <c r="F562">
        <f t="shared" si="573"/>
        <v>44</v>
      </c>
      <c r="G562">
        <f t="shared" si="574"/>
        <v>45</v>
      </c>
      <c r="H562">
        <f t="shared" si="575"/>
        <v>46</v>
      </c>
      <c r="I562">
        <f t="shared" si="576"/>
        <v>47</v>
      </c>
      <c r="J562">
        <f t="shared" si="577"/>
        <v>48</v>
      </c>
      <c r="K562">
        <f t="shared" si="578"/>
        <v>49</v>
      </c>
      <c r="L562">
        <f t="shared" si="579"/>
        <v>50</v>
      </c>
      <c r="M562">
        <f>'Data Input'!D562</f>
        <v>160.99975302600001</v>
      </c>
      <c r="N562">
        <f>'Data Input'!E562</f>
        <v>47.999926368000004</v>
      </c>
      <c r="O562">
        <f>'Data Input'!F562</f>
        <v>110</v>
      </c>
      <c r="P562">
        <f>'Data Input'!G562</f>
        <v>0</v>
      </c>
      <c r="Q562">
        <f>'Data Input'!H562</f>
        <v>0</v>
      </c>
      <c r="R562">
        <f>IF('Data Input'!I562&gt;100,1,0)</f>
        <v>0</v>
      </c>
      <c r="S562">
        <f t="shared" si="580"/>
        <v>3.713572066704308</v>
      </c>
      <c r="T562">
        <f t="shared" si="581"/>
        <v>13.790617494606504</v>
      </c>
      <c r="U562">
        <f t="shared" si="582"/>
        <v>5.0814028309832864</v>
      </c>
      <c r="V562">
        <f t="shared" si="583"/>
        <v>18.870155612811725</v>
      </c>
      <c r="W562">
        <f t="shared" si="584"/>
        <v>3.8711994769067144</v>
      </c>
      <c r="X562">
        <f t="shared" si="585"/>
        <v>14.375978242081104</v>
      </c>
      <c r="Y562">
        <f t="shared" si="586"/>
        <v>0</v>
      </c>
      <c r="Z562">
        <f t="shared" si="587"/>
        <v>0</v>
      </c>
      <c r="AA562">
        <f t="shared" si="588"/>
        <v>4.7004803657924166</v>
      </c>
      <c r="AB562">
        <f t="shared" si="589"/>
        <v>17.455572586498764</v>
      </c>
      <c r="AC562" s="3">
        <f t="shared" si="590"/>
        <v>12.343999999999999</v>
      </c>
      <c r="AD562">
        <f t="shared" si="591"/>
        <v>0</v>
      </c>
      <c r="AE562">
        <f t="shared" si="592"/>
        <v>11.853</v>
      </c>
      <c r="AF562">
        <f t="shared" si="593"/>
        <v>-2.6640000000000001</v>
      </c>
      <c r="AG562">
        <f t="shared" si="594"/>
        <v>-7.99</v>
      </c>
      <c r="AH562">
        <f t="shared" si="595"/>
        <v>1.7689999999999999</v>
      </c>
      <c r="AI562">
        <f t="shared" si="596"/>
        <v>1.7689999999999999</v>
      </c>
      <c r="AJ562">
        <f t="shared" si="597"/>
        <v>0</v>
      </c>
      <c r="AK562">
        <f t="shared" si="598"/>
        <v>1.764</v>
      </c>
      <c r="AL562">
        <f t="shared" si="599"/>
        <v>0</v>
      </c>
      <c r="AM562">
        <f t="shared" si="600"/>
        <v>7.8369999999999997</v>
      </c>
      <c r="AN562">
        <f t="shared" si="601"/>
        <v>-1.7949999999999999</v>
      </c>
      <c r="AO562">
        <f t="shared" si="602"/>
        <v>0.65800000000000003</v>
      </c>
      <c r="AP562">
        <f t="shared" si="603"/>
        <v>45.840333591397972</v>
      </c>
      <c r="AQ562">
        <f t="shared" si="604"/>
        <v>0</v>
      </c>
      <c r="AR562">
        <f t="shared" si="605"/>
        <v>60.229867755644889</v>
      </c>
      <c r="AS562">
        <f t="shared" si="606"/>
        <v>-50.270094552530438</v>
      </c>
      <c r="AT562">
        <f t="shared" si="607"/>
        <v>-30.930883820484649</v>
      </c>
      <c r="AU562">
        <f t="shared" si="608"/>
        <v>25.431105510241469</v>
      </c>
      <c r="AV562">
        <f t="shared" si="609"/>
        <v>0</v>
      </c>
      <c r="AW562">
        <f t="shared" si="610"/>
        <v>0</v>
      </c>
      <c r="AX562">
        <f t="shared" si="611"/>
        <v>8.2916473652578233</v>
      </c>
      <c r="AY562">
        <f t="shared" si="612"/>
        <v>0</v>
      </c>
      <c r="AZ562">
        <f t="shared" si="613"/>
        <v>0</v>
      </c>
      <c r="BA562">
        <f t="shared" si="614"/>
        <v>0</v>
      </c>
      <c r="BB562">
        <f t="shared" si="615"/>
        <v>0</v>
      </c>
      <c r="BC562">
        <f t="shared" si="616"/>
        <v>58.59197584952706</v>
      </c>
      <c r="BD562">
        <f t="shared" si="617"/>
        <v>61.18</v>
      </c>
      <c r="BE562">
        <f t="shared" si="618"/>
        <v>0.91439999999999999</v>
      </c>
      <c r="BF562">
        <f t="shared" si="619"/>
        <v>6.704035473457659E-3</v>
      </c>
      <c r="BG562">
        <f>'Data Input'!J562</f>
        <v>26.2</v>
      </c>
      <c r="BH562">
        <f t="shared" si="620"/>
        <v>2</v>
      </c>
      <c r="BI562">
        <f t="shared" si="621"/>
        <v>1.02</v>
      </c>
      <c r="BJ562">
        <f>'Data Input'!K562</f>
        <v>0.94267515923566891</v>
      </c>
      <c r="BK562">
        <f>'Data Input'!L562</f>
        <v>3</v>
      </c>
      <c r="BL562">
        <f>'Data Input'!M562</f>
        <v>88</v>
      </c>
      <c r="BM562">
        <f t="shared" si="622"/>
        <v>3</v>
      </c>
      <c r="BN562">
        <f t="shared" si="623"/>
        <v>1.2</v>
      </c>
      <c r="BO562">
        <f t="shared" si="624"/>
        <v>6.8381161829268126E-3</v>
      </c>
      <c r="BP562">
        <f t="shared" si="625"/>
        <v>8.0448425681491909E-3</v>
      </c>
      <c r="BQ562">
        <f t="shared" si="626"/>
        <v>57.770022727842971</v>
      </c>
      <c r="BR562">
        <f t="shared" si="627"/>
        <v>67.964732620991725</v>
      </c>
      <c r="BS562">
        <f t="shared" si="628"/>
        <v>269435.04000000004</v>
      </c>
      <c r="BT562">
        <f t="shared" si="629"/>
        <v>238544.40000000002</v>
      </c>
      <c r="BU562">
        <f t="shared" si="630"/>
        <v>207653.76000000001</v>
      </c>
      <c r="BV562">
        <f t="shared" si="631"/>
        <v>176763.12</v>
      </c>
      <c r="BW562">
        <f t="shared" si="632"/>
        <v>145872.48000000001</v>
      </c>
      <c r="BX562">
        <f t="shared" si="633"/>
        <v>121560.40000000001</v>
      </c>
      <c r="BY562">
        <f t="shared" si="634"/>
        <v>97248.320000000007</v>
      </c>
      <c r="BZ562">
        <f t="shared" si="635"/>
        <v>72936.240000000005</v>
      </c>
      <c r="CA562">
        <f t="shared" si="636"/>
        <v>48624.160000000003</v>
      </c>
      <c r="CB562">
        <f t="shared" si="637"/>
        <v>24312.080000000002</v>
      </c>
      <c r="CC562">
        <f t="shared" si="638"/>
        <v>95.935350988371709</v>
      </c>
      <c r="CD562">
        <f t="shared" si="639"/>
        <v>112.86511880984908</v>
      </c>
      <c r="CE562">
        <f t="shared" si="640"/>
        <v>153.70537371621469</v>
      </c>
      <c r="CF562">
        <f t="shared" si="641"/>
        <v>180.82985143084079</v>
      </c>
    </row>
    <row r="563" spans="1:84" x14ac:dyDescent="0.25">
      <c r="A563" t="str">
        <f>IF('Data Input'!A563=0,"F","M")</f>
        <v>F</v>
      </c>
      <c r="B563" t="str">
        <f>'Data Input'!B563</f>
        <v>W</v>
      </c>
      <c r="C563">
        <f>'Data Input'!C563</f>
        <v>53</v>
      </c>
      <c r="D563">
        <f t="shared" si="571"/>
        <v>54</v>
      </c>
      <c r="E563">
        <f t="shared" si="572"/>
        <v>55</v>
      </c>
      <c r="F563">
        <f t="shared" si="573"/>
        <v>56</v>
      </c>
      <c r="G563">
        <f t="shared" si="574"/>
        <v>57</v>
      </c>
      <c r="H563">
        <f t="shared" si="575"/>
        <v>58</v>
      </c>
      <c r="I563">
        <f t="shared" si="576"/>
        <v>59</v>
      </c>
      <c r="J563">
        <f t="shared" si="577"/>
        <v>60</v>
      </c>
      <c r="K563">
        <f t="shared" si="578"/>
        <v>61</v>
      </c>
      <c r="L563">
        <f t="shared" si="579"/>
        <v>62</v>
      </c>
      <c r="M563">
        <f>'Data Input'!D563</f>
        <v>233.99964104400001</v>
      </c>
      <c r="N563">
        <f>'Data Input'!E563</f>
        <v>73.999886484000001</v>
      </c>
      <c r="O563">
        <f>'Data Input'!F563</f>
        <v>138</v>
      </c>
      <c r="P563">
        <f>'Data Input'!G563</f>
        <v>0</v>
      </c>
      <c r="Q563">
        <f>'Data Input'!H563</f>
        <v>0</v>
      </c>
      <c r="R563">
        <f>IF('Data Input'!I563&gt;100,1,0)</f>
        <v>0</v>
      </c>
      <c r="S563">
        <f t="shared" si="580"/>
        <v>3.970291913552122</v>
      </c>
      <c r="T563">
        <f t="shared" si="581"/>
        <v>15.76321787881737</v>
      </c>
      <c r="U563">
        <f t="shared" si="582"/>
        <v>5.4553195813565249</v>
      </c>
      <c r="V563">
        <f t="shared" si="583"/>
        <v>21.659211219702357</v>
      </c>
      <c r="W563">
        <f t="shared" si="584"/>
        <v>4.3040635592029934</v>
      </c>
      <c r="X563">
        <f t="shared" si="585"/>
        <v>17.08838874451801</v>
      </c>
      <c r="Y563">
        <f t="shared" si="586"/>
        <v>0</v>
      </c>
      <c r="Z563">
        <f t="shared" si="587"/>
        <v>0</v>
      </c>
      <c r="AA563">
        <f t="shared" si="588"/>
        <v>4.9272536851572051</v>
      </c>
      <c r="AB563">
        <f t="shared" si="589"/>
        <v>19.562635462199545</v>
      </c>
      <c r="AC563" s="3">
        <f t="shared" si="590"/>
        <v>-29.798999999999999</v>
      </c>
      <c r="AD563">
        <f t="shared" si="591"/>
        <v>4.8840000000000003</v>
      </c>
      <c r="AE563">
        <f t="shared" si="592"/>
        <v>13.54</v>
      </c>
      <c r="AF563">
        <f t="shared" si="593"/>
        <v>-3.1139999999999999</v>
      </c>
      <c r="AG563">
        <f t="shared" si="594"/>
        <v>-13.577999999999999</v>
      </c>
      <c r="AH563">
        <f t="shared" si="595"/>
        <v>3.149</v>
      </c>
      <c r="AI563">
        <f t="shared" si="596"/>
        <v>2.0190000000000001</v>
      </c>
      <c r="AJ563">
        <f t="shared" si="597"/>
        <v>0</v>
      </c>
      <c r="AK563">
        <f t="shared" si="598"/>
        <v>1.9570000000000001</v>
      </c>
      <c r="AL563">
        <f t="shared" si="599"/>
        <v>0</v>
      </c>
      <c r="AM563">
        <f t="shared" si="600"/>
        <v>7.5739999999999998</v>
      </c>
      <c r="AN563">
        <f t="shared" si="601"/>
        <v>-1.665</v>
      </c>
      <c r="AO563">
        <f t="shared" si="602"/>
        <v>0.66100000000000003</v>
      </c>
      <c r="AP563">
        <f t="shared" si="603"/>
        <v>-118.31072873193968</v>
      </c>
      <c r="AQ563">
        <f t="shared" si="604"/>
        <v>76.987556120144035</v>
      </c>
      <c r="AR563">
        <f t="shared" si="605"/>
        <v>73.865027131567345</v>
      </c>
      <c r="AS563">
        <f t="shared" si="606"/>
        <v>-67.44678373815313</v>
      </c>
      <c r="AT563">
        <f t="shared" si="607"/>
        <v>-58.440575006858239</v>
      </c>
      <c r="AU563">
        <f t="shared" si="608"/>
        <v>53.811336156487215</v>
      </c>
      <c r="AV563">
        <f t="shared" si="609"/>
        <v>0</v>
      </c>
      <c r="AW563">
        <f t="shared" si="610"/>
        <v>0</v>
      </c>
      <c r="AX563">
        <f t="shared" si="611"/>
        <v>9.6426354618526506</v>
      </c>
      <c r="AY563">
        <f t="shared" si="612"/>
        <v>0</v>
      </c>
      <c r="AZ563">
        <f t="shared" si="613"/>
        <v>0</v>
      </c>
      <c r="BA563">
        <f t="shared" si="614"/>
        <v>0</v>
      </c>
      <c r="BB563">
        <f t="shared" si="615"/>
        <v>0</v>
      </c>
      <c r="BC563">
        <f t="shared" si="616"/>
        <v>-29.891532606899801</v>
      </c>
      <c r="BD563">
        <f t="shared" si="617"/>
        <v>-29.18</v>
      </c>
      <c r="BE563">
        <f t="shared" si="618"/>
        <v>0.96650000000000003</v>
      </c>
      <c r="BF563">
        <f t="shared" si="619"/>
        <v>1.6587506535523766E-2</v>
      </c>
      <c r="BG563">
        <f>'Data Input'!J563</f>
        <v>22.9</v>
      </c>
      <c r="BH563">
        <f t="shared" si="620"/>
        <v>1</v>
      </c>
      <c r="BI563">
        <f t="shared" si="621"/>
        <v>1</v>
      </c>
      <c r="BJ563">
        <f>'Data Input'!K563</f>
        <v>0.87671232876712335</v>
      </c>
      <c r="BK563">
        <f>'Data Input'!L563</f>
        <v>3</v>
      </c>
      <c r="BL563">
        <f>'Data Input'!M563</f>
        <v>77</v>
      </c>
      <c r="BM563">
        <f t="shared" si="622"/>
        <v>4</v>
      </c>
      <c r="BN563">
        <f t="shared" si="623"/>
        <v>1.46</v>
      </c>
      <c r="BO563">
        <f t="shared" si="624"/>
        <v>1.6587506535523766E-2</v>
      </c>
      <c r="BP563">
        <f t="shared" si="625"/>
        <v>2.4217759541864697E-2</v>
      </c>
      <c r="BQ563">
        <f t="shared" si="626"/>
        <v>140.13517815740042</v>
      </c>
      <c r="BR563">
        <f t="shared" si="627"/>
        <v>204.59736010980461</v>
      </c>
      <c r="BS563">
        <f t="shared" si="628"/>
        <v>201933.28000000003</v>
      </c>
      <c r="BT563">
        <f t="shared" si="629"/>
        <v>177621.2</v>
      </c>
      <c r="BU563">
        <f t="shared" si="630"/>
        <v>153309.12</v>
      </c>
      <c r="BV563">
        <f t="shared" si="631"/>
        <v>134145.47999999998</v>
      </c>
      <c r="BW563">
        <f t="shared" si="632"/>
        <v>114981.84</v>
      </c>
      <c r="BX563">
        <f t="shared" si="633"/>
        <v>95818.2</v>
      </c>
      <c r="BY563">
        <f t="shared" si="634"/>
        <v>76654.559999999998</v>
      </c>
      <c r="BZ563">
        <f t="shared" si="635"/>
        <v>57490.92</v>
      </c>
      <c r="CA563">
        <f t="shared" si="636"/>
        <v>38327.279999999999</v>
      </c>
      <c r="CB563">
        <f t="shared" si="637"/>
        <v>19163.64</v>
      </c>
      <c r="CC563">
        <f t="shared" si="638"/>
        <v>177.39434552386609</v>
      </c>
      <c r="CD563">
        <f t="shared" si="639"/>
        <v>258.99574446484445</v>
      </c>
      <c r="CE563">
        <f t="shared" si="640"/>
        <v>317.52952368126648</v>
      </c>
      <c r="CF563">
        <f t="shared" si="641"/>
        <v>463.59310457464903</v>
      </c>
    </row>
    <row r="564" spans="1:84" x14ac:dyDescent="0.25">
      <c r="A564" t="str">
        <f>IF('Data Input'!A564=0,"F","M")</f>
        <v>M</v>
      </c>
      <c r="B564" t="str">
        <f>'Data Input'!B564</f>
        <v>W</v>
      </c>
      <c r="C564">
        <f>'Data Input'!C564</f>
        <v>57</v>
      </c>
      <c r="D564">
        <f t="shared" si="571"/>
        <v>58</v>
      </c>
      <c r="E564">
        <f t="shared" si="572"/>
        <v>59</v>
      </c>
      <c r="F564">
        <f t="shared" si="573"/>
        <v>60</v>
      </c>
      <c r="G564">
        <f t="shared" si="574"/>
        <v>61</v>
      </c>
      <c r="H564">
        <f t="shared" si="575"/>
        <v>62</v>
      </c>
      <c r="I564">
        <f t="shared" si="576"/>
        <v>63</v>
      </c>
      <c r="J564">
        <f t="shared" si="577"/>
        <v>64</v>
      </c>
      <c r="K564">
        <f t="shared" si="578"/>
        <v>65</v>
      </c>
      <c r="L564">
        <f t="shared" si="579"/>
        <v>66</v>
      </c>
      <c r="M564">
        <f>'Data Input'!D564</f>
        <v>170.999737686</v>
      </c>
      <c r="N564">
        <f>'Data Input'!E564</f>
        <v>48.999924834000005</v>
      </c>
      <c r="O564">
        <f>'Data Input'!F564</f>
        <v>112</v>
      </c>
      <c r="P564">
        <f>'Data Input'!G564</f>
        <v>0</v>
      </c>
      <c r="Q564">
        <f>'Data Input'!H564</f>
        <v>0</v>
      </c>
      <c r="R564">
        <f>IF('Data Input'!I564&gt;100,1,0)</f>
        <v>0</v>
      </c>
      <c r="S564">
        <f t="shared" si="580"/>
        <v>4.0430512678345503</v>
      </c>
      <c r="T564">
        <f t="shared" si="581"/>
        <v>16.346263554338563</v>
      </c>
      <c r="U564">
        <f t="shared" si="582"/>
        <v>5.1416620225014835</v>
      </c>
      <c r="V564">
        <f t="shared" si="583"/>
        <v>20.788003158851382</v>
      </c>
      <c r="W564">
        <f t="shared" si="584"/>
        <v>3.8918187641094502</v>
      </c>
      <c r="X564">
        <f t="shared" si="585"/>
        <v>15.734822788415006</v>
      </c>
      <c r="Y564">
        <f t="shared" si="586"/>
        <v>0</v>
      </c>
      <c r="Z564">
        <f t="shared" si="587"/>
        <v>0</v>
      </c>
      <c r="AA564">
        <f t="shared" si="588"/>
        <v>4.7184988712950942</v>
      </c>
      <c r="AB564">
        <f t="shared" si="589"/>
        <v>19.077132843865524</v>
      </c>
      <c r="AC564" s="3">
        <f t="shared" si="590"/>
        <v>12.343999999999999</v>
      </c>
      <c r="AD564">
        <f t="shared" si="591"/>
        <v>0</v>
      </c>
      <c r="AE564">
        <f t="shared" si="592"/>
        <v>11.853</v>
      </c>
      <c r="AF564">
        <f t="shared" si="593"/>
        <v>-2.6640000000000001</v>
      </c>
      <c r="AG564">
        <f t="shared" si="594"/>
        <v>-7.99</v>
      </c>
      <c r="AH564">
        <f t="shared" si="595"/>
        <v>1.7689999999999999</v>
      </c>
      <c r="AI564">
        <f t="shared" si="596"/>
        <v>1.7689999999999999</v>
      </c>
      <c r="AJ564">
        <f t="shared" si="597"/>
        <v>0</v>
      </c>
      <c r="AK564">
        <f t="shared" si="598"/>
        <v>1.764</v>
      </c>
      <c r="AL564">
        <f t="shared" si="599"/>
        <v>0</v>
      </c>
      <c r="AM564">
        <f t="shared" si="600"/>
        <v>7.8369999999999997</v>
      </c>
      <c r="AN564">
        <f t="shared" si="601"/>
        <v>-1.7949999999999999</v>
      </c>
      <c r="AO564">
        <f t="shared" si="602"/>
        <v>0.65800000000000003</v>
      </c>
      <c r="AP564">
        <f t="shared" si="603"/>
        <v>49.907424850149688</v>
      </c>
      <c r="AQ564">
        <f t="shared" si="604"/>
        <v>0</v>
      </c>
      <c r="AR564">
        <f t="shared" si="605"/>
        <v>60.944119952710082</v>
      </c>
      <c r="AS564">
        <f t="shared" si="606"/>
        <v>-55.379240415180085</v>
      </c>
      <c r="AT564">
        <f t="shared" si="607"/>
        <v>-31.095631925234507</v>
      </c>
      <c r="AU564">
        <f t="shared" si="608"/>
        <v>27.834901512706143</v>
      </c>
      <c r="AV564">
        <f t="shared" si="609"/>
        <v>0</v>
      </c>
      <c r="AW564">
        <f t="shared" si="610"/>
        <v>0</v>
      </c>
      <c r="AX564">
        <f t="shared" si="611"/>
        <v>8.3234320089645468</v>
      </c>
      <c r="AY564">
        <f t="shared" si="612"/>
        <v>0</v>
      </c>
      <c r="AZ564">
        <f t="shared" si="613"/>
        <v>0</v>
      </c>
      <c r="BA564">
        <f t="shared" si="614"/>
        <v>0</v>
      </c>
      <c r="BB564">
        <f t="shared" si="615"/>
        <v>0</v>
      </c>
      <c r="BC564">
        <f t="shared" si="616"/>
        <v>60.535005984115855</v>
      </c>
      <c r="BD564">
        <f t="shared" si="617"/>
        <v>61.18</v>
      </c>
      <c r="BE564">
        <f t="shared" si="618"/>
        <v>0.91439999999999999</v>
      </c>
      <c r="BF564">
        <f t="shared" si="619"/>
        <v>4.5865703301870897E-2</v>
      </c>
      <c r="BG564">
        <f>'Data Input'!J564</f>
        <v>25.8</v>
      </c>
      <c r="BH564">
        <f t="shared" si="620"/>
        <v>2</v>
      </c>
      <c r="BI564">
        <f t="shared" si="621"/>
        <v>1.02</v>
      </c>
      <c r="BJ564">
        <f>'Data Input'!K564</f>
        <v>0.92500000000000004</v>
      </c>
      <c r="BK564">
        <f>'Data Input'!L564</f>
        <v>3</v>
      </c>
      <c r="BL564">
        <f>'Data Input'!M564</f>
        <v>88</v>
      </c>
      <c r="BM564">
        <f t="shared" si="622"/>
        <v>2</v>
      </c>
      <c r="BN564">
        <f t="shared" si="623"/>
        <v>1.19</v>
      </c>
      <c r="BO564">
        <f t="shared" si="624"/>
        <v>4.6783017367908318E-2</v>
      </c>
      <c r="BP564">
        <f t="shared" si="625"/>
        <v>5.4580186929226365E-2</v>
      </c>
      <c r="BQ564">
        <f t="shared" si="626"/>
        <v>395.23399490769697</v>
      </c>
      <c r="BR564">
        <f t="shared" si="627"/>
        <v>461.10632739231306</v>
      </c>
      <c r="BS564">
        <f t="shared" si="628"/>
        <v>189062.18000000005</v>
      </c>
      <c r="BT564">
        <f t="shared" si="629"/>
        <v>169898.54000000004</v>
      </c>
      <c r="BU564">
        <f t="shared" si="630"/>
        <v>150734.90000000002</v>
      </c>
      <c r="BV564">
        <f t="shared" si="631"/>
        <v>131571.26</v>
      </c>
      <c r="BW564">
        <f t="shared" si="632"/>
        <v>112407.62</v>
      </c>
      <c r="BX564">
        <f t="shared" si="633"/>
        <v>93243.98</v>
      </c>
      <c r="BY564">
        <f t="shared" si="634"/>
        <v>74080.34</v>
      </c>
      <c r="BZ564">
        <f t="shared" si="635"/>
        <v>54916.7</v>
      </c>
      <c r="CA564">
        <f t="shared" si="636"/>
        <v>35753.06</v>
      </c>
      <c r="CB564">
        <f t="shared" si="637"/>
        <v>16589.419999999998</v>
      </c>
      <c r="CC564">
        <f t="shared" si="638"/>
        <v>481.05011872690676</v>
      </c>
      <c r="CD564">
        <f t="shared" si="639"/>
        <v>561.22513851472445</v>
      </c>
      <c r="CE564">
        <f t="shared" si="640"/>
        <v>876.28411363460373</v>
      </c>
      <c r="CF564">
        <f t="shared" si="641"/>
        <v>1022.3314659070375</v>
      </c>
    </row>
    <row r="565" spans="1:84" x14ac:dyDescent="0.25">
      <c r="A565" t="str">
        <f>IF('Data Input'!A565=0,"F","M")</f>
        <v>M</v>
      </c>
      <c r="B565" t="str">
        <f>'Data Input'!B565</f>
        <v>W</v>
      </c>
      <c r="C565">
        <f>'Data Input'!C565</f>
        <v>58</v>
      </c>
      <c r="D565">
        <f t="shared" si="571"/>
        <v>59</v>
      </c>
      <c r="E565">
        <f t="shared" si="572"/>
        <v>60</v>
      </c>
      <c r="F565">
        <f t="shared" si="573"/>
        <v>61</v>
      </c>
      <c r="G565">
        <f t="shared" si="574"/>
        <v>62</v>
      </c>
      <c r="H565">
        <f t="shared" si="575"/>
        <v>63</v>
      </c>
      <c r="I565">
        <f t="shared" si="576"/>
        <v>64</v>
      </c>
      <c r="J565">
        <f t="shared" si="577"/>
        <v>65</v>
      </c>
      <c r="K565">
        <f t="shared" si="578"/>
        <v>66</v>
      </c>
      <c r="L565">
        <f t="shared" si="579"/>
        <v>67</v>
      </c>
      <c r="M565">
        <f>'Data Input'!D565</f>
        <v>245.999622636</v>
      </c>
      <c r="N565">
        <f>'Data Input'!E565</f>
        <v>50.999921766</v>
      </c>
      <c r="O565">
        <f>'Data Input'!F565</f>
        <v>130</v>
      </c>
      <c r="P565">
        <f>'Data Input'!G565</f>
        <v>0</v>
      </c>
      <c r="Q565">
        <f>'Data Input'!H565</f>
        <v>0</v>
      </c>
      <c r="R565">
        <f>IF('Data Input'!I565&gt;100,1,0)</f>
        <v>1</v>
      </c>
      <c r="S565">
        <f t="shared" si="580"/>
        <v>4.0604430105464191</v>
      </c>
      <c r="T565">
        <f t="shared" si="581"/>
        <v>16.487197441895269</v>
      </c>
      <c r="U565">
        <f t="shared" si="582"/>
        <v>5.5053300019311866</v>
      </c>
      <c r="V565">
        <f t="shared" si="583"/>
        <v>22.35407872709299</v>
      </c>
      <c r="W565">
        <f t="shared" si="584"/>
        <v>3.931824098723149</v>
      </c>
      <c r="X565">
        <f t="shared" si="585"/>
        <v>15.964947680358383</v>
      </c>
      <c r="Y565">
        <f t="shared" si="586"/>
        <v>0</v>
      </c>
      <c r="Z565">
        <f t="shared" si="587"/>
        <v>0</v>
      </c>
      <c r="AA565">
        <f t="shared" si="588"/>
        <v>4.8675344504555822</v>
      </c>
      <c r="AB565">
        <f t="shared" si="589"/>
        <v>19.764346237946274</v>
      </c>
      <c r="AC565" s="3">
        <f t="shared" si="590"/>
        <v>12.343999999999999</v>
      </c>
      <c r="AD565">
        <f t="shared" si="591"/>
        <v>0</v>
      </c>
      <c r="AE565">
        <f t="shared" si="592"/>
        <v>11.853</v>
      </c>
      <c r="AF565">
        <f t="shared" si="593"/>
        <v>-2.6640000000000001</v>
      </c>
      <c r="AG565">
        <f t="shared" si="594"/>
        <v>-7.99</v>
      </c>
      <c r="AH565">
        <f t="shared" si="595"/>
        <v>1.7689999999999999</v>
      </c>
      <c r="AI565">
        <f t="shared" si="596"/>
        <v>1.7689999999999999</v>
      </c>
      <c r="AJ565">
        <f t="shared" si="597"/>
        <v>0</v>
      </c>
      <c r="AK565">
        <f t="shared" si="598"/>
        <v>1.764</v>
      </c>
      <c r="AL565">
        <f t="shared" si="599"/>
        <v>0</v>
      </c>
      <c r="AM565">
        <f t="shared" si="600"/>
        <v>7.8369999999999997</v>
      </c>
      <c r="AN565">
        <f t="shared" si="601"/>
        <v>-1.7949999999999999</v>
      </c>
      <c r="AO565">
        <f t="shared" si="602"/>
        <v>0.65800000000000003</v>
      </c>
      <c r="AP565">
        <f t="shared" si="603"/>
        <v>50.122108522184995</v>
      </c>
      <c r="AQ565">
        <f t="shared" si="604"/>
        <v>0</v>
      </c>
      <c r="AR565">
        <f t="shared" si="605"/>
        <v>65.254676512890356</v>
      </c>
      <c r="AS565">
        <f t="shared" si="606"/>
        <v>-59.551265728975729</v>
      </c>
      <c r="AT565">
        <f t="shared" si="607"/>
        <v>-31.41527454879796</v>
      </c>
      <c r="AU565">
        <f t="shared" si="608"/>
        <v>28.241992446553979</v>
      </c>
      <c r="AV565">
        <f t="shared" si="609"/>
        <v>0</v>
      </c>
      <c r="AW565">
        <f t="shared" si="610"/>
        <v>0</v>
      </c>
      <c r="AX565">
        <f t="shared" si="611"/>
        <v>8.5863307706036469</v>
      </c>
      <c r="AY565">
        <f t="shared" si="612"/>
        <v>0</v>
      </c>
      <c r="AZ565">
        <f t="shared" si="613"/>
        <v>0</v>
      </c>
      <c r="BA565">
        <f t="shared" si="614"/>
        <v>0</v>
      </c>
      <c r="BB565">
        <f t="shared" si="615"/>
        <v>0.65800000000000003</v>
      </c>
      <c r="BC565">
        <f t="shared" si="616"/>
        <v>61.896567974459295</v>
      </c>
      <c r="BD565">
        <f t="shared" si="617"/>
        <v>61.18</v>
      </c>
      <c r="BE565">
        <f t="shared" si="618"/>
        <v>0.91439999999999999</v>
      </c>
      <c r="BF565">
        <f t="shared" si="619"/>
        <v>0.16741130824291395</v>
      </c>
      <c r="BG565">
        <f>'Data Input'!J565</f>
        <v>31</v>
      </c>
      <c r="BH565">
        <f t="shared" si="620"/>
        <v>4</v>
      </c>
      <c r="BI565">
        <f t="shared" si="621"/>
        <v>1.24</v>
      </c>
      <c r="BJ565">
        <f>'Data Input'!K565</f>
        <v>0.95000000000000007</v>
      </c>
      <c r="BK565">
        <f>'Data Input'!L565</f>
        <v>3</v>
      </c>
      <c r="BL565">
        <f>'Data Input'!M565</f>
        <v>59</v>
      </c>
      <c r="BM565">
        <f t="shared" si="622"/>
        <v>3</v>
      </c>
      <c r="BN565">
        <f t="shared" si="623"/>
        <v>1.2</v>
      </c>
      <c r="BO565">
        <f t="shared" si="624"/>
        <v>0.20759002222121328</v>
      </c>
      <c r="BP565">
        <f t="shared" si="625"/>
        <v>0.20089356989149673</v>
      </c>
      <c r="BQ565">
        <f t="shared" si="626"/>
        <v>1753.769602765065</v>
      </c>
      <c r="BR565">
        <f t="shared" si="627"/>
        <v>1697.1963897726441</v>
      </c>
      <c r="BS565">
        <f t="shared" si="628"/>
        <v>186487.96000000002</v>
      </c>
      <c r="BT565">
        <f t="shared" si="629"/>
        <v>167324.32</v>
      </c>
      <c r="BU565">
        <f t="shared" si="630"/>
        <v>148160.68</v>
      </c>
      <c r="BV565">
        <f t="shared" si="631"/>
        <v>128997.04</v>
      </c>
      <c r="BW565">
        <f t="shared" si="632"/>
        <v>109833.4</v>
      </c>
      <c r="BX565">
        <f t="shared" si="633"/>
        <v>90669.759999999995</v>
      </c>
      <c r="BY565">
        <f t="shared" si="634"/>
        <v>71506.12</v>
      </c>
      <c r="BZ565">
        <f t="shared" si="635"/>
        <v>52342.479999999996</v>
      </c>
      <c r="CA565">
        <f t="shared" si="636"/>
        <v>33178.839999999997</v>
      </c>
      <c r="CB565">
        <f t="shared" si="637"/>
        <v>16589.419999999998</v>
      </c>
      <c r="CC565">
        <f t="shared" si="638"/>
        <v>2086.4665958611968</v>
      </c>
      <c r="CD565">
        <f t="shared" si="639"/>
        <v>2019.1612218011585</v>
      </c>
      <c r="CE565">
        <f t="shared" si="640"/>
        <v>3840.2361986262617</v>
      </c>
      <c r="CF565">
        <f t="shared" si="641"/>
        <v>3716.3576115738024</v>
      </c>
    </row>
    <row r="566" spans="1:84" x14ac:dyDescent="0.25">
      <c r="A566" t="str">
        <f>IF('Data Input'!A566=0,"F","M")</f>
        <v>M</v>
      </c>
      <c r="B566" t="str">
        <f>'Data Input'!B566</f>
        <v>W</v>
      </c>
      <c r="C566">
        <f>'Data Input'!C566</f>
        <v>46</v>
      </c>
      <c r="D566">
        <f t="shared" si="571"/>
        <v>47</v>
      </c>
      <c r="E566">
        <f t="shared" si="572"/>
        <v>48</v>
      </c>
      <c r="F566">
        <f t="shared" si="573"/>
        <v>49</v>
      </c>
      <c r="G566">
        <f t="shared" si="574"/>
        <v>50</v>
      </c>
      <c r="H566">
        <f t="shared" si="575"/>
        <v>51</v>
      </c>
      <c r="I566">
        <f t="shared" si="576"/>
        <v>52</v>
      </c>
      <c r="J566">
        <f t="shared" si="577"/>
        <v>53</v>
      </c>
      <c r="K566">
        <f t="shared" si="578"/>
        <v>54</v>
      </c>
      <c r="L566">
        <f t="shared" si="579"/>
        <v>55</v>
      </c>
      <c r="M566">
        <f>'Data Input'!D566</f>
        <v>212.999673258</v>
      </c>
      <c r="N566">
        <f>'Data Input'!E566</f>
        <v>68.999894154000003</v>
      </c>
      <c r="O566">
        <f>'Data Input'!F566</f>
        <v>96</v>
      </c>
      <c r="P566">
        <f>'Data Input'!G566</f>
        <v>0</v>
      </c>
      <c r="Q566">
        <f>'Data Input'!H566</f>
        <v>0</v>
      </c>
      <c r="R566">
        <f>IF('Data Input'!I566&gt;100,1,0)</f>
        <v>0</v>
      </c>
      <c r="S566">
        <f t="shared" si="580"/>
        <v>3.8286413964890951</v>
      </c>
      <c r="T566">
        <f t="shared" si="581"/>
        <v>14.658494942909968</v>
      </c>
      <c r="U566">
        <f t="shared" si="582"/>
        <v>5.3612906317082487</v>
      </c>
      <c r="V566">
        <f t="shared" si="583"/>
        <v>20.52645925116737</v>
      </c>
      <c r="W566">
        <f t="shared" si="584"/>
        <v>4.2341049705960829</v>
      </c>
      <c r="X566">
        <f t="shared" si="585"/>
        <v>16.210869567504407</v>
      </c>
      <c r="Y566">
        <f t="shared" si="586"/>
        <v>0</v>
      </c>
      <c r="Z566">
        <f t="shared" si="587"/>
        <v>0</v>
      </c>
      <c r="AA566">
        <f t="shared" si="588"/>
        <v>4.5643481914678361</v>
      </c>
      <c r="AB566">
        <f t="shared" si="589"/>
        <v>17.475252433843892</v>
      </c>
      <c r="AC566" s="3">
        <f t="shared" si="590"/>
        <v>12.343999999999999</v>
      </c>
      <c r="AD566">
        <f t="shared" si="591"/>
        <v>0</v>
      </c>
      <c r="AE566">
        <f t="shared" si="592"/>
        <v>11.853</v>
      </c>
      <c r="AF566">
        <f t="shared" si="593"/>
        <v>-2.6640000000000001</v>
      </c>
      <c r="AG566">
        <f t="shared" si="594"/>
        <v>-7.99</v>
      </c>
      <c r="AH566">
        <f t="shared" si="595"/>
        <v>1.7689999999999999</v>
      </c>
      <c r="AI566">
        <f t="shared" si="596"/>
        <v>1.7689999999999999</v>
      </c>
      <c r="AJ566">
        <f t="shared" si="597"/>
        <v>0</v>
      </c>
      <c r="AK566">
        <f t="shared" si="598"/>
        <v>1.764</v>
      </c>
      <c r="AL566">
        <f t="shared" si="599"/>
        <v>0</v>
      </c>
      <c r="AM566">
        <f t="shared" si="600"/>
        <v>7.8369999999999997</v>
      </c>
      <c r="AN566">
        <f t="shared" si="601"/>
        <v>-1.7949999999999999</v>
      </c>
      <c r="AO566">
        <f t="shared" si="602"/>
        <v>0.65800000000000003</v>
      </c>
      <c r="AP566">
        <f t="shared" si="603"/>
        <v>47.260749398261389</v>
      </c>
      <c r="AQ566">
        <f t="shared" si="604"/>
        <v>0</v>
      </c>
      <c r="AR566">
        <f t="shared" si="605"/>
        <v>63.547377857637869</v>
      </c>
      <c r="AS566">
        <f t="shared" si="606"/>
        <v>-54.682487445109878</v>
      </c>
      <c r="AT566">
        <f t="shared" si="607"/>
        <v>-33.830498715062703</v>
      </c>
      <c r="AU566">
        <f t="shared" si="608"/>
        <v>28.677028264915293</v>
      </c>
      <c r="AV566">
        <f t="shared" si="609"/>
        <v>0</v>
      </c>
      <c r="AW566">
        <f t="shared" si="610"/>
        <v>0</v>
      </c>
      <c r="AX566">
        <f t="shared" si="611"/>
        <v>8.0515102097492637</v>
      </c>
      <c r="AY566">
        <f t="shared" si="612"/>
        <v>0</v>
      </c>
      <c r="AZ566">
        <f t="shared" si="613"/>
        <v>0</v>
      </c>
      <c r="BA566">
        <f t="shared" si="614"/>
        <v>0</v>
      </c>
      <c r="BB566">
        <f t="shared" si="615"/>
        <v>0</v>
      </c>
      <c r="BC566">
        <f t="shared" si="616"/>
        <v>59.023679570391224</v>
      </c>
      <c r="BD566">
        <f t="shared" si="617"/>
        <v>61.18</v>
      </c>
      <c r="BE566">
        <f t="shared" si="618"/>
        <v>0.91439999999999999</v>
      </c>
      <c r="BF566">
        <f t="shared" si="619"/>
        <v>1.0304700845557679E-2</v>
      </c>
      <c r="BG566">
        <f>'Data Input'!J566</f>
        <v>20.9</v>
      </c>
      <c r="BH566">
        <f t="shared" si="620"/>
        <v>1</v>
      </c>
      <c r="BI566">
        <f t="shared" si="621"/>
        <v>1</v>
      </c>
      <c r="BJ566">
        <f>'Data Input'!K566</f>
        <v>0.88157894736842113</v>
      </c>
      <c r="BK566">
        <f>'Data Input'!L566</f>
        <v>3</v>
      </c>
      <c r="BL566">
        <f>'Data Input'!M566</f>
        <v>85</v>
      </c>
      <c r="BM566">
        <f t="shared" si="622"/>
        <v>1</v>
      </c>
      <c r="BN566">
        <f t="shared" si="623"/>
        <v>1</v>
      </c>
      <c r="BO566">
        <f t="shared" si="624"/>
        <v>1.0304700845557679E-2</v>
      </c>
      <c r="BP566">
        <f t="shared" si="625"/>
        <v>1.0304700845557679E-2</v>
      </c>
      <c r="BQ566">
        <f t="shared" si="626"/>
        <v>87.056549805021248</v>
      </c>
      <c r="BR566">
        <f t="shared" si="627"/>
        <v>87.056549805021248</v>
      </c>
      <c r="BS566">
        <f t="shared" si="628"/>
        <v>237972.36000000004</v>
      </c>
      <c r="BT566">
        <f t="shared" si="629"/>
        <v>213660.28000000003</v>
      </c>
      <c r="BU566">
        <f t="shared" si="630"/>
        <v>189348.2</v>
      </c>
      <c r="BV566">
        <f t="shared" si="631"/>
        <v>165036.12</v>
      </c>
      <c r="BW566">
        <f t="shared" si="632"/>
        <v>140724.04</v>
      </c>
      <c r="BX566">
        <f t="shared" si="633"/>
        <v>116411.96</v>
      </c>
      <c r="BY566">
        <f t="shared" si="634"/>
        <v>92099.88</v>
      </c>
      <c r="BZ566">
        <f t="shared" si="635"/>
        <v>67787.8</v>
      </c>
      <c r="CA566">
        <f t="shared" si="636"/>
        <v>43475.72</v>
      </c>
      <c r="CB566">
        <f t="shared" si="637"/>
        <v>19163.64</v>
      </c>
      <c r="CC566">
        <f t="shared" si="638"/>
        <v>132.48547783116598</v>
      </c>
      <c r="CD566">
        <f t="shared" si="639"/>
        <v>132.48547783116598</v>
      </c>
      <c r="CE566">
        <f t="shared" si="640"/>
        <v>219.54202763618724</v>
      </c>
      <c r="CF566">
        <f t="shared" si="641"/>
        <v>219.54202763618724</v>
      </c>
    </row>
    <row r="567" spans="1:84" x14ac:dyDescent="0.25">
      <c r="A567" t="str">
        <f>IF('Data Input'!A567=0,"F","M")</f>
        <v>F</v>
      </c>
      <c r="B567" t="str">
        <f>'Data Input'!B567</f>
        <v>W</v>
      </c>
      <c r="C567">
        <f>'Data Input'!C567</f>
        <v>59</v>
      </c>
      <c r="D567">
        <f t="shared" si="571"/>
        <v>60</v>
      </c>
      <c r="E567">
        <f t="shared" si="572"/>
        <v>61</v>
      </c>
      <c r="F567">
        <f t="shared" si="573"/>
        <v>62</v>
      </c>
      <c r="G567">
        <f t="shared" si="574"/>
        <v>63</v>
      </c>
      <c r="H567">
        <f t="shared" si="575"/>
        <v>64</v>
      </c>
      <c r="I567">
        <f t="shared" si="576"/>
        <v>65</v>
      </c>
      <c r="J567">
        <f t="shared" si="577"/>
        <v>66</v>
      </c>
      <c r="K567">
        <f t="shared" si="578"/>
        <v>67</v>
      </c>
      <c r="L567">
        <f t="shared" si="579"/>
        <v>68</v>
      </c>
      <c r="M567">
        <f>'Data Input'!D567</f>
        <v>168.99974075400002</v>
      </c>
      <c r="N567">
        <f>'Data Input'!E567</f>
        <v>49.999923300000006</v>
      </c>
      <c r="O567">
        <f>'Data Input'!F567</f>
        <v>120</v>
      </c>
      <c r="P567">
        <f>'Data Input'!G567</f>
        <v>1</v>
      </c>
      <c r="Q567">
        <f>'Data Input'!H567</f>
        <v>0</v>
      </c>
      <c r="R567">
        <f>IF('Data Input'!I567&gt;100,1,0)</f>
        <v>0</v>
      </c>
      <c r="S567">
        <f t="shared" si="580"/>
        <v>4.0775374439057197</v>
      </c>
      <c r="T567">
        <f t="shared" si="581"/>
        <v>16.626311606453189</v>
      </c>
      <c r="U567">
        <f t="shared" si="582"/>
        <v>5.1298971809218967</v>
      </c>
      <c r="V567">
        <f t="shared" si="583"/>
        <v>20.917347838595429</v>
      </c>
      <c r="W567">
        <f t="shared" si="584"/>
        <v>3.9120214714269697</v>
      </c>
      <c r="X567">
        <f t="shared" si="585"/>
        <v>15.951414031106617</v>
      </c>
      <c r="Y567">
        <f t="shared" si="586"/>
        <v>4.7874917427820458</v>
      </c>
      <c r="Z567">
        <f t="shared" si="587"/>
        <v>19.521176843583241</v>
      </c>
      <c r="AA567">
        <f t="shared" si="588"/>
        <v>0</v>
      </c>
      <c r="AB567">
        <f t="shared" si="589"/>
        <v>0</v>
      </c>
      <c r="AC567" s="3">
        <f t="shared" si="590"/>
        <v>-29.798999999999999</v>
      </c>
      <c r="AD567">
        <f t="shared" si="591"/>
        <v>4.8840000000000003</v>
      </c>
      <c r="AE567">
        <f t="shared" si="592"/>
        <v>13.54</v>
      </c>
      <c r="AF567">
        <f t="shared" si="593"/>
        <v>-3.1139999999999999</v>
      </c>
      <c r="AG567">
        <f t="shared" si="594"/>
        <v>-13.577999999999999</v>
      </c>
      <c r="AH567">
        <f t="shared" si="595"/>
        <v>3.149</v>
      </c>
      <c r="AI567">
        <f t="shared" si="596"/>
        <v>2.0190000000000001</v>
      </c>
      <c r="AJ567">
        <f t="shared" si="597"/>
        <v>0</v>
      </c>
      <c r="AK567">
        <f t="shared" si="598"/>
        <v>1.9570000000000001</v>
      </c>
      <c r="AL567">
        <f t="shared" si="599"/>
        <v>0</v>
      </c>
      <c r="AM567">
        <f t="shared" si="600"/>
        <v>7.5739999999999998</v>
      </c>
      <c r="AN567">
        <f t="shared" si="601"/>
        <v>-1.665</v>
      </c>
      <c r="AO567">
        <f t="shared" si="602"/>
        <v>0.66100000000000003</v>
      </c>
      <c r="AP567">
        <f t="shared" si="603"/>
        <v>-121.50653829094654</v>
      </c>
      <c r="AQ567">
        <f t="shared" si="604"/>
        <v>81.202905885917389</v>
      </c>
      <c r="AR567">
        <f t="shared" si="605"/>
        <v>69.45880782968247</v>
      </c>
      <c r="AS567">
        <f t="shared" si="606"/>
        <v>-65.13662116938616</v>
      </c>
      <c r="AT567">
        <f t="shared" si="607"/>
        <v>-53.11742753903539</v>
      </c>
      <c r="AU567">
        <f t="shared" si="608"/>
        <v>50.231002783954736</v>
      </c>
      <c r="AV567">
        <f t="shared" si="609"/>
        <v>9.6659458286769517</v>
      </c>
      <c r="AW567">
        <f t="shared" si="610"/>
        <v>0</v>
      </c>
      <c r="AX567">
        <f t="shared" si="611"/>
        <v>0</v>
      </c>
      <c r="AY567">
        <f t="shared" si="612"/>
        <v>0</v>
      </c>
      <c r="AZ567">
        <f t="shared" si="613"/>
        <v>0</v>
      </c>
      <c r="BA567">
        <f t="shared" si="614"/>
        <v>0</v>
      </c>
      <c r="BB567">
        <f t="shared" si="615"/>
        <v>0</v>
      </c>
      <c r="BC567">
        <f t="shared" si="616"/>
        <v>-29.201924671136538</v>
      </c>
      <c r="BD567">
        <f t="shared" si="617"/>
        <v>-29.18</v>
      </c>
      <c r="BE567">
        <f t="shared" si="618"/>
        <v>0.96650000000000003</v>
      </c>
      <c r="BF567">
        <f t="shared" si="619"/>
        <v>3.2785559447331969E-2</v>
      </c>
      <c r="BG567">
        <f>'Data Input'!J567</f>
        <v>44.3</v>
      </c>
      <c r="BH567">
        <f t="shared" si="620"/>
        <v>4</v>
      </c>
      <c r="BI567">
        <f t="shared" si="621"/>
        <v>1.39</v>
      </c>
      <c r="BJ567">
        <f>'Data Input'!K567</f>
        <v>0.80088495575221241</v>
      </c>
      <c r="BK567">
        <f>'Data Input'!L567</f>
        <v>3</v>
      </c>
      <c r="BL567">
        <f>'Data Input'!M567</f>
        <v>76</v>
      </c>
      <c r="BM567">
        <f t="shared" si="622"/>
        <v>3</v>
      </c>
      <c r="BN567">
        <f t="shared" si="623"/>
        <v>1.2</v>
      </c>
      <c r="BO567">
        <f t="shared" si="624"/>
        <v>4.5571927631791437E-2</v>
      </c>
      <c r="BP567">
        <f t="shared" si="625"/>
        <v>3.9342671336798363E-2</v>
      </c>
      <c r="BQ567">
        <f t="shared" si="626"/>
        <v>385.00242239425899</v>
      </c>
      <c r="BR567">
        <f t="shared" si="627"/>
        <v>332.37619199504377</v>
      </c>
      <c r="BS567">
        <f t="shared" si="628"/>
        <v>183913.74</v>
      </c>
      <c r="BT567">
        <f t="shared" si="629"/>
        <v>164750.09999999998</v>
      </c>
      <c r="BU567">
        <f t="shared" si="630"/>
        <v>145586.46</v>
      </c>
      <c r="BV567">
        <f t="shared" si="631"/>
        <v>126422.81999999999</v>
      </c>
      <c r="BW567">
        <f t="shared" si="632"/>
        <v>107259.18</v>
      </c>
      <c r="BX567">
        <f t="shared" si="633"/>
        <v>88095.54</v>
      </c>
      <c r="BY567">
        <f t="shared" si="634"/>
        <v>68931.899999999994</v>
      </c>
      <c r="BZ567">
        <f t="shared" si="635"/>
        <v>49768.259999999995</v>
      </c>
      <c r="CA567">
        <f t="shared" si="636"/>
        <v>33178.839999999997</v>
      </c>
      <c r="CB567">
        <f t="shared" si="637"/>
        <v>16589.419999999998</v>
      </c>
      <c r="CC567">
        <f t="shared" si="638"/>
        <v>448.65392314489327</v>
      </c>
      <c r="CD567">
        <f t="shared" si="639"/>
        <v>387.32712789487186</v>
      </c>
      <c r="CE567">
        <f t="shared" si="640"/>
        <v>833.6563455391522</v>
      </c>
      <c r="CF567">
        <f t="shared" si="641"/>
        <v>719.70331988991563</v>
      </c>
    </row>
    <row r="568" spans="1:84" x14ac:dyDescent="0.25">
      <c r="A568" t="str">
        <f>IF('Data Input'!A568=0,"F","M")</f>
        <v>F</v>
      </c>
      <c r="B568" t="str">
        <f>'Data Input'!B568</f>
        <v>W</v>
      </c>
      <c r="C568">
        <f>'Data Input'!C568</f>
        <v>27</v>
      </c>
      <c r="D568">
        <f t="shared" si="571"/>
        <v>28</v>
      </c>
      <c r="E568">
        <f t="shared" si="572"/>
        <v>29</v>
      </c>
      <c r="F568">
        <f t="shared" si="573"/>
        <v>30</v>
      </c>
      <c r="G568">
        <f t="shared" si="574"/>
        <v>31</v>
      </c>
      <c r="H568">
        <f t="shared" si="575"/>
        <v>32</v>
      </c>
      <c r="I568">
        <f t="shared" si="576"/>
        <v>33</v>
      </c>
      <c r="J568">
        <f t="shared" si="577"/>
        <v>34</v>
      </c>
      <c r="K568">
        <f t="shared" si="578"/>
        <v>35</v>
      </c>
      <c r="L568">
        <f t="shared" si="579"/>
        <v>36</v>
      </c>
      <c r="M568">
        <f>'Data Input'!D568</f>
        <v>140.99978370599999</v>
      </c>
      <c r="N568">
        <f>'Data Input'!E568</f>
        <v>62.999903358000005</v>
      </c>
      <c r="O568">
        <f>'Data Input'!F568</f>
        <v>108</v>
      </c>
      <c r="P568">
        <f>'Data Input'!G568</f>
        <v>0</v>
      </c>
      <c r="Q568">
        <f>'Data Input'!H568</f>
        <v>0</v>
      </c>
      <c r="R568">
        <f>IF('Data Input'!I568&gt;100,1,0)</f>
        <v>0</v>
      </c>
      <c r="S568">
        <f t="shared" si="580"/>
        <v>3.2958368660043291</v>
      </c>
      <c r="T568">
        <f t="shared" si="581"/>
        <v>10.862540647313239</v>
      </c>
      <c r="U568">
        <f t="shared" si="582"/>
        <v>4.9487583563769917</v>
      </c>
      <c r="V568">
        <f t="shared" si="583"/>
        <v>16.310300231894278</v>
      </c>
      <c r="W568">
        <f t="shared" si="584"/>
        <v>4.1431331923903558</v>
      </c>
      <c r="X568">
        <f t="shared" si="585"/>
        <v>13.655091116246341</v>
      </c>
      <c r="Y568">
        <f t="shared" si="586"/>
        <v>0</v>
      </c>
      <c r="Z568">
        <f t="shared" si="587"/>
        <v>0</v>
      </c>
      <c r="AA568">
        <f t="shared" si="588"/>
        <v>4.6821312271242199</v>
      </c>
      <c r="AB568">
        <f t="shared" si="589"/>
        <v>15.431540709826093</v>
      </c>
      <c r="AC568" s="3">
        <f t="shared" si="590"/>
        <v>-29.798999999999999</v>
      </c>
      <c r="AD568">
        <f t="shared" si="591"/>
        <v>4.8840000000000003</v>
      </c>
      <c r="AE568">
        <f t="shared" si="592"/>
        <v>13.54</v>
      </c>
      <c r="AF568">
        <f t="shared" si="593"/>
        <v>-3.1139999999999999</v>
      </c>
      <c r="AG568">
        <f t="shared" si="594"/>
        <v>-13.577999999999999</v>
      </c>
      <c r="AH568">
        <f t="shared" si="595"/>
        <v>3.149</v>
      </c>
      <c r="AI568">
        <f t="shared" si="596"/>
        <v>2.0190000000000001</v>
      </c>
      <c r="AJ568">
        <f t="shared" si="597"/>
        <v>0</v>
      </c>
      <c r="AK568">
        <f t="shared" si="598"/>
        <v>1.9570000000000001</v>
      </c>
      <c r="AL568">
        <f t="shared" si="599"/>
        <v>0</v>
      </c>
      <c r="AM568">
        <f t="shared" si="600"/>
        <v>7.5739999999999998</v>
      </c>
      <c r="AN568">
        <f t="shared" si="601"/>
        <v>-1.665</v>
      </c>
      <c r="AO568">
        <f t="shared" si="602"/>
        <v>0.66100000000000003</v>
      </c>
      <c r="AP568">
        <f t="shared" si="603"/>
        <v>-98.212642770062999</v>
      </c>
      <c r="AQ568">
        <f t="shared" si="604"/>
        <v>53.052648521477863</v>
      </c>
      <c r="AR568">
        <f t="shared" si="605"/>
        <v>67.006188145344467</v>
      </c>
      <c r="AS568">
        <f t="shared" si="606"/>
        <v>-50.790274922118776</v>
      </c>
      <c r="AT568">
        <f t="shared" si="607"/>
        <v>-56.255462486276251</v>
      </c>
      <c r="AU568">
        <f t="shared" si="608"/>
        <v>42.999881925059725</v>
      </c>
      <c r="AV568">
        <f t="shared" si="609"/>
        <v>0</v>
      </c>
      <c r="AW568">
        <f t="shared" si="610"/>
        <v>0</v>
      </c>
      <c r="AX568">
        <f t="shared" si="611"/>
        <v>9.1629308114820986</v>
      </c>
      <c r="AY568">
        <f t="shared" si="612"/>
        <v>0</v>
      </c>
      <c r="AZ568">
        <f t="shared" si="613"/>
        <v>0</v>
      </c>
      <c r="BA568">
        <f t="shared" si="614"/>
        <v>0</v>
      </c>
      <c r="BB568">
        <f t="shared" si="615"/>
        <v>0</v>
      </c>
      <c r="BC568">
        <f t="shared" si="616"/>
        <v>-33.036730775093872</v>
      </c>
      <c r="BD568">
        <f t="shared" si="617"/>
        <v>-29.18</v>
      </c>
      <c r="BE568">
        <f t="shared" si="618"/>
        <v>0.96650000000000003</v>
      </c>
      <c r="BF568">
        <f t="shared" si="619"/>
        <v>7.1996202517066177E-4</v>
      </c>
      <c r="BG568">
        <f>'Data Input'!J568</f>
        <v>20.2</v>
      </c>
      <c r="BH568">
        <f t="shared" si="620"/>
        <v>1</v>
      </c>
      <c r="BI568">
        <f t="shared" si="621"/>
        <v>1</v>
      </c>
      <c r="BJ568">
        <f>'Data Input'!K568</f>
        <v>0.74482758620689649</v>
      </c>
      <c r="BK568">
        <f>'Data Input'!L568</f>
        <v>3</v>
      </c>
      <c r="BL568">
        <f>'Data Input'!M568</f>
        <v>92</v>
      </c>
      <c r="BM568">
        <f t="shared" si="622"/>
        <v>2</v>
      </c>
      <c r="BN568">
        <f t="shared" si="623"/>
        <v>1.1200000000000001</v>
      </c>
      <c r="BO568">
        <f t="shared" si="624"/>
        <v>7.1996202517066177E-4</v>
      </c>
      <c r="BP568">
        <f t="shared" si="625"/>
        <v>8.063574681911413E-4</v>
      </c>
      <c r="BQ568">
        <f t="shared" si="626"/>
        <v>6.0824094596607035</v>
      </c>
      <c r="BR568">
        <f t="shared" si="627"/>
        <v>6.8122985948199881</v>
      </c>
      <c r="BS568">
        <f t="shared" si="628"/>
        <v>290600.88000000006</v>
      </c>
      <c r="BT568">
        <f t="shared" si="629"/>
        <v>261998.43000000005</v>
      </c>
      <c r="BU568">
        <f t="shared" si="630"/>
        <v>233395.98000000004</v>
      </c>
      <c r="BV568">
        <f t="shared" si="631"/>
        <v>204793.53000000003</v>
      </c>
      <c r="BW568">
        <f t="shared" si="632"/>
        <v>176191.08000000002</v>
      </c>
      <c r="BX568">
        <f t="shared" si="633"/>
        <v>147588.63</v>
      </c>
      <c r="BY568">
        <f t="shared" si="634"/>
        <v>118986.18</v>
      </c>
      <c r="BZ568">
        <f t="shared" si="635"/>
        <v>90383.73</v>
      </c>
      <c r="CA568">
        <f t="shared" si="636"/>
        <v>61781.279999999999</v>
      </c>
      <c r="CB568">
        <f t="shared" si="637"/>
        <v>30890.639999999999</v>
      </c>
      <c r="CC568">
        <f t="shared" si="638"/>
        <v>11.638980686974728</v>
      </c>
      <c r="CD568">
        <f t="shared" si="639"/>
        <v>13.035658369411697</v>
      </c>
      <c r="CE568">
        <f t="shared" si="640"/>
        <v>17.721390146635432</v>
      </c>
      <c r="CF568">
        <f t="shared" si="641"/>
        <v>19.847956964231685</v>
      </c>
    </row>
    <row r="569" spans="1:84" x14ac:dyDescent="0.25">
      <c r="A569" t="str">
        <f>IF('Data Input'!A569=0,"F","M")</f>
        <v>M</v>
      </c>
      <c r="B569" t="str">
        <f>'Data Input'!B569</f>
        <v>W</v>
      </c>
      <c r="C569">
        <f>'Data Input'!C569</f>
        <v>61</v>
      </c>
      <c r="D569">
        <f t="shared" si="571"/>
        <v>62</v>
      </c>
      <c r="E569">
        <f t="shared" si="572"/>
        <v>63</v>
      </c>
      <c r="F569">
        <f t="shared" si="573"/>
        <v>64</v>
      </c>
      <c r="G569">
        <f t="shared" si="574"/>
        <v>65</v>
      </c>
      <c r="H569">
        <f t="shared" si="575"/>
        <v>66</v>
      </c>
      <c r="I569">
        <f t="shared" si="576"/>
        <v>67</v>
      </c>
      <c r="J569">
        <f t="shared" si="577"/>
        <v>68</v>
      </c>
      <c r="K569">
        <f t="shared" si="578"/>
        <v>69</v>
      </c>
      <c r="L569">
        <f t="shared" si="579"/>
        <v>70</v>
      </c>
      <c r="M569">
        <f>'Data Input'!D569</f>
        <v>174.99973155000001</v>
      </c>
      <c r="N569">
        <f>'Data Input'!E569</f>
        <v>40.999937106000004</v>
      </c>
      <c r="O569">
        <f>'Data Input'!F569</f>
        <v>110</v>
      </c>
      <c r="P569">
        <f>'Data Input'!G569</f>
        <v>0</v>
      </c>
      <c r="Q569">
        <f>'Data Input'!H569</f>
        <v>0</v>
      </c>
      <c r="R569">
        <f>IF('Data Input'!I569&gt;100,1,0)</f>
        <v>0</v>
      </c>
      <c r="S569">
        <f t="shared" si="580"/>
        <v>4.1108738641733114</v>
      </c>
      <c r="T569">
        <f t="shared" si="581"/>
        <v>16.899283927143212</v>
      </c>
      <c r="U569">
        <f t="shared" si="582"/>
        <v>5.1647844399223377</v>
      </c>
      <c r="V569">
        <f t="shared" si="583"/>
        <v>21.231777368165734</v>
      </c>
      <c r="W569">
        <f t="shared" si="584"/>
        <v>3.7135705327031312</v>
      </c>
      <c r="X569">
        <f t="shared" si="585"/>
        <v>15.266020045653462</v>
      </c>
      <c r="Y569">
        <f t="shared" si="586"/>
        <v>0</v>
      </c>
      <c r="Z569">
        <f t="shared" si="587"/>
        <v>0</v>
      </c>
      <c r="AA569">
        <f t="shared" si="588"/>
        <v>4.7004803657924166</v>
      </c>
      <c r="AB569">
        <f t="shared" si="589"/>
        <v>19.323081884795851</v>
      </c>
      <c r="AC569" s="3">
        <f t="shared" si="590"/>
        <v>12.343999999999999</v>
      </c>
      <c r="AD569">
        <f t="shared" si="591"/>
        <v>0</v>
      </c>
      <c r="AE569">
        <f t="shared" si="592"/>
        <v>11.853</v>
      </c>
      <c r="AF569">
        <f t="shared" si="593"/>
        <v>-2.6640000000000001</v>
      </c>
      <c r="AG569">
        <f t="shared" si="594"/>
        <v>-7.99</v>
      </c>
      <c r="AH569">
        <f t="shared" si="595"/>
        <v>1.7689999999999999</v>
      </c>
      <c r="AI569">
        <f t="shared" si="596"/>
        <v>1.7689999999999999</v>
      </c>
      <c r="AJ569">
        <f t="shared" si="597"/>
        <v>0</v>
      </c>
      <c r="AK569">
        <f t="shared" si="598"/>
        <v>1.764</v>
      </c>
      <c r="AL569">
        <f t="shared" si="599"/>
        <v>0</v>
      </c>
      <c r="AM569">
        <f t="shared" si="600"/>
        <v>7.8369999999999997</v>
      </c>
      <c r="AN569">
        <f t="shared" si="601"/>
        <v>-1.7949999999999999</v>
      </c>
      <c r="AO569">
        <f t="shared" si="602"/>
        <v>0.65800000000000003</v>
      </c>
      <c r="AP569">
        <f t="shared" si="603"/>
        <v>50.744626979355353</v>
      </c>
      <c r="AQ569">
        <f t="shared" si="604"/>
        <v>0</v>
      </c>
      <c r="AR569">
        <f t="shared" si="605"/>
        <v>61.218189966399464</v>
      </c>
      <c r="AS569">
        <f t="shared" si="606"/>
        <v>-56.561454908793515</v>
      </c>
      <c r="AT569">
        <f t="shared" si="607"/>
        <v>-29.671428556298018</v>
      </c>
      <c r="AU569">
        <f t="shared" si="608"/>
        <v>27.005589460760973</v>
      </c>
      <c r="AV569">
        <f t="shared" si="609"/>
        <v>0</v>
      </c>
      <c r="AW569">
        <f t="shared" si="610"/>
        <v>0</v>
      </c>
      <c r="AX569">
        <f t="shared" si="611"/>
        <v>8.2916473652578233</v>
      </c>
      <c r="AY569">
        <f t="shared" si="612"/>
        <v>0</v>
      </c>
      <c r="AZ569">
        <f t="shared" si="613"/>
        <v>0</v>
      </c>
      <c r="BA569">
        <f t="shared" si="614"/>
        <v>0</v>
      </c>
      <c r="BB569">
        <f t="shared" si="615"/>
        <v>0</v>
      </c>
      <c r="BC569">
        <f t="shared" si="616"/>
        <v>61.027170306682073</v>
      </c>
      <c r="BD569">
        <f t="shared" si="617"/>
        <v>61.18</v>
      </c>
      <c r="BE569">
        <f t="shared" si="618"/>
        <v>0.91439999999999999</v>
      </c>
      <c r="BF569">
        <f t="shared" si="619"/>
        <v>7.3929280712776269E-2</v>
      </c>
      <c r="BG569">
        <f>'Data Input'!J569</f>
        <v>24.8</v>
      </c>
      <c r="BH569">
        <f t="shared" si="620"/>
        <v>2</v>
      </c>
      <c r="BI569">
        <f t="shared" si="621"/>
        <v>1.02</v>
      </c>
      <c r="BJ569">
        <f>'Data Input'!K569</f>
        <v>0.92307692307692302</v>
      </c>
      <c r="BK569">
        <f>'Data Input'!L569</f>
        <v>3</v>
      </c>
      <c r="BL569">
        <f>'Data Input'!M569</f>
        <v>88</v>
      </c>
      <c r="BM569">
        <f t="shared" si="622"/>
        <v>2</v>
      </c>
      <c r="BN569">
        <f t="shared" si="623"/>
        <v>1.19</v>
      </c>
      <c r="BO569">
        <f t="shared" si="624"/>
        <v>7.5407866327031794E-2</v>
      </c>
      <c r="BP569">
        <f t="shared" si="625"/>
        <v>8.7975844048203758E-2</v>
      </c>
      <c r="BQ569">
        <f t="shared" si="626"/>
        <v>637.06348869115095</v>
      </c>
      <c r="BR569">
        <f t="shared" si="627"/>
        <v>743.24073680634274</v>
      </c>
      <c r="BS569">
        <f t="shared" si="628"/>
        <v>178765.3</v>
      </c>
      <c r="BT569">
        <f t="shared" si="629"/>
        <v>159601.65999999997</v>
      </c>
      <c r="BU569">
        <f t="shared" si="630"/>
        <v>140438.01999999999</v>
      </c>
      <c r="BV569">
        <f t="shared" si="631"/>
        <v>121274.37999999999</v>
      </c>
      <c r="BW569">
        <f t="shared" si="632"/>
        <v>102110.73999999999</v>
      </c>
      <c r="BX569">
        <f t="shared" si="633"/>
        <v>82947.099999999991</v>
      </c>
      <c r="BY569">
        <f t="shared" si="634"/>
        <v>66357.679999999993</v>
      </c>
      <c r="BZ569">
        <f t="shared" si="635"/>
        <v>49768.259999999995</v>
      </c>
      <c r="CA569">
        <f t="shared" si="636"/>
        <v>33178.839999999997</v>
      </c>
      <c r="CB569">
        <f t="shared" si="637"/>
        <v>16589.419999999998</v>
      </c>
      <c r="CC569">
        <f t="shared" si="638"/>
        <v>717.15248684009907</v>
      </c>
      <c r="CD569">
        <f t="shared" si="639"/>
        <v>836.67790131344884</v>
      </c>
      <c r="CE569">
        <f t="shared" si="640"/>
        <v>1354.21597553125</v>
      </c>
      <c r="CF569">
        <f t="shared" si="641"/>
        <v>1579.9186381197915</v>
      </c>
    </row>
    <row r="570" spans="1:84" x14ac:dyDescent="0.25">
      <c r="A570" t="str">
        <f>IF('Data Input'!A570=0,"F","M")</f>
        <v>M</v>
      </c>
      <c r="B570" t="str">
        <f>'Data Input'!B570</f>
        <v>W</v>
      </c>
      <c r="C570">
        <f>'Data Input'!C570</f>
        <v>50</v>
      </c>
      <c r="D570">
        <f t="shared" si="571"/>
        <v>51</v>
      </c>
      <c r="E570">
        <f t="shared" si="572"/>
        <v>52</v>
      </c>
      <c r="F570">
        <f t="shared" si="573"/>
        <v>53</v>
      </c>
      <c r="G570">
        <f t="shared" si="574"/>
        <v>54</v>
      </c>
      <c r="H570">
        <f t="shared" si="575"/>
        <v>55</v>
      </c>
      <c r="I570">
        <f t="shared" si="576"/>
        <v>56</v>
      </c>
      <c r="J570">
        <f t="shared" si="577"/>
        <v>57</v>
      </c>
      <c r="K570">
        <f t="shared" si="578"/>
        <v>58</v>
      </c>
      <c r="L570">
        <f t="shared" si="579"/>
        <v>59</v>
      </c>
      <c r="M570">
        <f>'Data Input'!D570</f>
        <v>162.99974995800002</v>
      </c>
      <c r="N570">
        <f>'Data Input'!E570</f>
        <v>57.999911028</v>
      </c>
      <c r="O570">
        <f>'Data Input'!F570</f>
        <v>120</v>
      </c>
      <c r="P570">
        <f>'Data Input'!G570</f>
        <v>0</v>
      </c>
      <c r="Q570">
        <f>'Data Input'!H570</f>
        <v>0</v>
      </c>
      <c r="R570">
        <f>IF('Data Input'!I570&gt;100,1,0)</f>
        <v>0</v>
      </c>
      <c r="S570">
        <f t="shared" si="580"/>
        <v>3.912023005428146</v>
      </c>
      <c r="T570">
        <f t="shared" si="581"/>
        <v>15.303923994999064</v>
      </c>
      <c r="U570">
        <f t="shared" si="582"/>
        <v>5.0937486668055856</v>
      </c>
      <c r="V570">
        <f t="shared" si="583"/>
        <v>19.9268619684124</v>
      </c>
      <c r="W570">
        <f t="shared" si="584"/>
        <v>4.0604414765452423</v>
      </c>
      <c r="X570">
        <f t="shared" si="585"/>
        <v>15.884540468439617</v>
      </c>
      <c r="Y570">
        <f t="shared" si="586"/>
        <v>0</v>
      </c>
      <c r="Z570">
        <f t="shared" si="587"/>
        <v>0</v>
      </c>
      <c r="AA570">
        <f t="shared" si="588"/>
        <v>4.7874917427820458</v>
      </c>
      <c r="AB570">
        <f t="shared" si="589"/>
        <v>18.728777836060651</v>
      </c>
      <c r="AC570" s="3">
        <f t="shared" si="590"/>
        <v>12.343999999999999</v>
      </c>
      <c r="AD570">
        <f t="shared" si="591"/>
        <v>0</v>
      </c>
      <c r="AE570">
        <f t="shared" si="592"/>
        <v>11.853</v>
      </c>
      <c r="AF570">
        <f t="shared" si="593"/>
        <v>-2.6640000000000001</v>
      </c>
      <c r="AG570">
        <f t="shared" si="594"/>
        <v>-7.99</v>
      </c>
      <c r="AH570">
        <f t="shared" si="595"/>
        <v>1.7689999999999999</v>
      </c>
      <c r="AI570">
        <f t="shared" si="596"/>
        <v>1.7689999999999999</v>
      </c>
      <c r="AJ570">
        <f t="shared" si="597"/>
        <v>0</v>
      </c>
      <c r="AK570">
        <f t="shared" si="598"/>
        <v>1.764</v>
      </c>
      <c r="AL570">
        <f t="shared" si="599"/>
        <v>0</v>
      </c>
      <c r="AM570">
        <f t="shared" si="600"/>
        <v>7.8369999999999997</v>
      </c>
      <c r="AN570">
        <f t="shared" si="601"/>
        <v>-1.7949999999999999</v>
      </c>
      <c r="AO570">
        <f t="shared" si="602"/>
        <v>0.65800000000000003</v>
      </c>
      <c r="AP570">
        <f t="shared" si="603"/>
        <v>48.29001197900503</v>
      </c>
      <c r="AQ570">
        <f t="shared" si="604"/>
        <v>0</v>
      </c>
      <c r="AR570">
        <f t="shared" si="605"/>
        <v>60.376202947646604</v>
      </c>
      <c r="AS570">
        <f t="shared" si="606"/>
        <v>-53.085160283850634</v>
      </c>
      <c r="AT570">
        <f t="shared" si="607"/>
        <v>-32.442927397596485</v>
      </c>
      <c r="AU570">
        <f t="shared" si="608"/>
        <v>28.099752088669682</v>
      </c>
      <c r="AV570">
        <f t="shared" si="609"/>
        <v>0</v>
      </c>
      <c r="AW570">
        <f t="shared" si="610"/>
        <v>0</v>
      </c>
      <c r="AX570">
        <f t="shared" si="611"/>
        <v>8.4451354342675291</v>
      </c>
      <c r="AY570">
        <f t="shared" si="612"/>
        <v>0</v>
      </c>
      <c r="AZ570">
        <f t="shared" si="613"/>
        <v>0</v>
      </c>
      <c r="BA570">
        <f t="shared" si="614"/>
        <v>0</v>
      </c>
      <c r="BB570">
        <f t="shared" si="615"/>
        <v>0</v>
      </c>
      <c r="BC570">
        <f t="shared" si="616"/>
        <v>59.683014768141724</v>
      </c>
      <c r="BD570">
        <f t="shared" si="617"/>
        <v>61.18</v>
      </c>
      <c r="BE570">
        <f t="shared" si="618"/>
        <v>0.91439999999999999</v>
      </c>
      <c r="BF570">
        <f t="shared" si="619"/>
        <v>1.9828353692167178E-2</v>
      </c>
      <c r="BG570">
        <f>'Data Input'!J570</f>
        <v>27.2</v>
      </c>
      <c r="BH570">
        <f t="shared" si="620"/>
        <v>3</v>
      </c>
      <c r="BI570">
        <f t="shared" si="621"/>
        <v>1.21</v>
      </c>
      <c r="BJ570">
        <f>'Data Input'!K570</f>
        <v>0.87272727272727268</v>
      </c>
      <c r="BK570">
        <f>'Data Input'!L570</f>
        <v>3</v>
      </c>
      <c r="BL570">
        <f>'Data Input'!M570</f>
        <v>92</v>
      </c>
      <c r="BM570">
        <f t="shared" si="622"/>
        <v>1</v>
      </c>
      <c r="BN570">
        <f t="shared" si="623"/>
        <v>1</v>
      </c>
      <c r="BO570">
        <f t="shared" si="624"/>
        <v>2.3992307967522285E-2</v>
      </c>
      <c r="BP570">
        <f t="shared" si="625"/>
        <v>1.9828353692167178E-2</v>
      </c>
      <c r="BQ570">
        <f t="shared" si="626"/>
        <v>202.69269189046261</v>
      </c>
      <c r="BR570">
        <f t="shared" si="627"/>
        <v>167.5146213970765</v>
      </c>
      <c r="BS570">
        <f t="shared" si="628"/>
        <v>217378.60000000003</v>
      </c>
      <c r="BT570">
        <f t="shared" si="629"/>
        <v>193066.52000000002</v>
      </c>
      <c r="BU570">
        <f t="shared" si="630"/>
        <v>168754.44</v>
      </c>
      <c r="BV570">
        <f t="shared" si="631"/>
        <v>144442.35999999999</v>
      </c>
      <c r="BW570">
        <f t="shared" si="632"/>
        <v>120130.28</v>
      </c>
      <c r="BX570">
        <f t="shared" si="633"/>
        <v>95818.2</v>
      </c>
      <c r="BY570">
        <f t="shared" si="634"/>
        <v>76654.559999999998</v>
      </c>
      <c r="BZ570">
        <f t="shared" si="635"/>
        <v>57490.92</v>
      </c>
      <c r="CA570">
        <f t="shared" si="636"/>
        <v>38327.279999999999</v>
      </c>
      <c r="CB570">
        <f t="shared" si="637"/>
        <v>19163.64</v>
      </c>
      <c r="CC570">
        <f t="shared" si="638"/>
        <v>271.40741766714734</v>
      </c>
      <c r="CD570">
        <f t="shared" si="639"/>
        <v>224.30365096458453</v>
      </c>
      <c r="CE570">
        <f t="shared" si="640"/>
        <v>474.10010955760993</v>
      </c>
      <c r="CF570">
        <f t="shared" si="641"/>
        <v>391.818272361661</v>
      </c>
    </row>
    <row r="571" spans="1:84" x14ac:dyDescent="0.25">
      <c r="A571" t="str">
        <f>IF('Data Input'!A571=0,"F","M")</f>
        <v>M</v>
      </c>
      <c r="B571" t="str">
        <f>'Data Input'!B571</f>
        <v>W</v>
      </c>
      <c r="C571">
        <f>'Data Input'!C571</f>
        <v>30</v>
      </c>
      <c r="D571">
        <f t="shared" si="571"/>
        <v>31</v>
      </c>
      <c r="E571">
        <f t="shared" si="572"/>
        <v>32</v>
      </c>
      <c r="F571">
        <f t="shared" si="573"/>
        <v>33</v>
      </c>
      <c r="G571">
        <f t="shared" si="574"/>
        <v>34</v>
      </c>
      <c r="H571">
        <f t="shared" si="575"/>
        <v>35</v>
      </c>
      <c r="I571">
        <f t="shared" si="576"/>
        <v>36</v>
      </c>
      <c r="J571">
        <f t="shared" si="577"/>
        <v>37</v>
      </c>
      <c r="K571">
        <f t="shared" si="578"/>
        <v>38</v>
      </c>
      <c r="L571">
        <f t="shared" si="579"/>
        <v>39</v>
      </c>
      <c r="M571">
        <f>'Data Input'!D571</f>
        <v>180.99972234600003</v>
      </c>
      <c r="N571">
        <f>'Data Input'!E571</f>
        <v>32.999949377999997</v>
      </c>
      <c r="O571">
        <f>'Data Input'!F571</f>
        <v>104</v>
      </c>
      <c r="P571">
        <f>'Data Input'!G571</f>
        <v>0</v>
      </c>
      <c r="Q571">
        <f>'Data Input'!H571</f>
        <v>0</v>
      </c>
      <c r="R571">
        <f>IF('Data Input'!I571&gt;100,1,0)</f>
        <v>1</v>
      </c>
      <c r="S571">
        <f t="shared" si="580"/>
        <v>3.4011973816621555</v>
      </c>
      <c r="T571">
        <f t="shared" si="581"/>
        <v>11.568143629025503</v>
      </c>
      <c r="U571">
        <f t="shared" si="582"/>
        <v>5.1984954972646493</v>
      </c>
      <c r="V571">
        <f t="shared" si="583"/>
        <v>17.681109273879031</v>
      </c>
      <c r="W571">
        <f t="shared" si="584"/>
        <v>3.4965060274653035</v>
      </c>
      <c r="X571">
        <f t="shared" si="585"/>
        <v>11.892307145580935</v>
      </c>
      <c r="Y571">
        <f t="shared" si="586"/>
        <v>0</v>
      </c>
      <c r="Z571">
        <f t="shared" si="587"/>
        <v>0</v>
      </c>
      <c r="AA571">
        <f t="shared" si="588"/>
        <v>4.6443908991413725</v>
      </c>
      <c r="AB571">
        <f t="shared" si="589"/>
        <v>15.796490165575181</v>
      </c>
      <c r="AC571" s="3">
        <f t="shared" si="590"/>
        <v>12.343999999999999</v>
      </c>
      <c r="AD571">
        <f t="shared" si="591"/>
        <v>0</v>
      </c>
      <c r="AE571">
        <f t="shared" si="592"/>
        <v>11.853</v>
      </c>
      <c r="AF571">
        <f t="shared" si="593"/>
        <v>-2.6640000000000001</v>
      </c>
      <c r="AG571">
        <f t="shared" si="594"/>
        <v>-7.99</v>
      </c>
      <c r="AH571">
        <f t="shared" si="595"/>
        <v>1.7689999999999999</v>
      </c>
      <c r="AI571">
        <f t="shared" si="596"/>
        <v>1.7689999999999999</v>
      </c>
      <c r="AJ571">
        <f t="shared" si="597"/>
        <v>0</v>
      </c>
      <c r="AK571">
        <f t="shared" si="598"/>
        <v>1.764</v>
      </c>
      <c r="AL571">
        <f t="shared" si="599"/>
        <v>0</v>
      </c>
      <c r="AM571">
        <f t="shared" si="600"/>
        <v>7.8369999999999997</v>
      </c>
      <c r="AN571">
        <f t="shared" si="601"/>
        <v>-1.7949999999999999</v>
      </c>
      <c r="AO571">
        <f t="shared" si="602"/>
        <v>0.65800000000000003</v>
      </c>
      <c r="AP571">
        <f t="shared" si="603"/>
        <v>41.984380479237643</v>
      </c>
      <c r="AQ571">
        <f t="shared" si="604"/>
        <v>0</v>
      </c>
      <c r="AR571">
        <f t="shared" si="605"/>
        <v>61.61776712907789</v>
      </c>
      <c r="AS571">
        <f t="shared" si="606"/>
        <v>-47.102475105613742</v>
      </c>
      <c r="AT571">
        <f t="shared" si="607"/>
        <v>-27.937083159447777</v>
      </c>
      <c r="AU571">
        <f t="shared" si="608"/>
        <v>21.037491340532672</v>
      </c>
      <c r="AV571">
        <f t="shared" si="609"/>
        <v>0</v>
      </c>
      <c r="AW571">
        <f t="shared" si="610"/>
        <v>0</v>
      </c>
      <c r="AX571">
        <f t="shared" si="611"/>
        <v>8.1927055460853815</v>
      </c>
      <c r="AY571">
        <f t="shared" si="612"/>
        <v>0</v>
      </c>
      <c r="AZ571">
        <f t="shared" si="613"/>
        <v>0</v>
      </c>
      <c r="BA571">
        <f t="shared" si="614"/>
        <v>0</v>
      </c>
      <c r="BB571">
        <f t="shared" si="615"/>
        <v>0.65800000000000003</v>
      </c>
      <c r="BC571">
        <f t="shared" si="616"/>
        <v>58.450786229872065</v>
      </c>
      <c r="BD571">
        <f t="shared" si="617"/>
        <v>61.18</v>
      </c>
      <c r="BE571">
        <f t="shared" si="618"/>
        <v>0.91439999999999999</v>
      </c>
      <c r="BF571">
        <f t="shared" si="619"/>
        <v>5.823855126748323E-3</v>
      </c>
      <c r="BG571">
        <f>'Data Input'!J571</f>
        <v>26.9</v>
      </c>
      <c r="BH571">
        <f t="shared" si="620"/>
        <v>3</v>
      </c>
      <c r="BI571">
        <f t="shared" si="621"/>
        <v>1.21</v>
      </c>
      <c r="BJ571">
        <f>'Data Input'!K571</f>
        <v>0.91249999999999998</v>
      </c>
      <c r="BK571">
        <f>'Data Input'!L571</f>
        <v>3</v>
      </c>
      <c r="BL571">
        <f>'Data Input'!M571</f>
        <v>80</v>
      </c>
      <c r="BM571">
        <f t="shared" si="622"/>
        <v>2</v>
      </c>
      <c r="BN571">
        <f t="shared" si="623"/>
        <v>1.19</v>
      </c>
      <c r="BO571">
        <f t="shared" si="624"/>
        <v>7.0468647033654708E-3</v>
      </c>
      <c r="BP571">
        <f t="shared" si="625"/>
        <v>6.9303876008305039E-3</v>
      </c>
      <c r="BQ571">
        <f t="shared" si="626"/>
        <v>59.533579597533844</v>
      </c>
      <c r="BR571">
        <f t="shared" si="627"/>
        <v>58.549553488483696</v>
      </c>
      <c r="BS571">
        <f t="shared" si="628"/>
        <v>297465.45000000007</v>
      </c>
      <c r="BT571">
        <f t="shared" si="629"/>
        <v>268863.00000000006</v>
      </c>
      <c r="BU571">
        <f t="shared" si="630"/>
        <v>240260.55000000005</v>
      </c>
      <c r="BV571">
        <f t="shared" si="631"/>
        <v>211658.10000000003</v>
      </c>
      <c r="BW571">
        <f t="shared" si="632"/>
        <v>183055.65000000002</v>
      </c>
      <c r="BX571">
        <f t="shared" si="633"/>
        <v>154453.20000000001</v>
      </c>
      <c r="BY571">
        <f t="shared" si="634"/>
        <v>123562.56</v>
      </c>
      <c r="BZ571">
        <f t="shared" si="635"/>
        <v>92671.92</v>
      </c>
      <c r="CA571">
        <f t="shared" si="636"/>
        <v>61781.279999999999</v>
      </c>
      <c r="CB571">
        <f t="shared" si="637"/>
        <v>30890.639999999999</v>
      </c>
      <c r="CC571">
        <f t="shared" si="638"/>
        <v>117.30650357236421</v>
      </c>
      <c r="CD571">
        <f t="shared" si="639"/>
        <v>115.36755310009372</v>
      </c>
      <c r="CE571">
        <f t="shared" si="640"/>
        <v>176.84008316989804</v>
      </c>
      <c r="CF571">
        <f t="shared" si="641"/>
        <v>173.91710658857741</v>
      </c>
    </row>
    <row r="572" spans="1:84" x14ac:dyDescent="0.25">
      <c r="A572" t="str">
        <f>IF('Data Input'!A572=0,"F","M")</f>
        <v>F</v>
      </c>
      <c r="B572" t="str">
        <f>'Data Input'!B572</f>
        <v>W</v>
      </c>
      <c r="C572">
        <f>'Data Input'!C572</f>
        <v>56</v>
      </c>
      <c r="D572">
        <f t="shared" si="571"/>
        <v>57</v>
      </c>
      <c r="E572">
        <f t="shared" si="572"/>
        <v>58</v>
      </c>
      <c r="F572">
        <f t="shared" si="573"/>
        <v>59</v>
      </c>
      <c r="G572">
        <f t="shared" si="574"/>
        <v>60</v>
      </c>
      <c r="H572">
        <f t="shared" si="575"/>
        <v>61</v>
      </c>
      <c r="I572">
        <f t="shared" si="576"/>
        <v>62</v>
      </c>
      <c r="J572">
        <f t="shared" si="577"/>
        <v>63</v>
      </c>
      <c r="K572">
        <f t="shared" si="578"/>
        <v>64</v>
      </c>
      <c r="L572">
        <f t="shared" si="579"/>
        <v>65</v>
      </c>
      <c r="M572">
        <f>'Data Input'!D572</f>
        <v>187.99971160800001</v>
      </c>
      <c r="N572">
        <f>'Data Input'!E572</f>
        <v>50.999921766</v>
      </c>
      <c r="O572">
        <f>'Data Input'!F572</f>
        <v>120</v>
      </c>
      <c r="P572">
        <f>'Data Input'!G572</f>
        <v>0</v>
      </c>
      <c r="Q572">
        <f>'Data Input'!H572</f>
        <v>0</v>
      </c>
      <c r="R572">
        <f>IF('Data Input'!I572&gt;100,1,0)</f>
        <v>0</v>
      </c>
      <c r="S572">
        <f t="shared" si="580"/>
        <v>4.0253516907351496</v>
      </c>
      <c r="T572">
        <f t="shared" si="581"/>
        <v>16.203456234104326</v>
      </c>
      <c r="U572">
        <f t="shared" si="582"/>
        <v>5.2364404288287725</v>
      </c>
      <c r="V572">
        <f t="shared" si="583"/>
        <v>21.07851433361979</v>
      </c>
      <c r="W572">
        <f t="shared" si="584"/>
        <v>3.931824098723149</v>
      </c>
      <c r="X572">
        <f t="shared" si="585"/>
        <v>15.826974783468433</v>
      </c>
      <c r="Y572">
        <f t="shared" si="586"/>
        <v>0</v>
      </c>
      <c r="Z572">
        <f t="shared" si="587"/>
        <v>0</v>
      </c>
      <c r="AA572">
        <f t="shared" si="588"/>
        <v>4.7874917427820458</v>
      </c>
      <c r="AB572">
        <f t="shared" si="589"/>
        <v>19.271337981188275</v>
      </c>
      <c r="AC572" s="3">
        <f t="shared" si="590"/>
        <v>-29.798999999999999</v>
      </c>
      <c r="AD572">
        <f t="shared" si="591"/>
        <v>4.8840000000000003</v>
      </c>
      <c r="AE572">
        <f t="shared" si="592"/>
        <v>13.54</v>
      </c>
      <c r="AF572">
        <f t="shared" si="593"/>
        <v>-3.1139999999999999</v>
      </c>
      <c r="AG572">
        <f t="shared" si="594"/>
        <v>-13.577999999999999</v>
      </c>
      <c r="AH572">
        <f t="shared" si="595"/>
        <v>3.149</v>
      </c>
      <c r="AI572">
        <f t="shared" si="596"/>
        <v>2.0190000000000001</v>
      </c>
      <c r="AJ572">
        <f t="shared" si="597"/>
        <v>0</v>
      </c>
      <c r="AK572">
        <f t="shared" si="598"/>
        <v>1.9570000000000001</v>
      </c>
      <c r="AL572">
        <f t="shared" si="599"/>
        <v>0</v>
      </c>
      <c r="AM572">
        <f t="shared" si="600"/>
        <v>7.5739999999999998</v>
      </c>
      <c r="AN572">
        <f t="shared" si="601"/>
        <v>-1.665</v>
      </c>
      <c r="AO572">
        <f t="shared" si="602"/>
        <v>0.66100000000000003</v>
      </c>
      <c r="AP572">
        <f t="shared" si="603"/>
        <v>-119.95145503221673</v>
      </c>
      <c r="AQ572">
        <f t="shared" si="604"/>
        <v>79.137680247365537</v>
      </c>
      <c r="AR572">
        <f t="shared" si="605"/>
        <v>70.901403406341572</v>
      </c>
      <c r="AS572">
        <f t="shared" si="606"/>
        <v>-65.638493634892029</v>
      </c>
      <c r="AT572">
        <f t="shared" si="607"/>
        <v>-53.386307612462915</v>
      </c>
      <c r="AU572">
        <f t="shared" si="608"/>
        <v>49.839143593142097</v>
      </c>
      <c r="AV572">
        <f t="shared" si="609"/>
        <v>0</v>
      </c>
      <c r="AW572">
        <f t="shared" si="610"/>
        <v>0</v>
      </c>
      <c r="AX572">
        <f t="shared" si="611"/>
        <v>9.3691213406244636</v>
      </c>
      <c r="AY572">
        <f t="shared" si="612"/>
        <v>0</v>
      </c>
      <c r="AZ572">
        <f t="shared" si="613"/>
        <v>0</v>
      </c>
      <c r="BA572">
        <f t="shared" si="614"/>
        <v>0</v>
      </c>
      <c r="BB572">
        <f t="shared" si="615"/>
        <v>0</v>
      </c>
      <c r="BC572">
        <f t="shared" si="616"/>
        <v>-29.728907692098002</v>
      </c>
      <c r="BD572">
        <f t="shared" si="617"/>
        <v>-29.18</v>
      </c>
      <c r="BE572">
        <f t="shared" si="618"/>
        <v>0.96650000000000003</v>
      </c>
      <c r="BF572">
        <f t="shared" si="619"/>
        <v>1.9488065805244315E-2</v>
      </c>
      <c r="BG572">
        <f>'Data Input'!J572</f>
        <v>27</v>
      </c>
      <c r="BH572">
        <f t="shared" si="620"/>
        <v>3</v>
      </c>
      <c r="BI572">
        <f t="shared" si="621"/>
        <v>1.08</v>
      </c>
      <c r="BJ572">
        <f>'Data Input'!K572</f>
        <v>0.77500000000000002</v>
      </c>
      <c r="BK572">
        <f>'Data Input'!L572</f>
        <v>3</v>
      </c>
      <c r="BL572">
        <f>'Data Input'!M572</f>
        <v>88</v>
      </c>
      <c r="BM572">
        <f t="shared" si="622"/>
        <v>2</v>
      </c>
      <c r="BN572">
        <f t="shared" si="623"/>
        <v>1.1200000000000001</v>
      </c>
      <c r="BO572">
        <f t="shared" si="624"/>
        <v>2.1047111069663862E-2</v>
      </c>
      <c r="BP572">
        <f t="shared" si="625"/>
        <v>2.1826633701873634E-2</v>
      </c>
      <c r="BQ572">
        <f t="shared" si="626"/>
        <v>177.81097195828829</v>
      </c>
      <c r="BR572">
        <f t="shared" si="627"/>
        <v>184.39656351229894</v>
      </c>
      <c r="BS572">
        <f t="shared" si="628"/>
        <v>191636.40000000002</v>
      </c>
      <c r="BT572">
        <f t="shared" si="629"/>
        <v>172472.76</v>
      </c>
      <c r="BU572">
        <f t="shared" si="630"/>
        <v>153309.12</v>
      </c>
      <c r="BV572">
        <f t="shared" si="631"/>
        <v>134145.47999999998</v>
      </c>
      <c r="BW572">
        <f t="shared" si="632"/>
        <v>114981.84</v>
      </c>
      <c r="BX572">
        <f t="shared" si="633"/>
        <v>95818.2</v>
      </c>
      <c r="BY572">
        <f t="shared" si="634"/>
        <v>76654.559999999998</v>
      </c>
      <c r="BZ572">
        <f t="shared" si="635"/>
        <v>57490.92</v>
      </c>
      <c r="CA572">
        <f t="shared" si="636"/>
        <v>38327.279999999999</v>
      </c>
      <c r="CB572">
        <f t="shared" si="637"/>
        <v>19163.64</v>
      </c>
      <c r="CC572">
        <f t="shared" si="638"/>
        <v>221.83659276847925</v>
      </c>
      <c r="CD572">
        <f t="shared" si="639"/>
        <v>230.05276287101552</v>
      </c>
      <c r="CE572">
        <f t="shared" si="640"/>
        <v>399.64756472676754</v>
      </c>
      <c r="CF572">
        <f t="shared" si="641"/>
        <v>414.44932638331443</v>
      </c>
    </row>
    <row r="573" spans="1:84" x14ac:dyDescent="0.25">
      <c r="A573" t="str">
        <f>IF('Data Input'!A573=0,"F","M")</f>
        <v>M</v>
      </c>
      <c r="B573" t="str">
        <f>'Data Input'!B573</f>
        <v>W</v>
      </c>
      <c r="C573">
        <f>'Data Input'!C573</f>
        <v>75</v>
      </c>
      <c r="D573">
        <f t="shared" si="571"/>
        <v>76</v>
      </c>
      <c r="E573">
        <f t="shared" si="572"/>
        <v>77</v>
      </c>
      <c r="F573">
        <f t="shared" si="573"/>
        <v>78</v>
      </c>
      <c r="G573">
        <f t="shared" si="574"/>
        <v>79</v>
      </c>
      <c r="H573">
        <f t="shared" si="575"/>
        <v>80</v>
      </c>
      <c r="I573">
        <f t="shared" si="576"/>
        <v>81</v>
      </c>
      <c r="J573">
        <f t="shared" si="577"/>
        <v>82</v>
      </c>
      <c r="K573">
        <f t="shared" si="578"/>
        <v>83</v>
      </c>
      <c r="L573">
        <f t="shared" si="579"/>
        <v>84</v>
      </c>
      <c r="M573">
        <f>'Data Input'!D573</f>
        <v>154.99976223000002</v>
      </c>
      <c r="N573">
        <f>'Data Input'!E573</f>
        <v>75.999883416000003</v>
      </c>
      <c r="O573">
        <f>'Data Input'!F573</f>
        <v>110</v>
      </c>
      <c r="P573">
        <f>'Data Input'!G573</f>
        <v>0</v>
      </c>
      <c r="Q573">
        <f>'Data Input'!H573</f>
        <v>0</v>
      </c>
      <c r="R573">
        <f>IF('Data Input'!I573&gt;100,1,0)</f>
        <v>0</v>
      </c>
      <c r="S573">
        <f t="shared" si="580"/>
        <v>4.3174881135363101</v>
      </c>
      <c r="T573">
        <f t="shared" si="581"/>
        <v>18.640703610527325</v>
      </c>
      <c r="U573">
        <f t="shared" si="582"/>
        <v>5.04342358291807</v>
      </c>
      <c r="V573">
        <f t="shared" si="583"/>
        <v>21.774921370777477</v>
      </c>
      <c r="W573">
        <f t="shared" si="584"/>
        <v>4.3307318062851543</v>
      </c>
      <c r="X573">
        <f t="shared" si="585"/>
        <v>18.697883096549788</v>
      </c>
      <c r="Y573">
        <f t="shared" si="586"/>
        <v>0</v>
      </c>
      <c r="Z573">
        <f t="shared" si="587"/>
        <v>0</v>
      </c>
      <c r="AA573">
        <f t="shared" si="588"/>
        <v>4.7004803657924166</v>
      </c>
      <c r="AB573">
        <f t="shared" si="589"/>
        <v>20.294268107219565</v>
      </c>
      <c r="AC573" s="3">
        <f t="shared" si="590"/>
        <v>12.343999999999999</v>
      </c>
      <c r="AD573">
        <f t="shared" si="591"/>
        <v>0</v>
      </c>
      <c r="AE573">
        <f t="shared" si="592"/>
        <v>11.853</v>
      </c>
      <c r="AF573">
        <f t="shared" si="593"/>
        <v>-2.6640000000000001</v>
      </c>
      <c r="AG573">
        <f t="shared" si="594"/>
        <v>-7.99</v>
      </c>
      <c r="AH573">
        <f t="shared" si="595"/>
        <v>1.7689999999999999</v>
      </c>
      <c r="AI573">
        <f t="shared" si="596"/>
        <v>1.7689999999999999</v>
      </c>
      <c r="AJ573">
        <f t="shared" si="597"/>
        <v>0</v>
      </c>
      <c r="AK573">
        <f t="shared" si="598"/>
        <v>1.764</v>
      </c>
      <c r="AL573">
        <f t="shared" si="599"/>
        <v>0</v>
      </c>
      <c r="AM573">
        <f t="shared" si="600"/>
        <v>7.8369999999999997</v>
      </c>
      <c r="AN573">
        <f t="shared" si="601"/>
        <v>-1.7949999999999999</v>
      </c>
      <c r="AO573">
        <f t="shared" si="602"/>
        <v>0.65800000000000003</v>
      </c>
      <c r="AP573">
        <f t="shared" si="603"/>
        <v>53.295073273492207</v>
      </c>
      <c r="AQ573">
        <f t="shared" si="604"/>
        <v>0</v>
      </c>
      <c r="AR573">
        <f t="shared" si="605"/>
        <v>59.779699728327884</v>
      </c>
      <c r="AS573">
        <f t="shared" si="606"/>
        <v>-58.008390531751203</v>
      </c>
      <c r="AT573">
        <f t="shared" si="607"/>
        <v>-34.602547132218383</v>
      </c>
      <c r="AU573">
        <f t="shared" si="608"/>
        <v>33.076555197796573</v>
      </c>
      <c r="AV573">
        <f t="shared" si="609"/>
        <v>0</v>
      </c>
      <c r="AW573">
        <f t="shared" si="610"/>
        <v>0</v>
      </c>
      <c r="AX573">
        <f t="shared" si="611"/>
        <v>8.2916473652578233</v>
      </c>
      <c r="AY573">
        <f t="shared" si="612"/>
        <v>0</v>
      </c>
      <c r="AZ573">
        <f t="shared" si="613"/>
        <v>0</v>
      </c>
      <c r="BA573">
        <f t="shared" si="614"/>
        <v>0</v>
      </c>
      <c r="BB573">
        <f t="shared" si="615"/>
        <v>0</v>
      </c>
      <c r="BC573">
        <f t="shared" si="616"/>
        <v>61.832037900904901</v>
      </c>
      <c r="BD573">
        <f t="shared" si="617"/>
        <v>61.18</v>
      </c>
      <c r="BE573">
        <f t="shared" si="618"/>
        <v>0.91439999999999999</v>
      </c>
      <c r="BF573">
        <f t="shared" si="619"/>
        <v>0.15782378635612548</v>
      </c>
      <c r="BG573">
        <f>'Data Input'!J573</f>
        <v>26.4</v>
      </c>
      <c r="BH573">
        <f t="shared" si="620"/>
        <v>2</v>
      </c>
      <c r="BI573">
        <f t="shared" si="621"/>
        <v>1.02</v>
      </c>
      <c r="BJ573">
        <f>'Data Input'!K573</f>
        <v>0.9642857142857143</v>
      </c>
      <c r="BK573">
        <f>'Data Input'!L573</f>
        <v>3</v>
      </c>
      <c r="BL573">
        <f>'Data Input'!M573</f>
        <v>86</v>
      </c>
      <c r="BM573">
        <f t="shared" si="622"/>
        <v>4</v>
      </c>
      <c r="BN573">
        <f t="shared" si="623"/>
        <v>1.26</v>
      </c>
      <c r="BO573">
        <f t="shared" si="624"/>
        <v>0.160980262083248</v>
      </c>
      <c r="BP573">
        <f t="shared" si="625"/>
        <v>0.19885797080871812</v>
      </c>
      <c r="BQ573">
        <f t="shared" si="626"/>
        <v>1359.9993259112618</v>
      </c>
      <c r="BR573">
        <f t="shared" si="627"/>
        <v>1679.9991673021473</v>
      </c>
      <c r="BS573">
        <f t="shared" si="628"/>
        <v>165894.19999999995</v>
      </c>
      <c r="BT573">
        <f t="shared" si="629"/>
        <v>149304.77999999997</v>
      </c>
      <c r="BU573">
        <f t="shared" si="630"/>
        <v>132715.35999999999</v>
      </c>
      <c r="BV573">
        <f t="shared" si="631"/>
        <v>116125.93999999999</v>
      </c>
      <c r="BW573">
        <f t="shared" si="632"/>
        <v>99536.51999999999</v>
      </c>
      <c r="BX573">
        <f t="shared" si="633"/>
        <v>82947.099999999991</v>
      </c>
      <c r="BY573">
        <f t="shared" si="634"/>
        <v>66357.679999999993</v>
      </c>
      <c r="BZ573">
        <f t="shared" si="635"/>
        <v>49768.259999999995</v>
      </c>
      <c r="CA573">
        <f t="shared" si="636"/>
        <v>33178.839999999997</v>
      </c>
      <c r="CB573">
        <f t="shared" si="637"/>
        <v>16589.419999999998</v>
      </c>
      <c r="CC573">
        <f t="shared" si="638"/>
        <v>1468.8130486749917</v>
      </c>
      <c r="CD573">
        <f t="shared" si="639"/>
        <v>1814.4161189514602</v>
      </c>
      <c r="CE573">
        <f t="shared" si="640"/>
        <v>2828.8123745862536</v>
      </c>
      <c r="CF573">
        <f t="shared" si="641"/>
        <v>3494.4152862536075</v>
      </c>
    </row>
    <row r="574" spans="1:84" x14ac:dyDescent="0.25">
      <c r="A574" t="str">
        <f>IF('Data Input'!A574=0,"F","M")</f>
        <v>M</v>
      </c>
      <c r="B574" t="str">
        <f>'Data Input'!B574</f>
        <v>W</v>
      </c>
      <c r="C574">
        <f>'Data Input'!C574</f>
        <v>43</v>
      </c>
      <c r="D574">
        <f t="shared" si="571"/>
        <v>44</v>
      </c>
      <c r="E574">
        <f t="shared" si="572"/>
        <v>45</v>
      </c>
      <c r="F574">
        <f t="shared" si="573"/>
        <v>46</v>
      </c>
      <c r="G574">
        <f t="shared" si="574"/>
        <v>47</v>
      </c>
      <c r="H574">
        <f t="shared" si="575"/>
        <v>48</v>
      </c>
      <c r="I574">
        <f t="shared" si="576"/>
        <v>49</v>
      </c>
      <c r="J574">
        <f t="shared" si="577"/>
        <v>50</v>
      </c>
      <c r="K574">
        <f t="shared" si="578"/>
        <v>51</v>
      </c>
      <c r="L574">
        <f t="shared" si="579"/>
        <v>52</v>
      </c>
      <c r="M574">
        <f>'Data Input'!D574</f>
        <v>198.99969473400003</v>
      </c>
      <c r="N574">
        <f>'Data Input'!E574</f>
        <v>70.999891086000005</v>
      </c>
      <c r="O574">
        <f>'Data Input'!F574</f>
        <v>118</v>
      </c>
      <c r="P574">
        <f>'Data Input'!G574</f>
        <v>0</v>
      </c>
      <c r="Q574">
        <f>'Data Input'!H574</f>
        <v>0</v>
      </c>
      <c r="R574">
        <f>IF('Data Input'!I574&gt;100,1,0)</f>
        <v>0</v>
      </c>
      <c r="S574">
        <f t="shared" si="580"/>
        <v>3.7612001156935624</v>
      </c>
      <c r="T574">
        <f t="shared" si="581"/>
        <v>14.146626310293268</v>
      </c>
      <c r="U574">
        <f t="shared" si="582"/>
        <v>5.2933032907233164</v>
      </c>
      <c r="V574">
        <f t="shared" si="583"/>
        <v>19.909172949469653</v>
      </c>
      <c r="W574">
        <f t="shared" si="584"/>
        <v>4.2626783430401387</v>
      </c>
      <c r="X574">
        <f t="shared" si="585"/>
        <v>16.032786277007013</v>
      </c>
      <c r="Y574">
        <f t="shared" si="586"/>
        <v>0</v>
      </c>
      <c r="Z574">
        <f t="shared" si="587"/>
        <v>0</v>
      </c>
      <c r="AA574">
        <f t="shared" si="588"/>
        <v>4.7706846244656651</v>
      </c>
      <c r="AB574">
        <f t="shared" si="589"/>
        <v>17.943499561477758</v>
      </c>
      <c r="AC574" s="3">
        <f t="shared" si="590"/>
        <v>12.343999999999999</v>
      </c>
      <c r="AD574">
        <f t="shared" si="591"/>
        <v>0</v>
      </c>
      <c r="AE574">
        <f t="shared" si="592"/>
        <v>11.853</v>
      </c>
      <c r="AF574">
        <f t="shared" si="593"/>
        <v>-2.6640000000000001</v>
      </c>
      <c r="AG574">
        <f t="shared" si="594"/>
        <v>-7.99</v>
      </c>
      <c r="AH574">
        <f t="shared" si="595"/>
        <v>1.7689999999999999</v>
      </c>
      <c r="AI574">
        <f t="shared" si="596"/>
        <v>1.7689999999999999</v>
      </c>
      <c r="AJ574">
        <f t="shared" si="597"/>
        <v>0</v>
      </c>
      <c r="AK574">
        <f t="shared" si="598"/>
        <v>1.764</v>
      </c>
      <c r="AL574">
        <f t="shared" si="599"/>
        <v>0</v>
      </c>
      <c r="AM574">
        <f t="shared" si="600"/>
        <v>7.8369999999999997</v>
      </c>
      <c r="AN574">
        <f t="shared" si="601"/>
        <v>-1.7949999999999999</v>
      </c>
      <c r="AO574">
        <f t="shared" si="602"/>
        <v>0.65800000000000003</v>
      </c>
      <c r="AP574">
        <f t="shared" si="603"/>
        <v>46.428254228121332</v>
      </c>
      <c r="AQ574">
        <f t="shared" si="604"/>
        <v>0</v>
      </c>
      <c r="AR574">
        <f t="shared" si="605"/>
        <v>62.74152390494347</v>
      </c>
      <c r="AS574">
        <f t="shared" si="606"/>
        <v>-53.038036737387159</v>
      </c>
      <c r="AT574">
        <f t="shared" si="607"/>
        <v>-34.05879996089071</v>
      </c>
      <c r="AU574">
        <f t="shared" si="608"/>
        <v>28.361998924025404</v>
      </c>
      <c r="AV574">
        <f t="shared" si="609"/>
        <v>0</v>
      </c>
      <c r="AW574">
        <f t="shared" si="610"/>
        <v>0</v>
      </c>
      <c r="AX574">
        <f t="shared" si="611"/>
        <v>8.415487677557433</v>
      </c>
      <c r="AY574">
        <f t="shared" si="612"/>
        <v>0</v>
      </c>
      <c r="AZ574">
        <f t="shared" si="613"/>
        <v>0</v>
      </c>
      <c r="BA574">
        <f t="shared" si="614"/>
        <v>0</v>
      </c>
      <c r="BB574">
        <f t="shared" si="615"/>
        <v>0</v>
      </c>
      <c r="BC574">
        <f t="shared" si="616"/>
        <v>58.850428036369763</v>
      </c>
      <c r="BD574">
        <f t="shared" si="617"/>
        <v>61.18</v>
      </c>
      <c r="BE574">
        <f t="shared" si="618"/>
        <v>0.91439999999999999</v>
      </c>
      <c r="BF574">
        <f t="shared" si="619"/>
        <v>8.6726222626043459E-3</v>
      </c>
      <c r="BG574">
        <f>'Data Input'!J574</f>
        <v>24.3</v>
      </c>
      <c r="BH574">
        <f t="shared" si="620"/>
        <v>1</v>
      </c>
      <c r="BI574">
        <f t="shared" si="621"/>
        <v>1</v>
      </c>
      <c r="BJ574">
        <f>'Data Input'!K574</f>
        <v>0.85000000000000009</v>
      </c>
      <c r="BK574">
        <f>'Data Input'!L574</f>
        <v>3</v>
      </c>
      <c r="BL574">
        <f>'Data Input'!M574</f>
        <v>92</v>
      </c>
      <c r="BM574">
        <f t="shared" si="622"/>
        <v>1</v>
      </c>
      <c r="BN574">
        <f t="shared" si="623"/>
        <v>1</v>
      </c>
      <c r="BO574">
        <f t="shared" si="624"/>
        <v>8.6726222626043459E-3</v>
      </c>
      <c r="BP574">
        <f t="shared" si="625"/>
        <v>8.6726222626043459E-3</v>
      </c>
      <c r="BQ574">
        <f t="shared" si="626"/>
        <v>73.268363949646613</v>
      </c>
      <c r="BR574">
        <f t="shared" si="627"/>
        <v>73.268363949646613</v>
      </c>
      <c r="BS574">
        <f t="shared" si="628"/>
        <v>256277.92000000004</v>
      </c>
      <c r="BT574">
        <f t="shared" si="629"/>
        <v>225387.28000000003</v>
      </c>
      <c r="BU574">
        <f t="shared" si="630"/>
        <v>194496.64000000001</v>
      </c>
      <c r="BV574">
        <f t="shared" si="631"/>
        <v>170184.56</v>
      </c>
      <c r="BW574">
        <f t="shared" si="632"/>
        <v>145872.48000000001</v>
      </c>
      <c r="BX574">
        <f t="shared" si="633"/>
        <v>121560.40000000001</v>
      </c>
      <c r="BY574">
        <f t="shared" si="634"/>
        <v>97248.320000000007</v>
      </c>
      <c r="BZ574">
        <f t="shared" si="635"/>
        <v>72936.240000000005</v>
      </c>
      <c r="CA574">
        <f t="shared" si="636"/>
        <v>48624.160000000003</v>
      </c>
      <c r="CB574">
        <f t="shared" si="637"/>
        <v>24312.080000000002</v>
      </c>
      <c r="CC574">
        <f t="shared" si="638"/>
        <v>117.6788184193762</v>
      </c>
      <c r="CD574">
        <f t="shared" si="639"/>
        <v>117.6788184193762</v>
      </c>
      <c r="CE574">
        <f t="shared" si="640"/>
        <v>190.94718236902281</v>
      </c>
      <c r="CF574">
        <f t="shared" si="641"/>
        <v>190.94718236902281</v>
      </c>
    </row>
    <row r="575" spans="1:84" x14ac:dyDescent="0.25">
      <c r="A575" t="str">
        <f>IF('Data Input'!A575=0,"F","M")</f>
        <v>M</v>
      </c>
      <c r="B575" t="str">
        <f>'Data Input'!B575</f>
        <v>W</v>
      </c>
      <c r="C575">
        <f>'Data Input'!C575</f>
        <v>40</v>
      </c>
      <c r="D575">
        <f t="shared" si="571"/>
        <v>41</v>
      </c>
      <c r="E575">
        <f t="shared" si="572"/>
        <v>42</v>
      </c>
      <c r="F575">
        <f t="shared" si="573"/>
        <v>43</v>
      </c>
      <c r="G575">
        <f t="shared" si="574"/>
        <v>44</v>
      </c>
      <c r="H575">
        <f t="shared" si="575"/>
        <v>45</v>
      </c>
      <c r="I575">
        <f t="shared" si="576"/>
        <v>46</v>
      </c>
      <c r="J575">
        <f t="shared" si="577"/>
        <v>47</v>
      </c>
      <c r="K575">
        <f t="shared" si="578"/>
        <v>48</v>
      </c>
      <c r="L575">
        <f t="shared" si="579"/>
        <v>49</v>
      </c>
      <c r="M575">
        <f>'Data Input'!D575</f>
        <v>122.999811318</v>
      </c>
      <c r="N575">
        <f>'Data Input'!E575</f>
        <v>38.999940174000002</v>
      </c>
      <c r="O575">
        <f>'Data Input'!F575</f>
        <v>120</v>
      </c>
      <c r="P575">
        <f>'Data Input'!G575</f>
        <v>0</v>
      </c>
      <c r="Q575">
        <f>'Data Input'!H575</f>
        <v>0</v>
      </c>
      <c r="R575">
        <f>IF('Data Input'!I575&gt;100,1,0)</f>
        <v>0</v>
      </c>
      <c r="S575">
        <f t="shared" si="580"/>
        <v>3.6888794541139363</v>
      </c>
      <c r="T575">
        <f t="shared" si="581"/>
        <v>13.607831626983932</v>
      </c>
      <c r="U575">
        <f t="shared" si="582"/>
        <v>4.8121828213712412</v>
      </c>
      <c r="V575">
        <f t="shared" si="583"/>
        <v>17.751562339196404</v>
      </c>
      <c r="W575">
        <f t="shared" si="584"/>
        <v>3.66356011212847</v>
      </c>
      <c r="X575">
        <f t="shared" si="585"/>
        <v>13.514431626542061</v>
      </c>
      <c r="Y575">
        <f t="shared" si="586"/>
        <v>0</v>
      </c>
      <c r="Z575">
        <f t="shared" si="587"/>
        <v>0</v>
      </c>
      <c r="AA575">
        <f t="shared" si="588"/>
        <v>4.7874917427820458</v>
      </c>
      <c r="AB575">
        <f t="shared" si="589"/>
        <v>17.660479926688812</v>
      </c>
      <c r="AC575" s="3">
        <f t="shared" si="590"/>
        <v>12.343999999999999</v>
      </c>
      <c r="AD575">
        <f t="shared" si="591"/>
        <v>0</v>
      </c>
      <c r="AE575">
        <f t="shared" si="592"/>
        <v>11.853</v>
      </c>
      <c r="AF575">
        <f t="shared" si="593"/>
        <v>-2.6640000000000001</v>
      </c>
      <c r="AG575">
        <f t="shared" si="594"/>
        <v>-7.99</v>
      </c>
      <c r="AH575">
        <f t="shared" si="595"/>
        <v>1.7689999999999999</v>
      </c>
      <c r="AI575">
        <f t="shared" si="596"/>
        <v>1.7689999999999999</v>
      </c>
      <c r="AJ575">
        <f t="shared" si="597"/>
        <v>0</v>
      </c>
      <c r="AK575">
        <f t="shared" si="598"/>
        <v>1.764</v>
      </c>
      <c r="AL575">
        <f t="shared" si="599"/>
        <v>0</v>
      </c>
      <c r="AM575">
        <f t="shared" si="600"/>
        <v>7.8369999999999997</v>
      </c>
      <c r="AN575">
        <f t="shared" si="601"/>
        <v>-1.7949999999999999</v>
      </c>
      <c r="AO575">
        <f t="shared" si="602"/>
        <v>0.65800000000000003</v>
      </c>
      <c r="AP575">
        <f t="shared" si="603"/>
        <v>45.535527981582426</v>
      </c>
      <c r="AQ575">
        <f t="shared" si="604"/>
        <v>0</v>
      </c>
      <c r="AR575">
        <f t="shared" si="605"/>
        <v>57.038802981713317</v>
      </c>
      <c r="AS575">
        <f t="shared" si="606"/>
        <v>-47.290162071619221</v>
      </c>
      <c r="AT575">
        <f t="shared" si="607"/>
        <v>-29.271845295906477</v>
      </c>
      <c r="AU575">
        <f t="shared" si="608"/>
        <v>23.907029547352906</v>
      </c>
      <c r="AV575">
        <f t="shared" si="609"/>
        <v>0</v>
      </c>
      <c r="AW575">
        <f t="shared" si="610"/>
        <v>0</v>
      </c>
      <c r="AX575">
        <f t="shared" si="611"/>
        <v>8.4451354342675291</v>
      </c>
      <c r="AY575">
        <f t="shared" si="612"/>
        <v>0</v>
      </c>
      <c r="AZ575">
        <f t="shared" si="613"/>
        <v>0</v>
      </c>
      <c r="BA575">
        <f t="shared" si="614"/>
        <v>0</v>
      </c>
      <c r="BB575">
        <f t="shared" si="615"/>
        <v>0</v>
      </c>
      <c r="BC575">
        <f t="shared" si="616"/>
        <v>58.364488577390489</v>
      </c>
      <c r="BD575">
        <f t="shared" si="617"/>
        <v>61.18</v>
      </c>
      <c r="BE575">
        <f t="shared" si="618"/>
        <v>0.91439999999999999</v>
      </c>
      <c r="BF575">
        <f t="shared" si="619"/>
        <v>5.3436343757058413E-3</v>
      </c>
      <c r="BG575">
        <f>'Data Input'!J575</f>
        <v>27.5</v>
      </c>
      <c r="BH575">
        <f t="shared" si="620"/>
        <v>3</v>
      </c>
      <c r="BI575">
        <f t="shared" si="621"/>
        <v>1.21</v>
      </c>
      <c r="BJ575">
        <f>'Data Input'!K575</f>
        <v>0.93975903614457834</v>
      </c>
      <c r="BK575">
        <f>'Data Input'!L575</f>
        <v>3</v>
      </c>
      <c r="BL575">
        <f>'Data Input'!M575</f>
        <v>84</v>
      </c>
      <c r="BM575">
        <f t="shared" si="622"/>
        <v>3</v>
      </c>
      <c r="BN575">
        <f t="shared" si="623"/>
        <v>1.2</v>
      </c>
      <c r="BO575">
        <f t="shared" si="624"/>
        <v>6.4657975946040679E-3</v>
      </c>
      <c r="BP575">
        <f t="shared" si="625"/>
        <v>6.4123612508470091E-3</v>
      </c>
      <c r="BQ575">
        <f t="shared" si="626"/>
        <v>54.624587240346287</v>
      </c>
      <c r="BR575">
        <f t="shared" si="627"/>
        <v>54.173144370591366</v>
      </c>
      <c r="BS575">
        <f t="shared" si="628"/>
        <v>276013.60000000003</v>
      </c>
      <c r="BT575">
        <f t="shared" si="629"/>
        <v>245122.96000000002</v>
      </c>
      <c r="BU575">
        <f t="shared" si="630"/>
        <v>214232.32000000001</v>
      </c>
      <c r="BV575">
        <f t="shared" si="631"/>
        <v>183341.68</v>
      </c>
      <c r="BW575">
        <f t="shared" si="632"/>
        <v>152451.04</v>
      </c>
      <c r="BX575">
        <f t="shared" si="633"/>
        <v>121560.40000000001</v>
      </c>
      <c r="BY575">
        <f t="shared" si="634"/>
        <v>97248.320000000007</v>
      </c>
      <c r="BZ575">
        <f t="shared" si="635"/>
        <v>72936.240000000005</v>
      </c>
      <c r="CA575">
        <f t="shared" si="636"/>
        <v>48624.160000000003</v>
      </c>
      <c r="CB575">
        <f t="shared" si="637"/>
        <v>24312.080000000002</v>
      </c>
      <c r="CC575">
        <f t="shared" si="638"/>
        <v>92.838689224695699</v>
      </c>
      <c r="CD575">
        <f t="shared" si="639"/>
        <v>92.071427330276734</v>
      </c>
      <c r="CE575">
        <f t="shared" si="640"/>
        <v>147.46327646504199</v>
      </c>
      <c r="CF575">
        <f t="shared" si="641"/>
        <v>146.24457170086811</v>
      </c>
    </row>
    <row r="576" spans="1:84" x14ac:dyDescent="0.25">
      <c r="A576" t="str">
        <f>IF('Data Input'!A576=0,"F","M")</f>
        <v>M</v>
      </c>
      <c r="B576" t="str">
        <f>'Data Input'!B576</f>
        <v>W</v>
      </c>
      <c r="C576">
        <f>'Data Input'!C576</f>
        <v>48</v>
      </c>
      <c r="D576">
        <f t="shared" si="571"/>
        <v>49</v>
      </c>
      <c r="E576">
        <f t="shared" si="572"/>
        <v>50</v>
      </c>
      <c r="F576">
        <f t="shared" si="573"/>
        <v>51</v>
      </c>
      <c r="G576">
        <f t="shared" si="574"/>
        <v>52</v>
      </c>
      <c r="H576">
        <f t="shared" si="575"/>
        <v>53</v>
      </c>
      <c r="I576">
        <f t="shared" si="576"/>
        <v>54</v>
      </c>
      <c r="J576">
        <f t="shared" si="577"/>
        <v>55</v>
      </c>
      <c r="K576">
        <f t="shared" si="578"/>
        <v>56</v>
      </c>
      <c r="L576">
        <f t="shared" si="579"/>
        <v>57</v>
      </c>
      <c r="M576">
        <f>'Data Input'!D576</f>
        <v>171.99973615200003</v>
      </c>
      <c r="N576">
        <f>'Data Input'!E576</f>
        <v>60.999906426000003</v>
      </c>
      <c r="O576">
        <f>'Data Input'!F576</f>
        <v>118</v>
      </c>
      <c r="P576">
        <f>'Data Input'!G576</f>
        <v>0</v>
      </c>
      <c r="Q576">
        <f>'Data Input'!H576</f>
        <v>0</v>
      </c>
      <c r="R576">
        <f>IF('Data Input'!I576&gt;100,1,0)</f>
        <v>0</v>
      </c>
      <c r="S576">
        <f t="shared" si="580"/>
        <v>3.8712010109078911</v>
      </c>
      <c r="T576">
        <f t="shared" si="581"/>
        <v>14.986197266854278</v>
      </c>
      <c r="U576">
        <f t="shared" si="582"/>
        <v>5.1474929428122769</v>
      </c>
      <c r="V576">
        <f t="shared" si="583"/>
        <v>19.92697988385612</v>
      </c>
      <c r="W576">
        <f t="shared" si="584"/>
        <v>4.1108723301721346</v>
      </c>
      <c r="X576">
        <f t="shared" si="585"/>
        <v>15.914013120275646</v>
      </c>
      <c r="Y576">
        <f t="shared" si="586"/>
        <v>0</v>
      </c>
      <c r="Z576">
        <f t="shared" si="587"/>
        <v>0</v>
      </c>
      <c r="AA576">
        <f t="shared" si="588"/>
        <v>4.7706846244656651</v>
      </c>
      <c r="AB576">
        <f t="shared" si="589"/>
        <v>18.468279140954216</v>
      </c>
      <c r="AC576" s="3">
        <f t="shared" si="590"/>
        <v>12.343999999999999</v>
      </c>
      <c r="AD576">
        <f t="shared" si="591"/>
        <v>0</v>
      </c>
      <c r="AE576">
        <f t="shared" si="592"/>
        <v>11.853</v>
      </c>
      <c r="AF576">
        <f t="shared" si="593"/>
        <v>-2.6640000000000001</v>
      </c>
      <c r="AG576">
        <f t="shared" si="594"/>
        <v>-7.99</v>
      </c>
      <c r="AH576">
        <f t="shared" si="595"/>
        <v>1.7689999999999999</v>
      </c>
      <c r="AI576">
        <f t="shared" si="596"/>
        <v>1.7689999999999999</v>
      </c>
      <c r="AJ576">
        <f t="shared" si="597"/>
        <v>0</v>
      </c>
      <c r="AK576">
        <f t="shared" si="598"/>
        <v>1.764</v>
      </c>
      <c r="AL576">
        <f t="shared" si="599"/>
        <v>0</v>
      </c>
      <c r="AM576">
        <f t="shared" si="600"/>
        <v>7.8369999999999997</v>
      </c>
      <c r="AN576">
        <f t="shared" si="601"/>
        <v>-1.7949999999999999</v>
      </c>
      <c r="AO576">
        <f t="shared" si="602"/>
        <v>0.65800000000000003</v>
      </c>
      <c r="AP576">
        <f t="shared" si="603"/>
        <v>47.786105278647007</v>
      </c>
      <c r="AQ576">
        <f t="shared" si="604"/>
        <v>0</v>
      </c>
      <c r="AR576">
        <f t="shared" si="605"/>
        <v>61.013233851153913</v>
      </c>
      <c r="AS576">
        <f t="shared" si="606"/>
        <v>-53.08547441059271</v>
      </c>
      <c r="AT576">
        <f t="shared" si="607"/>
        <v>-32.845869918075358</v>
      </c>
      <c r="AU576">
        <f t="shared" si="608"/>
        <v>28.151889209767617</v>
      </c>
      <c r="AV576">
        <f t="shared" si="609"/>
        <v>0</v>
      </c>
      <c r="AW576">
        <f t="shared" si="610"/>
        <v>0</v>
      </c>
      <c r="AX576">
        <f t="shared" si="611"/>
        <v>8.415487677557433</v>
      </c>
      <c r="AY576">
        <f t="shared" si="612"/>
        <v>0</v>
      </c>
      <c r="AZ576">
        <f t="shared" si="613"/>
        <v>0</v>
      </c>
      <c r="BA576">
        <f t="shared" si="614"/>
        <v>0</v>
      </c>
      <c r="BB576">
        <f t="shared" si="615"/>
        <v>0</v>
      </c>
      <c r="BC576">
        <f t="shared" si="616"/>
        <v>59.435371688457906</v>
      </c>
      <c r="BD576">
        <f t="shared" si="617"/>
        <v>61.18</v>
      </c>
      <c r="BE576">
        <f t="shared" si="618"/>
        <v>0.91439999999999999</v>
      </c>
      <c r="BF576">
        <f t="shared" si="619"/>
        <v>1.5512714056718724E-2</v>
      </c>
      <c r="BG576">
        <f>'Data Input'!J576</f>
        <v>25.5</v>
      </c>
      <c r="BH576">
        <f t="shared" si="620"/>
        <v>2</v>
      </c>
      <c r="BI576">
        <f t="shared" si="621"/>
        <v>1.02</v>
      </c>
      <c r="BJ576">
        <f>'Data Input'!K576</f>
        <v>0.94736842105263164</v>
      </c>
      <c r="BK576">
        <f>'Data Input'!L576</f>
        <v>3</v>
      </c>
      <c r="BL576">
        <f>'Data Input'!M576</f>
        <v>92</v>
      </c>
      <c r="BM576">
        <f t="shared" si="622"/>
        <v>3</v>
      </c>
      <c r="BN576">
        <f t="shared" si="623"/>
        <v>1.2</v>
      </c>
      <c r="BO576">
        <f t="shared" si="624"/>
        <v>1.5822968337853099E-2</v>
      </c>
      <c r="BP576">
        <f t="shared" si="625"/>
        <v>1.8615256868062469E-2</v>
      </c>
      <c r="BQ576">
        <f t="shared" si="626"/>
        <v>133.67617865019488</v>
      </c>
      <c r="BR576">
        <f t="shared" si="627"/>
        <v>157.26609252964104</v>
      </c>
      <c r="BS576">
        <f t="shared" si="628"/>
        <v>227675.48000000004</v>
      </c>
      <c r="BT576">
        <f t="shared" si="629"/>
        <v>203363.40000000002</v>
      </c>
      <c r="BU576">
        <f t="shared" si="630"/>
        <v>179051.32</v>
      </c>
      <c r="BV576">
        <f t="shared" si="631"/>
        <v>154739.24</v>
      </c>
      <c r="BW576">
        <f t="shared" si="632"/>
        <v>130427.16</v>
      </c>
      <c r="BX576">
        <f t="shared" si="633"/>
        <v>106115.08</v>
      </c>
      <c r="BY576">
        <f t="shared" si="634"/>
        <v>81803</v>
      </c>
      <c r="BZ576">
        <f t="shared" si="635"/>
        <v>57490.92</v>
      </c>
      <c r="CA576">
        <f t="shared" si="636"/>
        <v>38327.279999999999</v>
      </c>
      <c r="CB576">
        <f t="shared" si="637"/>
        <v>19163.64</v>
      </c>
      <c r="CC576">
        <f t="shared" si="638"/>
        <v>189.58392679752254</v>
      </c>
      <c r="CD576">
        <f t="shared" si="639"/>
        <v>223.0399138794383</v>
      </c>
      <c r="CE576">
        <f t="shared" si="640"/>
        <v>323.26010544771742</v>
      </c>
      <c r="CF576">
        <f t="shared" si="641"/>
        <v>380.30600640907937</v>
      </c>
    </row>
    <row r="577" spans="1:84" x14ac:dyDescent="0.25">
      <c r="A577" t="str">
        <f>IF('Data Input'!A577=0,"F","M")</f>
        <v>M</v>
      </c>
      <c r="B577" t="str">
        <f>'Data Input'!B577</f>
        <v>W</v>
      </c>
      <c r="C577">
        <f>'Data Input'!C577</f>
        <v>28</v>
      </c>
      <c r="D577">
        <f t="shared" si="571"/>
        <v>29</v>
      </c>
      <c r="E577">
        <f t="shared" si="572"/>
        <v>30</v>
      </c>
      <c r="F577">
        <f t="shared" si="573"/>
        <v>31</v>
      </c>
      <c r="G577">
        <f t="shared" si="574"/>
        <v>32</v>
      </c>
      <c r="H577">
        <f t="shared" si="575"/>
        <v>33</v>
      </c>
      <c r="I577">
        <f t="shared" si="576"/>
        <v>34</v>
      </c>
      <c r="J577">
        <f t="shared" si="577"/>
        <v>35</v>
      </c>
      <c r="K577">
        <f t="shared" si="578"/>
        <v>36</v>
      </c>
      <c r="L577">
        <f t="shared" si="579"/>
        <v>37</v>
      </c>
      <c r="M577">
        <f>'Data Input'!D577</f>
        <v>184.99971621</v>
      </c>
      <c r="N577">
        <f>'Data Input'!E577</f>
        <v>48.999924834000005</v>
      </c>
      <c r="O577">
        <f>'Data Input'!F577</f>
        <v>122</v>
      </c>
      <c r="P577">
        <f>'Data Input'!G577</f>
        <v>0</v>
      </c>
      <c r="Q577">
        <f>'Data Input'!H577</f>
        <v>0</v>
      </c>
      <c r="R577">
        <f>IF('Data Input'!I577&gt;100,1,0)</f>
        <v>0</v>
      </c>
      <c r="S577">
        <f t="shared" si="580"/>
        <v>3.3322045101752038</v>
      </c>
      <c r="T577">
        <f t="shared" si="581"/>
        <v>11.10358689763197</v>
      </c>
      <c r="U577">
        <f t="shared" si="582"/>
        <v>5.2203542910771485</v>
      </c>
      <c r="V577">
        <f t="shared" si="583"/>
        <v>17.395288113439754</v>
      </c>
      <c r="W577">
        <f t="shared" si="584"/>
        <v>3.8918187641094502</v>
      </c>
      <c r="X577">
        <f t="shared" si="585"/>
        <v>12.968336038549998</v>
      </c>
      <c r="Y577">
        <f t="shared" si="586"/>
        <v>0</v>
      </c>
      <c r="Z577">
        <f t="shared" si="587"/>
        <v>0</v>
      </c>
      <c r="AA577">
        <f t="shared" si="588"/>
        <v>4.8040210447332568</v>
      </c>
      <c r="AB577">
        <f t="shared" si="589"/>
        <v>16.007980592236752</v>
      </c>
      <c r="AC577" s="3">
        <f t="shared" si="590"/>
        <v>12.343999999999999</v>
      </c>
      <c r="AD577">
        <f t="shared" si="591"/>
        <v>0</v>
      </c>
      <c r="AE577">
        <f t="shared" si="592"/>
        <v>11.853</v>
      </c>
      <c r="AF577">
        <f t="shared" si="593"/>
        <v>-2.6640000000000001</v>
      </c>
      <c r="AG577">
        <f t="shared" si="594"/>
        <v>-7.99</v>
      </c>
      <c r="AH577">
        <f t="shared" si="595"/>
        <v>1.7689999999999999</v>
      </c>
      <c r="AI577">
        <f t="shared" si="596"/>
        <v>1.7689999999999999</v>
      </c>
      <c r="AJ577">
        <f t="shared" si="597"/>
        <v>0</v>
      </c>
      <c r="AK577">
        <f t="shared" si="598"/>
        <v>1.764</v>
      </c>
      <c r="AL577">
        <f t="shared" si="599"/>
        <v>0</v>
      </c>
      <c r="AM577">
        <f t="shared" si="600"/>
        <v>7.8369999999999997</v>
      </c>
      <c r="AN577">
        <f t="shared" si="601"/>
        <v>-1.7949999999999999</v>
      </c>
      <c r="AO577">
        <f t="shared" si="602"/>
        <v>0.65800000000000003</v>
      </c>
      <c r="AP577">
        <f t="shared" si="603"/>
        <v>41.132732473602715</v>
      </c>
      <c r="AQ577">
        <f t="shared" si="604"/>
        <v>0</v>
      </c>
      <c r="AR577">
        <f t="shared" si="605"/>
        <v>61.876859412137442</v>
      </c>
      <c r="AS577">
        <f t="shared" si="606"/>
        <v>-46.341047534203511</v>
      </c>
      <c r="AT577">
        <f t="shared" si="607"/>
        <v>-31.095631925234507</v>
      </c>
      <c r="AU577">
        <f t="shared" si="608"/>
        <v>22.940986452194945</v>
      </c>
      <c r="AV577">
        <f t="shared" si="609"/>
        <v>0</v>
      </c>
      <c r="AW577">
        <f t="shared" si="610"/>
        <v>0</v>
      </c>
      <c r="AX577">
        <f t="shared" si="611"/>
        <v>8.4742931229094651</v>
      </c>
      <c r="AY577">
        <f t="shared" si="612"/>
        <v>0</v>
      </c>
      <c r="AZ577">
        <f t="shared" si="613"/>
        <v>0</v>
      </c>
      <c r="BA577">
        <f t="shared" si="614"/>
        <v>0</v>
      </c>
      <c r="BB577">
        <f t="shared" si="615"/>
        <v>0</v>
      </c>
      <c r="BC577">
        <f t="shared" si="616"/>
        <v>56.988192001406539</v>
      </c>
      <c r="BD577">
        <f t="shared" si="617"/>
        <v>61.18</v>
      </c>
      <c r="BE577">
        <f t="shared" si="618"/>
        <v>0.91439999999999999</v>
      </c>
      <c r="BF577">
        <f t="shared" si="619"/>
        <v>1.3520349484678063E-3</v>
      </c>
      <c r="BG577">
        <f>'Data Input'!J577</f>
        <v>23.1</v>
      </c>
      <c r="BH577">
        <f t="shared" si="620"/>
        <v>1</v>
      </c>
      <c r="BI577">
        <f t="shared" si="621"/>
        <v>1</v>
      </c>
      <c r="BJ577">
        <f>'Data Input'!K577</f>
        <v>0.89473684210526316</v>
      </c>
      <c r="BK577">
        <f>'Data Input'!L577</f>
        <v>3</v>
      </c>
      <c r="BL577">
        <f>'Data Input'!M577</f>
        <v>84</v>
      </c>
      <c r="BM577">
        <f t="shared" si="622"/>
        <v>2</v>
      </c>
      <c r="BN577">
        <f t="shared" si="623"/>
        <v>1.19</v>
      </c>
      <c r="BO577">
        <f t="shared" si="624"/>
        <v>1.3520349484678063E-3</v>
      </c>
      <c r="BP577">
        <f t="shared" si="625"/>
        <v>1.6089215886766893E-3</v>
      </c>
      <c r="BQ577">
        <f t="shared" si="626"/>
        <v>11.422311000921342</v>
      </c>
      <c r="BR577">
        <f t="shared" si="627"/>
        <v>13.592550091096394</v>
      </c>
      <c r="BS577">
        <f t="shared" si="628"/>
        <v>292889.07000000007</v>
      </c>
      <c r="BT577">
        <f t="shared" si="629"/>
        <v>264286.62000000005</v>
      </c>
      <c r="BU577">
        <f t="shared" si="630"/>
        <v>235684.17000000004</v>
      </c>
      <c r="BV577">
        <f t="shared" si="631"/>
        <v>207081.72000000003</v>
      </c>
      <c r="BW577">
        <f t="shared" si="632"/>
        <v>178479.27000000002</v>
      </c>
      <c r="BX577">
        <f t="shared" si="633"/>
        <v>149876.82</v>
      </c>
      <c r="BY577">
        <f t="shared" si="634"/>
        <v>121274.37</v>
      </c>
      <c r="BZ577">
        <f t="shared" si="635"/>
        <v>92671.92</v>
      </c>
      <c r="CA577">
        <f t="shared" si="636"/>
        <v>61781.279999999999</v>
      </c>
      <c r="CB577">
        <f t="shared" si="637"/>
        <v>30890.639999999999</v>
      </c>
      <c r="CC577">
        <f t="shared" si="638"/>
        <v>22.104634075649987</v>
      </c>
      <c r="CD577">
        <f t="shared" si="639"/>
        <v>26.30451455002348</v>
      </c>
      <c r="CE577">
        <f t="shared" si="640"/>
        <v>33.52694507657133</v>
      </c>
      <c r="CF577">
        <f t="shared" si="641"/>
        <v>39.897064641119876</v>
      </c>
    </row>
    <row r="578" spans="1:84" x14ac:dyDescent="0.25">
      <c r="A578" t="str">
        <f>IF('Data Input'!A578=0,"F","M")</f>
        <v>F</v>
      </c>
      <c r="B578" t="str">
        <f>'Data Input'!B578</f>
        <v>W</v>
      </c>
      <c r="C578">
        <f>'Data Input'!C578</f>
        <v>74</v>
      </c>
      <c r="D578">
        <f t="shared" si="571"/>
        <v>75</v>
      </c>
      <c r="E578">
        <f t="shared" si="572"/>
        <v>76</v>
      </c>
      <c r="F578">
        <f t="shared" si="573"/>
        <v>77</v>
      </c>
      <c r="G578">
        <f t="shared" si="574"/>
        <v>78</v>
      </c>
      <c r="H578">
        <f t="shared" si="575"/>
        <v>79</v>
      </c>
      <c r="I578">
        <f t="shared" si="576"/>
        <v>80</v>
      </c>
      <c r="J578">
        <f t="shared" si="577"/>
        <v>81</v>
      </c>
      <c r="K578">
        <f t="shared" si="578"/>
        <v>82</v>
      </c>
      <c r="L578">
        <f t="shared" si="579"/>
        <v>83</v>
      </c>
      <c r="M578">
        <f>'Data Input'!D578</f>
        <v>170.999737686</v>
      </c>
      <c r="N578">
        <f>'Data Input'!E578</f>
        <v>63.999901823999998</v>
      </c>
      <c r="O578">
        <f>'Data Input'!F578</f>
        <v>122</v>
      </c>
      <c r="P578">
        <f>'Data Input'!G578</f>
        <v>1</v>
      </c>
      <c r="Q578">
        <f>'Data Input'!H578</f>
        <v>0</v>
      </c>
      <c r="R578">
        <f>IF('Data Input'!I578&gt;100,1,0)</f>
        <v>1</v>
      </c>
      <c r="S578">
        <f t="shared" si="580"/>
        <v>4.3040650932041702</v>
      </c>
      <c r="T578">
        <f t="shared" si="581"/>
        <v>18.524976326538621</v>
      </c>
      <c r="U578">
        <f t="shared" si="582"/>
        <v>5.1416620225014835</v>
      </c>
      <c r="V578">
        <f t="shared" si="583"/>
        <v>22.130048032102192</v>
      </c>
      <c r="W578">
        <f t="shared" si="584"/>
        <v>4.1588815493584956</v>
      </c>
      <c r="X578">
        <f t="shared" si="585"/>
        <v>17.900096903364776</v>
      </c>
      <c r="Y578">
        <f t="shared" si="586"/>
        <v>4.8040210447332568</v>
      </c>
      <c r="Z578">
        <f t="shared" si="587"/>
        <v>20.676819285654641</v>
      </c>
      <c r="AA578">
        <f t="shared" si="588"/>
        <v>0</v>
      </c>
      <c r="AB578">
        <f t="shared" si="589"/>
        <v>0</v>
      </c>
      <c r="AC578" s="3">
        <f t="shared" si="590"/>
        <v>-29.798999999999999</v>
      </c>
      <c r="AD578">
        <f t="shared" si="591"/>
        <v>4.8840000000000003</v>
      </c>
      <c r="AE578">
        <f t="shared" si="592"/>
        <v>13.54</v>
      </c>
      <c r="AF578">
        <f t="shared" si="593"/>
        <v>-3.1139999999999999</v>
      </c>
      <c r="AG578">
        <f t="shared" si="594"/>
        <v>-13.577999999999999</v>
      </c>
      <c r="AH578">
        <f t="shared" si="595"/>
        <v>3.149</v>
      </c>
      <c r="AI578">
        <f t="shared" si="596"/>
        <v>2.0190000000000001</v>
      </c>
      <c r="AJ578">
        <f t="shared" si="597"/>
        <v>0</v>
      </c>
      <c r="AK578">
        <f t="shared" si="598"/>
        <v>1.9570000000000001</v>
      </c>
      <c r="AL578">
        <f t="shared" si="599"/>
        <v>0</v>
      </c>
      <c r="AM578">
        <f t="shared" si="600"/>
        <v>7.5739999999999998</v>
      </c>
      <c r="AN578">
        <f t="shared" si="601"/>
        <v>-1.665</v>
      </c>
      <c r="AO578">
        <f t="shared" si="602"/>
        <v>0.66100000000000003</v>
      </c>
      <c r="AP578">
        <f t="shared" si="603"/>
        <v>-128.25683571239105</v>
      </c>
      <c r="AQ578">
        <f t="shared" si="604"/>
        <v>90.47598437881463</v>
      </c>
      <c r="AR578">
        <f t="shared" si="605"/>
        <v>69.618103784670083</v>
      </c>
      <c r="AS578">
        <f t="shared" si="606"/>
        <v>-68.912969571966215</v>
      </c>
      <c r="AT578">
        <f t="shared" si="607"/>
        <v>-56.469293677189654</v>
      </c>
      <c r="AU578">
        <f t="shared" si="608"/>
        <v>56.367405148695681</v>
      </c>
      <c r="AV578">
        <f t="shared" si="609"/>
        <v>9.6993184893164468</v>
      </c>
      <c r="AW578">
        <f t="shared" si="610"/>
        <v>0</v>
      </c>
      <c r="AX578">
        <f t="shared" si="611"/>
        <v>0</v>
      </c>
      <c r="AY578">
        <f t="shared" si="612"/>
        <v>0</v>
      </c>
      <c r="AZ578">
        <f t="shared" si="613"/>
        <v>0</v>
      </c>
      <c r="BA578">
        <f t="shared" si="614"/>
        <v>0</v>
      </c>
      <c r="BB578">
        <f t="shared" si="615"/>
        <v>0.66100000000000003</v>
      </c>
      <c r="BC578">
        <f t="shared" si="616"/>
        <v>-26.817287160050078</v>
      </c>
      <c r="BD578">
        <f t="shared" si="617"/>
        <v>-29.18</v>
      </c>
      <c r="BE578">
        <f t="shared" si="618"/>
        <v>0.96650000000000003</v>
      </c>
      <c r="BF578">
        <f t="shared" si="619"/>
        <v>0.30361749894285206</v>
      </c>
      <c r="BG578">
        <f>'Data Input'!J578</f>
        <v>29.7</v>
      </c>
      <c r="BH578">
        <f t="shared" si="620"/>
        <v>4</v>
      </c>
      <c r="BI578">
        <f t="shared" si="621"/>
        <v>1.39</v>
      </c>
      <c r="BJ578">
        <f>'Data Input'!K578</f>
        <v>0.88888888888888884</v>
      </c>
      <c r="BK578">
        <f>'Data Input'!L578</f>
        <v>3</v>
      </c>
      <c r="BL578">
        <f>'Data Input'!M578</f>
        <v>77</v>
      </c>
      <c r="BM578">
        <f t="shared" si="622"/>
        <v>4</v>
      </c>
      <c r="BN578">
        <f t="shared" si="623"/>
        <v>1.46</v>
      </c>
      <c r="BO578">
        <f t="shared" si="624"/>
        <v>0.42202832353056435</v>
      </c>
      <c r="BP578">
        <f t="shared" si="625"/>
        <v>0.44328154845656398</v>
      </c>
      <c r="BQ578">
        <f t="shared" si="626"/>
        <v>3565.3950868847228</v>
      </c>
      <c r="BR578">
        <f t="shared" si="627"/>
        <v>3744.9473574472627</v>
      </c>
      <c r="BS578">
        <f t="shared" si="628"/>
        <v>165894.19999999995</v>
      </c>
      <c r="BT578">
        <f t="shared" si="629"/>
        <v>149304.77999999997</v>
      </c>
      <c r="BU578">
        <f t="shared" si="630"/>
        <v>132715.35999999999</v>
      </c>
      <c r="BV578">
        <f t="shared" si="631"/>
        <v>116125.93999999999</v>
      </c>
      <c r="BW578">
        <f t="shared" si="632"/>
        <v>99536.51999999999</v>
      </c>
      <c r="BX578">
        <f t="shared" si="633"/>
        <v>82947.099999999991</v>
      </c>
      <c r="BY578">
        <f t="shared" si="634"/>
        <v>66357.679999999993</v>
      </c>
      <c r="BZ578">
        <f t="shared" si="635"/>
        <v>49768.259999999995</v>
      </c>
      <c r="CA578">
        <f t="shared" si="636"/>
        <v>33178.839999999997</v>
      </c>
      <c r="CB578">
        <f t="shared" si="637"/>
        <v>16589.419999999998</v>
      </c>
      <c r="CC578">
        <f t="shared" si="638"/>
        <v>3850.6628110194274</v>
      </c>
      <c r="CD578">
        <f t="shared" si="639"/>
        <v>4044.5810820779602</v>
      </c>
      <c r="CE578">
        <f t="shared" si="640"/>
        <v>7416.0578979041502</v>
      </c>
      <c r="CF578">
        <f t="shared" si="641"/>
        <v>7789.5284395252229</v>
      </c>
    </row>
    <row r="579" spans="1:84" x14ac:dyDescent="0.25">
      <c r="A579" t="str">
        <f>IF('Data Input'!A579=0,"F","M")</f>
        <v>F</v>
      </c>
      <c r="B579" t="str">
        <f>'Data Input'!B579</f>
        <v>W</v>
      </c>
      <c r="C579">
        <f>'Data Input'!C579</f>
        <v>43</v>
      </c>
      <c r="D579">
        <f t="shared" ref="D579:D642" si="642">C579+1</f>
        <v>44</v>
      </c>
      <c r="E579">
        <f t="shared" ref="E579:E642" si="643">D579+1</f>
        <v>45</v>
      </c>
      <c r="F579">
        <f t="shared" ref="F579:F642" si="644">E579+1</f>
        <v>46</v>
      </c>
      <c r="G579">
        <f t="shared" ref="G579:G642" si="645">F579+1</f>
        <v>47</v>
      </c>
      <c r="H579">
        <f t="shared" ref="H579:H642" si="646">G579+1</f>
        <v>48</v>
      </c>
      <c r="I579">
        <f t="shared" ref="I579:I642" si="647">H579+1</f>
        <v>49</v>
      </c>
      <c r="J579">
        <f t="shared" ref="J579:J642" si="648">I579+1</f>
        <v>50</v>
      </c>
      <c r="K579">
        <f t="shared" ref="K579:K642" si="649">J579+1</f>
        <v>51</v>
      </c>
      <c r="L579">
        <f t="shared" ref="L579:L642" si="650">K579+1</f>
        <v>52</v>
      </c>
      <c r="M579">
        <f>'Data Input'!D579</f>
        <v>178.99972541400001</v>
      </c>
      <c r="N579">
        <f>'Data Input'!E579</f>
        <v>37.999941708000001</v>
      </c>
      <c r="O579">
        <f>'Data Input'!F579</f>
        <v>118</v>
      </c>
      <c r="P579">
        <f>'Data Input'!G579</f>
        <v>0</v>
      </c>
      <c r="Q579">
        <f>'Data Input'!H579</f>
        <v>0</v>
      </c>
      <c r="R579">
        <f>IF('Data Input'!I579&gt;100,1,0)</f>
        <v>1</v>
      </c>
      <c r="S579">
        <f t="shared" ref="S579:S642" si="651">LN(C579)</f>
        <v>3.7612001156935624</v>
      </c>
      <c r="T579">
        <f t="shared" ref="T579:T642" si="652">S579^2</f>
        <v>14.146626310293268</v>
      </c>
      <c r="U579">
        <f t="shared" ref="U579:U642" si="653">LN(M579)</f>
        <v>5.1873842718395782</v>
      </c>
      <c r="V579">
        <f t="shared" ref="V579:V642" si="654">S579*U579</f>
        <v>19.510790323389987</v>
      </c>
      <c r="W579">
        <f t="shared" ref="W579:W642" si="655">LN(N579)</f>
        <v>3.6375846257252094</v>
      </c>
      <c r="X579">
        <f t="shared" ref="X579:X642" si="656">S579*W579</f>
        <v>13.681683715122782</v>
      </c>
      <c r="Y579">
        <f t="shared" ref="Y579:Y642" si="657">IF(P579=1,LN(O579),0)</f>
        <v>0</v>
      </c>
      <c r="Z579">
        <f t="shared" ref="Z579:Z642" si="658">S579*Y579</f>
        <v>0</v>
      </c>
      <c r="AA579">
        <f t="shared" ref="AA579:AA642" si="659">IF(P579=0,LN(O579),0)</f>
        <v>4.7706846244656651</v>
      </c>
      <c r="AB579">
        <f t="shared" ref="AB579:AB642" si="660">S579*AA579</f>
        <v>17.943499561477758</v>
      </c>
      <c r="AC579" s="3">
        <f t="shared" ref="AC579:AC642" si="661">_xlfn.IFS(AND(A579="M",B579="W"),12.344,AND(A579="M",B579="O"),2.469,AND(A579="F",B579="W"),-29.799,AND(A579="F",B579="O"),17.114)</f>
        <v>-29.798999999999999</v>
      </c>
      <c r="AD579">
        <f t="shared" ref="AD579:AD642" si="662">_xlfn.IFS(AND(A579="M",B579="W"),0,AND(A579="M",B579="O"),0,AND(A579="F",B579="W"),4.884,AND(A579="F",B579="O"),0)</f>
        <v>4.8840000000000003</v>
      </c>
      <c r="AE579">
        <f t="shared" ref="AE579:AE642" si="663">_xlfn.IFS(AND(A579="M",B579="W"),11.853,AND(A579="M",B579="O"),0.302,AND(A579="F",B579="W"),13.54,AND(A579="F",B579="O"),0.94)</f>
        <v>13.54</v>
      </c>
      <c r="AF579">
        <f t="shared" ref="AF579:AF642" si="664">_xlfn.IFS(AND(A579="M",B579="W"),-2.664,AND(A579="M",B579="O"),0,AND(A579="F",B579="W"),-3.114,AND(A579="F",B579="O"),0)</f>
        <v>-3.1139999999999999</v>
      </c>
      <c r="AG579">
        <f t="shared" ref="AG579:AG642" si="665">_xlfn.IFS(AND(A579="M",B579="W"),-7.99,AND(A579="M",B579="O"),-0.307,AND(A579="F",B579="W"),-13.578,AND(A579="F",B579="O"),-18.92)</f>
        <v>-13.577999999999999</v>
      </c>
      <c r="AH579">
        <f t="shared" ref="AH579:AH642" si="666">_xlfn.IFS(AND(A579="M",B579="W"),1.769,AND(A579="M",B579="O"),0,AND(A579="F",B579="W"),3.149,AND(A579="F",B579="O"),4.475)</f>
        <v>3.149</v>
      </c>
      <c r="AI579">
        <f t="shared" ref="AI579:AI642" si="667">_xlfn.IFS(AND(A579="M",B579="W"),1.769,AND(A579="M",B579="O"),1.916,AND(A579="F",B579="W"),2.019,AND(A579="F",B579="O"),29.291)</f>
        <v>2.0190000000000001</v>
      </c>
      <c r="AJ579">
        <f t="shared" ref="AJ579:AJ642" si="668">_xlfn.IFS(AND(A579="M",B579="W"),0,AND(A579="M",B579="O"),0,AND(A579="F",B579="W"),0,AND(A579="F",B579="O"),-6.432)</f>
        <v>0</v>
      </c>
      <c r="AK579">
        <f t="shared" ref="AK579:AK642" si="669">_xlfn.IFS(AND(A579="M",B579="W"),1.764,AND(A579="M",B579="O"),1.809,AND(A579="F",B579="W"),1.957,AND(A579="F",B579="O"),27.82)</f>
        <v>1.9570000000000001</v>
      </c>
      <c r="AL579">
        <f t="shared" ref="AL579:AL642" si="670">_xlfn.IFS(AND(A579="M",B579="W"),0,AND(A579="M",B579="O"),0,AND(A579="F",B579="W"),0,AND(A579="F",B579="O"),-6.087)</f>
        <v>0</v>
      </c>
      <c r="AM579">
        <f t="shared" ref="AM579:AM642" si="671">_xlfn.IFS(AND(A579="M",B579="W"),7.837,AND(A579="M",B579="O"),0.549,AND(A579="F",B579="W"),7.574,AND(A579="F",B579="O"),0.691)</f>
        <v>7.5739999999999998</v>
      </c>
      <c r="AN579">
        <f t="shared" ref="AN579:AN642" si="672">_xlfn.IFS(AND(A579="M",B579="W"),-1.795,AND(A579="M",B579="O"),0,AND(A579="F",B579="W"),-1.665,AND(A579="F",B579="O"),0)</f>
        <v>-1.665</v>
      </c>
      <c r="AO579">
        <f t="shared" ref="AO579:AO642" si="673">_xlfn.IFS(AND(A579="M",B579="W"),0.658,AND(A579="M",B579="O"),0.645,AND(A579="F",B579="W"),0.661,AND(A579="F",B579="O"),0.874)</f>
        <v>0.66100000000000003</v>
      </c>
      <c r="AP579">
        <f t="shared" ref="AP579:AP642" si="674">AC579*S579</f>
        <v>-112.08000224755246</v>
      </c>
      <c r="AQ579">
        <f t="shared" ref="AQ579:AQ642" si="675">AD579*T579</f>
        <v>69.092122899472329</v>
      </c>
      <c r="AR579">
        <f t="shared" ref="AR579:AR642" si="676">AE579*U579</f>
        <v>70.23718304070789</v>
      </c>
      <c r="AS579">
        <f t="shared" ref="AS579:AS642" si="677">AF579*V579</f>
        <v>-60.756601067036414</v>
      </c>
      <c r="AT579">
        <f t="shared" ref="AT579:AT642" si="678">AG579*W579</f>
        <v>-49.391124048096891</v>
      </c>
      <c r="AU579">
        <f t="shared" ref="AU579:AU642" si="679">AH579*X579</f>
        <v>43.083622018921638</v>
      </c>
      <c r="AV579">
        <f t="shared" ref="AV579:AV642" si="680">AI579*Y579</f>
        <v>0</v>
      </c>
      <c r="AW579">
        <f t="shared" ref="AW579:AW642" si="681">AJ579*Z579</f>
        <v>0</v>
      </c>
      <c r="AX579">
        <f t="shared" ref="AX579:AX642" si="682">AK579*AA579</f>
        <v>9.3362298100793062</v>
      </c>
      <c r="AY579">
        <f t="shared" ref="AY579:AY642" si="683">AL579*AB579</f>
        <v>0</v>
      </c>
      <c r="AZ579">
        <f t="shared" ref="AZ579:AZ642" si="684">Q579*AM579</f>
        <v>0</v>
      </c>
      <c r="BA579">
        <f t="shared" ref="BA579:BA642" si="685">Q579*S579*AN579</f>
        <v>0</v>
      </c>
      <c r="BB579">
        <f t="shared" ref="BB579:BB642" si="686">R579*AO579</f>
        <v>0.66100000000000003</v>
      </c>
      <c r="BC579">
        <f t="shared" ref="BC579:BC642" si="687">SUM(AP579:BB579)</f>
        <v>-29.817569593504604</v>
      </c>
      <c r="BD579">
        <f t="shared" ref="BD579:BD642" si="688">_xlfn.IFS(AND(A579="M",B579="W"),61.18,AND(A579="M",B579="O"),19.54,AND(A579="F",B579="W"),-29.18,AND(A579="F",B579="O"),86.61)</f>
        <v>-29.18</v>
      </c>
      <c r="BE579">
        <f t="shared" ref="BE579:BE642" si="689">_xlfn.IFS(AND(A579="M",B579="W"),0.9144,AND(A579="M",B579="O"),0.8954,AND(A579="F",B579="W"),0.9665,AND(A579="F",B579="O"),0.9533)</f>
        <v>0.96650000000000003</v>
      </c>
      <c r="BF579">
        <f t="shared" ref="BF579:BF642" si="690">1-(BE579^EXP(BC579-BD579))</f>
        <v>1.7849449002401263E-2</v>
      </c>
      <c r="BG579">
        <f>'Data Input'!J579</f>
        <v>53.3</v>
      </c>
      <c r="BH579">
        <f t="shared" ref="BH579:BH642" si="691">_xlfn.IFS(AND(A579="M",BG579&lt;24.6),1,AND(A579="M",BG579&lt;=26.6),2,AND(A579="M",BG579&lt;=28.8),3,AND(A579="M",BG579&gt;28.8),4,AND(A579="F",BG579&lt;=23.5),1,AND(A579="F",BG579&lt;=25.8),2,AND(A579="F",BG579&lt;=28.9),3,AND(A579="F",BG579&gt;28.9),4,A579=0,"")</f>
        <v>4</v>
      </c>
      <c r="BI579">
        <f t="shared" ref="BI579:BI642" si="692">_xlfn.IFS(BH579=1,1,AND(A579="M",BH579=2),1.02,AND(A579="M",BH579=3),1.21,AND(A579="M",BH579=4),1.24,AND(A579="F",BH579=2),0.96,AND(A579="F",BH579=3),1.08,AND(A579="F",BH579=4),1.39)</f>
        <v>1.39</v>
      </c>
      <c r="BJ579">
        <f>'Data Input'!K579</f>
        <v>0.96874999999999989</v>
      </c>
      <c r="BK579">
        <f>'Data Input'!L579</f>
        <v>3</v>
      </c>
      <c r="BL579">
        <f>'Data Input'!M579</f>
        <v>57</v>
      </c>
      <c r="BM579">
        <f t="shared" ref="BM579:BM642" si="693">_xlfn.IFS(AND(A579="M",BJ579&lt;0.89),1,AND(A579="M",BJ579&lt;=0.93),2,AND(A579="M",BJ579&lt;=0.96),3,AND(A579="M",BJ579&gt;0.96),4,AND(A579="F",BJ579&lt;0.74),1,AND(A579="F",BJ579&lt;=0.78),2,AND(A579="F",BJ579&lt;=0.82),3,AND(A579="F",BJ579&gt;0.82),4,A579=0,"")</f>
        <v>4</v>
      </c>
      <c r="BN579">
        <f t="shared" ref="BN579:BN642" si="694">_xlfn.IFS(BM579=1,1,AND(A579="M",BM579=2),1.19,AND(A579="M",BM579=3),1.2,AND(A579="M",BM579=4),1.26,AND(A579="F",BM579=2),1.12,AND(A579="F",BM579=3),1.2,AND(A579="F",BM579=4),1.46)</f>
        <v>1.46</v>
      </c>
      <c r="BO579">
        <f t="shared" ref="BO579:BO642" si="695">BF579*BI579</f>
        <v>2.4810734113337753E-2</v>
      </c>
      <c r="BP579">
        <f t="shared" ref="BP579:BP642" si="696">BF579*BN579</f>
        <v>2.6060195543505842E-2</v>
      </c>
      <c r="BQ579">
        <f t="shared" ref="BQ579:BQ642" si="697">(BO579/10)*15360.43*55/10</f>
        <v>209.60694952809513</v>
      </c>
      <c r="BR579">
        <f t="shared" ref="BR579:BR642" si="698">(BP579/10)*15360.43*55/10</f>
        <v>220.16269518778341</v>
      </c>
      <c r="BS579">
        <f t="shared" ref="BS579:BS642" si="699">_xlfn.IFS(AND(C579&lt;20,$BK579=0),27172.32,AND(C579&lt;25,$BK579=0),30604.62,AND(C579&lt;35,$BK579=0),28602.45,AND(C579&lt;45,$BK579=0),19735.69,AND(C579&lt;55,$BK579=0),10868.93,AND(C579&lt;66,$BK579=0),2574.22,AND(C579&gt;65,$BK579=0),286.02,AND(C579&lt;20,$BK579=1),20879.79,AND(C579&lt;25,$BK579=1),22881.96,AND(C579&lt;35,$BK579=1),28602.45,AND(C579&lt;45,$BK579=1),25742.2,AND(C579&lt;55,$BK579=1),24026.06,AND(C579&lt;66,$BK579=1),12299.05,AND(C579&gt;65,$BK579=1),6006.51,AND(C579&lt;20,$BK579=2),18591.59,AND(C579&lt;25,$BK579=2),20307.74,AND(C579&lt;35,$BK579=2),28602.45,AND(C579&lt;45,$BK579=2),28316.42,AND(C579&lt;55,$BK579=2),22309.91,AND(C579&lt;66,$BK579=2),16589.42,AND(C579&gt;65,$BK579=2),13443.15,AND(C579&lt;20,$BK579=3),16303.39,AND(C579&lt;25,$BK579=3),18019.54,AND(C579&lt;35,$BK579=3),28602.45,AND(C579&lt;45,$BK579=3),30890.64,AND(C579&lt;55,$BK579=3),24312.08,AND(C579&lt;66,$BK579=3),19163.64,AND(C579&gt;65,$BK579=3),16589.42,AND(C579&lt;20,$BK579=4),14587.25,AND(C579&lt;25,$BK579=4),16589.42,AND(C579&lt;35,$BK579=4),28602.45,AND(C579&lt;45,$BK579=4),32034.74,AND(C579&lt;55,$BK579=4),26600.28,AND(C579&lt;66,$BK579=4),21451.84,AND(C579&gt;65,$BK579=4),19163.64)+BT579</f>
        <v>256277.92000000004</v>
      </c>
      <c r="BT579">
        <f t="shared" ref="BT579:BT642" si="700">_xlfn.IFS(AND(D579&lt;20,$BK579=0),27172.32,AND(D579&lt;25,$BK579=0),30604.62,AND(D579&lt;35,$BK579=0),28602.45,AND(D579&lt;45,$BK579=0),19735.69,AND(D579&lt;55,$BK579=0),10868.93,AND(D579&lt;66,$BK579=0),2574.22,AND(D579&gt;65,$BK579=0),286.02,AND(D579&lt;20,$BK579=1),20879.79,AND(D579&lt;25,$BK579=1),22881.96,AND(D579&lt;35,$BK579=1),28602.45,AND(D579&lt;45,$BK579=1),25742.2,AND(D579&lt;55,$BK579=1),24026.06,AND(D579&lt;66,$BK579=1),12299.05,AND(D579&gt;65,$BK579=1),6006.51,AND(D579&lt;20,$BK579=2),18591.59,AND(D579&lt;25,$BK579=2),20307.74,AND(D579&lt;35,$BK579=2),28602.45,AND(D579&lt;45,$BK579=2),28316.42,AND(D579&lt;55,$BK579=2),22309.91,AND(D579&lt;66,$BK579=2),16589.42,AND(D579&gt;65,$BK579=2),13443.15,AND(D579&lt;20,$BK579=3),16303.39,AND(D579&lt;25,$BK579=3),18019.54,AND(D579&lt;35,$BK579=3),28602.45,AND(D579&lt;45,$BK579=3),30890.64,AND(D579&lt;55,$BK579=3),24312.08,AND(D579&lt;66,$BK579=3),19163.64,AND(D579&gt;65,$BK579=3),16589.42,AND(D579&lt;20,$BK579=4),14587.25,AND(D579&lt;25,$BK579=4),16589.42,AND(D579&lt;35,$BK579=4),28602.45,AND(D579&lt;45,$BK579=4),32034.74,AND(D579&lt;55,$BK579=4),26600.28,AND(D579&lt;66,$BK579=4),21451.84,AND(D579&gt;65,$BK579=4),19163.64)+BU579</f>
        <v>225387.28000000003</v>
      </c>
      <c r="BU579">
        <f t="shared" ref="BU579:BU642" si="701">_xlfn.IFS(AND(E579&lt;20,$BK579=0),27172.32,AND(E579&lt;25,$BK579=0),30604.62,AND(E579&lt;35,$BK579=0),28602.45,AND(E579&lt;45,$BK579=0),19735.69,AND(E579&lt;55,$BK579=0),10868.93,AND(E579&lt;66,$BK579=0),2574.22,AND(E579&gt;65,$BK579=0),286.02,AND(E579&lt;20,$BK579=1),20879.79,AND(E579&lt;25,$BK579=1),22881.96,AND(E579&lt;35,$BK579=1),28602.45,AND(E579&lt;45,$BK579=1),25742.2,AND(E579&lt;55,$BK579=1),24026.06,AND(E579&lt;66,$BK579=1),12299.05,AND(E579&gt;65,$BK579=1),6006.51,AND(E579&lt;20,$BK579=2),18591.59,AND(E579&lt;25,$BK579=2),20307.74,AND(E579&lt;35,$BK579=2),28602.45,AND(E579&lt;45,$BK579=2),28316.42,AND(E579&lt;55,$BK579=2),22309.91,AND(E579&lt;66,$BK579=2),16589.42,AND(E579&gt;65,$BK579=2),13443.15,AND(E579&lt;20,$BK579=3),16303.39,AND(E579&lt;25,$BK579=3),18019.54,AND(E579&lt;35,$BK579=3),28602.45,AND(E579&lt;45,$BK579=3),30890.64,AND(E579&lt;55,$BK579=3),24312.08,AND(E579&lt;66,$BK579=3),19163.64,AND(E579&gt;65,$BK579=3),16589.42,AND(E579&lt;20,$BK579=4),14587.25,AND(E579&lt;25,$BK579=4),16589.42,AND(E579&lt;35,$BK579=4),28602.45,AND(E579&lt;45,$BK579=4),32034.74,AND(E579&lt;55,$BK579=4),26600.28,AND(E579&lt;66,$BK579=4),21451.84,AND(E579&gt;65,$BK579=4),19163.64)+BV579</f>
        <v>194496.64000000001</v>
      </c>
      <c r="BV579">
        <f t="shared" ref="BV579:BV642" si="702">_xlfn.IFS(AND(F579&lt;20,$BK579=0),27172.32,AND(F579&lt;25,$BK579=0),30604.62,AND(F579&lt;35,$BK579=0),28602.45,AND(F579&lt;45,$BK579=0),19735.69,AND(F579&lt;55,$BK579=0),10868.93,AND(F579&lt;66,$BK579=0),2574.22,AND(F579&gt;65,$BK579=0),286.02,AND(F579&lt;20,$BK579=1),20879.79,AND(F579&lt;25,$BK579=1),22881.96,AND(F579&lt;35,$BK579=1),28602.45,AND(F579&lt;45,$BK579=1),25742.2,AND(F579&lt;55,$BK579=1),24026.06,AND(F579&lt;66,$BK579=1),12299.05,AND(F579&gt;65,$BK579=1),6006.51,AND(F579&lt;20,$BK579=2),18591.59,AND(F579&lt;25,$BK579=2),20307.74,AND(F579&lt;35,$BK579=2),28602.45,AND(F579&lt;45,$BK579=2),28316.42,AND(F579&lt;55,$BK579=2),22309.91,AND(F579&lt;66,$BK579=2),16589.42,AND(F579&gt;65,$BK579=2),13443.15,AND(F579&lt;20,$BK579=3),16303.39,AND(F579&lt;25,$BK579=3),18019.54,AND(F579&lt;35,$BK579=3),28602.45,AND(F579&lt;45,$BK579=3),30890.64,AND(F579&lt;55,$BK579=3),24312.08,AND(F579&lt;66,$BK579=3),19163.64,AND(F579&gt;65,$BK579=3),16589.42,AND(F579&lt;20,$BK579=4),14587.25,AND(F579&lt;25,$BK579=4),16589.42,AND(F579&lt;35,$BK579=4),28602.45,AND(F579&lt;45,$BK579=4),32034.74,AND(F579&lt;55,$BK579=4),26600.28,AND(F579&lt;66,$BK579=4),21451.84,AND(F579&gt;65,$BK579=4),19163.64)+BW579</f>
        <v>170184.56</v>
      </c>
      <c r="BW579">
        <f t="shared" ref="BW579:BW642" si="703">_xlfn.IFS(AND(G579&lt;20,$BK579=0),27172.32,AND(G579&lt;25,$BK579=0),30604.62,AND(G579&lt;35,$BK579=0),28602.45,AND(G579&lt;45,$BK579=0),19735.69,AND(G579&lt;55,$BK579=0),10868.93,AND(G579&lt;66,$BK579=0),2574.22,AND(G579&gt;65,$BK579=0),286.02,AND(G579&lt;20,$BK579=1),20879.79,AND(G579&lt;25,$BK579=1),22881.96,AND(G579&lt;35,$BK579=1),28602.45,AND(G579&lt;45,$BK579=1),25742.2,AND(G579&lt;55,$BK579=1),24026.06,AND(G579&lt;66,$BK579=1),12299.05,AND(G579&gt;65,$BK579=1),6006.51,AND(G579&lt;20,$BK579=2),18591.59,AND(G579&lt;25,$BK579=2),20307.74,AND(G579&lt;35,$BK579=2),28602.45,AND(G579&lt;45,$BK579=2),28316.42,AND(G579&lt;55,$BK579=2),22309.91,AND(G579&lt;66,$BK579=2),16589.42,AND(G579&gt;65,$BK579=2),13443.15,AND(G579&lt;20,$BK579=3),16303.39,AND(G579&lt;25,$BK579=3),18019.54,AND(G579&lt;35,$BK579=3),28602.45,AND(G579&lt;45,$BK579=3),30890.64,AND(G579&lt;55,$BK579=3),24312.08,AND(G579&lt;66,$BK579=3),19163.64,AND(G579&gt;65,$BK579=3),16589.42,AND(G579&lt;20,$BK579=4),14587.25,AND(G579&lt;25,$BK579=4),16589.42,AND(G579&lt;35,$BK579=4),28602.45,AND(G579&lt;45,$BK579=4),32034.74,AND(G579&lt;55,$BK579=4),26600.28,AND(G579&lt;66,$BK579=4),21451.84,AND(G579&gt;65,$BK579=4),19163.64)+BX579</f>
        <v>145872.48000000001</v>
      </c>
      <c r="BX579">
        <f t="shared" ref="BX579:BX642" si="704">_xlfn.IFS(AND(H579&lt;20,$BK579=0),27172.32,AND(H579&lt;25,$BK579=0),30604.62,AND(H579&lt;35,$BK579=0),28602.45,AND(H579&lt;45,$BK579=0),19735.69,AND(H579&lt;55,$BK579=0),10868.93,AND(H579&lt;66,$BK579=0),2574.22,AND(H579&gt;65,$BK579=0),286.02,AND(H579&lt;20,$BK579=1),20879.79,AND(H579&lt;25,$BK579=1),22881.96,AND(H579&lt;35,$BK579=1),28602.45,AND(H579&lt;45,$BK579=1),25742.2,AND(H579&lt;55,$BK579=1),24026.06,AND(H579&lt;66,$BK579=1),12299.05,AND(H579&gt;65,$BK579=1),6006.51,AND(H579&lt;20,$BK579=2),18591.59,AND(H579&lt;25,$BK579=2),20307.74,AND(H579&lt;35,$BK579=2),28602.45,AND(H579&lt;45,$BK579=2),28316.42,AND(H579&lt;55,$BK579=2),22309.91,AND(H579&lt;66,$BK579=2),16589.42,AND(H579&gt;65,$BK579=2),13443.15,AND(H579&lt;20,$BK579=3),16303.39,AND(H579&lt;25,$BK579=3),18019.54,AND(H579&lt;35,$BK579=3),28602.45,AND(H579&lt;45,$BK579=3),30890.64,AND(H579&lt;55,$BK579=3),24312.08,AND(H579&lt;66,$BK579=3),19163.64,AND(H579&gt;65,$BK579=3),16589.42,AND(H579&lt;20,$BK579=4),14587.25,AND(H579&lt;25,$BK579=4),16589.42,AND(H579&lt;35,$BK579=4),28602.45,AND(H579&lt;45,$BK579=4),32034.74,AND(H579&lt;55,$BK579=4),26600.28,AND(H579&lt;66,$BK579=4),21451.84,AND(H579&gt;65,$BK579=4),19163.64)+BY579</f>
        <v>121560.40000000001</v>
      </c>
      <c r="BY579">
        <f t="shared" ref="BY579:BY642" si="705">_xlfn.IFS(AND(I579&lt;20,$BK579=0),27172.32,AND(I579&lt;25,$BK579=0),30604.62,AND(I579&lt;35,$BK579=0),28602.45,AND(I579&lt;45,$BK579=0),19735.69,AND(I579&lt;55,$BK579=0),10868.93,AND(I579&lt;66,$BK579=0),2574.22,AND(I579&gt;65,$BK579=0),286.02,AND(I579&lt;20,$BK579=1),20879.79,AND(I579&lt;25,$BK579=1),22881.96,AND(I579&lt;35,$BK579=1),28602.45,AND(I579&lt;45,$BK579=1),25742.2,AND(I579&lt;55,$BK579=1),24026.06,AND(I579&lt;66,$BK579=1),12299.05,AND(I579&gt;65,$BK579=1),6006.51,AND(I579&lt;20,$BK579=2),18591.59,AND(I579&lt;25,$BK579=2),20307.74,AND(I579&lt;35,$BK579=2),28602.45,AND(I579&lt;45,$BK579=2),28316.42,AND(I579&lt;55,$BK579=2),22309.91,AND(I579&lt;66,$BK579=2),16589.42,AND(I579&gt;65,$BK579=2),13443.15,AND(I579&lt;20,$BK579=3),16303.39,AND(I579&lt;25,$BK579=3),18019.54,AND(I579&lt;35,$BK579=3),28602.45,AND(I579&lt;45,$BK579=3),30890.64,AND(I579&lt;55,$BK579=3),24312.08,AND(I579&lt;66,$BK579=3),19163.64,AND(I579&gt;65,$BK579=3),16589.42,AND(I579&lt;20,$BK579=4),14587.25,AND(I579&lt;25,$BK579=4),16589.42,AND(I579&lt;35,$BK579=4),28602.45,AND(I579&lt;45,$BK579=4),32034.74,AND(I579&lt;55,$BK579=4),26600.28,AND(I579&lt;66,$BK579=4),21451.84,AND(I579&gt;65,$BK579=4),19163.64)+BZ579</f>
        <v>97248.320000000007</v>
      </c>
      <c r="BZ579">
        <f t="shared" ref="BZ579:BZ642" si="706">_xlfn.IFS(AND(J579&lt;20,$BK579=0),27172.32,AND(J579&lt;25,$BK579=0),30604.62,AND(J579&lt;35,$BK579=0),28602.45,AND(J579&lt;45,$BK579=0),19735.69,AND(J579&lt;55,$BK579=0),10868.93,AND(J579&lt;66,$BK579=0),2574.22,AND(J579&gt;65,$BK579=0),286.02,AND(J579&lt;20,$BK579=1),20879.79,AND(J579&lt;25,$BK579=1),22881.96,AND(J579&lt;35,$BK579=1),28602.45,AND(J579&lt;45,$BK579=1),25742.2,AND(J579&lt;55,$BK579=1),24026.06,AND(J579&lt;66,$BK579=1),12299.05,AND(J579&gt;65,$BK579=1),6006.51,AND(J579&lt;20,$BK579=2),18591.59,AND(J579&lt;25,$BK579=2),20307.74,AND(J579&lt;35,$BK579=2),28602.45,AND(J579&lt;45,$BK579=2),28316.42,AND(J579&lt;55,$BK579=2),22309.91,AND(J579&lt;66,$BK579=2),16589.42,AND(J579&gt;65,$BK579=2),13443.15,AND(J579&lt;20,$BK579=3),16303.39,AND(J579&lt;25,$BK579=3),18019.54,AND(J579&lt;35,$BK579=3),28602.45,AND(J579&lt;45,$BK579=3),30890.64,AND(J579&lt;55,$BK579=3),24312.08,AND(J579&lt;66,$BK579=3),19163.64,AND(J579&gt;65,$BK579=3),16589.42,AND(J579&lt;20,$BK579=4),14587.25,AND(J579&lt;25,$BK579=4),16589.42,AND(J579&lt;35,$BK579=4),28602.45,AND(J579&lt;45,$BK579=4),32034.74,AND(J579&lt;55,$BK579=4),26600.28,AND(J579&lt;66,$BK579=4),21451.84,AND(J579&gt;65,$BK579=4),19163.64)+CA579</f>
        <v>72936.240000000005</v>
      </c>
      <c r="CA579">
        <f t="shared" ref="CA579:CA642" si="707">_xlfn.IFS(AND(K579&lt;20,$BK579=0),27172.32,AND(K579&lt;25,$BK579=0),30604.62,AND(K579&lt;35,$BK579=0),28602.45,AND(K579&lt;45,$BK579=0),19735.69,AND(K579&lt;55,$BK579=0),10868.93,AND(K579&lt;66,$BK579=0),2574.22,AND(K579&gt;65,$BK579=0),286.02,AND(K579&lt;20,$BK579=1),20879.79,AND(K579&lt;25,$BK579=1),22881.96,AND(K579&lt;35,$BK579=1),28602.45,AND(K579&lt;45,$BK579=1),25742.2,AND(K579&lt;55,$BK579=1),24026.06,AND(K579&lt;66,$BK579=1),12299.05,AND(K579&gt;65,$BK579=1),6006.51,AND(K579&lt;20,$BK579=2),18591.59,AND(K579&lt;25,$BK579=2),20307.74,AND(K579&lt;35,$BK579=2),28602.45,AND(K579&lt;45,$BK579=2),28316.42,AND(K579&lt;55,$BK579=2),22309.91,AND(K579&lt;66,$BK579=2),16589.42,AND(K579&gt;65,$BK579=2),13443.15,AND(K579&lt;20,$BK579=3),16303.39,AND(K579&lt;25,$BK579=3),18019.54,AND(K579&lt;35,$BK579=3),28602.45,AND(K579&lt;45,$BK579=3),30890.64,AND(K579&lt;55,$BK579=3),24312.08,AND(K579&lt;66,$BK579=3),19163.64,AND(K579&gt;65,$BK579=3),16589.42,AND(K579&lt;20,$BK579=4),14587.25,AND(K579&lt;25,$BK579=4),16589.42,AND(K579&lt;35,$BK579=4),28602.45,AND(K579&lt;45,$BK579=4),32034.74,AND(K579&lt;55,$BK579=4),26600.28,AND(K579&lt;66,$BK579=4),21451.84,AND(K579&gt;65,$BK579=4),19163.64)+CB579</f>
        <v>48624.160000000003</v>
      </c>
      <c r="CB579">
        <f t="shared" ref="CB579:CB642" si="708">_xlfn.IFS(AND(L579&lt;20,$BK579=0),27172.32,AND(L579&lt;25,$BK579=0),30604.62,AND(L579&lt;35,$BK579=0),28602.45,AND(L579&lt;45,$BK579=0),19735.69,AND(L579&lt;55,$BK579=0),10868.93,AND(L579&lt;66,$BK579=0),2574.22,AND(L579&gt;65,$BK579=0),286.02,AND(L579&lt;20,$BK579=1),20879.79,AND(L579&lt;25,$BK579=1),22881.96,AND(L579&lt;35,$BK579=1),28602.45,AND(L579&lt;45,$BK579=1),25742.2,AND(L579&lt;55,$BK579=1),24026.06,AND(L579&lt;66,$BK579=1),12299.05,AND(L579&gt;65,$BK579=1),6006.51,AND(L579&lt;20,$BK579=2),18591.59,AND(L579&lt;25,$BK579=2),20307.74,AND(L579&lt;35,$BK579=2),28602.45,AND(L579&lt;45,$BK579=2),28316.42,AND(L579&lt;55,$BK579=2),22309.91,AND(L579&lt;66,$BK579=2),16589.42,AND(L579&gt;65,$BK579=2),13443.15,AND(L579&lt;20,$BK579=3),16303.39,AND(L579&lt;25,$BK579=3),18019.54,AND(L579&lt;35,$BK579=3),28602.45,AND(L579&lt;45,$BK579=3),30890.64,AND(L579&lt;55,$BK579=3),24312.08,AND(L579&lt;66,$BK579=3),19163.64,AND(L579&gt;65,$BK579=3),16589.42,AND(L579&lt;20,$BK579=4),14587.25,AND(L579&lt;25,$BK579=4),16589.42,AND(L579&lt;35,$BK579=4),28602.45,AND(L579&lt;45,$BK579=4),32034.74,AND(L579&lt;55,$BK579=4),26600.28,AND(L579&lt;66,$BK579=4),21451.84,AND(L579&gt;65,$BK579=4),19163.64)</f>
        <v>24312.080000000002</v>
      </c>
      <c r="CC579">
        <f t="shared" ref="CC579:CC642" si="709">(BO579/10)*SUM(BS579:CB579)/10</f>
        <v>336.65687103246734</v>
      </c>
      <c r="CD579">
        <f t="shared" ref="CD579:CD642" si="710">(BP579/10)*SUM(BS579:CB579)/10</f>
        <v>353.61081417798721</v>
      </c>
      <c r="CE579">
        <f t="shared" ref="CE579:CE642" si="711">CC579+BQ579</f>
        <v>546.26382056056241</v>
      </c>
      <c r="CF579">
        <f t="shared" ref="CF579:CF642" si="712">CD579+BR579</f>
        <v>573.77350936577068</v>
      </c>
    </row>
    <row r="580" spans="1:84" x14ac:dyDescent="0.25">
      <c r="A580" t="str">
        <f>IF('Data Input'!A580=0,"F","M")</f>
        <v>M</v>
      </c>
      <c r="B580" t="str">
        <f>'Data Input'!B580</f>
        <v>W</v>
      </c>
      <c r="C580">
        <f>'Data Input'!C580</f>
        <v>33</v>
      </c>
      <c r="D580">
        <f t="shared" si="642"/>
        <v>34</v>
      </c>
      <c r="E580">
        <f t="shared" si="643"/>
        <v>35</v>
      </c>
      <c r="F580">
        <f t="shared" si="644"/>
        <v>36</v>
      </c>
      <c r="G580">
        <f t="shared" si="645"/>
        <v>37</v>
      </c>
      <c r="H580">
        <f t="shared" si="646"/>
        <v>38</v>
      </c>
      <c r="I580">
        <f t="shared" si="647"/>
        <v>39</v>
      </c>
      <c r="J580">
        <f t="shared" si="648"/>
        <v>40</v>
      </c>
      <c r="K580">
        <f t="shared" si="649"/>
        <v>41</v>
      </c>
      <c r="L580">
        <f t="shared" si="650"/>
        <v>42</v>
      </c>
      <c r="M580">
        <f>'Data Input'!D580</f>
        <v>264.99959349</v>
      </c>
      <c r="N580">
        <f>'Data Input'!E580</f>
        <v>65.999898755999993</v>
      </c>
      <c r="O580">
        <f>'Data Input'!F580</f>
        <v>112</v>
      </c>
      <c r="P580">
        <f>'Data Input'!G580</f>
        <v>0</v>
      </c>
      <c r="Q580">
        <f>'Data Input'!H580</f>
        <v>0</v>
      </c>
      <c r="R580">
        <f>IF('Data Input'!I580&gt;100,1,0)</f>
        <v>0</v>
      </c>
      <c r="S580">
        <f t="shared" si="651"/>
        <v>3.4965075614664802</v>
      </c>
      <c r="T580">
        <f t="shared" si="652"/>
        <v>12.225565127392272</v>
      </c>
      <c r="U580">
        <f t="shared" si="653"/>
        <v>5.5797282919850453</v>
      </c>
      <c r="V580">
        <f t="shared" si="654"/>
        <v>19.509562163854159</v>
      </c>
      <c r="W580">
        <f t="shared" si="655"/>
        <v>4.1896532080252484</v>
      </c>
      <c r="X580">
        <f t="shared" si="656"/>
        <v>14.649154121782578</v>
      </c>
      <c r="Y580">
        <f t="shared" si="657"/>
        <v>0</v>
      </c>
      <c r="Z580">
        <f t="shared" si="658"/>
        <v>0</v>
      </c>
      <c r="AA580">
        <f t="shared" si="659"/>
        <v>4.7184988712950942</v>
      </c>
      <c r="AB580">
        <f t="shared" si="660"/>
        <v>16.49826698225435</v>
      </c>
      <c r="AC580" s="3">
        <f t="shared" si="661"/>
        <v>12.343999999999999</v>
      </c>
      <c r="AD580">
        <f t="shared" si="662"/>
        <v>0</v>
      </c>
      <c r="AE580">
        <f t="shared" si="663"/>
        <v>11.853</v>
      </c>
      <c r="AF580">
        <f t="shared" si="664"/>
        <v>-2.6640000000000001</v>
      </c>
      <c r="AG580">
        <f t="shared" si="665"/>
        <v>-7.99</v>
      </c>
      <c r="AH580">
        <f t="shared" si="666"/>
        <v>1.7689999999999999</v>
      </c>
      <c r="AI580">
        <f t="shared" si="667"/>
        <v>1.7689999999999999</v>
      </c>
      <c r="AJ580">
        <f t="shared" si="668"/>
        <v>0</v>
      </c>
      <c r="AK580">
        <f t="shared" si="669"/>
        <v>1.764</v>
      </c>
      <c r="AL580">
        <f t="shared" si="670"/>
        <v>0</v>
      </c>
      <c r="AM580">
        <f t="shared" si="671"/>
        <v>7.8369999999999997</v>
      </c>
      <c r="AN580">
        <f t="shared" si="672"/>
        <v>-1.7949999999999999</v>
      </c>
      <c r="AO580">
        <f t="shared" si="673"/>
        <v>0.65800000000000003</v>
      </c>
      <c r="AP580">
        <f t="shared" si="674"/>
        <v>43.16088933874223</v>
      </c>
      <c r="AQ580">
        <f t="shared" si="675"/>
        <v>0</v>
      </c>
      <c r="AR580">
        <f t="shared" si="676"/>
        <v>66.136519444898738</v>
      </c>
      <c r="AS580">
        <f t="shared" si="677"/>
        <v>-51.973473604507483</v>
      </c>
      <c r="AT580">
        <f t="shared" si="678"/>
        <v>-33.475329132121736</v>
      </c>
      <c r="AU580">
        <f t="shared" si="679"/>
        <v>25.914353641433379</v>
      </c>
      <c r="AV580">
        <f t="shared" si="680"/>
        <v>0</v>
      </c>
      <c r="AW580">
        <f t="shared" si="681"/>
        <v>0</v>
      </c>
      <c r="AX580">
        <f t="shared" si="682"/>
        <v>8.3234320089645468</v>
      </c>
      <c r="AY580">
        <f t="shared" si="683"/>
        <v>0</v>
      </c>
      <c r="AZ580">
        <f t="shared" si="684"/>
        <v>0</v>
      </c>
      <c r="BA580">
        <f t="shared" si="685"/>
        <v>0</v>
      </c>
      <c r="BB580">
        <f t="shared" si="686"/>
        <v>0</v>
      </c>
      <c r="BC580">
        <f t="shared" si="687"/>
        <v>58.086391697409681</v>
      </c>
      <c r="BD580">
        <f t="shared" si="688"/>
        <v>61.18</v>
      </c>
      <c r="BE580">
        <f t="shared" si="689"/>
        <v>0.91439999999999999</v>
      </c>
      <c r="BF580">
        <f t="shared" si="690"/>
        <v>4.048955795973086E-3</v>
      </c>
      <c r="BG580">
        <f>'Data Input'!J580</f>
        <v>25.5</v>
      </c>
      <c r="BH580">
        <f t="shared" si="691"/>
        <v>2</v>
      </c>
      <c r="BI580">
        <f t="shared" si="692"/>
        <v>1.02</v>
      </c>
      <c r="BJ580">
        <f>'Data Input'!K580</f>
        <v>0.91666666666666663</v>
      </c>
      <c r="BK580">
        <f>'Data Input'!L580</f>
        <v>3</v>
      </c>
      <c r="BL580">
        <f>'Data Input'!M580</f>
        <v>78</v>
      </c>
      <c r="BM580">
        <f t="shared" si="693"/>
        <v>2</v>
      </c>
      <c r="BN580">
        <f t="shared" si="694"/>
        <v>1.19</v>
      </c>
      <c r="BO580">
        <f t="shared" si="695"/>
        <v>4.1299349118925476E-3</v>
      </c>
      <c r="BP580">
        <f t="shared" si="696"/>
        <v>4.8182573972079725E-3</v>
      </c>
      <c r="BQ580">
        <f t="shared" si="697"/>
        <v>34.890666865274902</v>
      </c>
      <c r="BR580">
        <f t="shared" si="698"/>
        <v>40.705778009487389</v>
      </c>
      <c r="BS580">
        <f t="shared" si="699"/>
        <v>304330.02000000008</v>
      </c>
      <c r="BT580">
        <f t="shared" si="700"/>
        <v>275727.57000000007</v>
      </c>
      <c r="BU580">
        <f t="shared" si="701"/>
        <v>247125.12000000005</v>
      </c>
      <c r="BV580">
        <f t="shared" si="702"/>
        <v>216234.48000000004</v>
      </c>
      <c r="BW580">
        <f t="shared" si="703"/>
        <v>185343.84000000003</v>
      </c>
      <c r="BX580">
        <f t="shared" si="704"/>
        <v>154453.20000000001</v>
      </c>
      <c r="BY580">
        <f t="shared" si="705"/>
        <v>123562.56</v>
      </c>
      <c r="BZ580">
        <f t="shared" si="706"/>
        <v>92671.92</v>
      </c>
      <c r="CA580">
        <f t="shared" si="707"/>
        <v>61781.279999999999</v>
      </c>
      <c r="CB580">
        <f t="shared" si="708"/>
        <v>30890.639999999999</v>
      </c>
      <c r="CC580">
        <f t="shared" si="709"/>
        <v>69.883480649706115</v>
      </c>
      <c r="CD580">
        <f t="shared" si="710"/>
        <v>81.530727424657158</v>
      </c>
      <c r="CE580">
        <f t="shared" si="711"/>
        <v>104.77414751498102</v>
      </c>
      <c r="CF580">
        <f t="shared" si="712"/>
        <v>122.23650543414455</v>
      </c>
    </row>
    <row r="581" spans="1:84" x14ac:dyDescent="0.25">
      <c r="A581" t="str">
        <f>IF('Data Input'!A581=0,"F","M")</f>
        <v>M</v>
      </c>
      <c r="B581" t="str">
        <f>'Data Input'!B581</f>
        <v>W</v>
      </c>
      <c r="C581">
        <f>'Data Input'!C581</f>
        <v>49</v>
      </c>
      <c r="D581">
        <f t="shared" si="642"/>
        <v>50</v>
      </c>
      <c r="E581">
        <f t="shared" si="643"/>
        <v>51</v>
      </c>
      <c r="F581">
        <f t="shared" si="644"/>
        <v>52</v>
      </c>
      <c r="G581">
        <f t="shared" si="645"/>
        <v>53</v>
      </c>
      <c r="H581">
        <f t="shared" si="646"/>
        <v>54</v>
      </c>
      <c r="I581">
        <f t="shared" si="647"/>
        <v>55</v>
      </c>
      <c r="J581">
        <f t="shared" si="648"/>
        <v>56</v>
      </c>
      <c r="K581">
        <f t="shared" si="649"/>
        <v>57</v>
      </c>
      <c r="L581">
        <f t="shared" si="650"/>
        <v>58</v>
      </c>
      <c r="M581">
        <f>'Data Input'!D581</f>
        <v>192.99970393799998</v>
      </c>
      <c r="N581">
        <f>'Data Input'!E581</f>
        <v>70.999891086000005</v>
      </c>
      <c r="O581">
        <f>'Data Input'!F581</f>
        <v>116</v>
      </c>
      <c r="P581">
        <f>'Data Input'!G581</f>
        <v>0</v>
      </c>
      <c r="Q581">
        <f>'Data Input'!H581</f>
        <v>0</v>
      </c>
      <c r="R581">
        <f>IF('Data Input'!I581&gt;100,1,0)</f>
        <v>0</v>
      </c>
      <c r="S581">
        <f t="shared" si="651"/>
        <v>3.8918202981106265</v>
      </c>
      <c r="T581">
        <f t="shared" si="652"/>
        <v>15.146265232785886</v>
      </c>
      <c r="U581">
        <f t="shared" si="653"/>
        <v>5.2626886549037089</v>
      </c>
      <c r="V581">
        <f t="shared" si="654"/>
        <v>20.481438529790765</v>
      </c>
      <c r="W581">
        <f t="shared" si="655"/>
        <v>4.2626783430401387</v>
      </c>
      <c r="X581">
        <f t="shared" si="656"/>
        <v>16.589578099760185</v>
      </c>
      <c r="Y581">
        <f t="shared" si="657"/>
        <v>0</v>
      </c>
      <c r="Z581">
        <f t="shared" si="658"/>
        <v>0</v>
      </c>
      <c r="AA581">
        <f t="shared" si="659"/>
        <v>4.7535901911063645</v>
      </c>
      <c r="AB581">
        <f t="shared" si="660"/>
        <v>18.500118794647321</v>
      </c>
      <c r="AC581" s="3">
        <f t="shared" si="661"/>
        <v>12.343999999999999</v>
      </c>
      <c r="AD581">
        <f t="shared" si="662"/>
        <v>0</v>
      </c>
      <c r="AE581">
        <f t="shared" si="663"/>
        <v>11.853</v>
      </c>
      <c r="AF581">
        <f t="shared" si="664"/>
        <v>-2.6640000000000001</v>
      </c>
      <c r="AG581">
        <f t="shared" si="665"/>
        <v>-7.99</v>
      </c>
      <c r="AH581">
        <f t="shared" si="666"/>
        <v>1.7689999999999999</v>
      </c>
      <c r="AI581">
        <f t="shared" si="667"/>
        <v>1.7689999999999999</v>
      </c>
      <c r="AJ581">
        <f t="shared" si="668"/>
        <v>0</v>
      </c>
      <c r="AK581">
        <f t="shared" si="669"/>
        <v>1.764</v>
      </c>
      <c r="AL581">
        <f t="shared" si="670"/>
        <v>0</v>
      </c>
      <c r="AM581">
        <f t="shared" si="671"/>
        <v>7.8369999999999997</v>
      </c>
      <c r="AN581">
        <f t="shared" si="672"/>
        <v>-1.7949999999999999</v>
      </c>
      <c r="AO581">
        <f t="shared" si="673"/>
        <v>0.65800000000000003</v>
      </c>
      <c r="AP581">
        <f t="shared" si="674"/>
        <v>48.040629759877568</v>
      </c>
      <c r="AQ581">
        <f t="shared" si="675"/>
        <v>0</v>
      </c>
      <c r="AR581">
        <f t="shared" si="676"/>
        <v>62.378648626573657</v>
      </c>
      <c r="AS581">
        <f t="shared" si="677"/>
        <v>-54.562552243362603</v>
      </c>
      <c r="AT581">
        <f t="shared" si="678"/>
        <v>-34.05879996089071</v>
      </c>
      <c r="AU581">
        <f t="shared" si="679"/>
        <v>29.346963658475765</v>
      </c>
      <c r="AV581">
        <f t="shared" si="680"/>
        <v>0</v>
      </c>
      <c r="AW581">
        <f t="shared" si="681"/>
        <v>0</v>
      </c>
      <c r="AX581">
        <f t="shared" si="682"/>
        <v>8.3853330971116264</v>
      </c>
      <c r="AY581">
        <f t="shared" si="683"/>
        <v>0</v>
      </c>
      <c r="AZ581">
        <f t="shared" si="684"/>
        <v>0</v>
      </c>
      <c r="BA581">
        <f t="shared" si="685"/>
        <v>0</v>
      </c>
      <c r="BB581">
        <f t="shared" si="686"/>
        <v>0</v>
      </c>
      <c r="BC581">
        <f t="shared" si="687"/>
        <v>59.530222937785304</v>
      </c>
      <c r="BD581">
        <f t="shared" si="688"/>
        <v>61.18</v>
      </c>
      <c r="BE581">
        <f t="shared" si="689"/>
        <v>0.91439999999999999</v>
      </c>
      <c r="BF581">
        <f t="shared" si="690"/>
        <v>1.7042931735657185E-2</v>
      </c>
      <c r="BG581">
        <f>'Data Input'!J581</f>
        <v>26.3</v>
      </c>
      <c r="BH581">
        <f t="shared" si="691"/>
        <v>2</v>
      </c>
      <c r="BI581">
        <f t="shared" si="692"/>
        <v>1.02</v>
      </c>
      <c r="BJ581">
        <f>'Data Input'!K581</f>
        <v>0.89473684210526316</v>
      </c>
      <c r="BK581">
        <f>'Data Input'!L581</f>
        <v>3</v>
      </c>
      <c r="BL581">
        <f>'Data Input'!M581</f>
        <v>92</v>
      </c>
      <c r="BM581">
        <f t="shared" si="693"/>
        <v>2</v>
      </c>
      <c r="BN581">
        <f t="shared" si="694"/>
        <v>1.19</v>
      </c>
      <c r="BO581">
        <f t="shared" si="695"/>
        <v>1.7383790370370328E-2</v>
      </c>
      <c r="BP581">
        <f t="shared" si="696"/>
        <v>2.028108876543205E-2</v>
      </c>
      <c r="BQ581">
        <f t="shared" si="697"/>
        <v>146.86237231531112</v>
      </c>
      <c r="BR581">
        <f t="shared" si="698"/>
        <v>171.33943436786299</v>
      </c>
      <c r="BS581">
        <f t="shared" si="699"/>
        <v>222527.04000000004</v>
      </c>
      <c r="BT581">
        <f t="shared" si="700"/>
        <v>198214.96000000002</v>
      </c>
      <c r="BU581">
        <f t="shared" si="701"/>
        <v>173902.88</v>
      </c>
      <c r="BV581">
        <f t="shared" si="702"/>
        <v>149590.79999999999</v>
      </c>
      <c r="BW581">
        <f t="shared" si="703"/>
        <v>125278.72</v>
      </c>
      <c r="BX581">
        <f t="shared" si="704"/>
        <v>100966.64</v>
      </c>
      <c r="BY581">
        <f t="shared" si="705"/>
        <v>76654.559999999998</v>
      </c>
      <c r="BZ581">
        <f t="shared" si="706"/>
        <v>57490.92</v>
      </c>
      <c r="CA581">
        <f t="shared" si="707"/>
        <v>38327.279999999999</v>
      </c>
      <c r="CB581">
        <f t="shared" si="708"/>
        <v>19163.64</v>
      </c>
      <c r="CC581">
        <f t="shared" si="709"/>
        <v>202.02005962711414</v>
      </c>
      <c r="CD581">
        <f t="shared" si="710"/>
        <v>235.69006956496656</v>
      </c>
      <c r="CE581">
        <f t="shared" si="711"/>
        <v>348.88243194242523</v>
      </c>
      <c r="CF581">
        <f t="shared" si="712"/>
        <v>407.02950393282958</v>
      </c>
    </row>
    <row r="582" spans="1:84" x14ac:dyDescent="0.25">
      <c r="A582" t="str">
        <f>IF('Data Input'!A582=0,"F","M")</f>
        <v>M</v>
      </c>
      <c r="B582" t="str">
        <f>'Data Input'!B582</f>
        <v>W</v>
      </c>
      <c r="C582">
        <f>'Data Input'!C582</f>
        <v>67</v>
      </c>
      <c r="D582">
        <f t="shared" si="642"/>
        <v>68</v>
      </c>
      <c r="E582">
        <f t="shared" si="643"/>
        <v>69</v>
      </c>
      <c r="F582">
        <f t="shared" si="644"/>
        <v>70</v>
      </c>
      <c r="G582">
        <f t="shared" si="645"/>
        <v>71</v>
      </c>
      <c r="H582">
        <f t="shared" si="646"/>
        <v>72</v>
      </c>
      <c r="I582">
        <f t="shared" si="647"/>
        <v>73</v>
      </c>
      <c r="J582">
        <f t="shared" si="648"/>
        <v>74</v>
      </c>
      <c r="K582">
        <f t="shared" si="649"/>
        <v>75</v>
      </c>
      <c r="L582">
        <f t="shared" si="650"/>
        <v>76</v>
      </c>
      <c r="M582">
        <f>'Data Input'!D582</f>
        <v>208.99967939400003</v>
      </c>
      <c r="N582">
        <f>'Data Input'!E582</f>
        <v>73.999886484000001</v>
      </c>
      <c r="O582">
        <f>'Data Input'!F582</f>
        <v>118</v>
      </c>
      <c r="P582">
        <f>'Data Input'!G582</f>
        <v>0</v>
      </c>
      <c r="Q582">
        <f>'Data Input'!H582</f>
        <v>0</v>
      </c>
      <c r="R582">
        <f>IF('Data Input'!I582&gt;100,1,0)</f>
        <v>0</v>
      </c>
      <c r="S582">
        <f t="shared" si="651"/>
        <v>4.2046926193909657</v>
      </c>
      <c r="T582">
        <f t="shared" si="652"/>
        <v>17.679440023560861</v>
      </c>
      <c r="U582">
        <f t="shared" si="653"/>
        <v>5.3423327179636342</v>
      </c>
      <c r="V582">
        <f t="shared" si="654"/>
        <v>22.46286694955257</v>
      </c>
      <c r="W582">
        <f t="shared" si="655"/>
        <v>4.3040635592029934</v>
      </c>
      <c r="X582">
        <f t="shared" si="656"/>
        <v>18.097264280770439</v>
      </c>
      <c r="Y582">
        <f t="shared" si="657"/>
        <v>0</v>
      </c>
      <c r="Z582">
        <f t="shared" si="658"/>
        <v>0</v>
      </c>
      <c r="AA582">
        <f t="shared" si="659"/>
        <v>4.7706846244656651</v>
      </c>
      <c r="AB582">
        <f t="shared" si="660"/>
        <v>20.059262429932744</v>
      </c>
      <c r="AC582" s="3">
        <f t="shared" si="661"/>
        <v>12.343999999999999</v>
      </c>
      <c r="AD582">
        <f t="shared" si="662"/>
        <v>0</v>
      </c>
      <c r="AE582">
        <f t="shared" si="663"/>
        <v>11.853</v>
      </c>
      <c r="AF582">
        <f t="shared" si="664"/>
        <v>-2.6640000000000001</v>
      </c>
      <c r="AG582">
        <f t="shared" si="665"/>
        <v>-7.99</v>
      </c>
      <c r="AH582">
        <f t="shared" si="666"/>
        <v>1.7689999999999999</v>
      </c>
      <c r="AI582">
        <f t="shared" si="667"/>
        <v>1.7689999999999999</v>
      </c>
      <c r="AJ582">
        <f t="shared" si="668"/>
        <v>0</v>
      </c>
      <c r="AK582">
        <f t="shared" si="669"/>
        <v>1.764</v>
      </c>
      <c r="AL582">
        <f t="shared" si="670"/>
        <v>0</v>
      </c>
      <c r="AM582">
        <f t="shared" si="671"/>
        <v>7.8369999999999997</v>
      </c>
      <c r="AN582">
        <f t="shared" si="672"/>
        <v>-1.7949999999999999</v>
      </c>
      <c r="AO582">
        <f t="shared" si="673"/>
        <v>0.65800000000000003</v>
      </c>
      <c r="AP582">
        <f t="shared" si="674"/>
        <v>51.902725693762079</v>
      </c>
      <c r="AQ582">
        <f t="shared" si="675"/>
        <v>0</v>
      </c>
      <c r="AR582">
        <f t="shared" si="676"/>
        <v>63.322669706022957</v>
      </c>
      <c r="AS582">
        <f t="shared" si="677"/>
        <v>-59.841077553608052</v>
      </c>
      <c r="AT582">
        <f t="shared" si="678"/>
        <v>-34.389467838031919</v>
      </c>
      <c r="AU582">
        <f t="shared" si="679"/>
        <v>32.014060512682903</v>
      </c>
      <c r="AV582">
        <f t="shared" si="680"/>
        <v>0</v>
      </c>
      <c r="AW582">
        <f t="shared" si="681"/>
        <v>0</v>
      </c>
      <c r="AX582">
        <f t="shared" si="682"/>
        <v>8.415487677557433</v>
      </c>
      <c r="AY582">
        <f t="shared" si="683"/>
        <v>0</v>
      </c>
      <c r="AZ582">
        <f t="shared" si="684"/>
        <v>0</v>
      </c>
      <c r="BA582">
        <f t="shared" si="685"/>
        <v>0</v>
      </c>
      <c r="BB582">
        <f t="shared" si="686"/>
        <v>0</v>
      </c>
      <c r="BC582">
        <f t="shared" si="687"/>
        <v>61.424398198385404</v>
      </c>
      <c r="BD582">
        <f t="shared" si="688"/>
        <v>61.18</v>
      </c>
      <c r="BE582">
        <f t="shared" si="689"/>
        <v>0.91439999999999999</v>
      </c>
      <c r="BF582">
        <f t="shared" si="690"/>
        <v>0.10797572038500081</v>
      </c>
      <c r="BG582">
        <f>'Data Input'!J582</f>
        <v>23</v>
      </c>
      <c r="BH582">
        <f t="shared" si="691"/>
        <v>1</v>
      </c>
      <c r="BI582">
        <f t="shared" si="692"/>
        <v>1</v>
      </c>
      <c r="BJ582">
        <f>'Data Input'!K582</f>
        <v>0.95348837209302328</v>
      </c>
      <c r="BK582">
        <f>'Data Input'!L582</f>
        <v>3</v>
      </c>
      <c r="BL582">
        <f>'Data Input'!M582</f>
        <v>82</v>
      </c>
      <c r="BM582">
        <f t="shared" si="693"/>
        <v>3</v>
      </c>
      <c r="BN582">
        <f t="shared" si="694"/>
        <v>1.2</v>
      </c>
      <c r="BO582">
        <f t="shared" si="695"/>
        <v>0.10797572038500081</v>
      </c>
      <c r="BP582">
        <f t="shared" si="696"/>
        <v>0.12957086446200097</v>
      </c>
      <c r="BQ582">
        <f t="shared" si="697"/>
        <v>912.20442207035774</v>
      </c>
      <c r="BR582">
        <f t="shared" si="698"/>
        <v>1094.6453064844295</v>
      </c>
      <c r="BS582">
        <f t="shared" si="699"/>
        <v>165894.19999999995</v>
      </c>
      <c r="BT582">
        <f t="shared" si="700"/>
        <v>149304.77999999997</v>
      </c>
      <c r="BU582">
        <f t="shared" si="701"/>
        <v>132715.35999999999</v>
      </c>
      <c r="BV582">
        <f t="shared" si="702"/>
        <v>116125.93999999999</v>
      </c>
      <c r="BW582">
        <f t="shared" si="703"/>
        <v>99536.51999999999</v>
      </c>
      <c r="BX582">
        <f t="shared" si="704"/>
        <v>82947.099999999991</v>
      </c>
      <c r="BY582">
        <f t="shared" si="705"/>
        <v>66357.679999999993</v>
      </c>
      <c r="BZ582">
        <f t="shared" si="706"/>
        <v>49768.259999999995</v>
      </c>
      <c r="CA582">
        <f t="shared" si="707"/>
        <v>33178.839999999997</v>
      </c>
      <c r="CB582">
        <f t="shared" si="708"/>
        <v>16589.419999999998</v>
      </c>
      <c r="CC582">
        <f t="shared" si="709"/>
        <v>985.19001639813689</v>
      </c>
      <c r="CD582">
        <f t="shared" si="710"/>
        <v>1182.2280196777642</v>
      </c>
      <c r="CE582">
        <f t="shared" si="711"/>
        <v>1897.3944384684946</v>
      </c>
      <c r="CF582">
        <f t="shared" si="712"/>
        <v>2276.8733261621937</v>
      </c>
    </row>
    <row r="583" spans="1:84" x14ac:dyDescent="0.25">
      <c r="A583" t="str">
        <f>IF('Data Input'!A583=0,"F","M")</f>
        <v>F</v>
      </c>
      <c r="B583" t="str">
        <f>'Data Input'!B583</f>
        <v>W</v>
      </c>
      <c r="C583">
        <f>'Data Input'!C583</f>
        <v>61</v>
      </c>
      <c r="D583">
        <f t="shared" si="642"/>
        <v>62</v>
      </c>
      <c r="E583">
        <f t="shared" si="643"/>
        <v>63</v>
      </c>
      <c r="F583">
        <f t="shared" si="644"/>
        <v>64</v>
      </c>
      <c r="G583">
        <f t="shared" si="645"/>
        <v>65</v>
      </c>
      <c r="H583">
        <f t="shared" si="646"/>
        <v>66</v>
      </c>
      <c r="I583">
        <f t="shared" si="647"/>
        <v>67</v>
      </c>
      <c r="J583">
        <f t="shared" si="648"/>
        <v>68</v>
      </c>
      <c r="K583">
        <f t="shared" si="649"/>
        <v>69</v>
      </c>
      <c r="L583">
        <f t="shared" si="650"/>
        <v>70</v>
      </c>
      <c r="M583">
        <f>'Data Input'!D583</f>
        <v>136.99978984200001</v>
      </c>
      <c r="N583">
        <f>'Data Input'!E583</f>
        <v>34.999946310000006</v>
      </c>
      <c r="O583">
        <f>'Data Input'!F583</f>
        <v>120</v>
      </c>
      <c r="P583">
        <f>'Data Input'!G583</f>
        <v>1</v>
      </c>
      <c r="Q583">
        <f>'Data Input'!H583</f>
        <v>0</v>
      </c>
      <c r="R583">
        <f>IF('Data Input'!I583&gt;100,1,0)</f>
        <v>0</v>
      </c>
      <c r="S583">
        <f t="shared" si="651"/>
        <v>4.1108738641733114</v>
      </c>
      <c r="T583">
        <f t="shared" si="652"/>
        <v>16.899283927143212</v>
      </c>
      <c r="U583">
        <f t="shared" si="653"/>
        <v>4.9199793918269483</v>
      </c>
      <c r="V583">
        <f t="shared" si="654"/>
        <v>20.225414694132706</v>
      </c>
      <c r="W583">
        <f t="shared" si="655"/>
        <v>3.5553465274882372</v>
      </c>
      <c r="X583">
        <f t="shared" si="656"/>
        <v>14.615581117930734</v>
      </c>
      <c r="Y583">
        <f t="shared" si="657"/>
        <v>4.7874917427820458</v>
      </c>
      <c r="Z583">
        <f t="shared" si="658"/>
        <v>19.68077468034825</v>
      </c>
      <c r="AA583">
        <f t="shared" si="659"/>
        <v>0</v>
      </c>
      <c r="AB583">
        <f t="shared" si="660"/>
        <v>0</v>
      </c>
      <c r="AC583" s="3">
        <f t="shared" si="661"/>
        <v>-29.798999999999999</v>
      </c>
      <c r="AD583">
        <f t="shared" si="662"/>
        <v>4.8840000000000003</v>
      </c>
      <c r="AE583">
        <f t="shared" si="663"/>
        <v>13.54</v>
      </c>
      <c r="AF583">
        <f t="shared" si="664"/>
        <v>-3.1139999999999999</v>
      </c>
      <c r="AG583">
        <f t="shared" si="665"/>
        <v>-13.577999999999999</v>
      </c>
      <c r="AH583">
        <f t="shared" si="666"/>
        <v>3.149</v>
      </c>
      <c r="AI583">
        <f t="shared" si="667"/>
        <v>2.0190000000000001</v>
      </c>
      <c r="AJ583">
        <f t="shared" si="668"/>
        <v>0</v>
      </c>
      <c r="AK583">
        <f t="shared" si="669"/>
        <v>1.9570000000000001</v>
      </c>
      <c r="AL583">
        <f t="shared" si="670"/>
        <v>0</v>
      </c>
      <c r="AM583">
        <f t="shared" si="671"/>
        <v>7.5739999999999998</v>
      </c>
      <c r="AN583">
        <f t="shared" si="672"/>
        <v>-1.665</v>
      </c>
      <c r="AO583">
        <f t="shared" si="673"/>
        <v>0.66100000000000003</v>
      </c>
      <c r="AP583">
        <f t="shared" si="674"/>
        <v>-122.4999302785005</v>
      </c>
      <c r="AQ583">
        <f t="shared" si="675"/>
        <v>82.536102700167461</v>
      </c>
      <c r="AR583">
        <f t="shared" si="676"/>
        <v>66.616520965336875</v>
      </c>
      <c r="AS583">
        <f t="shared" si="677"/>
        <v>-62.981941357529244</v>
      </c>
      <c r="AT583">
        <f t="shared" si="678"/>
        <v>-48.274495150235282</v>
      </c>
      <c r="AU583">
        <f t="shared" si="679"/>
        <v>46.024464940363885</v>
      </c>
      <c r="AV583">
        <f t="shared" si="680"/>
        <v>9.6659458286769517</v>
      </c>
      <c r="AW583">
        <f t="shared" si="681"/>
        <v>0</v>
      </c>
      <c r="AX583">
        <f t="shared" si="682"/>
        <v>0</v>
      </c>
      <c r="AY583">
        <f t="shared" si="683"/>
        <v>0</v>
      </c>
      <c r="AZ583">
        <f t="shared" si="684"/>
        <v>0</v>
      </c>
      <c r="BA583">
        <f t="shared" si="685"/>
        <v>0</v>
      </c>
      <c r="BB583">
        <f t="shared" si="686"/>
        <v>0</v>
      </c>
      <c r="BC583">
        <f t="shared" si="687"/>
        <v>-28.913332351719859</v>
      </c>
      <c r="BD583">
        <f t="shared" si="688"/>
        <v>-29.18</v>
      </c>
      <c r="BE583">
        <f t="shared" si="689"/>
        <v>0.96650000000000003</v>
      </c>
      <c r="BF583">
        <f t="shared" si="690"/>
        <v>4.3512165190823016E-2</v>
      </c>
      <c r="BG583">
        <f>'Data Input'!J583</f>
        <v>30.6</v>
      </c>
      <c r="BH583">
        <f t="shared" si="691"/>
        <v>4</v>
      </c>
      <c r="BI583">
        <f t="shared" si="692"/>
        <v>1.39</v>
      </c>
      <c r="BJ583">
        <f>'Data Input'!K583</f>
        <v>0.86746987951807231</v>
      </c>
      <c r="BK583">
        <f>'Data Input'!L583</f>
        <v>3</v>
      </c>
      <c r="BL583">
        <f>'Data Input'!M583</f>
        <v>78</v>
      </c>
      <c r="BM583">
        <f t="shared" si="693"/>
        <v>4</v>
      </c>
      <c r="BN583">
        <f t="shared" si="694"/>
        <v>1.46</v>
      </c>
      <c r="BO583">
        <f t="shared" si="695"/>
        <v>6.0481909615243988E-2</v>
      </c>
      <c r="BP583">
        <f t="shared" si="696"/>
        <v>6.3527761178601608E-2</v>
      </c>
      <c r="BQ583">
        <f t="shared" si="697"/>
        <v>510.96547640120514</v>
      </c>
      <c r="BR583">
        <f t="shared" si="698"/>
        <v>536.69755075234514</v>
      </c>
      <c r="BS583">
        <f t="shared" si="699"/>
        <v>178765.3</v>
      </c>
      <c r="BT583">
        <f t="shared" si="700"/>
        <v>159601.65999999997</v>
      </c>
      <c r="BU583">
        <f t="shared" si="701"/>
        <v>140438.01999999999</v>
      </c>
      <c r="BV583">
        <f t="shared" si="702"/>
        <v>121274.37999999999</v>
      </c>
      <c r="BW583">
        <f t="shared" si="703"/>
        <v>102110.73999999999</v>
      </c>
      <c r="BX583">
        <f t="shared" si="704"/>
        <v>82947.099999999991</v>
      </c>
      <c r="BY583">
        <f t="shared" si="705"/>
        <v>66357.679999999993</v>
      </c>
      <c r="BZ583">
        <f t="shared" si="706"/>
        <v>49768.259999999995</v>
      </c>
      <c r="CA583">
        <f t="shared" si="707"/>
        <v>33178.839999999997</v>
      </c>
      <c r="CB583">
        <f t="shared" si="708"/>
        <v>16589.419999999998</v>
      </c>
      <c r="CC583">
        <f t="shared" si="709"/>
        <v>575.2019517605894</v>
      </c>
      <c r="CD583">
        <f t="shared" si="710"/>
        <v>604.16895652551125</v>
      </c>
      <c r="CE583">
        <f t="shared" si="711"/>
        <v>1086.1674281617945</v>
      </c>
      <c r="CF583">
        <f t="shared" si="712"/>
        <v>1140.8665072778563</v>
      </c>
    </row>
    <row r="584" spans="1:84" x14ac:dyDescent="0.25">
      <c r="A584" t="str">
        <f>IF('Data Input'!A584=0,"F","M")</f>
        <v>F</v>
      </c>
      <c r="B584" t="str">
        <f>'Data Input'!B584</f>
        <v>W</v>
      </c>
      <c r="C584">
        <f>'Data Input'!C584</f>
        <v>55</v>
      </c>
      <c r="D584">
        <f t="shared" si="642"/>
        <v>56</v>
      </c>
      <c r="E584">
        <f t="shared" si="643"/>
        <v>57</v>
      </c>
      <c r="F584">
        <f t="shared" si="644"/>
        <v>58</v>
      </c>
      <c r="G584">
        <f t="shared" si="645"/>
        <v>59</v>
      </c>
      <c r="H584">
        <f t="shared" si="646"/>
        <v>60</v>
      </c>
      <c r="I584">
        <f t="shared" si="647"/>
        <v>61</v>
      </c>
      <c r="J584">
        <f t="shared" si="648"/>
        <v>62</v>
      </c>
      <c r="K584">
        <f t="shared" si="649"/>
        <v>63</v>
      </c>
      <c r="L584">
        <f t="shared" si="650"/>
        <v>64</v>
      </c>
      <c r="M584">
        <f>'Data Input'!D584</f>
        <v>188.99971007400001</v>
      </c>
      <c r="N584">
        <f>'Data Input'!E584</f>
        <v>63.999901823999998</v>
      </c>
      <c r="O584">
        <f>'Data Input'!F584</f>
        <v>122</v>
      </c>
      <c r="P584">
        <f>'Data Input'!G584</f>
        <v>0</v>
      </c>
      <c r="Q584">
        <f>'Data Input'!H584</f>
        <v>0</v>
      </c>
      <c r="R584">
        <f>IF('Data Input'!I584&gt;100,1,0)</f>
        <v>0</v>
      </c>
      <c r="S584">
        <f t="shared" si="651"/>
        <v>4.0073331852324712</v>
      </c>
      <c r="T584">
        <f t="shared" si="652"/>
        <v>16.058719257465423</v>
      </c>
      <c r="U584">
        <f t="shared" si="653"/>
        <v>5.2417454810584658</v>
      </c>
      <c r="V584">
        <f t="shared" si="654"/>
        <v>21.005420614787933</v>
      </c>
      <c r="W584">
        <f t="shared" si="655"/>
        <v>4.1588815493584956</v>
      </c>
      <c r="X584">
        <f t="shared" si="656"/>
        <v>16.666024046195336</v>
      </c>
      <c r="Y584">
        <f t="shared" si="657"/>
        <v>0</v>
      </c>
      <c r="Z584">
        <f t="shared" si="658"/>
        <v>0</v>
      </c>
      <c r="AA584">
        <f t="shared" si="659"/>
        <v>4.8040210447332568</v>
      </c>
      <c r="AB584">
        <f t="shared" si="660"/>
        <v>19.251312955114745</v>
      </c>
      <c r="AC584" s="3">
        <f t="shared" si="661"/>
        <v>-29.798999999999999</v>
      </c>
      <c r="AD584">
        <f t="shared" si="662"/>
        <v>4.8840000000000003</v>
      </c>
      <c r="AE584">
        <f t="shared" si="663"/>
        <v>13.54</v>
      </c>
      <c r="AF584">
        <f t="shared" si="664"/>
        <v>-3.1139999999999999</v>
      </c>
      <c r="AG584">
        <f t="shared" si="665"/>
        <v>-13.577999999999999</v>
      </c>
      <c r="AH584">
        <f t="shared" si="666"/>
        <v>3.149</v>
      </c>
      <c r="AI584">
        <f t="shared" si="667"/>
        <v>2.0190000000000001</v>
      </c>
      <c r="AJ584">
        <f t="shared" si="668"/>
        <v>0</v>
      </c>
      <c r="AK584">
        <f t="shared" si="669"/>
        <v>1.9570000000000001</v>
      </c>
      <c r="AL584">
        <f t="shared" si="670"/>
        <v>0</v>
      </c>
      <c r="AM584">
        <f t="shared" si="671"/>
        <v>7.5739999999999998</v>
      </c>
      <c r="AN584">
        <f t="shared" si="672"/>
        <v>-1.665</v>
      </c>
      <c r="AO584">
        <f t="shared" si="673"/>
        <v>0.66100000000000003</v>
      </c>
      <c r="AP584">
        <f t="shared" si="674"/>
        <v>-119.41452158674241</v>
      </c>
      <c r="AQ584">
        <f t="shared" si="675"/>
        <v>78.430784853461134</v>
      </c>
      <c r="AR584">
        <f t="shared" si="676"/>
        <v>70.973233813531621</v>
      </c>
      <c r="AS584">
        <f t="shared" si="677"/>
        <v>-65.410879794449627</v>
      </c>
      <c r="AT584">
        <f t="shared" si="678"/>
        <v>-56.469293677189654</v>
      </c>
      <c r="AU584">
        <f t="shared" si="679"/>
        <v>52.48130972146911</v>
      </c>
      <c r="AV584">
        <f t="shared" si="680"/>
        <v>0</v>
      </c>
      <c r="AW584">
        <f t="shared" si="681"/>
        <v>0</v>
      </c>
      <c r="AX584">
        <f t="shared" si="682"/>
        <v>9.4014691845429841</v>
      </c>
      <c r="AY584">
        <f t="shared" si="683"/>
        <v>0</v>
      </c>
      <c r="AZ584">
        <f t="shared" si="684"/>
        <v>0</v>
      </c>
      <c r="BA584">
        <f t="shared" si="685"/>
        <v>0</v>
      </c>
      <c r="BB584">
        <f t="shared" si="686"/>
        <v>0</v>
      </c>
      <c r="BC584">
        <f t="shared" si="687"/>
        <v>-30.007897485376844</v>
      </c>
      <c r="BD584">
        <f t="shared" si="688"/>
        <v>-29.18</v>
      </c>
      <c r="BE584">
        <f t="shared" si="689"/>
        <v>0.96650000000000003</v>
      </c>
      <c r="BF584">
        <f t="shared" si="690"/>
        <v>1.4778910543075341E-2</v>
      </c>
      <c r="BG584">
        <f>'Data Input'!J584</f>
        <v>36.1</v>
      </c>
      <c r="BH584">
        <f t="shared" si="691"/>
        <v>4</v>
      </c>
      <c r="BI584">
        <f t="shared" si="692"/>
        <v>1.39</v>
      </c>
      <c r="BJ584">
        <f>'Data Input'!K584</f>
        <v>0.81767955801104975</v>
      </c>
      <c r="BK584">
        <f>'Data Input'!L584</f>
        <v>3</v>
      </c>
      <c r="BL584">
        <f>'Data Input'!M584</f>
        <v>78</v>
      </c>
      <c r="BM584">
        <f t="shared" si="693"/>
        <v>3</v>
      </c>
      <c r="BN584">
        <f t="shared" si="694"/>
        <v>1.2</v>
      </c>
      <c r="BO584">
        <f t="shared" si="695"/>
        <v>2.0542685654874722E-2</v>
      </c>
      <c r="BP584">
        <f t="shared" si="696"/>
        <v>1.773469265169041E-2</v>
      </c>
      <c r="BQ584">
        <f t="shared" si="697"/>
        <v>173.54946675753902</v>
      </c>
      <c r="BR584">
        <f t="shared" si="698"/>
        <v>149.82687777629272</v>
      </c>
      <c r="BS584">
        <f t="shared" si="699"/>
        <v>191636.40000000002</v>
      </c>
      <c r="BT584">
        <f t="shared" si="700"/>
        <v>172472.76</v>
      </c>
      <c r="BU584">
        <f t="shared" si="701"/>
        <v>153309.12</v>
      </c>
      <c r="BV584">
        <f t="shared" si="702"/>
        <v>134145.47999999998</v>
      </c>
      <c r="BW584">
        <f t="shared" si="703"/>
        <v>114981.84</v>
      </c>
      <c r="BX584">
        <f t="shared" si="704"/>
        <v>95818.2</v>
      </c>
      <c r="BY584">
        <f t="shared" si="705"/>
        <v>76654.559999999998</v>
      </c>
      <c r="BZ584">
        <f t="shared" si="706"/>
        <v>57490.92</v>
      </c>
      <c r="CA584">
        <f t="shared" si="707"/>
        <v>38327.279999999999</v>
      </c>
      <c r="CB584">
        <f t="shared" si="708"/>
        <v>19163.64</v>
      </c>
      <c r="CC584">
        <f t="shared" si="709"/>
        <v>216.51994788775087</v>
      </c>
      <c r="CD584">
        <f t="shared" si="710"/>
        <v>186.92369601820221</v>
      </c>
      <c r="CE584">
        <f t="shared" si="711"/>
        <v>390.0694146452899</v>
      </c>
      <c r="CF584">
        <f t="shared" si="712"/>
        <v>336.75057379449493</v>
      </c>
    </row>
    <row r="585" spans="1:84" x14ac:dyDescent="0.25">
      <c r="A585" t="str">
        <f>IF('Data Input'!A585=0,"F","M")</f>
        <v>M</v>
      </c>
      <c r="B585" t="str">
        <f>'Data Input'!B585</f>
        <v>W</v>
      </c>
      <c r="C585">
        <f>'Data Input'!C585</f>
        <v>56</v>
      </c>
      <c r="D585">
        <f t="shared" si="642"/>
        <v>57</v>
      </c>
      <c r="E585">
        <f t="shared" si="643"/>
        <v>58</v>
      </c>
      <c r="F585">
        <f t="shared" si="644"/>
        <v>59</v>
      </c>
      <c r="G585">
        <f t="shared" si="645"/>
        <v>60</v>
      </c>
      <c r="H585">
        <f t="shared" si="646"/>
        <v>61</v>
      </c>
      <c r="I585">
        <f t="shared" si="647"/>
        <v>62</v>
      </c>
      <c r="J585">
        <f t="shared" si="648"/>
        <v>63</v>
      </c>
      <c r="K585">
        <f t="shared" si="649"/>
        <v>64</v>
      </c>
      <c r="L585">
        <f t="shared" si="650"/>
        <v>65</v>
      </c>
      <c r="M585">
        <f>'Data Input'!D585</f>
        <v>224.99965485000001</v>
      </c>
      <c r="N585">
        <f>'Data Input'!E585</f>
        <v>38.999940174000002</v>
      </c>
      <c r="O585">
        <f>'Data Input'!F585</f>
        <v>120</v>
      </c>
      <c r="P585">
        <f>'Data Input'!G585</f>
        <v>0</v>
      </c>
      <c r="Q585">
        <f>'Data Input'!H585</f>
        <v>0</v>
      </c>
      <c r="R585">
        <f>IF('Data Input'!I585&gt;100,1,0)</f>
        <v>0</v>
      </c>
      <c r="S585">
        <f t="shared" si="651"/>
        <v>4.0253516907351496</v>
      </c>
      <c r="T585">
        <f t="shared" si="652"/>
        <v>16.203456234104326</v>
      </c>
      <c r="U585">
        <f t="shared" si="653"/>
        <v>5.4160988682032434</v>
      </c>
      <c r="V585">
        <f t="shared" si="654"/>
        <v>21.801702736310656</v>
      </c>
      <c r="W585">
        <f t="shared" si="655"/>
        <v>3.66356011212847</v>
      </c>
      <c r="X585">
        <f t="shared" si="656"/>
        <v>14.747117891466191</v>
      </c>
      <c r="Y585">
        <f t="shared" si="657"/>
        <v>0</v>
      </c>
      <c r="Z585">
        <f t="shared" si="658"/>
        <v>0</v>
      </c>
      <c r="AA585">
        <f t="shared" si="659"/>
        <v>4.7874917427820458</v>
      </c>
      <c r="AB585">
        <f t="shared" si="660"/>
        <v>19.271337981188275</v>
      </c>
      <c r="AC585" s="3">
        <f t="shared" si="661"/>
        <v>12.343999999999999</v>
      </c>
      <c r="AD585">
        <f t="shared" si="662"/>
        <v>0</v>
      </c>
      <c r="AE585">
        <f t="shared" si="663"/>
        <v>11.853</v>
      </c>
      <c r="AF585">
        <f t="shared" si="664"/>
        <v>-2.6640000000000001</v>
      </c>
      <c r="AG585">
        <f t="shared" si="665"/>
        <v>-7.99</v>
      </c>
      <c r="AH585">
        <f t="shared" si="666"/>
        <v>1.7689999999999999</v>
      </c>
      <c r="AI585">
        <f t="shared" si="667"/>
        <v>1.7689999999999999</v>
      </c>
      <c r="AJ585">
        <f t="shared" si="668"/>
        <v>0</v>
      </c>
      <c r="AK585">
        <f t="shared" si="669"/>
        <v>1.764</v>
      </c>
      <c r="AL585">
        <f t="shared" si="670"/>
        <v>0</v>
      </c>
      <c r="AM585">
        <f t="shared" si="671"/>
        <v>7.8369999999999997</v>
      </c>
      <c r="AN585">
        <f t="shared" si="672"/>
        <v>-1.7949999999999999</v>
      </c>
      <c r="AO585">
        <f t="shared" si="673"/>
        <v>0.65800000000000003</v>
      </c>
      <c r="AP585">
        <f t="shared" si="674"/>
        <v>49.688941270434682</v>
      </c>
      <c r="AQ585">
        <f t="shared" si="675"/>
        <v>0</v>
      </c>
      <c r="AR585">
        <f t="shared" si="676"/>
        <v>64.197019884813045</v>
      </c>
      <c r="AS585">
        <f t="shared" si="677"/>
        <v>-58.079736089531593</v>
      </c>
      <c r="AT585">
        <f t="shared" si="678"/>
        <v>-29.271845295906477</v>
      </c>
      <c r="AU585">
        <f t="shared" si="679"/>
        <v>26.087651550003692</v>
      </c>
      <c r="AV585">
        <f t="shared" si="680"/>
        <v>0</v>
      </c>
      <c r="AW585">
        <f t="shared" si="681"/>
        <v>0</v>
      </c>
      <c r="AX585">
        <f t="shared" si="682"/>
        <v>8.4451354342675291</v>
      </c>
      <c r="AY585">
        <f t="shared" si="683"/>
        <v>0</v>
      </c>
      <c r="AZ585">
        <f t="shared" si="684"/>
        <v>0</v>
      </c>
      <c r="BA585">
        <f t="shared" si="685"/>
        <v>0</v>
      </c>
      <c r="BB585">
        <f t="shared" si="686"/>
        <v>0</v>
      </c>
      <c r="BC585">
        <f t="shared" si="687"/>
        <v>61.067166754080873</v>
      </c>
      <c r="BD585">
        <f t="shared" si="688"/>
        <v>61.18</v>
      </c>
      <c r="BE585">
        <f t="shared" si="689"/>
        <v>0.91439999999999999</v>
      </c>
      <c r="BF585">
        <f t="shared" si="690"/>
        <v>7.6827204108446678E-2</v>
      </c>
      <c r="BG585">
        <f>'Data Input'!J585</f>
        <v>32.799999999999997</v>
      </c>
      <c r="BH585">
        <f t="shared" si="691"/>
        <v>4</v>
      </c>
      <c r="BI585">
        <f t="shared" si="692"/>
        <v>1.24</v>
      </c>
      <c r="BJ585">
        <f>'Data Input'!K585</f>
        <v>1.0227272727272727</v>
      </c>
      <c r="BK585">
        <f>'Data Input'!L585</f>
        <v>3</v>
      </c>
      <c r="BL585">
        <f>'Data Input'!M585</f>
        <v>61</v>
      </c>
      <c r="BM585">
        <f t="shared" si="693"/>
        <v>4</v>
      </c>
      <c r="BN585">
        <f t="shared" si="694"/>
        <v>1.26</v>
      </c>
      <c r="BO585">
        <f t="shared" si="695"/>
        <v>9.5265733094473878E-2</v>
      </c>
      <c r="BP585">
        <f t="shared" si="696"/>
        <v>9.6802277176642818E-2</v>
      </c>
      <c r="BQ585">
        <f t="shared" si="697"/>
        <v>804.82744352799205</v>
      </c>
      <c r="BR585">
        <f t="shared" si="698"/>
        <v>817.80853132683092</v>
      </c>
      <c r="BS585">
        <f t="shared" si="699"/>
        <v>191636.40000000002</v>
      </c>
      <c r="BT585">
        <f t="shared" si="700"/>
        <v>172472.76</v>
      </c>
      <c r="BU585">
        <f t="shared" si="701"/>
        <v>153309.12</v>
      </c>
      <c r="BV585">
        <f t="shared" si="702"/>
        <v>134145.47999999998</v>
      </c>
      <c r="BW585">
        <f t="shared" si="703"/>
        <v>114981.84</v>
      </c>
      <c r="BX585">
        <f t="shared" si="704"/>
        <v>95818.2</v>
      </c>
      <c r="BY585">
        <f t="shared" si="705"/>
        <v>76654.559999999998</v>
      </c>
      <c r="BZ585">
        <f t="shared" si="706"/>
        <v>57490.92</v>
      </c>
      <c r="CA585">
        <f t="shared" si="707"/>
        <v>38327.279999999999</v>
      </c>
      <c r="CB585">
        <f t="shared" si="708"/>
        <v>19163.64</v>
      </c>
      <c r="CC585">
        <f t="shared" si="709"/>
        <v>1004.1010173472208</v>
      </c>
      <c r="CD585">
        <f t="shared" si="710"/>
        <v>1020.2961950463696</v>
      </c>
      <c r="CE585">
        <f t="shared" si="711"/>
        <v>1808.9284608752127</v>
      </c>
      <c r="CF585">
        <f t="shared" si="712"/>
        <v>1838.1047263732005</v>
      </c>
    </row>
    <row r="586" spans="1:84" x14ac:dyDescent="0.25">
      <c r="A586" t="str">
        <f>IF('Data Input'!A586=0,"F","M")</f>
        <v>F</v>
      </c>
      <c r="B586" t="str">
        <f>'Data Input'!B586</f>
        <v>W</v>
      </c>
      <c r="C586">
        <f>'Data Input'!C586</f>
        <v>48</v>
      </c>
      <c r="D586">
        <f t="shared" si="642"/>
        <v>49</v>
      </c>
      <c r="E586">
        <f t="shared" si="643"/>
        <v>50</v>
      </c>
      <c r="F586">
        <f t="shared" si="644"/>
        <v>51</v>
      </c>
      <c r="G586">
        <f t="shared" si="645"/>
        <v>52</v>
      </c>
      <c r="H586">
        <f t="shared" si="646"/>
        <v>53</v>
      </c>
      <c r="I586">
        <f t="shared" si="647"/>
        <v>54</v>
      </c>
      <c r="J586">
        <f t="shared" si="648"/>
        <v>55</v>
      </c>
      <c r="K586">
        <f t="shared" si="649"/>
        <v>56</v>
      </c>
      <c r="L586">
        <f t="shared" si="650"/>
        <v>57</v>
      </c>
      <c r="M586">
        <f>'Data Input'!D586</f>
        <v>223.99965638400002</v>
      </c>
      <c r="N586">
        <f>'Data Input'!E586</f>
        <v>35.999944776</v>
      </c>
      <c r="O586">
        <f>'Data Input'!F586</f>
        <v>144</v>
      </c>
      <c r="P586">
        <f>'Data Input'!G586</f>
        <v>1</v>
      </c>
      <c r="Q586">
        <f>'Data Input'!H586</f>
        <v>0</v>
      </c>
      <c r="R586">
        <f>IF('Data Input'!I586&gt;100,1,0)</f>
        <v>1</v>
      </c>
      <c r="S586">
        <f t="shared" si="651"/>
        <v>3.8712010109078911</v>
      </c>
      <c r="T586">
        <f t="shared" si="652"/>
        <v>14.986197266854278</v>
      </c>
      <c r="U586">
        <f t="shared" si="653"/>
        <v>5.4116445178538637</v>
      </c>
      <c r="V586">
        <f t="shared" si="654"/>
        <v>20.949563728190025</v>
      </c>
      <c r="W586">
        <f t="shared" si="655"/>
        <v>3.5835174044549336</v>
      </c>
      <c r="X586">
        <f t="shared" si="656"/>
        <v>13.872516198731962</v>
      </c>
      <c r="Y586">
        <f t="shared" si="657"/>
        <v>4.9698132995760007</v>
      </c>
      <c r="Z586">
        <f t="shared" si="658"/>
        <v>19.239146269342097</v>
      </c>
      <c r="AA586">
        <f t="shared" si="659"/>
        <v>0</v>
      </c>
      <c r="AB586">
        <f t="shared" si="660"/>
        <v>0</v>
      </c>
      <c r="AC586" s="3">
        <f t="shared" si="661"/>
        <v>-29.798999999999999</v>
      </c>
      <c r="AD586">
        <f t="shared" si="662"/>
        <v>4.8840000000000003</v>
      </c>
      <c r="AE586">
        <f t="shared" si="663"/>
        <v>13.54</v>
      </c>
      <c r="AF586">
        <f t="shared" si="664"/>
        <v>-3.1139999999999999</v>
      </c>
      <c r="AG586">
        <f t="shared" si="665"/>
        <v>-13.577999999999999</v>
      </c>
      <c r="AH586">
        <f t="shared" si="666"/>
        <v>3.149</v>
      </c>
      <c r="AI586">
        <f t="shared" si="667"/>
        <v>2.0190000000000001</v>
      </c>
      <c r="AJ586">
        <f t="shared" si="668"/>
        <v>0</v>
      </c>
      <c r="AK586">
        <f t="shared" si="669"/>
        <v>1.9570000000000001</v>
      </c>
      <c r="AL586">
        <f t="shared" si="670"/>
        <v>0</v>
      </c>
      <c r="AM586">
        <f t="shared" si="671"/>
        <v>7.5739999999999998</v>
      </c>
      <c r="AN586">
        <f t="shared" si="672"/>
        <v>-1.665</v>
      </c>
      <c r="AO586">
        <f t="shared" si="673"/>
        <v>0.66100000000000003</v>
      </c>
      <c r="AP586">
        <f t="shared" si="674"/>
        <v>-115.35791892404424</v>
      </c>
      <c r="AQ586">
        <f t="shared" si="675"/>
        <v>73.1925874513163</v>
      </c>
      <c r="AR586">
        <f t="shared" si="676"/>
        <v>73.273666771741304</v>
      </c>
      <c r="AS586">
        <f t="shared" si="677"/>
        <v>-65.236941449583739</v>
      </c>
      <c r="AT586">
        <f t="shared" si="678"/>
        <v>-48.656999317689085</v>
      </c>
      <c r="AU586">
        <f t="shared" si="679"/>
        <v>43.684553509806946</v>
      </c>
      <c r="AV586">
        <f t="shared" si="680"/>
        <v>10.034053051843946</v>
      </c>
      <c r="AW586">
        <f t="shared" si="681"/>
        <v>0</v>
      </c>
      <c r="AX586">
        <f t="shared" si="682"/>
        <v>0</v>
      </c>
      <c r="AY586">
        <f t="shared" si="683"/>
        <v>0</v>
      </c>
      <c r="AZ586">
        <f t="shared" si="684"/>
        <v>0</v>
      </c>
      <c r="BA586">
        <f t="shared" si="685"/>
        <v>0</v>
      </c>
      <c r="BB586">
        <f t="shared" si="686"/>
        <v>0.66100000000000003</v>
      </c>
      <c r="BC586">
        <f t="shared" si="687"/>
        <v>-28.405998906608566</v>
      </c>
      <c r="BD586">
        <f t="shared" si="688"/>
        <v>-29.18</v>
      </c>
      <c r="BE586">
        <f t="shared" si="689"/>
        <v>0.96650000000000003</v>
      </c>
      <c r="BF586">
        <f t="shared" si="690"/>
        <v>7.1223240047729841E-2</v>
      </c>
      <c r="BG586">
        <f>'Data Input'!J586</f>
        <v>38.700000000000003</v>
      </c>
      <c r="BH586">
        <f t="shared" si="691"/>
        <v>4</v>
      </c>
      <c r="BI586">
        <f t="shared" si="692"/>
        <v>1.39</v>
      </c>
      <c r="BJ586">
        <f>'Data Input'!K586</f>
        <v>0.87234042553191493</v>
      </c>
      <c r="BK586">
        <f>'Data Input'!L586</f>
        <v>3</v>
      </c>
      <c r="BL586">
        <f>'Data Input'!M586</f>
        <v>44</v>
      </c>
      <c r="BM586">
        <f t="shared" si="693"/>
        <v>4</v>
      </c>
      <c r="BN586">
        <f t="shared" si="694"/>
        <v>1.46</v>
      </c>
      <c r="BO586">
        <f t="shared" si="695"/>
        <v>9.9000303666344477E-2</v>
      </c>
      <c r="BP586">
        <f t="shared" si="696"/>
        <v>0.10398593046968556</v>
      </c>
      <c r="BQ586">
        <f t="shared" si="697"/>
        <v>836.37797894509526</v>
      </c>
      <c r="BR586">
        <f t="shared" si="698"/>
        <v>878.49773328045956</v>
      </c>
      <c r="BS586">
        <f t="shared" si="699"/>
        <v>227675.48000000004</v>
      </c>
      <c r="BT586">
        <f t="shared" si="700"/>
        <v>203363.40000000002</v>
      </c>
      <c r="BU586">
        <f t="shared" si="701"/>
        <v>179051.32</v>
      </c>
      <c r="BV586">
        <f t="shared" si="702"/>
        <v>154739.24</v>
      </c>
      <c r="BW586">
        <f t="shared" si="703"/>
        <v>130427.16</v>
      </c>
      <c r="BX586">
        <f t="shared" si="704"/>
        <v>106115.08</v>
      </c>
      <c r="BY586">
        <f t="shared" si="705"/>
        <v>81803</v>
      </c>
      <c r="BZ586">
        <f t="shared" si="706"/>
        <v>57490.92</v>
      </c>
      <c r="CA586">
        <f t="shared" si="707"/>
        <v>38327.279999999999</v>
      </c>
      <c r="CB586">
        <f t="shared" si="708"/>
        <v>19163.64</v>
      </c>
      <c r="CC586">
        <f t="shared" si="709"/>
        <v>1186.1785931981053</v>
      </c>
      <c r="CD586">
        <f t="shared" si="710"/>
        <v>1245.9142058052041</v>
      </c>
      <c r="CE586">
        <f t="shared" si="711"/>
        <v>2022.5565721432006</v>
      </c>
      <c r="CF586">
        <f t="shared" si="712"/>
        <v>2124.4119390856636</v>
      </c>
    </row>
    <row r="587" spans="1:84" x14ac:dyDescent="0.25">
      <c r="A587" t="str">
        <f>IF('Data Input'!A587=0,"F","M")</f>
        <v>F</v>
      </c>
      <c r="B587" t="str">
        <f>'Data Input'!B587</f>
        <v>W</v>
      </c>
      <c r="C587">
        <f>'Data Input'!C587</f>
        <v>54</v>
      </c>
      <c r="D587">
        <f t="shared" si="642"/>
        <v>55</v>
      </c>
      <c r="E587">
        <f t="shared" si="643"/>
        <v>56</v>
      </c>
      <c r="F587">
        <f t="shared" si="644"/>
        <v>57</v>
      </c>
      <c r="G587">
        <f t="shared" si="645"/>
        <v>58</v>
      </c>
      <c r="H587">
        <f t="shared" si="646"/>
        <v>59</v>
      </c>
      <c r="I587">
        <f t="shared" si="647"/>
        <v>60</v>
      </c>
      <c r="J587">
        <f t="shared" si="648"/>
        <v>61</v>
      </c>
      <c r="K587">
        <f t="shared" si="649"/>
        <v>62</v>
      </c>
      <c r="L587">
        <f t="shared" si="650"/>
        <v>63</v>
      </c>
      <c r="M587">
        <f>'Data Input'!D587</f>
        <v>154.99976223000002</v>
      </c>
      <c r="N587">
        <f>'Data Input'!E587</f>
        <v>58.999909494000008</v>
      </c>
      <c r="O587">
        <f>'Data Input'!F587</f>
        <v>106</v>
      </c>
      <c r="P587">
        <f>'Data Input'!G587</f>
        <v>1</v>
      </c>
      <c r="Q587">
        <f>'Data Input'!H587</f>
        <v>0</v>
      </c>
      <c r="R587">
        <f>IF('Data Input'!I587&gt;100,1,0)</f>
        <v>0</v>
      </c>
      <c r="S587">
        <f t="shared" si="651"/>
        <v>3.9889840465642745</v>
      </c>
      <c r="T587">
        <f t="shared" si="652"/>
        <v>15.911993723744294</v>
      </c>
      <c r="U587">
        <f t="shared" si="653"/>
        <v>5.04342358291807</v>
      </c>
      <c r="V587">
        <f t="shared" si="654"/>
        <v>20.118136212326213</v>
      </c>
      <c r="W587">
        <f t="shared" si="655"/>
        <v>4.077535909904543</v>
      </c>
      <c r="X587">
        <f t="shared" si="656"/>
        <v>16.265225693902163</v>
      </c>
      <c r="Y587">
        <f t="shared" si="657"/>
        <v>4.6634390941120669</v>
      </c>
      <c r="Z587">
        <f t="shared" si="658"/>
        <v>18.602384148537187</v>
      </c>
      <c r="AA587">
        <f t="shared" si="659"/>
        <v>0</v>
      </c>
      <c r="AB587">
        <f t="shared" si="660"/>
        <v>0</v>
      </c>
      <c r="AC587" s="3">
        <f t="shared" si="661"/>
        <v>-29.798999999999999</v>
      </c>
      <c r="AD587">
        <f t="shared" si="662"/>
        <v>4.8840000000000003</v>
      </c>
      <c r="AE587">
        <f t="shared" si="663"/>
        <v>13.54</v>
      </c>
      <c r="AF587">
        <f t="shared" si="664"/>
        <v>-3.1139999999999999</v>
      </c>
      <c r="AG587">
        <f t="shared" si="665"/>
        <v>-13.577999999999999</v>
      </c>
      <c r="AH587">
        <f t="shared" si="666"/>
        <v>3.149</v>
      </c>
      <c r="AI587">
        <f t="shared" si="667"/>
        <v>2.0190000000000001</v>
      </c>
      <c r="AJ587">
        <f t="shared" si="668"/>
        <v>0</v>
      </c>
      <c r="AK587">
        <f t="shared" si="669"/>
        <v>1.9570000000000001</v>
      </c>
      <c r="AL587">
        <f t="shared" si="670"/>
        <v>0</v>
      </c>
      <c r="AM587">
        <f t="shared" si="671"/>
        <v>7.5739999999999998</v>
      </c>
      <c r="AN587">
        <f t="shared" si="672"/>
        <v>-1.665</v>
      </c>
      <c r="AO587">
        <f t="shared" si="673"/>
        <v>0.66100000000000003</v>
      </c>
      <c r="AP587">
        <f t="shared" si="674"/>
        <v>-118.86773560356882</v>
      </c>
      <c r="AQ587">
        <f t="shared" si="675"/>
        <v>77.71417734676713</v>
      </c>
      <c r="AR587">
        <f t="shared" si="676"/>
        <v>68.287955312710665</v>
      </c>
      <c r="AS587">
        <f t="shared" si="677"/>
        <v>-62.647876165183824</v>
      </c>
      <c r="AT587">
        <f t="shared" si="678"/>
        <v>-55.36478258468388</v>
      </c>
      <c r="AU587">
        <f t="shared" si="679"/>
        <v>51.219195710097914</v>
      </c>
      <c r="AV587">
        <f t="shared" si="680"/>
        <v>9.4154835310122635</v>
      </c>
      <c r="AW587">
        <f t="shared" si="681"/>
        <v>0</v>
      </c>
      <c r="AX587">
        <f t="shared" si="682"/>
        <v>0</v>
      </c>
      <c r="AY587">
        <f t="shared" si="683"/>
        <v>0</v>
      </c>
      <c r="AZ587">
        <f t="shared" si="684"/>
        <v>0</v>
      </c>
      <c r="BA587">
        <f t="shared" si="685"/>
        <v>0</v>
      </c>
      <c r="BB587">
        <f t="shared" si="686"/>
        <v>0</v>
      </c>
      <c r="BC587">
        <f t="shared" si="687"/>
        <v>-30.243582452848557</v>
      </c>
      <c r="BD587">
        <f t="shared" si="688"/>
        <v>-29.18</v>
      </c>
      <c r="BE587">
        <f t="shared" si="689"/>
        <v>0.96650000000000003</v>
      </c>
      <c r="BF587">
        <f t="shared" si="690"/>
        <v>1.1694000224515944E-2</v>
      </c>
      <c r="BG587">
        <f>'Data Input'!J587</f>
        <v>35.1</v>
      </c>
      <c r="BH587">
        <f t="shared" si="691"/>
        <v>4</v>
      </c>
      <c r="BI587">
        <f t="shared" si="692"/>
        <v>1.39</v>
      </c>
      <c r="BJ587">
        <f>'Data Input'!K587</f>
        <v>0.91304347826086962</v>
      </c>
      <c r="BK587">
        <f>'Data Input'!L587</f>
        <v>3</v>
      </c>
      <c r="BL587">
        <f>'Data Input'!M587</f>
        <v>83</v>
      </c>
      <c r="BM587">
        <f t="shared" si="693"/>
        <v>4</v>
      </c>
      <c r="BN587">
        <f t="shared" si="694"/>
        <v>1.46</v>
      </c>
      <c r="BO587">
        <f t="shared" si="695"/>
        <v>1.625466031207716E-2</v>
      </c>
      <c r="BP587">
        <f t="shared" si="696"/>
        <v>1.7073240327793279E-2</v>
      </c>
      <c r="BQ587">
        <f t="shared" si="697"/>
        <v>137.32321454359166</v>
      </c>
      <c r="BR587">
        <f t="shared" si="698"/>
        <v>144.23877211053517</v>
      </c>
      <c r="BS587">
        <f t="shared" si="699"/>
        <v>196784.84000000003</v>
      </c>
      <c r="BT587">
        <f t="shared" si="700"/>
        <v>172472.76</v>
      </c>
      <c r="BU587">
        <f t="shared" si="701"/>
        <v>153309.12</v>
      </c>
      <c r="BV587">
        <f t="shared" si="702"/>
        <v>134145.47999999998</v>
      </c>
      <c r="BW587">
        <f t="shared" si="703"/>
        <v>114981.84</v>
      </c>
      <c r="BX587">
        <f t="shared" si="704"/>
        <v>95818.2</v>
      </c>
      <c r="BY587">
        <f t="shared" si="705"/>
        <v>76654.559999999998</v>
      </c>
      <c r="BZ587">
        <f t="shared" si="706"/>
        <v>57490.92</v>
      </c>
      <c r="CA587">
        <f t="shared" si="707"/>
        <v>38327.279999999999</v>
      </c>
      <c r="CB587">
        <f t="shared" si="708"/>
        <v>19163.64</v>
      </c>
      <c r="CC587">
        <f t="shared" si="709"/>
        <v>172.16101363198499</v>
      </c>
      <c r="CD587">
        <f t="shared" si="710"/>
        <v>180.83099273575402</v>
      </c>
      <c r="CE587">
        <f t="shared" si="711"/>
        <v>309.48422817557662</v>
      </c>
      <c r="CF587">
        <f t="shared" si="712"/>
        <v>325.06976484628922</v>
      </c>
    </row>
    <row r="588" spans="1:84" x14ac:dyDescent="0.25">
      <c r="A588" t="str">
        <f>IF('Data Input'!A588=0,"F","M")</f>
        <v>M</v>
      </c>
      <c r="B588" t="str">
        <f>'Data Input'!B588</f>
        <v>W</v>
      </c>
      <c r="C588">
        <f>'Data Input'!C588</f>
        <v>48</v>
      </c>
      <c r="D588">
        <f t="shared" si="642"/>
        <v>49</v>
      </c>
      <c r="E588">
        <f t="shared" si="643"/>
        <v>50</v>
      </c>
      <c r="F588">
        <f t="shared" si="644"/>
        <v>51</v>
      </c>
      <c r="G588">
        <f t="shared" si="645"/>
        <v>52</v>
      </c>
      <c r="H588">
        <f t="shared" si="646"/>
        <v>53</v>
      </c>
      <c r="I588">
        <f t="shared" si="647"/>
        <v>54</v>
      </c>
      <c r="J588">
        <f t="shared" si="648"/>
        <v>55</v>
      </c>
      <c r="K588">
        <f t="shared" si="649"/>
        <v>56</v>
      </c>
      <c r="L588">
        <f t="shared" si="650"/>
        <v>57</v>
      </c>
      <c r="M588">
        <f>'Data Input'!D588</f>
        <v>284.99956280999999</v>
      </c>
      <c r="N588">
        <f>'Data Input'!E588</f>
        <v>46.999927902000003</v>
      </c>
      <c r="O588">
        <f>'Data Input'!F588</f>
        <v>128</v>
      </c>
      <c r="P588">
        <f>'Data Input'!G588</f>
        <v>0</v>
      </c>
      <c r="Q588">
        <f>'Data Input'!H588</f>
        <v>0</v>
      </c>
      <c r="R588">
        <f>IF('Data Input'!I588&gt;100,1,0)</f>
        <v>0</v>
      </c>
      <c r="S588">
        <f t="shared" si="651"/>
        <v>3.8712010109078911</v>
      </c>
      <c r="T588">
        <f t="shared" si="652"/>
        <v>14.986197266854278</v>
      </c>
      <c r="U588">
        <f t="shared" si="653"/>
        <v>5.652487646267474</v>
      </c>
      <c r="V588">
        <f t="shared" si="654"/>
        <v>21.881915890375012</v>
      </c>
      <c r="W588">
        <f t="shared" si="655"/>
        <v>3.8501460677088821</v>
      </c>
      <c r="X588">
        <f t="shared" si="656"/>
        <v>14.904689349457666</v>
      </c>
      <c r="Y588">
        <f t="shared" si="657"/>
        <v>0</v>
      </c>
      <c r="Z588">
        <f t="shared" si="658"/>
        <v>0</v>
      </c>
      <c r="AA588">
        <f t="shared" si="659"/>
        <v>4.8520302639196169</v>
      </c>
      <c r="AB588">
        <f t="shared" si="660"/>
        <v>18.783184462641302</v>
      </c>
      <c r="AC588" s="3">
        <f t="shared" si="661"/>
        <v>12.343999999999999</v>
      </c>
      <c r="AD588">
        <f t="shared" si="662"/>
        <v>0</v>
      </c>
      <c r="AE588">
        <f t="shared" si="663"/>
        <v>11.853</v>
      </c>
      <c r="AF588">
        <f t="shared" si="664"/>
        <v>-2.6640000000000001</v>
      </c>
      <c r="AG588">
        <f t="shared" si="665"/>
        <v>-7.99</v>
      </c>
      <c r="AH588">
        <f t="shared" si="666"/>
        <v>1.7689999999999999</v>
      </c>
      <c r="AI588">
        <f t="shared" si="667"/>
        <v>1.7689999999999999</v>
      </c>
      <c r="AJ588">
        <f t="shared" si="668"/>
        <v>0</v>
      </c>
      <c r="AK588">
        <f t="shared" si="669"/>
        <v>1.764</v>
      </c>
      <c r="AL588">
        <f t="shared" si="670"/>
        <v>0</v>
      </c>
      <c r="AM588">
        <f t="shared" si="671"/>
        <v>7.8369999999999997</v>
      </c>
      <c r="AN588">
        <f t="shared" si="672"/>
        <v>-1.7949999999999999</v>
      </c>
      <c r="AO588">
        <f t="shared" si="673"/>
        <v>0.65800000000000003</v>
      </c>
      <c r="AP588">
        <f t="shared" si="674"/>
        <v>47.786105278647007</v>
      </c>
      <c r="AQ588">
        <f t="shared" si="675"/>
        <v>0</v>
      </c>
      <c r="AR588">
        <f t="shared" si="676"/>
        <v>66.998936071208362</v>
      </c>
      <c r="AS588">
        <f t="shared" si="677"/>
        <v>-58.293423931959033</v>
      </c>
      <c r="AT588">
        <f t="shared" si="678"/>
        <v>-30.762667080993968</v>
      </c>
      <c r="AU588">
        <f t="shared" si="679"/>
        <v>26.36639545919061</v>
      </c>
      <c r="AV588">
        <f t="shared" si="680"/>
        <v>0</v>
      </c>
      <c r="AW588">
        <f t="shared" si="681"/>
        <v>0</v>
      </c>
      <c r="AX588">
        <f t="shared" si="682"/>
        <v>8.5589813855542047</v>
      </c>
      <c r="AY588">
        <f t="shared" si="683"/>
        <v>0</v>
      </c>
      <c r="AZ588">
        <f t="shared" si="684"/>
        <v>0</v>
      </c>
      <c r="BA588">
        <f t="shared" si="685"/>
        <v>0</v>
      </c>
      <c r="BB588">
        <f t="shared" si="686"/>
        <v>0</v>
      </c>
      <c r="BC588">
        <f t="shared" si="687"/>
        <v>60.654327181647176</v>
      </c>
      <c r="BD588">
        <f t="shared" si="688"/>
        <v>61.18</v>
      </c>
      <c r="BE588">
        <f t="shared" si="689"/>
        <v>0.91439999999999999</v>
      </c>
      <c r="BF588">
        <f t="shared" si="690"/>
        <v>5.1526101443642225E-2</v>
      </c>
      <c r="BG588">
        <f>'Data Input'!J588</f>
        <v>26.1</v>
      </c>
      <c r="BH588">
        <f t="shared" si="691"/>
        <v>2</v>
      </c>
      <c r="BI588">
        <f t="shared" si="692"/>
        <v>1.02</v>
      </c>
      <c r="BJ588">
        <f>'Data Input'!K588</f>
        <v>0.91666666666666663</v>
      </c>
      <c r="BK588">
        <f>'Data Input'!L588</f>
        <v>3</v>
      </c>
      <c r="BL588">
        <f>'Data Input'!M588</f>
        <v>62</v>
      </c>
      <c r="BM588">
        <f t="shared" si="693"/>
        <v>2</v>
      </c>
      <c r="BN588">
        <f t="shared" si="694"/>
        <v>1.19</v>
      </c>
      <c r="BO588">
        <f t="shared" si="695"/>
        <v>5.2556623472515072E-2</v>
      </c>
      <c r="BP588">
        <f t="shared" si="696"/>
        <v>6.1316060717934245E-2</v>
      </c>
      <c r="BQ588">
        <f t="shared" si="697"/>
        <v>444.01078473725863</v>
      </c>
      <c r="BR588">
        <f t="shared" si="698"/>
        <v>518.01258219346835</v>
      </c>
      <c r="BS588">
        <f t="shared" si="699"/>
        <v>227675.48000000004</v>
      </c>
      <c r="BT588">
        <f t="shared" si="700"/>
        <v>203363.40000000002</v>
      </c>
      <c r="BU588">
        <f t="shared" si="701"/>
        <v>179051.32</v>
      </c>
      <c r="BV588">
        <f t="shared" si="702"/>
        <v>154739.24</v>
      </c>
      <c r="BW588">
        <f t="shared" si="703"/>
        <v>130427.16</v>
      </c>
      <c r="BX588">
        <f t="shared" si="704"/>
        <v>106115.08</v>
      </c>
      <c r="BY588">
        <f t="shared" si="705"/>
        <v>81803</v>
      </c>
      <c r="BZ588">
        <f t="shared" si="706"/>
        <v>57490.92</v>
      </c>
      <c r="CA588">
        <f t="shared" si="707"/>
        <v>38327.279999999999</v>
      </c>
      <c r="CB588">
        <f t="shared" si="708"/>
        <v>19163.64</v>
      </c>
      <c r="CC588">
        <f t="shared" si="709"/>
        <v>629.71061082778976</v>
      </c>
      <c r="CD588">
        <f t="shared" si="710"/>
        <v>734.662379299088</v>
      </c>
      <c r="CE588">
        <f t="shared" si="711"/>
        <v>1073.7213955650484</v>
      </c>
      <c r="CF588">
        <f t="shared" si="712"/>
        <v>1252.6749614925563</v>
      </c>
    </row>
    <row r="589" spans="1:84" x14ac:dyDescent="0.25">
      <c r="A589" t="str">
        <f>IF('Data Input'!A589=0,"F","M")</f>
        <v>F</v>
      </c>
      <c r="B589" t="str">
        <f>'Data Input'!B589</f>
        <v>W</v>
      </c>
      <c r="C589">
        <f>'Data Input'!C589</f>
        <v>56</v>
      </c>
      <c r="D589">
        <f t="shared" si="642"/>
        <v>57</v>
      </c>
      <c r="E589">
        <f t="shared" si="643"/>
        <v>58</v>
      </c>
      <c r="F589">
        <f t="shared" si="644"/>
        <v>59</v>
      </c>
      <c r="G589">
        <f t="shared" si="645"/>
        <v>60</v>
      </c>
      <c r="H589">
        <f t="shared" si="646"/>
        <v>61</v>
      </c>
      <c r="I589">
        <f t="shared" si="647"/>
        <v>62</v>
      </c>
      <c r="J589">
        <f t="shared" si="648"/>
        <v>63</v>
      </c>
      <c r="K589">
        <f t="shared" si="649"/>
        <v>64</v>
      </c>
      <c r="L589">
        <f t="shared" si="650"/>
        <v>65</v>
      </c>
      <c r="M589">
        <f>'Data Input'!D589</f>
        <v>260.99959962600002</v>
      </c>
      <c r="N589">
        <f>'Data Input'!E589</f>
        <v>73.999886484000001</v>
      </c>
      <c r="O589">
        <f>'Data Input'!F589</f>
        <v>114</v>
      </c>
      <c r="P589">
        <f>'Data Input'!G589</f>
        <v>0</v>
      </c>
      <c r="Q589">
        <f>'Data Input'!H589</f>
        <v>0</v>
      </c>
      <c r="R589">
        <f>IF('Data Input'!I589&gt;100,1,0)</f>
        <v>0</v>
      </c>
      <c r="S589">
        <f t="shared" si="651"/>
        <v>4.0253516907351496</v>
      </c>
      <c r="T589">
        <f t="shared" si="652"/>
        <v>16.203456234104326</v>
      </c>
      <c r="U589">
        <f t="shared" si="653"/>
        <v>5.564518873321517</v>
      </c>
      <c r="V589">
        <f t="shared" si="654"/>
        <v>22.39914545485242</v>
      </c>
      <c r="W589">
        <f t="shared" si="655"/>
        <v>4.3040635592029934</v>
      </c>
      <c r="X589">
        <f t="shared" si="656"/>
        <v>17.325369525069316</v>
      </c>
      <c r="Y589">
        <f t="shared" si="657"/>
        <v>0</v>
      </c>
      <c r="Z589">
        <f t="shared" si="658"/>
        <v>0</v>
      </c>
      <c r="AA589">
        <f t="shared" si="659"/>
        <v>4.7361984483944957</v>
      </c>
      <c r="AB589">
        <f t="shared" si="660"/>
        <v>19.064864431901974</v>
      </c>
      <c r="AC589" s="3">
        <f t="shared" si="661"/>
        <v>-29.798999999999999</v>
      </c>
      <c r="AD589">
        <f t="shared" si="662"/>
        <v>4.8840000000000003</v>
      </c>
      <c r="AE589">
        <f t="shared" si="663"/>
        <v>13.54</v>
      </c>
      <c r="AF589">
        <f t="shared" si="664"/>
        <v>-3.1139999999999999</v>
      </c>
      <c r="AG589">
        <f t="shared" si="665"/>
        <v>-13.577999999999999</v>
      </c>
      <c r="AH589">
        <f t="shared" si="666"/>
        <v>3.149</v>
      </c>
      <c r="AI589">
        <f t="shared" si="667"/>
        <v>2.0190000000000001</v>
      </c>
      <c r="AJ589">
        <f t="shared" si="668"/>
        <v>0</v>
      </c>
      <c r="AK589">
        <f t="shared" si="669"/>
        <v>1.9570000000000001</v>
      </c>
      <c r="AL589">
        <f t="shared" si="670"/>
        <v>0</v>
      </c>
      <c r="AM589">
        <f t="shared" si="671"/>
        <v>7.5739999999999998</v>
      </c>
      <c r="AN589">
        <f t="shared" si="672"/>
        <v>-1.665</v>
      </c>
      <c r="AO589">
        <f t="shared" si="673"/>
        <v>0.66100000000000003</v>
      </c>
      <c r="AP589">
        <f t="shared" si="674"/>
        <v>-119.95145503221673</v>
      </c>
      <c r="AQ589">
        <f t="shared" si="675"/>
        <v>79.137680247365537</v>
      </c>
      <c r="AR589">
        <f t="shared" si="676"/>
        <v>75.343585544773333</v>
      </c>
      <c r="AS589">
        <f t="shared" si="677"/>
        <v>-69.750938946410429</v>
      </c>
      <c r="AT589">
        <f t="shared" si="678"/>
        <v>-58.440575006858239</v>
      </c>
      <c r="AU589">
        <f t="shared" si="679"/>
        <v>54.557588634443277</v>
      </c>
      <c r="AV589">
        <f t="shared" si="680"/>
        <v>0</v>
      </c>
      <c r="AW589">
        <f t="shared" si="681"/>
        <v>0</v>
      </c>
      <c r="AX589">
        <f t="shared" si="682"/>
        <v>9.2687403635080283</v>
      </c>
      <c r="AY589">
        <f t="shared" si="683"/>
        <v>0</v>
      </c>
      <c r="AZ589">
        <f t="shared" si="684"/>
        <v>0</v>
      </c>
      <c r="BA589">
        <f t="shared" si="685"/>
        <v>0</v>
      </c>
      <c r="BB589">
        <f t="shared" si="686"/>
        <v>0</v>
      </c>
      <c r="BC589">
        <f t="shared" si="687"/>
        <v>-29.835374195395218</v>
      </c>
      <c r="BD589">
        <f t="shared" si="688"/>
        <v>-29.18</v>
      </c>
      <c r="BE589">
        <f t="shared" si="689"/>
        <v>0.96650000000000003</v>
      </c>
      <c r="BF589">
        <f t="shared" si="690"/>
        <v>1.7537237586330301E-2</v>
      </c>
      <c r="BG589">
        <f>'Data Input'!J589</f>
        <v>23.9</v>
      </c>
      <c r="BH589">
        <f t="shared" si="691"/>
        <v>2</v>
      </c>
      <c r="BI589">
        <f t="shared" si="692"/>
        <v>0.96</v>
      </c>
      <c r="BJ589">
        <f>'Data Input'!K589</f>
        <v>0.82432432432432423</v>
      </c>
      <c r="BK589">
        <f>'Data Input'!L589</f>
        <v>3</v>
      </c>
      <c r="BL589">
        <f>'Data Input'!M589</f>
        <v>78</v>
      </c>
      <c r="BM589">
        <f t="shared" si="693"/>
        <v>4</v>
      </c>
      <c r="BN589">
        <f t="shared" si="694"/>
        <v>1.46</v>
      </c>
      <c r="BO589">
        <f t="shared" si="695"/>
        <v>1.6835748082877088E-2</v>
      </c>
      <c r="BP589">
        <f t="shared" si="696"/>
        <v>2.5604366876042239E-2</v>
      </c>
      <c r="BQ589">
        <f t="shared" si="697"/>
        <v>142.23238145856726</v>
      </c>
      <c r="BR589">
        <f t="shared" si="698"/>
        <v>216.31174680157102</v>
      </c>
      <c r="BS589">
        <f t="shared" si="699"/>
        <v>191636.40000000002</v>
      </c>
      <c r="BT589">
        <f t="shared" si="700"/>
        <v>172472.76</v>
      </c>
      <c r="BU589">
        <f t="shared" si="701"/>
        <v>153309.12</v>
      </c>
      <c r="BV589">
        <f t="shared" si="702"/>
        <v>134145.47999999998</v>
      </c>
      <c r="BW589">
        <f t="shared" si="703"/>
        <v>114981.84</v>
      </c>
      <c r="BX589">
        <f t="shared" si="704"/>
        <v>95818.2</v>
      </c>
      <c r="BY589">
        <f t="shared" si="705"/>
        <v>76654.559999999998</v>
      </c>
      <c r="BZ589">
        <f t="shared" si="706"/>
        <v>57490.92</v>
      </c>
      <c r="CA589">
        <f t="shared" si="707"/>
        <v>38327.279999999999</v>
      </c>
      <c r="CB589">
        <f t="shared" si="708"/>
        <v>19163.64</v>
      </c>
      <c r="CC589">
        <f t="shared" si="709"/>
        <v>177.44881846502068</v>
      </c>
      <c r="CD589">
        <f t="shared" si="710"/>
        <v>269.87007808221892</v>
      </c>
      <c r="CE589">
        <f t="shared" si="711"/>
        <v>319.68119992358794</v>
      </c>
      <c r="CF589">
        <f t="shared" si="712"/>
        <v>486.18182488378994</v>
      </c>
    </row>
    <row r="590" spans="1:84" x14ac:dyDescent="0.25">
      <c r="A590" t="str">
        <f>IF('Data Input'!A590=0,"F","M")</f>
        <v>M</v>
      </c>
      <c r="B590" t="str">
        <f>'Data Input'!B590</f>
        <v>W</v>
      </c>
      <c r="C590">
        <f>'Data Input'!C590</f>
        <v>40</v>
      </c>
      <c r="D590">
        <f t="shared" si="642"/>
        <v>41</v>
      </c>
      <c r="E590">
        <f t="shared" si="643"/>
        <v>42</v>
      </c>
      <c r="F590">
        <f t="shared" si="644"/>
        <v>43</v>
      </c>
      <c r="G590">
        <f t="shared" si="645"/>
        <v>44</v>
      </c>
      <c r="H590">
        <f t="shared" si="646"/>
        <v>45</v>
      </c>
      <c r="I590">
        <f t="shared" si="647"/>
        <v>46</v>
      </c>
      <c r="J590">
        <f t="shared" si="648"/>
        <v>47</v>
      </c>
      <c r="K590">
        <f t="shared" si="649"/>
        <v>48</v>
      </c>
      <c r="L590">
        <f t="shared" si="650"/>
        <v>49</v>
      </c>
      <c r="M590">
        <f>'Data Input'!D590</f>
        <v>231.999644112</v>
      </c>
      <c r="N590">
        <f>'Data Input'!E590</f>
        <v>44.999930970000001</v>
      </c>
      <c r="O590">
        <f>'Data Input'!F590</f>
        <v>134</v>
      </c>
      <c r="P590">
        <f>'Data Input'!G590</f>
        <v>0</v>
      </c>
      <c r="Q590">
        <f>'Data Input'!H590</f>
        <v>0</v>
      </c>
      <c r="R590">
        <f>IF('Data Input'!I590&gt;100,1,0)</f>
        <v>0</v>
      </c>
      <c r="S590">
        <f t="shared" si="651"/>
        <v>3.6888794541139363</v>
      </c>
      <c r="T590">
        <f t="shared" si="652"/>
        <v>13.607831626983932</v>
      </c>
      <c r="U590">
        <f t="shared" si="653"/>
        <v>5.4467358376651331</v>
      </c>
      <c r="V590">
        <f t="shared" si="654"/>
        <v>20.092351923548971</v>
      </c>
      <c r="W590">
        <f t="shared" si="655"/>
        <v>3.8066609557691433</v>
      </c>
      <c r="X590">
        <f t="shared" si="656"/>
        <v>14.042313388514513</v>
      </c>
      <c r="Y590">
        <f t="shared" si="657"/>
        <v>0</v>
      </c>
      <c r="Z590">
        <f t="shared" si="658"/>
        <v>0</v>
      </c>
      <c r="AA590">
        <f t="shared" si="659"/>
        <v>4.8978397999509111</v>
      </c>
      <c r="AB590">
        <f t="shared" si="660"/>
        <v>18.067540607580426</v>
      </c>
      <c r="AC590" s="3">
        <f t="shared" si="661"/>
        <v>12.343999999999999</v>
      </c>
      <c r="AD590">
        <f t="shared" si="662"/>
        <v>0</v>
      </c>
      <c r="AE590">
        <f t="shared" si="663"/>
        <v>11.853</v>
      </c>
      <c r="AF590">
        <f t="shared" si="664"/>
        <v>-2.6640000000000001</v>
      </c>
      <c r="AG590">
        <f t="shared" si="665"/>
        <v>-7.99</v>
      </c>
      <c r="AH590">
        <f t="shared" si="666"/>
        <v>1.7689999999999999</v>
      </c>
      <c r="AI590">
        <f t="shared" si="667"/>
        <v>1.7689999999999999</v>
      </c>
      <c r="AJ590">
        <f t="shared" si="668"/>
        <v>0</v>
      </c>
      <c r="AK590">
        <f t="shared" si="669"/>
        <v>1.764</v>
      </c>
      <c r="AL590">
        <f t="shared" si="670"/>
        <v>0</v>
      </c>
      <c r="AM590">
        <f t="shared" si="671"/>
        <v>7.8369999999999997</v>
      </c>
      <c r="AN590">
        <f t="shared" si="672"/>
        <v>-1.7949999999999999</v>
      </c>
      <c r="AO590">
        <f t="shared" si="673"/>
        <v>0.65800000000000003</v>
      </c>
      <c r="AP590">
        <f t="shared" si="674"/>
        <v>45.535527981582426</v>
      </c>
      <c r="AQ590">
        <f t="shared" si="675"/>
        <v>0</v>
      </c>
      <c r="AR590">
        <f t="shared" si="676"/>
        <v>64.560159883844818</v>
      </c>
      <c r="AS590">
        <f t="shared" si="677"/>
        <v>-53.526025524334464</v>
      </c>
      <c r="AT590">
        <f t="shared" si="678"/>
        <v>-30.415221036595455</v>
      </c>
      <c r="AU590">
        <f t="shared" si="679"/>
        <v>24.840852384282172</v>
      </c>
      <c r="AV590">
        <f t="shared" si="680"/>
        <v>0</v>
      </c>
      <c r="AW590">
        <f t="shared" si="681"/>
        <v>0</v>
      </c>
      <c r="AX590">
        <f t="shared" si="682"/>
        <v>8.6397894071134065</v>
      </c>
      <c r="AY590">
        <f t="shared" si="683"/>
        <v>0</v>
      </c>
      <c r="AZ590">
        <f t="shared" si="684"/>
        <v>0</v>
      </c>
      <c r="BA590">
        <f t="shared" si="685"/>
        <v>0</v>
      </c>
      <c r="BB590">
        <f t="shared" si="686"/>
        <v>0</v>
      </c>
      <c r="BC590">
        <f t="shared" si="687"/>
        <v>59.635083095892895</v>
      </c>
      <c r="BD590">
        <f t="shared" si="688"/>
        <v>61.18</v>
      </c>
      <c r="BE590">
        <f t="shared" si="689"/>
        <v>0.91439999999999999</v>
      </c>
      <c r="BF590">
        <f t="shared" si="690"/>
        <v>1.8909196180489363E-2</v>
      </c>
      <c r="BG590">
        <f>'Data Input'!J590</f>
        <v>26.7</v>
      </c>
      <c r="BH590">
        <f t="shared" si="691"/>
        <v>3</v>
      </c>
      <c r="BI590">
        <f t="shared" si="692"/>
        <v>1.21</v>
      </c>
      <c r="BJ590">
        <f>'Data Input'!K590</f>
        <v>0.94736842105263164</v>
      </c>
      <c r="BK590">
        <f>'Data Input'!L590</f>
        <v>3</v>
      </c>
      <c r="BL590">
        <f>'Data Input'!M590</f>
        <v>69</v>
      </c>
      <c r="BM590">
        <f t="shared" si="693"/>
        <v>3</v>
      </c>
      <c r="BN590">
        <f t="shared" si="694"/>
        <v>1.2</v>
      </c>
      <c r="BO590">
        <f t="shared" si="695"/>
        <v>2.2880127378392127E-2</v>
      </c>
      <c r="BP590">
        <f t="shared" si="696"/>
        <v>2.2691035416587235E-2</v>
      </c>
      <c r="BQ590">
        <f t="shared" si="697"/>
        <v>193.29672724278169</v>
      </c>
      <c r="BR590">
        <f t="shared" si="698"/>
        <v>191.699233629205</v>
      </c>
      <c r="BS590">
        <f t="shared" si="699"/>
        <v>276013.60000000003</v>
      </c>
      <c r="BT590">
        <f t="shared" si="700"/>
        <v>245122.96000000002</v>
      </c>
      <c r="BU590">
        <f t="shared" si="701"/>
        <v>214232.32000000001</v>
      </c>
      <c r="BV590">
        <f t="shared" si="702"/>
        <v>183341.68</v>
      </c>
      <c r="BW590">
        <f t="shared" si="703"/>
        <v>152451.04</v>
      </c>
      <c r="BX590">
        <f t="shared" si="704"/>
        <v>121560.40000000001</v>
      </c>
      <c r="BY590">
        <f t="shared" si="705"/>
        <v>97248.320000000007</v>
      </c>
      <c r="BZ590">
        <f t="shared" si="706"/>
        <v>72936.240000000005</v>
      </c>
      <c r="CA590">
        <f t="shared" si="707"/>
        <v>48624.160000000003</v>
      </c>
      <c r="CB590">
        <f t="shared" si="708"/>
        <v>24312.080000000002</v>
      </c>
      <c r="CC590">
        <f t="shared" si="709"/>
        <v>328.52266159347215</v>
      </c>
      <c r="CD590">
        <f t="shared" si="710"/>
        <v>325.80759827451783</v>
      </c>
      <c r="CE590">
        <f t="shared" si="711"/>
        <v>521.81938883625389</v>
      </c>
      <c r="CF590">
        <f t="shared" si="712"/>
        <v>517.50683190372285</v>
      </c>
    </row>
    <row r="591" spans="1:84" x14ac:dyDescent="0.25">
      <c r="A591" t="str">
        <f>IF('Data Input'!A591=0,"F","M")</f>
        <v>F</v>
      </c>
      <c r="B591" t="str">
        <f>'Data Input'!B591</f>
        <v>W</v>
      </c>
      <c r="C591">
        <f>'Data Input'!C591</f>
        <v>51</v>
      </c>
      <c r="D591">
        <f t="shared" si="642"/>
        <v>52</v>
      </c>
      <c r="E591">
        <f t="shared" si="643"/>
        <v>53</v>
      </c>
      <c r="F591">
        <f t="shared" si="644"/>
        <v>54</v>
      </c>
      <c r="G591">
        <f t="shared" si="645"/>
        <v>55</v>
      </c>
      <c r="H591">
        <f t="shared" si="646"/>
        <v>56</v>
      </c>
      <c r="I591">
        <f t="shared" si="647"/>
        <v>57</v>
      </c>
      <c r="J591">
        <f t="shared" si="648"/>
        <v>58</v>
      </c>
      <c r="K591">
        <f t="shared" si="649"/>
        <v>59</v>
      </c>
      <c r="L591">
        <f t="shared" si="650"/>
        <v>60</v>
      </c>
      <c r="M591">
        <f>'Data Input'!D591</f>
        <v>175.999730016</v>
      </c>
      <c r="N591">
        <f>'Data Input'!E591</f>
        <v>70.999891086000005</v>
      </c>
      <c r="O591">
        <f>'Data Input'!F591</f>
        <v>112</v>
      </c>
      <c r="P591">
        <f>'Data Input'!G591</f>
        <v>0</v>
      </c>
      <c r="Q591">
        <f>'Data Input'!H591</f>
        <v>0</v>
      </c>
      <c r="R591">
        <f>IF('Data Input'!I591&gt;100,1,0)</f>
        <v>0</v>
      </c>
      <c r="S591">
        <f t="shared" si="651"/>
        <v>3.9318256327243257</v>
      </c>
      <c r="T591">
        <f t="shared" si="652"/>
        <v>15.459252806148044</v>
      </c>
      <c r="U591">
        <f t="shared" si="653"/>
        <v>5.1704824610369755</v>
      </c>
      <c r="V591">
        <f t="shared" si="654"/>
        <v>20.329435473856734</v>
      </c>
      <c r="W591">
        <f t="shared" si="655"/>
        <v>4.2626783430401387</v>
      </c>
      <c r="X591">
        <f t="shared" si="656"/>
        <v>16.760107973224073</v>
      </c>
      <c r="Y591">
        <f t="shared" si="657"/>
        <v>0</v>
      </c>
      <c r="Z591">
        <f t="shared" si="658"/>
        <v>0</v>
      </c>
      <c r="AA591">
        <f t="shared" si="659"/>
        <v>4.7184988712950942</v>
      </c>
      <c r="AB591">
        <f t="shared" si="660"/>
        <v>18.552314810138849</v>
      </c>
      <c r="AC591" s="3">
        <f t="shared" si="661"/>
        <v>-29.798999999999999</v>
      </c>
      <c r="AD591">
        <f t="shared" si="662"/>
        <v>4.8840000000000003</v>
      </c>
      <c r="AE591">
        <f t="shared" si="663"/>
        <v>13.54</v>
      </c>
      <c r="AF591">
        <f t="shared" si="664"/>
        <v>-3.1139999999999999</v>
      </c>
      <c r="AG591">
        <f t="shared" si="665"/>
        <v>-13.577999999999999</v>
      </c>
      <c r="AH591">
        <f t="shared" si="666"/>
        <v>3.149</v>
      </c>
      <c r="AI591">
        <f t="shared" si="667"/>
        <v>2.0190000000000001</v>
      </c>
      <c r="AJ591">
        <f t="shared" si="668"/>
        <v>0</v>
      </c>
      <c r="AK591">
        <f t="shared" si="669"/>
        <v>1.9570000000000001</v>
      </c>
      <c r="AL591">
        <f t="shared" si="670"/>
        <v>0</v>
      </c>
      <c r="AM591">
        <f t="shared" si="671"/>
        <v>7.5739999999999998</v>
      </c>
      <c r="AN591">
        <f t="shared" si="672"/>
        <v>-1.665</v>
      </c>
      <c r="AO591">
        <f t="shared" si="673"/>
        <v>0.66100000000000003</v>
      </c>
      <c r="AP591">
        <f t="shared" si="674"/>
        <v>-117.16447202955219</v>
      </c>
      <c r="AQ591">
        <f t="shared" si="675"/>
        <v>75.502990705227049</v>
      </c>
      <c r="AR591">
        <f t="shared" si="676"/>
        <v>70.008332522440639</v>
      </c>
      <c r="AS591">
        <f t="shared" si="677"/>
        <v>-63.305862065589864</v>
      </c>
      <c r="AT591">
        <f t="shared" si="678"/>
        <v>-57.878646541799</v>
      </c>
      <c r="AU591">
        <f t="shared" si="679"/>
        <v>52.777580007682609</v>
      </c>
      <c r="AV591">
        <f t="shared" si="680"/>
        <v>0</v>
      </c>
      <c r="AW591">
        <f t="shared" si="681"/>
        <v>0</v>
      </c>
      <c r="AX591">
        <f t="shared" si="682"/>
        <v>9.2341022911244988</v>
      </c>
      <c r="AY591">
        <f t="shared" si="683"/>
        <v>0</v>
      </c>
      <c r="AZ591">
        <f t="shared" si="684"/>
        <v>0</v>
      </c>
      <c r="BA591">
        <f t="shared" si="685"/>
        <v>0</v>
      </c>
      <c r="BB591">
        <f t="shared" si="686"/>
        <v>0</v>
      </c>
      <c r="BC591">
        <f t="shared" si="687"/>
        <v>-30.825975110466253</v>
      </c>
      <c r="BD591">
        <f t="shared" si="688"/>
        <v>-29.18</v>
      </c>
      <c r="BE591">
        <f t="shared" si="689"/>
        <v>0.96650000000000003</v>
      </c>
      <c r="BF591">
        <f t="shared" si="690"/>
        <v>6.5487591765286401E-3</v>
      </c>
      <c r="BG591">
        <f>'Data Input'!J591</f>
        <v>27.1</v>
      </c>
      <c r="BH591">
        <f t="shared" si="691"/>
        <v>3</v>
      </c>
      <c r="BI591">
        <f t="shared" si="692"/>
        <v>1.08</v>
      </c>
      <c r="BJ591">
        <f>'Data Input'!K591</f>
        <v>0.87804878048780488</v>
      </c>
      <c r="BK591">
        <f>'Data Input'!L591</f>
        <v>3</v>
      </c>
      <c r="BL591">
        <f>'Data Input'!M591</f>
        <v>89</v>
      </c>
      <c r="BM591">
        <f t="shared" si="693"/>
        <v>4</v>
      </c>
      <c r="BN591">
        <f t="shared" si="694"/>
        <v>1.46</v>
      </c>
      <c r="BO591">
        <f t="shared" si="695"/>
        <v>7.0726599106509316E-3</v>
      </c>
      <c r="BP591">
        <f t="shared" si="696"/>
        <v>9.5611883977318145E-3</v>
      </c>
      <c r="BQ591">
        <f t="shared" si="697"/>
        <v>59.751503609247948</v>
      </c>
      <c r="BR591">
        <f t="shared" si="698"/>
        <v>80.775180805094436</v>
      </c>
      <c r="BS591">
        <f t="shared" si="699"/>
        <v>212230.16000000003</v>
      </c>
      <c r="BT591">
        <f t="shared" si="700"/>
        <v>187918.08000000002</v>
      </c>
      <c r="BU591">
        <f t="shared" si="701"/>
        <v>163606</v>
      </c>
      <c r="BV591">
        <f t="shared" si="702"/>
        <v>139293.91999999998</v>
      </c>
      <c r="BW591">
        <f t="shared" si="703"/>
        <v>114981.84</v>
      </c>
      <c r="BX591">
        <f t="shared" si="704"/>
        <v>95818.2</v>
      </c>
      <c r="BY591">
        <f t="shared" si="705"/>
        <v>76654.559999999998</v>
      </c>
      <c r="BZ591">
        <f t="shared" si="706"/>
        <v>57490.92</v>
      </c>
      <c r="CA591">
        <f t="shared" si="707"/>
        <v>38327.279999999999</v>
      </c>
      <c r="CB591">
        <f t="shared" si="708"/>
        <v>19163.64</v>
      </c>
      <c r="CC591">
        <f t="shared" si="709"/>
        <v>78.187166122619786</v>
      </c>
      <c r="CD591">
        <f t="shared" si="710"/>
        <v>105.69746531391192</v>
      </c>
      <c r="CE591">
        <f t="shared" si="711"/>
        <v>137.93866973186772</v>
      </c>
      <c r="CF591">
        <f t="shared" si="712"/>
        <v>186.47264611900636</v>
      </c>
    </row>
    <row r="592" spans="1:84" x14ac:dyDescent="0.25">
      <c r="A592" t="str">
        <f>IF('Data Input'!A592=0,"F","M")</f>
        <v>M</v>
      </c>
      <c r="B592" t="str">
        <f>'Data Input'!B592</f>
        <v>W</v>
      </c>
      <c r="C592">
        <f>'Data Input'!C592</f>
        <v>31</v>
      </c>
      <c r="D592">
        <f t="shared" si="642"/>
        <v>32</v>
      </c>
      <c r="E592">
        <f t="shared" si="643"/>
        <v>33</v>
      </c>
      <c r="F592">
        <f t="shared" si="644"/>
        <v>34</v>
      </c>
      <c r="G592">
        <f t="shared" si="645"/>
        <v>35</v>
      </c>
      <c r="H592">
        <f t="shared" si="646"/>
        <v>36</v>
      </c>
      <c r="I592">
        <f t="shared" si="647"/>
        <v>37</v>
      </c>
      <c r="J592">
        <f t="shared" si="648"/>
        <v>38</v>
      </c>
      <c r="K592">
        <f t="shared" si="649"/>
        <v>39</v>
      </c>
      <c r="L592">
        <f t="shared" si="650"/>
        <v>40</v>
      </c>
      <c r="M592">
        <f>'Data Input'!D592</f>
        <v>145.99977603600001</v>
      </c>
      <c r="N592">
        <f>'Data Input'!E592</f>
        <v>53.999917164000003</v>
      </c>
      <c r="O592">
        <f>'Data Input'!F592</f>
        <v>114</v>
      </c>
      <c r="P592">
        <f>'Data Input'!G592</f>
        <v>0</v>
      </c>
      <c r="Q592">
        <f>'Data Input'!H592</f>
        <v>0</v>
      </c>
      <c r="R592">
        <f>IF('Data Input'!I592&gt;100,1,0)</f>
        <v>0</v>
      </c>
      <c r="S592">
        <f t="shared" si="651"/>
        <v>3.4339872044851463</v>
      </c>
      <c r="T592">
        <f t="shared" si="652"/>
        <v>11.79226812056771</v>
      </c>
      <c r="U592">
        <f t="shared" si="653"/>
        <v>4.9836050877071596</v>
      </c>
      <c r="V592">
        <f t="shared" si="654"/>
        <v>17.113636103393461</v>
      </c>
      <c r="W592">
        <f t="shared" si="655"/>
        <v>3.9889825125630978</v>
      </c>
      <c r="X592">
        <f t="shared" si="656"/>
        <v>13.698114907056686</v>
      </c>
      <c r="Y592">
        <f t="shared" si="657"/>
        <v>0</v>
      </c>
      <c r="Z592">
        <f t="shared" si="658"/>
        <v>0</v>
      </c>
      <c r="AA592">
        <f t="shared" si="659"/>
        <v>4.7361984483944957</v>
      </c>
      <c r="AB592">
        <f t="shared" si="660"/>
        <v>16.264044869689101</v>
      </c>
      <c r="AC592" s="3">
        <f t="shared" si="661"/>
        <v>12.343999999999999</v>
      </c>
      <c r="AD592">
        <f t="shared" si="662"/>
        <v>0</v>
      </c>
      <c r="AE592">
        <f t="shared" si="663"/>
        <v>11.853</v>
      </c>
      <c r="AF592">
        <f t="shared" si="664"/>
        <v>-2.6640000000000001</v>
      </c>
      <c r="AG592">
        <f t="shared" si="665"/>
        <v>-7.99</v>
      </c>
      <c r="AH592">
        <f t="shared" si="666"/>
        <v>1.7689999999999999</v>
      </c>
      <c r="AI592">
        <f t="shared" si="667"/>
        <v>1.7689999999999999</v>
      </c>
      <c r="AJ592">
        <f t="shared" si="668"/>
        <v>0</v>
      </c>
      <c r="AK592">
        <f t="shared" si="669"/>
        <v>1.764</v>
      </c>
      <c r="AL592">
        <f t="shared" si="670"/>
        <v>0</v>
      </c>
      <c r="AM592">
        <f t="shared" si="671"/>
        <v>7.8369999999999997</v>
      </c>
      <c r="AN592">
        <f t="shared" si="672"/>
        <v>-1.7949999999999999</v>
      </c>
      <c r="AO592">
        <f t="shared" si="673"/>
        <v>0.65800000000000003</v>
      </c>
      <c r="AP592">
        <f t="shared" si="674"/>
        <v>42.389138052164647</v>
      </c>
      <c r="AQ592">
        <f t="shared" si="675"/>
        <v>0</v>
      </c>
      <c r="AR592">
        <f t="shared" si="676"/>
        <v>59.070671104592961</v>
      </c>
      <c r="AS592">
        <f t="shared" si="677"/>
        <v>-45.590726579440179</v>
      </c>
      <c r="AT592">
        <f t="shared" si="678"/>
        <v>-31.871970275379152</v>
      </c>
      <c r="AU592">
        <f t="shared" si="679"/>
        <v>24.231965270583277</v>
      </c>
      <c r="AV592">
        <f t="shared" si="680"/>
        <v>0</v>
      </c>
      <c r="AW592">
        <f t="shared" si="681"/>
        <v>0</v>
      </c>
      <c r="AX592">
        <f t="shared" si="682"/>
        <v>8.3546540629678905</v>
      </c>
      <c r="AY592">
        <f t="shared" si="683"/>
        <v>0</v>
      </c>
      <c r="AZ592">
        <f t="shared" si="684"/>
        <v>0</v>
      </c>
      <c r="BA592">
        <f t="shared" si="685"/>
        <v>0</v>
      </c>
      <c r="BB592">
        <f t="shared" si="686"/>
        <v>0</v>
      </c>
      <c r="BC592">
        <f t="shared" si="687"/>
        <v>56.58373163548945</v>
      </c>
      <c r="BD592">
        <f t="shared" si="688"/>
        <v>61.18</v>
      </c>
      <c r="BE592">
        <f t="shared" si="689"/>
        <v>0.91439999999999999</v>
      </c>
      <c r="BF592">
        <f t="shared" si="690"/>
        <v>9.0246574678454206E-4</v>
      </c>
      <c r="BG592">
        <f>'Data Input'!J592</f>
        <v>22.2</v>
      </c>
      <c r="BH592">
        <f t="shared" si="691"/>
        <v>1</v>
      </c>
      <c r="BI592">
        <f t="shared" si="692"/>
        <v>1</v>
      </c>
      <c r="BJ592">
        <f>'Data Input'!K592</f>
        <v>0.86111111111111105</v>
      </c>
      <c r="BK592">
        <f>'Data Input'!L592</f>
        <v>3</v>
      </c>
      <c r="BL592">
        <f>'Data Input'!M592</f>
        <v>92</v>
      </c>
      <c r="BM592">
        <f t="shared" si="693"/>
        <v>1</v>
      </c>
      <c r="BN592">
        <f t="shared" si="694"/>
        <v>1</v>
      </c>
      <c r="BO592">
        <f t="shared" si="695"/>
        <v>9.0246574678454206E-4</v>
      </c>
      <c r="BP592">
        <f t="shared" si="696"/>
        <v>9.0246574678454206E-4</v>
      </c>
      <c r="BQ592">
        <f t="shared" si="697"/>
        <v>7.6242440619849265</v>
      </c>
      <c r="BR592">
        <f t="shared" si="698"/>
        <v>7.6242440619849265</v>
      </c>
      <c r="BS592">
        <f t="shared" si="699"/>
        <v>299753.64000000007</v>
      </c>
      <c r="BT592">
        <f t="shared" si="700"/>
        <v>271151.19000000006</v>
      </c>
      <c r="BU592">
        <f t="shared" si="701"/>
        <v>242548.74000000005</v>
      </c>
      <c r="BV592">
        <f t="shared" si="702"/>
        <v>213946.29000000004</v>
      </c>
      <c r="BW592">
        <f t="shared" si="703"/>
        <v>185343.84000000003</v>
      </c>
      <c r="BX592">
        <f t="shared" si="704"/>
        <v>154453.20000000001</v>
      </c>
      <c r="BY592">
        <f t="shared" si="705"/>
        <v>123562.56</v>
      </c>
      <c r="BZ592">
        <f t="shared" si="706"/>
        <v>92671.92</v>
      </c>
      <c r="CA592">
        <f t="shared" si="707"/>
        <v>61781.279999999999</v>
      </c>
      <c r="CB592">
        <f t="shared" si="708"/>
        <v>30890.639999999999</v>
      </c>
      <c r="CC592">
        <f t="shared" si="709"/>
        <v>15.126258163225353</v>
      </c>
      <c r="CD592">
        <f t="shared" si="710"/>
        <v>15.126258163225353</v>
      </c>
      <c r="CE592">
        <f t="shared" si="711"/>
        <v>22.75050222521028</v>
      </c>
      <c r="CF592">
        <f t="shared" si="712"/>
        <v>22.75050222521028</v>
      </c>
    </row>
    <row r="593" spans="1:84" x14ac:dyDescent="0.25">
      <c r="A593" t="str">
        <f>IF('Data Input'!A593=0,"F","M")</f>
        <v>F</v>
      </c>
      <c r="B593" t="str">
        <f>'Data Input'!B593</f>
        <v>W</v>
      </c>
      <c r="C593">
        <f>'Data Input'!C593</f>
        <v>54</v>
      </c>
      <c r="D593">
        <f t="shared" si="642"/>
        <v>55</v>
      </c>
      <c r="E593">
        <f t="shared" si="643"/>
        <v>56</v>
      </c>
      <c r="F593">
        <f t="shared" si="644"/>
        <v>57</v>
      </c>
      <c r="G593">
        <f t="shared" si="645"/>
        <v>58</v>
      </c>
      <c r="H593">
        <f t="shared" si="646"/>
        <v>59</v>
      </c>
      <c r="I593">
        <f t="shared" si="647"/>
        <v>60</v>
      </c>
      <c r="J593">
        <f t="shared" si="648"/>
        <v>61</v>
      </c>
      <c r="K593">
        <f t="shared" si="649"/>
        <v>62</v>
      </c>
      <c r="L593">
        <f t="shared" si="650"/>
        <v>63</v>
      </c>
      <c r="M593">
        <f>'Data Input'!D593</f>
        <v>171.99973615200003</v>
      </c>
      <c r="N593">
        <f>'Data Input'!E593</f>
        <v>59.999907960000002</v>
      </c>
      <c r="O593">
        <f>'Data Input'!F593</f>
        <v>110</v>
      </c>
      <c r="P593">
        <f>'Data Input'!G593</f>
        <v>1</v>
      </c>
      <c r="Q593">
        <f>'Data Input'!H593</f>
        <v>0</v>
      </c>
      <c r="R593">
        <f>IF('Data Input'!I593&gt;100,1,0)</f>
        <v>0</v>
      </c>
      <c r="S593">
        <f t="shared" si="651"/>
        <v>3.9889840465642745</v>
      </c>
      <c r="T593">
        <f t="shared" si="652"/>
        <v>15.911993723744294</v>
      </c>
      <c r="U593">
        <f t="shared" si="653"/>
        <v>5.1474929428122769</v>
      </c>
      <c r="V593">
        <f t="shared" si="654"/>
        <v>20.533267228680362</v>
      </c>
      <c r="W593">
        <f t="shared" si="655"/>
        <v>4.0943430282209246</v>
      </c>
      <c r="X593">
        <f t="shared" si="656"/>
        <v>16.33226902073493</v>
      </c>
      <c r="Y593">
        <f t="shared" si="657"/>
        <v>4.7004803657924166</v>
      </c>
      <c r="Z593">
        <f t="shared" si="658"/>
        <v>18.750141190334556</v>
      </c>
      <c r="AA593">
        <f t="shared" si="659"/>
        <v>0</v>
      </c>
      <c r="AB593">
        <f t="shared" si="660"/>
        <v>0</v>
      </c>
      <c r="AC593" s="3">
        <f t="shared" si="661"/>
        <v>-29.798999999999999</v>
      </c>
      <c r="AD593">
        <f t="shared" si="662"/>
        <v>4.8840000000000003</v>
      </c>
      <c r="AE593">
        <f t="shared" si="663"/>
        <v>13.54</v>
      </c>
      <c r="AF593">
        <f t="shared" si="664"/>
        <v>-3.1139999999999999</v>
      </c>
      <c r="AG593">
        <f t="shared" si="665"/>
        <v>-13.577999999999999</v>
      </c>
      <c r="AH593">
        <f t="shared" si="666"/>
        <v>3.149</v>
      </c>
      <c r="AI593">
        <f t="shared" si="667"/>
        <v>2.0190000000000001</v>
      </c>
      <c r="AJ593">
        <f t="shared" si="668"/>
        <v>0</v>
      </c>
      <c r="AK593">
        <f t="shared" si="669"/>
        <v>1.9570000000000001</v>
      </c>
      <c r="AL593">
        <f t="shared" si="670"/>
        <v>0</v>
      </c>
      <c r="AM593">
        <f t="shared" si="671"/>
        <v>7.5739999999999998</v>
      </c>
      <c r="AN593">
        <f t="shared" si="672"/>
        <v>-1.665</v>
      </c>
      <c r="AO593">
        <f t="shared" si="673"/>
        <v>0.66100000000000003</v>
      </c>
      <c r="AP593">
        <f t="shared" si="674"/>
        <v>-118.86773560356882</v>
      </c>
      <c r="AQ593">
        <f t="shared" si="675"/>
        <v>77.71417734676713</v>
      </c>
      <c r="AR593">
        <f t="shared" si="676"/>
        <v>69.697054445678219</v>
      </c>
      <c r="AS593">
        <f t="shared" si="677"/>
        <v>-63.940594150110648</v>
      </c>
      <c r="AT593">
        <f t="shared" si="678"/>
        <v>-55.592989637183713</v>
      </c>
      <c r="AU593">
        <f t="shared" si="679"/>
        <v>51.430315146294298</v>
      </c>
      <c r="AV593">
        <f t="shared" si="680"/>
        <v>9.490269858534889</v>
      </c>
      <c r="AW593">
        <f t="shared" si="681"/>
        <v>0</v>
      </c>
      <c r="AX593">
        <f t="shared" si="682"/>
        <v>0</v>
      </c>
      <c r="AY593">
        <f t="shared" si="683"/>
        <v>0</v>
      </c>
      <c r="AZ593">
        <f t="shared" si="684"/>
        <v>0</v>
      </c>
      <c r="BA593">
        <f t="shared" si="685"/>
        <v>0</v>
      </c>
      <c r="BB593">
        <f t="shared" si="686"/>
        <v>0</v>
      </c>
      <c r="BC593">
        <f t="shared" si="687"/>
        <v>-30.069502593588645</v>
      </c>
      <c r="BD593">
        <f t="shared" si="688"/>
        <v>-29.18</v>
      </c>
      <c r="BE593">
        <f t="shared" si="689"/>
        <v>0.96650000000000003</v>
      </c>
      <c r="BF593">
        <f t="shared" si="690"/>
        <v>1.3902098593521317E-2</v>
      </c>
      <c r="BG593">
        <f>'Data Input'!J593</f>
        <v>31.8</v>
      </c>
      <c r="BH593">
        <f t="shared" si="691"/>
        <v>4</v>
      </c>
      <c r="BI593">
        <f t="shared" si="692"/>
        <v>1.39</v>
      </c>
      <c r="BJ593">
        <f>'Data Input'!K593</f>
        <v>0.84499999999999997</v>
      </c>
      <c r="BK593">
        <f>'Data Input'!L593</f>
        <v>3</v>
      </c>
      <c r="BL593">
        <f>'Data Input'!M593</f>
        <v>83</v>
      </c>
      <c r="BM593">
        <f t="shared" si="693"/>
        <v>4</v>
      </c>
      <c r="BN593">
        <f t="shared" si="694"/>
        <v>1.46</v>
      </c>
      <c r="BO593">
        <f t="shared" si="695"/>
        <v>1.9323917044994629E-2</v>
      </c>
      <c r="BP593">
        <f t="shared" si="696"/>
        <v>2.0297063946541124E-2</v>
      </c>
      <c r="BQ593">
        <f t="shared" si="697"/>
        <v>163.25302130249577</v>
      </c>
      <c r="BR593">
        <f t="shared" si="698"/>
        <v>171.47439647600279</v>
      </c>
      <c r="BS593">
        <f t="shared" si="699"/>
        <v>196784.84000000003</v>
      </c>
      <c r="BT593">
        <f t="shared" si="700"/>
        <v>172472.76</v>
      </c>
      <c r="BU593">
        <f t="shared" si="701"/>
        <v>153309.12</v>
      </c>
      <c r="BV593">
        <f t="shared" si="702"/>
        <v>134145.47999999998</v>
      </c>
      <c r="BW593">
        <f t="shared" si="703"/>
        <v>114981.84</v>
      </c>
      <c r="BX593">
        <f t="shared" si="704"/>
        <v>95818.2</v>
      </c>
      <c r="BY593">
        <f t="shared" si="705"/>
        <v>76654.559999999998</v>
      </c>
      <c r="BZ593">
        <f t="shared" si="706"/>
        <v>57490.92</v>
      </c>
      <c r="CA593">
        <f t="shared" si="707"/>
        <v>38327.279999999999</v>
      </c>
      <c r="CB593">
        <f t="shared" si="708"/>
        <v>19163.64</v>
      </c>
      <c r="CC593">
        <f t="shared" si="709"/>
        <v>204.66900457678878</v>
      </c>
      <c r="CD593">
        <f t="shared" si="710"/>
        <v>214.97607674972065</v>
      </c>
      <c r="CE593">
        <f t="shared" si="711"/>
        <v>367.92202587928455</v>
      </c>
      <c r="CF593">
        <f t="shared" si="712"/>
        <v>386.45047322572344</v>
      </c>
    </row>
    <row r="594" spans="1:84" x14ac:dyDescent="0.25">
      <c r="A594" t="str">
        <f>IF('Data Input'!A594=0,"F","M")</f>
        <v>F</v>
      </c>
      <c r="B594" t="str">
        <f>'Data Input'!B594</f>
        <v>W</v>
      </c>
      <c r="C594">
        <f>'Data Input'!C594</f>
        <v>38</v>
      </c>
      <c r="D594">
        <f t="shared" si="642"/>
        <v>39</v>
      </c>
      <c r="E594">
        <f t="shared" si="643"/>
        <v>40</v>
      </c>
      <c r="F594">
        <f t="shared" si="644"/>
        <v>41</v>
      </c>
      <c r="G594">
        <f t="shared" si="645"/>
        <v>42</v>
      </c>
      <c r="H594">
        <f t="shared" si="646"/>
        <v>43</v>
      </c>
      <c r="I594">
        <f t="shared" si="647"/>
        <v>44</v>
      </c>
      <c r="J594">
        <f t="shared" si="648"/>
        <v>45</v>
      </c>
      <c r="K594">
        <f t="shared" si="649"/>
        <v>46</v>
      </c>
      <c r="L594">
        <f t="shared" si="650"/>
        <v>47</v>
      </c>
      <c r="M594">
        <f>'Data Input'!D594</f>
        <v>228.99964871399999</v>
      </c>
      <c r="N594">
        <f>'Data Input'!E594</f>
        <v>55.999914096000005</v>
      </c>
      <c r="O594">
        <f>'Data Input'!F594</f>
        <v>108</v>
      </c>
      <c r="P594">
        <f>'Data Input'!G594</f>
        <v>0</v>
      </c>
      <c r="Q594">
        <f>'Data Input'!H594</f>
        <v>0</v>
      </c>
      <c r="R594">
        <f>IF('Data Input'!I594&gt;100,1,0)</f>
        <v>1</v>
      </c>
      <c r="S594">
        <f t="shared" si="651"/>
        <v>3.6375861597263857</v>
      </c>
      <c r="T594">
        <f t="shared" si="652"/>
        <v>13.232033069432955</v>
      </c>
      <c r="U594">
        <f t="shared" si="653"/>
        <v>5.4337204695530632</v>
      </c>
      <c r="V594">
        <f t="shared" si="654"/>
        <v>19.76562637586818</v>
      </c>
      <c r="W594">
        <f t="shared" si="655"/>
        <v>4.0253501567339729</v>
      </c>
      <c r="X594">
        <f t="shared" si="656"/>
        <v>14.642558018187938</v>
      </c>
      <c r="Y594">
        <f t="shared" si="657"/>
        <v>0</v>
      </c>
      <c r="Z594">
        <f t="shared" si="658"/>
        <v>0</v>
      </c>
      <c r="AA594">
        <f t="shared" si="659"/>
        <v>4.6821312271242199</v>
      </c>
      <c r="AB594">
        <f t="shared" si="660"/>
        <v>17.031655749809779</v>
      </c>
      <c r="AC594" s="3">
        <f t="shared" si="661"/>
        <v>-29.798999999999999</v>
      </c>
      <c r="AD594">
        <f t="shared" si="662"/>
        <v>4.8840000000000003</v>
      </c>
      <c r="AE594">
        <f t="shared" si="663"/>
        <v>13.54</v>
      </c>
      <c r="AF594">
        <f t="shared" si="664"/>
        <v>-3.1139999999999999</v>
      </c>
      <c r="AG594">
        <f t="shared" si="665"/>
        <v>-13.577999999999999</v>
      </c>
      <c r="AH594">
        <f t="shared" si="666"/>
        <v>3.149</v>
      </c>
      <c r="AI594">
        <f t="shared" si="667"/>
        <v>2.0190000000000001</v>
      </c>
      <c r="AJ594">
        <f t="shared" si="668"/>
        <v>0</v>
      </c>
      <c r="AK594">
        <f t="shared" si="669"/>
        <v>1.9570000000000001</v>
      </c>
      <c r="AL594">
        <f t="shared" si="670"/>
        <v>0</v>
      </c>
      <c r="AM594">
        <f t="shared" si="671"/>
        <v>7.5739999999999998</v>
      </c>
      <c r="AN594">
        <f t="shared" si="672"/>
        <v>-1.665</v>
      </c>
      <c r="AO594">
        <f t="shared" si="673"/>
        <v>0.66100000000000003</v>
      </c>
      <c r="AP594">
        <f t="shared" si="674"/>
        <v>-108.39642997368657</v>
      </c>
      <c r="AQ594">
        <f t="shared" si="675"/>
        <v>64.625249511110553</v>
      </c>
      <c r="AR594">
        <f t="shared" si="676"/>
        <v>73.572575157748474</v>
      </c>
      <c r="AS594">
        <f t="shared" si="677"/>
        <v>-61.550160534453511</v>
      </c>
      <c r="AT594">
        <f t="shared" si="678"/>
        <v>-54.656204428133883</v>
      </c>
      <c r="AU594">
        <f t="shared" si="679"/>
        <v>46.109415199273819</v>
      </c>
      <c r="AV594">
        <f t="shared" si="680"/>
        <v>0</v>
      </c>
      <c r="AW594">
        <f t="shared" si="681"/>
        <v>0</v>
      </c>
      <c r="AX594">
        <f t="shared" si="682"/>
        <v>9.1629308114820986</v>
      </c>
      <c r="AY594">
        <f t="shared" si="683"/>
        <v>0</v>
      </c>
      <c r="AZ594">
        <f t="shared" si="684"/>
        <v>0</v>
      </c>
      <c r="BA594">
        <f t="shared" si="685"/>
        <v>0</v>
      </c>
      <c r="BB594">
        <f t="shared" si="686"/>
        <v>0.66100000000000003</v>
      </c>
      <c r="BC594">
        <f t="shared" si="687"/>
        <v>-30.47162425665902</v>
      </c>
      <c r="BD594">
        <f t="shared" si="688"/>
        <v>-29.18</v>
      </c>
      <c r="BE594">
        <f t="shared" si="689"/>
        <v>0.96650000000000003</v>
      </c>
      <c r="BF594">
        <f t="shared" si="690"/>
        <v>9.3206398120168066E-3</v>
      </c>
      <c r="BG594">
        <f>'Data Input'!J594</f>
        <v>34.6</v>
      </c>
      <c r="BH594">
        <f t="shared" si="691"/>
        <v>4</v>
      </c>
      <c r="BI594">
        <f t="shared" si="692"/>
        <v>1.39</v>
      </c>
      <c r="BJ594">
        <f>'Data Input'!K594</f>
        <v>0.78756476683937815</v>
      </c>
      <c r="BK594">
        <f>'Data Input'!L594</f>
        <v>3</v>
      </c>
      <c r="BL594">
        <f>'Data Input'!M594</f>
        <v>79</v>
      </c>
      <c r="BM594">
        <f t="shared" si="693"/>
        <v>3</v>
      </c>
      <c r="BN594">
        <f t="shared" si="694"/>
        <v>1.2</v>
      </c>
      <c r="BO594">
        <f t="shared" si="695"/>
        <v>1.295568933870336E-2</v>
      </c>
      <c r="BP594">
        <f t="shared" si="696"/>
        <v>1.1184767774420167E-2</v>
      </c>
      <c r="BQ594">
        <f t="shared" si="697"/>
        <v>109.4527275538946</v>
      </c>
      <c r="BR594">
        <f t="shared" si="698"/>
        <v>94.491563355880231</v>
      </c>
      <c r="BS594">
        <f t="shared" si="699"/>
        <v>289170.72000000009</v>
      </c>
      <c r="BT594">
        <f t="shared" si="700"/>
        <v>258280.08000000007</v>
      </c>
      <c r="BU594">
        <f t="shared" si="701"/>
        <v>227389.44000000006</v>
      </c>
      <c r="BV594">
        <f t="shared" si="702"/>
        <v>196498.80000000005</v>
      </c>
      <c r="BW594">
        <f t="shared" si="703"/>
        <v>165608.16000000003</v>
      </c>
      <c r="BX594">
        <f t="shared" si="704"/>
        <v>134717.52000000002</v>
      </c>
      <c r="BY594">
        <f t="shared" si="705"/>
        <v>103826.88</v>
      </c>
      <c r="BZ594">
        <f t="shared" si="706"/>
        <v>72936.240000000005</v>
      </c>
      <c r="CA594">
        <f t="shared" si="707"/>
        <v>48624.160000000003</v>
      </c>
      <c r="CB594">
        <f t="shared" si="708"/>
        <v>24312.080000000002</v>
      </c>
      <c r="CC594">
        <f t="shared" si="709"/>
        <v>197.10320391542248</v>
      </c>
      <c r="CD594">
        <f t="shared" si="710"/>
        <v>170.16103935144389</v>
      </c>
      <c r="CE594">
        <f t="shared" si="711"/>
        <v>306.5559314693171</v>
      </c>
      <c r="CF594">
        <f t="shared" si="712"/>
        <v>264.65260270732415</v>
      </c>
    </row>
    <row r="595" spans="1:84" x14ac:dyDescent="0.25">
      <c r="A595" t="str">
        <f>IF('Data Input'!A595=0,"F","M")</f>
        <v>F</v>
      </c>
      <c r="B595" t="str">
        <f>'Data Input'!B595</f>
        <v>W</v>
      </c>
      <c r="C595">
        <f>'Data Input'!C595</f>
        <v>63</v>
      </c>
      <c r="D595">
        <f t="shared" si="642"/>
        <v>64</v>
      </c>
      <c r="E595">
        <f t="shared" si="643"/>
        <v>65</v>
      </c>
      <c r="F595">
        <f t="shared" si="644"/>
        <v>66</v>
      </c>
      <c r="G595">
        <f t="shared" si="645"/>
        <v>67</v>
      </c>
      <c r="H595">
        <f t="shared" si="646"/>
        <v>68</v>
      </c>
      <c r="I595">
        <f t="shared" si="647"/>
        <v>69</v>
      </c>
      <c r="J595">
        <f t="shared" si="648"/>
        <v>70</v>
      </c>
      <c r="K595">
        <f t="shared" si="649"/>
        <v>71</v>
      </c>
      <c r="L595">
        <f t="shared" si="650"/>
        <v>72</v>
      </c>
      <c r="M595">
        <f>'Data Input'!D595</f>
        <v>208.99967939400003</v>
      </c>
      <c r="N595">
        <f>'Data Input'!E595</f>
        <v>61.999904892000004</v>
      </c>
      <c r="O595">
        <f>'Data Input'!F595</f>
        <v>110</v>
      </c>
      <c r="P595">
        <f>'Data Input'!G595</f>
        <v>0</v>
      </c>
      <c r="Q595">
        <f>'Data Input'!H595</f>
        <v>0</v>
      </c>
      <c r="R595">
        <f>IF('Data Input'!I595&gt;100,1,0)</f>
        <v>0</v>
      </c>
      <c r="S595">
        <f t="shared" si="651"/>
        <v>4.1431347263915326</v>
      </c>
      <c r="T595">
        <f t="shared" si="652"/>
        <v>17.16556536103144</v>
      </c>
      <c r="U595">
        <f t="shared" si="653"/>
        <v>5.3423327179636342</v>
      </c>
      <c r="V595">
        <f t="shared" si="654"/>
        <v>22.134004203732793</v>
      </c>
      <c r="W595">
        <f t="shared" si="655"/>
        <v>4.1271328510439149</v>
      </c>
      <c r="X595">
        <f t="shared" si="656"/>
        <v>17.099267435591337</v>
      </c>
      <c r="Y595">
        <f t="shared" si="657"/>
        <v>0</v>
      </c>
      <c r="Z595">
        <f t="shared" si="658"/>
        <v>0</v>
      </c>
      <c r="AA595">
        <f t="shared" si="659"/>
        <v>4.7004803657924166</v>
      </c>
      <c r="AB595">
        <f t="shared" si="660"/>
        <v>19.474723434236136</v>
      </c>
      <c r="AC595" s="3">
        <f t="shared" si="661"/>
        <v>-29.798999999999999</v>
      </c>
      <c r="AD595">
        <f t="shared" si="662"/>
        <v>4.8840000000000003</v>
      </c>
      <c r="AE595">
        <f t="shared" si="663"/>
        <v>13.54</v>
      </c>
      <c r="AF595">
        <f t="shared" si="664"/>
        <v>-3.1139999999999999</v>
      </c>
      <c r="AG595">
        <f t="shared" si="665"/>
        <v>-13.577999999999999</v>
      </c>
      <c r="AH595">
        <f t="shared" si="666"/>
        <v>3.149</v>
      </c>
      <c r="AI595">
        <f t="shared" si="667"/>
        <v>2.0190000000000001</v>
      </c>
      <c r="AJ595">
        <f t="shared" si="668"/>
        <v>0</v>
      </c>
      <c r="AK595">
        <f t="shared" si="669"/>
        <v>1.9570000000000001</v>
      </c>
      <c r="AL595">
        <f t="shared" si="670"/>
        <v>0</v>
      </c>
      <c r="AM595">
        <f t="shared" si="671"/>
        <v>7.5739999999999998</v>
      </c>
      <c r="AN595">
        <f t="shared" si="672"/>
        <v>-1.665</v>
      </c>
      <c r="AO595">
        <f t="shared" si="673"/>
        <v>0.66100000000000003</v>
      </c>
      <c r="AP595">
        <f t="shared" si="674"/>
        <v>-123.46127171174128</v>
      </c>
      <c r="AQ595">
        <f t="shared" si="675"/>
        <v>83.836621223277561</v>
      </c>
      <c r="AR595">
        <f t="shared" si="676"/>
        <v>72.3351850012276</v>
      </c>
      <c r="AS595">
        <f t="shared" si="677"/>
        <v>-68.925289090423917</v>
      </c>
      <c r="AT595">
        <f t="shared" si="678"/>
        <v>-56.038209851474271</v>
      </c>
      <c r="AU595">
        <f t="shared" si="679"/>
        <v>53.845593154677118</v>
      </c>
      <c r="AV595">
        <f t="shared" si="680"/>
        <v>0</v>
      </c>
      <c r="AW595">
        <f t="shared" si="681"/>
        <v>0</v>
      </c>
      <c r="AX595">
        <f t="shared" si="682"/>
        <v>9.1988400758557596</v>
      </c>
      <c r="AY595">
        <f t="shared" si="683"/>
        <v>0</v>
      </c>
      <c r="AZ595">
        <f t="shared" si="684"/>
        <v>0</v>
      </c>
      <c r="BA595">
        <f t="shared" si="685"/>
        <v>0</v>
      </c>
      <c r="BB595">
        <f t="shared" si="686"/>
        <v>0</v>
      </c>
      <c r="BC595">
        <f t="shared" si="687"/>
        <v>-29.208531198601417</v>
      </c>
      <c r="BD595">
        <f t="shared" si="688"/>
        <v>-29.18</v>
      </c>
      <c r="BE595">
        <f t="shared" si="689"/>
        <v>0.96650000000000003</v>
      </c>
      <c r="BF595">
        <f t="shared" si="690"/>
        <v>3.2573229629382361E-2</v>
      </c>
      <c r="BG595">
        <f>'Data Input'!J595</f>
        <v>26.4</v>
      </c>
      <c r="BH595">
        <f t="shared" si="691"/>
        <v>3</v>
      </c>
      <c r="BI595">
        <f t="shared" si="692"/>
        <v>1.08</v>
      </c>
      <c r="BJ595">
        <f>'Data Input'!K595</f>
        <v>0.92666666666666664</v>
      </c>
      <c r="BK595">
        <f>'Data Input'!L595</f>
        <v>3</v>
      </c>
      <c r="BL595">
        <f>'Data Input'!M595</f>
        <v>89</v>
      </c>
      <c r="BM595">
        <f t="shared" si="693"/>
        <v>4</v>
      </c>
      <c r="BN595">
        <f t="shared" si="694"/>
        <v>1.46</v>
      </c>
      <c r="BO595">
        <f t="shared" si="695"/>
        <v>3.5179087999732954E-2</v>
      </c>
      <c r="BP595">
        <f t="shared" si="696"/>
        <v>4.7556915258898248E-2</v>
      </c>
      <c r="BQ595">
        <f t="shared" si="697"/>
        <v>297.20125527605592</v>
      </c>
      <c r="BR595">
        <f t="shared" si="698"/>
        <v>401.77206731763118</v>
      </c>
      <c r="BS595">
        <f t="shared" si="699"/>
        <v>173616.86</v>
      </c>
      <c r="BT595">
        <f t="shared" si="700"/>
        <v>154453.21999999997</v>
      </c>
      <c r="BU595">
        <f t="shared" si="701"/>
        <v>135289.57999999999</v>
      </c>
      <c r="BV595">
        <f t="shared" si="702"/>
        <v>116125.93999999999</v>
      </c>
      <c r="BW595">
        <f t="shared" si="703"/>
        <v>99536.51999999999</v>
      </c>
      <c r="BX595">
        <f t="shared" si="704"/>
        <v>82947.099999999991</v>
      </c>
      <c r="BY595">
        <f t="shared" si="705"/>
        <v>66357.679999999993</v>
      </c>
      <c r="BZ595">
        <f t="shared" si="706"/>
        <v>49768.259999999995</v>
      </c>
      <c r="CA595">
        <f t="shared" si="707"/>
        <v>33178.839999999997</v>
      </c>
      <c r="CB595">
        <f t="shared" si="708"/>
        <v>16589.419999999998</v>
      </c>
      <c r="CC595">
        <f t="shared" si="709"/>
        <v>326.41388903913173</v>
      </c>
      <c r="CD595">
        <f t="shared" si="710"/>
        <v>441.26322036771518</v>
      </c>
      <c r="CE595">
        <f t="shared" si="711"/>
        <v>623.61514431518765</v>
      </c>
      <c r="CF595">
        <f t="shared" si="712"/>
        <v>843.03528768534636</v>
      </c>
    </row>
    <row r="596" spans="1:84" x14ac:dyDescent="0.25">
      <c r="A596" t="str">
        <f>IF('Data Input'!A596=0,"F","M")</f>
        <v>F</v>
      </c>
      <c r="B596" t="str">
        <f>'Data Input'!B596</f>
        <v>W</v>
      </c>
      <c r="C596">
        <f>'Data Input'!C596</f>
        <v>57</v>
      </c>
      <c r="D596">
        <f t="shared" si="642"/>
        <v>58</v>
      </c>
      <c r="E596">
        <f t="shared" si="643"/>
        <v>59</v>
      </c>
      <c r="F596">
        <f t="shared" si="644"/>
        <v>60</v>
      </c>
      <c r="G596">
        <f t="shared" si="645"/>
        <v>61</v>
      </c>
      <c r="H596">
        <f t="shared" si="646"/>
        <v>62</v>
      </c>
      <c r="I596">
        <f t="shared" si="647"/>
        <v>63</v>
      </c>
      <c r="J596">
        <f t="shared" si="648"/>
        <v>64</v>
      </c>
      <c r="K596">
        <f t="shared" si="649"/>
        <v>65</v>
      </c>
      <c r="L596">
        <f t="shared" si="650"/>
        <v>66</v>
      </c>
      <c r="M596">
        <f>'Data Input'!D596</f>
        <v>247.99961956800001</v>
      </c>
      <c r="N596">
        <f>'Data Input'!E596</f>
        <v>74.999884949999995</v>
      </c>
      <c r="O596">
        <f>'Data Input'!F596</f>
        <v>116</v>
      </c>
      <c r="P596">
        <f>'Data Input'!G596</f>
        <v>0</v>
      </c>
      <c r="Q596">
        <f>'Data Input'!H596</f>
        <v>0</v>
      </c>
      <c r="R596">
        <f>IF('Data Input'!I596&gt;100,1,0)</f>
        <v>0</v>
      </c>
      <c r="S596">
        <f t="shared" si="651"/>
        <v>4.0430512678345503</v>
      </c>
      <c r="T596">
        <f t="shared" si="652"/>
        <v>16.346263554338563</v>
      </c>
      <c r="U596">
        <f t="shared" si="653"/>
        <v>5.5134272121638057</v>
      </c>
      <c r="V596">
        <f t="shared" si="654"/>
        <v>22.291068880252386</v>
      </c>
      <c r="W596">
        <f t="shared" si="655"/>
        <v>4.3174865795351334</v>
      </c>
      <c r="X596">
        <f t="shared" si="656"/>
        <v>17.455819589248176</v>
      </c>
      <c r="Y596">
        <f t="shared" si="657"/>
        <v>0</v>
      </c>
      <c r="Z596">
        <f t="shared" si="658"/>
        <v>0</v>
      </c>
      <c r="AA596">
        <f t="shared" si="659"/>
        <v>4.7535901911063645</v>
      </c>
      <c r="AB596">
        <f t="shared" si="660"/>
        <v>19.21900884891847</v>
      </c>
      <c r="AC596" s="3">
        <f t="shared" si="661"/>
        <v>-29.798999999999999</v>
      </c>
      <c r="AD596">
        <f t="shared" si="662"/>
        <v>4.8840000000000003</v>
      </c>
      <c r="AE596">
        <f t="shared" si="663"/>
        <v>13.54</v>
      </c>
      <c r="AF596">
        <f t="shared" si="664"/>
        <v>-3.1139999999999999</v>
      </c>
      <c r="AG596">
        <f t="shared" si="665"/>
        <v>-13.577999999999999</v>
      </c>
      <c r="AH596">
        <f t="shared" si="666"/>
        <v>3.149</v>
      </c>
      <c r="AI596">
        <f t="shared" si="667"/>
        <v>2.0190000000000001</v>
      </c>
      <c r="AJ596">
        <f t="shared" si="668"/>
        <v>0</v>
      </c>
      <c r="AK596">
        <f t="shared" si="669"/>
        <v>1.9570000000000001</v>
      </c>
      <c r="AL596">
        <f t="shared" si="670"/>
        <v>0</v>
      </c>
      <c r="AM596">
        <f t="shared" si="671"/>
        <v>7.5739999999999998</v>
      </c>
      <c r="AN596">
        <f t="shared" si="672"/>
        <v>-1.665</v>
      </c>
      <c r="AO596">
        <f t="shared" si="673"/>
        <v>0.66100000000000003</v>
      </c>
      <c r="AP596">
        <f t="shared" si="674"/>
        <v>-120.47888473020176</v>
      </c>
      <c r="AQ596">
        <f t="shared" si="675"/>
        <v>79.835151199389543</v>
      </c>
      <c r="AR596">
        <f t="shared" si="676"/>
        <v>74.651804452697931</v>
      </c>
      <c r="AS596">
        <f t="shared" si="677"/>
        <v>-69.414388493105932</v>
      </c>
      <c r="AT596">
        <f t="shared" si="678"/>
        <v>-58.622832776928036</v>
      </c>
      <c r="AU596">
        <f t="shared" si="679"/>
        <v>54.968375886542503</v>
      </c>
      <c r="AV596">
        <f t="shared" si="680"/>
        <v>0</v>
      </c>
      <c r="AW596">
        <f t="shared" si="681"/>
        <v>0</v>
      </c>
      <c r="AX596">
        <f t="shared" si="682"/>
        <v>9.3027760039951559</v>
      </c>
      <c r="AY596">
        <f t="shared" si="683"/>
        <v>0</v>
      </c>
      <c r="AZ596">
        <f t="shared" si="684"/>
        <v>0</v>
      </c>
      <c r="BA596">
        <f t="shared" si="685"/>
        <v>0</v>
      </c>
      <c r="BB596">
        <f t="shared" si="686"/>
        <v>0</v>
      </c>
      <c r="BC596">
        <f t="shared" si="687"/>
        <v>-29.75799845761059</v>
      </c>
      <c r="BD596">
        <f t="shared" si="688"/>
        <v>-29.18</v>
      </c>
      <c r="BE596">
        <f t="shared" si="689"/>
        <v>0.96650000000000003</v>
      </c>
      <c r="BF596">
        <f t="shared" si="690"/>
        <v>1.8934633902527587E-2</v>
      </c>
      <c r="BG596">
        <f>'Data Input'!J596</f>
        <v>26</v>
      </c>
      <c r="BH596">
        <f t="shared" si="691"/>
        <v>3</v>
      </c>
      <c r="BI596">
        <f t="shared" si="692"/>
        <v>1.08</v>
      </c>
      <c r="BJ596">
        <f>'Data Input'!K596</f>
        <v>0.88888888888888884</v>
      </c>
      <c r="BK596">
        <f>'Data Input'!L596</f>
        <v>3</v>
      </c>
      <c r="BL596">
        <f>'Data Input'!M596</f>
        <v>79</v>
      </c>
      <c r="BM596">
        <f t="shared" si="693"/>
        <v>4</v>
      </c>
      <c r="BN596">
        <f t="shared" si="694"/>
        <v>1.46</v>
      </c>
      <c r="BO596">
        <f t="shared" si="695"/>
        <v>2.0449404614729796E-2</v>
      </c>
      <c r="BP596">
        <f t="shared" si="696"/>
        <v>2.7644565497690277E-2</v>
      </c>
      <c r="BQ596">
        <f t="shared" si="697"/>
        <v>172.76140646942866</v>
      </c>
      <c r="BR596">
        <f t="shared" si="698"/>
        <v>233.54782726422769</v>
      </c>
      <c r="BS596">
        <f t="shared" si="699"/>
        <v>189062.18000000005</v>
      </c>
      <c r="BT596">
        <f t="shared" si="700"/>
        <v>169898.54000000004</v>
      </c>
      <c r="BU596">
        <f t="shared" si="701"/>
        <v>150734.90000000002</v>
      </c>
      <c r="BV596">
        <f t="shared" si="702"/>
        <v>131571.26</v>
      </c>
      <c r="BW596">
        <f t="shared" si="703"/>
        <v>112407.62</v>
      </c>
      <c r="BX596">
        <f t="shared" si="704"/>
        <v>93243.98</v>
      </c>
      <c r="BY596">
        <f t="shared" si="705"/>
        <v>74080.34</v>
      </c>
      <c r="BZ596">
        <f t="shared" si="706"/>
        <v>54916.7</v>
      </c>
      <c r="CA596">
        <f t="shared" si="707"/>
        <v>35753.06</v>
      </c>
      <c r="CB596">
        <f t="shared" si="708"/>
        <v>16589.419999999998</v>
      </c>
      <c r="CC596">
        <f t="shared" si="709"/>
        <v>210.27263890332833</v>
      </c>
      <c r="CD596">
        <f t="shared" si="710"/>
        <v>284.2574562952401</v>
      </c>
      <c r="CE596">
        <f t="shared" si="711"/>
        <v>383.03404537275696</v>
      </c>
      <c r="CF596">
        <f t="shared" si="712"/>
        <v>517.80528355946785</v>
      </c>
    </row>
    <row r="597" spans="1:84" x14ac:dyDescent="0.25">
      <c r="A597" t="str">
        <f>IF('Data Input'!A597=0,"F","M")</f>
        <v>F</v>
      </c>
      <c r="B597" t="str">
        <f>'Data Input'!B597</f>
        <v>W</v>
      </c>
      <c r="C597">
        <f>'Data Input'!C597</f>
        <v>60</v>
      </c>
      <c r="D597">
        <f t="shared" si="642"/>
        <v>61</v>
      </c>
      <c r="E597">
        <f t="shared" si="643"/>
        <v>62</v>
      </c>
      <c r="F597">
        <f t="shared" si="644"/>
        <v>63</v>
      </c>
      <c r="G597">
        <f t="shared" si="645"/>
        <v>64</v>
      </c>
      <c r="H597">
        <f t="shared" si="646"/>
        <v>65</v>
      </c>
      <c r="I597">
        <f t="shared" si="647"/>
        <v>66</v>
      </c>
      <c r="J597">
        <f t="shared" si="648"/>
        <v>67</v>
      </c>
      <c r="K597">
        <f t="shared" si="649"/>
        <v>68</v>
      </c>
      <c r="L597">
        <f t="shared" si="650"/>
        <v>69</v>
      </c>
      <c r="M597">
        <f>'Data Input'!D597</f>
        <v>184.99971621</v>
      </c>
      <c r="N597">
        <f>'Data Input'!E597</f>
        <v>75.999883416000003</v>
      </c>
      <c r="O597">
        <f>'Data Input'!F597</f>
        <v>116</v>
      </c>
      <c r="P597">
        <f>'Data Input'!G597</f>
        <v>0</v>
      </c>
      <c r="Q597">
        <f>'Data Input'!H597</f>
        <v>0</v>
      </c>
      <c r="R597">
        <f>IF('Data Input'!I597&gt;100,1,0)</f>
        <v>0</v>
      </c>
      <c r="S597">
        <f t="shared" si="651"/>
        <v>4.0943445622221004</v>
      </c>
      <c r="T597">
        <f t="shared" si="652"/>
        <v>16.763657394197683</v>
      </c>
      <c r="U597">
        <f t="shared" si="653"/>
        <v>5.2203542910771485</v>
      </c>
      <c r="V597">
        <f t="shared" si="654"/>
        <v>21.373929204544531</v>
      </c>
      <c r="W597">
        <f t="shared" si="655"/>
        <v>4.3307318062851543</v>
      </c>
      <c r="X597">
        <f t="shared" si="656"/>
        <v>17.731508221505916</v>
      </c>
      <c r="Y597">
        <f t="shared" si="657"/>
        <v>0</v>
      </c>
      <c r="Z597">
        <f t="shared" si="658"/>
        <v>0</v>
      </c>
      <c r="AA597">
        <f t="shared" si="659"/>
        <v>4.7535901911063645</v>
      </c>
      <c r="AB597">
        <f t="shared" si="660"/>
        <v>19.462836149988657</v>
      </c>
      <c r="AC597" s="3">
        <f t="shared" si="661"/>
        <v>-29.798999999999999</v>
      </c>
      <c r="AD597">
        <f t="shared" si="662"/>
        <v>4.8840000000000003</v>
      </c>
      <c r="AE597">
        <f t="shared" si="663"/>
        <v>13.54</v>
      </c>
      <c r="AF597">
        <f t="shared" si="664"/>
        <v>-3.1139999999999999</v>
      </c>
      <c r="AG597">
        <f t="shared" si="665"/>
        <v>-13.577999999999999</v>
      </c>
      <c r="AH597">
        <f t="shared" si="666"/>
        <v>3.149</v>
      </c>
      <c r="AI597">
        <f t="shared" si="667"/>
        <v>2.0190000000000001</v>
      </c>
      <c r="AJ597">
        <f t="shared" si="668"/>
        <v>0</v>
      </c>
      <c r="AK597">
        <f t="shared" si="669"/>
        <v>1.9570000000000001</v>
      </c>
      <c r="AL597">
        <f t="shared" si="670"/>
        <v>0</v>
      </c>
      <c r="AM597">
        <f t="shared" si="671"/>
        <v>7.5739999999999998</v>
      </c>
      <c r="AN597">
        <f t="shared" si="672"/>
        <v>-1.665</v>
      </c>
      <c r="AO597">
        <f t="shared" si="673"/>
        <v>0.66100000000000003</v>
      </c>
      <c r="AP597">
        <f t="shared" si="674"/>
        <v>-122.00737360965637</v>
      </c>
      <c r="AQ597">
        <f t="shared" si="675"/>
        <v>81.873702713261494</v>
      </c>
      <c r="AR597">
        <f t="shared" si="676"/>
        <v>70.683597101184588</v>
      </c>
      <c r="AS597">
        <f t="shared" si="677"/>
        <v>-66.558415542951664</v>
      </c>
      <c r="AT597">
        <f t="shared" si="678"/>
        <v>-58.802676465739822</v>
      </c>
      <c r="AU597">
        <f t="shared" si="679"/>
        <v>55.836519389522131</v>
      </c>
      <c r="AV597">
        <f t="shared" si="680"/>
        <v>0</v>
      </c>
      <c r="AW597">
        <f t="shared" si="681"/>
        <v>0</v>
      </c>
      <c r="AX597">
        <f t="shared" si="682"/>
        <v>9.3027760039951559</v>
      </c>
      <c r="AY597">
        <f t="shared" si="683"/>
        <v>0</v>
      </c>
      <c r="AZ597">
        <f t="shared" si="684"/>
        <v>0</v>
      </c>
      <c r="BA597">
        <f t="shared" si="685"/>
        <v>0</v>
      </c>
      <c r="BB597">
        <f t="shared" si="686"/>
        <v>0</v>
      </c>
      <c r="BC597">
        <f t="shared" si="687"/>
        <v>-29.671870410384486</v>
      </c>
      <c r="BD597">
        <f t="shared" si="688"/>
        <v>-29.18</v>
      </c>
      <c r="BE597">
        <f t="shared" si="689"/>
        <v>0.96650000000000003</v>
      </c>
      <c r="BF597">
        <f t="shared" si="690"/>
        <v>2.0620050443221127E-2</v>
      </c>
      <c r="BG597">
        <f>'Data Input'!J597</f>
        <v>20.9</v>
      </c>
      <c r="BH597">
        <f t="shared" si="691"/>
        <v>1</v>
      </c>
      <c r="BI597">
        <f t="shared" si="692"/>
        <v>1</v>
      </c>
      <c r="BJ597">
        <f>'Data Input'!K597</f>
        <v>0.74683544303797478</v>
      </c>
      <c r="BK597">
        <f>'Data Input'!L597</f>
        <v>3</v>
      </c>
      <c r="BL597">
        <f>'Data Input'!M597</f>
        <v>92</v>
      </c>
      <c r="BM597">
        <f t="shared" si="693"/>
        <v>2</v>
      </c>
      <c r="BN597">
        <f t="shared" si="694"/>
        <v>1.1200000000000001</v>
      </c>
      <c r="BO597">
        <f t="shared" si="695"/>
        <v>2.0620050443221127E-2</v>
      </c>
      <c r="BP597">
        <f t="shared" si="696"/>
        <v>2.3094456496407664E-2</v>
      </c>
      <c r="BQ597">
        <f t="shared" si="697"/>
        <v>174.20306278626191</v>
      </c>
      <c r="BR597">
        <f t="shared" si="698"/>
        <v>195.10743032061333</v>
      </c>
      <c r="BS597">
        <f t="shared" si="699"/>
        <v>181339.52000000002</v>
      </c>
      <c r="BT597">
        <f t="shared" si="700"/>
        <v>162175.88</v>
      </c>
      <c r="BU597">
        <f t="shared" si="701"/>
        <v>143012.24</v>
      </c>
      <c r="BV597">
        <f t="shared" si="702"/>
        <v>123848.59999999999</v>
      </c>
      <c r="BW597">
        <f t="shared" si="703"/>
        <v>104684.95999999999</v>
      </c>
      <c r="BX597">
        <f t="shared" si="704"/>
        <v>85521.319999999992</v>
      </c>
      <c r="BY597">
        <f t="shared" si="705"/>
        <v>66357.679999999993</v>
      </c>
      <c r="BZ597">
        <f t="shared" si="706"/>
        <v>49768.259999999995</v>
      </c>
      <c r="CA597">
        <f t="shared" si="707"/>
        <v>33178.839999999997</v>
      </c>
      <c r="CB597">
        <f t="shared" si="708"/>
        <v>16589.419999999998</v>
      </c>
      <c r="CC597">
        <f t="shared" si="709"/>
        <v>199.28798718598904</v>
      </c>
      <c r="CD597">
        <f t="shared" si="710"/>
        <v>223.20254564830771</v>
      </c>
      <c r="CE597">
        <f t="shared" si="711"/>
        <v>373.49104997225095</v>
      </c>
      <c r="CF597">
        <f t="shared" si="712"/>
        <v>418.30997596892104</v>
      </c>
    </row>
    <row r="598" spans="1:84" x14ac:dyDescent="0.25">
      <c r="A598" t="str">
        <f>IF('Data Input'!A598=0,"F","M")</f>
        <v>F</v>
      </c>
      <c r="B598" t="str">
        <f>'Data Input'!B598</f>
        <v>W</v>
      </c>
      <c r="C598">
        <f>'Data Input'!C598</f>
        <v>35</v>
      </c>
      <c r="D598">
        <f t="shared" si="642"/>
        <v>36</v>
      </c>
      <c r="E598">
        <f t="shared" si="643"/>
        <v>37</v>
      </c>
      <c r="F598">
        <f t="shared" si="644"/>
        <v>38</v>
      </c>
      <c r="G598">
        <f t="shared" si="645"/>
        <v>39</v>
      </c>
      <c r="H598">
        <f t="shared" si="646"/>
        <v>40</v>
      </c>
      <c r="I598">
        <f t="shared" si="647"/>
        <v>41</v>
      </c>
      <c r="J598">
        <f t="shared" si="648"/>
        <v>42</v>
      </c>
      <c r="K598">
        <f t="shared" si="649"/>
        <v>43</v>
      </c>
      <c r="L598">
        <f t="shared" si="650"/>
        <v>44</v>
      </c>
      <c r="M598">
        <f>'Data Input'!D598</f>
        <v>210.99967632599999</v>
      </c>
      <c r="N598">
        <f>'Data Input'!E598</f>
        <v>81.999874212000009</v>
      </c>
      <c r="O598">
        <f>'Data Input'!F598</f>
        <v>90</v>
      </c>
      <c r="P598">
        <f>'Data Input'!G598</f>
        <v>0</v>
      </c>
      <c r="Q598">
        <f>'Data Input'!H598</f>
        <v>0</v>
      </c>
      <c r="R598">
        <f>IF('Data Input'!I598&gt;100,1,0)</f>
        <v>0</v>
      </c>
      <c r="S598">
        <f t="shared" si="651"/>
        <v>3.5553480614894135</v>
      </c>
      <c r="T598">
        <f t="shared" si="652"/>
        <v>12.640499838336531</v>
      </c>
      <c r="U598">
        <f t="shared" si="653"/>
        <v>5.3518565994748899</v>
      </c>
      <c r="V598">
        <f t="shared" si="654"/>
        <v>19.027712986312373</v>
      </c>
      <c r="W598">
        <f t="shared" si="655"/>
        <v>4.4067177132630766</v>
      </c>
      <c r="X598">
        <f t="shared" si="656"/>
        <v>15.66741527938094</v>
      </c>
      <c r="Y598">
        <f t="shared" si="657"/>
        <v>0</v>
      </c>
      <c r="Z598">
        <f t="shared" si="658"/>
        <v>0</v>
      </c>
      <c r="AA598">
        <f t="shared" si="659"/>
        <v>4.499809670330265</v>
      </c>
      <c r="AB598">
        <f t="shared" si="660"/>
        <v>15.998389588480025</v>
      </c>
      <c r="AC598" s="3">
        <f t="shared" si="661"/>
        <v>-29.798999999999999</v>
      </c>
      <c r="AD598">
        <f t="shared" si="662"/>
        <v>4.8840000000000003</v>
      </c>
      <c r="AE598">
        <f t="shared" si="663"/>
        <v>13.54</v>
      </c>
      <c r="AF598">
        <f t="shared" si="664"/>
        <v>-3.1139999999999999</v>
      </c>
      <c r="AG598">
        <f t="shared" si="665"/>
        <v>-13.577999999999999</v>
      </c>
      <c r="AH598">
        <f t="shared" si="666"/>
        <v>3.149</v>
      </c>
      <c r="AI598">
        <f t="shared" si="667"/>
        <v>2.0190000000000001</v>
      </c>
      <c r="AJ598">
        <f t="shared" si="668"/>
        <v>0</v>
      </c>
      <c r="AK598">
        <f t="shared" si="669"/>
        <v>1.9570000000000001</v>
      </c>
      <c r="AL598">
        <f t="shared" si="670"/>
        <v>0</v>
      </c>
      <c r="AM598">
        <f t="shared" si="671"/>
        <v>7.5739999999999998</v>
      </c>
      <c r="AN598">
        <f t="shared" si="672"/>
        <v>-1.665</v>
      </c>
      <c r="AO598">
        <f t="shared" si="673"/>
        <v>0.66100000000000003</v>
      </c>
      <c r="AP598">
        <f t="shared" si="674"/>
        <v>-105.94581688432304</v>
      </c>
      <c r="AQ598">
        <f t="shared" si="675"/>
        <v>61.736201210435624</v>
      </c>
      <c r="AR598">
        <f t="shared" si="676"/>
        <v>72.464138356890004</v>
      </c>
      <c r="AS598">
        <f t="shared" si="677"/>
        <v>-59.252298239376728</v>
      </c>
      <c r="AT598">
        <f t="shared" si="678"/>
        <v>-59.83441311068605</v>
      </c>
      <c r="AU598">
        <f t="shared" si="679"/>
        <v>49.336690714770583</v>
      </c>
      <c r="AV598">
        <f t="shared" si="680"/>
        <v>0</v>
      </c>
      <c r="AW598">
        <f t="shared" si="681"/>
        <v>0</v>
      </c>
      <c r="AX598">
        <f t="shared" si="682"/>
        <v>8.8061275248363291</v>
      </c>
      <c r="AY598">
        <f t="shared" si="683"/>
        <v>0</v>
      </c>
      <c r="AZ598">
        <f t="shared" si="684"/>
        <v>0</v>
      </c>
      <c r="BA598">
        <f t="shared" si="685"/>
        <v>0</v>
      </c>
      <c r="BB598">
        <f t="shared" si="686"/>
        <v>0</v>
      </c>
      <c r="BC598">
        <f t="shared" si="687"/>
        <v>-32.689370427453284</v>
      </c>
      <c r="BD598">
        <f t="shared" si="688"/>
        <v>-29.18</v>
      </c>
      <c r="BE598">
        <f t="shared" si="689"/>
        <v>0.96650000000000003</v>
      </c>
      <c r="BF598">
        <f t="shared" si="690"/>
        <v>1.0188290672527023E-3</v>
      </c>
      <c r="BG598">
        <f>'Data Input'!J598</f>
        <v>20.9</v>
      </c>
      <c r="BH598">
        <f t="shared" si="691"/>
        <v>1</v>
      </c>
      <c r="BI598">
        <f t="shared" si="692"/>
        <v>1</v>
      </c>
      <c r="BJ598">
        <f>'Data Input'!K598</f>
        <v>0.78787878787878807</v>
      </c>
      <c r="BK598">
        <f>'Data Input'!L598</f>
        <v>3</v>
      </c>
      <c r="BL598">
        <f>'Data Input'!M598</f>
        <v>89</v>
      </c>
      <c r="BM598">
        <f t="shared" si="693"/>
        <v>3</v>
      </c>
      <c r="BN598">
        <f t="shared" si="694"/>
        <v>1.2</v>
      </c>
      <c r="BO598">
        <f t="shared" si="695"/>
        <v>1.0188290672527023E-3</v>
      </c>
      <c r="BP598">
        <f t="shared" si="696"/>
        <v>1.2225948807032428E-3</v>
      </c>
      <c r="BQ598">
        <f t="shared" si="697"/>
        <v>8.6073089132252338</v>
      </c>
      <c r="BR598">
        <f t="shared" si="698"/>
        <v>10.328770695870283</v>
      </c>
      <c r="BS598">
        <f t="shared" si="699"/>
        <v>308906.40000000008</v>
      </c>
      <c r="BT598">
        <f t="shared" si="700"/>
        <v>278015.76000000007</v>
      </c>
      <c r="BU598">
        <f t="shared" si="701"/>
        <v>247125.12000000005</v>
      </c>
      <c r="BV598">
        <f t="shared" si="702"/>
        <v>216234.48000000004</v>
      </c>
      <c r="BW598">
        <f t="shared" si="703"/>
        <v>185343.84000000003</v>
      </c>
      <c r="BX598">
        <f t="shared" si="704"/>
        <v>154453.20000000001</v>
      </c>
      <c r="BY598">
        <f t="shared" si="705"/>
        <v>123562.56</v>
      </c>
      <c r="BZ598">
        <f t="shared" si="706"/>
        <v>92671.92</v>
      </c>
      <c r="CA598">
        <f t="shared" si="707"/>
        <v>61781.279999999999</v>
      </c>
      <c r="CB598">
        <f t="shared" si="708"/>
        <v>30890.639999999999</v>
      </c>
      <c r="CC598">
        <f t="shared" si="709"/>
        <v>17.309755065921458</v>
      </c>
      <c r="CD598">
        <f t="shared" si="710"/>
        <v>20.771706079105751</v>
      </c>
      <c r="CE598">
        <f t="shared" si="711"/>
        <v>25.91706397914669</v>
      </c>
      <c r="CF598">
        <f t="shared" si="712"/>
        <v>31.100476774976034</v>
      </c>
    </row>
    <row r="599" spans="1:84" x14ac:dyDescent="0.25">
      <c r="A599" t="str">
        <f>IF('Data Input'!A599=0,"F","M")</f>
        <v>F</v>
      </c>
      <c r="B599" t="str">
        <f>'Data Input'!B599</f>
        <v>W</v>
      </c>
      <c r="C599">
        <f>'Data Input'!C599</f>
        <v>60</v>
      </c>
      <c r="D599">
        <f t="shared" si="642"/>
        <v>61</v>
      </c>
      <c r="E599">
        <f t="shared" si="643"/>
        <v>62</v>
      </c>
      <c r="F599">
        <f t="shared" si="644"/>
        <v>63</v>
      </c>
      <c r="G599">
        <f t="shared" si="645"/>
        <v>64</v>
      </c>
      <c r="H599">
        <f t="shared" si="646"/>
        <v>65</v>
      </c>
      <c r="I599">
        <f t="shared" si="647"/>
        <v>66</v>
      </c>
      <c r="J599">
        <f t="shared" si="648"/>
        <v>67</v>
      </c>
      <c r="K599">
        <f t="shared" si="649"/>
        <v>68</v>
      </c>
      <c r="L599">
        <f t="shared" si="650"/>
        <v>69</v>
      </c>
      <c r="M599">
        <f>'Data Input'!D599</f>
        <v>273.99957968400003</v>
      </c>
      <c r="N599">
        <f>'Data Input'!E599</f>
        <v>93.999855804000006</v>
      </c>
      <c r="O599">
        <f>'Data Input'!F599</f>
        <v>110</v>
      </c>
      <c r="P599">
        <f>'Data Input'!G599</f>
        <v>0</v>
      </c>
      <c r="Q599">
        <f>'Data Input'!H599</f>
        <v>0</v>
      </c>
      <c r="R599">
        <f>IF('Data Input'!I599&gt;100,1,0)</f>
        <v>0</v>
      </c>
      <c r="S599">
        <f t="shared" si="651"/>
        <v>4.0943445622221004</v>
      </c>
      <c r="T599">
        <f t="shared" si="652"/>
        <v>16.763657394197683</v>
      </c>
      <c r="U599">
        <f t="shared" si="653"/>
        <v>5.6131265723868937</v>
      </c>
      <c r="V599">
        <f t="shared" si="654"/>
        <v>22.982074258716654</v>
      </c>
      <c r="W599">
        <f t="shared" si="655"/>
        <v>4.5432932482688271</v>
      </c>
      <c r="X599">
        <f t="shared" si="656"/>
        <v>18.601808005629856</v>
      </c>
      <c r="Y599">
        <f t="shared" si="657"/>
        <v>0</v>
      </c>
      <c r="Z599">
        <f t="shared" si="658"/>
        <v>0</v>
      </c>
      <c r="AA599">
        <f t="shared" si="659"/>
        <v>4.7004803657924166</v>
      </c>
      <c r="AB599">
        <f t="shared" si="660"/>
        <v>19.245386225513929</v>
      </c>
      <c r="AC599" s="3">
        <f t="shared" si="661"/>
        <v>-29.798999999999999</v>
      </c>
      <c r="AD599">
        <f t="shared" si="662"/>
        <v>4.8840000000000003</v>
      </c>
      <c r="AE599">
        <f t="shared" si="663"/>
        <v>13.54</v>
      </c>
      <c r="AF599">
        <f t="shared" si="664"/>
        <v>-3.1139999999999999</v>
      </c>
      <c r="AG599">
        <f t="shared" si="665"/>
        <v>-13.577999999999999</v>
      </c>
      <c r="AH599">
        <f t="shared" si="666"/>
        <v>3.149</v>
      </c>
      <c r="AI599">
        <f t="shared" si="667"/>
        <v>2.0190000000000001</v>
      </c>
      <c r="AJ599">
        <f t="shared" si="668"/>
        <v>0</v>
      </c>
      <c r="AK599">
        <f t="shared" si="669"/>
        <v>1.9570000000000001</v>
      </c>
      <c r="AL599">
        <f t="shared" si="670"/>
        <v>0</v>
      </c>
      <c r="AM599">
        <f t="shared" si="671"/>
        <v>7.5739999999999998</v>
      </c>
      <c r="AN599">
        <f t="shared" si="672"/>
        <v>-1.665</v>
      </c>
      <c r="AO599">
        <f t="shared" si="673"/>
        <v>0.66100000000000003</v>
      </c>
      <c r="AP599">
        <f t="shared" si="674"/>
        <v>-122.00737360965637</v>
      </c>
      <c r="AQ599">
        <f t="shared" si="675"/>
        <v>81.873702713261494</v>
      </c>
      <c r="AR599">
        <f t="shared" si="676"/>
        <v>76.001733790118536</v>
      </c>
      <c r="AS599">
        <f t="shared" si="677"/>
        <v>-71.566179241643653</v>
      </c>
      <c r="AT599">
        <f t="shared" si="678"/>
        <v>-61.688835724994128</v>
      </c>
      <c r="AU599">
        <f t="shared" si="679"/>
        <v>58.57709340972842</v>
      </c>
      <c r="AV599">
        <f t="shared" si="680"/>
        <v>0</v>
      </c>
      <c r="AW599">
        <f t="shared" si="681"/>
        <v>0</v>
      </c>
      <c r="AX599">
        <f t="shared" si="682"/>
        <v>9.1988400758557596</v>
      </c>
      <c r="AY599">
        <f t="shared" si="683"/>
        <v>0</v>
      </c>
      <c r="AZ599">
        <f t="shared" si="684"/>
        <v>0</v>
      </c>
      <c r="BA599">
        <f t="shared" si="685"/>
        <v>0</v>
      </c>
      <c r="BB599">
        <f t="shared" si="686"/>
        <v>0</v>
      </c>
      <c r="BC599">
        <f t="shared" si="687"/>
        <v>-29.611018587329934</v>
      </c>
      <c r="BD599">
        <f t="shared" si="688"/>
        <v>-29.18</v>
      </c>
      <c r="BE599">
        <f t="shared" si="689"/>
        <v>0.96650000000000003</v>
      </c>
      <c r="BF599">
        <f t="shared" si="690"/>
        <v>2.1899514352826999E-2</v>
      </c>
      <c r="BG599">
        <f>'Data Input'!J599</f>
        <v>32</v>
      </c>
      <c r="BH599">
        <f t="shared" si="691"/>
        <v>4</v>
      </c>
      <c r="BI599">
        <f t="shared" si="692"/>
        <v>1.39</v>
      </c>
      <c r="BJ599">
        <f>'Data Input'!K599</f>
        <v>0.89473684210526327</v>
      </c>
      <c r="BK599">
        <f>'Data Input'!L599</f>
        <v>3</v>
      </c>
      <c r="BL599">
        <f>'Data Input'!M599</f>
        <v>72</v>
      </c>
      <c r="BM599">
        <f t="shared" si="693"/>
        <v>4</v>
      </c>
      <c r="BN599">
        <f t="shared" si="694"/>
        <v>1.46</v>
      </c>
      <c r="BO599">
        <f t="shared" si="695"/>
        <v>3.0440324950429525E-2</v>
      </c>
      <c r="BP599">
        <f t="shared" si="696"/>
        <v>3.1973290955127416E-2</v>
      </c>
      <c r="BQ599">
        <f t="shared" si="697"/>
        <v>257.16706431807938</v>
      </c>
      <c r="BR599">
        <f t="shared" si="698"/>
        <v>270.11792367222728</v>
      </c>
      <c r="BS599">
        <f t="shared" si="699"/>
        <v>181339.52000000002</v>
      </c>
      <c r="BT599">
        <f t="shared" si="700"/>
        <v>162175.88</v>
      </c>
      <c r="BU599">
        <f t="shared" si="701"/>
        <v>143012.24</v>
      </c>
      <c r="BV599">
        <f t="shared" si="702"/>
        <v>123848.59999999999</v>
      </c>
      <c r="BW599">
        <f t="shared" si="703"/>
        <v>104684.95999999999</v>
      </c>
      <c r="BX599">
        <f t="shared" si="704"/>
        <v>85521.319999999992</v>
      </c>
      <c r="BY599">
        <f t="shared" si="705"/>
        <v>66357.679999999993</v>
      </c>
      <c r="BZ599">
        <f t="shared" si="706"/>
        <v>49768.259999999995</v>
      </c>
      <c r="CA599">
        <f t="shared" si="707"/>
        <v>33178.839999999997</v>
      </c>
      <c r="CB599">
        <f t="shared" si="708"/>
        <v>16589.419999999998</v>
      </c>
      <c r="CC599">
        <f t="shared" si="709"/>
        <v>294.19865413825289</v>
      </c>
      <c r="CD599">
        <f t="shared" si="710"/>
        <v>309.01441369917211</v>
      </c>
      <c r="CE599">
        <f t="shared" si="711"/>
        <v>551.36571845633227</v>
      </c>
      <c r="CF599">
        <f t="shared" si="712"/>
        <v>579.13233737139944</v>
      </c>
    </row>
    <row r="600" spans="1:84" x14ac:dyDescent="0.25">
      <c r="A600" t="str">
        <f>IF('Data Input'!A600=0,"F","M")</f>
        <v>M</v>
      </c>
      <c r="B600" t="str">
        <f>'Data Input'!B600</f>
        <v>W</v>
      </c>
      <c r="C600">
        <f>'Data Input'!C600</f>
        <v>58</v>
      </c>
      <c r="D600">
        <f t="shared" si="642"/>
        <v>59</v>
      </c>
      <c r="E600">
        <f t="shared" si="643"/>
        <v>60</v>
      </c>
      <c r="F600">
        <f t="shared" si="644"/>
        <v>61</v>
      </c>
      <c r="G600">
        <f t="shared" si="645"/>
        <v>62</v>
      </c>
      <c r="H600">
        <f t="shared" si="646"/>
        <v>63</v>
      </c>
      <c r="I600">
        <f t="shared" si="647"/>
        <v>64</v>
      </c>
      <c r="J600">
        <f t="shared" si="648"/>
        <v>65</v>
      </c>
      <c r="K600">
        <f t="shared" si="649"/>
        <v>66</v>
      </c>
      <c r="L600">
        <f t="shared" si="650"/>
        <v>67</v>
      </c>
      <c r="M600">
        <f>'Data Input'!D600</f>
        <v>245.999622636</v>
      </c>
      <c r="N600">
        <f>'Data Input'!E600</f>
        <v>43.999932504</v>
      </c>
      <c r="O600">
        <f>'Data Input'!F600</f>
        <v>118</v>
      </c>
      <c r="P600">
        <f>'Data Input'!G600</f>
        <v>0</v>
      </c>
      <c r="Q600">
        <f>'Data Input'!H600</f>
        <v>0</v>
      </c>
      <c r="R600">
        <f>IF('Data Input'!I600&gt;100,1,0)</f>
        <v>0</v>
      </c>
      <c r="S600">
        <f t="shared" si="651"/>
        <v>4.0604430105464191</v>
      </c>
      <c r="T600">
        <f t="shared" si="652"/>
        <v>16.487197441895269</v>
      </c>
      <c r="U600">
        <f t="shared" si="653"/>
        <v>5.5053300019311866</v>
      </c>
      <c r="V600">
        <f t="shared" si="654"/>
        <v>22.35407872709299</v>
      </c>
      <c r="W600">
        <f t="shared" si="655"/>
        <v>3.7841880999170847</v>
      </c>
      <c r="X600">
        <f t="shared" si="656"/>
        <v>15.36548012090126</v>
      </c>
      <c r="Y600">
        <f t="shared" si="657"/>
        <v>0</v>
      </c>
      <c r="Z600">
        <f t="shared" si="658"/>
        <v>0</v>
      </c>
      <c r="AA600">
        <f t="shared" si="659"/>
        <v>4.7706846244656651</v>
      </c>
      <c r="AB600">
        <f t="shared" si="660"/>
        <v>19.371093038932877</v>
      </c>
      <c r="AC600" s="3">
        <f t="shared" si="661"/>
        <v>12.343999999999999</v>
      </c>
      <c r="AD600">
        <f t="shared" si="662"/>
        <v>0</v>
      </c>
      <c r="AE600">
        <f t="shared" si="663"/>
        <v>11.853</v>
      </c>
      <c r="AF600">
        <f t="shared" si="664"/>
        <v>-2.6640000000000001</v>
      </c>
      <c r="AG600">
        <f t="shared" si="665"/>
        <v>-7.99</v>
      </c>
      <c r="AH600">
        <f t="shared" si="666"/>
        <v>1.7689999999999999</v>
      </c>
      <c r="AI600">
        <f t="shared" si="667"/>
        <v>1.7689999999999999</v>
      </c>
      <c r="AJ600">
        <f t="shared" si="668"/>
        <v>0</v>
      </c>
      <c r="AK600">
        <f t="shared" si="669"/>
        <v>1.764</v>
      </c>
      <c r="AL600">
        <f t="shared" si="670"/>
        <v>0</v>
      </c>
      <c r="AM600">
        <f t="shared" si="671"/>
        <v>7.8369999999999997</v>
      </c>
      <c r="AN600">
        <f t="shared" si="672"/>
        <v>-1.7949999999999999</v>
      </c>
      <c r="AO600">
        <f t="shared" si="673"/>
        <v>0.65800000000000003</v>
      </c>
      <c r="AP600">
        <f t="shared" si="674"/>
        <v>50.122108522184995</v>
      </c>
      <c r="AQ600">
        <f t="shared" si="675"/>
        <v>0</v>
      </c>
      <c r="AR600">
        <f t="shared" si="676"/>
        <v>65.254676512890356</v>
      </c>
      <c r="AS600">
        <f t="shared" si="677"/>
        <v>-59.551265728975729</v>
      </c>
      <c r="AT600">
        <f t="shared" si="678"/>
        <v>-30.235662918337507</v>
      </c>
      <c r="AU600">
        <f t="shared" si="679"/>
        <v>27.181534333874328</v>
      </c>
      <c r="AV600">
        <f t="shared" si="680"/>
        <v>0</v>
      </c>
      <c r="AW600">
        <f t="shared" si="681"/>
        <v>0</v>
      </c>
      <c r="AX600">
        <f t="shared" si="682"/>
        <v>8.415487677557433</v>
      </c>
      <c r="AY600">
        <f t="shared" si="683"/>
        <v>0</v>
      </c>
      <c r="AZ600">
        <f t="shared" si="684"/>
        <v>0</v>
      </c>
      <c r="BA600">
        <f t="shared" si="685"/>
        <v>0</v>
      </c>
      <c r="BB600">
        <f t="shared" si="686"/>
        <v>0</v>
      </c>
      <c r="BC600">
        <f t="shared" si="687"/>
        <v>61.186878399193887</v>
      </c>
      <c r="BD600">
        <f t="shared" si="688"/>
        <v>61.18</v>
      </c>
      <c r="BE600">
        <f t="shared" si="689"/>
        <v>0.91439999999999999</v>
      </c>
      <c r="BF600">
        <f t="shared" si="690"/>
        <v>8.6164604998380301E-2</v>
      </c>
      <c r="BG600">
        <f>'Data Input'!J600</f>
        <v>16.2</v>
      </c>
      <c r="BH600">
        <f t="shared" si="691"/>
        <v>1</v>
      </c>
      <c r="BI600">
        <f t="shared" si="692"/>
        <v>1</v>
      </c>
      <c r="BJ600">
        <f>'Data Input'!K600</f>
        <v>0.89743589743589747</v>
      </c>
      <c r="BK600">
        <f>'Data Input'!L600</f>
        <v>3</v>
      </c>
      <c r="BL600">
        <f>'Data Input'!M600</f>
        <v>64</v>
      </c>
      <c r="BM600">
        <f t="shared" si="693"/>
        <v>2</v>
      </c>
      <c r="BN600">
        <f t="shared" si="694"/>
        <v>1.19</v>
      </c>
      <c r="BO600">
        <f t="shared" si="695"/>
        <v>8.6164604998380301E-2</v>
      </c>
      <c r="BP600">
        <f t="shared" si="696"/>
        <v>0.10253587994807255</v>
      </c>
      <c r="BQ600">
        <f t="shared" si="697"/>
        <v>727.9389609553989</v>
      </c>
      <c r="BR600">
        <f t="shared" si="698"/>
        <v>866.24736353692458</v>
      </c>
      <c r="BS600">
        <f t="shared" si="699"/>
        <v>186487.96000000002</v>
      </c>
      <c r="BT600">
        <f t="shared" si="700"/>
        <v>167324.32</v>
      </c>
      <c r="BU600">
        <f t="shared" si="701"/>
        <v>148160.68</v>
      </c>
      <c r="BV600">
        <f t="shared" si="702"/>
        <v>128997.04</v>
      </c>
      <c r="BW600">
        <f t="shared" si="703"/>
        <v>109833.4</v>
      </c>
      <c r="BX600">
        <f t="shared" si="704"/>
        <v>90669.759999999995</v>
      </c>
      <c r="BY600">
        <f t="shared" si="705"/>
        <v>71506.12</v>
      </c>
      <c r="BZ600">
        <f t="shared" si="706"/>
        <v>52342.479999999996</v>
      </c>
      <c r="CA600">
        <f t="shared" si="707"/>
        <v>33178.839999999997</v>
      </c>
      <c r="CB600">
        <f t="shared" si="708"/>
        <v>16589.419999999998</v>
      </c>
      <c r="CC600">
        <f t="shared" si="709"/>
        <v>866.03184561114153</v>
      </c>
      <c r="CD600">
        <f t="shared" si="710"/>
        <v>1030.5778962772586</v>
      </c>
      <c r="CE600">
        <f t="shared" si="711"/>
        <v>1593.9708065665404</v>
      </c>
      <c r="CF600">
        <f t="shared" si="712"/>
        <v>1896.825259814183</v>
      </c>
    </row>
    <row r="601" spans="1:84" x14ac:dyDescent="0.25">
      <c r="A601" t="str">
        <f>IF('Data Input'!A601=0,"F","M")</f>
        <v>F</v>
      </c>
      <c r="B601" t="str">
        <f>'Data Input'!B601</f>
        <v>W</v>
      </c>
      <c r="C601">
        <f>'Data Input'!C601</f>
        <v>46</v>
      </c>
      <c r="D601">
        <f t="shared" si="642"/>
        <v>47</v>
      </c>
      <c r="E601">
        <f t="shared" si="643"/>
        <v>48</v>
      </c>
      <c r="F601">
        <f t="shared" si="644"/>
        <v>49</v>
      </c>
      <c r="G601">
        <f t="shared" si="645"/>
        <v>50</v>
      </c>
      <c r="H601">
        <f t="shared" si="646"/>
        <v>51</v>
      </c>
      <c r="I601">
        <f t="shared" si="647"/>
        <v>52</v>
      </c>
      <c r="J601">
        <f t="shared" si="648"/>
        <v>53</v>
      </c>
      <c r="K601">
        <f t="shared" si="649"/>
        <v>54</v>
      </c>
      <c r="L601">
        <f t="shared" si="650"/>
        <v>55</v>
      </c>
      <c r="M601">
        <f>'Data Input'!D601</f>
        <v>226.99965178200003</v>
      </c>
      <c r="N601">
        <f>'Data Input'!E601</f>
        <v>92.999857337999998</v>
      </c>
      <c r="O601">
        <f>'Data Input'!F601</f>
        <v>120</v>
      </c>
      <c r="P601">
        <f>'Data Input'!G601</f>
        <v>0</v>
      </c>
      <c r="Q601">
        <f>'Data Input'!H601</f>
        <v>0</v>
      </c>
      <c r="R601">
        <f>IF('Data Input'!I601&gt;100,1,0)</f>
        <v>0</v>
      </c>
      <c r="S601">
        <f t="shared" si="651"/>
        <v>3.8286413964890951</v>
      </c>
      <c r="T601">
        <f t="shared" si="652"/>
        <v>14.658494942909968</v>
      </c>
      <c r="U601">
        <f t="shared" si="653"/>
        <v>5.4249484834802262</v>
      </c>
      <c r="V601">
        <f t="shared" si="654"/>
        <v>20.77018233767313</v>
      </c>
      <c r="W601">
        <f t="shared" si="655"/>
        <v>4.5325979591520795</v>
      </c>
      <c r="X601">
        <f t="shared" si="656"/>
        <v>17.353692180051642</v>
      </c>
      <c r="Y601">
        <f t="shared" si="657"/>
        <v>0</v>
      </c>
      <c r="Z601">
        <f t="shared" si="658"/>
        <v>0</v>
      </c>
      <c r="AA601">
        <f t="shared" si="659"/>
        <v>4.7874917427820458</v>
      </c>
      <c r="AB601">
        <f t="shared" si="660"/>
        <v>18.329589071765064</v>
      </c>
      <c r="AC601" s="3">
        <f t="shared" si="661"/>
        <v>-29.798999999999999</v>
      </c>
      <c r="AD601">
        <f t="shared" si="662"/>
        <v>4.8840000000000003</v>
      </c>
      <c r="AE601">
        <f t="shared" si="663"/>
        <v>13.54</v>
      </c>
      <c r="AF601">
        <f t="shared" si="664"/>
        <v>-3.1139999999999999</v>
      </c>
      <c r="AG601">
        <f t="shared" si="665"/>
        <v>-13.577999999999999</v>
      </c>
      <c r="AH601">
        <f t="shared" si="666"/>
        <v>3.149</v>
      </c>
      <c r="AI601">
        <f t="shared" si="667"/>
        <v>2.0190000000000001</v>
      </c>
      <c r="AJ601">
        <f t="shared" si="668"/>
        <v>0</v>
      </c>
      <c r="AK601">
        <f t="shared" si="669"/>
        <v>1.9570000000000001</v>
      </c>
      <c r="AL601">
        <f t="shared" si="670"/>
        <v>0</v>
      </c>
      <c r="AM601">
        <f t="shared" si="671"/>
        <v>7.5739999999999998</v>
      </c>
      <c r="AN601">
        <f t="shared" si="672"/>
        <v>-1.665</v>
      </c>
      <c r="AO601">
        <f t="shared" si="673"/>
        <v>0.66100000000000003</v>
      </c>
      <c r="AP601">
        <f t="shared" si="674"/>
        <v>-114.08968497397854</v>
      </c>
      <c r="AQ601">
        <f t="shared" si="675"/>
        <v>71.592089301172294</v>
      </c>
      <c r="AR601">
        <f t="shared" si="676"/>
        <v>73.453802466322259</v>
      </c>
      <c r="AS601">
        <f t="shared" si="677"/>
        <v>-64.678347799514128</v>
      </c>
      <c r="AT601">
        <f t="shared" si="678"/>
        <v>-61.543615089366931</v>
      </c>
      <c r="AU601">
        <f t="shared" si="679"/>
        <v>54.646776674982618</v>
      </c>
      <c r="AV601">
        <f t="shared" si="680"/>
        <v>0</v>
      </c>
      <c r="AW601">
        <f t="shared" si="681"/>
        <v>0</v>
      </c>
      <c r="AX601">
        <f t="shared" si="682"/>
        <v>9.3691213406244636</v>
      </c>
      <c r="AY601">
        <f t="shared" si="683"/>
        <v>0</v>
      </c>
      <c r="AZ601">
        <f t="shared" si="684"/>
        <v>0</v>
      </c>
      <c r="BA601">
        <f t="shared" si="685"/>
        <v>0</v>
      </c>
      <c r="BB601">
        <f t="shared" si="686"/>
        <v>0</v>
      </c>
      <c r="BC601">
        <f t="shared" si="687"/>
        <v>-31.249858079757967</v>
      </c>
      <c r="BD601">
        <f t="shared" si="688"/>
        <v>-29.18</v>
      </c>
      <c r="BE601">
        <f t="shared" si="689"/>
        <v>0.96650000000000003</v>
      </c>
      <c r="BF601">
        <f t="shared" si="690"/>
        <v>4.2910292074594958E-3</v>
      </c>
      <c r="BG601">
        <f>'Data Input'!J601</f>
        <v>25.8</v>
      </c>
      <c r="BH601">
        <f t="shared" si="691"/>
        <v>2</v>
      </c>
      <c r="BI601">
        <f t="shared" si="692"/>
        <v>0.96</v>
      </c>
      <c r="BJ601">
        <f>'Data Input'!K601</f>
        <v>0.84615384615384603</v>
      </c>
      <c r="BK601">
        <f>'Data Input'!L601</f>
        <v>3</v>
      </c>
      <c r="BL601">
        <f>'Data Input'!M601</f>
        <v>89</v>
      </c>
      <c r="BM601">
        <f t="shared" si="693"/>
        <v>4</v>
      </c>
      <c r="BN601">
        <f t="shared" si="694"/>
        <v>1.46</v>
      </c>
      <c r="BO601">
        <f t="shared" si="695"/>
        <v>4.1193880391611161E-3</v>
      </c>
      <c r="BP601">
        <f t="shared" si="696"/>
        <v>6.264902642890864E-3</v>
      </c>
      <c r="BQ601">
        <f t="shared" si="697"/>
        <v>34.801564390104367</v>
      </c>
      <c r="BR601">
        <f t="shared" si="698"/>
        <v>52.927379176617066</v>
      </c>
      <c r="BS601">
        <f t="shared" si="699"/>
        <v>237972.36000000004</v>
      </c>
      <c r="BT601">
        <f t="shared" si="700"/>
        <v>213660.28000000003</v>
      </c>
      <c r="BU601">
        <f t="shared" si="701"/>
        <v>189348.2</v>
      </c>
      <c r="BV601">
        <f t="shared" si="702"/>
        <v>165036.12</v>
      </c>
      <c r="BW601">
        <f t="shared" si="703"/>
        <v>140724.04</v>
      </c>
      <c r="BX601">
        <f t="shared" si="704"/>
        <v>116411.96</v>
      </c>
      <c r="BY601">
        <f t="shared" si="705"/>
        <v>92099.88</v>
      </c>
      <c r="BZ601">
        <f t="shared" si="706"/>
        <v>67787.8</v>
      </c>
      <c r="CA601">
        <f t="shared" si="707"/>
        <v>43475.72</v>
      </c>
      <c r="CB601">
        <f t="shared" si="708"/>
        <v>19163.64</v>
      </c>
      <c r="CC601">
        <f t="shared" si="709"/>
        <v>52.962148141886644</v>
      </c>
      <c r="CD601">
        <f t="shared" si="710"/>
        <v>80.546600299119277</v>
      </c>
      <c r="CE601">
        <f t="shared" si="711"/>
        <v>87.763712531991018</v>
      </c>
      <c r="CF601">
        <f t="shared" si="712"/>
        <v>133.47397947573634</v>
      </c>
    </row>
    <row r="602" spans="1:84" x14ac:dyDescent="0.25">
      <c r="A602" t="str">
        <f>IF('Data Input'!A602=0,"F","M")</f>
        <v>F</v>
      </c>
      <c r="B602" t="str">
        <f>'Data Input'!B602</f>
        <v>W</v>
      </c>
      <c r="C602">
        <f>'Data Input'!C602</f>
        <v>34</v>
      </c>
      <c r="D602">
        <f t="shared" si="642"/>
        <v>35</v>
      </c>
      <c r="E602">
        <f t="shared" si="643"/>
        <v>36</v>
      </c>
      <c r="F602">
        <f t="shared" si="644"/>
        <v>37</v>
      </c>
      <c r="G602">
        <f t="shared" si="645"/>
        <v>38</v>
      </c>
      <c r="H602">
        <f t="shared" si="646"/>
        <v>39</v>
      </c>
      <c r="I602">
        <f t="shared" si="647"/>
        <v>40</v>
      </c>
      <c r="J602">
        <f t="shared" si="648"/>
        <v>41</v>
      </c>
      <c r="K602">
        <f t="shared" si="649"/>
        <v>42</v>
      </c>
      <c r="L602">
        <f t="shared" si="650"/>
        <v>43</v>
      </c>
      <c r="M602">
        <f>'Data Input'!D602</f>
        <v>150.99976836600001</v>
      </c>
      <c r="N602">
        <f>'Data Input'!E602</f>
        <v>65.999898755999993</v>
      </c>
      <c r="O602">
        <f>'Data Input'!F602</f>
        <v>110</v>
      </c>
      <c r="P602">
        <f>'Data Input'!G602</f>
        <v>0</v>
      </c>
      <c r="Q602">
        <f>'Data Input'!H602</f>
        <v>0</v>
      </c>
      <c r="R602">
        <f>IF('Data Input'!I602&gt;100,1,0)</f>
        <v>0</v>
      </c>
      <c r="S602">
        <f t="shared" si="651"/>
        <v>3.5263605246161616</v>
      </c>
      <c r="T602">
        <f t="shared" si="652"/>
        <v>12.43521854957117</v>
      </c>
      <c r="U602">
        <f t="shared" si="653"/>
        <v>5.0172783028137475</v>
      </c>
      <c r="V602">
        <f t="shared" si="654"/>
        <v>17.692732148055573</v>
      </c>
      <c r="W602">
        <f t="shared" si="655"/>
        <v>4.1896532080252484</v>
      </c>
      <c r="X602">
        <f t="shared" si="656"/>
        <v>14.774227684611699</v>
      </c>
      <c r="Y602">
        <f t="shared" si="657"/>
        <v>0</v>
      </c>
      <c r="Z602">
        <f t="shared" si="658"/>
        <v>0</v>
      </c>
      <c r="AA602">
        <f t="shared" si="659"/>
        <v>4.7004803657924166</v>
      </c>
      <c r="AB602">
        <f t="shared" si="660"/>
        <v>16.575588408663712</v>
      </c>
      <c r="AC602" s="3">
        <f t="shared" si="661"/>
        <v>-29.798999999999999</v>
      </c>
      <c r="AD602">
        <f t="shared" si="662"/>
        <v>4.8840000000000003</v>
      </c>
      <c r="AE602">
        <f t="shared" si="663"/>
        <v>13.54</v>
      </c>
      <c r="AF602">
        <f t="shared" si="664"/>
        <v>-3.1139999999999999</v>
      </c>
      <c r="AG602">
        <f t="shared" si="665"/>
        <v>-13.577999999999999</v>
      </c>
      <c r="AH602">
        <f t="shared" si="666"/>
        <v>3.149</v>
      </c>
      <c r="AI602">
        <f t="shared" si="667"/>
        <v>2.0190000000000001</v>
      </c>
      <c r="AJ602">
        <f t="shared" si="668"/>
        <v>0</v>
      </c>
      <c r="AK602">
        <f t="shared" si="669"/>
        <v>1.9570000000000001</v>
      </c>
      <c r="AL602">
        <f t="shared" si="670"/>
        <v>0</v>
      </c>
      <c r="AM602">
        <f t="shared" si="671"/>
        <v>7.5739999999999998</v>
      </c>
      <c r="AN602">
        <f t="shared" si="672"/>
        <v>-1.665</v>
      </c>
      <c r="AO602">
        <f t="shared" si="673"/>
        <v>0.66100000000000003</v>
      </c>
      <c r="AP602">
        <f t="shared" si="674"/>
        <v>-105.082017273037</v>
      </c>
      <c r="AQ602">
        <f t="shared" si="675"/>
        <v>60.733607396105597</v>
      </c>
      <c r="AR602">
        <f t="shared" si="676"/>
        <v>67.933948220098131</v>
      </c>
      <c r="AS602">
        <f t="shared" si="677"/>
        <v>-55.095167909045053</v>
      </c>
      <c r="AT602">
        <f t="shared" si="678"/>
        <v>-56.887111258566819</v>
      </c>
      <c r="AU602">
        <f t="shared" si="679"/>
        <v>46.524042978842239</v>
      </c>
      <c r="AV602">
        <f t="shared" si="680"/>
        <v>0</v>
      </c>
      <c r="AW602">
        <f t="shared" si="681"/>
        <v>0</v>
      </c>
      <c r="AX602">
        <f t="shared" si="682"/>
        <v>9.1988400758557596</v>
      </c>
      <c r="AY602">
        <f t="shared" si="683"/>
        <v>0</v>
      </c>
      <c r="AZ602">
        <f t="shared" si="684"/>
        <v>0</v>
      </c>
      <c r="BA602">
        <f t="shared" si="685"/>
        <v>0</v>
      </c>
      <c r="BB602">
        <f t="shared" si="686"/>
        <v>0</v>
      </c>
      <c r="BC602">
        <f t="shared" si="687"/>
        <v>-32.673857769747144</v>
      </c>
      <c r="BD602">
        <f t="shared" si="688"/>
        <v>-29.18</v>
      </c>
      <c r="BE602">
        <f t="shared" si="689"/>
        <v>0.96650000000000003</v>
      </c>
      <c r="BF602">
        <f t="shared" si="690"/>
        <v>1.0347487934486699E-3</v>
      </c>
      <c r="BG602">
        <f>'Data Input'!J602</f>
        <v>19.2</v>
      </c>
      <c r="BH602">
        <f t="shared" si="691"/>
        <v>1</v>
      </c>
      <c r="BI602">
        <f t="shared" si="692"/>
        <v>1</v>
      </c>
      <c r="BJ602">
        <f>'Data Input'!K602</f>
        <v>0.87499999999999989</v>
      </c>
      <c r="BK602">
        <f>'Data Input'!L602</f>
        <v>3</v>
      </c>
      <c r="BL602">
        <f>'Data Input'!M602</f>
        <v>92</v>
      </c>
      <c r="BM602">
        <f t="shared" si="693"/>
        <v>4</v>
      </c>
      <c r="BN602">
        <f t="shared" si="694"/>
        <v>1.46</v>
      </c>
      <c r="BO602">
        <f t="shared" si="695"/>
        <v>1.0347487934486699E-3</v>
      </c>
      <c r="BP602">
        <f t="shared" si="696"/>
        <v>1.5107332384350579E-3</v>
      </c>
      <c r="BQ602">
        <f t="shared" si="697"/>
        <v>8.7418025251440135</v>
      </c>
      <c r="BR602">
        <f t="shared" si="698"/>
        <v>12.76303168671026</v>
      </c>
      <c r="BS602">
        <f t="shared" si="699"/>
        <v>306618.21000000008</v>
      </c>
      <c r="BT602">
        <f t="shared" si="700"/>
        <v>278015.76000000007</v>
      </c>
      <c r="BU602">
        <f t="shared" si="701"/>
        <v>247125.12000000005</v>
      </c>
      <c r="BV602">
        <f t="shared" si="702"/>
        <v>216234.48000000004</v>
      </c>
      <c r="BW602">
        <f t="shared" si="703"/>
        <v>185343.84000000003</v>
      </c>
      <c r="BX602">
        <f t="shared" si="704"/>
        <v>154453.20000000001</v>
      </c>
      <c r="BY602">
        <f t="shared" si="705"/>
        <v>123562.56</v>
      </c>
      <c r="BZ602">
        <f t="shared" si="706"/>
        <v>92671.92</v>
      </c>
      <c r="CA602">
        <f t="shared" si="707"/>
        <v>61781.279999999999</v>
      </c>
      <c r="CB602">
        <f t="shared" si="708"/>
        <v>30890.639999999999</v>
      </c>
      <c r="CC602">
        <f t="shared" si="709"/>
        <v>17.556551839454663</v>
      </c>
      <c r="CD602">
        <f t="shared" si="710"/>
        <v>25.632565685603804</v>
      </c>
      <c r="CE602">
        <f t="shared" si="711"/>
        <v>26.298354364598676</v>
      </c>
      <c r="CF602">
        <f t="shared" si="712"/>
        <v>38.395597372314064</v>
      </c>
    </row>
    <row r="603" spans="1:84" x14ac:dyDescent="0.25">
      <c r="A603" t="str">
        <f>IF('Data Input'!A603=0,"F","M")</f>
        <v>M</v>
      </c>
      <c r="B603" t="str">
        <f>'Data Input'!B603</f>
        <v>W</v>
      </c>
      <c r="C603">
        <f>'Data Input'!C603</f>
        <v>31</v>
      </c>
      <c r="D603">
        <f t="shared" si="642"/>
        <v>32</v>
      </c>
      <c r="E603">
        <f t="shared" si="643"/>
        <v>33</v>
      </c>
      <c r="F603">
        <f t="shared" si="644"/>
        <v>34</v>
      </c>
      <c r="G603">
        <f t="shared" si="645"/>
        <v>35</v>
      </c>
      <c r="H603">
        <f t="shared" si="646"/>
        <v>36</v>
      </c>
      <c r="I603">
        <f t="shared" si="647"/>
        <v>37</v>
      </c>
      <c r="J603">
        <f t="shared" si="648"/>
        <v>38</v>
      </c>
      <c r="K603">
        <f t="shared" si="649"/>
        <v>39</v>
      </c>
      <c r="L603">
        <f t="shared" si="650"/>
        <v>40</v>
      </c>
      <c r="M603">
        <f>'Data Input'!D603</f>
        <v>154.99976223000002</v>
      </c>
      <c r="N603">
        <f>'Data Input'!E603</f>
        <v>53.999917164000003</v>
      </c>
      <c r="O603">
        <f>'Data Input'!F603</f>
        <v>98</v>
      </c>
      <c r="P603">
        <f>'Data Input'!G603</f>
        <v>0</v>
      </c>
      <c r="Q603">
        <f>'Data Input'!H603</f>
        <v>0</v>
      </c>
      <c r="R603">
        <f>IF('Data Input'!I603&gt;100,1,0)</f>
        <v>0</v>
      </c>
      <c r="S603">
        <f t="shared" si="651"/>
        <v>3.4339872044851463</v>
      </c>
      <c r="T603">
        <f t="shared" si="652"/>
        <v>11.79226812056771</v>
      </c>
      <c r="U603">
        <f t="shared" si="653"/>
        <v>5.04342358291807</v>
      </c>
      <c r="V603">
        <f t="shared" si="654"/>
        <v>17.319052050539284</v>
      </c>
      <c r="W603">
        <f t="shared" si="655"/>
        <v>3.9889825125630978</v>
      </c>
      <c r="X603">
        <f t="shared" si="656"/>
        <v>13.698114907056686</v>
      </c>
      <c r="Y603">
        <f t="shared" si="657"/>
        <v>0</v>
      </c>
      <c r="Z603">
        <f t="shared" si="658"/>
        <v>0</v>
      </c>
      <c r="AA603">
        <f t="shared" si="659"/>
        <v>4.5849674786705723</v>
      </c>
      <c r="AB603">
        <f t="shared" si="660"/>
        <v>15.744719654735269</v>
      </c>
      <c r="AC603" s="3">
        <f t="shared" si="661"/>
        <v>12.343999999999999</v>
      </c>
      <c r="AD603">
        <f t="shared" si="662"/>
        <v>0</v>
      </c>
      <c r="AE603">
        <f t="shared" si="663"/>
        <v>11.853</v>
      </c>
      <c r="AF603">
        <f t="shared" si="664"/>
        <v>-2.6640000000000001</v>
      </c>
      <c r="AG603">
        <f t="shared" si="665"/>
        <v>-7.99</v>
      </c>
      <c r="AH603">
        <f t="shared" si="666"/>
        <v>1.7689999999999999</v>
      </c>
      <c r="AI603">
        <f t="shared" si="667"/>
        <v>1.7689999999999999</v>
      </c>
      <c r="AJ603">
        <f t="shared" si="668"/>
        <v>0</v>
      </c>
      <c r="AK603">
        <f t="shared" si="669"/>
        <v>1.764</v>
      </c>
      <c r="AL603">
        <f t="shared" si="670"/>
        <v>0</v>
      </c>
      <c r="AM603">
        <f t="shared" si="671"/>
        <v>7.8369999999999997</v>
      </c>
      <c r="AN603">
        <f t="shared" si="672"/>
        <v>-1.7949999999999999</v>
      </c>
      <c r="AO603">
        <f t="shared" si="673"/>
        <v>0.65800000000000003</v>
      </c>
      <c r="AP603">
        <f t="shared" si="674"/>
        <v>42.389138052164647</v>
      </c>
      <c r="AQ603">
        <f t="shared" si="675"/>
        <v>0</v>
      </c>
      <c r="AR603">
        <f t="shared" si="676"/>
        <v>59.779699728327884</v>
      </c>
      <c r="AS603">
        <f t="shared" si="677"/>
        <v>-46.137954662636652</v>
      </c>
      <c r="AT603">
        <f t="shared" si="678"/>
        <v>-31.871970275379152</v>
      </c>
      <c r="AU603">
        <f t="shared" si="679"/>
        <v>24.231965270583277</v>
      </c>
      <c r="AV603">
        <f t="shared" si="680"/>
        <v>0</v>
      </c>
      <c r="AW603">
        <f t="shared" si="681"/>
        <v>0</v>
      </c>
      <c r="AX603">
        <f t="shared" si="682"/>
        <v>8.0878826323748889</v>
      </c>
      <c r="AY603">
        <f t="shared" si="683"/>
        <v>0</v>
      </c>
      <c r="AZ603">
        <f t="shared" si="684"/>
        <v>0</v>
      </c>
      <c r="BA603">
        <f t="shared" si="685"/>
        <v>0</v>
      </c>
      <c r="BB603">
        <f t="shared" si="686"/>
        <v>0</v>
      </c>
      <c r="BC603">
        <f t="shared" si="687"/>
        <v>56.478760745434897</v>
      </c>
      <c r="BD603">
        <f t="shared" si="688"/>
        <v>61.18</v>
      </c>
      <c r="BE603">
        <f t="shared" si="689"/>
        <v>0.91439999999999999</v>
      </c>
      <c r="BF603">
        <f t="shared" si="690"/>
        <v>8.125722429298543E-4</v>
      </c>
      <c r="BG603">
        <f>'Data Input'!J603</f>
        <v>29.5</v>
      </c>
      <c r="BH603">
        <f t="shared" si="691"/>
        <v>4</v>
      </c>
      <c r="BI603">
        <f t="shared" si="692"/>
        <v>1.24</v>
      </c>
      <c r="BJ603">
        <f>'Data Input'!K603</f>
        <v>0.93989071038251371</v>
      </c>
      <c r="BK603">
        <f>'Data Input'!L603</f>
        <v>3</v>
      </c>
      <c r="BL603">
        <f>'Data Input'!M603</f>
        <v>89</v>
      </c>
      <c r="BM603">
        <f t="shared" si="693"/>
        <v>3</v>
      </c>
      <c r="BN603">
        <f t="shared" si="694"/>
        <v>1.2</v>
      </c>
      <c r="BO603">
        <f t="shared" si="695"/>
        <v>1.0075895812330193E-3</v>
      </c>
      <c r="BP603">
        <f t="shared" si="696"/>
        <v>9.7508669151582508E-4</v>
      </c>
      <c r="BQ603">
        <f t="shared" si="697"/>
        <v>8.5123550771925078</v>
      </c>
      <c r="BR603">
        <f t="shared" si="698"/>
        <v>8.2377629779282326</v>
      </c>
      <c r="BS603">
        <f t="shared" si="699"/>
        <v>299753.64000000007</v>
      </c>
      <c r="BT603">
        <f t="shared" si="700"/>
        <v>271151.19000000006</v>
      </c>
      <c r="BU603">
        <f t="shared" si="701"/>
        <v>242548.74000000005</v>
      </c>
      <c r="BV603">
        <f t="shared" si="702"/>
        <v>213946.29000000004</v>
      </c>
      <c r="BW603">
        <f t="shared" si="703"/>
        <v>185343.84000000003</v>
      </c>
      <c r="BX603">
        <f t="shared" si="704"/>
        <v>154453.20000000001</v>
      </c>
      <c r="BY603">
        <f t="shared" si="705"/>
        <v>123562.56</v>
      </c>
      <c r="BZ603">
        <f t="shared" si="706"/>
        <v>92671.92</v>
      </c>
      <c r="CA603">
        <f t="shared" si="707"/>
        <v>61781.279999999999</v>
      </c>
      <c r="CB603">
        <f t="shared" si="708"/>
        <v>30890.639999999999</v>
      </c>
      <c r="CC603">
        <f t="shared" si="709"/>
        <v>16.888242221502818</v>
      </c>
      <c r="CD603">
        <f t="shared" si="710"/>
        <v>16.343460214357567</v>
      </c>
      <c r="CE603">
        <f t="shared" si="711"/>
        <v>25.400597298695324</v>
      </c>
      <c r="CF603">
        <f t="shared" si="712"/>
        <v>24.581223192285798</v>
      </c>
    </row>
    <row r="604" spans="1:84" x14ac:dyDescent="0.25">
      <c r="A604" t="str">
        <f>IF('Data Input'!A604=0,"F","M")</f>
        <v>F</v>
      </c>
      <c r="B604" t="str">
        <f>'Data Input'!B604</f>
        <v>W</v>
      </c>
      <c r="C604">
        <f>'Data Input'!C604</f>
        <v>52</v>
      </c>
      <c r="D604">
        <f t="shared" si="642"/>
        <v>53</v>
      </c>
      <c r="E604">
        <f t="shared" si="643"/>
        <v>54</v>
      </c>
      <c r="F604">
        <f t="shared" si="644"/>
        <v>55</v>
      </c>
      <c r="G604">
        <f t="shared" si="645"/>
        <v>56</v>
      </c>
      <c r="H604">
        <f t="shared" si="646"/>
        <v>57</v>
      </c>
      <c r="I604">
        <f t="shared" si="647"/>
        <v>58</v>
      </c>
      <c r="J604">
        <f t="shared" si="648"/>
        <v>59</v>
      </c>
      <c r="K604">
        <f t="shared" si="649"/>
        <v>60</v>
      </c>
      <c r="L604">
        <f t="shared" si="650"/>
        <v>61</v>
      </c>
      <c r="M604">
        <f>'Data Input'!D604</f>
        <v>184.99971621</v>
      </c>
      <c r="N604">
        <f>'Data Input'!E604</f>
        <v>85.999868076000013</v>
      </c>
      <c r="O604">
        <f>'Data Input'!F604</f>
        <v>120</v>
      </c>
      <c r="P604">
        <f>'Data Input'!G604</f>
        <v>0</v>
      </c>
      <c r="Q604">
        <f>'Data Input'!H604</f>
        <v>0</v>
      </c>
      <c r="R604">
        <f>IF('Data Input'!I604&gt;100,1,0)</f>
        <v>0</v>
      </c>
      <c r="S604">
        <f t="shared" si="651"/>
        <v>3.9512437185814275</v>
      </c>
      <c r="T604">
        <f t="shared" si="652"/>
        <v>15.612326923629187</v>
      </c>
      <c r="U604">
        <f t="shared" si="653"/>
        <v>5.2203542910771485</v>
      </c>
      <c r="V604">
        <f t="shared" si="654"/>
        <v>20.626892101388183</v>
      </c>
      <c r="W604">
        <f t="shared" si="655"/>
        <v>4.4543457622523315</v>
      </c>
      <c r="X604">
        <f t="shared" si="656"/>
        <v>17.600205713489327</v>
      </c>
      <c r="Y604">
        <f t="shared" si="657"/>
        <v>0</v>
      </c>
      <c r="Z604">
        <f t="shared" si="658"/>
        <v>0</v>
      </c>
      <c r="AA604">
        <f t="shared" si="659"/>
        <v>4.7874917427820458</v>
      </c>
      <c r="AB604">
        <f t="shared" si="660"/>
        <v>18.916546676428009</v>
      </c>
      <c r="AC604" s="3">
        <f t="shared" si="661"/>
        <v>-29.798999999999999</v>
      </c>
      <c r="AD604">
        <f t="shared" si="662"/>
        <v>4.8840000000000003</v>
      </c>
      <c r="AE604">
        <f t="shared" si="663"/>
        <v>13.54</v>
      </c>
      <c r="AF604">
        <f t="shared" si="664"/>
        <v>-3.1139999999999999</v>
      </c>
      <c r="AG604">
        <f t="shared" si="665"/>
        <v>-13.577999999999999</v>
      </c>
      <c r="AH604">
        <f t="shared" si="666"/>
        <v>3.149</v>
      </c>
      <c r="AI604">
        <f t="shared" si="667"/>
        <v>2.0190000000000001</v>
      </c>
      <c r="AJ604">
        <f t="shared" si="668"/>
        <v>0</v>
      </c>
      <c r="AK604">
        <f t="shared" si="669"/>
        <v>1.9570000000000001</v>
      </c>
      <c r="AL604">
        <f t="shared" si="670"/>
        <v>0</v>
      </c>
      <c r="AM604">
        <f t="shared" si="671"/>
        <v>7.5739999999999998</v>
      </c>
      <c r="AN604">
        <f t="shared" si="672"/>
        <v>-1.665</v>
      </c>
      <c r="AO604">
        <f t="shared" si="673"/>
        <v>0.66100000000000003</v>
      </c>
      <c r="AP604">
        <f t="shared" si="674"/>
        <v>-117.74311157000795</v>
      </c>
      <c r="AQ604">
        <f t="shared" si="675"/>
        <v>76.250604695004952</v>
      </c>
      <c r="AR604">
        <f t="shared" si="676"/>
        <v>70.683597101184588</v>
      </c>
      <c r="AS604">
        <f t="shared" si="677"/>
        <v>-64.232142003722799</v>
      </c>
      <c r="AT604">
        <f t="shared" si="678"/>
        <v>-60.481106759862151</v>
      </c>
      <c r="AU604">
        <f t="shared" si="679"/>
        <v>55.42304779177789</v>
      </c>
      <c r="AV604">
        <f t="shared" si="680"/>
        <v>0</v>
      </c>
      <c r="AW604">
        <f t="shared" si="681"/>
        <v>0</v>
      </c>
      <c r="AX604">
        <f t="shared" si="682"/>
        <v>9.3691213406244636</v>
      </c>
      <c r="AY604">
        <f t="shared" si="683"/>
        <v>0</v>
      </c>
      <c r="AZ604">
        <f t="shared" si="684"/>
        <v>0</v>
      </c>
      <c r="BA604">
        <f t="shared" si="685"/>
        <v>0</v>
      </c>
      <c r="BB604">
        <f t="shared" si="686"/>
        <v>0</v>
      </c>
      <c r="BC604">
        <f t="shared" si="687"/>
        <v>-30.729989405001003</v>
      </c>
      <c r="BD604">
        <f t="shared" si="688"/>
        <v>-29.18</v>
      </c>
      <c r="BE604">
        <f t="shared" si="689"/>
        <v>0.96650000000000003</v>
      </c>
      <c r="BF604">
        <f t="shared" si="690"/>
        <v>7.2061204135986934E-3</v>
      </c>
      <c r="BG604">
        <f>'Data Input'!J604</f>
        <v>21</v>
      </c>
      <c r="BH604">
        <f t="shared" si="691"/>
        <v>1</v>
      </c>
      <c r="BI604">
        <f t="shared" si="692"/>
        <v>1</v>
      </c>
      <c r="BJ604">
        <f>'Data Input'!K604</f>
        <v>0.7567567567567568</v>
      </c>
      <c r="BK604">
        <f>'Data Input'!L604</f>
        <v>3</v>
      </c>
      <c r="BL604">
        <f>'Data Input'!M604</f>
        <v>92</v>
      </c>
      <c r="BM604">
        <f t="shared" si="693"/>
        <v>2</v>
      </c>
      <c r="BN604">
        <f t="shared" si="694"/>
        <v>1.1200000000000001</v>
      </c>
      <c r="BO604">
        <f t="shared" si="695"/>
        <v>7.2061204135986934E-3</v>
      </c>
      <c r="BP604">
        <f t="shared" si="696"/>
        <v>8.070854863230538E-3</v>
      </c>
      <c r="BQ604">
        <f t="shared" si="697"/>
        <v>60.879009501559572</v>
      </c>
      <c r="BR604">
        <f t="shared" si="698"/>
        <v>68.184490641746748</v>
      </c>
      <c r="BS604">
        <f t="shared" si="699"/>
        <v>207081.72000000003</v>
      </c>
      <c r="BT604">
        <f t="shared" si="700"/>
        <v>182769.64</v>
      </c>
      <c r="BU604">
        <f t="shared" si="701"/>
        <v>158457.56</v>
      </c>
      <c r="BV604">
        <f t="shared" si="702"/>
        <v>134145.47999999998</v>
      </c>
      <c r="BW604">
        <f t="shared" si="703"/>
        <v>114981.84</v>
      </c>
      <c r="BX604">
        <f t="shared" si="704"/>
        <v>95818.2</v>
      </c>
      <c r="BY604">
        <f t="shared" si="705"/>
        <v>76654.559999999998</v>
      </c>
      <c r="BZ604">
        <f t="shared" si="706"/>
        <v>57490.92</v>
      </c>
      <c r="CA604">
        <f t="shared" si="707"/>
        <v>38327.279999999999</v>
      </c>
      <c r="CB604">
        <f t="shared" si="708"/>
        <v>19163.64</v>
      </c>
      <c r="CC604">
        <f t="shared" si="709"/>
        <v>78.178540286502326</v>
      </c>
      <c r="CD604">
        <f t="shared" si="710"/>
        <v>87.559965120882623</v>
      </c>
      <c r="CE604">
        <f t="shared" si="711"/>
        <v>139.05754978806189</v>
      </c>
      <c r="CF604">
        <f t="shared" si="712"/>
        <v>155.74445576262937</v>
      </c>
    </row>
    <row r="605" spans="1:84" x14ac:dyDescent="0.25">
      <c r="A605" t="str">
        <f>IF('Data Input'!A605=0,"F","M")</f>
        <v>F</v>
      </c>
      <c r="B605" t="str">
        <f>'Data Input'!B605</f>
        <v>W</v>
      </c>
      <c r="C605">
        <f>'Data Input'!C605</f>
        <v>37</v>
      </c>
      <c r="D605">
        <f t="shared" si="642"/>
        <v>38</v>
      </c>
      <c r="E605">
        <f t="shared" si="643"/>
        <v>39</v>
      </c>
      <c r="F605">
        <f t="shared" si="644"/>
        <v>40</v>
      </c>
      <c r="G605">
        <f t="shared" si="645"/>
        <v>41</v>
      </c>
      <c r="H605">
        <f t="shared" si="646"/>
        <v>42</v>
      </c>
      <c r="I605">
        <f t="shared" si="647"/>
        <v>43</v>
      </c>
      <c r="J605">
        <f t="shared" si="648"/>
        <v>44</v>
      </c>
      <c r="K605">
        <f t="shared" si="649"/>
        <v>45</v>
      </c>
      <c r="L605">
        <f t="shared" si="650"/>
        <v>46</v>
      </c>
      <c r="M605">
        <f>'Data Input'!D605</f>
        <v>148.99977143400002</v>
      </c>
      <c r="N605">
        <f>'Data Input'!E605</f>
        <v>50.999921766</v>
      </c>
      <c r="O605">
        <f>'Data Input'!F605</f>
        <v>112</v>
      </c>
      <c r="P605">
        <f>'Data Input'!G605</f>
        <v>0</v>
      </c>
      <c r="Q605">
        <f>'Data Input'!H605</f>
        <v>0</v>
      </c>
      <c r="R605">
        <f>IF('Data Input'!I605&gt;100,1,0)</f>
        <v>0</v>
      </c>
      <c r="S605">
        <f t="shared" si="651"/>
        <v>3.6109179126442243</v>
      </c>
      <c r="T605">
        <f t="shared" si="652"/>
        <v>13.038728171854922</v>
      </c>
      <c r="U605">
        <f t="shared" si="653"/>
        <v>5.0039447719442824</v>
      </c>
      <c r="V605">
        <f t="shared" si="654"/>
        <v>18.068833810896027</v>
      </c>
      <c r="W605">
        <f t="shared" si="655"/>
        <v>3.931824098723149</v>
      </c>
      <c r="X605">
        <f t="shared" si="656"/>
        <v>14.197494067445652</v>
      </c>
      <c r="Y605">
        <f t="shared" si="657"/>
        <v>0</v>
      </c>
      <c r="Z605">
        <f t="shared" si="658"/>
        <v>0</v>
      </c>
      <c r="AA605">
        <f t="shared" si="659"/>
        <v>4.7184988712950942</v>
      </c>
      <c r="AB605">
        <f t="shared" si="660"/>
        <v>17.038112095151011</v>
      </c>
      <c r="AC605" s="3">
        <f t="shared" si="661"/>
        <v>-29.798999999999999</v>
      </c>
      <c r="AD605">
        <f t="shared" si="662"/>
        <v>4.8840000000000003</v>
      </c>
      <c r="AE605">
        <f t="shared" si="663"/>
        <v>13.54</v>
      </c>
      <c r="AF605">
        <f t="shared" si="664"/>
        <v>-3.1139999999999999</v>
      </c>
      <c r="AG605">
        <f t="shared" si="665"/>
        <v>-13.577999999999999</v>
      </c>
      <c r="AH605">
        <f t="shared" si="666"/>
        <v>3.149</v>
      </c>
      <c r="AI605">
        <f t="shared" si="667"/>
        <v>2.0190000000000001</v>
      </c>
      <c r="AJ605">
        <f t="shared" si="668"/>
        <v>0</v>
      </c>
      <c r="AK605">
        <f t="shared" si="669"/>
        <v>1.9570000000000001</v>
      </c>
      <c r="AL605">
        <f t="shared" si="670"/>
        <v>0</v>
      </c>
      <c r="AM605">
        <f t="shared" si="671"/>
        <v>7.5739999999999998</v>
      </c>
      <c r="AN605">
        <f t="shared" si="672"/>
        <v>-1.665</v>
      </c>
      <c r="AO605">
        <f t="shared" si="673"/>
        <v>0.66100000000000003</v>
      </c>
      <c r="AP605">
        <f t="shared" si="674"/>
        <v>-107.60174287888523</v>
      </c>
      <c r="AQ605">
        <f t="shared" si="675"/>
        <v>63.681148391339441</v>
      </c>
      <c r="AR605">
        <f t="shared" si="676"/>
        <v>67.753412212125582</v>
      </c>
      <c r="AS605">
        <f t="shared" si="677"/>
        <v>-56.26634848713023</v>
      </c>
      <c r="AT605">
        <f t="shared" si="678"/>
        <v>-53.386307612462915</v>
      </c>
      <c r="AU605">
        <f t="shared" si="679"/>
        <v>44.707908818386358</v>
      </c>
      <c r="AV605">
        <f t="shared" si="680"/>
        <v>0</v>
      </c>
      <c r="AW605">
        <f t="shared" si="681"/>
        <v>0</v>
      </c>
      <c r="AX605">
        <f t="shared" si="682"/>
        <v>9.2341022911244988</v>
      </c>
      <c r="AY605">
        <f t="shared" si="683"/>
        <v>0</v>
      </c>
      <c r="AZ605">
        <f t="shared" si="684"/>
        <v>0</v>
      </c>
      <c r="BA605">
        <f t="shared" si="685"/>
        <v>0</v>
      </c>
      <c r="BB605">
        <f t="shared" si="686"/>
        <v>0</v>
      </c>
      <c r="BC605">
        <f t="shared" si="687"/>
        <v>-31.877827265502489</v>
      </c>
      <c r="BD605">
        <f t="shared" si="688"/>
        <v>-29.18</v>
      </c>
      <c r="BE605">
        <f t="shared" si="689"/>
        <v>0.96650000000000003</v>
      </c>
      <c r="BF605">
        <f t="shared" si="690"/>
        <v>2.2923088401921587E-3</v>
      </c>
      <c r="BG605">
        <f>'Data Input'!J605</f>
        <v>27.5</v>
      </c>
      <c r="BH605">
        <f t="shared" si="691"/>
        <v>3</v>
      </c>
      <c r="BI605">
        <f t="shared" si="692"/>
        <v>1.08</v>
      </c>
      <c r="BJ605">
        <f>'Data Input'!K605</f>
        <v>0.78106508875739644</v>
      </c>
      <c r="BK605">
        <f>'Data Input'!L605</f>
        <v>3</v>
      </c>
      <c r="BL605">
        <f>'Data Input'!M605</f>
        <v>92</v>
      </c>
      <c r="BM605">
        <f t="shared" si="693"/>
        <v>3</v>
      </c>
      <c r="BN605">
        <f t="shared" si="694"/>
        <v>1.2</v>
      </c>
      <c r="BO605">
        <f t="shared" si="695"/>
        <v>2.4756935474075318E-3</v>
      </c>
      <c r="BP605">
        <f t="shared" si="696"/>
        <v>2.7507706082305905E-3</v>
      </c>
      <c r="BQ605">
        <f t="shared" si="697"/>
        <v>20.915244590022787</v>
      </c>
      <c r="BR605">
        <f t="shared" si="698"/>
        <v>23.239160655580871</v>
      </c>
      <c r="BS605">
        <f t="shared" si="699"/>
        <v>295749.28000000009</v>
      </c>
      <c r="BT605">
        <f t="shared" si="700"/>
        <v>264858.64000000007</v>
      </c>
      <c r="BU605">
        <f t="shared" si="701"/>
        <v>233968.00000000006</v>
      </c>
      <c r="BV605">
        <f t="shared" si="702"/>
        <v>203077.36000000004</v>
      </c>
      <c r="BW605">
        <f t="shared" si="703"/>
        <v>172186.72000000003</v>
      </c>
      <c r="BX605">
        <f t="shared" si="704"/>
        <v>141296.08000000002</v>
      </c>
      <c r="BY605">
        <f t="shared" si="705"/>
        <v>110405.44</v>
      </c>
      <c r="BZ605">
        <f t="shared" si="706"/>
        <v>79514.8</v>
      </c>
      <c r="CA605">
        <f t="shared" si="707"/>
        <v>48624.160000000003</v>
      </c>
      <c r="CB605">
        <f t="shared" si="708"/>
        <v>24312.080000000002</v>
      </c>
      <c r="CC605">
        <f t="shared" si="709"/>
        <v>38.967232244594626</v>
      </c>
      <c r="CD605">
        <f t="shared" si="710"/>
        <v>43.296924716216246</v>
      </c>
      <c r="CE605">
        <f t="shared" si="711"/>
        <v>59.882476834617414</v>
      </c>
      <c r="CF605">
        <f t="shared" si="712"/>
        <v>66.536085371797114</v>
      </c>
    </row>
    <row r="606" spans="1:84" x14ac:dyDescent="0.25">
      <c r="A606" t="str">
        <f>IF('Data Input'!A606=0,"F","M")</f>
        <v>M</v>
      </c>
      <c r="B606" t="str">
        <f>'Data Input'!B606</f>
        <v>W</v>
      </c>
      <c r="C606">
        <f>'Data Input'!C606</f>
        <v>51</v>
      </c>
      <c r="D606">
        <f t="shared" si="642"/>
        <v>52</v>
      </c>
      <c r="E606">
        <f t="shared" si="643"/>
        <v>53</v>
      </c>
      <c r="F606">
        <f t="shared" si="644"/>
        <v>54</v>
      </c>
      <c r="G606">
        <f t="shared" si="645"/>
        <v>55</v>
      </c>
      <c r="H606">
        <f t="shared" si="646"/>
        <v>56</v>
      </c>
      <c r="I606">
        <f t="shared" si="647"/>
        <v>57</v>
      </c>
      <c r="J606">
        <f t="shared" si="648"/>
        <v>58</v>
      </c>
      <c r="K606">
        <f t="shared" si="649"/>
        <v>59</v>
      </c>
      <c r="L606">
        <f t="shared" si="650"/>
        <v>60</v>
      </c>
      <c r="M606">
        <f>'Data Input'!D606</f>
        <v>200.99969166600002</v>
      </c>
      <c r="N606">
        <f>'Data Input'!E606</f>
        <v>45.999929435999995</v>
      </c>
      <c r="O606">
        <f>'Data Input'!F606</f>
        <v>112</v>
      </c>
      <c r="P606">
        <f>'Data Input'!G606</f>
        <v>0</v>
      </c>
      <c r="Q606">
        <f>'Data Input'!H606</f>
        <v>0</v>
      </c>
      <c r="R606">
        <f>IF('Data Input'!I606&gt;100,1,0)</f>
        <v>0</v>
      </c>
      <c r="S606">
        <f t="shared" si="651"/>
        <v>3.9318256327243257</v>
      </c>
      <c r="T606">
        <f t="shared" si="652"/>
        <v>15.459252806148044</v>
      </c>
      <c r="U606">
        <f t="shared" si="653"/>
        <v>5.303303374057899</v>
      </c>
      <c r="V606">
        <f t="shared" si="654"/>
        <v>20.851664144234249</v>
      </c>
      <c r="W606">
        <f t="shared" si="655"/>
        <v>3.8286398624879183</v>
      </c>
      <c r="X606">
        <f t="shared" si="656"/>
        <v>15.053544349800134</v>
      </c>
      <c r="Y606">
        <f t="shared" si="657"/>
        <v>0</v>
      </c>
      <c r="Z606">
        <f t="shared" si="658"/>
        <v>0</v>
      </c>
      <c r="AA606">
        <f t="shared" si="659"/>
        <v>4.7184988712950942</v>
      </c>
      <c r="AB606">
        <f t="shared" si="660"/>
        <v>18.552314810138849</v>
      </c>
      <c r="AC606" s="3">
        <f t="shared" si="661"/>
        <v>12.343999999999999</v>
      </c>
      <c r="AD606">
        <f t="shared" si="662"/>
        <v>0</v>
      </c>
      <c r="AE606">
        <f t="shared" si="663"/>
        <v>11.853</v>
      </c>
      <c r="AF606">
        <f t="shared" si="664"/>
        <v>-2.6640000000000001</v>
      </c>
      <c r="AG606">
        <f t="shared" si="665"/>
        <v>-7.99</v>
      </c>
      <c r="AH606">
        <f t="shared" si="666"/>
        <v>1.7689999999999999</v>
      </c>
      <c r="AI606">
        <f t="shared" si="667"/>
        <v>1.7689999999999999</v>
      </c>
      <c r="AJ606">
        <f t="shared" si="668"/>
        <v>0</v>
      </c>
      <c r="AK606">
        <f t="shared" si="669"/>
        <v>1.764</v>
      </c>
      <c r="AL606">
        <f t="shared" si="670"/>
        <v>0</v>
      </c>
      <c r="AM606">
        <f t="shared" si="671"/>
        <v>7.8369999999999997</v>
      </c>
      <c r="AN606">
        <f t="shared" si="672"/>
        <v>-1.7949999999999999</v>
      </c>
      <c r="AO606">
        <f t="shared" si="673"/>
        <v>0.65800000000000003</v>
      </c>
      <c r="AP606">
        <f t="shared" si="674"/>
        <v>48.534455610349077</v>
      </c>
      <c r="AQ606">
        <f t="shared" si="675"/>
        <v>0</v>
      </c>
      <c r="AR606">
        <f t="shared" si="676"/>
        <v>62.860054892708277</v>
      </c>
      <c r="AS606">
        <f t="shared" si="677"/>
        <v>-55.548833280240039</v>
      </c>
      <c r="AT606">
        <f t="shared" si="678"/>
        <v>-30.590832501278467</v>
      </c>
      <c r="AU606">
        <f t="shared" si="679"/>
        <v>26.629719954796435</v>
      </c>
      <c r="AV606">
        <f t="shared" si="680"/>
        <v>0</v>
      </c>
      <c r="AW606">
        <f t="shared" si="681"/>
        <v>0</v>
      </c>
      <c r="AX606">
        <f t="shared" si="682"/>
        <v>8.3234320089645468</v>
      </c>
      <c r="AY606">
        <f t="shared" si="683"/>
        <v>0</v>
      </c>
      <c r="AZ606">
        <f t="shared" si="684"/>
        <v>0</v>
      </c>
      <c r="BA606">
        <f t="shared" si="685"/>
        <v>0</v>
      </c>
      <c r="BB606">
        <f t="shared" si="686"/>
        <v>0</v>
      </c>
      <c r="BC606">
        <f t="shared" si="687"/>
        <v>60.207996685299818</v>
      </c>
      <c r="BD606">
        <f t="shared" si="688"/>
        <v>61.18</v>
      </c>
      <c r="BE606">
        <f t="shared" si="689"/>
        <v>0.91439999999999999</v>
      </c>
      <c r="BF606">
        <f t="shared" si="690"/>
        <v>3.3288502856561597E-2</v>
      </c>
      <c r="BG606">
        <f>'Data Input'!J606</f>
        <v>30.4</v>
      </c>
      <c r="BH606">
        <f t="shared" si="691"/>
        <v>4</v>
      </c>
      <c r="BI606">
        <f t="shared" si="692"/>
        <v>1.24</v>
      </c>
      <c r="BJ606">
        <f>'Data Input'!K606</f>
        <v>0.9883720930232559</v>
      </c>
      <c r="BK606">
        <f>'Data Input'!L606</f>
        <v>3</v>
      </c>
      <c r="BL606">
        <f>'Data Input'!M606</f>
        <v>68</v>
      </c>
      <c r="BM606">
        <f t="shared" si="693"/>
        <v>4</v>
      </c>
      <c r="BN606">
        <f t="shared" si="694"/>
        <v>1.26</v>
      </c>
      <c r="BO606">
        <f t="shared" si="695"/>
        <v>4.1277743542136383E-2</v>
      </c>
      <c r="BP606">
        <f t="shared" si="696"/>
        <v>4.1943513599267609E-2</v>
      </c>
      <c r="BQ606">
        <f t="shared" si="697"/>
        <v>348.72413963031585</v>
      </c>
      <c r="BR606">
        <f t="shared" si="698"/>
        <v>354.34872252757901</v>
      </c>
      <c r="BS606">
        <f t="shared" si="699"/>
        <v>212230.16000000003</v>
      </c>
      <c r="BT606">
        <f t="shared" si="700"/>
        <v>187918.08000000002</v>
      </c>
      <c r="BU606">
        <f t="shared" si="701"/>
        <v>163606</v>
      </c>
      <c r="BV606">
        <f t="shared" si="702"/>
        <v>139293.91999999998</v>
      </c>
      <c r="BW606">
        <f t="shared" si="703"/>
        <v>114981.84</v>
      </c>
      <c r="BX606">
        <f t="shared" si="704"/>
        <v>95818.2</v>
      </c>
      <c r="BY606">
        <f t="shared" si="705"/>
        <v>76654.559999999998</v>
      </c>
      <c r="BZ606">
        <f t="shared" si="706"/>
        <v>57490.92</v>
      </c>
      <c r="CA606">
        <f t="shared" si="707"/>
        <v>38327.279999999999</v>
      </c>
      <c r="CB606">
        <f t="shared" si="708"/>
        <v>19163.64</v>
      </c>
      <c r="CC606">
        <f t="shared" si="709"/>
        <v>456.31909808581202</v>
      </c>
      <c r="CD606">
        <f t="shared" si="710"/>
        <v>463.67908353880892</v>
      </c>
      <c r="CE606">
        <f t="shared" si="711"/>
        <v>805.04323771612781</v>
      </c>
      <c r="CF606">
        <f t="shared" si="712"/>
        <v>818.02780606638794</v>
      </c>
    </row>
    <row r="607" spans="1:84" x14ac:dyDescent="0.25">
      <c r="A607" t="str">
        <f>IF('Data Input'!A607=0,"F","M")</f>
        <v>F</v>
      </c>
      <c r="B607" t="str">
        <f>'Data Input'!B607</f>
        <v>W</v>
      </c>
      <c r="C607">
        <f>'Data Input'!C607</f>
        <v>25</v>
      </c>
      <c r="D607">
        <f t="shared" si="642"/>
        <v>26</v>
      </c>
      <c r="E607">
        <f t="shared" si="643"/>
        <v>27</v>
      </c>
      <c r="F607">
        <f t="shared" si="644"/>
        <v>28</v>
      </c>
      <c r="G607">
        <f t="shared" si="645"/>
        <v>29</v>
      </c>
      <c r="H607">
        <f t="shared" si="646"/>
        <v>30</v>
      </c>
      <c r="I607">
        <f t="shared" si="647"/>
        <v>31</v>
      </c>
      <c r="J607">
        <f t="shared" si="648"/>
        <v>32</v>
      </c>
      <c r="K607">
        <f t="shared" si="649"/>
        <v>33</v>
      </c>
      <c r="L607">
        <f t="shared" si="650"/>
        <v>34</v>
      </c>
      <c r="M607">
        <f>'Data Input'!D607</f>
        <v>162.99974995800002</v>
      </c>
      <c r="N607">
        <f>'Data Input'!E607</f>
        <v>51.999920232000008</v>
      </c>
      <c r="O607">
        <f>'Data Input'!F607</f>
        <v>100</v>
      </c>
      <c r="P607">
        <f>'Data Input'!G607</f>
        <v>0</v>
      </c>
      <c r="Q607">
        <f>'Data Input'!H607</f>
        <v>0</v>
      </c>
      <c r="R607">
        <f>IF('Data Input'!I607&gt;100,1,0)</f>
        <v>0</v>
      </c>
      <c r="S607">
        <f t="shared" si="651"/>
        <v>3.2188758248682006</v>
      </c>
      <c r="T607">
        <f t="shared" si="652"/>
        <v>10.361161575920939</v>
      </c>
      <c r="U607">
        <f t="shared" si="653"/>
        <v>5.0937486668055856</v>
      </c>
      <c r="V607">
        <f t="shared" si="654"/>
        <v>16.396144441535125</v>
      </c>
      <c r="W607">
        <f t="shared" si="655"/>
        <v>3.9512421845802508</v>
      </c>
      <c r="X607">
        <f t="shared" si="656"/>
        <v>12.718557946144786</v>
      </c>
      <c r="Y607">
        <f t="shared" si="657"/>
        <v>0</v>
      </c>
      <c r="Z607">
        <f t="shared" si="658"/>
        <v>0</v>
      </c>
      <c r="AA607">
        <f t="shared" si="659"/>
        <v>4.6051701859880918</v>
      </c>
      <c r="AB607">
        <f t="shared" si="660"/>
        <v>14.823470981080863</v>
      </c>
      <c r="AC607" s="3">
        <f t="shared" si="661"/>
        <v>-29.798999999999999</v>
      </c>
      <c r="AD607">
        <f t="shared" si="662"/>
        <v>4.8840000000000003</v>
      </c>
      <c r="AE607">
        <f t="shared" si="663"/>
        <v>13.54</v>
      </c>
      <c r="AF607">
        <f t="shared" si="664"/>
        <v>-3.1139999999999999</v>
      </c>
      <c r="AG607">
        <f t="shared" si="665"/>
        <v>-13.577999999999999</v>
      </c>
      <c r="AH607">
        <f t="shared" si="666"/>
        <v>3.149</v>
      </c>
      <c r="AI607">
        <f t="shared" si="667"/>
        <v>2.0190000000000001</v>
      </c>
      <c r="AJ607">
        <f t="shared" si="668"/>
        <v>0</v>
      </c>
      <c r="AK607">
        <f t="shared" si="669"/>
        <v>1.9570000000000001</v>
      </c>
      <c r="AL607">
        <f t="shared" si="670"/>
        <v>0</v>
      </c>
      <c r="AM607">
        <f t="shared" si="671"/>
        <v>7.5739999999999998</v>
      </c>
      <c r="AN607">
        <f t="shared" si="672"/>
        <v>-1.665</v>
      </c>
      <c r="AO607">
        <f t="shared" si="673"/>
        <v>0.66100000000000003</v>
      </c>
      <c r="AP607">
        <f t="shared" si="674"/>
        <v>-95.919280705247502</v>
      </c>
      <c r="AQ607">
        <f t="shared" si="675"/>
        <v>50.603913136797864</v>
      </c>
      <c r="AR607">
        <f t="shared" si="676"/>
        <v>68.969356948547627</v>
      </c>
      <c r="AS607">
        <f t="shared" si="677"/>
        <v>-51.057593790940373</v>
      </c>
      <c r="AT607">
        <f t="shared" si="678"/>
        <v>-53.649966382230645</v>
      </c>
      <c r="AU607">
        <f t="shared" si="679"/>
        <v>40.050738972409931</v>
      </c>
      <c r="AV607">
        <f t="shared" si="680"/>
        <v>0</v>
      </c>
      <c r="AW607">
        <f t="shared" si="681"/>
        <v>0</v>
      </c>
      <c r="AX607">
        <f t="shared" si="682"/>
        <v>9.0123180539786958</v>
      </c>
      <c r="AY607">
        <f t="shared" si="683"/>
        <v>0</v>
      </c>
      <c r="AZ607">
        <f t="shared" si="684"/>
        <v>0</v>
      </c>
      <c r="BA607">
        <f t="shared" si="685"/>
        <v>0</v>
      </c>
      <c r="BB607">
        <f t="shared" si="686"/>
        <v>0</v>
      </c>
      <c r="BC607">
        <f t="shared" si="687"/>
        <v>-31.990513766684394</v>
      </c>
      <c r="BD607">
        <f t="shared" si="688"/>
        <v>-29.18</v>
      </c>
      <c r="BE607">
        <f t="shared" si="689"/>
        <v>0.96650000000000003</v>
      </c>
      <c r="BF607">
        <f t="shared" si="690"/>
        <v>2.0482694715381333E-3</v>
      </c>
      <c r="BG607">
        <f>'Data Input'!J607</f>
        <v>23.6</v>
      </c>
      <c r="BH607">
        <f t="shared" si="691"/>
        <v>2</v>
      </c>
      <c r="BI607">
        <f t="shared" si="692"/>
        <v>0.96</v>
      </c>
      <c r="BJ607">
        <f>'Data Input'!K607</f>
        <v>0.7142857142857143</v>
      </c>
      <c r="BK607">
        <f>'Data Input'!L607</f>
        <v>3</v>
      </c>
      <c r="BL607">
        <f>'Data Input'!M607</f>
        <v>92</v>
      </c>
      <c r="BM607">
        <f t="shared" si="693"/>
        <v>1</v>
      </c>
      <c r="BN607">
        <f t="shared" si="694"/>
        <v>1</v>
      </c>
      <c r="BO607">
        <f t="shared" si="695"/>
        <v>1.9663386926766081E-3</v>
      </c>
      <c r="BP607">
        <f t="shared" si="696"/>
        <v>2.0482694715381333E-3</v>
      </c>
      <c r="BQ607">
        <f t="shared" si="697"/>
        <v>16.612094314832806</v>
      </c>
      <c r="BR607">
        <f t="shared" si="698"/>
        <v>17.304264911284172</v>
      </c>
      <c r="BS607">
        <f t="shared" si="699"/>
        <v>286024.50000000006</v>
      </c>
      <c r="BT607">
        <f t="shared" si="700"/>
        <v>257422.05000000005</v>
      </c>
      <c r="BU607">
        <f t="shared" si="701"/>
        <v>228819.60000000003</v>
      </c>
      <c r="BV607">
        <f t="shared" si="702"/>
        <v>200217.15000000002</v>
      </c>
      <c r="BW607">
        <f t="shared" si="703"/>
        <v>171614.7</v>
      </c>
      <c r="BX607">
        <f t="shared" si="704"/>
        <v>143012.25</v>
      </c>
      <c r="BY607">
        <f t="shared" si="705"/>
        <v>114409.8</v>
      </c>
      <c r="BZ607">
        <f t="shared" si="706"/>
        <v>85807.35</v>
      </c>
      <c r="CA607">
        <f t="shared" si="707"/>
        <v>57204.9</v>
      </c>
      <c r="CB607">
        <f t="shared" si="708"/>
        <v>28602.45</v>
      </c>
      <c r="CC607">
        <f t="shared" si="709"/>
        <v>30.933157277191434</v>
      </c>
      <c r="CD607">
        <f t="shared" si="710"/>
        <v>32.22203883040774</v>
      </c>
      <c r="CE607">
        <f t="shared" si="711"/>
        <v>47.545251592024243</v>
      </c>
      <c r="CF607">
        <f t="shared" si="712"/>
        <v>49.526303741691912</v>
      </c>
    </row>
    <row r="608" spans="1:84" x14ac:dyDescent="0.25">
      <c r="A608" t="str">
        <f>IF('Data Input'!A608=0,"F","M")</f>
        <v>F</v>
      </c>
      <c r="B608" t="str">
        <f>'Data Input'!B608</f>
        <v>W</v>
      </c>
      <c r="C608">
        <f>'Data Input'!C608</f>
        <v>64</v>
      </c>
      <c r="D608">
        <f t="shared" si="642"/>
        <v>65</v>
      </c>
      <c r="E608">
        <f t="shared" si="643"/>
        <v>66</v>
      </c>
      <c r="F608">
        <f t="shared" si="644"/>
        <v>67</v>
      </c>
      <c r="G608">
        <f t="shared" si="645"/>
        <v>68</v>
      </c>
      <c r="H608">
        <f t="shared" si="646"/>
        <v>69</v>
      </c>
      <c r="I608">
        <f t="shared" si="647"/>
        <v>70</v>
      </c>
      <c r="J608">
        <f t="shared" si="648"/>
        <v>71</v>
      </c>
      <c r="K608">
        <f t="shared" si="649"/>
        <v>72</v>
      </c>
      <c r="L608">
        <f t="shared" si="650"/>
        <v>73</v>
      </c>
      <c r="M608">
        <f>'Data Input'!D608</f>
        <v>148.99977143400002</v>
      </c>
      <c r="N608">
        <f>'Data Input'!E608</f>
        <v>52.999918698000002</v>
      </c>
      <c r="O608">
        <f>'Data Input'!F608</f>
        <v>120</v>
      </c>
      <c r="P608">
        <f>'Data Input'!G608</f>
        <v>0</v>
      </c>
      <c r="Q608">
        <f>'Data Input'!H608</f>
        <v>0</v>
      </c>
      <c r="R608">
        <f>IF('Data Input'!I608&gt;100,1,0)</f>
        <v>0</v>
      </c>
      <c r="S608">
        <f t="shared" si="651"/>
        <v>4.1588830833596715</v>
      </c>
      <c r="T608">
        <f t="shared" si="652"/>
        <v>17.296308501055247</v>
      </c>
      <c r="U608">
        <f t="shared" si="653"/>
        <v>5.0039447719442824</v>
      </c>
      <c r="V608">
        <f t="shared" si="654"/>
        <v>20.810821262105147</v>
      </c>
      <c r="W608">
        <f t="shared" si="655"/>
        <v>3.9702903795509452</v>
      </c>
      <c r="X608">
        <f t="shared" si="656"/>
        <v>16.511973495540076</v>
      </c>
      <c r="Y608">
        <f t="shared" si="657"/>
        <v>0</v>
      </c>
      <c r="Z608">
        <f t="shared" si="658"/>
        <v>0</v>
      </c>
      <c r="AA608">
        <f t="shared" si="659"/>
        <v>4.7874917427820458</v>
      </c>
      <c r="AB608">
        <f t="shared" si="660"/>
        <v>19.910618420780363</v>
      </c>
      <c r="AC608" s="3">
        <f t="shared" si="661"/>
        <v>-29.798999999999999</v>
      </c>
      <c r="AD608">
        <f t="shared" si="662"/>
        <v>4.8840000000000003</v>
      </c>
      <c r="AE608">
        <f t="shared" si="663"/>
        <v>13.54</v>
      </c>
      <c r="AF608">
        <f t="shared" si="664"/>
        <v>-3.1139999999999999</v>
      </c>
      <c r="AG608">
        <f t="shared" si="665"/>
        <v>-13.577999999999999</v>
      </c>
      <c r="AH608">
        <f t="shared" si="666"/>
        <v>3.149</v>
      </c>
      <c r="AI608">
        <f t="shared" si="667"/>
        <v>2.0190000000000001</v>
      </c>
      <c r="AJ608">
        <f t="shared" si="668"/>
        <v>0</v>
      </c>
      <c r="AK608">
        <f t="shared" si="669"/>
        <v>1.9570000000000001</v>
      </c>
      <c r="AL608">
        <f t="shared" si="670"/>
        <v>0</v>
      </c>
      <c r="AM608">
        <f t="shared" si="671"/>
        <v>7.5739999999999998</v>
      </c>
      <c r="AN608">
        <f t="shared" si="672"/>
        <v>-1.665</v>
      </c>
      <c r="AO608">
        <f t="shared" si="673"/>
        <v>0.66100000000000003</v>
      </c>
      <c r="AP608">
        <f t="shared" si="674"/>
        <v>-123.93055700103484</v>
      </c>
      <c r="AQ608">
        <f t="shared" si="675"/>
        <v>84.475170719153837</v>
      </c>
      <c r="AR608">
        <f t="shared" si="676"/>
        <v>67.753412212125582</v>
      </c>
      <c r="AS608">
        <f t="shared" si="677"/>
        <v>-64.804897410195423</v>
      </c>
      <c r="AT608">
        <f t="shared" si="678"/>
        <v>-53.908602773542732</v>
      </c>
      <c r="AU608">
        <f t="shared" si="679"/>
        <v>51.996204537455696</v>
      </c>
      <c r="AV608">
        <f t="shared" si="680"/>
        <v>0</v>
      </c>
      <c r="AW608">
        <f t="shared" si="681"/>
        <v>0</v>
      </c>
      <c r="AX608">
        <f t="shared" si="682"/>
        <v>9.3691213406244636</v>
      </c>
      <c r="AY608">
        <f t="shared" si="683"/>
        <v>0</v>
      </c>
      <c r="AZ608">
        <f t="shared" si="684"/>
        <v>0</v>
      </c>
      <c r="BA608">
        <f t="shared" si="685"/>
        <v>0</v>
      </c>
      <c r="BB608">
        <f t="shared" si="686"/>
        <v>0</v>
      </c>
      <c r="BC608">
        <f t="shared" si="687"/>
        <v>-29.050148375413425</v>
      </c>
      <c r="BD608">
        <f t="shared" si="688"/>
        <v>-29.18</v>
      </c>
      <c r="BE608">
        <f t="shared" si="689"/>
        <v>0.96650000000000003</v>
      </c>
      <c r="BF608">
        <f t="shared" si="690"/>
        <v>3.8055631261549983E-2</v>
      </c>
      <c r="BG608">
        <f>'Data Input'!J608</f>
        <v>26</v>
      </c>
      <c r="BH608">
        <f t="shared" si="691"/>
        <v>3</v>
      </c>
      <c r="BI608">
        <f t="shared" si="692"/>
        <v>1.08</v>
      </c>
      <c r="BJ608">
        <f>'Data Input'!K608</f>
        <v>0.73809523809523803</v>
      </c>
      <c r="BK608">
        <f>'Data Input'!L608</f>
        <v>3</v>
      </c>
      <c r="BL608">
        <f>'Data Input'!M608</f>
        <v>92</v>
      </c>
      <c r="BM608">
        <f t="shared" si="693"/>
        <v>1</v>
      </c>
      <c r="BN608">
        <f t="shared" si="694"/>
        <v>1</v>
      </c>
      <c r="BO608">
        <f t="shared" si="695"/>
        <v>4.1100081762473983E-2</v>
      </c>
      <c r="BP608">
        <f t="shared" si="696"/>
        <v>3.8055631261549983E-2</v>
      </c>
      <c r="BQ608">
        <f t="shared" si="697"/>
        <v>347.22321089871707</v>
      </c>
      <c r="BR608">
        <f t="shared" si="698"/>
        <v>321.5029730543676</v>
      </c>
      <c r="BS608">
        <f t="shared" si="699"/>
        <v>171042.64</v>
      </c>
      <c r="BT608">
        <f t="shared" si="700"/>
        <v>151879</v>
      </c>
      <c r="BU608">
        <f t="shared" si="701"/>
        <v>132715.35999999999</v>
      </c>
      <c r="BV608">
        <f t="shared" si="702"/>
        <v>116125.93999999999</v>
      </c>
      <c r="BW608">
        <f t="shared" si="703"/>
        <v>99536.51999999999</v>
      </c>
      <c r="BX608">
        <f t="shared" si="704"/>
        <v>82947.099999999991</v>
      </c>
      <c r="BY608">
        <f t="shared" si="705"/>
        <v>66357.679999999993</v>
      </c>
      <c r="BZ608">
        <f t="shared" si="706"/>
        <v>49768.259999999995</v>
      </c>
      <c r="CA608">
        <f t="shared" si="707"/>
        <v>33178.839999999997</v>
      </c>
      <c r="CB608">
        <f t="shared" si="708"/>
        <v>16589.419999999998</v>
      </c>
      <c r="CC608">
        <f t="shared" si="709"/>
        <v>378.17860468984952</v>
      </c>
      <c r="CD608">
        <f t="shared" si="710"/>
        <v>350.16537471282362</v>
      </c>
      <c r="CE608">
        <f t="shared" si="711"/>
        <v>725.40181558856659</v>
      </c>
      <c r="CF608">
        <f t="shared" si="712"/>
        <v>671.66834776719122</v>
      </c>
    </row>
    <row r="609" spans="1:84" x14ac:dyDescent="0.25">
      <c r="A609" t="str">
        <f>IF('Data Input'!A609=0,"F","M")</f>
        <v>F</v>
      </c>
      <c r="B609" t="str">
        <f>'Data Input'!B609</f>
        <v>W</v>
      </c>
      <c r="C609">
        <f>'Data Input'!C609</f>
        <v>57</v>
      </c>
      <c r="D609">
        <f t="shared" si="642"/>
        <v>58</v>
      </c>
      <c r="E609">
        <f t="shared" si="643"/>
        <v>59</v>
      </c>
      <c r="F609">
        <f t="shared" si="644"/>
        <v>60</v>
      </c>
      <c r="G609">
        <f t="shared" si="645"/>
        <v>61</v>
      </c>
      <c r="H609">
        <f t="shared" si="646"/>
        <v>62</v>
      </c>
      <c r="I609">
        <f t="shared" si="647"/>
        <v>63</v>
      </c>
      <c r="J609">
        <f t="shared" si="648"/>
        <v>64</v>
      </c>
      <c r="K609">
        <f t="shared" si="649"/>
        <v>65</v>
      </c>
      <c r="L609">
        <f t="shared" si="650"/>
        <v>66</v>
      </c>
      <c r="M609">
        <f>'Data Input'!D609</f>
        <v>180.99972234600003</v>
      </c>
      <c r="N609">
        <f>'Data Input'!E609</f>
        <v>74.999884949999995</v>
      </c>
      <c r="O609">
        <f>'Data Input'!F609</f>
        <v>110</v>
      </c>
      <c r="P609">
        <f>'Data Input'!G609</f>
        <v>0</v>
      </c>
      <c r="Q609">
        <f>'Data Input'!H609</f>
        <v>0</v>
      </c>
      <c r="R609">
        <f>IF('Data Input'!I609&gt;100,1,0)</f>
        <v>0</v>
      </c>
      <c r="S609">
        <f t="shared" si="651"/>
        <v>4.0430512678345503</v>
      </c>
      <c r="T609">
        <f t="shared" si="652"/>
        <v>16.346263554338563</v>
      </c>
      <c r="U609">
        <f t="shared" si="653"/>
        <v>5.1984954972646493</v>
      </c>
      <c r="V609">
        <f t="shared" si="654"/>
        <v>21.017783811048041</v>
      </c>
      <c r="W609">
        <f t="shared" si="655"/>
        <v>4.3174865795351334</v>
      </c>
      <c r="X609">
        <f t="shared" si="656"/>
        <v>17.455819589248176</v>
      </c>
      <c r="Y609">
        <f t="shared" si="657"/>
        <v>0</v>
      </c>
      <c r="Z609">
        <f t="shared" si="658"/>
        <v>0</v>
      </c>
      <c r="AA609">
        <f t="shared" si="659"/>
        <v>4.7004803657924166</v>
      </c>
      <c r="AB609">
        <f t="shared" si="660"/>
        <v>19.004283102348442</v>
      </c>
      <c r="AC609" s="3">
        <f t="shared" si="661"/>
        <v>-29.798999999999999</v>
      </c>
      <c r="AD609">
        <f t="shared" si="662"/>
        <v>4.8840000000000003</v>
      </c>
      <c r="AE609">
        <f t="shared" si="663"/>
        <v>13.54</v>
      </c>
      <c r="AF609">
        <f t="shared" si="664"/>
        <v>-3.1139999999999999</v>
      </c>
      <c r="AG609">
        <f t="shared" si="665"/>
        <v>-13.577999999999999</v>
      </c>
      <c r="AH609">
        <f t="shared" si="666"/>
        <v>3.149</v>
      </c>
      <c r="AI609">
        <f t="shared" si="667"/>
        <v>2.0190000000000001</v>
      </c>
      <c r="AJ609">
        <f t="shared" si="668"/>
        <v>0</v>
      </c>
      <c r="AK609">
        <f t="shared" si="669"/>
        <v>1.9570000000000001</v>
      </c>
      <c r="AL609">
        <f t="shared" si="670"/>
        <v>0</v>
      </c>
      <c r="AM609">
        <f t="shared" si="671"/>
        <v>7.5739999999999998</v>
      </c>
      <c r="AN609">
        <f t="shared" si="672"/>
        <v>-1.665</v>
      </c>
      <c r="AO609">
        <f t="shared" si="673"/>
        <v>0.66100000000000003</v>
      </c>
      <c r="AP609">
        <f t="shared" si="674"/>
        <v>-120.47888473020176</v>
      </c>
      <c r="AQ609">
        <f t="shared" si="675"/>
        <v>79.835151199389543</v>
      </c>
      <c r="AR609">
        <f t="shared" si="676"/>
        <v>70.387629032963346</v>
      </c>
      <c r="AS609">
        <f t="shared" si="677"/>
        <v>-65.449378787603592</v>
      </c>
      <c r="AT609">
        <f t="shared" si="678"/>
        <v>-58.622832776928036</v>
      </c>
      <c r="AU609">
        <f t="shared" si="679"/>
        <v>54.968375886542503</v>
      </c>
      <c r="AV609">
        <f t="shared" si="680"/>
        <v>0</v>
      </c>
      <c r="AW609">
        <f t="shared" si="681"/>
        <v>0</v>
      </c>
      <c r="AX609">
        <f t="shared" si="682"/>
        <v>9.1988400758557596</v>
      </c>
      <c r="AY609">
        <f t="shared" si="683"/>
        <v>0</v>
      </c>
      <c r="AZ609">
        <f t="shared" si="684"/>
        <v>0</v>
      </c>
      <c r="BA609">
        <f t="shared" si="685"/>
        <v>0</v>
      </c>
      <c r="BB609">
        <f t="shared" si="686"/>
        <v>0</v>
      </c>
      <c r="BC609">
        <f t="shared" si="687"/>
        <v>-30.161100099982232</v>
      </c>
      <c r="BD609">
        <f t="shared" si="688"/>
        <v>-29.18</v>
      </c>
      <c r="BE609">
        <f t="shared" si="689"/>
        <v>0.96650000000000003</v>
      </c>
      <c r="BF609">
        <f t="shared" si="690"/>
        <v>1.2693037453091138E-2</v>
      </c>
      <c r="BG609">
        <f>'Data Input'!J609</f>
        <v>23.2</v>
      </c>
      <c r="BH609">
        <f t="shared" si="691"/>
        <v>1</v>
      </c>
      <c r="BI609">
        <f t="shared" si="692"/>
        <v>1</v>
      </c>
      <c r="BJ609">
        <f>'Data Input'!K609</f>
        <v>0.89285714285714279</v>
      </c>
      <c r="BK609">
        <f>'Data Input'!L609</f>
        <v>3</v>
      </c>
      <c r="BL609">
        <f>'Data Input'!M609</f>
        <v>92</v>
      </c>
      <c r="BM609">
        <f t="shared" si="693"/>
        <v>4</v>
      </c>
      <c r="BN609">
        <f t="shared" si="694"/>
        <v>1.46</v>
      </c>
      <c r="BO609">
        <f t="shared" si="695"/>
        <v>1.2693037453091138E-2</v>
      </c>
      <c r="BP609">
        <f t="shared" si="696"/>
        <v>1.8531834681513062E-2</v>
      </c>
      <c r="BQ609">
        <f t="shared" si="697"/>
        <v>107.23378230707158</v>
      </c>
      <c r="BR609">
        <f t="shared" si="698"/>
        <v>156.56132216832452</v>
      </c>
      <c r="BS609">
        <f t="shared" si="699"/>
        <v>189062.18000000005</v>
      </c>
      <c r="BT609">
        <f t="shared" si="700"/>
        <v>169898.54000000004</v>
      </c>
      <c r="BU609">
        <f t="shared" si="701"/>
        <v>150734.90000000002</v>
      </c>
      <c r="BV609">
        <f t="shared" si="702"/>
        <v>131571.26</v>
      </c>
      <c r="BW609">
        <f t="shared" si="703"/>
        <v>112407.62</v>
      </c>
      <c r="BX609">
        <f t="shared" si="704"/>
        <v>93243.98</v>
      </c>
      <c r="BY609">
        <f t="shared" si="705"/>
        <v>74080.34</v>
      </c>
      <c r="BZ609">
        <f t="shared" si="706"/>
        <v>54916.7</v>
      </c>
      <c r="CA609">
        <f t="shared" si="707"/>
        <v>35753.06</v>
      </c>
      <c r="CB609">
        <f t="shared" si="708"/>
        <v>16589.419999999998</v>
      </c>
      <c r="CC609">
        <f t="shared" si="709"/>
        <v>130.51717305440587</v>
      </c>
      <c r="CD609">
        <f t="shared" si="710"/>
        <v>190.5550726594326</v>
      </c>
      <c r="CE609">
        <f t="shared" si="711"/>
        <v>237.75095536147745</v>
      </c>
      <c r="CF609">
        <f t="shared" si="712"/>
        <v>347.11639482775712</v>
      </c>
    </row>
    <row r="610" spans="1:84" x14ac:dyDescent="0.25">
      <c r="A610" t="str">
        <f>IF('Data Input'!A610=0,"F","M")</f>
        <v>F</v>
      </c>
      <c r="B610" t="str">
        <f>'Data Input'!B610</f>
        <v>W</v>
      </c>
      <c r="C610">
        <f>'Data Input'!C610</f>
        <v>44</v>
      </c>
      <c r="D610">
        <f t="shared" si="642"/>
        <v>45</v>
      </c>
      <c r="E610">
        <f t="shared" si="643"/>
        <v>46</v>
      </c>
      <c r="F610">
        <f t="shared" si="644"/>
        <v>47</v>
      </c>
      <c r="G610">
        <f t="shared" si="645"/>
        <v>48</v>
      </c>
      <c r="H610">
        <f t="shared" si="646"/>
        <v>49</v>
      </c>
      <c r="I610">
        <f t="shared" si="647"/>
        <v>50</v>
      </c>
      <c r="J610">
        <f t="shared" si="648"/>
        <v>51</v>
      </c>
      <c r="K610">
        <f t="shared" si="649"/>
        <v>52</v>
      </c>
      <c r="L610">
        <f t="shared" si="650"/>
        <v>53</v>
      </c>
      <c r="M610">
        <f>'Data Input'!D610</f>
        <v>195.99969933600002</v>
      </c>
      <c r="N610">
        <f>'Data Input'!E610</f>
        <v>66.999897222000001</v>
      </c>
      <c r="O610">
        <f>'Data Input'!F610</f>
        <v>112</v>
      </c>
      <c r="P610">
        <f>'Data Input'!G610</f>
        <v>0</v>
      </c>
      <c r="Q610">
        <f>'Data Input'!H610</f>
        <v>0</v>
      </c>
      <c r="R610">
        <f>IF('Data Input'!I610&gt;100,1,0)</f>
        <v>0</v>
      </c>
      <c r="S610">
        <f t="shared" si="651"/>
        <v>3.784189633918261</v>
      </c>
      <c r="T610">
        <f t="shared" si="652"/>
        <v>14.320091185454423</v>
      </c>
      <c r="U610">
        <f t="shared" si="653"/>
        <v>5.278113125229341</v>
      </c>
      <c r="V610">
        <f t="shared" si="654"/>
        <v>19.973380975140788</v>
      </c>
      <c r="W610">
        <f t="shared" si="655"/>
        <v>4.2046910853897899</v>
      </c>
      <c r="X610">
        <f t="shared" si="656"/>
        <v>15.911348419160564</v>
      </c>
      <c r="Y610">
        <f t="shared" si="657"/>
        <v>0</v>
      </c>
      <c r="Z610">
        <f t="shared" si="658"/>
        <v>0</v>
      </c>
      <c r="AA610">
        <f t="shared" si="659"/>
        <v>4.7184988712950942</v>
      </c>
      <c r="AB610">
        <f t="shared" si="660"/>
        <v>17.855694516409912</v>
      </c>
      <c r="AC610" s="3">
        <f t="shared" si="661"/>
        <v>-29.798999999999999</v>
      </c>
      <c r="AD610">
        <f t="shared" si="662"/>
        <v>4.8840000000000003</v>
      </c>
      <c r="AE610">
        <f t="shared" si="663"/>
        <v>13.54</v>
      </c>
      <c r="AF610">
        <f t="shared" si="664"/>
        <v>-3.1139999999999999</v>
      </c>
      <c r="AG610">
        <f t="shared" si="665"/>
        <v>-13.577999999999999</v>
      </c>
      <c r="AH610">
        <f t="shared" si="666"/>
        <v>3.149</v>
      </c>
      <c r="AI610">
        <f t="shared" si="667"/>
        <v>2.0190000000000001</v>
      </c>
      <c r="AJ610">
        <f t="shared" si="668"/>
        <v>0</v>
      </c>
      <c r="AK610">
        <f t="shared" si="669"/>
        <v>1.9570000000000001</v>
      </c>
      <c r="AL610">
        <f t="shared" si="670"/>
        <v>0</v>
      </c>
      <c r="AM610">
        <f t="shared" si="671"/>
        <v>7.5739999999999998</v>
      </c>
      <c r="AN610">
        <f t="shared" si="672"/>
        <v>-1.665</v>
      </c>
      <c r="AO610">
        <f t="shared" si="673"/>
        <v>0.66100000000000003</v>
      </c>
      <c r="AP610">
        <f t="shared" si="674"/>
        <v>-112.76506690113025</v>
      </c>
      <c r="AQ610">
        <f t="shared" si="675"/>
        <v>69.9393253497594</v>
      </c>
      <c r="AR610">
        <f t="shared" si="676"/>
        <v>71.465651715605276</v>
      </c>
      <c r="AS610">
        <f t="shared" si="677"/>
        <v>-62.197108356588416</v>
      </c>
      <c r="AT610">
        <f t="shared" si="678"/>
        <v>-57.091295557422562</v>
      </c>
      <c r="AU610">
        <f t="shared" si="679"/>
        <v>50.104836171936618</v>
      </c>
      <c r="AV610">
        <f t="shared" si="680"/>
        <v>0</v>
      </c>
      <c r="AW610">
        <f t="shared" si="681"/>
        <v>0</v>
      </c>
      <c r="AX610">
        <f t="shared" si="682"/>
        <v>9.2341022911244988</v>
      </c>
      <c r="AY610">
        <f t="shared" si="683"/>
        <v>0</v>
      </c>
      <c r="AZ610">
        <f t="shared" si="684"/>
        <v>0</v>
      </c>
      <c r="BA610">
        <f t="shared" si="685"/>
        <v>0</v>
      </c>
      <c r="BB610">
        <f t="shared" si="686"/>
        <v>0</v>
      </c>
      <c r="BC610">
        <f t="shared" si="687"/>
        <v>-31.30955528671543</v>
      </c>
      <c r="BD610">
        <f t="shared" si="688"/>
        <v>-29.18</v>
      </c>
      <c r="BE610">
        <f t="shared" si="689"/>
        <v>0.96650000000000003</v>
      </c>
      <c r="BF610">
        <f t="shared" si="690"/>
        <v>4.0428662961370376E-3</v>
      </c>
      <c r="BG610">
        <f>'Data Input'!J610</f>
        <v>19.899999999999999</v>
      </c>
      <c r="BH610">
        <f t="shared" si="691"/>
        <v>1</v>
      </c>
      <c r="BI610">
        <f t="shared" si="692"/>
        <v>1</v>
      </c>
      <c r="BJ610">
        <f>'Data Input'!K610</f>
        <v>0.81617647058823528</v>
      </c>
      <c r="BK610">
        <f>'Data Input'!L610</f>
        <v>3</v>
      </c>
      <c r="BL610">
        <f>'Data Input'!M610</f>
        <v>92</v>
      </c>
      <c r="BM610">
        <f t="shared" si="693"/>
        <v>3</v>
      </c>
      <c r="BN610">
        <f t="shared" si="694"/>
        <v>1.2</v>
      </c>
      <c r="BO610">
        <f t="shared" si="695"/>
        <v>4.0428662961370376E-3</v>
      </c>
      <c r="BP610">
        <f t="shared" si="696"/>
        <v>4.8514395553644453E-3</v>
      </c>
      <c r="BQ610">
        <f t="shared" si="697"/>
        <v>34.15509060764473</v>
      </c>
      <c r="BR610">
        <f t="shared" si="698"/>
        <v>40.986108729173672</v>
      </c>
      <c r="BS610">
        <f t="shared" si="699"/>
        <v>249699.36000000004</v>
      </c>
      <c r="BT610">
        <f t="shared" si="700"/>
        <v>218808.72000000003</v>
      </c>
      <c r="BU610">
        <f t="shared" si="701"/>
        <v>194496.64000000001</v>
      </c>
      <c r="BV610">
        <f t="shared" si="702"/>
        <v>170184.56</v>
      </c>
      <c r="BW610">
        <f t="shared" si="703"/>
        <v>145872.48000000001</v>
      </c>
      <c r="BX610">
        <f t="shared" si="704"/>
        <v>121560.40000000001</v>
      </c>
      <c r="BY610">
        <f t="shared" si="705"/>
        <v>97248.320000000007</v>
      </c>
      <c r="BZ610">
        <f t="shared" si="706"/>
        <v>72936.240000000005</v>
      </c>
      <c r="CA610">
        <f t="shared" si="707"/>
        <v>48624.160000000003</v>
      </c>
      <c r="CB610">
        <f t="shared" si="708"/>
        <v>24312.080000000002</v>
      </c>
      <c r="CC610">
        <f t="shared" si="709"/>
        <v>54.325731236554191</v>
      </c>
      <c r="CD610">
        <f t="shared" si="710"/>
        <v>65.190877483865023</v>
      </c>
      <c r="CE610">
        <f t="shared" si="711"/>
        <v>88.480821844198914</v>
      </c>
      <c r="CF610">
        <f t="shared" si="712"/>
        <v>106.1769862130387</v>
      </c>
    </row>
    <row r="611" spans="1:84" x14ac:dyDescent="0.25">
      <c r="A611" t="str">
        <f>IF('Data Input'!A611=0,"F","M")</f>
        <v>F</v>
      </c>
      <c r="B611" t="str">
        <f>'Data Input'!B611</f>
        <v>W</v>
      </c>
      <c r="C611">
        <f>'Data Input'!C611</f>
        <v>54</v>
      </c>
      <c r="D611">
        <f t="shared" si="642"/>
        <v>55</v>
      </c>
      <c r="E611">
        <f t="shared" si="643"/>
        <v>56</v>
      </c>
      <c r="F611">
        <f t="shared" si="644"/>
        <v>57</v>
      </c>
      <c r="G611">
        <f t="shared" si="645"/>
        <v>58</v>
      </c>
      <c r="H611">
        <f t="shared" si="646"/>
        <v>59</v>
      </c>
      <c r="I611">
        <f t="shared" si="647"/>
        <v>60</v>
      </c>
      <c r="J611">
        <f t="shared" si="648"/>
        <v>61</v>
      </c>
      <c r="K611">
        <f t="shared" si="649"/>
        <v>62</v>
      </c>
      <c r="L611">
        <f t="shared" si="650"/>
        <v>63</v>
      </c>
      <c r="M611">
        <f>'Data Input'!D611</f>
        <v>212.999673258</v>
      </c>
      <c r="N611">
        <f>'Data Input'!E611</f>
        <v>91.99985887199999</v>
      </c>
      <c r="O611">
        <f>'Data Input'!F611</f>
        <v>120</v>
      </c>
      <c r="P611">
        <f>'Data Input'!G611</f>
        <v>0</v>
      </c>
      <c r="Q611">
        <f>'Data Input'!H611</f>
        <v>0</v>
      </c>
      <c r="R611">
        <f>IF('Data Input'!I611&gt;100,1,0)</f>
        <v>1</v>
      </c>
      <c r="S611">
        <f t="shared" si="651"/>
        <v>3.9889840465642745</v>
      </c>
      <c r="T611">
        <f t="shared" si="652"/>
        <v>15.911993723744294</v>
      </c>
      <c r="U611">
        <f t="shared" si="653"/>
        <v>5.3612906317082487</v>
      </c>
      <c r="V611">
        <f t="shared" si="654"/>
        <v>21.386102798878706</v>
      </c>
      <c r="W611">
        <f t="shared" si="655"/>
        <v>4.5217870430478637</v>
      </c>
      <c r="X611">
        <f t="shared" si="656"/>
        <v>18.037336376678972</v>
      </c>
      <c r="Y611">
        <f t="shared" si="657"/>
        <v>0</v>
      </c>
      <c r="Z611">
        <f t="shared" si="658"/>
        <v>0</v>
      </c>
      <c r="AA611">
        <f t="shared" si="659"/>
        <v>4.7874917427820458</v>
      </c>
      <c r="AB611">
        <f t="shared" si="660"/>
        <v>19.097228185015776</v>
      </c>
      <c r="AC611" s="3">
        <f t="shared" si="661"/>
        <v>-29.798999999999999</v>
      </c>
      <c r="AD611">
        <f t="shared" si="662"/>
        <v>4.8840000000000003</v>
      </c>
      <c r="AE611">
        <f t="shared" si="663"/>
        <v>13.54</v>
      </c>
      <c r="AF611">
        <f t="shared" si="664"/>
        <v>-3.1139999999999999</v>
      </c>
      <c r="AG611">
        <f t="shared" si="665"/>
        <v>-13.577999999999999</v>
      </c>
      <c r="AH611">
        <f t="shared" si="666"/>
        <v>3.149</v>
      </c>
      <c r="AI611">
        <f t="shared" si="667"/>
        <v>2.0190000000000001</v>
      </c>
      <c r="AJ611">
        <f t="shared" si="668"/>
        <v>0</v>
      </c>
      <c r="AK611">
        <f t="shared" si="669"/>
        <v>1.9570000000000001</v>
      </c>
      <c r="AL611">
        <f t="shared" si="670"/>
        <v>0</v>
      </c>
      <c r="AM611">
        <f t="shared" si="671"/>
        <v>7.5739999999999998</v>
      </c>
      <c r="AN611">
        <f t="shared" si="672"/>
        <v>-1.665</v>
      </c>
      <c r="AO611">
        <f t="shared" si="673"/>
        <v>0.66100000000000003</v>
      </c>
      <c r="AP611">
        <f t="shared" si="674"/>
        <v>-118.86773560356882</v>
      </c>
      <c r="AQ611">
        <f t="shared" si="675"/>
        <v>77.71417734676713</v>
      </c>
      <c r="AR611">
        <f t="shared" si="676"/>
        <v>72.591875153329681</v>
      </c>
      <c r="AS611">
        <f t="shared" si="677"/>
        <v>-66.596324115708285</v>
      </c>
      <c r="AT611">
        <f t="shared" si="678"/>
        <v>-61.396824470503894</v>
      </c>
      <c r="AU611">
        <f t="shared" si="679"/>
        <v>56.799572250162086</v>
      </c>
      <c r="AV611">
        <f t="shared" si="680"/>
        <v>0</v>
      </c>
      <c r="AW611">
        <f t="shared" si="681"/>
        <v>0</v>
      </c>
      <c r="AX611">
        <f t="shared" si="682"/>
        <v>9.3691213406244636</v>
      </c>
      <c r="AY611">
        <f t="shared" si="683"/>
        <v>0</v>
      </c>
      <c r="AZ611">
        <f t="shared" si="684"/>
        <v>0</v>
      </c>
      <c r="BA611">
        <f t="shared" si="685"/>
        <v>0</v>
      </c>
      <c r="BB611">
        <f t="shared" si="686"/>
        <v>0.66100000000000003</v>
      </c>
      <c r="BC611">
        <f t="shared" si="687"/>
        <v>-29.725138098897641</v>
      </c>
      <c r="BD611">
        <f t="shared" si="688"/>
        <v>-29.18</v>
      </c>
      <c r="BE611">
        <f t="shared" si="689"/>
        <v>0.96650000000000003</v>
      </c>
      <c r="BF611">
        <f t="shared" si="690"/>
        <v>1.9560941939973264E-2</v>
      </c>
      <c r="BG611">
        <f>'Data Input'!J611</f>
        <v>21.6</v>
      </c>
      <c r="BH611">
        <f t="shared" si="691"/>
        <v>1</v>
      </c>
      <c r="BI611">
        <f t="shared" si="692"/>
        <v>1</v>
      </c>
      <c r="BJ611">
        <f>'Data Input'!K611</f>
        <v>0.83333333333333337</v>
      </c>
      <c r="BK611">
        <f>'Data Input'!L611</f>
        <v>3</v>
      </c>
      <c r="BL611">
        <f>'Data Input'!M611</f>
        <v>85</v>
      </c>
      <c r="BM611">
        <f t="shared" si="693"/>
        <v>4</v>
      </c>
      <c r="BN611">
        <f t="shared" si="694"/>
        <v>1.46</v>
      </c>
      <c r="BO611">
        <f t="shared" si="695"/>
        <v>1.9560941939973264E-2</v>
      </c>
      <c r="BP611">
        <f t="shared" si="696"/>
        <v>2.8558975232360964E-2</v>
      </c>
      <c r="BQ611">
        <f t="shared" si="697"/>
        <v>165.25546367166294</v>
      </c>
      <c r="BR611">
        <f t="shared" si="698"/>
        <v>241.27297696062789</v>
      </c>
      <c r="BS611">
        <f t="shared" si="699"/>
        <v>196784.84000000003</v>
      </c>
      <c r="BT611">
        <f t="shared" si="700"/>
        <v>172472.76</v>
      </c>
      <c r="BU611">
        <f t="shared" si="701"/>
        <v>153309.12</v>
      </c>
      <c r="BV611">
        <f t="shared" si="702"/>
        <v>134145.47999999998</v>
      </c>
      <c r="BW611">
        <f t="shared" si="703"/>
        <v>114981.84</v>
      </c>
      <c r="BX611">
        <f t="shared" si="704"/>
        <v>95818.2</v>
      </c>
      <c r="BY611">
        <f t="shared" si="705"/>
        <v>76654.559999999998</v>
      </c>
      <c r="BZ611">
        <f t="shared" si="706"/>
        <v>57490.92</v>
      </c>
      <c r="CA611">
        <f t="shared" si="707"/>
        <v>38327.279999999999</v>
      </c>
      <c r="CB611">
        <f t="shared" si="708"/>
        <v>19163.64</v>
      </c>
      <c r="CC611">
        <f t="shared" si="709"/>
        <v>207.17945052841642</v>
      </c>
      <c r="CD611">
        <f t="shared" si="710"/>
        <v>302.48199777148795</v>
      </c>
      <c r="CE611">
        <f t="shared" si="711"/>
        <v>372.43491420007933</v>
      </c>
      <c r="CF611">
        <f t="shared" si="712"/>
        <v>543.7549747321159</v>
      </c>
    </row>
    <row r="612" spans="1:84" x14ac:dyDescent="0.25">
      <c r="A612" t="str">
        <f>IF('Data Input'!A612=0,"F","M")</f>
        <v>M</v>
      </c>
      <c r="B612" t="str">
        <f>'Data Input'!B612</f>
        <v>W</v>
      </c>
      <c r="C612">
        <f>'Data Input'!C612</f>
        <v>53</v>
      </c>
      <c r="D612">
        <f t="shared" si="642"/>
        <v>54</v>
      </c>
      <c r="E612">
        <f t="shared" si="643"/>
        <v>55</v>
      </c>
      <c r="F612">
        <f t="shared" si="644"/>
        <v>56</v>
      </c>
      <c r="G612">
        <f t="shared" si="645"/>
        <v>57</v>
      </c>
      <c r="H612">
        <f t="shared" si="646"/>
        <v>58</v>
      </c>
      <c r="I612">
        <f t="shared" si="647"/>
        <v>59</v>
      </c>
      <c r="J612">
        <f t="shared" si="648"/>
        <v>60</v>
      </c>
      <c r="K612">
        <f t="shared" si="649"/>
        <v>61</v>
      </c>
      <c r="L612">
        <f t="shared" si="650"/>
        <v>62</v>
      </c>
      <c r="M612">
        <f>'Data Input'!D612</f>
        <v>117.99981898800002</v>
      </c>
      <c r="N612">
        <f>'Data Input'!E612</f>
        <v>31.999950911999999</v>
      </c>
      <c r="O612">
        <f>'Data Input'!F612</f>
        <v>106</v>
      </c>
      <c r="P612">
        <f>'Data Input'!G612</f>
        <v>0</v>
      </c>
      <c r="Q612">
        <f>'Data Input'!H612</f>
        <v>1</v>
      </c>
      <c r="R612">
        <f>IF('Data Input'!I612&gt;100,1,0)</f>
        <v>0</v>
      </c>
      <c r="S612">
        <f t="shared" si="651"/>
        <v>3.970291913552122</v>
      </c>
      <c r="T612">
        <f t="shared" si="652"/>
        <v>15.76321787881737</v>
      </c>
      <c r="U612">
        <f t="shared" si="653"/>
        <v>4.7706830904644884</v>
      </c>
      <c r="V612">
        <f t="shared" si="654"/>
        <v>18.941004496191006</v>
      </c>
      <c r="W612">
        <f t="shared" si="655"/>
        <v>3.4657343687985498</v>
      </c>
      <c r="X612">
        <f t="shared" si="656"/>
        <v>13.759977138960549</v>
      </c>
      <c r="Y612">
        <f t="shared" si="657"/>
        <v>0</v>
      </c>
      <c r="Z612">
        <f t="shared" si="658"/>
        <v>0</v>
      </c>
      <c r="AA612">
        <f t="shared" si="659"/>
        <v>4.6634390941120669</v>
      </c>
      <c r="AB612">
        <f t="shared" si="660"/>
        <v>18.515214524695974</v>
      </c>
      <c r="AC612" s="3">
        <f t="shared" si="661"/>
        <v>12.343999999999999</v>
      </c>
      <c r="AD612">
        <f t="shared" si="662"/>
        <v>0</v>
      </c>
      <c r="AE612">
        <f t="shared" si="663"/>
        <v>11.853</v>
      </c>
      <c r="AF612">
        <f t="shared" si="664"/>
        <v>-2.6640000000000001</v>
      </c>
      <c r="AG612">
        <f t="shared" si="665"/>
        <v>-7.99</v>
      </c>
      <c r="AH612">
        <f t="shared" si="666"/>
        <v>1.7689999999999999</v>
      </c>
      <c r="AI612">
        <f t="shared" si="667"/>
        <v>1.7689999999999999</v>
      </c>
      <c r="AJ612">
        <f t="shared" si="668"/>
        <v>0</v>
      </c>
      <c r="AK612">
        <f t="shared" si="669"/>
        <v>1.764</v>
      </c>
      <c r="AL612">
        <f t="shared" si="670"/>
        <v>0</v>
      </c>
      <c r="AM612">
        <f t="shared" si="671"/>
        <v>7.8369999999999997</v>
      </c>
      <c r="AN612">
        <f t="shared" si="672"/>
        <v>-1.7949999999999999</v>
      </c>
      <c r="AO612">
        <f t="shared" si="673"/>
        <v>0.65800000000000003</v>
      </c>
      <c r="AP612">
        <f t="shared" si="674"/>
        <v>49.009283380887389</v>
      </c>
      <c r="AQ612">
        <f t="shared" si="675"/>
        <v>0</v>
      </c>
      <c r="AR612">
        <f t="shared" si="676"/>
        <v>56.546906671275579</v>
      </c>
      <c r="AS612">
        <f t="shared" si="677"/>
        <v>-50.458835977852843</v>
      </c>
      <c r="AT612">
        <f t="shared" si="678"/>
        <v>-27.691217606700413</v>
      </c>
      <c r="AU612">
        <f t="shared" si="679"/>
        <v>24.341399558821209</v>
      </c>
      <c r="AV612">
        <f t="shared" si="680"/>
        <v>0</v>
      </c>
      <c r="AW612">
        <f t="shared" si="681"/>
        <v>0</v>
      </c>
      <c r="AX612">
        <f t="shared" si="682"/>
        <v>8.2263065620136864</v>
      </c>
      <c r="AY612">
        <f t="shared" si="683"/>
        <v>0</v>
      </c>
      <c r="AZ612">
        <f t="shared" si="684"/>
        <v>7.8369999999999997</v>
      </c>
      <c r="BA612">
        <f t="shared" si="685"/>
        <v>-7.1266739848260583</v>
      </c>
      <c r="BB612">
        <f t="shared" si="686"/>
        <v>0</v>
      </c>
      <c r="BC612">
        <f t="shared" si="687"/>
        <v>60.684168603618559</v>
      </c>
      <c r="BD612">
        <f t="shared" si="688"/>
        <v>61.18</v>
      </c>
      <c r="BE612">
        <f t="shared" si="689"/>
        <v>0.91439999999999999</v>
      </c>
      <c r="BF612">
        <f t="shared" si="690"/>
        <v>5.3044749119271595E-2</v>
      </c>
      <c r="BG612">
        <f>'Data Input'!J612</f>
        <v>36.6</v>
      </c>
      <c r="BH612">
        <f t="shared" si="691"/>
        <v>4</v>
      </c>
      <c r="BI612">
        <f t="shared" si="692"/>
        <v>1.24</v>
      </c>
      <c r="BJ612">
        <f>'Data Input'!K612</f>
        <v>1.0454545454545454</v>
      </c>
      <c r="BK612">
        <f>'Data Input'!L612</f>
        <v>3</v>
      </c>
      <c r="BL612">
        <f>'Data Input'!M612</f>
        <v>53</v>
      </c>
      <c r="BM612">
        <f t="shared" si="693"/>
        <v>4</v>
      </c>
      <c r="BN612">
        <f t="shared" si="694"/>
        <v>1.26</v>
      </c>
      <c r="BO612">
        <f t="shared" si="695"/>
        <v>6.5775488907896779E-2</v>
      </c>
      <c r="BP612">
        <f t="shared" si="696"/>
        <v>6.6836383890282208E-2</v>
      </c>
      <c r="BQ612">
        <f t="shared" si="697"/>
        <v>555.6868861970388</v>
      </c>
      <c r="BR612">
        <f t="shared" si="698"/>
        <v>564.64957790989422</v>
      </c>
      <c r="BS612">
        <f t="shared" si="699"/>
        <v>201933.28000000003</v>
      </c>
      <c r="BT612">
        <f t="shared" si="700"/>
        <v>177621.2</v>
      </c>
      <c r="BU612">
        <f t="shared" si="701"/>
        <v>153309.12</v>
      </c>
      <c r="BV612">
        <f t="shared" si="702"/>
        <v>134145.47999999998</v>
      </c>
      <c r="BW612">
        <f t="shared" si="703"/>
        <v>114981.84</v>
      </c>
      <c r="BX612">
        <f t="shared" si="704"/>
        <v>95818.2</v>
      </c>
      <c r="BY612">
        <f t="shared" si="705"/>
        <v>76654.559999999998</v>
      </c>
      <c r="BZ612">
        <f t="shared" si="706"/>
        <v>57490.92</v>
      </c>
      <c r="CA612">
        <f t="shared" si="707"/>
        <v>38327.279999999999</v>
      </c>
      <c r="CB612">
        <f t="shared" si="708"/>
        <v>19163.64</v>
      </c>
      <c r="CC612">
        <f t="shared" si="709"/>
        <v>703.43301938359889</v>
      </c>
      <c r="CD612">
        <f t="shared" si="710"/>
        <v>714.77871324462467</v>
      </c>
      <c r="CE612">
        <f t="shared" si="711"/>
        <v>1259.1199055806378</v>
      </c>
      <c r="CF612">
        <f t="shared" si="712"/>
        <v>1279.4282911545188</v>
      </c>
    </row>
    <row r="613" spans="1:84" x14ac:dyDescent="0.25">
      <c r="A613" t="str">
        <f>IF('Data Input'!A613=0,"F","M")</f>
        <v>F</v>
      </c>
      <c r="B613" t="str">
        <f>'Data Input'!B613</f>
        <v>W</v>
      </c>
      <c r="C613">
        <f>'Data Input'!C613</f>
        <v>55</v>
      </c>
      <c r="D613">
        <f t="shared" si="642"/>
        <v>56</v>
      </c>
      <c r="E613">
        <f t="shared" si="643"/>
        <v>57</v>
      </c>
      <c r="F613">
        <f t="shared" si="644"/>
        <v>58</v>
      </c>
      <c r="G613">
        <f t="shared" si="645"/>
        <v>59</v>
      </c>
      <c r="H613">
        <f t="shared" si="646"/>
        <v>60</v>
      </c>
      <c r="I613">
        <f t="shared" si="647"/>
        <v>61</v>
      </c>
      <c r="J613">
        <f t="shared" si="648"/>
        <v>62</v>
      </c>
      <c r="K613">
        <f t="shared" si="649"/>
        <v>63</v>
      </c>
      <c r="L613">
        <f t="shared" si="650"/>
        <v>64</v>
      </c>
      <c r="M613">
        <f>'Data Input'!D613</f>
        <v>194.99970087</v>
      </c>
      <c r="N613">
        <f>'Data Input'!E613</f>
        <v>68.999894154000003</v>
      </c>
      <c r="O613">
        <f>'Data Input'!F613</f>
        <v>116</v>
      </c>
      <c r="P613">
        <f>'Data Input'!G613</f>
        <v>0</v>
      </c>
      <c r="Q613">
        <f>'Data Input'!H613</f>
        <v>0</v>
      </c>
      <c r="R613">
        <f>IF('Data Input'!I613&gt;100,1,0)</f>
        <v>0</v>
      </c>
      <c r="S613">
        <f t="shared" si="651"/>
        <v>4.0073331852324712</v>
      </c>
      <c r="T613">
        <f t="shared" si="652"/>
        <v>16.058719257465423</v>
      </c>
      <c r="U613">
        <f t="shared" si="653"/>
        <v>5.2729980245625701</v>
      </c>
      <c r="V613">
        <f t="shared" si="654"/>
        <v>21.130659969494854</v>
      </c>
      <c r="W613">
        <f t="shared" si="655"/>
        <v>4.2341049705960829</v>
      </c>
      <c r="X613">
        <f t="shared" si="656"/>
        <v>16.96746935842744</v>
      </c>
      <c r="Y613">
        <f t="shared" si="657"/>
        <v>0</v>
      </c>
      <c r="Z613">
        <f t="shared" si="658"/>
        <v>0</v>
      </c>
      <c r="AA613">
        <f t="shared" si="659"/>
        <v>4.7535901911063645</v>
      </c>
      <c r="AB613">
        <f t="shared" si="660"/>
        <v>19.049219721816097</v>
      </c>
      <c r="AC613" s="3">
        <f t="shared" si="661"/>
        <v>-29.798999999999999</v>
      </c>
      <c r="AD613">
        <f t="shared" si="662"/>
        <v>4.8840000000000003</v>
      </c>
      <c r="AE613">
        <f t="shared" si="663"/>
        <v>13.54</v>
      </c>
      <c r="AF613">
        <f t="shared" si="664"/>
        <v>-3.1139999999999999</v>
      </c>
      <c r="AG613">
        <f t="shared" si="665"/>
        <v>-13.577999999999999</v>
      </c>
      <c r="AH613">
        <f t="shared" si="666"/>
        <v>3.149</v>
      </c>
      <c r="AI613">
        <f t="shared" si="667"/>
        <v>2.0190000000000001</v>
      </c>
      <c r="AJ613">
        <f t="shared" si="668"/>
        <v>0</v>
      </c>
      <c r="AK613">
        <f t="shared" si="669"/>
        <v>1.9570000000000001</v>
      </c>
      <c r="AL613">
        <f t="shared" si="670"/>
        <v>0</v>
      </c>
      <c r="AM613">
        <f t="shared" si="671"/>
        <v>7.5739999999999998</v>
      </c>
      <c r="AN613">
        <f t="shared" si="672"/>
        <v>-1.665</v>
      </c>
      <c r="AO613">
        <f t="shared" si="673"/>
        <v>0.66100000000000003</v>
      </c>
      <c r="AP613">
        <f t="shared" si="674"/>
        <v>-119.41452158674241</v>
      </c>
      <c r="AQ613">
        <f t="shared" si="675"/>
        <v>78.430784853461134</v>
      </c>
      <c r="AR613">
        <f t="shared" si="676"/>
        <v>71.396393252577198</v>
      </c>
      <c r="AS613">
        <f t="shared" si="677"/>
        <v>-65.80087514500697</v>
      </c>
      <c r="AT613">
        <f t="shared" si="678"/>
        <v>-57.490677290753609</v>
      </c>
      <c r="AU613">
        <f t="shared" si="679"/>
        <v>53.430561009688006</v>
      </c>
      <c r="AV613">
        <f t="shared" si="680"/>
        <v>0</v>
      </c>
      <c r="AW613">
        <f t="shared" si="681"/>
        <v>0</v>
      </c>
      <c r="AX613">
        <f t="shared" si="682"/>
        <v>9.3027760039951559</v>
      </c>
      <c r="AY613">
        <f t="shared" si="683"/>
        <v>0</v>
      </c>
      <c r="AZ613">
        <f t="shared" si="684"/>
        <v>0</v>
      </c>
      <c r="BA613">
        <f t="shared" si="685"/>
        <v>0</v>
      </c>
      <c r="BB613">
        <f t="shared" si="686"/>
        <v>0</v>
      </c>
      <c r="BC613">
        <f t="shared" si="687"/>
        <v>-30.145558902781495</v>
      </c>
      <c r="BD613">
        <f t="shared" si="688"/>
        <v>-29.18</v>
      </c>
      <c r="BE613">
        <f t="shared" si="689"/>
        <v>0.96650000000000003</v>
      </c>
      <c r="BF613">
        <f t="shared" si="690"/>
        <v>1.2890556432380462E-2</v>
      </c>
      <c r="BG613">
        <f>'Data Input'!J613</f>
        <v>30.3</v>
      </c>
      <c r="BH613">
        <f t="shared" si="691"/>
        <v>4</v>
      </c>
      <c r="BI613">
        <f t="shared" si="692"/>
        <v>1.39</v>
      </c>
      <c r="BJ613">
        <f>'Data Input'!K613</f>
        <v>0.92168674698795183</v>
      </c>
      <c r="BK613">
        <f>'Data Input'!L613</f>
        <v>3</v>
      </c>
      <c r="BL613">
        <f>'Data Input'!M613</f>
        <v>86</v>
      </c>
      <c r="BM613">
        <f t="shared" si="693"/>
        <v>4</v>
      </c>
      <c r="BN613">
        <f t="shared" si="694"/>
        <v>1.46</v>
      </c>
      <c r="BO613">
        <f t="shared" si="695"/>
        <v>1.7917873441008841E-2</v>
      </c>
      <c r="BP613">
        <f t="shared" si="696"/>
        <v>1.8820212391275473E-2</v>
      </c>
      <c r="BQ613">
        <f t="shared" si="697"/>
        <v>151.37443240671149</v>
      </c>
      <c r="BR613">
        <f t="shared" si="698"/>
        <v>158.99760526172574</v>
      </c>
      <c r="BS613">
        <f t="shared" si="699"/>
        <v>191636.40000000002</v>
      </c>
      <c r="BT613">
        <f t="shared" si="700"/>
        <v>172472.76</v>
      </c>
      <c r="BU613">
        <f t="shared" si="701"/>
        <v>153309.12</v>
      </c>
      <c r="BV613">
        <f t="shared" si="702"/>
        <v>134145.47999999998</v>
      </c>
      <c r="BW613">
        <f t="shared" si="703"/>
        <v>114981.84</v>
      </c>
      <c r="BX613">
        <f t="shared" si="704"/>
        <v>95818.2</v>
      </c>
      <c r="BY613">
        <f t="shared" si="705"/>
        <v>76654.559999999998</v>
      </c>
      <c r="BZ613">
        <f t="shared" si="706"/>
        <v>57490.92</v>
      </c>
      <c r="CA613">
        <f t="shared" si="707"/>
        <v>38327.279999999999</v>
      </c>
      <c r="CB613">
        <f t="shared" si="708"/>
        <v>19163.64</v>
      </c>
      <c r="CC613">
        <f t="shared" si="709"/>
        <v>188.85442190398004</v>
      </c>
      <c r="CD613">
        <f t="shared" si="710"/>
        <v>198.36507624446827</v>
      </c>
      <c r="CE613">
        <f t="shared" si="711"/>
        <v>340.22885431069153</v>
      </c>
      <c r="CF613">
        <f t="shared" si="712"/>
        <v>357.36268150619401</v>
      </c>
    </row>
    <row r="614" spans="1:84" x14ac:dyDescent="0.25">
      <c r="A614" t="str">
        <f>IF('Data Input'!A614=0,"F","M")</f>
        <v>F</v>
      </c>
      <c r="B614" t="str">
        <f>'Data Input'!B614</f>
        <v>W</v>
      </c>
      <c r="C614">
        <f>'Data Input'!C614</f>
        <v>47</v>
      </c>
      <c r="D614">
        <f t="shared" si="642"/>
        <v>48</v>
      </c>
      <c r="E614">
        <f t="shared" si="643"/>
        <v>49</v>
      </c>
      <c r="F614">
        <f t="shared" si="644"/>
        <v>50</v>
      </c>
      <c r="G614">
        <f t="shared" si="645"/>
        <v>51</v>
      </c>
      <c r="H614">
        <f t="shared" si="646"/>
        <v>52</v>
      </c>
      <c r="I614">
        <f t="shared" si="647"/>
        <v>53</v>
      </c>
      <c r="J614">
        <f t="shared" si="648"/>
        <v>54</v>
      </c>
      <c r="K614">
        <f t="shared" si="649"/>
        <v>55</v>
      </c>
      <c r="L614">
        <f t="shared" si="650"/>
        <v>56</v>
      </c>
      <c r="M614">
        <f>'Data Input'!D614</f>
        <v>183.99971774399998</v>
      </c>
      <c r="N614">
        <f>'Data Input'!E614</f>
        <v>70.999891086000005</v>
      </c>
      <c r="O614">
        <f>'Data Input'!F614</f>
        <v>110</v>
      </c>
      <c r="P614">
        <f>'Data Input'!G614</f>
        <v>0</v>
      </c>
      <c r="Q614">
        <f>'Data Input'!H614</f>
        <v>0</v>
      </c>
      <c r="R614">
        <f>IF('Data Input'!I614&gt;100,1,0)</f>
        <v>0</v>
      </c>
      <c r="S614">
        <f t="shared" si="651"/>
        <v>3.8501476017100584</v>
      </c>
      <c r="T614">
        <f t="shared" si="652"/>
        <v>14.823636554953715</v>
      </c>
      <c r="U614">
        <f t="shared" si="653"/>
        <v>5.2149342236078091</v>
      </c>
      <c r="V614">
        <f t="shared" si="654"/>
        <v>20.07826649409931</v>
      </c>
      <c r="W614">
        <f t="shared" si="655"/>
        <v>4.2626783430401387</v>
      </c>
      <c r="X614">
        <f t="shared" si="656"/>
        <v>16.411940799317396</v>
      </c>
      <c r="Y614">
        <f t="shared" si="657"/>
        <v>0</v>
      </c>
      <c r="Z614">
        <f t="shared" si="658"/>
        <v>0</v>
      </c>
      <c r="AA614">
        <f t="shared" si="659"/>
        <v>4.7004803657924166</v>
      </c>
      <c r="AB614">
        <f t="shared" si="660"/>
        <v>18.097543207240889</v>
      </c>
      <c r="AC614" s="3">
        <f t="shared" si="661"/>
        <v>-29.798999999999999</v>
      </c>
      <c r="AD614">
        <f t="shared" si="662"/>
        <v>4.8840000000000003</v>
      </c>
      <c r="AE614">
        <f t="shared" si="663"/>
        <v>13.54</v>
      </c>
      <c r="AF614">
        <f t="shared" si="664"/>
        <v>-3.1139999999999999</v>
      </c>
      <c r="AG614">
        <f t="shared" si="665"/>
        <v>-13.577999999999999</v>
      </c>
      <c r="AH614">
        <f t="shared" si="666"/>
        <v>3.149</v>
      </c>
      <c r="AI614">
        <f t="shared" si="667"/>
        <v>2.0190000000000001</v>
      </c>
      <c r="AJ614">
        <f t="shared" si="668"/>
        <v>0</v>
      </c>
      <c r="AK614">
        <f t="shared" si="669"/>
        <v>1.9570000000000001</v>
      </c>
      <c r="AL614">
        <f t="shared" si="670"/>
        <v>0</v>
      </c>
      <c r="AM614">
        <f t="shared" si="671"/>
        <v>7.5739999999999998</v>
      </c>
      <c r="AN614">
        <f t="shared" si="672"/>
        <v>-1.665</v>
      </c>
      <c r="AO614">
        <f t="shared" si="673"/>
        <v>0.66100000000000003</v>
      </c>
      <c r="AP614">
        <f t="shared" si="674"/>
        <v>-114.73054838335803</v>
      </c>
      <c r="AQ614">
        <f t="shared" si="675"/>
        <v>72.398640934393953</v>
      </c>
      <c r="AR614">
        <f t="shared" si="676"/>
        <v>70.610209387649732</v>
      </c>
      <c r="AS614">
        <f t="shared" si="677"/>
        <v>-62.523721862625251</v>
      </c>
      <c r="AT614">
        <f t="shared" si="678"/>
        <v>-57.878646541799</v>
      </c>
      <c r="AU614">
        <f t="shared" si="679"/>
        <v>51.68120157705048</v>
      </c>
      <c r="AV614">
        <f t="shared" si="680"/>
        <v>0</v>
      </c>
      <c r="AW614">
        <f t="shared" si="681"/>
        <v>0</v>
      </c>
      <c r="AX614">
        <f t="shared" si="682"/>
        <v>9.1988400758557596</v>
      </c>
      <c r="AY614">
        <f t="shared" si="683"/>
        <v>0</v>
      </c>
      <c r="AZ614">
        <f t="shared" si="684"/>
        <v>0</v>
      </c>
      <c r="BA614">
        <f t="shared" si="685"/>
        <v>0</v>
      </c>
      <c r="BB614">
        <f t="shared" si="686"/>
        <v>0</v>
      </c>
      <c r="BC614">
        <f t="shared" si="687"/>
        <v>-31.244024812832354</v>
      </c>
      <c r="BD614">
        <f t="shared" si="688"/>
        <v>-29.18</v>
      </c>
      <c r="BE614">
        <f t="shared" si="689"/>
        <v>0.96650000000000003</v>
      </c>
      <c r="BF614">
        <f t="shared" si="690"/>
        <v>4.3160788207889933E-3</v>
      </c>
      <c r="BG614">
        <f>'Data Input'!J614</f>
        <v>17.899999999999999</v>
      </c>
      <c r="BH614">
        <f t="shared" si="691"/>
        <v>1</v>
      </c>
      <c r="BI614">
        <f t="shared" si="692"/>
        <v>1</v>
      </c>
      <c r="BJ614">
        <f>'Data Input'!K614</f>
        <v>0.77272727272727271</v>
      </c>
      <c r="BK614">
        <f>'Data Input'!L614</f>
        <v>3</v>
      </c>
      <c r="BL614">
        <f>'Data Input'!M614</f>
        <v>86</v>
      </c>
      <c r="BM614">
        <f t="shared" si="693"/>
        <v>2</v>
      </c>
      <c r="BN614">
        <f t="shared" si="694"/>
        <v>1.1200000000000001</v>
      </c>
      <c r="BO614">
        <f t="shared" si="695"/>
        <v>4.3160788207889933E-3</v>
      </c>
      <c r="BP614">
        <f t="shared" si="696"/>
        <v>4.8340082792836733E-3</v>
      </c>
      <c r="BQ614">
        <f t="shared" si="697"/>
        <v>36.463254630666533</v>
      </c>
      <c r="BR614">
        <f t="shared" si="698"/>
        <v>40.838845186346525</v>
      </c>
      <c r="BS614">
        <f t="shared" si="699"/>
        <v>232823.92000000004</v>
      </c>
      <c r="BT614">
        <f t="shared" si="700"/>
        <v>208511.84000000003</v>
      </c>
      <c r="BU614">
        <f t="shared" si="701"/>
        <v>184199.76</v>
      </c>
      <c r="BV614">
        <f t="shared" si="702"/>
        <v>159887.67999999999</v>
      </c>
      <c r="BW614">
        <f t="shared" si="703"/>
        <v>135575.6</v>
      </c>
      <c r="BX614">
        <f t="shared" si="704"/>
        <v>111263.52</v>
      </c>
      <c r="BY614">
        <f t="shared" si="705"/>
        <v>86951.44</v>
      </c>
      <c r="BZ614">
        <f t="shared" si="706"/>
        <v>62639.360000000001</v>
      </c>
      <c r="CA614">
        <f t="shared" si="707"/>
        <v>38327.279999999999</v>
      </c>
      <c r="CB614">
        <f t="shared" si="708"/>
        <v>19163.64</v>
      </c>
      <c r="CC614">
        <f t="shared" si="709"/>
        <v>53.491065627150668</v>
      </c>
      <c r="CD614">
        <f t="shared" si="710"/>
        <v>59.90999350240876</v>
      </c>
      <c r="CE614">
        <f t="shared" si="711"/>
        <v>89.954320257817201</v>
      </c>
      <c r="CF614">
        <f t="shared" si="712"/>
        <v>100.74883868875528</v>
      </c>
    </row>
    <row r="615" spans="1:84" x14ac:dyDescent="0.25">
      <c r="A615" t="str">
        <f>IF('Data Input'!A615=0,"F","M")</f>
        <v>M</v>
      </c>
      <c r="B615" t="str">
        <f>'Data Input'!B615</f>
        <v>W</v>
      </c>
      <c r="C615">
        <f>'Data Input'!C615</f>
        <v>42</v>
      </c>
      <c r="D615">
        <f t="shared" si="642"/>
        <v>43</v>
      </c>
      <c r="E615">
        <f t="shared" si="643"/>
        <v>44</v>
      </c>
      <c r="F615">
        <f t="shared" si="644"/>
        <v>45</v>
      </c>
      <c r="G615">
        <f t="shared" si="645"/>
        <v>46</v>
      </c>
      <c r="H615">
        <f t="shared" si="646"/>
        <v>47</v>
      </c>
      <c r="I615">
        <f t="shared" si="647"/>
        <v>48</v>
      </c>
      <c r="J615">
        <f t="shared" si="648"/>
        <v>49</v>
      </c>
      <c r="K615">
        <f t="shared" si="649"/>
        <v>50</v>
      </c>
      <c r="L615">
        <f t="shared" si="650"/>
        <v>51</v>
      </c>
      <c r="M615">
        <f>'Data Input'!D615</f>
        <v>157.999757628</v>
      </c>
      <c r="N615">
        <f>'Data Input'!E615</f>
        <v>37.999941708000001</v>
      </c>
      <c r="O615">
        <f>'Data Input'!F615</f>
        <v>122</v>
      </c>
      <c r="P615">
        <f>'Data Input'!G615</f>
        <v>0</v>
      </c>
      <c r="Q615">
        <f>'Data Input'!H615</f>
        <v>0</v>
      </c>
      <c r="R615">
        <f>IF('Data Input'!I615&gt;100,1,0)</f>
        <v>0</v>
      </c>
      <c r="S615">
        <f t="shared" si="651"/>
        <v>3.7376696182833684</v>
      </c>
      <c r="T615">
        <f t="shared" si="652"/>
        <v>13.97017417543854</v>
      </c>
      <c r="U615">
        <f t="shared" si="653"/>
        <v>5.0625934990257901</v>
      </c>
      <c r="V615">
        <f t="shared" si="654"/>
        <v>18.922301911027589</v>
      </c>
      <c r="W615">
        <f t="shared" si="655"/>
        <v>3.6375846257252094</v>
      </c>
      <c r="X615">
        <f t="shared" si="656"/>
        <v>13.596089539507792</v>
      </c>
      <c r="Y615">
        <f t="shared" si="657"/>
        <v>0</v>
      </c>
      <c r="Z615">
        <f t="shared" si="658"/>
        <v>0</v>
      </c>
      <c r="AA615">
        <f t="shared" si="659"/>
        <v>4.8040210447332568</v>
      </c>
      <c r="AB615">
        <f t="shared" si="660"/>
        <v>17.955843504493419</v>
      </c>
      <c r="AC615" s="3">
        <f t="shared" si="661"/>
        <v>12.343999999999999</v>
      </c>
      <c r="AD615">
        <f t="shared" si="662"/>
        <v>0</v>
      </c>
      <c r="AE615">
        <f t="shared" si="663"/>
        <v>11.853</v>
      </c>
      <c r="AF615">
        <f t="shared" si="664"/>
        <v>-2.6640000000000001</v>
      </c>
      <c r="AG615">
        <f t="shared" si="665"/>
        <v>-7.99</v>
      </c>
      <c r="AH615">
        <f t="shared" si="666"/>
        <v>1.7689999999999999</v>
      </c>
      <c r="AI615">
        <f t="shared" si="667"/>
        <v>1.7689999999999999</v>
      </c>
      <c r="AJ615">
        <f t="shared" si="668"/>
        <v>0</v>
      </c>
      <c r="AK615">
        <f t="shared" si="669"/>
        <v>1.764</v>
      </c>
      <c r="AL615">
        <f t="shared" si="670"/>
        <v>0</v>
      </c>
      <c r="AM615">
        <f t="shared" si="671"/>
        <v>7.8369999999999997</v>
      </c>
      <c r="AN615">
        <f t="shared" si="672"/>
        <v>-1.7949999999999999</v>
      </c>
      <c r="AO615">
        <f t="shared" si="673"/>
        <v>0.65800000000000003</v>
      </c>
      <c r="AP615">
        <f t="shared" si="674"/>
        <v>46.1377937680899</v>
      </c>
      <c r="AQ615">
        <f t="shared" si="675"/>
        <v>0</v>
      </c>
      <c r="AR615">
        <f t="shared" si="676"/>
        <v>60.006920743952691</v>
      </c>
      <c r="AS615">
        <f t="shared" si="677"/>
        <v>-50.4090122909775</v>
      </c>
      <c r="AT615">
        <f t="shared" si="678"/>
        <v>-29.064301159544424</v>
      </c>
      <c r="AU615">
        <f t="shared" si="679"/>
        <v>24.051482395389282</v>
      </c>
      <c r="AV615">
        <f t="shared" si="680"/>
        <v>0</v>
      </c>
      <c r="AW615">
        <f t="shared" si="681"/>
        <v>0</v>
      </c>
      <c r="AX615">
        <f t="shared" si="682"/>
        <v>8.4742931229094651</v>
      </c>
      <c r="AY615">
        <f t="shared" si="683"/>
        <v>0</v>
      </c>
      <c r="AZ615">
        <f t="shared" si="684"/>
        <v>0</v>
      </c>
      <c r="BA615">
        <f t="shared" si="685"/>
        <v>0</v>
      </c>
      <c r="BB615">
        <f t="shared" si="686"/>
        <v>0</v>
      </c>
      <c r="BC615">
        <f t="shared" si="687"/>
        <v>59.197176579819406</v>
      </c>
      <c r="BD615">
        <f t="shared" si="688"/>
        <v>61.18</v>
      </c>
      <c r="BE615">
        <f t="shared" si="689"/>
        <v>0.91439999999999999</v>
      </c>
      <c r="BF615">
        <f t="shared" si="690"/>
        <v>1.2245001757130947E-2</v>
      </c>
      <c r="BG615">
        <f>'Data Input'!J615</f>
        <v>26.2</v>
      </c>
      <c r="BH615">
        <f t="shared" si="691"/>
        <v>2</v>
      </c>
      <c r="BI615">
        <f t="shared" si="692"/>
        <v>1.02</v>
      </c>
      <c r="BJ615">
        <f>'Data Input'!K615</f>
        <v>0.90243902439024393</v>
      </c>
      <c r="BK615">
        <f>'Data Input'!L615</f>
        <v>3</v>
      </c>
      <c r="BL615">
        <f>'Data Input'!M615</f>
        <v>68</v>
      </c>
      <c r="BM615">
        <f t="shared" si="693"/>
        <v>2</v>
      </c>
      <c r="BN615">
        <f t="shared" si="694"/>
        <v>1.19</v>
      </c>
      <c r="BO615">
        <f t="shared" si="695"/>
        <v>1.2489901792273566E-2</v>
      </c>
      <c r="BP615">
        <f t="shared" si="696"/>
        <v>1.4571552090985826E-2</v>
      </c>
      <c r="BQ615">
        <f t="shared" si="697"/>
        <v>105.51764420290097</v>
      </c>
      <c r="BR615">
        <f t="shared" si="698"/>
        <v>123.10391823671777</v>
      </c>
      <c r="BS615">
        <f t="shared" si="699"/>
        <v>262856.48000000004</v>
      </c>
      <c r="BT615">
        <f t="shared" si="700"/>
        <v>231965.84000000003</v>
      </c>
      <c r="BU615">
        <f t="shared" si="701"/>
        <v>201075.20000000001</v>
      </c>
      <c r="BV615">
        <f t="shared" si="702"/>
        <v>170184.56</v>
      </c>
      <c r="BW615">
        <f t="shared" si="703"/>
        <v>145872.48000000001</v>
      </c>
      <c r="BX615">
        <f t="shared" si="704"/>
        <v>121560.40000000001</v>
      </c>
      <c r="BY615">
        <f t="shared" si="705"/>
        <v>97248.320000000007</v>
      </c>
      <c r="BZ615">
        <f t="shared" si="706"/>
        <v>72936.240000000005</v>
      </c>
      <c r="CA615">
        <f t="shared" si="707"/>
        <v>48624.160000000003</v>
      </c>
      <c r="CB615">
        <f t="shared" si="708"/>
        <v>24312.080000000002</v>
      </c>
      <c r="CC615">
        <f t="shared" si="709"/>
        <v>171.94045446131884</v>
      </c>
      <c r="CD615">
        <f t="shared" si="710"/>
        <v>200.59719687153861</v>
      </c>
      <c r="CE615">
        <f t="shared" si="711"/>
        <v>277.45809866421979</v>
      </c>
      <c r="CF615">
        <f t="shared" si="712"/>
        <v>323.70111510825637</v>
      </c>
    </row>
    <row r="616" spans="1:84" x14ac:dyDescent="0.25">
      <c r="A616" t="str">
        <f>IF('Data Input'!A616=0,"F","M")</f>
        <v>M</v>
      </c>
      <c r="B616" t="str">
        <f>'Data Input'!B616</f>
        <v>W</v>
      </c>
      <c r="C616">
        <f>'Data Input'!C616</f>
        <v>30</v>
      </c>
      <c r="D616">
        <f t="shared" si="642"/>
        <v>31</v>
      </c>
      <c r="E616">
        <f t="shared" si="643"/>
        <v>32</v>
      </c>
      <c r="F616">
        <f t="shared" si="644"/>
        <v>33</v>
      </c>
      <c r="G616">
        <f t="shared" si="645"/>
        <v>34</v>
      </c>
      <c r="H616">
        <f t="shared" si="646"/>
        <v>35</v>
      </c>
      <c r="I616">
        <f t="shared" si="647"/>
        <v>36</v>
      </c>
      <c r="J616">
        <f t="shared" si="648"/>
        <v>37</v>
      </c>
      <c r="K616">
        <f t="shared" si="649"/>
        <v>38</v>
      </c>
      <c r="L616">
        <f t="shared" si="650"/>
        <v>39</v>
      </c>
      <c r="M616">
        <f>'Data Input'!D616</f>
        <v>285.99956127600001</v>
      </c>
      <c r="N616">
        <f>'Data Input'!E616</f>
        <v>85.999868076000013</v>
      </c>
      <c r="O616">
        <f>'Data Input'!F616</f>
        <v>118</v>
      </c>
      <c r="P616">
        <f>'Data Input'!G616</f>
        <v>0</v>
      </c>
      <c r="Q616">
        <f>'Data Input'!H616</f>
        <v>0</v>
      </c>
      <c r="R616">
        <f>IF('Data Input'!I616&gt;100,1,0)</f>
        <v>1</v>
      </c>
      <c r="S616">
        <f t="shared" si="651"/>
        <v>3.4011973816621555</v>
      </c>
      <c r="T616">
        <f t="shared" si="652"/>
        <v>11.568143629025503</v>
      </c>
      <c r="U616">
        <f t="shared" si="653"/>
        <v>5.6559902768186756</v>
      </c>
      <c r="V616">
        <f t="shared" si="654"/>
        <v>19.23713932022229</v>
      </c>
      <c r="W616">
        <f t="shared" si="655"/>
        <v>4.4543457622523315</v>
      </c>
      <c r="X616">
        <f t="shared" si="656"/>
        <v>15.150109143590548</v>
      </c>
      <c r="Y616">
        <f t="shared" si="657"/>
        <v>0</v>
      </c>
      <c r="Z616">
        <f t="shared" si="658"/>
        <v>0</v>
      </c>
      <c r="AA616">
        <f t="shared" si="659"/>
        <v>4.7706846244656651</v>
      </c>
      <c r="AB616">
        <f t="shared" si="660"/>
        <v>16.226040053468523</v>
      </c>
      <c r="AC616" s="3">
        <f t="shared" si="661"/>
        <v>12.343999999999999</v>
      </c>
      <c r="AD616">
        <f t="shared" si="662"/>
        <v>0</v>
      </c>
      <c r="AE616">
        <f t="shared" si="663"/>
        <v>11.853</v>
      </c>
      <c r="AF616">
        <f t="shared" si="664"/>
        <v>-2.6640000000000001</v>
      </c>
      <c r="AG616">
        <f t="shared" si="665"/>
        <v>-7.99</v>
      </c>
      <c r="AH616">
        <f t="shared" si="666"/>
        <v>1.7689999999999999</v>
      </c>
      <c r="AI616">
        <f t="shared" si="667"/>
        <v>1.7689999999999999</v>
      </c>
      <c r="AJ616">
        <f t="shared" si="668"/>
        <v>0</v>
      </c>
      <c r="AK616">
        <f t="shared" si="669"/>
        <v>1.764</v>
      </c>
      <c r="AL616">
        <f t="shared" si="670"/>
        <v>0</v>
      </c>
      <c r="AM616">
        <f t="shared" si="671"/>
        <v>7.8369999999999997</v>
      </c>
      <c r="AN616">
        <f t="shared" si="672"/>
        <v>-1.7949999999999999</v>
      </c>
      <c r="AO616">
        <f t="shared" si="673"/>
        <v>0.65800000000000003</v>
      </c>
      <c r="AP616">
        <f t="shared" si="674"/>
        <v>41.984380479237643</v>
      </c>
      <c r="AQ616">
        <f t="shared" si="675"/>
        <v>0</v>
      </c>
      <c r="AR616">
        <f t="shared" si="676"/>
        <v>67.040452751131767</v>
      </c>
      <c r="AS616">
        <f t="shared" si="677"/>
        <v>-51.247739149072181</v>
      </c>
      <c r="AT616">
        <f t="shared" si="678"/>
        <v>-35.590222640396128</v>
      </c>
      <c r="AU616">
        <f t="shared" si="679"/>
        <v>26.800543075011678</v>
      </c>
      <c r="AV616">
        <f t="shared" si="680"/>
        <v>0</v>
      </c>
      <c r="AW616">
        <f t="shared" si="681"/>
        <v>0</v>
      </c>
      <c r="AX616">
        <f t="shared" si="682"/>
        <v>8.415487677557433</v>
      </c>
      <c r="AY616">
        <f t="shared" si="683"/>
        <v>0</v>
      </c>
      <c r="AZ616">
        <f t="shared" si="684"/>
        <v>0</v>
      </c>
      <c r="BA616">
        <f t="shared" si="685"/>
        <v>0</v>
      </c>
      <c r="BB616">
        <f t="shared" si="686"/>
        <v>0.65800000000000003</v>
      </c>
      <c r="BC616">
        <f t="shared" si="687"/>
        <v>58.060902193470213</v>
      </c>
      <c r="BD616">
        <f t="shared" si="688"/>
        <v>61.18</v>
      </c>
      <c r="BE616">
        <f t="shared" si="689"/>
        <v>0.91439999999999999</v>
      </c>
      <c r="BF616">
        <f t="shared" si="690"/>
        <v>3.9472555341428794E-3</v>
      </c>
      <c r="BG616">
        <f>'Data Input'!J616</f>
        <v>28.8</v>
      </c>
      <c r="BH616">
        <f t="shared" si="691"/>
        <v>3</v>
      </c>
      <c r="BI616">
        <f t="shared" si="692"/>
        <v>1.21</v>
      </c>
      <c r="BJ616">
        <f>'Data Input'!K616</f>
        <v>0.92682926829268286</v>
      </c>
      <c r="BK616">
        <f>'Data Input'!L616</f>
        <v>3</v>
      </c>
      <c r="BL616">
        <f>'Data Input'!M616</f>
        <v>78</v>
      </c>
      <c r="BM616">
        <f t="shared" si="693"/>
        <v>2</v>
      </c>
      <c r="BN616">
        <f t="shared" si="694"/>
        <v>1.19</v>
      </c>
      <c r="BO616">
        <f t="shared" si="695"/>
        <v>4.7761791963128837E-3</v>
      </c>
      <c r="BP616">
        <f t="shared" si="696"/>
        <v>4.6972340856300263E-3</v>
      </c>
      <c r="BQ616">
        <f t="shared" si="697"/>
        <v>40.350291416831169</v>
      </c>
      <c r="BR616">
        <f t="shared" si="698"/>
        <v>39.683344451263714</v>
      </c>
      <c r="BS616">
        <f t="shared" si="699"/>
        <v>297465.45000000007</v>
      </c>
      <c r="BT616">
        <f t="shared" si="700"/>
        <v>268863.00000000006</v>
      </c>
      <c r="BU616">
        <f t="shared" si="701"/>
        <v>240260.55000000005</v>
      </c>
      <c r="BV616">
        <f t="shared" si="702"/>
        <v>211658.10000000003</v>
      </c>
      <c r="BW616">
        <f t="shared" si="703"/>
        <v>183055.65000000002</v>
      </c>
      <c r="BX616">
        <f t="shared" si="704"/>
        <v>154453.20000000001</v>
      </c>
      <c r="BY616">
        <f t="shared" si="705"/>
        <v>123562.56</v>
      </c>
      <c r="BZ616">
        <f t="shared" si="706"/>
        <v>92671.92</v>
      </c>
      <c r="CA616">
        <f t="shared" si="707"/>
        <v>61781.279999999999</v>
      </c>
      <c r="CB616">
        <f t="shared" si="708"/>
        <v>30890.639999999999</v>
      </c>
      <c r="CC616">
        <f t="shared" si="709"/>
        <v>79.507256849553187</v>
      </c>
      <c r="CD616">
        <f t="shared" si="710"/>
        <v>78.193087314849819</v>
      </c>
      <c r="CE616">
        <f t="shared" si="711"/>
        <v>119.85754826638436</v>
      </c>
      <c r="CF616">
        <f t="shared" si="712"/>
        <v>117.87643176611354</v>
      </c>
    </row>
    <row r="617" spans="1:84" x14ac:dyDescent="0.25">
      <c r="A617" t="str">
        <f>IF('Data Input'!A617=0,"F","M")</f>
        <v>F</v>
      </c>
      <c r="B617" t="str">
        <f>'Data Input'!B617</f>
        <v>W</v>
      </c>
      <c r="C617">
        <f>'Data Input'!C617</f>
        <v>45</v>
      </c>
      <c r="D617">
        <f t="shared" si="642"/>
        <v>46</v>
      </c>
      <c r="E617">
        <f t="shared" si="643"/>
        <v>47</v>
      </c>
      <c r="F617">
        <f t="shared" si="644"/>
        <v>48</v>
      </c>
      <c r="G617">
        <f t="shared" si="645"/>
        <v>49</v>
      </c>
      <c r="H617">
        <f t="shared" si="646"/>
        <v>50</v>
      </c>
      <c r="I617">
        <f t="shared" si="647"/>
        <v>51</v>
      </c>
      <c r="J617">
        <f t="shared" si="648"/>
        <v>52</v>
      </c>
      <c r="K617">
        <f t="shared" si="649"/>
        <v>53</v>
      </c>
      <c r="L617">
        <f t="shared" si="650"/>
        <v>54</v>
      </c>
      <c r="M617">
        <f>'Data Input'!D617</f>
        <v>139.99978524000002</v>
      </c>
      <c r="N617">
        <f>'Data Input'!E617</f>
        <v>63.999901823999998</v>
      </c>
      <c r="O617">
        <f>'Data Input'!F617</f>
        <v>94</v>
      </c>
      <c r="P617">
        <f>'Data Input'!G617</f>
        <v>0</v>
      </c>
      <c r="Q617">
        <f>'Data Input'!H617</f>
        <v>0</v>
      </c>
      <c r="R617">
        <f>IF('Data Input'!I617&gt;100,1,0)</f>
        <v>0</v>
      </c>
      <c r="S617">
        <f t="shared" si="651"/>
        <v>3.8066624897703196</v>
      </c>
      <c r="T617">
        <f t="shared" si="652"/>
        <v>14.490679311024369</v>
      </c>
      <c r="U617">
        <f t="shared" si="653"/>
        <v>4.941640888608128</v>
      </c>
      <c r="V617">
        <f t="shared" si="654"/>
        <v>18.811159008579832</v>
      </c>
      <c r="W617">
        <f t="shared" si="655"/>
        <v>4.1588815493584956</v>
      </c>
      <c r="X617">
        <f t="shared" si="656"/>
        <v>15.831458393340855</v>
      </c>
      <c r="Y617">
        <f t="shared" si="657"/>
        <v>0</v>
      </c>
      <c r="Z617">
        <f t="shared" si="658"/>
        <v>0</v>
      </c>
      <c r="AA617">
        <f t="shared" si="659"/>
        <v>4.5432947822700038</v>
      </c>
      <c r="AB617">
        <f t="shared" si="660"/>
        <v>17.294789827636436</v>
      </c>
      <c r="AC617" s="3">
        <f t="shared" si="661"/>
        <v>-29.798999999999999</v>
      </c>
      <c r="AD617">
        <f t="shared" si="662"/>
        <v>4.8840000000000003</v>
      </c>
      <c r="AE617">
        <f t="shared" si="663"/>
        <v>13.54</v>
      </c>
      <c r="AF617">
        <f t="shared" si="664"/>
        <v>-3.1139999999999999</v>
      </c>
      <c r="AG617">
        <f t="shared" si="665"/>
        <v>-13.577999999999999</v>
      </c>
      <c r="AH617">
        <f t="shared" si="666"/>
        <v>3.149</v>
      </c>
      <c r="AI617">
        <f t="shared" si="667"/>
        <v>2.0190000000000001</v>
      </c>
      <c r="AJ617">
        <f t="shared" si="668"/>
        <v>0</v>
      </c>
      <c r="AK617">
        <f t="shared" si="669"/>
        <v>1.9570000000000001</v>
      </c>
      <c r="AL617">
        <f t="shared" si="670"/>
        <v>0</v>
      </c>
      <c r="AM617">
        <f t="shared" si="671"/>
        <v>7.5739999999999998</v>
      </c>
      <c r="AN617">
        <f t="shared" si="672"/>
        <v>-1.665</v>
      </c>
      <c r="AO617">
        <f t="shared" si="673"/>
        <v>0.66100000000000003</v>
      </c>
      <c r="AP617">
        <f t="shared" si="674"/>
        <v>-113.43473553266575</v>
      </c>
      <c r="AQ617">
        <f t="shared" si="675"/>
        <v>70.772477755043028</v>
      </c>
      <c r="AR617">
        <f t="shared" si="676"/>
        <v>66.909817631754052</v>
      </c>
      <c r="AS617">
        <f t="shared" si="677"/>
        <v>-58.577949152717594</v>
      </c>
      <c r="AT617">
        <f t="shared" si="678"/>
        <v>-56.469293677189654</v>
      </c>
      <c r="AU617">
        <f t="shared" si="679"/>
        <v>49.853262480630349</v>
      </c>
      <c r="AV617">
        <f t="shared" si="680"/>
        <v>0</v>
      </c>
      <c r="AW617">
        <f t="shared" si="681"/>
        <v>0</v>
      </c>
      <c r="AX617">
        <f t="shared" si="682"/>
        <v>8.8912278889023977</v>
      </c>
      <c r="AY617">
        <f t="shared" si="683"/>
        <v>0</v>
      </c>
      <c r="AZ617">
        <f t="shared" si="684"/>
        <v>0</v>
      </c>
      <c r="BA617">
        <f t="shared" si="685"/>
        <v>0</v>
      </c>
      <c r="BB617">
        <f t="shared" si="686"/>
        <v>0</v>
      </c>
      <c r="BC617">
        <f t="shared" si="687"/>
        <v>-32.055192606243175</v>
      </c>
      <c r="BD617">
        <f t="shared" si="688"/>
        <v>-29.18</v>
      </c>
      <c r="BE617">
        <f t="shared" si="689"/>
        <v>0.96650000000000003</v>
      </c>
      <c r="BF617">
        <f t="shared" si="690"/>
        <v>1.9201064448394201E-3</v>
      </c>
      <c r="BG617">
        <f>'Data Input'!J617</f>
        <v>20.399999999999999</v>
      </c>
      <c r="BH617">
        <f t="shared" si="691"/>
        <v>1</v>
      </c>
      <c r="BI617">
        <f t="shared" si="692"/>
        <v>1</v>
      </c>
      <c r="BJ617">
        <f>'Data Input'!K617</f>
        <v>0.74452554744525534</v>
      </c>
      <c r="BK617">
        <f>'Data Input'!L617</f>
        <v>3</v>
      </c>
      <c r="BL617">
        <f>'Data Input'!M617</f>
        <v>100</v>
      </c>
      <c r="BM617">
        <f t="shared" si="693"/>
        <v>2</v>
      </c>
      <c r="BN617">
        <f t="shared" si="694"/>
        <v>1.1200000000000001</v>
      </c>
      <c r="BO617">
        <f t="shared" si="695"/>
        <v>1.9201064448394201E-3</v>
      </c>
      <c r="BP617">
        <f t="shared" si="696"/>
        <v>2.1505192182201508E-3</v>
      </c>
      <c r="BQ617">
        <f t="shared" si="697"/>
        <v>16.221513351177627</v>
      </c>
      <c r="BR617">
        <f t="shared" si="698"/>
        <v>18.168094953318942</v>
      </c>
      <c r="BS617">
        <f t="shared" si="699"/>
        <v>243120.80000000005</v>
      </c>
      <c r="BT617">
        <f t="shared" si="700"/>
        <v>218808.72000000003</v>
      </c>
      <c r="BU617">
        <f t="shared" si="701"/>
        <v>194496.64000000001</v>
      </c>
      <c r="BV617">
        <f t="shared" si="702"/>
        <v>170184.56</v>
      </c>
      <c r="BW617">
        <f t="shared" si="703"/>
        <v>145872.48000000001</v>
      </c>
      <c r="BX617">
        <f t="shared" si="704"/>
        <v>121560.40000000001</v>
      </c>
      <c r="BY617">
        <f t="shared" si="705"/>
        <v>97248.320000000007</v>
      </c>
      <c r="BZ617">
        <f t="shared" si="706"/>
        <v>72936.240000000005</v>
      </c>
      <c r="CA617">
        <f t="shared" si="707"/>
        <v>48624.160000000003</v>
      </c>
      <c r="CB617">
        <f t="shared" si="708"/>
        <v>24312.080000000002</v>
      </c>
      <c r="CC617">
        <f t="shared" si="709"/>
        <v>25.674979822498365</v>
      </c>
      <c r="CD617">
        <f t="shared" si="710"/>
        <v>28.755977401198173</v>
      </c>
      <c r="CE617">
        <f t="shared" si="711"/>
        <v>41.896493173675992</v>
      </c>
      <c r="CF617">
        <f t="shared" si="712"/>
        <v>46.924072354517115</v>
      </c>
    </row>
    <row r="618" spans="1:84" x14ac:dyDescent="0.25">
      <c r="A618" t="str">
        <f>IF('Data Input'!A618=0,"F","M")</f>
        <v>M</v>
      </c>
      <c r="B618" t="str">
        <f>'Data Input'!B618</f>
        <v>W</v>
      </c>
      <c r="C618">
        <f>'Data Input'!C618</f>
        <v>66</v>
      </c>
      <c r="D618">
        <f t="shared" si="642"/>
        <v>67</v>
      </c>
      <c r="E618">
        <f t="shared" si="643"/>
        <v>68</v>
      </c>
      <c r="F618">
        <f t="shared" si="644"/>
        <v>69</v>
      </c>
      <c r="G618">
        <f t="shared" si="645"/>
        <v>70</v>
      </c>
      <c r="H618">
        <f t="shared" si="646"/>
        <v>71</v>
      </c>
      <c r="I618">
        <f t="shared" si="647"/>
        <v>72</v>
      </c>
      <c r="J618">
        <f t="shared" si="648"/>
        <v>73</v>
      </c>
      <c r="K618">
        <f t="shared" si="649"/>
        <v>74</v>
      </c>
      <c r="L618">
        <f t="shared" si="650"/>
        <v>75</v>
      </c>
      <c r="M618">
        <f>'Data Input'!D618</f>
        <v>293.99954900400002</v>
      </c>
      <c r="N618">
        <f>'Data Input'!E618</f>
        <v>118.999817454</v>
      </c>
      <c r="O618">
        <f>'Data Input'!F618</f>
        <v>106</v>
      </c>
      <c r="P618">
        <f>'Data Input'!G618</f>
        <v>0</v>
      </c>
      <c r="Q618">
        <f>'Data Input'!H618</f>
        <v>0</v>
      </c>
      <c r="R618">
        <f>IF('Data Input'!I618&gt;100,1,0)</f>
        <v>0</v>
      </c>
      <c r="S618">
        <f t="shared" si="651"/>
        <v>4.1896547420264252</v>
      </c>
      <c r="T618">
        <f t="shared" si="652"/>
        <v>17.553206857384513</v>
      </c>
      <c r="U618">
        <f t="shared" si="653"/>
        <v>5.6835782333375047</v>
      </c>
      <c r="V618">
        <f t="shared" si="654"/>
        <v>23.81223049698065</v>
      </c>
      <c r="W618">
        <f t="shared" si="655"/>
        <v>4.7791219591103529</v>
      </c>
      <c r="X618">
        <f t="shared" si="656"/>
        <v>20.02287097870931</v>
      </c>
      <c r="Y618">
        <f t="shared" si="657"/>
        <v>0</v>
      </c>
      <c r="Z618">
        <f t="shared" si="658"/>
        <v>0</v>
      </c>
      <c r="AA618">
        <f t="shared" si="659"/>
        <v>4.6634390941120669</v>
      </c>
      <c r="AB618">
        <f t="shared" si="660"/>
        <v>19.538199714798036</v>
      </c>
      <c r="AC618" s="3">
        <f t="shared" si="661"/>
        <v>12.343999999999999</v>
      </c>
      <c r="AD618">
        <f t="shared" si="662"/>
        <v>0</v>
      </c>
      <c r="AE618">
        <f t="shared" si="663"/>
        <v>11.853</v>
      </c>
      <c r="AF618">
        <f t="shared" si="664"/>
        <v>-2.6640000000000001</v>
      </c>
      <c r="AG618">
        <f t="shared" si="665"/>
        <v>-7.99</v>
      </c>
      <c r="AH618">
        <f t="shared" si="666"/>
        <v>1.7689999999999999</v>
      </c>
      <c r="AI618">
        <f t="shared" si="667"/>
        <v>1.7689999999999999</v>
      </c>
      <c r="AJ618">
        <f t="shared" si="668"/>
        <v>0</v>
      </c>
      <c r="AK618">
        <f t="shared" si="669"/>
        <v>1.764</v>
      </c>
      <c r="AL618">
        <f t="shared" si="670"/>
        <v>0</v>
      </c>
      <c r="AM618">
        <f t="shared" si="671"/>
        <v>7.8369999999999997</v>
      </c>
      <c r="AN618">
        <f t="shared" si="672"/>
        <v>-1.7949999999999999</v>
      </c>
      <c r="AO618">
        <f t="shared" si="673"/>
        <v>0.65800000000000003</v>
      </c>
      <c r="AP618">
        <f t="shared" si="674"/>
        <v>51.71709813557419</v>
      </c>
      <c r="AQ618">
        <f t="shared" si="675"/>
        <v>0</v>
      </c>
      <c r="AR618">
        <f t="shared" si="676"/>
        <v>67.367452799749444</v>
      </c>
      <c r="AS618">
        <f t="shared" si="677"/>
        <v>-63.435782043956458</v>
      </c>
      <c r="AT618">
        <f t="shared" si="678"/>
        <v>-38.185184453291718</v>
      </c>
      <c r="AU618">
        <f t="shared" si="679"/>
        <v>35.420458761336768</v>
      </c>
      <c r="AV618">
        <f t="shared" si="680"/>
        <v>0</v>
      </c>
      <c r="AW618">
        <f t="shared" si="681"/>
        <v>0</v>
      </c>
      <c r="AX618">
        <f t="shared" si="682"/>
        <v>8.2263065620136864</v>
      </c>
      <c r="AY618">
        <f t="shared" si="683"/>
        <v>0</v>
      </c>
      <c r="AZ618">
        <f t="shared" si="684"/>
        <v>0</v>
      </c>
      <c r="BA618">
        <f t="shared" si="685"/>
        <v>0</v>
      </c>
      <c r="BB618">
        <f t="shared" si="686"/>
        <v>0</v>
      </c>
      <c r="BC618">
        <f t="shared" si="687"/>
        <v>61.110349761425908</v>
      </c>
      <c r="BD618">
        <f t="shared" si="688"/>
        <v>61.18</v>
      </c>
      <c r="BE618">
        <f t="shared" si="689"/>
        <v>0.91439999999999999</v>
      </c>
      <c r="BF618">
        <f t="shared" si="690"/>
        <v>8.0078068176773209E-2</v>
      </c>
      <c r="BG618">
        <f>'Data Input'!J618</f>
        <v>20.2</v>
      </c>
      <c r="BH618">
        <f t="shared" si="691"/>
        <v>1</v>
      </c>
      <c r="BI618">
        <f t="shared" si="692"/>
        <v>1</v>
      </c>
      <c r="BJ618">
        <f>'Data Input'!K618</f>
        <v>1.0169491525423728</v>
      </c>
      <c r="BK618">
        <f>'Data Input'!L618</f>
        <v>3</v>
      </c>
      <c r="BL618">
        <f>'Data Input'!M618</f>
        <v>80</v>
      </c>
      <c r="BM618">
        <f t="shared" si="693"/>
        <v>4</v>
      </c>
      <c r="BN618">
        <f t="shared" si="694"/>
        <v>1.26</v>
      </c>
      <c r="BO618">
        <f t="shared" si="695"/>
        <v>8.0078068176773209E-2</v>
      </c>
      <c r="BP618">
        <f t="shared" si="696"/>
        <v>0.10089836590273424</v>
      </c>
      <c r="BQ618">
        <f t="shared" si="697"/>
        <v>676.51845842050386</v>
      </c>
      <c r="BR618">
        <f t="shared" si="698"/>
        <v>852.41325760983489</v>
      </c>
      <c r="BS618">
        <f t="shared" si="699"/>
        <v>165894.19999999995</v>
      </c>
      <c r="BT618">
        <f t="shared" si="700"/>
        <v>149304.77999999997</v>
      </c>
      <c r="BU618">
        <f t="shared" si="701"/>
        <v>132715.35999999999</v>
      </c>
      <c r="BV618">
        <f t="shared" si="702"/>
        <v>116125.93999999999</v>
      </c>
      <c r="BW618">
        <f t="shared" si="703"/>
        <v>99536.51999999999</v>
      </c>
      <c r="BX618">
        <f t="shared" si="704"/>
        <v>82947.099999999991</v>
      </c>
      <c r="BY618">
        <f t="shared" si="705"/>
        <v>66357.679999999993</v>
      </c>
      <c r="BZ618">
        <f t="shared" si="706"/>
        <v>49768.259999999995</v>
      </c>
      <c r="CA618">
        <f t="shared" si="707"/>
        <v>33178.839999999997</v>
      </c>
      <c r="CB618">
        <f t="shared" si="708"/>
        <v>16589.419999999998</v>
      </c>
      <c r="CC618">
        <f t="shared" si="709"/>
        <v>730.6467881752186</v>
      </c>
      <c r="CD618">
        <f t="shared" si="710"/>
        <v>920.61495310077532</v>
      </c>
      <c r="CE618">
        <f t="shared" si="711"/>
        <v>1407.1652465957225</v>
      </c>
      <c r="CF618">
        <f t="shared" si="712"/>
        <v>1773.0282107106102</v>
      </c>
    </row>
    <row r="619" spans="1:84" x14ac:dyDescent="0.25">
      <c r="A619" t="str">
        <f>IF('Data Input'!A619=0,"F","M")</f>
        <v>M</v>
      </c>
      <c r="B619" t="str">
        <f>'Data Input'!B619</f>
        <v>W</v>
      </c>
      <c r="C619">
        <f>'Data Input'!C619</f>
        <v>67</v>
      </c>
      <c r="D619">
        <f t="shared" si="642"/>
        <v>68</v>
      </c>
      <c r="E619">
        <f t="shared" si="643"/>
        <v>69</v>
      </c>
      <c r="F619">
        <f t="shared" si="644"/>
        <v>70</v>
      </c>
      <c r="G619">
        <f t="shared" si="645"/>
        <v>71</v>
      </c>
      <c r="H619">
        <f t="shared" si="646"/>
        <v>72</v>
      </c>
      <c r="I619">
        <f t="shared" si="647"/>
        <v>73</v>
      </c>
      <c r="J619">
        <f t="shared" si="648"/>
        <v>74</v>
      </c>
      <c r="K619">
        <f t="shared" si="649"/>
        <v>75</v>
      </c>
      <c r="L619">
        <f t="shared" si="650"/>
        <v>76</v>
      </c>
      <c r="M619">
        <f>'Data Input'!D619</f>
        <v>163.99974842400002</v>
      </c>
      <c r="N619">
        <f>'Data Input'!E619</f>
        <v>52.999918698000002</v>
      </c>
      <c r="O619">
        <f>'Data Input'!F619</f>
        <v>128</v>
      </c>
      <c r="P619">
        <f>'Data Input'!G619</f>
        <v>0</v>
      </c>
      <c r="Q619">
        <f>'Data Input'!H619</f>
        <v>0</v>
      </c>
      <c r="R619">
        <f>IF('Data Input'!I619&gt;100,1,0)</f>
        <v>0</v>
      </c>
      <c r="S619">
        <f t="shared" si="651"/>
        <v>4.2046926193909657</v>
      </c>
      <c r="T619">
        <f t="shared" si="652"/>
        <v>17.679440023560861</v>
      </c>
      <c r="U619">
        <f t="shared" si="653"/>
        <v>5.099864893823022</v>
      </c>
      <c r="V619">
        <f t="shared" si="654"/>
        <v>21.443364278948753</v>
      </c>
      <c r="W619">
        <f t="shared" si="655"/>
        <v>3.9702903795509452</v>
      </c>
      <c r="X619">
        <f t="shared" si="656"/>
        <v>16.693850655736814</v>
      </c>
      <c r="Y619">
        <f t="shared" si="657"/>
        <v>0</v>
      </c>
      <c r="Z619">
        <f t="shared" si="658"/>
        <v>0</v>
      </c>
      <c r="AA619">
        <f t="shared" si="659"/>
        <v>4.8520302639196169</v>
      </c>
      <c r="AB619">
        <f t="shared" si="660"/>
        <v>20.401295839764412</v>
      </c>
      <c r="AC619" s="3">
        <f t="shared" si="661"/>
        <v>12.343999999999999</v>
      </c>
      <c r="AD619">
        <f t="shared" si="662"/>
        <v>0</v>
      </c>
      <c r="AE619">
        <f t="shared" si="663"/>
        <v>11.853</v>
      </c>
      <c r="AF619">
        <f t="shared" si="664"/>
        <v>-2.6640000000000001</v>
      </c>
      <c r="AG619">
        <f t="shared" si="665"/>
        <v>-7.99</v>
      </c>
      <c r="AH619">
        <f t="shared" si="666"/>
        <v>1.7689999999999999</v>
      </c>
      <c r="AI619">
        <f t="shared" si="667"/>
        <v>1.7689999999999999</v>
      </c>
      <c r="AJ619">
        <f t="shared" si="668"/>
        <v>0</v>
      </c>
      <c r="AK619">
        <f t="shared" si="669"/>
        <v>1.764</v>
      </c>
      <c r="AL619">
        <f t="shared" si="670"/>
        <v>0</v>
      </c>
      <c r="AM619">
        <f t="shared" si="671"/>
        <v>7.8369999999999997</v>
      </c>
      <c r="AN619">
        <f t="shared" si="672"/>
        <v>-1.7949999999999999</v>
      </c>
      <c r="AO619">
        <f t="shared" si="673"/>
        <v>0.65800000000000003</v>
      </c>
      <c r="AP619">
        <f t="shared" si="674"/>
        <v>51.902725693762079</v>
      </c>
      <c r="AQ619">
        <f t="shared" si="675"/>
        <v>0</v>
      </c>
      <c r="AR619">
        <f t="shared" si="676"/>
        <v>60.448698586484277</v>
      </c>
      <c r="AS619">
        <f t="shared" si="677"/>
        <v>-57.12512243911948</v>
      </c>
      <c r="AT619">
        <f t="shared" si="678"/>
        <v>-31.722620132612054</v>
      </c>
      <c r="AU619">
        <f t="shared" si="679"/>
        <v>29.53142180999842</v>
      </c>
      <c r="AV619">
        <f t="shared" si="680"/>
        <v>0</v>
      </c>
      <c r="AW619">
        <f t="shared" si="681"/>
        <v>0</v>
      </c>
      <c r="AX619">
        <f t="shared" si="682"/>
        <v>8.5589813855542047</v>
      </c>
      <c r="AY619">
        <f t="shared" si="683"/>
        <v>0</v>
      </c>
      <c r="AZ619">
        <f t="shared" si="684"/>
        <v>0</v>
      </c>
      <c r="BA619">
        <f t="shared" si="685"/>
        <v>0</v>
      </c>
      <c r="BB619">
        <f t="shared" si="686"/>
        <v>0</v>
      </c>
      <c r="BC619">
        <f t="shared" si="687"/>
        <v>61.594084904067458</v>
      </c>
      <c r="BD619">
        <f t="shared" si="688"/>
        <v>61.18</v>
      </c>
      <c r="BE619">
        <f t="shared" si="689"/>
        <v>0.91439999999999999</v>
      </c>
      <c r="BF619">
        <f t="shared" si="690"/>
        <v>0.12662720999213117</v>
      </c>
      <c r="BG619">
        <f>'Data Input'!J619</f>
        <v>27.5</v>
      </c>
      <c r="BH619">
        <f t="shared" si="691"/>
        <v>3</v>
      </c>
      <c r="BI619">
        <f t="shared" si="692"/>
        <v>1.21</v>
      </c>
      <c r="BJ619">
        <f>'Data Input'!K619</f>
        <v>0.89743589743589747</v>
      </c>
      <c r="BK619">
        <f>'Data Input'!L619</f>
        <v>3</v>
      </c>
      <c r="BL619">
        <f>'Data Input'!M619</f>
        <v>92</v>
      </c>
      <c r="BM619">
        <f t="shared" si="693"/>
        <v>2</v>
      </c>
      <c r="BN619">
        <f t="shared" si="694"/>
        <v>1.19</v>
      </c>
      <c r="BO619">
        <f t="shared" si="695"/>
        <v>0.15321892409047871</v>
      </c>
      <c r="BP619">
        <f t="shared" si="696"/>
        <v>0.1506863798906361</v>
      </c>
      <c r="BQ619">
        <f t="shared" si="697"/>
        <v>1294.4297069919116</v>
      </c>
      <c r="BR619">
        <f t="shared" si="698"/>
        <v>1273.034174644938</v>
      </c>
      <c r="BS619">
        <f t="shared" si="699"/>
        <v>165894.19999999995</v>
      </c>
      <c r="BT619">
        <f t="shared" si="700"/>
        <v>149304.77999999997</v>
      </c>
      <c r="BU619">
        <f t="shared" si="701"/>
        <v>132715.35999999999</v>
      </c>
      <c r="BV619">
        <f t="shared" si="702"/>
        <v>116125.93999999999</v>
      </c>
      <c r="BW619">
        <f t="shared" si="703"/>
        <v>99536.51999999999</v>
      </c>
      <c r="BX619">
        <f t="shared" si="704"/>
        <v>82947.099999999991</v>
      </c>
      <c r="BY619">
        <f t="shared" si="705"/>
        <v>66357.679999999993</v>
      </c>
      <c r="BZ619">
        <f t="shared" si="706"/>
        <v>49768.259999999995</v>
      </c>
      <c r="CA619">
        <f t="shared" si="707"/>
        <v>33178.839999999997</v>
      </c>
      <c r="CB619">
        <f t="shared" si="708"/>
        <v>16589.419999999998</v>
      </c>
      <c r="CC619">
        <f t="shared" si="709"/>
        <v>1397.9971960267881</v>
      </c>
      <c r="CD619">
        <f t="shared" si="710"/>
        <v>1374.8898043569238</v>
      </c>
      <c r="CE619">
        <f t="shared" si="711"/>
        <v>2692.4269030186997</v>
      </c>
      <c r="CF619">
        <f t="shared" si="712"/>
        <v>2647.9239790018619</v>
      </c>
    </row>
    <row r="620" spans="1:84" x14ac:dyDescent="0.25">
      <c r="A620" t="str">
        <f>IF('Data Input'!A620=0,"F","M")</f>
        <v>F</v>
      </c>
      <c r="B620" t="str">
        <f>'Data Input'!B620</f>
        <v>W</v>
      </c>
      <c r="C620">
        <f>'Data Input'!C620</f>
        <v>53</v>
      </c>
      <c r="D620">
        <f t="shared" si="642"/>
        <v>54</v>
      </c>
      <c r="E620">
        <f t="shared" si="643"/>
        <v>55</v>
      </c>
      <c r="F620">
        <f t="shared" si="644"/>
        <v>56</v>
      </c>
      <c r="G620">
        <f t="shared" si="645"/>
        <v>57</v>
      </c>
      <c r="H620">
        <f t="shared" si="646"/>
        <v>58</v>
      </c>
      <c r="I620">
        <f t="shared" si="647"/>
        <v>59</v>
      </c>
      <c r="J620">
        <f t="shared" si="648"/>
        <v>60</v>
      </c>
      <c r="K620">
        <f t="shared" si="649"/>
        <v>61</v>
      </c>
      <c r="L620">
        <f t="shared" si="650"/>
        <v>62</v>
      </c>
      <c r="M620">
        <f>'Data Input'!D620</f>
        <v>227.99965024799999</v>
      </c>
      <c r="N620">
        <f>'Data Input'!E620</f>
        <v>77.999880348000005</v>
      </c>
      <c r="O620">
        <f>'Data Input'!F620</f>
        <v>110</v>
      </c>
      <c r="P620">
        <f>'Data Input'!G620</f>
        <v>0</v>
      </c>
      <c r="Q620">
        <f>'Data Input'!H620</f>
        <v>0</v>
      </c>
      <c r="R620">
        <f>IF('Data Input'!I620&gt;100,1,0)</f>
        <v>0</v>
      </c>
      <c r="S620">
        <f t="shared" si="651"/>
        <v>3.970291913552122</v>
      </c>
      <c r="T620">
        <f t="shared" si="652"/>
        <v>15.76321787881737</v>
      </c>
      <c r="U620">
        <f t="shared" si="653"/>
        <v>5.4293440949532643</v>
      </c>
      <c r="V620">
        <f t="shared" si="654"/>
        <v>21.556080956084909</v>
      </c>
      <c r="W620">
        <f t="shared" si="655"/>
        <v>4.3567072926884149</v>
      </c>
      <c r="X620">
        <f t="shared" si="656"/>
        <v>17.297399733874371</v>
      </c>
      <c r="Y620">
        <f t="shared" si="657"/>
        <v>0</v>
      </c>
      <c r="Z620">
        <f t="shared" si="658"/>
        <v>0</v>
      </c>
      <c r="AA620">
        <f t="shared" si="659"/>
        <v>4.7004803657924166</v>
      </c>
      <c r="AB620">
        <f t="shared" si="660"/>
        <v>18.662279186116152</v>
      </c>
      <c r="AC620" s="3">
        <f t="shared" si="661"/>
        <v>-29.798999999999999</v>
      </c>
      <c r="AD620">
        <f t="shared" si="662"/>
        <v>4.8840000000000003</v>
      </c>
      <c r="AE620">
        <f t="shared" si="663"/>
        <v>13.54</v>
      </c>
      <c r="AF620">
        <f t="shared" si="664"/>
        <v>-3.1139999999999999</v>
      </c>
      <c r="AG620">
        <f t="shared" si="665"/>
        <v>-13.577999999999999</v>
      </c>
      <c r="AH620">
        <f t="shared" si="666"/>
        <v>3.149</v>
      </c>
      <c r="AI620">
        <f t="shared" si="667"/>
        <v>2.0190000000000001</v>
      </c>
      <c r="AJ620">
        <f t="shared" si="668"/>
        <v>0</v>
      </c>
      <c r="AK620">
        <f t="shared" si="669"/>
        <v>1.9570000000000001</v>
      </c>
      <c r="AL620">
        <f t="shared" si="670"/>
        <v>0</v>
      </c>
      <c r="AM620">
        <f t="shared" si="671"/>
        <v>7.5739999999999998</v>
      </c>
      <c r="AN620">
        <f t="shared" si="672"/>
        <v>-1.665</v>
      </c>
      <c r="AO620">
        <f t="shared" si="673"/>
        <v>0.66100000000000003</v>
      </c>
      <c r="AP620">
        <f t="shared" si="674"/>
        <v>-118.31072873193968</v>
      </c>
      <c r="AQ620">
        <f t="shared" si="675"/>
        <v>76.987556120144035</v>
      </c>
      <c r="AR620">
        <f t="shared" si="676"/>
        <v>73.513319045667188</v>
      </c>
      <c r="AS620">
        <f t="shared" si="677"/>
        <v>-67.125636097248403</v>
      </c>
      <c r="AT620">
        <f t="shared" si="678"/>
        <v>-59.155371620123297</v>
      </c>
      <c r="AU620">
        <f t="shared" si="679"/>
        <v>54.469511761970395</v>
      </c>
      <c r="AV620">
        <f t="shared" si="680"/>
        <v>0</v>
      </c>
      <c r="AW620">
        <f t="shared" si="681"/>
        <v>0</v>
      </c>
      <c r="AX620">
        <f t="shared" si="682"/>
        <v>9.1988400758557596</v>
      </c>
      <c r="AY620">
        <f t="shared" si="683"/>
        <v>0</v>
      </c>
      <c r="AZ620">
        <f t="shared" si="684"/>
        <v>0</v>
      </c>
      <c r="BA620">
        <f t="shared" si="685"/>
        <v>0</v>
      </c>
      <c r="BB620">
        <f t="shared" si="686"/>
        <v>0</v>
      </c>
      <c r="BC620">
        <f t="shared" si="687"/>
        <v>-30.422509445673992</v>
      </c>
      <c r="BD620">
        <f t="shared" si="688"/>
        <v>-29.18</v>
      </c>
      <c r="BE620">
        <f t="shared" si="689"/>
        <v>0.96650000000000003</v>
      </c>
      <c r="BF620">
        <f t="shared" si="690"/>
        <v>9.7875459765230932E-3</v>
      </c>
      <c r="BG620">
        <f>'Data Input'!J620</f>
        <v>24.1</v>
      </c>
      <c r="BH620">
        <f t="shared" si="691"/>
        <v>2</v>
      </c>
      <c r="BI620">
        <f t="shared" si="692"/>
        <v>0.96</v>
      </c>
      <c r="BJ620">
        <f>'Data Input'!K620</f>
        <v>0.75</v>
      </c>
      <c r="BK620">
        <f>'Data Input'!L620</f>
        <v>3</v>
      </c>
      <c r="BL620">
        <f>'Data Input'!M620</f>
        <v>93</v>
      </c>
      <c r="BM620">
        <f t="shared" si="693"/>
        <v>2</v>
      </c>
      <c r="BN620">
        <f t="shared" si="694"/>
        <v>1.1200000000000001</v>
      </c>
      <c r="BO620">
        <f t="shared" si="695"/>
        <v>9.3960441374621693E-3</v>
      </c>
      <c r="BP620">
        <f t="shared" si="696"/>
        <v>1.0962051493705865E-2</v>
      </c>
      <c r="BQ620">
        <f t="shared" si="697"/>
        <v>79.380003037718922</v>
      </c>
      <c r="BR620">
        <f t="shared" si="698"/>
        <v>92.610003544005409</v>
      </c>
      <c r="BS620">
        <f t="shared" si="699"/>
        <v>201933.28000000003</v>
      </c>
      <c r="BT620">
        <f t="shared" si="700"/>
        <v>177621.2</v>
      </c>
      <c r="BU620">
        <f t="shared" si="701"/>
        <v>153309.12</v>
      </c>
      <c r="BV620">
        <f t="shared" si="702"/>
        <v>134145.47999999998</v>
      </c>
      <c r="BW620">
        <f t="shared" si="703"/>
        <v>114981.84</v>
      </c>
      <c r="BX620">
        <f t="shared" si="704"/>
        <v>95818.2</v>
      </c>
      <c r="BY620">
        <f t="shared" si="705"/>
        <v>76654.559999999998</v>
      </c>
      <c r="BZ620">
        <f t="shared" si="706"/>
        <v>57490.92</v>
      </c>
      <c r="CA620">
        <f t="shared" si="707"/>
        <v>38327.279999999999</v>
      </c>
      <c r="CB620">
        <f t="shared" si="708"/>
        <v>19163.64</v>
      </c>
      <c r="CC620">
        <f t="shared" si="709"/>
        <v>100.48557308531178</v>
      </c>
      <c r="CD620">
        <f t="shared" si="710"/>
        <v>117.23316859953043</v>
      </c>
      <c r="CE620">
        <f t="shared" si="711"/>
        <v>179.86557612303071</v>
      </c>
      <c r="CF620">
        <f t="shared" si="712"/>
        <v>209.84317214353584</v>
      </c>
    </row>
    <row r="621" spans="1:84" x14ac:dyDescent="0.25">
      <c r="A621" t="str">
        <f>IF('Data Input'!A621=0,"F","M")</f>
        <v>M</v>
      </c>
      <c r="B621" t="str">
        <f>'Data Input'!B621</f>
        <v>W</v>
      </c>
      <c r="C621">
        <f>'Data Input'!C621</f>
        <v>29</v>
      </c>
      <c r="D621">
        <f t="shared" si="642"/>
        <v>30</v>
      </c>
      <c r="E621">
        <f t="shared" si="643"/>
        <v>31</v>
      </c>
      <c r="F621">
        <f t="shared" si="644"/>
        <v>32</v>
      </c>
      <c r="G621">
        <f t="shared" si="645"/>
        <v>33</v>
      </c>
      <c r="H621">
        <f t="shared" si="646"/>
        <v>34</v>
      </c>
      <c r="I621">
        <f t="shared" si="647"/>
        <v>35</v>
      </c>
      <c r="J621">
        <f t="shared" si="648"/>
        <v>36</v>
      </c>
      <c r="K621">
        <f t="shared" si="649"/>
        <v>37</v>
      </c>
      <c r="L621">
        <f t="shared" si="650"/>
        <v>38</v>
      </c>
      <c r="M621">
        <f>'Data Input'!D621</f>
        <v>166.999743822</v>
      </c>
      <c r="N621">
        <f>'Data Input'!E621</f>
        <v>43.999932504</v>
      </c>
      <c r="O621">
        <f>'Data Input'!F621</f>
        <v>112</v>
      </c>
      <c r="P621">
        <f>'Data Input'!G621</f>
        <v>0</v>
      </c>
      <c r="Q621">
        <f>'Data Input'!H621</f>
        <v>0</v>
      </c>
      <c r="R621">
        <f>IF('Data Input'!I621&gt;100,1,0)</f>
        <v>0</v>
      </c>
      <c r="S621">
        <f t="shared" si="651"/>
        <v>3.3672958299864741</v>
      </c>
      <c r="T621">
        <f t="shared" si="652"/>
        <v>11.338681206644297</v>
      </c>
      <c r="U621">
        <f t="shared" si="653"/>
        <v>5.1179922784155787</v>
      </c>
      <c r="V621">
        <f t="shared" si="654"/>
        <v>17.233794057011753</v>
      </c>
      <c r="W621">
        <f t="shared" si="655"/>
        <v>3.7841880999170847</v>
      </c>
      <c r="X621">
        <f t="shared" si="656"/>
        <v>12.742480808735237</v>
      </c>
      <c r="Y621">
        <f t="shared" si="657"/>
        <v>0</v>
      </c>
      <c r="Z621">
        <f t="shared" si="658"/>
        <v>0</v>
      </c>
      <c r="AA621">
        <f t="shared" si="659"/>
        <v>4.7184988712950942</v>
      </c>
      <c r="AB621">
        <f t="shared" si="660"/>
        <v>15.888581573107855</v>
      </c>
      <c r="AC621" s="3">
        <f t="shared" si="661"/>
        <v>12.343999999999999</v>
      </c>
      <c r="AD621">
        <f t="shared" si="662"/>
        <v>0</v>
      </c>
      <c r="AE621">
        <f t="shared" si="663"/>
        <v>11.853</v>
      </c>
      <c r="AF621">
        <f t="shared" si="664"/>
        <v>-2.6640000000000001</v>
      </c>
      <c r="AG621">
        <f t="shared" si="665"/>
        <v>-7.99</v>
      </c>
      <c r="AH621">
        <f t="shared" si="666"/>
        <v>1.7689999999999999</v>
      </c>
      <c r="AI621">
        <f t="shared" si="667"/>
        <v>1.7689999999999999</v>
      </c>
      <c r="AJ621">
        <f t="shared" si="668"/>
        <v>0</v>
      </c>
      <c r="AK621">
        <f t="shared" si="669"/>
        <v>1.764</v>
      </c>
      <c r="AL621">
        <f t="shared" si="670"/>
        <v>0</v>
      </c>
      <c r="AM621">
        <f t="shared" si="671"/>
        <v>7.8369999999999997</v>
      </c>
      <c r="AN621">
        <f t="shared" si="672"/>
        <v>-1.7949999999999999</v>
      </c>
      <c r="AO621">
        <f t="shared" si="673"/>
        <v>0.65800000000000003</v>
      </c>
      <c r="AP621">
        <f t="shared" si="674"/>
        <v>41.565899725353034</v>
      </c>
      <c r="AQ621">
        <f t="shared" si="675"/>
        <v>0</v>
      </c>
      <c r="AR621">
        <f t="shared" si="676"/>
        <v>60.663562476059852</v>
      </c>
      <c r="AS621">
        <f t="shared" si="677"/>
        <v>-45.910827367879314</v>
      </c>
      <c r="AT621">
        <f t="shared" si="678"/>
        <v>-30.235662918337507</v>
      </c>
      <c r="AU621">
        <f t="shared" si="679"/>
        <v>22.541448550652635</v>
      </c>
      <c r="AV621">
        <f t="shared" si="680"/>
        <v>0</v>
      </c>
      <c r="AW621">
        <f t="shared" si="681"/>
        <v>0</v>
      </c>
      <c r="AX621">
        <f t="shared" si="682"/>
        <v>8.3234320089645468</v>
      </c>
      <c r="AY621">
        <f t="shared" si="683"/>
        <v>0</v>
      </c>
      <c r="AZ621">
        <f t="shared" si="684"/>
        <v>0</v>
      </c>
      <c r="BA621">
        <f t="shared" si="685"/>
        <v>0</v>
      </c>
      <c r="BB621">
        <f t="shared" si="686"/>
        <v>0</v>
      </c>
      <c r="BC621">
        <f t="shared" si="687"/>
        <v>56.947852474813246</v>
      </c>
      <c r="BD621">
        <f t="shared" si="688"/>
        <v>61.18</v>
      </c>
      <c r="BE621">
        <f t="shared" si="689"/>
        <v>0.91439999999999999</v>
      </c>
      <c r="BF621">
        <f t="shared" si="690"/>
        <v>1.2986146466613668E-3</v>
      </c>
      <c r="BG621">
        <f>'Data Input'!J621</f>
        <v>46.2</v>
      </c>
      <c r="BH621">
        <f t="shared" si="691"/>
        <v>4</v>
      </c>
      <c r="BI621">
        <f t="shared" si="692"/>
        <v>1.24</v>
      </c>
      <c r="BJ621">
        <f>'Data Input'!K621</f>
        <v>0.93877551020408168</v>
      </c>
      <c r="BK621">
        <f>'Data Input'!L621</f>
        <v>3</v>
      </c>
      <c r="BL621">
        <f>'Data Input'!M621</f>
        <v>80</v>
      </c>
      <c r="BM621">
        <f t="shared" si="693"/>
        <v>3</v>
      </c>
      <c r="BN621">
        <f t="shared" si="694"/>
        <v>1.2</v>
      </c>
      <c r="BO621">
        <f t="shared" si="695"/>
        <v>1.6102821618600948E-3</v>
      </c>
      <c r="BP621">
        <f t="shared" si="696"/>
        <v>1.5583375759936401E-3</v>
      </c>
      <c r="BQ621">
        <f t="shared" si="697"/>
        <v>13.604044535125363</v>
      </c>
      <c r="BR621">
        <f t="shared" si="698"/>
        <v>13.165204388830995</v>
      </c>
      <c r="BS621">
        <f t="shared" si="699"/>
        <v>295177.26000000007</v>
      </c>
      <c r="BT621">
        <f t="shared" si="700"/>
        <v>266574.81000000006</v>
      </c>
      <c r="BU621">
        <f t="shared" si="701"/>
        <v>237972.36000000004</v>
      </c>
      <c r="BV621">
        <f t="shared" si="702"/>
        <v>209369.91000000003</v>
      </c>
      <c r="BW621">
        <f t="shared" si="703"/>
        <v>180767.46000000002</v>
      </c>
      <c r="BX621">
        <f t="shared" si="704"/>
        <v>152165.01</v>
      </c>
      <c r="BY621">
        <f t="shared" si="705"/>
        <v>123562.56</v>
      </c>
      <c r="BZ621">
        <f t="shared" si="706"/>
        <v>92671.92</v>
      </c>
      <c r="CA621">
        <f t="shared" si="707"/>
        <v>61781.279999999999</v>
      </c>
      <c r="CB621">
        <f t="shared" si="708"/>
        <v>30890.639999999999</v>
      </c>
      <c r="CC621">
        <f t="shared" si="709"/>
        <v>26.584682984854265</v>
      </c>
      <c r="CD621">
        <f t="shared" si="710"/>
        <v>25.727112565987994</v>
      </c>
      <c r="CE621">
        <f t="shared" si="711"/>
        <v>40.188727519979629</v>
      </c>
      <c r="CF621">
        <f t="shared" si="712"/>
        <v>38.892316954818988</v>
      </c>
    </row>
    <row r="622" spans="1:84" x14ac:dyDescent="0.25">
      <c r="A622" t="str">
        <f>IF('Data Input'!A622=0,"F","M")</f>
        <v>F</v>
      </c>
      <c r="B622" t="str">
        <f>'Data Input'!B622</f>
        <v>W</v>
      </c>
      <c r="C622">
        <f>'Data Input'!C622</f>
        <v>46</v>
      </c>
      <c r="D622">
        <f t="shared" si="642"/>
        <v>47</v>
      </c>
      <c r="E622">
        <f t="shared" si="643"/>
        <v>48</v>
      </c>
      <c r="F622">
        <f t="shared" si="644"/>
        <v>49</v>
      </c>
      <c r="G622">
        <f t="shared" si="645"/>
        <v>50</v>
      </c>
      <c r="H622">
        <f t="shared" si="646"/>
        <v>51</v>
      </c>
      <c r="I622">
        <f t="shared" si="647"/>
        <v>52</v>
      </c>
      <c r="J622">
        <f t="shared" si="648"/>
        <v>53</v>
      </c>
      <c r="K622">
        <f t="shared" si="649"/>
        <v>54</v>
      </c>
      <c r="L622">
        <f t="shared" si="650"/>
        <v>55</v>
      </c>
      <c r="M622">
        <f>'Data Input'!D622</f>
        <v>156.999759162</v>
      </c>
      <c r="N622">
        <f>'Data Input'!E622</f>
        <v>54.999915629999997</v>
      </c>
      <c r="O622">
        <f>'Data Input'!F622</f>
        <v>118</v>
      </c>
      <c r="P622">
        <f>'Data Input'!G622</f>
        <v>0</v>
      </c>
      <c r="Q622">
        <f>'Data Input'!H622</f>
        <v>0</v>
      </c>
      <c r="R622">
        <f>IF('Data Input'!I622&gt;100,1,0)</f>
        <v>0</v>
      </c>
      <c r="S622">
        <f t="shared" si="651"/>
        <v>3.8286413964890951</v>
      </c>
      <c r="T622">
        <f t="shared" si="652"/>
        <v>14.658494942909968</v>
      </c>
      <c r="U622">
        <f t="shared" si="653"/>
        <v>5.0562442713471318</v>
      </c>
      <c r="V622">
        <f t="shared" si="654"/>
        <v>19.358546128040469</v>
      </c>
      <c r="W622">
        <f t="shared" si="655"/>
        <v>4.0073316512312944</v>
      </c>
      <c r="X622">
        <f t="shared" si="656"/>
        <v>15.342635849365134</v>
      </c>
      <c r="Y622">
        <f t="shared" si="657"/>
        <v>0</v>
      </c>
      <c r="Z622">
        <f t="shared" si="658"/>
        <v>0</v>
      </c>
      <c r="AA622">
        <f t="shared" si="659"/>
        <v>4.7706846244656651</v>
      </c>
      <c r="AB622">
        <f t="shared" si="660"/>
        <v>18.265240642823279</v>
      </c>
      <c r="AC622" s="3">
        <f t="shared" si="661"/>
        <v>-29.798999999999999</v>
      </c>
      <c r="AD622">
        <f t="shared" si="662"/>
        <v>4.8840000000000003</v>
      </c>
      <c r="AE622">
        <f t="shared" si="663"/>
        <v>13.54</v>
      </c>
      <c r="AF622">
        <f t="shared" si="664"/>
        <v>-3.1139999999999999</v>
      </c>
      <c r="AG622">
        <f t="shared" si="665"/>
        <v>-13.577999999999999</v>
      </c>
      <c r="AH622">
        <f t="shared" si="666"/>
        <v>3.149</v>
      </c>
      <c r="AI622">
        <f t="shared" si="667"/>
        <v>2.0190000000000001</v>
      </c>
      <c r="AJ622">
        <f t="shared" si="668"/>
        <v>0</v>
      </c>
      <c r="AK622">
        <f t="shared" si="669"/>
        <v>1.9570000000000001</v>
      </c>
      <c r="AL622">
        <f t="shared" si="670"/>
        <v>0</v>
      </c>
      <c r="AM622">
        <f t="shared" si="671"/>
        <v>7.5739999999999998</v>
      </c>
      <c r="AN622">
        <f t="shared" si="672"/>
        <v>-1.665</v>
      </c>
      <c r="AO622">
        <f t="shared" si="673"/>
        <v>0.66100000000000003</v>
      </c>
      <c r="AP622">
        <f t="shared" si="674"/>
        <v>-114.08968497397854</v>
      </c>
      <c r="AQ622">
        <f t="shared" si="675"/>
        <v>71.592089301172294</v>
      </c>
      <c r="AR622">
        <f t="shared" si="676"/>
        <v>68.461547434040156</v>
      </c>
      <c r="AS622">
        <f t="shared" si="677"/>
        <v>-60.282512642718018</v>
      </c>
      <c r="AT622">
        <f t="shared" si="678"/>
        <v>-54.411549160418517</v>
      </c>
      <c r="AU622">
        <f t="shared" si="679"/>
        <v>48.313960289650808</v>
      </c>
      <c r="AV622">
        <f t="shared" si="680"/>
        <v>0</v>
      </c>
      <c r="AW622">
        <f t="shared" si="681"/>
        <v>0</v>
      </c>
      <c r="AX622">
        <f t="shared" si="682"/>
        <v>9.3362298100793062</v>
      </c>
      <c r="AY622">
        <f t="shared" si="683"/>
        <v>0</v>
      </c>
      <c r="AZ622">
        <f t="shared" si="684"/>
        <v>0</v>
      </c>
      <c r="BA622">
        <f t="shared" si="685"/>
        <v>0</v>
      </c>
      <c r="BB622">
        <f t="shared" si="686"/>
        <v>0</v>
      </c>
      <c r="BC622">
        <f t="shared" si="687"/>
        <v>-31.079919942172506</v>
      </c>
      <c r="BD622">
        <f t="shared" si="688"/>
        <v>-29.18</v>
      </c>
      <c r="BE622">
        <f t="shared" si="689"/>
        <v>0.96650000000000003</v>
      </c>
      <c r="BF622">
        <f t="shared" si="690"/>
        <v>5.0838395349540599E-3</v>
      </c>
      <c r="BG622">
        <f>'Data Input'!J622</f>
        <v>21.9</v>
      </c>
      <c r="BH622">
        <f t="shared" si="691"/>
        <v>1</v>
      </c>
      <c r="BI622">
        <f t="shared" si="692"/>
        <v>1</v>
      </c>
      <c r="BJ622">
        <f>'Data Input'!K622</f>
        <v>0.87500000000000011</v>
      </c>
      <c r="BK622">
        <f>'Data Input'!L622</f>
        <v>3</v>
      </c>
      <c r="BL622">
        <f>'Data Input'!M622</f>
        <v>100</v>
      </c>
      <c r="BM622">
        <f t="shared" si="693"/>
        <v>4</v>
      </c>
      <c r="BN622">
        <f t="shared" si="694"/>
        <v>1.46</v>
      </c>
      <c r="BO622">
        <f t="shared" si="695"/>
        <v>5.0838395349540599E-3</v>
      </c>
      <c r="BP622">
        <f t="shared" si="696"/>
        <v>7.4224057210329269E-3</v>
      </c>
      <c r="BQ622">
        <f t="shared" si="697"/>
        <v>42.949478719341911</v>
      </c>
      <c r="BR622">
        <f t="shared" si="698"/>
        <v>62.706238930239202</v>
      </c>
      <c r="BS622">
        <f t="shared" si="699"/>
        <v>237972.36000000004</v>
      </c>
      <c r="BT622">
        <f t="shared" si="700"/>
        <v>213660.28000000003</v>
      </c>
      <c r="BU622">
        <f t="shared" si="701"/>
        <v>189348.2</v>
      </c>
      <c r="BV622">
        <f t="shared" si="702"/>
        <v>165036.12</v>
      </c>
      <c r="BW622">
        <f t="shared" si="703"/>
        <v>140724.04</v>
      </c>
      <c r="BX622">
        <f t="shared" si="704"/>
        <v>116411.96</v>
      </c>
      <c r="BY622">
        <f t="shared" si="705"/>
        <v>92099.88</v>
      </c>
      <c r="BZ622">
        <f t="shared" si="706"/>
        <v>67787.8</v>
      </c>
      <c r="CA622">
        <f t="shared" si="707"/>
        <v>43475.72</v>
      </c>
      <c r="CB622">
        <f t="shared" si="708"/>
        <v>19163.64</v>
      </c>
      <c r="CC622">
        <f t="shared" si="709"/>
        <v>65.361908132997357</v>
      </c>
      <c r="CD622">
        <f t="shared" si="710"/>
        <v>95.428385874176143</v>
      </c>
      <c r="CE622">
        <f t="shared" si="711"/>
        <v>108.31138685233927</v>
      </c>
      <c r="CF622">
        <f t="shared" si="712"/>
        <v>158.13462480441535</v>
      </c>
    </row>
    <row r="623" spans="1:84" x14ac:dyDescent="0.25">
      <c r="A623" t="str">
        <f>IF('Data Input'!A623=0,"F","M")</f>
        <v>F</v>
      </c>
      <c r="B623" t="str">
        <f>'Data Input'!B623</f>
        <v>W</v>
      </c>
      <c r="C623">
        <f>'Data Input'!C623</f>
        <v>36</v>
      </c>
      <c r="D623">
        <f t="shared" si="642"/>
        <v>37</v>
      </c>
      <c r="E623">
        <f t="shared" si="643"/>
        <v>38</v>
      </c>
      <c r="F623">
        <f t="shared" si="644"/>
        <v>39</v>
      </c>
      <c r="G623">
        <f t="shared" si="645"/>
        <v>40</v>
      </c>
      <c r="H623">
        <f t="shared" si="646"/>
        <v>41</v>
      </c>
      <c r="I623">
        <f t="shared" si="647"/>
        <v>42</v>
      </c>
      <c r="J623">
        <f t="shared" si="648"/>
        <v>43</v>
      </c>
      <c r="K623">
        <f t="shared" si="649"/>
        <v>44</v>
      </c>
      <c r="L623">
        <f t="shared" si="650"/>
        <v>45</v>
      </c>
      <c r="M623">
        <f>'Data Input'!D623</f>
        <v>150.99976836600001</v>
      </c>
      <c r="N623">
        <f>'Data Input'!E623</f>
        <v>34.999946310000006</v>
      </c>
      <c r="O623">
        <f>'Data Input'!F623</f>
        <v>100</v>
      </c>
      <c r="P623">
        <f>'Data Input'!G623</f>
        <v>0</v>
      </c>
      <c r="Q623">
        <f>'Data Input'!H623</f>
        <v>0</v>
      </c>
      <c r="R623">
        <f>IF('Data Input'!I623&gt;100,1,0)</f>
        <v>0</v>
      </c>
      <c r="S623">
        <f t="shared" si="651"/>
        <v>3.5835189384561099</v>
      </c>
      <c r="T623">
        <f t="shared" si="652"/>
        <v>12.841607982273604</v>
      </c>
      <c r="U623">
        <f t="shared" si="653"/>
        <v>5.0172783028137475</v>
      </c>
      <c r="V623">
        <f t="shared" si="654"/>
        <v>17.979511817637995</v>
      </c>
      <c r="W623">
        <f t="shared" si="655"/>
        <v>3.5553465274882372</v>
      </c>
      <c r="X623">
        <f t="shared" si="656"/>
        <v>12.740651614028264</v>
      </c>
      <c r="Y623">
        <f t="shared" si="657"/>
        <v>0</v>
      </c>
      <c r="Z623">
        <f t="shared" si="658"/>
        <v>0</v>
      </c>
      <c r="AA623">
        <f t="shared" si="659"/>
        <v>4.6051701859880918</v>
      </c>
      <c r="AB623">
        <f t="shared" si="660"/>
        <v>16.502714576301774</v>
      </c>
      <c r="AC623" s="3">
        <f t="shared" si="661"/>
        <v>-29.798999999999999</v>
      </c>
      <c r="AD623">
        <f t="shared" si="662"/>
        <v>4.8840000000000003</v>
      </c>
      <c r="AE623">
        <f t="shared" si="663"/>
        <v>13.54</v>
      </c>
      <c r="AF623">
        <f t="shared" si="664"/>
        <v>-3.1139999999999999</v>
      </c>
      <c r="AG623">
        <f t="shared" si="665"/>
        <v>-13.577999999999999</v>
      </c>
      <c r="AH623">
        <f t="shared" si="666"/>
        <v>3.149</v>
      </c>
      <c r="AI623">
        <f t="shared" si="667"/>
        <v>2.0190000000000001</v>
      </c>
      <c r="AJ623">
        <f t="shared" si="668"/>
        <v>0</v>
      </c>
      <c r="AK623">
        <f t="shared" si="669"/>
        <v>1.9570000000000001</v>
      </c>
      <c r="AL623">
        <f t="shared" si="670"/>
        <v>0</v>
      </c>
      <c r="AM623">
        <f t="shared" si="671"/>
        <v>7.5739999999999998</v>
      </c>
      <c r="AN623">
        <f t="shared" si="672"/>
        <v>-1.665</v>
      </c>
      <c r="AO623">
        <f t="shared" si="673"/>
        <v>0.66100000000000003</v>
      </c>
      <c r="AP623">
        <f t="shared" si="674"/>
        <v>-106.78528084705361</v>
      </c>
      <c r="AQ623">
        <f t="shared" si="675"/>
        <v>62.718413385424292</v>
      </c>
      <c r="AR623">
        <f t="shared" si="676"/>
        <v>67.933948220098131</v>
      </c>
      <c r="AS623">
        <f t="shared" si="677"/>
        <v>-55.988199800124711</v>
      </c>
      <c r="AT623">
        <f t="shared" si="678"/>
        <v>-48.274495150235282</v>
      </c>
      <c r="AU623">
        <f t="shared" si="679"/>
        <v>40.120311932575007</v>
      </c>
      <c r="AV623">
        <f t="shared" si="680"/>
        <v>0</v>
      </c>
      <c r="AW623">
        <f t="shared" si="681"/>
        <v>0</v>
      </c>
      <c r="AX623">
        <f t="shared" si="682"/>
        <v>9.0123180539786958</v>
      </c>
      <c r="AY623">
        <f t="shared" si="683"/>
        <v>0</v>
      </c>
      <c r="AZ623">
        <f t="shared" si="684"/>
        <v>0</v>
      </c>
      <c r="BA623">
        <f t="shared" si="685"/>
        <v>0</v>
      </c>
      <c r="BB623">
        <f t="shared" si="686"/>
        <v>0</v>
      </c>
      <c r="BC623">
        <f t="shared" si="687"/>
        <v>-31.262984205337482</v>
      </c>
      <c r="BD623">
        <f t="shared" si="688"/>
        <v>-29.18</v>
      </c>
      <c r="BE623">
        <f t="shared" si="689"/>
        <v>0.96650000000000003</v>
      </c>
      <c r="BF623">
        <f t="shared" si="690"/>
        <v>4.2351913309776057E-3</v>
      </c>
      <c r="BG623">
        <f>'Data Input'!J623</f>
        <v>25.8</v>
      </c>
      <c r="BH623">
        <f t="shared" si="691"/>
        <v>2</v>
      </c>
      <c r="BI623">
        <f t="shared" si="692"/>
        <v>0.96</v>
      </c>
      <c r="BJ623">
        <f>'Data Input'!K623</f>
        <v>0.88815789473684204</v>
      </c>
      <c r="BK623">
        <f>'Data Input'!L623</f>
        <v>3</v>
      </c>
      <c r="BL623">
        <f>'Data Input'!M623</f>
        <v>92</v>
      </c>
      <c r="BM623">
        <f t="shared" si="693"/>
        <v>4</v>
      </c>
      <c r="BN623">
        <f t="shared" si="694"/>
        <v>1.46</v>
      </c>
      <c r="BO623">
        <f t="shared" si="695"/>
        <v>4.0657836777385015E-3</v>
      </c>
      <c r="BP623">
        <f t="shared" si="696"/>
        <v>6.1833793432273043E-3</v>
      </c>
      <c r="BQ623">
        <f t="shared" si="697"/>
        <v>34.348702067374646</v>
      </c>
      <c r="BR623">
        <f t="shared" si="698"/>
        <v>52.238651060798944</v>
      </c>
      <c r="BS623">
        <f t="shared" si="699"/>
        <v>302327.84000000008</v>
      </c>
      <c r="BT623">
        <f t="shared" si="700"/>
        <v>271437.20000000007</v>
      </c>
      <c r="BU623">
        <f t="shared" si="701"/>
        <v>240546.56000000006</v>
      </c>
      <c r="BV623">
        <f t="shared" si="702"/>
        <v>209655.92000000004</v>
      </c>
      <c r="BW623">
        <f t="shared" si="703"/>
        <v>178765.28000000003</v>
      </c>
      <c r="BX623">
        <f t="shared" si="704"/>
        <v>147874.64000000001</v>
      </c>
      <c r="BY623">
        <f t="shared" si="705"/>
        <v>116984</v>
      </c>
      <c r="BZ623">
        <f t="shared" si="706"/>
        <v>86093.36</v>
      </c>
      <c r="CA623">
        <f t="shared" si="707"/>
        <v>55202.720000000001</v>
      </c>
      <c r="CB623">
        <f t="shared" si="708"/>
        <v>24312.080000000002</v>
      </c>
      <c r="CC623">
        <f t="shared" si="709"/>
        <v>66.402362761690512</v>
      </c>
      <c r="CD623">
        <f t="shared" si="710"/>
        <v>100.986926700071</v>
      </c>
      <c r="CE623">
        <f t="shared" si="711"/>
        <v>100.75106482906516</v>
      </c>
      <c r="CF623">
        <f t="shared" si="712"/>
        <v>153.22557776086995</v>
      </c>
    </row>
    <row r="624" spans="1:84" x14ac:dyDescent="0.25">
      <c r="A624" t="str">
        <f>IF('Data Input'!A624=0,"F","M")</f>
        <v>F</v>
      </c>
      <c r="B624" t="str">
        <f>'Data Input'!B624</f>
        <v>W</v>
      </c>
      <c r="C624">
        <f>'Data Input'!C624</f>
        <v>39</v>
      </c>
      <c r="D624">
        <f t="shared" si="642"/>
        <v>40</v>
      </c>
      <c r="E624">
        <f t="shared" si="643"/>
        <v>41</v>
      </c>
      <c r="F624">
        <f t="shared" si="644"/>
        <v>42</v>
      </c>
      <c r="G624">
        <f t="shared" si="645"/>
        <v>43</v>
      </c>
      <c r="H624">
        <f t="shared" si="646"/>
        <v>44</v>
      </c>
      <c r="I624">
        <f t="shared" si="647"/>
        <v>45</v>
      </c>
      <c r="J624">
        <f t="shared" si="648"/>
        <v>46</v>
      </c>
      <c r="K624">
        <f t="shared" si="649"/>
        <v>47</v>
      </c>
      <c r="L624">
        <f t="shared" si="650"/>
        <v>48</v>
      </c>
      <c r="M624">
        <f>'Data Input'!D624</f>
        <v>180.99972234600003</v>
      </c>
      <c r="N624">
        <f>'Data Input'!E624</f>
        <v>70.999891086000005</v>
      </c>
      <c r="O624">
        <f>'Data Input'!F624</f>
        <v>132</v>
      </c>
      <c r="P624">
        <f>'Data Input'!G624</f>
        <v>0</v>
      </c>
      <c r="Q624">
        <f>'Data Input'!H624</f>
        <v>0</v>
      </c>
      <c r="R624">
        <f>IF('Data Input'!I624&gt;100,1,0)</f>
        <v>0</v>
      </c>
      <c r="S624">
        <f t="shared" si="651"/>
        <v>3.6635616461296463</v>
      </c>
      <c r="T624">
        <f t="shared" si="652"/>
        <v>13.421683934992164</v>
      </c>
      <c r="U624">
        <f t="shared" si="653"/>
        <v>5.1984954972646493</v>
      </c>
      <c r="V624">
        <f t="shared" si="654"/>
        <v>19.045008721356432</v>
      </c>
      <c r="W624">
        <f t="shared" si="655"/>
        <v>4.2626783430401387</v>
      </c>
      <c r="X624">
        <f t="shared" si="656"/>
        <v>15.616584887349324</v>
      </c>
      <c r="Y624">
        <f t="shared" si="657"/>
        <v>0</v>
      </c>
      <c r="Z624">
        <f t="shared" si="658"/>
        <v>0</v>
      </c>
      <c r="AA624">
        <f t="shared" si="659"/>
        <v>4.8828019225863706</v>
      </c>
      <c r="AB624">
        <f t="shared" si="660"/>
        <v>17.888445849235527</v>
      </c>
      <c r="AC624" s="3">
        <f t="shared" si="661"/>
        <v>-29.798999999999999</v>
      </c>
      <c r="AD624">
        <f t="shared" si="662"/>
        <v>4.8840000000000003</v>
      </c>
      <c r="AE624">
        <f t="shared" si="663"/>
        <v>13.54</v>
      </c>
      <c r="AF624">
        <f t="shared" si="664"/>
        <v>-3.1139999999999999</v>
      </c>
      <c r="AG624">
        <f t="shared" si="665"/>
        <v>-13.577999999999999</v>
      </c>
      <c r="AH624">
        <f t="shared" si="666"/>
        <v>3.149</v>
      </c>
      <c r="AI624">
        <f t="shared" si="667"/>
        <v>2.0190000000000001</v>
      </c>
      <c r="AJ624">
        <f t="shared" si="668"/>
        <v>0</v>
      </c>
      <c r="AK624">
        <f t="shared" si="669"/>
        <v>1.9570000000000001</v>
      </c>
      <c r="AL624">
        <f t="shared" si="670"/>
        <v>0</v>
      </c>
      <c r="AM624">
        <f t="shared" si="671"/>
        <v>7.5739999999999998</v>
      </c>
      <c r="AN624">
        <f t="shared" si="672"/>
        <v>-1.665</v>
      </c>
      <c r="AO624">
        <f t="shared" si="673"/>
        <v>0.66100000000000003</v>
      </c>
      <c r="AP624">
        <f t="shared" si="674"/>
        <v>-109.17047349301733</v>
      </c>
      <c r="AQ624">
        <f t="shared" si="675"/>
        <v>65.551504338501729</v>
      </c>
      <c r="AR624">
        <f t="shared" si="676"/>
        <v>70.387629032963346</v>
      </c>
      <c r="AS624">
        <f t="shared" si="677"/>
        <v>-59.306157158303925</v>
      </c>
      <c r="AT624">
        <f t="shared" si="678"/>
        <v>-57.878646541799</v>
      </c>
      <c r="AU624">
        <f t="shared" si="679"/>
        <v>49.176625810263019</v>
      </c>
      <c r="AV624">
        <f t="shared" si="680"/>
        <v>0</v>
      </c>
      <c r="AW624">
        <f t="shared" si="681"/>
        <v>0</v>
      </c>
      <c r="AX624">
        <f t="shared" si="682"/>
        <v>9.5556433625015273</v>
      </c>
      <c r="AY624">
        <f t="shared" si="683"/>
        <v>0</v>
      </c>
      <c r="AZ624">
        <f t="shared" si="684"/>
        <v>0</v>
      </c>
      <c r="BA624">
        <f t="shared" si="685"/>
        <v>0</v>
      </c>
      <c r="BB624">
        <f t="shared" si="686"/>
        <v>0</v>
      </c>
      <c r="BC624">
        <f t="shared" si="687"/>
        <v>-31.683874648890622</v>
      </c>
      <c r="BD624">
        <f t="shared" si="688"/>
        <v>-29.18</v>
      </c>
      <c r="BE624">
        <f t="shared" si="689"/>
        <v>0.96650000000000003</v>
      </c>
      <c r="BF624">
        <f t="shared" si="690"/>
        <v>2.7822686452161349E-3</v>
      </c>
      <c r="BG624">
        <f>'Data Input'!J624</f>
        <v>32.299999999999997</v>
      </c>
      <c r="BH624">
        <f t="shared" si="691"/>
        <v>4</v>
      </c>
      <c r="BI624">
        <f t="shared" si="692"/>
        <v>1.39</v>
      </c>
      <c r="BJ624">
        <f>'Data Input'!K624</f>
        <v>0.88235294117647056</v>
      </c>
      <c r="BK624">
        <f>'Data Input'!L624</f>
        <v>3</v>
      </c>
      <c r="BL624">
        <f>'Data Input'!M624</f>
        <v>83</v>
      </c>
      <c r="BM624">
        <f t="shared" si="693"/>
        <v>4</v>
      </c>
      <c r="BN624">
        <f t="shared" si="694"/>
        <v>1.46</v>
      </c>
      <c r="BO624">
        <f t="shared" si="695"/>
        <v>3.8673534168504275E-3</v>
      </c>
      <c r="BP624">
        <f t="shared" si="696"/>
        <v>4.0621122220155566E-3</v>
      </c>
      <c r="BQ624">
        <f t="shared" si="697"/>
        <v>32.6723162946355</v>
      </c>
      <c r="BR624">
        <f t="shared" si="698"/>
        <v>34.317684741127934</v>
      </c>
      <c r="BS624">
        <f t="shared" si="699"/>
        <v>282592.16000000003</v>
      </c>
      <c r="BT624">
        <f t="shared" si="700"/>
        <v>251701.52000000002</v>
      </c>
      <c r="BU624">
        <f t="shared" si="701"/>
        <v>220810.88</v>
      </c>
      <c r="BV624">
        <f t="shared" si="702"/>
        <v>189920.24</v>
      </c>
      <c r="BW624">
        <f t="shared" si="703"/>
        <v>159029.6</v>
      </c>
      <c r="BX624">
        <f t="shared" si="704"/>
        <v>128138.96</v>
      </c>
      <c r="BY624">
        <f t="shared" si="705"/>
        <v>97248.320000000007</v>
      </c>
      <c r="BZ624">
        <f t="shared" si="706"/>
        <v>72936.240000000005</v>
      </c>
      <c r="CA624">
        <f t="shared" si="707"/>
        <v>48624.160000000003</v>
      </c>
      <c r="CB624">
        <f t="shared" si="708"/>
        <v>24312.080000000002</v>
      </c>
      <c r="CC624">
        <f t="shared" si="709"/>
        <v>57.055612576038186</v>
      </c>
      <c r="CD624">
        <f t="shared" si="710"/>
        <v>59.928916806486157</v>
      </c>
      <c r="CE624">
        <f t="shared" si="711"/>
        <v>89.727928870673679</v>
      </c>
      <c r="CF624">
        <f t="shared" si="712"/>
        <v>94.246601547614091</v>
      </c>
    </row>
    <row r="625" spans="1:84" x14ac:dyDescent="0.25">
      <c r="A625" t="str">
        <f>IF('Data Input'!A625=0,"F","M")</f>
        <v>F</v>
      </c>
      <c r="B625" t="str">
        <f>'Data Input'!B625</f>
        <v>W</v>
      </c>
      <c r="C625">
        <f>'Data Input'!C625</f>
        <v>45</v>
      </c>
      <c r="D625">
        <f t="shared" si="642"/>
        <v>46</v>
      </c>
      <c r="E625">
        <f t="shared" si="643"/>
        <v>47</v>
      </c>
      <c r="F625">
        <f t="shared" si="644"/>
        <v>48</v>
      </c>
      <c r="G625">
        <f t="shared" si="645"/>
        <v>49</v>
      </c>
      <c r="H625">
        <f t="shared" si="646"/>
        <v>50</v>
      </c>
      <c r="I625">
        <f t="shared" si="647"/>
        <v>51</v>
      </c>
      <c r="J625">
        <f t="shared" si="648"/>
        <v>52</v>
      </c>
      <c r="K625">
        <f t="shared" si="649"/>
        <v>53</v>
      </c>
      <c r="L625">
        <f t="shared" si="650"/>
        <v>54</v>
      </c>
      <c r="M625">
        <f>'Data Input'!D625</f>
        <v>247.99961956800001</v>
      </c>
      <c r="N625">
        <f>'Data Input'!E625</f>
        <v>45.999929435999995</v>
      </c>
      <c r="O625">
        <f>'Data Input'!F625</f>
        <v>144</v>
      </c>
      <c r="P625">
        <f>'Data Input'!G625</f>
        <v>0</v>
      </c>
      <c r="Q625">
        <f>'Data Input'!H625</f>
        <v>0</v>
      </c>
      <c r="R625">
        <f>IF('Data Input'!I625&gt;100,1,0)</f>
        <v>0</v>
      </c>
      <c r="S625">
        <f t="shared" si="651"/>
        <v>3.8066624897703196</v>
      </c>
      <c r="T625">
        <f t="shared" si="652"/>
        <v>14.490679311024369</v>
      </c>
      <c r="U625">
        <f t="shared" si="653"/>
        <v>5.5134272121638057</v>
      </c>
      <c r="V625">
        <f t="shared" si="654"/>
        <v>20.987756558622905</v>
      </c>
      <c r="W625">
        <f t="shared" si="655"/>
        <v>3.8286398624879183</v>
      </c>
      <c r="X625">
        <f t="shared" si="656"/>
        <v>14.574339751372154</v>
      </c>
      <c r="Y625">
        <f t="shared" si="657"/>
        <v>0</v>
      </c>
      <c r="Z625">
        <f t="shared" si="658"/>
        <v>0</v>
      </c>
      <c r="AA625">
        <f t="shared" si="659"/>
        <v>4.9698132995760007</v>
      </c>
      <c r="AB625">
        <f t="shared" si="660"/>
        <v>18.918401868657625</v>
      </c>
      <c r="AC625" s="3">
        <f t="shared" si="661"/>
        <v>-29.798999999999999</v>
      </c>
      <c r="AD625">
        <f t="shared" si="662"/>
        <v>4.8840000000000003</v>
      </c>
      <c r="AE625">
        <f t="shared" si="663"/>
        <v>13.54</v>
      </c>
      <c r="AF625">
        <f t="shared" si="664"/>
        <v>-3.1139999999999999</v>
      </c>
      <c r="AG625">
        <f t="shared" si="665"/>
        <v>-13.577999999999999</v>
      </c>
      <c r="AH625">
        <f t="shared" si="666"/>
        <v>3.149</v>
      </c>
      <c r="AI625">
        <f t="shared" si="667"/>
        <v>2.0190000000000001</v>
      </c>
      <c r="AJ625">
        <f t="shared" si="668"/>
        <v>0</v>
      </c>
      <c r="AK625">
        <f t="shared" si="669"/>
        <v>1.9570000000000001</v>
      </c>
      <c r="AL625">
        <f t="shared" si="670"/>
        <v>0</v>
      </c>
      <c r="AM625">
        <f t="shared" si="671"/>
        <v>7.5739999999999998</v>
      </c>
      <c r="AN625">
        <f t="shared" si="672"/>
        <v>-1.665</v>
      </c>
      <c r="AO625">
        <f t="shared" si="673"/>
        <v>0.66100000000000003</v>
      </c>
      <c r="AP625">
        <f t="shared" si="674"/>
        <v>-113.43473553266575</v>
      </c>
      <c r="AQ625">
        <f t="shared" si="675"/>
        <v>70.772477755043028</v>
      </c>
      <c r="AR625">
        <f t="shared" si="676"/>
        <v>74.651804452697931</v>
      </c>
      <c r="AS625">
        <f t="shared" si="677"/>
        <v>-65.355873923551727</v>
      </c>
      <c r="AT625">
        <f t="shared" si="678"/>
        <v>-51.98527205286095</v>
      </c>
      <c r="AU625">
        <f t="shared" si="679"/>
        <v>45.894595877070913</v>
      </c>
      <c r="AV625">
        <f t="shared" si="680"/>
        <v>0</v>
      </c>
      <c r="AW625">
        <f t="shared" si="681"/>
        <v>0</v>
      </c>
      <c r="AX625">
        <f t="shared" si="682"/>
        <v>9.7259246272702331</v>
      </c>
      <c r="AY625">
        <f t="shared" si="683"/>
        <v>0</v>
      </c>
      <c r="AZ625">
        <f t="shared" si="684"/>
        <v>0</v>
      </c>
      <c r="BA625">
        <f t="shared" si="685"/>
        <v>0</v>
      </c>
      <c r="BB625">
        <f t="shared" si="686"/>
        <v>0</v>
      </c>
      <c r="BC625">
        <f t="shared" si="687"/>
        <v>-29.731078796996329</v>
      </c>
      <c r="BD625">
        <f t="shared" si="688"/>
        <v>-29.18</v>
      </c>
      <c r="BE625">
        <f t="shared" si="689"/>
        <v>0.96650000000000003</v>
      </c>
      <c r="BF625">
        <f t="shared" si="690"/>
        <v>1.9446214704793241E-2</v>
      </c>
      <c r="BG625">
        <f>'Data Input'!J625</f>
        <v>31.6</v>
      </c>
      <c r="BH625">
        <f t="shared" si="691"/>
        <v>4</v>
      </c>
      <c r="BI625">
        <f t="shared" si="692"/>
        <v>1.39</v>
      </c>
      <c r="BJ625">
        <f>'Data Input'!K625</f>
        <v>0.91666666666666674</v>
      </c>
      <c r="BK625">
        <f>'Data Input'!L625</f>
        <v>3</v>
      </c>
      <c r="BL625">
        <f>'Data Input'!M625</f>
        <v>61</v>
      </c>
      <c r="BM625">
        <f t="shared" si="693"/>
        <v>4</v>
      </c>
      <c r="BN625">
        <f t="shared" si="694"/>
        <v>1.46</v>
      </c>
      <c r="BO625">
        <f t="shared" si="695"/>
        <v>2.7030238439662603E-2</v>
      </c>
      <c r="BP625">
        <f t="shared" si="696"/>
        <v>2.8391473468998132E-2</v>
      </c>
      <c r="BQ625">
        <f t="shared" si="697"/>
        <v>228.35784698966063</v>
      </c>
      <c r="BR625">
        <f t="shared" si="698"/>
        <v>239.85788244957166</v>
      </c>
      <c r="BS625">
        <f t="shared" si="699"/>
        <v>243120.80000000005</v>
      </c>
      <c r="BT625">
        <f t="shared" si="700"/>
        <v>218808.72000000003</v>
      </c>
      <c r="BU625">
        <f t="shared" si="701"/>
        <v>194496.64000000001</v>
      </c>
      <c r="BV625">
        <f t="shared" si="702"/>
        <v>170184.56</v>
      </c>
      <c r="BW625">
        <f t="shared" si="703"/>
        <v>145872.48000000001</v>
      </c>
      <c r="BX625">
        <f t="shared" si="704"/>
        <v>121560.40000000001</v>
      </c>
      <c r="BY625">
        <f t="shared" si="705"/>
        <v>97248.320000000007</v>
      </c>
      <c r="BZ625">
        <f t="shared" si="706"/>
        <v>72936.240000000005</v>
      </c>
      <c r="CA625">
        <f t="shared" si="707"/>
        <v>48624.160000000003</v>
      </c>
      <c r="CB625">
        <f t="shared" si="708"/>
        <v>24312.080000000002</v>
      </c>
      <c r="CC625">
        <f t="shared" si="709"/>
        <v>361.43872565028386</v>
      </c>
      <c r="CD625">
        <f t="shared" si="710"/>
        <v>379.64067586288809</v>
      </c>
      <c r="CE625">
        <f t="shared" si="711"/>
        <v>589.79657263994454</v>
      </c>
      <c r="CF625">
        <f t="shared" si="712"/>
        <v>619.49855831245975</v>
      </c>
    </row>
    <row r="626" spans="1:84" x14ac:dyDescent="0.25">
      <c r="A626" t="str">
        <f>IF('Data Input'!A626=0,"F","M")</f>
        <v>F</v>
      </c>
      <c r="B626" t="str">
        <f>'Data Input'!B626</f>
        <v>W</v>
      </c>
      <c r="C626">
        <f>'Data Input'!C626</f>
        <v>63</v>
      </c>
      <c r="D626">
        <f t="shared" si="642"/>
        <v>64</v>
      </c>
      <c r="E626">
        <f t="shared" si="643"/>
        <v>65</v>
      </c>
      <c r="F626">
        <f t="shared" si="644"/>
        <v>66</v>
      </c>
      <c r="G626">
        <f t="shared" si="645"/>
        <v>67</v>
      </c>
      <c r="H626">
        <f t="shared" si="646"/>
        <v>68</v>
      </c>
      <c r="I626">
        <f t="shared" si="647"/>
        <v>69</v>
      </c>
      <c r="J626">
        <f t="shared" si="648"/>
        <v>70</v>
      </c>
      <c r="K626">
        <f t="shared" si="649"/>
        <v>71</v>
      </c>
      <c r="L626">
        <f t="shared" si="650"/>
        <v>72</v>
      </c>
      <c r="M626">
        <f>'Data Input'!D626</f>
        <v>257.99960422800001</v>
      </c>
      <c r="N626">
        <f>'Data Input'!E626</f>
        <v>68.999894154000003</v>
      </c>
      <c r="O626">
        <f>'Data Input'!F626</f>
        <v>136</v>
      </c>
      <c r="P626">
        <f>'Data Input'!G626</f>
        <v>0</v>
      </c>
      <c r="Q626">
        <f>'Data Input'!H626</f>
        <v>0</v>
      </c>
      <c r="R626">
        <f>IF('Data Input'!I626&gt;100,1,0)</f>
        <v>0</v>
      </c>
      <c r="S626">
        <f t="shared" si="651"/>
        <v>4.1431347263915326</v>
      </c>
      <c r="T626">
        <f t="shared" si="652"/>
        <v>17.16556536103144</v>
      </c>
      <c r="U626">
        <f t="shared" si="653"/>
        <v>5.5529580509204406</v>
      </c>
      <c r="V626">
        <f t="shared" si="654"/>
        <v>23.006653334963918</v>
      </c>
      <c r="W626">
        <f t="shared" si="655"/>
        <v>4.2341049705960829</v>
      </c>
      <c r="X626">
        <f t="shared" si="656"/>
        <v>17.542467338863631</v>
      </c>
      <c r="Y626">
        <f t="shared" si="657"/>
        <v>0</v>
      </c>
      <c r="Z626">
        <f t="shared" si="658"/>
        <v>0</v>
      </c>
      <c r="AA626">
        <f t="shared" si="659"/>
        <v>4.9126548857360524</v>
      </c>
      <c r="AB626">
        <f t="shared" si="660"/>
        <v>20.353791055870065</v>
      </c>
      <c r="AC626" s="3">
        <f t="shared" si="661"/>
        <v>-29.798999999999999</v>
      </c>
      <c r="AD626">
        <f t="shared" si="662"/>
        <v>4.8840000000000003</v>
      </c>
      <c r="AE626">
        <f t="shared" si="663"/>
        <v>13.54</v>
      </c>
      <c r="AF626">
        <f t="shared" si="664"/>
        <v>-3.1139999999999999</v>
      </c>
      <c r="AG626">
        <f t="shared" si="665"/>
        <v>-13.577999999999999</v>
      </c>
      <c r="AH626">
        <f t="shared" si="666"/>
        <v>3.149</v>
      </c>
      <c r="AI626">
        <f t="shared" si="667"/>
        <v>2.0190000000000001</v>
      </c>
      <c r="AJ626">
        <f t="shared" si="668"/>
        <v>0</v>
      </c>
      <c r="AK626">
        <f t="shared" si="669"/>
        <v>1.9570000000000001</v>
      </c>
      <c r="AL626">
        <f t="shared" si="670"/>
        <v>0</v>
      </c>
      <c r="AM626">
        <f t="shared" si="671"/>
        <v>7.5739999999999998</v>
      </c>
      <c r="AN626">
        <f t="shared" si="672"/>
        <v>-1.665</v>
      </c>
      <c r="AO626">
        <f t="shared" si="673"/>
        <v>0.66100000000000003</v>
      </c>
      <c r="AP626">
        <f t="shared" si="674"/>
        <v>-123.46127171174128</v>
      </c>
      <c r="AQ626">
        <f t="shared" si="675"/>
        <v>83.836621223277561</v>
      </c>
      <c r="AR626">
        <f t="shared" si="676"/>
        <v>75.187052009462761</v>
      </c>
      <c r="AS626">
        <f t="shared" si="677"/>
        <v>-71.642718485077637</v>
      </c>
      <c r="AT626">
        <f t="shared" si="678"/>
        <v>-57.490677290753609</v>
      </c>
      <c r="AU626">
        <f t="shared" si="679"/>
        <v>55.241229650081571</v>
      </c>
      <c r="AV626">
        <f t="shared" si="680"/>
        <v>0</v>
      </c>
      <c r="AW626">
        <f t="shared" si="681"/>
        <v>0</v>
      </c>
      <c r="AX626">
        <f t="shared" si="682"/>
        <v>9.6140656113854543</v>
      </c>
      <c r="AY626">
        <f t="shared" si="683"/>
        <v>0</v>
      </c>
      <c r="AZ626">
        <f t="shared" si="684"/>
        <v>0</v>
      </c>
      <c r="BA626">
        <f t="shared" si="685"/>
        <v>0</v>
      </c>
      <c r="BB626">
        <f t="shared" si="686"/>
        <v>0</v>
      </c>
      <c r="BC626">
        <f t="shared" si="687"/>
        <v>-28.715698993365173</v>
      </c>
      <c r="BD626">
        <f t="shared" si="688"/>
        <v>-29.18</v>
      </c>
      <c r="BE626">
        <f t="shared" si="689"/>
        <v>0.96650000000000003</v>
      </c>
      <c r="BF626">
        <f t="shared" si="690"/>
        <v>5.2765275754038554E-2</v>
      </c>
      <c r="BG626">
        <f>'Data Input'!J626</f>
        <v>26.4</v>
      </c>
      <c r="BH626">
        <f t="shared" si="691"/>
        <v>3</v>
      </c>
      <c r="BI626">
        <f t="shared" si="692"/>
        <v>1.08</v>
      </c>
      <c r="BJ626">
        <f>'Data Input'!K626</f>
        <v>0.86075949367088611</v>
      </c>
      <c r="BK626">
        <f>'Data Input'!L626</f>
        <v>3</v>
      </c>
      <c r="BL626">
        <f>'Data Input'!M626</f>
        <v>78</v>
      </c>
      <c r="BM626">
        <f t="shared" si="693"/>
        <v>4</v>
      </c>
      <c r="BN626">
        <f t="shared" si="694"/>
        <v>1.46</v>
      </c>
      <c r="BO626">
        <f t="shared" si="695"/>
        <v>5.6986497814361645E-2</v>
      </c>
      <c r="BP626">
        <f t="shared" si="696"/>
        <v>7.7037302600896293E-2</v>
      </c>
      <c r="BQ626">
        <f t="shared" si="697"/>
        <v>481.43541084246027</v>
      </c>
      <c r="BR626">
        <f t="shared" si="698"/>
        <v>650.82935169443704</v>
      </c>
      <c r="BS626">
        <f t="shared" si="699"/>
        <v>173616.86</v>
      </c>
      <c r="BT626">
        <f t="shared" si="700"/>
        <v>154453.21999999997</v>
      </c>
      <c r="BU626">
        <f t="shared" si="701"/>
        <v>135289.57999999999</v>
      </c>
      <c r="BV626">
        <f t="shared" si="702"/>
        <v>116125.93999999999</v>
      </c>
      <c r="BW626">
        <f t="shared" si="703"/>
        <v>99536.51999999999</v>
      </c>
      <c r="BX626">
        <f t="shared" si="704"/>
        <v>82947.099999999991</v>
      </c>
      <c r="BY626">
        <f t="shared" si="705"/>
        <v>66357.679999999993</v>
      </c>
      <c r="BZ626">
        <f t="shared" si="706"/>
        <v>49768.259999999995</v>
      </c>
      <c r="CA626">
        <f t="shared" si="707"/>
        <v>33178.839999999997</v>
      </c>
      <c r="CB626">
        <f t="shared" si="708"/>
        <v>16589.419999999998</v>
      </c>
      <c r="CC626">
        <f t="shared" si="709"/>
        <v>528.75686755856111</v>
      </c>
      <c r="CD626">
        <f t="shared" si="710"/>
        <v>714.80095058842528</v>
      </c>
      <c r="CE626">
        <f t="shared" si="711"/>
        <v>1010.1922784010214</v>
      </c>
      <c r="CF626">
        <f t="shared" si="712"/>
        <v>1365.6303022828624</v>
      </c>
    </row>
    <row r="627" spans="1:84" x14ac:dyDescent="0.25">
      <c r="A627" t="str">
        <f>IF('Data Input'!A627=0,"F","M")</f>
        <v>F</v>
      </c>
      <c r="B627" t="str">
        <f>'Data Input'!B627</f>
        <v>W</v>
      </c>
      <c r="C627">
        <f>'Data Input'!C627</f>
        <v>52</v>
      </c>
      <c r="D627">
        <f t="shared" si="642"/>
        <v>53</v>
      </c>
      <c r="E627">
        <f t="shared" si="643"/>
        <v>54</v>
      </c>
      <c r="F627">
        <f t="shared" si="644"/>
        <v>55</v>
      </c>
      <c r="G627">
        <f t="shared" si="645"/>
        <v>56</v>
      </c>
      <c r="H627">
        <f t="shared" si="646"/>
        <v>57</v>
      </c>
      <c r="I627">
        <f t="shared" si="647"/>
        <v>58</v>
      </c>
      <c r="J627">
        <f t="shared" si="648"/>
        <v>59</v>
      </c>
      <c r="K627">
        <f t="shared" si="649"/>
        <v>60</v>
      </c>
      <c r="L627">
        <f t="shared" si="650"/>
        <v>61</v>
      </c>
      <c r="M627">
        <f>'Data Input'!D627</f>
        <v>226.99965178200003</v>
      </c>
      <c r="N627">
        <f>'Data Input'!E627</f>
        <v>95.999852736000008</v>
      </c>
      <c r="O627">
        <f>'Data Input'!F627</f>
        <v>140</v>
      </c>
      <c r="P627">
        <f>'Data Input'!G627</f>
        <v>0</v>
      </c>
      <c r="Q627">
        <f>'Data Input'!H627</f>
        <v>0</v>
      </c>
      <c r="R627">
        <f>IF('Data Input'!I627&gt;100,1,0)</f>
        <v>0</v>
      </c>
      <c r="S627">
        <f t="shared" si="651"/>
        <v>3.9512437185814275</v>
      </c>
      <c r="T627">
        <f t="shared" si="652"/>
        <v>15.612326923629187</v>
      </c>
      <c r="U627">
        <f t="shared" si="653"/>
        <v>5.4249484834802262</v>
      </c>
      <c r="V627">
        <f t="shared" si="654"/>
        <v>21.435293618979085</v>
      </c>
      <c r="W627">
        <f t="shared" si="655"/>
        <v>4.5643466574666594</v>
      </c>
      <c r="X627">
        <f t="shared" si="656"/>
        <v>18.034846059743273</v>
      </c>
      <c r="Y627">
        <f t="shared" si="657"/>
        <v>0</v>
      </c>
      <c r="Z627">
        <f t="shared" si="658"/>
        <v>0</v>
      </c>
      <c r="AA627">
        <f t="shared" si="659"/>
        <v>4.9416424226093039</v>
      </c>
      <c r="AB627">
        <f t="shared" si="660"/>
        <v>19.525633581810521</v>
      </c>
      <c r="AC627" s="3">
        <f t="shared" si="661"/>
        <v>-29.798999999999999</v>
      </c>
      <c r="AD627">
        <f t="shared" si="662"/>
        <v>4.8840000000000003</v>
      </c>
      <c r="AE627">
        <f t="shared" si="663"/>
        <v>13.54</v>
      </c>
      <c r="AF627">
        <f t="shared" si="664"/>
        <v>-3.1139999999999999</v>
      </c>
      <c r="AG627">
        <f t="shared" si="665"/>
        <v>-13.577999999999999</v>
      </c>
      <c r="AH627">
        <f t="shared" si="666"/>
        <v>3.149</v>
      </c>
      <c r="AI627">
        <f t="shared" si="667"/>
        <v>2.0190000000000001</v>
      </c>
      <c r="AJ627">
        <f t="shared" si="668"/>
        <v>0</v>
      </c>
      <c r="AK627">
        <f t="shared" si="669"/>
        <v>1.9570000000000001</v>
      </c>
      <c r="AL627">
        <f t="shared" si="670"/>
        <v>0</v>
      </c>
      <c r="AM627">
        <f t="shared" si="671"/>
        <v>7.5739999999999998</v>
      </c>
      <c r="AN627">
        <f t="shared" si="672"/>
        <v>-1.665</v>
      </c>
      <c r="AO627">
        <f t="shared" si="673"/>
        <v>0.66100000000000003</v>
      </c>
      <c r="AP627">
        <f t="shared" si="674"/>
        <v>-117.74311157000795</v>
      </c>
      <c r="AQ627">
        <f t="shared" si="675"/>
        <v>76.250604695004952</v>
      </c>
      <c r="AR627">
        <f t="shared" si="676"/>
        <v>73.453802466322259</v>
      </c>
      <c r="AS627">
        <f t="shared" si="677"/>
        <v>-66.749504329500866</v>
      </c>
      <c r="AT627">
        <f t="shared" si="678"/>
        <v>-61.9746989150823</v>
      </c>
      <c r="AU627">
        <f t="shared" si="679"/>
        <v>56.791730242131571</v>
      </c>
      <c r="AV627">
        <f t="shared" si="680"/>
        <v>0</v>
      </c>
      <c r="AW627">
        <f t="shared" si="681"/>
        <v>0</v>
      </c>
      <c r="AX627">
        <f t="shared" si="682"/>
        <v>9.6707942210464086</v>
      </c>
      <c r="AY627">
        <f t="shared" si="683"/>
        <v>0</v>
      </c>
      <c r="AZ627">
        <f t="shared" si="684"/>
        <v>0</v>
      </c>
      <c r="BA627">
        <f t="shared" si="685"/>
        <v>0</v>
      </c>
      <c r="BB627">
        <f t="shared" si="686"/>
        <v>0</v>
      </c>
      <c r="BC627">
        <f t="shared" si="687"/>
        <v>-30.300383190085931</v>
      </c>
      <c r="BD627">
        <f t="shared" si="688"/>
        <v>-29.18</v>
      </c>
      <c r="BE627">
        <f t="shared" si="689"/>
        <v>0.96650000000000003</v>
      </c>
      <c r="BF627">
        <f t="shared" si="690"/>
        <v>1.1051866337689176E-2</v>
      </c>
      <c r="BG627">
        <f>'Data Input'!J627</f>
        <v>22.1</v>
      </c>
      <c r="BH627">
        <f t="shared" si="691"/>
        <v>1</v>
      </c>
      <c r="BI627">
        <f t="shared" si="692"/>
        <v>1</v>
      </c>
      <c r="BJ627">
        <f>'Data Input'!K627</f>
        <v>0.68152866242038213</v>
      </c>
      <c r="BK627">
        <f>'Data Input'!L627</f>
        <v>3</v>
      </c>
      <c r="BL627">
        <f>'Data Input'!M627</f>
        <v>81</v>
      </c>
      <c r="BM627">
        <f t="shared" si="693"/>
        <v>1</v>
      </c>
      <c r="BN627">
        <f t="shared" si="694"/>
        <v>1</v>
      </c>
      <c r="BO627">
        <f t="shared" si="695"/>
        <v>1.1051866337689176E-2</v>
      </c>
      <c r="BP627">
        <f t="shared" si="696"/>
        <v>1.1051866337689176E-2</v>
      </c>
      <c r="BQ627">
        <f t="shared" si="697"/>
        <v>93.368780587187004</v>
      </c>
      <c r="BR627">
        <f t="shared" si="698"/>
        <v>93.368780587187004</v>
      </c>
      <c r="BS627">
        <f t="shared" si="699"/>
        <v>207081.72000000003</v>
      </c>
      <c r="BT627">
        <f t="shared" si="700"/>
        <v>182769.64</v>
      </c>
      <c r="BU627">
        <f t="shared" si="701"/>
        <v>158457.56</v>
      </c>
      <c r="BV627">
        <f t="shared" si="702"/>
        <v>134145.47999999998</v>
      </c>
      <c r="BW627">
        <f t="shared" si="703"/>
        <v>114981.84</v>
      </c>
      <c r="BX627">
        <f t="shared" si="704"/>
        <v>95818.2</v>
      </c>
      <c r="BY627">
        <f t="shared" si="705"/>
        <v>76654.559999999998</v>
      </c>
      <c r="BZ627">
        <f t="shared" si="706"/>
        <v>57490.92</v>
      </c>
      <c r="CA627">
        <f t="shared" si="707"/>
        <v>38327.279999999999</v>
      </c>
      <c r="CB627">
        <f t="shared" si="708"/>
        <v>19163.64</v>
      </c>
      <c r="CC627">
        <f t="shared" si="709"/>
        <v>119.9006855466333</v>
      </c>
      <c r="CD627">
        <f t="shared" si="710"/>
        <v>119.9006855466333</v>
      </c>
      <c r="CE627">
        <f t="shared" si="711"/>
        <v>213.26946613382029</v>
      </c>
      <c r="CF627">
        <f t="shared" si="712"/>
        <v>213.26946613382029</v>
      </c>
    </row>
    <row r="628" spans="1:84" x14ac:dyDescent="0.25">
      <c r="A628" t="str">
        <f>IF('Data Input'!A628=0,"F","M")</f>
        <v>F</v>
      </c>
      <c r="B628" t="str">
        <f>'Data Input'!B628</f>
        <v>W</v>
      </c>
      <c r="C628">
        <f>'Data Input'!C628</f>
        <v>47</v>
      </c>
      <c r="D628">
        <f t="shared" si="642"/>
        <v>48</v>
      </c>
      <c r="E628">
        <f t="shared" si="643"/>
        <v>49</v>
      </c>
      <c r="F628">
        <f t="shared" si="644"/>
        <v>50</v>
      </c>
      <c r="G628">
        <f t="shared" si="645"/>
        <v>51</v>
      </c>
      <c r="H628">
        <f t="shared" si="646"/>
        <v>52</v>
      </c>
      <c r="I628">
        <f t="shared" si="647"/>
        <v>53</v>
      </c>
      <c r="J628">
        <f t="shared" si="648"/>
        <v>54</v>
      </c>
      <c r="K628">
        <f t="shared" si="649"/>
        <v>55</v>
      </c>
      <c r="L628">
        <f t="shared" si="650"/>
        <v>56</v>
      </c>
      <c r="M628">
        <f>'Data Input'!D628</f>
        <v>278.99957201400002</v>
      </c>
      <c r="N628">
        <f>'Data Input'!E628</f>
        <v>81.999874212000009</v>
      </c>
      <c r="O628">
        <f>'Data Input'!F628</f>
        <v>120</v>
      </c>
      <c r="P628">
        <f>'Data Input'!G628</f>
        <v>0</v>
      </c>
      <c r="Q628">
        <f>'Data Input'!H628</f>
        <v>0</v>
      </c>
      <c r="R628">
        <f>IF('Data Input'!I628&gt;100,1,0)</f>
        <v>0</v>
      </c>
      <c r="S628">
        <f t="shared" si="651"/>
        <v>3.8501476017100584</v>
      </c>
      <c r="T628">
        <f t="shared" si="652"/>
        <v>14.823636554953715</v>
      </c>
      <c r="U628">
        <f t="shared" si="653"/>
        <v>5.6312102478201895</v>
      </c>
      <c r="V628">
        <f t="shared" si="654"/>
        <v>21.680990630370008</v>
      </c>
      <c r="W628">
        <f t="shared" si="655"/>
        <v>4.4067177132630766</v>
      </c>
      <c r="X628">
        <f t="shared" si="656"/>
        <v>16.966513635133069</v>
      </c>
      <c r="Y628">
        <f t="shared" si="657"/>
        <v>0</v>
      </c>
      <c r="Z628">
        <f t="shared" si="658"/>
        <v>0</v>
      </c>
      <c r="AA628">
        <f t="shared" si="659"/>
        <v>4.7874917427820458</v>
      </c>
      <c r="AB628">
        <f t="shared" si="660"/>
        <v>18.432549851679003</v>
      </c>
      <c r="AC628" s="3">
        <f t="shared" si="661"/>
        <v>-29.798999999999999</v>
      </c>
      <c r="AD628">
        <f t="shared" si="662"/>
        <v>4.8840000000000003</v>
      </c>
      <c r="AE628">
        <f t="shared" si="663"/>
        <v>13.54</v>
      </c>
      <c r="AF628">
        <f t="shared" si="664"/>
        <v>-3.1139999999999999</v>
      </c>
      <c r="AG628">
        <f t="shared" si="665"/>
        <v>-13.577999999999999</v>
      </c>
      <c r="AH628">
        <f t="shared" si="666"/>
        <v>3.149</v>
      </c>
      <c r="AI628">
        <f t="shared" si="667"/>
        <v>2.0190000000000001</v>
      </c>
      <c r="AJ628">
        <f t="shared" si="668"/>
        <v>0</v>
      </c>
      <c r="AK628">
        <f t="shared" si="669"/>
        <v>1.9570000000000001</v>
      </c>
      <c r="AL628">
        <f t="shared" si="670"/>
        <v>0</v>
      </c>
      <c r="AM628">
        <f t="shared" si="671"/>
        <v>7.5739999999999998</v>
      </c>
      <c r="AN628">
        <f t="shared" si="672"/>
        <v>-1.665</v>
      </c>
      <c r="AO628">
        <f t="shared" si="673"/>
        <v>0.66100000000000003</v>
      </c>
      <c r="AP628">
        <f t="shared" si="674"/>
        <v>-114.73054838335803</v>
      </c>
      <c r="AQ628">
        <f t="shared" si="675"/>
        <v>72.398640934393953</v>
      </c>
      <c r="AR628">
        <f t="shared" si="676"/>
        <v>76.246586755485367</v>
      </c>
      <c r="AS628">
        <f t="shared" si="677"/>
        <v>-67.514604822972203</v>
      </c>
      <c r="AT628">
        <f t="shared" si="678"/>
        <v>-59.83441311068605</v>
      </c>
      <c r="AU628">
        <f t="shared" si="679"/>
        <v>53.427551437034033</v>
      </c>
      <c r="AV628">
        <f t="shared" si="680"/>
        <v>0</v>
      </c>
      <c r="AW628">
        <f t="shared" si="681"/>
        <v>0</v>
      </c>
      <c r="AX628">
        <f t="shared" si="682"/>
        <v>9.3691213406244636</v>
      </c>
      <c r="AY628">
        <f t="shared" si="683"/>
        <v>0</v>
      </c>
      <c r="AZ628">
        <f t="shared" si="684"/>
        <v>0</v>
      </c>
      <c r="BA628">
        <f t="shared" si="685"/>
        <v>0</v>
      </c>
      <c r="BB628">
        <f t="shared" si="686"/>
        <v>0</v>
      </c>
      <c r="BC628">
        <f t="shared" si="687"/>
        <v>-30.637665849478456</v>
      </c>
      <c r="BD628">
        <f t="shared" si="688"/>
        <v>-29.18</v>
      </c>
      <c r="BE628">
        <f t="shared" si="689"/>
        <v>0.96650000000000003</v>
      </c>
      <c r="BF628">
        <f t="shared" si="690"/>
        <v>7.9003334826853733E-3</v>
      </c>
      <c r="BG628">
        <f>'Data Input'!J628</f>
        <v>30.2</v>
      </c>
      <c r="BH628">
        <f t="shared" si="691"/>
        <v>4</v>
      </c>
      <c r="BI628">
        <f t="shared" si="692"/>
        <v>1.39</v>
      </c>
      <c r="BJ628">
        <f>'Data Input'!K628</f>
        <v>0.86144578313253017</v>
      </c>
      <c r="BK628">
        <f>'Data Input'!L628</f>
        <v>3</v>
      </c>
      <c r="BL628">
        <f>'Data Input'!M628</f>
        <v>80</v>
      </c>
      <c r="BM628">
        <f t="shared" si="693"/>
        <v>4</v>
      </c>
      <c r="BN628">
        <f t="shared" si="694"/>
        <v>1.46</v>
      </c>
      <c r="BO628">
        <f t="shared" si="695"/>
        <v>1.0981463540932669E-2</v>
      </c>
      <c r="BP628">
        <f t="shared" si="696"/>
        <v>1.1534486884720644E-2</v>
      </c>
      <c r="BQ628">
        <f t="shared" si="697"/>
        <v>92.774001109926616</v>
      </c>
      <c r="BR628">
        <f t="shared" si="698"/>
        <v>97.446073108268237</v>
      </c>
      <c r="BS628">
        <f t="shared" si="699"/>
        <v>232823.92000000004</v>
      </c>
      <c r="BT628">
        <f t="shared" si="700"/>
        <v>208511.84000000003</v>
      </c>
      <c r="BU628">
        <f t="shared" si="701"/>
        <v>184199.76</v>
      </c>
      <c r="BV628">
        <f t="shared" si="702"/>
        <v>159887.67999999999</v>
      </c>
      <c r="BW628">
        <f t="shared" si="703"/>
        <v>135575.6</v>
      </c>
      <c r="BX628">
        <f t="shared" si="704"/>
        <v>111263.52</v>
      </c>
      <c r="BY628">
        <f t="shared" si="705"/>
        <v>86951.44</v>
      </c>
      <c r="BZ628">
        <f t="shared" si="706"/>
        <v>62639.360000000001</v>
      </c>
      <c r="CA628">
        <f t="shared" si="707"/>
        <v>38327.279999999999</v>
      </c>
      <c r="CB628">
        <f t="shared" si="708"/>
        <v>19163.64</v>
      </c>
      <c r="CC628">
        <f t="shared" si="709"/>
        <v>136.09811389932199</v>
      </c>
      <c r="CD628">
        <f t="shared" si="710"/>
        <v>142.95197575036698</v>
      </c>
      <c r="CE628">
        <f t="shared" si="711"/>
        <v>228.8721150092486</v>
      </c>
      <c r="CF628">
        <f t="shared" si="712"/>
        <v>240.39804885863521</v>
      </c>
    </row>
    <row r="629" spans="1:84" x14ac:dyDescent="0.25">
      <c r="A629" t="str">
        <f>IF('Data Input'!A629=0,"F","M")</f>
        <v>M</v>
      </c>
      <c r="B629" t="str">
        <f>'Data Input'!B629</f>
        <v>W</v>
      </c>
      <c r="C629">
        <f>'Data Input'!C629</f>
        <v>56</v>
      </c>
      <c r="D629">
        <f t="shared" si="642"/>
        <v>57</v>
      </c>
      <c r="E629">
        <f t="shared" si="643"/>
        <v>58</v>
      </c>
      <c r="F629">
        <f t="shared" si="644"/>
        <v>59</v>
      </c>
      <c r="G629">
        <f t="shared" si="645"/>
        <v>60</v>
      </c>
      <c r="H629">
        <f t="shared" si="646"/>
        <v>61</v>
      </c>
      <c r="I629">
        <f t="shared" si="647"/>
        <v>62</v>
      </c>
      <c r="J629">
        <f t="shared" si="648"/>
        <v>63</v>
      </c>
      <c r="K629">
        <f t="shared" si="649"/>
        <v>64</v>
      </c>
      <c r="L629">
        <f t="shared" si="650"/>
        <v>65</v>
      </c>
      <c r="M629">
        <f>'Data Input'!D629</f>
        <v>245.999622636</v>
      </c>
      <c r="N629">
        <f>'Data Input'!E629</f>
        <v>36.999943242000001</v>
      </c>
      <c r="O629">
        <f>'Data Input'!F629</f>
        <v>130</v>
      </c>
      <c r="P629">
        <f>'Data Input'!G629</f>
        <v>1</v>
      </c>
      <c r="Q629">
        <f>'Data Input'!H629</f>
        <v>0</v>
      </c>
      <c r="R629">
        <f>IF('Data Input'!I629&gt;100,1,0)</f>
        <v>1</v>
      </c>
      <c r="S629">
        <f t="shared" si="651"/>
        <v>4.0253516907351496</v>
      </c>
      <c r="T629">
        <f t="shared" si="652"/>
        <v>16.203456234104326</v>
      </c>
      <c r="U629">
        <f t="shared" si="653"/>
        <v>5.5053300019311866</v>
      </c>
      <c r="V629">
        <f t="shared" si="654"/>
        <v>22.160889431328648</v>
      </c>
      <c r="W629">
        <f t="shared" si="655"/>
        <v>3.610916378643048</v>
      </c>
      <c r="X629">
        <f t="shared" si="656"/>
        <v>14.535208349874038</v>
      </c>
      <c r="Y629">
        <f t="shared" si="657"/>
        <v>4.8675344504555822</v>
      </c>
      <c r="Z629">
        <f t="shared" si="658"/>
        <v>19.593538029852965</v>
      </c>
      <c r="AA629">
        <f t="shared" si="659"/>
        <v>0</v>
      </c>
      <c r="AB629">
        <f t="shared" si="660"/>
        <v>0</v>
      </c>
      <c r="AC629" s="3">
        <f t="shared" si="661"/>
        <v>12.343999999999999</v>
      </c>
      <c r="AD629">
        <f t="shared" si="662"/>
        <v>0</v>
      </c>
      <c r="AE629">
        <f t="shared" si="663"/>
        <v>11.853</v>
      </c>
      <c r="AF629">
        <f t="shared" si="664"/>
        <v>-2.6640000000000001</v>
      </c>
      <c r="AG629">
        <f t="shared" si="665"/>
        <v>-7.99</v>
      </c>
      <c r="AH629">
        <f t="shared" si="666"/>
        <v>1.7689999999999999</v>
      </c>
      <c r="AI629">
        <f t="shared" si="667"/>
        <v>1.7689999999999999</v>
      </c>
      <c r="AJ629">
        <f t="shared" si="668"/>
        <v>0</v>
      </c>
      <c r="AK629">
        <f t="shared" si="669"/>
        <v>1.764</v>
      </c>
      <c r="AL629">
        <f t="shared" si="670"/>
        <v>0</v>
      </c>
      <c r="AM629">
        <f t="shared" si="671"/>
        <v>7.8369999999999997</v>
      </c>
      <c r="AN629">
        <f t="shared" si="672"/>
        <v>-1.7949999999999999</v>
      </c>
      <c r="AO629">
        <f t="shared" si="673"/>
        <v>0.65800000000000003</v>
      </c>
      <c r="AP629">
        <f t="shared" si="674"/>
        <v>49.688941270434682</v>
      </c>
      <c r="AQ629">
        <f t="shared" si="675"/>
        <v>0</v>
      </c>
      <c r="AR629">
        <f t="shared" si="676"/>
        <v>65.254676512890356</v>
      </c>
      <c r="AS629">
        <f t="shared" si="677"/>
        <v>-59.036609445059526</v>
      </c>
      <c r="AT629">
        <f t="shared" si="678"/>
        <v>-28.851221865357953</v>
      </c>
      <c r="AU629">
        <f t="shared" si="679"/>
        <v>25.712783570927172</v>
      </c>
      <c r="AV629">
        <f t="shared" si="680"/>
        <v>8.6106684428559248</v>
      </c>
      <c r="AW629">
        <f t="shared" si="681"/>
        <v>0</v>
      </c>
      <c r="AX629">
        <f t="shared" si="682"/>
        <v>0</v>
      </c>
      <c r="AY629">
        <f t="shared" si="683"/>
        <v>0</v>
      </c>
      <c r="AZ629">
        <f t="shared" si="684"/>
        <v>0</v>
      </c>
      <c r="BA629">
        <f t="shared" si="685"/>
        <v>0</v>
      </c>
      <c r="BB629">
        <f t="shared" si="686"/>
        <v>0.65800000000000003</v>
      </c>
      <c r="BC629">
        <f t="shared" si="687"/>
        <v>62.037238486690654</v>
      </c>
      <c r="BD629">
        <f t="shared" si="688"/>
        <v>61.18</v>
      </c>
      <c r="BE629">
        <f t="shared" si="689"/>
        <v>0.91439999999999999</v>
      </c>
      <c r="BF629">
        <f t="shared" si="690"/>
        <v>0.19013634754904951</v>
      </c>
      <c r="BG629">
        <f>'Data Input'!J629</f>
        <v>34.5</v>
      </c>
      <c r="BH629">
        <f t="shared" si="691"/>
        <v>4</v>
      </c>
      <c r="BI629">
        <f t="shared" si="692"/>
        <v>1.24</v>
      </c>
      <c r="BJ629">
        <f>'Data Input'!K629</f>
        <v>0.98295454545454541</v>
      </c>
      <c r="BK629">
        <f>'Data Input'!L629</f>
        <v>3</v>
      </c>
      <c r="BL629">
        <f>'Data Input'!M629</f>
        <v>45</v>
      </c>
      <c r="BM629">
        <f t="shared" si="693"/>
        <v>4</v>
      </c>
      <c r="BN629">
        <f t="shared" si="694"/>
        <v>1.26</v>
      </c>
      <c r="BO629">
        <f t="shared" si="695"/>
        <v>0.23576907096082139</v>
      </c>
      <c r="BP629">
        <f t="shared" si="696"/>
        <v>0.23957179791180239</v>
      </c>
      <c r="BQ629">
        <f t="shared" si="697"/>
        <v>1991.8328708623017</v>
      </c>
      <c r="BR629">
        <f t="shared" si="698"/>
        <v>2023.9592074891127</v>
      </c>
      <c r="BS629">
        <f t="shared" si="699"/>
        <v>191636.40000000002</v>
      </c>
      <c r="BT629">
        <f t="shared" si="700"/>
        <v>172472.76</v>
      </c>
      <c r="BU629">
        <f t="shared" si="701"/>
        <v>153309.12</v>
      </c>
      <c r="BV629">
        <f t="shared" si="702"/>
        <v>134145.47999999998</v>
      </c>
      <c r="BW629">
        <f t="shared" si="703"/>
        <v>114981.84</v>
      </c>
      <c r="BX629">
        <f t="shared" si="704"/>
        <v>95818.2</v>
      </c>
      <c r="BY629">
        <f t="shared" si="705"/>
        <v>76654.559999999998</v>
      </c>
      <c r="BZ629">
        <f t="shared" si="706"/>
        <v>57490.92</v>
      </c>
      <c r="CA629">
        <f t="shared" si="707"/>
        <v>38327.279999999999</v>
      </c>
      <c r="CB629">
        <f t="shared" si="708"/>
        <v>19163.64</v>
      </c>
      <c r="CC629">
        <f t="shared" si="709"/>
        <v>2485.0064794651994</v>
      </c>
      <c r="CD629">
        <f t="shared" si="710"/>
        <v>2525.0872291339929</v>
      </c>
      <c r="CE629">
        <f t="shared" si="711"/>
        <v>4476.8393503275011</v>
      </c>
      <c r="CF629">
        <f t="shared" si="712"/>
        <v>4549.0464366231054</v>
      </c>
    </row>
    <row r="630" spans="1:84" x14ac:dyDescent="0.25">
      <c r="A630" t="str">
        <f>IF('Data Input'!A630=0,"F","M")</f>
        <v>M</v>
      </c>
      <c r="B630" t="str">
        <f>'Data Input'!B630</f>
        <v>W</v>
      </c>
      <c r="C630">
        <f>'Data Input'!C630</f>
        <v>64</v>
      </c>
      <c r="D630">
        <f t="shared" si="642"/>
        <v>65</v>
      </c>
      <c r="E630">
        <f t="shared" si="643"/>
        <v>66</v>
      </c>
      <c r="F630">
        <f t="shared" si="644"/>
        <v>67</v>
      </c>
      <c r="G630">
        <f t="shared" si="645"/>
        <v>68</v>
      </c>
      <c r="H630">
        <f t="shared" si="646"/>
        <v>69</v>
      </c>
      <c r="I630">
        <f t="shared" si="647"/>
        <v>70</v>
      </c>
      <c r="J630">
        <f t="shared" si="648"/>
        <v>71</v>
      </c>
      <c r="K630">
        <f t="shared" si="649"/>
        <v>72</v>
      </c>
      <c r="L630">
        <f t="shared" si="650"/>
        <v>73</v>
      </c>
      <c r="M630">
        <f>'Data Input'!D630</f>
        <v>210.99967632599999</v>
      </c>
      <c r="N630">
        <f>'Data Input'!E630</f>
        <v>78.999878813999999</v>
      </c>
      <c r="O630">
        <f>'Data Input'!F630</f>
        <v>116</v>
      </c>
      <c r="P630">
        <f>'Data Input'!G630</f>
        <v>0</v>
      </c>
      <c r="Q630">
        <f>'Data Input'!H630</f>
        <v>0</v>
      </c>
      <c r="R630">
        <f>IF('Data Input'!I630&gt;100,1,0)</f>
        <v>1</v>
      </c>
      <c r="S630">
        <f t="shared" si="651"/>
        <v>4.1588830833596715</v>
      </c>
      <c r="T630">
        <f t="shared" si="652"/>
        <v>17.296308501055247</v>
      </c>
      <c r="U630">
        <f t="shared" si="653"/>
        <v>5.3518565994748899</v>
      </c>
      <c r="V630">
        <f t="shared" si="654"/>
        <v>22.257745876122936</v>
      </c>
      <c r="W630">
        <f t="shared" si="655"/>
        <v>4.3694463184658447</v>
      </c>
      <c r="X630">
        <f t="shared" si="656"/>
        <v>18.172016377515799</v>
      </c>
      <c r="Y630">
        <f t="shared" si="657"/>
        <v>0</v>
      </c>
      <c r="Z630">
        <f t="shared" si="658"/>
        <v>0</v>
      </c>
      <c r="AA630">
        <f t="shared" si="659"/>
        <v>4.7535901911063645</v>
      </c>
      <c r="AB630">
        <f t="shared" si="660"/>
        <v>19.769625831016729</v>
      </c>
      <c r="AC630" s="3">
        <f t="shared" si="661"/>
        <v>12.343999999999999</v>
      </c>
      <c r="AD630">
        <f t="shared" si="662"/>
        <v>0</v>
      </c>
      <c r="AE630">
        <f t="shared" si="663"/>
        <v>11.853</v>
      </c>
      <c r="AF630">
        <f t="shared" si="664"/>
        <v>-2.6640000000000001</v>
      </c>
      <c r="AG630">
        <f t="shared" si="665"/>
        <v>-7.99</v>
      </c>
      <c r="AH630">
        <f t="shared" si="666"/>
        <v>1.7689999999999999</v>
      </c>
      <c r="AI630">
        <f t="shared" si="667"/>
        <v>1.7689999999999999</v>
      </c>
      <c r="AJ630">
        <f t="shared" si="668"/>
        <v>0</v>
      </c>
      <c r="AK630">
        <f t="shared" si="669"/>
        <v>1.764</v>
      </c>
      <c r="AL630">
        <f t="shared" si="670"/>
        <v>0</v>
      </c>
      <c r="AM630">
        <f t="shared" si="671"/>
        <v>7.8369999999999997</v>
      </c>
      <c r="AN630">
        <f t="shared" si="672"/>
        <v>-1.7949999999999999</v>
      </c>
      <c r="AO630">
        <f t="shared" si="673"/>
        <v>0.65800000000000003</v>
      </c>
      <c r="AP630">
        <f t="shared" si="674"/>
        <v>51.337252780991783</v>
      </c>
      <c r="AQ630">
        <f t="shared" si="675"/>
        <v>0</v>
      </c>
      <c r="AR630">
        <f t="shared" si="676"/>
        <v>63.43555627357587</v>
      </c>
      <c r="AS630">
        <f t="shared" si="677"/>
        <v>-59.294635013991503</v>
      </c>
      <c r="AT630">
        <f t="shared" si="678"/>
        <v>-34.911876084542101</v>
      </c>
      <c r="AU630">
        <f t="shared" si="679"/>
        <v>32.14629697182545</v>
      </c>
      <c r="AV630">
        <f t="shared" si="680"/>
        <v>0</v>
      </c>
      <c r="AW630">
        <f t="shared" si="681"/>
        <v>0</v>
      </c>
      <c r="AX630">
        <f t="shared" si="682"/>
        <v>8.3853330971116264</v>
      </c>
      <c r="AY630">
        <f t="shared" si="683"/>
        <v>0</v>
      </c>
      <c r="AZ630">
        <f t="shared" si="684"/>
        <v>0</v>
      </c>
      <c r="BA630">
        <f t="shared" si="685"/>
        <v>0</v>
      </c>
      <c r="BB630">
        <f t="shared" si="686"/>
        <v>0.65800000000000003</v>
      </c>
      <c r="BC630">
        <f t="shared" si="687"/>
        <v>61.755928024971134</v>
      </c>
      <c r="BD630">
        <f t="shared" si="688"/>
        <v>61.18</v>
      </c>
      <c r="BE630">
        <f t="shared" si="689"/>
        <v>0.91439999999999999</v>
      </c>
      <c r="BF630">
        <f t="shared" si="690"/>
        <v>0.14715548476582352</v>
      </c>
      <c r="BG630">
        <f>'Data Input'!J630</f>
        <v>21</v>
      </c>
      <c r="BH630">
        <f t="shared" si="691"/>
        <v>1</v>
      </c>
      <c r="BI630">
        <f t="shared" si="692"/>
        <v>1</v>
      </c>
      <c r="BJ630">
        <f>'Data Input'!K630</f>
        <v>0.85620915032679745</v>
      </c>
      <c r="BK630">
        <f>'Data Input'!L630</f>
        <v>3</v>
      </c>
      <c r="BL630">
        <f>'Data Input'!M630</f>
        <v>89</v>
      </c>
      <c r="BM630">
        <f t="shared" si="693"/>
        <v>1</v>
      </c>
      <c r="BN630">
        <f t="shared" si="694"/>
        <v>1</v>
      </c>
      <c r="BO630">
        <f t="shared" si="695"/>
        <v>0.14715548476582352</v>
      </c>
      <c r="BP630">
        <f t="shared" si="696"/>
        <v>0.14715548476582352</v>
      </c>
      <c r="BQ630">
        <f t="shared" si="697"/>
        <v>1243.2043375738242</v>
      </c>
      <c r="BR630">
        <f t="shared" si="698"/>
        <v>1243.2043375738242</v>
      </c>
      <c r="BS630">
        <f t="shared" si="699"/>
        <v>171042.64</v>
      </c>
      <c r="BT630">
        <f t="shared" si="700"/>
        <v>151879</v>
      </c>
      <c r="BU630">
        <f t="shared" si="701"/>
        <v>132715.35999999999</v>
      </c>
      <c r="BV630">
        <f t="shared" si="702"/>
        <v>116125.93999999999</v>
      </c>
      <c r="BW630">
        <f t="shared" si="703"/>
        <v>99536.51999999999</v>
      </c>
      <c r="BX630">
        <f t="shared" si="704"/>
        <v>82947.099999999991</v>
      </c>
      <c r="BY630">
        <f t="shared" si="705"/>
        <v>66357.679999999993</v>
      </c>
      <c r="BZ630">
        <f t="shared" si="706"/>
        <v>49768.259999999995</v>
      </c>
      <c r="CA630">
        <f t="shared" si="707"/>
        <v>33178.839999999997</v>
      </c>
      <c r="CB630">
        <f t="shared" si="708"/>
        <v>16589.419999999998</v>
      </c>
      <c r="CC630">
        <f t="shared" si="709"/>
        <v>1354.0375959059327</v>
      </c>
      <c r="CD630">
        <f t="shared" si="710"/>
        <v>1354.0375959059327</v>
      </c>
      <c r="CE630">
        <f t="shared" si="711"/>
        <v>2597.2419334797569</v>
      </c>
      <c r="CF630">
        <f t="shared" si="712"/>
        <v>2597.2419334797569</v>
      </c>
    </row>
    <row r="631" spans="1:84" x14ac:dyDescent="0.25">
      <c r="A631" t="str">
        <f>IF('Data Input'!A631=0,"F","M")</f>
        <v>M</v>
      </c>
      <c r="B631" t="str">
        <f>'Data Input'!B631</f>
        <v>W</v>
      </c>
      <c r="C631">
        <f>'Data Input'!C631</f>
        <v>38</v>
      </c>
      <c r="D631">
        <f t="shared" si="642"/>
        <v>39</v>
      </c>
      <c r="E631">
        <f t="shared" si="643"/>
        <v>40</v>
      </c>
      <c r="F631">
        <f t="shared" si="644"/>
        <v>41</v>
      </c>
      <c r="G631">
        <f t="shared" si="645"/>
        <v>42</v>
      </c>
      <c r="H631">
        <f t="shared" si="646"/>
        <v>43</v>
      </c>
      <c r="I631">
        <f t="shared" si="647"/>
        <v>44</v>
      </c>
      <c r="J631">
        <f t="shared" si="648"/>
        <v>45</v>
      </c>
      <c r="K631">
        <f t="shared" si="649"/>
        <v>46</v>
      </c>
      <c r="L631">
        <f t="shared" si="650"/>
        <v>47</v>
      </c>
      <c r="M631">
        <f>'Data Input'!D631</f>
        <v>169.99973922000001</v>
      </c>
      <c r="N631">
        <f>'Data Input'!E631</f>
        <v>45.999929435999995</v>
      </c>
      <c r="O631">
        <f>'Data Input'!F631</f>
        <v>110</v>
      </c>
      <c r="P631">
        <f>'Data Input'!G631</f>
        <v>0</v>
      </c>
      <c r="Q631">
        <f>'Data Input'!H631</f>
        <v>0</v>
      </c>
      <c r="R631">
        <f>IF('Data Input'!I631&gt;100,1,0)</f>
        <v>0</v>
      </c>
      <c r="S631">
        <f t="shared" si="651"/>
        <v>3.6375861597263857</v>
      </c>
      <c r="T631">
        <f t="shared" si="652"/>
        <v>13.232033069432955</v>
      </c>
      <c r="U631">
        <f t="shared" si="653"/>
        <v>5.1357969030490853</v>
      </c>
      <c r="V631">
        <f t="shared" si="654"/>
        <v>18.681903733696988</v>
      </c>
      <c r="W631">
        <f t="shared" si="655"/>
        <v>3.8286398624879183</v>
      </c>
      <c r="X631">
        <f t="shared" si="656"/>
        <v>13.927007374362784</v>
      </c>
      <c r="Y631">
        <f t="shared" si="657"/>
        <v>0</v>
      </c>
      <c r="Z631">
        <f t="shared" si="658"/>
        <v>0</v>
      </c>
      <c r="AA631">
        <f t="shared" si="659"/>
        <v>4.7004803657924166</v>
      </c>
      <c r="AB631">
        <f t="shared" si="660"/>
        <v>17.098402322672111</v>
      </c>
      <c r="AC631" s="3">
        <f t="shared" si="661"/>
        <v>12.343999999999999</v>
      </c>
      <c r="AD631">
        <f t="shared" si="662"/>
        <v>0</v>
      </c>
      <c r="AE631">
        <f t="shared" si="663"/>
        <v>11.853</v>
      </c>
      <c r="AF631">
        <f t="shared" si="664"/>
        <v>-2.6640000000000001</v>
      </c>
      <c r="AG631">
        <f t="shared" si="665"/>
        <v>-7.99</v>
      </c>
      <c r="AH631">
        <f t="shared" si="666"/>
        <v>1.7689999999999999</v>
      </c>
      <c r="AI631">
        <f t="shared" si="667"/>
        <v>1.7689999999999999</v>
      </c>
      <c r="AJ631">
        <f t="shared" si="668"/>
        <v>0</v>
      </c>
      <c r="AK631">
        <f t="shared" si="669"/>
        <v>1.764</v>
      </c>
      <c r="AL631">
        <f t="shared" si="670"/>
        <v>0</v>
      </c>
      <c r="AM631">
        <f t="shared" si="671"/>
        <v>7.8369999999999997</v>
      </c>
      <c r="AN631">
        <f t="shared" si="672"/>
        <v>-1.7949999999999999</v>
      </c>
      <c r="AO631">
        <f t="shared" si="673"/>
        <v>0.65800000000000003</v>
      </c>
      <c r="AP631">
        <f t="shared" si="674"/>
        <v>44.902363555662504</v>
      </c>
      <c r="AQ631">
        <f t="shared" si="675"/>
        <v>0</v>
      </c>
      <c r="AR631">
        <f t="shared" si="676"/>
        <v>60.874600691840804</v>
      </c>
      <c r="AS631">
        <f t="shared" si="677"/>
        <v>-49.768591546568778</v>
      </c>
      <c r="AT631">
        <f t="shared" si="678"/>
        <v>-30.590832501278467</v>
      </c>
      <c r="AU631">
        <f t="shared" si="679"/>
        <v>24.636876045247764</v>
      </c>
      <c r="AV631">
        <f t="shared" si="680"/>
        <v>0</v>
      </c>
      <c r="AW631">
        <f t="shared" si="681"/>
        <v>0</v>
      </c>
      <c r="AX631">
        <f t="shared" si="682"/>
        <v>8.2916473652578233</v>
      </c>
      <c r="AY631">
        <f t="shared" si="683"/>
        <v>0</v>
      </c>
      <c r="AZ631">
        <f t="shared" si="684"/>
        <v>0</v>
      </c>
      <c r="BA631">
        <f t="shared" si="685"/>
        <v>0</v>
      </c>
      <c r="BB631">
        <f t="shared" si="686"/>
        <v>0</v>
      </c>
      <c r="BC631">
        <f t="shared" si="687"/>
        <v>58.346063610161657</v>
      </c>
      <c r="BD631">
        <f t="shared" si="688"/>
        <v>61.18</v>
      </c>
      <c r="BE631">
        <f t="shared" si="689"/>
        <v>0.91439999999999999</v>
      </c>
      <c r="BF631">
        <f t="shared" si="690"/>
        <v>5.2463359248204888E-3</v>
      </c>
      <c r="BG631">
        <f>'Data Input'!J631</f>
        <v>28.9</v>
      </c>
      <c r="BH631">
        <f t="shared" si="691"/>
        <v>4</v>
      </c>
      <c r="BI631">
        <f t="shared" si="692"/>
        <v>1.24</v>
      </c>
      <c r="BJ631">
        <f>'Data Input'!K631</f>
        <v>0.88372093023255816</v>
      </c>
      <c r="BK631">
        <f>'Data Input'!L631</f>
        <v>3</v>
      </c>
      <c r="BL631">
        <f>'Data Input'!M631</f>
        <v>92</v>
      </c>
      <c r="BM631">
        <f t="shared" si="693"/>
        <v>1</v>
      </c>
      <c r="BN631">
        <f t="shared" si="694"/>
        <v>1</v>
      </c>
      <c r="BO631">
        <f t="shared" si="695"/>
        <v>6.5054565467774061E-3</v>
      </c>
      <c r="BP631">
        <f t="shared" si="696"/>
        <v>5.2463359248204888E-3</v>
      </c>
      <c r="BQ631">
        <f t="shared" si="697"/>
        <v>54.959635447648836</v>
      </c>
      <c r="BR631">
        <f t="shared" si="698"/>
        <v>44.322286651329712</v>
      </c>
      <c r="BS631">
        <f t="shared" si="699"/>
        <v>289170.72000000009</v>
      </c>
      <c r="BT631">
        <f t="shared" si="700"/>
        <v>258280.08000000007</v>
      </c>
      <c r="BU631">
        <f t="shared" si="701"/>
        <v>227389.44000000006</v>
      </c>
      <c r="BV631">
        <f t="shared" si="702"/>
        <v>196498.80000000005</v>
      </c>
      <c r="BW631">
        <f t="shared" si="703"/>
        <v>165608.16000000003</v>
      </c>
      <c r="BX631">
        <f t="shared" si="704"/>
        <v>134717.52000000002</v>
      </c>
      <c r="BY631">
        <f t="shared" si="705"/>
        <v>103826.88</v>
      </c>
      <c r="BZ631">
        <f t="shared" si="706"/>
        <v>72936.240000000005</v>
      </c>
      <c r="CA631">
        <f t="shared" si="707"/>
        <v>48624.160000000003</v>
      </c>
      <c r="CB631">
        <f t="shared" si="708"/>
        <v>24312.080000000002</v>
      </c>
      <c r="CC631">
        <f t="shared" si="709"/>
        <v>98.971679142679861</v>
      </c>
      <c r="CD631">
        <f t="shared" si="710"/>
        <v>79.81587027635473</v>
      </c>
      <c r="CE631">
        <f t="shared" si="711"/>
        <v>153.9313145903287</v>
      </c>
      <c r="CF631">
        <f t="shared" si="712"/>
        <v>124.13815692768443</v>
      </c>
    </row>
    <row r="632" spans="1:84" x14ac:dyDescent="0.25">
      <c r="A632" t="str">
        <f>IF('Data Input'!A632=0,"F","M")</f>
        <v>F</v>
      </c>
      <c r="B632" t="str">
        <f>'Data Input'!B632</f>
        <v>W</v>
      </c>
      <c r="C632">
        <f>'Data Input'!C632</f>
        <v>56</v>
      </c>
      <c r="D632">
        <f t="shared" si="642"/>
        <v>57</v>
      </c>
      <c r="E632">
        <f t="shared" si="643"/>
        <v>58</v>
      </c>
      <c r="F632">
        <f t="shared" si="644"/>
        <v>59</v>
      </c>
      <c r="G632">
        <f t="shared" si="645"/>
        <v>60</v>
      </c>
      <c r="H632">
        <f t="shared" si="646"/>
        <v>61</v>
      </c>
      <c r="I632">
        <f t="shared" si="647"/>
        <v>62</v>
      </c>
      <c r="J632">
        <f t="shared" si="648"/>
        <v>63</v>
      </c>
      <c r="K632">
        <f t="shared" si="649"/>
        <v>64</v>
      </c>
      <c r="L632">
        <f t="shared" si="650"/>
        <v>65</v>
      </c>
      <c r="M632">
        <f>'Data Input'!D632</f>
        <v>217.99966558800003</v>
      </c>
      <c r="N632">
        <f>'Data Input'!E632</f>
        <v>56.999912561999999</v>
      </c>
      <c r="O632">
        <f>'Data Input'!F632</f>
        <v>112</v>
      </c>
      <c r="P632">
        <f>'Data Input'!G632</f>
        <v>0</v>
      </c>
      <c r="Q632">
        <f>'Data Input'!H632</f>
        <v>0</v>
      </c>
      <c r="R632">
        <f>IF('Data Input'!I632&gt;100,1,0)</f>
        <v>0</v>
      </c>
      <c r="S632">
        <f t="shared" si="651"/>
        <v>4.0253516907351496</v>
      </c>
      <c r="T632">
        <f t="shared" si="652"/>
        <v>16.203456234104326</v>
      </c>
      <c r="U632">
        <f t="shared" si="653"/>
        <v>5.384493528787913</v>
      </c>
      <c r="V632">
        <f t="shared" si="654"/>
        <v>21.674480129858896</v>
      </c>
      <c r="W632">
        <f t="shared" si="655"/>
        <v>4.0430497338333735</v>
      </c>
      <c r="X632">
        <f t="shared" si="656"/>
        <v>16.274697081812466</v>
      </c>
      <c r="Y632">
        <f t="shared" si="657"/>
        <v>0</v>
      </c>
      <c r="Z632">
        <f t="shared" si="658"/>
        <v>0</v>
      </c>
      <c r="AA632">
        <f t="shared" si="659"/>
        <v>4.7184988712950942</v>
      </c>
      <c r="AB632">
        <f t="shared" si="660"/>
        <v>18.993617409299603</v>
      </c>
      <c r="AC632" s="3">
        <f t="shared" si="661"/>
        <v>-29.798999999999999</v>
      </c>
      <c r="AD632">
        <f t="shared" si="662"/>
        <v>4.8840000000000003</v>
      </c>
      <c r="AE632">
        <f t="shared" si="663"/>
        <v>13.54</v>
      </c>
      <c r="AF632">
        <f t="shared" si="664"/>
        <v>-3.1139999999999999</v>
      </c>
      <c r="AG632">
        <f t="shared" si="665"/>
        <v>-13.577999999999999</v>
      </c>
      <c r="AH632">
        <f t="shared" si="666"/>
        <v>3.149</v>
      </c>
      <c r="AI632">
        <f t="shared" si="667"/>
        <v>2.0190000000000001</v>
      </c>
      <c r="AJ632">
        <f t="shared" si="668"/>
        <v>0</v>
      </c>
      <c r="AK632">
        <f t="shared" si="669"/>
        <v>1.9570000000000001</v>
      </c>
      <c r="AL632">
        <f t="shared" si="670"/>
        <v>0</v>
      </c>
      <c r="AM632">
        <f t="shared" si="671"/>
        <v>7.5739999999999998</v>
      </c>
      <c r="AN632">
        <f t="shared" si="672"/>
        <v>-1.665</v>
      </c>
      <c r="AO632">
        <f t="shared" si="673"/>
        <v>0.66100000000000003</v>
      </c>
      <c r="AP632">
        <f t="shared" si="674"/>
        <v>-119.95145503221673</v>
      </c>
      <c r="AQ632">
        <f t="shared" si="675"/>
        <v>79.137680247365537</v>
      </c>
      <c r="AR632">
        <f t="shared" si="676"/>
        <v>72.906042379788332</v>
      </c>
      <c r="AS632">
        <f t="shared" si="677"/>
        <v>-67.494331124380594</v>
      </c>
      <c r="AT632">
        <f t="shared" si="678"/>
        <v>-54.896529285989544</v>
      </c>
      <c r="AU632">
        <f t="shared" si="679"/>
        <v>51.249021110627453</v>
      </c>
      <c r="AV632">
        <f t="shared" si="680"/>
        <v>0</v>
      </c>
      <c r="AW632">
        <f t="shared" si="681"/>
        <v>0</v>
      </c>
      <c r="AX632">
        <f t="shared" si="682"/>
        <v>9.2341022911244988</v>
      </c>
      <c r="AY632">
        <f t="shared" si="683"/>
        <v>0</v>
      </c>
      <c r="AZ632">
        <f t="shared" si="684"/>
        <v>0</v>
      </c>
      <c r="BA632">
        <f t="shared" si="685"/>
        <v>0</v>
      </c>
      <c r="BB632">
        <f t="shared" si="686"/>
        <v>0</v>
      </c>
      <c r="BC632">
        <f t="shared" si="687"/>
        <v>-29.815469413681043</v>
      </c>
      <c r="BD632">
        <f t="shared" si="688"/>
        <v>-29.18</v>
      </c>
      <c r="BE632">
        <f t="shared" si="689"/>
        <v>0.96650000000000003</v>
      </c>
      <c r="BF632">
        <f t="shared" si="690"/>
        <v>1.7886637819484741E-2</v>
      </c>
      <c r="BG632">
        <f>'Data Input'!J632</f>
        <v>32.4</v>
      </c>
      <c r="BH632">
        <f t="shared" si="691"/>
        <v>4</v>
      </c>
      <c r="BI632">
        <f t="shared" si="692"/>
        <v>1.39</v>
      </c>
      <c r="BJ632">
        <f>'Data Input'!K632</f>
        <v>0.81395348837209314</v>
      </c>
      <c r="BK632">
        <f>'Data Input'!L632</f>
        <v>3</v>
      </c>
      <c r="BL632">
        <f>'Data Input'!M632</f>
        <v>83</v>
      </c>
      <c r="BM632">
        <f t="shared" si="693"/>
        <v>3</v>
      </c>
      <c r="BN632">
        <f t="shared" si="694"/>
        <v>1.2</v>
      </c>
      <c r="BO632">
        <f t="shared" si="695"/>
        <v>2.4862426569083787E-2</v>
      </c>
      <c r="BP632">
        <f t="shared" si="696"/>
        <v>2.1463965383381689E-2</v>
      </c>
      <c r="BQ632">
        <f t="shared" si="697"/>
        <v>210.04365961950344</v>
      </c>
      <c r="BR632">
        <f t="shared" si="698"/>
        <v>181.3326557866217</v>
      </c>
      <c r="BS632">
        <f t="shared" si="699"/>
        <v>191636.40000000002</v>
      </c>
      <c r="BT632">
        <f t="shared" si="700"/>
        <v>172472.76</v>
      </c>
      <c r="BU632">
        <f t="shared" si="701"/>
        <v>153309.12</v>
      </c>
      <c r="BV632">
        <f t="shared" si="702"/>
        <v>134145.47999999998</v>
      </c>
      <c r="BW632">
        <f t="shared" si="703"/>
        <v>114981.84</v>
      </c>
      <c r="BX632">
        <f t="shared" si="704"/>
        <v>95818.2</v>
      </c>
      <c r="BY632">
        <f t="shared" si="705"/>
        <v>76654.559999999998</v>
      </c>
      <c r="BZ632">
        <f t="shared" si="706"/>
        <v>57490.92</v>
      </c>
      <c r="CA632">
        <f t="shared" si="707"/>
        <v>38327.279999999999</v>
      </c>
      <c r="CB632">
        <f t="shared" si="708"/>
        <v>19163.64</v>
      </c>
      <c r="CC632">
        <f t="shared" si="709"/>
        <v>262.05002576299626</v>
      </c>
      <c r="CD632">
        <f t="shared" si="710"/>
        <v>226.23023806877376</v>
      </c>
      <c r="CE632">
        <f t="shared" si="711"/>
        <v>472.0936853824997</v>
      </c>
      <c r="CF632">
        <f t="shared" si="712"/>
        <v>407.56289385539549</v>
      </c>
    </row>
    <row r="633" spans="1:84" x14ac:dyDescent="0.25">
      <c r="A633" t="str">
        <f>IF('Data Input'!A633=0,"F","M")</f>
        <v>F</v>
      </c>
      <c r="B633" t="str">
        <f>'Data Input'!B633</f>
        <v>W</v>
      </c>
      <c r="C633">
        <f>'Data Input'!C633</f>
        <v>52</v>
      </c>
      <c r="D633">
        <f t="shared" si="642"/>
        <v>53</v>
      </c>
      <c r="E633">
        <f t="shared" si="643"/>
        <v>54</v>
      </c>
      <c r="F633">
        <f t="shared" si="644"/>
        <v>55</v>
      </c>
      <c r="G633">
        <f t="shared" si="645"/>
        <v>56</v>
      </c>
      <c r="H633">
        <f t="shared" si="646"/>
        <v>57</v>
      </c>
      <c r="I633">
        <f t="shared" si="647"/>
        <v>58</v>
      </c>
      <c r="J633">
        <f t="shared" si="648"/>
        <v>59</v>
      </c>
      <c r="K633">
        <f t="shared" si="649"/>
        <v>60</v>
      </c>
      <c r="L633">
        <f t="shared" si="650"/>
        <v>61</v>
      </c>
      <c r="M633">
        <f>'Data Input'!D633</f>
        <v>237.99963490799999</v>
      </c>
      <c r="N633">
        <f>'Data Input'!E633</f>
        <v>54.999915629999997</v>
      </c>
      <c r="O633">
        <f>'Data Input'!F633</f>
        <v>120</v>
      </c>
      <c r="P633">
        <f>'Data Input'!G633</f>
        <v>0</v>
      </c>
      <c r="Q633">
        <f>'Data Input'!H633</f>
        <v>1</v>
      </c>
      <c r="R633">
        <f>IF('Data Input'!I633&gt;100,1,0)</f>
        <v>0</v>
      </c>
      <c r="S633">
        <f t="shared" si="651"/>
        <v>3.9512437185814275</v>
      </c>
      <c r="T633">
        <f t="shared" si="652"/>
        <v>15.612326923629187</v>
      </c>
      <c r="U633">
        <f t="shared" si="653"/>
        <v>5.4722691396702983</v>
      </c>
      <c r="V633">
        <f t="shared" si="654"/>
        <v>21.622269064509258</v>
      </c>
      <c r="W633">
        <f t="shared" si="655"/>
        <v>4.0073316512312944</v>
      </c>
      <c r="X633">
        <f t="shared" si="656"/>
        <v>15.833944015200192</v>
      </c>
      <c r="Y633">
        <f t="shared" si="657"/>
        <v>0</v>
      </c>
      <c r="Z633">
        <f t="shared" si="658"/>
        <v>0</v>
      </c>
      <c r="AA633">
        <f t="shared" si="659"/>
        <v>4.7874917427820458</v>
      </c>
      <c r="AB633">
        <f t="shared" si="660"/>
        <v>18.916546676428009</v>
      </c>
      <c r="AC633" s="3">
        <f t="shared" si="661"/>
        <v>-29.798999999999999</v>
      </c>
      <c r="AD633">
        <f t="shared" si="662"/>
        <v>4.8840000000000003</v>
      </c>
      <c r="AE633">
        <f t="shared" si="663"/>
        <v>13.54</v>
      </c>
      <c r="AF633">
        <f t="shared" si="664"/>
        <v>-3.1139999999999999</v>
      </c>
      <c r="AG633">
        <f t="shared" si="665"/>
        <v>-13.577999999999999</v>
      </c>
      <c r="AH633">
        <f t="shared" si="666"/>
        <v>3.149</v>
      </c>
      <c r="AI633">
        <f t="shared" si="667"/>
        <v>2.0190000000000001</v>
      </c>
      <c r="AJ633">
        <f t="shared" si="668"/>
        <v>0</v>
      </c>
      <c r="AK633">
        <f t="shared" si="669"/>
        <v>1.9570000000000001</v>
      </c>
      <c r="AL633">
        <f t="shared" si="670"/>
        <v>0</v>
      </c>
      <c r="AM633">
        <f t="shared" si="671"/>
        <v>7.5739999999999998</v>
      </c>
      <c r="AN633">
        <f t="shared" si="672"/>
        <v>-1.665</v>
      </c>
      <c r="AO633">
        <f t="shared" si="673"/>
        <v>0.66100000000000003</v>
      </c>
      <c r="AP633">
        <f t="shared" si="674"/>
        <v>-117.74311157000795</v>
      </c>
      <c r="AQ633">
        <f t="shared" si="675"/>
        <v>76.250604695004952</v>
      </c>
      <c r="AR633">
        <f t="shared" si="676"/>
        <v>74.094524151135829</v>
      </c>
      <c r="AS633">
        <f t="shared" si="677"/>
        <v>-67.331745866881832</v>
      </c>
      <c r="AT633">
        <f t="shared" si="678"/>
        <v>-54.411549160418517</v>
      </c>
      <c r="AU633">
        <f t="shared" si="679"/>
        <v>49.861089703865403</v>
      </c>
      <c r="AV633">
        <f t="shared" si="680"/>
        <v>0</v>
      </c>
      <c r="AW633">
        <f t="shared" si="681"/>
        <v>0</v>
      </c>
      <c r="AX633">
        <f t="shared" si="682"/>
        <v>9.3691213406244636</v>
      </c>
      <c r="AY633">
        <f t="shared" si="683"/>
        <v>0</v>
      </c>
      <c r="AZ633">
        <f t="shared" si="684"/>
        <v>7.5739999999999998</v>
      </c>
      <c r="BA633">
        <f t="shared" si="685"/>
        <v>-6.5788207914380772</v>
      </c>
      <c r="BB633">
        <f t="shared" si="686"/>
        <v>0</v>
      </c>
      <c r="BC633">
        <f t="shared" si="687"/>
        <v>-28.91588749811573</v>
      </c>
      <c r="BD633">
        <f t="shared" si="688"/>
        <v>-29.18</v>
      </c>
      <c r="BE633">
        <f t="shared" si="689"/>
        <v>0.96650000000000003</v>
      </c>
      <c r="BF633">
        <f t="shared" si="690"/>
        <v>4.3403572568051385E-2</v>
      </c>
      <c r="BG633">
        <f>'Data Input'!J633</f>
        <v>26.8</v>
      </c>
      <c r="BH633">
        <f t="shared" si="691"/>
        <v>3</v>
      </c>
      <c r="BI633">
        <f t="shared" si="692"/>
        <v>1.08</v>
      </c>
      <c r="BJ633">
        <f>'Data Input'!K633</f>
        <v>0.88372093023255816</v>
      </c>
      <c r="BK633">
        <f>'Data Input'!L633</f>
        <v>3</v>
      </c>
      <c r="BL633">
        <f>'Data Input'!M633</f>
        <v>74</v>
      </c>
      <c r="BM633">
        <f t="shared" si="693"/>
        <v>4</v>
      </c>
      <c r="BN633">
        <f t="shared" si="694"/>
        <v>1.46</v>
      </c>
      <c r="BO633">
        <f t="shared" si="695"/>
        <v>4.6875858373495498E-2</v>
      </c>
      <c r="BP633">
        <f t="shared" si="696"/>
        <v>6.3369215949355018E-2</v>
      </c>
      <c r="BQ633">
        <f t="shared" si="697"/>
        <v>396.01833767979531</v>
      </c>
      <c r="BR633">
        <f t="shared" si="698"/>
        <v>535.35812315972328</v>
      </c>
      <c r="BS633">
        <f t="shared" si="699"/>
        <v>207081.72000000003</v>
      </c>
      <c r="BT633">
        <f t="shared" si="700"/>
        <v>182769.64</v>
      </c>
      <c r="BU633">
        <f t="shared" si="701"/>
        <v>158457.56</v>
      </c>
      <c r="BV633">
        <f t="shared" si="702"/>
        <v>134145.47999999998</v>
      </c>
      <c r="BW633">
        <f t="shared" si="703"/>
        <v>114981.84</v>
      </c>
      <c r="BX633">
        <f t="shared" si="704"/>
        <v>95818.2</v>
      </c>
      <c r="BY633">
        <f t="shared" si="705"/>
        <v>76654.559999999998</v>
      </c>
      <c r="BZ633">
        <f t="shared" si="706"/>
        <v>57490.92</v>
      </c>
      <c r="CA633">
        <f t="shared" si="707"/>
        <v>38327.279999999999</v>
      </c>
      <c r="CB633">
        <f t="shared" si="708"/>
        <v>19163.64</v>
      </c>
      <c r="CC633">
        <f t="shared" si="709"/>
        <v>508.55189366542561</v>
      </c>
      <c r="CD633">
        <f t="shared" si="710"/>
        <v>687.48681921437151</v>
      </c>
      <c r="CE633">
        <f t="shared" si="711"/>
        <v>904.57023134522092</v>
      </c>
      <c r="CF633">
        <f t="shared" si="712"/>
        <v>1222.8449423740949</v>
      </c>
    </row>
    <row r="634" spans="1:84" x14ac:dyDescent="0.25">
      <c r="A634" t="str">
        <f>IF('Data Input'!A634=0,"F","M")</f>
        <v>M</v>
      </c>
      <c r="B634" t="str">
        <f>'Data Input'!B634</f>
        <v>W</v>
      </c>
      <c r="C634">
        <f>'Data Input'!C634</f>
        <v>68</v>
      </c>
      <c r="D634">
        <f t="shared" si="642"/>
        <v>69</v>
      </c>
      <c r="E634">
        <f t="shared" si="643"/>
        <v>70</v>
      </c>
      <c r="F634">
        <f t="shared" si="644"/>
        <v>71</v>
      </c>
      <c r="G634">
        <f t="shared" si="645"/>
        <v>72</v>
      </c>
      <c r="H634">
        <f t="shared" si="646"/>
        <v>73</v>
      </c>
      <c r="I634">
        <f t="shared" si="647"/>
        <v>74</v>
      </c>
      <c r="J634">
        <f t="shared" si="648"/>
        <v>75</v>
      </c>
      <c r="K634">
        <f t="shared" si="649"/>
        <v>76</v>
      </c>
      <c r="L634">
        <f t="shared" si="650"/>
        <v>77</v>
      </c>
      <c r="M634">
        <f>'Data Input'!D634</f>
        <v>194.99970087</v>
      </c>
      <c r="N634">
        <f>'Data Input'!E634</f>
        <v>60.999906426000003</v>
      </c>
      <c r="O634">
        <f>'Data Input'!F634</f>
        <v>114</v>
      </c>
      <c r="P634">
        <f>'Data Input'!G634</f>
        <v>0</v>
      </c>
      <c r="Q634">
        <f>'Data Input'!H634</f>
        <v>0</v>
      </c>
      <c r="R634">
        <f>IF('Data Input'!I634&gt;100,1,0)</f>
        <v>0</v>
      </c>
      <c r="S634">
        <f t="shared" si="651"/>
        <v>4.219507705176107</v>
      </c>
      <c r="T634">
        <f t="shared" si="652"/>
        <v>17.804245274040536</v>
      </c>
      <c r="U634">
        <f t="shared" si="653"/>
        <v>5.2729980245625701</v>
      </c>
      <c r="V634">
        <f t="shared" si="654"/>
        <v>22.249455794020154</v>
      </c>
      <c r="W634">
        <f t="shared" si="655"/>
        <v>4.1108723301721346</v>
      </c>
      <c r="X634">
        <f t="shared" si="656"/>
        <v>17.345857472156577</v>
      </c>
      <c r="Y634">
        <f t="shared" si="657"/>
        <v>0</v>
      </c>
      <c r="Z634">
        <f t="shared" si="658"/>
        <v>0</v>
      </c>
      <c r="AA634">
        <f t="shared" si="659"/>
        <v>4.7361984483944957</v>
      </c>
      <c r="AB634">
        <f t="shared" si="660"/>
        <v>19.984425846243695</v>
      </c>
      <c r="AC634" s="3">
        <f t="shared" si="661"/>
        <v>12.343999999999999</v>
      </c>
      <c r="AD634">
        <f t="shared" si="662"/>
        <v>0</v>
      </c>
      <c r="AE634">
        <f t="shared" si="663"/>
        <v>11.853</v>
      </c>
      <c r="AF634">
        <f t="shared" si="664"/>
        <v>-2.6640000000000001</v>
      </c>
      <c r="AG634">
        <f t="shared" si="665"/>
        <v>-7.99</v>
      </c>
      <c r="AH634">
        <f t="shared" si="666"/>
        <v>1.7689999999999999</v>
      </c>
      <c r="AI634">
        <f t="shared" si="667"/>
        <v>1.7689999999999999</v>
      </c>
      <c r="AJ634">
        <f t="shared" si="668"/>
        <v>0</v>
      </c>
      <c r="AK634">
        <f t="shared" si="669"/>
        <v>1.764</v>
      </c>
      <c r="AL634">
        <f t="shared" si="670"/>
        <v>0</v>
      </c>
      <c r="AM634">
        <f t="shared" si="671"/>
        <v>7.8369999999999997</v>
      </c>
      <c r="AN634">
        <f t="shared" si="672"/>
        <v>-1.7949999999999999</v>
      </c>
      <c r="AO634">
        <f t="shared" si="673"/>
        <v>0.65800000000000003</v>
      </c>
      <c r="AP634">
        <f t="shared" si="674"/>
        <v>52.08560311269386</v>
      </c>
      <c r="AQ634">
        <f t="shared" si="675"/>
        <v>0</v>
      </c>
      <c r="AR634">
        <f t="shared" si="676"/>
        <v>62.500845585140141</v>
      </c>
      <c r="AS634">
        <f t="shared" si="677"/>
        <v>-59.272550235269691</v>
      </c>
      <c r="AT634">
        <f t="shared" si="678"/>
        <v>-32.845869918075358</v>
      </c>
      <c r="AU634">
        <f t="shared" si="679"/>
        <v>30.684821868244985</v>
      </c>
      <c r="AV634">
        <f t="shared" si="680"/>
        <v>0</v>
      </c>
      <c r="AW634">
        <f t="shared" si="681"/>
        <v>0</v>
      </c>
      <c r="AX634">
        <f t="shared" si="682"/>
        <v>8.3546540629678905</v>
      </c>
      <c r="AY634">
        <f t="shared" si="683"/>
        <v>0</v>
      </c>
      <c r="AZ634">
        <f t="shared" si="684"/>
        <v>0</v>
      </c>
      <c r="BA634">
        <f t="shared" si="685"/>
        <v>0</v>
      </c>
      <c r="BB634">
        <f t="shared" si="686"/>
        <v>0</v>
      </c>
      <c r="BC634">
        <f t="shared" si="687"/>
        <v>61.507504475701829</v>
      </c>
      <c r="BD634">
        <f t="shared" si="688"/>
        <v>61.18</v>
      </c>
      <c r="BE634">
        <f t="shared" si="689"/>
        <v>0.91439999999999999</v>
      </c>
      <c r="BF634">
        <f t="shared" si="690"/>
        <v>0.11676462972313373</v>
      </c>
      <c r="BG634">
        <f>'Data Input'!J634</f>
        <v>22.3</v>
      </c>
      <c r="BH634">
        <f t="shared" si="691"/>
        <v>1</v>
      </c>
      <c r="BI634">
        <f t="shared" si="692"/>
        <v>1</v>
      </c>
      <c r="BJ634">
        <f>'Data Input'!K634</f>
        <v>0.88571428571428557</v>
      </c>
      <c r="BK634">
        <f>'Data Input'!L634</f>
        <v>3</v>
      </c>
      <c r="BL634">
        <f>'Data Input'!M634</f>
        <v>100</v>
      </c>
      <c r="BM634">
        <f t="shared" si="693"/>
        <v>1</v>
      </c>
      <c r="BN634">
        <f t="shared" si="694"/>
        <v>1</v>
      </c>
      <c r="BO634">
        <f t="shared" si="695"/>
        <v>0.11676462972313373</v>
      </c>
      <c r="BP634">
        <f t="shared" si="696"/>
        <v>0.11676462972313373</v>
      </c>
      <c r="BQ634">
        <f t="shared" si="697"/>
        <v>986.45520673596332</v>
      </c>
      <c r="BR634">
        <f t="shared" si="698"/>
        <v>986.45520673596332</v>
      </c>
      <c r="BS634">
        <f t="shared" si="699"/>
        <v>165894.19999999995</v>
      </c>
      <c r="BT634">
        <f t="shared" si="700"/>
        <v>149304.77999999997</v>
      </c>
      <c r="BU634">
        <f t="shared" si="701"/>
        <v>132715.35999999999</v>
      </c>
      <c r="BV634">
        <f t="shared" si="702"/>
        <v>116125.93999999999</v>
      </c>
      <c r="BW634">
        <f t="shared" si="703"/>
        <v>99536.51999999999</v>
      </c>
      <c r="BX634">
        <f t="shared" si="704"/>
        <v>82947.099999999991</v>
      </c>
      <c r="BY634">
        <f t="shared" si="705"/>
        <v>66357.679999999993</v>
      </c>
      <c r="BZ634">
        <f t="shared" si="706"/>
        <v>49768.259999999995</v>
      </c>
      <c r="CA634">
        <f t="shared" si="707"/>
        <v>33178.839999999997</v>
      </c>
      <c r="CB634">
        <f t="shared" si="708"/>
        <v>16589.419999999998</v>
      </c>
      <c r="CC634">
        <f t="shared" si="709"/>
        <v>1065.381615991852</v>
      </c>
      <c r="CD634">
        <f t="shared" si="710"/>
        <v>1065.381615991852</v>
      </c>
      <c r="CE634">
        <f t="shared" si="711"/>
        <v>2051.8368227278152</v>
      </c>
      <c r="CF634">
        <f t="shared" si="712"/>
        <v>2051.8368227278152</v>
      </c>
    </row>
    <row r="635" spans="1:84" x14ac:dyDescent="0.25">
      <c r="A635" t="str">
        <f>IF('Data Input'!A635=0,"F","M")</f>
        <v>F</v>
      </c>
      <c r="B635" t="str">
        <f>'Data Input'!B635</f>
        <v>W</v>
      </c>
      <c r="C635">
        <f>'Data Input'!C635</f>
        <v>54</v>
      </c>
      <c r="D635">
        <f t="shared" si="642"/>
        <v>55</v>
      </c>
      <c r="E635">
        <f t="shared" si="643"/>
        <v>56</v>
      </c>
      <c r="F635">
        <f t="shared" si="644"/>
        <v>57</v>
      </c>
      <c r="G635">
        <f t="shared" si="645"/>
        <v>58</v>
      </c>
      <c r="H635">
        <f t="shared" si="646"/>
        <v>59</v>
      </c>
      <c r="I635">
        <f t="shared" si="647"/>
        <v>60</v>
      </c>
      <c r="J635">
        <f t="shared" si="648"/>
        <v>61</v>
      </c>
      <c r="K635">
        <f t="shared" si="649"/>
        <v>62</v>
      </c>
      <c r="L635">
        <f t="shared" si="650"/>
        <v>63</v>
      </c>
      <c r="M635">
        <f>'Data Input'!D635</f>
        <v>177.00000000000011</v>
      </c>
      <c r="N635">
        <f>'Data Input'!E635</f>
        <v>86.000000000000057</v>
      </c>
      <c r="O635">
        <f>'Data Input'!F635</f>
        <v>142</v>
      </c>
      <c r="P635">
        <f>'Data Input'!G635</f>
        <v>1</v>
      </c>
      <c r="Q635">
        <f>'Data Input'!H635</f>
        <v>0</v>
      </c>
      <c r="R635">
        <f>IF('Data Input'!I635&gt;100,1,0)</f>
        <v>1</v>
      </c>
      <c r="S635">
        <f t="shared" si="651"/>
        <v>3.9889840465642745</v>
      </c>
      <c r="T635">
        <f t="shared" si="652"/>
        <v>15.911993723744294</v>
      </c>
      <c r="U635">
        <f t="shared" si="653"/>
        <v>5.1761497325738297</v>
      </c>
      <c r="V635">
        <f t="shared" si="654"/>
        <v>20.647578705864941</v>
      </c>
      <c r="W635">
        <f t="shared" si="655"/>
        <v>4.4543472962535082</v>
      </c>
      <c r="X635">
        <f t="shared" si="656"/>
        <v>17.768320302611954</v>
      </c>
      <c r="Y635">
        <f t="shared" si="657"/>
        <v>4.9558270576012609</v>
      </c>
      <c r="Z635">
        <f t="shared" si="658"/>
        <v>19.768715070302999</v>
      </c>
      <c r="AA635">
        <f t="shared" si="659"/>
        <v>0</v>
      </c>
      <c r="AB635">
        <f t="shared" si="660"/>
        <v>0</v>
      </c>
      <c r="AC635" s="3">
        <f t="shared" si="661"/>
        <v>-29.798999999999999</v>
      </c>
      <c r="AD635">
        <f t="shared" si="662"/>
        <v>4.8840000000000003</v>
      </c>
      <c r="AE635">
        <f t="shared" si="663"/>
        <v>13.54</v>
      </c>
      <c r="AF635">
        <f t="shared" si="664"/>
        <v>-3.1139999999999999</v>
      </c>
      <c r="AG635">
        <f t="shared" si="665"/>
        <v>-13.577999999999999</v>
      </c>
      <c r="AH635">
        <f t="shared" si="666"/>
        <v>3.149</v>
      </c>
      <c r="AI635">
        <f t="shared" si="667"/>
        <v>2.0190000000000001</v>
      </c>
      <c r="AJ635">
        <f t="shared" si="668"/>
        <v>0</v>
      </c>
      <c r="AK635">
        <f t="shared" si="669"/>
        <v>1.9570000000000001</v>
      </c>
      <c r="AL635">
        <f t="shared" si="670"/>
        <v>0</v>
      </c>
      <c r="AM635">
        <f t="shared" si="671"/>
        <v>7.5739999999999998</v>
      </c>
      <c r="AN635">
        <f t="shared" si="672"/>
        <v>-1.665</v>
      </c>
      <c r="AO635">
        <f t="shared" si="673"/>
        <v>0.66100000000000003</v>
      </c>
      <c r="AP635">
        <f t="shared" si="674"/>
        <v>-118.86773560356882</v>
      </c>
      <c r="AQ635">
        <f t="shared" si="675"/>
        <v>77.71417734676713</v>
      </c>
      <c r="AR635">
        <f t="shared" si="676"/>
        <v>70.085067379049647</v>
      </c>
      <c r="AS635">
        <f t="shared" si="677"/>
        <v>-64.296560090063423</v>
      </c>
      <c r="AT635">
        <f t="shared" si="678"/>
        <v>-60.481127588530128</v>
      </c>
      <c r="AU635">
        <f t="shared" si="679"/>
        <v>55.952440632925047</v>
      </c>
      <c r="AV635">
        <f t="shared" si="680"/>
        <v>10.005814829296947</v>
      </c>
      <c r="AW635">
        <f t="shared" si="681"/>
        <v>0</v>
      </c>
      <c r="AX635">
        <f t="shared" si="682"/>
        <v>0</v>
      </c>
      <c r="AY635">
        <f t="shared" si="683"/>
        <v>0</v>
      </c>
      <c r="AZ635">
        <f t="shared" si="684"/>
        <v>0</v>
      </c>
      <c r="BA635">
        <f t="shared" si="685"/>
        <v>0</v>
      </c>
      <c r="BB635">
        <f t="shared" si="686"/>
        <v>0.66100000000000003</v>
      </c>
      <c r="BC635">
        <f t="shared" si="687"/>
        <v>-29.226923094123599</v>
      </c>
      <c r="BD635">
        <f t="shared" si="688"/>
        <v>-29.18</v>
      </c>
      <c r="BE635">
        <f t="shared" si="689"/>
        <v>0.96650000000000003</v>
      </c>
      <c r="BF635">
        <f t="shared" si="690"/>
        <v>3.1989220087333181E-2</v>
      </c>
      <c r="BG635">
        <f>'Data Input'!J635</f>
        <v>28.5</v>
      </c>
      <c r="BH635">
        <f t="shared" si="691"/>
        <v>3</v>
      </c>
      <c r="BI635">
        <f t="shared" si="692"/>
        <v>1.08</v>
      </c>
      <c r="BJ635">
        <f>'Data Input'!K635</f>
        <v>0.88372093023256126</v>
      </c>
      <c r="BK635">
        <f>'Data Input'!L635</f>
        <v>3</v>
      </c>
      <c r="BL635">
        <f>'Data Input'!M635</f>
        <v>77</v>
      </c>
      <c r="BM635">
        <f t="shared" si="693"/>
        <v>4</v>
      </c>
      <c r="BN635">
        <f t="shared" si="694"/>
        <v>1.46</v>
      </c>
      <c r="BO635">
        <f t="shared" si="695"/>
        <v>3.4548357694319839E-2</v>
      </c>
      <c r="BP635">
        <f t="shared" si="696"/>
        <v>4.6704261327506442E-2</v>
      </c>
      <c r="BQ635">
        <f t="shared" si="697"/>
        <v>291.87269648820876</v>
      </c>
      <c r="BR635">
        <f t="shared" si="698"/>
        <v>394.56864525257834</v>
      </c>
      <c r="BS635">
        <f t="shared" si="699"/>
        <v>196784.84000000003</v>
      </c>
      <c r="BT635">
        <f t="shared" si="700"/>
        <v>172472.76</v>
      </c>
      <c r="BU635">
        <f t="shared" si="701"/>
        <v>153309.12</v>
      </c>
      <c r="BV635">
        <f t="shared" si="702"/>
        <v>134145.47999999998</v>
      </c>
      <c r="BW635">
        <f t="shared" si="703"/>
        <v>114981.84</v>
      </c>
      <c r="BX635">
        <f t="shared" si="704"/>
        <v>95818.2</v>
      </c>
      <c r="BY635">
        <f t="shared" si="705"/>
        <v>76654.559999999998</v>
      </c>
      <c r="BZ635">
        <f t="shared" si="706"/>
        <v>57490.92</v>
      </c>
      <c r="CA635">
        <f t="shared" si="707"/>
        <v>38327.279999999999</v>
      </c>
      <c r="CB635">
        <f t="shared" si="708"/>
        <v>19163.64</v>
      </c>
      <c r="CC635">
        <f t="shared" si="709"/>
        <v>365.91846066172394</v>
      </c>
      <c r="CD635">
        <f t="shared" si="710"/>
        <v>494.66754867233033</v>
      </c>
      <c r="CE635">
        <f t="shared" si="711"/>
        <v>657.7911571499327</v>
      </c>
      <c r="CF635">
        <f t="shared" si="712"/>
        <v>889.23619392490866</v>
      </c>
    </row>
    <row r="636" spans="1:84" x14ac:dyDescent="0.25">
      <c r="A636" t="str">
        <f>IF('Data Input'!A636=0,"F","M")</f>
        <v>M</v>
      </c>
      <c r="B636" t="str">
        <f>'Data Input'!B636</f>
        <v>W</v>
      </c>
      <c r="C636">
        <f>'Data Input'!C636</f>
        <v>43</v>
      </c>
      <c r="D636">
        <f t="shared" si="642"/>
        <v>44</v>
      </c>
      <c r="E636">
        <f t="shared" si="643"/>
        <v>45</v>
      </c>
      <c r="F636">
        <f t="shared" si="644"/>
        <v>46</v>
      </c>
      <c r="G636">
        <f t="shared" si="645"/>
        <v>47</v>
      </c>
      <c r="H636">
        <f t="shared" si="646"/>
        <v>48</v>
      </c>
      <c r="I636">
        <f t="shared" si="647"/>
        <v>49</v>
      </c>
      <c r="J636">
        <f t="shared" si="648"/>
        <v>50</v>
      </c>
      <c r="K636">
        <f t="shared" si="649"/>
        <v>51</v>
      </c>
      <c r="L636">
        <f t="shared" si="650"/>
        <v>52</v>
      </c>
      <c r="M636">
        <f>'Data Input'!D636</f>
        <v>198.99969473400003</v>
      </c>
      <c r="N636">
        <f>'Data Input'!E636</f>
        <v>45.999929435999995</v>
      </c>
      <c r="O636">
        <f>'Data Input'!F636</f>
        <v>100</v>
      </c>
      <c r="P636">
        <f>'Data Input'!G636</f>
        <v>0</v>
      </c>
      <c r="Q636">
        <f>'Data Input'!H636</f>
        <v>0</v>
      </c>
      <c r="R636">
        <f>IF('Data Input'!I636&gt;100,1,0)</f>
        <v>0</v>
      </c>
      <c r="S636">
        <f t="shared" si="651"/>
        <v>3.7612001156935624</v>
      </c>
      <c r="T636">
        <f t="shared" si="652"/>
        <v>14.146626310293268</v>
      </c>
      <c r="U636">
        <f t="shared" si="653"/>
        <v>5.2933032907233164</v>
      </c>
      <c r="V636">
        <f t="shared" si="654"/>
        <v>19.909172949469653</v>
      </c>
      <c r="W636">
        <f t="shared" si="655"/>
        <v>3.8286398624879183</v>
      </c>
      <c r="X636">
        <f t="shared" si="656"/>
        <v>14.400280693738543</v>
      </c>
      <c r="Y636">
        <f t="shared" si="657"/>
        <v>0</v>
      </c>
      <c r="Z636">
        <f t="shared" si="658"/>
        <v>0</v>
      </c>
      <c r="AA636">
        <f t="shared" si="659"/>
        <v>4.6051701859880918</v>
      </c>
      <c r="AB636">
        <f t="shared" si="660"/>
        <v>17.320966636326954</v>
      </c>
      <c r="AC636" s="3">
        <f t="shared" si="661"/>
        <v>12.343999999999999</v>
      </c>
      <c r="AD636">
        <f t="shared" si="662"/>
        <v>0</v>
      </c>
      <c r="AE636">
        <f t="shared" si="663"/>
        <v>11.853</v>
      </c>
      <c r="AF636">
        <f t="shared" si="664"/>
        <v>-2.6640000000000001</v>
      </c>
      <c r="AG636">
        <f t="shared" si="665"/>
        <v>-7.99</v>
      </c>
      <c r="AH636">
        <f t="shared" si="666"/>
        <v>1.7689999999999999</v>
      </c>
      <c r="AI636">
        <f t="shared" si="667"/>
        <v>1.7689999999999999</v>
      </c>
      <c r="AJ636">
        <f t="shared" si="668"/>
        <v>0</v>
      </c>
      <c r="AK636">
        <f t="shared" si="669"/>
        <v>1.764</v>
      </c>
      <c r="AL636">
        <f t="shared" si="670"/>
        <v>0</v>
      </c>
      <c r="AM636">
        <f t="shared" si="671"/>
        <v>7.8369999999999997</v>
      </c>
      <c r="AN636">
        <f t="shared" si="672"/>
        <v>-1.7949999999999999</v>
      </c>
      <c r="AO636">
        <f t="shared" si="673"/>
        <v>0.65800000000000003</v>
      </c>
      <c r="AP636">
        <f t="shared" si="674"/>
        <v>46.428254228121332</v>
      </c>
      <c r="AQ636">
        <f t="shared" si="675"/>
        <v>0</v>
      </c>
      <c r="AR636">
        <f t="shared" si="676"/>
        <v>62.74152390494347</v>
      </c>
      <c r="AS636">
        <f t="shared" si="677"/>
        <v>-53.038036737387159</v>
      </c>
      <c r="AT636">
        <f t="shared" si="678"/>
        <v>-30.590832501278467</v>
      </c>
      <c r="AU636">
        <f t="shared" si="679"/>
        <v>25.474096547223482</v>
      </c>
      <c r="AV636">
        <f t="shared" si="680"/>
        <v>0</v>
      </c>
      <c r="AW636">
        <f t="shared" si="681"/>
        <v>0</v>
      </c>
      <c r="AX636">
        <f t="shared" si="682"/>
        <v>8.1235202080829936</v>
      </c>
      <c r="AY636">
        <f t="shared" si="683"/>
        <v>0</v>
      </c>
      <c r="AZ636">
        <f t="shared" si="684"/>
        <v>0</v>
      </c>
      <c r="BA636">
        <f t="shared" si="685"/>
        <v>0</v>
      </c>
      <c r="BB636">
        <f t="shared" si="686"/>
        <v>0</v>
      </c>
      <c r="BC636">
        <f t="shared" si="687"/>
        <v>59.138525649705642</v>
      </c>
      <c r="BD636">
        <f t="shared" si="688"/>
        <v>61.18</v>
      </c>
      <c r="BE636">
        <f t="shared" si="689"/>
        <v>0.91439999999999999</v>
      </c>
      <c r="BF636">
        <f t="shared" si="690"/>
        <v>1.1551521032180601E-2</v>
      </c>
      <c r="BG636">
        <f>'Data Input'!J636</f>
        <v>25.9</v>
      </c>
      <c r="BH636">
        <f t="shared" si="691"/>
        <v>2</v>
      </c>
      <c r="BI636">
        <f t="shared" si="692"/>
        <v>1.02</v>
      </c>
      <c r="BJ636">
        <f>'Data Input'!K636</f>
        <v>0.86075949367088611</v>
      </c>
      <c r="BK636">
        <f>'Data Input'!L636</f>
        <v>3</v>
      </c>
      <c r="BL636">
        <f>'Data Input'!M636</f>
        <v>92</v>
      </c>
      <c r="BM636">
        <f t="shared" si="693"/>
        <v>1</v>
      </c>
      <c r="BN636">
        <f t="shared" si="694"/>
        <v>1</v>
      </c>
      <c r="BO636">
        <f t="shared" si="695"/>
        <v>1.1782551452824213E-2</v>
      </c>
      <c r="BP636">
        <f t="shared" si="696"/>
        <v>1.1551521032180601E-2</v>
      </c>
      <c r="BQ636">
        <f t="shared" si="697"/>
        <v>99.541781246877548</v>
      </c>
      <c r="BR636">
        <f t="shared" si="698"/>
        <v>97.58998161458581</v>
      </c>
      <c r="BS636">
        <f t="shared" si="699"/>
        <v>256277.92000000004</v>
      </c>
      <c r="BT636">
        <f t="shared" si="700"/>
        <v>225387.28000000003</v>
      </c>
      <c r="BU636">
        <f t="shared" si="701"/>
        <v>194496.64000000001</v>
      </c>
      <c r="BV636">
        <f t="shared" si="702"/>
        <v>170184.56</v>
      </c>
      <c r="BW636">
        <f t="shared" si="703"/>
        <v>145872.48000000001</v>
      </c>
      <c r="BX636">
        <f t="shared" si="704"/>
        <v>121560.40000000001</v>
      </c>
      <c r="BY636">
        <f t="shared" si="705"/>
        <v>97248.320000000007</v>
      </c>
      <c r="BZ636">
        <f t="shared" si="706"/>
        <v>72936.240000000005</v>
      </c>
      <c r="CA636">
        <f t="shared" si="707"/>
        <v>48624.160000000003</v>
      </c>
      <c r="CB636">
        <f t="shared" si="708"/>
        <v>24312.080000000002</v>
      </c>
      <c r="CC636">
        <f t="shared" si="709"/>
        <v>159.87745008941292</v>
      </c>
      <c r="CD636">
        <f t="shared" si="710"/>
        <v>156.74259812687541</v>
      </c>
      <c r="CE636">
        <f t="shared" si="711"/>
        <v>259.41923133629047</v>
      </c>
      <c r="CF636">
        <f t="shared" si="712"/>
        <v>254.33257974146122</v>
      </c>
    </row>
    <row r="637" spans="1:84" x14ac:dyDescent="0.25">
      <c r="A637" t="str">
        <f>IF('Data Input'!A637=0,"F","M")</f>
        <v>F</v>
      </c>
      <c r="B637" t="str">
        <f>'Data Input'!B637</f>
        <v>W</v>
      </c>
      <c r="C637">
        <f>'Data Input'!C637</f>
        <v>65</v>
      </c>
      <c r="D637">
        <f t="shared" si="642"/>
        <v>66</v>
      </c>
      <c r="E637">
        <f t="shared" si="643"/>
        <v>67</v>
      </c>
      <c r="F637">
        <f t="shared" si="644"/>
        <v>68</v>
      </c>
      <c r="G637">
        <f t="shared" si="645"/>
        <v>69</v>
      </c>
      <c r="H637">
        <f t="shared" si="646"/>
        <v>70</v>
      </c>
      <c r="I637">
        <f t="shared" si="647"/>
        <v>71</v>
      </c>
      <c r="J637">
        <f t="shared" si="648"/>
        <v>72</v>
      </c>
      <c r="K637">
        <f t="shared" si="649"/>
        <v>73</v>
      </c>
      <c r="L637">
        <f t="shared" si="650"/>
        <v>74</v>
      </c>
      <c r="M637">
        <f>'Data Input'!D637</f>
        <v>237.99963490799999</v>
      </c>
      <c r="N637">
        <f>'Data Input'!E637</f>
        <v>85.999868076000013</v>
      </c>
      <c r="O637">
        <f>'Data Input'!F637</f>
        <v>106</v>
      </c>
      <c r="P637">
        <f>'Data Input'!G637</f>
        <v>0</v>
      </c>
      <c r="Q637">
        <f>'Data Input'!H637</f>
        <v>0</v>
      </c>
      <c r="R637">
        <f>IF('Data Input'!I637&gt;100,1,0)</f>
        <v>0</v>
      </c>
      <c r="S637">
        <f t="shared" si="651"/>
        <v>4.1743872698956368</v>
      </c>
      <c r="T637">
        <f t="shared" si="652"/>
        <v>17.42550907906675</v>
      </c>
      <c r="U637">
        <f t="shared" si="653"/>
        <v>5.4722691396702983</v>
      </c>
      <c r="V637">
        <f t="shared" si="654"/>
        <v>22.84337063408244</v>
      </c>
      <c r="W637">
        <f t="shared" si="655"/>
        <v>4.4543457622523315</v>
      </c>
      <c r="X637">
        <f t="shared" si="656"/>
        <v>18.594164245659709</v>
      </c>
      <c r="Y637">
        <f t="shared" si="657"/>
        <v>0</v>
      </c>
      <c r="Z637">
        <f t="shared" si="658"/>
        <v>0</v>
      </c>
      <c r="AA637">
        <f t="shared" si="659"/>
        <v>4.6634390941120669</v>
      </c>
      <c r="AB637">
        <f t="shared" si="660"/>
        <v>19.467000788395051</v>
      </c>
      <c r="AC637" s="3">
        <f t="shared" si="661"/>
        <v>-29.798999999999999</v>
      </c>
      <c r="AD637">
        <f t="shared" si="662"/>
        <v>4.8840000000000003</v>
      </c>
      <c r="AE637">
        <f t="shared" si="663"/>
        <v>13.54</v>
      </c>
      <c r="AF637">
        <f t="shared" si="664"/>
        <v>-3.1139999999999999</v>
      </c>
      <c r="AG637">
        <f t="shared" si="665"/>
        <v>-13.577999999999999</v>
      </c>
      <c r="AH637">
        <f t="shared" si="666"/>
        <v>3.149</v>
      </c>
      <c r="AI637">
        <f t="shared" si="667"/>
        <v>2.0190000000000001</v>
      </c>
      <c r="AJ637">
        <f t="shared" si="668"/>
        <v>0</v>
      </c>
      <c r="AK637">
        <f t="shared" si="669"/>
        <v>1.9570000000000001</v>
      </c>
      <c r="AL637">
        <f t="shared" si="670"/>
        <v>0</v>
      </c>
      <c r="AM637">
        <f t="shared" si="671"/>
        <v>7.5739999999999998</v>
      </c>
      <c r="AN637">
        <f t="shared" si="672"/>
        <v>-1.665</v>
      </c>
      <c r="AO637">
        <f t="shared" si="673"/>
        <v>0.66100000000000003</v>
      </c>
      <c r="AP637">
        <f t="shared" si="674"/>
        <v>-124.39256625562008</v>
      </c>
      <c r="AQ637">
        <f t="shared" si="675"/>
        <v>85.106186342162005</v>
      </c>
      <c r="AR637">
        <f t="shared" si="676"/>
        <v>74.094524151135829</v>
      </c>
      <c r="AS637">
        <f t="shared" si="677"/>
        <v>-71.134256154532721</v>
      </c>
      <c r="AT637">
        <f t="shared" si="678"/>
        <v>-60.481106759862151</v>
      </c>
      <c r="AU637">
        <f t="shared" si="679"/>
        <v>58.55302320958242</v>
      </c>
      <c r="AV637">
        <f t="shared" si="680"/>
        <v>0</v>
      </c>
      <c r="AW637">
        <f t="shared" si="681"/>
        <v>0</v>
      </c>
      <c r="AX637">
        <f t="shared" si="682"/>
        <v>9.1263503071773151</v>
      </c>
      <c r="AY637">
        <f t="shared" si="683"/>
        <v>0</v>
      </c>
      <c r="AZ637">
        <f t="shared" si="684"/>
        <v>0</v>
      </c>
      <c r="BA637">
        <f t="shared" si="685"/>
        <v>0</v>
      </c>
      <c r="BB637">
        <f t="shared" si="686"/>
        <v>0</v>
      </c>
      <c r="BC637">
        <f t="shared" si="687"/>
        <v>-29.127845159957392</v>
      </c>
      <c r="BD637">
        <f t="shared" si="688"/>
        <v>-29.18</v>
      </c>
      <c r="BE637">
        <f t="shared" si="689"/>
        <v>0.96650000000000003</v>
      </c>
      <c r="BF637">
        <f t="shared" si="690"/>
        <v>3.5261561328985835E-2</v>
      </c>
      <c r="BG637">
        <f>'Data Input'!J637</f>
        <v>24.9</v>
      </c>
      <c r="BH637">
        <f t="shared" si="691"/>
        <v>2</v>
      </c>
      <c r="BI637">
        <f t="shared" si="692"/>
        <v>0.96</v>
      </c>
      <c r="BJ637">
        <f>'Data Input'!K637</f>
        <v>0.76470588235294124</v>
      </c>
      <c r="BK637">
        <f>'Data Input'!L637</f>
        <v>3</v>
      </c>
      <c r="BL637">
        <f>'Data Input'!M637</f>
        <v>89</v>
      </c>
      <c r="BM637">
        <f t="shared" si="693"/>
        <v>2</v>
      </c>
      <c r="BN637">
        <f t="shared" si="694"/>
        <v>1.1200000000000001</v>
      </c>
      <c r="BO637">
        <f t="shared" si="695"/>
        <v>3.3851098875826401E-2</v>
      </c>
      <c r="BP637">
        <f t="shared" si="696"/>
        <v>3.949294868846414E-2</v>
      </c>
      <c r="BQ637">
        <f t="shared" si="697"/>
        <v>285.98208908786557</v>
      </c>
      <c r="BR637">
        <f t="shared" si="698"/>
        <v>333.64577060250991</v>
      </c>
      <c r="BS637">
        <f t="shared" si="699"/>
        <v>168468.41999999998</v>
      </c>
      <c r="BT637">
        <f t="shared" si="700"/>
        <v>149304.77999999997</v>
      </c>
      <c r="BU637">
        <f t="shared" si="701"/>
        <v>132715.35999999999</v>
      </c>
      <c r="BV637">
        <f t="shared" si="702"/>
        <v>116125.93999999999</v>
      </c>
      <c r="BW637">
        <f t="shared" si="703"/>
        <v>99536.51999999999</v>
      </c>
      <c r="BX637">
        <f t="shared" si="704"/>
        <v>82947.099999999991</v>
      </c>
      <c r="BY637">
        <f t="shared" si="705"/>
        <v>66357.679999999993</v>
      </c>
      <c r="BZ637">
        <f t="shared" si="706"/>
        <v>49768.259999999995</v>
      </c>
      <c r="CA637">
        <f t="shared" si="707"/>
        <v>33178.839999999997</v>
      </c>
      <c r="CB637">
        <f t="shared" si="708"/>
        <v>16589.419999999998</v>
      </c>
      <c r="CC637">
        <f t="shared" si="709"/>
        <v>309.73495494941784</v>
      </c>
      <c r="CD637">
        <f t="shared" si="710"/>
        <v>361.35744744098753</v>
      </c>
      <c r="CE637">
        <f t="shared" si="711"/>
        <v>595.71704403728336</v>
      </c>
      <c r="CF637">
        <f t="shared" si="712"/>
        <v>695.00321804349744</v>
      </c>
    </row>
    <row r="638" spans="1:84" x14ac:dyDescent="0.25">
      <c r="A638" t="str">
        <f>IF('Data Input'!A638=0,"F","M")</f>
        <v>M</v>
      </c>
      <c r="B638" t="str">
        <f>'Data Input'!B638</f>
        <v>W</v>
      </c>
      <c r="C638">
        <f>'Data Input'!C638</f>
        <v>51</v>
      </c>
      <c r="D638">
        <f t="shared" si="642"/>
        <v>52</v>
      </c>
      <c r="E638">
        <f t="shared" si="643"/>
        <v>53</v>
      </c>
      <c r="F638">
        <f t="shared" si="644"/>
        <v>54</v>
      </c>
      <c r="G638">
        <f t="shared" si="645"/>
        <v>55</v>
      </c>
      <c r="H638">
        <f t="shared" si="646"/>
        <v>56</v>
      </c>
      <c r="I638">
        <f t="shared" si="647"/>
        <v>57</v>
      </c>
      <c r="J638">
        <f t="shared" si="648"/>
        <v>58</v>
      </c>
      <c r="K638">
        <f t="shared" si="649"/>
        <v>59</v>
      </c>
      <c r="L638">
        <f t="shared" si="650"/>
        <v>60</v>
      </c>
      <c r="M638">
        <f>'Data Input'!D638</f>
        <v>196.99969780200001</v>
      </c>
      <c r="N638">
        <f>'Data Input'!E638</f>
        <v>46.999927902000003</v>
      </c>
      <c r="O638">
        <f>'Data Input'!F638</f>
        <v>126</v>
      </c>
      <c r="P638">
        <f>'Data Input'!G638</f>
        <v>0</v>
      </c>
      <c r="Q638">
        <f>'Data Input'!H638</f>
        <v>0</v>
      </c>
      <c r="R638">
        <f>IF('Data Input'!I638&gt;100,1,0)</f>
        <v>1</v>
      </c>
      <c r="S638">
        <f t="shared" si="651"/>
        <v>3.9318256327243257</v>
      </c>
      <c r="T638">
        <f t="shared" si="652"/>
        <v>15.459252806148044</v>
      </c>
      <c r="U638">
        <f t="shared" si="653"/>
        <v>5.2832021947368117</v>
      </c>
      <c r="V638">
        <f t="shared" si="654"/>
        <v>20.772629812131612</v>
      </c>
      <c r="W638">
        <f t="shared" si="655"/>
        <v>3.8501460677088821</v>
      </c>
      <c r="X638">
        <f t="shared" si="656"/>
        <v>15.138102998750551</v>
      </c>
      <c r="Y638">
        <f t="shared" si="657"/>
        <v>0</v>
      </c>
      <c r="Z638">
        <f t="shared" si="658"/>
        <v>0</v>
      </c>
      <c r="AA638">
        <f t="shared" si="659"/>
        <v>4.836281906951478</v>
      </c>
      <c r="AB638">
        <f t="shared" si="660"/>
        <v>19.015417168832702</v>
      </c>
      <c r="AC638" s="3">
        <f t="shared" si="661"/>
        <v>12.343999999999999</v>
      </c>
      <c r="AD638">
        <f t="shared" si="662"/>
        <v>0</v>
      </c>
      <c r="AE638">
        <f t="shared" si="663"/>
        <v>11.853</v>
      </c>
      <c r="AF638">
        <f t="shared" si="664"/>
        <v>-2.6640000000000001</v>
      </c>
      <c r="AG638">
        <f t="shared" si="665"/>
        <v>-7.99</v>
      </c>
      <c r="AH638">
        <f t="shared" si="666"/>
        <v>1.7689999999999999</v>
      </c>
      <c r="AI638">
        <f t="shared" si="667"/>
        <v>1.7689999999999999</v>
      </c>
      <c r="AJ638">
        <f t="shared" si="668"/>
        <v>0</v>
      </c>
      <c r="AK638">
        <f t="shared" si="669"/>
        <v>1.764</v>
      </c>
      <c r="AL638">
        <f t="shared" si="670"/>
        <v>0</v>
      </c>
      <c r="AM638">
        <f t="shared" si="671"/>
        <v>7.8369999999999997</v>
      </c>
      <c r="AN638">
        <f t="shared" si="672"/>
        <v>-1.7949999999999999</v>
      </c>
      <c r="AO638">
        <f t="shared" si="673"/>
        <v>0.65800000000000003</v>
      </c>
      <c r="AP638">
        <f t="shared" si="674"/>
        <v>48.534455610349077</v>
      </c>
      <c r="AQ638">
        <f t="shared" si="675"/>
        <v>0</v>
      </c>
      <c r="AR638">
        <f t="shared" si="676"/>
        <v>62.621795614215429</v>
      </c>
      <c r="AS638">
        <f t="shared" si="677"/>
        <v>-55.338285819518617</v>
      </c>
      <c r="AT638">
        <f t="shared" si="678"/>
        <v>-30.762667080993968</v>
      </c>
      <c r="AU638">
        <f t="shared" si="679"/>
        <v>26.779304204789721</v>
      </c>
      <c r="AV638">
        <f t="shared" si="680"/>
        <v>0</v>
      </c>
      <c r="AW638">
        <f t="shared" si="681"/>
        <v>0</v>
      </c>
      <c r="AX638">
        <f t="shared" si="682"/>
        <v>8.5312012838624067</v>
      </c>
      <c r="AY638">
        <f t="shared" si="683"/>
        <v>0</v>
      </c>
      <c r="AZ638">
        <f t="shared" si="684"/>
        <v>0</v>
      </c>
      <c r="BA638">
        <f t="shared" si="685"/>
        <v>0</v>
      </c>
      <c r="BB638">
        <f t="shared" si="686"/>
        <v>0.65800000000000003</v>
      </c>
      <c r="BC638">
        <f t="shared" si="687"/>
        <v>61.023803812704045</v>
      </c>
      <c r="BD638">
        <f t="shared" si="688"/>
        <v>61.18</v>
      </c>
      <c r="BE638">
        <f t="shared" si="689"/>
        <v>0.91439999999999999</v>
      </c>
      <c r="BF638">
        <f t="shared" si="690"/>
        <v>7.3690205312096246E-2</v>
      </c>
      <c r="BG638">
        <f>'Data Input'!J638</f>
        <v>33.4</v>
      </c>
      <c r="BH638">
        <f t="shared" si="691"/>
        <v>4</v>
      </c>
      <c r="BI638">
        <f t="shared" si="692"/>
        <v>1.24</v>
      </c>
      <c r="BJ638">
        <f>'Data Input'!K638</f>
        <v>0.9655172413793105</v>
      </c>
      <c r="BK638">
        <f>'Data Input'!L638</f>
        <v>3</v>
      </c>
      <c r="BL638">
        <f>'Data Input'!M638</f>
        <v>75</v>
      </c>
      <c r="BM638">
        <f t="shared" si="693"/>
        <v>4</v>
      </c>
      <c r="BN638">
        <f t="shared" si="694"/>
        <v>1.26</v>
      </c>
      <c r="BO638">
        <f t="shared" si="695"/>
        <v>9.1375854586999344E-2</v>
      </c>
      <c r="BP638">
        <f t="shared" si="696"/>
        <v>9.2849658693241272E-2</v>
      </c>
      <c r="BQ638">
        <f t="shared" si="697"/>
        <v>771.96482994058033</v>
      </c>
      <c r="BR638">
        <f t="shared" si="698"/>
        <v>784.41587558478318</v>
      </c>
      <c r="BS638">
        <f t="shared" si="699"/>
        <v>212230.16000000003</v>
      </c>
      <c r="BT638">
        <f t="shared" si="700"/>
        <v>187918.08000000002</v>
      </c>
      <c r="BU638">
        <f t="shared" si="701"/>
        <v>163606</v>
      </c>
      <c r="BV638">
        <f t="shared" si="702"/>
        <v>139293.91999999998</v>
      </c>
      <c r="BW638">
        <f t="shared" si="703"/>
        <v>114981.84</v>
      </c>
      <c r="BX638">
        <f t="shared" si="704"/>
        <v>95818.2</v>
      </c>
      <c r="BY638">
        <f t="shared" si="705"/>
        <v>76654.559999999998</v>
      </c>
      <c r="BZ638">
        <f t="shared" si="706"/>
        <v>57490.92</v>
      </c>
      <c r="CA638">
        <f t="shared" si="707"/>
        <v>38327.279999999999</v>
      </c>
      <c r="CB638">
        <f t="shared" si="708"/>
        <v>19163.64</v>
      </c>
      <c r="CC638">
        <f t="shared" si="709"/>
        <v>1010.146000577671</v>
      </c>
      <c r="CD638">
        <f t="shared" si="710"/>
        <v>1026.4386780063433</v>
      </c>
      <c r="CE638">
        <f t="shared" si="711"/>
        <v>1782.1108305182513</v>
      </c>
      <c r="CF638">
        <f t="shared" si="712"/>
        <v>1810.8545535911264</v>
      </c>
    </row>
    <row r="639" spans="1:84" x14ac:dyDescent="0.25">
      <c r="A639" t="str">
        <f>IF('Data Input'!A639=0,"F","M")</f>
        <v>M</v>
      </c>
      <c r="B639" t="str">
        <f>'Data Input'!B639</f>
        <v>W</v>
      </c>
      <c r="C639">
        <f>'Data Input'!C639</f>
        <v>32</v>
      </c>
      <c r="D639">
        <f t="shared" si="642"/>
        <v>33</v>
      </c>
      <c r="E639">
        <f t="shared" si="643"/>
        <v>34</v>
      </c>
      <c r="F639">
        <f t="shared" si="644"/>
        <v>35</v>
      </c>
      <c r="G639">
        <f t="shared" si="645"/>
        <v>36</v>
      </c>
      <c r="H639">
        <f t="shared" si="646"/>
        <v>37</v>
      </c>
      <c r="I639">
        <f t="shared" si="647"/>
        <v>38</v>
      </c>
      <c r="J639">
        <f t="shared" si="648"/>
        <v>39</v>
      </c>
      <c r="K639">
        <f t="shared" si="649"/>
        <v>40</v>
      </c>
      <c r="L639">
        <f t="shared" si="650"/>
        <v>41</v>
      </c>
      <c r="M639">
        <f>'Data Input'!D639</f>
        <v>150.99976836600001</v>
      </c>
      <c r="N639">
        <f>'Data Input'!E639</f>
        <v>56.999912561999999</v>
      </c>
      <c r="O639">
        <f>'Data Input'!F639</f>
        <v>98</v>
      </c>
      <c r="P639">
        <f>'Data Input'!G639</f>
        <v>0</v>
      </c>
      <c r="Q639">
        <f>'Data Input'!H639</f>
        <v>0</v>
      </c>
      <c r="R639">
        <f>IF('Data Input'!I639&gt;100,1,0)</f>
        <v>0</v>
      </c>
      <c r="S639">
        <f t="shared" si="651"/>
        <v>3.4657359027997265</v>
      </c>
      <c r="T639">
        <f t="shared" si="652"/>
        <v>12.011325347955035</v>
      </c>
      <c r="U639">
        <f t="shared" si="653"/>
        <v>5.0172783028137475</v>
      </c>
      <c r="V639">
        <f t="shared" si="654"/>
        <v>17.388561548399682</v>
      </c>
      <c r="W639">
        <f t="shared" si="655"/>
        <v>4.0430497338333735</v>
      </c>
      <c r="X639">
        <f t="shared" si="656"/>
        <v>14.0121426193512</v>
      </c>
      <c r="Y639">
        <f t="shared" si="657"/>
        <v>0</v>
      </c>
      <c r="Z639">
        <f t="shared" si="658"/>
        <v>0</v>
      </c>
      <c r="AA639">
        <f t="shared" si="659"/>
        <v>4.5849674786705723</v>
      </c>
      <c r="AB639">
        <f t="shared" si="660"/>
        <v>15.890286403997742</v>
      </c>
      <c r="AC639" s="3">
        <f t="shared" si="661"/>
        <v>12.343999999999999</v>
      </c>
      <c r="AD639">
        <f t="shared" si="662"/>
        <v>0</v>
      </c>
      <c r="AE639">
        <f t="shared" si="663"/>
        <v>11.853</v>
      </c>
      <c r="AF639">
        <f t="shared" si="664"/>
        <v>-2.6640000000000001</v>
      </c>
      <c r="AG639">
        <f t="shared" si="665"/>
        <v>-7.99</v>
      </c>
      <c r="AH639">
        <f t="shared" si="666"/>
        <v>1.7689999999999999</v>
      </c>
      <c r="AI639">
        <f t="shared" si="667"/>
        <v>1.7689999999999999</v>
      </c>
      <c r="AJ639">
        <f t="shared" si="668"/>
        <v>0</v>
      </c>
      <c r="AK639">
        <f t="shared" si="669"/>
        <v>1.764</v>
      </c>
      <c r="AL639">
        <f t="shared" si="670"/>
        <v>0</v>
      </c>
      <c r="AM639">
        <f t="shared" si="671"/>
        <v>7.8369999999999997</v>
      </c>
      <c r="AN639">
        <f t="shared" si="672"/>
        <v>-1.7949999999999999</v>
      </c>
      <c r="AO639">
        <f t="shared" si="673"/>
        <v>0.65800000000000003</v>
      </c>
      <c r="AP639">
        <f t="shared" si="674"/>
        <v>42.781043984159822</v>
      </c>
      <c r="AQ639">
        <f t="shared" si="675"/>
        <v>0</v>
      </c>
      <c r="AR639">
        <f t="shared" si="676"/>
        <v>59.469799723251349</v>
      </c>
      <c r="AS639">
        <f t="shared" si="677"/>
        <v>-46.323127964936759</v>
      </c>
      <c r="AT639">
        <f t="shared" si="678"/>
        <v>-32.303967373328653</v>
      </c>
      <c r="AU639">
        <f t="shared" si="679"/>
        <v>24.787480293632271</v>
      </c>
      <c r="AV639">
        <f t="shared" si="680"/>
        <v>0</v>
      </c>
      <c r="AW639">
        <f t="shared" si="681"/>
        <v>0</v>
      </c>
      <c r="AX639">
        <f t="shared" si="682"/>
        <v>8.0878826323748889</v>
      </c>
      <c r="AY639">
        <f t="shared" si="683"/>
        <v>0</v>
      </c>
      <c r="AZ639">
        <f t="shared" si="684"/>
        <v>0</v>
      </c>
      <c r="BA639">
        <f t="shared" si="685"/>
        <v>0</v>
      </c>
      <c r="BB639">
        <f t="shared" si="686"/>
        <v>0</v>
      </c>
      <c r="BC639">
        <f t="shared" si="687"/>
        <v>56.499111295152929</v>
      </c>
      <c r="BD639">
        <f t="shared" si="688"/>
        <v>61.18</v>
      </c>
      <c r="BE639">
        <f t="shared" si="689"/>
        <v>0.91439999999999999</v>
      </c>
      <c r="BF639">
        <f t="shared" si="690"/>
        <v>8.2927101463503572E-4</v>
      </c>
      <c r="BG639">
        <f>'Data Input'!J639</f>
        <v>21.6</v>
      </c>
      <c r="BH639">
        <f t="shared" si="691"/>
        <v>1</v>
      </c>
      <c r="BI639">
        <f t="shared" si="692"/>
        <v>1</v>
      </c>
      <c r="BJ639">
        <f>'Data Input'!K639</f>
        <v>0.875</v>
      </c>
      <c r="BK639">
        <f>'Data Input'!L639</f>
        <v>3</v>
      </c>
      <c r="BL639">
        <f>'Data Input'!M639</f>
        <v>100</v>
      </c>
      <c r="BM639">
        <f t="shared" si="693"/>
        <v>1</v>
      </c>
      <c r="BN639">
        <f t="shared" si="694"/>
        <v>1</v>
      </c>
      <c r="BO639">
        <f t="shared" si="695"/>
        <v>8.2927101463503572E-4</v>
      </c>
      <c r="BP639">
        <f t="shared" si="696"/>
        <v>8.2927101463503572E-4</v>
      </c>
      <c r="BQ639">
        <f t="shared" si="697"/>
        <v>7.0058776542317434</v>
      </c>
      <c r="BR639">
        <f t="shared" si="698"/>
        <v>7.0058776542317434</v>
      </c>
      <c r="BS639">
        <f t="shared" si="699"/>
        <v>302041.83000000007</v>
      </c>
      <c r="BT639">
        <f t="shared" si="700"/>
        <v>273439.38000000006</v>
      </c>
      <c r="BU639">
        <f t="shared" si="701"/>
        <v>244836.93000000005</v>
      </c>
      <c r="BV639">
        <f t="shared" si="702"/>
        <v>216234.48000000004</v>
      </c>
      <c r="BW639">
        <f t="shared" si="703"/>
        <v>185343.84000000003</v>
      </c>
      <c r="BX639">
        <f t="shared" si="704"/>
        <v>154453.20000000001</v>
      </c>
      <c r="BY639">
        <f t="shared" si="705"/>
        <v>123562.56</v>
      </c>
      <c r="BZ639">
        <f t="shared" si="706"/>
        <v>92671.92</v>
      </c>
      <c r="CA639">
        <f t="shared" si="707"/>
        <v>61781.279999999999</v>
      </c>
      <c r="CB639">
        <f t="shared" si="708"/>
        <v>30890.639999999999</v>
      </c>
      <c r="CC639">
        <f t="shared" si="709"/>
        <v>13.975340027960428</v>
      </c>
      <c r="CD639">
        <f t="shared" si="710"/>
        <v>13.975340027960428</v>
      </c>
      <c r="CE639">
        <f t="shared" si="711"/>
        <v>20.98121768219217</v>
      </c>
      <c r="CF639">
        <f t="shared" si="712"/>
        <v>20.98121768219217</v>
      </c>
    </row>
    <row r="640" spans="1:84" x14ac:dyDescent="0.25">
      <c r="A640" t="str">
        <f>IF('Data Input'!A640=0,"F","M")</f>
        <v>M</v>
      </c>
      <c r="B640" t="str">
        <f>'Data Input'!B640</f>
        <v>W</v>
      </c>
      <c r="C640">
        <f>'Data Input'!C640</f>
        <v>68</v>
      </c>
      <c r="D640">
        <f t="shared" si="642"/>
        <v>69</v>
      </c>
      <c r="E640">
        <f t="shared" si="643"/>
        <v>70</v>
      </c>
      <c r="F640">
        <f t="shared" si="644"/>
        <v>71</v>
      </c>
      <c r="G640">
        <f t="shared" si="645"/>
        <v>72</v>
      </c>
      <c r="H640">
        <f t="shared" si="646"/>
        <v>73</v>
      </c>
      <c r="I640">
        <f t="shared" si="647"/>
        <v>74</v>
      </c>
      <c r="J640">
        <f t="shared" si="648"/>
        <v>75</v>
      </c>
      <c r="K640">
        <f t="shared" si="649"/>
        <v>76</v>
      </c>
      <c r="L640">
        <f t="shared" si="650"/>
        <v>77</v>
      </c>
      <c r="M640">
        <f>'Data Input'!D640</f>
        <v>128.999802114</v>
      </c>
      <c r="N640">
        <f>'Data Input'!E640</f>
        <v>55.999914096000005</v>
      </c>
      <c r="O640">
        <f>'Data Input'!F640</f>
        <v>118</v>
      </c>
      <c r="P640">
        <f>'Data Input'!G640</f>
        <v>1</v>
      </c>
      <c r="Q640">
        <f>'Data Input'!H640</f>
        <v>0</v>
      </c>
      <c r="R640">
        <f>IF('Data Input'!I640&gt;100,1,0)</f>
        <v>0</v>
      </c>
      <c r="S640">
        <f t="shared" si="651"/>
        <v>4.219507705176107</v>
      </c>
      <c r="T640">
        <f t="shared" si="652"/>
        <v>17.804245274040536</v>
      </c>
      <c r="U640">
        <f t="shared" si="653"/>
        <v>4.8598108703604952</v>
      </c>
      <c r="V640">
        <f t="shared" si="654"/>
        <v>20.506009413184714</v>
      </c>
      <c r="W640">
        <f t="shared" si="655"/>
        <v>4.0253501567339729</v>
      </c>
      <c r="X640">
        <f t="shared" si="656"/>
        <v>16.984996002370849</v>
      </c>
      <c r="Y640">
        <f t="shared" si="657"/>
        <v>4.7706846244656651</v>
      </c>
      <c r="Z640">
        <f t="shared" si="658"/>
        <v>20.129940531898058</v>
      </c>
      <c r="AA640">
        <f t="shared" si="659"/>
        <v>0</v>
      </c>
      <c r="AB640">
        <f t="shared" si="660"/>
        <v>0</v>
      </c>
      <c r="AC640" s="3">
        <f t="shared" si="661"/>
        <v>12.343999999999999</v>
      </c>
      <c r="AD640">
        <f t="shared" si="662"/>
        <v>0</v>
      </c>
      <c r="AE640">
        <f t="shared" si="663"/>
        <v>11.853</v>
      </c>
      <c r="AF640">
        <f t="shared" si="664"/>
        <v>-2.6640000000000001</v>
      </c>
      <c r="AG640">
        <f t="shared" si="665"/>
        <v>-7.99</v>
      </c>
      <c r="AH640">
        <f t="shared" si="666"/>
        <v>1.7689999999999999</v>
      </c>
      <c r="AI640">
        <f t="shared" si="667"/>
        <v>1.7689999999999999</v>
      </c>
      <c r="AJ640">
        <f t="shared" si="668"/>
        <v>0</v>
      </c>
      <c r="AK640">
        <f t="shared" si="669"/>
        <v>1.764</v>
      </c>
      <c r="AL640">
        <f t="shared" si="670"/>
        <v>0</v>
      </c>
      <c r="AM640">
        <f t="shared" si="671"/>
        <v>7.8369999999999997</v>
      </c>
      <c r="AN640">
        <f t="shared" si="672"/>
        <v>-1.7949999999999999</v>
      </c>
      <c r="AO640">
        <f t="shared" si="673"/>
        <v>0.65800000000000003</v>
      </c>
      <c r="AP640">
        <f t="shared" si="674"/>
        <v>52.08560311269386</v>
      </c>
      <c r="AQ640">
        <f t="shared" si="675"/>
        <v>0</v>
      </c>
      <c r="AR640">
        <f t="shared" si="676"/>
        <v>57.603338246382947</v>
      </c>
      <c r="AS640">
        <f t="shared" si="677"/>
        <v>-54.628009076724084</v>
      </c>
      <c r="AT640">
        <f t="shared" si="678"/>
        <v>-32.162547752304441</v>
      </c>
      <c r="AU640">
        <f t="shared" si="679"/>
        <v>30.04645792819403</v>
      </c>
      <c r="AV640">
        <f t="shared" si="680"/>
        <v>8.4393411006797603</v>
      </c>
      <c r="AW640">
        <f t="shared" si="681"/>
        <v>0</v>
      </c>
      <c r="AX640">
        <f t="shared" si="682"/>
        <v>0</v>
      </c>
      <c r="AY640">
        <f t="shared" si="683"/>
        <v>0</v>
      </c>
      <c r="AZ640">
        <f t="shared" si="684"/>
        <v>0</v>
      </c>
      <c r="BA640">
        <f t="shared" si="685"/>
        <v>0</v>
      </c>
      <c r="BB640">
        <f t="shared" si="686"/>
        <v>0</v>
      </c>
      <c r="BC640">
        <f t="shared" si="687"/>
        <v>61.384183558922075</v>
      </c>
      <c r="BD640">
        <f t="shared" si="688"/>
        <v>61.18</v>
      </c>
      <c r="BE640">
        <f t="shared" si="689"/>
        <v>0.91439999999999999</v>
      </c>
      <c r="BF640">
        <f t="shared" si="690"/>
        <v>0.103949129284722</v>
      </c>
      <c r="BG640">
        <f>'Data Input'!J640</f>
        <v>30.1</v>
      </c>
      <c r="BH640">
        <f t="shared" si="691"/>
        <v>4</v>
      </c>
      <c r="BI640">
        <f t="shared" si="692"/>
        <v>1.24</v>
      </c>
      <c r="BJ640">
        <f>'Data Input'!K640</f>
        <v>0.97619047619047616</v>
      </c>
      <c r="BK640">
        <f>'Data Input'!L640</f>
        <v>3</v>
      </c>
      <c r="BL640">
        <f>'Data Input'!M640</f>
        <v>91</v>
      </c>
      <c r="BM640">
        <f t="shared" si="693"/>
        <v>4</v>
      </c>
      <c r="BN640">
        <f t="shared" si="694"/>
        <v>1.26</v>
      </c>
      <c r="BO640">
        <f t="shared" si="695"/>
        <v>0.12889692031305527</v>
      </c>
      <c r="BP640">
        <f t="shared" si="696"/>
        <v>0.13097590289874972</v>
      </c>
      <c r="BQ640">
        <f t="shared" si="697"/>
        <v>1088.9516669263451</v>
      </c>
      <c r="BR640">
        <f t="shared" si="698"/>
        <v>1106.5154034896734</v>
      </c>
      <c r="BS640">
        <f t="shared" si="699"/>
        <v>165894.19999999995</v>
      </c>
      <c r="BT640">
        <f t="shared" si="700"/>
        <v>149304.77999999997</v>
      </c>
      <c r="BU640">
        <f t="shared" si="701"/>
        <v>132715.35999999999</v>
      </c>
      <c r="BV640">
        <f t="shared" si="702"/>
        <v>116125.93999999999</v>
      </c>
      <c r="BW640">
        <f t="shared" si="703"/>
        <v>99536.51999999999</v>
      </c>
      <c r="BX640">
        <f t="shared" si="704"/>
        <v>82947.099999999991</v>
      </c>
      <c r="BY640">
        <f t="shared" si="705"/>
        <v>66357.679999999993</v>
      </c>
      <c r="BZ640">
        <f t="shared" si="706"/>
        <v>49768.259999999995</v>
      </c>
      <c r="CA640">
        <f t="shared" si="707"/>
        <v>33178.839999999997</v>
      </c>
      <c r="CB640">
        <f t="shared" si="708"/>
        <v>16589.419999999998</v>
      </c>
      <c r="CC640">
        <f t="shared" si="709"/>
        <v>1176.0788312788927</v>
      </c>
      <c r="CD640">
        <f t="shared" si="710"/>
        <v>1195.0478446866168</v>
      </c>
      <c r="CE640">
        <f t="shared" si="711"/>
        <v>2265.0304982052376</v>
      </c>
      <c r="CF640">
        <f t="shared" si="712"/>
        <v>2301.5632481762905</v>
      </c>
    </row>
    <row r="641" spans="1:84" x14ac:dyDescent="0.25">
      <c r="A641" t="str">
        <f>IF('Data Input'!A641=0,"F","M")</f>
        <v>F</v>
      </c>
      <c r="B641" t="str">
        <f>'Data Input'!B641</f>
        <v>W</v>
      </c>
      <c r="C641">
        <f>'Data Input'!C641</f>
        <v>37</v>
      </c>
      <c r="D641">
        <f t="shared" si="642"/>
        <v>38</v>
      </c>
      <c r="E641">
        <f t="shared" si="643"/>
        <v>39</v>
      </c>
      <c r="F641">
        <f t="shared" si="644"/>
        <v>40</v>
      </c>
      <c r="G641">
        <f t="shared" si="645"/>
        <v>41</v>
      </c>
      <c r="H641">
        <f t="shared" si="646"/>
        <v>42</v>
      </c>
      <c r="I641">
        <f t="shared" si="647"/>
        <v>43</v>
      </c>
      <c r="J641">
        <f t="shared" si="648"/>
        <v>44</v>
      </c>
      <c r="K641">
        <f t="shared" si="649"/>
        <v>45</v>
      </c>
      <c r="L641">
        <f t="shared" si="650"/>
        <v>46</v>
      </c>
      <c r="M641">
        <f>'Data Input'!D641</f>
        <v>117.99981898800002</v>
      </c>
      <c r="N641">
        <f>'Data Input'!E641</f>
        <v>36.999943242000001</v>
      </c>
      <c r="O641">
        <f>'Data Input'!F641</f>
        <v>100</v>
      </c>
      <c r="P641">
        <f>'Data Input'!G641</f>
        <v>0</v>
      </c>
      <c r="Q641">
        <f>'Data Input'!H641</f>
        <v>0</v>
      </c>
      <c r="R641">
        <f>IF('Data Input'!I641&gt;100,1,0)</f>
        <v>0</v>
      </c>
      <c r="S641">
        <f t="shared" si="651"/>
        <v>3.6109179126442243</v>
      </c>
      <c r="T641">
        <f t="shared" si="652"/>
        <v>13.038728171854922</v>
      </c>
      <c r="U641">
        <f t="shared" si="653"/>
        <v>4.7706830904644884</v>
      </c>
      <c r="V641">
        <f t="shared" si="654"/>
        <v>17.226545026907129</v>
      </c>
      <c r="W641">
        <f t="shared" si="655"/>
        <v>3.610916378643048</v>
      </c>
      <c r="X641">
        <f t="shared" si="656"/>
        <v>13.038722632702596</v>
      </c>
      <c r="Y641">
        <f t="shared" si="657"/>
        <v>0</v>
      </c>
      <c r="Z641">
        <f t="shared" si="658"/>
        <v>0</v>
      </c>
      <c r="AA641">
        <f t="shared" si="659"/>
        <v>4.6051701859880918</v>
      </c>
      <c r="AB641">
        <f t="shared" si="660"/>
        <v>16.628891515359534</v>
      </c>
      <c r="AC641" s="3">
        <f t="shared" si="661"/>
        <v>-29.798999999999999</v>
      </c>
      <c r="AD641">
        <f t="shared" si="662"/>
        <v>4.8840000000000003</v>
      </c>
      <c r="AE641">
        <f t="shared" si="663"/>
        <v>13.54</v>
      </c>
      <c r="AF641">
        <f t="shared" si="664"/>
        <v>-3.1139999999999999</v>
      </c>
      <c r="AG641">
        <f t="shared" si="665"/>
        <v>-13.577999999999999</v>
      </c>
      <c r="AH641">
        <f t="shared" si="666"/>
        <v>3.149</v>
      </c>
      <c r="AI641">
        <f t="shared" si="667"/>
        <v>2.0190000000000001</v>
      </c>
      <c r="AJ641">
        <f t="shared" si="668"/>
        <v>0</v>
      </c>
      <c r="AK641">
        <f t="shared" si="669"/>
        <v>1.9570000000000001</v>
      </c>
      <c r="AL641">
        <f t="shared" si="670"/>
        <v>0</v>
      </c>
      <c r="AM641">
        <f t="shared" si="671"/>
        <v>7.5739999999999998</v>
      </c>
      <c r="AN641">
        <f t="shared" si="672"/>
        <v>-1.665</v>
      </c>
      <c r="AO641">
        <f t="shared" si="673"/>
        <v>0.66100000000000003</v>
      </c>
      <c r="AP641">
        <f t="shared" si="674"/>
        <v>-107.60174287888523</v>
      </c>
      <c r="AQ641">
        <f t="shared" si="675"/>
        <v>63.681148391339441</v>
      </c>
      <c r="AR641">
        <f t="shared" si="676"/>
        <v>64.595049044889166</v>
      </c>
      <c r="AS641">
        <f t="shared" si="677"/>
        <v>-53.643461213788797</v>
      </c>
      <c r="AT641">
        <f t="shared" si="678"/>
        <v>-49.029022589215302</v>
      </c>
      <c r="AU641">
        <f t="shared" si="679"/>
        <v>41.058937570380472</v>
      </c>
      <c r="AV641">
        <f t="shared" si="680"/>
        <v>0</v>
      </c>
      <c r="AW641">
        <f t="shared" si="681"/>
        <v>0</v>
      </c>
      <c r="AX641">
        <f t="shared" si="682"/>
        <v>9.0123180539786958</v>
      </c>
      <c r="AY641">
        <f t="shared" si="683"/>
        <v>0</v>
      </c>
      <c r="AZ641">
        <f t="shared" si="684"/>
        <v>0</v>
      </c>
      <c r="BA641">
        <f t="shared" si="685"/>
        <v>0</v>
      </c>
      <c r="BB641">
        <f t="shared" si="686"/>
        <v>0</v>
      </c>
      <c r="BC641">
        <f t="shared" si="687"/>
        <v>-31.92677362130155</v>
      </c>
      <c r="BD641">
        <f t="shared" si="688"/>
        <v>-29.18</v>
      </c>
      <c r="BE641">
        <f t="shared" si="689"/>
        <v>0.96650000000000003</v>
      </c>
      <c r="BF641">
        <f t="shared" si="690"/>
        <v>2.182929916093812E-3</v>
      </c>
      <c r="BG641">
        <f>'Data Input'!J641</f>
        <v>19.600000000000001</v>
      </c>
      <c r="BH641">
        <f t="shared" si="691"/>
        <v>1</v>
      </c>
      <c r="BI641">
        <f t="shared" si="692"/>
        <v>1</v>
      </c>
      <c r="BJ641">
        <f>'Data Input'!K641</f>
        <v>0.71428571428571419</v>
      </c>
      <c r="BK641">
        <f>'Data Input'!L641</f>
        <v>3</v>
      </c>
      <c r="BL641">
        <f>'Data Input'!M641</f>
        <v>92</v>
      </c>
      <c r="BM641">
        <f t="shared" si="693"/>
        <v>1</v>
      </c>
      <c r="BN641">
        <f t="shared" si="694"/>
        <v>1</v>
      </c>
      <c r="BO641">
        <f t="shared" si="695"/>
        <v>2.182929916093812E-3</v>
      </c>
      <c r="BP641">
        <f t="shared" si="696"/>
        <v>2.182929916093812E-3</v>
      </c>
      <c r="BQ641">
        <f t="shared" si="697"/>
        <v>18.441908194085681</v>
      </c>
      <c r="BR641">
        <f t="shared" si="698"/>
        <v>18.441908194085681</v>
      </c>
      <c r="BS641">
        <f t="shared" si="699"/>
        <v>295749.28000000009</v>
      </c>
      <c r="BT641">
        <f t="shared" si="700"/>
        <v>264858.64000000007</v>
      </c>
      <c r="BU641">
        <f t="shared" si="701"/>
        <v>233968.00000000006</v>
      </c>
      <c r="BV641">
        <f t="shared" si="702"/>
        <v>203077.36000000004</v>
      </c>
      <c r="BW641">
        <f t="shared" si="703"/>
        <v>172186.72000000003</v>
      </c>
      <c r="BX641">
        <f t="shared" si="704"/>
        <v>141296.08000000002</v>
      </c>
      <c r="BY641">
        <f t="shared" si="705"/>
        <v>110405.44</v>
      </c>
      <c r="BZ641">
        <f t="shared" si="706"/>
        <v>79514.8</v>
      </c>
      <c r="CA641">
        <f t="shared" si="707"/>
        <v>48624.160000000003</v>
      </c>
      <c r="CB641">
        <f t="shared" si="708"/>
        <v>24312.080000000002</v>
      </c>
      <c r="CC641">
        <f t="shared" si="709"/>
        <v>34.359154469330846</v>
      </c>
      <c r="CD641">
        <f t="shared" si="710"/>
        <v>34.359154469330846</v>
      </c>
      <c r="CE641">
        <f t="shared" si="711"/>
        <v>52.801062663416531</v>
      </c>
      <c r="CF641">
        <f t="shared" si="712"/>
        <v>52.801062663416531</v>
      </c>
    </row>
    <row r="642" spans="1:84" x14ac:dyDescent="0.25">
      <c r="A642" t="str">
        <f>IF('Data Input'!A642=0,"F","M")</f>
        <v>F</v>
      </c>
      <c r="B642" t="str">
        <f>'Data Input'!B642</f>
        <v>W</v>
      </c>
      <c r="C642">
        <f>'Data Input'!C642</f>
        <v>24</v>
      </c>
      <c r="D642">
        <f t="shared" si="642"/>
        <v>25</v>
      </c>
      <c r="E642">
        <f t="shared" si="643"/>
        <v>26</v>
      </c>
      <c r="F642">
        <f t="shared" si="644"/>
        <v>27</v>
      </c>
      <c r="G642">
        <f t="shared" si="645"/>
        <v>28</v>
      </c>
      <c r="H642">
        <f t="shared" si="646"/>
        <v>29</v>
      </c>
      <c r="I642">
        <f t="shared" si="647"/>
        <v>30</v>
      </c>
      <c r="J642">
        <f t="shared" si="648"/>
        <v>31</v>
      </c>
      <c r="K642">
        <f t="shared" si="649"/>
        <v>32</v>
      </c>
      <c r="L642">
        <f t="shared" si="650"/>
        <v>33</v>
      </c>
      <c r="M642">
        <f>'Data Input'!D642</f>
        <v>149.99976989999999</v>
      </c>
      <c r="N642">
        <f>'Data Input'!E642</f>
        <v>51.999920232000008</v>
      </c>
      <c r="O642">
        <f>'Data Input'!F642</f>
        <v>102</v>
      </c>
      <c r="P642">
        <f>'Data Input'!G642</f>
        <v>0</v>
      </c>
      <c r="Q642">
        <f>'Data Input'!H642</f>
        <v>0</v>
      </c>
      <c r="R642">
        <f>IF('Data Input'!I642&gt;100,1,0)</f>
        <v>0</v>
      </c>
      <c r="S642">
        <f t="shared" si="651"/>
        <v>3.1780538303479458</v>
      </c>
      <c r="T642">
        <f t="shared" si="652"/>
        <v>10.100026148589249</v>
      </c>
      <c r="U642">
        <f t="shared" si="653"/>
        <v>5.0106337600950788</v>
      </c>
      <c r="V642">
        <f t="shared" si="654"/>
        <v>15.924063813740895</v>
      </c>
      <c r="W642">
        <f t="shared" si="655"/>
        <v>3.9512421845802508</v>
      </c>
      <c r="X642">
        <f t="shared" si="656"/>
        <v>12.557260359337651</v>
      </c>
      <c r="Y642">
        <f t="shared" si="657"/>
        <v>0</v>
      </c>
      <c r="Z642">
        <f t="shared" si="658"/>
        <v>0</v>
      </c>
      <c r="AA642">
        <f t="shared" si="659"/>
        <v>4.6249728132842707</v>
      </c>
      <c r="AB642">
        <f t="shared" si="660"/>
        <v>14.698412564513191</v>
      </c>
      <c r="AC642" s="3">
        <f t="shared" si="661"/>
        <v>-29.798999999999999</v>
      </c>
      <c r="AD642">
        <f t="shared" si="662"/>
        <v>4.8840000000000003</v>
      </c>
      <c r="AE642">
        <f t="shared" si="663"/>
        <v>13.54</v>
      </c>
      <c r="AF642">
        <f t="shared" si="664"/>
        <v>-3.1139999999999999</v>
      </c>
      <c r="AG642">
        <f t="shared" si="665"/>
        <v>-13.577999999999999</v>
      </c>
      <c r="AH642">
        <f t="shared" si="666"/>
        <v>3.149</v>
      </c>
      <c r="AI642">
        <f t="shared" si="667"/>
        <v>2.0190000000000001</v>
      </c>
      <c r="AJ642">
        <f t="shared" si="668"/>
        <v>0</v>
      </c>
      <c r="AK642">
        <f t="shared" si="669"/>
        <v>1.9570000000000001</v>
      </c>
      <c r="AL642">
        <f t="shared" si="670"/>
        <v>0</v>
      </c>
      <c r="AM642">
        <f t="shared" si="671"/>
        <v>7.5739999999999998</v>
      </c>
      <c r="AN642">
        <f t="shared" si="672"/>
        <v>-1.665</v>
      </c>
      <c r="AO642">
        <f t="shared" si="673"/>
        <v>0.66100000000000003</v>
      </c>
      <c r="AP642">
        <f t="shared" si="674"/>
        <v>-94.702826090538437</v>
      </c>
      <c r="AQ642">
        <f t="shared" si="675"/>
        <v>49.328527709709896</v>
      </c>
      <c r="AR642">
        <f t="shared" si="676"/>
        <v>67.843981111687356</v>
      </c>
      <c r="AS642">
        <f t="shared" si="677"/>
        <v>-49.587534715989143</v>
      </c>
      <c r="AT642">
        <f t="shared" si="678"/>
        <v>-53.649966382230645</v>
      </c>
      <c r="AU642">
        <f t="shared" si="679"/>
        <v>39.542812871554261</v>
      </c>
      <c r="AV642">
        <f t="shared" si="680"/>
        <v>0</v>
      </c>
      <c r="AW642">
        <f t="shared" si="681"/>
        <v>0</v>
      </c>
      <c r="AX642">
        <f t="shared" si="682"/>
        <v>9.0510717955973181</v>
      </c>
      <c r="AY642">
        <f t="shared" si="683"/>
        <v>0</v>
      </c>
      <c r="AZ642">
        <f t="shared" si="684"/>
        <v>0</v>
      </c>
      <c r="BA642">
        <f t="shared" si="685"/>
        <v>0</v>
      </c>
      <c r="BB642">
        <f t="shared" si="686"/>
        <v>0</v>
      </c>
      <c r="BC642">
        <f t="shared" si="687"/>
        <v>-32.173933700209396</v>
      </c>
      <c r="BD642">
        <f t="shared" si="688"/>
        <v>-29.18</v>
      </c>
      <c r="BE642">
        <f t="shared" si="689"/>
        <v>0.96650000000000003</v>
      </c>
      <c r="BF642">
        <f t="shared" si="690"/>
        <v>1.7053103048016993E-3</v>
      </c>
      <c r="BG642">
        <f>'Data Input'!J642</f>
        <v>20</v>
      </c>
      <c r="BH642">
        <f t="shared" si="691"/>
        <v>1</v>
      </c>
      <c r="BI642">
        <f t="shared" si="692"/>
        <v>1</v>
      </c>
      <c r="BJ642">
        <f>'Data Input'!K642</f>
        <v>0.79032258064516125</v>
      </c>
      <c r="BK642">
        <f>'Data Input'!L642</f>
        <v>3</v>
      </c>
      <c r="BL642">
        <f>'Data Input'!M642</f>
        <v>100</v>
      </c>
      <c r="BM642">
        <f t="shared" si="693"/>
        <v>3</v>
      </c>
      <c r="BN642">
        <f t="shared" si="694"/>
        <v>1.2</v>
      </c>
      <c r="BO642">
        <f t="shared" si="695"/>
        <v>1.7053103048016993E-3</v>
      </c>
      <c r="BP642">
        <f t="shared" si="696"/>
        <v>2.046372365762039E-3</v>
      </c>
      <c r="BQ642">
        <f t="shared" si="697"/>
        <v>14.406864760851841</v>
      </c>
      <c r="BR642">
        <f t="shared" si="698"/>
        <v>17.288237713022209</v>
      </c>
      <c r="BS642">
        <f t="shared" si="699"/>
        <v>275441.59000000003</v>
      </c>
      <c r="BT642">
        <f t="shared" si="700"/>
        <v>257422.05000000005</v>
      </c>
      <c r="BU642">
        <f t="shared" si="701"/>
        <v>228819.60000000003</v>
      </c>
      <c r="BV642">
        <f t="shared" si="702"/>
        <v>200217.15000000002</v>
      </c>
      <c r="BW642">
        <f t="shared" si="703"/>
        <v>171614.7</v>
      </c>
      <c r="BX642">
        <f t="shared" si="704"/>
        <v>143012.25</v>
      </c>
      <c r="BY642">
        <f t="shared" si="705"/>
        <v>114409.8</v>
      </c>
      <c r="BZ642">
        <f t="shared" si="706"/>
        <v>85807.35</v>
      </c>
      <c r="CA642">
        <f t="shared" si="707"/>
        <v>57204.9</v>
      </c>
      <c r="CB642">
        <f t="shared" si="708"/>
        <v>28602.45</v>
      </c>
      <c r="CC642">
        <f t="shared" si="709"/>
        <v>26.646357545388565</v>
      </c>
      <c r="CD642">
        <f t="shared" si="710"/>
        <v>31.975629054466275</v>
      </c>
      <c r="CE642">
        <f t="shared" si="711"/>
        <v>41.053222306240407</v>
      </c>
      <c r="CF642">
        <f t="shared" si="712"/>
        <v>49.26386676748848</v>
      </c>
    </row>
    <row r="643" spans="1:84" x14ac:dyDescent="0.25">
      <c r="A643" t="str">
        <f>IF('Data Input'!A643=0,"F","M")</f>
        <v>F</v>
      </c>
      <c r="B643" t="str">
        <f>'Data Input'!B643</f>
        <v>W</v>
      </c>
      <c r="C643">
        <f>'Data Input'!C643</f>
        <v>51</v>
      </c>
      <c r="D643">
        <f t="shared" ref="D643:D706" si="713">C643+1</f>
        <v>52</v>
      </c>
      <c r="E643">
        <f t="shared" ref="E643:E706" si="714">D643+1</f>
        <v>53</v>
      </c>
      <c r="F643">
        <f t="shared" ref="F643:F706" si="715">E643+1</f>
        <v>54</v>
      </c>
      <c r="G643">
        <f t="shared" ref="G643:G706" si="716">F643+1</f>
        <v>55</v>
      </c>
      <c r="H643">
        <f t="shared" ref="H643:H706" si="717">G643+1</f>
        <v>56</v>
      </c>
      <c r="I643">
        <f t="shared" ref="I643:I706" si="718">H643+1</f>
        <v>57</v>
      </c>
      <c r="J643">
        <f t="shared" ref="J643:J706" si="719">I643+1</f>
        <v>58</v>
      </c>
      <c r="K643">
        <f t="shared" ref="K643:K706" si="720">J643+1</f>
        <v>59</v>
      </c>
      <c r="L643">
        <f t="shared" ref="L643:L706" si="721">K643+1</f>
        <v>60</v>
      </c>
      <c r="M643">
        <f>'Data Input'!D643</f>
        <v>204.99968552999999</v>
      </c>
      <c r="N643">
        <f>'Data Input'!E643</f>
        <v>51.999920232000008</v>
      </c>
      <c r="O643">
        <f>'Data Input'!F643</f>
        <v>104</v>
      </c>
      <c r="P643">
        <f>'Data Input'!G643</f>
        <v>0</v>
      </c>
      <c r="Q643">
        <f>'Data Input'!H643</f>
        <v>0</v>
      </c>
      <c r="R643">
        <f>IF('Data Input'!I643&gt;100,1,0)</f>
        <v>1</v>
      </c>
      <c r="S643">
        <f t="shared" ref="S643:S706" si="722">LN(C643)</f>
        <v>3.9318256327243257</v>
      </c>
      <c r="T643">
        <f t="shared" ref="T643:T706" si="723">S643^2</f>
        <v>15.459252806148044</v>
      </c>
      <c r="U643">
        <f t="shared" ref="U643:U706" si="724">LN(M643)</f>
        <v>5.3230084451372317</v>
      </c>
      <c r="V643">
        <f t="shared" ref="V643:V706" si="725">S643*U643</f>
        <v>20.929141047798627</v>
      </c>
      <c r="W643">
        <f t="shared" ref="W643:W706" si="726">LN(N643)</f>
        <v>3.9512421845802508</v>
      </c>
      <c r="X643">
        <f t="shared" ref="X643:X706" si="727">S643*W643</f>
        <v>15.535595302434292</v>
      </c>
      <c r="Y643">
        <f t="shared" ref="Y643:Y706" si="728">IF(P643=1,LN(O643),0)</f>
        <v>0</v>
      </c>
      <c r="Z643">
        <f t="shared" ref="Z643:Z706" si="729">S643*Y643</f>
        <v>0</v>
      </c>
      <c r="AA643">
        <f t="shared" ref="AA643:AA706" si="730">IF(P643=0,LN(O643),0)</f>
        <v>4.6443908991413725</v>
      </c>
      <c r="AB643">
        <f t="shared" ref="AB643:AB706" si="731">S643*AA643</f>
        <v>18.260935185635628</v>
      </c>
      <c r="AC643" s="3">
        <f t="shared" ref="AC643:AC706" si="732">_xlfn.IFS(AND(A643="M",B643="W"),12.344,AND(A643="M",B643="O"),2.469,AND(A643="F",B643="W"),-29.799,AND(A643="F",B643="O"),17.114)</f>
        <v>-29.798999999999999</v>
      </c>
      <c r="AD643">
        <f t="shared" ref="AD643:AD706" si="733">_xlfn.IFS(AND(A643="M",B643="W"),0,AND(A643="M",B643="O"),0,AND(A643="F",B643="W"),4.884,AND(A643="F",B643="O"),0)</f>
        <v>4.8840000000000003</v>
      </c>
      <c r="AE643">
        <f t="shared" ref="AE643:AE706" si="734">_xlfn.IFS(AND(A643="M",B643="W"),11.853,AND(A643="M",B643="O"),0.302,AND(A643="F",B643="W"),13.54,AND(A643="F",B643="O"),0.94)</f>
        <v>13.54</v>
      </c>
      <c r="AF643">
        <f t="shared" ref="AF643:AF706" si="735">_xlfn.IFS(AND(A643="M",B643="W"),-2.664,AND(A643="M",B643="O"),0,AND(A643="F",B643="W"),-3.114,AND(A643="F",B643="O"),0)</f>
        <v>-3.1139999999999999</v>
      </c>
      <c r="AG643">
        <f t="shared" ref="AG643:AG706" si="736">_xlfn.IFS(AND(A643="M",B643="W"),-7.99,AND(A643="M",B643="O"),-0.307,AND(A643="F",B643="W"),-13.578,AND(A643="F",B643="O"),-18.92)</f>
        <v>-13.577999999999999</v>
      </c>
      <c r="AH643">
        <f t="shared" ref="AH643:AH706" si="737">_xlfn.IFS(AND(A643="M",B643="W"),1.769,AND(A643="M",B643="O"),0,AND(A643="F",B643="W"),3.149,AND(A643="F",B643="O"),4.475)</f>
        <v>3.149</v>
      </c>
      <c r="AI643">
        <f t="shared" ref="AI643:AI706" si="738">_xlfn.IFS(AND(A643="M",B643="W"),1.769,AND(A643="M",B643="O"),1.916,AND(A643="F",B643="W"),2.019,AND(A643="F",B643="O"),29.291)</f>
        <v>2.0190000000000001</v>
      </c>
      <c r="AJ643">
        <f t="shared" ref="AJ643:AJ706" si="739">_xlfn.IFS(AND(A643="M",B643="W"),0,AND(A643="M",B643="O"),0,AND(A643="F",B643="W"),0,AND(A643="F",B643="O"),-6.432)</f>
        <v>0</v>
      </c>
      <c r="AK643">
        <f t="shared" ref="AK643:AK706" si="740">_xlfn.IFS(AND(A643="M",B643="W"),1.764,AND(A643="M",B643="O"),1.809,AND(A643="F",B643="W"),1.957,AND(A643="F",B643="O"),27.82)</f>
        <v>1.9570000000000001</v>
      </c>
      <c r="AL643">
        <f t="shared" ref="AL643:AL706" si="741">_xlfn.IFS(AND(A643="M",B643="W"),0,AND(A643="M",B643="O"),0,AND(A643="F",B643="W"),0,AND(A643="F",B643="O"),-6.087)</f>
        <v>0</v>
      </c>
      <c r="AM643">
        <f t="shared" ref="AM643:AM706" si="742">_xlfn.IFS(AND(A643="M",B643="W"),7.837,AND(A643="M",B643="O"),0.549,AND(A643="F",B643="W"),7.574,AND(A643="F",B643="O"),0.691)</f>
        <v>7.5739999999999998</v>
      </c>
      <c r="AN643">
        <f t="shared" ref="AN643:AN706" si="743">_xlfn.IFS(AND(A643="M",B643="W"),-1.795,AND(A643="M",B643="O"),0,AND(A643="F",B643="W"),-1.665,AND(A643="F",B643="O"),0)</f>
        <v>-1.665</v>
      </c>
      <c r="AO643">
        <f t="shared" ref="AO643:AO706" si="744">_xlfn.IFS(AND(A643="M",B643="W"),0.658,AND(A643="M",B643="O"),0.645,AND(A643="F",B643="W"),0.661,AND(A643="F",B643="O"),0.874)</f>
        <v>0.66100000000000003</v>
      </c>
      <c r="AP643">
        <f t="shared" ref="AP643:AP706" si="745">AC643*S643</f>
        <v>-117.16447202955219</v>
      </c>
      <c r="AQ643">
        <f t="shared" ref="AQ643:AQ706" si="746">AD643*T643</f>
        <v>75.502990705227049</v>
      </c>
      <c r="AR643">
        <f t="shared" ref="AR643:AR706" si="747">AE643*U643</f>
        <v>72.073534347158116</v>
      </c>
      <c r="AS643">
        <f t="shared" ref="AS643:AS706" si="748">AF643*V643</f>
        <v>-65.173345222844915</v>
      </c>
      <c r="AT643">
        <f t="shared" ref="AT643:AT706" si="749">AG643*W643</f>
        <v>-53.649966382230645</v>
      </c>
      <c r="AU643">
        <f t="shared" ref="AU643:AU706" si="750">AH643*X643</f>
        <v>48.921589607365583</v>
      </c>
      <c r="AV643">
        <f t="shared" ref="AV643:AV706" si="751">AI643*Y643</f>
        <v>0</v>
      </c>
      <c r="AW643">
        <f t="shared" ref="AW643:AW706" si="752">AJ643*Z643</f>
        <v>0</v>
      </c>
      <c r="AX643">
        <f t="shared" ref="AX643:AX706" si="753">AK643*AA643</f>
        <v>9.089072989619666</v>
      </c>
      <c r="AY643">
        <f t="shared" ref="AY643:AY706" si="754">AL643*AB643</f>
        <v>0</v>
      </c>
      <c r="AZ643">
        <f t="shared" ref="AZ643:AZ706" si="755">Q643*AM643</f>
        <v>0</v>
      </c>
      <c r="BA643">
        <f t="shared" ref="BA643:BA706" si="756">Q643*S643*AN643</f>
        <v>0</v>
      </c>
      <c r="BB643">
        <f t="shared" ref="BB643:BB706" si="757">R643*AO643</f>
        <v>0.66100000000000003</v>
      </c>
      <c r="BC643">
        <f t="shared" ref="BC643:BC706" si="758">SUM(AP643:BB643)</f>
        <v>-29.739595985257331</v>
      </c>
      <c r="BD643">
        <f t="shared" ref="BD643:BD706" si="759">_xlfn.IFS(AND(A643="M",B643="W"),61.18,AND(A643="M",B643="O"),19.54,AND(A643="F",B643="W"),-29.18,AND(A643="F",B643="O"),86.61)</f>
        <v>-29.18</v>
      </c>
      <c r="BE643">
        <f t="shared" ref="BE643:BE706" si="760">_xlfn.IFS(AND(A643="M",B643="W"),0.9144,AND(A643="M",B643="O"),0.8954,AND(A643="F",B643="W"),0.9665,AND(A643="F",B643="O"),0.9533)</f>
        <v>0.96650000000000003</v>
      </c>
      <c r="BF643">
        <f t="shared" ref="BF643:BF706" si="761">1-(BE643^EXP(BC643-BD643))</f>
        <v>1.9282891441052774E-2</v>
      </c>
      <c r="BG643">
        <f>'Data Input'!J643</f>
        <v>30.2</v>
      </c>
      <c r="BH643">
        <f t="shared" ref="BH643:BH706" si="762">_xlfn.IFS(AND(A643="M",BG643&lt;24.6),1,AND(A643="M",BG643&lt;=26.6),2,AND(A643="M",BG643&lt;=28.8),3,AND(A643="M",BG643&gt;28.8),4,AND(A643="F",BG643&lt;=23.5),1,AND(A643="F",BG643&lt;=25.8),2,AND(A643="F",BG643&lt;=28.9),3,AND(A643="F",BG643&gt;28.9),4,A643=0,"")</f>
        <v>4</v>
      </c>
      <c r="BI643">
        <f t="shared" ref="BI643:BI706" si="763">_xlfn.IFS(BH643=1,1,AND(A643="M",BH643=2),1.02,AND(A643="M",BH643=3),1.21,AND(A643="M",BH643=4),1.24,AND(A643="F",BH643=2),0.96,AND(A643="F",BH643=3),1.08,AND(A643="F",BH643=4),1.39)</f>
        <v>1.39</v>
      </c>
      <c r="BJ643">
        <f>'Data Input'!K643</f>
        <v>0.78735632183908055</v>
      </c>
      <c r="BK643">
        <f>'Data Input'!L643</f>
        <v>3</v>
      </c>
      <c r="BL643">
        <f>'Data Input'!M643</f>
        <v>82</v>
      </c>
      <c r="BM643">
        <f t="shared" ref="BM643:BM706" si="764">_xlfn.IFS(AND(A643="M",BJ643&lt;0.89),1,AND(A643="M",BJ643&lt;=0.93),2,AND(A643="M",BJ643&lt;=0.96),3,AND(A643="M",BJ643&gt;0.96),4,AND(A643="F",BJ643&lt;0.74),1,AND(A643="F",BJ643&lt;=0.78),2,AND(A643="F",BJ643&lt;=0.82),3,AND(A643="F",BJ643&gt;0.82),4,A643=0,"")</f>
        <v>3</v>
      </c>
      <c r="BN643">
        <f t="shared" ref="BN643:BN706" si="765">_xlfn.IFS(BM643=1,1,AND(A643="M",BM643=2),1.19,AND(A643="M",BM643=3),1.2,AND(A643="M",BM643=4),1.26,AND(A643="F",BM643=2),1.12,AND(A643="F",BM643=3),1.2,AND(A643="F",BM643=4),1.46)</f>
        <v>1.2</v>
      </c>
      <c r="BO643">
        <f t="shared" ref="BO643:BO706" si="766">BF643*BI643</f>
        <v>2.6803219103063353E-2</v>
      </c>
      <c r="BP643">
        <f t="shared" ref="BP643:BP706" si="767">BF643*BN643</f>
        <v>2.313946972926333E-2</v>
      </c>
      <c r="BQ643">
        <f t="shared" ref="BQ643:BQ706" si="768">(BO643/10)*15360.43*55/10</f>
        <v>226.43993394399709</v>
      </c>
      <c r="BR643">
        <f t="shared" ref="BR643:BR706" si="769">(BP643/10)*15360.43*55/10</f>
        <v>195.48771275740759</v>
      </c>
      <c r="BS643">
        <f t="shared" ref="BS643:BS706" si="770">_xlfn.IFS(AND(C643&lt;20,$BK643=0),27172.32,AND(C643&lt;25,$BK643=0),30604.62,AND(C643&lt;35,$BK643=0),28602.45,AND(C643&lt;45,$BK643=0),19735.69,AND(C643&lt;55,$BK643=0),10868.93,AND(C643&lt;66,$BK643=0),2574.22,AND(C643&gt;65,$BK643=0),286.02,AND(C643&lt;20,$BK643=1),20879.79,AND(C643&lt;25,$BK643=1),22881.96,AND(C643&lt;35,$BK643=1),28602.45,AND(C643&lt;45,$BK643=1),25742.2,AND(C643&lt;55,$BK643=1),24026.06,AND(C643&lt;66,$BK643=1),12299.05,AND(C643&gt;65,$BK643=1),6006.51,AND(C643&lt;20,$BK643=2),18591.59,AND(C643&lt;25,$BK643=2),20307.74,AND(C643&lt;35,$BK643=2),28602.45,AND(C643&lt;45,$BK643=2),28316.42,AND(C643&lt;55,$BK643=2),22309.91,AND(C643&lt;66,$BK643=2),16589.42,AND(C643&gt;65,$BK643=2),13443.15,AND(C643&lt;20,$BK643=3),16303.39,AND(C643&lt;25,$BK643=3),18019.54,AND(C643&lt;35,$BK643=3),28602.45,AND(C643&lt;45,$BK643=3),30890.64,AND(C643&lt;55,$BK643=3),24312.08,AND(C643&lt;66,$BK643=3),19163.64,AND(C643&gt;65,$BK643=3),16589.42,AND(C643&lt;20,$BK643=4),14587.25,AND(C643&lt;25,$BK643=4),16589.42,AND(C643&lt;35,$BK643=4),28602.45,AND(C643&lt;45,$BK643=4),32034.74,AND(C643&lt;55,$BK643=4),26600.28,AND(C643&lt;66,$BK643=4),21451.84,AND(C643&gt;65,$BK643=4),19163.64)+BT643</f>
        <v>212230.16000000003</v>
      </c>
      <c r="BT643">
        <f t="shared" ref="BT643:BT706" si="771">_xlfn.IFS(AND(D643&lt;20,$BK643=0),27172.32,AND(D643&lt;25,$BK643=0),30604.62,AND(D643&lt;35,$BK643=0),28602.45,AND(D643&lt;45,$BK643=0),19735.69,AND(D643&lt;55,$BK643=0),10868.93,AND(D643&lt;66,$BK643=0),2574.22,AND(D643&gt;65,$BK643=0),286.02,AND(D643&lt;20,$BK643=1),20879.79,AND(D643&lt;25,$BK643=1),22881.96,AND(D643&lt;35,$BK643=1),28602.45,AND(D643&lt;45,$BK643=1),25742.2,AND(D643&lt;55,$BK643=1),24026.06,AND(D643&lt;66,$BK643=1),12299.05,AND(D643&gt;65,$BK643=1),6006.51,AND(D643&lt;20,$BK643=2),18591.59,AND(D643&lt;25,$BK643=2),20307.74,AND(D643&lt;35,$BK643=2),28602.45,AND(D643&lt;45,$BK643=2),28316.42,AND(D643&lt;55,$BK643=2),22309.91,AND(D643&lt;66,$BK643=2),16589.42,AND(D643&gt;65,$BK643=2),13443.15,AND(D643&lt;20,$BK643=3),16303.39,AND(D643&lt;25,$BK643=3),18019.54,AND(D643&lt;35,$BK643=3),28602.45,AND(D643&lt;45,$BK643=3),30890.64,AND(D643&lt;55,$BK643=3),24312.08,AND(D643&lt;66,$BK643=3),19163.64,AND(D643&gt;65,$BK643=3),16589.42,AND(D643&lt;20,$BK643=4),14587.25,AND(D643&lt;25,$BK643=4),16589.42,AND(D643&lt;35,$BK643=4),28602.45,AND(D643&lt;45,$BK643=4),32034.74,AND(D643&lt;55,$BK643=4),26600.28,AND(D643&lt;66,$BK643=4),21451.84,AND(D643&gt;65,$BK643=4),19163.64)+BU643</f>
        <v>187918.08000000002</v>
      </c>
      <c r="BU643">
        <f t="shared" ref="BU643:BU706" si="772">_xlfn.IFS(AND(E643&lt;20,$BK643=0),27172.32,AND(E643&lt;25,$BK643=0),30604.62,AND(E643&lt;35,$BK643=0),28602.45,AND(E643&lt;45,$BK643=0),19735.69,AND(E643&lt;55,$BK643=0),10868.93,AND(E643&lt;66,$BK643=0),2574.22,AND(E643&gt;65,$BK643=0),286.02,AND(E643&lt;20,$BK643=1),20879.79,AND(E643&lt;25,$BK643=1),22881.96,AND(E643&lt;35,$BK643=1),28602.45,AND(E643&lt;45,$BK643=1),25742.2,AND(E643&lt;55,$BK643=1),24026.06,AND(E643&lt;66,$BK643=1),12299.05,AND(E643&gt;65,$BK643=1),6006.51,AND(E643&lt;20,$BK643=2),18591.59,AND(E643&lt;25,$BK643=2),20307.74,AND(E643&lt;35,$BK643=2),28602.45,AND(E643&lt;45,$BK643=2),28316.42,AND(E643&lt;55,$BK643=2),22309.91,AND(E643&lt;66,$BK643=2),16589.42,AND(E643&gt;65,$BK643=2),13443.15,AND(E643&lt;20,$BK643=3),16303.39,AND(E643&lt;25,$BK643=3),18019.54,AND(E643&lt;35,$BK643=3),28602.45,AND(E643&lt;45,$BK643=3),30890.64,AND(E643&lt;55,$BK643=3),24312.08,AND(E643&lt;66,$BK643=3),19163.64,AND(E643&gt;65,$BK643=3),16589.42,AND(E643&lt;20,$BK643=4),14587.25,AND(E643&lt;25,$BK643=4),16589.42,AND(E643&lt;35,$BK643=4),28602.45,AND(E643&lt;45,$BK643=4),32034.74,AND(E643&lt;55,$BK643=4),26600.28,AND(E643&lt;66,$BK643=4),21451.84,AND(E643&gt;65,$BK643=4),19163.64)+BV643</f>
        <v>163606</v>
      </c>
      <c r="BV643">
        <f t="shared" ref="BV643:BV706" si="773">_xlfn.IFS(AND(F643&lt;20,$BK643=0),27172.32,AND(F643&lt;25,$BK643=0),30604.62,AND(F643&lt;35,$BK643=0),28602.45,AND(F643&lt;45,$BK643=0),19735.69,AND(F643&lt;55,$BK643=0),10868.93,AND(F643&lt;66,$BK643=0),2574.22,AND(F643&gt;65,$BK643=0),286.02,AND(F643&lt;20,$BK643=1),20879.79,AND(F643&lt;25,$BK643=1),22881.96,AND(F643&lt;35,$BK643=1),28602.45,AND(F643&lt;45,$BK643=1),25742.2,AND(F643&lt;55,$BK643=1),24026.06,AND(F643&lt;66,$BK643=1),12299.05,AND(F643&gt;65,$BK643=1),6006.51,AND(F643&lt;20,$BK643=2),18591.59,AND(F643&lt;25,$BK643=2),20307.74,AND(F643&lt;35,$BK643=2),28602.45,AND(F643&lt;45,$BK643=2),28316.42,AND(F643&lt;55,$BK643=2),22309.91,AND(F643&lt;66,$BK643=2),16589.42,AND(F643&gt;65,$BK643=2),13443.15,AND(F643&lt;20,$BK643=3),16303.39,AND(F643&lt;25,$BK643=3),18019.54,AND(F643&lt;35,$BK643=3),28602.45,AND(F643&lt;45,$BK643=3),30890.64,AND(F643&lt;55,$BK643=3),24312.08,AND(F643&lt;66,$BK643=3),19163.64,AND(F643&gt;65,$BK643=3),16589.42,AND(F643&lt;20,$BK643=4),14587.25,AND(F643&lt;25,$BK643=4),16589.42,AND(F643&lt;35,$BK643=4),28602.45,AND(F643&lt;45,$BK643=4),32034.74,AND(F643&lt;55,$BK643=4),26600.28,AND(F643&lt;66,$BK643=4),21451.84,AND(F643&gt;65,$BK643=4),19163.64)+BW643</f>
        <v>139293.91999999998</v>
      </c>
      <c r="BW643">
        <f t="shared" ref="BW643:BW706" si="774">_xlfn.IFS(AND(G643&lt;20,$BK643=0),27172.32,AND(G643&lt;25,$BK643=0),30604.62,AND(G643&lt;35,$BK643=0),28602.45,AND(G643&lt;45,$BK643=0),19735.69,AND(G643&lt;55,$BK643=0),10868.93,AND(G643&lt;66,$BK643=0),2574.22,AND(G643&gt;65,$BK643=0),286.02,AND(G643&lt;20,$BK643=1),20879.79,AND(G643&lt;25,$BK643=1),22881.96,AND(G643&lt;35,$BK643=1),28602.45,AND(G643&lt;45,$BK643=1),25742.2,AND(G643&lt;55,$BK643=1),24026.06,AND(G643&lt;66,$BK643=1),12299.05,AND(G643&gt;65,$BK643=1),6006.51,AND(G643&lt;20,$BK643=2),18591.59,AND(G643&lt;25,$BK643=2),20307.74,AND(G643&lt;35,$BK643=2),28602.45,AND(G643&lt;45,$BK643=2),28316.42,AND(G643&lt;55,$BK643=2),22309.91,AND(G643&lt;66,$BK643=2),16589.42,AND(G643&gt;65,$BK643=2),13443.15,AND(G643&lt;20,$BK643=3),16303.39,AND(G643&lt;25,$BK643=3),18019.54,AND(G643&lt;35,$BK643=3),28602.45,AND(G643&lt;45,$BK643=3),30890.64,AND(G643&lt;55,$BK643=3),24312.08,AND(G643&lt;66,$BK643=3),19163.64,AND(G643&gt;65,$BK643=3),16589.42,AND(G643&lt;20,$BK643=4),14587.25,AND(G643&lt;25,$BK643=4),16589.42,AND(G643&lt;35,$BK643=4),28602.45,AND(G643&lt;45,$BK643=4),32034.74,AND(G643&lt;55,$BK643=4),26600.28,AND(G643&lt;66,$BK643=4),21451.84,AND(G643&gt;65,$BK643=4),19163.64)+BX643</f>
        <v>114981.84</v>
      </c>
      <c r="BX643">
        <f t="shared" ref="BX643:BX706" si="775">_xlfn.IFS(AND(H643&lt;20,$BK643=0),27172.32,AND(H643&lt;25,$BK643=0),30604.62,AND(H643&lt;35,$BK643=0),28602.45,AND(H643&lt;45,$BK643=0),19735.69,AND(H643&lt;55,$BK643=0),10868.93,AND(H643&lt;66,$BK643=0),2574.22,AND(H643&gt;65,$BK643=0),286.02,AND(H643&lt;20,$BK643=1),20879.79,AND(H643&lt;25,$BK643=1),22881.96,AND(H643&lt;35,$BK643=1),28602.45,AND(H643&lt;45,$BK643=1),25742.2,AND(H643&lt;55,$BK643=1),24026.06,AND(H643&lt;66,$BK643=1),12299.05,AND(H643&gt;65,$BK643=1),6006.51,AND(H643&lt;20,$BK643=2),18591.59,AND(H643&lt;25,$BK643=2),20307.74,AND(H643&lt;35,$BK643=2),28602.45,AND(H643&lt;45,$BK643=2),28316.42,AND(H643&lt;55,$BK643=2),22309.91,AND(H643&lt;66,$BK643=2),16589.42,AND(H643&gt;65,$BK643=2),13443.15,AND(H643&lt;20,$BK643=3),16303.39,AND(H643&lt;25,$BK643=3),18019.54,AND(H643&lt;35,$BK643=3),28602.45,AND(H643&lt;45,$BK643=3),30890.64,AND(H643&lt;55,$BK643=3),24312.08,AND(H643&lt;66,$BK643=3),19163.64,AND(H643&gt;65,$BK643=3),16589.42,AND(H643&lt;20,$BK643=4),14587.25,AND(H643&lt;25,$BK643=4),16589.42,AND(H643&lt;35,$BK643=4),28602.45,AND(H643&lt;45,$BK643=4),32034.74,AND(H643&lt;55,$BK643=4),26600.28,AND(H643&lt;66,$BK643=4),21451.84,AND(H643&gt;65,$BK643=4),19163.64)+BY643</f>
        <v>95818.2</v>
      </c>
      <c r="BY643">
        <f t="shared" ref="BY643:BY706" si="776">_xlfn.IFS(AND(I643&lt;20,$BK643=0),27172.32,AND(I643&lt;25,$BK643=0),30604.62,AND(I643&lt;35,$BK643=0),28602.45,AND(I643&lt;45,$BK643=0),19735.69,AND(I643&lt;55,$BK643=0),10868.93,AND(I643&lt;66,$BK643=0),2574.22,AND(I643&gt;65,$BK643=0),286.02,AND(I643&lt;20,$BK643=1),20879.79,AND(I643&lt;25,$BK643=1),22881.96,AND(I643&lt;35,$BK643=1),28602.45,AND(I643&lt;45,$BK643=1),25742.2,AND(I643&lt;55,$BK643=1),24026.06,AND(I643&lt;66,$BK643=1),12299.05,AND(I643&gt;65,$BK643=1),6006.51,AND(I643&lt;20,$BK643=2),18591.59,AND(I643&lt;25,$BK643=2),20307.74,AND(I643&lt;35,$BK643=2),28602.45,AND(I643&lt;45,$BK643=2),28316.42,AND(I643&lt;55,$BK643=2),22309.91,AND(I643&lt;66,$BK643=2),16589.42,AND(I643&gt;65,$BK643=2),13443.15,AND(I643&lt;20,$BK643=3),16303.39,AND(I643&lt;25,$BK643=3),18019.54,AND(I643&lt;35,$BK643=3),28602.45,AND(I643&lt;45,$BK643=3),30890.64,AND(I643&lt;55,$BK643=3),24312.08,AND(I643&lt;66,$BK643=3),19163.64,AND(I643&gt;65,$BK643=3),16589.42,AND(I643&lt;20,$BK643=4),14587.25,AND(I643&lt;25,$BK643=4),16589.42,AND(I643&lt;35,$BK643=4),28602.45,AND(I643&lt;45,$BK643=4),32034.74,AND(I643&lt;55,$BK643=4),26600.28,AND(I643&lt;66,$BK643=4),21451.84,AND(I643&gt;65,$BK643=4),19163.64)+BZ643</f>
        <v>76654.559999999998</v>
      </c>
      <c r="BZ643">
        <f t="shared" ref="BZ643:BZ706" si="777">_xlfn.IFS(AND(J643&lt;20,$BK643=0),27172.32,AND(J643&lt;25,$BK643=0),30604.62,AND(J643&lt;35,$BK643=0),28602.45,AND(J643&lt;45,$BK643=0),19735.69,AND(J643&lt;55,$BK643=0),10868.93,AND(J643&lt;66,$BK643=0),2574.22,AND(J643&gt;65,$BK643=0),286.02,AND(J643&lt;20,$BK643=1),20879.79,AND(J643&lt;25,$BK643=1),22881.96,AND(J643&lt;35,$BK643=1),28602.45,AND(J643&lt;45,$BK643=1),25742.2,AND(J643&lt;55,$BK643=1),24026.06,AND(J643&lt;66,$BK643=1),12299.05,AND(J643&gt;65,$BK643=1),6006.51,AND(J643&lt;20,$BK643=2),18591.59,AND(J643&lt;25,$BK643=2),20307.74,AND(J643&lt;35,$BK643=2),28602.45,AND(J643&lt;45,$BK643=2),28316.42,AND(J643&lt;55,$BK643=2),22309.91,AND(J643&lt;66,$BK643=2),16589.42,AND(J643&gt;65,$BK643=2),13443.15,AND(J643&lt;20,$BK643=3),16303.39,AND(J643&lt;25,$BK643=3),18019.54,AND(J643&lt;35,$BK643=3),28602.45,AND(J643&lt;45,$BK643=3),30890.64,AND(J643&lt;55,$BK643=3),24312.08,AND(J643&lt;66,$BK643=3),19163.64,AND(J643&gt;65,$BK643=3),16589.42,AND(J643&lt;20,$BK643=4),14587.25,AND(J643&lt;25,$BK643=4),16589.42,AND(J643&lt;35,$BK643=4),28602.45,AND(J643&lt;45,$BK643=4),32034.74,AND(J643&lt;55,$BK643=4),26600.28,AND(J643&lt;66,$BK643=4),21451.84,AND(J643&gt;65,$BK643=4),19163.64)+CA643</f>
        <v>57490.92</v>
      </c>
      <c r="CA643">
        <f t="shared" ref="CA643:CA706" si="778">_xlfn.IFS(AND(K643&lt;20,$BK643=0),27172.32,AND(K643&lt;25,$BK643=0),30604.62,AND(K643&lt;35,$BK643=0),28602.45,AND(K643&lt;45,$BK643=0),19735.69,AND(K643&lt;55,$BK643=0),10868.93,AND(K643&lt;66,$BK643=0),2574.22,AND(K643&gt;65,$BK643=0),286.02,AND(K643&lt;20,$BK643=1),20879.79,AND(K643&lt;25,$BK643=1),22881.96,AND(K643&lt;35,$BK643=1),28602.45,AND(K643&lt;45,$BK643=1),25742.2,AND(K643&lt;55,$BK643=1),24026.06,AND(K643&lt;66,$BK643=1),12299.05,AND(K643&gt;65,$BK643=1),6006.51,AND(K643&lt;20,$BK643=2),18591.59,AND(K643&lt;25,$BK643=2),20307.74,AND(K643&lt;35,$BK643=2),28602.45,AND(K643&lt;45,$BK643=2),28316.42,AND(K643&lt;55,$BK643=2),22309.91,AND(K643&lt;66,$BK643=2),16589.42,AND(K643&gt;65,$BK643=2),13443.15,AND(K643&lt;20,$BK643=3),16303.39,AND(K643&lt;25,$BK643=3),18019.54,AND(K643&lt;35,$BK643=3),28602.45,AND(K643&lt;45,$BK643=3),30890.64,AND(K643&lt;55,$BK643=3),24312.08,AND(K643&lt;66,$BK643=3),19163.64,AND(K643&gt;65,$BK643=3),16589.42,AND(K643&lt;20,$BK643=4),14587.25,AND(K643&lt;25,$BK643=4),16589.42,AND(K643&lt;35,$BK643=4),28602.45,AND(K643&lt;45,$BK643=4),32034.74,AND(K643&lt;55,$BK643=4),26600.28,AND(K643&lt;66,$BK643=4),21451.84,AND(K643&gt;65,$BK643=4),19163.64)+CB643</f>
        <v>38327.279999999999</v>
      </c>
      <c r="CB643">
        <f t="shared" ref="CB643:CB706" si="779">_xlfn.IFS(AND(L643&lt;20,$BK643=0),27172.32,AND(L643&lt;25,$BK643=0),30604.62,AND(L643&lt;35,$BK643=0),28602.45,AND(L643&lt;45,$BK643=0),19735.69,AND(L643&lt;55,$BK643=0),10868.93,AND(L643&lt;66,$BK643=0),2574.22,AND(L643&gt;65,$BK643=0),286.02,AND(L643&lt;20,$BK643=1),20879.79,AND(L643&lt;25,$BK643=1),22881.96,AND(L643&lt;35,$BK643=1),28602.45,AND(L643&lt;45,$BK643=1),25742.2,AND(L643&lt;55,$BK643=1),24026.06,AND(L643&lt;66,$BK643=1),12299.05,AND(L643&gt;65,$BK643=1),6006.51,AND(L643&lt;20,$BK643=2),18591.59,AND(L643&lt;25,$BK643=2),20307.74,AND(L643&lt;35,$BK643=2),28602.45,AND(L643&lt;45,$BK643=2),28316.42,AND(L643&lt;55,$BK643=2),22309.91,AND(L643&lt;66,$BK643=2),16589.42,AND(L643&gt;65,$BK643=2),13443.15,AND(L643&lt;20,$BK643=3),16303.39,AND(L643&lt;25,$BK643=3),18019.54,AND(L643&lt;35,$BK643=3),28602.45,AND(L643&lt;45,$BK643=3),30890.64,AND(L643&lt;55,$BK643=3),24312.08,AND(L643&lt;66,$BK643=3),19163.64,AND(L643&gt;65,$BK643=3),16589.42,AND(L643&lt;20,$BK643=4),14587.25,AND(L643&lt;25,$BK643=4),16589.42,AND(L643&lt;35,$BK643=4),28602.45,AND(L643&lt;45,$BK643=4),32034.74,AND(L643&lt;55,$BK643=4),26600.28,AND(L643&lt;66,$BK643=4),21451.84,AND(L643&gt;65,$BK643=4),19163.64)</f>
        <v>19163.64</v>
      </c>
      <c r="CC643">
        <f t="shared" ref="CC643:CC706" si="780">(BO643/10)*SUM(BS643:CB643)/10</f>
        <v>296.3054594886234</v>
      </c>
      <c r="CD643">
        <f t="shared" ref="CD643:CD706" si="781">(BP643/10)*SUM(BS643:CB643)/10</f>
        <v>255.80327437866771</v>
      </c>
      <c r="CE643">
        <f t="shared" ref="CE643:CE706" si="782">CC643+BQ643</f>
        <v>522.74539343262052</v>
      </c>
      <c r="CF643">
        <f t="shared" ref="CF643:CF706" si="783">CD643+BR643</f>
        <v>451.29098713607527</v>
      </c>
    </row>
    <row r="644" spans="1:84" x14ac:dyDescent="0.25">
      <c r="A644" t="str">
        <f>IF('Data Input'!A644=0,"F","M")</f>
        <v>M</v>
      </c>
      <c r="B644" t="str">
        <f>'Data Input'!B644</f>
        <v>W</v>
      </c>
      <c r="C644">
        <f>'Data Input'!C644</f>
        <v>50</v>
      </c>
      <c r="D644">
        <f t="shared" si="713"/>
        <v>51</v>
      </c>
      <c r="E644">
        <f t="shared" si="714"/>
        <v>52</v>
      </c>
      <c r="F644">
        <f t="shared" si="715"/>
        <v>53</v>
      </c>
      <c r="G644">
        <f t="shared" si="716"/>
        <v>54</v>
      </c>
      <c r="H644">
        <f t="shared" si="717"/>
        <v>55</v>
      </c>
      <c r="I644">
        <f t="shared" si="718"/>
        <v>56</v>
      </c>
      <c r="J644">
        <f t="shared" si="719"/>
        <v>57</v>
      </c>
      <c r="K644">
        <f t="shared" si="720"/>
        <v>58</v>
      </c>
      <c r="L644">
        <f t="shared" si="721"/>
        <v>59</v>
      </c>
      <c r="M644">
        <f>'Data Input'!D644</f>
        <v>133.999794444</v>
      </c>
      <c r="N644">
        <f>'Data Input'!E644</f>
        <v>53.999917164000003</v>
      </c>
      <c r="O644">
        <f>'Data Input'!F644</f>
        <v>120</v>
      </c>
      <c r="P644">
        <f>'Data Input'!G644</f>
        <v>0</v>
      </c>
      <c r="Q644">
        <f>'Data Input'!H644</f>
        <v>0</v>
      </c>
      <c r="R644">
        <f>IF('Data Input'!I644&gt;100,1,0)</f>
        <v>0</v>
      </c>
      <c r="S644">
        <f t="shared" si="722"/>
        <v>3.912023005428146</v>
      </c>
      <c r="T644">
        <f t="shared" si="723"/>
        <v>15.303923994999064</v>
      </c>
      <c r="U644">
        <f t="shared" si="724"/>
        <v>4.8978382659497344</v>
      </c>
      <c r="V644">
        <f t="shared" si="725"/>
        <v>19.160455973261659</v>
      </c>
      <c r="W644">
        <f t="shared" si="726"/>
        <v>3.9889825125630978</v>
      </c>
      <c r="X644">
        <f t="shared" si="727"/>
        <v>15.604991357397406</v>
      </c>
      <c r="Y644">
        <f t="shared" si="728"/>
        <v>0</v>
      </c>
      <c r="Z644">
        <f t="shared" si="729"/>
        <v>0</v>
      </c>
      <c r="AA644">
        <f t="shared" si="730"/>
        <v>4.7874917427820458</v>
      </c>
      <c r="AB644">
        <f t="shared" si="731"/>
        <v>18.728777836060651</v>
      </c>
      <c r="AC644" s="3">
        <f t="shared" si="732"/>
        <v>12.343999999999999</v>
      </c>
      <c r="AD644">
        <f t="shared" si="733"/>
        <v>0</v>
      </c>
      <c r="AE644">
        <f t="shared" si="734"/>
        <v>11.853</v>
      </c>
      <c r="AF644">
        <f t="shared" si="735"/>
        <v>-2.6640000000000001</v>
      </c>
      <c r="AG644">
        <f t="shared" si="736"/>
        <v>-7.99</v>
      </c>
      <c r="AH644">
        <f t="shared" si="737"/>
        <v>1.7689999999999999</v>
      </c>
      <c r="AI644">
        <f t="shared" si="738"/>
        <v>1.7689999999999999</v>
      </c>
      <c r="AJ644">
        <f t="shared" si="739"/>
        <v>0</v>
      </c>
      <c r="AK644">
        <f t="shared" si="740"/>
        <v>1.764</v>
      </c>
      <c r="AL644">
        <f t="shared" si="741"/>
        <v>0</v>
      </c>
      <c r="AM644">
        <f t="shared" si="742"/>
        <v>7.8369999999999997</v>
      </c>
      <c r="AN644">
        <f t="shared" si="743"/>
        <v>-1.7949999999999999</v>
      </c>
      <c r="AO644">
        <f t="shared" si="744"/>
        <v>0.65800000000000003</v>
      </c>
      <c r="AP644">
        <f t="shared" si="745"/>
        <v>48.29001197900503</v>
      </c>
      <c r="AQ644">
        <f t="shared" si="746"/>
        <v>0</v>
      </c>
      <c r="AR644">
        <f t="shared" si="747"/>
        <v>58.054076966302198</v>
      </c>
      <c r="AS644">
        <f t="shared" si="748"/>
        <v>-51.043454712769062</v>
      </c>
      <c r="AT644">
        <f t="shared" si="749"/>
        <v>-31.871970275379152</v>
      </c>
      <c r="AU644">
        <f t="shared" si="750"/>
        <v>27.60522971123601</v>
      </c>
      <c r="AV644">
        <f t="shared" si="751"/>
        <v>0</v>
      </c>
      <c r="AW644">
        <f t="shared" si="752"/>
        <v>0</v>
      </c>
      <c r="AX644">
        <f t="shared" si="753"/>
        <v>8.4451354342675291</v>
      </c>
      <c r="AY644">
        <f t="shared" si="754"/>
        <v>0</v>
      </c>
      <c r="AZ644">
        <f t="shared" si="755"/>
        <v>0</v>
      </c>
      <c r="BA644">
        <f t="shared" si="756"/>
        <v>0</v>
      </c>
      <c r="BB644">
        <f t="shared" si="757"/>
        <v>0</v>
      </c>
      <c r="BC644">
        <f t="shared" si="758"/>
        <v>59.479029102662544</v>
      </c>
      <c r="BD644">
        <f t="shared" si="759"/>
        <v>61.18</v>
      </c>
      <c r="BE644">
        <f t="shared" si="760"/>
        <v>0.91439999999999999</v>
      </c>
      <c r="BF644">
        <f t="shared" si="761"/>
        <v>1.6199323096324658E-2</v>
      </c>
      <c r="BG644">
        <f>'Data Input'!J644</f>
        <v>29.3</v>
      </c>
      <c r="BH644">
        <f t="shared" si="762"/>
        <v>4</v>
      </c>
      <c r="BI644">
        <f t="shared" si="763"/>
        <v>1.24</v>
      </c>
      <c r="BJ644">
        <f>'Data Input'!K644</f>
        <v>0.90361445783132532</v>
      </c>
      <c r="BK644">
        <f>'Data Input'!L644</f>
        <v>3</v>
      </c>
      <c r="BL644">
        <f>'Data Input'!M644</f>
        <v>100</v>
      </c>
      <c r="BM644">
        <f t="shared" si="764"/>
        <v>2</v>
      </c>
      <c r="BN644">
        <f t="shared" si="765"/>
        <v>1.19</v>
      </c>
      <c r="BO644">
        <f t="shared" si="766"/>
        <v>2.0087160639442575E-2</v>
      </c>
      <c r="BP644">
        <f t="shared" si="767"/>
        <v>1.9277194484626343E-2</v>
      </c>
      <c r="BQ644">
        <f t="shared" si="768"/>
        <v>169.70108369550212</v>
      </c>
      <c r="BR644">
        <f t="shared" si="769"/>
        <v>162.85829806261896</v>
      </c>
      <c r="BS644">
        <f t="shared" si="770"/>
        <v>217378.60000000003</v>
      </c>
      <c r="BT644">
        <f t="shared" si="771"/>
        <v>193066.52000000002</v>
      </c>
      <c r="BU644">
        <f t="shared" si="772"/>
        <v>168754.44</v>
      </c>
      <c r="BV644">
        <f t="shared" si="773"/>
        <v>144442.35999999999</v>
      </c>
      <c r="BW644">
        <f t="shared" si="774"/>
        <v>120130.28</v>
      </c>
      <c r="BX644">
        <f t="shared" si="775"/>
        <v>95818.2</v>
      </c>
      <c r="BY644">
        <f t="shared" si="776"/>
        <v>76654.559999999998</v>
      </c>
      <c r="BZ644">
        <f t="shared" si="777"/>
        <v>57490.92</v>
      </c>
      <c r="CA644">
        <f t="shared" si="778"/>
        <v>38327.279999999999</v>
      </c>
      <c r="CB644">
        <f t="shared" si="779"/>
        <v>19163.64</v>
      </c>
      <c r="CC644">
        <f t="shared" si="780"/>
        <v>227.23134451242578</v>
      </c>
      <c r="CD644">
        <f t="shared" si="781"/>
        <v>218.06879029821502</v>
      </c>
      <c r="CE644">
        <f t="shared" si="782"/>
        <v>396.9324282079279</v>
      </c>
      <c r="CF644">
        <f t="shared" si="783"/>
        <v>380.92708836083398</v>
      </c>
    </row>
    <row r="645" spans="1:84" x14ac:dyDescent="0.25">
      <c r="A645" t="str">
        <f>IF('Data Input'!A645=0,"F","M")</f>
        <v>M</v>
      </c>
      <c r="B645" t="str">
        <f>'Data Input'!B645</f>
        <v>W</v>
      </c>
      <c r="C645">
        <f>'Data Input'!C645</f>
        <v>34</v>
      </c>
      <c r="D645">
        <f t="shared" si="713"/>
        <v>35</v>
      </c>
      <c r="E645">
        <f t="shared" si="714"/>
        <v>36</v>
      </c>
      <c r="F645">
        <f t="shared" si="715"/>
        <v>37</v>
      </c>
      <c r="G645">
        <f t="shared" si="716"/>
        <v>38</v>
      </c>
      <c r="H645">
        <f t="shared" si="717"/>
        <v>39</v>
      </c>
      <c r="I645">
        <f t="shared" si="718"/>
        <v>40</v>
      </c>
      <c r="J645">
        <f t="shared" si="719"/>
        <v>41</v>
      </c>
      <c r="K645">
        <f t="shared" si="720"/>
        <v>42</v>
      </c>
      <c r="L645">
        <f t="shared" si="721"/>
        <v>43</v>
      </c>
      <c r="M645">
        <f>'Data Input'!D645</f>
        <v>117.99981898800002</v>
      </c>
      <c r="N645">
        <f>'Data Input'!E645</f>
        <v>42.999934038000006</v>
      </c>
      <c r="O645">
        <f>'Data Input'!F645</f>
        <v>106</v>
      </c>
      <c r="P645">
        <f>'Data Input'!G645</f>
        <v>0</v>
      </c>
      <c r="Q645">
        <f>'Data Input'!H645</f>
        <v>0</v>
      </c>
      <c r="R645">
        <f>IF('Data Input'!I645&gt;100,1,0)</f>
        <v>0</v>
      </c>
      <c r="S645">
        <f t="shared" si="722"/>
        <v>3.5263605246161616</v>
      </c>
      <c r="T645">
        <f t="shared" si="723"/>
        <v>12.43521854957117</v>
      </c>
      <c r="U645">
        <f t="shared" si="724"/>
        <v>4.7706830904644884</v>
      </c>
      <c r="V645">
        <f t="shared" si="725"/>
        <v>16.823148525667804</v>
      </c>
      <c r="W645">
        <f t="shared" si="726"/>
        <v>3.7611985816923861</v>
      </c>
      <c r="X645">
        <f t="shared" si="727"/>
        <v>13.263342203722326</v>
      </c>
      <c r="Y645">
        <f t="shared" si="728"/>
        <v>0</v>
      </c>
      <c r="Z645">
        <f t="shared" si="729"/>
        <v>0</v>
      </c>
      <c r="AA645">
        <f t="shared" si="730"/>
        <v>4.6634390941120669</v>
      </c>
      <c r="AB645">
        <f t="shared" si="731"/>
        <v>16.444967530428546</v>
      </c>
      <c r="AC645" s="3">
        <f t="shared" si="732"/>
        <v>12.343999999999999</v>
      </c>
      <c r="AD645">
        <f t="shared" si="733"/>
        <v>0</v>
      </c>
      <c r="AE645">
        <f t="shared" si="734"/>
        <v>11.853</v>
      </c>
      <c r="AF645">
        <f t="shared" si="735"/>
        <v>-2.6640000000000001</v>
      </c>
      <c r="AG645">
        <f t="shared" si="736"/>
        <v>-7.99</v>
      </c>
      <c r="AH645">
        <f t="shared" si="737"/>
        <v>1.7689999999999999</v>
      </c>
      <c r="AI645">
        <f t="shared" si="738"/>
        <v>1.7689999999999999</v>
      </c>
      <c r="AJ645">
        <f t="shared" si="739"/>
        <v>0</v>
      </c>
      <c r="AK645">
        <f t="shared" si="740"/>
        <v>1.764</v>
      </c>
      <c r="AL645">
        <f t="shared" si="741"/>
        <v>0</v>
      </c>
      <c r="AM645">
        <f t="shared" si="742"/>
        <v>7.8369999999999997</v>
      </c>
      <c r="AN645">
        <f t="shared" si="743"/>
        <v>-1.7949999999999999</v>
      </c>
      <c r="AO645">
        <f t="shared" si="744"/>
        <v>0.65800000000000003</v>
      </c>
      <c r="AP645">
        <f t="shared" si="745"/>
        <v>43.529394315861893</v>
      </c>
      <c r="AQ645">
        <f t="shared" si="746"/>
        <v>0</v>
      </c>
      <c r="AR645">
        <f t="shared" si="747"/>
        <v>56.546906671275579</v>
      </c>
      <c r="AS645">
        <f t="shared" si="748"/>
        <v>-44.816867672379033</v>
      </c>
      <c r="AT645">
        <f t="shared" si="749"/>
        <v>-30.051976667722165</v>
      </c>
      <c r="AU645">
        <f t="shared" si="750"/>
        <v>23.462852358384794</v>
      </c>
      <c r="AV645">
        <f t="shared" si="751"/>
        <v>0</v>
      </c>
      <c r="AW645">
        <f t="shared" si="752"/>
        <v>0</v>
      </c>
      <c r="AX645">
        <f t="shared" si="753"/>
        <v>8.2263065620136864</v>
      </c>
      <c r="AY645">
        <f t="shared" si="754"/>
        <v>0</v>
      </c>
      <c r="AZ645">
        <f t="shared" si="755"/>
        <v>0</v>
      </c>
      <c r="BA645">
        <f t="shared" si="756"/>
        <v>0</v>
      </c>
      <c r="BB645">
        <f t="shared" si="757"/>
        <v>0</v>
      </c>
      <c r="BC645">
        <f t="shared" si="758"/>
        <v>56.89661556743475</v>
      </c>
      <c r="BD645">
        <f t="shared" si="759"/>
        <v>61.18</v>
      </c>
      <c r="BE645">
        <f t="shared" si="760"/>
        <v>0.91439999999999999</v>
      </c>
      <c r="BF645">
        <f t="shared" si="761"/>
        <v>1.2337935095775299E-3</v>
      </c>
      <c r="BG645">
        <f>'Data Input'!J645</f>
        <v>27</v>
      </c>
      <c r="BH645">
        <f t="shared" si="762"/>
        <v>3</v>
      </c>
      <c r="BI645">
        <f t="shared" si="763"/>
        <v>1.21</v>
      </c>
      <c r="BJ645">
        <f>'Data Input'!K645</f>
        <v>0.91463414634146345</v>
      </c>
      <c r="BK645">
        <f>'Data Input'!L645</f>
        <v>3</v>
      </c>
      <c r="BL645">
        <f>'Data Input'!M645</f>
        <v>96</v>
      </c>
      <c r="BM645">
        <f t="shared" si="764"/>
        <v>2</v>
      </c>
      <c r="BN645">
        <f t="shared" si="765"/>
        <v>1.19</v>
      </c>
      <c r="BO645">
        <f t="shared" si="766"/>
        <v>1.4928901465888112E-3</v>
      </c>
      <c r="BP645">
        <f t="shared" si="767"/>
        <v>1.4682142763972606E-3</v>
      </c>
      <c r="BQ645">
        <f t="shared" si="768"/>
        <v>12.612289026901944</v>
      </c>
      <c r="BR645">
        <f t="shared" si="769"/>
        <v>12.403821439680424</v>
      </c>
      <c r="BS645">
        <f t="shared" si="770"/>
        <v>306618.21000000008</v>
      </c>
      <c r="BT645">
        <f t="shared" si="771"/>
        <v>278015.76000000007</v>
      </c>
      <c r="BU645">
        <f t="shared" si="772"/>
        <v>247125.12000000005</v>
      </c>
      <c r="BV645">
        <f t="shared" si="773"/>
        <v>216234.48000000004</v>
      </c>
      <c r="BW645">
        <f t="shared" si="774"/>
        <v>185343.84000000003</v>
      </c>
      <c r="BX645">
        <f t="shared" si="775"/>
        <v>154453.20000000001</v>
      </c>
      <c r="BY645">
        <f t="shared" si="776"/>
        <v>123562.56</v>
      </c>
      <c r="BZ645">
        <f t="shared" si="777"/>
        <v>92671.92</v>
      </c>
      <c r="CA645">
        <f t="shared" si="778"/>
        <v>61781.279999999999</v>
      </c>
      <c r="CB645">
        <f t="shared" si="779"/>
        <v>30890.639999999999</v>
      </c>
      <c r="CC645">
        <f t="shared" si="780"/>
        <v>25.329822479756977</v>
      </c>
      <c r="CD645">
        <f t="shared" si="781"/>
        <v>24.911147728025462</v>
      </c>
      <c r="CE645">
        <f t="shared" si="782"/>
        <v>37.942111506658918</v>
      </c>
      <c r="CF645">
        <f t="shared" si="783"/>
        <v>37.314969167705883</v>
      </c>
    </row>
    <row r="646" spans="1:84" x14ac:dyDescent="0.25">
      <c r="A646" t="str">
        <f>IF('Data Input'!A646=0,"F","M")</f>
        <v>M</v>
      </c>
      <c r="B646" t="str">
        <f>'Data Input'!B646</f>
        <v>W</v>
      </c>
      <c r="C646">
        <f>'Data Input'!C646</f>
        <v>61</v>
      </c>
      <c r="D646">
        <f t="shared" si="713"/>
        <v>62</v>
      </c>
      <c r="E646">
        <f t="shared" si="714"/>
        <v>63</v>
      </c>
      <c r="F646">
        <f t="shared" si="715"/>
        <v>64</v>
      </c>
      <c r="G646">
        <f t="shared" si="716"/>
        <v>65</v>
      </c>
      <c r="H646">
        <f t="shared" si="717"/>
        <v>66</v>
      </c>
      <c r="I646">
        <f t="shared" si="718"/>
        <v>67</v>
      </c>
      <c r="J646">
        <f t="shared" si="719"/>
        <v>68</v>
      </c>
      <c r="K646">
        <f t="shared" si="720"/>
        <v>69</v>
      </c>
      <c r="L646">
        <f t="shared" si="721"/>
        <v>70</v>
      </c>
      <c r="M646">
        <f>'Data Input'!D646</f>
        <v>197.99969626800001</v>
      </c>
      <c r="N646">
        <f>'Data Input'!E646</f>
        <v>72.999888018000007</v>
      </c>
      <c r="O646">
        <f>'Data Input'!F646</f>
        <v>150</v>
      </c>
      <c r="P646">
        <f>'Data Input'!G646</f>
        <v>0</v>
      </c>
      <c r="Q646">
        <f>'Data Input'!H646</f>
        <v>0</v>
      </c>
      <c r="R646">
        <f>IF('Data Input'!I646&gt;100,1,0)</f>
        <v>0</v>
      </c>
      <c r="S646">
        <f t="shared" si="722"/>
        <v>4.1108738641733114</v>
      </c>
      <c r="T646">
        <f t="shared" si="723"/>
        <v>16.899283927143212</v>
      </c>
      <c r="U646">
        <f t="shared" si="724"/>
        <v>5.2882654966933584</v>
      </c>
      <c r="V646">
        <f t="shared" si="725"/>
        <v>21.739392417166222</v>
      </c>
      <c r="W646">
        <f t="shared" si="726"/>
        <v>4.2904579071472151</v>
      </c>
      <c r="X646">
        <f t="shared" si="727"/>
        <v>17.637531275827211</v>
      </c>
      <c r="Y646">
        <f t="shared" si="728"/>
        <v>0</v>
      </c>
      <c r="Z646">
        <f t="shared" si="729"/>
        <v>0</v>
      </c>
      <c r="AA646">
        <f t="shared" si="730"/>
        <v>5.0106352940962555</v>
      </c>
      <c r="AB646">
        <f t="shared" si="731"/>
        <v>20.598089673404651</v>
      </c>
      <c r="AC646" s="3">
        <f t="shared" si="732"/>
        <v>12.343999999999999</v>
      </c>
      <c r="AD646">
        <f t="shared" si="733"/>
        <v>0</v>
      </c>
      <c r="AE646">
        <f t="shared" si="734"/>
        <v>11.853</v>
      </c>
      <c r="AF646">
        <f t="shared" si="735"/>
        <v>-2.6640000000000001</v>
      </c>
      <c r="AG646">
        <f t="shared" si="736"/>
        <v>-7.99</v>
      </c>
      <c r="AH646">
        <f t="shared" si="737"/>
        <v>1.7689999999999999</v>
      </c>
      <c r="AI646">
        <f t="shared" si="738"/>
        <v>1.7689999999999999</v>
      </c>
      <c r="AJ646">
        <f t="shared" si="739"/>
        <v>0</v>
      </c>
      <c r="AK646">
        <f t="shared" si="740"/>
        <v>1.764</v>
      </c>
      <c r="AL646">
        <f t="shared" si="741"/>
        <v>0</v>
      </c>
      <c r="AM646">
        <f t="shared" si="742"/>
        <v>7.8369999999999997</v>
      </c>
      <c r="AN646">
        <f t="shared" si="743"/>
        <v>-1.7949999999999999</v>
      </c>
      <c r="AO646">
        <f t="shared" si="744"/>
        <v>0.65800000000000003</v>
      </c>
      <c r="AP646">
        <f t="shared" si="745"/>
        <v>50.744626979355353</v>
      </c>
      <c r="AQ646">
        <f t="shared" si="746"/>
        <v>0</v>
      </c>
      <c r="AR646">
        <f t="shared" si="747"/>
        <v>62.681810932306377</v>
      </c>
      <c r="AS646">
        <f t="shared" si="748"/>
        <v>-57.913741399330817</v>
      </c>
      <c r="AT646">
        <f t="shared" si="749"/>
        <v>-34.280758678106253</v>
      </c>
      <c r="AU646">
        <f t="shared" si="750"/>
        <v>31.200792826938333</v>
      </c>
      <c r="AV646">
        <f t="shared" si="751"/>
        <v>0</v>
      </c>
      <c r="AW646">
        <f t="shared" si="752"/>
        <v>0</v>
      </c>
      <c r="AX646">
        <f t="shared" si="753"/>
        <v>8.8387606587857945</v>
      </c>
      <c r="AY646">
        <f t="shared" si="754"/>
        <v>0</v>
      </c>
      <c r="AZ646">
        <f t="shared" si="755"/>
        <v>0</v>
      </c>
      <c r="BA646">
        <f t="shared" si="756"/>
        <v>0</v>
      </c>
      <c r="BB646">
        <f t="shared" si="757"/>
        <v>0</v>
      </c>
      <c r="BC646">
        <f t="shared" si="758"/>
        <v>61.271491319948794</v>
      </c>
      <c r="BD646">
        <f t="shared" si="759"/>
        <v>61.18</v>
      </c>
      <c r="BE646">
        <f t="shared" si="760"/>
        <v>0.91439999999999999</v>
      </c>
      <c r="BF646">
        <f t="shared" si="761"/>
        <v>9.340611653776254E-2</v>
      </c>
      <c r="BG646">
        <f>'Data Input'!J646</f>
        <v>31.8</v>
      </c>
      <c r="BH646">
        <f t="shared" si="762"/>
        <v>4</v>
      </c>
      <c r="BI646">
        <f t="shared" si="763"/>
        <v>1.24</v>
      </c>
      <c r="BJ646">
        <f>'Data Input'!K646</f>
        <v>0.94578313253012047</v>
      </c>
      <c r="BK646">
        <f>'Data Input'!L646</f>
        <v>3</v>
      </c>
      <c r="BL646">
        <f>'Data Input'!M646</f>
        <v>81</v>
      </c>
      <c r="BM646">
        <f t="shared" si="764"/>
        <v>3</v>
      </c>
      <c r="BN646">
        <f t="shared" si="765"/>
        <v>1.2</v>
      </c>
      <c r="BO646">
        <f t="shared" si="766"/>
        <v>0.11582358450682555</v>
      </c>
      <c r="BP646">
        <f t="shared" si="767"/>
        <v>0.11208733984531505</v>
      </c>
      <c r="BQ646">
        <f t="shared" si="768"/>
        <v>978.50503419139807</v>
      </c>
      <c r="BR646">
        <f t="shared" si="769"/>
        <v>946.94035566909497</v>
      </c>
      <c r="BS646">
        <f t="shared" si="770"/>
        <v>178765.3</v>
      </c>
      <c r="BT646">
        <f t="shared" si="771"/>
        <v>159601.65999999997</v>
      </c>
      <c r="BU646">
        <f t="shared" si="772"/>
        <v>140438.01999999999</v>
      </c>
      <c r="BV646">
        <f t="shared" si="773"/>
        <v>121274.37999999999</v>
      </c>
      <c r="BW646">
        <f t="shared" si="774"/>
        <v>102110.73999999999</v>
      </c>
      <c r="BX646">
        <f t="shared" si="775"/>
        <v>82947.099999999991</v>
      </c>
      <c r="BY646">
        <f t="shared" si="776"/>
        <v>66357.679999999993</v>
      </c>
      <c r="BZ646">
        <f t="shared" si="777"/>
        <v>49768.259999999995</v>
      </c>
      <c r="CA646">
        <f t="shared" si="778"/>
        <v>33178.839999999997</v>
      </c>
      <c r="CB646">
        <f t="shared" si="779"/>
        <v>16589.419999999998</v>
      </c>
      <c r="CC646">
        <f t="shared" si="780"/>
        <v>1101.5186572654461</v>
      </c>
      <c r="CD646">
        <f t="shared" si="781"/>
        <v>1065.9857973536575</v>
      </c>
      <c r="CE646">
        <f t="shared" si="782"/>
        <v>2080.0236914568441</v>
      </c>
      <c r="CF646">
        <f t="shared" si="783"/>
        <v>2012.9261530227525</v>
      </c>
    </row>
    <row r="647" spans="1:84" x14ac:dyDescent="0.25">
      <c r="A647" t="str">
        <f>IF('Data Input'!A647=0,"F","M")</f>
        <v>F</v>
      </c>
      <c r="B647" t="str">
        <f>'Data Input'!B647</f>
        <v>W</v>
      </c>
      <c r="C647">
        <f>'Data Input'!C647</f>
        <v>41</v>
      </c>
      <c r="D647">
        <f t="shared" si="713"/>
        <v>42</v>
      </c>
      <c r="E647">
        <f t="shared" si="714"/>
        <v>43</v>
      </c>
      <c r="F647">
        <f t="shared" si="715"/>
        <v>44</v>
      </c>
      <c r="G647">
        <f t="shared" si="716"/>
        <v>45</v>
      </c>
      <c r="H647">
        <f t="shared" si="717"/>
        <v>46</v>
      </c>
      <c r="I647">
        <f t="shared" si="718"/>
        <v>47</v>
      </c>
      <c r="J647">
        <f t="shared" si="719"/>
        <v>48</v>
      </c>
      <c r="K647">
        <f t="shared" si="720"/>
        <v>49</v>
      </c>
      <c r="L647">
        <f t="shared" si="721"/>
        <v>50</v>
      </c>
      <c r="M647">
        <f>'Data Input'!D647</f>
        <v>174.99973155000001</v>
      </c>
      <c r="N647">
        <f>'Data Input'!E647</f>
        <v>75.999883416000003</v>
      </c>
      <c r="O647">
        <f>'Data Input'!F647</f>
        <v>104</v>
      </c>
      <c r="P647">
        <f>'Data Input'!G647</f>
        <v>0</v>
      </c>
      <c r="Q647">
        <f>'Data Input'!H647</f>
        <v>0</v>
      </c>
      <c r="R647">
        <f>IF('Data Input'!I647&gt;100,1,0)</f>
        <v>1</v>
      </c>
      <c r="S647">
        <f t="shared" si="722"/>
        <v>3.713572066704308</v>
      </c>
      <c r="T647">
        <f t="shared" si="723"/>
        <v>13.790617494606504</v>
      </c>
      <c r="U647">
        <f t="shared" si="724"/>
        <v>5.1647844399223377</v>
      </c>
      <c r="V647">
        <f t="shared" si="725"/>
        <v>19.179799226644647</v>
      </c>
      <c r="W647">
        <f t="shared" si="726"/>
        <v>4.3307318062851543</v>
      </c>
      <c r="X647">
        <f t="shared" si="727"/>
        <v>16.08248466420844</v>
      </c>
      <c r="Y647">
        <f t="shared" si="728"/>
        <v>0</v>
      </c>
      <c r="Z647">
        <f t="shared" si="729"/>
        <v>0</v>
      </c>
      <c r="AA647">
        <f t="shared" si="730"/>
        <v>4.6443908991413725</v>
      </c>
      <c r="AB647">
        <f t="shared" si="731"/>
        <v>17.247280309907104</v>
      </c>
      <c r="AC647" s="3">
        <f t="shared" si="732"/>
        <v>-29.798999999999999</v>
      </c>
      <c r="AD647">
        <f t="shared" si="733"/>
        <v>4.8840000000000003</v>
      </c>
      <c r="AE647">
        <f t="shared" si="734"/>
        <v>13.54</v>
      </c>
      <c r="AF647">
        <f t="shared" si="735"/>
        <v>-3.1139999999999999</v>
      </c>
      <c r="AG647">
        <f t="shared" si="736"/>
        <v>-13.577999999999999</v>
      </c>
      <c r="AH647">
        <f t="shared" si="737"/>
        <v>3.149</v>
      </c>
      <c r="AI647">
        <f t="shared" si="738"/>
        <v>2.0190000000000001</v>
      </c>
      <c r="AJ647">
        <f t="shared" si="739"/>
        <v>0</v>
      </c>
      <c r="AK647">
        <f t="shared" si="740"/>
        <v>1.9570000000000001</v>
      </c>
      <c r="AL647">
        <f t="shared" si="741"/>
        <v>0</v>
      </c>
      <c r="AM647">
        <f t="shared" si="742"/>
        <v>7.5739999999999998</v>
      </c>
      <c r="AN647">
        <f t="shared" si="743"/>
        <v>-1.665</v>
      </c>
      <c r="AO647">
        <f t="shared" si="744"/>
        <v>0.66100000000000003</v>
      </c>
      <c r="AP647">
        <f t="shared" si="745"/>
        <v>-110.66073401572167</v>
      </c>
      <c r="AQ647">
        <f t="shared" si="746"/>
        <v>67.353375843658171</v>
      </c>
      <c r="AR647">
        <f t="shared" si="747"/>
        <v>69.931181316548447</v>
      </c>
      <c r="AS647">
        <f t="shared" si="748"/>
        <v>-59.725894791771431</v>
      </c>
      <c r="AT647">
        <f t="shared" si="749"/>
        <v>-58.802676465739822</v>
      </c>
      <c r="AU647">
        <f t="shared" si="750"/>
        <v>50.643744207592377</v>
      </c>
      <c r="AV647">
        <f t="shared" si="751"/>
        <v>0</v>
      </c>
      <c r="AW647">
        <f t="shared" si="752"/>
        <v>0</v>
      </c>
      <c r="AX647">
        <f t="shared" si="753"/>
        <v>9.089072989619666</v>
      </c>
      <c r="AY647">
        <f t="shared" si="754"/>
        <v>0</v>
      </c>
      <c r="AZ647">
        <f t="shared" si="755"/>
        <v>0</v>
      </c>
      <c r="BA647">
        <f t="shared" si="756"/>
        <v>0</v>
      </c>
      <c r="BB647">
        <f t="shared" si="757"/>
        <v>0.66100000000000003</v>
      </c>
      <c r="BC647">
        <f t="shared" si="758"/>
        <v>-31.510930915814257</v>
      </c>
      <c r="BD647">
        <f t="shared" si="759"/>
        <v>-29.18</v>
      </c>
      <c r="BE647">
        <f t="shared" si="760"/>
        <v>0.96650000000000003</v>
      </c>
      <c r="BF647">
        <f t="shared" si="761"/>
        <v>3.3066894077703468E-3</v>
      </c>
      <c r="BG647">
        <f>'Data Input'!J647</f>
        <v>18.7</v>
      </c>
      <c r="BH647">
        <f t="shared" si="762"/>
        <v>1</v>
      </c>
      <c r="BI647">
        <f t="shared" si="763"/>
        <v>1</v>
      </c>
      <c r="BJ647">
        <f>'Data Input'!K647</f>
        <v>0.84848484848484862</v>
      </c>
      <c r="BK647">
        <f>'Data Input'!L647</f>
        <v>3</v>
      </c>
      <c r="BL647">
        <f>'Data Input'!M647</f>
        <v>96</v>
      </c>
      <c r="BM647">
        <f t="shared" si="764"/>
        <v>4</v>
      </c>
      <c r="BN647">
        <f t="shared" si="765"/>
        <v>1.46</v>
      </c>
      <c r="BO647">
        <f t="shared" si="766"/>
        <v>3.3066894077703468E-3</v>
      </c>
      <c r="BP647">
        <f t="shared" si="767"/>
        <v>4.8277665353447059E-3</v>
      </c>
      <c r="BQ647">
        <f t="shared" si="768"/>
        <v>27.935694148888825</v>
      </c>
      <c r="BR647">
        <f t="shared" si="769"/>
        <v>40.786113457377681</v>
      </c>
      <c r="BS647">
        <f t="shared" si="770"/>
        <v>269435.04000000004</v>
      </c>
      <c r="BT647">
        <f t="shared" si="771"/>
        <v>238544.40000000002</v>
      </c>
      <c r="BU647">
        <f t="shared" si="772"/>
        <v>207653.76000000001</v>
      </c>
      <c r="BV647">
        <f t="shared" si="773"/>
        <v>176763.12</v>
      </c>
      <c r="BW647">
        <f t="shared" si="774"/>
        <v>145872.48000000001</v>
      </c>
      <c r="BX647">
        <f t="shared" si="775"/>
        <v>121560.40000000001</v>
      </c>
      <c r="BY647">
        <f t="shared" si="776"/>
        <v>97248.320000000007</v>
      </c>
      <c r="BZ647">
        <f t="shared" si="777"/>
        <v>72936.240000000005</v>
      </c>
      <c r="CA647">
        <f t="shared" si="778"/>
        <v>48624.160000000003</v>
      </c>
      <c r="CB647">
        <f t="shared" si="779"/>
        <v>24312.080000000002</v>
      </c>
      <c r="CC647">
        <f t="shared" si="780"/>
        <v>46.391199046314078</v>
      </c>
      <c r="CD647">
        <f t="shared" si="781"/>
        <v>67.731150607618559</v>
      </c>
      <c r="CE647">
        <f t="shared" si="782"/>
        <v>74.326893195202899</v>
      </c>
      <c r="CF647">
        <f t="shared" si="783"/>
        <v>108.51726406499624</v>
      </c>
    </row>
    <row r="648" spans="1:84" x14ac:dyDescent="0.25">
      <c r="A648" t="str">
        <f>IF('Data Input'!A648=0,"F","M")</f>
        <v>M</v>
      </c>
      <c r="B648" t="str">
        <f>'Data Input'!B648</f>
        <v>W</v>
      </c>
      <c r="C648">
        <f>'Data Input'!C648</f>
        <v>64</v>
      </c>
      <c r="D648">
        <f t="shared" si="713"/>
        <v>65</v>
      </c>
      <c r="E648">
        <f t="shared" si="714"/>
        <v>66</v>
      </c>
      <c r="F648">
        <f t="shared" si="715"/>
        <v>67</v>
      </c>
      <c r="G648">
        <f t="shared" si="716"/>
        <v>68</v>
      </c>
      <c r="H648">
        <f t="shared" si="717"/>
        <v>69</v>
      </c>
      <c r="I648">
        <f t="shared" si="718"/>
        <v>70</v>
      </c>
      <c r="J648">
        <f t="shared" si="719"/>
        <v>71</v>
      </c>
      <c r="K648">
        <f t="shared" si="720"/>
        <v>72</v>
      </c>
      <c r="L648">
        <f t="shared" si="721"/>
        <v>73</v>
      </c>
      <c r="M648">
        <f>'Data Input'!D648</f>
        <v>172.99973461800002</v>
      </c>
      <c r="N648">
        <f>'Data Input'!E648</f>
        <v>62.999903358000005</v>
      </c>
      <c r="O648">
        <f>'Data Input'!F648</f>
        <v>124</v>
      </c>
      <c r="P648">
        <f>'Data Input'!G648</f>
        <v>0</v>
      </c>
      <c r="Q648">
        <f>'Data Input'!H648</f>
        <v>0</v>
      </c>
      <c r="R648">
        <f>IF('Data Input'!I648&gt;100,1,0)</f>
        <v>0</v>
      </c>
      <c r="S648">
        <f t="shared" si="722"/>
        <v>4.1588830833596715</v>
      </c>
      <c r="T648">
        <f t="shared" si="723"/>
        <v>17.296308501055247</v>
      </c>
      <c r="U648">
        <f t="shared" si="724"/>
        <v>5.1532900604966025</v>
      </c>
      <c r="V648">
        <f t="shared" si="725"/>
        <v>21.431930856244858</v>
      </c>
      <c r="W648">
        <f t="shared" si="726"/>
        <v>4.1431331923903558</v>
      </c>
      <c r="X648">
        <f t="shared" si="727"/>
        <v>17.230806545938201</v>
      </c>
      <c r="Y648">
        <f t="shared" si="728"/>
        <v>0</v>
      </c>
      <c r="Z648">
        <f t="shared" si="729"/>
        <v>0</v>
      </c>
      <c r="AA648">
        <f t="shared" si="730"/>
        <v>4.8202815656050371</v>
      </c>
      <c r="AB648">
        <f t="shared" si="731"/>
        <v>20.04698746022526</v>
      </c>
      <c r="AC648" s="3">
        <f t="shared" si="732"/>
        <v>12.343999999999999</v>
      </c>
      <c r="AD648">
        <f t="shared" si="733"/>
        <v>0</v>
      </c>
      <c r="AE648">
        <f t="shared" si="734"/>
        <v>11.853</v>
      </c>
      <c r="AF648">
        <f t="shared" si="735"/>
        <v>-2.6640000000000001</v>
      </c>
      <c r="AG648">
        <f t="shared" si="736"/>
        <v>-7.99</v>
      </c>
      <c r="AH648">
        <f t="shared" si="737"/>
        <v>1.7689999999999999</v>
      </c>
      <c r="AI648">
        <f t="shared" si="738"/>
        <v>1.7689999999999999</v>
      </c>
      <c r="AJ648">
        <f t="shared" si="739"/>
        <v>0</v>
      </c>
      <c r="AK648">
        <f t="shared" si="740"/>
        <v>1.764</v>
      </c>
      <c r="AL648">
        <f t="shared" si="741"/>
        <v>0</v>
      </c>
      <c r="AM648">
        <f t="shared" si="742"/>
        <v>7.8369999999999997</v>
      </c>
      <c r="AN648">
        <f t="shared" si="743"/>
        <v>-1.7949999999999999</v>
      </c>
      <c r="AO648">
        <f t="shared" si="744"/>
        <v>0.65800000000000003</v>
      </c>
      <c r="AP648">
        <f t="shared" si="745"/>
        <v>51.337252780991783</v>
      </c>
      <c r="AQ648">
        <f t="shared" si="746"/>
        <v>0</v>
      </c>
      <c r="AR648">
        <f t="shared" si="747"/>
        <v>61.081947087066226</v>
      </c>
      <c r="AS648">
        <f t="shared" si="748"/>
        <v>-57.094663801036305</v>
      </c>
      <c r="AT648">
        <f t="shared" si="749"/>
        <v>-33.103634207198944</v>
      </c>
      <c r="AU648">
        <f t="shared" si="750"/>
        <v>30.481296779764676</v>
      </c>
      <c r="AV648">
        <f t="shared" si="751"/>
        <v>0</v>
      </c>
      <c r="AW648">
        <f t="shared" si="752"/>
        <v>0</v>
      </c>
      <c r="AX648">
        <f t="shared" si="753"/>
        <v>8.5029766817272847</v>
      </c>
      <c r="AY648">
        <f t="shared" si="754"/>
        <v>0</v>
      </c>
      <c r="AZ648">
        <f t="shared" si="755"/>
        <v>0</v>
      </c>
      <c r="BA648">
        <f t="shared" si="756"/>
        <v>0</v>
      </c>
      <c r="BB648">
        <f t="shared" si="757"/>
        <v>0</v>
      </c>
      <c r="BC648">
        <f t="shared" si="758"/>
        <v>61.205175321314712</v>
      </c>
      <c r="BD648">
        <f t="shared" si="759"/>
        <v>61.18</v>
      </c>
      <c r="BE648">
        <f t="shared" si="760"/>
        <v>0.91439999999999999</v>
      </c>
      <c r="BF648">
        <f t="shared" si="761"/>
        <v>8.7683794546379201E-2</v>
      </c>
      <c r="BG648">
        <f>'Data Input'!J648</f>
        <v>25.8</v>
      </c>
      <c r="BH648">
        <f t="shared" si="762"/>
        <v>2</v>
      </c>
      <c r="BI648">
        <f t="shared" si="763"/>
        <v>1.02</v>
      </c>
      <c r="BJ648">
        <f>'Data Input'!K648</f>
        <v>0.8421052631578948</v>
      </c>
      <c r="BK648">
        <f>'Data Input'!L648</f>
        <v>3</v>
      </c>
      <c r="BL648">
        <f>'Data Input'!M648</f>
        <v>92</v>
      </c>
      <c r="BM648">
        <f t="shared" si="764"/>
        <v>1</v>
      </c>
      <c r="BN648">
        <f t="shared" si="765"/>
        <v>1</v>
      </c>
      <c r="BO648">
        <f t="shared" si="766"/>
        <v>8.9437470437306793E-2</v>
      </c>
      <c r="BP648">
        <f t="shared" si="767"/>
        <v>8.7683794546379201E-2</v>
      </c>
      <c r="BQ648">
        <f t="shared" si="768"/>
        <v>755.58890221612614</v>
      </c>
      <c r="BR648">
        <f t="shared" si="769"/>
        <v>740.77343354522168</v>
      </c>
      <c r="BS648">
        <f t="shared" si="770"/>
        <v>171042.64</v>
      </c>
      <c r="BT648">
        <f t="shared" si="771"/>
        <v>151879</v>
      </c>
      <c r="BU648">
        <f t="shared" si="772"/>
        <v>132715.35999999999</v>
      </c>
      <c r="BV648">
        <f t="shared" si="773"/>
        <v>116125.93999999999</v>
      </c>
      <c r="BW648">
        <f t="shared" si="774"/>
        <v>99536.51999999999</v>
      </c>
      <c r="BX648">
        <f t="shared" si="775"/>
        <v>82947.099999999991</v>
      </c>
      <c r="BY648">
        <f t="shared" si="776"/>
        <v>66357.679999999993</v>
      </c>
      <c r="BZ648">
        <f t="shared" si="777"/>
        <v>49768.259999999995</v>
      </c>
      <c r="CA648">
        <f t="shared" si="778"/>
        <v>33178.839999999997</v>
      </c>
      <c r="CB648">
        <f t="shared" si="779"/>
        <v>16589.419999999998</v>
      </c>
      <c r="CC648">
        <f t="shared" si="780"/>
        <v>822.9506202066101</v>
      </c>
      <c r="CD648">
        <f t="shared" si="781"/>
        <v>806.81433353589216</v>
      </c>
      <c r="CE648">
        <f t="shared" si="782"/>
        <v>1578.5395224227364</v>
      </c>
      <c r="CF648">
        <f t="shared" si="783"/>
        <v>1547.5877670811137</v>
      </c>
    </row>
    <row r="649" spans="1:84" x14ac:dyDescent="0.25">
      <c r="A649" t="str">
        <f>IF('Data Input'!A649=0,"F","M")</f>
        <v>F</v>
      </c>
      <c r="B649" t="str">
        <f>'Data Input'!B649</f>
        <v>W</v>
      </c>
      <c r="C649">
        <f>'Data Input'!C649</f>
        <v>59</v>
      </c>
      <c r="D649">
        <f t="shared" si="713"/>
        <v>60</v>
      </c>
      <c r="E649">
        <f t="shared" si="714"/>
        <v>61</v>
      </c>
      <c r="F649">
        <f t="shared" si="715"/>
        <v>62</v>
      </c>
      <c r="G649">
        <f t="shared" si="716"/>
        <v>63</v>
      </c>
      <c r="H649">
        <f t="shared" si="717"/>
        <v>64</v>
      </c>
      <c r="I649">
        <f t="shared" si="718"/>
        <v>65</v>
      </c>
      <c r="J649">
        <f t="shared" si="719"/>
        <v>66</v>
      </c>
      <c r="K649">
        <f t="shared" si="720"/>
        <v>67</v>
      </c>
      <c r="L649">
        <f t="shared" si="721"/>
        <v>68</v>
      </c>
      <c r="M649">
        <f>'Data Input'!D649</f>
        <v>158.99975609399999</v>
      </c>
      <c r="N649">
        <f>'Data Input'!E649</f>
        <v>60.999906426000003</v>
      </c>
      <c r="O649">
        <f>'Data Input'!F649</f>
        <v>118</v>
      </c>
      <c r="P649">
        <f>'Data Input'!G649</f>
        <v>0</v>
      </c>
      <c r="Q649">
        <f>'Data Input'!H649</f>
        <v>0</v>
      </c>
      <c r="R649">
        <f>IF('Data Input'!I649&gt;100,1,0)</f>
        <v>1</v>
      </c>
      <c r="S649">
        <f t="shared" si="722"/>
        <v>4.0775374439057197</v>
      </c>
      <c r="T649">
        <f t="shared" si="723"/>
        <v>16.626311606453189</v>
      </c>
      <c r="U649">
        <f t="shared" si="724"/>
        <v>5.0689026682190548</v>
      </c>
      <c r="V649">
        <f t="shared" si="725"/>
        <v>20.668640429176808</v>
      </c>
      <c r="W649">
        <f t="shared" si="726"/>
        <v>4.1108723301721346</v>
      </c>
      <c r="X649">
        <f t="shared" si="727"/>
        <v>16.762235853392834</v>
      </c>
      <c r="Y649">
        <f t="shared" si="728"/>
        <v>0</v>
      </c>
      <c r="Z649">
        <f t="shared" si="729"/>
        <v>0</v>
      </c>
      <c r="AA649">
        <f t="shared" si="730"/>
        <v>4.7706846244656651</v>
      </c>
      <c r="AB649">
        <f t="shared" si="731"/>
        <v>19.452645189324045</v>
      </c>
      <c r="AC649" s="3">
        <f t="shared" si="732"/>
        <v>-29.798999999999999</v>
      </c>
      <c r="AD649">
        <f t="shared" si="733"/>
        <v>4.8840000000000003</v>
      </c>
      <c r="AE649">
        <f t="shared" si="734"/>
        <v>13.54</v>
      </c>
      <c r="AF649">
        <f t="shared" si="735"/>
        <v>-3.1139999999999999</v>
      </c>
      <c r="AG649">
        <f t="shared" si="736"/>
        <v>-13.577999999999999</v>
      </c>
      <c r="AH649">
        <f t="shared" si="737"/>
        <v>3.149</v>
      </c>
      <c r="AI649">
        <f t="shared" si="738"/>
        <v>2.0190000000000001</v>
      </c>
      <c r="AJ649">
        <f t="shared" si="739"/>
        <v>0</v>
      </c>
      <c r="AK649">
        <f t="shared" si="740"/>
        <v>1.9570000000000001</v>
      </c>
      <c r="AL649">
        <f t="shared" si="741"/>
        <v>0</v>
      </c>
      <c r="AM649">
        <f t="shared" si="742"/>
        <v>7.5739999999999998</v>
      </c>
      <c r="AN649">
        <f t="shared" si="743"/>
        <v>-1.665</v>
      </c>
      <c r="AO649">
        <f t="shared" si="744"/>
        <v>0.66100000000000003</v>
      </c>
      <c r="AP649">
        <f t="shared" si="745"/>
        <v>-121.50653829094654</v>
      </c>
      <c r="AQ649">
        <f t="shared" si="746"/>
        <v>81.202905885917389</v>
      </c>
      <c r="AR649">
        <f t="shared" si="747"/>
        <v>68.632942127685993</v>
      </c>
      <c r="AS649">
        <f t="shared" si="748"/>
        <v>-64.362146296456572</v>
      </c>
      <c r="AT649">
        <f t="shared" si="749"/>
        <v>-55.817424499077241</v>
      </c>
      <c r="AU649">
        <f t="shared" si="750"/>
        <v>52.784280702334037</v>
      </c>
      <c r="AV649">
        <f t="shared" si="751"/>
        <v>0</v>
      </c>
      <c r="AW649">
        <f t="shared" si="752"/>
        <v>0</v>
      </c>
      <c r="AX649">
        <f t="shared" si="753"/>
        <v>9.3362298100793062</v>
      </c>
      <c r="AY649">
        <f t="shared" si="754"/>
        <v>0</v>
      </c>
      <c r="AZ649">
        <f t="shared" si="755"/>
        <v>0</v>
      </c>
      <c r="BA649">
        <f t="shared" si="756"/>
        <v>0</v>
      </c>
      <c r="BB649">
        <f t="shared" si="757"/>
        <v>0.66100000000000003</v>
      </c>
      <c r="BC649">
        <f t="shared" si="758"/>
        <v>-29.068750560463631</v>
      </c>
      <c r="BD649">
        <f t="shared" si="759"/>
        <v>-29.18</v>
      </c>
      <c r="BE649">
        <f t="shared" si="760"/>
        <v>0.96650000000000003</v>
      </c>
      <c r="BF649">
        <f t="shared" si="761"/>
        <v>3.7367529353098727E-2</v>
      </c>
      <c r="BG649">
        <f>'Data Input'!J649</f>
        <v>30.1</v>
      </c>
      <c r="BH649">
        <f t="shared" si="762"/>
        <v>4</v>
      </c>
      <c r="BI649">
        <f t="shared" si="763"/>
        <v>1.39</v>
      </c>
      <c r="BJ649">
        <f>'Data Input'!K649</f>
        <v>0.83333333333333337</v>
      </c>
      <c r="BK649">
        <f>'Data Input'!L649</f>
        <v>3</v>
      </c>
      <c r="BL649">
        <f>'Data Input'!M649</f>
        <v>78</v>
      </c>
      <c r="BM649">
        <f t="shared" si="764"/>
        <v>4</v>
      </c>
      <c r="BN649">
        <f t="shared" si="765"/>
        <v>1.46</v>
      </c>
      <c r="BO649">
        <f t="shared" si="766"/>
        <v>5.1940865800807229E-2</v>
      </c>
      <c r="BP649">
        <f t="shared" si="767"/>
        <v>5.4556592855524139E-2</v>
      </c>
      <c r="BQ649">
        <f t="shared" si="768"/>
        <v>438.80871829998142</v>
      </c>
      <c r="BR649">
        <f t="shared" si="769"/>
        <v>460.90699907767828</v>
      </c>
      <c r="BS649">
        <f t="shared" si="770"/>
        <v>183913.74</v>
      </c>
      <c r="BT649">
        <f t="shared" si="771"/>
        <v>164750.09999999998</v>
      </c>
      <c r="BU649">
        <f t="shared" si="772"/>
        <v>145586.46</v>
      </c>
      <c r="BV649">
        <f t="shared" si="773"/>
        <v>126422.81999999999</v>
      </c>
      <c r="BW649">
        <f t="shared" si="774"/>
        <v>107259.18</v>
      </c>
      <c r="BX649">
        <f t="shared" si="775"/>
        <v>88095.54</v>
      </c>
      <c r="BY649">
        <f t="shared" si="776"/>
        <v>68931.899999999994</v>
      </c>
      <c r="BZ649">
        <f t="shared" si="777"/>
        <v>49768.259999999995</v>
      </c>
      <c r="CA649">
        <f t="shared" si="778"/>
        <v>33178.839999999997</v>
      </c>
      <c r="CB649">
        <f t="shared" si="779"/>
        <v>16589.419999999998</v>
      </c>
      <c r="CC649">
        <f t="shared" si="780"/>
        <v>511.35588122056618</v>
      </c>
      <c r="CD649">
        <f t="shared" si="781"/>
        <v>537.10761624606232</v>
      </c>
      <c r="CE649">
        <f t="shared" si="782"/>
        <v>950.16459952054765</v>
      </c>
      <c r="CF649">
        <f t="shared" si="783"/>
        <v>998.0146153237406</v>
      </c>
    </row>
    <row r="650" spans="1:84" x14ac:dyDescent="0.25">
      <c r="A650" t="str">
        <f>IF('Data Input'!A650=0,"F","M")</f>
        <v>F</v>
      </c>
      <c r="B650" t="str">
        <f>'Data Input'!B650</f>
        <v>W</v>
      </c>
      <c r="C650">
        <f>'Data Input'!C650</f>
        <v>55</v>
      </c>
      <c r="D650">
        <f t="shared" si="713"/>
        <v>56</v>
      </c>
      <c r="E650">
        <f t="shared" si="714"/>
        <v>57</v>
      </c>
      <c r="F650">
        <f t="shared" si="715"/>
        <v>58</v>
      </c>
      <c r="G650">
        <f t="shared" si="716"/>
        <v>59</v>
      </c>
      <c r="H650">
        <f t="shared" si="717"/>
        <v>60</v>
      </c>
      <c r="I650">
        <f t="shared" si="718"/>
        <v>61</v>
      </c>
      <c r="J650">
        <f t="shared" si="719"/>
        <v>62</v>
      </c>
      <c r="K650">
        <f t="shared" si="720"/>
        <v>63</v>
      </c>
      <c r="L650">
        <f t="shared" si="721"/>
        <v>64</v>
      </c>
      <c r="M650">
        <f>'Data Input'!D650</f>
        <v>203.999687064</v>
      </c>
      <c r="N650">
        <f>'Data Input'!E650</f>
        <v>78.999878813999999</v>
      </c>
      <c r="O650">
        <f>'Data Input'!F650</f>
        <v>118</v>
      </c>
      <c r="P650">
        <f>'Data Input'!G650</f>
        <v>0</v>
      </c>
      <c r="Q650">
        <f>'Data Input'!H650</f>
        <v>0</v>
      </c>
      <c r="R650">
        <f>IF('Data Input'!I650&gt;100,1,0)</f>
        <v>0</v>
      </c>
      <c r="S650">
        <f t="shared" si="722"/>
        <v>4.0073331852324712</v>
      </c>
      <c r="T650">
        <f t="shared" si="723"/>
        <v>16.058719257465423</v>
      </c>
      <c r="U650">
        <f t="shared" si="724"/>
        <v>5.3181184598430402</v>
      </c>
      <c r="V650">
        <f t="shared" si="725"/>
        <v>21.311472587126413</v>
      </c>
      <c r="W650">
        <f t="shared" si="726"/>
        <v>4.3694463184658447</v>
      </c>
      <c r="X650">
        <f t="shared" si="727"/>
        <v>17.509827233080028</v>
      </c>
      <c r="Y650">
        <f t="shared" si="728"/>
        <v>0</v>
      </c>
      <c r="Z650">
        <f t="shared" si="729"/>
        <v>0</v>
      </c>
      <c r="AA650">
        <f t="shared" si="730"/>
        <v>4.7706846244656651</v>
      </c>
      <c r="AB650">
        <f t="shared" si="731"/>
        <v>19.117722811899569</v>
      </c>
      <c r="AC650" s="3">
        <f t="shared" si="732"/>
        <v>-29.798999999999999</v>
      </c>
      <c r="AD650">
        <f t="shared" si="733"/>
        <v>4.8840000000000003</v>
      </c>
      <c r="AE650">
        <f t="shared" si="734"/>
        <v>13.54</v>
      </c>
      <c r="AF650">
        <f t="shared" si="735"/>
        <v>-3.1139999999999999</v>
      </c>
      <c r="AG650">
        <f t="shared" si="736"/>
        <v>-13.577999999999999</v>
      </c>
      <c r="AH650">
        <f t="shared" si="737"/>
        <v>3.149</v>
      </c>
      <c r="AI650">
        <f t="shared" si="738"/>
        <v>2.0190000000000001</v>
      </c>
      <c r="AJ650">
        <f t="shared" si="739"/>
        <v>0</v>
      </c>
      <c r="AK650">
        <f t="shared" si="740"/>
        <v>1.9570000000000001</v>
      </c>
      <c r="AL650">
        <f t="shared" si="741"/>
        <v>0</v>
      </c>
      <c r="AM650">
        <f t="shared" si="742"/>
        <v>7.5739999999999998</v>
      </c>
      <c r="AN650">
        <f t="shared" si="743"/>
        <v>-1.665</v>
      </c>
      <c r="AO650">
        <f t="shared" si="744"/>
        <v>0.66100000000000003</v>
      </c>
      <c r="AP650">
        <f t="shared" si="745"/>
        <v>-119.41452158674241</v>
      </c>
      <c r="AQ650">
        <f t="shared" si="746"/>
        <v>78.430784853461134</v>
      </c>
      <c r="AR650">
        <f t="shared" si="747"/>
        <v>72.007323946274767</v>
      </c>
      <c r="AS650">
        <f t="shared" si="748"/>
        <v>-66.363925636311649</v>
      </c>
      <c r="AT650">
        <f t="shared" si="749"/>
        <v>-59.328342112129235</v>
      </c>
      <c r="AU650">
        <f t="shared" si="750"/>
        <v>55.138445956969008</v>
      </c>
      <c r="AV650">
        <f t="shared" si="751"/>
        <v>0</v>
      </c>
      <c r="AW650">
        <f t="shared" si="752"/>
        <v>0</v>
      </c>
      <c r="AX650">
        <f t="shared" si="753"/>
        <v>9.3362298100793062</v>
      </c>
      <c r="AY650">
        <f t="shared" si="754"/>
        <v>0</v>
      </c>
      <c r="AZ650">
        <f t="shared" si="755"/>
        <v>0</v>
      </c>
      <c r="BA650">
        <f t="shared" si="756"/>
        <v>0</v>
      </c>
      <c r="BB650">
        <f t="shared" si="757"/>
        <v>0</v>
      </c>
      <c r="BC650">
        <f t="shared" si="758"/>
        <v>-30.194004768399079</v>
      </c>
      <c r="BD650">
        <f t="shared" si="759"/>
        <v>-29.18</v>
      </c>
      <c r="BE650">
        <f t="shared" si="760"/>
        <v>0.96650000000000003</v>
      </c>
      <c r="BF650">
        <f t="shared" si="761"/>
        <v>1.2284708238338937E-2</v>
      </c>
      <c r="BG650">
        <f>'Data Input'!J650</f>
        <v>23.8</v>
      </c>
      <c r="BH650">
        <f t="shared" si="762"/>
        <v>2</v>
      </c>
      <c r="BI650">
        <f t="shared" si="763"/>
        <v>0.96</v>
      </c>
      <c r="BJ650">
        <f>'Data Input'!K650</f>
        <v>0.78048780487804881</v>
      </c>
      <c r="BK650">
        <f>'Data Input'!L650</f>
        <v>3</v>
      </c>
      <c r="BL650">
        <f>'Data Input'!M650</f>
        <v>97</v>
      </c>
      <c r="BM650">
        <f t="shared" si="764"/>
        <v>3</v>
      </c>
      <c r="BN650">
        <f t="shared" si="765"/>
        <v>1.2</v>
      </c>
      <c r="BO650">
        <f t="shared" si="766"/>
        <v>1.179331990880538E-2</v>
      </c>
      <c r="BP650">
        <f t="shared" si="767"/>
        <v>1.4741649886006724E-2</v>
      </c>
      <c r="BQ650">
        <f t="shared" si="768"/>
        <v>99.632755709746277</v>
      </c>
      <c r="BR650">
        <f t="shared" si="769"/>
        <v>124.54094463718283</v>
      </c>
      <c r="BS650">
        <f t="shared" si="770"/>
        <v>191636.40000000002</v>
      </c>
      <c r="BT650">
        <f t="shared" si="771"/>
        <v>172472.76</v>
      </c>
      <c r="BU650">
        <f t="shared" si="772"/>
        <v>153309.12</v>
      </c>
      <c r="BV650">
        <f t="shared" si="773"/>
        <v>134145.47999999998</v>
      </c>
      <c r="BW650">
        <f t="shared" si="774"/>
        <v>114981.84</v>
      </c>
      <c r="BX650">
        <f t="shared" si="775"/>
        <v>95818.2</v>
      </c>
      <c r="BY650">
        <f t="shared" si="776"/>
        <v>76654.559999999998</v>
      </c>
      <c r="BZ650">
        <f t="shared" si="777"/>
        <v>57490.92</v>
      </c>
      <c r="CA650">
        <f t="shared" si="778"/>
        <v>38327.279999999999</v>
      </c>
      <c r="CB650">
        <f t="shared" si="779"/>
        <v>19163.64</v>
      </c>
      <c r="CC650">
        <f t="shared" si="780"/>
        <v>124.30161542544852</v>
      </c>
      <c r="CD650">
        <f t="shared" si="781"/>
        <v>155.37701928181062</v>
      </c>
      <c r="CE650">
        <f t="shared" si="782"/>
        <v>223.93437113519479</v>
      </c>
      <c r="CF650">
        <f t="shared" si="783"/>
        <v>279.91796391899345</v>
      </c>
    </row>
    <row r="651" spans="1:84" x14ac:dyDescent="0.25">
      <c r="A651" t="str">
        <f>IF('Data Input'!A651=0,"F","M")</f>
        <v>F</v>
      </c>
      <c r="B651" t="str">
        <f>'Data Input'!B651</f>
        <v>W</v>
      </c>
      <c r="C651">
        <f>'Data Input'!C651</f>
        <v>53</v>
      </c>
      <c r="D651">
        <f t="shared" si="713"/>
        <v>54</v>
      </c>
      <c r="E651">
        <f t="shared" si="714"/>
        <v>55</v>
      </c>
      <c r="F651">
        <f t="shared" si="715"/>
        <v>56</v>
      </c>
      <c r="G651">
        <f t="shared" si="716"/>
        <v>57</v>
      </c>
      <c r="H651">
        <f t="shared" si="717"/>
        <v>58</v>
      </c>
      <c r="I651">
        <f t="shared" si="718"/>
        <v>59</v>
      </c>
      <c r="J651">
        <f t="shared" si="719"/>
        <v>60</v>
      </c>
      <c r="K651">
        <f t="shared" si="720"/>
        <v>61</v>
      </c>
      <c r="L651">
        <f t="shared" si="721"/>
        <v>62</v>
      </c>
      <c r="M651">
        <f>'Data Input'!D651</f>
        <v>168.99974075400002</v>
      </c>
      <c r="N651">
        <f>'Data Input'!E651</f>
        <v>73.999886484000001</v>
      </c>
      <c r="O651">
        <f>'Data Input'!F651</f>
        <v>118</v>
      </c>
      <c r="P651">
        <f>'Data Input'!G651</f>
        <v>0</v>
      </c>
      <c r="Q651">
        <f>'Data Input'!H651</f>
        <v>1</v>
      </c>
      <c r="R651">
        <f>IF('Data Input'!I651&gt;100,1,0)</f>
        <v>0</v>
      </c>
      <c r="S651">
        <f t="shared" si="722"/>
        <v>3.970291913552122</v>
      </c>
      <c r="T651">
        <f t="shared" si="723"/>
        <v>15.76321787881737</v>
      </c>
      <c r="U651">
        <f t="shared" si="724"/>
        <v>5.1298971809218967</v>
      </c>
      <c r="V651">
        <f t="shared" si="725"/>
        <v>20.367189294768032</v>
      </c>
      <c r="W651">
        <f t="shared" si="726"/>
        <v>4.3040635592029934</v>
      </c>
      <c r="X651">
        <f t="shared" si="727"/>
        <v>17.08838874451801</v>
      </c>
      <c r="Y651">
        <f t="shared" si="728"/>
        <v>0</v>
      </c>
      <c r="Z651">
        <f t="shared" si="729"/>
        <v>0</v>
      </c>
      <c r="AA651">
        <f t="shared" si="730"/>
        <v>4.7706846244656651</v>
      </c>
      <c r="AB651">
        <f t="shared" si="731"/>
        <v>18.94101058662347</v>
      </c>
      <c r="AC651" s="3">
        <f t="shared" si="732"/>
        <v>-29.798999999999999</v>
      </c>
      <c r="AD651">
        <f t="shared" si="733"/>
        <v>4.8840000000000003</v>
      </c>
      <c r="AE651">
        <f t="shared" si="734"/>
        <v>13.54</v>
      </c>
      <c r="AF651">
        <f t="shared" si="735"/>
        <v>-3.1139999999999999</v>
      </c>
      <c r="AG651">
        <f t="shared" si="736"/>
        <v>-13.577999999999999</v>
      </c>
      <c r="AH651">
        <f t="shared" si="737"/>
        <v>3.149</v>
      </c>
      <c r="AI651">
        <f t="shared" si="738"/>
        <v>2.0190000000000001</v>
      </c>
      <c r="AJ651">
        <f t="shared" si="739"/>
        <v>0</v>
      </c>
      <c r="AK651">
        <f t="shared" si="740"/>
        <v>1.9570000000000001</v>
      </c>
      <c r="AL651">
        <f t="shared" si="741"/>
        <v>0</v>
      </c>
      <c r="AM651">
        <f t="shared" si="742"/>
        <v>7.5739999999999998</v>
      </c>
      <c r="AN651">
        <f t="shared" si="743"/>
        <v>-1.665</v>
      </c>
      <c r="AO651">
        <f t="shared" si="744"/>
        <v>0.66100000000000003</v>
      </c>
      <c r="AP651">
        <f t="shared" si="745"/>
        <v>-118.31072873193968</v>
      </c>
      <c r="AQ651">
        <f t="shared" si="746"/>
        <v>76.987556120144035</v>
      </c>
      <c r="AR651">
        <f t="shared" si="747"/>
        <v>69.45880782968247</v>
      </c>
      <c r="AS651">
        <f t="shared" si="748"/>
        <v>-63.42342746390765</v>
      </c>
      <c r="AT651">
        <f t="shared" si="749"/>
        <v>-58.440575006858239</v>
      </c>
      <c r="AU651">
        <f t="shared" si="750"/>
        <v>53.811336156487215</v>
      </c>
      <c r="AV651">
        <f t="shared" si="751"/>
        <v>0</v>
      </c>
      <c r="AW651">
        <f t="shared" si="752"/>
        <v>0</v>
      </c>
      <c r="AX651">
        <f t="shared" si="753"/>
        <v>9.3362298100793062</v>
      </c>
      <c r="AY651">
        <f t="shared" si="754"/>
        <v>0</v>
      </c>
      <c r="AZ651">
        <f t="shared" si="755"/>
        <v>7.5739999999999998</v>
      </c>
      <c r="BA651">
        <f t="shared" si="756"/>
        <v>-6.6105360360642829</v>
      </c>
      <c r="BB651">
        <f t="shared" si="757"/>
        <v>0</v>
      </c>
      <c r="BC651">
        <f t="shared" si="758"/>
        <v>-29.617337322376812</v>
      </c>
      <c r="BD651">
        <f t="shared" si="759"/>
        <v>-29.18</v>
      </c>
      <c r="BE651">
        <f t="shared" si="760"/>
        <v>0.96650000000000003</v>
      </c>
      <c r="BF651">
        <f t="shared" si="761"/>
        <v>2.1763085443444741E-2</v>
      </c>
      <c r="BG651">
        <f>'Data Input'!J651</f>
        <v>39.1</v>
      </c>
      <c r="BH651">
        <f t="shared" si="762"/>
        <v>4</v>
      </c>
      <c r="BI651">
        <f t="shared" si="763"/>
        <v>1.39</v>
      </c>
      <c r="BJ651">
        <f>'Data Input'!K651</f>
        <v>0.71698113207547165</v>
      </c>
      <c r="BK651">
        <f>'Data Input'!L651</f>
        <v>3</v>
      </c>
      <c r="BL651">
        <f>'Data Input'!M651</f>
        <v>78</v>
      </c>
      <c r="BM651">
        <f t="shared" si="764"/>
        <v>1</v>
      </c>
      <c r="BN651">
        <f t="shared" si="765"/>
        <v>1</v>
      </c>
      <c r="BO651">
        <f t="shared" si="766"/>
        <v>3.0250688766388187E-2</v>
      </c>
      <c r="BP651">
        <f t="shared" si="767"/>
        <v>2.1763085443444741E-2</v>
      </c>
      <c r="BQ651">
        <f t="shared" si="768"/>
        <v>255.56497298634068</v>
      </c>
      <c r="BR651">
        <f t="shared" si="769"/>
        <v>183.85969279592857</v>
      </c>
      <c r="BS651">
        <f t="shared" si="770"/>
        <v>201933.28000000003</v>
      </c>
      <c r="BT651">
        <f t="shared" si="771"/>
        <v>177621.2</v>
      </c>
      <c r="BU651">
        <f t="shared" si="772"/>
        <v>153309.12</v>
      </c>
      <c r="BV651">
        <f t="shared" si="773"/>
        <v>134145.47999999998</v>
      </c>
      <c r="BW651">
        <f t="shared" si="774"/>
        <v>114981.84</v>
      </c>
      <c r="BX651">
        <f t="shared" si="775"/>
        <v>95818.2</v>
      </c>
      <c r="BY651">
        <f t="shared" si="776"/>
        <v>76654.559999999998</v>
      </c>
      <c r="BZ651">
        <f t="shared" si="777"/>
        <v>57490.92</v>
      </c>
      <c r="CA651">
        <f t="shared" si="778"/>
        <v>38327.279999999999</v>
      </c>
      <c r="CB651">
        <f t="shared" si="779"/>
        <v>19163.64</v>
      </c>
      <c r="CC651">
        <f t="shared" si="780"/>
        <v>323.51463578128164</v>
      </c>
      <c r="CD651">
        <f t="shared" si="781"/>
        <v>232.74434228869185</v>
      </c>
      <c r="CE651">
        <f t="shared" si="782"/>
        <v>579.07960876762229</v>
      </c>
      <c r="CF651">
        <f t="shared" si="783"/>
        <v>416.60403508462042</v>
      </c>
    </row>
    <row r="652" spans="1:84" x14ac:dyDescent="0.25">
      <c r="A652" t="str">
        <f>IF('Data Input'!A652=0,"F","M")</f>
        <v>F</v>
      </c>
      <c r="B652" t="str">
        <f>'Data Input'!B652</f>
        <v>W</v>
      </c>
      <c r="C652">
        <f>'Data Input'!C652</f>
        <v>57</v>
      </c>
      <c r="D652">
        <f t="shared" si="713"/>
        <v>58</v>
      </c>
      <c r="E652">
        <f t="shared" si="714"/>
        <v>59</v>
      </c>
      <c r="F652">
        <f t="shared" si="715"/>
        <v>60</v>
      </c>
      <c r="G652">
        <f t="shared" si="716"/>
        <v>61</v>
      </c>
      <c r="H652">
        <f t="shared" si="717"/>
        <v>62</v>
      </c>
      <c r="I652">
        <f t="shared" si="718"/>
        <v>63</v>
      </c>
      <c r="J652">
        <f t="shared" si="719"/>
        <v>64</v>
      </c>
      <c r="K652">
        <f t="shared" si="720"/>
        <v>65</v>
      </c>
      <c r="L652">
        <f t="shared" si="721"/>
        <v>66</v>
      </c>
      <c r="M652">
        <f>'Data Input'!D652</f>
        <v>173.99973308400001</v>
      </c>
      <c r="N652">
        <f>'Data Input'!E652</f>
        <v>76.999881882000011</v>
      </c>
      <c r="O652">
        <f>'Data Input'!F652</f>
        <v>130</v>
      </c>
      <c r="P652">
        <f>'Data Input'!G652</f>
        <v>0</v>
      </c>
      <c r="Q652">
        <f>'Data Input'!H652</f>
        <v>0</v>
      </c>
      <c r="R652">
        <f>IF('Data Input'!I652&gt;100,1,0)</f>
        <v>0</v>
      </c>
      <c r="S652">
        <f t="shared" si="722"/>
        <v>4.0430512678345503</v>
      </c>
      <c r="T652">
        <f t="shared" si="723"/>
        <v>16.346263554338563</v>
      </c>
      <c r="U652">
        <f t="shared" si="724"/>
        <v>5.1590537652133523</v>
      </c>
      <c r="V652">
        <f t="shared" si="725"/>
        <v>20.858318866272455</v>
      </c>
      <c r="W652">
        <f t="shared" si="726"/>
        <v>4.3438038878525074</v>
      </c>
      <c r="X652">
        <f t="shared" si="727"/>
        <v>17.56222181600673</v>
      </c>
      <c r="Y652">
        <f t="shared" si="728"/>
        <v>0</v>
      </c>
      <c r="Z652">
        <f t="shared" si="729"/>
        <v>0</v>
      </c>
      <c r="AA652">
        <f t="shared" si="730"/>
        <v>4.8675344504555822</v>
      </c>
      <c r="AB652">
        <f t="shared" si="731"/>
        <v>19.679691331142791</v>
      </c>
      <c r="AC652" s="3">
        <f t="shared" si="732"/>
        <v>-29.798999999999999</v>
      </c>
      <c r="AD652">
        <f t="shared" si="733"/>
        <v>4.8840000000000003</v>
      </c>
      <c r="AE652">
        <f t="shared" si="734"/>
        <v>13.54</v>
      </c>
      <c r="AF652">
        <f t="shared" si="735"/>
        <v>-3.1139999999999999</v>
      </c>
      <c r="AG652">
        <f t="shared" si="736"/>
        <v>-13.577999999999999</v>
      </c>
      <c r="AH652">
        <f t="shared" si="737"/>
        <v>3.149</v>
      </c>
      <c r="AI652">
        <f t="shared" si="738"/>
        <v>2.0190000000000001</v>
      </c>
      <c r="AJ652">
        <f t="shared" si="739"/>
        <v>0</v>
      </c>
      <c r="AK652">
        <f t="shared" si="740"/>
        <v>1.9570000000000001</v>
      </c>
      <c r="AL652">
        <f t="shared" si="741"/>
        <v>0</v>
      </c>
      <c r="AM652">
        <f t="shared" si="742"/>
        <v>7.5739999999999998</v>
      </c>
      <c r="AN652">
        <f t="shared" si="743"/>
        <v>-1.665</v>
      </c>
      <c r="AO652">
        <f t="shared" si="744"/>
        <v>0.66100000000000003</v>
      </c>
      <c r="AP652">
        <f t="shared" si="745"/>
        <v>-120.47888473020176</v>
      </c>
      <c r="AQ652">
        <f t="shared" si="746"/>
        <v>79.835151199389543</v>
      </c>
      <c r="AR652">
        <f t="shared" si="747"/>
        <v>69.853587980988792</v>
      </c>
      <c r="AS652">
        <f t="shared" si="748"/>
        <v>-64.952804949572425</v>
      </c>
      <c r="AT652">
        <f t="shared" si="749"/>
        <v>-58.980169189261339</v>
      </c>
      <c r="AU652">
        <f t="shared" si="750"/>
        <v>55.303436498605194</v>
      </c>
      <c r="AV652">
        <f t="shared" si="751"/>
        <v>0</v>
      </c>
      <c r="AW652">
        <f t="shared" si="752"/>
        <v>0</v>
      </c>
      <c r="AX652">
        <f t="shared" si="753"/>
        <v>9.5257649195415741</v>
      </c>
      <c r="AY652">
        <f t="shared" si="754"/>
        <v>0</v>
      </c>
      <c r="AZ652">
        <f t="shared" si="755"/>
        <v>0</v>
      </c>
      <c r="BA652">
        <f t="shared" si="756"/>
        <v>0</v>
      </c>
      <c r="BB652">
        <f t="shared" si="757"/>
        <v>0</v>
      </c>
      <c r="BC652">
        <f t="shared" si="758"/>
        <v>-29.893918270510426</v>
      </c>
      <c r="BD652">
        <f t="shared" si="759"/>
        <v>-29.18</v>
      </c>
      <c r="BE652">
        <f t="shared" si="760"/>
        <v>0.96650000000000003</v>
      </c>
      <c r="BF652">
        <f t="shared" si="761"/>
        <v>1.6548310347840656E-2</v>
      </c>
      <c r="BG652">
        <f>'Data Input'!J652</f>
        <v>22.1</v>
      </c>
      <c r="BH652">
        <f t="shared" si="762"/>
        <v>1</v>
      </c>
      <c r="BI652">
        <f t="shared" si="763"/>
        <v>1</v>
      </c>
      <c r="BJ652">
        <f>'Data Input'!K652</f>
        <v>0.78873239436619724</v>
      </c>
      <c r="BK652">
        <f>'Data Input'!L652</f>
        <v>3</v>
      </c>
      <c r="BL652">
        <f>'Data Input'!M652</f>
        <v>92</v>
      </c>
      <c r="BM652">
        <f t="shared" si="764"/>
        <v>3</v>
      </c>
      <c r="BN652">
        <f t="shared" si="765"/>
        <v>1.2</v>
      </c>
      <c r="BO652">
        <f t="shared" si="766"/>
        <v>1.6548310347840656E-2</v>
      </c>
      <c r="BP652">
        <f t="shared" si="767"/>
        <v>1.9857972417408786E-2</v>
      </c>
      <c r="BQ652">
        <f t="shared" si="768"/>
        <v>139.80403949395514</v>
      </c>
      <c r="BR652">
        <f t="shared" si="769"/>
        <v>167.76484739274616</v>
      </c>
      <c r="BS652">
        <f t="shared" si="770"/>
        <v>189062.18000000005</v>
      </c>
      <c r="BT652">
        <f t="shared" si="771"/>
        <v>169898.54000000004</v>
      </c>
      <c r="BU652">
        <f t="shared" si="772"/>
        <v>150734.90000000002</v>
      </c>
      <c r="BV652">
        <f t="shared" si="773"/>
        <v>131571.26</v>
      </c>
      <c r="BW652">
        <f t="shared" si="774"/>
        <v>112407.62</v>
      </c>
      <c r="BX652">
        <f t="shared" si="775"/>
        <v>93243.98</v>
      </c>
      <c r="BY652">
        <f t="shared" si="776"/>
        <v>74080.34</v>
      </c>
      <c r="BZ652">
        <f t="shared" si="777"/>
        <v>54916.7</v>
      </c>
      <c r="CA652">
        <f t="shared" si="778"/>
        <v>35753.06</v>
      </c>
      <c r="CB652">
        <f t="shared" si="779"/>
        <v>16589.419999999998</v>
      </c>
      <c r="CC652">
        <f t="shared" si="780"/>
        <v>170.15932501649939</v>
      </c>
      <c r="CD652">
        <f t="shared" si="781"/>
        <v>204.19119001979928</v>
      </c>
      <c r="CE652">
        <f t="shared" si="782"/>
        <v>309.96336451045454</v>
      </c>
      <c r="CF652">
        <f t="shared" si="783"/>
        <v>371.95603741254547</v>
      </c>
    </row>
    <row r="653" spans="1:84" x14ac:dyDescent="0.25">
      <c r="A653" t="str">
        <f>IF('Data Input'!A653=0,"F","M")</f>
        <v>F</v>
      </c>
      <c r="B653" t="str">
        <f>'Data Input'!B653</f>
        <v>W</v>
      </c>
      <c r="C653">
        <f>'Data Input'!C653</f>
        <v>57</v>
      </c>
      <c r="D653">
        <f t="shared" si="713"/>
        <v>58</v>
      </c>
      <c r="E653">
        <f t="shared" si="714"/>
        <v>59</v>
      </c>
      <c r="F653">
        <f t="shared" si="715"/>
        <v>60</v>
      </c>
      <c r="G653">
        <f t="shared" si="716"/>
        <v>61</v>
      </c>
      <c r="H653">
        <f t="shared" si="717"/>
        <v>62</v>
      </c>
      <c r="I653">
        <f t="shared" si="718"/>
        <v>63</v>
      </c>
      <c r="J653">
        <f t="shared" si="719"/>
        <v>64</v>
      </c>
      <c r="K653">
        <f t="shared" si="720"/>
        <v>65</v>
      </c>
      <c r="L653">
        <f t="shared" si="721"/>
        <v>66</v>
      </c>
      <c r="M653">
        <f>'Data Input'!D653</f>
        <v>190.99970700600002</v>
      </c>
      <c r="N653">
        <f>'Data Input'!E653</f>
        <v>63.999901823999998</v>
      </c>
      <c r="O653">
        <f>'Data Input'!F653</f>
        <v>134</v>
      </c>
      <c r="P653">
        <f>'Data Input'!G653</f>
        <v>1</v>
      </c>
      <c r="Q653">
        <f>'Data Input'!H653</f>
        <v>0</v>
      </c>
      <c r="R653">
        <f>IF('Data Input'!I653&gt;100,1,0)</f>
        <v>0</v>
      </c>
      <c r="S653">
        <f t="shared" si="722"/>
        <v>4.0430512678345503</v>
      </c>
      <c r="T653">
        <f t="shared" si="723"/>
        <v>16.346263554338563</v>
      </c>
      <c r="U653">
        <f t="shared" si="724"/>
        <v>5.2522718940454531</v>
      </c>
      <c r="V653">
        <f t="shared" si="725"/>
        <v>21.235204540232242</v>
      </c>
      <c r="W653">
        <f t="shared" si="726"/>
        <v>4.1588815493584956</v>
      </c>
      <c r="X653">
        <f t="shared" si="727"/>
        <v>16.814571320907586</v>
      </c>
      <c r="Y653">
        <f t="shared" si="728"/>
        <v>4.8978397999509111</v>
      </c>
      <c r="Z653">
        <f t="shared" si="729"/>
        <v>19.802217412842051</v>
      </c>
      <c r="AA653">
        <f t="shared" si="730"/>
        <v>0</v>
      </c>
      <c r="AB653">
        <f t="shared" si="731"/>
        <v>0</v>
      </c>
      <c r="AC653" s="3">
        <f t="shared" si="732"/>
        <v>-29.798999999999999</v>
      </c>
      <c r="AD653">
        <f t="shared" si="733"/>
        <v>4.8840000000000003</v>
      </c>
      <c r="AE653">
        <f t="shared" si="734"/>
        <v>13.54</v>
      </c>
      <c r="AF653">
        <f t="shared" si="735"/>
        <v>-3.1139999999999999</v>
      </c>
      <c r="AG653">
        <f t="shared" si="736"/>
        <v>-13.577999999999999</v>
      </c>
      <c r="AH653">
        <f t="shared" si="737"/>
        <v>3.149</v>
      </c>
      <c r="AI653">
        <f t="shared" si="738"/>
        <v>2.0190000000000001</v>
      </c>
      <c r="AJ653">
        <f t="shared" si="739"/>
        <v>0</v>
      </c>
      <c r="AK653">
        <f t="shared" si="740"/>
        <v>1.9570000000000001</v>
      </c>
      <c r="AL653">
        <f t="shared" si="741"/>
        <v>0</v>
      </c>
      <c r="AM653">
        <f t="shared" si="742"/>
        <v>7.5739999999999998</v>
      </c>
      <c r="AN653">
        <f t="shared" si="743"/>
        <v>-1.665</v>
      </c>
      <c r="AO653">
        <f t="shared" si="744"/>
        <v>0.66100000000000003</v>
      </c>
      <c r="AP653">
        <f t="shared" si="745"/>
        <v>-120.47888473020176</v>
      </c>
      <c r="AQ653">
        <f t="shared" si="746"/>
        <v>79.835151199389543</v>
      </c>
      <c r="AR653">
        <f t="shared" si="747"/>
        <v>71.115761445375426</v>
      </c>
      <c r="AS653">
        <f t="shared" si="748"/>
        <v>-66.126426938283203</v>
      </c>
      <c r="AT653">
        <f t="shared" si="749"/>
        <v>-56.469293677189654</v>
      </c>
      <c r="AU653">
        <f t="shared" si="750"/>
        <v>52.949085089537988</v>
      </c>
      <c r="AV653">
        <f t="shared" si="751"/>
        <v>9.8887385561008898</v>
      </c>
      <c r="AW653">
        <f t="shared" si="752"/>
        <v>0</v>
      </c>
      <c r="AX653">
        <f t="shared" si="753"/>
        <v>0</v>
      </c>
      <c r="AY653">
        <f t="shared" si="754"/>
        <v>0</v>
      </c>
      <c r="AZ653">
        <f t="shared" si="755"/>
        <v>0</v>
      </c>
      <c r="BA653">
        <f t="shared" si="756"/>
        <v>0</v>
      </c>
      <c r="BB653">
        <f t="shared" si="757"/>
        <v>0</v>
      </c>
      <c r="BC653">
        <f t="shared" si="758"/>
        <v>-29.285869055270766</v>
      </c>
      <c r="BD653">
        <f t="shared" si="759"/>
        <v>-29.18</v>
      </c>
      <c r="BE653">
        <f t="shared" si="760"/>
        <v>0.96650000000000003</v>
      </c>
      <c r="BF653">
        <f t="shared" si="761"/>
        <v>3.0186012262607642E-2</v>
      </c>
      <c r="BG653">
        <f>'Data Input'!J653</f>
        <v>29.1</v>
      </c>
      <c r="BH653">
        <f t="shared" si="762"/>
        <v>4</v>
      </c>
      <c r="BI653">
        <f t="shared" si="763"/>
        <v>1.39</v>
      </c>
      <c r="BJ653">
        <f>'Data Input'!K653</f>
        <v>0.68888888888888888</v>
      </c>
      <c r="BK653">
        <f>'Data Input'!L653</f>
        <v>3</v>
      </c>
      <c r="BL653">
        <f>'Data Input'!M653</f>
        <v>92</v>
      </c>
      <c r="BM653">
        <f t="shared" si="764"/>
        <v>1</v>
      </c>
      <c r="BN653">
        <f t="shared" si="765"/>
        <v>1</v>
      </c>
      <c r="BO653">
        <f t="shared" si="766"/>
        <v>4.1958557045024616E-2</v>
      </c>
      <c r="BP653">
        <f t="shared" si="767"/>
        <v>3.0186012262607642E-2</v>
      </c>
      <c r="BQ653">
        <f t="shared" si="768"/>
        <v>354.47581311510908</v>
      </c>
      <c r="BR653">
        <f t="shared" si="769"/>
        <v>255.01857058640948</v>
      </c>
      <c r="BS653">
        <f t="shared" si="770"/>
        <v>189062.18000000005</v>
      </c>
      <c r="BT653">
        <f t="shared" si="771"/>
        <v>169898.54000000004</v>
      </c>
      <c r="BU653">
        <f t="shared" si="772"/>
        <v>150734.90000000002</v>
      </c>
      <c r="BV653">
        <f t="shared" si="773"/>
        <v>131571.26</v>
      </c>
      <c r="BW653">
        <f t="shared" si="774"/>
        <v>112407.62</v>
      </c>
      <c r="BX653">
        <f t="shared" si="775"/>
        <v>93243.98</v>
      </c>
      <c r="BY653">
        <f t="shared" si="776"/>
        <v>74080.34</v>
      </c>
      <c r="BZ653">
        <f t="shared" si="777"/>
        <v>54916.7</v>
      </c>
      <c r="CA653">
        <f t="shared" si="778"/>
        <v>35753.06</v>
      </c>
      <c r="CB653">
        <f t="shared" si="779"/>
        <v>16589.419999999998</v>
      </c>
      <c r="CC653">
        <f t="shared" si="780"/>
        <v>431.4422195000293</v>
      </c>
      <c r="CD653">
        <f t="shared" si="781"/>
        <v>310.3900859712441</v>
      </c>
      <c r="CE653">
        <f t="shared" si="782"/>
        <v>785.91803261513837</v>
      </c>
      <c r="CF653">
        <f t="shared" si="783"/>
        <v>565.40865655765356</v>
      </c>
    </row>
    <row r="654" spans="1:84" x14ac:dyDescent="0.25">
      <c r="A654" t="str">
        <f>IF('Data Input'!A654=0,"F","M")</f>
        <v>F</v>
      </c>
      <c r="B654" t="str">
        <f>'Data Input'!B654</f>
        <v>W</v>
      </c>
      <c r="C654">
        <f>'Data Input'!C654</f>
        <v>59</v>
      </c>
      <c r="D654">
        <f t="shared" si="713"/>
        <v>60</v>
      </c>
      <c r="E654">
        <f t="shared" si="714"/>
        <v>61</v>
      </c>
      <c r="F654">
        <f t="shared" si="715"/>
        <v>62</v>
      </c>
      <c r="G654">
        <f t="shared" si="716"/>
        <v>63</v>
      </c>
      <c r="H654">
        <f t="shared" si="717"/>
        <v>64</v>
      </c>
      <c r="I654">
        <f t="shared" si="718"/>
        <v>65</v>
      </c>
      <c r="J654">
        <f t="shared" si="719"/>
        <v>66</v>
      </c>
      <c r="K654">
        <f t="shared" si="720"/>
        <v>67</v>
      </c>
      <c r="L654">
        <f t="shared" si="721"/>
        <v>68</v>
      </c>
      <c r="M654">
        <f>'Data Input'!D654</f>
        <v>199.99969320000002</v>
      </c>
      <c r="N654">
        <f>'Data Input'!E654</f>
        <v>73.999886484000001</v>
      </c>
      <c r="O654">
        <f>'Data Input'!F654</f>
        <v>96</v>
      </c>
      <c r="P654">
        <f>'Data Input'!G654</f>
        <v>0</v>
      </c>
      <c r="Q654">
        <f>'Data Input'!H654</f>
        <v>0</v>
      </c>
      <c r="R654">
        <f>IF('Data Input'!I654&gt;100,1,0)</f>
        <v>0</v>
      </c>
      <c r="S654">
        <f t="shared" si="722"/>
        <v>4.0775374439057197</v>
      </c>
      <c r="T654">
        <f t="shared" si="723"/>
        <v>16.626311606453189</v>
      </c>
      <c r="U654">
        <f t="shared" si="724"/>
        <v>5.2983158325468604</v>
      </c>
      <c r="V654">
        <f t="shared" si="725"/>
        <v>21.60408119684833</v>
      </c>
      <c r="W654">
        <f t="shared" si="726"/>
        <v>4.3040635592029934</v>
      </c>
      <c r="X654">
        <f t="shared" si="727"/>
        <v>17.549980323600327</v>
      </c>
      <c r="Y654">
        <f t="shared" si="728"/>
        <v>0</v>
      </c>
      <c r="Z654">
        <f t="shared" si="729"/>
        <v>0</v>
      </c>
      <c r="AA654">
        <f t="shared" si="730"/>
        <v>4.5643481914678361</v>
      </c>
      <c r="AB654">
        <f t="shared" si="731"/>
        <v>18.611300657733455</v>
      </c>
      <c r="AC654" s="3">
        <f t="shared" si="732"/>
        <v>-29.798999999999999</v>
      </c>
      <c r="AD654">
        <f t="shared" si="733"/>
        <v>4.8840000000000003</v>
      </c>
      <c r="AE654">
        <f t="shared" si="734"/>
        <v>13.54</v>
      </c>
      <c r="AF654">
        <f t="shared" si="735"/>
        <v>-3.1139999999999999</v>
      </c>
      <c r="AG654">
        <f t="shared" si="736"/>
        <v>-13.577999999999999</v>
      </c>
      <c r="AH654">
        <f t="shared" si="737"/>
        <v>3.149</v>
      </c>
      <c r="AI654">
        <f t="shared" si="738"/>
        <v>2.0190000000000001</v>
      </c>
      <c r="AJ654">
        <f t="shared" si="739"/>
        <v>0</v>
      </c>
      <c r="AK654">
        <f t="shared" si="740"/>
        <v>1.9570000000000001</v>
      </c>
      <c r="AL654">
        <f t="shared" si="741"/>
        <v>0</v>
      </c>
      <c r="AM654">
        <f t="shared" si="742"/>
        <v>7.5739999999999998</v>
      </c>
      <c r="AN654">
        <f t="shared" si="743"/>
        <v>-1.665</v>
      </c>
      <c r="AO654">
        <f t="shared" si="744"/>
        <v>0.66100000000000003</v>
      </c>
      <c r="AP654">
        <f t="shared" si="745"/>
        <v>-121.50653829094654</v>
      </c>
      <c r="AQ654">
        <f t="shared" si="746"/>
        <v>81.202905885917389</v>
      </c>
      <c r="AR654">
        <f t="shared" si="747"/>
        <v>71.739196372684489</v>
      </c>
      <c r="AS654">
        <f t="shared" si="748"/>
        <v>-67.275108846985702</v>
      </c>
      <c r="AT654">
        <f t="shared" si="749"/>
        <v>-58.440575006858239</v>
      </c>
      <c r="AU654">
        <f t="shared" si="750"/>
        <v>55.264888039017428</v>
      </c>
      <c r="AV654">
        <f t="shared" si="751"/>
        <v>0</v>
      </c>
      <c r="AW654">
        <f t="shared" si="752"/>
        <v>0</v>
      </c>
      <c r="AX654">
        <f t="shared" si="753"/>
        <v>8.9324294107025555</v>
      </c>
      <c r="AY654">
        <f t="shared" si="754"/>
        <v>0</v>
      </c>
      <c r="AZ654">
        <f t="shared" si="755"/>
        <v>0</v>
      </c>
      <c r="BA654">
        <f t="shared" si="756"/>
        <v>0</v>
      </c>
      <c r="BB654">
        <f t="shared" si="757"/>
        <v>0</v>
      </c>
      <c r="BC654">
        <f t="shared" si="758"/>
        <v>-30.082802436468619</v>
      </c>
      <c r="BD654">
        <f t="shared" si="759"/>
        <v>-29.18</v>
      </c>
      <c r="BE654">
        <f t="shared" si="760"/>
        <v>0.96650000000000003</v>
      </c>
      <c r="BF654">
        <f t="shared" si="761"/>
        <v>1.3719692775617798E-2</v>
      </c>
      <c r="BG654">
        <f>'Data Input'!J654</f>
        <v>38.6</v>
      </c>
      <c r="BH654">
        <f t="shared" si="762"/>
        <v>4</v>
      </c>
      <c r="BI654">
        <f t="shared" si="763"/>
        <v>1.39</v>
      </c>
      <c r="BJ654">
        <f>'Data Input'!K654</f>
        <v>0.9126213592233009</v>
      </c>
      <c r="BK654">
        <f>'Data Input'!L654</f>
        <v>3</v>
      </c>
      <c r="BL654">
        <f>'Data Input'!M654</f>
        <v>91</v>
      </c>
      <c r="BM654">
        <f t="shared" si="764"/>
        <v>4</v>
      </c>
      <c r="BN654">
        <f t="shared" si="765"/>
        <v>1.46</v>
      </c>
      <c r="BO654">
        <f t="shared" si="766"/>
        <v>1.9070372958108737E-2</v>
      </c>
      <c r="BP654">
        <f t="shared" si="767"/>
        <v>2.0030751452401983E-2</v>
      </c>
      <c r="BQ654">
        <f t="shared" si="768"/>
        <v>161.1110208933072</v>
      </c>
      <c r="BR654">
        <f t="shared" si="769"/>
        <v>169.22452554261045</v>
      </c>
      <c r="BS654">
        <f t="shared" si="770"/>
        <v>183913.74</v>
      </c>
      <c r="BT654">
        <f t="shared" si="771"/>
        <v>164750.09999999998</v>
      </c>
      <c r="BU654">
        <f t="shared" si="772"/>
        <v>145586.46</v>
      </c>
      <c r="BV654">
        <f t="shared" si="773"/>
        <v>126422.81999999999</v>
      </c>
      <c r="BW654">
        <f t="shared" si="774"/>
        <v>107259.18</v>
      </c>
      <c r="BX654">
        <f t="shared" si="775"/>
        <v>88095.54</v>
      </c>
      <c r="BY654">
        <f t="shared" si="776"/>
        <v>68931.899999999994</v>
      </c>
      <c r="BZ654">
        <f t="shared" si="777"/>
        <v>49768.259999999995</v>
      </c>
      <c r="CA654">
        <f t="shared" si="778"/>
        <v>33178.839999999997</v>
      </c>
      <c r="CB654">
        <f t="shared" si="779"/>
        <v>16589.419999999998</v>
      </c>
      <c r="CC654">
        <f t="shared" si="780"/>
        <v>187.74710854063187</v>
      </c>
      <c r="CD654">
        <f t="shared" si="781"/>
        <v>197.20199889879319</v>
      </c>
      <c r="CE654">
        <f t="shared" si="782"/>
        <v>348.8581294339391</v>
      </c>
      <c r="CF654">
        <f t="shared" si="783"/>
        <v>366.42652444140367</v>
      </c>
    </row>
    <row r="655" spans="1:84" x14ac:dyDescent="0.25">
      <c r="A655" t="str">
        <f>IF('Data Input'!A655=0,"F","M")</f>
        <v>F</v>
      </c>
      <c r="B655" t="str">
        <f>'Data Input'!B655</f>
        <v>W</v>
      </c>
      <c r="C655">
        <f>'Data Input'!C655</f>
        <v>36</v>
      </c>
      <c r="D655">
        <f t="shared" si="713"/>
        <v>37</v>
      </c>
      <c r="E655">
        <f t="shared" si="714"/>
        <v>38</v>
      </c>
      <c r="F655">
        <f t="shared" si="715"/>
        <v>39</v>
      </c>
      <c r="G655">
        <f t="shared" si="716"/>
        <v>40</v>
      </c>
      <c r="H655">
        <f t="shared" si="717"/>
        <v>41</v>
      </c>
      <c r="I655">
        <f t="shared" si="718"/>
        <v>42</v>
      </c>
      <c r="J655">
        <f t="shared" si="719"/>
        <v>43</v>
      </c>
      <c r="K655">
        <f t="shared" si="720"/>
        <v>44</v>
      </c>
      <c r="L655">
        <f t="shared" si="721"/>
        <v>45</v>
      </c>
      <c r="M655">
        <f>'Data Input'!D655</f>
        <v>218.99966405399999</v>
      </c>
      <c r="N655">
        <f>'Data Input'!E655</f>
        <v>52.999918698000002</v>
      </c>
      <c r="O655">
        <f>'Data Input'!F655</f>
        <v>100</v>
      </c>
      <c r="P655">
        <f>'Data Input'!G655</f>
        <v>0</v>
      </c>
      <c r="Q655">
        <f>'Data Input'!H655</f>
        <v>0</v>
      </c>
      <c r="R655">
        <f>IF('Data Input'!I655&gt;100,1,0)</f>
        <v>0</v>
      </c>
      <c r="S655">
        <f t="shared" si="722"/>
        <v>3.5835189384561099</v>
      </c>
      <c r="T655">
        <f t="shared" si="723"/>
        <v>12.841607982273604</v>
      </c>
      <c r="U655">
        <f t="shared" si="724"/>
        <v>5.3890701958153242</v>
      </c>
      <c r="V655">
        <f t="shared" si="725"/>
        <v>19.311835107373589</v>
      </c>
      <c r="W655">
        <f t="shared" si="726"/>
        <v>3.9702903795509452</v>
      </c>
      <c r="X655">
        <f t="shared" si="727"/>
        <v>14.227610766290908</v>
      </c>
      <c r="Y655">
        <f t="shared" si="728"/>
        <v>0</v>
      </c>
      <c r="Z655">
        <f t="shared" si="729"/>
        <v>0</v>
      </c>
      <c r="AA655">
        <f t="shared" si="730"/>
        <v>4.6051701859880918</v>
      </c>
      <c r="AB655">
        <f t="shared" si="731"/>
        <v>16.502714576301774</v>
      </c>
      <c r="AC655" s="3">
        <f t="shared" si="732"/>
        <v>-29.798999999999999</v>
      </c>
      <c r="AD655">
        <f t="shared" si="733"/>
        <v>4.8840000000000003</v>
      </c>
      <c r="AE655">
        <f t="shared" si="734"/>
        <v>13.54</v>
      </c>
      <c r="AF655">
        <f t="shared" si="735"/>
        <v>-3.1139999999999999</v>
      </c>
      <c r="AG655">
        <f t="shared" si="736"/>
        <v>-13.577999999999999</v>
      </c>
      <c r="AH655">
        <f t="shared" si="737"/>
        <v>3.149</v>
      </c>
      <c r="AI655">
        <f t="shared" si="738"/>
        <v>2.0190000000000001</v>
      </c>
      <c r="AJ655">
        <f t="shared" si="739"/>
        <v>0</v>
      </c>
      <c r="AK655">
        <f t="shared" si="740"/>
        <v>1.9570000000000001</v>
      </c>
      <c r="AL655">
        <f t="shared" si="741"/>
        <v>0</v>
      </c>
      <c r="AM655">
        <f t="shared" si="742"/>
        <v>7.5739999999999998</v>
      </c>
      <c r="AN655">
        <f t="shared" si="743"/>
        <v>-1.665</v>
      </c>
      <c r="AO655">
        <f t="shared" si="744"/>
        <v>0.66100000000000003</v>
      </c>
      <c r="AP655">
        <f t="shared" si="745"/>
        <v>-106.78528084705361</v>
      </c>
      <c r="AQ655">
        <f t="shared" si="746"/>
        <v>62.718413385424292</v>
      </c>
      <c r="AR655">
        <f t="shared" si="747"/>
        <v>72.968010451339481</v>
      </c>
      <c r="AS655">
        <f t="shared" si="748"/>
        <v>-60.137054524361353</v>
      </c>
      <c r="AT655">
        <f t="shared" si="749"/>
        <v>-53.908602773542732</v>
      </c>
      <c r="AU655">
        <f t="shared" si="750"/>
        <v>44.802746303050071</v>
      </c>
      <c r="AV655">
        <f t="shared" si="751"/>
        <v>0</v>
      </c>
      <c r="AW655">
        <f t="shared" si="752"/>
        <v>0</v>
      </c>
      <c r="AX655">
        <f t="shared" si="753"/>
        <v>9.0123180539786958</v>
      </c>
      <c r="AY655">
        <f t="shared" si="754"/>
        <v>0</v>
      </c>
      <c r="AZ655">
        <f t="shared" si="755"/>
        <v>0</v>
      </c>
      <c r="BA655">
        <f t="shared" si="756"/>
        <v>0</v>
      </c>
      <c r="BB655">
        <f t="shared" si="757"/>
        <v>0</v>
      </c>
      <c r="BC655">
        <f t="shared" si="758"/>
        <v>-31.329449951165152</v>
      </c>
      <c r="BD655">
        <f t="shared" si="759"/>
        <v>-29.18</v>
      </c>
      <c r="BE655">
        <f t="shared" si="760"/>
        <v>0.96650000000000003</v>
      </c>
      <c r="BF655">
        <f t="shared" si="761"/>
        <v>3.9633876533210488E-3</v>
      </c>
      <c r="BG655">
        <f>'Data Input'!J655</f>
        <v>29.7</v>
      </c>
      <c r="BH655">
        <f t="shared" si="762"/>
        <v>4</v>
      </c>
      <c r="BI655">
        <f t="shared" si="763"/>
        <v>1.39</v>
      </c>
      <c r="BJ655">
        <f>'Data Input'!K655</f>
        <v>0.96250000000000013</v>
      </c>
      <c r="BK655">
        <f>'Data Input'!L655</f>
        <v>3</v>
      </c>
      <c r="BL655">
        <f>'Data Input'!M655</f>
        <v>83</v>
      </c>
      <c r="BM655">
        <f t="shared" si="764"/>
        <v>4</v>
      </c>
      <c r="BN655">
        <f t="shared" si="765"/>
        <v>1.46</v>
      </c>
      <c r="BO655">
        <f t="shared" si="766"/>
        <v>5.5091088381162574E-3</v>
      </c>
      <c r="BP655">
        <f t="shared" si="767"/>
        <v>5.7865459738487314E-3</v>
      </c>
      <c r="BQ655">
        <f t="shared" si="768"/>
        <v>46.542254368646354</v>
      </c>
      <c r="BR655">
        <f t="shared" si="769"/>
        <v>48.886108905196906</v>
      </c>
      <c r="BS655">
        <f t="shared" si="770"/>
        <v>302327.84000000008</v>
      </c>
      <c r="BT655">
        <f t="shared" si="771"/>
        <v>271437.20000000007</v>
      </c>
      <c r="BU655">
        <f t="shared" si="772"/>
        <v>240546.56000000006</v>
      </c>
      <c r="BV655">
        <f t="shared" si="773"/>
        <v>209655.92000000004</v>
      </c>
      <c r="BW655">
        <f t="shared" si="774"/>
        <v>178765.28000000003</v>
      </c>
      <c r="BX655">
        <f t="shared" si="775"/>
        <v>147874.64000000001</v>
      </c>
      <c r="BY655">
        <f t="shared" si="776"/>
        <v>116984</v>
      </c>
      <c r="BZ655">
        <f t="shared" si="777"/>
        <v>86093.36</v>
      </c>
      <c r="CA655">
        <f t="shared" si="778"/>
        <v>55202.720000000001</v>
      </c>
      <c r="CB655">
        <f t="shared" si="779"/>
        <v>24312.080000000002</v>
      </c>
      <c r="CC655">
        <f t="shared" si="780"/>
        <v>89.974743507679392</v>
      </c>
      <c r="CD655">
        <f t="shared" si="781"/>
        <v>94.505845698713614</v>
      </c>
      <c r="CE655">
        <f t="shared" si="782"/>
        <v>136.51699787632575</v>
      </c>
      <c r="CF655">
        <f t="shared" si="783"/>
        <v>143.39195460391051</v>
      </c>
    </row>
    <row r="656" spans="1:84" x14ac:dyDescent="0.25">
      <c r="A656" t="str">
        <f>IF('Data Input'!A656=0,"F","M")</f>
        <v>F</v>
      </c>
      <c r="B656" t="str">
        <f>'Data Input'!B656</f>
        <v>W</v>
      </c>
      <c r="C656">
        <f>'Data Input'!C656</f>
        <v>50</v>
      </c>
      <c r="D656">
        <f t="shared" si="713"/>
        <v>51</v>
      </c>
      <c r="E656">
        <f t="shared" si="714"/>
        <v>52</v>
      </c>
      <c r="F656">
        <f t="shared" si="715"/>
        <v>53</v>
      </c>
      <c r="G656">
        <f t="shared" si="716"/>
        <v>54</v>
      </c>
      <c r="H656">
        <f t="shared" si="717"/>
        <v>55</v>
      </c>
      <c r="I656">
        <f t="shared" si="718"/>
        <v>56</v>
      </c>
      <c r="J656">
        <f t="shared" si="719"/>
        <v>57</v>
      </c>
      <c r="K656">
        <f t="shared" si="720"/>
        <v>58</v>
      </c>
      <c r="L656">
        <f t="shared" si="721"/>
        <v>59</v>
      </c>
      <c r="M656">
        <f>'Data Input'!D656</f>
        <v>196.99969780200001</v>
      </c>
      <c r="N656">
        <f>'Data Input'!E656</f>
        <v>59.999907960000002</v>
      </c>
      <c r="O656">
        <f>'Data Input'!F656</f>
        <v>130</v>
      </c>
      <c r="P656">
        <f>'Data Input'!G656</f>
        <v>0</v>
      </c>
      <c r="Q656">
        <f>'Data Input'!H656</f>
        <v>0</v>
      </c>
      <c r="R656">
        <f>IF('Data Input'!I656&gt;100,1,0)</f>
        <v>0</v>
      </c>
      <c r="S656">
        <f t="shared" si="722"/>
        <v>3.912023005428146</v>
      </c>
      <c r="T656">
        <f t="shared" si="723"/>
        <v>15.303923994999064</v>
      </c>
      <c r="U656">
        <f t="shared" si="724"/>
        <v>5.2832021947368117</v>
      </c>
      <c r="V656">
        <f t="shared" si="725"/>
        <v>20.668008528138881</v>
      </c>
      <c r="W656">
        <f t="shared" si="726"/>
        <v>4.0943430282209246</v>
      </c>
      <c r="X656">
        <f t="shared" si="727"/>
        <v>16.017164118514597</v>
      </c>
      <c r="Y656">
        <f t="shared" si="728"/>
        <v>0</v>
      </c>
      <c r="Z656">
        <f t="shared" si="729"/>
        <v>0</v>
      </c>
      <c r="AA656">
        <f t="shared" si="730"/>
        <v>4.8675344504555822</v>
      </c>
      <c r="AB656">
        <f t="shared" si="731"/>
        <v>19.041906749896285</v>
      </c>
      <c r="AC656" s="3">
        <f t="shared" si="732"/>
        <v>-29.798999999999999</v>
      </c>
      <c r="AD656">
        <f t="shared" si="733"/>
        <v>4.8840000000000003</v>
      </c>
      <c r="AE656">
        <f t="shared" si="734"/>
        <v>13.54</v>
      </c>
      <c r="AF656">
        <f t="shared" si="735"/>
        <v>-3.1139999999999999</v>
      </c>
      <c r="AG656">
        <f t="shared" si="736"/>
        <v>-13.577999999999999</v>
      </c>
      <c r="AH656">
        <f t="shared" si="737"/>
        <v>3.149</v>
      </c>
      <c r="AI656">
        <f t="shared" si="738"/>
        <v>2.0190000000000001</v>
      </c>
      <c r="AJ656">
        <f t="shared" si="739"/>
        <v>0</v>
      </c>
      <c r="AK656">
        <f t="shared" si="740"/>
        <v>1.9570000000000001</v>
      </c>
      <c r="AL656">
        <f t="shared" si="741"/>
        <v>0</v>
      </c>
      <c r="AM656">
        <f t="shared" si="742"/>
        <v>7.5739999999999998</v>
      </c>
      <c r="AN656">
        <f t="shared" si="743"/>
        <v>-1.665</v>
      </c>
      <c r="AO656">
        <f t="shared" si="744"/>
        <v>0.66100000000000003</v>
      </c>
      <c r="AP656">
        <f t="shared" si="745"/>
        <v>-116.57437353875332</v>
      </c>
      <c r="AQ656">
        <f t="shared" si="746"/>
        <v>74.744364791575435</v>
      </c>
      <c r="AR656">
        <f t="shared" si="747"/>
        <v>71.53455771673643</v>
      </c>
      <c r="AS656">
        <f t="shared" si="748"/>
        <v>-64.360178556624476</v>
      </c>
      <c r="AT656">
        <f t="shared" si="749"/>
        <v>-55.592989637183713</v>
      </c>
      <c r="AU656">
        <f t="shared" si="750"/>
        <v>50.438049809202468</v>
      </c>
      <c r="AV656">
        <f t="shared" si="751"/>
        <v>0</v>
      </c>
      <c r="AW656">
        <f t="shared" si="752"/>
        <v>0</v>
      </c>
      <c r="AX656">
        <f t="shared" si="753"/>
        <v>9.5257649195415741</v>
      </c>
      <c r="AY656">
        <f t="shared" si="754"/>
        <v>0</v>
      </c>
      <c r="AZ656">
        <f t="shared" si="755"/>
        <v>0</v>
      </c>
      <c r="BA656">
        <f t="shared" si="756"/>
        <v>0</v>
      </c>
      <c r="BB656">
        <f t="shared" si="757"/>
        <v>0</v>
      </c>
      <c r="BC656">
        <f t="shared" si="758"/>
        <v>-30.284804495505597</v>
      </c>
      <c r="BD656">
        <f t="shared" si="759"/>
        <v>-29.18</v>
      </c>
      <c r="BE656">
        <f t="shared" si="760"/>
        <v>0.96650000000000003</v>
      </c>
      <c r="BF656">
        <f t="shared" si="761"/>
        <v>1.1224410624157799E-2</v>
      </c>
      <c r="BG656">
        <f>'Data Input'!J656</f>
        <v>37.700000000000003</v>
      </c>
      <c r="BH656">
        <f t="shared" si="762"/>
        <v>4</v>
      </c>
      <c r="BI656">
        <f t="shared" si="763"/>
        <v>1.39</v>
      </c>
      <c r="BJ656">
        <f>'Data Input'!K656</f>
        <v>0.85714285714285721</v>
      </c>
      <c r="BK656">
        <f>'Data Input'!L656</f>
        <v>3</v>
      </c>
      <c r="BL656">
        <f>'Data Input'!M656</f>
        <v>79</v>
      </c>
      <c r="BM656">
        <f t="shared" si="764"/>
        <v>4</v>
      </c>
      <c r="BN656">
        <f t="shared" si="765"/>
        <v>1.46</v>
      </c>
      <c r="BO656">
        <f t="shared" si="766"/>
        <v>1.560193076757934E-2</v>
      </c>
      <c r="BP656">
        <f t="shared" si="767"/>
        <v>1.6387639511270386E-2</v>
      </c>
      <c r="BQ656">
        <f t="shared" si="768"/>
        <v>131.80880098113681</v>
      </c>
      <c r="BR656">
        <f t="shared" si="769"/>
        <v>138.44665426795663</v>
      </c>
      <c r="BS656">
        <f t="shared" si="770"/>
        <v>217378.60000000003</v>
      </c>
      <c r="BT656">
        <f t="shared" si="771"/>
        <v>193066.52000000002</v>
      </c>
      <c r="BU656">
        <f t="shared" si="772"/>
        <v>168754.44</v>
      </c>
      <c r="BV656">
        <f t="shared" si="773"/>
        <v>144442.35999999999</v>
      </c>
      <c r="BW656">
        <f t="shared" si="774"/>
        <v>120130.28</v>
      </c>
      <c r="BX656">
        <f t="shared" si="775"/>
        <v>95818.2</v>
      </c>
      <c r="BY656">
        <f t="shared" si="776"/>
        <v>76654.559999999998</v>
      </c>
      <c r="BZ656">
        <f t="shared" si="777"/>
        <v>57490.92</v>
      </c>
      <c r="CA656">
        <f t="shared" si="778"/>
        <v>38327.279999999999</v>
      </c>
      <c r="CB656">
        <f t="shared" si="779"/>
        <v>19163.64</v>
      </c>
      <c r="CC656">
        <f t="shared" si="780"/>
        <v>176.49322216030319</v>
      </c>
      <c r="CD656">
        <f t="shared" si="781"/>
        <v>185.3813700388796</v>
      </c>
      <c r="CE656">
        <f t="shared" si="782"/>
        <v>308.30202314144003</v>
      </c>
      <c r="CF656">
        <f t="shared" si="783"/>
        <v>323.82802430683626</v>
      </c>
    </row>
    <row r="657" spans="1:84" x14ac:dyDescent="0.25">
      <c r="A657" t="str">
        <f>IF('Data Input'!A657=0,"F","M")</f>
        <v>M</v>
      </c>
      <c r="B657" t="str">
        <f>'Data Input'!B657</f>
        <v>W</v>
      </c>
      <c r="C657">
        <f>'Data Input'!C657</f>
        <v>59</v>
      </c>
      <c r="D657">
        <f t="shared" si="713"/>
        <v>60</v>
      </c>
      <c r="E657">
        <f t="shared" si="714"/>
        <v>61</v>
      </c>
      <c r="F657">
        <f t="shared" si="715"/>
        <v>62</v>
      </c>
      <c r="G657">
        <f t="shared" si="716"/>
        <v>63</v>
      </c>
      <c r="H657">
        <f t="shared" si="717"/>
        <v>64</v>
      </c>
      <c r="I657">
        <f t="shared" si="718"/>
        <v>65</v>
      </c>
      <c r="J657">
        <f t="shared" si="719"/>
        <v>66</v>
      </c>
      <c r="K657">
        <f t="shared" si="720"/>
        <v>67</v>
      </c>
      <c r="L657">
        <f t="shared" si="721"/>
        <v>68</v>
      </c>
      <c r="M657">
        <f>'Data Input'!D657</f>
        <v>172.99973461800002</v>
      </c>
      <c r="N657">
        <f>'Data Input'!E657</f>
        <v>47.999926368000004</v>
      </c>
      <c r="O657">
        <f>'Data Input'!F657</f>
        <v>114</v>
      </c>
      <c r="P657">
        <f>'Data Input'!G657</f>
        <v>0</v>
      </c>
      <c r="Q657">
        <f>'Data Input'!H657</f>
        <v>0</v>
      </c>
      <c r="R657">
        <f>IF('Data Input'!I657&gt;100,1,0)</f>
        <v>1</v>
      </c>
      <c r="S657">
        <f t="shared" si="722"/>
        <v>4.0775374439057197</v>
      </c>
      <c r="T657">
        <f t="shared" si="723"/>
        <v>16.626311606453189</v>
      </c>
      <c r="U657">
        <f t="shared" si="724"/>
        <v>5.1532900604966025</v>
      </c>
      <c r="V657">
        <f t="shared" si="725"/>
        <v>21.012733180982067</v>
      </c>
      <c r="W657">
        <f t="shared" si="726"/>
        <v>3.8711994769067144</v>
      </c>
      <c r="X657">
        <f t="shared" si="727"/>
        <v>15.784960819915364</v>
      </c>
      <c r="Y657">
        <f t="shared" si="728"/>
        <v>0</v>
      </c>
      <c r="Z657">
        <f t="shared" si="729"/>
        <v>0</v>
      </c>
      <c r="AA657">
        <f t="shared" si="730"/>
        <v>4.7361984483944957</v>
      </c>
      <c r="AB657">
        <f t="shared" si="731"/>
        <v>19.312026515096729</v>
      </c>
      <c r="AC657" s="3">
        <f t="shared" si="732"/>
        <v>12.343999999999999</v>
      </c>
      <c r="AD657">
        <f t="shared" si="733"/>
        <v>0</v>
      </c>
      <c r="AE657">
        <f t="shared" si="734"/>
        <v>11.853</v>
      </c>
      <c r="AF657">
        <f t="shared" si="735"/>
        <v>-2.6640000000000001</v>
      </c>
      <c r="AG657">
        <f t="shared" si="736"/>
        <v>-7.99</v>
      </c>
      <c r="AH657">
        <f t="shared" si="737"/>
        <v>1.7689999999999999</v>
      </c>
      <c r="AI657">
        <f t="shared" si="738"/>
        <v>1.7689999999999999</v>
      </c>
      <c r="AJ657">
        <f t="shared" si="739"/>
        <v>0</v>
      </c>
      <c r="AK657">
        <f t="shared" si="740"/>
        <v>1.764</v>
      </c>
      <c r="AL657">
        <f t="shared" si="741"/>
        <v>0</v>
      </c>
      <c r="AM657">
        <f t="shared" si="742"/>
        <v>7.8369999999999997</v>
      </c>
      <c r="AN657">
        <f t="shared" si="743"/>
        <v>-1.7949999999999999</v>
      </c>
      <c r="AO657">
        <f t="shared" si="744"/>
        <v>0.65800000000000003</v>
      </c>
      <c r="AP657">
        <f t="shared" si="745"/>
        <v>50.333122207572202</v>
      </c>
      <c r="AQ657">
        <f t="shared" si="746"/>
        <v>0</v>
      </c>
      <c r="AR657">
        <f t="shared" si="747"/>
        <v>61.081947087066226</v>
      </c>
      <c r="AS657">
        <f t="shared" si="748"/>
        <v>-55.977921194136229</v>
      </c>
      <c r="AT657">
        <f t="shared" si="749"/>
        <v>-30.930883820484649</v>
      </c>
      <c r="AU657">
        <f t="shared" si="750"/>
        <v>27.923595690430279</v>
      </c>
      <c r="AV657">
        <f t="shared" si="751"/>
        <v>0</v>
      </c>
      <c r="AW657">
        <f t="shared" si="752"/>
        <v>0</v>
      </c>
      <c r="AX657">
        <f t="shared" si="753"/>
        <v>8.3546540629678905</v>
      </c>
      <c r="AY657">
        <f t="shared" si="754"/>
        <v>0</v>
      </c>
      <c r="AZ657">
        <f t="shared" si="755"/>
        <v>0</v>
      </c>
      <c r="BA657">
        <f t="shared" si="756"/>
        <v>0</v>
      </c>
      <c r="BB657">
        <f t="shared" si="757"/>
        <v>0.65800000000000003</v>
      </c>
      <c r="BC657">
        <f t="shared" si="758"/>
        <v>61.442514033415719</v>
      </c>
      <c r="BD657">
        <f t="shared" si="759"/>
        <v>61.18</v>
      </c>
      <c r="BE657">
        <f t="shared" si="760"/>
        <v>0.91439999999999999</v>
      </c>
      <c r="BF657">
        <f t="shared" si="761"/>
        <v>0.10983704799536476</v>
      </c>
      <c r="BG657">
        <f>'Data Input'!J657</f>
        <v>30.4</v>
      </c>
      <c r="BH657">
        <f t="shared" si="762"/>
        <v>4</v>
      </c>
      <c r="BI657">
        <f t="shared" si="763"/>
        <v>1.24</v>
      </c>
      <c r="BJ657">
        <f>'Data Input'!K657</f>
        <v>0.97619047619047616</v>
      </c>
      <c r="BK657">
        <f>'Data Input'!L657</f>
        <v>3</v>
      </c>
      <c r="BL657">
        <f>'Data Input'!M657</f>
        <v>79</v>
      </c>
      <c r="BM657">
        <f t="shared" si="764"/>
        <v>4</v>
      </c>
      <c r="BN657">
        <f t="shared" si="765"/>
        <v>1.26</v>
      </c>
      <c r="BO657">
        <f t="shared" si="766"/>
        <v>0.1361979395142523</v>
      </c>
      <c r="BP657">
        <f t="shared" si="767"/>
        <v>0.13839468047415959</v>
      </c>
      <c r="BQ657">
        <f t="shared" si="768"/>
        <v>1150.6324038290986</v>
      </c>
      <c r="BR657">
        <f t="shared" si="769"/>
        <v>1169.1909909876324</v>
      </c>
      <c r="BS657">
        <f t="shared" si="770"/>
        <v>183913.74</v>
      </c>
      <c r="BT657">
        <f t="shared" si="771"/>
        <v>164750.09999999998</v>
      </c>
      <c r="BU657">
        <f t="shared" si="772"/>
        <v>145586.46</v>
      </c>
      <c r="BV657">
        <f t="shared" si="773"/>
        <v>126422.81999999999</v>
      </c>
      <c r="BW657">
        <f t="shared" si="774"/>
        <v>107259.18</v>
      </c>
      <c r="BX657">
        <f t="shared" si="775"/>
        <v>88095.54</v>
      </c>
      <c r="BY657">
        <f t="shared" si="776"/>
        <v>68931.899999999994</v>
      </c>
      <c r="BZ657">
        <f t="shared" si="777"/>
        <v>49768.259999999995</v>
      </c>
      <c r="CA657">
        <f t="shared" si="778"/>
        <v>33178.839999999997</v>
      </c>
      <c r="CB657">
        <f t="shared" si="779"/>
        <v>16589.419999999998</v>
      </c>
      <c r="CC657">
        <f t="shared" si="780"/>
        <v>1340.8636207148761</v>
      </c>
      <c r="CD657">
        <f t="shared" si="781"/>
        <v>1362.4904533070512</v>
      </c>
      <c r="CE657">
        <f t="shared" si="782"/>
        <v>2491.4960245439747</v>
      </c>
      <c r="CF657">
        <f t="shared" si="783"/>
        <v>2531.6814442946834</v>
      </c>
    </row>
    <row r="658" spans="1:84" x14ac:dyDescent="0.25">
      <c r="A658" t="str">
        <f>IF('Data Input'!A658=0,"F","M")</f>
        <v>F</v>
      </c>
      <c r="B658" t="str">
        <f>'Data Input'!B658</f>
        <v>W</v>
      </c>
      <c r="C658">
        <f>'Data Input'!C658</f>
        <v>52</v>
      </c>
      <c r="D658">
        <f t="shared" si="713"/>
        <v>53</v>
      </c>
      <c r="E658">
        <f t="shared" si="714"/>
        <v>54</v>
      </c>
      <c r="F658">
        <f t="shared" si="715"/>
        <v>55</v>
      </c>
      <c r="G658">
        <f t="shared" si="716"/>
        <v>56</v>
      </c>
      <c r="H658">
        <f t="shared" si="717"/>
        <v>57</v>
      </c>
      <c r="I658">
        <f t="shared" si="718"/>
        <v>58</v>
      </c>
      <c r="J658">
        <f t="shared" si="719"/>
        <v>59</v>
      </c>
      <c r="K658">
        <f t="shared" si="720"/>
        <v>60</v>
      </c>
      <c r="L658">
        <f t="shared" si="721"/>
        <v>61</v>
      </c>
      <c r="M658">
        <f>'Data Input'!D658</f>
        <v>198.99969473400003</v>
      </c>
      <c r="N658">
        <f>'Data Input'!E658</f>
        <v>78.999878813999999</v>
      </c>
      <c r="O658">
        <f>'Data Input'!F658</f>
        <v>114</v>
      </c>
      <c r="P658">
        <f>'Data Input'!G658</f>
        <v>0</v>
      </c>
      <c r="Q658">
        <f>'Data Input'!H658</f>
        <v>0</v>
      </c>
      <c r="R658">
        <f>IF('Data Input'!I658&gt;100,1,0)</f>
        <v>0</v>
      </c>
      <c r="S658">
        <f t="shared" si="722"/>
        <v>3.9512437185814275</v>
      </c>
      <c r="T658">
        <f t="shared" si="723"/>
        <v>15.612326923629187</v>
      </c>
      <c r="U658">
        <f t="shared" si="724"/>
        <v>5.2933032907233164</v>
      </c>
      <c r="V658">
        <f t="shared" si="725"/>
        <v>20.915131378016905</v>
      </c>
      <c r="W658">
        <f t="shared" si="726"/>
        <v>4.3694463184658447</v>
      </c>
      <c r="X658">
        <f t="shared" si="727"/>
        <v>17.264747319516914</v>
      </c>
      <c r="Y658">
        <f t="shared" si="728"/>
        <v>0</v>
      </c>
      <c r="Z658">
        <f t="shared" si="729"/>
        <v>0</v>
      </c>
      <c r="AA658">
        <f t="shared" si="730"/>
        <v>4.7361984483944957</v>
      </c>
      <c r="AB658">
        <f t="shared" si="731"/>
        <v>18.713874369173855</v>
      </c>
      <c r="AC658" s="3">
        <f t="shared" si="732"/>
        <v>-29.798999999999999</v>
      </c>
      <c r="AD658">
        <f t="shared" si="733"/>
        <v>4.8840000000000003</v>
      </c>
      <c r="AE658">
        <f t="shared" si="734"/>
        <v>13.54</v>
      </c>
      <c r="AF658">
        <f t="shared" si="735"/>
        <v>-3.1139999999999999</v>
      </c>
      <c r="AG658">
        <f t="shared" si="736"/>
        <v>-13.577999999999999</v>
      </c>
      <c r="AH658">
        <f t="shared" si="737"/>
        <v>3.149</v>
      </c>
      <c r="AI658">
        <f t="shared" si="738"/>
        <v>2.0190000000000001</v>
      </c>
      <c r="AJ658">
        <f t="shared" si="739"/>
        <v>0</v>
      </c>
      <c r="AK658">
        <f t="shared" si="740"/>
        <v>1.9570000000000001</v>
      </c>
      <c r="AL658">
        <f t="shared" si="741"/>
        <v>0</v>
      </c>
      <c r="AM658">
        <f t="shared" si="742"/>
        <v>7.5739999999999998</v>
      </c>
      <c r="AN658">
        <f t="shared" si="743"/>
        <v>-1.665</v>
      </c>
      <c r="AO658">
        <f t="shared" si="744"/>
        <v>0.66100000000000003</v>
      </c>
      <c r="AP658">
        <f t="shared" si="745"/>
        <v>-117.74311157000795</v>
      </c>
      <c r="AQ658">
        <f t="shared" si="746"/>
        <v>76.250604695004952</v>
      </c>
      <c r="AR658">
        <f t="shared" si="747"/>
        <v>71.671326556393694</v>
      </c>
      <c r="AS658">
        <f t="shared" si="748"/>
        <v>-65.129719111144638</v>
      </c>
      <c r="AT658">
        <f t="shared" si="749"/>
        <v>-59.328342112129235</v>
      </c>
      <c r="AU658">
        <f t="shared" si="750"/>
        <v>54.366689309158765</v>
      </c>
      <c r="AV658">
        <f t="shared" si="751"/>
        <v>0</v>
      </c>
      <c r="AW658">
        <f t="shared" si="752"/>
        <v>0</v>
      </c>
      <c r="AX658">
        <f t="shared" si="753"/>
        <v>9.2687403635080283</v>
      </c>
      <c r="AY658">
        <f t="shared" si="754"/>
        <v>0</v>
      </c>
      <c r="AZ658">
        <f t="shared" si="755"/>
        <v>0</v>
      </c>
      <c r="BA658">
        <f t="shared" si="756"/>
        <v>0</v>
      </c>
      <c r="BB658">
        <f t="shared" si="757"/>
        <v>0</v>
      </c>
      <c r="BC658">
        <f t="shared" si="758"/>
        <v>-30.643811869216385</v>
      </c>
      <c r="BD658">
        <f t="shared" si="759"/>
        <v>-29.18</v>
      </c>
      <c r="BE658">
        <f t="shared" si="760"/>
        <v>0.96650000000000003</v>
      </c>
      <c r="BF658">
        <f t="shared" si="761"/>
        <v>7.8521173322686488E-3</v>
      </c>
      <c r="BG658">
        <f>'Data Input'!J658</f>
        <v>36</v>
      </c>
      <c r="BH658">
        <f t="shared" si="762"/>
        <v>4</v>
      </c>
      <c r="BI658">
        <f t="shared" si="763"/>
        <v>1.39</v>
      </c>
      <c r="BJ658">
        <f>'Data Input'!K658</f>
        <v>0.93478260869565211</v>
      </c>
      <c r="BK658">
        <f>'Data Input'!L658</f>
        <v>3</v>
      </c>
      <c r="BL658">
        <f>'Data Input'!M658</f>
        <v>87</v>
      </c>
      <c r="BM658">
        <f t="shared" si="764"/>
        <v>4</v>
      </c>
      <c r="BN658">
        <f t="shared" si="765"/>
        <v>1.46</v>
      </c>
      <c r="BO658">
        <f t="shared" si="766"/>
        <v>1.0914443091853422E-2</v>
      </c>
      <c r="BP658">
        <f t="shared" si="767"/>
        <v>1.1464091305112226E-2</v>
      </c>
      <c r="BQ658">
        <f t="shared" si="768"/>
        <v>92.207796505768954</v>
      </c>
      <c r="BR658">
        <f t="shared" si="769"/>
        <v>96.851354603181761</v>
      </c>
      <c r="BS658">
        <f t="shared" si="770"/>
        <v>207081.72000000003</v>
      </c>
      <c r="BT658">
        <f t="shared" si="771"/>
        <v>182769.64</v>
      </c>
      <c r="BU658">
        <f t="shared" si="772"/>
        <v>158457.56</v>
      </c>
      <c r="BV658">
        <f t="shared" si="773"/>
        <v>134145.47999999998</v>
      </c>
      <c r="BW658">
        <f t="shared" si="774"/>
        <v>114981.84</v>
      </c>
      <c r="BX658">
        <f t="shared" si="775"/>
        <v>95818.2</v>
      </c>
      <c r="BY658">
        <f t="shared" si="776"/>
        <v>76654.559999999998</v>
      </c>
      <c r="BZ658">
        <f t="shared" si="777"/>
        <v>57490.92</v>
      </c>
      <c r="CA658">
        <f t="shared" si="778"/>
        <v>38327.279999999999</v>
      </c>
      <c r="CB658">
        <f t="shared" si="779"/>
        <v>19163.64</v>
      </c>
      <c r="CC658">
        <f t="shared" si="780"/>
        <v>118.40979334053054</v>
      </c>
      <c r="CD658">
        <f t="shared" si="781"/>
        <v>124.37287645839896</v>
      </c>
      <c r="CE658">
        <f t="shared" si="782"/>
        <v>210.6175898462995</v>
      </c>
      <c r="CF658">
        <f t="shared" si="783"/>
        <v>221.22423106158072</v>
      </c>
    </row>
    <row r="659" spans="1:84" x14ac:dyDescent="0.25">
      <c r="A659" t="str">
        <f>IF('Data Input'!A659=0,"F","M")</f>
        <v>F</v>
      </c>
      <c r="B659" t="str">
        <f>'Data Input'!B659</f>
        <v>W</v>
      </c>
      <c r="C659">
        <f>'Data Input'!C659</f>
        <v>52</v>
      </c>
      <c r="D659">
        <f t="shared" si="713"/>
        <v>53</v>
      </c>
      <c r="E659">
        <f t="shared" si="714"/>
        <v>54</v>
      </c>
      <c r="F659">
        <f t="shared" si="715"/>
        <v>55</v>
      </c>
      <c r="G659">
        <f t="shared" si="716"/>
        <v>56</v>
      </c>
      <c r="H659">
        <f t="shared" si="717"/>
        <v>57</v>
      </c>
      <c r="I659">
        <f t="shared" si="718"/>
        <v>58</v>
      </c>
      <c r="J659">
        <f t="shared" si="719"/>
        <v>59</v>
      </c>
      <c r="K659">
        <f t="shared" si="720"/>
        <v>60</v>
      </c>
      <c r="L659">
        <f t="shared" si="721"/>
        <v>61</v>
      </c>
      <c r="M659">
        <f>'Data Input'!D659</f>
        <v>192.99970393799998</v>
      </c>
      <c r="N659">
        <f>'Data Input'!E659</f>
        <v>59.999907960000002</v>
      </c>
      <c r="O659">
        <f>'Data Input'!F659</f>
        <v>106</v>
      </c>
      <c r="P659">
        <f>'Data Input'!G659</f>
        <v>0</v>
      </c>
      <c r="Q659">
        <f>'Data Input'!H659</f>
        <v>0</v>
      </c>
      <c r="R659">
        <f>IF('Data Input'!I659&gt;100,1,0)</f>
        <v>0</v>
      </c>
      <c r="S659">
        <f t="shared" si="722"/>
        <v>3.9512437185814275</v>
      </c>
      <c r="T659">
        <f t="shared" si="723"/>
        <v>15.612326923629187</v>
      </c>
      <c r="U659">
        <f t="shared" si="724"/>
        <v>5.2626886549037089</v>
      </c>
      <c r="V659">
        <f t="shared" si="725"/>
        <v>20.79416549053802</v>
      </c>
      <c r="W659">
        <f t="shared" si="726"/>
        <v>4.0943430282209246</v>
      </c>
      <c r="X659">
        <f t="shared" si="727"/>
        <v>16.177747171975589</v>
      </c>
      <c r="Y659">
        <f t="shared" si="728"/>
        <v>0</v>
      </c>
      <c r="Z659">
        <f t="shared" si="729"/>
        <v>0</v>
      </c>
      <c r="AA659">
        <f t="shared" si="730"/>
        <v>4.6634390941120669</v>
      </c>
      <c r="AB659">
        <f t="shared" si="731"/>
        <v>18.426384427597366</v>
      </c>
      <c r="AC659" s="3">
        <f t="shared" si="732"/>
        <v>-29.798999999999999</v>
      </c>
      <c r="AD659">
        <f t="shared" si="733"/>
        <v>4.8840000000000003</v>
      </c>
      <c r="AE659">
        <f t="shared" si="734"/>
        <v>13.54</v>
      </c>
      <c r="AF659">
        <f t="shared" si="735"/>
        <v>-3.1139999999999999</v>
      </c>
      <c r="AG659">
        <f t="shared" si="736"/>
        <v>-13.577999999999999</v>
      </c>
      <c r="AH659">
        <f t="shared" si="737"/>
        <v>3.149</v>
      </c>
      <c r="AI659">
        <f t="shared" si="738"/>
        <v>2.0190000000000001</v>
      </c>
      <c r="AJ659">
        <f t="shared" si="739"/>
        <v>0</v>
      </c>
      <c r="AK659">
        <f t="shared" si="740"/>
        <v>1.9570000000000001</v>
      </c>
      <c r="AL659">
        <f t="shared" si="741"/>
        <v>0</v>
      </c>
      <c r="AM659">
        <f t="shared" si="742"/>
        <v>7.5739999999999998</v>
      </c>
      <c r="AN659">
        <f t="shared" si="743"/>
        <v>-1.665</v>
      </c>
      <c r="AO659">
        <f t="shared" si="744"/>
        <v>0.66100000000000003</v>
      </c>
      <c r="AP659">
        <f t="shared" si="745"/>
        <v>-117.74311157000795</v>
      </c>
      <c r="AQ659">
        <f t="shared" si="746"/>
        <v>76.250604695004952</v>
      </c>
      <c r="AR659">
        <f t="shared" si="747"/>
        <v>71.256804387396215</v>
      </c>
      <c r="AS659">
        <f t="shared" si="748"/>
        <v>-64.75303133753539</v>
      </c>
      <c r="AT659">
        <f t="shared" si="749"/>
        <v>-55.592989637183713</v>
      </c>
      <c r="AU659">
        <f t="shared" si="750"/>
        <v>50.943725844551132</v>
      </c>
      <c r="AV659">
        <f t="shared" si="751"/>
        <v>0</v>
      </c>
      <c r="AW659">
        <f t="shared" si="752"/>
        <v>0</v>
      </c>
      <c r="AX659">
        <f t="shared" si="753"/>
        <v>9.1263503071773151</v>
      </c>
      <c r="AY659">
        <f t="shared" si="754"/>
        <v>0</v>
      </c>
      <c r="AZ659">
        <f t="shared" si="755"/>
        <v>0</v>
      </c>
      <c r="BA659">
        <f t="shared" si="756"/>
        <v>0</v>
      </c>
      <c r="BB659">
        <f t="shared" si="757"/>
        <v>0</v>
      </c>
      <c r="BC659">
        <f t="shared" si="758"/>
        <v>-30.51164731059745</v>
      </c>
      <c r="BD659">
        <f t="shared" si="759"/>
        <v>-29.18</v>
      </c>
      <c r="BE659">
        <f t="shared" si="760"/>
        <v>0.96650000000000003</v>
      </c>
      <c r="BF659">
        <f t="shared" si="761"/>
        <v>8.9566084585742667E-3</v>
      </c>
      <c r="BG659">
        <f>'Data Input'!J659</f>
        <v>35.6</v>
      </c>
      <c r="BH659">
        <f t="shared" si="762"/>
        <v>4</v>
      </c>
      <c r="BI659">
        <f t="shared" si="763"/>
        <v>1.39</v>
      </c>
      <c r="BJ659">
        <f>'Data Input'!K659</f>
        <v>0.73333333333333328</v>
      </c>
      <c r="BK659">
        <f>'Data Input'!L659</f>
        <v>3</v>
      </c>
      <c r="BL659">
        <f>'Data Input'!M659</f>
        <v>93</v>
      </c>
      <c r="BM659">
        <f t="shared" si="764"/>
        <v>1</v>
      </c>
      <c r="BN659">
        <f t="shared" si="765"/>
        <v>1</v>
      </c>
      <c r="BO659">
        <f t="shared" si="766"/>
        <v>1.2449685757418229E-2</v>
      </c>
      <c r="BP659">
        <f t="shared" si="767"/>
        <v>8.9566084585742667E-3</v>
      </c>
      <c r="BQ659">
        <f t="shared" si="768"/>
        <v>105.17788962935083</v>
      </c>
      <c r="BR659">
        <f t="shared" si="769"/>
        <v>75.667546495935866</v>
      </c>
      <c r="BS659">
        <f t="shared" si="770"/>
        <v>207081.72000000003</v>
      </c>
      <c r="BT659">
        <f t="shared" si="771"/>
        <v>182769.64</v>
      </c>
      <c r="BU659">
        <f t="shared" si="772"/>
        <v>158457.56</v>
      </c>
      <c r="BV659">
        <f t="shared" si="773"/>
        <v>134145.47999999998</v>
      </c>
      <c r="BW659">
        <f t="shared" si="774"/>
        <v>114981.84</v>
      </c>
      <c r="BX659">
        <f t="shared" si="775"/>
        <v>95818.2</v>
      </c>
      <c r="BY659">
        <f t="shared" si="776"/>
        <v>76654.559999999998</v>
      </c>
      <c r="BZ659">
        <f t="shared" si="777"/>
        <v>57490.92</v>
      </c>
      <c r="CA659">
        <f t="shared" si="778"/>
        <v>38327.279999999999</v>
      </c>
      <c r="CB659">
        <f t="shared" si="779"/>
        <v>19163.64</v>
      </c>
      <c r="CC659">
        <f t="shared" si="780"/>
        <v>135.06550039101495</v>
      </c>
      <c r="CD659">
        <f t="shared" si="781"/>
        <v>97.169424741737402</v>
      </c>
      <c r="CE659">
        <f t="shared" si="782"/>
        <v>240.24339002036578</v>
      </c>
      <c r="CF659">
        <f t="shared" si="783"/>
        <v>172.83697123767325</v>
      </c>
    </row>
    <row r="660" spans="1:84" x14ac:dyDescent="0.25">
      <c r="A660" t="str">
        <f>IF('Data Input'!A660=0,"F","M")</f>
        <v>F</v>
      </c>
      <c r="B660" t="str">
        <f>'Data Input'!B660</f>
        <v>W</v>
      </c>
      <c r="C660">
        <f>'Data Input'!C660</f>
        <v>53</v>
      </c>
      <c r="D660">
        <f t="shared" si="713"/>
        <v>54</v>
      </c>
      <c r="E660">
        <f t="shared" si="714"/>
        <v>55</v>
      </c>
      <c r="F660">
        <f t="shared" si="715"/>
        <v>56</v>
      </c>
      <c r="G660">
        <f t="shared" si="716"/>
        <v>57</v>
      </c>
      <c r="H660">
        <f t="shared" si="717"/>
        <v>58</v>
      </c>
      <c r="I660">
        <f t="shared" si="718"/>
        <v>59</v>
      </c>
      <c r="J660">
        <f t="shared" si="719"/>
        <v>60</v>
      </c>
      <c r="K660">
        <f t="shared" si="720"/>
        <v>61</v>
      </c>
      <c r="L660">
        <f t="shared" si="721"/>
        <v>62</v>
      </c>
      <c r="M660">
        <f>'Data Input'!D660</f>
        <v>165.99974535600001</v>
      </c>
      <c r="N660">
        <f>'Data Input'!E660</f>
        <v>50.999921766</v>
      </c>
      <c r="O660">
        <f>'Data Input'!F660</f>
        <v>138</v>
      </c>
      <c r="P660">
        <f>'Data Input'!G660</f>
        <v>1</v>
      </c>
      <c r="Q660">
        <f>'Data Input'!H660</f>
        <v>0</v>
      </c>
      <c r="R660">
        <f>IF('Data Input'!I660&gt;100,1,0)</f>
        <v>0</v>
      </c>
      <c r="S660">
        <f t="shared" si="722"/>
        <v>3.970291913552122</v>
      </c>
      <c r="T660">
        <f t="shared" si="723"/>
        <v>15.76321787881737</v>
      </c>
      <c r="U660">
        <f t="shared" si="724"/>
        <v>5.1119862543553669</v>
      </c>
      <c r="V660">
        <f t="shared" si="725"/>
        <v>20.296077687856712</v>
      </c>
      <c r="W660">
        <f t="shared" si="726"/>
        <v>3.931824098723149</v>
      </c>
      <c r="X660">
        <f t="shared" si="727"/>
        <v>15.610489424669879</v>
      </c>
      <c r="Y660">
        <f t="shared" si="728"/>
        <v>4.9272536851572051</v>
      </c>
      <c r="Z660">
        <f t="shared" si="729"/>
        <v>19.562635462199545</v>
      </c>
      <c r="AA660">
        <f t="shared" si="730"/>
        <v>0</v>
      </c>
      <c r="AB660">
        <f t="shared" si="731"/>
        <v>0</v>
      </c>
      <c r="AC660" s="3">
        <f t="shared" si="732"/>
        <v>-29.798999999999999</v>
      </c>
      <c r="AD660">
        <f t="shared" si="733"/>
        <v>4.8840000000000003</v>
      </c>
      <c r="AE660">
        <f t="shared" si="734"/>
        <v>13.54</v>
      </c>
      <c r="AF660">
        <f t="shared" si="735"/>
        <v>-3.1139999999999999</v>
      </c>
      <c r="AG660">
        <f t="shared" si="736"/>
        <v>-13.577999999999999</v>
      </c>
      <c r="AH660">
        <f t="shared" si="737"/>
        <v>3.149</v>
      </c>
      <c r="AI660">
        <f t="shared" si="738"/>
        <v>2.0190000000000001</v>
      </c>
      <c r="AJ660">
        <f t="shared" si="739"/>
        <v>0</v>
      </c>
      <c r="AK660">
        <f t="shared" si="740"/>
        <v>1.9570000000000001</v>
      </c>
      <c r="AL660">
        <f t="shared" si="741"/>
        <v>0</v>
      </c>
      <c r="AM660">
        <f t="shared" si="742"/>
        <v>7.5739999999999998</v>
      </c>
      <c r="AN660">
        <f t="shared" si="743"/>
        <v>-1.665</v>
      </c>
      <c r="AO660">
        <f t="shared" si="744"/>
        <v>0.66100000000000003</v>
      </c>
      <c r="AP660">
        <f t="shared" si="745"/>
        <v>-118.31072873193968</v>
      </c>
      <c r="AQ660">
        <f t="shared" si="746"/>
        <v>76.987556120144035</v>
      </c>
      <c r="AR660">
        <f t="shared" si="747"/>
        <v>69.216293883971659</v>
      </c>
      <c r="AS660">
        <f t="shared" si="748"/>
        <v>-63.201985919985802</v>
      </c>
      <c r="AT660">
        <f t="shared" si="749"/>
        <v>-53.386307612462915</v>
      </c>
      <c r="AU660">
        <f t="shared" si="750"/>
        <v>49.157431198285451</v>
      </c>
      <c r="AV660">
        <f t="shared" si="751"/>
        <v>9.9481251903323979</v>
      </c>
      <c r="AW660">
        <f t="shared" si="752"/>
        <v>0</v>
      </c>
      <c r="AX660">
        <f t="shared" si="753"/>
        <v>0</v>
      </c>
      <c r="AY660">
        <f t="shared" si="754"/>
        <v>0</v>
      </c>
      <c r="AZ660">
        <f t="shared" si="755"/>
        <v>0</v>
      </c>
      <c r="BA660">
        <f t="shared" si="756"/>
        <v>0</v>
      </c>
      <c r="BB660">
        <f t="shared" si="757"/>
        <v>0</v>
      </c>
      <c r="BC660">
        <f t="shared" si="758"/>
        <v>-29.58961587165485</v>
      </c>
      <c r="BD660">
        <f t="shared" si="759"/>
        <v>-29.18</v>
      </c>
      <c r="BE660">
        <f t="shared" si="760"/>
        <v>0.96650000000000003</v>
      </c>
      <c r="BF660">
        <f t="shared" si="761"/>
        <v>2.2367937174549879E-2</v>
      </c>
      <c r="BG660">
        <f>'Data Input'!J660</f>
        <v>35.6</v>
      </c>
      <c r="BH660">
        <f t="shared" si="762"/>
        <v>4</v>
      </c>
      <c r="BI660">
        <f t="shared" si="763"/>
        <v>1.39</v>
      </c>
      <c r="BJ660">
        <f>'Data Input'!K660</f>
        <v>0.92822966507177029</v>
      </c>
      <c r="BK660">
        <f>'Data Input'!L660</f>
        <v>3</v>
      </c>
      <c r="BL660">
        <f>'Data Input'!M660</f>
        <v>79</v>
      </c>
      <c r="BM660">
        <f t="shared" si="764"/>
        <v>4</v>
      </c>
      <c r="BN660">
        <f t="shared" si="765"/>
        <v>1.46</v>
      </c>
      <c r="BO660">
        <f t="shared" si="766"/>
        <v>3.109143267262433E-2</v>
      </c>
      <c r="BP660">
        <f t="shared" si="767"/>
        <v>3.2657188274842826E-2</v>
      </c>
      <c r="BQ660">
        <f t="shared" si="768"/>
        <v>262.66777634215742</v>
      </c>
      <c r="BR660">
        <f t="shared" si="769"/>
        <v>275.89564997089917</v>
      </c>
      <c r="BS660">
        <f t="shared" si="770"/>
        <v>201933.28000000003</v>
      </c>
      <c r="BT660">
        <f t="shared" si="771"/>
        <v>177621.2</v>
      </c>
      <c r="BU660">
        <f t="shared" si="772"/>
        <v>153309.12</v>
      </c>
      <c r="BV660">
        <f t="shared" si="773"/>
        <v>134145.47999999998</v>
      </c>
      <c r="BW660">
        <f t="shared" si="774"/>
        <v>114981.84</v>
      </c>
      <c r="BX660">
        <f t="shared" si="775"/>
        <v>95818.2</v>
      </c>
      <c r="BY660">
        <f t="shared" si="776"/>
        <v>76654.559999999998</v>
      </c>
      <c r="BZ660">
        <f t="shared" si="777"/>
        <v>57490.92</v>
      </c>
      <c r="CA660">
        <f t="shared" si="778"/>
        <v>38327.279999999999</v>
      </c>
      <c r="CB660">
        <f t="shared" si="779"/>
        <v>19163.64</v>
      </c>
      <c r="CC660">
        <f t="shared" si="780"/>
        <v>332.50593382119712</v>
      </c>
      <c r="CD660">
        <f t="shared" si="781"/>
        <v>349.25083696327181</v>
      </c>
      <c r="CE660">
        <f t="shared" si="782"/>
        <v>595.1737101633546</v>
      </c>
      <c r="CF660">
        <f t="shared" si="783"/>
        <v>625.14648693417098</v>
      </c>
    </row>
    <row r="661" spans="1:84" x14ac:dyDescent="0.25">
      <c r="A661" t="str">
        <f>IF('Data Input'!A661=0,"F","M")</f>
        <v>M</v>
      </c>
      <c r="B661" t="str">
        <f>'Data Input'!B661</f>
        <v>W</v>
      </c>
      <c r="C661">
        <f>'Data Input'!C661</f>
        <v>66</v>
      </c>
      <c r="D661">
        <f t="shared" si="713"/>
        <v>67</v>
      </c>
      <c r="E661">
        <f t="shared" si="714"/>
        <v>68</v>
      </c>
      <c r="F661">
        <f t="shared" si="715"/>
        <v>69</v>
      </c>
      <c r="G661">
        <f t="shared" si="716"/>
        <v>70</v>
      </c>
      <c r="H661">
        <f t="shared" si="717"/>
        <v>71</v>
      </c>
      <c r="I661">
        <f t="shared" si="718"/>
        <v>72</v>
      </c>
      <c r="J661">
        <f t="shared" si="719"/>
        <v>73</v>
      </c>
      <c r="K661">
        <f t="shared" si="720"/>
        <v>74</v>
      </c>
      <c r="L661">
        <f t="shared" si="721"/>
        <v>75</v>
      </c>
      <c r="M661">
        <f>'Data Input'!D661</f>
        <v>166.999743822</v>
      </c>
      <c r="N661">
        <f>'Data Input'!E661</f>
        <v>63.999901823999998</v>
      </c>
      <c r="O661">
        <f>'Data Input'!F661</f>
        <v>148</v>
      </c>
      <c r="P661">
        <f>'Data Input'!G661</f>
        <v>1</v>
      </c>
      <c r="Q661">
        <f>'Data Input'!H661</f>
        <v>0</v>
      </c>
      <c r="R661">
        <f>IF('Data Input'!I661&gt;100,1,0)</f>
        <v>1</v>
      </c>
      <c r="S661">
        <f t="shared" si="722"/>
        <v>4.1896547420264252</v>
      </c>
      <c r="T661">
        <f t="shared" si="723"/>
        <v>17.553206857384513</v>
      </c>
      <c r="U661">
        <f t="shared" si="724"/>
        <v>5.1179922784155787</v>
      </c>
      <c r="V661">
        <f t="shared" si="725"/>
        <v>21.442620618918458</v>
      </c>
      <c r="W661">
        <f t="shared" si="726"/>
        <v>4.1588815493584956</v>
      </c>
      <c r="X661">
        <f t="shared" si="727"/>
        <v>17.424277804796027</v>
      </c>
      <c r="Y661">
        <f t="shared" si="728"/>
        <v>4.9972122737641147</v>
      </c>
      <c r="Z661">
        <f t="shared" si="729"/>
        <v>20.936594099688477</v>
      </c>
      <c r="AA661">
        <f t="shared" si="730"/>
        <v>0</v>
      </c>
      <c r="AB661">
        <f t="shared" si="731"/>
        <v>0</v>
      </c>
      <c r="AC661" s="3">
        <f t="shared" si="732"/>
        <v>12.343999999999999</v>
      </c>
      <c r="AD661">
        <f t="shared" si="733"/>
        <v>0</v>
      </c>
      <c r="AE661">
        <f t="shared" si="734"/>
        <v>11.853</v>
      </c>
      <c r="AF661">
        <f t="shared" si="735"/>
        <v>-2.6640000000000001</v>
      </c>
      <c r="AG661">
        <f t="shared" si="736"/>
        <v>-7.99</v>
      </c>
      <c r="AH661">
        <f t="shared" si="737"/>
        <v>1.7689999999999999</v>
      </c>
      <c r="AI661">
        <f t="shared" si="738"/>
        <v>1.7689999999999999</v>
      </c>
      <c r="AJ661">
        <f t="shared" si="739"/>
        <v>0</v>
      </c>
      <c r="AK661">
        <f t="shared" si="740"/>
        <v>1.764</v>
      </c>
      <c r="AL661">
        <f t="shared" si="741"/>
        <v>0</v>
      </c>
      <c r="AM661">
        <f t="shared" si="742"/>
        <v>7.8369999999999997</v>
      </c>
      <c r="AN661">
        <f t="shared" si="743"/>
        <v>-1.7949999999999999</v>
      </c>
      <c r="AO661">
        <f t="shared" si="744"/>
        <v>0.65800000000000003</v>
      </c>
      <c r="AP661">
        <f t="shared" si="745"/>
        <v>51.71709813557419</v>
      </c>
      <c r="AQ661">
        <f t="shared" si="746"/>
        <v>0</v>
      </c>
      <c r="AR661">
        <f t="shared" si="747"/>
        <v>60.663562476059852</v>
      </c>
      <c r="AS661">
        <f t="shared" si="748"/>
        <v>-57.123141328798773</v>
      </c>
      <c r="AT661">
        <f t="shared" si="749"/>
        <v>-33.229463579374382</v>
      </c>
      <c r="AU661">
        <f t="shared" si="750"/>
        <v>30.823547436684169</v>
      </c>
      <c r="AV661">
        <f t="shared" si="751"/>
        <v>8.8400685122887186</v>
      </c>
      <c r="AW661">
        <f t="shared" si="752"/>
        <v>0</v>
      </c>
      <c r="AX661">
        <f t="shared" si="753"/>
        <v>0</v>
      </c>
      <c r="AY661">
        <f t="shared" si="754"/>
        <v>0</v>
      </c>
      <c r="AZ661">
        <f t="shared" si="755"/>
        <v>0</v>
      </c>
      <c r="BA661">
        <f t="shared" si="756"/>
        <v>0</v>
      </c>
      <c r="BB661">
        <f t="shared" si="757"/>
        <v>0.65800000000000003</v>
      </c>
      <c r="BC661">
        <f t="shared" si="758"/>
        <v>62.349671652433777</v>
      </c>
      <c r="BD661">
        <f t="shared" si="759"/>
        <v>61.18</v>
      </c>
      <c r="BE661">
        <f t="shared" si="760"/>
        <v>0.91439999999999999</v>
      </c>
      <c r="BF661">
        <f t="shared" si="761"/>
        <v>0.25041258397503019</v>
      </c>
      <c r="BG661">
        <f>'Data Input'!J661</f>
        <v>40.1</v>
      </c>
      <c r="BH661">
        <f t="shared" si="762"/>
        <v>4</v>
      </c>
      <c r="BI661">
        <f t="shared" si="763"/>
        <v>1.24</v>
      </c>
      <c r="BJ661">
        <f>'Data Input'!K661</f>
        <v>0.97409326424870457</v>
      </c>
      <c r="BK661">
        <f>'Data Input'!L661</f>
        <v>3</v>
      </c>
      <c r="BL661">
        <f>'Data Input'!M661</f>
        <v>65</v>
      </c>
      <c r="BM661">
        <f t="shared" si="764"/>
        <v>4</v>
      </c>
      <c r="BN661">
        <f t="shared" si="765"/>
        <v>1.26</v>
      </c>
      <c r="BO661">
        <f t="shared" si="766"/>
        <v>0.31051160412903744</v>
      </c>
      <c r="BP661">
        <f t="shared" si="767"/>
        <v>0.31551985580853803</v>
      </c>
      <c r="BQ661">
        <f t="shared" si="768"/>
        <v>2623.2754676764848</v>
      </c>
      <c r="BR661">
        <f t="shared" si="769"/>
        <v>2665.5863623164278</v>
      </c>
      <c r="BS661">
        <f t="shared" si="770"/>
        <v>165894.19999999995</v>
      </c>
      <c r="BT661">
        <f t="shared" si="771"/>
        <v>149304.77999999997</v>
      </c>
      <c r="BU661">
        <f t="shared" si="772"/>
        <v>132715.35999999999</v>
      </c>
      <c r="BV661">
        <f t="shared" si="773"/>
        <v>116125.93999999999</v>
      </c>
      <c r="BW661">
        <f t="shared" si="774"/>
        <v>99536.51999999999</v>
      </c>
      <c r="BX661">
        <f t="shared" si="775"/>
        <v>82947.099999999991</v>
      </c>
      <c r="BY661">
        <f t="shared" si="776"/>
        <v>66357.679999999993</v>
      </c>
      <c r="BZ661">
        <f t="shared" si="777"/>
        <v>49768.259999999995</v>
      </c>
      <c r="CA661">
        <f t="shared" si="778"/>
        <v>33178.839999999997</v>
      </c>
      <c r="CB661">
        <f t="shared" si="779"/>
        <v>16589.419999999998</v>
      </c>
      <c r="CC661">
        <f t="shared" si="780"/>
        <v>2833.1640786736843</v>
      </c>
      <c r="CD661">
        <f t="shared" si="781"/>
        <v>2878.8602734910014</v>
      </c>
      <c r="CE661">
        <f t="shared" si="782"/>
        <v>5456.4395463501696</v>
      </c>
      <c r="CF661">
        <f t="shared" si="783"/>
        <v>5544.4466358074296</v>
      </c>
    </row>
    <row r="662" spans="1:84" x14ac:dyDescent="0.25">
      <c r="A662" t="str">
        <f>IF('Data Input'!A662=0,"F","M")</f>
        <v>F</v>
      </c>
      <c r="B662" t="str">
        <f>'Data Input'!B662</f>
        <v>W</v>
      </c>
      <c r="C662">
        <f>'Data Input'!C662</f>
        <v>57</v>
      </c>
      <c r="D662">
        <f t="shared" si="713"/>
        <v>58</v>
      </c>
      <c r="E662">
        <f t="shared" si="714"/>
        <v>59</v>
      </c>
      <c r="F662">
        <f t="shared" si="715"/>
        <v>60</v>
      </c>
      <c r="G662">
        <f t="shared" si="716"/>
        <v>61</v>
      </c>
      <c r="H662">
        <f t="shared" si="717"/>
        <v>62</v>
      </c>
      <c r="I662">
        <f t="shared" si="718"/>
        <v>63</v>
      </c>
      <c r="J662">
        <f t="shared" si="719"/>
        <v>64</v>
      </c>
      <c r="K662">
        <f t="shared" si="720"/>
        <v>65</v>
      </c>
      <c r="L662">
        <f t="shared" si="721"/>
        <v>66</v>
      </c>
      <c r="M662">
        <f>'Data Input'!D662</f>
        <v>230.999645646</v>
      </c>
      <c r="N662">
        <f>'Data Input'!E662</f>
        <v>75.999883416000003</v>
      </c>
      <c r="O662">
        <f>'Data Input'!F662</f>
        <v>128</v>
      </c>
      <c r="P662">
        <f>'Data Input'!G662</f>
        <v>0</v>
      </c>
      <c r="Q662">
        <f>'Data Input'!H662</f>
        <v>0</v>
      </c>
      <c r="R662">
        <f>IF('Data Input'!I662&gt;100,1,0)</f>
        <v>0</v>
      </c>
      <c r="S662">
        <f t="shared" si="722"/>
        <v>4.0430512678345503</v>
      </c>
      <c r="T662">
        <f t="shared" si="723"/>
        <v>16.346263554338563</v>
      </c>
      <c r="U662">
        <f t="shared" si="724"/>
        <v>5.4424161765206174</v>
      </c>
      <c r="V662">
        <f t="shared" si="725"/>
        <v>22.003967622564947</v>
      </c>
      <c r="W662">
        <f t="shared" si="726"/>
        <v>4.3307318062851543</v>
      </c>
      <c r="X662">
        <f t="shared" si="727"/>
        <v>17.509370720052605</v>
      </c>
      <c r="Y662">
        <f t="shared" si="728"/>
        <v>0</v>
      </c>
      <c r="Z662">
        <f t="shared" si="729"/>
        <v>0</v>
      </c>
      <c r="AA662">
        <f t="shared" si="730"/>
        <v>4.8520302639196169</v>
      </c>
      <c r="AB662">
        <f t="shared" si="731"/>
        <v>19.617007110111814</v>
      </c>
      <c r="AC662" s="3">
        <f t="shared" si="732"/>
        <v>-29.798999999999999</v>
      </c>
      <c r="AD662">
        <f t="shared" si="733"/>
        <v>4.8840000000000003</v>
      </c>
      <c r="AE662">
        <f t="shared" si="734"/>
        <v>13.54</v>
      </c>
      <c r="AF662">
        <f t="shared" si="735"/>
        <v>-3.1139999999999999</v>
      </c>
      <c r="AG662">
        <f t="shared" si="736"/>
        <v>-13.577999999999999</v>
      </c>
      <c r="AH662">
        <f t="shared" si="737"/>
        <v>3.149</v>
      </c>
      <c r="AI662">
        <f t="shared" si="738"/>
        <v>2.0190000000000001</v>
      </c>
      <c r="AJ662">
        <f t="shared" si="739"/>
        <v>0</v>
      </c>
      <c r="AK662">
        <f t="shared" si="740"/>
        <v>1.9570000000000001</v>
      </c>
      <c r="AL662">
        <f t="shared" si="741"/>
        <v>0</v>
      </c>
      <c r="AM662">
        <f t="shared" si="742"/>
        <v>7.5739999999999998</v>
      </c>
      <c r="AN662">
        <f t="shared" si="743"/>
        <v>-1.665</v>
      </c>
      <c r="AO662">
        <f t="shared" si="744"/>
        <v>0.66100000000000003</v>
      </c>
      <c r="AP662">
        <f t="shared" si="745"/>
        <v>-120.47888473020176</v>
      </c>
      <c r="AQ662">
        <f t="shared" si="746"/>
        <v>79.835151199389543</v>
      </c>
      <c r="AR662">
        <f t="shared" si="747"/>
        <v>73.690315030089153</v>
      </c>
      <c r="AS662">
        <f t="shared" si="748"/>
        <v>-68.520355176667238</v>
      </c>
      <c r="AT662">
        <f t="shared" si="749"/>
        <v>-58.802676465739822</v>
      </c>
      <c r="AU662">
        <f t="shared" si="750"/>
        <v>55.137008397445655</v>
      </c>
      <c r="AV662">
        <f t="shared" si="751"/>
        <v>0</v>
      </c>
      <c r="AW662">
        <f t="shared" si="752"/>
        <v>0</v>
      </c>
      <c r="AX662">
        <f t="shared" si="753"/>
        <v>9.4954232264906899</v>
      </c>
      <c r="AY662">
        <f t="shared" si="754"/>
        <v>0</v>
      </c>
      <c r="AZ662">
        <f t="shared" si="755"/>
        <v>0</v>
      </c>
      <c r="BA662">
        <f t="shared" si="756"/>
        <v>0</v>
      </c>
      <c r="BB662">
        <f t="shared" si="757"/>
        <v>0</v>
      </c>
      <c r="BC662">
        <f t="shared" si="758"/>
        <v>-29.644018519193775</v>
      </c>
      <c r="BD662">
        <f t="shared" si="759"/>
        <v>-29.18</v>
      </c>
      <c r="BE662">
        <f t="shared" si="760"/>
        <v>0.96650000000000003</v>
      </c>
      <c r="BF662">
        <f t="shared" si="761"/>
        <v>2.1196214792496337E-2</v>
      </c>
      <c r="BG662">
        <f>'Data Input'!J662</f>
        <v>24.7</v>
      </c>
      <c r="BH662">
        <f t="shared" si="762"/>
        <v>2</v>
      </c>
      <c r="BI662">
        <f t="shared" si="763"/>
        <v>0.96</v>
      </c>
      <c r="BJ662">
        <f>'Data Input'!K662</f>
        <v>0.81645569620253167</v>
      </c>
      <c r="BK662">
        <f>'Data Input'!L662</f>
        <v>3</v>
      </c>
      <c r="BL662">
        <f>'Data Input'!M662</f>
        <v>89</v>
      </c>
      <c r="BM662">
        <f t="shared" si="764"/>
        <v>3</v>
      </c>
      <c r="BN662">
        <f t="shared" si="765"/>
        <v>1.2</v>
      </c>
      <c r="BO662">
        <f t="shared" si="766"/>
        <v>2.0348366200796483E-2</v>
      </c>
      <c r="BP662">
        <f t="shared" si="767"/>
        <v>2.5435457750995604E-2</v>
      </c>
      <c r="BQ662">
        <f t="shared" si="768"/>
        <v>171.90781005293519</v>
      </c>
      <c r="BR662">
        <f t="shared" si="769"/>
        <v>214.88476256616894</v>
      </c>
      <c r="BS662">
        <f t="shared" si="770"/>
        <v>189062.18000000005</v>
      </c>
      <c r="BT662">
        <f t="shared" si="771"/>
        <v>169898.54000000004</v>
      </c>
      <c r="BU662">
        <f t="shared" si="772"/>
        <v>150734.90000000002</v>
      </c>
      <c r="BV662">
        <f t="shared" si="773"/>
        <v>131571.26</v>
      </c>
      <c r="BW662">
        <f t="shared" si="774"/>
        <v>112407.62</v>
      </c>
      <c r="BX662">
        <f t="shared" si="775"/>
        <v>93243.98</v>
      </c>
      <c r="BY662">
        <f t="shared" si="776"/>
        <v>74080.34</v>
      </c>
      <c r="BZ662">
        <f t="shared" si="777"/>
        <v>54916.7</v>
      </c>
      <c r="CA662">
        <f t="shared" si="778"/>
        <v>35753.06</v>
      </c>
      <c r="CB662">
        <f t="shared" si="779"/>
        <v>16589.419999999998</v>
      </c>
      <c r="CC662">
        <f t="shared" si="780"/>
        <v>209.23370332898588</v>
      </c>
      <c r="CD662">
        <f t="shared" si="781"/>
        <v>261.54212916123242</v>
      </c>
      <c r="CE662">
        <f t="shared" si="782"/>
        <v>381.14151338192107</v>
      </c>
      <c r="CF662">
        <f t="shared" si="783"/>
        <v>476.42689172740137</v>
      </c>
    </row>
    <row r="663" spans="1:84" x14ac:dyDescent="0.25">
      <c r="A663" t="str">
        <f>IF('Data Input'!A663=0,"F","M")</f>
        <v>F</v>
      </c>
      <c r="B663" t="str">
        <f>'Data Input'!B663</f>
        <v>W</v>
      </c>
      <c r="C663">
        <f>'Data Input'!C663</f>
        <v>64</v>
      </c>
      <c r="D663">
        <f t="shared" si="713"/>
        <v>65</v>
      </c>
      <c r="E663">
        <f t="shared" si="714"/>
        <v>66</v>
      </c>
      <c r="F663">
        <f t="shared" si="715"/>
        <v>67</v>
      </c>
      <c r="G663">
        <f t="shared" si="716"/>
        <v>68</v>
      </c>
      <c r="H663">
        <f t="shared" si="717"/>
        <v>69</v>
      </c>
      <c r="I663">
        <f t="shared" si="718"/>
        <v>70</v>
      </c>
      <c r="J663">
        <f t="shared" si="719"/>
        <v>71</v>
      </c>
      <c r="K663">
        <f t="shared" si="720"/>
        <v>72</v>
      </c>
      <c r="L663">
        <f t="shared" si="721"/>
        <v>73</v>
      </c>
      <c r="M663">
        <f>'Data Input'!D663</f>
        <v>195.99969933600002</v>
      </c>
      <c r="N663">
        <f>'Data Input'!E663</f>
        <v>61.999904892000004</v>
      </c>
      <c r="O663">
        <f>'Data Input'!F663</f>
        <v>120</v>
      </c>
      <c r="P663">
        <f>'Data Input'!G663</f>
        <v>0</v>
      </c>
      <c r="Q663">
        <f>'Data Input'!H663</f>
        <v>0</v>
      </c>
      <c r="R663">
        <f>IF('Data Input'!I663&gt;100,1,0)</f>
        <v>0</v>
      </c>
      <c r="S663">
        <f t="shared" si="722"/>
        <v>4.1588830833596715</v>
      </c>
      <c r="T663">
        <f t="shared" si="723"/>
        <v>17.296308501055247</v>
      </c>
      <c r="U663">
        <f t="shared" si="724"/>
        <v>5.278113125229341</v>
      </c>
      <c r="V663">
        <f t="shared" si="725"/>
        <v>21.951055388574954</v>
      </c>
      <c r="W663">
        <f t="shared" si="726"/>
        <v>4.1271328510439149</v>
      </c>
      <c r="X663">
        <f t="shared" si="727"/>
        <v>17.164262996984508</v>
      </c>
      <c r="Y663">
        <f t="shared" si="728"/>
        <v>0</v>
      </c>
      <c r="Z663">
        <f t="shared" si="729"/>
        <v>0</v>
      </c>
      <c r="AA663">
        <f t="shared" si="730"/>
        <v>4.7874917427820458</v>
      </c>
      <c r="AB663">
        <f t="shared" si="731"/>
        <v>19.910618420780363</v>
      </c>
      <c r="AC663" s="3">
        <f t="shared" si="732"/>
        <v>-29.798999999999999</v>
      </c>
      <c r="AD663">
        <f t="shared" si="733"/>
        <v>4.8840000000000003</v>
      </c>
      <c r="AE663">
        <f t="shared" si="734"/>
        <v>13.54</v>
      </c>
      <c r="AF663">
        <f t="shared" si="735"/>
        <v>-3.1139999999999999</v>
      </c>
      <c r="AG663">
        <f t="shared" si="736"/>
        <v>-13.577999999999999</v>
      </c>
      <c r="AH663">
        <f t="shared" si="737"/>
        <v>3.149</v>
      </c>
      <c r="AI663">
        <f t="shared" si="738"/>
        <v>2.0190000000000001</v>
      </c>
      <c r="AJ663">
        <f t="shared" si="739"/>
        <v>0</v>
      </c>
      <c r="AK663">
        <f t="shared" si="740"/>
        <v>1.9570000000000001</v>
      </c>
      <c r="AL663">
        <f t="shared" si="741"/>
        <v>0</v>
      </c>
      <c r="AM663">
        <f t="shared" si="742"/>
        <v>7.5739999999999998</v>
      </c>
      <c r="AN663">
        <f t="shared" si="743"/>
        <v>-1.665</v>
      </c>
      <c r="AO663">
        <f t="shared" si="744"/>
        <v>0.66100000000000003</v>
      </c>
      <c r="AP663">
        <f t="shared" si="745"/>
        <v>-123.93055700103484</v>
      </c>
      <c r="AQ663">
        <f t="shared" si="746"/>
        <v>84.475170719153837</v>
      </c>
      <c r="AR663">
        <f t="shared" si="747"/>
        <v>71.465651715605276</v>
      </c>
      <c r="AS663">
        <f t="shared" si="748"/>
        <v>-68.35558648002241</v>
      </c>
      <c r="AT663">
        <f t="shared" si="749"/>
        <v>-56.038209851474271</v>
      </c>
      <c r="AU663">
        <f t="shared" si="750"/>
        <v>54.050264177504218</v>
      </c>
      <c r="AV663">
        <f t="shared" si="751"/>
        <v>0</v>
      </c>
      <c r="AW663">
        <f t="shared" si="752"/>
        <v>0</v>
      </c>
      <c r="AX663">
        <f t="shared" si="753"/>
        <v>9.3691213406244636</v>
      </c>
      <c r="AY663">
        <f t="shared" si="754"/>
        <v>0</v>
      </c>
      <c r="AZ663">
        <f t="shared" si="755"/>
        <v>0</v>
      </c>
      <c r="BA663">
        <f t="shared" si="756"/>
        <v>0</v>
      </c>
      <c r="BB663">
        <f t="shared" si="757"/>
        <v>0</v>
      </c>
      <c r="BC663">
        <f t="shared" si="758"/>
        <v>-28.964145379643721</v>
      </c>
      <c r="BD663">
        <f t="shared" si="759"/>
        <v>-29.18</v>
      </c>
      <c r="BE663">
        <f t="shared" si="760"/>
        <v>0.96650000000000003</v>
      </c>
      <c r="BF663">
        <f t="shared" si="761"/>
        <v>4.1401685448749337E-2</v>
      </c>
      <c r="BG663">
        <f>'Data Input'!J663</f>
        <v>27</v>
      </c>
      <c r="BH663">
        <f t="shared" si="762"/>
        <v>3</v>
      </c>
      <c r="BI663">
        <f t="shared" si="763"/>
        <v>1.08</v>
      </c>
      <c r="BJ663">
        <f>'Data Input'!K663</f>
        <v>0.82051282051282048</v>
      </c>
      <c r="BK663">
        <f>'Data Input'!L663</f>
        <v>3</v>
      </c>
      <c r="BL663">
        <f>'Data Input'!M663</f>
        <v>96</v>
      </c>
      <c r="BM663">
        <f t="shared" si="764"/>
        <v>4</v>
      </c>
      <c r="BN663">
        <f t="shared" si="765"/>
        <v>1.46</v>
      </c>
      <c r="BO663">
        <f t="shared" si="766"/>
        <v>4.4713820284649285E-2</v>
      </c>
      <c r="BP663">
        <f t="shared" si="767"/>
        <v>6.0446460755174028E-2</v>
      </c>
      <c r="BQ663">
        <f t="shared" si="768"/>
        <v>377.75292858321455</v>
      </c>
      <c r="BR663">
        <f t="shared" si="769"/>
        <v>510.66599604767879</v>
      </c>
      <c r="BS663">
        <f t="shared" si="770"/>
        <v>171042.64</v>
      </c>
      <c r="BT663">
        <f t="shared" si="771"/>
        <v>151879</v>
      </c>
      <c r="BU663">
        <f t="shared" si="772"/>
        <v>132715.35999999999</v>
      </c>
      <c r="BV663">
        <f t="shared" si="773"/>
        <v>116125.93999999999</v>
      </c>
      <c r="BW663">
        <f t="shared" si="774"/>
        <v>99536.51999999999</v>
      </c>
      <c r="BX663">
        <f t="shared" si="775"/>
        <v>82947.099999999991</v>
      </c>
      <c r="BY663">
        <f t="shared" si="776"/>
        <v>66357.679999999993</v>
      </c>
      <c r="BZ663">
        <f t="shared" si="777"/>
        <v>49768.259999999995</v>
      </c>
      <c r="CA663">
        <f t="shared" si="778"/>
        <v>33178.839999999997</v>
      </c>
      <c r="CB663">
        <f t="shared" si="779"/>
        <v>16589.419999999998</v>
      </c>
      <c r="CC663">
        <f t="shared" si="780"/>
        <v>411.43008579220611</v>
      </c>
      <c r="CD663">
        <f t="shared" si="781"/>
        <v>556.19252338576007</v>
      </c>
      <c r="CE663">
        <f t="shared" si="782"/>
        <v>789.18301437542073</v>
      </c>
      <c r="CF663">
        <f t="shared" si="783"/>
        <v>1066.8585194334389</v>
      </c>
    </row>
    <row r="664" spans="1:84" x14ac:dyDescent="0.25">
      <c r="A664" t="str">
        <f>IF('Data Input'!A664=0,"F","M")</f>
        <v>M</v>
      </c>
      <c r="B664" t="str">
        <f>'Data Input'!B664</f>
        <v>W</v>
      </c>
      <c r="C664">
        <f>'Data Input'!C664</f>
        <v>66</v>
      </c>
      <c r="D664">
        <f t="shared" si="713"/>
        <v>67</v>
      </c>
      <c r="E664">
        <f t="shared" si="714"/>
        <v>68</v>
      </c>
      <c r="F664">
        <f t="shared" si="715"/>
        <v>69</v>
      </c>
      <c r="G664">
        <f t="shared" si="716"/>
        <v>70</v>
      </c>
      <c r="H664">
        <f t="shared" si="717"/>
        <v>71</v>
      </c>
      <c r="I664">
        <f t="shared" si="718"/>
        <v>72</v>
      </c>
      <c r="J664">
        <f t="shared" si="719"/>
        <v>73</v>
      </c>
      <c r="K664">
        <f t="shared" si="720"/>
        <v>74</v>
      </c>
      <c r="L664">
        <f t="shared" si="721"/>
        <v>75</v>
      </c>
      <c r="M664">
        <f>'Data Input'!D664</f>
        <v>168.99974075400002</v>
      </c>
      <c r="N664">
        <f>'Data Input'!E664</f>
        <v>70.999891086000005</v>
      </c>
      <c r="O664">
        <f>'Data Input'!F664</f>
        <v>100</v>
      </c>
      <c r="P664">
        <f>'Data Input'!G664</f>
        <v>0</v>
      </c>
      <c r="Q664">
        <f>'Data Input'!H664</f>
        <v>0</v>
      </c>
      <c r="R664">
        <f>IF('Data Input'!I664&gt;100,1,0)</f>
        <v>0</v>
      </c>
      <c r="S664">
        <f t="shared" si="722"/>
        <v>4.1896547420264252</v>
      </c>
      <c r="T664">
        <f t="shared" si="723"/>
        <v>17.553206857384513</v>
      </c>
      <c r="U664">
        <f t="shared" si="724"/>
        <v>5.1298971809218967</v>
      </c>
      <c r="V664">
        <f t="shared" si="725"/>
        <v>21.492498050157415</v>
      </c>
      <c r="W664">
        <f t="shared" si="726"/>
        <v>4.2626783430401387</v>
      </c>
      <c r="X664">
        <f t="shared" si="727"/>
        <v>17.859150533651462</v>
      </c>
      <c r="Y664">
        <f t="shared" si="728"/>
        <v>0</v>
      </c>
      <c r="Z664">
        <f t="shared" si="729"/>
        <v>0</v>
      </c>
      <c r="AA664">
        <f t="shared" si="730"/>
        <v>4.6051701859880918</v>
      </c>
      <c r="AB664">
        <f t="shared" si="731"/>
        <v>19.294073107563722</v>
      </c>
      <c r="AC664" s="3">
        <f t="shared" si="732"/>
        <v>12.343999999999999</v>
      </c>
      <c r="AD664">
        <f t="shared" si="733"/>
        <v>0</v>
      </c>
      <c r="AE664">
        <f t="shared" si="734"/>
        <v>11.853</v>
      </c>
      <c r="AF664">
        <f t="shared" si="735"/>
        <v>-2.6640000000000001</v>
      </c>
      <c r="AG664">
        <f t="shared" si="736"/>
        <v>-7.99</v>
      </c>
      <c r="AH664">
        <f t="shared" si="737"/>
        <v>1.7689999999999999</v>
      </c>
      <c r="AI664">
        <f t="shared" si="738"/>
        <v>1.7689999999999999</v>
      </c>
      <c r="AJ664">
        <f t="shared" si="739"/>
        <v>0</v>
      </c>
      <c r="AK664">
        <f t="shared" si="740"/>
        <v>1.764</v>
      </c>
      <c r="AL664">
        <f t="shared" si="741"/>
        <v>0</v>
      </c>
      <c r="AM664">
        <f t="shared" si="742"/>
        <v>7.8369999999999997</v>
      </c>
      <c r="AN664">
        <f t="shared" si="743"/>
        <v>-1.7949999999999999</v>
      </c>
      <c r="AO664">
        <f t="shared" si="744"/>
        <v>0.65800000000000003</v>
      </c>
      <c r="AP664">
        <f t="shared" si="745"/>
        <v>51.71709813557419</v>
      </c>
      <c r="AQ664">
        <f t="shared" si="746"/>
        <v>0</v>
      </c>
      <c r="AR664">
        <f t="shared" si="747"/>
        <v>60.804671285467244</v>
      </c>
      <c r="AS664">
        <f t="shared" si="748"/>
        <v>-57.256014805619358</v>
      </c>
      <c r="AT664">
        <f t="shared" si="749"/>
        <v>-34.05879996089071</v>
      </c>
      <c r="AU664">
        <f t="shared" si="750"/>
        <v>31.592837294029437</v>
      </c>
      <c r="AV664">
        <f t="shared" si="751"/>
        <v>0</v>
      </c>
      <c r="AW664">
        <f t="shared" si="752"/>
        <v>0</v>
      </c>
      <c r="AX664">
        <f t="shared" si="753"/>
        <v>8.1235202080829936</v>
      </c>
      <c r="AY664">
        <f t="shared" si="754"/>
        <v>0</v>
      </c>
      <c r="AZ664">
        <f t="shared" si="755"/>
        <v>0</v>
      </c>
      <c r="BA664">
        <f t="shared" si="756"/>
        <v>0</v>
      </c>
      <c r="BB664">
        <f t="shared" si="757"/>
        <v>0</v>
      </c>
      <c r="BC664">
        <f t="shared" si="758"/>
        <v>60.923312156643789</v>
      </c>
      <c r="BD664">
        <f t="shared" si="759"/>
        <v>61.18</v>
      </c>
      <c r="BE664">
        <f t="shared" si="760"/>
        <v>0.91439999999999999</v>
      </c>
      <c r="BF664">
        <f t="shared" si="761"/>
        <v>6.6886221762697873E-2</v>
      </c>
      <c r="BG664">
        <f>'Data Input'!J664</f>
        <v>17.100000000000001</v>
      </c>
      <c r="BH664">
        <f t="shared" si="762"/>
        <v>1</v>
      </c>
      <c r="BI664">
        <f t="shared" si="763"/>
        <v>1</v>
      </c>
      <c r="BJ664">
        <f>'Data Input'!K664</f>
        <v>0.8</v>
      </c>
      <c r="BK664">
        <f>'Data Input'!L664</f>
        <v>3</v>
      </c>
      <c r="BL664">
        <f>'Data Input'!M664</f>
        <v>94</v>
      </c>
      <c r="BM664">
        <f t="shared" si="764"/>
        <v>1</v>
      </c>
      <c r="BN664">
        <f t="shared" si="765"/>
        <v>1</v>
      </c>
      <c r="BO664">
        <f t="shared" si="766"/>
        <v>6.6886221762697873E-2</v>
      </c>
      <c r="BP664">
        <f t="shared" si="767"/>
        <v>6.6886221762697873E-2</v>
      </c>
      <c r="BQ664">
        <f t="shared" si="768"/>
        <v>565.07062004271847</v>
      </c>
      <c r="BR664">
        <f t="shared" si="769"/>
        <v>565.07062004271847</v>
      </c>
      <c r="BS664">
        <f t="shared" si="770"/>
        <v>165894.19999999995</v>
      </c>
      <c r="BT664">
        <f t="shared" si="771"/>
        <v>149304.77999999997</v>
      </c>
      <c r="BU664">
        <f t="shared" si="772"/>
        <v>132715.35999999999</v>
      </c>
      <c r="BV664">
        <f t="shared" si="773"/>
        <v>116125.93999999999</v>
      </c>
      <c r="BW664">
        <f t="shared" si="774"/>
        <v>99536.51999999999</v>
      </c>
      <c r="BX664">
        <f t="shared" si="775"/>
        <v>82947.099999999991</v>
      </c>
      <c r="BY664">
        <f t="shared" si="776"/>
        <v>66357.679999999993</v>
      </c>
      <c r="BZ664">
        <f t="shared" si="777"/>
        <v>49768.259999999995</v>
      </c>
      <c r="CA664">
        <f t="shared" si="778"/>
        <v>33178.839999999997</v>
      </c>
      <c r="CB664">
        <f t="shared" si="779"/>
        <v>16589.419999999998</v>
      </c>
      <c r="CC664">
        <f t="shared" si="780"/>
        <v>610.28199376899431</v>
      </c>
      <c r="CD664">
        <f t="shared" si="781"/>
        <v>610.28199376899431</v>
      </c>
      <c r="CE664">
        <f t="shared" si="782"/>
        <v>1175.3526138117127</v>
      </c>
      <c r="CF664">
        <f t="shared" si="783"/>
        <v>1175.3526138117127</v>
      </c>
    </row>
    <row r="665" spans="1:84" x14ac:dyDescent="0.25">
      <c r="A665" t="str">
        <f>IF('Data Input'!A665=0,"F","M")</f>
        <v>M</v>
      </c>
      <c r="B665" t="str">
        <f>'Data Input'!B665</f>
        <v>W</v>
      </c>
      <c r="C665">
        <f>'Data Input'!C665</f>
        <v>29</v>
      </c>
      <c r="D665">
        <f t="shared" si="713"/>
        <v>30</v>
      </c>
      <c r="E665">
        <f t="shared" si="714"/>
        <v>31</v>
      </c>
      <c r="F665">
        <f t="shared" si="715"/>
        <v>32</v>
      </c>
      <c r="G665">
        <f t="shared" si="716"/>
        <v>33</v>
      </c>
      <c r="H665">
        <f t="shared" si="717"/>
        <v>34</v>
      </c>
      <c r="I665">
        <f t="shared" si="718"/>
        <v>35</v>
      </c>
      <c r="J665">
        <f t="shared" si="719"/>
        <v>36</v>
      </c>
      <c r="K665">
        <f t="shared" si="720"/>
        <v>37</v>
      </c>
      <c r="L665">
        <f t="shared" si="721"/>
        <v>38</v>
      </c>
      <c r="M665">
        <f>'Data Input'!D665</f>
        <v>202.99968859800001</v>
      </c>
      <c r="N665">
        <f>'Data Input'!E665</f>
        <v>56.999912561999999</v>
      </c>
      <c r="O665">
        <f>'Data Input'!F665</f>
        <v>118</v>
      </c>
      <c r="P665">
        <f>'Data Input'!G665</f>
        <v>0</v>
      </c>
      <c r="Q665">
        <f>'Data Input'!H665</f>
        <v>0</v>
      </c>
      <c r="R665">
        <f>IF('Data Input'!I665&gt;100,1,0)</f>
        <v>0</v>
      </c>
      <c r="S665">
        <f t="shared" si="722"/>
        <v>3.3672958299864741</v>
      </c>
      <c r="T665">
        <f t="shared" si="723"/>
        <v>11.338681206644297</v>
      </c>
      <c r="U665">
        <f t="shared" si="724"/>
        <v>5.3132044450406104</v>
      </c>
      <c r="V665">
        <f t="shared" si="725"/>
        <v>17.891131171650844</v>
      </c>
      <c r="W665">
        <f t="shared" si="726"/>
        <v>4.0430497338333735</v>
      </c>
      <c r="X665">
        <f t="shared" si="727"/>
        <v>13.614144509165042</v>
      </c>
      <c r="Y665">
        <f t="shared" si="728"/>
        <v>0</v>
      </c>
      <c r="Z665">
        <f t="shared" si="729"/>
        <v>0</v>
      </c>
      <c r="AA665">
        <f t="shared" si="730"/>
        <v>4.7706846244656651</v>
      </c>
      <c r="AB665">
        <f t="shared" si="731"/>
        <v>16.064306442143824</v>
      </c>
      <c r="AC665" s="3">
        <f t="shared" si="732"/>
        <v>12.343999999999999</v>
      </c>
      <c r="AD665">
        <f t="shared" si="733"/>
        <v>0</v>
      </c>
      <c r="AE665">
        <f t="shared" si="734"/>
        <v>11.853</v>
      </c>
      <c r="AF665">
        <f t="shared" si="735"/>
        <v>-2.6640000000000001</v>
      </c>
      <c r="AG665">
        <f t="shared" si="736"/>
        <v>-7.99</v>
      </c>
      <c r="AH665">
        <f t="shared" si="737"/>
        <v>1.7689999999999999</v>
      </c>
      <c r="AI665">
        <f t="shared" si="738"/>
        <v>1.7689999999999999</v>
      </c>
      <c r="AJ665">
        <f t="shared" si="739"/>
        <v>0</v>
      </c>
      <c r="AK665">
        <f t="shared" si="740"/>
        <v>1.764</v>
      </c>
      <c r="AL665">
        <f t="shared" si="741"/>
        <v>0</v>
      </c>
      <c r="AM665">
        <f t="shared" si="742"/>
        <v>7.8369999999999997</v>
      </c>
      <c r="AN665">
        <f t="shared" si="743"/>
        <v>-1.7949999999999999</v>
      </c>
      <c r="AO665">
        <f t="shared" si="744"/>
        <v>0.65800000000000003</v>
      </c>
      <c r="AP665">
        <f t="shared" si="745"/>
        <v>41.565899725353034</v>
      </c>
      <c r="AQ665">
        <f t="shared" si="746"/>
        <v>0</v>
      </c>
      <c r="AR665">
        <f t="shared" si="747"/>
        <v>62.97741228706635</v>
      </c>
      <c r="AS665">
        <f t="shared" si="748"/>
        <v>-47.661973441277851</v>
      </c>
      <c r="AT665">
        <f t="shared" si="749"/>
        <v>-32.303967373328653</v>
      </c>
      <c r="AU665">
        <f t="shared" si="750"/>
        <v>24.083421636712959</v>
      </c>
      <c r="AV665">
        <f t="shared" si="751"/>
        <v>0</v>
      </c>
      <c r="AW665">
        <f t="shared" si="752"/>
        <v>0</v>
      </c>
      <c r="AX665">
        <f t="shared" si="753"/>
        <v>8.415487677557433</v>
      </c>
      <c r="AY665">
        <f t="shared" si="754"/>
        <v>0</v>
      </c>
      <c r="AZ665">
        <f t="shared" si="755"/>
        <v>0</v>
      </c>
      <c r="BA665">
        <f t="shared" si="756"/>
        <v>0</v>
      </c>
      <c r="BB665">
        <f t="shared" si="757"/>
        <v>0</v>
      </c>
      <c r="BC665">
        <f t="shared" si="758"/>
        <v>57.076280512083287</v>
      </c>
      <c r="BD665">
        <f t="shared" si="759"/>
        <v>61.18</v>
      </c>
      <c r="BE665">
        <f t="shared" si="760"/>
        <v>0.91439999999999999</v>
      </c>
      <c r="BF665">
        <f t="shared" si="761"/>
        <v>1.4764448343734804E-3</v>
      </c>
      <c r="BG665">
        <f>'Data Input'!J665</f>
        <v>34</v>
      </c>
      <c r="BH665">
        <f t="shared" si="762"/>
        <v>4</v>
      </c>
      <c r="BI665">
        <f t="shared" si="763"/>
        <v>1.24</v>
      </c>
      <c r="BJ665">
        <f>'Data Input'!K665</f>
        <v>0.95238095238095222</v>
      </c>
      <c r="BK665">
        <f>'Data Input'!L665</f>
        <v>3</v>
      </c>
      <c r="BL665">
        <f>'Data Input'!M665</f>
        <v>91</v>
      </c>
      <c r="BM665">
        <f t="shared" si="764"/>
        <v>3</v>
      </c>
      <c r="BN665">
        <f t="shared" si="765"/>
        <v>1.2</v>
      </c>
      <c r="BO665">
        <f t="shared" si="766"/>
        <v>1.8307915946231157E-3</v>
      </c>
      <c r="BP665">
        <f t="shared" si="767"/>
        <v>1.7717338012481765E-3</v>
      </c>
      <c r="BQ665">
        <f t="shared" si="768"/>
        <v>15.466960373588211</v>
      </c>
      <c r="BR665">
        <f t="shared" si="769"/>
        <v>14.968026167988592</v>
      </c>
      <c r="BS665">
        <f t="shared" si="770"/>
        <v>295177.26000000007</v>
      </c>
      <c r="BT665">
        <f t="shared" si="771"/>
        <v>266574.81000000006</v>
      </c>
      <c r="BU665">
        <f t="shared" si="772"/>
        <v>237972.36000000004</v>
      </c>
      <c r="BV665">
        <f t="shared" si="773"/>
        <v>209369.91000000003</v>
      </c>
      <c r="BW665">
        <f t="shared" si="774"/>
        <v>180767.46000000002</v>
      </c>
      <c r="BX665">
        <f t="shared" si="775"/>
        <v>152165.01</v>
      </c>
      <c r="BY665">
        <f t="shared" si="776"/>
        <v>123562.56</v>
      </c>
      <c r="BZ665">
        <f t="shared" si="777"/>
        <v>92671.92</v>
      </c>
      <c r="CA665">
        <f t="shared" si="778"/>
        <v>61781.279999999999</v>
      </c>
      <c r="CB665">
        <f t="shared" si="779"/>
        <v>30890.639999999999</v>
      </c>
      <c r="CC665">
        <f t="shared" si="780"/>
        <v>30.225146441521595</v>
      </c>
      <c r="CD665">
        <f t="shared" si="781"/>
        <v>29.250141717601544</v>
      </c>
      <c r="CE665">
        <f t="shared" si="782"/>
        <v>45.69210681510981</v>
      </c>
      <c r="CF665">
        <f t="shared" si="783"/>
        <v>44.218167885590134</v>
      </c>
    </row>
    <row r="666" spans="1:84" x14ac:dyDescent="0.25">
      <c r="A666" t="str">
        <f>IF('Data Input'!A666=0,"F","M")</f>
        <v>F</v>
      </c>
      <c r="B666" t="str">
        <f>'Data Input'!B666</f>
        <v>W</v>
      </c>
      <c r="C666">
        <f>'Data Input'!C666</f>
        <v>33</v>
      </c>
      <c r="D666">
        <f t="shared" si="713"/>
        <v>34</v>
      </c>
      <c r="E666">
        <f t="shared" si="714"/>
        <v>35</v>
      </c>
      <c r="F666">
        <f t="shared" si="715"/>
        <v>36</v>
      </c>
      <c r="G666">
        <f t="shared" si="716"/>
        <v>37</v>
      </c>
      <c r="H666">
        <f t="shared" si="717"/>
        <v>38</v>
      </c>
      <c r="I666">
        <f t="shared" si="718"/>
        <v>39</v>
      </c>
      <c r="J666">
        <f t="shared" si="719"/>
        <v>40</v>
      </c>
      <c r="K666">
        <f t="shared" si="720"/>
        <v>41</v>
      </c>
      <c r="L666">
        <f t="shared" si="721"/>
        <v>42</v>
      </c>
      <c r="M666">
        <f>'Data Input'!D666</f>
        <v>191.99970547200002</v>
      </c>
      <c r="N666">
        <f>'Data Input'!E666</f>
        <v>59.999907960000002</v>
      </c>
      <c r="O666">
        <f>'Data Input'!F666</f>
        <v>138</v>
      </c>
      <c r="P666">
        <f>'Data Input'!G666</f>
        <v>0</v>
      </c>
      <c r="Q666">
        <f>'Data Input'!H666</f>
        <v>0</v>
      </c>
      <c r="R666">
        <f>IF('Data Input'!I666&gt;100,1,0)</f>
        <v>0</v>
      </c>
      <c r="S666">
        <f t="shared" si="722"/>
        <v>3.4965075614664802</v>
      </c>
      <c r="T666">
        <f t="shared" si="723"/>
        <v>12.225565127392272</v>
      </c>
      <c r="U666">
        <f t="shared" si="724"/>
        <v>5.2574938380266047</v>
      </c>
      <c r="V666">
        <f t="shared" si="725"/>
        <v>18.382866959023449</v>
      </c>
      <c r="W666">
        <f t="shared" si="726"/>
        <v>4.0943430282209246</v>
      </c>
      <c r="X666">
        <f t="shared" si="727"/>
        <v>14.315901357412029</v>
      </c>
      <c r="Y666">
        <f t="shared" si="728"/>
        <v>0</v>
      </c>
      <c r="Z666">
        <f t="shared" si="729"/>
        <v>0</v>
      </c>
      <c r="AA666">
        <f t="shared" si="730"/>
        <v>4.9272536851572051</v>
      </c>
      <c r="AB666">
        <f t="shared" si="731"/>
        <v>17.228179767415746</v>
      </c>
      <c r="AC666" s="3">
        <f t="shared" si="732"/>
        <v>-29.798999999999999</v>
      </c>
      <c r="AD666">
        <f t="shared" si="733"/>
        <v>4.8840000000000003</v>
      </c>
      <c r="AE666">
        <f t="shared" si="734"/>
        <v>13.54</v>
      </c>
      <c r="AF666">
        <f t="shared" si="735"/>
        <v>-3.1139999999999999</v>
      </c>
      <c r="AG666">
        <f t="shared" si="736"/>
        <v>-13.577999999999999</v>
      </c>
      <c r="AH666">
        <f t="shared" si="737"/>
        <v>3.149</v>
      </c>
      <c r="AI666">
        <f t="shared" si="738"/>
        <v>2.0190000000000001</v>
      </c>
      <c r="AJ666">
        <f t="shared" si="739"/>
        <v>0</v>
      </c>
      <c r="AK666">
        <f t="shared" si="740"/>
        <v>1.9570000000000001</v>
      </c>
      <c r="AL666">
        <f t="shared" si="741"/>
        <v>0</v>
      </c>
      <c r="AM666">
        <f t="shared" si="742"/>
        <v>7.5739999999999998</v>
      </c>
      <c r="AN666">
        <f t="shared" si="743"/>
        <v>-1.665</v>
      </c>
      <c r="AO666">
        <f t="shared" si="744"/>
        <v>0.66100000000000003</v>
      </c>
      <c r="AP666">
        <f t="shared" si="745"/>
        <v>-104.19242882413964</v>
      </c>
      <c r="AQ666">
        <f t="shared" si="746"/>
        <v>59.709660082183859</v>
      </c>
      <c r="AR666">
        <f t="shared" si="747"/>
        <v>71.186466566880227</v>
      </c>
      <c r="AS666">
        <f t="shared" si="748"/>
        <v>-57.244247710399016</v>
      </c>
      <c r="AT666">
        <f t="shared" si="749"/>
        <v>-55.592989637183713</v>
      </c>
      <c r="AU666">
        <f t="shared" si="750"/>
        <v>45.080773374490477</v>
      </c>
      <c r="AV666">
        <f t="shared" si="751"/>
        <v>0</v>
      </c>
      <c r="AW666">
        <f t="shared" si="752"/>
        <v>0</v>
      </c>
      <c r="AX666">
        <f t="shared" si="753"/>
        <v>9.6426354618526506</v>
      </c>
      <c r="AY666">
        <f t="shared" si="754"/>
        <v>0</v>
      </c>
      <c r="AZ666">
        <f t="shared" si="755"/>
        <v>0</v>
      </c>
      <c r="BA666">
        <f t="shared" si="756"/>
        <v>0</v>
      </c>
      <c r="BB666">
        <f t="shared" si="757"/>
        <v>0</v>
      </c>
      <c r="BC666">
        <f t="shared" si="758"/>
        <v>-31.410130686315156</v>
      </c>
      <c r="BD666">
        <f t="shared" si="759"/>
        <v>-29.18</v>
      </c>
      <c r="BE666">
        <f t="shared" si="760"/>
        <v>0.96650000000000003</v>
      </c>
      <c r="BF666">
        <f t="shared" si="761"/>
        <v>3.6567406008856107E-3</v>
      </c>
      <c r="BG666">
        <f>'Data Input'!J666</f>
        <v>61.9</v>
      </c>
      <c r="BH666">
        <f t="shared" si="762"/>
        <v>4</v>
      </c>
      <c r="BI666">
        <f t="shared" si="763"/>
        <v>1.39</v>
      </c>
      <c r="BJ666">
        <f>'Data Input'!K666</f>
        <v>0.8482142857142857</v>
      </c>
      <c r="BK666">
        <f>'Data Input'!L666</f>
        <v>3</v>
      </c>
      <c r="BL666">
        <f>'Data Input'!M666</f>
        <v>80</v>
      </c>
      <c r="BM666">
        <f t="shared" si="764"/>
        <v>4</v>
      </c>
      <c r="BN666">
        <f t="shared" si="765"/>
        <v>1.46</v>
      </c>
      <c r="BO666">
        <f t="shared" si="766"/>
        <v>5.0828694352309982E-3</v>
      </c>
      <c r="BP666">
        <f t="shared" si="767"/>
        <v>5.3388412772929911E-3</v>
      </c>
      <c r="BQ666">
        <f t="shared" si="768"/>
        <v>42.941283087452909</v>
      </c>
      <c r="BR666">
        <f t="shared" si="769"/>
        <v>45.10379374653327</v>
      </c>
      <c r="BS666">
        <f t="shared" si="770"/>
        <v>304330.02000000008</v>
      </c>
      <c r="BT666">
        <f t="shared" si="771"/>
        <v>275727.57000000007</v>
      </c>
      <c r="BU666">
        <f t="shared" si="772"/>
        <v>247125.12000000005</v>
      </c>
      <c r="BV666">
        <f t="shared" si="773"/>
        <v>216234.48000000004</v>
      </c>
      <c r="BW666">
        <f t="shared" si="774"/>
        <v>185343.84000000003</v>
      </c>
      <c r="BX666">
        <f t="shared" si="775"/>
        <v>154453.20000000001</v>
      </c>
      <c r="BY666">
        <f t="shared" si="776"/>
        <v>123562.56</v>
      </c>
      <c r="BZ666">
        <f t="shared" si="777"/>
        <v>92671.92</v>
      </c>
      <c r="CA666">
        <f t="shared" si="778"/>
        <v>61781.279999999999</v>
      </c>
      <c r="CB666">
        <f t="shared" si="779"/>
        <v>30890.639999999999</v>
      </c>
      <c r="CC666">
        <f t="shared" si="780"/>
        <v>86.008282309508218</v>
      </c>
      <c r="CD666">
        <f t="shared" si="781"/>
        <v>90.339634656030213</v>
      </c>
      <c r="CE666">
        <f t="shared" si="782"/>
        <v>128.94956539696113</v>
      </c>
      <c r="CF666">
        <f t="shared" si="783"/>
        <v>135.44342840256348</v>
      </c>
    </row>
    <row r="667" spans="1:84" x14ac:dyDescent="0.25">
      <c r="A667" t="str">
        <f>IF('Data Input'!A667=0,"F","M")</f>
        <v>F</v>
      </c>
      <c r="B667" t="str">
        <f>'Data Input'!B667</f>
        <v>W</v>
      </c>
      <c r="C667">
        <f>'Data Input'!C667</f>
        <v>44</v>
      </c>
      <c r="D667">
        <f t="shared" si="713"/>
        <v>45</v>
      </c>
      <c r="E667">
        <f t="shared" si="714"/>
        <v>46</v>
      </c>
      <c r="F667">
        <f t="shared" si="715"/>
        <v>47</v>
      </c>
      <c r="G667">
        <f t="shared" si="716"/>
        <v>48</v>
      </c>
      <c r="H667">
        <f t="shared" si="717"/>
        <v>49</v>
      </c>
      <c r="I667">
        <f t="shared" si="718"/>
        <v>50</v>
      </c>
      <c r="J667">
        <f t="shared" si="719"/>
        <v>51</v>
      </c>
      <c r="K667">
        <f t="shared" si="720"/>
        <v>52</v>
      </c>
      <c r="L667">
        <f t="shared" si="721"/>
        <v>53</v>
      </c>
      <c r="M667">
        <f>'Data Input'!D667</f>
        <v>164.99974689000001</v>
      </c>
      <c r="N667">
        <f>'Data Input'!E667</f>
        <v>46.999927902000003</v>
      </c>
      <c r="O667">
        <f>'Data Input'!F667</f>
        <v>108</v>
      </c>
      <c r="P667">
        <f>'Data Input'!G667</f>
        <v>0</v>
      </c>
      <c r="Q667">
        <f>'Data Input'!H667</f>
        <v>0</v>
      </c>
      <c r="R667">
        <f>IF('Data Input'!I667&gt;100,1,0)</f>
        <v>0</v>
      </c>
      <c r="S667">
        <f t="shared" si="722"/>
        <v>3.784189633918261</v>
      </c>
      <c r="T667">
        <f t="shared" si="723"/>
        <v>14.320091185454423</v>
      </c>
      <c r="U667">
        <f t="shared" si="724"/>
        <v>5.1059439398994044</v>
      </c>
      <c r="V667">
        <f t="shared" si="725"/>
        <v>19.321860128735089</v>
      </c>
      <c r="W667">
        <f t="shared" si="726"/>
        <v>3.8501460677088821</v>
      </c>
      <c r="X667">
        <f t="shared" si="727"/>
        <v>14.569682838495106</v>
      </c>
      <c r="Y667">
        <f t="shared" si="728"/>
        <v>0</v>
      </c>
      <c r="Z667">
        <f t="shared" si="729"/>
        <v>0</v>
      </c>
      <c r="AA667">
        <f t="shared" si="730"/>
        <v>4.6821312271242199</v>
      </c>
      <c r="AB667">
        <f t="shared" si="731"/>
        <v>17.71807245432846</v>
      </c>
      <c r="AC667" s="3">
        <f t="shared" si="732"/>
        <v>-29.798999999999999</v>
      </c>
      <c r="AD667">
        <f t="shared" si="733"/>
        <v>4.8840000000000003</v>
      </c>
      <c r="AE667">
        <f t="shared" si="734"/>
        <v>13.54</v>
      </c>
      <c r="AF667">
        <f t="shared" si="735"/>
        <v>-3.1139999999999999</v>
      </c>
      <c r="AG667">
        <f t="shared" si="736"/>
        <v>-13.577999999999999</v>
      </c>
      <c r="AH667">
        <f t="shared" si="737"/>
        <v>3.149</v>
      </c>
      <c r="AI667">
        <f t="shared" si="738"/>
        <v>2.0190000000000001</v>
      </c>
      <c r="AJ667">
        <f t="shared" si="739"/>
        <v>0</v>
      </c>
      <c r="AK667">
        <f t="shared" si="740"/>
        <v>1.9570000000000001</v>
      </c>
      <c r="AL667">
        <f t="shared" si="741"/>
        <v>0</v>
      </c>
      <c r="AM667">
        <f t="shared" si="742"/>
        <v>7.5739999999999998</v>
      </c>
      <c r="AN667">
        <f t="shared" si="743"/>
        <v>-1.665</v>
      </c>
      <c r="AO667">
        <f t="shared" si="744"/>
        <v>0.66100000000000003</v>
      </c>
      <c r="AP667">
        <f t="shared" si="745"/>
        <v>-112.76506690113025</v>
      </c>
      <c r="AQ667">
        <f t="shared" si="746"/>
        <v>69.9393253497594</v>
      </c>
      <c r="AR667">
        <f t="shared" si="747"/>
        <v>69.134480946237929</v>
      </c>
      <c r="AS667">
        <f t="shared" si="748"/>
        <v>-60.168272440881069</v>
      </c>
      <c r="AT667">
        <f t="shared" si="749"/>
        <v>-52.277283307351198</v>
      </c>
      <c r="AU667">
        <f t="shared" si="750"/>
        <v>45.879931258421088</v>
      </c>
      <c r="AV667">
        <f t="shared" si="751"/>
        <v>0</v>
      </c>
      <c r="AW667">
        <f t="shared" si="752"/>
        <v>0</v>
      </c>
      <c r="AX667">
        <f t="shared" si="753"/>
        <v>9.1629308114820986</v>
      </c>
      <c r="AY667">
        <f t="shared" si="754"/>
        <v>0</v>
      </c>
      <c r="AZ667">
        <f t="shared" si="755"/>
        <v>0</v>
      </c>
      <c r="BA667">
        <f t="shared" si="756"/>
        <v>0</v>
      </c>
      <c r="BB667">
        <f t="shared" si="757"/>
        <v>0</v>
      </c>
      <c r="BC667">
        <f t="shared" si="758"/>
        <v>-31.093954283462004</v>
      </c>
      <c r="BD667">
        <f t="shared" si="759"/>
        <v>-29.18</v>
      </c>
      <c r="BE667">
        <f t="shared" si="760"/>
        <v>0.96650000000000003</v>
      </c>
      <c r="BF667">
        <f t="shared" si="761"/>
        <v>5.0131674164576312E-3</v>
      </c>
      <c r="BG667">
        <f>'Data Input'!J667</f>
        <v>28.8</v>
      </c>
      <c r="BH667">
        <f t="shared" si="762"/>
        <v>3</v>
      </c>
      <c r="BI667">
        <f t="shared" si="763"/>
        <v>1.08</v>
      </c>
      <c r="BJ667">
        <f>'Data Input'!K667</f>
        <v>0.75</v>
      </c>
      <c r="BK667">
        <f>'Data Input'!L667</f>
        <v>3</v>
      </c>
      <c r="BL667">
        <f>'Data Input'!M667</f>
        <v>96</v>
      </c>
      <c r="BM667">
        <f t="shared" si="764"/>
        <v>2</v>
      </c>
      <c r="BN667">
        <f t="shared" si="765"/>
        <v>1.1200000000000001</v>
      </c>
      <c r="BO667">
        <f t="shared" si="766"/>
        <v>5.4142208097742424E-3</v>
      </c>
      <c r="BP667">
        <f t="shared" si="767"/>
        <v>5.6147475064325476E-3</v>
      </c>
      <c r="BQ667">
        <f t="shared" si="768"/>
        <v>45.740617864194313</v>
      </c>
      <c r="BR667">
        <f t="shared" si="769"/>
        <v>47.43471482212744</v>
      </c>
      <c r="BS667">
        <f t="shared" si="770"/>
        <v>249699.36000000004</v>
      </c>
      <c r="BT667">
        <f t="shared" si="771"/>
        <v>218808.72000000003</v>
      </c>
      <c r="BU667">
        <f t="shared" si="772"/>
        <v>194496.64000000001</v>
      </c>
      <c r="BV667">
        <f t="shared" si="773"/>
        <v>170184.56</v>
      </c>
      <c r="BW667">
        <f t="shared" si="774"/>
        <v>145872.48000000001</v>
      </c>
      <c r="BX667">
        <f t="shared" si="775"/>
        <v>121560.40000000001</v>
      </c>
      <c r="BY667">
        <f t="shared" si="776"/>
        <v>97248.320000000007</v>
      </c>
      <c r="BZ667">
        <f t="shared" si="777"/>
        <v>72936.240000000005</v>
      </c>
      <c r="CA667">
        <f t="shared" si="778"/>
        <v>48624.160000000003</v>
      </c>
      <c r="CB667">
        <f t="shared" si="779"/>
        <v>24312.080000000002</v>
      </c>
      <c r="CC667">
        <f t="shared" si="780"/>
        <v>72.753210970196378</v>
      </c>
      <c r="CD667">
        <f t="shared" si="781"/>
        <v>75.447774339462896</v>
      </c>
      <c r="CE667">
        <f t="shared" si="782"/>
        <v>118.49382883439068</v>
      </c>
      <c r="CF667">
        <f t="shared" si="783"/>
        <v>122.88248916159034</v>
      </c>
    </row>
    <row r="668" spans="1:84" x14ac:dyDescent="0.25">
      <c r="A668" t="str">
        <f>IF('Data Input'!A668=0,"F","M")</f>
        <v>F</v>
      </c>
      <c r="B668" t="str">
        <f>'Data Input'!B668</f>
        <v>W</v>
      </c>
      <c r="C668">
        <f>'Data Input'!C668</f>
        <v>76</v>
      </c>
      <c r="D668">
        <f t="shared" si="713"/>
        <v>77</v>
      </c>
      <c r="E668">
        <f t="shared" si="714"/>
        <v>78</v>
      </c>
      <c r="F668">
        <f t="shared" si="715"/>
        <v>79</v>
      </c>
      <c r="G668">
        <f t="shared" si="716"/>
        <v>80</v>
      </c>
      <c r="H668">
        <f t="shared" si="717"/>
        <v>81</v>
      </c>
      <c r="I668">
        <f t="shared" si="718"/>
        <v>82</v>
      </c>
      <c r="J668">
        <f t="shared" si="719"/>
        <v>83</v>
      </c>
      <c r="K668">
        <f t="shared" si="720"/>
        <v>84</v>
      </c>
      <c r="L668">
        <f t="shared" si="721"/>
        <v>85</v>
      </c>
      <c r="M668">
        <f>'Data Input'!D668</f>
        <v>187.99971160800001</v>
      </c>
      <c r="N668">
        <f>'Data Input'!E668</f>
        <v>61.999904892000004</v>
      </c>
      <c r="O668">
        <f>'Data Input'!F668</f>
        <v>110</v>
      </c>
      <c r="P668">
        <f>'Data Input'!G668</f>
        <v>0</v>
      </c>
      <c r="Q668">
        <f>'Data Input'!H668</f>
        <v>0</v>
      </c>
      <c r="R668">
        <f>IF('Data Input'!I668&gt;100,1,0)</f>
        <v>0</v>
      </c>
      <c r="S668">
        <f t="shared" si="722"/>
        <v>4.3307333402863311</v>
      </c>
      <c r="T668">
        <f t="shared" si="723"/>
        <v>18.755251264667603</v>
      </c>
      <c r="U668">
        <f t="shared" si="724"/>
        <v>5.2364404288287725</v>
      </c>
      <c r="V668">
        <f t="shared" si="725"/>
        <v>22.677627149552016</v>
      </c>
      <c r="W668">
        <f t="shared" si="726"/>
        <v>4.1271328510439149</v>
      </c>
      <c r="X668">
        <f t="shared" si="727"/>
        <v>17.873511837806863</v>
      </c>
      <c r="Y668">
        <f t="shared" si="728"/>
        <v>0</v>
      </c>
      <c r="Z668">
        <f t="shared" si="729"/>
        <v>0</v>
      </c>
      <c r="AA668">
        <f t="shared" si="730"/>
        <v>4.7004803657924166</v>
      </c>
      <c r="AB668">
        <f t="shared" si="731"/>
        <v>20.356527035498509</v>
      </c>
      <c r="AC668" s="3">
        <f t="shared" si="732"/>
        <v>-29.798999999999999</v>
      </c>
      <c r="AD668">
        <f t="shared" si="733"/>
        <v>4.8840000000000003</v>
      </c>
      <c r="AE668">
        <f t="shared" si="734"/>
        <v>13.54</v>
      </c>
      <c r="AF668">
        <f t="shared" si="735"/>
        <v>-3.1139999999999999</v>
      </c>
      <c r="AG668">
        <f t="shared" si="736"/>
        <v>-13.577999999999999</v>
      </c>
      <c r="AH668">
        <f t="shared" si="737"/>
        <v>3.149</v>
      </c>
      <c r="AI668">
        <f t="shared" si="738"/>
        <v>2.0190000000000001</v>
      </c>
      <c r="AJ668">
        <f t="shared" si="739"/>
        <v>0</v>
      </c>
      <c r="AK668">
        <f t="shared" si="740"/>
        <v>1.9570000000000001</v>
      </c>
      <c r="AL668">
        <f t="shared" si="741"/>
        <v>0</v>
      </c>
      <c r="AM668">
        <f t="shared" si="742"/>
        <v>7.5739999999999998</v>
      </c>
      <c r="AN668">
        <f t="shared" si="743"/>
        <v>-1.665</v>
      </c>
      <c r="AO668">
        <f t="shared" si="744"/>
        <v>0.66100000000000003</v>
      </c>
      <c r="AP668">
        <f t="shared" si="745"/>
        <v>-129.05152280719238</v>
      </c>
      <c r="AQ668">
        <f t="shared" si="746"/>
        <v>91.600647176636585</v>
      </c>
      <c r="AR668">
        <f t="shared" si="747"/>
        <v>70.901403406341572</v>
      </c>
      <c r="AS668">
        <f t="shared" si="748"/>
        <v>-70.618130943704969</v>
      </c>
      <c r="AT668">
        <f t="shared" si="749"/>
        <v>-56.038209851474271</v>
      </c>
      <c r="AU668">
        <f t="shared" si="750"/>
        <v>56.283688777253808</v>
      </c>
      <c r="AV668">
        <f t="shared" si="751"/>
        <v>0</v>
      </c>
      <c r="AW668">
        <f t="shared" si="752"/>
        <v>0</v>
      </c>
      <c r="AX668">
        <f t="shared" si="753"/>
        <v>9.1988400758557596</v>
      </c>
      <c r="AY668">
        <f t="shared" si="754"/>
        <v>0</v>
      </c>
      <c r="AZ668">
        <f t="shared" si="755"/>
        <v>0</v>
      </c>
      <c r="BA668">
        <f t="shared" si="756"/>
        <v>0</v>
      </c>
      <c r="BB668">
        <f t="shared" si="757"/>
        <v>0</v>
      </c>
      <c r="BC668">
        <f t="shared" si="758"/>
        <v>-27.723284166283907</v>
      </c>
      <c r="BD668">
        <f t="shared" si="759"/>
        <v>-29.18</v>
      </c>
      <c r="BE668">
        <f t="shared" si="760"/>
        <v>0.96650000000000003</v>
      </c>
      <c r="BF668">
        <f t="shared" si="761"/>
        <v>0.1360497681967322</v>
      </c>
      <c r="BG668">
        <f>'Data Input'!J668</f>
        <v>21.3</v>
      </c>
      <c r="BH668">
        <f t="shared" si="762"/>
        <v>1</v>
      </c>
      <c r="BI668">
        <f t="shared" si="763"/>
        <v>1</v>
      </c>
      <c r="BJ668">
        <f>'Data Input'!K668</f>
        <v>0.72222222222222232</v>
      </c>
      <c r="BK668">
        <f>'Data Input'!L668</f>
        <v>3</v>
      </c>
      <c r="BL668">
        <f>'Data Input'!M668</f>
        <v>100</v>
      </c>
      <c r="BM668">
        <f t="shared" si="764"/>
        <v>1</v>
      </c>
      <c r="BN668">
        <f t="shared" si="765"/>
        <v>1</v>
      </c>
      <c r="BO668">
        <f t="shared" si="766"/>
        <v>0.1360497681967322</v>
      </c>
      <c r="BP668">
        <f t="shared" si="767"/>
        <v>0.1360497681967322</v>
      </c>
      <c r="BQ668">
        <f t="shared" si="768"/>
        <v>1149.3806174961724</v>
      </c>
      <c r="BR668">
        <f t="shared" si="769"/>
        <v>1149.3806174961724</v>
      </c>
      <c r="BS668">
        <f t="shared" si="770"/>
        <v>165894.19999999995</v>
      </c>
      <c r="BT668">
        <f t="shared" si="771"/>
        <v>149304.77999999997</v>
      </c>
      <c r="BU668">
        <f t="shared" si="772"/>
        <v>132715.35999999999</v>
      </c>
      <c r="BV668">
        <f t="shared" si="773"/>
        <v>116125.93999999999</v>
      </c>
      <c r="BW668">
        <f t="shared" si="774"/>
        <v>99536.51999999999</v>
      </c>
      <c r="BX668">
        <f t="shared" si="775"/>
        <v>82947.099999999991</v>
      </c>
      <c r="BY668">
        <f t="shared" si="776"/>
        <v>66357.679999999993</v>
      </c>
      <c r="BZ668">
        <f t="shared" si="777"/>
        <v>49768.259999999995</v>
      </c>
      <c r="CA668">
        <f t="shared" si="778"/>
        <v>33178.839999999997</v>
      </c>
      <c r="CB668">
        <f t="shared" si="779"/>
        <v>16589.419999999998</v>
      </c>
      <c r="CC668">
        <f t="shared" si="780"/>
        <v>1241.3427100350279</v>
      </c>
      <c r="CD668">
        <f t="shared" si="781"/>
        <v>1241.3427100350279</v>
      </c>
      <c r="CE668">
        <f t="shared" si="782"/>
        <v>2390.7233275312001</v>
      </c>
      <c r="CF668">
        <f t="shared" si="783"/>
        <v>2390.7233275312001</v>
      </c>
    </row>
    <row r="669" spans="1:84" x14ac:dyDescent="0.25">
      <c r="A669" t="str">
        <f>IF('Data Input'!A669=0,"F","M")</f>
        <v>F</v>
      </c>
      <c r="B669" t="str">
        <f>'Data Input'!B669</f>
        <v>W</v>
      </c>
      <c r="C669">
        <f>'Data Input'!C669</f>
        <v>61</v>
      </c>
      <c r="D669">
        <f t="shared" si="713"/>
        <v>62</v>
      </c>
      <c r="E669">
        <f t="shared" si="714"/>
        <v>63</v>
      </c>
      <c r="F669">
        <f t="shared" si="715"/>
        <v>64</v>
      </c>
      <c r="G669">
        <f t="shared" si="716"/>
        <v>65</v>
      </c>
      <c r="H669">
        <f t="shared" si="717"/>
        <v>66</v>
      </c>
      <c r="I669">
        <f t="shared" si="718"/>
        <v>67</v>
      </c>
      <c r="J669">
        <f t="shared" si="719"/>
        <v>68</v>
      </c>
      <c r="K669">
        <f t="shared" si="720"/>
        <v>69</v>
      </c>
      <c r="L669">
        <f t="shared" si="721"/>
        <v>70</v>
      </c>
      <c r="M669">
        <f>'Data Input'!D669</f>
        <v>106.999835862</v>
      </c>
      <c r="N669">
        <f>'Data Input'!E669</f>
        <v>53.999917164000003</v>
      </c>
      <c r="O669">
        <f>'Data Input'!F669</f>
        <v>130</v>
      </c>
      <c r="P669">
        <f>'Data Input'!G669</f>
        <v>1</v>
      </c>
      <c r="Q669">
        <f>'Data Input'!H669</f>
        <v>0</v>
      </c>
      <c r="R669">
        <f>IF('Data Input'!I669&gt;100,1,0)</f>
        <v>0</v>
      </c>
      <c r="S669">
        <f t="shared" si="722"/>
        <v>4.1108738641733114</v>
      </c>
      <c r="T669">
        <f t="shared" si="723"/>
        <v>16.899283927143212</v>
      </c>
      <c r="U669">
        <f t="shared" si="724"/>
        <v>4.6728273004607299</v>
      </c>
      <c r="V669">
        <f t="shared" si="725"/>
        <v>19.209403621259543</v>
      </c>
      <c r="W669">
        <f t="shared" si="726"/>
        <v>3.9889825125630978</v>
      </c>
      <c r="X669">
        <f t="shared" si="727"/>
        <v>16.398203955540026</v>
      </c>
      <c r="Y669">
        <f t="shared" si="728"/>
        <v>4.8675344504555822</v>
      </c>
      <c r="Z669">
        <f t="shared" si="729"/>
        <v>20.009820155341053</v>
      </c>
      <c r="AA669">
        <f t="shared" si="730"/>
        <v>0</v>
      </c>
      <c r="AB669">
        <f t="shared" si="731"/>
        <v>0</v>
      </c>
      <c r="AC669" s="3">
        <f t="shared" si="732"/>
        <v>-29.798999999999999</v>
      </c>
      <c r="AD669">
        <f t="shared" si="733"/>
        <v>4.8840000000000003</v>
      </c>
      <c r="AE669">
        <f t="shared" si="734"/>
        <v>13.54</v>
      </c>
      <c r="AF669">
        <f t="shared" si="735"/>
        <v>-3.1139999999999999</v>
      </c>
      <c r="AG669">
        <f t="shared" si="736"/>
        <v>-13.577999999999999</v>
      </c>
      <c r="AH669">
        <f t="shared" si="737"/>
        <v>3.149</v>
      </c>
      <c r="AI669">
        <f t="shared" si="738"/>
        <v>2.0190000000000001</v>
      </c>
      <c r="AJ669">
        <f t="shared" si="739"/>
        <v>0</v>
      </c>
      <c r="AK669">
        <f t="shared" si="740"/>
        <v>1.9570000000000001</v>
      </c>
      <c r="AL669">
        <f t="shared" si="741"/>
        <v>0</v>
      </c>
      <c r="AM669">
        <f t="shared" si="742"/>
        <v>7.5739999999999998</v>
      </c>
      <c r="AN669">
        <f t="shared" si="743"/>
        <v>-1.665</v>
      </c>
      <c r="AO669">
        <f t="shared" si="744"/>
        <v>0.66100000000000003</v>
      </c>
      <c r="AP669">
        <f t="shared" si="745"/>
        <v>-122.4999302785005</v>
      </c>
      <c r="AQ669">
        <f t="shared" si="746"/>
        <v>82.536102700167461</v>
      </c>
      <c r="AR669">
        <f t="shared" si="747"/>
        <v>63.270081648238282</v>
      </c>
      <c r="AS669">
        <f t="shared" si="748"/>
        <v>-59.818082876602219</v>
      </c>
      <c r="AT669">
        <f t="shared" si="749"/>
        <v>-54.162404555581737</v>
      </c>
      <c r="AU669">
        <f t="shared" si="750"/>
        <v>51.637944255995542</v>
      </c>
      <c r="AV669">
        <f t="shared" si="751"/>
        <v>9.8275520554698215</v>
      </c>
      <c r="AW669">
        <f t="shared" si="752"/>
        <v>0</v>
      </c>
      <c r="AX669">
        <f t="shared" si="753"/>
        <v>0</v>
      </c>
      <c r="AY669">
        <f t="shared" si="754"/>
        <v>0</v>
      </c>
      <c r="AZ669">
        <f t="shared" si="755"/>
        <v>0</v>
      </c>
      <c r="BA669">
        <f t="shared" si="756"/>
        <v>0</v>
      </c>
      <c r="BB669">
        <f t="shared" si="757"/>
        <v>0</v>
      </c>
      <c r="BC669">
        <f t="shared" si="758"/>
        <v>-29.208737050813347</v>
      </c>
      <c r="BD669">
        <f t="shared" si="759"/>
        <v>-29.18</v>
      </c>
      <c r="BE669">
        <f t="shared" si="760"/>
        <v>0.96650000000000003</v>
      </c>
      <c r="BF669">
        <f t="shared" si="761"/>
        <v>3.2566635425878343E-2</v>
      </c>
      <c r="BG669">
        <f>'Data Input'!J669</f>
        <v>32.6</v>
      </c>
      <c r="BH669">
        <f t="shared" si="762"/>
        <v>4</v>
      </c>
      <c r="BI669">
        <f t="shared" si="763"/>
        <v>1.39</v>
      </c>
      <c r="BJ669">
        <f>'Data Input'!K669</f>
        <v>0.89583333333333326</v>
      </c>
      <c r="BK669">
        <f>'Data Input'!L669</f>
        <v>3</v>
      </c>
      <c r="BL669">
        <f>'Data Input'!M669</f>
        <v>75</v>
      </c>
      <c r="BM669">
        <f t="shared" si="764"/>
        <v>4</v>
      </c>
      <c r="BN669">
        <f t="shared" si="765"/>
        <v>1.46</v>
      </c>
      <c r="BO669">
        <f t="shared" si="766"/>
        <v>4.5267623241970895E-2</v>
      </c>
      <c r="BP669">
        <f t="shared" si="767"/>
        <v>4.7547287721782378E-2</v>
      </c>
      <c r="BQ669">
        <f t="shared" si="768"/>
        <v>382.43158694106683</v>
      </c>
      <c r="BR669">
        <f t="shared" si="769"/>
        <v>401.69073160716374</v>
      </c>
      <c r="BS669">
        <f t="shared" si="770"/>
        <v>178765.3</v>
      </c>
      <c r="BT669">
        <f t="shared" si="771"/>
        <v>159601.65999999997</v>
      </c>
      <c r="BU669">
        <f t="shared" si="772"/>
        <v>140438.01999999999</v>
      </c>
      <c r="BV669">
        <f t="shared" si="773"/>
        <v>121274.37999999999</v>
      </c>
      <c r="BW669">
        <f t="shared" si="774"/>
        <v>102110.73999999999</v>
      </c>
      <c r="BX669">
        <f t="shared" si="775"/>
        <v>82947.099999999991</v>
      </c>
      <c r="BY669">
        <f t="shared" si="776"/>
        <v>66357.679999999993</v>
      </c>
      <c r="BZ669">
        <f t="shared" si="777"/>
        <v>49768.259999999995</v>
      </c>
      <c r="CA669">
        <f t="shared" si="778"/>
        <v>33178.839999999997</v>
      </c>
      <c r="CB669">
        <f t="shared" si="779"/>
        <v>16589.419999999998</v>
      </c>
      <c r="CC669">
        <f t="shared" si="780"/>
        <v>430.50931106484114</v>
      </c>
      <c r="CD669">
        <f t="shared" si="781"/>
        <v>452.18963608249499</v>
      </c>
      <c r="CE669">
        <f t="shared" si="782"/>
        <v>812.94089800590791</v>
      </c>
      <c r="CF669">
        <f t="shared" si="783"/>
        <v>853.88036768965867</v>
      </c>
    </row>
    <row r="670" spans="1:84" x14ac:dyDescent="0.25">
      <c r="A670" t="str">
        <f>IF('Data Input'!A670=0,"F","M")</f>
        <v>F</v>
      </c>
      <c r="B670" t="str">
        <f>'Data Input'!B670</f>
        <v>W</v>
      </c>
      <c r="C670">
        <f>'Data Input'!C670</f>
        <v>54</v>
      </c>
      <c r="D670">
        <f t="shared" si="713"/>
        <v>55</v>
      </c>
      <c r="E670">
        <f t="shared" si="714"/>
        <v>56</v>
      </c>
      <c r="F670">
        <f t="shared" si="715"/>
        <v>57</v>
      </c>
      <c r="G670">
        <f t="shared" si="716"/>
        <v>58</v>
      </c>
      <c r="H670">
        <f t="shared" si="717"/>
        <v>59</v>
      </c>
      <c r="I670">
        <f t="shared" si="718"/>
        <v>60</v>
      </c>
      <c r="J670">
        <f t="shared" si="719"/>
        <v>61</v>
      </c>
      <c r="K670">
        <f t="shared" si="720"/>
        <v>62</v>
      </c>
      <c r="L670">
        <f t="shared" si="721"/>
        <v>63</v>
      </c>
      <c r="M670">
        <f>'Data Input'!D670</f>
        <v>226.99965178200003</v>
      </c>
      <c r="N670">
        <f>'Data Input'!E670</f>
        <v>65.999898755999993</v>
      </c>
      <c r="O670">
        <f>'Data Input'!F670</f>
        <v>110</v>
      </c>
      <c r="P670">
        <f>'Data Input'!G670</f>
        <v>0</v>
      </c>
      <c r="Q670">
        <f>'Data Input'!H670</f>
        <v>0</v>
      </c>
      <c r="R670">
        <f>IF('Data Input'!I670&gt;100,1,0)</f>
        <v>0</v>
      </c>
      <c r="S670">
        <f t="shared" si="722"/>
        <v>3.9889840465642745</v>
      </c>
      <c r="T670">
        <f t="shared" si="723"/>
        <v>15.911993723744294</v>
      </c>
      <c r="U670">
        <f t="shared" si="724"/>
        <v>5.4249484834802262</v>
      </c>
      <c r="V670">
        <f t="shared" si="725"/>
        <v>21.640032954035679</v>
      </c>
      <c r="W670">
        <f t="shared" si="726"/>
        <v>4.1896532080252484</v>
      </c>
      <c r="X670">
        <f t="shared" si="727"/>
        <v>16.712459807449548</v>
      </c>
      <c r="Y670">
        <f t="shared" si="728"/>
        <v>0</v>
      </c>
      <c r="Z670">
        <f t="shared" si="729"/>
        <v>0</v>
      </c>
      <c r="AA670">
        <f t="shared" si="730"/>
        <v>4.7004803657924166</v>
      </c>
      <c r="AB670">
        <f t="shared" si="731"/>
        <v>18.750141190334556</v>
      </c>
      <c r="AC670" s="3">
        <f t="shared" si="732"/>
        <v>-29.798999999999999</v>
      </c>
      <c r="AD670">
        <f t="shared" si="733"/>
        <v>4.8840000000000003</v>
      </c>
      <c r="AE670">
        <f t="shared" si="734"/>
        <v>13.54</v>
      </c>
      <c r="AF670">
        <f t="shared" si="735"/>
        <v>-3.1139999999999999</v>
      </c>
      <c r="AG670">
        <f t="shared" si="736"/>
        <v>-13.577999999999999</v>
      </c>
      <c r="AH670">
        <f t="shared" si="737"/>
        <v>3.149</v>
      </c>
      <c r="AI670">
        <f t="shared" si="738"/>
        <v>2.0190000000000001</v>
      </c>
      <c r="AJ670">
        <f t="shared" si="739"/>
        <v>0</v>
      </c>
      <c r="AK670">
        <f t="shared" si="740"/>
        <v>1.9570000000000001</v>
      </c>
      <c r="AL670">
        <f t="shared" si="741"/>
        <v>0</v>
      </c>
      <c r="AM670">
        <f t="shared" si="742"/>
        <v>7.5739999999999998</v>
      </c>
      <c r="AN670">
        <f t="shared" si="743"/>
        <v>-1.665</v>
      </c>
      <c r="AO670">
        <f t="shared" si="744"/>
        <v>0.66100000000000003</v>
      </c>
      <c r="AP670">
        <f t="shared" si="745"/>
        <v>-118.86773560356882</v>
      </c>
      <c r="AQ670">
        <f t="shared" si="746"/>
        <v>77.71417734676713</v>
      </c>
      <c r="AR670">
        <f t="shared" si="747"/>
        <v>73.453802466322259</v>
      </c>
      <c r="AS670">
        <f t="shared" si="748"/>
        <v>-67.387062618867105</v>
      </c>
      <c r="AT670">
        <f t="shared" si="749"/>
        <v>-56.887111258566819</v>
      </c>
      <c r="AU670">
        <f t="shared" si="750"/>
        <v>52.627535933658628</v>
      </c>
      <c r="AV670">
        <f t="shared" si="751"/>
        <v>0</v>
      </c>
      <c r="AW670">
        <f t="shared" si="752"/>
        <v>0</v>
      </c>
      <c r="AX670">
        <f t="shared" si="753"/>
        <v>9.1988400758557596</v>
      </c>
      <c r="AY670">
        <f t="shared" si="754"/>
        <v>0</v>
      </c>
      <c r="AZ670">
        <f t="shared" si="755"/>
        <v>0</v>
      </c>
      <c r="BA670">
        <f t="shared" si="756"/>
        <v>0</v>
      </c>
      <c r="BB670">
        <f t="shared" si="757"/>
        <v>0</v>
      </c>
      <c r="BC670">
        <f t="shared" si="758"/>
        <v>-30.147553658398966</v>
      </c>
      <c r="BD670">
        <f t="shared" si="759"/>
        <v>-29.18</v>
      </c>
      <c r="BE670">
        <f t="shared" si="760"/>
        <v>0.96650000000000003</v>
      </c>
      <c r="BF670">
        <f t="shared" si="761"/>
        <v>1.2865034503203199E-2</v>
      </c>
      <c r="BG670">
        <f>'Data Input'!J670</f>
        <v>24</v>
      </c>
      <c r="BH670">
        <f t="shared" si="762"/>
        <v>2</v>
      </c>
      <c r="BI670">
        <f t="shared" si="763"/>
        <v>0.96</v>
      </c>
      <c r="BJ670">
        <f>'Data Input'!K670</f>
        <v>0.87500000000000011</v>
      </c>
      <c r="BK670">
        <f>'Data Input'!L670</f>
        <v>3</v>
      </c>
      <c r="BL670">
        <f>'Data Input'!M670</f>
        <v>82</v>
      </c>
      <c r="BM670">
        <f t="shared" si="764"/>
        <v>4</v>
      </c>
      <c r="BN670">
        <f t="shared" si="765"/>
        <v>1.46</v>
      </c>
      <c r="BO670">
        <f t="shared" si="766"/>
        <v>1.235043312307507E-2</v>
      </c>
      <c r="BP670">
        <f t="shared" si="767"/>
        <v>1.8782950374676671E-2</v>
      </c>
      <c r="BQ670">
        <f t="shared" si="768"/>
        <v>104.33937990117181</v>
      </c>
      <c r="BR670">
        <f t="shared" si="769"/>
        <v>158.68280693303214</v>
      </c>
      <c r="BS670">
        <f t="shared" si="770"/>
        <v>196784.84000000003</v>
      </c>
      <c r="BT670">
        <f t="shared" si="771"/>
        <v>172472.76</v>
      </c>
      <c r="BU670">
        <f t="shared" si="772"/>
        <v>153309.12</v>
      </c>
      <c r="BV670">
        <f t="shared" si="773"/>
        <v>134145.47999999998</v>
      </c>
      <c r="BW670">
        <f t="shared" si="774"/>
        <v>114981.84</v>
      </c>
      <c r="BX670">
        <f t="shared" si="775"/>
        <v>95818.2</v>
      </c>
      <c r="BY670">
        <f t="shared" si="776"/>
        <v>76654.559999999998</v>
      </c>
      <c r="BZ670">
        <f t="shared" si="777"/>
        <v>57490.92</v>
      </c>
      <c r="CA670">
        <f t="shared" si="778"/>
        <v>38327.279999999999</v>
      </c>
      <c r="CB670">
        <f t="shared" si="779"/>
        <v>19163.64</v>
      </c>
      <c r="CC670">
        <f t="shared" si="780"/>
        <v>130.80944445715912</v>
      </c>
      <c r="CD670">
        <f t="shared" si="781"/>
        <v>198.93936344526284</v>
      </c>
      <c r="CE670">
        <f t="shared" si="782"/>
        <v>235.14882435833093</v>
      </c>
      <c r="CF670">
        <f t="shared" si="783"/>
        <v>357.62217037829498</v>
      </c>
    </row>
    <row r="671" spans="1:84" x14ac:dyDescent="0.25">
      <c r="A671" t="str">
        <f>IF('Data Input'!A671=0,"F","M")</f>
        <v>F</v>
      </c>
      <c r="B671" t="str">
        <f>'Data Input'!B671</f>
        <v>W</v>
      </c>
      <c r="C671">
        <f>'Data Input'!C671</f>
        <v>57</v>
      </c>
      <c r="D671">
        <f t="shared" si="713"/>
        <v>58</v>
      </c>
      <c r="E671">
        <f t="shared" si="714"/>
        <v>59</v>
      </c>
      <c r="F671">
        <f t="shared" si="715"/>
        <v>60</v>
      </c>
      <c r="G671">
        <f t="shared" si="716"/>
        <v>61</v>
      </c>
      <c r="H671">
        <f t="shared" si="717"/>
        <v>62</v>
      </c>
      <c r="I671">
        <f t="shared" si="718"/>
        <v>63</v>
      </c>
      <c r="J671">
        <f t="shared" si="719"/>
        <v>64</v>
      </c>
      <c r="K671">
        <f t="shared" si="720"/>
        <v>65</v>
      </c>
      <c r="L671">
        <f t="shared" si="721"/>
        <v>66</v>
      </c>
      <c r="M671">
        <f>'Data Input'!D671</f>
        <v>217.99966558800003</v>
      </c>
      <c r="N671">
        <f>'Data Input'!E671</f>
        <v>56.999912561999999</v>
      </c>
      <c r="O671">
        <f>'Data Input'!F671</f>
        <v>160</v>
      </c>
      <c r="P671">
        <f>'Data Input'!G671</f>
        <v>0</v>
      </c>
      <c r="Q671">
        <f>'Data Input'!H671</f>
        <v>0</v>
      </c>
      <c r="R671">
        <f>IF('Data Input'!I671&gt;100,1,0)</f>
        <v>0</v>
      </c>
      <c r="S671">
        <f t="shared" si="722"/>
        <v>4.0430512678345503</v>
      </c>
      <c r="T671">
        <f t="shared" si="723"/>
        <v>16.346263554338563</v>
      </c>
      <c r="U671">
        <f t="shared" si="724"/>
        <v>5.384493528787913</v>
      </c>
      <c r="V671">
        <f t="shared" si="725"/>
        <v>21.769783388212904</v>
      </c>
      <c r="W671">
        <f t="shared" si="726"/>
        <v>4.0430497338333735</v>
      </c>
      <c r="X671">
        <f t="shared" si="727"/>
        <v>16.346257352293161</v>
      </c>
      <c r="Y671">
        <f t="shared" si="728"/>
        <v>0</v>
      </c>
      <c r="Z671">
        <f t="shared" si="729"/>
        <v>0</v>
      </c>
      <c r="AA671">
        <f t="shared" si="730"/>
        <v>5.0751738152338266</v>
      </c>
      <c r="AB671">
        <f t="shared" si="731"/>
        <v>20.519187928161834</v>
      </c>
      <c r="AC671" s="3">
        <f t="shared" si="732"/>
        <v>-29.798999999999999</v>
      </c>
      <c r="AD671">
        <f t="shared" si="733"/>
        <v>4.8840000000000003</v>
      </c>
      <c r="AE671">
        <f t="shared" si="734"/>
        <v>13.54</v>
      </c>
      <c r="AF671">
        <f t="shared" si="735"/>
        <v>-3.1139999999999999</v>
      </c>
      <c r="AG671">
        <f t="shared" si="736"/>
        <v>-13.577999999999999</v>
      </c>
      <c r="AH671">
        <f t="shared" si="737"/>
        <v>3.149</v>
      </c>
      <c r="AI671">
        <f t="shared" si="738"/>
        <v>2.0190000000000001</v>
      </c>
      <c r="AJ671">
        <f t="shared" si="739"/>
        <v>0</v>
      </c>
      <c r="AK671">
        <f t="shared" si="740"/>
        <v>1.9570000000000001</v>
      </c>
      <c r="AL671">
        <f t="shared" si="741"/>
        <v>0</v>
      </c>
      <c r="AM671">
        <f t="shared" si="742"/>
        <v>7.5739999999999998</v>
      </c>
      <c r="AN671">
        <f t="shared" si="743"/>
        <v>-1.665</v>
      </c>
      <c r="AO671">
        <f t="shared" si="744"/>
        <v>0.66100000000000003</v>
      </c>
      <c r="AP671">
        <f t="shared" si="745"/>
        <v>-120.47888473020176</v>
      </c>
      <c r="AQ671">
        <f t="shared" si="746"/>
        <v>79.835151199389543</v>
      </c>
      <c r="AR671">
        <f t="shared" si="747"/>
        <v>72.906042379788332</v>
      </c>
      <c r="AS671">
        <f t="shared" si="748"/>
        <v>-67.791105470894976</v>
      </c>
      <c r="AT671">
        <f t="shared" si="749"/>
        <v>-54.896529285989544</v>
      </c>
      <c r="AU671">
        <f t="shared" si="750"/>
        <v>51.474364402371165</v>
      </c>
      <c r="AV671">
        <f t="shared" si="751"/>
        <v>0</v>
      </c>
      <c r="AW671">
        <f t="shared" si="752"/>
        <v>0</v>
      </c>
      <c r="AX671">
        <f t="shared" si="753"/>
        <v>9.9321151564125998</v>
      </c>
      <c r="AY671">
        <f t="shared" si="754"/>
        <v>0</v>
      </c>
      <c r="AZ671">
        <f t="shared" si="755"/>
        <v>0</v>
      </c>
      <c r="BA671">
        <f t="shared" si="756"/>
        <v>0</v>
      </c>
      <c r="BB671">
        <f t="shared" si="757"/>
        <v>0</v>
      </c>
      <c r="BC671">
        <f t="shared" si="758"/>
        <v>-29.018846349124637</v>
      </c>
      <c r="BD671">
        <f t="shared" si="759"/>
        <v>-29.18</v>
      </c>
      <c r="BE671">
        <f t="shared" si="760"/>
        <v>0.96650000000000003</v>
      </c>
      <c r="BF671">
        <f t="shared" si="761"/>
        <v>3.9241635213462023E-2</v>
      </c>
      <c r="BG671">
        <f>'Data Input'!J671</f>
        <v>29.2</v>
      </c>
      <c r="BH671">
        <f t="shared" si="762"/>
        <v>4</v>
      </c>
      <c r="BI671">
        <f t="shared" si="763"/>
        <v>1.39</v>
      </c>
      <c r="BJ671">
        <f>'Data Input'!K671</f>
        <v>0.93975903614457834</v>
      </c>
      <c r="BK671">
        <f>'Data Input'!L671</f>
        <v>3</v>
      </c>
      <c r="BL671">
        <f>'Data Input'!M671</f>
        <v>74</v>
      </c>
      <c r="BM671">
        <f t="shared" si="764"/>
        <v>4</v>
      </c>
      <c r="BN671">
        <f t="shared" si="765"/>
        <v>1.46</v>
      </c>
      <c r="BO671">
        <f t="shared" si="766"/>
        <v>5.4545872946712211E-2</v>
      </c>
      <c r="BP671">
        <f t="shared" si="767"/>
        <v>5.7292787411654549E-2</v>
      </c>
      <c r="BQ671">
        <f t="shared" si="768"/>
        <v>460.81643475277662</v>
      </c>
      <c r="BR671">
        <f t="shared" si="769"/>
        <v>484.02301779788047</v>
      </c>
      <c r="BS671">
        <f t="shared" si="770"/>
        <v>189062.18000000005</v>
      </c>
      <c r="BT671">
        <f t="shared" si="771"/>
        <v>169898.54000000004</v>
      </c>
      <c r="BU671">
        <f t="shared" si="772"/>
        <v>150734.90000000002</v>
      </c>
      <c r="BV671">
        <f t="shared" si="773"/>
        <v>131571.26</v>
      </c>
      <c r="BW671">
        <f t="shared" si="774"/>
        <v>112407.62</v>
      </c>
      <c r="BX671">
        <f t="shared" si="775"/>
        <v>93243.98</v>
      </c>
      <c r="BY671">
        <f t="shared" si="776"/>
        <v>74080.34</v>
      </c>
      <c r="BZ671">
        <f t="shared" si="777"/>
        <v>54916.7</v>
      </c>
      <c r="CA671">
        <f t="shared" si="778"/>
        <v>35753.06</v>
      </c>
      <c r="CB671">
        <f t="shared" si="779"/>
        <v>16589.419999999998</v>
      </c>
      <c r="CC671">
        <f t="shared" si="780"/>
        <v>560.87230224440407</v>
      </c>
      <c r="CD671">
        <f t="shared" si="781"/>
        <v>589.11766998333087</v>
      </c>
      <c r="CE671">
        <f t="shared" si="782"/>
        <v>1021.6887369971807</v>
      </c>
      <c r="CF671">
        <f t="shared" si="783"/>
        <v>1073.1406877812115</v>
      </c>
    </row>
    <row r="672" spans="1:84" x14ac:dyDescent="0.25">
      <c r="A672" t="str">
        <f>IF('Data Input'!A672=0,"F","M")</f>
        <v>F</v>
      </c>
      <c r="B672" t="str">
        <f>'Data Input'!B672</f>
        <v>W</v>
      </c>
      <c r="C672">
        <f>'Data Input'!C672</f>
        <v>47</v>
      </c>
      <c r="D672">
        <f t="shared" si="713"/>
        <v>48</v>
      </c>
      <c r="E672">
        <f t="shared" si="714"/>
        <v>49</v>
      </c>
      <c r="F672">
        <f t="shared" si="715"/>
        <v>50</v>
      </c>
      <c r="G672">
        <f t="shared" si="716"/>
        <v>51</v>
      </c>
      <c r="H672">
        <f t="shared" si="717"/>
        <v>52</v>
      </c>
      <c r="I672">
        <f t="shared" si="718"/>
        <v>53</v>
      </c>
      <c r="J672">
        <f t="shared" si="719"/>
        <v>54</v>
      </c>
      <c r="K672">
        <f t="shared" si="720"/>
        <v>55</v>
      </c>
      <c r="L672">
        <f t="shared" si="721"/>
        <v>56</v>
      </c>
      <c r="M672">
        <f>'Data Input'!D672</f>
        <v>224.99965485000001</v>
      </c>
      <c r="N672">
        <f>'Data Input'!E672</f>
        <v>61.999904892000004</v>
      </c>
      <c r="O672">
        <f>'Data Input'!F672</f>
        <v>128</v>
      </c>
      <c r="P672">
        <f>'Data Input'!G672</f>
        <v>0</v>
      </c>
      <c r="Q672">
        <f>'Data Input'!H672</f>
        <v>0</v>
      </c>
      <c r="R672">
        <f>IF('Data Input'!I672&gt;100,1,0)</f>
        <v>0</v>
      </c>
      <c r="S672">
        <f t="shared" si="722"/>
        <v>3.8501476017100584</v>
      </c>
      <c r="T672">
        <f t="shared" si="723"/>
        <v>14.823636554953715</v>
      </c>
      <c r="U672">
        <f t="shared" si="724"/>
        <v>5.4160988682032434</v>
      </c>
      <c r="V672">
        <f t="shared" si="725"/>
        <v>20.85278006803728</v>
      </c>
      <c r="W672">
        <f t="shared" si="726"/>
        <v>4.1271328510439149</v>
      </c>
      <c r="X672">
        <f t="shared" si="727"/>
        <v>15.890070648385525</v>
      </c>
      <c r="Y672">
        <f t="shared" si="728"/>
        <v>0</v>
      </c>
      <c r="Z672">
        <f t="shared" si="729"/>
        <v>0</v>
      </c>
      <c r="AA672">
        <f t="shared" si="730"/>
        <v>4.8520302639196169</v>
      </c>
      <c r="AB672">
        <f t="shared" si="731"/>
        <v>18.681032684054735</v>
      </c>
      <c r="AC672" s="3">
        <f t="shared" si="732"/>
        <v>-29.798999999999999</v>
      </c>
      <c r="AD672">
        <f t="shared" si="733"/>
        <v>4.8840000000000003</v>
      </c>
      <c r="AE672">
        <f t="shared" si="734"/>
        <v>13.54</v>
      </c>
      <c r="AF672">
        <f t="shared" si="735"/>
        <v>-3.1139999999999999</v>
      </c>
      <c r="AG672">
        <f t="shared" si="736"/>
        <v>-13.577999999999999</v>
      </c>
      <c r="AH672">
        <f t="shared" si="737"/>
        <v>3.149</v>
      </c>
      <c r="AI672">
        <f t="shared" si="738"/>
        <v>2.0190000000000001</v>
      </c>
      <c r="AJ672">
        <f t="shared" si="739"/>
        <v>0</v>
      </c>
      <c r="AK672">
        <f t="shared" si="740"/>
        <v>1.9570000000000001</v>
      </c>
      <c r="AL672">
        <f t="shared" si="741"/>
        <v>0</v>
      </c>
      <c r="AM672">
        <f t="shared" si="742"/>
        <v>7.5739999999999998</v>
      </c>
      <c r="AN672">
        <f t="shared" si="743"/>
        <v>-1.665</v>
      </c>
      <c r="AO672">
        <f t="shared" si="744"/>
        <v>0.66100000000000003</v>
      </c>
      <c r="AP672">
        <f t="shared" si="745"/>
        <v>-114.73054838335803</v>
      </c>
      <c r="AQ672">
        <f t="shared" si="746"/>
        <v>72.398640934393953</v>
      </c>
      <c r="AR672">
        <f t="shared" si="747"/>
        <v>73.333978675471911</v>
      </c>
      <c r="AS672">
        <f t="shared" si="748"/>
        <v>-64.93555713186808</v>
      </c>
      <c r="AT672">
        <f t="shared" si="749"/>
        <v>-56.038209851474271</v>
      </c>
      <c r="AU672">
        <f t="shared" si="750"/>
        <v>50.037832471766016</v>
      </c>
      <c r="AV672">
        <f t="shared" si="751"/>
        <v>0</v>
      </c>
      <c r="AW672">
        <f t="shared" si="752"/>
        <v>0</v>
      </c>
      <c r="AX672">
        <f t="shared" si="753"/>
        <v>9.4954232264906899</v>
      </c>
      <c r="AY672">
        <f t="shared" si="754"/>
        <v>0</v>
      </c>
      <c r="AZ672">
        <f t="shared" si="755"/>
        <v>0</v>
      </c>
      <c r="BA672">
        <f t="shared" si="756"/>
        <v>0</v>
      </c>
      <c r="BB672">
        <f t="shared" si="757"/>
        <v>0</v>
      </c>
      <c r="BC672">
        <f t="shared" si="758"/>
        <v>-30.438440058577815</v>
      </c>
      <c r="BD672">
        <f t="shared" si="759"/>
        <v>-29.18</v>
      </c>
      <c r="BE672">
        <f t="shared" si="760"/>
        <v>0.96650000000000003</v>
      </c>
      <c r="BF672">
        <f t="shared" si="761"/>
        <v>9.6336072814204865E-3</v>
      </c>
      <c r="BG672">
        <f>'Data Input'!J672</f>
        <v>38.299999999999997</v>
      </c>
      <c r="BH672">
        <f t="shared" si="762"/>
        <v>4</v>
      </c>
      <c r="BI672">
        <f t="shared" si="763"/>
        <v>1.39</v>
      </c>
      <c r="BJ672">
        <f>'Data Input'!K672</f>
        <v>0.85714285714285721</v>
      </c>
      <c r="BK672">
        <f>'Data Input'!L672</f>
        <v>3</v>
      </c>
      <c r="BL672">
        <f>'Data Input'!M672</f>
        <v>80</v>
      </c>
      <c r="BM672">
        <f t="shared" si="764"/>
        <v>4</v>
      </c>
      <c r="BN672">
        <f t="shared" si="765"/>
        <v>1.46</v>
      </c>
      <c r="BO672">
        <f t="shared" si="766"/>
        <v>1.3390714121174475E-2</v>
      </c>
      <c r="BP672">
        <f t="shared" si="767"/>
        <v>1.406506663087391E-2</v>
      </c>
      <c r="BQ672">
        <f t="shared" si="768"/>
        <v>113.1279197995716</v>
      </c>
      <c r="BR672">
        <f t="shared" si="769"/>
        <v>118.82500928588099</v>
      </c>
      <c r="BS672">
        <f t="shared" si="770"/>
        <v>232823.92000000004</v>
      </c>
      <c r="BT672">
        <f t="shared" si="771"/>
        <v>208511.84000000003</v>
      </c>
      <c r="BU672">
        <f t="shared" si="772"/>
        <v>184199.76</v>
      </c>
      <c r="BV672">
        <f t="shared" si="773"/>
        <v>159887.67999999999</v>
      </c>
      <c r="BW672">
        <f t="shared" si="774"/>
        <v>135575.6</v>
      </c>
      <c r="BX672">
        <f t="shared" si="775"/>
        <v>111263.52</v>
      </c>
      <c r="BY672">
        <f t="shared" si="776"/>
        <v>86951.44</v>
      </c>
      <c r="BZ672">
        <f t="shared" si="777"/>
        <v>62639.360000000001</v>
      </c>
      <c r="CA672">
        <f t="shared" si="778"/>
        <v>38327.279999999999</v>
      </c>
      <c r="CB672">
        <f t="shared" si="779"/>
        <v>19163.64</v>
      </c>
      <c r="CC672">
        <f t="shared" si="780"/>
        <v>165.95701737421422</v>
      </c>
      <c r="CD672">
        <f t="shared" si="781"/>
        <v>174.31456501176461</v>
      </c>
      <c r="CE672">
        <f t="shared" si="782"/>
        <v>279.08493717378582</v>
      </c>
      <c r="CF672">
        <f t="shared" si="783"/>
        <v>293.13957429764559</v>
      </c>
    </row>
    <row r="673" spans="1:84" x14ac:dyDescent="0.25">
      <c r="A673" t="str">
        <f>IF('Data Input'!A673=0,"F","M")</f>
        <v>M</v>
      </c>
      <c r="B673" t="str">
        <f>'Data Input'!B673</f>
        <v>W</v>
      </c>
      <c r="C673">
        <f>'Data Input'!C673</f>
        <v>75</v>
      </c>
      <c r="D673">
        <f t="shared" si="713"/>
        <v>76</v>
      </c>
      <c r="E673">
        <f t="shared" si="714"/>
        <v>77</v>
      </c>
      <c r="F673">
        <f t="shared" si="715"/>
        <v>78</v>
      </c>
      <c r="G673">
        <f t="shared" si="716"/>
        <v>79</v>
      </c>
      <c r="H673">
        <f t="shared" si="717"/>
        <v>80</v>
      </c>
      <c r="I673">
        <f t="shared" si="718"/>
        <v>81</v>
      </c>
      <c r="J673">
        <f t="shared" si="719"/>
        <v>82</v>
      </c>
      <c r="K673">
        <f t="shared" si="720"/>
        <v>83</v>
      </c>
      <c r="L673">
        <f t="shared" si="721"/>
        <v>84</v>
      </c>
      <c r="M673">
        <f>'Data Input'!D673</f>
        <v>153.99976376400002</v>
      </c>
      <c r="N673">
        <f>'Data Input'!E673</f>
        <v>67.999895688000009</v>
      </c>
      <c r="O673">
        <f>'Data Input'!F673</f>
        <v>120</v>
      </c>
      <c r="P673">
        <f>'Data Input'!G673</f>
        <v>0</v>
      </c>
      <c r="Q673">
        <f>'Data Input'!H673</f>
        <v>0</v>
      </c>
      <c r="R673">
        <f>IF('Data Input'!I673&gt;100,1,0)</f>
        <v>1</v>
      </c>
      <c r="S673">
        <f t="shared" si="722"/>
        <v>4.3174881135363101</v>
      </c>
      <c r="T673">
        <f t="shared" si="723"/>
        <v>18.640703610527325</v>
      </c>
      <c r="U673">
        <f t="shared" si="724"/>
        <v>5.0369510684124528</v>
      </c>
      <c r="V673">
        <f t="shared" si="725"/>
        <v>21.746976366334781</v>
      </c>
      <c r="W673">
        <f t="shared" si="726"/>
        <v>4.2195061711749302</v>
      </c>
      <c r="X673">
        <f t="shared" si="727"/>
        <v>18.21766773904087</v>
      </c>
      <c r="Y673">
        <f t="shared" si="728"/>
        <v>0</v>
      </c>
      <c r="Z673">
        <f t="shared" si="729"/>
        <v>0</v>
      </c>
      <c r="AA673">
        <f t="shared" si="730"/>
        <v>4.7874917427820458</v>
      </c>
      <c r="AB673">
        <f t="shared" si="731"/>
        <v>20.669938693114716</v>
      </c>
      <c r="AC673" s="3">
        <f t="shared" si="732"/>
        <v>12.343999999999999</v>
      </c>
      <c r="AD673">
        <f t="shared" si="733"/>
        <v>0</v>
      </c>
      <c r="AE673">
        <f t="shared" si="734"/>
        <v>11.853</v>
      </c>
      <c r="AF673">
        <f t="shared" si="735"/>
        <v>-2.6640000000000001</v>
      </c>
      <c r="AG673">
        <f t="shared" si="736"/>
        <v>-7.99</v>
      </c>
      <c r="AH673">
        <f t="shared" si="737"/>
        <v>1.7689999999999999</v>
      </c>
      <c r="AI673">
        <f t="shared" si="738"/>
        <v>1.7689999999999999</v>
      </c>
      <c r="AJ673">
        <f t="shared" si="739"/>
        <v>0</v>
      </c>
      <c r="AK673">
        <f t="shared" si="740"/>
        <v>1.764</v>
      </c>
      <c r="AL673">
        <f t="shared" si="741"/>
        <v>0</v>
      </c>
      <c r="AM673">
        <f t="shared" si="742"/>
        <v>7.8369999999999997</v>
      </c>
      <c r="AN673">
        <f t="shared" si="743"/>
        <v>-1.7949999999999999</v>
      </c>
      <c r="AO673">
        <f t="shared" si="744"/>
        <v>0.65800000000000003</v>
      </c>
      <c r="AP673">
        <f t="shared" si="745"/>
        <v>53.295073273492207</v>
      </c>
      <c r="AQ673">
        <f t="shared" si="746"/>
        <v>0</v>
      </c>
      <c r="AR673">
        <f t="shared" si="747"/>
        <v>59.702981013892803</v>
      </c>
      <c r="AS673">
        <f t="shared" si="748"/>
        <v>-57.933945039915862</v>
      </c>
      <c r="AT673">
        <f t="shared" si="749"/>
        <v>-33.71385430768769</v>
      </c>
      <c r="AU673">
        <f t="shared" si="750"/>
        <v>32.227054230363294</v>
      </c>
      <c r="AV673">
        <f t="shared" si="751"/>
        <v>0</v>
      </c>
      <c r="AW673">
        <f t="shared" si="752"/>
        <v>0</v>
      </c>
      <c r="AX673">
        <f t="shared" si="753"/>
        <v>8.4451354342675291</v>
      </c>
      <c r="AY673">
        <f t="shared" si="754"/>
        <v>0</v>
      </c>
      <c r="AZ673">
        <f t="shared" si="755"/>
        <v>0</v>
      </c>
      <c r="BA673">
        <f t="shared" si="756"/>
        <v>0</v>
      </c>
      <c r="BB673">
        <f t="shared" si="757"/>
        <v>0.65800000000000003</v>
      </c>
      <c r="BC673">
        <f t="shared" si="758"/>
        <v>62.680444604412273</v>
      </c>
      <c r="BD673">
        <f t="shared" si="759"/>
        <v>61.18</v>
      </c>
      <c r="BE673">
        <f t="shared" si="760"/>
        <v>0.91439999999999999</v>
      </c>
      <c r="BF673">
        <f t="shared" si="761"/>
        <v>0.33050528371614218</v>
      </c>
      <c r="BG673">
        <f>'Data Input'!J673</f>
        <v>22.4</v>
      </c>
      <c r="BH673">
        <f t="shared" si="762"/>
        <v>1</v>
      </c>
      <c r="BI673">
        <f t="shared" si="763"/>
        <v>1</v>
      </c>
      <c r="BJ673">
        <f>'Data Input'!K673</f>
        <v>0.87179487179487181</v>
      </c>
      <c r="BK673">
        <f>'Data Input'!L673</f>
        <v>3</v>
      </c>
      <c r="BL673">
        <f>'Data Input'!M673</f>
        <v>92</v>
      </c>
      <c r="BM673">
        <f t="shared" si="764"/>
        <v>1</v>
      </c>
      <c r="BN673">
        <f t="shared" si="765"/>
        <v>1</v>
      </c>
      <c r="BO673">
        <f t="shared" si="766"/>
        <v>0.33050528371614218</v>
      </c>
      <c r="BP673">
        <f t="shared" si="767"/>
        <v>0.33050528371614218</v>
      </c>
      <c r="BQ673">
        <f t="shared" si="768"/>
        <v>2792.1868013335684</v>
      </c>
      <c r="BR673">
        <f t="shared" si="769"/>
        <v>2792.1868013335684</v>
      </c>
      <c r="BS673">
        <f t="shared" si="770"/>
        <v>165894.19999999995</v>
      </c>
      <c r="BT673">
        <f t="shared" si="771"/>
        <v>149304.77999999997</v>
      </c>
      <c r="BU673">
        <f t="shared" si="772"/>
        <v>132715.35999999999</v>
      </c>
      <c r="BV673">
        <f t="shared" si="773"/>
        <v>116125.93999999999</v>
      </c>
      <c r="BW673">
        <f t="shared" si="774"/>
        <v>99536.51999999999</v>
      </c>
      <c r="BX673">
        <f t="shared" si="775"/>
        <v>82947.099999999991</v>
      </c>
      <c r="BY673">
        <f t="shared" si="776"/>
        <v>66357.679999999993</v>
      </c>
      <c r="BZ673">
        <f t="shared" si="777"/>
        <v>49768.259999999995</v>
      </c>
      <c r="CA673">
        <f t="shared" si="778"/>
        <v>33178.839999999997</v>
      </c>
      <c r="CB673">
        <f t="shared" si="779"/>
        <v>16589.419999999998</v>
      </c>
      <c r="CC673">
        <f t="shared" si="780"/>
        <v>3015.5900300824337</v>
      </c>
      <c r="CD673">
        <f t="shared" si="781"/>
        <v>3015.5900300824337</v>
      </c>
      <c r="CE673">
        <f t="shared" si="782"/>
        <v>5807.7768314160021</v>
      </c>
      <c r="CF673">
        <f t="shared" si="783"/>
        <v>5807.7768314160021</v>
      </c>
    </row>
    <row r="674" spans="1:84" x14ac:dyDescent="0.25">
      <c r="A674" t="str">
        <f>IF('Data Input'!A674=0,"F","M")</f>
        <v>M</v>
      </c>
      <c r="B674" t="str">
        <f>'Data Input'!B674</f>
        <v>W</v>
      </c>
      <c r="C674">
        <f>'Data Input'!C674</f>
        <v>71</v>
      </c>
      <c r="D674">
        <f t="shared" si="713"/>
        <v>72</v>
      </c>
      <c r="E674">
        <f t="shared" si="714"/>
        <v>73</v>
      </c>
      <c r="F674">
        <f t="shared" si="715"/>
        <v>74</v>
      </c>
      <c r="G674">
        <f t="shared" si="716"/>
        <v>75</v>
      </c>
      <c r="H674">
        <f t="shared" si="717"/>
        <v>76</v>
      </c>
      <c r="I674">
        <f t="shared" si="718"/>
        <v>77</v>
      </c>
      <c r="J674">
        <f t="shared" si="719"/>
        <v>78</v>
      </c>
      <c r="K674">
        <f t="shared" si="720"/>
        <v>79</v>
      </c>
      <c r="L674">
        <f t="shared" si="721"/>
        <v>80</v>
      </c>
      <c r="M674">
        <f>'Data Input'!D674</f>
        <v>164.99974689000001</v>
      </c>
      <c r="N674">
        <f>'Data Input'!E674</f>
        <v>73.999886484000001</v>
      </c>
      <c r="O674">
        <f>'Data Input'!F674</f>
        <v>118</v>
      </c>
      <c r="P674">
        <f>'Data Input'!G674</f>
        <v>1</v>
      </c>
      <c r="Q674">
        <f>'Data Input'!H674</f>
        <v>0</v>
      </c>
      <c r="R674">
        <f>IF('Data Input'!I674&gt;100,1,0)</f>
        <v>0</v>
      </c>
      <c r="S674">
        <f t="shared" si="722"/>
        <v>4.2626798770413155</v>
      </c>
      <c r="T674">
        <f t="shared" si="723"/>
        <v>18.170439734132966</v>
      </c>
      <c r="U674">
        <f t="shared" si="724"/>
        <v>5.1059439398994044</v>
      </c>
      <c r="V674">
        <f t="shared" si="725"/>
        <v>21.765004485910243</v>
      </c>
      <c r="W674">
        <f t="shared" si="726"/>
        <v>4.3040635592029934</v>
      </c>
      <c r="X674">
        <f t="shared" si="727"/>
        <v>18.346845123321422</v>
      </c>
      <c r="Y674">
        <f t="shared" si="728"/>
        <v>4.7706846244656651</v>
      </c>
      <c r="Z674">
        <f t="shared" si="729"/>
        <v>20.335901348420194</v>
      </c>
      <c r="AA674">
        <f t="shared" si="730"/>
        <v>0</v>
      </c>
      <c r="AB674">
        <f t="shared" si="731"/>
        <v>0</v>
      </c>
      <c r="AC674" s="3">
        <f t="shared" si="732"/>
        <v>12.343999999999999</v>
      </c>
      <c r="AD674">
        <f t="shared" si="733"/>
        <v>0</v>
      </c>
      <c r="AE674">
        <f t="shared" si="734"/>
        <v>11.853</v>
      </c>
      <c r="AF674">
        <f t="shared" si="735"/>
        <v>-2.6640000000000001</v>
      </c>
      <c r="AG674">
        <f t="shared" si="736"/>
        <v>-7.99</v>
      </c>
      <c r="AH674">
        <f t="shared" si="737"/>
        <v>1.7689999999999999</v>
      </c>
      <c r="AI674">
        <f t="shared" si="738"/>
        <v>1.7689999999999999</v>
      </c>
      <c r="AJ674">
        <f t="shared" si="739"/>
        <v>0</v>
      </c>
      <c r="AK674">
        <f t="shared" si="740"/>
        <v>1.764</v>
      </c>
      <c r="AL674">
        <f t="shared" si="741"/>
        <v>0</v>
      </c>
      <c r="AM674">
        <f t="shared" si="742"/>
        <v>7.8369999999999997</v>
      </c>
      <c r="AN674">
        <f t="shared" si="743"/>
        <v>-1.7949999999999999</v>
      </c>
      <c r="AO674">
        <f t="shared" si="744"/>
        <v>0.65800000000000003</v>
      </c>
      <c r="AP674">
        <f t="shared" si="745"/>
        <v>52.618520402197994</v>
      </c>
      <c r="AQ674">
        <f t="shared" si="746"/>
        <v>0</v>
      </c>
      <c r="AR674">
        <f t="shared" si="747"/>
        <v>60.52075351962764</v>
      </c>
      <c r="AS674">
        <f t="shared" si="748"/>
        <v>-57.981971950464889</v>
      </c>
      <c r="AT674">
        <f t="shared" si="749"/>
        <v>-34.389467838031919</v>
      </c>
      <c r="AU674">
        <f t="shared" si="750"/>
        <v>32.455569023155597</v>
      </c>
      <c r="AV674">
        <f t="shared" si="751"/>
        <v>8.4393411006797603</v>
      </c>
      <c r="AW674">
        <f t="shared" si="752"/>
        <v>0</v>
      </c>
      <c r="AX674">
        <f t="shared" si="753"/>
        <v>0</v>
      </c>
      <c r="AY674">
        <f t="shared" si="754"/>
        <v>0</v>
      </c>
      <c r="AZ674">
        <f t="shared" si="755"/>
        <v>0</v>
      </c>
      <c r="BA674">
        <f t="shared" si="756"/>
        <v>0</v>
      </c>
      <c r="BB674">
        <f t="shared" si="757"/>
        <v>0</v>
      </c>
      <c r="BC674">
        <f t="shared" si="758"/>
        <v>61.662744257164185</v>
      </c>
      <c r="BD674">
        <f t="shared" si="759"/>
        <v>61.18</v>
      </c>
      <c r="BE674">
        <f t="shared" si="760"/>
        <v>0.91439999999999999</v>
      </c>
      <c r="BF674">
        <f t="shared" si="761"/>
        <v>0.13499097010686623</v>
      </c>
      <c r="BG674">
        <f>'Data Input'!J674</f>
        <v>24.5</v>
      </c>
      <c r="BH674">
        <f t="shared" si="762"/>
        <v>1</v>
      </c>
      <c r="BI674">
        <f t="shared" si="763"/>
        <v>1</v>
      </c>
      <c r="BJ674">
        <f>'Data Input'!K674</f>
        <v>0.89743589743589747</v>
      </c>
      <c r="BK674">
        <f>'Data Input'!L674</f>
        <v>3</v>
      </c>
      <c r="BL674">
        <f>'Data Input'!M674</f>
        <v>100</v>
      </c>
      <c r="BM674">
        <f t="shared" si="764"/>
        <v>2</v>
      </c>
      <c r="BN674">
        <f t="shared" si="765"/>
        <v>1.19</v>
      </c>
      <c r="BO674">
        <f t="shared" si="766"/>
        <v>0.13499097010686623</v>
      </c>
      <c r="BP674">
        <f t="shared" si="767"/>
        <v>0.16063925442717081</v>
      </c>
      <c r="BQ674">
        <f t="shared" si="768"/>
        <v>1140.4356408272363</v>
      </c>
      <c r="BR674">
        <f t="shared" si="769"/>
        <v>1357.1184125844111</v>
      </c>
      <c r="BS674">
        <f t="shared" si="770"/>
        <v>165894.19999999995</v>
      </c>
      <c r="BT674">
        <f t="shared" si="771"/>
        <v>149304.77999999997</v>
      </c>
      <c r="BU674">
        <f t="shared" si="772"/>
        <v>132715.35999999999</v>
      </c>
      <c r="BV674">
        <f t="shared" si="773"/>
        <v>116125.93999999999</v>
      </c>
      <c r="BW674">
        <f t="shared" si="774"/>
        <v>99536.51999999999</v>
      </c>
      <c r="BX674">
        <f t="shared" si="775"/>
        <v>82947.099999999991</v>
      </c>
      <c r="BY674">
        <f t="shared" si="776"/>
        <v>66357.679999999993</v>
      </c>
      <c r="BZ674">
        <f t="shared" si="777"/>
        <v>49768.259999999995</v>
      </c>
      <c r="CA674">
        <f t="shared" si="778"/>
        <v>33178.839999999997</v>
      </c>
      <c r="CB674">
        <f t="shared" si="779"/>
        <v>16589.419999999998</v>
      </c>
      <c r="CC674">
        <f t="shared" si="780"/>
        <v>1231.6820446206366</v>
      </c>
      <c r="CD674">
        <f t="shared" si="781"/>
        <v>1465.7016330985575</v>
      </c>
      <c r="CE674">
        <f t="shared" si="782"/>
        <v>2372.1176854478726</v>
      </c>
      <c r="CF674">
        <f t="shared" si="783"/>
        <v>2822.8200456829686</v>
      </c>
    </row>
    <row r="675" spans="1:84" x14ac:dyDescent="0.25">
      <c r="A675" t="str">
        <f>IF('Data Input'!A675=0,"F","M")</f>
        <v>M</v>
      </c>
      <c r="B675" t="str">
        <f>'Data Input'!B675</f>
        <v>W</v>
      </c>
      <c r="C675">
        <f>'Data Input'!C675</f>
        <v>63</v>
      </c>
      <c r="D675">
        <f t="shared" si="713"/>
        <v>64</v>
      </c>
      <c r="E675">
        <f t="shared" si="714"/>
        <v>65</v>
      </c>
      <c r="F675">
        <f t="shared" si="715"/>
        <v>66</v>
      </c>
      <c r="G675">
        <f t="shared" si="716"/>
        <v>67</v>
      </c>
      <c r="H675">
        <f t="shared" si="717"/>
        <v>68</v>
      </c>
      <c r="I675">
        <f t="shared" si="718"/>
        <v>69</v>
      </c>
      <c r="J675">
        <f t="shared" si="719"/>
        <v>70</v>
      </c>
      <c r="K675">
        <f t="shared" si="720"/>
        <v>71</v>
      </c>
      <c r="L675">
        <f t="shared" si="721"/>
        <v>72</v>
      </c>
      <c r="M675">
        <f>'Data Input'!D675</f>
        <v>186.99971314200002</v>
      </c>
      <c r="N675">
        <f>'Data Input'!E675</f>
        <v>41.999935571999998</v>
      </c>
      <c r="O675">
        <f>'Data Input'!F675</f>
        <v>112</v>
      </c>
      <c r="P675">
        <f>'Data Input'!G675</f>
        <v>0</v>
      </c>
      <c r="Q675">
        <f>'Data Input'!H675</f>
        <v>0</v>
      </c>
      <c r="R675">
        <f>IF('Data Input'!I675&gt;100,1,0)</f>
        <v>0</v>
      </c>
      <c r="S675">
        <f t="shared" si="722"/>
        <v>4.1431347263915326</v>
      </c>
      <c r="T675">
        <f t="shared" si="723"/>
        <v>17.16556536103144</v>
      </c>
      <c r="U675">
        <f t="shared" si="724"/>
        <v>5.2311070828534101</v>
      </c>
      <c r="V675">
        <f t="shared" si="725"/>
        <v>21.67318141244267</v>
      </c>
      <c r="W675">
        <f t="shared" si="726"/>
        <v>3.7376680842821917</v>
      </c>
      <c r="X675">
        <f t="shared" si="727"/>
        <v>15.485662435714861</v>
      </c>
      <c r="Y675">
        <f t="shared" si="728"/>
        <v>0</v>
      </c>
      <c r="Z675">
        <f t="shared" si="729"/>
        <v>0</v>
      </c>
      <c r="AA675">
        <f t="shared" si="730"/>
        <v>4.7184988712950942</v>
      </c>
      <c r="AB675">
        <f t="shared" si="731"/>
        <v>19.549376530101956</v>
      </c>
      <c r="AC675" s="3">
        <f t="shared" si="732"/>
        <v>12.343999999999999</v>
      </c>
      <c r="AD675">
        <f t="shared" si="733"/>
        <v>0</v>
      </c>
      <c r="AE675">
        <f t="shared" si="734"/>
        <v>11.853</v>
      </c>
      <c r="AF675">
        <f t="shared" si="735"/>
        <v>-2.6640000000000001</v>
      </c>
      <c r="AG675">
        <f t="shared" si="736"/>
        <v>-7.99</v>
      </c>
      <c r="AH675">
        <f t="shared" si="737"/>
        <v>1.7689999999999999</v>
      </c>
      <c r="AI675">
        <f t="shared" si="738"/>
        <v>1.7689999999999999</v>
      </c>
      <c r="AJ675">
        <f t="shared" si="739"/>
        <v>0</v>
      </c>
      <c r="AK675">
        <f t="shared" si="740"/>
        <v>1.764</v>
      </c>
      <c r="AL675">
        <f t="shared" si="741"/>
        <v>0</v>
      </c>
      <c r="AM675">
        <f t="shared" si="742"/>
        <v>7.8369999999999997</v>
      </c>
      <c r="AN675">
        <f t="shared" si="743"/>
        <v>-1.7949999999999999</v>
      </c>
      <c r="AO675">
        <f t="shared" si="744"/>
        <v>0.65800000000000003</v>
      </c>
      <c r="AP675">
        <f t="shared" si="745"/>
        <v>51.142855062577077</v>
      </c>
      <c r="AQ675">
        <f t="shared" si="746"/>
        <v>0</v>
      </c>
      <c r="AR675">
        <f t="shared" si="747"/>
        <v>62.004312253061471</v>
      </c>
      <c r="AS675">
        <f t="shared" si="748"/>
        <v>-57.737355282747274</v>
      </c>
      <c r="AT675">
        <f t="shared" si="749"/>
        <v>-29.863967993414711</v>
      </c>
      <c r="AU675">
        <f t="shared" si="750"/>
        <v>27.394136848779588</v>
      </c>
      <c r="AV675">
        <f t="shared" si="751"/>
        <v>0</v>
      </c>
      <c r="AW675">
        <f t="shared" si="752"/>
        <v>0</v>
      </c>
      <c r="AX675">
        <f t="shared" si="753"/>
        <v>8.3234320089645468</v>
      </c>
      <c r="AY675">
        <f t="shared" si="754"/>
        <v>0</v>
      </c>
      <c r="AZ675">
        <f t="shared" si="755"/>
        <v>0</v>
      </c>
      <c r="BA675">
        <f t="shared" si="756"/>
        <v>0</v>
      </c>
      <c r="BB675">
        <f t="shared" si="757"/>
        <v>0</v>
      </c>
      <c r="BC675">
        <f t="shared" si="758"/>
        <v>61.26341289722069</v>
      </c>
      <c r="BD675">
        <f t="shared" si="759"/>
        <v>61.18</v>
      </c>
      <c r="BE675">
        <f t="shared" si="760"/>
        <v>0.91439999999999999</v>
      </c>
      <c r="BF675">
        <f t="shared" si="761"/>
        <v>9.2690545749611886E-2</v>
      </c>
      <c r="BG675">
        <f>'Data Input'!J675</f>
        <v>26.8</v>
      </c>
      <c r="BH675">
        <f t="shared" si="762"/>
        <v>3</v>
      </c>
      <c r="BI675">
        <f t="shared" si="763"/>
        <v>1.21</v>
      </c>
      <c r="BJ675">
        <f>'Data Input'!K675</f>
        <v>1</v>
      </c>
      <c r="BK675">
        <f>'Data Input'!L675</f>
        <v>3</v>
      </c>
      <c r="BL675">
        <f>'Data Input'!M675</f>
        <v>86</v>
      </c>
      <c r="BM675">
        <f t="shared" si="764"/>
        <v>4</v>
      </c>
      <c r="BN675">
        <f t="shared" si="765"/>
        <v>1.26</v>
      </c>
      <c r="BO675">
        <f t="shared" si="766"/>
        <v>0.11215556035703038</v>
      </c>
      <c r="BP675">
        <f t="shared" si="767"/>
        <v>0.11679008764451097</v>
      </c>
      <c r="BQ675">
        <f t="shared" si="768"/>
        <v>947.51669868621707</v>
      </c>
      <c r="BR675">
        <f t="shared" si="769"/>
        <v>986.67028127655669</v>
      </c>
      <c r="BS675">
        <f t="shared" si="770"/>
        <v>173616.86</v>
      </c>
      <c r="BT675">
        <f t="shared" si="771"/>
        <v>154453.21999999997</v>
      </c>
      <c r="BU675">
        <f t="shared" si="772"/>
        <v>135289.57999999999</v>
      </c>
      <c r="BV675">
        <f t="shared" si="773"/>
        <v>116125.93999999999</v>
      </c>
      <c r="BW675">
        <f t="shared" si="774"/>
        <v>99536.51999999999</v>
      </c>
      <c r="BX675">
        <f t="shared" si="775"/>
        <v>82947.099999999991</v>
      </c>
      <c r="BY675">
        <f t="shared" si="776"/>
        <v>66357.679999999993</v>
      </c>
      <c r="BZ675">
        <f t="shared" si="777"/>
        <v>49768.259999999995</v>
      </c>
      <c r="CA675">
        <f t="shared" si="778"/>
        <v>33178.839999999997</v>
      </c>
      <c r="CB675">
        <f t="shared" si="779"/>
        <v>16589.419999999998</v>
      </c>
      <c r="CC675">
        <f t="shared" si="780"/>
        <v>1040.6504180489062</v>
      </c>
      <c r="CD675">
        <f t="shared" si="781"/>
        <v>1083.6525014393569</v>
      </c>
      <c r="CE675">
        <f t="shared" si="782"/>
        <v>1988.1671167351233</v>
      </c>
      <c r="CF675">
        <f t="shared" si="783"/>
        <v>2070.3227827159135</v>
      </c>
    </row>
    <row r="676" spans="1:84" x14ac:dyDescent="0.25">
      <c r="A676" t="str">
        <f>IF('Data Input'!A676=0,"F","M")</f>
        <v>F</v>
      </c>
      <c r="B676" t="str">
        <f>'Data Input'!B676</f>
        <v>W</v>
      </c>
      <c r="C676">
        <f>'Data Input'!C676</f>
        <v>27</v>
      </c>
      <c r="D676">
        <f t="shared" si="713"/>
        <v>28</v>
      </c>
      <c r="E676">
        <f t="shared" si="714"/>
        <v>29</v>
      </c>
      <c r="F676">
        <f t="shared" si="715"/>
        <v>30</v>
      </c>
      <c r="G676">
        <f t="shared" si="716"/>
        <v>31</v>
      </c>
      <c r="H676">
        <f t="shared" si="717"/>
        <v>32</v>
      </c>
      <c r="I676">
        <f t="shared" si="718"/>
        <v>33</v>
      </c>
      <c r="J676">
        <f t="shared" si="719"/>
        <v>34</v>
      </c>
      <c r="K676">
        <f t="shared" si="720"/>
        <v>35</v>
      </c>
      <c r="L676">
        <f t="shared" si="721"/>
        <v>36</v>
      </c>
      <c r="M676">
        <f>'Data Input'!D676</f>
        <v>195.99969933600002</v>
      </c>
      <c r="N676">
        <f>'Data Input'!E676</f>
        <v>71.999889551999999</v>
      </c>
      <c r="O676">
        <f>'Data Input'!F676</f>
        <v>124</v>
      </c>
      <c r="P676">
        <f>'Data Input'!G676</f>
        <v>0</v>
      </c>
      <c r="Q676">
        <f>'Data Input'!H676</f>
        <v>0</v>
      </c>
      <c r="R676">
        <f>IF('Data Input'!I676&gt;100,1,0)</f>
        <v>1</v>
      </c>
      <c r="S676">
        <f t="shared" si="722"/>
        <v>3.2958368660043291</v>
      </c>
      <c r="T676">
        <f t="shared" si="723"/>
        <v>10.862540647313239</v>
      </c>
      <c r="U676">
        <f t="shared" si="724"/>
        <v>5.278113125229341</v>
      </c>
      <c r="V676">
        <f t="shared" si="725"/>
        <v>17.395799821072185</v>
      </c>
      <c r="W676">
        <f t="shared" si="726"/>
        <v>4.2766645850148786</v>
      </c>
      <c r="X676">
        <f t="shared" si="727"/>
        <v>14.095188802827142</v>
      </c>
      <c r="Y676">
        <f t="shared" si="728"/>
        <v>0</v>
      </c>
      <c r="Z676">
        <f t="shared" si="729"/>
        <v>0</v>
      </c>
      <c r="AA676">
        <f t="shared" si="730"/>
        <v>4.8202815656050371</v>
      </c>
      <c r="AB676">
        <f t="shared" si="731"/>
        <v>15.886861688442146</v>
      </c>
      <c r="AC676" s="3">
        <f t="shared" si="732"/>
        <v>-29.798999999999999</v>
      </c>
      <c r="AD676">
        <f t="shared" si="733"/>
        <v>4.8840000000000003</v>
      </c>
      <c r="AE676">
        <f t="shared" si="734"/>
        <v>13.54</v>
      </c>
      <c r="AF676">
        <f t="shared" si="735"/>
        <v>-3.1139999999999999</v>
      </c>
      <c r="AG676">
        <f t="shared" si="736"/>
        <v>-13.577999999999999</v>
      </c>
      <c r="AH676">
        <f t="shared" si="737"/>
        <v>3.149</v>
      </c>
      <c r="AI676">
        <f t="shared" si="738"/>
        <v>2.0190000000000001</v>
      </c>
      <c r="AJ676">
        <f t="shared" si="739"/>
        <v>0</v>
      </c>
      <c r="AK676">
        <f t="shared" si="740"/>
        <v>1.9570000000000001</v>
      </c>
      <c r="AL676">
        <f t="shared" si="741"/>
        <v>0</v>
      </c>
      <c r="AM676">
        <f t="shared" si="742"/>
        <v>7.5739999999999998</v>
      </c>
      <c r="AN676">
        <f t="shared" si="743"/>
        <v>-1.665</v>
      </c>
      <c r="AO676">
        <f t="shared" si="744"/>
        <v>0.66100000000000003</v>
      </c>
      <c r="AP676">
        <f t="shared" si="745"/>
        <v>-98.212642770062999</v>
      </c>
      <c r="AQ676">
        <f t="shared" si="746"/>
        <v>53.052648521477863</v>
      </c>
      <c r="AR676">
        <f t="shared" si="747"/>
        <v>71.465651715605276</v>
      </c>
      <c r="AS676">
        <f t="shared" si="748"/>
        <v>-54.170520642818779</v>
      </c>
      <c r="AT676">
        <f t="shared" si="749"/>
        <v>-58.068551735332015</v>
      </c>
      <c r="AU676">
        <f t="shared" si="750"/>
        <v>44.385749540102672</v>
      </c>
      <c r="AV676">
        <f t="shared" si="751"/>
        <v>0</v>
      </c>
      <c r="AW676">
        <f t="shared" si="752"/>
        <v>0</v>
      </c>
      <c r="AX676">
        <f t="shared" si="753"/>
        <v>9.4332910238890584</v>
      </c>
      <c r="AY676">
        <f t="shared" si="754"/>
        <v>0</v>
      </c>
      <c r="AZ676">
        <f t="shared" si="755"/>
        <v>0</v>
      </c>
      <c r="BA676">
        <f t="shared" si="756"/>
        <v>0</v>
      </c>
      <c r="BB676">
        <f t="shared" si="757"/>
        <v>0.66100000000000003</v>
      </c>
      <c r="BC676">
        <f t="shared" si="758"/>
        <v>-31.453374347138919</v>
      </c>
      <c r="BD676">
        <f t="shared" si="759"/>
        <v>-29.18</v>
      </c>
      <c r="BE676">
        <f t="shared" si="760"/>
        <v>0.96650000000000003</v>
      </c>
      <c r="BF676">
        <f t="shared" si="761"/>
        <v>3.5022514018662187E-3</v>
      </c>
      <c r="BG676">
        <f>'Data Input'!J676</f>
        <v>23.1</v>
      </c>
      <c r="BH676">
        <f t="shared" si="762"/>
        <v>1</v>
      </c>
      <c r="BI676">
        <f t="shared" si="763"/>
        <v>1</v>
      </c>
      <c r="BJ676">
        <f>'Data Input'!K676</f>
        <v>0.83783783783783772</v>
      </c>
      <c r="BK676">
        <f>'Data Input'!L676</f>
        <v>3</v>
      </c>
      <c r="BL676">
        <f>'Data Input'!M676</f>
        <v>96</v>
      </c>
      <c r="BM676">
        <f t="shared" si="764"/>
        <v>4</v>
      </c>
      <c r="BN676">
        <f t="shared" si="765"/>
        <v>1.46</v>
      </c>
      <c r="BO676">
        <f t="shared" si="766"/>
        <v>3.5022514018662187E-3</v>
      </c>
      <c r="BP676">
        <f t="shared" si="767"/>
        <v>5.113287046724679E-3</v>
      </c>
      <c r="BQ676">
        <f t="shared" si="768"/>
        <v>29.587848125422358</v>
      </c>
      <c r="BR676">
        <f t="shared" si="769"/>
        <v>43.198258263116642</v>
      </c>
      <c r="BS676">
        <f t="shared" si="770"/>
        <v>290600.88000000006</v>
      </c>
      <c r="BT676">
        <f t="shared" si="771"/>
        <v>261998.43000000005</v>
      </c>
      <c r="BU676">
        <f t="shared" si="772"/>
        <v>233395.98000000004</v>
      </c>
      <c r="BV676">
        <f t="shared" si="773"/>
        <v>204793.53000000003</v>
      </c>
      <c r="BW676">
        <f t="shared" si="774"/>
        <v>176191.08000000002</v>
      </c>
      <c r="BX676">
        <f t="shared" si="775"/>
        <v>147588.63</v>
      </c>
      <c r="BY676">
        <f t="shared" si="776"/>
        <v>118986.18</v>
      </c>
      <c r="BZ676">
        <f t="shared" si="777"/>
        <v>90383.73</v>
      </c>
      <c r="CA676">
        <f t="shared" si="778"/>
        <v>61781.279999999999</v>
      </c>
      <c r="CB676">
        <f t="shared" si="779"/>
        <v>30890.639999999999</v>
      </c>
      <c r="CC676">
        <f t="shared" si="780"/>
        <v>56.617758995814526</v>
      </c>
      <c r="CD676">
        <f t="shared" si="781"/>
        <v>82.661928133889205</v>
      </c>
      <c r="CE676">
        <f t="shared" si="782"/>
        <v>86.205607121236881</v>
      </c>
      <c r="CF676">
        <f t="shared" si="783"/>
        <v>125.86018639700585</v>
      </c>
    </row>
    <row r="677" spans="1:84" x14ac:dyDescent="0.25">
      <c r="A677" t="str">
        <f>IF('Data Input'!A677=0,"F","M")</f>
        <v>F</v>
      </c>
      <c r="B677" t="str">
        <f>'Data Input'!B677</f>
        <v>W</v>
      </c>
      <c r="C677">
        <f>'Data Input'!C677</f>
        <v>59</v>
      </c>
      <c r="D677">
        <f t="shared" si="713"/>
        <v>60</v>
      </c>
      <c r="E677">
        <f t="shared" si="714"/>
        <v>61</v>
      </c>
      <c r="F677">
        <f t="shared" si="715"/>
        <v>62</v>
      </c>
      <c r="G677">
        <f t="shared" si="716"/>
        <v>63</v>
      </c>
      <c r="H677">
        <f t="shared" si="717"/>
        <v>64</v>
      </c>
      <c r="I677">
        <f t="shared" si="718"/>
        <v>65</v>
      </c>
      <c r="J677">
        <f t="shared" si="719"/>
        <v>66</v>
      </c>
      <c r="K677">
        <f t="shared" si="720"/>
        <v>67</v>
      </c>
      <c r="L677">
        <f t="shared" si="721"/>
        <v>68</v>
      </c>
      <c r="M677">
        <f>'Data Input'!D677</f>
        <v>216.99966712200001</v>
      </c>
      <c r="N677">
        <f>'Data Input'!E677</f>
        <v>54.999915629999997</v>
      </c>
      <c r="O677">
        <f>'Data Input'!F677</f>
        <v>118</v>
      </c>
      <c r="P677">
        <f>'Data Input'!G677</f>
        <v>0</v>
      </c>
      <c r="Q677">
        <f>'Data Input'!H677</f>
        <v>0</v>
      </c>
      <c r="R677">
        <f>IF('Data Input'!I677&gt;100,1,0)</f>
        <v>1</v>
      </c>
      <c r="S677">
        <f t="shared" si="722"/>
        <v>4.0775374439057197</v>
      </c>
      <c r="T677">
        <f t="shared" si="723"/>
        <v>16.626311606453189</v>
      </c>
      <c r="U677">
        <f t="shared" si="724"/>
        <v>5.379895819539283</v>
      </c>
      <c r="V677">
        <f t="shared" si="725"/>
        <v>21.936726648483276</v>
      </c>
      <c r="W677">
        <f t="shared" si="726"/>
        <v>4.0073316512312944</v>
      </c>
      <c r="X677">
        <f t="shared" si="727"/>
        <v>16.340044858044138</v>
      </c>
      <c r="Y677">
        <f t="shared" si="728"/>
        <v>0</v>
      </c>
      <c r="Z677">
        <f t="shared" si="729"/>
        <v>0</v>
      </c>
      <c r="AA677">
        <f t="shared" si="730"/>
        <v>4.7706846244656651</v>
      </c>
      <c r="AB677">
        <f t="shared" si="731"/>
        <v>19.452645189324045</v>
      </c>
      <c r="AC677" s="3">
        <f t="shared" si="732"/>
        <v>-29.798999999999999</v>
      </c>
      <c r="AD677">
        <f t="shared" si="733"/>
        <v>4.8840000000000003</v>
      </c>
      <c r="AE677">
        <f t="shared" si="734"/>
        <v>13.54</v>
      </c>
      <c r="AF677">
        <f t="shared" si="735"/>
        <v>-3.1139999999999999</v>
      </c>
      <c r="AG677">
        <f t="shared" si="736"/>
        <v>-13.577999999999999</v>
      </c>
      <c r="AH677">
        <f t="shared" si="737"/>
        <v>3.149</v>
      </c>
      <c r="AI677">
        <f t="shared" si="738"/>
        <v>2.0190000000000001</v>
      </c>
      <c r="AJ677">
        <f t="shared" si="739"/>
        <v>0</v>
      </c>
      <c r="AK677">
        <f t="shared" si="740"/>
        <v>1.9570000000000001</v>
      </c>
      <c r="AL677">
        <f t="shared" si="741"/>
        <v>0</v>
      </c>
      <c r="AM677">
        <f t="shared" si="742"/>
        <v>7.5739999999999998</v>
      </c>
      <c r="AN677">
        <f t="shared" si="743"/>
        <v>-1.665</v>
      </c>
      <c r="AO677">
        <f t="shared" si="744"/>
        <v>0.66100000000000003</v>
      </c>
      <c r="AP677">
        <f t="shared" si="745"/>
        <v>-121.50653829094654</v>
      </c>
      <c r="AQ677">
        <f t="shared" si="746"/>
        <v>81.202905885917389</v>
      </c>
      <c r="AR677">
        <f t="shared" si="747"/>
        <v>72.843789396561888</v>
      </c>
      <c r="AS677">
        <f t="shared" si="748"/>
        <v>-68.310966783376912</v>
      </c>
      <c r="AT677">
        <f t="shared" si="749"/>
        <v>-54.411549160418517</v>
      </c>
      <c r="AU677">
        <f t="shared" si="750"/>
        <v>51.454801257980989</v>
      </c>
      <c r="AV677">
        <f t="shared" si="751"/>
        <v>0</v>
      </c>
      <c r="AW677">
        <f t="shared" si="752"/>
        <v>0</v>
      </c>
      <c r="AX677">
        <f t="shared" si="753"/>
        <v>9.3362298100793062</v>
      </c>
      <c r="AY677">
        <f t="shared" si="754"/>
        <v>0</v>
      </c>
      <c r="AZ677">
        <f t="shared" si="755"/>
        <v>0</v>
      </c>
      <c r="BA677">
        <f t="shared" si="756"/>
        <v>0</v>
      </c>
      <c r="BB677">
        <f t="shared" si="757"/>
        <v>0.66100000000000003</v>
      </c>
      <c r="BC677">
        <f t="shared" si="758"/>
        <v>-28.730327884202392</v>
      </c>
      <c r="BD677">
        <f t="shared" si="759"/>
        <v>-29.18</v>
      </c>
      <c r="BE677">
        <f t="shared" si="760"/>
        <v>0.96650000000000003</v>
      </c>
      <c r="BF677">
        <f t="shared" si="761"/>
        <v>5.2019284991830395E-2</v>
      </c>
      <c r="BG677">
        <f>'Data Input'!J677</f>
        <v>38.1</v>
      </c>
      <c r="BH677">
        <f t="shared" si="762"/>
        <v>4</v>
      </c>
      <c r="BI677">
        <f t="shared" si="763"/>
        <v>1.39</v>
      </c>
      <c r="BJ677">
        <f>'Data Input'!K677</f>
        <v>0.90104166666666674</v>
      </c>
      <c r="BK677">
        <f>'Data Input'!L677</f>
        <v>3</v>
      </c>
      <c r="BL677">
        <f>'Data Input'!M677</f>
        <v>68</v>
      </c>
      <c r="BM677">
        <f t="shared" si="764"/>
        <v>4</v>
      </c>
      <c r="BN677">
        <f t="shared" si="765"/>
        <v>1.46</v>
      </c>
      <c r="BO677">
        <f t="shared" si="766"/>
        <v>7.230680613864425E-2</v>
      </c>
      <c r="BP677">
        <f t="shared" si="767"/>
        <v>7.5948156088072372E-2</v>
      </c>
      <c r="BQ677">
        <f t="shared" si="768"/>
        <v>610.86499881891837</v>
      </c>
      <c r="BR677">
        <f t="shared" si="769"/>
        <v>641.62798437095012</v>
      </c>
      <c r="BS677">
        <f t="shared" si="770"/>
        <v>183913.74</v>
      </c>
      <c r="BT677">
        <f t="shared" si="771"/>
        <v>164750.09999999998</v>
      </c>
      <c r="BU677">
        <f t="shared" si="772"/>
        <v>145586.46</v>
      </c>
      <c r="BV677">
        <f t="shared" si="773"/>
        <v>126422.81999999999</v>
      </c>
      <c r="BW677">
        <f t="shared" si="774"/>
        <v>107259.18</v>
      </c>
      <c r="BX677">
        <f t="shared" si="775"/>
        <v>88095.54</v>
      </c>
      <c r="BY677">
        <f t="shared" si="776"/>
        <v>68931.899999999994</v>
      </c>
      <c r="BZ677">
        <f t="shared" si="777"/>
        <v>49768.259999999995</v>
      </c>
      <c r="CA677">
        <f t="shared" si="778"/>
        <v>33178.839999999997</v>
      </c>
      <c r="CB677">
        <f t="shared" si="779"/>
        <v>16589.419999999998</v>
      </c>
      <c r="CC677">
        <f t="shared" si="780"/>
        <v>711.85780216040303</v>
      </c>
      <c r="CD677">
        <f t="shared" si="781"/>
        <v>747.70675622603471</v>
      </c>
      <c r="CE677">
        <f t="shared" si="782"/>
        <v>1322.7228009793214</v>
      </c>
      <c r="CF677">
        <f t="shared" si="783"/>
        <v>1389.3347405969848</v>
      </c>
    </row>
    <row r="678" spans="1:84" x14ac:dyDescent="0.25">
      <c r="A678" t="str">
        <f>IF('Data Input'!A678=0,"F","M")</f>
        <v>F</v>
      </c>
      <c r="B678" t="str">
        <f>'Data Input'!B678</f>
        <v>W</v>
      </c>
      <c r="C678">
        <f>'Data Input'!C678</f>
        <v>46</v>
      </c>
      <c r="D678">
        <f t="shared" si="713"/>
        <v>47</v>
      </c>
      <c r="E678">
        <f t="shared" si="714"/>
        <v>48</v>
      </c>
      <c r="F678">
        <f t="shared" si="715"/>
        <v>49</v>
      </c>
      <c r="G678">
        <f t="shared" si="716"/>
        <v>50</v>
      </c>
      <c r="H678">
        <f t="shared" si="717"/>
        <v>51</v>
      </c>
      <c r="I678">
        <f t="shared" si="718"/>
        <v>52</v>
      </c>
      <c r="J678">
        <f t="shared" si="719"/>
        <v>53</v>
      </c>
      <c r="K678">
        <f t="shared" si="720"/>
        <v>54</v>
      </c>
      <c r="L678">
        <f t="shared" si="721"/>
        <v>55</v>
      </c>
      <c r="M678">
        <f>'Data Input'!D678</f>
        <v>241.99962877200002</v>
      </c>
      <c r="N678">
        <f>'Data Input'!E678</f>
        <v>76.999881882000011</v>
      </c>
      <c r="O678">
        <f>'Data Input'!F678</f>
        <v>120</v>
      </c>
      <c r="P678">
        <f>'Data Input'!G678</f>
        <v>0</v>
      </c>
      <c r="Q678">
        <f>'Data Input'!H678</f>
        <v>0</v>
      </c>
      <c r="R678">
        <f>IF('Data Input'!I678&gt;100,1,0)</f>
        <v>1</v>
      </c>
      <c r="S678">
        <f t="shared" si="722"/>
        <v>3.8286413964890951</v>
      </c>
      <c r="T678">
        <f t="shared" si="723"/>
        <v>14.658494942909968</v>
      </c>
      <c r="U678">
        <f t="shared" si="724"/>
        <v>5.48893619215551</v>
      </c>
      <c r="V678">
        <f t="shared" si="725"/>
        <v>21.015168327973807</v>
      </c>
      <c r="W678">
        <f t="shared" si="726"/>
        <v>4.3438038878525074</v>
      </c>
      <c r="X678">
        <f t="shared" si="727"/>
        <v>16.630867383262384</v>
      </c>
      <c r="Y678">
        <f t="shared" si="728"/>
        <v>0</v>
      </c>
      <c r="Z678">
        <f t="shared" si="729"/>
        <v>0</v>
      </c>
      <c r="AA678">
        <f t="shared" si="730"/>
        <v>4.7874917427820458</v>
      </c>
      <c r="AB678">
        <f t="shared" si="731"/>
        <v>18.329589071765064</v>
      </c>
      <c r="AC678" s="3">
        <f t="shared" si="732"/>
        <v>-29.798999999999999</v>
      </c>
      <c r="AD678">
        <f t="shared" si="733"/>
        <v>4.8840000000000003</v>
      </c>
      <c r="AE678">
        <f t="shared" si="734"/>
        <v>13.54</v>
      </c>
      <c r="AF678">
        <f t="shared" si="735"/>
        <v>-3.1139999999999999</v>
      </c>
      <c r="AG678">
        <f t="shared" si="736"/>
        <v>-13.577999999999999</v>
      </c>
      <c r="AH678">
        <f t="shared" si="737"/>
        <v>3.149</v>
      </c>
      <c r="AI678">
        <f t="shared" si="738"/>
        <v>2.0190000000000001</v>
      </c>
      <c r="AJ678">
        <f t="shared" si="739"/>
        <v>0</v>
      </c>
      <c r="AK678">
        <f t="shared" si="740"/>
        <v>1.9570000000000001</v>
      </c>
      <c r="AL678">
        <f t="shared" si="741"/>
        <v>0</v>
      </c>
      <c r="AM678">
        <f t="shared" si="742"/>
        <v>7.5739999999999998</v>
      </c>
      <c r="AN678">
        <f t="shared" si="743"/>
        <v>-1.665</v>
      </c>
      <c r="AO678">
        <f t="shared" si="744"/>
        <v>0.66100000000000003</v>
      </c>
      <c r="AP678">
        <f t="shared" si="745"/>
        <v>-114.08968497397854</v>
      </c>
      <c r="AQ678">
        <f t="shared" si="746"/>
        <v>71.592089301172294</v>
      </c>
      <c r="AR678">
        <f t="shared" si="747"/>
        <v>74.320196041785607</v>
      </c>
      <c r="AS678">
        <f t="shared" si="748"/>
        <v>-65.441234173310434</v>
      </c>
      <c r="AT678">
        <f t="shared" si="749"/>
        <v>-58.980169189261339</v>
      </c>
      <c r="AU678">
        <f t="shared" si="750"/>
        <v>52.370601389893245</v>
      </c>
      <c r="AV678">
        <f t="shared" si="751"/>
        <v>0</v>
      </c>
      <c r="AW678">
        <f t="shared" si="752"/>
        <v>0</v>
      </c>
      <c r="AX678">
        <f t="shared" si="753"/>
        <v>9.3691213406244636</v>
      </c>
      <c r="AY678">
        <f t="shared" si="754"/>
        <v>0</v>
      </c>
      <c r="AZ678">
        <f t="shared" si="755"/>
        <v>0</v>
      </c>
      <c r="BA678">
        <f t="shared" si="756"/>
        <v>0</v>
      </c>
      <c r="BB678">
        <f t="shared" si="757"/>
        <v>0.66100000000000003</v>
      </c>
      <c r="BC678">
        <f t="shared" si="758"/>
        <v>-30.198080263074704</v>
      </c>
      <c r="BD678">
        <f t="shared" si="759"/>
        <v>-29.18</v>
      </c>
      <c r="BE678">
        <f t="shared" si="760"/>
        <v>0.96650000000000003</v>
      </c>
      <c r="BF678">
        <f t="shared" si="761"/>
        <v>1.2235050774442757E-2</v>
      </c>
      <c r="BG678">
        <f>'Data Input'!J678</f>
        <v>39.700000000000003</v>
      </c>
      <c r="BH678">
        <f t="shared" si="762"/>
        <v>4</v>
      </c>
      <c r="BI678">
        <f t="shared" si="763"/>
        <v>1.39</v>
      </c>
      <c r="BJ678">
        <f>'Data Input'!K678</f>
        <v>0.84905660377358483</v>
      </c>
      <c r="BK678">
        <f>'Data Input'!L678</f>
        <v>3</v>
      </c>
      <c r="BL678">
        <f>'Data Input'!M678</f>
        <v>77</v>
      </c>
      <c r="BM678">
        <f t="shared" si="764"/>
        <v>4</v>
      </c>
      <c r="BN678">
        <f t="shared" si="765"/>
        <v>1.46</v>
      </c>
      <c r="BO678">
        <f t="shared" si="766"/>
        <v>1.7006720576475433E-2</v>
      </c>
      <c r="BP678">
        <f t="shared" si="767"/>
        <v>1.7863174130686426E-2</v>
      </c>
      <c r="BQ678">
        <f t="shared" si="768"/>
        <v>143.67679751948077</v>
      </c>
      <c r="BR678">
        <f t="shared" si="769"/>
        <v>150.91231969672083</v>
      </c>
      <c r="BS678">
        <f t="shared" si="770"/>
        <v>237972.36000000004</v>
      </c>
      <c r="BT678">
        <f t="shared" si="771"/>
        <v>213660.28000000003</v>
      </c>
      <c r="BU678">
        <f t="shared" si="772"/>
        <v>189348.2</v>
      </c>
      <c r="BV678">
        <f t="shared" si="773"/>
        <v>165036.12</v>
      </c>
      <c r="BW678">
        <f t="shared" si="774"/>
        <v>140724.04</v>
      </c>
      <c r="BX678">
        <f t="shared" si="775"/>
        <v>116411.96</v>
      </c>
      <c r="BY678">
        <f t="shared" si="776"/>
        <v>92099.88</v>
      </c>
      <c r="BZ678">
        <f t="shared" si="777"/>
        <v>67787.8</v>
      </c>
      <c r="CA678">
        <f t="shared" si="778"/>
        <v>43475.72</v>
      </c>
      <c r="CB678">
        <f t="shared" si="779"/>
        <v>19163.64</v>
      </c>
      <c r="CC678">
        <f t="shared" si="780"/>
        <v>218.65200510762938</v>
      </c>
      <c r="CD678">
        <f t="shared" si="781"/>
        <v>229.6632571634093</v>
      </c>
      <c r="CE678">
        <f t="shared" si="782"/>
        <v>362.32880262711012</v>
      </c>
      <c r="CF678">
        <f t="shared" si="783"/>
        <v>380.57557686013013</v>
      </c>
    </row>
    <row r="679" spans="1:84" x14ac:dyDescent="0.25">
      <c r="A679" t="str">
        <f>IF('Data Input'!A679=0,"F","M")</f>
        <v>F</v>
      </c>
      <c r="B679" t="str">
        <f>'Data Input'!B679</f>
        <v>W</v>
      </c>
      <c r="C679">
        <f>'Data Input'!C679</f>
        <v>43</v>
      </c>
      <c r="D679">
        <f t="shared" si="713"/>
        <v>44</v>
      </c>
      <c r="E679">
        <f t="shared" si="714"/>
        <v>45</v>
      </c>
      <c r="F679">
        <f t="shared" si="715"/>
        <v>46</v>
      </c>
      <c r="G679">
        <f t="shared" si="716"/>
        <v>47</v>
      </c>
      <c r="H679">
        <f t="shared" si="717"/>
        <v>48</v>
      </c>
      <c r="I679">
        <f t="shared" si="718"/>
        <v>49</v>
      </c>
      <c r="J679">
        <f t="shared" si="719"/>
        <v>50</v>
      </c>
      <c r="K679">
        <f t="shared" si="720"/>
        <v>51</v>
      </c>
      <c r="L679">
        <f t="shared" si="721"/>
        <v>52</v>
      </c>
      <c r="M679">
        <f>'Data Input'!D679</f>
        <v>193.999702404</v>
      </c>
      <c r="N679">
        <f>'Data Input'!E679</f>
        <v>43.999932504</v>
      </c>
      <c r="O679">
        <f>'Data Input'!F679</f>
        <v>118</v>
      </c>
      <c r="P679">
        <f>'Data Input'!G679</f>
        <v>0</v>
      </c>
      <c r="Q679">
        <f>'Data Input'!H679</f>
        <v>0</v>
      </c>
      <c r="R679">
        <f>IF('Data Input'!I679&gt;100,1,0)</f>
        <v>0</v>
      </c>
      <c r="S679">
        <f t="shared" si="722"/>
        <v>3.7612001156935624</v>
      </c>
      <c r="T679">
        <f t="shared" si="723"/>
        <v>14.146626310293268</v>
      </c>
      <c r="U679">
        <f t="shared" si="724"/>
        <v>5.2678566250621515</v>
      </c>
      <c r="V679">
        <f t="shared" si="725"/>
        <v>19.813462947640865</v>
      </c>
      <c r="W679">
        <f t="shared" si="726"/>
        <v>3.7841880999170847</v>
      </c>
      <c r="X679">
        <f t="shared" si="727"/>
        <v>14.233088719214342</v>
      </c>
      <c r="Y679">
        <f t="shared" si="728"/>
        <v>0</v>
      </c>
      <c r="Z679">
        <f t="shared" si="729"/>
        <v>0</v>
      </c>
      <c r="AA679">
        <f t="shared" si="730"/>
        <v>4.7706846244656651</v>
      </c>
      <c r="AB679">
        <f t="shared" si="731"/>
        <v>17.943499561477758</v>
      </c>
      <c r="AC679" s="3">
        <f t="shared" si="732"/>
        <v>-29.798999999999999</v>
      </c>
      <c r="AD679">
        <f t="shared" si="733"/>
        <v>4.8840000000000003</v>
      </c>
      <c r="AE679">
        <f t="shared" si="734"/>
        <v>13.54</v>
      </c>
      <c r="AF679">
        <f t="shared" si="735"/>
        <v>-3.1139999999999999</v>
      </c>
      <c r="AG679">
        <f t="shared" si="736"/>
        <v>-13.577999999999999</v>
      </c>
      <c r="AH679">
        <f t="shared" si="737"/>
        <v>3.149</v>
      </c>
      <c r="AI679">
        <f t="shared" si="738"/>
        <v>2.0190000000000001</v>
      </c>
      <c r="AJ679">
        <f t="shared" si="739"/>
        <v>0</v>
      </c>
      <c r="AK679">
        <f t="shared" si="740"/>
        <v>1.9570000000000001</v>
      </c>
      <c r="AL679">
        <f t="shared" si="741"/>
        <v>0</v>
      </c>
      <c r="AM679">
        <f t="shared" si="742"/>
        <v>7.5739999999999998</v>
      </c>
      <c r="AN679">
        <f t="shared" si="743"/>
        <v>-1.665</v>
      </c>
      <c r="AO679">
        <f t="shared" si="744"/>
        <v>0.66100000000000003</v>
      </c>
      <c r="AP679">
        <f t="shared" si="745"/>
        <v>-112.08000224755246</v>
      </c>
      <c r="AQ679">
        <f t="shared" si="746"/>
        <v>69.092122899472329</v>
      </c>
      <c r="AR679">
        <f t="shared" si="747"/>
        <v>71.326778703341532</v>
      </c>
      <c r="AS679">
        <f t="shared" si="748"/>
        <v>-61.699123618953649</v>
      </c>
      <c r="AT679">
        <f t="shared" si="749"/>
        <v>-51.381706020674173</v>
      </c>
      <c r="AU679">
        <f t="shared" si="750"/>
        <v>44.81999637680596</v>
      </c>
      <c r="AV679">
        <f t="shared" si="751"/>
        <v>0</v>
      </c>
      <c r="AW679">
        <f t="shared" si="752"/>
        <v>0</v>
      </c>
      <c r="AX679">
        <f t="shared" si="753"/>
        <v>9.3362298100793062</v>
      </c>
      <c r="AY679">
        <f t="shared" si="754"/>
        <v>0</v>
      </c>
      <c r="AZ679">
        <f t="shared" si="755"/>
        <v>0</v>
      </c>
      <c r="BA679">
        <f t="shared" si="756"/>
        <v>0</v>
      </c>
      <c r="BB679">
        <f t="shared" si="757"/>
        <v>0</v>
      </c>
      <c r="BC679">
        <f t="shared" si="758"/>
        <v>-30.585704097481152</v>
      </c>
      <c r="BD679">
        <f t="shared" si="759"/>
        <v>-29.18</v>
      </c>
      <c r="BE679">
        <f t="shared" si="760"/>
        <v>0.96650000000000003</v>
      </c>
      <c r="BF679">
        <f t="shared" si="761"/>
        <v>8.3199437173789859E-3</v>
      </c>
      <c r="BG679">
        <f>'Data Input'!J679</f>
        <v>31.4</v>
      </c>
      <c r="BH679">
        <f t="shared" si="762"/>
        <v>4</v>
      </c>
      <c r="BI679">
        <f t="shared" si="763"/>
        <v>1.39</v>
      </c>
      <c r="BJ679">
        <f>'Data Input'!K679</f>
        <v>0.84883720930232553</v>
      </c>
      <c r="BK679">
        <f>'Data Input'!L679</f>
        <v>3</v>
      </c>
      <c r="BL679">
        <f>'Data Input'!M679</f>
        <v>86</v>
      </c>
      <c r="BM679">
        <f t="shared" si="764"/>
        <v>4</v>
      </c>
      <c r="BN679">
        <f t="shared" si="765"/>
        <v>1.46</v>
      </c>
      <c r="BO679">
        <f t="shared" si="766"/>
        <v>1.156472176715679E-2</v>
      </c>
      <c r="BP679">
        <f t="shared" si="767"/>
        <v>1.214711782737332E-2</v>
      </c>
      <c r="BQ679">
        <f t="shared" si="768"/>
        <v>97.701504545638485</v>
      </c>
      <c r="BR679">
        <f t="shared" si="769"/>
        <v>102.62172419901599</v>
      </c>
      <c r="BS679">
        <f t="shared" si="770"/>
        <v>256277.92000000004</v>
      </c>
      <c r="BT679">
        <f t="shared" si="771"/>
        <v>225387.28000000003</v>
      </c>
      <c r="BU679">
        <f t="shared" si="772"/>
        <v>194496.64000000001</v>
      </c>
      <c r="BV679">
        <f t="shared" si="773"/>
        <v>170184.56</v>
      </c>
      <c r="BW679">
        <f t="shared" si="774"/>
        <v>145872.48000000001</v>
      </c>
      <c r="BX679">
        <f t="shared" si="775"/>
        <v>121560.40000000001</v>
      </c>
      <c r="BY679">
        <f t="shared" si="776"/>
        <v>97248.320000000007</v>
      </c>
      <c r="BZ679">
        <f t="shared" si="777"/>
        <v>72936.240000000005</v>
      </c>
      <c r="CA679">
        <f t="shared" si="778"/>
        <v>48624.160000000003</v>
      </c>
      <c r="CB679">
        <f t="shared" si="779"/>
        <v>24312.080000000002</v>
      </c>
      <c r="CC679">
        <f t="shared" si="780"/>
        <v>156.92171891032791</v>
      </c>
      <c r="CD679">
        <f t="shared" si="781"/>
        <v>164.82425151732286</v>
      </c>
      <c r="CE679">
        <f t="shared" si="782"/>
        <v>254.62322345596641</v>
      </c>
      <c r="CF679">
        <f t="shared" si="783"/>
        <v>267.44597571633886</v>
      </c>
    </row>
    <row r="680" spans="1:84" x14ac:dyDescent="0.25">
      <c r="A680" t="str">
        <f>IF('Data Input'!A680=0,"F","M")</f>
        <v>F</v>
      </c>
      <c r="B680" t="str">
        <f>'Data Input'!B680</f>
        <v>W</v>
      </c>
      <c r="C680">
        <f>'Data Input'!C680</f>
        <v>36</v>
      </c>
      <c r="D680">
        <f t="shared" si="713"/>
        <v>37</v>
      </c>
      <c r="E680">
        <f t="shared" si="714"/>
        <v>38</v>
      </c>
      <c r="F680">
        <f t="shared" si="715"/>
        <v>39</v>
      </c>
      <c r="G680">
        <f t="shared" si="716"/>
        <v>40</v>
      </c>
      <c r="H680">
        <f t="shared" si="717"/>
        <v>41</v>
      </c>
      <c r="I680">
        <f t="shared" si="718"/>
        <v>42</v>
      </c>
      <c r="J680">
        <f t="shared" si="719"/>
        <v>43</v>
      </c>
      <c r="K680">
        <f t="shared" si="720"/>
        <v>44</v>
      </c>
      <c r="L680">
        <f t="shared" si="721"/>
        <v>45</v>
      </c>
      <c r="M680">
        <f>'Data Input'!D680</f>
        <v>204.99968552999999</v>
      </c>
      <c r="N680">
        <f>'Data Input'!E680</f>
        <v>68.999894154000003</v>
      </c>
      <c r="O680">
        <f>'Data Input'!F680</f>
        <v>110</v>
      </c>
      <c r="P680">
        <f>'Data Input'!G680</f>
        <v>0</v>
      </c>
      <c r="Q680">
        <f>'Data Input'!H680</f>
        <v>0</v>
      </c>
      <c r="R680">
        <f>IF('Data Input'!I680&gt;100,1,0)</f>
        <v>0</v>
      </c>
      <c r="S680">
        <f t="shared" si="722"/>
        <v>3.5835189384561099</v>
      </c>
      <c r="T680">
        <f t="shared" si="723"/>
        <v>12.841607982273604</v>
      </c>
      <c r="U680">
        <f t="shared" si="724"/>
        <v>5.3230084451372317</v>
      </c>
      <c r="V680">
        <f t="shared" si="725"/>
        <v>19.07510157271108</v>
      </c>
      <c r="W680">
        <f t="shared" si="726"/>
        <v>4.2341049705960829</v>
      </c>
      <c r="X680">
        <f t="shared" si="727"/>
        <v>15.172995349542214</v>
      </c>
      <c r="Y680">
        <f t="shared" si="728"/>
        <v>0</v>
      </c>
      <c r="Z680">
        <f t="shared" si="729"/>
        <v>0</v>
      </c>
      <c r="AA680">
        <f t="shared" si="730"/>
        <v>4.7004803657924166</v>
      </c>
      <c r="AB680">
        <f t="shared" si="731"/>
        <v>16.844260410658229</v>
      </c>
      <c r="AC680" s="3">
        <f t="shared" si="732"/>
        <v>-29.798999999999999</v>
      </c>
      <c r="AD680">
        <f t="shared" si="733"/>
        <v>4.8840000000000003</v>
      </c>
      <c r="AE680">
        <f t="shared" si="734"/>
        <v>13.54</v>
      </c>
      <c r="AF680">
        <f t="shared" si="735"/>
        <v>-3.1139999999999999</v>
      </c>
      <c r="AG680">
        <f t="shared" si="736"/>
        <v>-13.577999999999999</v>
      </c>
      <c r="AH680">
        <f t="shared" si="737"/>
        <v>3.149</v>
      </c>
      <c r="AI680">
        <f t="shared" si="738"/>
        <v>2.0190000000000001</v>
      </c>
      <c r="AJ680">
        <f t="shared" si="739"/>
        <v>0</v>
      </c>
      <c r="AK680">
        <f t="shared" si="740"/>
        <v>1.9570000000000001</v>
      </c>
      <c r="AL680">
        <f t="shared" si="741"/>
        <v>0</v>
      </c>
      <c r="AM680">
        <f t="shared" si="742"/>
        <v>7.5739999999999998</v>
      </c>
      <c r="AN680">
        <f t="shared" si="743"/>
        <v>-1.665</v>
      </c>
      <c r="AO680">
        <f t="shared" si="744"/>
        <v>0.66100000000000003</v>
      </c>
      <c r="AP680">
        <f t="shared" si="745"/>
        <v>-106.78528084705361</v>
      </c>
      <c r="AQ680">
        <f t="shared" si="746"/>
        <v>62.718413385424292</v>
      </c>
      <c r="AR680">
        <f t="shared" si="747"/>
        <v>72.073534347158116</v>
      </c>
      <c r="AS680">
        <f t="shared" si="748"/>
        <v>-59.3998662974223</v>
      </c>
      <c r="AT680">
        <f t="shared" si="749"/>
        <v>-57.490677290753609</v>
      </c>
      <c r="AU680">
        <f t="shared" si="750"/>
        <v>47.779762355708435</v>
      </c>
      <c r="AV680">
        <f t="shared" si="751"/>
        <v>0</v>
      </c>
      <c r="AW680">
        <f t="shared" si="752"/>
        <v>0</v>
      </c>
      <c r="AX680">
        <f t="shared" si="753"/>
        <v>9.1988400758557596</v>
      </c>
      <c r="AY680">
        <f t="shared" si="754"/>
        <v>0</v>
      </c>
      <c r="AZ680">
        <f t="shared" si="755"/>
        <v>0</v>
      </c>
      <c r="BA680">
        <f t="shared" si="756"/>
        <v>0</v>
      </c>
      <c r="BB680">
        <f t="shared" si="757"/>
        <v>0</v>
      </c>
      <c r="BC680">
        <f t="shared" si="758"/>
        <v>-31.90527427108292</v>
      </c>
      <c r="BD680">
        <f t="shared" si="759"/>
        <v>-29.18</v>
      </c>
      <c r="BE680">
        <f t="shared" si="760"/>
        <v>0.96650000000000003</v>
      </c>
      <c r="BF680">
        <f t="shared" si="761"/>
        <v>2.2303166832859933E-3</v>
      </c>
      <c r="BG680">
        <f>'Data Input'!J680</f>
        <v>25.9</v>
      </c>
      <c r="BH680">
        <f t="shared" si="762"/>
        <v>3</v>
      </c>
      <c r="BI680">
        <f t="shared" si="763"/>
        <v>1.08</v>
      </c>
      <c r="BJ680">
        <f>'Data Input'!K680</f>
        <v>0.76190476190476186</v>
      </c>
      <c r="BK680">
        <f>'Data Input'!L680</f>
        <v>3</v>
      </c>
      <c r="BL680">
        <f>'Data Input'!M680</f>
        <v>97</v>
      </c>
      <c r="BM680">
        <f t="shared" si="764"/>
        <v>2</v>
      </c>
      <c r="BN680">
        <f t="shared" si="765"/>
        <v>1.1200000000000001</v>
      </c>
      <c r="BO680">
        <f t="shared" si="766"/>
        <v>2.408742017948873E-3</v>
      </c>
      <c r="BP680">
        <f t="shared" si="767"/>
        <v>2.4979546852803127E-3</v>
      </c>
      <c r="BQ680">
        <f t="shared" si="768"/>
        <v>20.349622235119327</v>
      </c>
      <c r="BR680">
        <f t="shared" si="769"/>
        <v>21.103311947531154</v>
      </c>
      <c r="BS680">
        <f t="shared" si="770"/>
        <v>302327.84000000008</v>
      </c>
      <c r="BT680">
        <f t="shared" si="771"/>
        <v>271437.20000000007</v>
      </c>
      <c r="BU680">
        <f t="shared" si="772"/>
        <v>240546.56000000006</v>
      </c>
      <c r="BV680">
        <f t="shared" si="773"/>
        <v>209655.92000000004</v>
      </c>
      <c r="BW680">
        <f t="shared" si="774"/>
        <v>178765.28000000003</v>
      </c>
      <c r="BX680">
        <f t="shared" si="775"/>
        <v>147874.64000000001</v>
      </c>
      <c r="BY680">
        <f t="shared" si="776"/>
        <v>116984</v>
      </c>
      <c r="BZ680">
        <f t="shared" si="777"/>
        <v>86093.36</v>
      </c>
      <c r="CA680">
        <f t="shared" si="778"/>
        <v>55202.720000000001</v>
      </c>
      <c r="CB680">
        <f t="shared" si="779"/>
        <v>24312.080000000002</v>
      </c>
      <c r="CC680">
        <f t="shared" si="780"/>
        <v>39.339565002172932</v>
      </c>
      <c r="CD680">
        <f t="shared" si="781"/>
        <v>40.79658592817934</v>
      </c>
      <c r="CE680">
        <f t="shared" si="782"/>
        <v>59.689187237292259</v>
      </c>
      <c r="CF680">
        <f t="shared" si="783"/>
        <v>61.899897875710494</v>
      </c>
    </row>
    <row r="681" spans="1:84" x14ac:dyDescent="0.25">
      <c r="A681" t="str">
        <f>IF('Data Input'!A681=0,"F","M")</f>
        <v>F</v>
      </c>
      <c r="B681" t="str">
        <f>'Data Input'!B681</f>
        <v>W</v>
      </c>
      <c r="C681">
        <f>'Data Input'!C681</f>
        <v>53</v>
      </c>
      <c r="D681">
        <f t="shared" si="713"/>
        <v>54</v>
      </c>
      <c r="E681">
        <f t="shared" si="714"/>
        <v>55</v>
      </c>
      <c r="F681">
        <f t="shared" si="715"/>
        <v>56</v>
      </c>
      <c r="G681">
        <f t="shared" si="716"/>
        <v>57</v>
      </c>
      <c r="H681">
        <f t="shared" si="717"/>
        <v>58</v>
      </c>
      <c r="I681">
        <f t="shared" si="718"/>
        <v>59</v>
      </c>
      <c r="J681">
        <f t="shared" si="719"/>
        <v>60</v>
      </c>
      <c r="K681">
        <f t="shared" si="720"/>
        <v>61</v>
      </c>
      <c r="L681">
        <f t="shared" si="721"/>
        <v>62</v>
      </c>
      <c r="M681">
        <f>'Data Input'!D681</f>
        <v>162.99974995800002</v>
      </c>
      <c r="N681">
        <f>'Data Input'!E681</f>
        <v>56.999912561999999</v>
      </c>
      <c r="O681">
        <f>'Data Input'!F681</f>
        <v>118</v>
      </c>
      <c r="P681">
        <f>'Data Input'!G681</f>
        <v>0</v>
      </c>
      <c r="Q681">
        <f>'Data Input'!H681</f>
        <v>0</v>
      </c>
      <c r="R681">
        <f>IF('Data Input'!I681&gt;100,1,0)</f>
        <v>1</v>
      </c>
      <c r="S681">
        <f t="shared" si="722"/>
        <v>3.970291913552122</v>
      </c>
      <c r="T681">
        <f t="shared" si="723"/>
        <v>15.76321787881737</v>
      </c>
      <c r="U681">
        <f t="shared" si="724"/>
        <v>5.0937486668055856</v>
      </c>
      <c r="V681">
        <f t="shared" si="725"/>
        <v>20.223669141485118</v>
      </c>
      <c r="W681">
        <f t="shared" si="726"/>
        <v>4.0430497338333735</v>
      </c>
      <c r="X681">
        <f t="shared" si="727"/>
        <v>16.052087664327701</v>
      </c>
      <c r="Y681">
        <f t="shared" si="728"/>
        <v>0</v>
      </c>
      <c r="Z681">
        <f t="shared" si="729"/>
        <v>0</v>
      </c>
      <c r="AA681">
        <f t="shared" si="730"/>
        <v>4.7706846244656651</v>
      </c>
      <c r="AB681">
        <f t="shared" si="731"/>
        <v>18.94101058662347</v>
      </c>
      <c r="AC681" s="3">
        <f t="shared" si="732"/>
        <v>-29.798999999999999</v>
      </c>
      <c r="AD681">
        <f t="shared" si="733"/>
        <v>4.8840000000000003</v>
      </c>
      <c r="AE681">
        <f t="shared" si="734"/>
        <v>13.54</v>
      </c>
      <c r="AF681">
        <f t="shared" si="735"/>
        <v>-3.1139999999999999</v>
      </c>
      <c r="AG681">
        <f t="shared" si="736"/>
        <v>-13.577999999999999</v>
      </c>
      <c r="AH681">
        <f t="shared" si="737"/>
        <v>3.149</v>
      </c>
      <c r="AI681">
        <f t="shared" si="738"/>
        <v>2.0190000000000001</v>
      </c>
      <c r="AJ681">
        <f t="shared" si="739"/>
        <v>0</v>
      </c>
      <c r="AK681">
        <f t="shared" si="740"/>
        <v>1.9570000000000001</v>
      </c>
      <c r="AL681">
        <f t="shared" si="741"/>
        <v>0</v>
      </c>
      <c r="AM681">
        <f t="shared" si="742"/>
        <v>7.5739999999999998</v>
      </c>
      <c r="AN681">
        <f t="shared" si="743"/>
        <v>-1.665</v>
      </c>
      <c r="AO681">
        <f t="shared" si="744"/>
        <v>0.66100000000000003</v>
      </c>
      <c r="AP681">
        <f t="shared" si="745"/>
        <v>-118.31072873193968</v>
      </c>
      <c r="AQ681">
        <f t="shared" si="746"/>
        <v>76.987556120144035</v>
      </c>
      <c r="AR681">
        <f t="shared" si="747"/>
        <v>68.969356948547627</v>
      </c>
      <c r="AS681">
        <f t="shared" si="748"/>
        <v>-62.976505706584653</v>
      </c>
      <c r="AT681">
        <f t="shared" si="749"/>
        <v>-54.896529285989544</v>
      </c>
      <c r="AU681">
        <f t="shared" si="750"/>
        <v>50.548024054967932</v>
      </c>
      <c r="AV681">
        <f t="shared" si="751"/>
        <v>0</v>
      </c>
      <c r="AW681">
        <f t="shared" si="752"/>
        <v>0</v>
      </c>
      <c r="AX681">
        <f t="shared" si="753"/>
        <v>9.3362298100793062</v>
      </c>
      <c r="AY681">
        <f t="shared" si="754"/>
        <v>0</v>
      </c>
      <c r="AZ681">
        <f t="shared" si="755"/>
        <v>0</v>
      </c>
      <c r="BA681">
        <f t="shared" si="756"/>
        <v>0</v>
      </c>
      <c r="BB681">
        <f t="shared" si="757"/>
        <v>0.66100000000000003</v>
      </c>
      <c r="BC681">
        <f t="shared" si="758"/>
        <v>-29.681596790774964</v>
      </c>
      <c r="BD681">
        <f t="shared" si="759"/>
        <v>-29.18</v>
      </c>
      <c r="BE681">
        <f t="shared" si="760"/>
        <v>0.96650000000000003</v>
      </c>
      <c r="BF681">
        <f t="shared" si="761"/>
        <v>2.0422516300880877E-2</v>
      </c>
      <c r="BG681">
        <f>'Data Input'!J681</f>
        <v>27</v>
      </c>
      <c r="BH681">
        <f t="shared" si="762"/>
        <v>3</v>
      </c>
      <c r="BI681">
        <f t="shared" si="763"/>
        <v>1.08</v>
      </c>
      <c r="BJ681">
        <f>'Data Input'!K681</f>
        <v>0.94594594594594594</v>
      </c>
      <c r="BK681">
        <f>'Data Input'!L681</f>
        <v>3</v>
      </c>
      <c r="BL681">
        <f>'Data Input'!M681</f>
        <v>89</v>
      </c>
      <c r="BM681">
        <f t="shared" si="764"/>
        <v>4</v>
      </c>
      <c r="BN681">
        <f t="shared" si="765"/>
        <v>1.46</v>
      </c>
      <c r="BO681">
        <f t="shared" si="766"/>
        <v>2.2056317604951348E-2</v>
      </c>
      <c r="BP681">
        <f t="shared" si="767"/>
        <v>2.9816873799286079E-2</v>
      </c>
      <c r="BQ681">
        <f t="shared" si="768"/>
        <v>186.33698744574252</v>
      </c>
      <c r="BR681">
        <f t="shared" si="769"/>
        <v>251.90000154702233</v>
      </c>
      <c r="BS681">
        <f t="shared" si="770"/>
        <v>201933.28000000003</v>
      </c>
      <c r="BT681">
        <f t="shared" si="771"/>
        <v>177621.2</v>
      </c>
      <c r="BU681">
        <f t="shared" si="772"/>
        <v>153309.12</v>
      </c>
      <c r="BV681">
        <f t="shared" si="773"/>
        <v>134145.47999999998</v>
      </c>
      <c r="BW681">
        <f t="shared" si="774"/>
        <v>114981.84</v>
      </c>
      <c r="BX681">
        <f t="shared" si="775"/>
        <v>95818.2</v>
      </c>
      <c r="BY681">
        <f t="shared" si="776"/>
        <v>76654.559999999998</v>
      </c>
      <c r="BZ681">
        <f t="shared" si="777"/>
        <v>57490.92</v>
      </c>
      <c r="CA681">
        <f t="shared" si="778"/>
        <v>38327.279999999999</v>
      </c>
      <c r="CB681">
        <f t="shared" si="779"/>
        <v>19163.64</v>
      </c>
      <c r="CC681">
        <f t="shared" si="780"/>
        <v>235.88030050312346</v>
      </c>
      <c r="CD681">
        <f t="shared" si="781"/>
        <v>318.87522105051869</v>
      </c>
      <c r="CE681">
        <f t="shared" si="782"/>
        <v>422.21728794886599</v>
      </c>
      <c r="CF681">
        <f t="shared" si="783"/>
        <v>570.77522259754096</v>
      </c>
    </row>
    <row r="682" spans="1:84" x14ac:dyDescent="0.25">
      <c r="A682" t="str">
        <f>IF('Data Input'!A682=0,"F","M")</f>
        <v>F</v>
      </c>
      <c r="B682" t="str">
        <f>'Data Input'!B682</f>
        <v>W</v>
      </c>
      <c r="C682">
        <f>'Data Input'!C682</f>
        <v>69</v>
      </c>
      <c r="D682">
        <f t="shared" si="713"/>
        <v>70</v>
      </c>
      <c r="E682">
        <f t="shared" si="714"/>
        <v>71</v>
      </c>
      <c r="F682">
        <f t="shared" si="715"/>
        <v>72</v>
      </c>
      <c r="G682">
        <f t="shared" si="716"/>
        <v>73</v>
      </c>
      <c r="H682">
        <f t="shared" si="717"/>
        <v>74</v>
      </c>
      <c r="I682">
        <f t="shared" si="718"/>
        <v>75</v>
      </c>
      <c r="J682">
        <f t="shared" si="719"/>
        <v>76</v>
      </c>
      <c r="K682">
        <f t="shared" si="720"/>
        <v>77</v>
      </c>
      <c r="L682">
        <f t="shared" si="721"/>
        <v>78</v>
      </c>
      <c r="M682">
        <f>'Data Input'!D682</f>
        <v>188.99971007400001</v>
      </c>
      <c r="N682">
        <f>'Data Input'!E682</f>
        <v>67.999895688000009</v>
      </c>
      <c r="O682">
        <f>'Data Input'!F682</f>
        <v>102</v>
      </c>
      <c r="P682">
        <f>'Data Input'!G682</f>
        <v>1</v>
      </c>
      <c r="Q682">
        <f>'Data Input'!H682</f>
        <v>0</v>
      </c>
      <c r="R682">
        <f>IF('Data Input'!I682&gt;100,1,0)</f>
        <v>0</v>
      </c>
      <c r="S682">
        <f t="shared" si="722"/>
        <v>4.2341065045972597</v>
      </c>
      <c r="T682">
        <f t="shared" si="723"/>
        <v>17.927657892272823</v>
      </c>
      <c r="U682">
        <f t="shared" si="724"/>
        <v>5.2417454810584658</v>
      </c>
      <c r="V682">
        <f t="shared" si="725"/>
        <v>22.194108636792944</v>
      </c>
      <c r="W682">
        <f t="shared" si="726"/>
        <v>4.2195061711749302</v>
      </c>
      <c r="X682">
        <f t="shared" si="727"/>
        <v>17.865838525560051</v>
      </c>
      <c r="Y682">
        <f t="shared" si="728"/>
        <v>4.6249728132842707</v>
      </c>
      <c r="Z682">
        <f t="shared" si="729"/>
        <v>19.582627472312417</v>
      </c>
      <c r="AA682">
        <f t="shared" si="730"/>
        <v>0</v>
      </c>
      <c r="AB682">
        <f t="shared" si="731"/>
        <v>0</v>
      </c>
      <c r="AC682" s="3">
        <f t="shared" si="732"/>
        <v>-29.798999999999999</v>
      </c>
      <c r="AD682">
        <f t="shared" si="733"/>
        <v>4.8840000000000003</v>
      </c>
      <c r="AE682">
        <f t="shared" si="734"/>
        <v>13.54</v>
      </c>
      <c r="AF682">
        <f t="shared" si="735"/>
        <v>-3.1139999999999999</v>
      </c>
      <c r="AG682">
        <f t="shared" si="736"/>
        <v>-13.577999999999999</v>
      </c>
      <c r="AH682">
        <f t="shared" si="737"/>
        <v>3.149</v>
      </c>
      <c r="AI682">
        <f t="shared" si="738"/>
        <v>2.0190000000000001</v>
      </c>
      <c r="AJ682">
        <f t="shared" si="739"/>
        <v>0</v>
      </c>
      <c r="AK682">
        <f t="shared" si="740"/>
        <v>1.9570000000000001</v>
      </c>
      <c r="AL682">
        <f t="shared" si="741"/>
        <v>0</v>
      </c>
      <c r="AM682">
        <f t="shared" si="742"/>
        <v>7.5739999999999998</v>
      </c>
      <c r="AN682">
        <f t="shared" si="743"/>
        <v>-1.665</v>
      </c>
      <c r="AO682">
        <f t="shared" si="744"/>
        <v>0.66100000000000003</v>
      </c>
      <c r="AP682">
        <f t="shared" si="745"/>
        <v>-126.17213973049374</v>
      </c>
      <c r="AQ682">
        <f t="shared" si="746"/>
        <v>87.558681145860476</v>
      </c>
      <c r="AR682">
        <f t="shared" si="747"/>
        <v>70.973233813531621</v>
      </c>
      <c r="AS682">
        <f t="shared" si="748"/>
        <v>-69.112454294973219</v>
      </c>
      <c r="AT682">
        <f t="shared" si="749"/>
        <v>-57.292454792213199</v>
      </c>
      <c r="AU682">
        <f t="shared" si="750"/>
        <v>56.259525516988603</v>
      </c>
      <c r="AV682">
        <f t="shared" si="751"/>
        <v>9.3378201100209424</v>
      </c>
      <c r="AW682">
        <f t="shared" si="752"/>
        <v>0</v>
      </c>
      <c r="AX682">
        <f t="shared" si="753"/>
        <v>0</v>
      </c>
      <c r="AY682">
        <f t="shared" si="754"/>
        <v>0</v>
      </c>
      <c r="AZ682">
        <f t="shared" si="755"/>
        <v>0</v>
      </c>
      <c r="BA682">
        <f t="shared" si="756"/>
        <v>0</v>
      </c>
      <c r="BB682">
        <f t="shared" si="757"/>
        <v>0</v>
      </c>
      <c r="BC682">
        <f t="shared" si="758"/>
        <v>-28.447788231278523</v>
      </c>
      <c r="BD682">
        <f t="shared" si="759"/>
        <v>-29.18</v>
      </c>
      <c r="BE682">
        <f t="shared" si="760"/>
        <v>0.96650000000000003</v>
      </c>
      <c r="BF682">
        <f t="shared" si="761"/>
        <v>6.8410316297003448E-2</v>
      </c>
      <c r="BG682">
        <f>'Data Input'!J682</f>
        <v>28.1</v>
      </c>
      <c r="BH682">
        <f t="shared" si="762"/>
        <v>3</v>
      </c>
      <c r="BI682">
        <f t="shared" si="763"/>
        <v>1.08</v>
      </c>
      <c r="BJ682">
        <f>'Data Input'!K682</f>
        <v>0.8421052631578948</v>
      </c>
      <c r="BK682">
        <f>'Data Input'!L682</f>
        <v>3</v>
      </c>
      <c r="BL682">
        <f>'Data Input'!M682</f>
        <v>96</v>
      </c>
      <c r="BM682">
        <f t="shared" si="764"/>
        <v>4</v>
      </c>
      <c r="BN682">
        <f t="shared" si="765"/>
        <v>1.46</v>
      </c>
      <c r="BO682">
        <f t="shared" si="766"/>
        <v>7.388314160076373E-2</v>
      </c>
      <c r="BP682">
        <f t="shared" si="767"/>
        <v>9.9879061793625032E-2</v>
      </c>
      <c r="BQ682">
        <f t="shared" si="768"/>
        <v>624.18225360624058</v>
      </c>
      <c r="BR682">
        <f t="shared" si="769"/>
        <v>843.80193543065855</v>
      </c>
      <c r="BS682">
        <f t="shared" si="770"/>
        <v>165894.19999999995</v>
      </c>
      <c r="BT682">
        <f t="shared" si="771"/>
        <v>149304.77999999997</v>
      </c>
      <c r="BU682">
        <f t="shared" si="772"/>
        <v>132715.35999999999</v>
      </c>
      <c r="BV682">
        <f t="shared" si="773"/>
        <v>116125.93999999999</v>
      </c>
      <c r="BW682">
        <f t="shared" si="774"/>
        <v>99536.51999999999</v>
      </c>
      <c r="BX682">
        <f t="shared" si="775"/>
        <v>82947.099999999991</v>
      </c>
      <c r="BY682">
        <f t="shared" si="776"/>
        <v>66357.679999999993</v>
      </c>
      <c r="BZ682">
        <f t="shared" si="777"/>
        <v>49768.259999999995</v>
      </c>
      <c r="CA682">
        <f t="shared" si="778"/>
        <v>33178.839999999997</v>
      </c>
      <c r="CB682">
        <f t="shared" si="779"/>
        <v>16589.419999999998</v>
      </c>
      <c r="CC682">
        <f t="shared" si="780"/>
        <v>674.12315681399798</v>
      </c>
      <c r="CD682">
        <f t="shared" si="781"/>
        <v>911.31463791521924</v>
      </c>
      <c r="CE682">
        <f t="shared" si="782"/>
        <v>1298.3054104202386</v>
      </c>
      <c r="CF682">
        <f t="shared" si="783"/>
        <v>1755.1165733458779</v>
      </c>
    </row>
    <row r="683" spans="1:84" x14ac:dyDescent="0.25">
      <c r="A683" t="str">
        <f>IF('Data Input'!A683=0,"F","M")</f>
        <v>M</v>
      </c>
      <c r="B683" t="str">
        <f>'Data Input'!B683</f>
        <v>W</v>
      </c>
      <c r="C683">
        <f>'Data Input'!C683</f>
        <v>57</v>
      </c>
      <c r="D683">
        <f t="shared" si="713"/>
        <v>58</v>
      </c>
      <c r="E683">
        <f t="shared" si="714"/>
        <v>59</v>
      </c>
      <c r="F683">
        <f t="shared" si="715"/>
        <v>60</v>
      </c>
      <c r="G683">
        <f t="shared" si="716"/>
        <v>61</v>
      </c>
      <c r="H683">
        <f t="shared" si="717"/>
        <v>62</v>
      </c>
      <c r="I683">
        <f t="shared" si="718"/>
        <v>63</v>
      </c>
      <c r="J683">
        <f t="shared" si="719"/>
        <v>64</v>
      </c>
      <c r="K683">
        <f t="shared" si="720"/>
        <v>65</v>
      </c>
      <c r="L683">
        <f t="shared" si="721"/>
        <v>66</v>
      </c>
      <c r="M683">
        <f>'Data Input'!D683</f>
        <v>195.99969933600002</v>
      </c>
      <c r="N683">
        <f>'Data Input'!E683</f>
        <v>48.999924834000005</v>
      </c>
      <c r="O683">
        <f>'Data Input'!F683</f>
        <v>134</v>
      </c>
      <c r="P683">
        <f>'Data Input'!G683</f>
        <v>0</v>
      </c>
      <c r="Q683">
        <f>'Data Input'!H683</f>
        <v>0</v>
      </c>
      <c r="R683">
        <f>IF('Data Input'!I683&gt;100,1,0)</f>
        <v>0</v>
      </c>
      <c r="S683">
        <f t="shared" si="722"/>
        <v>4.0430512678345503</v>
      </c>
      <c r="T683">
        <f t="shared" si="723"/>
        <v>16.346263554338563</v>
      </c>
      <c r="U683">
        <f t="shared" si="724"/>
        <v>5.278113125229341</v>
      </c>
      <c r="V683">
        <f t="shared" si="725"/>
        <v>21.339681962732666</v>
      </c>
      <c r="W683">
        <f t="shared" si="726"/>
        <v>3.8918187641094502</v>
      </c>
      <c r="X683">
        <f t="shared" si="727"/>
        <v>15.734822788415006</v>
      </c>
      <c r="Y683">
        <f t="shared" si="728"/>
        <v>0</v>
      </c>
      <c r="Z683">
        <f t="shared" si="729"/>
        <v>0</v>
      </c>
      <c r="AA683">
        <f t="shared" si="730"/>
        <v>4.8978397999509111</v>
      </c>
      <c r="AB683">
        <f t="shared" si="731"/>
        <v>19.802217412842051</v>
      </c>
      <c r="AC683" s="3">
        <f t="shared" si="732"/>
        <v>12.343999999999999</v>
      </c>
      <c r="AD683">
        <f t="shared" si="733"/>
        <v>0</v>
      </c>
      <c r="AE683">
        <f t="shared" si="734"/>
        <v>11.853</v>
      </c>
      <c r="AF683">
        <f t="shared" si="735"/>
        <v>-2.6640000000000001</v>
      </c>
      <c r="AG683">
        <f t="shared" si="736"/>
        <v>-7.99</v>
      </c>
      <c r="AH683">
        <f t="shared" si="737"/>
        <v>1.7689999999999999</v>
      </c>
      <c r="AI683">
        <f t="shared" si="738"/>
        <v>1.7689999999999999</v>
      </c>
      <c r="AJ683">
        <f t="shared" si="739"/>
        <v>0</v>
      </c>
      <c r="AK683">
        <f t="shared" si="740"/>
        <v>1.764</v>
      </c>
      <c r="AL683">
        <f t="shared" si="741"/>
        <v>0</v>
      </c>
      <c r="AM683">
        <f t="shared" si="742"/>
        <v>7.8369999999999997</v>
      </c>
      <c r="AN683">
        <f t="shared" si="743"/>
        <v>-1.7949999999999999</v>
      </c>
      <c r="AO683">
        <f t="shared" si="744"/>
        <v>0.65800000000000003</v>
      </c>
      <c r="AP683">
        <f t="shared" si="745"/>
        <v>49.907424850149688</v>
      </c>
      <c r="AQ683">
        <f t="shared" si="746"/>
        <v>0</v>
      </c>
      <c r="AR683">
        <f t="shared" si="747"/>
        <v>62.561474873343379</v>
      </c>
      <c r="AS683">
        <f t="shared" si="748"/>
        <v>-56.848912748719826</v>
      </c>
      <c r="AT683">
        <f t="shared" si="749"/>
        <v>-31.095631925234507</v>
      </c>
      <c r="AU683">
        <f t="shared" si="750"/>
        <v>27.834901512706143</v>
      </c>
      <c r="AV683">
        <f t="shared" si="751"/>
        <v>0</v>
      </c>
      <c r="AW683">
        <f t="shared" si="752"/>
        <v>0</v>
      </c>
      <c r="AX683">
        <f t="shared" si="753"/>
        <v>8.6397894071134065</v>
      </c>
      <c r="AY683">
        <f t="shared" si="754"/>
        <v>0</v>
      </c>
      <c r="AZ683">
        <f t="shared" si="755"/>
        <v>0</v>
      </c>
      <c r="BA683">
        <f t="shared" si="756"/>
        <v>0</v>
      </c>
      <c r="BB683">
        <f t="shared" si="757"/>
        <v>0</v>
      </c>
      <c r="BC683">
        <f t="shared" si="758"/>
        <v>60.999045969358285</v>
      </c>
      <c r="BD683">
        <f t="shared" si="759"/>
        <v>61.18</v>
      </c>
      <c r="BE683">
        <f t="shared" si="760"/>
        <v>0.91439999999999999</v>
      </c>
      <c r="BF683">
        <f t="shared" si="761"/>
        <v>7.1954658994161425E-2</v>
      </c>
      <c r="BG683">
        <f>'Data Input'!J683</f>
        <v>33.9</v>
      </c>
      <c r="BH683">
        <f t="shared" si="762"/>
        <v>4</v>
      </c>
      <c r="BI683">
        <f t="shared" si="763"/>
        <v>1.24</v>
      </c>
      <c r="BJ683">
        <f>'Data Input'!K683</f>
        <v>0.89583333333333326</v>
      </c>
      <c r="BK683">
        <f>'Data Input'!L683</f>
        <v>3</v>
      </c>
      <c r="BL683">
        <f>'Data Input'!M683</f>
        <v>86</v>
      </c>
      <c r="BM683">
        <f t="shared" si="764"/>
        <v>2</v>
      </c>
      <c r="BN683">
        <f t="shared" si="765"/>
        <v>1.19</v>
      </c>
      <c r="BO683">
        <f t="shared" si="766"/>
        <v>8.922377715276017E-2</v>
      </c>
      <c r="BP683">
        <f t="shared" si="767"/>
        <v>8.5626044203052087E-2</v>
      </c>
      <c r="BQ683">
        <f t="shared" si="768"/>
        <v>753.78357080981459</v>
      </c>
      <c r="BR683">
        <f t="shared" si="769"/>
        <v>723.38907198683808</v>
      </c>
      <c r="BS683">
        <f t="shared" si="770"/>
        <v>189062.18000000005</v>
      </c>
      <c r="BT683">
        <f t="shared" si="771"/>
        <v>169898.54000000004</v>
      </c>
      <c r="BU683">
        <f t="shared" si="772"/>
        <v>150734.90000000002</v>
      </c>
      <c r="BV683">
        <f t="shared" si="773"/>
        <v>131571.26</v>
      </c>
      <c r="BW683">
        <f t="shared" si="774"/>
        <v>112407.62</v>
      </c>
      <c r="BX683">
        <f t="shared" si="775"/>
        <v>93243.98</v>
      </c>
      <c r="BY683">
        <f t="shared" si="776"/>
        <v>74080.34</v>
      </c>
      <c r="BZ683">
        <f t="shared" si="777"/>
        <v>54916.7</v>
      </c>
      <c r="CA683">
        <f t="shared" si="778"/>
        <v>35753.06</v>
      </c>
      <c r="CB683">
        <f t="shared" si="779"/>
        <v>16589.419999999998</v>
      </c>
      <c r="CC683">
        <f t="shared" si="780"/>
        <v>917.45062647542886</v>
      </c>
      <c r="CD683">
        <f t="shared" si="781"/>
        <v>880.45664960141949</v>
      </c>
      <c r="CE683">
        <f t="shared" si="782"/>
        <v>1671.2341972852435</v>
      </c>
      <c r="CF683">
        <f t="shared" si="783"/>
        <v>1603.8457215882577</v>
      </c>
    </row>
    <row r="684" spans="1:84" x14ac:dyDescent="0.25">
      <c r="A684" t="str">
        <f>IF('Data Input'!A684=0,"F","M")</f>
        <v>F</v>
      </c>
      <c r="B684" t="str">
        <f>'Data Input'!B684</f>
        <v>W</v>
      </c>
      <c r="C684">
        <f>'Data Input'!C684</f>
        <v>65</v>
      </c>
      <c r="D684">
        <f t="shared" si="713"/>
        <v>66</v>
      </c>
      <c r="E684">
        <f t="shared" si="714"/>
        <v>67</v>
      </c>
      <c r="F684">
        <f t="shared" si="715"/>
        <v>68</v>
      </c>
      <c r="G684">
        <f t="shared" si="716"/>
        <v>69</v>
      </c>
      <c r="H684">
        <f t="shared" si="717"/>
        <v>70</v>
      </c>
      <c r="I684">
        <f t="shared" si="718"/>
        <v>71</v>
      </c>
      <c r="J684">
        <f t="shared" si="719"/>
        <v>72</v>
      </c>
      <c r="K684">
        <f t="shared" si="720"/>
        <v>73</v>
      </c>
      <c r="L684">
        <f t="shared" si="721"/>
        <v>74</v>
      </c>
      <c r="M684">
        <f>'Data Input'!D684</f>
        <v>187.99971160800001</v>
      </c>
      <c r="N684">
        <f>'Data Input'!E684</f>
        <v>63.999901823999998</v>
      </c>
      <c r="O684">
        <f>'Data Input'!F684</f>
        <v>110</v>
      </c>
      <c r="P684">
        <f>'Data Input'!G684</f>
        <v>0</v>
      </c>
      <c r="Q684">
        <f>'Data Input'!H684</f>
        <v>0</v>
      </c>
      <c r="R684">
        <f>IF('Data Input'!I684&gt;100,1,0)</f>
        <v>0</v>
      </c>
      <c r="S684">
        <f t="shared" si="722"/>
        <v>4.1743872698956368</v>
      </c>
      <c r="T684">
        <f t="shared" si="723"/>
        <v>17.42550907906675</v>
      </c>
      <c r="U684">
        <f t="shared" si="724"/>
        <v>5.2364404288287725</v>
      </c>
      <c r="V684">
        <f t="shared" si="725"/>
        <v>21.858930265669677</v>
      </c>
      <c r="W684">
        <f t="shared" si="726"/>
        <v>4.1588815493584956</v>
      </c>
      <c r="X684">
        <f t="shared" si="727"/>
        <v>17.360782196645946</v>
      </c>
      <c r="Y684">
        <f t="shared" si="728"/>
        <v>0</v>
      </c>
      <c r="Z684">
        <f t="shared" si="729"/>
        <v>0</v>
      </c>
      <c r="AA684">
        <f t="shared" si="730"/>
        <v>4.7004803657924166</v>
      </c>
      <c r="AB684">
        <f t="shared" si="731"/>
        <v>19.621625401358251</v>
      </c>
      <c r="AC684" s="3">
        <f t="shared" si="732"/>
        <v>-29.798999999999999</v>
      </c>
      <c r="AD684">
        <f t="shared" si="733"/>
        <v>4.8840000000000003</v>
      </c>
      <c r="AE684">
        <f t="shared" si="734"/>
        <v>13.54</v>
      </c>
      <c r="AF684">
        <f t="shared" si="735"/>
        <v>-3.1139999999999999</v>
      </c>
      <c r="AG684">
        <f t="shared" si="736"/>
        <v>-13.577999999999999</v>
      </c>
      <c r="AH684">
        <f t="shared" si="737"/>
        <v>3.149</v>
      </c>
      <c r="AI684">
        <f t="shared" si="738"/>
        <v>2.0190000000000001</v>
      </c>
      <c r="AJ684">
        <f t="shared" si="739"/>
        <v>0</v>
      </c>
      <c r="AK684">
        <f t="shared" si="740"/>
        <v>1.9570000000000001</v>
      </c>
      <c r="AL684">
        <f t="shared" si="741"/>
        <v>0</v>
      </c>
      <c r="AM684">
        <f t="shared" si="742"/>
        <v>7.5739999999999998</v>
      </c>
      <c r="AN684">
        <f t="shared" si="743"/>
        <v>-1.665</v>
      </c>
      <c r="AO684">
        <f t="shared" si="744"/>
        <v>0.66100000000000003</v>
      </c>
      <c r="AP684">
        <f t="shared" si="745"/>
        <v>-124.39256625562008</v>
      </c>
      <c r="AQ684">
        <f t="shared" si="746"/>
        <v>85.106186342162005</v>
      </c>
      <c r="AR684">
        <f t="shared" si="747"/>
        <v>70.901403406341572</v>
      </c>
      <c r="AS684">
        <f t="shared" si="748"/>
        <v>-68.068708847295369</v>
      </c>
      <c r="AT684">
        <f t="shared" si="749"/>
        <v>-56.469293677189654</v>
      </c>
      <c r="AU684">
        <f t="shared" si="750"/>
        <v>54.669103137238082</v>
      </c>
      <c r="AV684">
        <f t="shared" si="751"/>
        <v>0</v>
      </c>
      <c r="AW684">
        <f t="shared" si="752"/>
        <v>0</v>
      </c>
      <c r="AX684">
        <f t="shared" si="753"/>
        <v>9.1988400758557596</v>
      </c>
      <c r="AY684">
        <f t="shared" si="754"/>
        <v>0</v>
      </c>
      <c r="AZ684">
        <f t="shared" si="755"/>
        <v>0</v>
      </c>
      <c r="BA684">
        <f t="shared" si="756"/>
        <v>0</v>
      </c>
      <c r="BB684">
        <f t="shared" si="757"/>
        <v>0</v>
      </c>
      <c r="BC684">
        <f t="shared" si="758"/>
        <v>-29.055035818507687</v>
      </c>
      <c r="BD684">
        <f t="shared" si="759"/>
        <v>-29.18</v>
      </c>
      <c r="BE684">
        <f t="shared" si="760"/>
        <v>0.96650000000000003</v>
      </c>
      <c r="BF684">
        <f t="shared" si="761"/>
        <v>3.787364919296432E-2</v>
      </c>
      <c r="BG684">
        <f>'Data Input'!J684</f>
        <v>22.5</v>
      </c>
      <c r="BH684">
        <f t="shared" si="762"/>
        <v>1</v>
      </c>
      <c r="BI684">
        <f t="shared" si="763"/>
        <v>1</v>
      </c>
      <c r="BJ684">
        <f>'Data Input'!K684</f>
        <v>0.69178082191780832</v>
      </c>
      <c r="BK684">
        <f>'Data Input'!L684</f>
        <v>3</v>
      </c>
      <c r="BL684">
        <f>'Data Input'!M684</f>
        <v>100</v>
      </c>
      <c r="BM684">
        <f t="shared" si="764"/>
        <v>1</v>
      </c>
      <c r="BN684">
        <f t="shared" si="765"/>
        <v>1</v>
      </c>
      <c r="BO684">
        <f t="shared" si="766"/>
        <v>3.787364919296432E-2</v>
      </c>
      <c r="BP684">
        <f t="shared" si="767"/>
        <v>3.787364919296432E-2</v>
      </c>
      <c r="BQ684">
        <f t="shared" si="768"/>
        <v>319.96554550019675</v>
      </c>
      <c r="BR684">
        <f t="shared" si="769"/>
        <v>319.96554550019675</v>
      </c>
      <c r="BS684">
        <f t="shared" si="770"/>
        <v>168468.41999999998</v>
      </c>
      <c r="BT684">
        <f t="shared" si="771"/>
        <v>149304.77999999997</v>
      </c>
      <c r="BU684">
        <f t="shared" si="772"/>
        <v>132715.35999999999</v>
      </c>
      <c r="BV684">
        <f t="shared" si="773"/>
        <v>116125.93999999999</v>
      </c>
      <c r="BW684">
        <f t="shared" si="774"/>
        <v>99536.51999999999</v>
      </c>
      <c r="BX684">
        <f t="shared" si="775"/>
        <v>82947.099999999991</v>
      </c>
      <c r="BY684">
        <f t="shared" si="776"/>
        <v>66357.679999999993</v>
      </c>
      <c r="BZ684">
        <f t="shared" si="777"/>
        <v>49768.259999999995</v>
      </c>
      <c r="CA684">
        <f t="shared" si="778"/>
        <v>33178.839999999997</v>
      </c>
      <c r="CB684">
        <f t="shared" si="779"/>
        <v>16589.419999999998</v>
      </c>
      <c r="CC684">
        <f t="shared" si="780"/>
        <v>346.54098141936549</v>
      </c>
      <c r="CD684">
        <f t="shared" si="781"/>
        <v>346.54098141936549</v>
      </c>
      <c r="CE684">
        <f t="shared" si="782"/>
        <v>666.50652691956225</v>
      </c>
      <c r="CF684">
        <f t="shared" si="783"/>
        <v>666.50652691956225</v>
      </c>
    </row>
    <row r="685" spans="1:84" x14ac:dyDescent="0.25">
      <c r="A685" t="str">
        <f>IF('Data Input'!A685=0,"F","M")</f>
        <v>M</v>
      </c>
      <c r="B685" t="str">
        <f>'Data Input'!B685</f>
        <v>W</v>
      </c>
      <c r="C685">
        <f>'Data Input'!C685</f>
        <v>71</v>
      </c>
      <c r="D685">
        <f t="shared" si="713"/>
        <v>72</v>
      </c>
      <c r="E685">
        <f t="shared" si="714"/>
        <v>73</v>
      </c>
      <c r="F685">
        <f t="shared" si="715"/>
        <v>74</v>
      </c>
      <c r="G685">
        <f t="shared" si="716"/>
        <v>75</v>
      </c>
      <c r="H685">
        <f t="shared" si="717"/>
        <v>76</v>
      </c>
      <c r="I685">
        <f t="shared" si="718"/>
        <v>77</v>
      </c>
      <c r="J685">
        <f t="shared" si="719"/>
        <v>78</v>
      </c>
      <c r="K685">
        <f t="shared" si="720"/>
        <v>79</v>
      </c>
      <c r="L685">
        <f t="shared" si="721"/>
        <v>80</v>
      </c>
      <c r="M685">
        <f>'Data Input'!D685</f>
        <v>134.99979291</v>
      </c>
      <c r="N685">
        <f>'Data Input'!E685</f>
        <v>41.999935571999998</v>
      </c>
      <c r="O685">
        <f>'Data Input'!F685</f>
        <v>118</v>
      </c>
      <c r="P685">
        <f>'Data Input'!G685</f>
        <v>0</v>
      </c>
      <c r="Q685">
        <f>'Data Input'!H685</f>
        <v>0</v>
      </c>
      <c r="R685">
        <f>IF('Data Input'!I685&gt;100,1,0)</f>
        <v>1</v>
      </c>
      <c r="S685">
        <f t="shared" si="722"/>
        <v>4.2626798770413155</v>
      </c>
      <c r="T685">
        <f t="shared" si="723"/>
        <v>18.170439734132966</v>
      </c>
      <c r="U685">
        <f t="shared" si="724"/>
        <v>4.9052732444372529</v>
      </c>
      <c r="V685">
        <f t="shared" si="725"/>
        <v>20.909609550451844</v>
      </c>
      <c r="W685">
        <f t="shared" si="726"/>
        <v>3.7376680842821917</v>
      </c>
      <c r="X685">
        <f t="shared" si="727"/>
        <v>15.932482529929262</v>
      </c>
      <c r="Y685">
        <f t="shared" si="728"/>
        <v>0</v>
      </c>
      <c r="Z685">
        <f t="shared" si="729"/>
        <v>0</v>
      </c>
      <c r="AA685">
        <f t="shared" si="730"/>
        <v>4.7706846244656651</v>
      </c>
      <c r="AB685">
        <f t="shared" si="731"/>
        <v>20.335901348420194</v>
      </c>
      <c r="AC685" s="3">
        <f t="shared" si="732"/>
        <v>12.343999999999999</v>
      </c>
      <c r="AD685">
        <f t="shared" si="733"/>
        <v>0</v>
      </c>
      <c r="AE685">
        <f t="shared" si="734"/>
        <v>11.853</v>
      </c>
      <c r="AF685">
        <f t="shared" si="735"/>
        <v>-2.6640000000000001</v>
      </c>
      <c r="AG685">
        <f t="shared" si="736"/>
        <v>-7.99</v>
      </c>
      <c r="AH685">
        <f t="shared" si="737"/>
        <v>1.7689999999999999</v>
      </c>
      <c r="AI685">
        <f t="shared" si="738"/>
        <v>1.7689999999999999</v>
      </c>
      <c r="AJ685">
        <f t="shared" si="739"/>
        <v>0</v>
      </c>
      <c r="AK685">
        <f t="shared" si="740"/>
        <v>1.764</v>
      </c>
      <c r="AL685">
        <f t="shared" si="741"/>
        <v>0</v>
      </c>
      <c r="AM685">
        <f t="shared" si="742"/>
        <v>7.8369999999999997</v>
      </c>
      <c r="AN685">
        <f t="shared" si="743"/>
        <v>-1.7949999999999999</v>
      </c>
      <c r="AO685">
        <f t="shared" si="744"/>
        <v>0.65800000000000003</v>
      </c>
      <c r="AP685">
        <f t="shared" si="745"/>
        <v>52.618520402197994</v>
      </c>
      <c r="AQ685">
        <f t="shared" si="746"/>
        <v>0</v>
      </c>
      <c r="AR685">
        <f t="shared" si="747"/>
        <v>58.142203766314758</v>
      </c>
      <c r="AS685">
        <f t="shared" si="748"/>
        <v>-55.703199842403713</v>
      </c>
      <c r="AT685">
        <f t="shared" si="749"/>
        <v>-29.863967993414711</v>
      </c>
      <c r="AU685">
        <f t="shared" si="750"/>
        <v>28.184561595444862</v>
      </c>
      <c r="AV685">
        <f t="shared" si="751"/>
        <v>0</v>
      </c>
      <c r="AW685">
        <f t="shared" si="752"/>
        <v>0</v>
      </c>
      <c r="AX685">
        <f t="shared" si="753"/>
        <v>8.415487677557433</v>
      </c>
      <c r="AY685">
        <f t="shared" si="754"/>
        <v>0</v>
      </c>
      <c r="AZ685">
        <f t="shared" si="755"/>
        <v>0</v>
      </c>
      <c r="BA685">
        <f t="shared" si="756"/>
        <v>0</v>
      </c>
      <c r="BB685">
        <f t="shared" si="757"/>
        <v>0.65800000000000003</v>
      </c>
      <c r="BC685">
        <f t="shared" si="758"/>
        <v>62.451605605696628</v>
      </c>
      <c r="BD685">
        <f t="shared" si="759"/>
        <v>61.18</v>
      </c>
      <c r="BE685">
        <f t="shared" si="760"/>
        <v>0.91439999999999999</v>
      </c>
      <c r="BF685">
        <f t="shared" si="761"/>
        <v>0.27324266325887692</v>
      </c>
      <c r="BG685">
        <f>'Data Input'!J685</f>
        <v>27.1</v>
      </c>
      <c r="BH685">
        <f t="shared" si="762"/>
        <v>3</v>
      </c>
      <c r="BI685">
        <f t="shared" si="763"/>
        <v>1.21</v>
      </c>
      <c r="BJ685">
        <f>'Data Input'!K685</f>
        <v>0.85000000000000009</v>
      </c>
      <c r="BK685">
        <f>'Data Input'!L685</f>
        <v>3</v>
      </c>
      <c r="BL685">
        <f>'Data Input'!M685</f>
        <v>88</v>
      </c>
      <c r="BM685">
        <f t="shared" si="764"/>
        <v>1</v>
      </c>
      <c r="BN685">
        <f t="shared" si="765"/>
        <v>1</v>
      </c>
      <c r="BO685">
        <f t="shared" si="766"/>
        <v>0.33062362254324107</v>
      </c>
      <c r="BP685">
        <f t="shared" si="767"/>
        <v>0.27324266325887692</v>
      </c>
      <c r="BQ685">
        <f t="shared" si="768"/>
        <v>2793.186555732032</v>
      </c>
      <c r="BR685">
        <f t="shared" si="769"/>
        <v>2308.4186411008532</v>
      </c>
      <c r="BS685">
        <f t="shared" si="770"/>
        <v>165894.19999999995</v>
      </c>
      <c r="BT685">
        <f t="shared" si="771"/>
        <v>149304.77999999997</v>
      </c>
      <c r="BU685">
        <f t="shared" si="772"/>
        <v>132715.35999999999</v>
      </c>
      <c r="BV685">
        <f t="shared" si="773"/>
        <v>116125.93999999999</v>
      </c>
      <c r="BW685">
        <f t="shared" si="774"/>
        <v>99536.51999999999</v>
      </c>
      <c r="BX685">
        <f t="shared" si="775"/>
        <v>82947.099999999991</v>
      </c>
      <c r="BY685">
        <f t="shared" si="776"/>
        <v>66357.679999999993</v>
      </c>
      <c r="BZ685">
        <f t="shared" si="777"/>
        <v>49768.259999999995</v>
      </c>
      <c r="CA685">
        <f t="shared" si="778"/>
        <v>33178.839999999997</v>
      </c>
      <c r="CB685">
        <f t="shared" si="779"/>
        <v>16589.419999999998</v>
      </c>
      <c r="CC685">
        <f t="shared" si="780"/>
        <v>3016.6697749602113</v>
      </c>
      <c r="CD685">
        <f t="shared" si="781"/>
        <v>2493.1155164960428</v>
      </c>
      <c r="CE685">
        <f t="shared" si="782"/>
        <v>5809.8563306922433</v>
      </c>
      <c r="CF685">
        <f t="shared" si="783"/>
        <v>4801.534157596896</v>
      </c>
    </row>
    <row r="686" spans="1:84" x14ac:dyDescent="0.25">
      <c r="A686" t="str">
        <f>IF('Data Input'!A686=0,"F","M")</f>
        <v>F</v>
      </c>
      <c r="B686" t="str">
        <f>'Data Input'!B686</f>
        <v>W</v>
      </c>
      <c r="C686">
        <f>'Data Input'!C686</f>
        <v>60</v>
      </c>
      <c r="D686">
        <f t="shared" si="713"/>
        <v>61</v>
      </c>
      <c r="E686">
        <f t="shared" si="714"/>
        <v>62</v>
      </c>
      <c r="F686">
        <f t="shared" si="715"/>
        <v>63</v>
      </c>
      <c r="G686">
        <f t="shared" si="716"/>
        <v>64</v>
      </c>
      <c r="H686">
        <f t="shared" si="717"/>
        <v>65</v>
      </c>
      <c r="I686">
        <f t="shared" si="718"/>
        <v>66</v>
      </c>
      <c r="J686">
        <f t="shared" si="719"/>
        <v>67</v>
      </c>
      <c r="K686">
        <f t="shared" si="720"/>
        <v>68</v>
      </c>
      <c r="L686">
        <f t="shared" si="721"/>
        <v>69</v>
      </c>
      <c r="M686">
        <f>'Data Input'!D686</f>
        <v>167.99974228799999</v>
      </c>
      <c r="N686">
        <f>'Data Input'!E686</f>
        <v>55.999914096000005</v>
      </c>
      <c r="O686">
        <f>'Data Input'!F686</f>
        <v>92</v>
      </c>
      <c r="P686">
        <f>'Data Input'!G686</f>
        <v>0</v>
      </c>
      <c r="Q686">
        <f>'Data Input'!H686</f>
        <v>0</v>
      </c>
      <c r="R686">
        <f>IF('Data Input'!I686&gt;100,1,0)</f>
        <v>1</v>
      </c>
      <c r="S686">
        <f t="shared" si="722"/>
        <v>4.0943445622221004</v>
      </c>
      <c r="T686">
        <f t="shared" si="723"/>
        <v>16.763657394197683</v>
      </c>
      <c r="U686">
        <f t="shared" si="724"/>
        <v>5.123962445402082</v>
      </c>
      <c r="V686">
        <f t="shared" si="725"/>
        <v>20.97926777536227</v>
      </c>
      <c r="W686">
        <f t="shared" si="726"/>
        <v>4.0253501567339729</v>
      </c>
      <c r="X686">
        <f t="shared" si="727"/>
        <v>16.481170525263622</v>
      </c>
      <c r="Y686">
        <f t="shared" si="728"/>
        <v>0</v>
      </c>
      <c r="Z686">
        <f t="shared" si="729"/>
        <v>0</v>
      </c>
      <c r="AA686">
        <f t="shared" si="730"/>
        <v>4.5217885770490405</v>
      </c>
      <c r="AB686">
        <f t="shared" si="731"/>
        <v>18.513760471958747</v>
      </c>
      <c r="AC686" s="3">
        <f t="shared" si="732"/>
        <v>-29.798999999999999</v>
      </c>
      <c r="AD686">
        <f t="shared" si="733"/>
        <v>4.8840000000000003</v>
      </c>
      <c r="AE686">
        <f t="shared" si="734"/>
        <v>13.54</v>
      </c>
      <c r="AF686">
        <f t="shared" si="735"/>
        <v>-3.1139999999999999</v>
      </c>
      <c r="AG686">
        <f t="shared" si="736"/>
        <v>-13.577999999999999</v>
      </c>
      <c r="AH686">
        <f t="shared" si="737"/>
        <v>3.149</v>
      </c>
      <c r="AI686">
        <f t="shared" si="738"/>
        <v>2.0190000000000001</v>
      </c>
      <c r="AJ686">
        <f t="shared" si="739"/>
        <v>0</v>
      </c>
      <c r="AK686">
        <f t="shared" si="740"/>
        <v>1.9570000000000001</v>
      </c>
      <c r="AL686">
        <f t="shared" si="741"/>
        <v>0</v>
      </c>
      <c r="AM686">
        <f t="shared" si="742"/>
        <v>7.5739999999999998</v>
      </c>
      <c r="AN686">
        <f t="shared" si="743"/>
        <v>-1.665</v>
      </c>
      <c r="AO686">
        <f t="shared" si="744"/>
        <v>0.66100000000000003</v>
      </c>
      <c r="AP686">
        <f t="shared" si="745"/>
        <v>-122.00737360965637</v>
      </c>
      <c r="AQ686">
        <f t="shared" si="746"/>
        <v>81.873702713261494</v>
      </c>
      <c r="AR686">
        <f t="shared" si="747"/>
        <v>69.378451510744185</v>
      </c>
      <c r="AS686">
        <f t="shared" si="748"/>
        <v>-65.329439852478103</v>
      </c>
      <c r="AT686">
        <f t="shared" si="749"/>
        <v>-54.656204428133883</v>
      </c>
      <c r="AU686">
        <f t="shared" si="750"/>
        <v>51.899205984055143</v>
      </c>
      <c r="AV686">
        <f t="shared" si="751"/>
        <v>0</v>
      </c>
      <c r="AW686">
        <f t="shared" si="752"/>
        <v>0</v>
      </c>
      <c r="AX686">
        <f t="shared" si="753"/>
        <v>8.849140245284973</v>
      </c>
      <c r="AY686">
        <f t="shared" si="754"/>
        <v>0</v>
      </c>
      <c r="AZ686">
        <f t="shared" si="755"/>
        <v>0</v>
      </c>
      <c r="BA686">
        <f t="shared" si="756"/>
        <v>0</v>
      </c>
      <c r="BB686">
        <f t="shared" si="757"/>
        <v>0.66100000000000003</v>
      </c>
      <c r="BC686">
        <f t="shared" si="758"/>
        <v>-29.331517436922553</v>
      </c>
      <c r="BD686">
        <f t="shared" si="759"/>
        <v>-29.18</v>
      </c>
      <c r="BE686">
        <f t="shared" si="760"/>
        <v>0.96650000000000003</v>
      </c>
      <c r="BF686">
        <f t="shared" si="761"/>
        <v>2.8858676895486823E-2</v>
      </c>
      <c r="BG686">
        <f>'Data Input'!J686</f>
        <v>25.2</v>
      </c>
      <c r="BH686">
        <f t="shared" si="762"/>
        <v>2</v>
      </c>
      <c r="BI686">
        <f t="shared" si="763"/>
        <v>0.96</v>
      </c>
      <c r="BJ686">
        <f>'Data Input'!K686</f>
        <v>0.83030303030303032</v>
      </c>
      <c r="BK686">
        <f>'Data Input'!L686</f>
        <v>3</v>
      </c>
      <c r="BL686">
        <f>'Data Input'!M686</f>
        <v>92</v>
      </c>
      <c r="BM686">
        <f t="shared" si="764"/>
        <v>4</v>
      </c>
      <c r="BN686">
        <f t="shared" si="765"/>
        <v>1.46</v>
      </c>
      <c r="BO686">
        <f t="shared" si="766"/>
        <v>2.7704329819667351E-2</v>
      </c>
      <c r="BP686">
        <f t="shared" si="767"/>
        <v>4.2133668267410759E-2</v>
      </c>
      <c r="BQ686">
        <f t="shared" si="768"/>
        <v>234.05273039055214</v>
      </c>
      <c r="BR686">
        <f t="shared" si="769"/>
        <v>355.95519413563136</v>
      </c>
      <c r="BS686">
        <f t="shared" si="770"/>
        <v>181339.52000000002</v>
      </c>
      <c r="BT686">
        <f t="shared" si="771"/>
        <v>162175.88</v>
      </c>
      <c r="BU686">
        <f t="shared" si="772"/>
        <v>143012.24</v>
      </c>
      <c r="BV686">
        <f t="shared" si="773"/>
        <v>123848.59999999999</v>
      </c>
      <c r="BW686">
        <f t="shared" si="774"/>
        <v>104684.95999999999</v>
      </c>
      <c r="BX686">
        <f t="shared" si="775"/>
        <v>85521.319999999992</v>
      </c>
      <c r="BY686">
        <f t="shared" si="776"/>
        <v>66357.679999999993</v>
      </c>
      <c r="BZ686">
        <f t="shared" si="777"/>
        <v>49768.259999999995</v>
      </c>
      <c r="CA686">
        <f t="shared" si="778"/>
        <v>33178.839999999997</v>
      </c>
      <c r="CB686">
        <f t="shared" si="779"/>
        <v>16589.419999999998</v>
      </c>
      <c r="CC686">
        <f t="shared" si="780"/>
        <v>267.7558981391029</v>
      </c>
      <c r="CD686">
        <f t="shared" si="781"/>
        <v>407.21209508655232</v>
      </c>
      <c r="CE686">
        <f t="shared" si="782"/>
        <v>501.80862852965504</v>
      </c>
      <c r="CF686">
        <f t="shared" si="783"/>
        <v>763.16728922218363</v>
      </c>
    </row>
    <row r="687" spans="1:84" x14ac:dyDescent="0.25">
      <c r="A687" t="str">
        <f>IF('Data Input'!A687=0,"F","M")</f>
        <v>M</v>
      </c>
      <c r="B687" t="str">
        <f>'Data Input'!B687</f>
        <v>W</v>
      </c>
      <c r="C687">
        <f>'Data Input'!C687</f>
        <v>63</v>
      </c>
      <c r="D687">
        <f t="shared" si="713"/>
        <v>64</v>
      </c>
      <c r="E687">
        <f t="shared" si="714"/>
        <v>65</v>
      </c>
      <c r="F687">
        <f t="shared" si="715"/>
        <v>66</v>
      </c>
      <c r="G687">
        <f t="shared" si="716"/>
        <v>67</v>
      </c>
      <c r="H687">
        <f t="shared" si="717"/>
        <v>68</v>
      </c>
      <c r="I687">
        <f t="shared" si="718"/>
        <v>69</v>
      </c>
      <c r="J687">
        <f t="shared" si="719"/>
        <v>70</v>
      </c>
      <c r="K687">
        <f t="shared" si="720"/>
        <v>71</v>
      </c>
      <c r="L687">
        <f t="shared" si="721"/>
        <v>72</v>
      </c>
      <c r="M687">
        <f>'Data Input'!D687</f>
        <v>123.99980978400001</v>
      </c>
      <c r="N687">
        <f>'Data Input'!E687</f>
        <v>57.999911028</v>
      </c>
      <c r="O687">
        <f>'Data Input'!F687</f>
        <v>126</v>
      </c>
      <c r="P687">
        <f>'Data Input'!G687</f>
        <v>0</v>
      </c>
      <c r="Q687">
        <f>'Data Input'!H687</f>
        <v>0</v>
      </c>
      <c r="R687">
        <f>IF('Data Input'!I687&gt;100,1,0)</f>
        <v>0</v>
      </c>
      <c r="S687">
        <f t="shared" si="722"/>
        <v>4.1431347263915326</v>
      </c>
      <c r="T687">
        <f t="shared" si="723"/>
        <v>17.16556536103144</v>
      </c>
      <c r="U687">
        <f t="shared" si="724"/>
        <v>4.8202800316038603</v>
      </c>
      <c r="V687">
        <f t="shared" si="725"/>
        <v>19.971069589869629</v>
      </c>
      <c r="W687">
        <f t="shared" si="726"/>
        <v>4.0604414765452423</v>
      </c>
      <c r="X687">
        <f t="shared" si="727"/>
        <v>16.822956085955102</v>
      </c>
      <c r="Y687">
        <f t="shared" si="728"/>
        <v>0</v>
      </c>
      <c r="Z687">
        <f t="shared" si="729"/>
        <v>0</v>
      </c>
      <c r="AA687">
        <f t="shared" si="730"/>
        <v>4.836281906951478</v>
      </c>
      <c r="AB687">
        <f t="shared" si="731"/>
        <v>20.037367515309732</v>
      </c>
      <c r="AC687" s="3">
        <f t="shared" si="732"/>
        <v>12.343999999999999</v>
      </c>
      <c r="AD687">
        <f t="shared" si="733"/>
        <v>0</v>
      </c>
      <c r="AE687">
        <f t="shared" si="734"/>
        <v>11.853</v>
      </c>
      <c r="AF687">
        <f t="shared" si="735"/>
        <v>-2.6640000000000001</v>
      </c>
      <c r="AG687">
        <f t="shared" si="736"/>
        <v>-7.99</v>
      </c>
      <c r="AH687">
        <f t="shared" si="737"/>
        <v>1.7689999999999999</v>
      </c>
      <c r="AI687">
        <f t="shared" si="738"/>
        <v>1.7689999999999999</v>
      </c>
      <c r="AJ687">
        <f t="shared" si="739"/>
        <v>0</v>
      </c>
      <c r="AK687">
        <f t="shared" si="740"/>
        <v>1.764</v>
      </c>
      <c r="AL687">
        <f t="shared" si="741"/>
        <v>0</v>
      </c>
      <c r="AM687">
        <f t="shared" si="742"/>
        <v>7.8369999999999997</v>
      </c>
      <c r="AN687">
        <f t="shared" si="743"/>
        <v>-1.7949999999999999</v>
      </c>
      <c r="AO687">
        <f t="shared" si="744"/>
        <v>0.65800000000000003</v>
      </c>
      <c r="AP687">
        <f t="shared" si="745"/>
        <v>51.142855062577077</v>
      </c>
      <c r="AQ687">
        <f t="shared" si="746"/>
        <v>0</v>
      </c>
      <c r="AR687">
        <f t="shared" si="747"/>
        <v>57.134779214600556</v>
      </c>
      <c r="AS687">
        <f t="shared" si="748"/>
        <v>-53.202929387412695</v>
      </c>
      <c r="AT687">
        <f t="shared" si="749"/>
        <v>-32.442927397596485</v>
      </c>
      <c r="AU687">
        <f t="shared" si="750"/>
        <v>29.759809316054575</v>
      </c>
      <c r="AV687">
        <f t="shared" si="751"/>
        <v>0</v>
      </c>
      <c r="AW687">
        <f t="shared" si="752"/>
        <v>0</v>
      </c>
      <c r="AX687">
        <f t="shared" si="753"/>
        <v>8.5312012838624067</v>
      </c>
      <c r="AY687">
        <f t="shared" si="754"/>
        <v>0</v>
      </c>
      <c r="AZ687">
        <f t="shared" si="755"/>
        <v>0</v>
      </c>
      <c r="BA687">
        <f t="shared" si="756"/>
        <v>0</v>
      </c>
      <c r="BB687">
        <f t="shared" si="757"/>
        <v>0</v>
      </c>
      <c r="BC687">
        <f t="shared" si="758"/>
        <v>60.922788092085447</v>
      </c>
      <c r="BD687">
        <f t="shared" si="759"/>
        <v>61.18</v>
      </c>
      <c r="BE687">
        <f t="shared" si="760"/>
        <v>0.91439999999999999</v>
      </c>
      <c r="BF687">
        <f t="shared" si="761"/>
        <v>6.6852376638112831E-2</v>
      </c>
      <c r="BG687">
        <f>'Data Input'!J687</f>
        <v>25.3</v>
      </c>
      <c r="BH687">
        <f t="shared" si="762"/>
        <v>2</v>
      </c>
      <c r="BI687">
        <f t="shared" si="763"/>
        <v>1.02</v>
      </c>
      <c r="BJ687">
        <f>'Data Input'!K687</f>
        <v>0.89743589743589747</v>
      </c>
      <c r="BK687">
        <f>'Data Input'!L687</f>
        <v>3</v>
      </c>
      <c r="BL687">
        <f>'Data Input'!M687</f>
        <v>92</v>
      </c>
      <c r="BM687">
        <f t="shared" si="764"/>
        <v>2</v>
      </c>
      <c r="BN687">
        <f t="shared" si="765"/>
        <v>1.19</v>
      </c>
      <c r="BO687">
        <f t="shared" si="766"/>
        <v>6.818942417087509E-2</v>
      </c>
      <c r="BP687">
        <f t="shared" si="767"/>
        <v>7.9554328199354263E-2</v>
      </c>
      <c r="BQ687">
        <f t="shared" si="768"/>
        <v>576.08038219436924</v>
      </c>
      <c r="BR687">
        <f t="shared" si="769"/>
        <v>672.09377922676401</v>
      </c>
      <c r="BS687">
        <f t="shared" si="770"/>
        <v>173616.86</v>
      </c>
      <c r="BT687">
        <f t="shared" si="771"/>
        <v>154453.21999999997</v>
      </c>
      <c r="BU687">
        <f t="shared" si="772"/>
        <v>135289.57999999999</v>
      </c>
      <c r="BV687">
        <f t="shared" si="773"/>
        <v>116125.93999999999</v>
      </c>
      <c r="BW687">
        <f t="shared" si="774"/>
        <v>99536.51999999999</v>
      </c>
      <c r="BX687">
        <f t="shared" si="775"/>
        <v>82947.099999999991</v>
      </c>
      <c r="BY687">
        <f t="shared" si="776"/>
        <v>66357.679999999993</v>
      </c>
      <c r="BZ687">
        <f t="shared" si="777"/>
        <v>49768.259999999995</v>
      </c>
      <c r="CA687">
        <f t="shared" si="778"/>
        <v>33178.839999999997</v>
      </c>
      <c r="CB687">
        <f t="shared" si="779"/>
        <v>16589.419999999998</v>
      </c>
      <c r="CC687">
        <f t="shared" si="780"/>
        <v>632.70472319018813</v>
      </c>
      <c r="CD687">
        <f t="shared" si="781"/>
        <v>738.1555103885529</v>
      </c>
      <c r="CE687">
        <f t="shared" si="782"/>
        <v>1208.7851053845575</v>
      </c>
      <c r="CF687">
        <f t="shared" si="783"/>
        <v>1410.2492896153169</v>
      </c>
    </row>
    <row r="688" spans="1:84" x14ac:dyDescent="0.25">
      <c r="A688" t="str">
        <f>IF('Data Input'!A688=0,"F","M")</f>
        <v>M</v>
      </c>
      <c r="B688" t="str">
        <f>'Data Input'!B688</f>
        <v>W</v>
      </c>
      <c r="C688">
        <f>'Data Input'!C688</f>
        <v>61</v>
      </c>
      <c r="D688">
        <f t="shared" si="713"/>
        <v>62</v>
      </c>
      <c r="E688">
        <f t="shared" si="714"/>
        <v>63</v>
      </c>
      <c r="F688">
        <f t="shared" si="715"/>
        <v>64</v>
      </c>
      <c r="G688">
        <f t="shared" si="716"/>
        <v>65</v>
      </c>
      <c r="H688">
        <f t="shared" si="717"/>
        <v>66</v>
      </c>
      <c r="I688">
        <f t="shared" si="718"/>
        <v>67</v>
      </c>
      <c r="J688">
        <f t="shared" si="719"/>
        <v>68</v>
      </c>
      <c r="K688">
        <f t="shared" si="720"/>
        <v>69</v>
      </c>
      <c r="L688">
        <f t="shared" si="721"/>
        <v>70</v>
      </c>
      <c r="M688">
        <f>'Data Input'!D688</f>
        <v>227.99965024799999</v>
      </c>
      <c r="N688">
        <f>'Data Input'!E688</f>
        <v>78.999878813999999</v>
      </c>
      <c r="O688">
        <f>'Data Input'!F688</f>
        <v>118</v>
      </c>
      <c r="P688">
        <f>'Data Input'!G688</f>
        <v>1</v>
      </c>
      <c r="Q688">
        <f>'Data Input'!H688</f>
        <v>0</v>
      </c>
      <c r="R688">
        <f>IF('Data Input'!I688&gt;100,1,0)</f>
        <v>0</v>
      </c>
      <c r="S688">
        <f t="shared" si="722"/>
        <v>4.1108738641733114</v>
      </c>
      <c r="T688">
        <f t="shared" si="723"/>
        <v>16.899283927143212</v>
      </c>
      <c r="U688">
        <f t="shared" si="724"/>
        <v>5.4293440949532643</v>
      </c>
      <c r="V688">
        <f t="shared" si="725"/>
        <v>22.319348739547074</v>
      </c>
      <c r="W688">
        <f t="shared" si="726"/>
        <v>4.3694463184658447</v>
      </c>
      <c r="X688">
        <f t="shared" si="727"/>
        <v>17.962242671489538</v>
      </c>
      <c r="Y688">
        <f t="shared" si="728"/>
        <v>4.7706846244656651</v>
      </c>
      <c r="Z688">
        <f t="shared" si="729"/>
        <v>19.611682736929371</v>
      </c>
      <c r="AA688">
        <f t="shared" si="730"/>
        <v>0</v>
      </c>
      <c r="AB688">
        <f t="shared" si="731"/>
        <v>0</v>
      </c>
      <c r="AC688" s="3">
        <f t="shared" si="732"/>
        <v>12.343999999999999</v>
      </c>
      <c r="AD688">
        <f t="shared" si="733"/>
        <v>0</v>
      </c>
      <c r="AE688">
        <f t="shared" si="734"/>
        <v>11.853</v>
      </c>
      <c r="AF688">
        <f t="shared" si="735"/>
        <v>-2.6640000000000001</v>
      </c>
      <c r="AG688">
        <f t="shared" si="736"/>
        <v>-7.99</v>
      </c>
      <c r="AH688">
        <f t="shared" si="737"/>
        <v>1.7689999999999999</v>
      </c>
      <c r="AI688">
        <f t="shared" si="738"/>
        <v>1.7689999999999999</v>
      </c>
      <c r="AJ688">
        <f t="shared" si="739"/>
        <v>0</v>
      </c>
      <c r="AK688">
        <f t="shared" si="740"/>
        <v>1.764</v>
      </c>
      <c r="AL688">
        <f t="shared" si="741"/>
        <v>0</v>
      </c>
      <c r="AM688">
        <f t="shared" si="742"/>
        <v>7.8369999999999997</v>
      </c>
      <c r="AN688">
        <f t="shared" si="743"/>
        <v>-1.7949999999999999</v>
      </c>
      <c r="AO688">
        <f t="shared" si="744"/>
        <v>0.65800000000000003</v>
      </c>
      <c r="AP688">
        <f t="shared" si="745"/>
        <v>50.744626979355353</v>
      </c>
      <c r="AQ688">
        <f t="shared" si="746"/>
        <v>0</v>
      </c>
      <c r="AR688">
        <f t="shared" si="747"/>
        <v>64.354015557481034</v>
      </c>
      <c r="AS688">
        <f t="shared" si="748"/>
        <v>-59.45874504215341</v>
      </c>
      <c r="AT688">
        <f t="shared" si="749"/>
        <v>-34.911876084542101</v>
      </c>
      <c r="AU688">
        <f t="shared" si="750"/>
        <v>31.77520728586499</v>
      </c>
      <c r="AV688">
        <f t="shared" si="751"/>
        <v>8.4393411006797603</v>
      </c>
      <c r="AW688">
        <f t="shared" si="752"/>
        <v>0</v>
      </c>
      <c r="AX688">
        <f t="shared" si="753"/>
        <v>0</v>
      </c>
      <c r="AY688">
        <f t="shared" si="754"/>
        <v>0</v>
      </c>
      <c r="AZ688">
        <f t="shared" si="755"/>
        <v>0</v>
      </c>
      <c r="BA688">
        <f t="shared" si="756"/>
        <v>0</v>
      </c>
      <c r="BB688">
        <f t="shared" si="757"/>
        <v>0</v>
      </c>
      <c r="BC688">
        <f t="shared" si="758"/>
        <v>60.942569796685639</v>
      </c>
      <c r="BD688">
        <f t="shared" si="759"/>
        <v>61.18</v>
      </c>
      <c r="BE688">
        <f t="shared" si="760"/>
        <v>0.91439999999999999</v>
      </c>
      <c r="BF688">
        <f t="shared" si="761"/>
        <v>6.8141432070993324E-2</v>
      </c>
      <c r="BG688">
        <f>'Data Input'!J688</f>
        <v>22.7</v>
      </c>
      <c r="BH688">
        <f t="shared" si="762"/>
        <v>1</v>
      </c>
      <c r="BI688">
        <f t="shared" si="763"/>
        <v>1</v>
      </c>
      <c r="BJ688">
        <f>'Data Input'!K688</f>
        <v>0.87671232876712335</v>
      </c>
      <c r="BK688">
        <f>'Data Input'!L688</f>
        <v>3</v>
      </c>
      <c r="BL688">
        <f>'Data Input'!M688</f>
        <v>97</v>
      </c>
      <c r="BM688">
        <f t="shared" si="764"/>
        <v>1</v>
      </c>
      <c r="BN688">
        <f t="shared" si="765"/>
        <v>1</v>
      </c>
      <c r="BO688">
        <f t="shared" si="766"/>
        <v>6.8141432070993324E-2</v>
      </c>
      <c r="BP688">
        <f t="shared" si="767"/>
        <v>6.8141432070993324E-2</v>
      </c>
      <c r="BQ688">
        <f t="shared" si="768"/>
        <v>575.6749335844363</v>
      </c>
      <c r="BR688">
        <f t="shared" si="769"/>
        <v>575.6749335844363</v>
      </c>
      <c r="BS688">
        <f t="shared" si="770"/>
        <v>178765.3</v>
      </c>
      <c r="BT688">
        <f t="shared" si="771"/>
        <v>159601.65999999997</v>
      </c>
      <c r="BU688">
        <f t="shared" si="772"/>
        <v>140438.01999999999</v>
      </c>
      <c r="BV688">
        <f t="shared" si="773"/>
        <v>121274.37999999999</v>
      </c>
      <c r="BW688">
        <f t="shared" si="774"/>
        <v>102110.73999999999</v>
      </c>
      <c r="BX688">
        <f t="shared" si="775"/>
        <v>82947.099999999991</v>
      </c>
      <c r="BY688">
        <f t="shared" si="776"/>
        <v>66357.679999999993</v>
      </c>
      <c r="BZ688">
        <f t="shared" si="777"/>
        <v>49768.259999999995</v>
      </c>
      <c r="CA688">
        <f t="shared" si="778"/>
        <v>33178.839999999997</v>
      </c>
      <c r="CB688">
        <f t="shared" si="779"/>
        <v>16589.419999999998</v>
      </c>
      <c r="CC688">
        <f t="shared" si="780"/>
        <v>648.04641540481668</v>
      </c>
      <c r="CD688">
        <f t="shared" si="781"/>
        <v>648.04641540481668</v>
      </c>
      <c r="CE688">
        <f t="shared" si="782"/>
        <v>1223.7213489892529</v>
      </c>
      <c r="CF688">
        <f t="shared" si="783"/>
        <v>1223.7213489892529</v>
      </c>
    </row>
    <row r="689" spans="1:84" x14ac:dyDescent="0.25">
      <c r="A689" t="str">
        <f>IF('Data Input'!A689=0,"F","M")</f>
        <v>F</v>
      </c>
      <c r="B689" t="str">
        <f>'Data Input'!B689</f>
        <v>W</v>
      </c>
      <c r="C689">
        <f>'Data Input'!C689</f>
        <v>57</v>
      </c>
      <c r="D689">
        <f t="shared" si="713"/>
        <v>58</v>
      </c>
      <c r="E689">
        <f t="shared" si="714"/>
        <v>59</v>
      </c>
      <c r="F689">
        <f t="shared" si="715"/>
        <v>60</v>
      </c>
      <c r="G689">
        <f t="shared" si="716"/>
        <v>61</v>
      </c>
      <c r="H689">
        <f t="shared" si="717"/>
        <v>62</v>
      </c>
      <c r="I689">
        <f t="shared" si="718"/>
        <v>63</v>
      </c>
      <c r="J689">
        <f t="shared" si="719"/>
        <v>64</v>
      </c>
      <c r="K689">
        <f t="shared" si="720"/>
        <v>65</v>
      </c>
      <c r="L689">
        <f t="shared" si="721"/>
        <v>66</v>
      </c>
      <c r="M689">
        <f>'Data Input'!D689</f>
        <v>197.99969626800001</v>
      </c>
      <c r="N689">
        <f>'Data Input'!E689</f>
        <v>107.99983432800001</v>
      </c>
      <c r="O689">
        <f>'Data Input'!F689</f>
        <v>120</v>
      </c>
      <c r="P689">
        <f>'Data Input'!G689</f>
        <v>1</v>
      </c>
      <c r="Q689">
        <f>'Data Input'!H689</f>
        <v>1</v>
      </c>
      <c r="R689">
        <f>IF('Data Input'!I689&gt;100,1,0)</f>
        <v>0</v>
      </c>
      <c r="S689">
        <f t="shared" si="722"/>
        <v>4.0430512678345503</v>
      </c>
      <c r="T689">
        <f t="shared" si="723"/>
        <v>16.346263554338563</v>
      </c>
      <c r="U689">
        <f t="shared" si="724"/>
        <v>5.2882654966933584</v>
      </c>
      <c r="V689">
        <f t="shared" si="725"/>
        <v>21.38072852105179</v>
      </c>
      <c r="W689">
        <f t="shared" si="726"/>
        <v>4.6821296931230432</v>
      </c>
      <c r="X689">
        <f t="shared" si="727"/>
        <v>18.930090391946912</v>
      </c>
      <c r="Y689">
        <f t="shared" si="728"/>
        <v>4.7874917427820458</v>
      </c>
      <c r="Z689">
        <f t="shared" si="729"/>
        <v>19.356074560402391</v>
      </c>
      <c r="AA689">
        <f t="shared" si="730"/>
        <v>0</v>
      </c>
      <c r="AB689">
        <f t="shared" si="731"/>
        <v>0</v>
      </c>
      <c r="AC689" s="3">
        <f t="shared" si="732"/>
        <v>-29.798999999999999</v>
      </c>
      <c r="AD689">
        <f t="shared" si="733"/>
        <v>4.8840000000000003</v>
      </c>
      <c r="AE689">
        <f t="shared" si="734"/>
        <v>13.54</v>
      </c>
      <c r="AF689">
        <f t="shared" si="735"/>
        <v>-3.1139999999999999</v>
      </c>
      <c r="AG689">
        <f t="shared" si="736"/>
        <v>-13.577999999999999</v>
      </c>
      <c r="AH689">
        <f t="shared" si="737"/>
        <v>3.149</v>
      </c>
      <c r="AI689">
        <f t="shared" si="738"/>
        <v>2.0190000000000001</v>
      </c>
      <c r="AJ689">
        <f t="shared" si="739"/>
        <v>0</v>
      </c>
      <c r="AK689">
        <f t="shared" si="740"/>
        <v>1.9570000000000001</v>
      </c>
      <c r="AL689">
        <f t="shared" si="741"/>
        <v>0</v>
      </c>
      <c r="AM689">
        <f t="shared" si="742"/>
        <v>7.5739999999999998</v>
      </c>
      <c r="AN689">
        <f t="shared" si="743"/>
        <v>-1.665</v>
      </c>
      <c r="AO689">
        <f t="shared" si="744"/>
        <v>0.66100000000000003</v>
      </c>
      <c r="AP689">
        <f t="shared" si="745"/>
        <v>-120.47888473020176</v>
      </c>
      <c r="AQ689">
        <f t="shared" si="746"/>
        <v>79.835151199389543</v>
      </c>
      <c r="AR689">
        <f t="shared" si="747"/>
        <v>71.603114825228076</v>
      </c>
      <c r="AS689">
        <f t="shared" si="748"/>
        <v>-66.579588614555277</v>
      </c>
      <c r="AT689">
        <f t="shared" si="749"/>
        <v>-63.573956973224675</v>
      </c>
      <c r="AU689">
        <f t="shared" si="750"/>
        <v>59.610854644240824</v>
      </c>
      <c r="AV689">
        <f t="shared" si="751"/>
        <v>9.6659458286769517</v>
      </c>
      <c r="AW689">
        <f t="shared" si="752"/>
        <v>0</v>
      </c>
      <c r="AX689">
        <f t="shared" si="753"/>
        <v>0</v>
      </c>
      <c r="AY689">
        <f t="shared" si="754"/>
        <v>0</v>
      </c>
      <c r="AZ689">
        <f t="shared" si="755"/>
        <v>7.5739999999999998</v>
      </c>
      <c r="BA689">
        <f t="shared" si="756"/>
        <v>-6.7316803609445266</v>
      </c>
      <c r="BB689">
        <f t="shared" si="757"/>
        <v>0</v>
      </c>
      <c r="BC689">
        <f t="shared" si="758"/>
        <v>-29.075044181390833</v>
      </c>
      <c r="BD689">
        <f t="shared" si="759"/>
        <v>-29.18</v>
      </c>
      <c r="BE689">
        <f t="shared" si="760"/>
        <v>0.96650000000000003</v>
      </c>
      <c r="BF689">
        <f t="shared" si="761"/>
        <v>3.713749911297981E-2</v>
      </c>
      <c r="BG689">
        <f>'Data Input'!J689</f>
        <v>18.8</v>
      </c>
      <c r="BH689">
        <f t="shared" si="762"/>
        <v>1</v>
      </c>
      <c r="BI689">
        <f t="shared" si="763"/>
        <v>1</v>
      </c>
      <c r="BJ689">
        <f>'Data Input'!K689</f>
        <v>0.79411764705882348</v>
      </c>
      <c r="BK689">
        <f>'Data Input'!L689</f>
        <v>3</v>
      </c>
      <c r="BL689">
        <f>'Data Input'!M689</f>
        <v>84</v>
      </c>
      <c r="BM689">
        <f t="shared" si="764"/>
        <v>3</v>
      </c>
      <c r="BN689">
        <f t="shared" si="765"/>
        <v>1.2</v>
      </c>
      <c r="BO689">
        <f t="shared" si="766"/>
        <v>3.713749911297981E-2</v>
      </c>
      <c r="BP689">
        <f t="shared" si="767"/>
        <v>4.4564998935575771E-2</v>
      </c>
      <c r="BQ689">
        <f t="shared" si="768"/>
        <v>313.74637552499371</v>
      </c>
      <c r="BR689">
        <f t="shared" si="769"/>
        <v>376.49565062999238</v>
      </c>
      <c r="BS689">
        <f t="shared" si="770"/>
        <v>189062.18000000005</v>
      </c>
      <c r="BT689">
        <f t="shared" si="771"/>
        <v>169898.54000000004</v>
      </c>
      <c r="BU689">
        <f t="shared" si="772"/>
        <v>150734.90000000002</v>
      </c>
      <c r="BV689">
        <f t="shared" si="773"/>
        <v>131571.26</v>
      </c>
      <c r="BW689">
        <f t="shared" si="774"/>
        <v>112407.62</v>
      </c>
      <c r="BX689">
        <f t="shared" si="775"/>
        <v>93243.98</v>
      </c>
      <c r="BY689">
        <f t="shared" si="776"/>
        <v>74080.34</v>
      </c>
      <c r="BZ689">
        <f t="shared" si="777"/>
        <v>54916.7</v>
      </c>
      <c r="CA689">
        <f t="shared" si="778"/>
        <v>35753.06</v>
      </c>
      <c r="CB689">
        <f t="shared" si="779"/>
        <v>16589.419999999998</v>
      </c>
      <c r="CC689">
        <f t="shared" si="780"/>
        <v>381.86930562914398</v>
      </c>
      <c r="CD689">
        <f t="shared" si="781"/>
        <v>458.24316675497278</v>
      </c>
      <c r="CE689">
        <f t="shared" si="782"/>
        <v>695.61568115413775</v>
      </c>
      <c r="CF689">
        <f t="shared" si="783"/>
        <v>834.73881738496516</v>
      </c>
    </row>
    <row r="690" spans="1:84" x14ac:dyDescent="0.25">
      <c r="A690" t="str">
        <f>IF('Data Input'!A690=0,"F","M")</f>
        <v>F</v>
      </c>
      <c r="B690" t="str">
        <f>'Data Input'!B690</f>
        <v>W</v>
      </c>
      <c r="C690">
        <f>'Data Input'!C690</f>
        <v>38</v>
      </c>
      <c r="D690">
        <f t="shared" si="713"/>
        <v>39</v>
      </c>
      <c r="E690">
        <f t="shared" si="714"/>
        <v>40</v>
      </c>
      <c r="F690">
        <f t="shared" si="715"/>
        <v>41</v>
      </c>
      <c r="G690">
        <f t="shared" si="716"/>
        <v>42</v>
      </c>
      <c r="H690">
        <f t="shared" si="717"/>
        <v>43</v>
      </c>
      <c r="I690">
        <f t="shared" si="718"/>
        <v>44</v>
      </c>
      <c r="J690">
        <f t="shared" si="719"/>
        <v>45</v>
      </c>
      <c r="K690">
        <f t="shared" si="720"/>
        <v>46</v>
      </c>
      <c r="L690">
        <f t="shared" si="721"/>
        <v>47</v>
      </c>
      <c r="M690">
        <f>'Data Input'!D690</f>
        <v>147.999772968</v>
      </c>
      <c r="N690">
        <f>'Data Input'!E690</f>
        <v>77.999880348000005</v>
      </c>
      <c r="O690">
        <f>'Data Input'!F690</f>
        <v>120</v>
      </c>
      <c r="P690">
        <f>'Data Input'!G690</f>
        <v>0</v>
      </c>
      <c r="Q690">
        <f>'Data Input'!H690</f>
        <v>0</v>
      </c>
      <c r="R690">
        <f>IF('Data Input'!I690&gt;100,1,0)</f>
        <v>0</v>
      </c>
      <c r="S690">
        <f t="shared" si="722"/>
        <v>3.6375861597263857</v>
      </c>
      <c r="T690">
        <f t="shared" si="723"/>
        <v>13.232033069432955</v>
      </c>
      <c r="U690">
        <f t="shared" si="724"/>
        <v>4.9972107397629388</v>
      </c>
      <c r="V690">
        <f t="shared" si="725"/>
        <v>18.17778462419772</v>
      </c>
      <c r="W690">
        <f t="shared" si="726"/>
        <v>4.3567072926884149</v>
      </c>
      <c r="X690">
        <f t="shared" si="727"/>
        <v>15.84789814986239</v>
      </c>
      <c r="Y690">
        <f t="shared" si="728"/>
        <v>0</v>
      </c>
      <c r="Z690">
        <f t="shared" si="729"/>
        <v>0</v>
      </c>
      <c r="AA690">
        <f t="shared" si="730"/>
        <v>4.7874917427820458</v>
      </c>
      <c r="AB690">
        <f t="shared" si="731"/>
        <v>17.414913703348322</v>
      </c>
      <c r="AC690" s="3">
        <f t="shared" si="732"/>
        <v>-29.798999999999999</v>
      </c>
      <c r="AD690">
        <f t="shared" si="733"/>
        <v>4.8840000000000003</v>
      </c>
      <c r="AE690">
        <f t="shared" si="734"/>
        <v>13.54</v>
      </c>
      <c r="AF690">
        <f t="shared" si="735"/>
        <v>-3.1139999999999999</v>
      </c>
      <c r="AG690">
        <f t="shared" si="736"/>
        <v>-13.577999999999999</v>
      </c>
      <c r="AH690">
        <f t="shared" si="737"/>
        <v>3.149</v>
      </c>
      <c r="AI690">
        <f t="shared" si="738"/>
        <v>2.0190000000000001</v>
      </c>
      <c r="AJ690">
        <f t="shared" si="739"/>
        <v>0</v>
      </c>
      <c r="AK690">
        <f t="shared" si="740"/>
        <v>1.9570000000000001</v>
      </c>
      <c r="AL690">
        <f t="shared" si="741"/>
        <v>0</v>
      </c>
      <c r="AM690">
        <f t="shared" si="742"/>
        <v>7.5739999999999998</v>
      </c>
      <c r="AN690">
        <f t="shared" si="743"/>
        <v>-1.665</v>
      </c>
      <c r="AO690">
        <f t="shared" si="744"/>
        <v>0.66100000000000003</v>
      </c>
      <c r="AP690">
        <f t="shared" si="745"/>
        <v>-108.39642997368657</v>
      </c>
      <c r="AQ690">
        <f t="shared" si="746"/>
        <v>64.625249511110553</v>
      </c>
      <c r="AR690">
        <f t="shared" si="747"/>
        <v>67.662233416390194</v>
      </c>
      <c r="AS690">
        <f t="shared" si="748"/>
        <v>-56.605621319751698</v>
      </c>
      <c r="AT690">
        <f t="shared" si="749"/>
        <v>-59.155371620123297</v>
      </c>
      <c r="AU690">
        <f t="shared" si="750"/>
        <v>49.905031273916663</v>
      </c>
      <c r="AV690">
        <f t="shared" si="751"/>
        <v>0</v>
      </c>
      <c r="AW690">
        <f t="shared" si="752"/>
        <v>0</v>
      </c>
      <c r="AX690">
        <f t="shared" si="753"/>
        <v>9.3691213406244636</v>
      </c>
      <c r="AY690">
        <f t="shared" si="754"/>
        <v>0</v>
      </c>
      <c r="AZ690">
        <f t="shared" si="755"/>
        <v>0</v>
      </c>
      <c r="BA690">
        <f t="shared" si="756"/>
        <v>0</v>
      </c>
      <c r="BB690">
        <f t="shared" si="757"/>
        <v>0</v>
      </c>
      <c r="BC690">
        <f t="shared" si="758"/>
        <v>-32.595787371519691</v>
      </c>
      <c r="BD690">
        <f t="shared" si="759"/>
        <v>-29.18</v>
      </c>
      <c r="BE690">
        <f t="shared" si="760"/>
        <v>0.96650000000000003</v>
      </c>
      <c r="BF690">
        <f t="shared" si="761"/>
        <v>1.1187221086425003E-3</v>
      </c>
      <c r="BG690">
        <f>'Data Input'!J690</f>
        <v>27.3</v>
      </c>
      <c r="BH690">
        <f t="shared" si="762"/>
        <v>3</v>
      </c>
      <c r="BI690">
        <f t="shared" si="763"/>
        <v>1.08</v>
      </c>
      <c r="BJ690">
        <f>'Data Input'!K690</f>
        <v>0.73809523809523803</v>
      </c>
      <c r="BK690">
        <f>'Data Input'!L690</f>
        <v>3</v>
      </c>
      <c r="BL690">
        <f>'Data Input'!M690</f>
        <v>96</v>
      </c>
      <c r="BM690">
        <f t="shared" si="764"/>
        <v>1</v>
      </c>
      <c r="BN690">
        <f t="shared" si="765"/>
        <v>1</v>
      </c>
      <c r="BO690">
        <f t="shared" si="766"/>
        <v>1.2082198773339004E-3</v>
      </c>
      <c r="BP690">
        <f t="shared" si="767"/>
        <v>1.1187221086425003E-3</v>
      </c>
      <c r="BQ690">
        <f t="shared" si="768"/>
        <v>10.20732726771778</v>
      </c>
      <c r="BR690">
        <f t="shared" si="769"/>
        <v>9.4512289515905366</v>
      </c>
      <c r="BS690">
        <f t="shared" si="770"/>
        <v>289170.72000000009</v>
      </c>
      <c r="BT690">
        <f t="shared" si="771"/>
        <v>258280.08000000007</v>
      </c>
      <c r="BU690">
        <f t="shared" si="772"/>
        <v>227389.44000000006</v>
      </c>
      <c r="BV690">
        <f t="shared" si="773"/>
        <v>196498.80000000005</v>
      </c>
      <c r="BW690">
        <f t="shared" si="774"/>
        <v>165608.16000000003</v>
      </c>
      <c r="BX690">
        <f t="shared" si="775"/>
        <v>134717.52000000002</v>
      </c>
      <c r="BY690">
        <f t="shared" si="776"/>
        <v>103826.88</v>
      </c>
      <c r="BZ690">
        <f t="shared" si="777"/>
        <v>72936.240000000005</v>
      </c>
      <c r="CA690">
        <f t="shared" si="778"/>
        <v>48624.160000000003</v>
      </c>
      <c r="CB690">
        <f t="shared" si="779"/>
        <v>24312.080000000002</v>
      </c>
      <c r="CC690">
        <f t="shared" si="780"/>
        <v>18.381423221178022</v>
      </c>
      <c r="CD690">
        <f t="shared" si="781"/>
        <v>17.019836315905575</v>
      </c>
      <c r="CE690">
        <f t="shared" si="782"/>
        <v>28.588750488895801</v>
      </c>
      <c r="CF690">
        <f t="shared" si="783"/>
        <v>26.471065267496112</v>
      </c>
    </row>
    <row r="691" spans="1:84" x14ac:dyDescent="0.25">
      <c r="A691" t="str">
        <f>IF('Data Input'!A691=0,"F","M")</f>
        <v>M</v>
      </c>
      <c r="B691" t="str">
        <f>'Data Input'!B691</f>
        <v>W</v>
      </c>
      <c r="C691">
        <f>'Data Input'!C691</f>
        <v>32</v>
      </c>
      <c r="D691">
        <f t="shared" si="713"/>
        <v>33</v>
      </c>
      <c r="E691">
        <f t="shared" si="714"/>
        <v>34</v>
      </c>
      <c r="F691">
        <f t="shared" si="715"/>
        <v>35</v>
      </c>
      <c r="G691">
        <f t="shared" si="716"/>
        <v>36</v>
      </c>
      <c r="H691">
        <f t="shared" si="717"/>
        <v>37</v>
      </c>
      <c r="I691">
        <f t="shared" si="718"/>
        <v>38</v>
      </c>
      <c r="J691">
        <f t="shared" si="719"/>
        <v>39</v>
      </c>
      <c r="K691">
        <f t="shared" si="720"/>
        <v>40</v>
      </c>
      <c r="L691">
        <f t="shared" si="721"/>
        <v>41</v>
      </c>
      <c r="M691">
        <f>'Data Input'!D691</f>
        <v>155.99976069600001</v>
      </c>
      <c r="N691">
        <f>'Data Input'!E691</f>
        <v>48.999924834000005</v>
      </c>
      <c r="O691">
        <f>'Data Input'!F691</f>
        <v>92</v>
      </c>
      <c r="P691">
        <f>'Data Input'!G691</f>
        <v>0</v>
      </c>
      <c r="Q691">
        <f>'Data Input'!H691</f>
        <v>0</v>
      </c>
      <c r="R691">
        <f>IF('Data Input'!I691&gt;100,1,0)</f>
        <v>0</v>
      </c>
      <c r="S691">
        <f t="shared" si="722"/>
        <v>3.4657359027997265</v>
      </c>
      <c r="T691">
        <f t="shared" si="723"/>
        <v>12.011325347955035</v>
      </c>
      <c r="U691">
        <f t="shared" si="724"/>
        <v>5.0498544732483603</v>
      </c>
      <c r="V691">
        <f t="shared" si="725"/>
        <v>17.501461951850644</v>
      </c>
      <c r="W691">
        <f t="shared" si="726"/>
        <v>3.8918187641094502</v>
      </c>
      <c r="X691">
        <f t="shared" si="727"/>
        <v>13.488016017963782</v>
      </c>
      <c r="Y691">
        <f t="shared" si="728"/>
        <v>0</v>
      </c>
      <c r="Z691">
        <f t="shared" si="729"/>
        <v>0</v>
      </c>
      <c r="AA691">
        <f t="shared" si="730"/>
        <v>4.5217885770490405</v>
      </c>
      <c r="AB691">
        <f t="shared" si="731"/>
        <v>15.671325016348547</v>
      </c>
      <c r="AC691" s="3">
        <f t="shared" si="732"/>
        <v>12.343999999999999</v>
      </c>
      <c r="AD691">
        <f t="shared" si="733"/>
        <v>0</v>
      </c>
      <c r="AE691">
        <f t="shared" si="734"/>
        <v>11.853</v>
      </c>
      <c r="AF691">
        <f t="shared" si="735"/>
        <v>-2.6640000000000001</v>
      </c>
      <c r="AG691">
        <f t="shared" si="736"/>
        <v>-7.99</v>
      </c>
      <c r="AH691">
        <f t="shared" si="737"/>
        <v>1.7689999999999999</v>
      </c>
      <c r="AI691">
        <f t="shared" si="738"/>
        <v>1.7689999999999999</v>
      </c>
      <c r="AJ691">
        <f t="shared" si="739"/>
        <v>0</v>
      </c>
      <c r="AK691">
        <f t="shared" si="740"/>
        <v>1.764</v>
      </c>
      <c r="AL691">
        <f t="shared" si="741"/>
        <v>0</v>
      </c>
      <c r="AM691">
        <f t="shared" si="742"/>
        <v>7.8369999999999997</v>
      </c>
      <c r="AN691">
        <f t="shared" si="743"/>
        <v>-1.7949999999999999</v>
      </c>
      <c r="AO691">
        <f t="shared" si="744"/>
        <v>0.65800000000000003</v>
      </c>
      <c r="AP691">
        <f t="shared" si="745"/>
        <v>42.781043984159822</v>
      </c>
      <c r="AQ691">
        <f t="shared" si="746"/>
        <v>0</v>
      </c>
      <c r="AR691">
        <f t="shared" si="747"/>
        <v>59.855925071412813</v>
      </c>
      <c r="AS691">
        <f t="shared" si="748"/>
        <v>-46.623894639730118</v>
      </c>
      <c r="AT691">
        <f t="shared" si="749"/>
        <v>-31.095631925234507</v>
      </c>
      <c r="AU691">
        <f t="shared" si="750"/>
        <v>23.860300335777929</v>
      </c>
      <c r="AV691">
        <f t="shared" si="751"/>
        <v>0</v>
      </c>
      <c r="AW691">
        <f t="shared" si="752"/>
        <v>0</v>
      </c>
      <c r="AX691">
        <f t="shared" si="753"/>
        <v>7.9764350499145076</v>
      </c>
      <c r="AY691">
        <f t="shared" si="754"/>
        <v>0</v>
      </c>
      <c r="AZ691">
        <f t="shared" si="755"/>
        <v>0</v>
      </c>
      <c r="BA691">
        <f t="shared" si="756"/>
        <v>0</v>
      </c>
      <c r="BB691">
        <f t="shared" si="757"/>
        <v>0</v>
      </c>
      <c r="BC691">
        <f t="shared" si="758"/>
        <v>56.754177876300446</v>
      </c>
      <c r="BD691">
        <f t="shared" si="759"/>
        <v>61.18</v>
      </c>
      <c r="BE691">
        <f t="shared" si="760"/>
        <v>0.91439999999999999</v>
      </c>
      <c r="BF691">
        <f t="shared" si="761"/>
        <v>1.0700847160151072E-3</v>
      </c>
      <c r="BG691">
        <f>'Data Input'!J691</f>
        <v>19.7</v>
      </c>
      <c r="BH691">
        <f t="shared" si="762"/>
        <v>1</v>
      </c>
      <c r="BI691">
        <f t="shared" si="763"/>
        <v>1</v>
      </c>
      <c r="BJ691">
        <f>'Data Input'!K691</f>
        <v>0.95808383233532923</v>
      </c>
      <c r="BK691">
        <f>'Data Input'!L691</f>
        <v>3</v>
      </c>
      <c r="BL691">
        <f>'Data Input'!M691</f>
        <v>93</v>
      </c>
      <c r="BM691">
        <f t="shared" si="764"/>
        <v>3</v>
      </c>
      <c r="BN691">
        <f t="shared" si="765"/>
        <v>1.2</v>
      </c>
      <c r="BO691">
        <f t="shared" si="766"/>
        <v>1.0700847160151072E-3</v>
      </c>
      <c r="BP691">
        <f t="shared" si="767"/>
        <v>1.2841016592181286E-3</v>
      </c>
      <c r="BQ691">
        <f t="shared" si="768"/>
        <v>9.0403287559309629</v>
      </c>
      <c r="BR691">
        <f t="shared" si="769"/>
        <v>10.848394507117154</v>
      </c>
      <c r="BS691">
        <f t="shared" si="770"/>
        <v>302041.83000000007</v>
      </c>
      <c r="BT691">
        <f t="shared" si="771"/>
        <v>273439.38000000006</v>
      </c>
      <c r="BU691">
        <f t="shared" si="772"/>
        <v>244836.93000000005</v>
      </c>
      <c r="BV691">
        <f t="shared" si="773"/>
        <v>216234.48000000004</v>
      </c>
      <c r="BW691">
        <f t="shared" si="774"/>
        <v>185343.84000000003</v>
      </c>
      <c r="BX691">
        <f t="shared" si="775"/>
        <v>154453.20000000001</v>
      </c>
      <c r="BY691">
        <f t="shared" si="776"/>
        <v>123562.56</v>
      </c>
      <c r="BZ691">
        <f t="shared" si="777"/>
        <v>92671.92</v>
      </c>
      <c r="CA691">
        <f t="shared" si="778"/>
        <v>61781.279999999999</v>
      </c>
      <c r="CB691">
        <f t="shared" si="779"/>
        <v>30890.639999999999</v>
      </c>
      <c r="CC691">
        <f t="shared" si="780"/>
        <v>18.033667523778387</v>
      </c>
      <c r="CD691">
        <f t="shared" si="781"/>
        <v>21.640401028534065</v>
      </c>
      <c r="CE691">
        <f t="shared" si="782"/>
        <v>27.073996279709348</v>
      </c>
      <c r="CF691">
        <f t="shared" si="783"/>
        <v>32.488795535651221</v>
      </c>
    </row>
    <row r="692" spans="1:84" x14ac:dyDescent="0.25">
      <c r="A692" t="str">
        <f>IF('Data Input'!A692=0,"F","M")</f>
        <v>M</v>
      </c>
      <c r="B692" t="str">
        <f>'Data Input'!B692</f>
        <v>W</v>
      </c>
      <c r="C692">
        <f>'Data Input'!C692</f>
        <v>54</v>
      </c>
      <c r="D692">
        <f t="shared" si="713"/>
        <v>55</v>
      </c>
      <c r="E692">
        <f t="shared" si="714"/>
        <v>56</v>
      </c>
      <c r="F692">
        <f t="shared" si="715"/>
        <v>57</v>
      </c>
      <c r="G692">
        <f t="shared" si="716"/>
        <v>58</v>
      </c>
      <c r="H692">
        <f t="shared" si="717"/>
        <v>59</v>
      </c>
      <c r="I692">
        <f t="shared" si="718"/>
        <v>60</v>
      </c>
      <c r="J692">
        <f t="shared" si="719"/>
        <v>61</v>
      </c>
      <c r="K692">
        <f t="shared" si="720"/>
        <v>62</v>
      </c>
      <c r="L692">
        <f t="shared" si="721"/>
        <v>63</v>
      </c>
      <c r="M692">
        <f>'Data Input'!D692</f>
        <v>181.99972081200002</v>
      </c>
      <c r="N692">
        <f>'Data Input'!E692</f>
        <v>81.999874212000009</v>
      </c>
      <c r="O692">
        <f>'Data Input'!F692</f>
        <v>112</v>
      </c>
      <c r="P692">
        <f>'Data Input'!G692</f>
        <v>0</v>
      </c>
      <c r="Q692">
        <f>'Data Input'!H692</f>
        <v>0</v>
      </c>
      <c r="R692">
        <f>IF('Data Input'!I692&gt;100,1,0)</f>
        <v>0</v>
      </c>
      <c r="S692">
        <f t="shared" si="722"/>
        <v>3.9889840465642745</v>
      </c>
      <c r="T692">
        <f t="shared" si="723"/>
        <v>15.911993723744294</v>
      </c>
      <c r="U692">
        <f t="shared" si="724"/>
        <v>5.2040051530756193</v>
      </c>
      <c r="V692">
        <f t="shared" si="725"/>
        <v>20.758693533856921</v>
      </c>
      <c r="W692">
        <f t="shared" si="726"/>
        <v>4.4067177132630766</v>
      </c>
      <c r="X692">
        <f t="shared" si="727"/>
        <v>17.578326655918612</v>
      </c>
      <c r="Y692">
        <f t="shared" si="728"/>
        <v>0</v>
      </c>
      <c r="Z692">
        <f t="shared" si="729"/>
        <v>0</v>
      </c>
      <c r="AA692">
        <f t="shared" si="730"/>
        <v>4.7184988712950942</v>
      </c>
      <c r="AB692">
        <f t="shared" si="731"/>
        <v>18.822016721327667</v>
      </c>
      <c r="AC692" s="3">
        <f t="shared" si="732"/>
        <v>12.343999999999999</v>
      </c>
      <c r="AD692">
        <f t="shared" si="733"/>
        <v>0</v>
      </c>
      <c r="AE692">
        <f t="shared" si="734"/>
        <v>11.853</v>
      </c>
      <c r="AF692">
        <f t="shared" si="735"/>
        <v>-2.6640000000000001</v>
      </c>
      <c r="AG692">
        <f t="shared" si="736"/>
        <v>-7.99</v>
      </c>
      <c r="AH692">
        <f t="shared" si="737"/>
        <v>1.7689999999999999</v>
      </c>
      <c r="AI692">
        <f t="shared" si="738"/>
        <v>1.7689999999999999</v>
      </c>
      <c r="AJ692">
        <f t="shared" si="739"/>
        <v>0</v>
      </c>
      <c r="AK692">
        <f t="shared" si="740"/>
        <v>1.764</v>
      </c>
      <c r="AL692">
        <f t="shared" si="741"/>
        <v>0</v>
      </c>
      <c r="AM692">
        <f t="shared" si="742"/>
        <v>7.8369999999999997</v>
      </c>
      <c r="AN692">
        <f t="shared" si="743"/>
        <v>-1.7949999999999999</v>
      </c>
      <c r="AO692">
        <f t="shared" si="744"/>
        <v>0.65800000000000003</v>
      </c>
      <c r="AP692">
        <f t="shared" si="745"/>
        <v>49.240019070789401</v>
      </c>
      <c r="AQ692">
        <f t="shared" si="746"/>
        <v>0</v>
      </c>
      <c r="AR692">
        <f t="shared" si="747"/>
        <v>61.683073079405311</v>
      </c>
      <c r="AS692">
        <f t="shared" si="748"/>
        <v>-55.301159574194841</v>
      </c>
      <c r="AT692">
        <f t="shared" si="749"/>
        <v>-35.209674528971981</v>
      </c>
      <c r="AU692">
        <f t="shared" si="750"/>
        <v>31.096059854320025</v>
      </c>
      <c r="AV692">
        <f t="shared" si="751"/>
        <v>0</v>
      </c>
      <c r="AW692">
        <f t="shared" si="752"/>
        <v>0</v>
      </c>
      <c r="AX692">
        <f t="shared" si="753"/>
        <v>8.3234320089645468</v>
      </c>
      <c r="AY692">
        <f t="shared" si="754"/>
        <v>0</v>
      </c>
      <c r="AZ692">
        <f t="shared" si="755"/>
        <v>0</v>
      </c>
      <c r="BA692">
        <f t="shared" si="756"/>
        <v>0</v>
      </c>
      <c r="BB692">
        <f t="shared" si="757"/>
        <v>0</v>
      </c>
      <c r="BC692">
        <f t="shared" si="758"/>
        <v>59.831749910312467</v>
      </c>
      <c r="BD692">
        <f t="shared" si="759"/>
        <v>61.18</v>
      </c>
      <c r="BE692">
        <f t="shared" si="760"/>
        <v>0.91439999999999999</v>
      </c>
      <c r="BF692">
        <f t="shared" si="761"/>
        <v>2.2971354498948826E-2</v>
      </c>
      <c r="BG692">
        <f>'Data Input'!J692</f>
        <v>24.9</v>
      </c>
      <c r="BH692">
        <f t="shared" si="762"/>
        <v>2</v>
      </c>
      <c r="BI692">
        <f t="shared" si="763"/>
        <v>1.02</v>
      </c>
      <c r="BJ692">
        <f>'Data Input'!K692</f>
        <v>0.86842105263157887</v>
      </c>
      <c r="BK692">
        <f>'Data Input'!L692</f>
        <v>3</v>
      </c>
      <c r="BL692">
        <f>'Data Input'!M692</f>
        <v>100</v>
      </c>
      <c r="BM692">
        <f t="shared" si="764"/>
        <v>1</v>
      </c>
      <c r="BN692">
        <f t="shared" si="765"/>
        <v>1</v>
      </c>
      <c r="BO692">
        <f t="shared" si="766"/>
        <v>2.3430781588927804E-2</v>
      </c>
      <c r="BP692">
        <f t="shared" si="767"/>
        <v>2.2971354498948826E-2</v>
      </c>
      <c r="BQ692">
        <f t="shared" si="768"/>
        <v>197.94878424310784</v>
      </c>
      <c r="BR692">
        <f t="shared" si="769"/>
        <v>194.06743553245869</v>
      </c>
      <c r="BS692">
        <f t="shared" si="770"/>
        <v>196784.84000000003</v>
      </c>
      <c r="BT692">
        <f t="shared" si="771"/>
        <v>172472.76</v>
      </c>
      <c r="BU692">
        <f t="shared" si="772"/>
        <v>153309.12</v>
      </c>
      <c r="BV692">
        <f t="shared" si="773"/>
        <v>134145.47999999998</v>
      </c>
      <c r="BW692">
        <f t="shared" si="774"/>
        <v>114981.84</v>
      </c>
      <c r="BX692">
        <f t="shared" si="775"/>
        <v>95818.2</v>
      </c>
      <c r="BY692">
        <f t="shared" si="776"/>
        <v>76654.559999999998</v>
      </c>
      <c r="BZ692">
        <f t="shared" si="777"/>
        <v>57490.92</v>
      </c>
      <c r="CA692">
        <f t="shared" si="778"/>
        <v>38327.279999999999</v>
      </c>
      <c r="CB692">
        <f t="shared" si="779"/>
        <v>19163.64</v>
      </c>
      <c r="CC692">
        <f t="shared" si="780"/>
        <v>248.16680454049919</v>
      </c>
      <c r="CD692">
        <f t="shared" si="781"/>
        <v>243.30078876519528</v>
      </c>
      <c r="CE692">
        <f t="shared" si="782"/>
        <v>446.115588783607</v>
      </c>
      <c r="CF692">
        <f t="shared" si="783"/>
        <v>437.36822429765397</v>
      </c>
    </row>
    <row r="693" spans="1:84" x14ac:dyDescent="0.25">
      <c r="A693" t="str">
        <f>IF('Data Input'!A693=0,"F","M")</f>
        <v>M</v>
      </c>
      <c r="B693" t="str">
        <f>'Data Input'!B693</f>
        <v>W</v>
      </c>
      <c r="C693">
        <f>'Data Input'!C693</f>
        <v>55</v>
      </c>
      <c r="D693">
        <f t="shared" si="713"/>
        <v>56</v>
      </c>
      <c r="E693">
        <f t="shared" si="714"/>
        <v>57</v>
      </c>
      <c r="F693">
        <f t="shared" si="715"/>
        <v>58</v>
      </c>
      <c r="G693">
        <f t="shared" si="716"/>
        <v>59</v>
      </c>
      <c r="H693">
        <f t="shared" si="717"/>
        <v>60</v>
      </c>
      <c r="I693">
        <f t="shared" si="718"/>
        <v>61</v>
      </c>
      <c r="J693">
        <f t="shared" si="719"/>
        <v>62</v>
      </c>
      <c r="K693">
        <f t="shared" si="720"/>
        <v>63</v>
      </c>
      <c r="L693">
        <f t="shared" si="721"/>
        <v>64</v>
      </c>
      <c r="M693">
        <f>'Data Input'!D693</f>
        <v>187.99971160800001</v>
      </c>
      <c r="N693">
        <f>'Data Input'!E693</f>
        <v>49.999923300000006</v>
      </c>
      <c r="O693">
        <f>'Data Input'!F693</f>
        <v>110</v>
      </c>
      <c r="P693">
        <f>'Data Input'!G693</f>
        <v>0</v>
      </c>
      <c r="Q693">
        <f>'Data Input'!H693</f>
        <v>0</v>
      </c>
      <c r="R693">
        <f>IF('Data Input'!I693&gt;100,1,0)</f>
        <v>1</v>
      </c>
      <c r="S693">
        <f t="shared" si="722"/>
        <v>4.0073331852324712</v>
      </c>
      <c r="T693">
        <f t="shared" si="723"/>
        <v>16.058719257465423</v>
      </c>
      <c r="U693">
        <f t="shared" si="724"/>
        <v>5.2364404288287725</v>
      </c>
      <c r="V693">
        <f t="shared" si="725"/>
        <v>20.984161502938491</v>
      </c>
      <c r="W693">
        <f t="shared" si="726"/>
        <v>3.9120214714269697</v>
      </c>
      <c r="X693">
        <f t="shared" si="727"/>
        <v>15.676773463791257</v>
      </c>
      <c r="Y693">
        <f t="shared" si="728"/>
        <v>0</v>
      </c>
      <c r="Z693">
        <f t="shared" si="729"/>
        <v>0</v>
      </c>
      <c r="AA693">
        <f t="shared" si="730"/>
        <v>4.7004803657924166</v>
      </c>
      <c r="AB693">
        <f t="shared" si="731"/>
        <v>18.836390956373616</v>
      </c>
      <c r="AC693" s="3">
        <f t="shared" si="732"/>
        <v>12.343999999999999</v>
      </c>
      <c r="AD693">
        <f t="shared" si="733"/>
        <v>0</v>
      </c>
      <c r="AE693">
        <f t="shared" si="734"/>
        <v>11.853</v>
      </c>
      <c r="AF693">
        <f t="shared" si="735"/>
        <v>-2.6640000000000001</v>
      </c>
      <c r="AG693">
        <f t="shared" si="736"/>
        <v>-7.99</v>
      </c>
      <c r="AH693">
        <f t="shared" si="737"/>
        <v>1.7689999999999999</v>
      </c>
      <c r="AI693">
        <f t="shared" si="738"/>
        <v>1.7689999999999999</v>
      </c>
      <c r="AJ693">
        <f t="shared" si="739"/>
        <v>0</v>
      </c>
      <c r="AK693">
        <f t="shared" si="740"/>
        <v>1.764</v>
      </c>
      <c r="AL693">
        <f t="shared" si="741"/>
        <v>0</v>
      </c>
      <c r="AM693">
        <f t="shared" si="742"/>
        <v>7.8369999999999997</v>
      </c>
      <c r="AN693">
        <f t="shared" si="743"/>
        <v>-1.7949999999999999</v>
      </c>
      <c r="AO693">
        <f t="shared" si="744"/>
        <v>0.65800000000000003</v>
      </c>
      <c r="AP693">
        <f t="shared" si="745"/>
        <v>49.466520838509624</v>
      </c>
      <c r="AQ693">
        <f t="shared" si="746"/>
        <v>0</v>
      </c>
      <c r="AR693">
        <f t="shared" si="747"/>
        <v>62.067528402907442</v>
      </c>
      <c r="AS693">
        <f t="shared" si="748"/>
        <v>-55.90180624382814</v>
      </c>
      <c r="AT693">
        <f t="shared" si="749"/>
        <v>-31.257051556701487</v>
      </c>
      <c r="AU693">
        <f t="shared" si="750"/>
        <v>27.732212257446733</v>
      </c>
      <c r="AV693">
        <f t="shared" si="751"/>
        <v>0</v>
      </c>
      <c r="AW693">
        <f t="shared" si="752"/>
        <v>0</v>
      </c>
      <c r="AX693">
        <f t="shared" si="753"/>
        <v>8.2916473652578233</v>
      </c>
      <c r="AY693">
        <f t="shared" si="754"/>
        <v>0</v>
      </c>
      <c r="AZ693">
        <f t="shared" si="755"/>
        <v>0</v>
      </c>
      <c r="BA693">
        <f t="shared" si="756"/>
        <v>0</v>
      </c>
      <c r="BB693">
        <f t="shared" si="757"/>
        <v>0.65800000000000003</v>
      </c>
      <c r="BC693">
        <f t="shared" si="758"/>
        <v>61.057051063591992</v>
      </c>
      <c r="BD693">
        <f t="shared" si="759"/>
        <v>61.18</v>
      </c>
      <c r="BE693">
        <f t="shared" si="760"/>
        <v>0.91439999999999999</v>
      </c>
      <c r="BF693">
        <f t="shared" si="761"/>
        <v>7.6084156896576327E-2</v>
      </c>
      <c r="BG693">
        <f>'Data Input'!J693</f>
        <v>34.200000000000003</v>
      </c>
      <c r="BH693">
        <f t="shared" si="762"/>
        <v>4</v>
      </c>
      <c r="BI693">
        <f t="shared" si="763"/>
        <v>1.24</v>
      </c>
      <c r="BJ693">
        <f>'Data Input'!K693</f>
        <v>0.95348837209302328</v>
      </c>
      <c r="BK693">
        <f>'Data Input'!L693</f>
        <v>3</v>
      </c>
      <c r="BL693">
        <f>'Data Input'!M693</f>
        <v>86</v>
      </c>
      <c r="BM693">
        <f t="shared" si="764"/>
        <v>3</v>
      </c>
      <c r="BN693">
        <f t="shared" si="765"/>
        <v>1.2</v>
      </c>
      <c r="BO693">
        <f t="shared" si="766"/>
        <v>9.4344354551754647E-2</v>
      </c>
      <c r="BP693">
        <f t="shared" si="767"/>
        <v>9.1300988275891587E-2</v>
      </c>
      <c r="BQ693">
        <f t="shared" si="768"/>
        <v>797.04341969307484</v>
      </c>
      <c r="BR693">
        <f t="shared" si="769"/>
        <v>771.33234163845941</v>
      </c>
      <c r="BS693">
        <f t="shared" si="770"/>
        <v>191636.40000000002</v>
      </c>
      <c r="BT693">
        <f t="shared" si="771"/>
        <v>172472.76</v>
      </c>
      <c r="BU693">
        <f t="shared" si="772"/>
        <v>153309.12</v>
      </c>
      <c r="BV693">
        <f t="shared" si="773"/>
        <v>134145.47999999998</v>
      </c>
      <c r="BW693">
        <f t="shared" si="774"/>
        <v>114981.84</v>
      </c>
      <c r="BX693">
        <f t="shared" si="775"/>
        <v>95818.2</v>
      </c>
      <c r="BY693">
        <f t="shared" si="776"/>
        <v>76654.559999999998</v>
      </c>
      <c r="BZ693">
        <f t="shared" si="777"/>
        <v>57490.92</v>
      </c>
      <c r="CA693">
        <f t="shared" si="778"/>
        <v>38327.279999999999</v>
      </c>
      <c r="CB693">
        <f t="shared" si="779"/>
        <v>19163.64</v>
      </c>
      <c r="CC693">
        <f t="shared" si="780"/>
        <v>994.38968566420294</v>
      </c>
      <c r="CD693">
        <f t="shared" si="781"/>
        <v>962.31259902987381</v>
      </c>
      <c r="CE693">
        <f t="shared" si="782"/>
        <v>1791.4331053572778</v>
      </c>
      <c r="CF693">
        <f t="shared" si="783"/>
        <v>1733.6449406683332</v>
      </c>
    </row>
    <row r="694" spans="1:84" x14ac:dyDescent="0.25">
      <c r="A694" t="str">
        <f>IF('Data Input'!A694=0,"F","M")</f>
        <v>F</v>
      </c>
      <c r="B694" t="str">
        <f>'Data Input'!B694</f>
        <v>W</v>
      </c>
      <c r="C694">
        <f>'Data Input'!C694</f>
        <v>56</v>
      </c>
      <c r="D694">
        <f t="shared" si="713"/>
        <v>57</v>
      </c>
      <c r="E694">
        <f t="shared" si="714"/>
        <v>58</v>
      </c>
      <c r="F694">
        <f t="shared" si="715"/>
        <v>59</v>
      </c>
      <c r="G694">
        <f t="shared" si="716"/>
        <v>60</v>
      </c>
      <c r="H694">
        <f t="shared" si="717"/>
        <v>61</v>
      </c>
      <c r="I694">
        <f t="shared" si="718"/>
        <v>62</v>
      </c>
      <c r="J694">
        <f t="shared" si="719"/>
        <v>63</v>
      </c>
      <c r="K694">
        <f t="shared" si="720"/>
        <v>64</v>
      </c>
      <c r="L694">
        <f t="shared" si="721"/>
        <v>65</v>
      </c>
      <c r="M694">
        <f>'Data Input'!D694</f>
        <v>161.999751492</v>
      </c>
      <c r="N694">
        <f>'Data Input'!E694</f>
        <v>62.999903358000005</v>
      </c>
      <c r="O694">
        <f>'Data Input'!F694</f>
        <v>122</v>
      </c>
      <c r="P694">
        <f>'Data Input'!G694</f>
        <v>0</v>
      </c>
      <c r="Q694">
        <f>'Data Input'!H694</f>
        <v>0</v>
      </c>
      <c r="R694">
        <f>IF('Data Input'!I694&gt;100,1,0)</f>
        <v>0</v>
      </c>
      <c r="S694">
        <f t="shared" si="722"/>
        <v>4.0253516907351496</v>
      </c>
      <c r="T694">
        <f t="shared" si="723"/>
        <v>16.203456234104326</v>
      </c>
      <c r="U694">
        <f t="shared" si="724"/>
        <v>5.0875948012312078</v>
      </c>
      <c r="V694">
        <f t="shared" si="725"/>
        <v>20.479358334911399</v>
      </c>
      <c r="W694">
        <f t="shared" si="726"/>
        <v>4.1431331923903558</v>
      </c>
      <c r="X694">
        <f t="shared" si="727"/>
        <v>16.677568200929436</v>
      </c>
      <c r="Y694">
        <f t="shared" si="728"/>
        <v>0</v>
      </c>
      <c r="Z694">
        <f t="shared" si="729"/>
        <v>0</v>
      </c>
      <c r="AA694">
        <f t="shared" si="730"/>
        <v>4.8040210447332568</v>
      </c>
      <c r="AB694">
        <f t="shared" si="731"/>
        <v>19.337874234744255</v>
      </c>
      <c r="AC694" s="3">
        <f t="shared" si="732"/>
        <v>-29.798999999999999</v>
      </c>
      <c r="AD694">
        <f t="shared" si="733"/>
        <v>4.8840000000000003</v>
      </c>
      <c r="AE694">
        <f t="shared" si="734"/>
        <v>13.54</v>
      </c>
      <c r="AF694">
        <f t="shared" si="735"/>
        <v>-3.1139999999999999</v>
      </c>
      <c r="AG694">
        <f t="shared" si="736"/>
        <v>-13.577999999999999</v>
      </c>
      <c r="AH694">
        <f t="shared" si="737"/>
        <v>3.149</v>
      </c>
      <c r="AI694">
        <f t="shared" si="738"/>
        <v>2.0190000000000001</v>
      </c>
      <c r="AJ694">
        <f t="shared" si="739"/>
        <v>0</v>
      </c>
      <c r="AK694">
        <f t="shared" si="740"/>
        <v>1.9570000000000001</v>
      </c>
      <c r="AL694">
        <f t="shared" si="741"/>
        <v>0</v>
      </c>
      <c r="AM694">
        <f t="shared" si="742"/>
        <v>7.5739999999999998</v>
      </c>
      <c r="AN694">
        <f t="shared" si="743"/>
        <v>-1.665</v>
      </c>
      <c r="AO694">
        <f t="shared" si="744"/>
        <v>0.66100000000000003</v>
      </c>
      <c r="AP694">
        <f t="shared" si="745"/>
        <v>-119.95145503221673</v>
      </c>
      <c r="AQ694">
        <f t="shared" si="746"/>
        <v>79.137680247365537</v>
      </c>
      <c r="AR694">
        <f t="shared" si="747"/>
        <v>68.886033608670544</v>
      </c>
      <c r="AS694">
        <f t="shared" si="748"/>
        <v>-63.772721854914096</v>
      </c>
      <c r="AT694">
        <f t="shared" si="749"/>
        <v>-56.255462486276251</v>
      </c>
      <c r="AU694">
        <f t="shared" si="750"/>
        <v>52.517662264726795</v>
      </c>
      <c r="AV694">
        <f t="shared" si="751"/>
        <v>0</v>
      </c>
      <c r="AW694">
        <f t="shared" si="752"/>
        <v>0</v>
      </c>
      <c r="AX694">
        <f t="shared" si="753"/>
        <v>9.4014691845429841</v>
      </c>
      <c r="AY694">
        <f t="shared" si="754"/>
        <v>0</v>
      </c>
      <c r="AZ694">
        <f t="shared" si="755"/>
        <v>0</v>
      </c>
      <c r="BA694">
        <f t="shared" si="756"/>
        <v>0</v>
      </c>
      <c r="BB694">
        <f t="shared" si="757"/>
        <v>0</v>
      </c>
      <c r="BC694">
        <f t="shared" si="758"/>
        <v>-30.036794068101209</v>
      </c>
      <c r="BD694">
        <f t="shared" si="759"/>
        <v>-29.18</v>
      </c>
      <c r="BE694">
        <f t="shared" si="760"/>
        <v>0.96650000000000003</v>
      </c>
      <c r="BF694">
        <f t="shared" si="761"/>
        <v>1.4360999222864379E-2</v>
      </c>
      <c r="BG694">
        <f>'Data Input'!J694</f>
        <v>18.2</v>
      </c>
      <c r="BH694">
        <f t="shared" si="762"/>
        <v>1</v>
      </c>
      <c r="BI694">
        <f t="shared" si="763"/>
        <v>1</v>
      </c>
      <c r="BJ694">
        <f>'Data Input'!K694</f>
        <v>0.77611940298507465</v>
      </c>
      <c r="BK694">
        <f>'Data Input'!L694</f>
        <v>3</v>
      </c>
      <c r="BL694">
        <f>'Data Input'!M694</f>
        <v>90</v>
      </c>
      <c r="BM694">
        <f t="shared" si="764"/>
        <v>2</v>
      </c>
      <c r="BN694">
        <f t="shared" si="765"/>
        <v>1.1200000000000001</v>
      </c>
      <c r="BO694">
        <f t="shared" si="766"/>
        <v>1.4360999222864379E-2</v>
      </c>
      <c r="BP694">
        <f t="shared" si="767"/>
        <v>1.6084319129608105E-2</v>
      </c>
      <c r="BQ694">
        <f t="shared" si="768"/>
        <v>121.32511781107448</v>
      </c>
      <c r="BR694">
        <f t="shared" si="769"/>
        <v>135.88413194840342</v>
      </c>
      <c r="BS694">
        <f t="shared" si="770"/>
        <v>191636.40000000002</v>
      </c>
      <c r="BT694">
        <f t="shared" si="771"/>
        <v>172472.76</v>
      </c>
      <c r="BU694">
        <f t="shared" si="772"/>
        <v>153309.12</v>
      </c>
      <c r="BV694">
        <f t="shared" si="773"/>
        <v>134145.47999999998</v>
      </c>
      <c r="BW694">
        <f t="shared" si="774"/>
        <v>114981.84</v>
      </c>
      <c r="BX694">
        <f t="shared" si="775"/>
        <v>95818.2</v>
      </c>
      <c r="BY694">
        <f t="shared" si="776"/>
        <v>76654.559999999998</v>
      </c>
      <c r="BZ694">
        <f t="shared" si="777"/>
        <v>57490.92</v>
      </c>
      <c r="CA694">
        <f t="shared" si="778"/>
        <v>38327.279999999999</v>
      </c>
      <c r="CB694">
        <f t="shared" si="779"/>
        <v>19163.64</v>
      </c>
      <c r="CC694">
        <f t="shared" si="780"/>
        <v>151.36496053098898</v>
      </c>
      <c r="CD694">
        <f t="shared" si="781"/>
        <v>169.52875579470768</v>
      </c>
      <c r="CE694">
        <f t="shared" si="782"/>
        <v>272.69007834206343</v>
      </c>
      <c r="CF694">
        <f t="shared" si="783"/>
        <v>305.41288774311113</v>
      </c>
    </row>
    <row r="695" spans="1:84" x14ac:dyDescent="0.25">
      <c r="A695" t="str">
        <f>IF('Data Input'!A695=0,"F","M")</f>
        <v>M</v>
      </c>
      <c r="B695" t="str">
        <f>'Data Input'!B695</f>
        <v>W</v>
      </c>
      <c r="C695">
        <f>'Data Input'!C695</f>
        <v>43</v>
      </c>
      <c r="D695">
        <f t="shared" si="713"/>
        <v>44</v>
      </c>
      <c r="E695">
        <f t="shared" si="714"/>
        <v>45</v>
      </c>
      <c r="F695">
        <f t="shared" si="715"/>
        <v>46</v>
      </c>
      <c r="G695">
        <f t="shared" si="716"/>
        <v>47</v>
      </c>
      <c r="H695">
        <f t="shared" si="717"/>
        <v>48</v>
      </c>
      <c r="I695">
        <f t="shared" si="718"/>
        <v>49</v>
      </c>
      <c r="J695">
        <f t="shared" si="719"/>
        <v>50</v>
      </c>
      <c r="K695">
        <f t="shared" si="720"/>
        <v>51</v>
      </c>
      <c r="L695">
        <f t="shared" si="721"/>
        <v>52</v>
      </c>
      <c r="M695">
        <f>'Data Input'!D695</f>
        <v>140.99978370599999</v>
      </c>
      <c r="N695">
        <f>'Data Input'!E695</f>
        <v>41.999935571999998</v>
      </c>
      <c r="O695">
        <f>'Data Input'!F695</f>
        <v>112</v>
      </c>
      <c r="P695">
        <f>'Data Input'!G695</f>
        <v>0</v>
      </c>
      <c r="Q695">
        <f>'Data Input'!H695</f>
        <v>0</v>
      </c>
      <c r="R695">
        <f>IF('Data Input'!I695&gt;100,1,0)</f>
        <v>0</v>
      </c>
      <c r="S695">
        <f t="shared" si="722"/>
        <v>3.7612001156935624</v>
      </c>
      <c r="T695">
        <f t="shared" si="723"/>
        <v>14.146626310293268</v>
      </c>
      <c r="U695">
        <f t="shared" si="724"/>
        <v>4.9487583563769917</v>
      </c>
      <c r="V695">
        <f t="shared" si="725"/>
        <v>18.613270502544626</v>
      </c>
      <c r="W695">
        <f t="shared" si="726"/>
        <v>3.7376680842821917</v>
      </c>
      <c r="X695">
        <f t="shared" si="727"/>
        <v>14.058117631026315</v>
      </c>
      <c r="Y695">
        <f t="shared" si="728"/>
        <v>0</v>
      </c>
      <c r="Z695">
        <f t="shared" si="729"/>
        <v>0</v>
      </c>
      <c r="AA695">
        <f t="shared" si="730"/>
        <v>4.7184988712950942</v>
      </c>
      <c r="AB695">
        <f t="shared" si="731"/>
        <v>17.747218500615052</v>
      </c>
      <c r="AC695" s="3">
        <f t="shared" si="732"/>
        <v>12.343999999999999</v>
      </c>
      <c r="AD695">
        <f t="shared" si="733"/>
        <v>0</v>
      </c>
      <c r="AE695">
        <f t="shared" si="734"/>
        <v>11.853</v>
      </c>
      <c r="AF695">
        <f t="shared" si="735"/>
        <v>-2.6640000000000001</v>
      </c>
      <c r="AG695">
        <f t="shared" si="736"/>
        <v>-7.99</v>
      </c>
      <c r="AH695">
        <f t="shared" si="737"/>
        <v>1.7689999999999999</v>
      </c>
      <c r="AI695">
        <f t="shared" si="738"/>
        <v>1.7689999999999999</v>
      </c>
      <c r="AJ695">
        <f t="shared" si="739"/>
        <v>0</v>
      </c>
      <c r="AK695">
        <f t="shared" si="740"/>
        <v>1.764</v>
      </c>
      <c r="AL695">
        <f t="shared" si="741"/>
        <v>0</v>
      </c>
      <c r="AM695">
        <f t="shared" si="742"/>
        <v>7.8369999999999997</v>
      </c>
      <c r="AN695">
        <f t="shared" si="743"/>
        <v>-1.7949999999999999</v>
      </c>
      <c r="AO695">
        <f t="shared" si="744"/>
        <v>0.65800000000000003</v>
      </c>
      <c r="AP695">
        <f t="shared" si="745"/>
        <v>46.428254228121332</v>
      </c>
      <c r="AQ695">
        <f t="shared" si="746"/>
        <v>0</v>
      </c>
      <c r="AR695">
        <f t="shared" si="747"/>
        <v>58.657632798136483</v>
      </c>
      <c r="AS695">
        <f t="shared" si="748"/>
        <v>-49.585752618778891</v>
      </c>
      <c r="AT695">
        <f t="shared" si="749"/>
        <v>-29.863967993414711</v>
      </c>
      <c r="AU695">
        <f t="shared" si="750"/>
        <v>24.868810089285549</v>
      </c>
      <c r="AV695">
        <f t="shared" si="751"/>
        <v>0</v>
      </c>
      <c r="AW695">
        <f t="shared" si="752"/>
        <v>0</v>
      </c>
      <c r="AX695">
        <f t="shared" si="753"/>
        <v>8.3234320089645468</v>
      </c>
      <c r="AY695">
        <f t="shared" si="754"/>
        <v>0</v>
      </c>
      <c r="AZ695">
        <f t="shared" si="755"/>
        <v>0</v>
      </c>
      <c r="BA695">
        <f t="shared" si="756"/>
        <v>0</v>
      </c>
      <c r="BB695">
        <f t="shared" si="757"/>
        <v>0</v>
      </c>
      <c r="BC695">
        <f t="shared" si="758"/>
        <v>58.828408512314297</v>
      </c>
      <c r="BD695">
        <f t="shared" si="759"/>
        <v>61.18</v>
      </c>
      <c r="BE695">
        <f t="shared" si="760"/>
        <v>0.91439999999999999</v>
      </c>
      <c r="BF695">
        <f t="shared" si="761"/>
        <v>8.4845459831000003E-3</v>
      </c>
      <c r="BG695">
        <f>'Data Input'!J695</f>
        <v>23.7</v>
      </c>
      <c r="BH695">
        <f t="shared" si="762"/>
        <v>1</v>
      </c>
      <c r="BI695">
        <f t="shared" si="763"/>
        <v>1</v>
      </c>
      <c r="BJ695">
        <f>'Data Input'!K695</f>
        <v>0.84615384615384603</v>
      </c>
      <c r="BK695">
        <f>'Data Input'!L695</f>
        <v>3</v>
      </c>
      <c r="BL695">
        <f>'Data Input'!M695</f>
        <v>96</v>
      </c>
      <c r="BM695">
        <f t="shared" si="764"/>
        <v>1</v>
      </c>
      <c r="BN695">
        <f t="shared" si="765"/>
        <v>1</v>
      </c>
      <c r="BO695">
        <f t="shared" si="766"/>
        <v>8.4845459831000003E-3</v>
      </c>
      <c r="BP695">
        <f t="shared" si="767"/>
        <v>8.4845459831000003E-3</v>
      </c>
      <c r="BQ695">
        <f t="shared" si="768"/>
        <v>71.679451060353813</v>
      </c>
      <c r="BR695">
        <f t="shared" si="769"/>
        <v>71.679451060353813</v>
      </c>
      <c r="BS695">
        <f t="shared" si="770"/>
        <v>256277.92000000004</v>
      </c>
      <c r="BT695">
        <f t="shared" si="771"/>
        <v>225387.28000000003</v>
      </c>
      <c r="BU695">
        <f t="shared" si="772"/>
        <v>194496.64000000001</v>
      </c>
      <c r="BV695">
        <f t="shared" si="773"/>
        <v>170184.56</v>
      </c>
      <c r="BW695">
        <f t="shared" si="774"/>
        <v>145872.48000000001</v>
      </c>
      <c r="BX695">
        <f t="shared" si="775"/>
        <v>121560.40000000001</v>
      </c>
      <c r="BY695">
        <f t="shared" si="776"/>
        <v>97248.320000000007</v>
      </c>
      <c r="BZ695">
        <f t="shared" si="777"/>
        <v>72936.240000000005</v>
      </c>
      <c r="CA695">
        <f t="shared" si="778"/>
        <v>48624.160000000003</v>
      </c>
      <c r="CB695">
        <f t="shared" si="779"/>
        <v>24312.080000000002</v>
      </c>
      <c r="CC695">
        <f t="shared" si="780"/>
        <v>115.1268112323207</v>
      </c>
      <c r="CD695">
        <f t="shared" si="781"/>
        <v>115.1268112323207</v>
      </c>
      <c r="CE695">
        <f t="shared" si="782"/>
        <v>186.80626229267452</v>
      </c>
      <c r="CF695">
        <f t="shared" si="783"/>
        <v>186.80626229267452</v>
      </c>
    </row>
    <row r="696" spans="1:84" x14ac:dyDescent="0.25">
      <c r="A696" t="str">
        <f>IF('Data Input'!A696=0,"F","M")</f>
        <v>F</v>
      </c>
      <c r="B696" t="str">
        <f>'Data Input'!B696</f>
        <v>W</v>
      </c>
      <c r="C696">
        <f>'Data Input'!C696</f>
        <v>58</v>
      </c>
      <c r="D696">
        <f t="shared" si="713"/>
        <v>59</v>
      </c>
      <c r="E696">
        <f t="shared" si="714"/>
        <v>60</v>
      </c>
      <c r="F696">
        <f t="shared" si="715"/>
        <v>61</v>
      </c>
      <c r="G696">
        <f t="shared" si="716"/>
        <v>62</v>
      </c>
      <c r="H696">
        <f t="shared" si="717"/>
        <v>63</v>
      </c>
      <c r="I696">
        <f t="shared" si="718"/>
        <v>64</v>
      </c>
      <c r="J696">
        <f t="shared" si="719"/>
        <v>65</v>
      </c>
      <c r="K696">
        <f t="shared" si="720"/>
        <v>66</v>
      </c>
      <c r="L696">
        <f t="shared" si="721"/>
        <v>67</v>
      </c>
      <c r="M696">
        <f>'Data Input'!D696</f>
        <v>223.99965638400002</v>
      </c>
      <c r="N696">
        <f>'Data Input'!E696</f>
        <v>82.999872678000003</v>
      </c>
      <c r="O696">
        <f>'Data Input'!F696</f>
        <v>128</v>
      </c>
      <c r="P696">
        <f>'Data Input'!G696</f>
        <v>0</v>
      </c>
      <c r="Q696">
        <f>'Data Input'!H696</f>
        <v>0</v>
      </c>
      <c r="R696">
        <f>IF('Data Input'!I696&gt;100,1,0)</f>
        <v>0</v>
      </c>
      <c r="S696">
        <f t="shared" si="722"/>
        <v>4.0604430105464191</v>
      </c>
      <c r="T696">
        <f t="shared" si="723"/>
        <v>16.487197441895269</v>
      </c>
      <c r="U696">
        <f t="shared" si="724"/>
        <v>5.4116445178538637</v>
      </c>
      <c r="V696">
        <f t="shared" si="725"/>
        <v>21.973674158081568</v>
      </c>
      <c r="W696">
        <f t="shared" si="726"/>
        <v>4.4188390737954215</v>
      </c>
      <c r="X696">
        <f t="shared" si="727"/>
        <v>17.942444231922032</v>
      </c>
      <c r="Y696">
        <f t="shared" si="728"/>
        <v>0</v>
      </c>
      <c r="Z696">
        <f t="shared" si="729"/>
        <v>0</v>
      </c>
      <c r="AA696">
        <f t="shared" si="730"/>
        <v>4.8520302639196169</v>
      </c>
      <c r="AB696">
        <f t="shared" si="731"/>
        <v>19.701392372092105</v>
      </c>
      <c r="AC696" s="3">
        <f t="shared" si="732"/>
        <v>-29.798999999999999</v>
      </c>
      <c r="AD696">
        <f t="shared" si="733"/>
        <v>4.8840000000000003</v>
      </c>
      <c r="AE696">
        <f t="shared" si="734"/>
        <v>13.54</v>
      </c>
      <c r="AF696">
        <f t="shared" si="735"/>
        <v>-3.1139999999999999</v>
      </c>
      <c r="AG696">
        <f t="shared" si="736"/>
        <v>-13.577999999999999</v>
      </c>
      <c r="AH696">
        <f t="shared" si="737"/>
        <v>3.149</v>
      </c>
      <c r="AI696">
        <f t="shared" si="738"/>
        <v>2.0190000000000001</v>
      </c>
      <c r="AJ696">
        <f t="shared" si="739"/>
        <v>0</v>
      </c>
      <c r="AK696">
        <f t="shared" si="740"/>
        <v>1.9570000000000001</v>
      </c>
      <c r="AL696">
        <f t="shared" si="741"/>
        <v>0</v>
      </c>
      <c r="AM696">
        <f t="shared" si="742"/>
        <v>7.5739999999999998</v>
      </c>
      <c r="AN696">
        <f t="shared" si="743"/>
        <v>-1.665</v>
      </c>
      <c r="AO696">
        <f t="shared" si="744"/>
        <v>0.66100000000000003</v>
      </c>
      <c r="AP696">
        <f t="shared" si="745"/>
        <v>-120.99714127127274</v>
      </c>
      <c r="AQ696">
        <f t="shared" si="746"/>
        <v>80.523472306216505</v>
      </c>
      <c r="AR696">
        <f t="shared" si="747"/>
        <v>73.273666771741304</v>
      </c>
      <c r="AS696">
        <f t="shared" si="748"/>
        <v>-68.426021328266003</v>
      </c>
      <c r="AT696">
        <f t="shared" si="749"/>
        <v>-59.998996943994229</v>
      </c>
      <c r="AU696">
        <f t="shared" si="750"/>
        <v>56.500756886322478</v>
      </c>
      <c r="AV696">
        <f t="shared" si="751"/>
        <v>0</v>
      </c>
      <c r="AW696">
        <f t="shared" si="752"/>
        <v>0</v>
      </c>
      <c r="AX696">
        <f t="shared" si="753"/>
        <v>9.4954232264906899</v>
      </c>
      <c r="AY696">
        <f t="shared" si="754"/>
        <v>0</v>
      </c>
      <c r="AZ696">
        <f t="shared" si="755"/>
        <v>0</v>
      </c>
      <c r="BA696">
        <f t="shared" si="756"/>
        <v>0</v>
      </c>
      <c r="BB696">
        <f t="shared" si="757"/>
        <v>0</v>
      </c>
      <c r="BC696">
        <f t="shared" si="758"/>
        <v>-29.628840352761994</v>
      </c>
      <c r="BD696">
        <f t="shared" si="759"/>
        <v>-29.18</v>
      </c>
      <c r="BE696">
        <f t="shared" si="760"/>
        <v>0.96650000000000003</v>
      </c>
      <c r="BF696">
        <f t="shared" si="761"/>
        <v>2.1516875727360496E-2</v>
      </c>
      <c r="BG696">
        <f>'Data Input'!J696</f>
        <v>24</v>
      </c>
      <c r="BH696">
        <f t="shared" si="762"/>
        <v>2</v>
      </c>
      <c r="BI696">
        <f t="shared" si="763"/>
        <v>0.96</v>
      </c>
      <c r="BJ696">
        <f>'Data Input'!K696</f>
        <v>0.83116883116883111</v>
      </c>
      <c r="BK696">
        <f>'Data Input'!L696</f>
        <v>3</v>
      </c>
      <c r="BL696">
        <f>'Data Input'!M696</f>
        <v>89</v>
      </c>
      <c r="BM696">
        <f t="shared" si="764"/>
        <v>4</v>
      </c>
      <c r="BN696">
        <f t="shared" si="765"/>
        <v>1.46</v>
      </c>
      <c r="BO696">
        <f t="shared" si="766"/>
        <v>2.0656200698266076E-2</v>
      </c>
      <c r="BP696">
        <f t="shared" si="767"/>
        <v>3.1414638561946324E-2</v>
      </c>
      <c r="BQ696">
        <f t="shared" si="768"/>
        <v>174.50846869041698</v>
      </c>
      <c r="BR696">
        <f t="shared" si="769"/>
        <v>265.39829613334246</v>
      </c>
      <c r="BS696">
        <f t="shared" si="770"/>
        <v>186487.96000000002</v>
      </c>
      <c r="BT696">
        <f t="shared" si="771"/>
        <v>167324.32</v>
      </c>
      <c r="BU696">
        <f t="shared" si="772"/>
        <v>148160.68</v>
      </c>
      <c r="BV696">
        <f t="shared" si="773"/>
        <v>128997.04</v>
      </c>
      <c r="BW696">
        <f t="shared" si="774"/>
        <v>109833.4</v>
      </c>
      <c r="BX696">
        <f t="shared" si="775"/>
        <v>90669.759999999995</v>
      </c>
      <c r="BY696">
        <f t="shared" si="776"/>
        <v>71506.12</v>
      </c>
      <c r="BZ696">
        <f t="shared" si="777"/>
        <v>52342.479999999996</v>
      </c>
      <c r="CA696">
        <f t="shared" si="778"/>
        <v>33178.839999999997</v>
      </c>
      <c r="CB696">
        <f t="shared" si="779"/>
        <v>16589.419999999998</v>
      </c>
      <c r="CC696">
        <f t="shared" si="780"/>
        <v>207.61341172944267</v>
      </c>
      <c r="CD696">
        <f t="shared" si="781"/>
        <v>315.74539700519404</v>
      </c>
      <c r="CE696">
        <f t="shared" si="782"/>
        <v>382.12188041985962</v>
      </c>
      <c r="CF696">
        <f t="shared" si="783"/>
        <v>581.14369313853649</v>
      </c>
    </row>
    <row r="697" spans="1:84" x14ac:dyDescent="0.25">
      <c r="A697" t="str">
        <f>IF('Data Input'!A697=0,"F","M")</f>
        <v>F</v>
      </c>
      <c r="B697" t="str">
        <f>'Data Input'!B697</f>
        <v>W</v>
      </c>
      <c r="C697">
        <f>'Data Input'!C697</f>
        <v>47</v>
      </c>
      <c r="D697">
        <f t="shared" si="713"/>
        <v>48</v>
      </c>
      <c r="E697">
        <f t="shared" si="714"/>
        <v>49</v>
      </c>
      <c r="F697">
        <f t="shared" si="715"/>
        <v>50</v>
      </c>
      <c r="G697">
        <f t="shared" si="716"/>
        <v>51</v>
      </c>
      <c r="H697">
        <f t="shared" si="717"/>
        <v>52</v>
      </c>
      <c r="I697">
        <f t="shared" si="718"/>
        <v>53</v>
      </c>
      <c r="J697">
        <f t="shared" si="719"/>
        <v>54</v>
      </c>
      <c r="K697">
        <f t="shared" si="720"/>
        <v>55</v>
      </c>
      <c r="L697">
        <f t="shared" si="721"/>
        <v>56</v>
      </c>
      <c r="M697">
        <f>'Data Input'!D697</f>
        <v>147.999772968</v>
      </c>
      <c r="N697">
        <f>'Data Input'!E697</f>
        <v>35.999944776</v>
      </c>
      <c r="O697">
        <f>'Data Input'!F697</f>
        <v>118</v>
      </c>
      <c r="P697">
        <f>'Data Input'!G697</f>
        <v>1</v>
      </c>
      <c r="Q697">
        <f>'Data Input'!H697</f>
        <v>0</v>
      </c>
      <c r="R697">
        <f>IF('Data Input'!I697&gt;100,1,0)</f>
        <v>0</v>
      </c>
      <c r="S697">
        <f t="shared" si="722"/>
        <v>3.8501476017100584</v>
      </c>
      <c r="T697">
        <f t="shared" si="723"/>
        <v>14.823636554953715</v>
      </c>
      <c r="U697">
        <f t="shared" si="724"/>
        <v>4.9972107397629388</v>
      </c>
      <c r="V697">
        <f t="shared" si="725"/>
        <v>19.239998944938026</v>
      </c>
      <c r="W697">
        <f t="shared" si="726"/>
        <v>3.5835174044549336</v>
      </c>
      <c r="X697">
        <f t="shared" si="727"/>
        <v>13.797070940448416</v>
      </c>
      <c r="Y697">
        <f t="shared" si="728"/>
        <v>4.7706846244656651</v>
      </c>
      <c r="Z697">
        <f t="shared" si="729"/>
        <v>18.367839965401533</v>
      </c>
      <c r="AA697">
        <f t="shared" si="730"/>
        <v>0</v>
      </c>
      <c r="AB697">
        <f t="shared" si="731"/>
        <v>0</v>
      </c>
      <c r="AC697" s="3">
        <f t="shared" si="732"/>
        <v>-29.798999999999999</v>
      </c>
      <c r="AD697">
        <f t="shared" si="733"/>
        <v>4.8840000000000003</v>
      </c>
      <c r="AE697">
        <f t="shared" si="734"/>
        <v>13.54</v>
      </c>
      <c r="AF697">
        <f t="shared" si="735"/>
        <v>-3.1139999999999999</v>
      </c>
      <c r="AG697">
        <f t="shared" si="736"/>
        <v>-13.577999999999999</v>
      </c>
      <c r="AH697">
        <f t="shared" si="737"/>
        <v>3.149</v>
      </c>
      <c r="AI697">
        <f t="shared" si="738"/>
        <v>2.0190000000000001</v>
      </c>
      <c r="AJ697">
        <f t="shared" si="739"/>
        <v>0</v>
      </c>
      <c r="AK697">
        <f t="shared" si="740"/>
        <v>1.9570000000000001</v>
      </c>
      <c r="AL697">
        <f t="shared" si="741"/>
        <v>0</v>
      </c>
      <c r="AM697">
        <f t="shared" si="742"/>
        <v>7.5739999999999998</v>
      </c>
      <c r="AN697">
        <f t="shared" si="743"/>
        <v>-1.665</v>
      </c>
      <c r="AO697">
        <f t="shared" si="744"/>
        <v>0.66100000000000003</v>
      </c>
      <c r="AP697">
        <f t="shared" si="745"/>
        <v>-114.73054838335803</v>
      </c>
      <c r="AQ697">
        <f t="shared" si="746"/>
        <v>72.398640934393953</v>
      </c>
      <c r="AR697">
        <f t="shared" si="747"/>
        <v>67.662233416390194</v>
      </c>
      <c r="AS697">
        <f t="shared" si="748"/>
        <v>-59.913356714537009</v>
      </c>
      <c r="AT697">
        <f t="shared" si="749"/>
        <v>-48.656999317689085</v>
      </c>
      <c r="AU697">
        <f t="shared" si="750"/>
        <v>43.446976391472063</v>
      </c>
      <c r="AV697">
        <f t="shared" si="751"/>
        <v>9.6320122567961786</v>
      </c>
      <c r="AW697">
        <f t="shared" si="752"/>
        <v>0</v>
      </c>
      <c r="AX697">
        <f t="shared" si="753"/>
        <v>0</v>
      </c>
      <c r="AY697">
        <f t="shared" si="754"/>
        <v>0</v>
      </c>
      <c r="AZ697">
        <f t="shared" si="755"/>
        <v>0</v>
      </c>
      <c r="BA697">
        <f t="shared" si="756"/>
        <v>0</v>
      </c>
      <c r="BB697">
        <f t="shared" si="757"/>
        <v>0</v>
      </c>
      <c r="BC697">
        <f t="shared" si="758"/>
        <v>-30.161041416531738</v>
      </c>
      <c r="BD697">
        <f t="shared" si="759"/>
        <v>-29.18</v>
      </c>
      <c r="BE697">
        <f t="shared" si="760"/>
        <v>0.96650000000000003</v>
      </c>
      <c r="BF697">
        <f t="shared" si="761"/>
        <v>1.269377759829704E-2</v>
      </c>
      <c r="BG697">
        <f>'Data Input'!J697</f>
        <v>30.9</v>
      </c>
      <c r="BH697">
        <f t="shared" si="762"/>
        <v>4</v>
      </c>
      <c r="BI697">
        <f t="shared" si="763"/>
        <v>1.39</v>
      </c>
      <c r="BJ697">
        <f>'Data Input'!K697</f>
        <v>0.83236994219653171</v>
      </c>
      <c r="BK697">
        <f>'Data Input'!L697</f>
        <v>3</v>
      </c>
      <c r="BL697">
        <f>'Data Input'!M697</f>
        <v>86</v>
      </c>
      <c r="BM697">
        <f t="shared" si="764"/>
        <v>4</v>
      </c>
      <c r="BN697">
        <f t="shared" si="765"/>
        <v>1.46</v>
      </c>
      <c r="BO697">
        <f t="shared" si="766"/>
        <v>1.7644350861632886E-2</v>
      </c>
      <c r="BP697">
        <f t="shared" si="767"/>
        <v>1.8532915293513679E-2</v>
      </c>
      <c r="BQ697">
        <f t="shared" si="768"/>
        <v>149.0636489680534</v>
      </c>
      <c r="BR697">
        <f t="shared" si="769"/>
        <v>156.57045143407046</v>
      </c>
      <c r="BS697">
        <f t="shared" si="770"/>
        <v>232823.92000000004</v>
      </c>
      <c r="BT697">
        <f t="shared" si="771"/>
        <v>208511.84000000003</v>
      </c>
      <c r="BU697">
        <f t="shared" si="772"/>
        <v>184199.76</v>
      </c>
      <c r="BV697">
        <f t="shared" si="773"/>
        <v>159887.67999999999</v>
      </c>
      <c r="BW697">
        <f t="shared" si="774"/>
        <v>135575.6</v>
      </c>
      <c r="BX697">
        <f t="shared" si="775"/>
        <v>111263.52</v>
      </c>
      <c r="BY697">
        <f t="shared" si="776"/>
        <v>86951.44</v>
      </c>
      <c r="BZ697">
        <f t="shared" si="777"/>
        <v>62639.360000000001</v>
      </c>
      <c r="CA697">
        <f t="shared" si="778"/>
        <v>38327.279999999999</v>
      </c>
      <c r="CB697">
        <f t="shared" si="779"/>
        <v>19163.64</v>
      </c>
      <c r="CC697">
        <f t="shared" si="780"/>
        <v>218.67421080033583</v>
      </c>
      <c r="CD697">
        <f t="shared" si="781"/>
        <v>229.6865811284103</v>
      </c>
      <c r="CE697">
        <f t="shared" si="782"/>
        <v>367.73785976838923</v>
      </c>
      <c r="CF697">
        <f t="shared" si="783"/>
        <v>386.25703256248073</v>
      </c>
    </row>
    <row r="698" spans="1:84" x14ac:dyDescent="0.25">
      <c r="A698" t="str">
        <f>IF('Data Input'!A698=0,"F","M")</f>
        <v>M</v>
      </c>
      <c r="B698" t="str">
        <f>'Data Input'!B698</f>
        <v>W</v>
      </c>
      <c r="C698">
        <f>'Data Input'!C698</f>
        <v>50</v>
      </c>
      <c r="D698">
        <f t="shared" si="713"/>
        <v>51</v>
      </c>
      <c r="E698">
        <f t="shared" si="714"/>
        <v>52</v>
      </c>
      <c r="F698">
        <f t="shared" si="715"/>
        <v>53</v>
      </c>
      <c r="G698">
        <f t="shared" si="716"/>
        <v>54</v>
      </c>
      <c r="H698">
        <f t="shared" si="717"/>
        <v>55</v>
      </c>
      <c r="I698">
        <f t="shared" si="718"/>
        <v>56</v>
      </c>
      <c r="J698">
        <f t="shared" si="719"/>
        <v>57</v>
      </c>
      <c r="K698">
        <f t="shared" si="720"/>
        <v>58</v>
      </c>
      <c r="L698">
        <f t="shared" si="721"/>
        <v>59</v>
      </c>
      <c r="M698">
        <f>'Data Input'!D698</f>
        <v>218.99966405399999</v>
      </c>
      <c r="N698">
        <f>'Data Input'!E698</f>
        <v>60.999906426000003</v>
      </c>
      <c r="O698">
        <f>'Data Input'!F698</f>
        <v>110</v>
      </c>
      <c r="P698">
        <f>'Data Input'!G698</f>
        <v>0</v>
      </c>
      <c r="Q698">
        <f>'Data Input'!H698</f>
        <v>0</v>
      </c>
      <c r="R698">
        <f>IF('Data Input'!I698&gt;100,1,0)</f>
        <v>0</v>
      </c>
      <c r="S698">
        <f t="shared" si="722"/>
        <v>3.912023005428146</v>
      </c>
      <c r="T698">
        <f t="shared" si="723"/>
        <v>15.303923994999064</v>
      </c>
      <c r="U698">
        <f t="shared" si="724"/>
        <v>5.3890701958153242</v>
      </c>
      <c r="V698">
        <f t="shared" si="725"/>
        <v>21.082166583896711</v>
      </c>
      <c r="W698">
        <f t="shared" si="726"/>
        <v>4.1108723301721346</v>
      </c>
      <c r="X698">
        <f t="shared" si="727"/>
        <v>16.081827128011401</v>
      </c>
      <c r="Y698">
        <f t="shared" si="728"/>
        <v>0</v>
      </c>
      <c r="Z698">
        <f t="shared" si="729"/>
        <v>0</v>
      </c>
      <c r="AA698">
        <f t="shared" si="730"/>
        <v>4.7004803657924166</v>
      </c>
      <c r="AB698">
        <f t="shared" si="731"/>
        <v>18.388387327543242</v>
      </c>
      <c r="AC698" s="3">
        <f t="shared" si="732"/>
        <v>12.343999999999999</v>
      </c>
      <c r="AD698">
        <f t="shared" si="733"/>
        <v>0</v>
      </c>
      <c r="AE698">
        <f t="shared" si="734"/>
        <v>11.853</v>
      </c>
      <c r="AF698">
        <f t="shared" si="735"/>
        <v>-2.6640000000000001</v>
      </c>
      <c r="AG698">
        <f t="shared" si="736"/>
        <v>-7.99</v>
      </c>
      <c r="AH698">
        <f t="shared" si="737"/>
        <v>1.7689999999999999</v>
      </c>
      <c r="AI698">
        <f t="shared" si="738"/>
        <v>1.7689999999999999</v>
      </c>
      <c r="AJ698">
        <f t="shared" si="739"/>
        <v>0</v>
      </c>
      <c r="AK698">
        <f t="shared" si="740"/>
        <v>1.764</v>
      </c>
      <c r="AL698">
        <f t="shared" si="741"/>
        <v>0</v>
      </c>
      <c r="AM698">
        <f t="shared" si="742"/>
        <v>7.8369999999999997</v>
      </c>
      <c r="AN698">
        <f t="shared" si="743"/>
        <v>-1.7949999999999999</v>
      </c>
      <c r="AO698">
        <f t="shared" si="744"/>
        <v>0.65800000000000003</v>
      </c>
      <c r="AP698">
        <f t="shared" si="745"/>
        <v>48.29001197900503</v>
      </c>
      <c r="AQ698">
        <f t="shared" si="746"/>
        <v>0</v>
      </c>
      <c r="AR698">
        <f t="shared" si="747"/>
        <v>63.876649030999033</v>
      </c>
      <c r="AS698">
        <f t="shared" si="748"/>
        <v>-56.162891779500839</v>
      </c>
      <c r="AT698">
        <f t="shared" si="749"/>
        <v>-32.845869918075358</v>
      </c>
      <c r="AU698">
        <f t="shared" si="750"/>
        <v>28.448752189452168</v>
      </c>
      <c r="AV698">
        <f t="shared" si="751"/>
        <v>0</v>
      </c>
      <c r="AW698">
        <f t="shared" si="752"/>
        <v>0</v>
      </c>
      <c r="AX698">
        <f t="shared" si="753"/>
        <v>8.2916473652578233</v>
      </c>
      <c r="AY698">
        <f t="shared" si="754"/>
        <v>0</v>
      </c>
      <c r="AZ698">
        <f t="shared" si="755"/>
        <v>0</v>
      </c>
      <c r="BA698">
        <f t="shared" si="756"/>
        <v>0</v>
      </c>
      <c r="BB698">
        <f t="shared" si="757"/>
        <v>0</v>
      </c>
      <c r="BC698">
        <f t="shared" si="758"/>
        <v>59.898298867137861</v>
      </c>
      <c r="BD698">
        <f t="shared" si="759"/>
        <v>61.18</v>
      </c>
      <c r="BE698">
        <f t="shared" si="760"/>
        <v>0.91439999999999999</v>
      </c>
      <c r="BF698">
        <f t="shared" si="761"/>
        <v>2.4532543858641342E-2</v>
      </c>
      <c r="BG698">
        <f>'Data Input'!J698</f>
        <v>31.5</v>
      </c>
      <c r="BH698">
        <f t="shared" si="762"/>
        <v>4</v>
      </c>
      <c r="BI698">
        <f t="shared" si="763"/>
        <v>1.24</v>
      </c>
      <c r="BJ698">
        <f>'Data Input'!K698</f>
        <v>0.92500000000000004</v>
      </c>
      <c r="BK698">
        <f>'Data Input'!L698</f>
        <v>3</v>
      </c>
      <c r="BL698">
        <f>'Data Input'!M698</f>
        <v>90</v>
      </c>
      <c r="BM698">
        <f t="shared" si="764"/>
        <v>2</v>
      </c>
      <c r="BN698">
        <f t="shared" si="765"/>
        <v>1.19</v>
      </c>
      <c r="BO698">
        <f t="shared" si="766"/>
        <v>3.0420354384715263E-2</v>
      </c>
      <c r="BP698">
        <f t="shared" si="767"/>
        <v>2.9193727191783196E-2</v>
      </c>
      <c r="BQ698">
        <f t="shared" si="768"/>
        <v>256.99834825588653</v>
      </c>
      <c r="BR698">
        <f t="shared" si="769"/>
        <v>246.6355116326653</v>
      </c>
      <c r="BS698">
        <f t="shared" si="770"/>
        <v>217378.60000000003</v>
      </c>
      <c r="BT698">
        <f t="shared" si="771"/>
        <v>193066.52000000002</v>
      </c>
      <c r="BU698">
        <f t="shared" si="772"/>
        <v>168754.44</v>
      </c>
      <c r="BV698">
        <f t="shared" si="773"/>
        <v>144442.35999999999</v>
      </c>
      <c r="BW698">
        <f t="shared" si="774"/>
        <v>120130.28</v>
      </c>
      <c r="BX698">
        <f t="shared" si="775"/>
        <v>95818.2</v>
      </c>
      <c r="BY698">
        <f t="shared" si="776"/>
        <v>76654.559999999998</v>
      </c>
      <c r="BZ698">
        <f t="shared" si="777"/>
        <v>57490.92</v>
      </c>
      <c r="CA698">
        <f t="shared" si="778"/>
        <v>38327.279999999999</v>
      </c>
      <c r="CB698">
        <f t="shared" si="779"/>
        <v>19163.64</v>
      </c>
      <c r="CC698">
        <f t="shared" si="780"/>
        <v>344.12320145487411</v>
      </c>
      <c r="CD698">
        <f t="shared" si="781"/>
        <v>330.24726591233889</v>
      </c>
      <c r="CE698">
        <f t="shared" si="782"/>
        <v>601.12154971076063</v>
      </c>
      <c r="CF698">
        <f t="shared" si="783"/>
        <v>576.88277754500416</v>
      </c>
    </row>
    <row r="699" spans="1:84" x14ac:dyDescent="0.25">
      <c r="A699" t="str">
        <f>IF('Data Input'!A699=0,"F","M")</f>
        <v>M</v>
      </c>
      <c r="B699" t="str">
        <f>'Data Input'!B699</f>
        <v>W</v>
      </c>
      <c r="C699">
        <f>'Data Input'!C699</f>
        <v>33</v>
      </c>
      <c r="D699">
        <f t="shared" si="713"/>
        <v>34</v>
      </c>
      <c r="E699">
        <f t="shared" si="714"/>
        <v>35</v>
      </c>
      <c r="F699">
        <f t="shared" si="715"/>
        <v>36</v>
      </c>
      <c r="G699">
        <f t="shared" si="716"/>
        <v>37</v>
      </c>
      <c r="H699">
        <f t="shared" si="717"/>
        <v>38</v>
      </c>
      <c r="I699">
        <f t="shared" si="718"/>
        <v>39</v>
      </c>
      <c r="J699">
        <f t="shared" si="719"/>
        <v>40</v>
      </c>
      <c r="K699">
        <f t="shared" si="720"/>
        <v>41</v>
      </c>
      <c r="L699">
        <f t="shared" si="721"/>
        <v>42</v>
      </c>
      <c r="M699">
        <f>'Data Input'!D699</f>
        <v>219.99966251999999</v>
      </c>
      <c r="N699">
        <f>'Data Input'!E699</f>
        <v>49.999923300000006</v>
      </c>
      <c r="O699">
        <f>'Data Input'!F699</f>
        <v>124</v>
      </c>
      <c r="P699">
        <f>'Data Input'!G699</f>
        <v>0</v>
      </c>
      <c r="Q699">
        <f>'Data Input'!H699</f>
        <v>1</v>
      </c>
      <c r="R699">
        <f>IF('Data Input'!I699&gt;100,1,0)</f>
        <v>1</v>
      </c>
      <c r="S699">
        <f t="shared" si="722"/>
        <v>3.4965075614664802</v>
      </c>
      <c r="T699">
        <f t="shared" si="723"/>
        <v>12.225565127392272</v>
      </c>
      <c r="U699">
        <f t="shared" si="724"/>
        <v>5.3936260123511852</v>
      </c>
      <c r="V699">
        <f t="shared" si="725"/>
        <v>18.858854135908217</v>
      </c>
      <c r="W699">
        <f t="shared" si="726"/>
        <v>3.9120214714269697</v>
      </c>
      <c r="X699">
        <f t="shared" si="727"/>
        <v>13.678412655463626</v>
      </c>
      <c r="Y699">
        <f t="shared" si="728"/>
        <v>0</v>
      </c>
      <c r="Z699">
        <f t="shared" si="729"/>
        <v>0</v>
      </c>
      <c r="AA699">
        <f t="shared" si="730"/>
        <v>4.8202815656050371</v>
      </c>
      <c r="AB699">
        <f t="shared" si="731"/>
        <v>16.854150942535497</v>
      </c>
      <c r="AC699" s="3">
        <f t="shared" si="732"/>
        <v>12.343999999999999</v>
      </c>
      <c r="AD699">
        <f t="shared" si="733"/>
        <v>0</v>
      </c>
      <c r="AE699">
        <f t="shared" si="734"/>
        <v>11.853</v>
      </c>
      <c r="AF699">
        <f t="shared" si="735"/>
        <v>-2.6640000000000001</v>
      </c>
      <c r="AG699">
        <f t="shared" si="736"/>
        <v>-7.99</v>
      </c>
      <c r="AH699">
        <f t="shared" si="737"/>
        <v>1.7689999999999999</v>
      </c>
      <c r="AI699">
        <f t="shared" si="738"/>
        <v>1.7689999999999999</v>
      </c>
      <c r="AJ699">
        <f t="shared" si="739"/>
        <v>0</v>
      </c>
      <c r="AK699">
        <f t="shared" si="740"/>
        <v>1.764</v>
      </c>
      <c r="AL699">
        <f t="shared" si="741"/>
        <v>0</v>
      </c>
      <c r="AM699">
        <f t="shared" si="742"/>
        <v>7.8369999999999997</v>
      </c>
      <c r="AN699">
        <f t="shared" si="743"/>
        <v>-1.7949999999999999</v>
      </c>
      <c r="AO699">
        <f t="shared" si="744"/>
        <v>0.65800000000000003</v>
      </c>
      <c r="AP699">
        <f t="shared" si="745"/>
        <v>43.16088933874223</v>
      </c>
      <c r="AQ699">
        <f t="shared" si="746"/>
        <v>0</v>
      </c>
      <c r="AR699">
        <f t="shared" si="747"/>
        <v>63.930649124398599</v>
      </c>
      <c r="AS699">
        <f t="shared" si="748"/>
        <v>-50.239987418059492</v>
      </c>
      <c r="AT699">
        <f t="shared" si="749"/>
        <v>-31.257051556701487</v>
      </c>
      <c r="AU699">
        <f t="shared" si="750"/>
        <v>24.197111987515154</v>
      </c>
      <c r="AV699">
        <f t="shared" si="751"/>
        <v>0</v>
      </c>
      <c r="AW699">
        <f t="shared" si="752"/>
        <v>0</v>
      </c>
      <c r="AX699">
        <f t="shared" si="753"/>
        <v>8.5029766817272847</v>
      </c>
      <c r="AY699">
        <f t="shared" si="754"/>
        <v>0</v>
      </c>
      <c r="AZ699">
        <f t="shared" si="755"/>
        <v>7.8369999999999997</v>
      </c>
      <c r="BA699">
        <f t="shared" si="756"/>
        <v>-6.2762310728323314</v>
      </c>
      <c r="BB699">
        <f t="shared" si="757"/>
        <v>0.65800000000000003</v>
      </c>
      <c r="BC699">
        <f t="shared" si="758"/>
        <v>60.513357084789959</v>
      </c>
      <c r="BD699">
        <f t="shared" si="759"/>
        <v>61.18</v>
      </c>
      <c r="BE699">
        <f t="shared" si="760"/>
        <v>0.91439999999999999</v>
      </c>
      <c r="BF699">
        <f t="shared" si="761"/>
        <v>4.4905828508449375E-2</v>
      </c>
      <c r="BG699">
        <f>'Data Input'!J699</f>
        <v>35.299999999999997</v>
      </c>
      <c r="BH699">
        <f t="shared" si="762"/>
        <v>4</v>
      </c>
      <c r="BI699">
        <f t="shared" si="763"/>
        <v>1.24</v>
      </c>
      <c r="BJ699">
        <f>'Data Input'!K699</f>
        <v>0.97727272727272718</v>
      </c>
      <c r="BK699">
        <f>'Data Input'!L699</f>
        <v>3</v>
      </c>
      <c r="BL699">
        <f>'Data Input'!M699</f>
        <v>64</v>
      </c>
      <c r="BM699">
        <f t="shared" si="764"/>
        <v>4</v>
      </c>
      <c r="BN699">
        <f t="shared" si="765"/>
        <v>1.26</v>
      </c>
      <c r="BO699">
        <f t="shared" si="766"/>
        <v>5.5683227350477225E-2</v>
      </c>
      <c r="BP699">
        <f t="shared" si="767"/>
        <v>5.6581343920646211E-2</v>
      </c>
      <c r="BQ699">
        <f t="shared" si="768"/>
        <v>470.4250737401</v>
      </c>
      <c r="BR699">
        <f t="shared" si="769"/>
        <v>478.01257492945632</v>
      </c>
      <c r="BS699">
        <f t="shared" si="770"/>
        <v>304330.02000000008</v>
      </c>
      <c r="BT699">
        <f t="shared" si="771"/>
        <v>275727.57000000007</v>
      </c>
      <c r="BU699">
        <f t="shared" si="772"/>
        <v>247125.12000000005</v>
      </c>
      <c r="BV699">
        <f t="shared" si="773"/>
        <v>216234.48000000004</v>
      </c>
      <c r="BW699">
        <f t="shared" si="774"/>
        <v>185343.84000000003</v>
      </c>
      <c r="BX699">
        <f t="shared" si="775"/>
        <v>154453.20000000001</v>
      </c>
      <c r="BY699">
        <f t="shared" si="776"/>
        <v>123562.56</v>
      </c>
      <c r="BZ699">
        <f t="shared" si="777"/>
        <v>92671.92</v>
      </c>
      <c r="CA699">
        <f t="shared" si="778"/>
        <v>61781.279999999999</v>
      </c>
      <c r="CB699">
        <f t="shared" si="779"/>
        <v>30890.639999999999</v>
      </c>
      <c r="CC699">
        <f t="shared" si="780"/>
        <v>942.22737744722758</v>
      </c>
      <c r="CD699">
        <f t="shared" si="781"/>
        <v>957.42459321250533</v>
      </c>
      <c r="CE699">
        <f t="shared" si="782"/>
        <v>1412.6524511873276</v>
      </c>
      <c r="CF699">
        <f t="shared" si="783"/>
        <v>1435.4371681419616</v>
      </c>
    </row>
    <row r="700" spans="1:84" x14ac:dyDescent="0.25">
      <c r="A700" t="str">
        <f>IF('Data Input'!A700=0,"F","M")</f>
        <v>F</v>
      </c>
      <c r="B700" t="str">
        <f>'Data Input'!B700</f>
        <v>W</v>
      </c>
      <c r="C700">
        <f>'Data Input'!C700</f>
        <v>53</v>
      </c>
      <c r="D700">
        <f t="shared" si="713"/>
        <v>54</v>
      </c>
      <c r="E700">
        <f t="shared" si="714"/>
        <v>55</v>
      </c>
      <c r="F700">
        <f t="shared" si="715"/>
        <v>56</v>
      </c>
      <c r="G700">
        <f t="shared" si="716"/>
        <v>57</v>
      </c>
      <c r="H700">
        <f t="shared" si="717"/>
        <v>58</v>
      </c>
      <c r="I700">
        <f t="shared" si="718"/>
        <v>59</v>
      </c>
      <c r="J700">
        <f t="shared" si="719"/>
        <v>60</v>
      </c>
      <c r="K700">
        <f t="shared" si="720"/>
        <v>61</v>
      </c>
      <c r="L700">
        <f t="shared" si="721"/>
        <v>62</v>
      </c>
      <c r="M700">
        <f>'Data Input'!D700</f>
        <v>187.99971160800001</v>
      </c>
      <c r="N700">
        <f>'Data Input'!E700</f>
        <v>96.999851202000002</v>
      </c>
      <c r="O700">
        <f>'Data Input'!F700</f>
        <v>112</v>
      </c>
      <c r="P700">
        <f>'Data Input'!G700</f>
        <v>0</v>
      </c>
      <c r="Q700">
        <f>'Data Input'!H700</f>
        <v>0</v>
      </c>
      <c r="R700">
        <f>IF('Data Input'!I700&gt;100,1,0)</f>
        <v>0</v>
      </c>
      <c r="S700">
        <f t="shared" si="722"/>
        <v>3.970291913552122</v>
      </c>
      <c r="T700">
        <f t="shared" si="723"/>
        <v>15.76321787881737</v>
      </c>
      <c r="U700">
        <f t="shared" si="724"/>
        <v>5.2364404288287725</v>
      </c>
      <c r="V700">
        <f t="shared" si="725"/>
        <v>20.790197090376282</v>
      </c>
      <c r="W700">
        <f t="shared" si="726"/>
        <v>4.5747094445022061</v>
      </c>
      <c r="X700">
        <f t="shared" si="727"/>
        <v>18.162931914357628</v>
      </c>
      <c r="Y700">
        <f t="shared" si="728"/>
        <v>0</v>
      </c>
      <c r="Z700">
        <f t="shared" si="729"/>
        <v>0</v>
      </c>
      <c r="AA700">
        <f t="shared" si="730"/>
        <v>4.7184988712950942</v>
      </c>
      <c r="AB700">
        <f t="shared" si="731"/>
        <v>18.733817912807726</v>
      </c>
      <c r="AC700" s="3">
        <f t="shared" si="732"/>
        <v>-29.798999999999999</v>
      </c>
      <c r="AD700">
        <f t="shared" si="733"/>
        <v>4.8840000000000003</v>
      </c>
      <c r="AE700">
        <f t="shared" si="734"/>
        <v>13.54</v>
      </c>
      <c r="AF700">
        <f t="shared" si="735"/>
        <v>-3.1139999999999999</v>
      </c>
      <c r="AG700">
        <f t="shared" si="736"/>
        <v>-13.577999999999999</v>
      </c>
      <c r="AH700">
        <f t="shared" si="737"/>
        <v>3.149</v>
      </c>
      <c r="AI700">
        <f t="shared" si="738"/>
        <v>2.0190000000000001</v>
      </c>
      <c r="AJ700">
        <f t="shared" si="739"/>
        <v>0</v>
      </c>
      <c r="AK700">
        <f t="shared" si="740"/>
        <v>1.9570000000000001</v>
      </c>
      <c r="AL700">
        <f t="shared" si="741"/>
        <v>0</v>
      </c>
      <c r="AM700">
        <f t="shared" si="742"/>
        <v>7.5739999999999998</v>
      </c>
      <c r="AN700">
        <f t="shared" si="743"/>
        <v>-1.665</v>
      </c>
      <c r="AO700">
        <f t="shared" si="744"/>
        <v>0.66100000000000003</v>
      </c>
      <c r="AP700">
        <f t="shared" si="745"/>
        <v>-118.31072873193968</v>
      </c>
      <c r="AQ700">
        <f t="shared" si="746"/>
        <v>76.987556120144035</v>
      </c>
      <c r="AR700">
        <f t="shared" si="747"/>
        <v>70.901403406341572</v>
      </c>
      <c r="AS700">
        <f t="shared" si="748"/>
        <v>-64.740673739431742</v>
      </c>
      <c r="AT700">
        <f t="shared" si="749"/>
        <v>-62.115404837450953</v>
      </c>
      <c r="AU700">
        <f t="shared" si="750"/>
        <v>57.195072598312173</v>
      </c>
      <c r="AV700">
        <f t="shared" si="751"/>
        <v>0</v>
      </c>
      <c r="AW700">
        <f t="shared" si="752"/>
        <v>0</v>
      </c>
      <c r="AX700">
        <f t="shared" si="753"/>
        <v>9.2341022911244988</v>
      </c>
      <c r="AY700">
        <f t="shared" si="754"/>
        <v>0</v>
      </c>
      <c r="AZ700">
        <f t="shared" si="755"/>
        <v>0</v>
      </c>
      <c r="BA700">
        <f t="shared" si="756"/>
        <v>0</v>
      </c>
      <c r="BB700">
        <f t="shared" si="757"/>
        <v>0</v>
      </c>
      <c r="BC700">
        <f t="shared" si="758"/>
        <v>-30.84867289290009</v>
      </c>
      <c r="BD700">
        <f t="shared" si="759"/>
        <v>-29.18</v>
      </c>
      <c r="BE700">
        <f t="shared" si="760"/>
        <v>0.96650000000000003</v>
      </c>
      <c r="BF700">
        <f t="shared" si="761"/>
        <v>6.402262582795637E-3</v>
      </c>
      <c r="BG700">
        <f>'Data Input'!J700</f>
        <v>24.2</v>
      </c>
      <c r="BH700">
        <f t="shared" si="762"/>
        <v>2</v>
      </c>
      <c r="BI700">
        <f t="shared" si="763"/>
        <v>0.96</v>
      </c>
      <c r="BJ700">
        <f>'Data Input'!K700</f>
        <v>0.8188405797101449</v>
      </c>
      <c r="BK700">
        <f>'Data Input'!L700</f>
        <v>3</v>
      </c>
      <c r="BL700">
        <f>'Data Input'!M700</f>
        <v>100</v>
      </c>
      <c r="BM700">
        <f t="shared" si="764"/>
        <v>3</v>
      </c>
      <c r="BN700">
        <f t="shared" si="765"/>
        <v>1.2</v>
      </c>
      <c r="BO700">
        <f t="shared" si="766"/>
        <v>6.1461720794838111E-3</v>
      </c>
      <c r="BP700">
        <f t="shared" si="767"/>
        <v>7.6827150993547637E-3</v>
      </c>
      <c r="BQ700">
        <f t="shared" si="768"/>
        <v>51.92431529717603</v>
      </c>
      <c r="BR700">
        <f t="shared" si="769"/>
        <v>64.905394121470039</v>
      </c>
      <c r="BS700">
        <f t="shared" si="770"/>
        <v>201933.28000000003</v>
      </c>
      <c r="BT700">
        <f t="shared" si="771"/>
        <v>177621.2</v>
      </c>
      <c r="BU700">
        <f t="shared" si="772"/>
        <v>153309.12</v>
      </c>
      <c r="BV700">
        <f t="shared" si="773"/>
        <v>134145.47999999998</v>
      </c>
      <c r="BW700">
        <f t="shared" si="774"/>
        <v>114981.84</v>
      </c>
      <c r="BX700">
        <f t="shared" si="775"/>
        <v>95818.2</v>
      </c>
      <c r="BY700">
        <f t="shared" si="776"/>
        <v>76654.559999999998</v>
      </c>
      <c r="BZ700">
        <f t="shared" si="777"/>
        <v>57490.92</v>
      </c>
      <c r="CA700">
        <f t="shared" si="778"/>
        <v>38327.279999999999</v>
      </c>
      <c r="CB700">
        <f t="shared" si="779"/>
        <v>19163.64</v>
      </c>
      <c r="CC700">
        <f t="shared" si="780"/>
        <v>65.729961955530442</v>
      </c>
      <c r="CD700">
        <f t="shared" si="781"/>
        <v>82.162452444413049</v>
      </c>
      <c r="CE700">
        <f t="shared" si="782"/>
        <v>117.65427725270646</v>
      </c>
      <c r="CF700">
        <f t="shared" si="783"/>
        <v>147.06784656588309</v>
      </c>
    </row>
    <row r="701" spans="1:84" x14ac:dyDescent="0.25">
      <c r="A701" t="str">
        <f>IF('Data Input'!A701=0,"F","M")</f>
        <v>M</v>
      </c>
      <c r="B701" t="str">
        <f>'Data Input'!B701</f>
        <v>W</v>
      </c>
      <c r="C701">
        <f>'Data Input'!C701</f>
        <v>31</v>
      </c>
      <c r="D701">
        <f t="shared" si="713"/>
        <v>32</v>
      </c>
      <c r="E701">
        <f t="shared" si="714"/>
        <v>33</v>
      </c>
      <c r="F701">
        <f t="shared" si="715"/>
        <v>34</v>
      </c>
      <c r="G701">
        <f t="shared" si="716"/>
        <v>35</v>
      </c>
      <c r="H701">
        <f t="shared" si="717"/>
        <v>36</v>
      </c>
      <c r="I701">
        <f t="shared" si="718"/>
        <v>37</v>
      </c>
      <c r="J701">
        <f t="shared" si="719"/>
        <v>38</v>
      </c>
      <c r="K701">
        <f t="shared" si="720"/>
        <v>39</v>
      </c>
      <c r="L701">
        <f t="shared" si="721"/>
        <v>40</v>
      </c>
      <c r="M701">
        <f>'Data Input'!D701</f>
        <v>188.99971007400001</v>
      </c>
      <c r="N701">
        <f>'Data Input'!E701</f>
        <v>47.999926368000004</v>
      </c>
      <c r="O701">
        <f>'Data Input'!F701</f>
        <v>120</v>
      </c>
      <c r="P701">
        <f>'Data Input'!G701</f>
        <v>0</v>
      </c>
      <c r="Q701">
        <f>'Data Input'!H701</f>
        <v>0</v>
      </c>
      <c r="R701">
        <f>IF('Data Input'!I701&gt;100,1,0)</f>
        <v>1</v>
      </c>
      <c r="S701">
        <f t="shared" si="722"/>
        <v>3.4339872044851463</v>
      </c>
      <c r="T701">
        <f t="shared" si="723"/>
        <v>11.79226812056771</v>
      </c>
      <c r="U701">
        <f t="shared" si="724"/>
        <v>5.2417454810584658</v>
      </c>
      <c r="V701">
        <f t="shared" si="725"/>
        <v>18.000086911122608</v>
      </c>
      <c r="W701">
        <f t="shared" si="726"/>
        <v>3.8711994769067144</v>
      </c>
      <c r="X701">
        <f t="shared" si="727"/>
        <v>13.293649469707249</v>
      </c>
      <c r="Y701">
        <f t="shared" si="728"/>
        <v>0</v>
      </c>
      <c r="Z701">
        <f t="shared" si="729"/>
        <v>0</v>
      </c>
      <c r="AA701">
        <f t="shared" si="730"/>
        <v>4.7874917427820458</v>
      </c>
      <c r="AB701">
        <f t="shared" si="731"/>
        <v>16.440185386291837</v>
      </c>
      <c r="AC701" s="3">
        <f t="shared" si="732"/>
        <v>12.343999999999999</v>
      </c>
      <c r="AD701">
        <f t="shared" si="733"/>
        <v>0</v>
      </c>
      <c r="AE701">
        <f t="shared" si="734"/>
        <v>11.853</v>
      </c>
      <c r="AF701">
        <f t="shared" si="735"/>
        <v>-2.6640000000000001</v>
      </c>
      <c r="AG701">
        <f t="shared" si="736"/>
        <v>-7.99</v>
      </c>
      <c r="AH701">
        <f t="shared" si="737"/>
        <v>1.7689999999999999</v>
      </c>
      <c r="AI701">
        <f t="shared" si="738"/>
        <v>1.7689999999999999</v>
      </c>
      <c r="AJ701">
        <f t="shared" si="739"/>
        <v>0</v>
      </c>
      <c r="AK701">
        <f t="shared" si="740"/>
        <v>1.764</v>
      </c>
      <c r="AL701">
        <f t="shared" si="741"/>
        <v>0</v>
      </c>
      <c r="AM701">
        <f t="shared" si="742"/>
        <v>7.8369999999999997</v>
      </c>
      <c r="AN701">
        <f t="shared" si="743"/>
        <v>-1.7949999999999999</v>
      </c>
      <c r="AO701">
        <f t="shared" si="744"/>
        <v>0.65800000000000003</v>
      </c>
      <c r="AP701">
        <f t="shared" si="745"/>
        <v>42.389138052164647</v>
      </c>
      <c r="AQ701">
        <f t="shared" si="746"/>
        <v>0</v>
      </c>
      <c r="AR701">
        <f t="shared" si="747"/>
        <v>62.130409186985993</v>
      </c>
      <c r="AS701">
        <f t="shared" si="748"/>
        <v>-47.95223153123063</v>
      </c>
      <c r="AT701">
        <f t="shared" si="749"/>
        <v>-30.930883820484649</v>
      </c>
      <c r="AU701">
        <f t="shared" si="750"/>
        <v>23.516465911912121</v>
      </c>
      <c r="AV701">
        <f t="shared" si="751"/>
        <v>0</v>
      </c>
      <c r="AW701">
        <f t="shared" si="752"/>
        <v>0</v>
      </c>
      <c r="AX701">
        <f t="shared" si="753"/>
        <v>8.4451354342675291</v>
      </c>
      <c r="AY701">
        <f t="shared" si="754"/>
        <v>0</v>
      </c>
      <c r="AZ701">
        <f t="shared" si="755"/>
        <v>0</v>
      </c>
      <c r="BA701">
        <f t="shared" si="756"/>
        <v>0</v>
      </c>
      <c r="BB701">
        <f t="shared" si="757"/>
        <v>0.65800000000000003</v>
      </c>
      <c r="BC701">
        <f t="shared" si="758"/>
        <v>58.256033233615014</v>
      </c>
      <c r="BD701">
        <f t="shared" si="759"/>
        <v>61.18</v>
      </c>
      <c r="BE701">
        <f t="shared" si="760"/>
        <v>0.91439999999999999</v>
      </c>
      <c r="BF701">
        <f t="shared" si="761"/>
        <v>4.7957292757010439E-3</v>
      </c>
      <c r="BG701">
        <f>'Data Input'!J701</f>
        <v>24.5</v>
      </c>
      <c r="BH701">
        <f t="shared" si="762"/>
        <v>1</v>
      </c>
      <c r="BI701">
        <f t="shared" si="763"/>
        <v>1</v>
      </c>
      <c r="BJ701">
        <f>'Data Input'!K701</f>
        <v>0.89743589743589747</v>
      </c>
      <c r="BK701">
        <f>'Data Input'!L701</f>
        <v>3</v>
      </c>
      <c r="BL701">
        <f>'Data Input'!M701</f>
        <v>92</v>
      </c>
      <c r="BM701">
        <f t="shared" si="764"/>
        <v>2</v>
      </c>
      <c r="BN701">
        <f t="shared" si="765"/>
        <v>1.19</v>
      </c>
      <c r="BO701">
        <f t="shared" si="766"/>
        <v>4.7957292757010439E-3</v>
      </c>
      <c r="BP701">
        <f t="shared" si="767"/>
        <v>5.7069178380842423E-3</v>
      </c>
      <c r="BQ701">
        <f t="shared" si="768"/>
        <v>40.515455111096124</v>
      </c>
      <c r="BR701">
        <f t="shared" si="769"/>
        <v>48.213391582204387</v>
      </c>
      <c r="BS701">
        <f t="shared" si="770"/>
        <v>299753.64000000007</v>
      </c>
      <c r="BT701">
        <f t="shared" si="771"/>
        <v>271151.19000000006</v>
      </c>
      <c r="BU701">
        <f t="shared" si="772"/>
        <v>242548.74000000005</v>
      </c>
      <c r="BV701">
        <f t="shared" si="773"/>
        <v>213946.29000000004</v>
      </c>
      <c r="BW701">
        <f t="shared" si="774"/>
        <v>185343.84000000003</v>
      </c>
      <c r="BX701">
        <f t="shared" si="775"/>
        <v>154453.20000000001</v>
      </c>
      <c r="BY701">
        <f t="shared" si="776"/>
        <v>123562.56</v>
      </c>
      <c r="BZ701">
        <f t="shared" si="777"/>
        <v>92671.92</v>
      </c>
      <c r="CA701">
        <f t="shared" si="778"/>
        <v>61781.279999999999</v>
      </c>
      <c r="CB701">
        <f t="shared" si="779"/>
        <v>30890.639999999999</v>
      </c>
      <c r="CC701">
        <f t="shared" si="780"/>
        <v>80.381376649091294</v>
      </c>
      <c r="CD701">
        <f t="shared" si="781"/>
        <v>95.653838212418648</v>
      </c>
      <c r="CE701">
        <f t="shared" si="782"/>
        <v>120.89683176018741</v>
      </c>
      <c r="CF701">
        <f t="shared" si="783"/>
        <v>143.86722979462303</v>
      </c>
    </row>
    <row r="702" spans="1:84" x14ac:dyDescent="0.25">
      <c r="A702" t="str">
        <f>IF('Data Input'!A702=0,"F","M")</f>
        <v>F</v>
      </c>
      <c r="B702" t="str">
        <f>'Data Input'!B702</f>
        <v>W</v>
      </c>
      <c r="C702">
        <f>'Data Input'!C702</f>
        <v>28</v>
      </c>
      <c r="D702">
        <f t="shared" si="713"/>
        <v>29</v>
      </c>
      <c r="E702">
        <f t="shared" si="714"/>
        <v>30</v>
      </c>
      <c r="F702">
        <f t="shared" si="715"/>
        <v>31</v>
      </c>
      <c r="G702">
        <f t="shared" si="716"/>
        <v>32</v>
      </c>
      <c r="H702">
        <f t="shared" si="717"/>
        <v>33</v>
      </c>
      <c r="I702">
        <f t="shared" si="718"/>
        <v>34</v>
      </c>
      <c r="J702">
        <f t="shared" si="719"/>
        <v>35</v>
      </c>
      <c r="K702">
        <f t="shared" si="720"/>
        <v>36</v>
      </c>
      <c r="L702">
        <f t="shared" si="721"/>
        <v>37</v>
      </c>
      <c r="M702">
        <f>'Data Input'!D702</f>
        <v>165.99974535600001</v>
      </c>
      <c r="N702">
        <f>'Data Input'!E702</f>
        <v>67.999895688000009</v>
      </c>
      <c r="O702">
        <f>'Data Input'!F702</f>
        <v>102</v>
      </c>
      <c r="P702">
        <f>'Data Input'!G702</f>
        <v>0</v>
      </c>
      <c r="Q702">
        <f>'Data Input'!H702</f>
        <v>0</v>
      </c>
      <c r="R702">
        <f>IF('Data Input'!I702&gt;100,1,0)</f>
        <v>0</v>
      </c>
      <c r="S702">
        <f t="shared" si="722"/>
        <v>3.3322045101752038</v>
      </c>
      <c r="T702">
        <f t="shared" si="723"/>
        <v>11.10358689763197</v>
      </c>
      <c r="U702">
        <f t="shared" si="724"/>
        <v>5.1119862543553669</v>
      </c>
      <c r="V702">
        <f t="shared" si="725"/>
        <v>17.0341836527166</v>
      </c>
      <c r="W702">
        <f t="shared" si="726"/>
        <v>4.2195061711749302</v>
      </c>
      <c r="X702">
        <f t="shared" si="727"/>
        <v>14.060257494301208</v>
      </c>
      <c r="Y702">
        <f t="shared" si="728"/>
        <v>0</v>
      </c>
      <c r="Z702">
        <f t="shared" si="729"/>
        <v>0</v>
      </c>
      <c r="AA702">
        <f t="shared" si="730"/>
        <v>4.6249728132842707</v>
      </c>
      <c r="AB702">
        <f t="shared" si="731"/>
        <v>15.411355267863547</v>
      </c>
      <c r="AC702" s="3">
        <f t="shared" si="732"/>
        <v>-29.798999999999999</v>
      </c>
      <c r="AD702">
        <f t="shared" si="733"/>
        <v>4.8840000000000003</v>
      </c>
      <c r="AE702">
        <f t="shared" si="734"/>
        <v>13.54</v>
      </c>
      <c r="AF702">
        <f t="shared" si="735"/>
        <v>-3.1139999999999999</v>
      </c>
      <c r="AG702">
        <f t="shared" si="736"/>
        <v>-13.577999999999999</v>
      </c>
      <c r="AH702">
        <f t="shared" si="737"/>
        <v>3.149</v>
      </c>
      <c r="AI702">
        <f t="shared" si="738"/>
        <v>2.0190000000000001</v>
      </c>
      <c r="AJ702">
        <f t="shared" si="739"/>
        <v>0</v>
      </c>
      <c r="AK702">
        <f t="shared" si="740"/>
        <v>1.9570000000000001</v>
      </c>
      <c r="AL702">
        <f t="shared" si="741"/>
        <v>0</v>
      </c>
      <c r="AM702">
        <f t="shared" si="742"/>
        <v>7.5739999999999998</v>
      </c>
      <c r="AN702">
        <f t="shared" si="743"/>
        <v>-1.665</v>
      </c>
      <c r="AO702">
        <f t="shared" si="744"/>
        <v>0.66100000000000003</v>
      </c>
      <c r="AP702">
        <f t="shared" si="745"/>
        <v>-99.296362198710895</v>
      </c>
      <c r="AQ702">
        <f t="shared" si="746"/>
        <v>54.22991840803455</v>
      </c>
      <c r="AR702">
        <f t="shared" si="747"/>
        <v>69.216293883971659</v>
      </c>
      <c r="AS702">
        <f t="shared" si="748"/>
        <v>-53.044447894559489</v>
      </c>
      <c r="AT702">
        <f t="shared" si="749"/>
        <v>-57.292454792213199</v>
      </c>
      <c r="AU702">
        <f t="shared" si="750"/>
        <v>44.275750849554505</v>
      </c>
      <c r="AV702">
        <f t="shared" si="751"/>
        <v>0</v>
      </c>
      <c r="AW702">
        <f t="shared" si="752"/>
        <v>0</v>
      </c>
      <c r="AX702">
        <f t="shared" si="753"/>
        <v>9.0510717955973181</v>
      </c>
      <c r="AY702">
        <f t="shared" si="754"/>
        <v>0</v>
      </c>
      <c r="AZ702">
        <f t="shared" si="755"/>
        <v>0</v>
      </c>
      <c r="BA702">
        <f t="shared" si="756"/>
        <v>0</v>
      </c>
      <c r="BB702">
        <f t="shared" si="757"/>
        <v>0</v>
      </c>
      <c r="BC702">
        <f t="shared" si="758"/>
        <v>-32.860229948325554</v>
      </c>
      <c r="BD702">
        <f t="shared" si="759"/>
        <v>-29.18</v>
      </c>
      <c r="BE702">
        <f t="shared" si="760"/>
        <v>0.96650000000000003</v>
      </c>
      <c r="BF702">
        <f t="shared" si="761"/>
        <v>8.5888049360294261E-4</v>
      </c>
      <c r="BG702">
        <f>'Data Input'!J702</f>
        <v>23.7</v>
      </c>
      <c r="BH702">
        <f t="shared" si="762"/>
        <v>2</v>
      </c>
      <c r="BI702">
        <f t="shared" si="763"/>
        <v>0.96</v>
      </c>
      <c r="BJ702">
        <f>'Data Input'!K702</f>
        <v>0.72955974842767291</v>
      </c>
      <c r="BK702">
        <f>'Data Input'!L702</f>
        <v>3</v>
      </c>
      <c r="BL702">
        <f>'Data Input'!M702</f>
        <v>96</v>
      </c>
      <c r="BM702">
        <f t="shared" si="764"/>
        <v>1</v>
      </c>
      <c r="BN702">
        <f t="shared" si="765"/>
        <v>1</v>
      </c>
      <c r="BO702">
        <f t="shared" si="766"/>
        <v>8.2452527385882483E-4</v>
      </c>
      <c r="BP702">
        <f t="shared" si="767"/>
        <v>8.5888049360294261E-4</v>
      </c>
      <c r="BQ702">
        <f t="shared" si="768"/>
        <v>6.9657845137866206</v>
      </c>
      <c r="BR702">
        <f t="shared" si="769"/>
        <v>7.2560255351943947</v>
      </c>
      <c r="BS702">
        <f t="shared" si="770"/>
        <v>292889.07000000007</v>
      </c>
      <c r="BT702">
        <f t="shared" si="771"/>
        <v>264286.62000000005</v>
      </c>
      <c r="BU702">
        <f t="shared" si="772"/>
        <v>235684.17000000004</v>
      </c>
      <c r="BV702">
        <f t="shared" si="773"/>
        <v>207081.72000000003</v>
      </c>
      <c r="BW702">
        <f t="shared" si="774"/>
        <v>178479.27000000002</v>
      </c>
      <c r="BX702">
        <f t="shared" si="775"/>
        <v>149876.82</v>
      </c>
      <c r="BY702">
        <f t="shared" si="776"/>
        <v>121274.37</v>
      </c>
      <c r="BZ702">
        <f t="shared" si="777"/>
        <v>92671.92</v>
      </c>
      <c r="CA702">
        <f t="shared" si="778"/>
        <v>61781.279999999999</v>
      </c>
      <c r="CB702">
        <f t="shared" si="779"/>
        <v>30890.639999999999</v>
      </c>
      <c r="CC702">
        <f t="shared" si="780"/>
        <v>13.480294636931418</v>
      </c>
      <c r="CD702">
        <f t="shared" si="781"/>
        <v>14.041973580136894</v>
      </c>
      <c r="CE702">
        <f t="shared" si="782"/>
        <v>20.446079150718038</v>
      </c>
      <c r="CF702">
        <f t="shared" si="783"/>
        <v>21.297999115331287</v>
      </c>
    </row>
    <row r="703" spans="1:84" x14ac:dyDescent="0.25">
      <c r="A703" t="str">
        <f>IF('Data Input'!A703=0,"F","M")</f>
        <v>M</v>
      </c>
      <c r="B703" t="str">
        <f>'Data Input'!B703</f>
        <v>W</v>
      </c>
      <c r="C703">
        <f>'Data Input'!C703</f>
        <v>31</v>
      </c>
      <c r="D703">
        <f t="shared" si="713"/>
        <v>32</v>
      </c>
      <c r="E703">
        <f t="shared" si="714"/>
        <v>33</v>
      </c>
      <c r="F703">
        <f t="shared" si="715"/>
        <v>34</v>
      </c>
      <c r="G703">
        <f t="shared" si="716"/>
        <v>35</v>
      </c>
      <c r="H703">
        <f t="shared" si="717"/>
        <v>36</v>
      </c>
      <c r="I703">
        <f t="shared" si="718"/>
        <v>37</v>
      </c>
      <c r="J703">
        <f t="shared" si="719"/>
        <v>38</v>
      </c>
      <c r="K703">
        <f t="shared" si="720"/>
        <v>39</v>
      </c>
      <c r="L703">
        <f t="shared" si="721"/>
        <v>40</v>
      </c>
      <c r="M703">
        <f>'Data Input'!D703</f>
        <v>154.99976223000002</v>
      </c>
      <c r="N703">
        <f>'Data Input'!E703</f>
        <v>39.999938640000003</v>
      </c>
      <c r="O703">
        <f>'Data Input'!F703</f>
        <v>114</v>
      </c>
      <c r="P703">
        <f>'Data Input'!G703</f>
        <v>0</v>
      </c>
      <c r="Q703">
        <f>'Data Input'!H703</f>
        <v>0</v>
      </c>
      <c r="R703">
        <f>IF('Data Input'!I703&gt;100,1,0)</f>
        <v>0</v>
      </c>
      <c r="S703">
        <f t="shared" si="722"/>
        <v>3.4339872044851463</v>
      </c>
      <c r="T703">
        <f t="shared" si="723"/>
        <v>11.79226812056771</v>
      </c>
      <c r="U703">
        <f t="shared" si="724"/>
        <v>5.04342358291807</v>
      </c>
      <c r="V703">
        <f t="shared" si="725"/>
        <v>17.319052050539284</v>
      </c>
      <c r="W703">
        <f t="shared" si="726"/>
        <v>3.6888779201127599</v>
      </c>
      <c r="X703">
        <f t="shared" si="727"/>
        <v>12.667559576574996</v>
      </c>
      <c r="Y703">
        <f t="shared" si="728"/>
        <v>0</v>
      </c>
      <c r="Z703">
        <f t="shared" si="729"/>
        <v>0</v>
      </c>
      <c r="AA703">
        <f t="shared" si="730"/>
        <v>4.7361984483944957</v>
      </c>
      <c r="AB703">
        <f t="shared" si="731"/>
        <v>16.264044869689101</v>
      </c>
      <c r="AC703" s="3">
        <f t="shared" si="732"/>
        <v>12.343999999999999</v>
      </c>
      <c r="AD703">
        <f t="shared" si="733"/>
        <v>0</v>
      </c>
      <c r="AE703">
        <f t="shared" si="734"/>
        <v>11.853</v>
      </c>
      <c r="AF703">
        <f t="shared" si="735"/>
        <v>-2.6640000000000001</v>
      </c>
      <c r="AG703">
        <f t="shared" si="736"/>
        <v>-7.99</v>
      </c>
      <c r="AH703">
        <f t="shared" si="737"/>
        <v>1.7689999999999999</v>
      </c>
      <c r="AI703">
        <f t="shared" si="738"/>
        <v>1.7689999999999999</v>
      </c>
      <c r="AJ703">
        <f t="shared" si="739"/>
        <v>0</v>
      </c>
      <c r="AK703">
        <f t="shared" si="740"/>
        <v>1.764</v>
      </c>
      <c r="AL703">
        <f t="shared" si="741"/>
        <v>0</v>
      </c>
      <c r="AM703">
        <f t="shared" si="742"/>
        <v>7.8369999999999997</v>
      </c>
      <c r="AN703">
        <f t="shared" si="743"/>
        <v>-1.7949999999999999</v>
      </c>
      <c r="AO703">
        <f t="shared" si="744"/>
        <v>0.65800000000000003</v>
      </c>
      <c r="AP703">
        <f t="shared" si="745"/>
        <v>42.389138052164647</v>
      </c>
      <c r="AQ703">
        <f t="shared" si="746"/>
        <v>0</v>
      </c>
      <c r="AR703">
        <f t="shared" si="747"/>
        <v>59.779699728327884</v>
      </c>
      <c r="AS703">
        <f t="shared" si="748"/>
        <v>-46.137954662636652</v>
      </c>
      <c r="AT703">
        <f t="shared" si="749"/>
        <v>-29.474134581700952</v>
      </c>
      <c r="AU703">
        <f t="shared" si="750"/>
        <v>22.408912890961169</v>
      </c>
      <c r="AV703">
        <f t="shared" si="751"/>
        <v>0</v>
      </c>
      <c r="AW703">
        <f t="shared" si="752"/>
        <v>0</v>
      </c>
      <c r="AX703">
        <f t="shared" si="753"/>
        <v>8.3546540629678905</v>
      </c>
      <c r="AY703">
        <f t="shared" si="754"/>
        <v>0</v>
      </c>
      <c r="AZ703">
        <f t="shared" si="755"/>
        <v>0</v>
      </c>
      <c r="BA703">
        <f t="shared" si="756"/>
        <v>0</v>
      </c>
      <c r="BB703">
        <f t="shared" si="757"/>
        <v>0</v>
      </c>
      <c r="BC703">
        <f t="shared" si="758"/>
        <v>57.320315490083992</v>
      </c>
      <c r="BD703">
        <f t="shared" si="759"/>
        <v>61.18</v>
      </c>
      <c r="BE703">
        <f t="shared" si="760"/>
        <v>0.91439999999999999</v>
      </c>
      <c r="BF703">
        <f t="shared" si="761"/>
        <v>1.8841332616196249E-3</v>
      </c>
      <c r="BG703">
        <f>'Data Input'!J703</f>
        <v>29.3</v>
      </c>
      <c r="BH703">
        <f t="shared" si="762"/>
        <v>4</v>
      </c>
      <c r="BI703">
        <f t="shared" si="763"/>
        <v>1.24</v>
      </c>
      <c r="BJ703">
        <f>'Data Input'!K703</f>
        <v>0.90243902439024393</v>
      </c>
      <c r="BK703">
        <f>'Data Input'!L703</f>
        <v>3</v>
      </c>
      <c r="BL703">
        <f>'Data Input'!M703</f>
        <v>96</v>
      </c>
      <c r="BM703">
        <f t="shared" si="764"/>
        <v>2</v>
      </c>
      <c r="BN703">
        <f t="shared" si="765"/>
        <v>1.19</v>
      </c>
      <c r="BO703">
        <f t="shared" si="766"/>
        <v>2.3363252444083349E-3</v>
      </c>
      <c r="BP703">
        <f t="shared" si="767"/>
        <v>2.2421185813273534E-3</v>
      </c>
      <c r="BQ703">
        <f t="shared" si="768"/>
        <v>19.737828205681915</v>
      </c>
      <c r="BR703">
        <f t="shared" si="769"/>
        <v>18.941948036097966</v>
      </c>
      <c r="BS703">
        <f t="shared" si="770"/>
        <v>299753.64000000007</v>
      </c>
      <c r="BT703">
        <f t="shared" si="771"/>
        <v>271151.19000000006</v>
      </c>
      <c r="BU703">
        <f t="shared" si="772"/>
        <v>242548.74000000005</v>
      </c>
      <c r="BV703">
        <f t="shared" si="773"/>
        <v>213946.29000000004</v>
      </c>
      <c r="BW703">
        <f t="shared" si="774"/>
        <v>185343.84000000003</v>
      </c>
      <c r="BX703">
        <f t="shared" si="775"/>
        <v>154453.20000000001</v>
      </c>
      <c r="BY703">
        <f t="shared" si="776"/>
        <v>123562.56</v>
      </c>
      <c r="BZ703">
        <f t="shared" si="777"/>
        <v>92671.92</v>
      </c>
      <c r="CA703">
        <f t="shared" si="778"/>
        <v>61781.279999999999</v>
      </c>
      <c r="CB703">
        <f t="shared" si="779"/>
        <v>30890.639999999999</v>
      </c>
      <c r="CC703">
        <f t="shared" si="780"/>
        <v>39.159224520261162</v>
      </c>
      <c r="CD703">
        <f t="shared" si="781"/>
        <v>37.580223531540959</v>
      </c>
      <c r="CE703">
        <f t="shared" si="782"/>
        <v>58.897052725943077</v>
      </c>
      <c r="CF703">
        <f t="shared" si="783"/>
        <v>56.522171567638921</v>
      </c>
    </row>
    <row r="704" spans="1:84" x14ac:dyDescent="0.25">
      <c r="A704" t="str">
        <f>IF('Data Input'!A704=0,"F","M")</f>
        <v>F</v>
      </c>
      <c r="B704" t="str">
        <f>'Data Input'!B704</f>
        <v>W</v>
      </c>
      <c r="C704">
        <f>'Data Input'!C704</f>
        <v>47</v>
      </c>
      <c r="D704">
        <f t="shared" si="713"/>
        <v>48</v>
      </c>
      <c r="E704">
        <f t="shared" si="714"/>
        <v>49</v>
      </c>
      <c r="F704">
        <f t="shared" si="715"/>
        <v>50</v>
      </c>
      <c r="G704">
        <f t="shared" si="716"/>
        <v>51</v>
      </c>
      <c r="H704">
        <f t="shared" si="717"/>
        <v>52</v>
      </c>
      <c r="I704">
        <f t="shared" si="718"/>
        <v>53</v>
      </c>
      <c r="J704">
        <f t="shared" si="719"/>
        <v>54</v>
      </c>
      <c r="K704">
        <f t="shared" si="720"/>
        <v>55</v>
      </c>
      <c r="L704">
        <f t="shared" si="721"/>
        <v>56</v>
      </c>
      <c r="M704">
        <f>'Data Input'!D704</f>
        <v>194.99970087</v>
      </c>
      <c r="N704">
        <f>'Data Input'!E704</f>
        <v>75.999883416000003</v>
      </c>
      <c r="O704">
        <f>'Data Input'!F704</f>
        <v>110</v>
      </c>
      <c r="P704">
        <f>'Data Input'!G704</f>
        <v>0</v>
      </c>
      <c r="Q704">
        <f>'Data Input'!H704</f>
        <v>0</v>
      </c>
      <c r="R704">
        <f>IF('Data Input'!I704&gt;100,1,0)</f>
        <v>0</v>
      </c>
      <c r="S704">
        <f t="shared" si="722"/>
        <v>3.8501476017100584</v>
      </c>
      <c r="T704">
        <f t="shared" si="723"/>
        <v>14.823636554953715</v>
      </c>
      <c r="U704">
        <f t="shared" si="724"/>
        <v>5.2729980245625701</v>
      </c>
      <c r="V704">
        <f t="shared" si="725"/>
        <v>20.301820698091454</v>
      </c>
      <c r="W704">
        <f t="shared" si="726"/>
        <v>4.3307318062851543</v>
      </c>
      <c r="X704">
        <f t="shared" si="727"/>
        <v>16.673956677618257</v>
      </c>
      <c r="Y704">
        <f t="shared" si="728"/>
        <v>0</v>
      </c>
      <c r="Z704">
        <f t="shared" si="729"/>
        <v>0</v>
      </c>
      <c r="AA704">
        <f t="shared" si="730"/>
        <v>4.7004803657924166</v>
      </c>
      <c r="AB704">
        <f t="shared" si="731"/>
        <v>18.097543207240889</v>
      </c>
      <c r="AC704" s="3">
        <f t="shared" si="732"/>
        <v>-29.798999999999999</v>
      </c>
      <c r="AD704">
        <f t="shared" si="733"/>
        <v>4.8840000000000003</v>
      </c>
      <c r="AE704">
        <f t="shared" si="734"/>
        <v>13.54</v>
      </c>
      <c r="AF704">
        <f t="shared" si="735"/>
        <v>-3.1139999999999999</v>
      </c>
      <c r="AG704">
        <f t="shared" si="736"/>
        <v>-13.577999999999999</v>
      </c>
      <c r="AH704">
        <f t="shared" si="737"/>
        <v>3.149</v>
      </c>
      <c r="AI704">
        <f t="shared" si="738"/>
        <v>2.0190000000000001</v>
      </c>
      <c r="AJ704">
        <f t="shared" si="739"/>
        <v>0</v>
      </c>
      <c r="AK704">
        <f t="shared" si="740"/>
        <v>1.9570000000000001</v>
      </c>
      <c r="AL704">
        <f t="shared" si="741"/>
        <v>0</v>
      </c>
      <c r="AM704">
        <f t="shared" si="742"/>
        <v>7.5739999999999998</v>
      </c>
      <c r="AN704">
        <f t="shared" si="743"/>
        <v>-1.665</v>
      </c>
      <c r="AO704">
        <f t="shared" si="744"/>
        <v>0.66100000000000003</v>
      </c>
      <c r="AP704">
        <f t="shared" si="745"/>
        <v>-114.73054838335803</v>
      </c>
      <c r="AQ704">
        <f t="shared" si="746"/>
        <v>72.398640934393953</v>
      </c>
      <c r="AR704">
        <f t="shared" si="747"/>
        <v>71.396393252577198</v>
      </c>
      <c r="AS704">
        <f t="shared" si="748"/>
        <v>-63.219869653856783</v>
      </c>
      <c r="AT704">
        <f t="shared" si="749"/>
        <v>-58.802676465739822</v>
      </c>
      <c r="AU704">
        <f t="shared" si="750"/>
        <v>52.506289577819892</v>
      </c>
      <c r="AV704">
        <f t="shared" si="751"/>
        <v>0</v>
      </c>
      <c r="AW704">
        <f t="shared" si="752"/>
        <v>0</v>
      </c>
      <c r="AX704">
        <f t="shared" si="753"/>
        <v>9.1988400758557596</v>
      </c>
      <c r="AY704">
        <f t="shared" si="754"/>
        <v>0</v>
      </c>
      <c r="AZ704">
        <f t="shared" si="755"/>
        <v>0</v>
      </c>
      <c r="BA704">
        <f t="shared" si="756"/>
        <v>0</v>
      </c>
      <c r="BB704">
        <f t="shared" si="757"/>
        <v>0</v>
      </c>
      <c r="BC704">
        <f t="shared" si="758"/>
        <v>-31.252930662307836</v>
      </c>
      <c r="BD704">
        <f t="shared" si="759"/>
        <v>-29.18</v>
      </c>
      <c r="BE704">
        <f t="shared" si="760"/>
        <v>0.96650000000000003</v>
      </c>
      <c r="BF704">
        <f t="shared" si="761"/>
        <v>4.2778930986110408E-3</v>
      </c>
      <c r="BG704">
        <f>'Data Input'!J704</f>
        <v>23.8</v>
      </c>
      <c r="BH704">
        <f t="shared" si="762"/>
        <v>2</v>
      </c>
      <c r="BI704">
        <f t="shared" si="763"/>
        <v>0.96</v>
      </c>
      <c r="BJ704">
        <f>'Data Input'!K704</f>
        <v>0.69736842105263164</v>
      </c>
      <c r="BK704">
        <f>'Data Input'!L704</f>
        <v>3</v>
      </c>
      <c r="BL704">
        <f>'Data Input'!M704</f>
        <v>100</v>
      </c>
      <c r="BM704">
        <f t="shared" si="764"/>
        <v>1</v>
      </c>
      <c r="BN704">
        <f t="shared" si="765"/>
        <v>1</v>
      </c>
      <c r="BO704">
        <f t="shared" si="766"/>
        <v>4.1067773746665988E-3</v>
      </c>
      <c r="BP704">
        <f t="shared" si="767"/>
        <v>4.2778930986110408E-3</v>
      </c>
      <c r="BQ704">
        <f t="shared" si="768"/>
        <v>34.695026514032534</v>
      </c>
      <c r="BR704">
        <f t="shared" si="769"/>
        <v>36.140652618783896</v>
      </c>
      <c r="BS704">
        <f t="shared" si="770"/>
        <v>232823.92000000004</v>
      </c>
      <c r="BT704">
        <f t="shared" si="771"/>
        <v>208511.84000000003</v>
      </c>
      <c r="BU704">
        <f t="shared" si="772"/>
        <v>184199.76</v>
      </c>
      <c r="BV704">
        <f t="shared" si="773"/>
        <v>159887.67999999999</v>
      </c>
      <c r="BW704">
        <f t="shared" si="774"/>
        <v>135575.6</v>
      </c>
      <c r="BX704">
        <f t="shared" si="775"/>
        <v>111263.52</v>
      </c>
      <c r="BY704">
        <f t="shared" si="776"/>
        <v>86951.44</v>
      </c>
      <c r="BZ704">
        <f t="shared" si="777"/>
        <v>62639.360000000001</v>
      </c>
      <c r="CA704">
        <f t="shared" si="778"/>
        <v>38327.279999999999</v>
      </c>
      <c r="CB704">
        <f t="shared" si="779"/>
        <v>19163.64</v>
      </c>
      <c r="CC704">
        <f t="shared" si="780"/>
        <v>50.897100628998963</v>
      </c>
      <c r="CD704">
        <f t="shared" si="781"/>
        <v>53.017813155207264</v>
      </c>
      <c r="CE704">
        <f t="shared" si="782"/>
        <v>85.59212714303149</v>
      </c>
      <c r="CF704">
        <f t="shared" si="783"/>
        <v>89.158465773991168</v>
      </c>
    </row>
    <row r="705" spans="1:84" x14ac:dyDescent="0.25">
      <c r="A705" t="str">
        <f>IF('Data Input'!A705=0,"F","M")</f>
        <v>M</v>
      </c>
      <c r="B705" t="str">
        <f>'Data Input'!B705</f>
        <v>W</v>
      </c>
      <c r="C705">
        <f>'Data Input'!C705</f>
        <v>38</v>
      </c>
      <c r="D705">
        <f t="shared" si="713"/>
        <v>39</v>
      </c>
      <c r="E705">
        <f t="shared" si="714"/>
        <v>40</v>
      </c>
      <c r="F705">
        <f t="shared" si="715"/>
        <v>41</v>
      </c>
      <c r="G705">
        <f t="shared" si="716"/>
        <v>42</v>
      </c>
      <c r="H705">
        <f t="shared" si="717"/>
        <v>43</v>
      </c>
      <c r="I705">
        <f t="shared" si="718"/>
        <v>44</v>
      </c>
      <c r="J705">
        <f t="shared" si="719"/>
        <v>45</v>
      </c>
      <c r="K705">
        <f t="shared" si="720"/>
        <v>46</v>
      </c>
      <c r="L705">
        <f t="shared" si="721"/>
        <v>47</v>
      </c>
      <c r="M705">
        <f>'Data Input'!D705</f>
        <v>189.99970854000003</v>
      </c>
      <c r="N705">
        <f>'Data Input'!E705</f>
        <v>35.999944776</v>
      </c>
      <c r="O705">
        <f>'Data Input'!F705</f>
        <v>122</v>
      </c>
      <c r="P705">
        <f>'Data Input'!G705</f>
        <v>0</v>
      </c>
      <c r="Q705">
        <f>'Data Input'!H705</f>
        <v>0</v>
      </c>
      <c r="R705">
        <f>IF('Data Input'!I705&gt;100,1,0)</f>
        <v>0</v>
      </c>
      <c r="S705">
        <f t="shared" si="722"/>
        <v>3.6375861597263857</v>
      </c>
      <c r="T705">
        <f t="shared" si="723"/>
        <v>13.232033069432955</v>
      </c>
      <c r="U705">
        <f t="shared" si="724"/>
        <v>5.2470225381593094</v>
      </c>
      <c r="V705">
        <f t="shared" si="725"/>
        <v>19.086496564580717</v>
      </c>
      <c r="W705">
        <f t="shared" si="726"/>
        <v>3.5835174044549336</v>
      </c>
      <c r="X705">
        <f t="shared" si="727"/>
        <v>13.035353313583887</v>
      </c>
      <c r="Y705">
        <f t="shared" si="728"/>
        <v>0</v>
      </c>
      <c r="Z705">
        <f t="shared" si="729"/>
        <v>0</v>
      </c>
      <c r="AA705">
        <f t="shared" si="730"/>
        <v>4.8040210447332568</v>
      </c>
      <c r="AB705">
        <f t="shared" si="731"/>
        <v>17.475040463355988</v>
      </c>
      <c r="AC705" s="3">
        <f t="shared" si="732"/>
        <v>12.343999999999999</v>
      </c>
      <c r="AD705">
        <f t="shared" si="733"/>
        <v>0</v>
      </c>
      <c r="AE705">
        <f t="shared" si="734"/>
        <v>11.853</v>
      </c>
      <c r="AF705">
        <f t="shared" si="735"/>
        <v>-2.6640000000000001</v>
      </c>
      <c r="AG705">
        <f t="shared" si="736"/>
        <v>-7.99</v>
      </c>
      <c r="AH705">
        <f t="shared" si="737"/>
        <v>1.7689999999999999</v>
      </c>
      <c r="AI705">
        <f t="shared" si="738"/>
        <v>1.7689999999999999</v>
      </c>
      <c r="AJ705">
        <f t="shared" si="739"/>
        <v>0</v>
      </c>
      <c r="AK705">
        <f t="shared" si="740"/>
        <v>1.764</v>
      </c>
      <c r="AL705">
        <f t="shared" si="741"/>
        <v>0</v>
      </c>
      <c r="AM705">
        <f t="shared" si="742"/>
        <v>7.8369999999999997</v>
      </c>
      <c r="AN705">
        <f t="shared" si="743"/>
        <v>-1.7949999999999999</v>
      </c>
      <c r="AO705">
        <f t="shared" si="744"/>
        <v>0.65800000000000003</v>
      </c>
      <c r="AP705">
        <f t="shared" si="745"/>
        <v>44.902363555662504</v>
      </c>
      <c r="AQ705">
        <f t="shared" si="746"/>
        <v>0</v>
      </c>
      <c r="AR705">
        <f t="shared" si="747"/>
        <v>62.19295814480229</v>
      </c>
      <c r="AS705">
        <f t="shared" si="748"/>
        <v>-50.846426848043031</v>
      </c>
      <c r="AT705">
        <f t="shared" si="749"/>
        <v>-28.632304061594919</v>
      </c>
      <c r="AU705">
        <f t="shared" si="750"/>
        <v>23.059540011729894</v>
      </c>
      <c r="AV705">
        <f t="shared" si="751"/>
        <v>0</v>
      </c>
      <c r="AW705">
        <f t="shared" si="752"/>
        <v>0</v>
      </c>
      <c r="AX705">
        <f t="shared" si="753"/>
        <v>8.4742931229094651</v>
      </c>
      <c r="AY705">
        <f t="shared" si="754"/>
        <v>0</v>
      </c>
      <c r="AZ705">
        <f t="shared" si="755"/>
        <v>0</v>
      </c>
      <c r="BA705">
        <f t="shared" si="756"/>
        <v>0</v>
      </c>
      <c r="BB705">
        <f t="shared" si="757"/>
        <v>0</v>
      </c>
      <c r="BC705">
        <f t="shared" si="758"/>
        <v>59.150423925466207</v>
      </c>
      <c r="BD705">
        <f t="shared" si="759"/>
        <v>61.18</v>
      </c>
      <c r="BE705">
        <f t="shared" si="760"/>
        <v>0.91439999999999999</v>
      </c>
      <c r="BF705">
        <f t="shared" si="761"/>
        <v>1.1688973904832367E-2</v>
      </c>
      <c r="BG705">
        <f>'Data Input'!J705</f>
        <v>27.8</v>
      </c>
      <c r="BH705">
        <f t="shared" si="762"/>
        <v>3</v>
      </c>
      <c r="BI705">
        <f t="shared" si="763"/>
        <v>1.21</v>
      </c>
      <c r="BJ705">
        <f>'Data Input'!K705</f>
        <v>0.9390243902439025</v>
      </c>
      <c r="BK705">
        <f>'Data Input'!L705</f>
        <v>3</v>
      </c>
      <c r="BL705">
        <f>'Data Input'!M705</f>
        <v>80</v>
      </c>
      <c r="BM705">
        <f t="shared" si="764"/>
        <v>3</v>
      </c>
      <c r="BN705">
        <f t="shared" si="765"/>
        <v>1.2</v>
      </c>
      <c r="BO705">
        <f t="shared" si="766"/>
        <v>1.4143658424847164E-2</v>
      </c>
      <c r="BP705">
        <f t="shared" si="767"/>
        <v>1.402676868579884E-2</v>
      </c>
      <c r="BQ705">
        <f t="shared" si="768"/>
        <v>119.48897134832632</v>
      </c>
      <c r="BR705">
        <f t="shared" si="769"/>
        <v>118.50145918842279</v>
      </c>
      <c r="BS705">
        <f t="shared" si="770"/>
        <v>289170.72000000009</v>
      </c>
      <c r="BT705">
        <f t="shared" si="771"/>
        <v>258280.08000000007</v>
      </c>
      <c r="BU705">
        <f t="shared" si="772"/>
        <v>227389.44000000006</v>
      </c>
      <c r="BV705">
        <f t="shared" si="773"/>
        <v>196498.80000000005</v>
      </c>
      <c r="BW705">
        <f t="shared" si="774"/>
        <v>165608.16000000003</v>
      </c>
      <c r="BX705">
        <f t="shared" si="775"/>
        <v>134717.52000000002</v>
      </c>
      <c r="BY705">
        <f t="shared" si="776"/>
        <v>103826.88</v>
      </c>
      <c r="BZ705">
        <f t="shared" si="777"/>
        <v>72936.240000000005</v>
      </c>
      <c r="CA705">
        <f t="shared" si="778"/>
        <v>48624.160000000003</v>
      </c>
      <c r="CB705">
        <f t="shared" si="779"/>
        <v>24312.080000000002</v>
      </c>
      <c r="CC705">
        <f t="shared" si="780"/>
        <v>215.17653887351858</v>
      </c>
      <c r="CD705">
        <f t="shared" si="781"/>
        <v>213.39822037043163</v>
      </c>
      <c r="CE705">
        <f t="shared" si="782"/>
        <v>334.6655102218449</v>
      </c>
      <c r="CF705">
        <f t="shared" si="783"/>
        <v>331.89967955885442</v>
      </c>
    </row>
    <row r="706" spans="1:84" x14ac:dyDescent="0.25">
      <c r="A706" t="str">
        <f>IF('Data Input'!A706=0,"F","M")</f>
        <v>F</v>
      </c>
      <c r="B706" t="str">
        <f>'Data Input'!B706</f>
        <v>W</v>
      </c>
      <c r="C706">
        <f>'Data Input'!C706</f>
        <v>35</v>
      </c>
      <c r="D706">
        <f t="shared" si="713"/>
        <v>36</v>
      </c>
      <c r="E706">
        <f t="shared" si="714"/>
        <v>37</v>
      </c>
      <c r="F706">
        <f t="shared" si="715"/>
        <v>38</v>
      </c>
      <c r="G706">
        <f t="shared" si="716"/>
        <v>39</v>
      </c>
      <c r="H706">
        <f t="shared" si="717"/>
        <v>40</v>
      </c>
      <c r="I706">
        <f t="shared" si="718"/>
        <v>41</v>
      </c>
      <c r="J706">
        <f t="shared" si="719"/>
        <v>42</v>
      </c>
      <c r="K706">
        <f t="shared" si="720"/>
        <v>43</v>
      </c>
      <c r="L706">
        <f t="shared" si="721"/>
        <v>44</v>
      </c>
      <c r="M706">
        <f>'Data Input'!D706</f>
        <v>192.99970393799998</v>
      </c>
      <c r="N706">
        <f>'Data Input'!E706</f>
        <v>82.999872678000003</v>
      </c>
      <c r="O706">
        <f>'Data Input'!F706</f>
        <v>140</v>
      </c>
      <c r="P706">
        <f>'Data Input'!G706</f>
        <v>0</v>
      </c>
      <c r="Q706">
        <f>'Data Input'!H706</f>
        <v>1</v>
      </c>
      <c r="R706">
        <f>IF('Data Input'!I706&gt;100,1,0)</f>
        <v>0</v>
      </c>
      <c r="S706">
        <f t="shared" si="722"/>
        <v>3.5553480614894135</v>
      </c>
      <c r="T706">
        <f t="shared" si="723"/>
        <v>12.640499838336531</v>
      </c>
      <c r="U706">
        <f t="shared" si="724"/>
        <v>5.2626886549037089</v>
      </c>
      <c r="V706">
        <f t="shared" si="725"/>
        <v>18.710689907434229</v>
      </c>
      <c r="W706">
        <f t="shared" si="726"/>
        <v>4.4188390737954215</v>
      </c>
      <c r="X706">
        <f t="shared" si="727"/>
        <v>15.710510935052227</v>
      </c>
      <c r="Y706">
        <f t="shared" si="728"/>
        <v>0</v>
      </c>
      <c r="Z706">
        <f t="shared" si="729"/>
        <v>0</v>
      </c>
      <c r="AA706">
        <f t="shared" si="730"/>
        <v>4.9416424226093039</v>
      </c>
      <c r="AB706">
        <f t="shared" si="731"/>
        <v>17.569258807797837</v>
      </c>
      <c r="AC706" s="3">
        <f t="shared" si="732"/>
        <v>-29.798999999999999</v>
      </c>
      <c r="AD706">
        <f t="shared" si="733"/>
        <v>4.8840000000000003</v>
      </c>
      <c r="AE706">
        <f t="shared" si="734"/>
        <v>13.54</v>
      </c>
      <c r="AF706">
        <f t="shared" si="735"/>
        <v>-3.1139999999999999</v>
      </c>
      <c r="AG706">
        <f t="shared" si="736"/>
        <v>-13.577999999999999</v>
      </c>
      <c r="AH706">
        <f t="shared" si="737"/>
        <v>3.149</v>
      </c>
      <c r="AI706">
        <f t="shared" si="738"/>
        <v>2.0190000000000001</v>
      </c>
      <c r="AJ706">
        <f t="shared" si="739"/>
        <v>0</v>
      </c>
      <c r="AK706">
        <f t="shared" si="740"/>
        <v>1.9570000000000001</v>
      </c>
      <c r="AL706">
        <f t="shared" si="741"/>
        <v>0</v>
      </c>
      <c r="AM706">
        <f t="shared" si="742"/>
        <v>7.5739999999999998</v>
      </c>
      <c r="AN706">
        <f t="shared" si="743"/>
        <v>-1.665</v>
      </c>
      <c r="AO706">
        <f t="shared" si="744"/>
        <v>0.66100000000000003</v>
      </c>
      <c r="AP706">
        <f t="shared" si="745"/>
        <v>-105.94581688432304</v>
      </c>
      <c r="AQ706">
        <f t="shared" si="746"/>
        <v>61.736201210435624</v>
      </c>
      <c r="AR706">
        <f t="shared" si="747"/>
        <v>71.256804387396215</v>
      </c>
      <c r="AS706">
        <f t="shared" si="748"/>
        <v>-58.265088371750188</v>
      </c>
      <c r="AT706">
        <f t="shared" si="749"/>
        <v>-59.998996943994229</v>
      </c>
      <c r="AU706">
        <f t="shared" si="750"/>
        <v>49.472398934479465</v>
      </c>
      <c r="AV706">
        <f t="shared" si="751"/>
        <v>0</v>
      </c>
      <c r="AW706">
        <f t="shared" si="752"/>
        <v>0</v>
      </c>
      <c r="AX706">
        <f t="shared" si="753"/>
        <v>9.6707942210464086</v>
      </c>
      <c r="AY706">
        <f t="shared" si="754"/>
        <v>0</v>
      </c>
      <c r="AZ706">
        <f t="shared" si="755"/>
        <v>7.5739999999999998</v>
      </c>
      <c r="BA706">
        <f t="shared" si="756"/>
        <v>-5.919654522379874</v>
      </c>
      <c r="BB706">
        <f t="shared" si="757"/>
        <v>0</v>
      </c>
      <c r="BC706">
        <f t="shared" si="758"/>
        <v>-30.41935796908961</v>
      </c>
      <c r="BD706">
        <f t="shared" si="759"/>
        <v>-29.18</v>
      </c>
      <c r="BE706">
        <f t="shared" si="760"/>
        <v>0.96650000000000003</v>
      </c>
      <c r="BF706">
        <f t="shared" si="761"/>
        <v>9.8182876930742458E-3</v>
      </c>
      <c r="BG706">
        <f>'Data Input'!J706</f>
        <v>22.9</v>
      </c>
      <c r="BH706">
        <f t="shared" si="762"/>
        <v>1</v>
      </c>
      <c r="BI706">
        <f t="shared" si="763"/>
        <v>1</v>
      </c>
      <c r="BJ706">
        <f>'Data Input'!K706</f>
        <v>0.87671232876712335</v>
      </c>
      <c r="BK706">
        <f>'Data Input'!L706</f>
        <v>3</v>
      </c>
      <c r="BL706">
        <f>'Data Input'!M706</f>
        <v>68</v>
      </c>
      <c r="BM706">
        <f t="shared" si="764"/>
        <v>4</v>
      </c>
      <c r="BN706">
        <f t="shared" si="765"/>
        <v>1.46</v>
      </c>
      <c r="BO706">
        <f t="shared" si="766"/>
        <v>9.8182876930742458E-3</v>
      </c>
      <c r="BP706">
        <f t="shared" si="767"/>
        <v>1.4334700031888399E-2</v>
      </c>
      <c r="BQ706">
        <f t="shared" si="768"/>
        <v>82.947216456130633</v>
      </c>
      <c r="BR706">
        <f t="shared" si="769"/>
        <v>121.10293602595073</v>
      </c>
      <c r="BS706">
        <f t="shared" si="770"/>
        <v>308906.40000000008</v>
      </c>
      <c r="BT706">
        <f t="shared" si="771"/>
        <v>278015.76000000007</v>
      </c>
      <c r="BU706">
        <f t="shared" si="772"/>
        <v>247125.12000000005</v>
      </c>
      <c r="BV706">
        <f t="shared" si="773"/>
        <v>216234.48000000004</v>
      </c>
      <c r="BW706">
        <f t="shared" si="774"/>
        <v>185343.84000000003</v>
      </c>
      <c r="BX706">
        <f t="shared" si="775"/>
        <v>154453.20000000001</v>
      </c>
      <c r="BY706">
        <f t="shared" si="776"/>
        <v>123562.56</v>
      </c>
      <c r="BZ706">
        <f t="shared" si="777"/>
        <v>92671.92</v>
      </c>
      <c r="CA706">
        <f t="shared" si="778"/>
        <v>61781.279999999999</v>
      </c>
      <c r="CB706">
        <f t="shared" si="779"/>
        <v>30890.639999999999</v>
      </c>
      <c r="CC706">
        <f t="shared" si="780"/>
        <v>166.81125479875286</v>
      </c>
      <c r="CD706">
        <f t="shared" si="781"/>
        <v>243.54443200617919</v>
      </c>
      <c r="CE706">
        <f t="shared" si="782"/>
        <v>249.75847125488349</v>
      </c>
      <c r="CF706">
        <f t="shared" si="783"/>
        <v>364.64736803212992</v>
      </c>
    </row>
    <row r="707" spans="1:84" x14ac:dyDescent="0.25">
      <c r="A707" t="str">
        <f>IF('Data Input'!A707=0,"F","M")</f>
        <v>M</v>
      </c>
      <c r="B707" t="str">
        <f>'Data Input'!B707</f>
        <v>W</v>
      </c>
      <c r="C707">
        <f>'Data Input'!C707</f>
        <v>70</v>
      </c>
      <c r="D707">
        <f t="shared" ref="D707:D770" si="784">C707+1</f>
        <v>71</v>
      </c>
      <c r="E707">
        <f t="shared" ref="E707:E770" si="785">D707+1</f>
        <v>72</v>
      </c>
      <c r="F707">
        <f t="shared" ref="F707:F770" si="786">E707+1</f>
        <v>73</v>
      </c>
      <c r="G707">
        <f t="shared" ref="G707:G770" si="787">F707+1</f>
        <v>74</v>
      </c>
      <c r="H707">
        <f t="shared" ref="H707:H770" si="788">G707+1</f>
        <v>75</v>
      </c>
      <c r="I707">
        <f t="shared" ref="I707:I770" si="789">H707+1</f>
        <v>76</v>
      </c>
      <c r="J707">
        <f t="shared" ref="J707:J770" si="790">I707+1</f>
        <v>77</v>
      </c>
      <c r="K707">
        <f t="shared" ref="K707:K770" si="791">J707+1</f>
        <v>78</v>
      </c>
      <c r="L707">
        <f t="shared" ref="L707:L770" si="792">K707+1</f>
        <v>79</v>
      </c>
      <c r="M707">
        <f>'Data Input'!D707</f>
        <v>134.99979291</v>
      </c>
      <c r="N707">
        <f>'Data Input'!E707</f>
        <v>62.999903358000005</v>
      </c>
      <c r="O707">
        <f>'Data Input'!F707</f>
        <v>110</v>
      </c>
      <c r="P707">
        <f>'Data Input'!G707</f>
        <v>0</v>
      </c>
      <c r="Q707">
        <f>'Data Input'!H707</f>
        <v>0</v>
      </c>
      <c r="R707">
        <f>IF('Data Input'!I707&gt;100,1,0)</f>
        <v>0</v>
      </c>
      <c r="S707">
        <f t="shared" ref="S707:S770" si="793">LN(C707)</f>
        <v>4.2484952420493594</v>
      </c>
      <c r="T707">
        <f t="shared" ref="T707:T770" si="794">S707^2</f>
        <v>18.049711821716045</v>
      </c>
      <c r="U707">
        <f t="shared" ref="U707:U770" si="795">LN(M707)</f>
        <v>4.9052732444372529</v>
      </c>
      <c r="V707">
        <f t="shared" ref="V707:V770" si="796">S707*U707</f>
        <v>20.840030039943692</v>
      </c>
      <c r="W707">
        <f t="shared" ref="W707:W770" si="797">LN(N707)</f>
        <v>4.1431331923903558</v>
      </c>
      <c r="X707">
        <f t="shared" ref="X707:X770" si="798">S707*W707</f>
        <v>17.602081655047201</v>
      </c>
      <c r="Y707">
        <f t="shared" ref="Y707:Y770" si="799">IF(P707=1,LN(O707),0)</f>
        <v>0</v>
      </c>
      <c r="Z707">
        <f t="shared" ref="Z707:Z770" si="800">S707*Y707</f>
        <v>0</v>
      </c>
      <c r="AA707">
        <f t="shared" ref="AA707:AA770" si="801">IF(P707=0,LN(O707),0)</f>
        <v>4.7004803657924166</v>
      </c>
      <c r="AB707">
        <f t="shared" ref="AB707:AB770" si="802">S707*AA707</f>
        <v>19.969968469415512</v>
      </c>
      <c r="AC707" s="3">
        <f t="shared" ref="AC707:AC770" si="803">_xlfn.IFS(AND(A707="M",B707="W"),12.344,AND(A707="M",B707="O"),2.469,AND(A707="F",B707="W"),-29.799,AND(A707="F",B707="O"),17.114)</f>
        <v>12.343999999999999</v>
      </c>
      <c r="AD707">
        <f t="shared" ref="AD707:AD770" si="804">_xlfn.IFS(AND(A707="M",B707="W"),0,AND(A707="M",B707="O"),0,AND(A707="F",B707="W"),4.884,AND(A707="F",B707="O"),0)</f>
        <v>0</v>
      </c>
      <c r="AE707">
        <f t="shared" ref="AE707:AE770" si="805">_xlfn.IFS(AND(A707="M",B707="W"),11.853,AND(A707="M",B707="O"),0.302,AND(A707="F",B707="W"),13.54,AND(A707="F",B707="O"),0.94)</f>
        <v>11.853</v>
      </c>
      <c r="AF707">
        <f t="shared" ref="AF707:AF770" si="806">_xlfn.IFS(AND(A707="M",B707="W"),-2.664,AND(A707="M",B707="O"),0,AND(A707="F",B707="W"),-3.114,AND(A707="F",B707="O"),0)</f>
        <v>-2.6640000000000001</v>
      </c>
      <c r="AG707">
        <f t="shared" ref="AG707:AG770" si="807">_xlfn.IFS(AND(A707="M",B707="W"),-7.99,AND(A707="M",B707="O"),-0.307,AND(A707="F",B707="W"),-13.578,AND(A707="F",B707="O"),-18.92)</f>
        <v>-7.99</v>
      </c>
      <c r="AH707">
        <f t="shared" ref="AH707:AH770" si="808">_xlfn.IFS(AND(A707="M",B707="W"),1.769,AND(A707="M",B707="O"),0,AND(A707="F",B707="W"),3.149,AND(A707="F",B707="O"),4.475)</f>
        <v>1.7689999999999999</v>
      </c>
      <c r="AI707">
        <f t="shared" ref="AI707:AI770" si="809">_xlfn.IFS(AND(A707="M",B707="W"),1.769,AND(A707="M",B707="O"),1.916,AND(A707="F",B707="W"),2.019,AND(A707="F",B707="O"),29.291)</f>
        <v>1.7689999999999999</v>
      </c>
      <c r="AJ707">
        <f t="shared" ref="AJ707:AJ770" si="810">_xlfn.IFS(AND(A707="M",B707="W"),0,AND(A707="M",B707="O"),0,AND(A707="F",B707="W"),0,AND(A707="F",B707="O"),-6.432)</f>
        <v>0</v>
      </c>
      <c r="AK707">
        <f t="shared" ref="AK707:AK770" si="811">_xlfn.IFS(AND(A707="M",B707="W"),1.764,AND(A707="M",B707="O"),1.809,AND(A707="F",B707="W"),1.957,AND(A707="F",B707="O"),27.82)</f>
        <v>1.764</v>
      </c>
      <c r="AL707">
        <f t="shared" ref="AL707:AL770" si="812">_xlfn.IFS(AND(A707="M",B707="W"),0,AND(A707="M",B707="O"),0,AND(A707="F",B707="W"),0,AND(A707="F",B707="O"),-6.087)</f>
        <v>0</v>
      </c>
      <c r="AM707">
        <f t="shared" ref="AM707:AM770" si="813">_xlfn.IFS(AND(A707="M",B707="W"),7.837,AND(A707="M",B707="O"),0.549,AND(A707="F",B707="W"),7.574,AND(A707="F",B707="O"),0.691)</f>
        <v>7.8369999999999997</v>
      </c>
      <c r="AN707">
        <f t="shared" ref="AN707:AN770" si="814">_xlfn.IFS(AND(A707="M",B707="W"),-1.795,AND(A707="M",B707="O"),0,AND(A707="F",B707="W"),-1.665,AND(A707="F",B707="O"),0)</f>
        <v>-1.7949999999999999</v>
      </c>
      <c r="AO707">
        <f t="shared" ref="AO707:AO770" si="815">_xlfn.IFS(AND(A707="M",B707="W"),0.658,AND(A707="M",B707="O"),0.645,AND(A707="F",B707="W"),0.661,AND(A707="F",B707="O"),0.874)</f>
        <v>0.65800000000000003</v>
      </c>
      <c r="AP707">
        <f t="shared" ref="AP707:AP770" si="816">AC707*S707</f>
        <v>52.443425267857286</v>
      </c>
      <c r="AQ707">
        <f t="shared" ref="AQ707:AQ770" si="817">AD707*T707</f>
        <v>0</v>
      </c>
      <c r="AR707">
        <f t="shared" ref="AR707:AR770" si="818">AE707*U707</f>
        <v>58.142203766314758</v>
      </c>
      <c r="AS707">
        <f t="shared" ref="AS707:AS770" si="819">AF707*V707</f>
        <v>-55.517840026409999</v>
      </c>
      <c r="AT707">
        <f t="shared" ref="AT707:AT770" si="820">AG707*W707</f>
        <v>-33.103634207198944</v>
      </c>
      <c r="AU707">
        <f t="shared" ref="AU707:AU770" si="821">AH707*X707</f>
        <v>31.138082447778498</v>
      </c>
      <c r="AV707">
        <f t="shared" ref="AV707:AV770" si="822">AI707*Y707</f>
        <v>0</v>
      </c>
      <c r="AW707">
        <f t="shared" ref="AW707:AW770" si="823">AJ707*Z707</f>
        <v>0</v>
      </c>
      <c r="AX707">
        <f t="shared" ref="AX707:AX770" si="824">AK707*AA707</f>
        <v>8.2916473652578233</v>
      </c>
      <c r="AY707">
        <f t="shared" ref="AY707:AY770" si="825">AL707*AB707</f>
        <v>0</v>
      </c>
      <c r="AZ707">
        <f t="shared" ref="AZ707:AZ770" si="826">Q707*AM707</f>
        <v>0</v>
      </c>
      <c r="BA707">
        <f t="shared" ref="BA707:BA770" si="827">Q707*S707*AN707</f>
        <v>0</v>
      </c>
      <c r="BB707">
        <f t="shared" ref="BB707:BB770" si="828">R707*AO707</f>
        <v>0</v>
      </c>
      <c r="BC707">
        <f t="shared" ref="BC707:BC770" si="829">SUM(AP707:BB707)</f>
        <v>61.393884613599418</v>
      </c>
      <c r="BD707">
        <f t="shared" ref="BD707:BD770" si="830">_xlfn.IFS(AND(A707="M",B707="W"),61.18,AND(A707="M",B707="O"),19.54,AND(A707="F",B707="W"),-29.18,AND(A707="F",B707="O"),86.61)</f>
        <v>61.18</v>
      </c>
      <c r="BE707">
        <f t="shared" ref="BE707:BE770" si="831">_xlfn.IFS(AND(A707="M",B707="W"),0.9144,AND(A707="M",B707="O"),0.8954,AND(A707="F",B707="W"),0.9665,AND(A707="F",B707="O"),0.9533)</f>
        <v>0.91439999999999999</v>
      </c>
      <c r="BF707">
        <f t="shared" ref="BF707:BF770" si="832">1-(BE707^EXP(BC707-BD707))</f>
        <v>0.10490734681643854</v>
      </c>
      <c r="BG707">
        <f>'Data Input'!J707</f>
        <v>25.4</v>
      </c>
      <c r="BH707">
        <f t="shared" ref="BH707:BH770" si="833">_xlfn.IFS(AND(A707="M",BG707&lt;24.6),1,AND(A707="M",BG707&lt;=26.6),2,AND(A707="M",BG707&lt;=28.8),3,AND(A707="M",BG707&gt;28.8),4,AND(A707="F",BG707&lt;=23.5),1,AND(A707="F",BG707&lt;=25.8),2,AND(A707="F",BG707&lt;=28.9),3,AND(A707="F",BG707&gt;28.9),4,A707=0,"")</f>
        <v>2</v>
      </c>
      <c r="BI707">
        <f t="shared" ref="BI707:BI770" si="834">_xlfn.IFS(BH707=1,1,AND(A707="M",BH707=2),1.02,AND(A707="M",BH707=3),1.21,AND(A707="M",BH707=4),1.24,AND(A707="F",BH707=2),0.96,AND(A707="F",BH707=3),1.08,AND(A707="F",BH707=4),1.39)</f>
        <v>1.02</v>
      </c>
      <c r="BJ707">
        <f>'Data Input'!K707</f>
        <v>0.87500000000000011</v>
      </c>
      <c r="BK707">
        <f>'Data Input'!L707</f>
        <v>3</v>
      </c>
      <c r="BL707">
        <f>'Data Input'!M707</f>
        <v>100</v>
      </c>
      <c r="BM707">
        <f t="shared" ref="BM707:BM770" si="835">_xlfn.IFS(AND(A707="M",BJ707&lt;0.89),1,AND(A707="M",BJ707&lt;=0.93),2,AND(A707="M",BJ707&lt;=0.96),3,AND(A707="M",BJ707&gt;0.96),4,AND(A707="F",BJ707&lt;0.74),1,AND(A707="F",BJ707&lt;=0.78),2,AND(A707="F",BJ707&lt;=0.82),3,AND(A707="F",BJ707&gt;0.82),4,A707=0,"")</f>
        <v>1</v>
      </c>
      <c r="BN707">
        <f t="shared" ref="BN707:BN770" si="836">_xlfn.IFS(BM707=1,1,AND(A707="M",BM707=2),1.19,AND(A707="M",BM707=3),1.2,AND(A707="M",BM707=4),1.26,AND(A707="F",BM707=2),1.12,AND(A707="F",BM707=3),1.2,AND(A707="F",BM707=4),1.46)</f>
        <v>1</v>
      </c>
      <c r="BO707">
        <f t="shared" ref="BO707:BO770" si="837">BF707*BI707</f>
        <v>0.10700549375276731</v>
      </c>
      <c r="BP707">
        <f t="shared" ref="BP707:BP770" si="838">BF707*BN707</f>
        <v>0.10490734681643854</v>
      </c>
      <c r="BQ707">
        <f t="shared" ref="BQ707:BQ770" si="839">(BO707/10)*15360.43*55/10</f>
        <v>904.00771802265081</v>
      </c>
      <c r="BR707">
        <f t="shared" ref="BR707:BR770" si="840">(BP707/10)*15360.43*55/10</f>
        <v>886.282076492795</v>
      </c>
      <c r="BS707">
        <f t="shared" ref="BS707:BS770" si="841">_xlfn.IFS(AND(C707&lt;20,$BK707=0),27172.32,AND(C707&lt;25,$BK707=0),30604.62,AND(C707&lt;35,$BK707=0),28602.45,AND(C707&lt;45,$BK707=0),19735.69,AND(C707&lt;55,$BK707=0),10868.93,AND(C707&lt;66,$BK707=0),2574.22,AND(C707&gt;65,$BK707=0),286.02,AND(C707&lt;20,$BK707=1),20879.79,AND(C707&lt;25,$BK707=1),22881.96,AND(C707&lt;35,$BK707=1),28602.45,AND(C707&lt;45,$BK707=1),25742.2,AND(C707&lt;55,$BK707=1),24026.06,AND(C707&lt;66,$BK707=1),12299.05,AND(C707&gt;65,$BK707=1),6006.51,AND(C707&lt;20,$BK707=2),18591.59,AND(C707&lt;25,$BK707=2),20307.74,AND(C707&lt;35,$BK707=2),28602.45,AND(C707&lt;45,$BK707=2),28316.42,AND(C707&lt;55,$BK707=2),22309.91,AND(C707&lt;66,$BK707=2),16589.42,AND(C707&gt;65,$BK707=2),13443.15,AND(C707&lt;20,$BK707=3),16303.39,AND(C707&lt;25,$BK707=3),18019.54,AND(C707&lt;35,$BK707=3),28602.45,AND(C707&lt;45,$BK707=3),30890.64,AND(C707&lt;55,$BK707=3),24312.08,AND(C707&lt;66,$BK707=3),19163.64,AND(C707&gt;65,$BK707=3),16589.42,AND(C707&lt;20,$BK707=4),14587.25,AND(C707&lt;25,$BK707=4),16589.42,AND(C707&lt;35,$BK707=4),28602.45,AND(C707&lt;45,$BK707=4),32034.74,AND(C707&lt;55,$BK707=4),26600.28,AND(C707&lt;66,$BK707=4),21451.84,AND(C707&gt;65,$BK707=4),19163.64)+BT707</f>
        <v>165894.19999999995</v>
      </c>
      <c r="BT707">
        <f t="shared" ref="BT707:BT770" si="842">_xlfn.IFS(AND(D707&lt;20,$BK707=0),27172.32,AND(D707&lt;25,$BK707=0),30604.62,AND(D707&lt;35,$BK707=0),28602.45,AND(D707&lt;45,$BK707=0),19735.69,AND(D707&lt;55,$BK707=0),10868.93,AND(D707&lt;66,$BK707=0),2574.22,AND(D707&gt;65,$BK707=0),286.02,AND(D707&lt;20,$BK707=1),20879.79,AND(D707&lt;25,$BK707=1),22881.96,AND(D707&lt;35,$BK707=1),28602.45,AND(D707&lt;45,$BK707=1),25742.2,AND(D707&lt;55,$BK707=1),24026.06,AND(D707&lt;66,$BK707=1),12299.05,AND(D707&gt;65,$BK707=1),6006.51,AND(D707&lt;20,$BK707=2),18591.59,AND(D707&lt;25,$BK707=2),20307.74,AND(D707&lt;35,$BK707=2),28602.45,AND(D707&lt;45,$BK707=2),28316.42,AND(D707&lt;55,$BK707=2),22309.91,AND(D707&lt;66,$BK707=2),16589.42,AND(D707&gt;65,$BK707=2),13443.15,AND(D707&lt;20,$BK707=3),16303.39,AND(D707&lt;25,$BK707=3),18019.54,AND(D707&lt;35,$BK707=3),28602.45,AND(D707&lt;45,$BK707=3),30890.64,AND(D707&lt;55,$BK707=3),24312.08,AND(D707&lt;66,$BK707=3),19163.64,AND(D707&gt;65,$BK707=3),16589.42,AND(D707&lt;20,$BK707=4),14587.25,AND(D707&lt;25,$BK707=4),16589.42,AND(D707&lt;35,$BK707=4),28602.45,AND(D707&lt;45,$BK707=4),32034.74,AND(D707&lt;55,$BK707=4),26600.28,AND(D707&lt;66,$BK707=4),21451.84,AND(D707&gt;65,$BK707=4),19163.64)+BU707</f>
        <v>149304.77999999997</v>
      </c>
      <c r="BU707">
        <f t="shared" ref="BU707:BU770" si="843">_xlfn.IFS(AND(E707&lt;20,$BK707=0),27172.32,AND(E707&lt;25,$BK707=0),30604.62,AND(E707&lt;35,$BK707=0),28602.45,AND(E707&lt;45,$BK707=0),19735.69,AND(E707&lt;55,$BK707=0),10868.93,AND(E707&lt;66,$BK707=0),2574.22,AND(E707&gt;65,$BK707=0),286.02,AND(E707&lt;20,$BK707=1),20879.79,AND(E707&lt;25,$BK707=1),22881.96,AND(E707&lt;35,$BK707=1),28602.45,AND(E707&lt;45,$BK707=1),25742.2,AND(E707&lt;55,$BK707=1),24026.06,AND(E707&lt;66,$BK707=1),12299.05,AND(E707&gt;65,$BK707=1),6006.51,AND(E707&lt;20,$BK707=2),18591.59,AND(E707&lt;25,$BK707=2),20307.74,AND(E707&lt;35,$BK707=2),28602.45,AND(E707&lt;45,$BK707=2),28316.42,AND(E707&lt;55,$BK707=2),22309.91,AND(E707&lt;66,$BK707=2),16589.42,AND(E707&gt;65,$BK707=2),13443.15,AND(E707&lt;20,$BK707=3),16303.39,AND(E707&lt;25,$BK707=3),18019.54,AND(E707&lt;35,$BK707=3),28602.45,AND(E707&lt;45,$BK707=3),30890.64,AND(E707&lt;55,$BK707=3),24312.08,AND(E707&lt;66,$BK707=3),19163.64,AND(E707&gt;65,$BK707=3),16589.42,AND(E707&lt;20,$BK707=4),14587.25,AND(E707&lt;25,$BK707=4),16589.42,AND(E707&lt;35,$BK707=4),28602.45,AND(E707&lt;45,$BK707=4),32034.74,AND(E707&lt;55,$BK707=4),26600.28,AND(E707&lt;66,$BK707=4),21451.84,AND(E707&gt;65,$BK707=4),19163.64)+BV707</f>
        <v>132715.35999999999</v>
      </c>
      <c r="BV707">
        <f t="shared" ref="BV707:BV770" si="844">_xlfn.IFS(AND(F707&lt;20,$BK707=0),27172.32,AND(F707&lt;25,$BK707=0),30604.62,AND(F707&lt;35,$BK707=0),28602.45,AND(F707&lt;45,$BK707=0),19735.69,AND(F707&lt;55,$BK707=0),10868.93,AND(F707&lt;66,$BK707=0),2574.22,AND(F707&gt;65,$BK707=0),286.02,AND(F707&lt;20,$BK707=1),20879.79,AND(F707&lt;25,$BK707=1),22881.96,AND(F707&lt;35,$BK707=1),28602.45,AND(F707&lt;45,$BK707=1),25742.2,AND(F707&lt;55,$BK707=1),24026.06,AND(F707&lt;66,$BK707=1),12299.05,AND(F707&gt;65,$BK707=1),6006.51,AND(F707&lt;20,$BK707=2),18591.59,AND(F707&lt;25,$BK707=2),20307.74,AND(F707&lt;35,$BK707=2),28602.45,AND(F707&lt;45,$BK707=2),28316.42,AND(F707&lt;55,$BK707=2),22309.91,AND(F707&lt;66,$BK707=2),16589.42,AND(F707&gt;65,$BK707=2),13443.15,AND(F707&lt;20,$BK707=3),16303.39,AND(F707&lt;25,$BK707=3),18019.54,AND(F707&lt;35,$BK707=3),28602.45,AND(F707&lt;45,$BK707=3),30890.64,AND(F707&lt;55,$BK707=3),24312.08,AND(F707&lt;66,$BK707=3),19163.64,AND(F707&gt;65,$BK707=3),16589.42,AND(F707&lt;20,$BK707=4),14587.25,AND(F707&lt;25,$BK707=4),16589.42,AND(F707&lt;35,$BK707=4),28602.45,AND(F707&lt;45,$BK707=4),32034.74,AND(F707&lt;55,$BK707=4),26600.28,AND(F707&lt;66,$BK707=4),21451.84,AND(F707&gt;65,$BK707=4),19163.64)+BW707</f>
        <v>116125.93999999999</v>
      </c>
      <c r="BW707">
        <f t="shared" ref="BW707:BW770" si="845">_xlfn.IFS(AND(G707&lt;20,$BK707=0),27172.32,AND(G707&lt;25,$BK707=0),30604.62,AND(G707&lt;35,$BK707=0),28602.45,AND(G707&lt;45,$BK707=0),19735.69,AND(G707&lt;55,$BK707=0),10868.93,AND(G707&lt;66,$BK707=0),2574.22,AND(G707&gt;65,$BK707=0),286.02,AND(G707&lt;20,$BK707=1),20879.79,AND(G707&lt;25,$BK707=1),22881.96,AND(G707&lt;35,$BK707=1),28602.45,AND(G707&lt;45,$BK707=1),25742.2,AND(G707&lt;55,$BK707=1),24026.06,AND(G707&lt;66,$BK707=1),12299.05,AND(G707&gt;65,$BK707=1),6006.51,AND(G707&lt;20,$BK707=2),18591.59,AND(G707&lt;25,$BK707=2),20307.74,AND(G707&lt;35,$BK707=2),28602.45,AND(G707&lt;45,$BK707=2),28316.42,AND(G707&lt;55,$BK707=2),22309.91,AND(G707&lt;66,$BK707=2),16589.42,AND(G707&gt;65,$BK707=2),13443.15,AND(G707&lt;20,$BK707=3),16303.39,AND(G707&lt;25,$BK707=3),18019.54,AND(G707&lt;35,$BK707=3),28602.45,AND(G707&lt;45,$BK707=3),30890.64,AND(G707&lt;55,$BK707=3),24312.08,AND(G707&lt;66,$BK707=3),19163.64,AND(G707&gt;65,$BK707=3),16589.42,AND(G707&lt;20,$BK707=4),14587.25,AND(G707&lt;25,$BK707=4),16589.42,AND(G707&lt;35,$BK707=4),28602.45,AND(G707&lt;45,$BK707=4),32034.74,AND(G707&lt;55,$BK707=4),26600.28,AND(G707&lt;66,$BK707=4),21451.84,AND(G707&gt;65,$BK707=4),19163.64)+BX707</f>
        <v>99536.51999999999</v>
      </c>
      <c r="BX707">
        <f t="shared" ref="BX707:BX770" si="846">_xlfn.IFS(AND(H707&lt;20,$BK707=0),27172.32,AND(H707&lt;25,$BK707=0),30604.62,AND(H707&lt;35,$BK707=0),28602.45,AND(H707&lt;45,$BK707=0),19735.69,AND(H707&lt;55,$BK707=0),10868.93,AND(H707&lt;66,$BK707=0),2574.22,AND(H707&gt;65,$BK707=0),286.02,AND(H707&lt;20,$BK707=1),20879.79,AND(H707&lt;25,$BK707=1),22881.96,AND(H707&lt;35,$BK707=1),28602.45,AND(H707&lt;45,$BK707=1),25742.2,AND(H707&lt;55,$BK707=1),24026.06,AND(H707&lt;66,$BK707=1),12299.05,AND(H707&gt;65,$BK707=1),6006.51,AND(H707&lt;20,$BK707=2),18591.59,AND(H707&lt;25,$BK707=2),20307.74,AND(H707&lt;35,$BK707=2),28602.45,AND(H707&lt;45,$BK707=2),28316.42,AND(H707&lt;55,$BK707=2),22309.91,AND(H707&lt;66,$BK707=2),16589.42,AND(H707&gt;65,$BK707=2),13443.15,AND(H707&lt;20,$BK707=3),16303.39,AND(H707&lt;25,$BK707=3),18019.54,AND(H707&lt;35,$BK707=3),28602.45,AND(H707&lt;45,$BK707=3),30890.64,AND(H707&lt;55,$BK707=3),24312.08,AND(H707&lt;66,$BK707=3),19163.64,AND(H707&gt;65,$BK707=3),16589.42,AND(H707&lt;20,$BK707=4),14587.25,AND(H707&lt;25,$BK707=4),16589.42,AND(H707&lt;35,$BK707=4),28602.45,AND(H707&lt;45,$BK707=4),32034.74,AND(H707&lt;55,$BK707=4),26600.28,AND(H707&lt;66,$BK707=4),21451.84,AND(H707&gt;65,$BK707=4),19163.64)+BY707</f>
        <v>82947.099999999991</v>
      </c>
      <c r="BY707">
        <f t="shared" ref="BY707:BY770" si="847">_xlfn.IFS(AND(I707&lt;20,$BK707=0),27172.32,AND(I707&lt;25,$BK707=0),30604.62,AND(I707&lt;35,$BK707=0),28602.45,AND(I707&lt;45,$BK707=0),19735.69,AND(I707&lt;55,$BK707=0),10868.93,AND(I707&lt;66,$BK707=0),2574.22,AND(I707&gt;65,$BK707=0),286.02,AND(I707&lt;20,$BK707=1),20879.79,AND(I707&lt;25,$BK707=1),22881.96,AND(I707&lt;35,$BK707=1),28602.45,AND(I707&lt;45,$BK707=1),25742.2,AND(I707&lt;55,$BK707=1),24026.06,AND(I707&lt;66,$BK707=1),12299.05,AND(I707&gt;65,$BK707=1),6006.51,AND(I707&lt;20,$BK707=2),18591.59,AND(I707&lt;25,$BK707=2),20307.74,AND(I707&lt;35,$BK707=2),28602.45,AND(I707&lt;45,$BK707=2),28316.42,AND(I707&lt;55,$BK707=2),22309.91,AND(I707&lt;66,$BK707=2),16589.42,AND(I707&gt;65,$BK707=2),13443.15,AND(I707&lt;20,$BK707=3),16303.39,AND(I707&lt;25,$BK707=3),18019.54,AND(I707&lt;35,$BK707=3),28602.45,AND(I707&lt;45,$BK707=3),30890.64,AND(I707&lt;55,$BK707=3),24312.08,AND(I707&lt;66,$BK707=3),19163.64,AND(I707&gt;65,$BK707=3),16589.42,AND(I707&lt;20,$BK707=4),14587.25,AND(I707&lt;25,$BK707=4),16589.42,AND(I707&lt;35,$BK707=4),28602.45,AND(I707&lt;45,$BK707=4),32034.74,AND(I707&lt;55,$BK707=4),26600.28,AND(I707&lt;66,$BK707=4),21451.84,AND(I707&gt;65,$BK707=4),19163.64)+BZ707</f>
        <v>66357.679999999993</v>
      </c>
      <c r="BZ707">
        <f t="shared" ref="BZ707:BZ770" si="848">_xlfn.IFS(AND(J707&lt;20,$BK707=0),27172.32,AND(J707&lt;25,$BK707=0),30604.62,AND(J707&lt;35,$BK707=0),28602.45,AND(J707&lt;45,$BK707=0),19735.69,AND(J707&lt;55,$BK707=0),10868.93,AND(J707&lt;66,$BK707=0),2574.22,AND(J707&gt;65,$BK707=0),286.02,AND(J707&lt;20,$BK707=1),20879.79,AND(J707&lt;25,$BK707=1),22881.96,AND(J707&lt;35,$BK707=1),28602.45,AND(J707&lt;45,$BK707=1),25742.2,AND(J707&lt;55,$BK707=1),24026.06,AND(J707&lt;66,$BK707=1),12299.05,AND(J707&gt;65,$BK707=1),6006.51,AND(J707&lt;20,$BK707=2),18591.59,AND(J707&lt;25,$BK707=2),20307.74,AND(J707&lt;35,$BK707=2),28602.45,AND(J707&lt;45,$BK707=2),28316.42,AND(J707&lt;55,$BK707=2),22309.91,AND(J707&lt;66,$BK707=2),16589.42,AND(J707&gt;65,$BK707=2),13443.15,AND(J707&lt;20,$BK707=3),16303.39,AND(J707&lt;25,$BK707=3),18019.54,AND(J707&lt;35,$BK707=3),28602.45,AND(J707&lt;45,$BK707=3),30890.64,AND(J707&lt;55,$BK707=3),24312.08,AND(J707&lt;66,$BK707=3),19163.64,AND(J707&gt;65,$BK707=3),16589.42,AND(J707&lt;20,$BK707=4),14587.25,AND(J707&lt;25,$BK707=4),16589.42,AND(J707&lt;35,$BK707=4),28602.45,AND(J707&lt;45,$BK707=4),32034.74,AND(J707&lt;55,$BK707=4),26600.28,AND(J707&lt;66,$BK707=4),21451.84,AND(J707&gt;65,$BK707=4),19163.64)+CA707</f>
        <v>49768.259999999995</v>
      </c>
      <c r="CA707">
        <f t="shared" ref="CA707:CA770" si="849">_xlfn.IFS(AND(K707&lt;20,$BK707=0),27172.32,AND(K707&lt;25,$BK707=0),30604.62,AND(K707&lt;35,$BK707=0),28602.45,AND(K707&lt;45,$BK707=0),19735.69,AND(K707&lt;55,$BK707=0),10868.93,AND(K707&lt;66,$BK707=0),2574.22,AND(K707&gt;65,$BK707=0),286.02,AND(K707&lt;20,$BK707=1),20879.79,AND(K707&lt;25,$BK707=1),22881.96,AND(K707&lt;35,$BK707=1),28602.45,AND(K707&lt;45,$BK707=1),25742.2,AND(K707&lt;55,$BK707=1),24026.06,AND(K707&lt;66,$BK707=1),12299.05,AND(K707&gt;65,$BK707=1),6006.51,AND(K707&lt;20,$BK707=2),18591.59,AND(K707&lt;25,$BK707=2),20307.74,AND(K707&lt;35,$BK707=2),28602.45,AND(K707&lt;45,$BK707=2),28316.42,AND(K707&lt;55,$BK707=2),22309.91,AND(K707&lt;66,$BK707=2),16589.42,AND(K707&gt;65,$BK707=2),13443.15,AND(K707&lt;20,$BK707=3),16303.39,AND(K707&lt;25,$BK707=3),18019.54,AND(K707&lt;35,$BK707=3),28602.45,AND(K707&lt;45,$BK707=3),30890.64,AND(K707&lt;55,$BK707=3),24312.08,AND(K707&lt;66,$BK707=3),19163.64,AND(K707&gt;65,$BK707=3),16589.42,AND(K707&lt;20,$BK707=4),14587.25,AND(K707&lt;25,$BK707=4),16589.42,AND(K707&lt;35,$BK707=4),28602.45,AND(K707&lt;45,$BK707=4),32034.74,AND(K707&lt;55,$BK707=4),26600.28,AND(K707&lt;66,$BK707=4),21451.84,AND(K707&gt;65,$BK707=4),19163.64)+CB707</f>
        <v>33178.839999999997</v>
      </c>
      <c r="CB707">
        <f t="shared" ref="CB707:CB770" si="850">_xlfn.IFS(AND(L707&lt;20,$BK707=0),27172.32,AND(L707&lt;25,$BK707=0),30604.62,AND(L707&lt;35,$BK707=0),28602.45,AND(L707&lt;45,$BK707=0),19735.69,AND(L707&lt;55,$BK707=0),10868.93,AND(L707&lt;66,$BK707=0),2574.22,AND(L707&gt;65,$BK707=0),286.02,AND(L707&lt;20,$BK707=1),20879.79,AND(L707&lt;25,$BK707=1),22881.96,AND(L707&lt;35,$BK707=1),28602.45,AND(L707&lt;45,$BK707=1),25742.2,AND(L707&lt;55,$BK707=1),24026.06,AND(L707&lt;66,$BK707=1),12299.05,AND(L707&gt;65,$BK707=1),6006.51,AND(L707&lt;20,$BK707=2),18591.59,AND(L707&lt;25,$BK707=2),20307.74,AND(L707&lt;35,$BK707=2),28602.45,AND(L707&lt;45,$BK707=2),28316.42,AND(L707&lt;55,$BK707=2),22309.91,AND(L707&lt;66,$BK707=2),16589.42,AND(L707&gt;65,$BK707=2),13443.15,AND(L707&lt;20,$BK707=3),16303.39,AND(L707&lt;25,$BK707=3),18019.54,AND(L707&lt;35,$BK707=3),28602.45,AND(L707&lt;45,$BK707=3),30890.64,AND(L707&lt;55,$BK707=3),24312.08,AND(L707&lt;66,$BK707=3),19163.64,AND(L707&gt;65,$BK707=3),16589.42,AND(L707&lt;20,$BK707=4),14587.25,AND(L707&lt;25,$BK707=4),16589.42,AND(L707&lt;35,$BK707=4),28602.45,AND(L707&lt;45,$BK707=4),32034.74,AND(L707&lt;55,$BK707=4),26600.28,AND(L707&lt;66,$BK707=4),21451.84,AND(L707&gt;65,$BK707=4),19163.64)</f>
        <v>16589.419999999998</v>
      </c>
      <c r="CC707">
        <f t="shared" ref="CC707:CC770" si="851">(BO707/10)*SUM(BS707:CB707)/10</f>
        <v>976.33749299461817</v>
      </c>
      <c r="CD707">
        <f t="shared" ref="CD707:CD770" si="852">(BP707/10)*SUM(BS707:CB707)/10</f>
        <v>957.19362058295883</v>
      </c>
      <c r="CE707">
        <f t="shared" ref="CE707:CE770" si="853">CC707+BQ707</f>
        <v>1880.3452110172689</v>
      </c>
      <c r="CF707">
        <f t="shared" ref="CF707:CF770" si="854">CD707+BR707</f>
        <v>1843.4756970757539</v>
      </c>
    </row>
    <row r="708" spans="1:84" x14ac:dyDescent="0.25">
      <c r="A708" t="str">
        <f>IF('Data Input'!A708=0,"F","M")</f>
        <v>M</v>
      </c>
      <c r="B708" t="str">
        <f>'Data Input'!B708</f>
        <v>W</v>
      </c>
      <c r="C708">
        <f>'Data Input'!C708</f>
        <v>37</v>
      </c>
      <c r="D708">
        <f t="shared" si="784"/>
        <v>38</v>
      </c>
      <c r="E708">
        <f t="shared" si="785"/>
        <v>39</v>
      </c>
      <c r="F708">
        <f t="shared" si="786"/>
        <v>40</v>
      </c>
      <c r="G708">
        <f t="shared" si="787"/>
        <v>41</v>
      </c>
      <c r="H708">
        <f t="shared" si="788"/>
        <v>42</v>
      </c>
      <c r="I708">
        <f t="shared" si="789"/>
        <v>43</v>
      </c>
      <c r="J708">
        <f t="shared" si="790"/>
        <v>44</v>
      </c>
      <c r="K708">
        <f t="shared" si="791"/>
        <v>45</v>
      </c>
      <c r="L708">
        <f t="shared" si="792"/>
        <v>46</v>
      </c>
      <c r="M708">
        <f>'Data Input'!D708</f>
        <v>144.99977757000002</v>
      </c>
      <c r="N708">
        <f>'Data Input'!E708</f>
        <v>58.999909494000008</v>
      </c>
      <c r="O708">
        <f>'Data Input'!F708</f>
        <v>102</v>
      </c>
      <c r="P708">
        <f>'Data Input'!G708</f>
        <v>0</v>
      </c>
      <c r="Q708">
        <f>'Data Input'!H708</f>
        <v>0</v>
      </c>
      <c r="R708">
        <f>IF('Data Input'!I708&gt;100,1,0)</f>
        <v>0</v>
      </c>
      <c r="S708">
        <f t="shared" si="793"/>
        <v>3.6109179126442243</v>
      </c>
      <c r="T708">
        <f t="shared" si="794"/>
        <v>13.038728171854922</v>
      </c>
      <c r="U708">
        <f t="shared" si="795"/>
        <v>4.9767322084193983</v>
      </c>
      <c r="V708">
        <f t="shared" si="796"/>
        <v>17.970571477815056</v>
      </c>
      <c r="W708">
        <f t="shared" si="797"/>
        <v>4.077535909904543</v>
      </c>
      <c r="X708">
        <f t="shared" si="798"/>
        <v>14.723647456524381</v>
      </c>
      <c r="Y708">
        <f t="shared" si="799"/>
        <v>0</v>
      </c>
      <c r="Z708">
        <f t="shared" si="800"/>
        <v>0</v>
      </c>
      <c r="AA708">
        <f t="shared" si="801"/>
        <v>4.6249728132842707</v>
      </c>
      <c r="AB708">
        <f t="shared" si="802"/>
        <v>16.700397176980726</v>
      </c>
      <c r="AC708" s="3">
        <f t="shared" si="803"/>
        <v>12.343999999999999</v>
      </c>
      <c r="AD708">
        <f t="shared" si="804"/>
        <v>0</v>
      </c>
      <c r="AE708">
        <f t="shared" si="805"/>
        <v>11.853</v>
      </c>
      <c r="AF708">
        <f t="shared" si="806"/>
        <v>-2.6640000000000001</v>
      </c>
      <c r="AG708">
        <f t="shared" si="807"/>
        <v>-7.99</v>
      </c>
      <c r="AH708">
        <f t="shared" si="808"/>
        <v>1.7689999999999999</v>
      </c>
      <c r="AI708">
        <f t="shared" si="809"/>
        <v>1.7689999999999999</v>
      </c>
      <c r="AJ708">
        <f t="shared" si="810"/>
        <v>0</v>
      </c>
      <c r="AK708">
        <f t="shared" si="811"/>
        <v>1.764</v>
      </c>
      <c r="AL708">
        <f t="shared" si="812"/>
        <v>0</v>
      </c>
      <c r="AM708">
        <f t="shared" si="813"/>
        <v>7.8369999999999997</v>
      </c>
      <c r="AN708">
        <f t="shared" si="814"/>
        <v>-1.7949999999999999</v>
      </c>
      <c r="AO708">
        <f t="shared" si="815"/>
        <v>0.65800000000000003</v>
      </c>
      <c r="AP708">
        <f t="shared" si="816"/>
        <v>44.573170713680305</v>
      </c>
      <c r="AQ708">
        <f t="shared" si="817"/>
        <v>0</v>
      </c>
      <c r="AR708">
        <f t="shared" si="818"/>
        <v>58.989206866395129</v>
      </c>
      <c r="AS708">
        <f t="shared" si="819"/>
        <v>-47.87360241689931</v>
      </c>
      <c r="AT708">
        <f t="shared" si="820"/>
        <v>-32.5795119201373</v>
      </c>
      <c r="AU708">
        <f t="shared" si="821"/>
        <v>26.046132350591627</v>
      </c>
      <c r="AV708">
        <f t="shared" si="822"/>
        <v>0</v>
      </c>
      <c r="AW708">
        <f t="shared" si="823"/>
        <v>0</v>
      </c>
      <c r="AX708">
        <f t="shared" si="824"/>
        <v>8.1584520426334528</v>
      </c>
      <c r="AY708">
        <f t="shared" si="825"/>
        <v>0</v>
      </c>
      <c r="AZ708">
        <f t="shared" si="826"/>
        <v>0</v>
      </c>
      <c r="BA708">
        <f t="shared" si="827"/>
        <v>0</v>
      </c>
      <c r="BB708">
        <f t="shared" si="828"/>
        <v>0</v>
      </c>
      <c r="BC708">
        <f t="shared" si="829"/>
        <v>57.313847636263901</v>
      </c>
      <c r="BD708">
        <f t="shared" si="830"/>
        <v>61.18</v>
      </c>
      <c r="BE708">
        <f t="shared" si="831"/>
        <v>0.91439999999999999</v>
      </c>
      <c r="BF708">
        <f t="shared" si="832"/>
        <v>1.8719976645541481E-3</v>
      </c>
      <c r="BG708">
        <f>'Data Input'!J708</f>
        <v>23.2</v>
      </c>
      <c r="BH708">
        <f t="shared" si="833"/>
        <v>1</v>
      </c>
      <c r="BI708">
        <f t="shared" si="834"/>
        <v>1</v>
      </c>
      <c r="BJ708">
        <f>'Data Input'!K708</f>
        <v>0.91428571428571426</v>
      </c>
      <c r="BK708">
        <f>'Data Input'!L708</f>
        <v>3</v>
      </c>
      <c r="BL708">
        <f>'Data Input'!M708</f>
        <v>100</v>
      </c>
      <c r="BM708">
        <f t="shared" si="835"/>
        <v>2</v>
      </c>
      <c r="BN708">
        <f t="shared" si="836"/>
        <v>1.19</v>
      </c>
      <c r="BO708">
        <f t="shared" si="837"/>
        <v>1.8719976645541481E-3</v>
      </c>
      <c r="BP708">
        <f t="shared" si="838"/>
        <v>2.227677220819436E-3</v>
      </c>
      <c r="BQ708">
        <f t="shared" si="839"/>
        <v>15.815078997601109</v>
      </c>
      <c r="BR708">
        <f t="shared" si="840"/>
        <v>18.81994400714532</v>
      </c>
      <c r="BS708">
        <f t="shared" si="841"/>
        <v>295749.28000000009</v>
      </c>
      <c r="BT708">
        <f t="shared" si="842"/>
        <v>264858.64000000007</v>
      </c>
      <c r="BU708">
        <f t="shared" si="843"/>
        <v>233968.00000000006</v>
      </c>
      <c r="BV708">
        <f t="shared" si="844"/>
        <v>203077.36000000004</v>
      </c>
      <c r="BW708">
        <f t="shared" si="845"/>
        <v>172186.72000000003</v>
      </c>
      <c r="BX708">
        <f t="shared" si="846"/>
        <v>141296.08000000002</v>
      </c>
      <c r="BY708">
        <f t="shared" si="847"/>
        <v>110405.44</v>
      </c>
      <c r="BZ708">
        <f t="shared" si="848"/>
        <v>79514.8</v>
      </c>
      <c r="CA708">
        <f t="shared" si="849"/>
        <v>48624.160000000003</v>
      </c>
      <c r="CB708">
        <f t="shared" si="850"/>
        <v>24312.080000000002</v>
      </c>
      <c r="CC708">
        <f t="shared" si="851"/>
        <v>29.465103963456052</v>
      </c>
      <c r="CD708">
        <f t="shared" si="852"/>
        <v>35.063473716512696</v>
      </c>
      <c r="CE708">
        <f t="shared" si="853"/>
        <v>45.280182961057164</v>
      </c>
      <c r="CF708">
        <f t="shared" si="854"/>
        <v>53.883417723658013</v>
      </c>
    </row>
    <row r="709" spans="1:84" x14ac:dyDescent="0.25">
      <c r="A709" t="str">
        <f>IF('Data Input'!A709=0,"F","M")</f>
        <v>M</v>
      </c>
      <c r="B709" t="str">
        <f>'Data Input'!B709</f>
        <v>W</v>
      </c>
      <c r="C709">
        <f>'Data Input'!C709</f>
        <v>51</v>
      </c>
      <c r="D709">
        <f t="shared" si="784"/>
        <v>52</v>
      </c>
      <c r="E709">
        <f t="shared" si="785"/>
        <v>53</v>
      </c>
      <c r="F709">
        <f t="shared" si="786"/>
        <v>54</v>
      </c>
      <c r="G709">
        <f t="shared" si="787"/>
        <v>55</v>
      </c>
      <c r="H709">
        <f t="shared" si="788"/>
        <v>56</v>
      </c>
      <c r="I709">
        <f t="shared" si="789"/>
        <v>57</v>
      </c>
      <c r="J709">
        <f t="shared" si="790"/>
        <v>58</v>
      </c>
      <c r="K709">
        <f t="shared" si="791"/>
        <v>59</v>
      </c>
      <c r="L709">
        <f t="shared" si="792"/>
        <v>60</v>
      </c>
      <c r="M709">
        <f>'Data Input'!D709</f>
        <v>142.999780638</v>
      </c>
      <c r="N709">
        <f>'Data Input'!E709</f>
        <v>66.999897222000001</v>
      </c>
      <c r="O709">
        <f>'Data Input'!F709</f>
        <v>100</v>
      </c>
      <c r="P709">
        <f>'Data Input'!G709</f>
        <v>1</v>
      </c>
      <c r="Q709">
        <f>'Data Input'!H709</f>
        <v>0</v>
      </c>
      <c r="R709">
        <f>IF('Data Input'!I709&gt;100,1,0)</f>
        <v>0</v>
      </c>
      <c r="S709">
        <f t="shared" si="793"/>
        <v>3.9318256327243257</v>
      </c>
      <c r="T709">
        <f t="shared" si="794"/>
        <v>15.459252806148044</v>
      </c>
      <c r="U709">
        <f t="shared" si="795"/>
        <v>4.9628430962587311</v>
      </c>
      <c r="V709">
        <f t="shared" si="796"/>
        <v>19.513033697059036</v>
      </c>
      <c r="W709">
        <f t="shared" si="797"/>
        <v>4.2046910853897899</v>
      </c>
      <c r="X709">
        <f t="shared" si="798"/>
        <v>16.532112187223042</v>
      </c>
      <c r="Y709">
        <f t="shared" si="799"/>
        <v>4.6051701859880918</v>
      </c>
      <c r="Z709">
        <f t="shared" si="800"/>
        <v>18.106726180325829</v>
      </c>
      <c r="AA709">
        <f t="shared" si="801"/>
        <v>0</v>
      </c>
      <c r="AB709">
        <f t="shared" si="802"/>
        <v>0</v>
      </c>
      <c r="AC709" s="3">
        <f t="shared" si="803"/>
        <v>12.343999999999999</v>
      </c>
      <c r="AD709">
        <f t="shared" si="804"/>
        <v>0</v>
      </c>
      <c r="AE709">
        <f t="shared" si="805"/>
        <v>11.853</v>
      </c>
      <c r="AF709">
        <f t="shared" si="806"/>
        <v>-2.6640000000000001</v>
      </c>
      <c r="AG709">
        <f t="shared" si="807"/>
        <v>-7.99</v>
      </c>
      <c r="AH709">
        <f t="shared" si="808"/>
        <v>1.7689999999999999</v>
      </c>
      <c r="AI709">
        <f t="shared" si="809"/>
        <v>1.7689999999999999</v>
      </c>
      <c r="AJ709">
        <f t="shared" si="810"/>
        <v>0</v>
      </c>
      <c r="AK709">
        <f t="shared" si="811"/>
        <v>1.764</v>
      </c>
      <c r="AL709">
        <f t="shared" si="812"/>
        <v>0</v>
      </c>
      <c r="AM709">
        <f t="shared" si="813"/>
        <v>7.8369999999999997</v>
      </c>
      <c r="AN709">
        <f t="shared" si="814"/>
        <v>-1.7949999999999999</v>
      </c>
      <c r="AO709">
        <f t="shared" si="815"/>
        <v>0.65800000000000003</v>
      </c>
      <c r="AP709">
        <f t="shared" si="816"/>
        <v>48.534455610349077</v>
      </c>
      <c r="AQ709">
        <f t="shared" si="817"/>
        <v>0</v>
      </c>
      <c r="AR709">
        <f t="shared" si="818"/>
        <v>58.824579219954735</v>
      </c>
      <c r="AS709">
        <f t="shared" si="819"/>
        <v>-51.982721768965277</v>
      </c>
      <c r="AT709">
        <f t="shared" si="820"/>
        <v>-33.595481772264421</v>
      </c>
      <c r="AU709">
        <f t="shared" si="821"/>
        <v>29.245306459197561</v>
      </c>
      <c r="AV709">
        <f t="shared" si="822"/>
        <v>8.1465460590129339</v>
      </c>
      <c r="AW709">
        <f t="shared" si="823"/>
        <v>0</v>
      </c>
      <c r="AX709">
        <f t="shared" si="824"/>
        <v>0</v>
      </c>
      <c r="AY709">
        <f t="shared" si="825"/>
        <v>0</v>
      </c>
      <c r="AZ709">
        <f t="shared" si="826"/>
        <v>0</v>
      </c>
      <c r="BA709">
        <f t="shared" si="827"/>
        <v>0</v>
      </c>
      <c r="BB709">
        <f t="shared" si="828"/>
        <v>0</v>
      </c>
      <c r="BC709">
        <f t="shared" si="829"/>
        <v>59.172683807284614</v>
      </c>
      <c r="BD709">
        <f t="shared" si="830"/>
        <v>61.18</v>
      </c>
      <c r="BE709">
        <f t="shared" si="831"/>
        <v>0.91439999999999999</v>
      </c>
      <c r="BF709">
        <f t="shared" si="832"/>
        <v>1.1950508250914815E-2</v>
      </c>
      <c r="BG709">
        <f>'Data Input'!J709</f>
        <v>24.5</v>
      </c>
      <c r="BH709">
        <f t="shared" si="833"/>
        <v>1</v>
      </c>
      <c r="BI709">
        <f t="shared" si="834"/>
        <v>1</v>
      </c>
      <c r="BJ709">
        <f>'Data Input'!K709</f>
        <v>0.86842105263157887</v>
      </c>
      <c r="BK709">
        <f>'Data Input'!L709</f>
        <v>3</v>
      </c>
      <c r="BL709">
        <f>'Data Input'!M709</f>
        <v>100</v>
      </c>
      <c r="BM709">
        <f t="shared" si="835"/>
        <v>1</v>
      </c>
      <c r="BN709">
        <f t="shared" si="836"/>
        <v>1</v>
      </c>
      <c r="BO709">
        <f t="shared" si="837"/>
        <v>1.1950508250914815E-2</v>
      </c>
      <c r="BP709">
        <f t="shared" si="838"/>
        <v>1.1950508250914815E-2</v>
      </c>
      <c r="BQ709">
        <f t="shared" si="839"/>
        <v>100.9607199989297</v>
      </c>
      <c r="BR709">
        <f t="shared" si="840"/>
        <v>100.9607199989297</v>
      </c>
      <c r="BS709">
        <f t="shared" si="841"/>
        <v>212230.16000000003</v>
      </c>
      <c r="BT709">
        <f t="shared" si="842"/>
        <v>187918.08000000002</v>
      </c>
      <c r="BU709">
        <f t="shared" si="843"/>
        <v>163606</v>
      </c>
      <c r="BV709">
        <f t="shared" si="844"/>
        <v>139293.91999999998</v>
      </c>
      <c r="BW709">
        <f t="shared" si="845"/>
        <v>114981.84</v>
      </c>
      <c r="BX709">
        <f t="shared" si="846"/>
        <v>95818.2</v>
      </c>
      <c r="BY709">
        <f t="shared" si="847"/>
        <v>76654.559999999998</v>
      </c>
      <c r="BZ709">
        <f t="shared" si="848"/>
        <v>57490.92</v>
      </c>
      <c r="CA709">
        <f t="shared" si="849"/>
        <v>38327.279999999999</v>
      </c>
      <c r="CB709">
        <f t="shared" si="850"/>
        <v>19163.64</v>
      </c>
      <c r="CC709">
        <f t="shared" si="851"/>
        <v>132.11102833559261</v>
      </c>
      <c r="CD709">
        <f t="shared" si="852"/>
        <v>132.11102833559261</v>
      </c>
      <c r="CE709">
        <f t="shared" si="853"/>
        <v>233.07174833452231</v>
      </c>
      <c r="CF709">
        <f t="shared" si="854"/>
        <v>233.07174833452231</v>
      </c>
    </row>
    <row r="710" spans="1:84" x14ac:dyDescent="0.25">
      <c r="A710" t="str">
        <f>IF('Data Input'!A710=0,"F","M")</f>
        <v>F</v>
      </c>
      <c r="B710" t="str">
        <f>'Data Input'!B710</f>
        <v>W</v>
      </c>
      <c r="C710">
        <f>'Data Input'!C710</f>
        <v>53</v>
      </c>
      <c r="D710">
        <f t="shared" si="784"/>
        <v>54</v>
      </c>
      <c r="E710">
        <f t="shared" si="785"/>
        <v>55</v>
      </c>
      <c r="F710">
        <f t="shared" si="786"/>
        <v>56</v>
      </c>
      <c r="G710">
        <f t="shared" si="787"/>
        <v>57</v>
      </c>
      <c r="H710">
        <f t="shared" si="788"/>
        <v>58</v>
      </c>
      <c r="I710">
        <f t="shared" si="789"/>
        <v>59</v>
      </c>
      <c r="J710">
        <f t="shared" si="790"/>
        <v>60</v>
      </c>
      <c r="K710">
        <f t="shared" si="791"/>
        <v>61</v>
      </c>
      <c r="L710">
        <f t="shared" si="792"/>
        <v>62</v>
      </c>
      <c r="M710">
        <f>'Data Input'!D710</f>
        <v>265.99959195600002</v>
      </c>
      <c r="N710">
        <f>'Data Input'!E710</f>
        <v>72.999888018000007</v>
      </c>
      <c r="O710">
        <f>'Data Input'!F710</f>
        <v>104</v>
      </c>
      <c r="P710">
        <f>'Data Input'!G710</f>
        <v>0</v>
      </c>
      <c r="Q710">
        <f>'Data Input'!H710</f>
        <v>0</v>
      </c>
      <c r="R710">
        <f>IF('Data Input'!I710&gt;100,1,0)</f>
        <v>0</v>
      </c>
      <c r="S710">
        <f t="shared" si="793"/>
        <v>3.970291913552122</v>
      </c>
      <c r="T710">
        <f t="shared" si="794"/>
        <v>15.76321787881737</v>
      </c>
      <c r="U710">
        <f t="shared" si="795"/>
        <v>5.5834947747805224</v>
      </c>
      <c r="V710">
        <f t="shared" si="796"/>
        <v>22.168104153671635</v>
      </c>
      <c r="W710">
        <f t="shared" si="797"/>
        <v>4.2904579071472151</v>
      </c>
      <c r="X710">
        <f t="shared" si="798"/>
        <v>17.034370334182348</v>
      </c>
      <c r="Y710">
        <f t="shared" si="799"/>
        <v>0</v>
      </c>
      <c r="Z710">
        <f t="shared" si="800"/>
        <v>0</v>
      </c>
      <c r="AA710">
        <f t="shared" si="801"/>
        <v>4.6443908991413725</v>
      </c>
      <c r="AB710">
        <f t="shared" si="802"/>
        <v>18.439587630236058</v>
      </c>
      <c r="AC710" s="3">
        <f t="shared" si="803"/>
        <v>-29.798999999999999</v>
      </c>
      <c r="AD710">
        <f t="shared" si="804"/>
        <v>4.8840000000000003</v>
      </c>
      <c r="AE710">
        <f t="shared" si="805"/>
        <v>13.54</v>
      </c>
      <c r="AF710">
        <f t="shared" si="806"/>
        <v>-3.1139999999999999</v>
      </c>
      <c r="AG710">
        <f t="shared" si="807"/>
        <v>-13.577999999999999</v>
      </c>
      <c r="AH710">
        <f t="shared" si="808"/>
        <v>3.149</v>
      </c>
      <c r="AI710">
        <f t="shared" si="809"/>
        <v>2.0190000000000001</v>
      </c>
      <c r="AJ710">
        <f t="shared" si="810"/>
        <v>0</v>
      </c>
      <c r="AK710">
        <f t="shared" si="811"/>
        <v>1.9570000000000001</v>
      </c>
      <c r="AL710">
        <f t="shared" si="812"/>
        <v>0</v>
      </c>
      <c r="AM710">
        <f t="shared" si="813"/>
        <v>7.5739999999999998</v>
      </c>
      <c r="AN710">
        <f t="shared" si="814"/>
        <v>-1.665</v>
      </c>
      <c r="AO710">
        <f t="shared" si="815"/>
        <v>0.66100000000000003</v>
      </c>
      <c r="AP710">
        <f t="shared" si="816"/>
        <v>-118.31072873193968</v>
      </c>
      <c r="AQ710">
        <f t="shared" si="817"/>
        <v>76.987556120144035</v>
      </c>
      <c r="AR710">
        <f t="shared" si="818"/>
        <v>75.600519250528265</v>
      </c>
      <c r="AS710">
        <f t="shared" si="819"/>
        <v>-69.031476334533465</v>
      </c>
      <c r="AT710">
        <f t="shared" si="820"/>
        <v>-58.255837463244887</v>
      </c>
      <c r="AU710">
        <f t="shared" si="821"/>
        <v>53.641232182340218</v>
      </c>
      <c r="AV710">
        <f t="shared" si="822"/>
        <v>0</v>
      </c>
      <c r="AW710">
        <f t="shared" si="823"/>
        <v>0</v>
      </c>
      <c r="AX710">
        <f t="shared" si="824"/>
        <v>9.089072989619666</v>
      </c>
      <c r="AY710">
        <f t="shared" si="825"/>
        <v>0</v>
      </c>
      <c r="AZ710">
        <f t="shared" si="826"/>
        <v>0</v>
      </c>
      <c r="BA710">
        <f t="shared" si="827"/>
        <v>0</v>
      </c>
      <c r="BB710">
        <f t="shared" si="828"/>
        <v>0</v>
      </c>
      <c r="BC710">
        <f t="shared" si="829"/>
        <v>-30.279661987085845</v>
      </c>
      <c r="BD710">
        <f t="shared" si="830"/>
        <v>-29.18</v>
      </c>
      <c r="BE710">
        <f t="shared" si="831"/>
        <v>0.96650000000000003</v>
      </c>
      <c r="BF710">
        <f t="shared" si="832"/>
        <v>1.1281953245563692E-2</v>
      </c>
      <c r="BG710">
        <f>'Data Input'!J710</f>
        <v>24.2</v>
      </c>
      <c r="BH710">
        <f t="shared" si="833"/>
        <v>2</v>
      </c>
      <c r="BI710">
        <f t="shared" si="834"/>
        <v>0.96</v>
      </c>
      <c r="BJ710">
        <f>'Data Input'!K710</f>
        <v>0.82269503546099287</v>
      </c>
      <c r="BK710">
        <f>'Data Input'!L710</f>
        <v>3</v>
      </c>
      <c r="BL710">
        <f>'Data Input'!M710</f>
        <v>82</v>
      </c>
      <c r="BM710">
        <f t="shared" si="835"/>
        <v>4</v>
      </c>
      <c r="BN710">
        <f t="shared" si="836"/>
        <v>1.46</v>
      </c>
      <c r="BO710">
        <f t="shared" si="837"/>
        <v>1.0830675115741144E-2</v>
      </c>
      <c r="BP710">
        <f t="shared" si="838"/>
        <v>1.647165173852299E-2</v>
      </c>
      <c r="BQ710">
        <f t="shared" si="839"/>
        <v>91.500104832446056</v>
      </c>
      <c r="BR710">
        <f t="shared" si="840"/>
        <v>139.15640943267837</v>
      </c>
      <c r="BS710">
        <f t="shared" si="841"/>
        <v>201933.28000000003</v>
      </c>
      <c r="BT710">
        <f t="shared" si="842"/>
        <v>177621.2</v>
      </c>
      <c r="BU710">
        <f t="shared" si="843"/>
        <v>153309.12</v>
      </c>
      <c r="BV710">
        <f t="shared" si="844"/>
        <v>134145.47999999998</v>
      </c>
      <c r="BW710">
        <f t="shared" si="845"/>
        <v>114981.84</v>
      </c>
      <c r="BX710">
        <f t="shared" si="846"/>
        <v>95818.2</v>
      </c>
      <c r="BY710">
        <f t="shared" si="847"/>
        <v>76654.559999999998</v>
      </c>
      <c r="BZ710">
        <f t="shared" si="848"/>
        <v>57490.92</v>
      </c>
      <c r="CA710">
        <f t="shared" si="849"/>
        <v>38327.279999999999</v>
      </c>
      <c r="CB710">
        <f t="shared" si="850"/>
        <v>19163.64</v>
      </c>
      <c r="CC710">
        <f t="shared" si="851"/>
        <v>115.82816981104845</v>
      </c>
      <c r="CD710">
        <f t="shared" si="852"/>
        <v>176.1553415876362</v>
      </c>
      <c r="CE710">
        <f t="shared" si="853"/>
        <v>207.32827464349452</v>
      </c>
      <c r="CF710">
        <f t="shared" si="854"/>
        <v>315.31175102031455</v>
      </c>
    </row>
    <row r="711" spans="1:84" x14ac:dyDescent="0.25">
      <c r="A711" t="str">
        <f>IF('Data Input'!A711=0,"F","M")</f>
        <v>F</v>
      </c>
      <c r="B711" t="str">
        <f>'Data Input'!B711</f>
        <v>W</v>
      </c>
      <c r="C711">
        <f>'Data Input'!C711</f>
        <v>54</v>
      </c>
      <c r="D711">
        <f t="shared" si="784"/>
        <v>55</v>
      </c>
      <c r="E711">
        <f t="shared" si="785"/>
        <v>56</v>
      </c>
      <c r="F711">
        <f t="shared" si="786"/>
        <v>57</v>
      </c>
      <c r="G711">
        <f t="shared" si="787"/>
        <v>58</v>
      </c>
      <c r="H711">
        <f t="shared" si="788"/>
        <v>59</v>
      </c>
      <c r="I711">
        <f t="shared" si="789"/>
        <v>60</v>
      </c>
      <c r="J711">
        <f t="shared" si="790"/>
        <v>61</v>
      </c>
      <c r="K711">
        <f t="shared" si="791"/>
        <v>62</v>
      </c>
      <c r="L711">
        <f t="shared" si="792"/>
        <v>63</v>
      </c>
      <c r="M711">
        <f>'Data Input'!D711</f>
        <v>231.999644112</v>
      </c>
      <c r="N711">
        <f>'Data Input'!E711</f>
        <v>90.99986040600001</v>
      </c>
      <c r="O711">
        <f>'Data Input'!F711</f>
        <v>128</v>
      </c>
      <c r="P711">
        <f>'Data Input'!G711</f>
        <v>0</v>
      </c>
      <c r="Q711">
        <f>'Data Input'!H711</f>
        <v>0</v>
      </c>
      <c r="R711">
        <f>IF('Data Input'!I711&gt;100,1,0)</f>
        <v>0</v>
      </c>
      <c r="S711">
        <f t="shared" si="793"/>
        <v>3.9889840465642745</v>
      </c>
      <c r="T711">
        <f t="shared" si="794"/>
        <v>15.911993723744294</v>
      </c>
      <c r="U711">
        <f t="shared" si="795"/>
        <v>5.4467358376651331</v>
      </c>
      <c r="V711">
        <f t="shared" si="796"/>
        <v>21.726942362296118</v>
      </c>
      <c r="W711">
        <f t="shared" si="797"/>
        <v>4.5108579725156739</v>
      </c>
      <c r="X711">
        <f t="shared" si="798"/>
        <v>17.993740488682292</v>
      </c>
      <c r="Y711">
        <f t="shared" si="799"/>
        <v>0</v>
      </c>
      <c r="Z711">
        <f t="shared" si="800"/>
        <v>0</v>
      </c>
      <c r="AA711">
        <f t="shared" si="801"/>
        <v>4.8520302639196169</v>
      </c>
      <c r="AB711">
        <f t="shared" si="802"/>
        <v>19.354671316222397</v>
      </c>
      <c r="AC711" s="3">
        <f t="shared" si="803"/>
        <v>-29.798999999999999</v>
      </c>
      <c r="AD711">
        <f t="shared" si="804"/>
        <v>4.8840000000000003</v>
      </c>
      <c r="AE711">
        <f t="shared" si="805"/>
        <v>13.54</v>
      </c>
      <c r="AF711">
        <f t="shared" si="806"/>
        <v>-3.1139999999999999</v>
      </c>
      <c r="AG711">
        <f t="shared" si="807"/>
        <v>-13.577999999999999</v>
      </c>
      <c r="AH711">
        <f t="shared" si="808"/>
        <v>3.149</v>
      </c>
      <c r="AI711">
        <f t="shared" si="809"/>
        <v>2.0190000000000001</v>
      </c>
      <c r="AJ711">
        <f t="shared" si="810"/>
        <v>0</v>
      </c>
      <c r="AK711">
        <f t="shared" si="811"/>
        <v>1.9570000000000001</v>
      </c>
      <c r="AL711">
        <f t="shared" si="812"/>
        <v>0</v>
      </c>
      <c r="AM711">
        <f t="shared" si="813"/>
        <v>7.5739999999999998</v>
      </c>
      <c r="AN711">
        <f t="shared" si="814"/>
        <v>-1.665</v>
      </c>
      <c r="AO711">
        <f t="shared" si="815"/>
        <v>0.66100000000000003</v>
      </c>
      <c r="AP711">
        <f t="shared" si="816"/>
        <v>-118.86773560356882</v>
      </c>
      <c r="AQ711">
        <f t="shared" si="817"/>
        <v>77.71417734676713</v>
      </c>
      <c r="AR711">
        <f t="shared" si="818"/>
        <v>73.748803241985897</v>
      </c>
      <c r="AS711">
        <f t="shared" si="819"/>
        <v>-67.657698516190109</v>
      </c>
      <c r="AT711">
        <f t="shared" si="820"/>
        <v>-61.248429550817818</v>
      </c>
      <c r="AU711">
        <f t="shared" si="821"/>
        <v>56.662288798860537</v>
      </c>
      <c r="AV711">
        <f t="shared" si="822"/>
        <v>0</v>
      </c>
      <c r="AW711">
        <f t="shared" si="823"/>
        <v>0</v>
      </c>
      <c r="AX711">
        <f t="shared" si="824"/>
        <v>9.4954232264906899</v>
      </c>
      <c r="AY711">
        <f t="shared" si="825"/>
        <v>0</v>
      </c>
      <c r="AZ711">
        <f t="shared" si="826"/>
        <v>0</v>
      </c>
      <c r="BA711">
        <f t="shared" si="827"/>
        <v>0</v>
      </c>
      <c r="BB711">
        <f t="shared" si="828"/>
        <v>0</v>
      </c>
      <c r="BC711">
        <f t="shared" si="829"/>
        <v>-30.153171056472491</v>
      </c>
      <c r="BD711">
        <f t="shared" si="830"/>
        <v>-29.18</v>
      </c>
      <c r="BE711">
        <f t="shared" si="831"/>
        <v>0.96650000000000003</v>
      </c>
      <c r="BF711">
        <f t="shared" si="832"/>
        <v>1.2793432048871178E-2</v>
      </c>
      <c r="BG711">
        <f>'Data Input'!J711</f>
        <v>27.3</v>
      </c>
      <c r="BH711">
        <f t="shared" si="833"/>
        <v>3</v>
      </c>
      <c r="BI711">
        <f t="shared" si="834"/>
        <v>1.08</v>
      </c>
      <c r="BJ711">
        <f>'Data Input'!K711</f>
        <v>0.81547619047619047</v>
      </c>
      <c r="BK711">
        <f>'Data Input'!L711</f>
        <v>3</v>
      </c>
      <c r="BL711">
        <f>'Data Input'!M711</f>
        <v>89</v>
      </c>
      <c r="BM711">
        <f t="shared" si="835"/>
        <v>3</v>
      </c>
      <c r="BN711">
        <f t="shared" si="836"/>
        <v>1.2</v>
      </c>
      <c r="BO711">
        <f t="shared" si="837"/>
        <v>1.3816906612780873E-2</v>
      </c>
      <c r="BP711">
        <f t="shared" si="838"/>
        <v>1.5352118458645413E-2</v>
      </c>
      <c r="BQ711">
        <f t="shared" si="839"/>
        <v>116.72849476318675</v>
      </c>
      <c r="BR711">
        <f t="shared" si="840"/>
        <v>129.69832751465191</v>
      </c>
      <c r="BS711">
        <f t="shared" si="841"/>
        <v>196784.84000000003</v>
      </c>
      <c r="BT711">
        <f t="shared" si="842"/>
        <v>172472.76</v>
      </c>
      <c r="BU711">
        <f t="shared" si="843"/>
        <v>153309.12</v>
      </c>
      <c r="BV711">
        <f t="shared" si="844"/>
        <v>134145.47999999998</v>
      </c>
      <c r="BW711">
        <f t="shared" si="845"/>
        <v>114981.84</v>
      </c>
      <c r="BX711">
        <f t="shared" si="846"/>
        <v>95818.2</v>
      </c>
      <c r="BY711">
        <f t="shared" si="847"/>
        <v>76654.559999999998</v>
      </c>
      <c r="BZ711">
        <f t="shared" si="848"/>
        <v>57490.92</v>
      </c>
      <c r="CA711">
        <f t="shared" si="849"/>
        <v>38327.279999999999</v>
      </c>
      <c r="CB711">
        <f t="shared" si="850"/>
        <v>19163.64</v>
      </c>
      <c r="CC711">
        <f t="shared" si="851"/>
        <v>146.34157847933866</v>
      </c>
      <c r="CD711">
        <f t="shared" si="852"/>
        <v>162.60175386593181</v>
      </c>
      <c r="CE711">
        <f t="shared" si="853"/>
        <v>263.07007324252538</v>
      </c>
      <c r="CF711">
        <f t="shared" si="854"/>
        <v>292.30008138058372</v>
      </c>
    </row>
    <row r="712" spans="1:84" x14ac:dyDescent="0.25">
      <c r="A712" t="str">
        <f>IF('Data Input'!A712=0,"F","M")</f>
        <v>F</v>
      </c>
      <c r="B712" t="str">
        <f>'Data Input'!B712</f>
        <v>W</v>
      </c>
      <c r="C712">
        <f>'Data Input'!C712</f>
        <v>52</v>
      </c>
      <c r="D712">
        <f t="shared" si="784"/>
        <v>53</v>
      </c>
      <c r="E712">
        <f t="shared" si="785"/>
        <v>54</v>
      </c>
      <c r="F712">
        <f t="shared" si="786"/>
        <v>55</v>
      </c>
      <c r="G712">
        <f t="shared" si="787"/>
        <v>56</v>
      </c>
      <c r="H712">
        <f t="shared" si="788"/>
        <v>57</v>
      </c>
      <c r="I712">
        <f t="shared" si="789"/>
        <v>58</v>
      </c>
      <c r="J712">
        <f t="shared" si="790"/>
        <v>59</v>
      </c>
      <c r="K712">
        <f t="shared" si="791"/>
        <v>60</v>
      </c>
      <c r="L712">
        <f t="shared" si="792"/>
        <v>61</v>
      </c>
      <c r="M712">
        <f>'Data Input'!D712</f>
        <v>296.99954440200003</v>
      </c>
      <c r="N712">
        <f>'Data Input'!E712</f>
        <v>82.999872678000003</v>
      </c>
      <c r="O712">
        <f>'Data Input'!F712</f>
        <v>124</v>
      </c>
      <c r="P712">
        <f>'Data Input'!G712</f>
        <v>1</v>
      </c>
      <c r="Q712">
        <f>'Data Input'!H712</f>
        <v>0</v>
      </c>
      <c r="R712">
        <f>IF('Data Input'!I712&gt;100,1,0)</f>
        <v>0</v>
      </c>
      <c r="S712">
        <f t="shared" si="793"/>
        <v>3.9512437185814275</v>
      </c>
      <c r="T712">
        <f t="shared" si="794"/>
        <v>15.612326923629187</v>
      </c>
      <c r="U712">
        <f t="shared" si="795"/>
        <v>5.693730604801523</v>
      </c>
      <c r="V712">
        <f t="shared" si="796"/>
        <v>22.49731728751685</v>
      </c>
      <c r="W712">
        <f t="shared" si="797"/>
        <v>4.4188390737954215</v>
      </c>
      <c r="X712">
        <f t="shared" si="798"/>
        <v>17.459910133756331</v>
      </c>
      <c r="Y712">
        <f t="shared" si="799"/>
        <v>4.8202815656050371</v>
      </c>
      <c r="Z712">
        <f t="shared" si="800"/>
        <v>19.046107257890753</v>
      </c>
      <c r="AA712">
        <f t="shared" si="801"/>
        <v>0</v>
      </c>
      <c r="AB712">
        <f t="shared" si="802"/>
        <v>0</v>
      </c>
      <c r="AC712" s="3">
        <f t="shared" si="803"/>
        <v>-29.798999999999999</v>
      </c>
      <c r="AD712">
        <f t="shared" si="804"/>
        <v>4.8840000000000003</v>
      </c>
      <c r="AE712">
        <f t="shared" si="805"/>
        <v>13.54</v>
      </c>
      <c r="AF712">
        <f t="shared" si="806"/>
        <v>-3.1139999999999999</v>
      </c>
      <c r="AG712">
        <f t="shared" si="807"/>
        <v>-13.577999999999999</v>
      </c>
      <c r="AH712">
        <f t="shared" si="808"/>
        <v>3.149</v>
      </c>
      <c r="AI712">
        <f t="shared" si="809"/>
        <v>2.0190000000000001</v>
      </c>
      <c r="AJ712">
        <f t="shared" si="810"/>
        <v>0</v>
      </c>
      <c r="AK712">
        <f t="shared" si="811"/>
        <v>1.9570000000000001</v>
      </c>
      <c r="AL712">
        <f t="shared" si="812"/>
        <v>0</v>
      </c>
      <c r="AM712">
        <f t="shared" si="813"/>
        <v>7.5739999999999998</v>
      </c>
      <c r="AN712">
        <f t="shared" si="814"/>
        <v>-1.665</v>
      </c>
      <c r="AO712">
        <f t="shared" si="815"/>
        <v>0.66100000000000003</v>
      </c>
      <c r="AP712">
        <f t="shared" si="816"/>
        <v>-117.74311157000795</v>
      </c>
      <c r="AQ712">
        <f t="shared" si="817"/>
        <v>76.250604695004952</v>
      </c>
      <c r="AR712">
        <f t="shared" si="818"/>
        <v>77.093112389012617</v>
      </c>
      <c r="AS712">
        <f t="shared" si="819"/>
        <v>-70.056646033327468</v>
      </c>
      <c r="AT712">
        <f t="shared" si="820"/>
        <v>-59.998996943994229</v>
      </c>
      <c r="AU712">
        <f t="shared" si="821"/>
        <v>54.981257011198686</v>
      </c>
      <c r="AV712">
        <f t="shared" si="822"/>
        <v>9.732148480956571</v>
      </c>
      <c r="AW712">
        <f t="shared" si="823"/>
        <v>0</v>
      </c>
      <c r="AX712">
        <f t="shared" si="824"/>
        <v>0</v>
      </c>
      <c r="AY712">
        <f t="shared" si="825"/>
        <v>0</v>
      </c>
      <c r="AZ712">
        <f t="shared" si="826"/>
        <v>0</v>
      </c>
      <c r="BA712">
        <f t="shared" si="827"/>
        <v>0</v>
      </c>
      <c r="BB712">
        <f t="shared" si="828"/>
        <v>0</v>
      </c>
      <c r="BC712">
        <f t="shared" si="829"/>
        <v>-29.741631971156824</v>
      </c>
      <c r="BD712">
        <f t="shared" si="830"/>
        <v>-29.18</v>
      </c>
      <c r="BE712">
        <f t="shared" si="831"/>
        <v>0.96650000000000003</v>
      </c>
      <c r="BF712">
        <f t="shared" si="832"/>
        <v>1.9244051505250881E-2</v>
      </c>
      <c r="BG712">
        <f>'Data Input'!J712</f>
        <v>32.4</v>
      </c>
      <c r="BH712">
        <f t="shared" si="833"/>
        <v>4</v>
      </c>
      <c r="BI712">
        <f t="shared" si="834"/>
        <v>1.39</v>
      </c>
      <c r="BJ712">
        <f>'Data Input'!K712</f>
        <v>0.86956521739130432</v>
      </c>
      <c r="BK712">
        <f>'Data Input'!L712</f>
        <v>3</v>
      </c>
      <c r="BL712">
        <f>'Data Input'!M712</f>
        <v>68</v>
      </c>
      <c r="BM712">
        <f t="shared" si="835"/>
        <v>4</v>
      </c>
      <c r="BN712">
        <f t="shared" si="836"/>
        <v>1.46</v>
      </c>
      <c r="BO712">
        <f t="shared" si="837"/>
        <v>2.6749231592298722E-2</v>
      </c>
      <c r="BP712">
        <f t="shared" si="838"/>
        <v>2.8096315197666286E-2</v>
      </c>
      <c r="BQ712">
        <f t="shared" si="839"/>
        <v>225.9838346850112</v>
      </c>
      <c r="BR712">
        <f t="shared" si="840"/>
        <v>237.36431556842905</v>
      </c>
      <c r="BS712">
        <f t="shared" si="841"/>
        <v>207081.72000000003</v>
      </c>
      <c r="BT712">
        <f t="shared" si="842"/>
        <v>182769.64</v>
      </c>
      <c r="BU712">
        <f t="shared" si="843"/>
        <v>158457.56</v>
      </c>
      <c r="BV712">
        <f t="shared" si="844"/>
        <v>134145.47999999998</v>
      </c>
      <c r="BW712">
        <f t="shared" si="845"/>
        <v>114981.84</v>
      </c>
      <c r="BX712">
        <f t="shared" si="846"/>
        <v>95818.2</v>
      </c>
      <c r="BY712">
        <f t="shared" si="847"/>
        <v>76654.559999999998</v>
      </c>
      <c r="BZ712">
        <f t="shared" si="848"/>
        <v>57490.92</v>
      </c>
      <c r="CA712">
        <f t="shared" si="849"/>
        <v>38327.279999999999</v>
      </c>
      <c r="CB712">
        <f t="shared" si="850"/>
        <v>19163.64</v>
      </c>
      <c r="CC712">
        <f t="shared" si="851"/>
        <v>290.19996331523498</v>
      </c>
      <c r="CD712">
        <f t="shared" si="852"/>
        <v>304.81434995700937</v>
      </c>
      <c r="CE712">
        <f t="shared" si="853"/>
        <v>516.18379800024616</v>
      </c>
      <c r="CF712">
        <f t="shared" si="854"/>
        <v>542.17866552543842</v>
      </c>
    </row>
    <row r="713" spans="1:84" x14ac:dyDescent="0.25">
      <c r="A713" t="str">
        <f>IF('Data Input'!A713=0,"F","M")</f>
        <v>F</v>
      </c>
      <c r="B713" t="str">
        <f>'Data Input'!B713</f>
        <v>W</v>
      </c>
      <c r="C713">
        <f>'Data Input'!C713</f>
        <v>58</v>
      </c>
      <c r="D713">
        <f t="shared" si="784"/>
        <v>59</v>
      </c>
      <c r="E713">
        <f t="shared" si="785"/>
        <v>60</v>
      </c>
      <c r="F713">
        <f t="shared" si="786"/>
        <v>61</v>
      </c>
      <c r="G713">
        <f t="shared" si="787"/>
        <v>62</v>
      </c>
      <c r="H713">
        <f t="shared" si="788"/>
        <v>63</v>
      </c>
      <c r="I713">
        <f t="shared" si="789"/>
        <v>64</v>
      </c>
      <c r="J713">
        <f t="shared" si="790"/>
        <v>65</v>
      </c>
      <c r="K713">
        <f t="shared" si="791"/>
        <v>66</v>
      </c>
      <c r="L713">
        <f t="shared" si="792"/>
        <v>67</v>
      </c>
      <c r="M713">
        <f>'Data Input'!D713</f>
        <v>220.99966098600001</v>
      </c>
      <c r="N713">
        <f>'Data Input'!E713</f>
        <v>72.999888018000007</v>
      </c>
      <c r="O713">
        <f>'Data Input'!F713</f>
        <v>112</v>
      </c>
      <c r="P713">
        <f>'Data Input'!G713</f>
        <v>0</v>
      </c>
      <c r="Q713">
        <f>'Data Input'!H713</f>
        <v>0</v>
      </c>
      <c r="R713">
        <f>IF('Data Input'!I713&gt;100,1,0)</f>
        <v>0</v>
      </c>
      <c r="S713">
        <f t="shared" si="793"/>
        <v>4.0604430105464191</v>
      </c>
      <c r="T713">
        <f t="shared" si="794"/>
        <v>16.487197441895269</v>
      </c>
      <c r="U713">
        <f t="shared" si="795"/>
        <v>5.3981611675165766</v>
      </c>
      <c r="V713">
        <f t="shared" si="796"/>
        <v>21.918925782445783</v>
      </c>
      <c r="W713">
        <f t="shared" si="797"/>
        <v>4.2904579071472151</v>
      </c>
      <c r="X713">
        <f t="shared" si="798"/>
        <v>17.421159821119527</v>
      </c>
      <c r="Y713">
        <f t="shared" si="799"/>
        <v>0</v>
      </c>
      <c r="Z713">
        <f t="shared" si="800"/>
        <v>0</v>
      </c>
      <c r="AA713">
        <f t="shared" si="801"/>
        <v>4.7184988712950942</v>
      </c>
      <c r="AB713">
        <f t="shared" si="802"/>
        <v>19.159195762221334</v>
      </c>
      <c r="AC713" s="3">
        <f t="shared" si="803"/>
        <v>-29.798999999999999</v>
      </c>
      <c r="AD713">
        <f t="shared" si="804"/>
        <v>4.8840000000000003</v>
      </c>
      <c r="AE713">
        <f t="shared" si="805"/>
        <v>13.54</v>
      </c>
      <c r="AF713">
        <f t="shared" si="806"/>
        <v>-3.1139999999999999</v>
      </c>
      <c r="AG713">
        <f t="shared" si="807"/>
        <v>-13.577999999999999</v>
      </c>
      <c r="AH713">
        <f t="shared" si="808"/>
        <v>3.149</v>
      </c>
      <c r="AI713">
        <f t="shared" si="809"/>
        <v>2.0190000000000001</v>
      </c>
      <c r="AJ713">
        <f t="shared" si="810"/>
        <v>0</v>
      </c>
      <c r="AK713">
        <f t="shared" si="811"/>
        <v>1.9570000000000001</v>
      </c>
      <c r="AL713">
        <f t="shared" si="812"/>
        <v>0</v>
      </c>
      <c r="AM713">
        <f t="shared" si="813"/>
        <v>7.5739999999999998</v>
      </c>
      <c r="AN713">
        <f t="shared" si="814"/>
        <v>-1.665</v>
      </c>
      <c r="AO713">
        <f t="shared" si="815"/>
        <v>0.66100000000000003</v>
      </c>
      <c r="AP713">
        <f t="shared" si="816"/>
        <v>-120.99714127127274</v>
      </c>
      <c r="AQ713">
        <f t="shared" si="817"/>
        <v>80.523472306216505</v>
      </c>
      <c r="AR713">
        <f t="shared" si="818"/>
        <v>73.091102208174448</v>
      </c>
      <c r="AS713">
        <f t="shared" si="819"/>
        <v>-68.255534886536168</v>
      </c>
      <c r="AT713">
        <f t="shared" si="820"/>
        <v>-58.255837463244887</v>
      </c>
      <c r="AU713">
        <f t="shared" si="821"/>
        <v>54.859232276705391</v>
      </c>
      <c r="AV713">
        <f t="shared" si="822"/>
        <v>0</v>
      </c>
      <c r="AW713">
        <f t="shared" si="823"/>
        <v>0</v>
      </c>
      <c r="AX713">
        <f t="shared" si="824"/>
        <v>9.2341022911244988</v>
      </c>
      <c r="AY713">
        <f t="shared" si="825"/>
        <v>0</v>
      </c>
      <c r="AZ713">
        <f t="shared" si="826"/>
        <v>0</v>
      </c>
      <c r="BA713">
        <f t="shared" si="827"/>
        <v>0</v>
      </c>
      <c r="BB713">
        <f t="shared" si="828"/>
        <v>0</v>
      </c>
      <c r="BC713">
        <f t="shared" si="829"/>
        <v>-29.80060453883295</v>
      </c>
      <c r="BD713">
        <f t="shared" si="830"/>
        <v>-29.18</v>
      </c>
      <c r="BE713">
        <f t="shared" si="831"/>
        <v>0.96650000000000003</v>
      </c>
      <c r="BF713">
        <f t="shared" si="832"/>
        <v>1.8152060516952728E-2</v>
      </c>
      <c r="BG713">
        <f>'Data Input'!J713</f>
        <v>25.7</v>
      </c>
      <c r="BH713">
        <f t="shared" si="833"/>
        <v>2</v>
      </c>
      <c r="BI713">
        <f t="shared" si="834"/>
        <v>0.96</v>
      </c>
      <c r="BJ713">
        <f>'Data Input'!K713</f>
        <v>0.86842105263157887</v>
      </c>
      <c r="BK713">
        <f>'Data Input'!L713</f>
        <v>3</v>
      </c>
      <c r="BL713">
        <f>'Data Input'!M713</f>
        <v>93</v>
      </c>
      <c r="BM713">
        <f t="shared" si="835"/>
        <v>4</v>
      </c>
      <c r="BN713">
        <f t="shared" si="836"/>
        <v>1.46</v>
      </c>
      <c r="BO713">
        <f t="shared" si="837"/>
        <v>1.7425978096274618E-2</v>
      </c>
      <c r="BP713">
        <f t="shared" si="838"/>
        <v>2.6502008354750983E-2</v>
      </c>
      <c r="BQ713">
        <f t="shared" si="839"/>
        <v>147.21878420114777</v>
      </c>
      <c r="BR713">
        <f t="shared" si="840"/>
        <v>223.89523430591217</v>
      </c>
      <c r="BS713">
        <f t="shared" si="841"/>
        <v>186487.96000000002</v>
      </c>
      <c r="BT713">
        <f t="shared" si="842"/>
        <v>167324.32</v>
      </c>
      <c r="BU713">
        <f t="shared" si="843"/>
        <v>148160.68</v>
      </c>
      <c r="BV713">
        <f t="shared" si="844"/>
        <v>128997.04</v>
      </c>
      <c r="BW713">
        <f t="shared" si="845"/>
        <v>109833.4</v>
      </c>
      <c r="BX713">
        <f t="shared" si="846"/>
        <v>90669.759999999995</v>
      </c>
      <c r="BY713">
        <f t="shared" si="847"/>
        <v>71506.12</v>
      </c>
      <c r="BZ713">
        <f t="shared" si="848"/>
        <v>52342.479999999996</v>
      </c>
      <c r="CA713">
        <f t="shared" si="849"/>
        <v>33178.839999999997</v>
      </c>
      <c r="CB713">
        <f t="shared" si="850"/>
        <v>16589.419999999998</v>
      </c>
      <c r="CC713">
        <f t="shared" si="851"/>
        <v>175.14676673304217</v>
      </c>
      <c r="CD713">
        <f t="shared" si="852"/>
        <v>266.36904107316832</v>
      </c>
      <c r="CE713">
        <f t="shared" si="853"/>
        <v>322.36555093418997</v>
      </c>
      <c r="CF713">
        <f t="shared" si="854"/>
        <v>490.26427537908046</v>
      </c>
    </row>
    <row r="714" spans="1:84" x14ac:dyDescent="0.25">
      <c r="A714" t="str">
        <f>IF('Data Input'!A714=0,"F","M")</f>
        <v>F</v>
      </c>
      <c r="B714" t="str">
        <f>'Data Input'!B714</f>
        <v>W</v>
      </c>
      <c r="C714">
        <f>'Data Input'!C714</f>
        <v>56</v>
      </c>
      <c r="D714">
        <f t="shared" si="784"/>
        <v>57</v>
      </c>
      <c r="E714">
        <f t="shared" si="785"/>
        <v>58</v>
      </c>
      <c r="F714">
        <f t="shared" si="786"/>
        <v>59</v>
      </c>
      <c r="G714">
        <f t="shared" si="787"/>
        <v>60</v>
      </c>
      <c r="H714">
        <f t="shared" si="788"/>
        <v>61</v>
      </c>
      <c r="I714">
        <f t="shared" si="789"/>
        <v>62</v>
      </c>
      <c r="J714">
        <f t="shared" si="790"/>
        <v>63</v>
      </c>
      <c r="K714">
        <f t="shared" si="791"/>
        <v>64</v>
      </c>
      <c r="L714">
        <f t="shared" si="792"/>
        <v>65</v>
      </c>
      <c r="M714">
        <f>'Data Input'!D714</f>
        <v>225.99965331600001</v>
      </c>
      <c r="N714">
        <f>'Data Input'!E714</f>
        <v>73.999886484000001</v>
      </c>
      <c r="O714">
        <f>'Data Input'!F714</f>
        <v>112</v>
      </c>
      <c r="P714">
        <f>'Data Input'!G714</f>
        <v>0</v>
      </c>
      <c r="Q714">
        <f>'Data Input'!H714</f>
        <v>0</v>
      </c>
      <c r="R714">
        <f>IF('Data Input'!I714&gt;100,1,0)</f>
        <v>0</v>
      </c>
      <c r="S714">
        <f t="shared" si="793"/>
        <v>4.0253516907351496</v>
      </c>
      <c r="T714">
        <f t="shared" si="794"/>
        <v>16.203456234104326</v>
      </c>
      <c r="U714">
        <f t="shared" si="795"/>
        <v>5.4205334652711095</v>
      </c>
      <c r="V714">
        <f t="shared" si="796"/>
        <v>21.819553549115518</v>
      </c>
      <c r="W714">
        <f t="shared" si="797"/>
        <v>4.3040635592029934</v>
      </c>
      <c r="X714">
        <f t="shared" si="798"/>
        <v>17.325369525069316</v>
      </c>
      <c r="Y714">
        <f t="shared" si="799"/>
        <v>0</v>
      </c>
      <c r="Z714">
        <f t="shared" si="800"/>
        <v>0</v>
      </c>
      <c r="AA714">
        <f t="shared" si="801"/>
        <v>4.7184988712950942</v>
      </c>
      <c r="AB714">
        <f t="shared" si="802"/>
        <v>18.993617409299603</v>
      </c>
      <c r="AC714" s="3">
        <f t="shared" si="803"/>
        <v>-29.798999999999999</v>
      </c>
      <c r="AD714">
        <f t="shared" si="804"/>
        <v>4.8840000000000003</v>
      </c>
      <c r="AE714">
        <f t="shared" si="805"/>
        <v>13.54</v>
      </c>
      <c r="AF714">
        <f t="shared" si="806"/>
        <v>-3.1139999999999999</v>
      </c>
      <c r="AG714">
        <f t="shared" si="807"/>
        <v>-13.577999999999999</v>
      </c>
      <c r="AH714">
        <f t="shared" si="808"/>
        <v>3.149</v>
      </c>
      <c r="AI714">
        <f t="shared" si="809"/>
        <v>2.0190000000000001</v>
      </c>
      <c r="AJ714">
        <f t="shared" si="810"/>
        <v>0</v>
      </c>
      <c r="AK714">
        <f t="shared" si="811"/>
        <v>1.9570000000000001</v>
      </c>
      <c r="AL714">
        <f t="shared" si="812"/>
        <v>0</v>
      </c>
      <c r="AM714">
        <f t="shared" si="813"/>
        <v>7.5739999999999998</v>
      </c>
      <c r="AN714">
        <f t="shared" si="814"/>
        <v>-1.665</v>
      </c>
      <c r="AO714">
        <f t="shared" si="815"/>
        <v>0.66100000000000003</v>
      </c>
      <c r="AP714">
        <f t="shared" si="816"/>
        <v>-119.95145503221673</v>
      </c>
      <c r="AQ714">
        <f t="shared" si="817"/>
        <v>79.137680247365537</v>
      </c>
      <c r="AR714">
        <f t="shared" si="818"/>
        <v>73.394023119770821</v>
      </c>
      <c r="AS714">
        <f t="shared" si="819"/>
        <v>-67.946089751945721</v>
      </c>
      <c r="AT714">
        <f t="shared" si="820"/>
        <v>-58.440575006858239</v>
      </c>
      <c r="AU714">
        <f t="shared" si="821"/>
        <v>54.557588634443277</v>
      </c>
      <c r="AV714">
        <f t="shared" si="822"/>
        <v>0</v>
      </c>
      <c r="AW714">
        <f t="shared" si="823"/>
        <v>0</v>
      </c>
      <c r="AX714">
        <f t="shared" si="824"/>
        <v>9.2341022911244988</v>
      </c>
      <c r="AY714">
        <f t="shared" si="825"/>
        <v>0</v>
      </c>
      <c r="AZ714">
        <f t="shared" si="826"/>
        <v>0</v>
      </c>
      <c r="BA714">
        <f t="shared" si="827"/>
        <v>0</v>
      </c>
      <c r="BB714">
        <f t="shared" si="828"/>
        <v>0</v>
      </c>
      <c r="BC714">
        <f t="shared" si="829"/>
        <v>-30.014725498316551</v>
      </c>
      <c r="BD714">
        <f t="shared" si="830"/>
        <v>-29.18</v>
      </c>
      <c r="BE714">
        <f t="shared" si="831"/>
        <v>0.96650000000000003</v>
      </c>
      <c r="BF714">
        <f t="shared" si="832"/>
        <v>1.4679085442931283E-2</v>
      </c>
      <c r="BG714">
        <f>'Data Input'!J714</f>
        <v>39.4</v>
      </c>
      <c r="BH714">
        <f t="shared" si="833"/>
        <v>4</v>
      </c>
      <c r="BI714">
        <f t="shared" si="834"/>
        <v>1.39</v>
      </c>
      <c r="BJ714">
        <f>'Data Input'!K714</f>
        <v>0.66666666666666674</v>
      </c>
      <c r="BK714">
        <f>'Data Input'!L714</f>
        <v>3</v>
      </c>
      <c r="BL714">
        <f>'Data Input'!M714</f>
        <v>87</v>
      </c>
      <c r="BM714">
        <f t="shared" si="835"/>
        <v>1</v>
      </c>
      <c r="BN714">
        <f t="shared" si="836"/>
        <v>1</v>
      </c>
      <c r="BO714">
        <f t="shared" si="837"/>
        <v>2.0403928765674484E-2</v>
      </c>
      <c r="BP714">
        <f t="shared" si="838"/>
        <v>1.4679085442931283E-2</v>
      </c>
      <c r="BQ714">
        <f t="shared" si="839"/>
        <v>172.37721574157112</v>
      </c>
      <c r="BR714">
        <f t="shared" si="840"/>
        <v>124.01238542559074</v>
      </c>
      <c r="BS714">
        <f t="shared" si="841"/>
        <v>191636.40000000002</v>
      </c>
      <c r="BT714">
        <f t="shared" si="842"/>
        <v>172472.76</v>
      </c>
      <c r="BU714">
        <f t="shared" si="843"/>
        <v>153309.12</v>
      </c>
      <c r="BV714">
        <f t="shared" si="844"/>
        <v>134145.47999999998</v>
      </c>
      <c r="BW714">
        <f t="shared" si="845"/>
        <v>114981.84</v>
      </c>
      <c r="BX714">
        <f t="shared" si="846"/>
        <v>95818.2</v>
      </c>
      <c r="BY714">
        <f t="shared" si="847"/>
        <v>76654.559999999998</v>
      </c>
      <c r="BZ714">
        <f t="shared" si="848"/>
        <v>57490.92</v>
      </c>
      <c r="CA714">
        <f t="shared" si="849"/>
        <v>38327.279999999999</v>
      </c>
      <c r="CB714">
        <f t="shared" si="850"/>
        <v>19163.64</v>
      </c>
      <c r="CC714">
        <f t="shared" si="851"/>
        <v>215.05744999806657</v>
      </c>
      <c r="CD714">
        <f t="shared" si="852"/>
        <v>154.71758992666659</v>
      </c>
      <c r="CE714">
        <f t="shared" si="853"/>
        <v>387.43466573963769</v>
      </c>
      <c r="CF714">
        <f t="shared" si="854"/>
        <v>278.72997535225733</v>
      </c>
    </row>
    <row r="715" spans="1:84" x14ac:dyDescent="0.25">
      <c r="A715" t="str">
        <f>IF('Data Input'!A715=0,"F","M")</f>
        <v>F</v>
      </c>
      <c r="B715" t="str">
        <f>'Data Input'!B715</f>
        <v>W</v>
      </c>
      <c r="C715">
        <f>'Data Input'!C715</f>
        <v>65</v>
      </c>
      <c r="D715">
        <f t="shared" si="784"/>
        <v>66</v>
      </c>
      <c r="E715">
        <f t="shared" si="785"/>
        <v>67</v>
      </c>
      <c r="F715">
        <f t="shared" si="786"/>
        <v>68</v>
      </c>
      <c r="G715">
        <f t="shared" si="787"/>
        <v>69</v>
      </c>
      <c r="H715">
        <f t="shared" si="788"/>
        <v>70</v>
      </c>
      <c r="I715">
        <f t="shared" si="789"/>
        <v>71</v>
      </c>
      <c r="J715">
        <f t="shared" si="790"/>
        <v>72</v>
      </c>
      <c r="K715">
        <f t="shared" si="791"/>
        <v>73</v>
      </c>
      <c r="L715">
        <f t="shared" si="792"/>
        <v>74</v>
      </c>
      <c r="M715">
        <f>'Data Input'!D715</f>
        <v>205.99968399600002</v>
      </c>
      <c r="N715">
        <f>'Data Input'!E715</f>
        <v>79.999877280000007</v>
      </c>
      <c r="O715">
        <f>'Data Input'!F715</f>
        <v>100</v>
      </c>
      <c r="P715">
        <f>'Data Input'!G715</f>
        <v>0</v>
      </c>
      <c r="Q715">
        <f>'Data Input'!H715</f>
        <v>0</v>
      </c>
      <c r="R715">
        <f>IF('Data Input'!I715&gt;100,1,0)</f>
        <v>0</v>
      </c>
      <c r="S715">
        <f t="shared" si="793"/>
        <v>4.1743872698956368</v>
      </c>
      <c r="T715">
        <f t="shared" si="794"/>
        <v>17.42550907906675</v>
      </c>
      <c r="U715">
        <f t="shared" si="795"/>
        <v>5.3278746347884045</v>
      </c>
      <c r="V715">
        <f t="shared" si="796"/>
        <v>22.24061205106058</v>
      </c>
      <c r="W715">
        <f t="shared" si="797"/>
        <v>4.3820251006727053</v>
      </c>
      <c r="X715">
        <f t="shared" si="798"/>
        <v>18.292269796611286</v>
      </c>
      <c r="Y715">
        <f t="shared" si="799"/>
        <v>0</v>
      </c>
      <c r="Z715">
        <f t="shared" si="800"/>
        <v>0</v>
      </c>
      <c r="AA715">
        <f t="shared" si="801"/>
        <v>4.6051701859880918</v>
      </c>
      <c r="AB715">
        <f t="shared" si="802"/>
        <v>19.223763800091614</v>
      </c>
      <c r="AC715" s="3">
        <f t="shared" si="803"/>
        <v>-29.798999999999999</v>
      </c>
      <c r="AD715">
        <f t="shared" si="804"/>
        <v>4.8840000000000003</v>
      </c>
      <c r="AE715">
        <f t="shared" si="805"/>
        <v>13.54</v>
      </c>
      <c r="AF715">
        <f t="shared" si="806"/>
        <v>-3.1139999999999999</v>
      </c>
      <c r="AG715">
        <f t="shared" si="807"/>
        <v>-13.577999999999999</v>
      </c>
      <c r="AH715">
        <f t="shared" si="808"/>
        <v>3.149</v>
      </c>
      <c r="AI715">
        <f t="shared" si="809"/>
        <v>2.0190000000000001</v>
      </c>
      <c r="AJ715">
        <f t="shared" si="810"/>
        <v>0</v>
      </c>
      <c r="AK715">
        <f t="shared" si="811"/>
        <v>1.9570000000000001</v>
      </c>
      <c r="AL715">
        <f t="shared" si="812"/>
        <v>0</v>
      </c>
      <c r="AM715">
        <f t="shared" si="813"/>
        <v>7.5739999999999998</v>
      </c>
      <c r="AN715">
        <f t="shared" si="814"/>
        <v>-1.665</v>
      </c>
      <c r="AO715">
        <f t="shared" si="815"/>
        <v>0.66100000000000003</v>
      </c>
      <c r="AP715">
        <f t="shared" si="816"/>
        <v>-124.39256625562008</v>
      </c>
      <c r="AQ715">
        <f t="shared" si="817"/>
        <v>85.106186342162005</v>
      </c>
      <c r="AR715">
        <f t="shared" si="818"/>
        <v>72.139422555034997</v>
      </c>
      <c r="AS715">
        <f t="shared" si="819"/>
        <v>-69.257265927002649</v>
      </c>
      <c r="AT715">
        <f t="shared" si="820"/>
        <v>-59.499136816933991</v>
      </c>
      <c r="AU715">
        <f t="shared" si="821"/>
        <v>57.602357589528943</v>
      </c>
      <c r="AV715">
        <f t="shared" si="822"/>
        <v>0</v>
      </c>
      <c r="AW715">
        <f t="shared" si="823"/>
        <v>0</v>
      </c>
      <c r="AX715">
        <f t="shared" si="824"/>
        <v>9.0123180539786958</v>
      </c>
      <c r="AY715">
        <f t="shared" si="825"/>
        <v>0</v>
      </c>
      <c r="AZ715">
        <f t="shared" si="826"/>
        <v>0</v>
      </c>
      <c r="BA715">
        <f t="shared" si="827"/>
        <v>0</v>
      </c>
      <c r="BB715">
        <f t="shared" si="828"/>
        <v>0</v>
      </c>
      <c r="BC715">
        <f t="shared" si="829"/>
        <v>-29.288684458852089</v>
      </c>
      <c r="BD715">
        <f t="shared" si="830"/>
        <v>-29.18</v>
      </c>
      <c r="BE715">
        <f t="shared" si="831"/>
        <v>0.96650000000000003</v>
      </c>
      <c r="BF715">
        <f t="shared" si="832"/>
        <v>3.0102436350856965E-2</v>
      </c>
      <c r="BG715">
        <f>'Data Input'!J715</f>
        <v>23.1</v>
      </c>
      <c r="BH715">
        <f t="shared" si="833"/>
        <v>1</v>
      </c>
      <c r="BI715">
        <f t="shared" si="834"/>
        <v>1</v>
      </c>
      <c r="BJ715">
        <f>'Data Input'!K715</f>
        <v>0.88235294117647067</v>
      </c>
      <c r="BK715">
        <f>'Data Input'!L715</f>
        <v>3</v>
      </c>
      <c r="BL715">
        <f>'Data Input'!M715</f>
        <v>97</v>
      </c>
      <c r="BM715">
        <f t="shared" si="835"/>
        <v>4</v>
      </c>
      <c r="BN715">
        <f t="shared" si="836"/>
        <v>1.46</v>
      </c>
      <c r="BO715">
        <f t="shared" si="837"/>
        <v>3.0102436350856965E-2</v>
      </c>
      <c r="BP715">
        <f t="shared" si="838"/>
        <v>4.3949557072251171E-2</v>
      </c>
      <c r="BQ715">
        <f t="shared" si="839"/>
        <v>254.31250151823662</v>
      </c>
      <c r="BR715">
        <f t="shared" si="840"/>
        <v>371.29625221662548</v>
      </c>
      <c r="BS715">
        <f t="shared" si="841"/>
        <v>168468.41999999998</v>
      </c>
      <c r="BT715">
        <f t="shared" si="842"/>
        <v>149304.77999999997</v>
      </c>
      <c r="BU715">
        <f t="shared" si="843"/>
        <v>132715.35999999999</v>
      </c>
      <c r="BV715">
        <f t="shared" si="844"/>
        <v>116125.93999999999</v>
      </c>
      <c r="BW715">
        <f t="shared" si="845"/>
        <v>99536.51999999999</v>
      </c>
      <c r="BX715">
        <f t="shared" si="846"/>
        <v>82947.099999999991</v>
      </c>
      <c r="BY715">
        <f t="shared" si="847"/>
        <v>66357.679999999993</v>
      </c>
      <c r="BZ715">
        <f t="shared" si="848"/>
        <v>49768.259999999995</v>
      </c>
      <c r="CA715">
        <f t="shared" si="849"/>
        <v>33178.839999999997</v>
      </c>
      <c r="CB715">
        <f t="shared" si="850"/>
        <v>16589.419999999998</v>
      </c>
      <c r="CC715">
        <f t="shared" si="851"/>
        <v>275.4349807432294</v>
      </c>
      <c r="CD715">
        <f t="shared" si="852"/>
        <v>402.135071885115</v>
      </c>
      <c r="CE715">
        <f t="shared" si="853"/>
        <v>529.74748226146608</v>
      </c>
      <c r="CF715">
        <f t="shared" si="854"/>
        <v>773.43132410174053</v>
      </c>
    </row>
    <row r="716" spans="1:84" x14ac:dyDescent="0.25">
      <c r="A716" t="str">
        <f>IF('Data Input'!A716=0,"F","M")</f>
        <v>M</v>
      </c>
      <c r="B716" t="str">
        <f>'Data Input'!B716</f>
        <v>W</v>
      </c>
      <c r="C716">
        <f>'Data Input'!C716</f>
        <v>30</v>
      </c>
      <c r="D716">
        <f t="shared" si="784"/>
        <v>31</v>
      </c>
      <c r="E716">
        <f t="shared" si="785"/>
        <v>32</v>
      </c>
      <c r="F716">
        <f t="shared" si="786"/>
        <v>33</v>
      </c>
      <c r="G716">
        <f t="shared" si="787"/>
        <v>34</v>
      </c>
      <c r="H716">
        <f t="shared" si="788"/>
        <v>35</v>
      </c>
      <c r="I716">
        <f t="shared" si="789"/>
        <v>36</v>
      </c>
      <c r="J716">
        <f t="shared" si="790"/>
        <v>37</v>
      </c>
      <c r="K716">
        <f t="shared" si="791"/>
        <v>38</v>
      </c>
      <c r="L716">
        <f t="shared" si="792"/>
        <v>39</v>
      </c>
      <c r="M716">
        <f>'Data Input'!D716</f>
        <v>160.99975302600001</v>
      </c>
      <c r="N716">
        <f>'Data Input'!E716</f>
        <v>56.999912561999999</v>
      </c>
      <c r="O716">
        <f>'Data Input'!F716</f>
        <v>100</v>
      </c>
      <c r="P716">
        <f>'Data Input'!G716</f>
        <v>0</v>
      </c>
      <c r="Q716">
        <f>'Data Input'!H716</f>
        <v>0</v>
      </c>
      <c r="R716">
        <f>IF('Data Input'!I716&gt;100,1,0)</f>
        <v>0</v>
      </c>
      <c r="S716">
        <f t="shared" si="793"/>
        <v>3.4011973816621555</v>
      </c>
      <c r="T716">
        <f t="shared" si="794"/>
        <v>11.568143629025503</v>
      </c>
      <c r="U716">
        <f t="shared" si="795"/>
        <v>5.0814028309832864</v>
      </c>
      <c r="V716">
        <f t="shared" si="796"/>
        <v>17.282854003911019</v>
      </c>
      <c r="W716">
        <f t="shared" si="797"/>
        <v>4.0430497338333735</v>
      </c>
      <c r="X716">
        <f t="shared" si="798"/>
        <v>13.751210168643945</v>
      </c>
      <c r="Y716">
        <f t="shared" si="799"/>
        <v>0</v>
      </c>
      <c r="Z716">
        <f t="shared" si="800"/>
        <v>0</v>
      </c>
      <c r="AA716">
        <f t="shared" si="801"/>
        <v>4.6051701859880918</v>
      </c>
      <c r="AB716">
        <f t="shared" si="802"/>
        <v>15.66309277869132</v>
      </c>
      <c r="AC716" s="3">
        <f t="shared" si="803"/>
        <v>12.343999999999999</v>
      </c>
      <c r="AD716">
        <f t="shared" si="804"/>
        <v>0</v>
      </c>
      <c r="AE716">
        <f t="shared" si="805"/>
        <v>11.853</v>
      </c>
      <c r="AF716">
        <f t="shared" si="806"/>
        <v>-2.6640000000000001</v>
      </c>
      <c r="AG716">
        <f t="shared" si="807"/>
        <v>-7.99</v>
      </c>
      <c r="AH716">
        <f t="shared" si="808"/>
        <v>1.7689999999999999</v>
      </c>
      <c r="AI716">
        <f t="shared" si="809"/>
        <v>1.7689999999999999</v>
      </c>
      <c r="AJ716">
        <f t="shared" si="810"/>
        <v>0</v>
      </c>
      <c r="AK716">
        <f t="shared" si="811"/>
        <v>1.764</v>
      </c>
      <c r="AL716">
        <f t="shared" si="812"/>
        <v>0</v>
      </c>
      <c r="AM716">
        <f t="shared" si="813"/>
        <v>7.8369999999999997</v>
      </c>
      <c r="AN716">
        <f t="shared" si="814"/>
        <v>-1.7949999999999999</v>
      </c>
      <c r="AO716">
        <f t="shared" si="815"/>
        <v>0.65800000000000003</v>
      </c>
      <c r="AP716">
        <f t="shared" si="816"/>
        <v>41.984380479237643</v>
      </c>
      <c r="AQ716">
        <f t="shared" si="817"/>
        <v>0</v>
      </c>
      <c r="AR716">
        <f t="shared" si="818"/>
        <v>60.229867755644889</v>
      </c>
      <c r="AS716">
        <f t="shared" si="819"/>
        <v>-46.041523066418961</v>
      </c>
      <c r="AT716">
        <f t="shared" si="820"/>
        <v>-32.303967373328653</v>
      </c>
      <c r="AU716">
        <f t="shared" si="821"/>
        <v>24.325890788331137</v>
      </c>
      <c r="AV716">
        <f t="shared" si="822"/>
        <v>0</v>
      </c>
      <c r="AW716">
        <f t="shared" si="823"/>
        <v>0</v>
      </c>
      <c r="AX716">
        <f t="shared" si="824"/>
        <v>8.1235202080829936</v>
      </c>
      <c r="AY716">
        <f t="shared" si="825"/>
        <v>0</v>
      </c>
      <c r="AZ716">
        <f t="shared" si="826"/>
        <v>0</v>
      </c>
      <c r="BA716">
        <f t="shared" si="827"/>
        <v>0</v>
      </c>
      <c r="BB716">
        <f t="shared" si="828"/>
        <v>0</v>
      </c>
      <c r="BC716">
        <f t="shared" si="829"/>
        <v>56.318168791549049</v>
      </c>
      <c r="BD716">
        <f t="shared" si="830"/>
        <v>61.18</v>
      </c>
      <c r="BE716">
        <f t="shared" si="831"/>
        <v>0.91439999999999999</v>
      </c>
      <c r="BF716">
        <f t="shared" si="832"/>
        <v>6.9206035117008735E-4</v>
      </c>
      <c r="BG716">
        <f>'Data Input'!J716</f>
        <v>23.5</v>
      </c>
      <c r="BH716">
        <f t="shared" si="833"/>
        <v>1</v>
      </c>
      <c r="BI716">
        <f t="shared" si="834"/>
        <v>1</v>
      </c>
      <c r="BJ716">
        <f>'Data Input'!K716</f>
        <v>0.9375</v>
      </c>
      <c r="BK716">
        <f>'Data Input'!L716</f>
        <v>3</v>
      </c>
      <c r="BL716">
        <f>'Data Input'!M716</f>
        <v>100</v>
      </c>
      <c r="BM716">
        <f t="shared" si="835"/>
        <v>3</v>
      </c>
      <c r="BN716">
        <f t="shared" si="836"/>
        <v>1.2</v>
      </c>
      <c r="BO716">
        <f t="shared" si="837"/>
        <v>6.9206035117008735E-4</v>
      </c>
      <c r="BP716">
        <f t="shared" si="838"/>
        <v>8.3047242140410482E-4</v>
      </c>
      <c r="BQ716">
        <f t="shared" si="839"/>
        <v>5.84668951895795</v>
      </c>
      <c r="BR716">
        <f t="shared" si="840"/>
        <v>7.0160274227495396</v>
      </c>
      <c r="BS716">
        <f t="shared" si="841"/>
        <v>297465.45000000007</v>
      </c>
      <c r="BT716">
        <f t="shared" si="842"/>
        <v>268863.00000000006</v>
      </c>
      <c r="BU716">
        <f t="shared" si="843"/>
        <v>240260.55000000005</v>
      </c>
      <c r="BV716">
        <f t="shared" si="844"/>
        <v>211658.10000000003</v>
      </c>
      <c r="BW716">
        <f t="shared" si="845"/>
        <v>183055.65000000002</v>
      </c>
      <c r="BX716">
        <f t="shared" si="846"/>
        <v>154453.20000000001</v>
      </c>
      <c r="BY716">
        <f t="shared" si="847"/>
        <v>123562.56</v>
      </c>
      <c r="BZ716">
        <f t="shared" si="848"/>
        <v>92671.92</v>
      </c>
      <c r="CA716">
        <f t="shared" si="849"/>
        <v>61781.279999999999</v>
      </c>
      <c r="CB716">
        <f t="shared" si="850"/>
        <v>30890.639999999999</v>
      </c>
      <c r="CC716">
        <f t="shared" si="851"/>
        <v>11.520468105206231</v>
      </c>
      <c r="CD716">
        <f t="shared" si="852"/>
        <v>13.824561726247477</v>
      </c>
      <c r="CE716">
        <f t="shared" si="853"/>
        <v>17.367157624164179</v>
      </c>
      <c r="CF716">
        <f t="shared" si="854"/>
        <v>20.840589148997019</v>
      </c>
    </row>
    <row r="717" spans="1:84" x14ac:dyDescent="0.25">
      <c r="A717" t="str">
        <f>IF('Data Input'!A717=0,"F","M")</f>
        <v>M</v>
      </c>
      <c r="B717" t="str">
        <f>'Data Input'!B717</f>
        <v>W</v>
      </c>
      <c r="C717">
        <f>'Data Input'!C717</f>
        <v>65</v>
      </c>
      <c r="D717">
        <f t="shared" si="784"/>
        <v>66</v>
      </c>
      <c r="E717">
        <f t="shared" si="785"/>
        <v>67</v>
      </c>
      <c r="F717">
        <f t="shared" si="786"/>
        <v>68</v>
      </c>
      <c r="G717">
        <f t="shared" si="787"/>
        <v>69</v>
      </c>
      <c r="H717">
        <f t="shared" si="788"/>
        <v>70</v>
      </c>
      <c r="I717">
        <f t="shared" si="789"/>
        <v>71</v>
      </c>
      <c r="J717">
        <f t="shared" si="790"/>
        <v>72</v>
      </c>
      <c r="K717">
        <f t="shared" si="791"/>
        <v>73</v>
      </c>
      <c r="L717">
        <f t="shared" si="792"/>
        <v>74</v>
      </c>
      <c r="M717">
        <f>'Data Input'!D717</f>
        <v>157.999757628</v>
      </c>
      <c r="N717">
        <f>'Data Input'!E717</f>
        <v>61.999904892000004</v>
      </c>
      <c r="O717">
        <f>'Data Input'!F717</f>
        <v>114</v>
      </c>
      <c r="P717">
        <f>'Data Input'!G717</f>
        <v>1</v>
      </c>
      <c r="Q717">
        <f>'Data Input'!H717</f>
        <v>0</v>
      </c>
      <c r="R717">
        <f>IF('Data Input'!I717&gt;100,1,0)</f>
        <v>1</v>
      </c>
      <c r="S717">
        <f t="shared" si="793"/>
        <v>4.1743872698956368</v>
      </c>
      <c r="T717">
        <f t="shared" si="794"/>
        <v>17.42550907906675</v>
      </c>
      <c r="U717">
        <f t="shared" si="795"/>
        <v>5.0625934990257901</v>
      </c>
      <c r="V717">
        <f t="shared" si="796"/>
        <v>21.133225854989668</v>
      </c>
      <c r="W717">
        <f t="shared" si="797"/>
        <v>4.1271328510439149</v>
      </c>
      <c r="X717">
        <f t="shared" si="798"/>
        <v>17.228250834565802</v>
      </c>
      <c r="Y717">
        <f t="shared" si="799"/>
        <v>4.7361984483944957</v>
      </c>
      <c r="Z717">
        <f t="shared" si="800"/>
        <v>19.770726510677449</v>
      </c>
      <c r="AA717">
        <f t="shared" si="801"/>
        <v>0</v>
      </c>
      <c r="AB717">
        <f t="shared" si="802"/>
        <v>0</v>
      </c>
      <c r="AC717" s="3">
        <f t="shared" si="803"/>
        <v>12.343999999999999</v>
      </c>
      <c r="AD717">
        <f t="shared" si="804"/>
        <v>0</v>
      </c>
      <c r="AE717">
        <f t="shared" si="805"/>
        <v>11.853</v>
      </c>
      <c r="AF717">
        <f t="shared" si="806"/>
        <v>-2.6640000000000001</v>
      </c>
      <c r="AG717">
        <f t="shared" si="807"/>
        <v>-7.99</v>
      </c>
      <c r="AH717">
        <f t="shared" si="808"/>
        <v>1.7689999999999999</v>
      </c>
      <c r="AI717">
        <f t="shared" si="809"/>
        <v>1.7689999999999999</v>
      </c>
      <c r="AJ717">
        <f t="shared" si="810"/>
        <v>0</v>
      </c>
      <c r="AK717">
        <f t="shared" si="811"/>
        <v>1.764</v>
      </c>
      <c r="AL717">
        <f t="shared" si="812"/>
        <v>0</v>
      </c>
      <c r="AM717">
        <f t="shared" si="813"/>
        <v>7.8369999999999997</v>
      </c>
      <c r="AN717">
        <f t="shared" si="814"/>
        <v>-1.7949999999999999</v>
      </c>
      <c r="AO717">
        <f t="shared" si="815"/>
        <v>0.65800000000000003</v>
      </c>
      <c r="AP717">
        <f t="shared" si="816"/>
        <v>51.528636459591738</v>
      </c>
      <c r="AQ717">
        <f t="shared" si="817"/>
        <v>0</v>
      </c>
      <c r="AR717">
        <f t="shared" si="818"/>
        <v>60.006920743952691</v>
      </c>
      <c r="AS717">
        <f t="shared" si="819"/>
        <v>-56.298913677692475</v>
      </c>
      <c r="AT717">
        <f t="shared" si="820"/>
        <v>-32.975791479840879</v>
      </c>
      <c r="AU717">
        <f t="shared" si="821"/>
        <v>30.476775726346904</v>
      </c>
      <c r="AV717">
        <f t="shared" si="822"/>
        <v>8.3783350552098632</v>
      </c>
      <c r="AW717">
        <f t="shared" si="823"/>
        <v>0</v>
      </c>
      <c r="AX717">
        <f t="shared" si="824"/>
        <v>0</v>
      </c>
      <c r="AY717">
        <f t="shared" si="825"/>
        <v>0</v>
      </c>
      <c r="AZ717">
        <f t="shared" si="826"/>
        <v>0</v>
      </c>
      <c r="BA717">
        <f t="shared" si="827"/>
        <v>0</v>
      </c>
      <c r="BB717">
        <f t="shared" si="828"/>
        <v>0.65800000000000003</v>
      </c>
      <c r="BC717">
        <f t="shared" si="829"/>
        <v>61.773962827567843</v>
      </c>
      <c r="BD717">
        <f t="shared" si="830"/>
        <v>61.18</v>
      </c>
      <c r="BE717">
        <f t="shared" si="831"/>
        <v>0.91439999999999999</v>
      </c>
      <c r="BF717">
        <f t="shared" si="832"/>
        <v>0.14962241910161767</v>
      </c>
      <c r="BG717">
        <f>'Data Input'!J717</f>
        <v>30.9</v>
      </c>
      <c r="BH717">
        <f t="shared" si="833"/>
        <v>4</v>
      </c>
      <c r="BI717">
        <f t="shared" si="834"/>
        <v>1.24</v>
      </c>
      <c r="BJ717">
        <f>'Data Input'!K717</f>
        <v>0.95238095238095222</v>
      </c>
      <c r="BK717">
        <f>'Data Input'!L717</f>
        <v>3</v>
      </c>
      <c r="BL717">
        <f>'Data Input'!M717</f>
        <v>86</v>
      </c>
      <c r="BM717">
        <f t="shared" si="835"/>
        <v>3</v>
      </c>
      <c r="BN717">
        <f t="shared" si="836"/>
        <v>1.2</v>
      </c>
      <c r="BO717">
        <f t="shared" si="837"/>
        <v>0.18553179968600592</v>
      </c>
      <c r="BP717">
        <f t="shared" si="838"/>
        <v>0.1795469029219412</v>
      </c>
      <c r="BQ717">
        <f t="shared" si="839"/>
        <v>1567.4165220180039</v>
      </c>
      <c r="BR717">
        <f t="shared" si="840"/>
        <v>1516.8546987271</v>
      </c>
      <c r="BS717">
        <f t="shared" si="841"/>
        <v>168468.41999999998</v>
      </c>
      <c r="BT717">
        <f t="shared" si="842"/>
        <v>149304.77999999997</v>
      </c>
      <c r="BU717">
        <f t="shared" si="843"/>
        <v>132715.35999999999</v>
      </c>
      <c r="BV717">
        <f t="shared" si="844"/>
        <v>116125.93999999999</v>
      </c>
      <c r="BW717">
        <f t="shared" si="845"/>
        <v>99536.51999999999</v>
      </c>
      <c r="BX717">
        <f t="shared" si="846"/>
        <v>82947.099999999991</v>
      </c>
      <c r="BY717">
        <f t="shared" si="847"/>
        <v>66357.679999999993</v>
      </c>
      <c r="BZ717">
        <f t="shared" si="848"/>
        <v>49768.259999999995</v>
      </c>
      <c r="CA717">
        <f t="shared" si="849"/>
        <v>33178.839999999997</v>
      </c>
      <c r="CB717">
        <f t="shared" si="850"/>
        <v>16589.419999999998</v>
      </c>
      <c r="CC717">
        <f t="shared" si="851"/>
        <v>1697.6017182847379</v>
      </c>
      <c r="CD717">
        <f t="shared" si="852"/>
        <v>1642.840372533617</v>
      </c>
      <c r="CE717">
        <f t="shared" si="853"/>
        <v>3265.018240302742</v>
      </c>
      <c r="CF717">
        <f t="shared" si="854"/>
        <v>3159.6950712607168</v>
      </c>
    </row>
    <row r="718" spans="1:84" x14ac:dyDescent="0.25">
      <c r="A718" t="str">
        <f>IF('Data Input'!A718=0,"F","M")</f>
        <v>F</v>
      </c>
      <c r="B718" t="str">
        <f>'Data Input'!B718</f>
        <v>W</v>
      </c>
      <c r="C718">
        <f>'Data Input'!C718</f>
        <v>58</v>
      </c>
      <c r="D718">
        <f t="shared" si="784"/>
        <v>59</v>
      </c>
      <c r="E718">
        <f t="shared" si="785"/>
        <v>60</v>
      </c>
      <c r="F718">
        <f t="shared" si="786"/>
        <v>61</v>
      </c>
      <c r="G718">
        <f t="shared" si="787"/>
        <v>62</v>
      </c>
      <c r="H718">
        <f t="shared" si="788"/>
        <v>63</v>
      </c>
      <c r="I718">
        <f t="shared" si="789"/>
        <v>64</v>
      </c>
      <c r="J718">
        <f t="shared" si="790"/>
        <v>65</v>
      </c>
      <c r="K718">
        <f t="shared" si="791"/>
        <v>66</v>
      </c>
      <c r="L718">
        <f t="shared" si="792"/>
        <v>67</v>
      </c>
      <c r="M718">
        <f>'Data Input'!D718</f>
        <v>226.99965178200003</v>
      </c>
      <c r="N718">
        <f>'Data Input'!E718</f>
        <v>84.999869610000005</v>
      </c>
      <c r="O718">
        <f>'Data Input'!F718</f>
        <v>130</v>
      </c>
      <c r="P718">
        <f>'Data Input'!G718</f>
        <v>0</v>
      </c>
      <c r="Q718">
        <f>'Data Input'!H718</f>
        <v>0</v>
      </c>
      <c r="R718">
        <f>IF('Data Input'!I718&gt;100,1,0)</f>
        <v>0</v>
      </c>
      <c r="S718">
        <f t="shared" si="793"/>
        <v>4.0604430105464191</v>
      </c>
      <c r="T718">
        <f t="shared" si="794"/>
        <v>16.487197441895269</v>
      </c>
      <c r="U718">
        <f t="shared" si="795"/>
        <v>5.4249484834802262</v>
      </c>
      <c r="V718">
        <f t="shared" si="796"/>
        <v>22.027694152321679</v>
      </c>
      <c r="W718">
        <f t="shared" si="797"/>
        <v>4.4426497224891399</v>
      </c>
      <c r="X718">
        <f t="shared" si="798"/>
        <v>18.039126013987016</v>
      </c>
      <c r="Y718">
        <f t="shared" si="799"/>
        <v>0</v>
      </c>
      <c r="Z718">
        <f t="shared" si="800"/>
        <v>0</v>
      </c>
      <c r="AA718">
        <f t="shared" si="801"/>
        <v>4.8675344504555822</v>
      </c>
      <c r="AB718">
        <f t="shared" si="802"/>
        <v>19.764346237946274</v>
      </c>
      <c r="AC718" s="3">
        <f t="shared" si="803"/>
        <v>-29.798999999999999</v>
      </c>
      <c r="AD718">
        <f t="shared" si="804"/>
        <v>4.8840000000000003</v>
      </c>
      <c r="AE718">
        <f t="shared" si="805"/>
        <v>13.54</v>
      </c>
      <c r="AF718">
        <f t="shared" si="806"/>
        <v>-3.1139999999999999</v>
      </c>
      <c r="AG718">
        <f t="shared" si="807"/>
        <v>-13.577999999999999</v>
      </c>
      <c r="AH718">
        <f t="shared" si="808"/>
        <v>3.149</v>
      </c>
      <c r="AI718">
        <f t="shared" si="809"/>
        <v>2.0190000000000001</v>
      </c>
      <c r="AJ718">
        <f t="shared" si="810"/>
        <v>0</v>
      </c>
      <c r="AK718">
        <f t="shared" si="811"/>
        <v>1.9570000000000001</v>
      </c>
      <c r="AL718">
        <f t="shared" si="812"/>
        <v>0</v>
      </c>
      <c r="AM718">
        <f t="shared" si="813"/>
        <v>7.5739999999999998</v>
      </c>
      <c r="AN718">
        <f t="shared" si="814"/>
        <v>-1.665</v>
      </c>
      <c r="AO718">
        <f t="shared" si="815"/>
        <v>0.66100000000000003</v>
      </c>
      <c r="AP718">
        <f t="shared" si="816"/>
        <v>-120.99714127127274</v>
      </c>
      <c r="AQ718">
        <f t="shared" si="817"/>
        <v>80.523472306216505</v>
      </c>
      <c r="AR718">
        <f t="shared" si="818"/>
        <v>73.453802466322259</v>
      </c>
      <c r="AS718">
        <f t="shared" si="819"/>
        <v>-68.594239590329707</v>
      </c>
      <c r="AT718">
        <f t="shared" si="820"/>
        <v>-60.322297931957536</v>
      </c>
      <c r="AU718">
        <f t="shared" si="821"/>
        <v>56.805207818045112</v>
      </c>
      <c r="AV718">
        <f t="shared" si="822"/>
        <v>0</v>
      </c>
      <c r="AW718">
        <f t="shared" si="823"/>
        <v>0</v>
      </c>
      <c r="AX718">
        <f t="shared" si="824"/>
        <v>9.5257649195415741</v>
      </c>
      <c r="AY718">
        <f t="shared" si="825"/>
        <v>0</v>
      </c>
      <c r="AZ718">
        <f t="shared" si="826"/>
        <v>0</v>
      </c>
      <c r="BA718">
        <f t="shared" si="827"/>
        <v>0</v>
      </c>
      <c r="BB718">
        <f t="shared" si="828"/>
        <v>0</v>
      </c>
      <c r="BC718">
        <f t="shared" si="829"/>
        <v>-29.605431283434534</v>
      </c>
      <c r="BD718">
        <f t="shared" si="830"/>
        <v>-29.18</v>
      </c>
      <c r="BE718">
        <f t="shared" si="831"/>
        <v>0.96650000000000003</v>
      </c>
      <c r="BF718">
        <f t="shared" si="832"/>
        <v>2.202085506363749E-2</v>
      </c>
      <c r="BG718">
        <f>'Data Input'!J718</f>
        <v>21.1</v>
      </c>
      <c r="BH718">
        <f t="shared" si="833"/>
        <v>1</v>
      </c>
      <c r="BI718">
        <f t="shared" si="834"/>
        <v>1</v>
      </c>
      <c r="BJ718">
        <f>'Data Input'!K718</f>
        <v>0.86111111111111105</v>
      </c>
      <c r="BK718">
        <f>'Data Input'!L718</f>
        <v>3</v>
      </c>
      <c r="BL718">
        <f>'Data Input'!M718</f>
        <v>93</v>
      </c>
      <c r="BM718">
        <f t="shared" si="835"/>
        <v>4</v>
      </c>
      <c r="BN718">
        <f t="shared" si="836"/>
        <v>1.46</v>
      </c>
      <c r="BO718">
        <f t="shared" si="837"/>
        <v>2.202085506363749E-2</v>
      </c>
      <c r="BP718">
        <f t="shared" si="838"/>
        <v>3.2150448392910737E-2</v>
      </c>
      <c r="BQ718">
        <f t="shared" si="839"/>
        <v>186.03739150983205</v>
      </c>
      <c r="BR718">
        <f t="shared" si="840"/>
        <v>271.61459160435481</v>
      </c>
      <c r="BS718">
        <f t="shared" si="841"/>
        <v>186487.96000000002</v>
      </c>
      <c r="BT718">
        <f t="shared" si="842"/>
        <v>167324.32</v>
      </c>
      <c r="BU718">
        <f t="shared" si="843"/>
        <v>148160.68</v>
      </c>
      <c r="BV718">
        <f t="shared" si="844"/>
        <v>128997.04</v>
      </c>
      <c r="BW718">
        <f t="shared" si="845"/>
        <v>109833.4</v>
      </c>
      <c r="BX718">
        <f t="shared" si="846"/>
        <v>90669.759999999995</v>
      </c>
      <c r="BY718">
        <f t="shared" si="847"/>
        <v>71506.12</v>
      </c>
      <c r="BZ718">
        <f t="shared" si="848"/>
        <v>52342.479999999996</v>
      </c>
      <c r="CA718">
        <f t="shared" si="849"/>
        <v>33178.839999999997</v>
      </c>
      <c r="CB718">
        <f t="shared" si="850"/>
        <v>16589.419999999998</v>
      </c>
      <c r="CC718">
        <f t="shared" si="851"/>
        <v>221.32941656328506</v>
      </c>
      <c r="CD718">
        <f t="shared" si="852"/>
        <v>323.14094818239619</v>
      </c>
      <c r="CE718">
        <f t="shared" si="853"/>
        <v>407.36680807311711</v>
      </c>
      <c r="CF718">
        <f t="shared" si="854"/>
        <v>594.755539786751</v>
      </c>
    </row>
    <row r="719" spans="1:84" x14ac:dyDescent="0.25">
      <c r="A719" t="str">
        <f>IF('Data Input'!A719=0,"F","M")</f>
        <v>F</v>
      </c>
      <c r="B719" t="str">
        <f>'Data Input'!B719</f>
        <v>W</v>
      </c>
      <c r="C719">
        <f>'Data Input'!C719</f>
        <v>53</v>
      </c>
      <c r="D719">
        <f t="shared" si="784"/>
        <v>54</v>
      </c>
      <c r="E719">
        <f t="shared" si="785"/>
        <v>55</v>
      </c>
      <c r="F719">
        <f t="shared" si="786"/>
        <v>56</v>
      </c>
      <c r="G719">
        <f t="shared" si="787"/>
        <v>57</v>
      </c>
      <c r="H719">
        <f t="shared" si="788"/>
        <v>58</v>
      </c>
      <c r="I719">
        <f t="shared" si="789"/>
        <v>59</v>
      </c>
      <c r="J719">
        <f t="shared" si="790"/>
        <v>60</v>
      </c>
      <c r="K719">
        <f t="shared" si="791"/>
        <v>61</v>
      </c>
      <c r="L719">
        <f t="shared" si="792"/>
        <v>62</v>
      </c>
      <c r="M719">
        <f>'Data Input'!D719</f>
        <v>210.99967632599999</v>
      </c>
      <c r="N719">
        <f>'Data Input'!E719</f>
        <v>77.999880348000005</v>
      </c>
      <c r="O719">
        <f>'Data Input'!F719</f>
        <v>120</v>
      </c>
      <c r="P719">
        <f>'Data Input'!G719</f>
        <v>1</v>
      </c>
      <c r="Q719">
        <f>'Data Input'!H719</f>
        <v>0</v>
      </c>
      <c r="R719">
        <f>IF('Data Input'!I719&gt;100,1,0)</f>
        <v>0</v>
      </c>
      <c r="S719">
        <f t="shared" si="793"/>
        <v>3.970291913552122</v>
      </c>
      <c r="T719">
        <f t="shared" si="794"/>
        <v>15.76321787881737</v>
      </c>
      <c r="U719">
        <f t="shared" si="795"/>
        <v>5.3518565994748899</v>
      </c>
      <c r="V719">
        <f t="shared" si="796"/>
        <v>21.248432979385711</v>
      </c>
      <c r="W719">
        <f t="shared" si="797"/>
        <v>4.3567072926884149</v>
      </c>
      <c r="X719">
        <f t="shared" si="798"/>
        <v>17.297399733874371</v>
      </c>
      <c r="Y719">
        <f t="shared" si="799"/>
        <v>4.7874917427820458</v>
      </c>
      <c r="Z719">
        <f t="shared" si="800"/>
        <v>19.007739752565112</v>
      </c>
      <c r="AA719">
        <f t="shared" si="801"/>
        <v>0</v>
      </c>
      <c r="AB719">
        <f t="shared" si="802"/>
        <v>0</v>
      </c>
      <c r="AC719" s="3">
        <f t="shared" si="803"/>
        <v>-29.798999999999999</v>
      </c>
      <c r="AD719">
        <f t="shared" si="804"/>
        <v>4.8840000000000003</v>
      </c>
      <c r="AE719">
        <f t="shared" si="805"/>
        <v>13.54</v>
      </c>
      <c r="AF719">
        <f t="shared" si="806"/>
        <v>-3.1139999999999999</v>
      </c>
      <c r="AG719">
        <f t="shared" si="807"/>
        <v>-13.577999999999999</v>
      </c>
      <c r="AH719">
        <f t="shared" si="808"/>
        <v>3.149</v>
      </c>
      <c r="AI719">
        <f t="shared" si="809"/>
        <v>2.0190000000000001</v>
      </c>
      <c r="AJ719">
        <f t="shared" si="810"/>
        <v>0</v>
      </c>
      <c r="AK719">
        <f t="shared" si="811"/>
        <v>1.9570000000000001</v>
      </c>
      <c r="AL719">
        <f t="shared" si="812"/>
        <v>0</v>
      </c>
      <c r="AM719">
        <f t="shared" si="813"/>
        <v>7.5739999999999998</v>
      </c>
      <c r="AN719">
        <f t="shared" si="814"/>
        <v>-1.665</v>
      </c>
      <c r="AO719">
        <f t="shared" si="815"/>
        <v>0.66100000000000003</v>
      </c>
      <c r="AP719">
        <f t="shared" si="816"/>
        <v>-118.31072873193968</v>
      </c>
      <c r="AQ719">
        <f t="shared" si="817"/>
        <v>76.987556120144035</v>
      </c>
      <c r="AR719">
        <f t="shared" si="818"/>
        <v>72.464138356890004</v>
      </c>
      <c r="AS719">
        <f t="shared" si="819"/>
        <v>-66.167620297807105</v>
      </c>
      <c r="AT719">
        <f t="shared" si="820"/>
        <v>-59.155371620123297</v>
      </c>
      <c r="AU719">
        <f t="shared" si="821"/>
        <v>54.469511761970395</v>
      </c>
      <c r="AV719">
        <f t="shared" si="822"/>
        <v>9.6659458286769517</v>
      </c>
      <c r="AW719">
        <f t="shared" si="823"/>
        <v>0</v>
      </c>
      <c r="AX719">
        <f t="shared" si="824"/>
        <v>0</v>
      </c>
      <c r="AY719">
        <f t="shared" si="825"/>
        <v>0</v>
      </c>
      <c r="AZ719">
        <f t="shared" si="826"/>
        <v>0</v>
      </c>
      <c r="BA719">
        <f t="shared" si="827"/>
        <v>0</v>
      </c>
      <c r="BB719">
        <f t="shared" si="828"/>
        <v>0</v>
      </c>
      <c r="BC719">
        <f t="shared" si="829"/>
        <v>-30.046568582188684</v>
      </c>
      <c r="BD719">
        <f t="shared" si="830"/>
        <v>-29.18</v>
      </c>
      <c r="BE719">
        <f t="shared" si="831"/>
        <v>0.96650000000000003</v>
      </c>
      <c r="BF719">
        <f t="shared" si="832"/>
        <v>1.422230934605806E-2</v>
      </c>
      <c r="BG719">
        <f>'Data Input'!J719</f>
        <v>26</v>
      </c>
      <c r="BH719">
        <f t="shared" si="833"/>
        <v>3</v>
      </c>
      <c r="BI719">
        <f t="shared" si="834"/>
        <v>1.08</v>
      </c>
      <c r="BJ719">
        <f>'Data Input'!K719</f>
        <v>0.73809523809523803</v>
      </c>
      <c r="BK719">
        <f>'Data Input'!L719</f>
        <v>3</v>
      </c>
      <c r="BL719">
        <f>'Data Input'!M719</f>
        <v>97</v>
      </c>
      <c r="BM719">
        <f t="shared" si="835"/>
        <v>1</v>
      </c>
      <c r="BN719">
        <f t="shared" si="836"/>
        <v>1</v>
      </c>
      <c r="BO719">
        <f t="shared" si="837"/>
        <v>1.5360094093742706E-2</v>
      </c>
      <c r="BP719">
        <f t="shared" si="838"/>
        <v>1.422230934605806E-2</v>
      </c>
      <c r="BQ719">
        <f t="shared" si="839"/>
        <v>129.76570756619157</v>
      </c>
      <c r="BR719">
        <f t="shared" si="840"/>
        <v>120.15343293165884</v>
      </c>
      <c r="BS719">
        <f t="shared" si="841"/>
        <v>201933.28000000003</v>
      </c>
      <c r="BT719">
        <f t="shared" si="842"/>
        <v>177621.2</v>
      </c>
      <c r="BU719">
        <f t="shared" si="843"/>
        <v>153309.12</v>
      </c>
      <c r="BV719">
        <f t="shared" si="844"/>
        <v>134145.47999999998</v>
      </c>
      <c r="BW719">
        <f t="shared" si="845"/>
        <v>114981.84</v>
      </c>
      <c r="BX719">
        <f t="shared" si="846"/>
        <v>95818.2</v>
      </c>
      <c r="BY719">
        <f t="shared" si="847"/>
        <v>76654.559999999998</v>
      </c>
      <c r="BZ719">
        <f t="shared" si="848"/>
        <v>57490.92</v>
      </c>
      <c r="CA719">
        <f t="shared" si="849"/>
        <v>38327.279999999999</v>
      </c>
      <c r="CB719">
        <f t="shared" si="850"/>
        <v>19163.64</v>
      </c>
      <c r="CC719">
        <f t="shared" si="851"/>
        <v>164.26783815331595</v>
      </c>
      <c r="CD719">
        <f t="shared" si="852"/>
        <v>152.09985014195917</v>
      </c>
      <c r="CE719">
        <f t="shared" si="853"/>
        <v>294.03354571950752</v>
      </c>
      <c r="CF719">
        <f t="shared" si="854"/>
        <v>272.25328307361804</v>
      </c>
    </row>
    <row r="720" spans="1:84" x14ac:dyDescent="0.25">
      <c r="A720" t="str">
        <f>IF('Data Input'!A720=0,"F","M")</f>
        <v>M</v>
      </c>
      <c r="B720" t="str">
        <f>'Data Input'!B720</f>
        <v>W</v>
      </c>
      <c r="C720">
        <f>'Data Input'!C720</f>
        <v>36</v>
      </c>
      <c r="D720">
        <f t="shared" si="784"/>
        <v>37</v>
      </c>
      <c r="E720">
        <f t="shared" si="785"/>
        <v>38</v>
      </c>
      <c r="F720">
        <f t="shared" si="786"/>
        <v>39</v>
      </c>
      <c r="G720">
        <f t="shared" si="787"/>
        <v>40</v>
      </c>
      <c r="H720">
        <f t="shared" si="788"/>
        <v>41</v>
      </c>
      <c r="I720">
        <f t="shared" si="789"/>
        <v>42</v>
      </c>
      <c r="J720">
        <f t="shared" si="790"/>
        <v>43</v>
      </c>
      <c r="K720">
        <f t="shared" si="791"/>
        <v>44</v>
      </c>
      <c r="L720">
        <f t="shared" si="792"/>
        <v>45</v>
      </c>
      <c r="M720">
        <f>'Data Input'!D720</f>
        <v>267.99958888800001</v>
      </c>
      <c r="N720">
        <f>'Data Input'!E720</f>
        <v>44.999930970000001</v>
      </c>
      <c r="O720">
        <f>'Data Input'!F720</f>
        <v>118</v>
      </c>
      <c r="P720">
        <f>'Data Input'!G720</f>
        <v>0</v>
      </c>
      <c r="Q720">
        <f>'Data Input'!H720</f>
        <v>0</v>
      </c>
      <c r="R720">
        <f>IF('Data Input'!I720&gt;100,1,0)</f>
        <v>0</v>
      </c>
      <c r="S720">
        <f t="shared" si="793"/>
        <v>3.5835189384561099</v>
      </c>
      <c r="T720">
        <f t="shared" si="794"/>
        <v>12.841607982273604</v>
      </c>
      <c r="U720">
        <f t="shared" si="795"/>
        <v>5.5909854465096798</v>
      </c>
      <c r="V720">
        <f t="shared" si="796"/>
        <v>20.035402232199928</v>
      </c>
      <c r="W720">
        <f t="shared" si="797"/>
        <v>3.8066609557691433</v>
      </c>
      <c r="X720">
        <f t="shared" si="798"/>
        <v>13.641241627280161</v>
      </c>
      <c r="Y720">
        <f t="shared" si="799"/>
        <v>0</v>
      </c>
      <c r="Z720">
        <f t="shared" si="800"/>
        <v>0</v>
      </c>
      <c r="AA720">
        <f t="shared" si="801"/>
        <v>4.7706846244656651</v>
      </c>
      <c r="AB720">
        <f t="shared" si="802"/>
        <v>17.095838701174085</v>
      </c>
      <c r="AC720" s="3">
        <f t="shared" si="803"/>
        <v>12.343999999999999</v>
      </c>
      <c r="AD720">
        <f t="shared" si="804"/>
        <v>0</v>
      </c>
      <c r="AE720">
        <f t="shared" si="805"/>
        <v>11.853</v>
      </c>
      <c r="AF720">
        <f t="shared" si="806"/>
        <v>-2.6640000000000001</v>
      </c>
      <c r="AG720">
        <f t="shared" si="807"/>
        <v>-7.99</v>
      </c>
      <c r="AH720">
        <f t="shared" si="808"/>
        <v>1.7689999999999999</v>
      </c>
      <c r="AI720">
        <f t="shared" si="809"/>
        <v>1.7689999999999999</v>
      </c>
      <c r="AJ720">
        <f t="shared" si="810"/>
        <v>0</v>
      </c>
      <c r="AK720">
        <f t="shared" si="811"/>
        <v>1.764</v>
      </c>
      <c r="AL720">
        <f t="shared" si="812"/>
        <v>0</v>
      </c>
      <c r="AM720">
        <f t="shared" si="813"/>
        <v>7.8369999999999997</v>
      </c>
      <c r="AN720">
        <f t="shared" si="814"/>
        <v>-1.7949999999999999</v>
      </c>
      <c r="AO720">
        <f t="shared" si="815"/>
        <v>0.65800000000000003</v>
      </c>
      <c r="AP720">
        <f t="shared" si="816"/>
        <v>44.234957776302217</v>
      </c>
      <c r="AQ720">
        <f t="shared" si="817"/>
        <v>0</v>
      </c>
      <c r="AR720">
        <f t="shared" si="818"/>
        <v>66.269950497479229</v>
      </c>
      <c r="AS720">
        <f t="shared" si="819"/>
        <v>-53.374311546580614</v>
      </c>
      <c r="AT720">
        <f t="shared" si="820"/>
        <v>-30.415221036595455</v>
      </c>
      <c r="AU720">
        <f t="shared" si="821"/>
        <v>24.131356438658603</v>
      </c>
      <c r="AV720">
        <f t="shared" si="822"/>
        <v>0</v>
      </c>
      <c r="AW720">
        <f t="shared" si="823"/>
        <v>0</v>
      </c>
      <c r="AX720">
        <f t="shared" si="824"/>
        <v>8.415487677557433</v>
      </c>
      <c r="AY720">
        <f t="shared" si="825"/>
        <v>0</v>
      </c>
      <c r="AZ720">
        <f t="shared" si="826"/>
        <v>0</v>
      </c>
      <c r="BA720">
        <f t="shared" si="827"/>
        <v>0</v>
      </c>
      <c r="BB720">
        <f t="shared" si="828"/>
        <v>0</v>
      </c>
      <c r="BC720">
        <f t="shared" si="829"/>
        <v>59.262219806821406</v>
      </c>
      <c r="BD720">
        <f t="shared" si="830"/>
        <v>61.18</v>
      </c>
      <c r="BE720">
        <f t="shared" si="831"/>
        <v>0.91439999999999999</v>
      </c>
      <c r="BF720">
        <f t="shared" si="832"/>
        <v>1.3062531432404101E-2</v>
      </c>
      <c r="BG720">
        <f>'Data Input'!J720</f>
        <v>25.6</v>
      </c>
      <c r="BH720">
        <f t="shared" si="833"/>
        <v>2</v>
      </c>
      <c r="BI720">
        <f t="shared" si="834"/>
        <v>1.02</v>
      </c>
      <c r="BJ720">
        <f>'Data Input'!K720</f>
        <v>0.90243902439024393</v>
      </c>
      <c r="BK720">
        <f>'Data Input'!L720</f>
        <v>3</v>
      </c>
      <c r="BL720">
        <f>'Data Input'!M720</f>
        <v>78</v>
      </c>
      <c r="BM720">
        <f t="shared" si="835"/>
        <v>2</v>
      </c>
      <c r="BN720">
        <f t="shared" si="836"/>
        <v>1.19</v>
      </c>
      <c r="BO720">
        <f t="shared" si="837"/>
        <v>1.3323782061052183E-2</v>
      </c>
      <c r="BP720">
        <f t="shared" si="838"/>
        <v>1.554441240456088E-2</v>
      </c>
      <c r="BQ720">
        <f t="shared" si="839"/>
        <v>112.56246192622628</v>
      </c>
      <c r="BR720">
        <f t="shared" si="840"/>
        <v>131.322872247264</v>
      </c>
      <c r="BS720">
        <f t="shared" si="841"/>
        <v>302327.84000000008</v>
      </c>
      <c r="BT720">
        <f t="shared" si="842"/>
        <v>271437.20000000007</v>
      </c>
      <c r="BU720">
        <f t="shared" si="843"/>
        <v>240546.56000000006</v>
      </c>
      <c r="BV720">
        <f t="shared" si="844"/>
        <v>209655.92000000004</v>
      </c>
      <c r="BW720">
        <f t="shared" si="845"/>
        <v>178765.28000000003</v>
      </c>
      <c r="BX720">
        <f t="shared" si="846"/>
        <v>147874.64000000001</v>
      </c>
      <c r="BY720">
        <f t="shared" si="847"/>
        <v>116984</v>
      </c>
      <c r="BZ720">
        <f t="shared" si="848"/>
        <v>86093.36</v>
      </c>
      <c r="CA720">
        <f t="shared" si="849"/>
        <v>55202.720000000001</v>
      </c>
      <c r="CB720">
        <f t="shared" si="850"/>
        <v>24312.080000000002</v>
      </c>
      <c r="CC720">
        <f t="shared" si="851"/>
        <v>217.60395532597607</v>
      </c>
      <c r="CD720">
        <f t="shared" si="852"/>
        <v>253.87128121363875</v>
      </c>
      <c r="CE720">
        <f t="shared" si="853"/>
        <v>330.16641725220234</v>
      </c>
      <c r="CF720">
        <f t="shared" si="854"/>
        <v>385.19415346090273</v>
      </c>
    </row>
    <row r="721" spans="1:84" x14ac:dyDescent="0.25">
      <c r="A721" t="str">
        <f>IF('Data Input'!A721=0,"F","M")</f>
        <v>M</v>
      </c>
      <c r="B721" t="str">
        <f>'Data Input'!B721</f>
        <v>W</v>
      </c>
      <c r="C721">
        <f>'Data Input'!C721</f>
        <v>50</v>
      </c>
      <c r="D721">
        <f t="shared" si="784"/>
        <v>51</v>
      </c>
      <c r="E721">
        <f t="shared" si="785"/>
        <v>52</v>
      </c>
      <c r="F721">
        <f t="shared" si="786"/>
        <v>53</v>
      </c>
      <c r="G721">
        <f t="shared" si="787"/>
        <v>54</v>
      </c>
      <c r="H721">
        <f t="shared" si="788"/>
        <v>55</v>
      </c>
      <c r="I721">
        <f t="shared" si="789"/>
        <v>56</v>
      </c>
      <c r="J721">
        <f t="shared" si="790"/>
        <v>57</v>
      </c>
      <c r="K721">
        <f t="shared" si="791"/>
        <v>58</v>
      </c>
      <c r="L721">
        <f t="shared" si="792"/>
        <v>59</v>
      </c>
      <c r="M721">
        <f>'Data Input'!D721</f>
        <v>169.99973922000001</v>
      </c>
      <c r="N721">
        <f>'Data Input'!E721</f>
        <v>38.999940174000002</v>
      </c>
      <c r="O721">
        <f>'Data Input'!F721</f>
        <v>98</v>
      </c>
      <c r="P721">
        <f>'Data Input'!G721</f>
        <v>0</v>
      </c>
      <c r="Q721">
        <f>'Data Input'!H721</f>
        <v>0</v>
      </c>
      <c r="R721">
        <f>IF('Data Input'!I721&gt;100,1,0)</f>
        <v>0</v>
      </c>
      <c r="S721">
        <f t="shared" si="793"/>
        <v>3.912023005428146</v>
      </c>
      <c r="T721">
        <f t="shared" si="794"/>
        <v>15.303923994999064</v>
      </c>
      <c r="U721">
        <f t="shared" si="795"/>
        <v>5.1357969030490853</v>
      </c>
      <c r="V721">
        <f t="shared" si="796"/>
        <v>20.091355635934647</v>
      </c>
      <c r="W721">
        <f t="shared" si="797"/>
        <v>3.66356011212847</v>
      </c>
      <c r="X721">
        <f t="shared" si="798"/>
        <v>14.331931440415493</v>
      </c>
      <c r="Y721">
        <f t="shared" si="799"/>
        <v>0</v>
      </c>
      <c r="Z721">
        <f t="shared" si="800"/>
        <v>0</v>
      </c>
      <c r="AA721">
        <f t="shared" si="801"/>
        <v>4.5849674786705723</v>
      </c>
      <c r="AB721">
        <f t="shared" si="802"/>
        <v>17.93649825569916</v>
      </c>
      <c r="AC721" s="3">
        <f t="shared" si="803"/>
        <v>12.343999999999999</v>
      </c>
      <c r="AD721">
        <f t="shared" si="804"/>
        <v>0</v>
      </c>
      <c r="AE721">
        <f t="shared" si="805"/>
        <v>11.853</v>
      </c>
      <c r="AF721">
        <f t="shared" si="806"/>
        <v>-2.6640000000000001</v>
      </c>
      <c r="AG721">
        <f t="shared" si="807"/>
        <v>-7.99</v>
      </c>
      <c r="AH721">
        <f t="shared" si="808"/>
        <v>1.7689999999999999</v>
      </c>
      <c r="AI721">
        <f t="shared" si="809"/>
        <v>1.7689999999999999</v>
      </c>
      <c r="AJ721">
        <f t="shared" si="810"/>
        <v>0</v>
      </c>
      <c r="AK721">
        <f t="shared" si="811"/>
        <v>1.764</v>
      </c>
      <c r="AL721">
        <f t="shared" si="812"/>
        <v>0</v>
      </c>
      <c r="AM721">
        <f t="shared" si="813"/>
        <v>7.8369999999999997</v>
      </c>
      <c r="AN721">
        <f t="shared" si="814"/>
        <v>-1.7949999999999999</v>
      </c>
      <c r="AO721">
        <f t="shared" si="815"/>
        <v>0.65800000000000003</v>
      </c>
      <c r="AP721">
        <f t="shared" si="816"/>
        <v>48.29001197900503</v>
      </c>
      <c r="AQ721">
        <f t="shared" si="817"/>
        <v>0</v>
      </c>
      <c r="AR721">
        <f t="shared" si="818"/>
        <v>60.874600691840804</v>
      </c>
      <c r="AS721">
        <f t="shared" si="819"/>
        <v>-53.523371414129905</v>
      </c>
      <c r="AT721">
        <f t="shared" si="820"/>
        <v>-29.271845295906477</v>
      </c>
      <c r="AU721">
        <f t="shared" si="821"/>
        <v>25.353186718095007</v>
      </c>
      <c r="AV721">
        <f t="shared" si="822"/>
        <v>0</v>
      </c>
      <c r="AW721">
        <f t="shared" si="823"/>
        <v>0</v>
      </c>
      <c r="AX721">
        <f t="shared" si="824"/>
        <v>8.0878826323748889</v>
      </c>
      <c r="AY721">
        <f t="shared" si="825"/>
        <v>0</v>
      </c>
      <c r="AZ721">
        <f t="shared" si="826"/>
        <v>0</v>
      </c>
      <c r="BA721">
        <f t="shared" si="827"/>
        <v>0</v>
      </c>
      <c r="BB721">
        <f t="shared" si="828"/>
        <v>0</v>
      </c>
      <c r="BC721">
        <f t="shared" si="829"/>
        <v>59.810465311279344</v>
      </c>
      <c r="BD721">
        <f t="shared" si="830"/>
        <v>61.18</v>
      </c>
      <c r="BE721">
        <f t="shared" si="831"/>
        <v>0.91439999999999999</v>
      </c>
      <c r="BF721">
        <f t="shared" si="832"/>
        <v>2.2493067541924927E-2</v>
      </c>
      <c r="BG721">
        <f>'Data Input'!J721</f>
        <v>30.7</v>
      </c>
      <c r="BH721">
        <f t="shared" si="833"/>
        <v>4</v>
      </c>
      <c r="BI721">
        <f t="shared" si="834"/>
        <v>1.24</v>
      </c>
      <c r="BJ721">
        <f>'Data Input'!K721</f>
        <v>0.97500000000000009</v>
      </c>
      <c r="BK721">
        <f>'Data Input'!L721</f>
        <v>3</v>
      </c>
      <c r="BL721">
        <f>'Data Input'!M721</f>
        <v>86</v>
      </c>
      <c r="BM721">
        <f t="shared" si="835"/>
        <v>4</v>
      </c>
      <c r="BN721">
        <f t="shared" si="836"/>
        <v>1.26</v>
      </c>
      <c r="BO721">
        <f t="shared" si="837"/>
        <v>2.7891403751986909E-2</v>
      </c>
      <c r="BP721">
        <f t="shared" si="838"/>
        <v>2.8341265102825409E-2</v>
      </c>
      <c r="BQ721">
        <f t="shared" si="839"/>
        <v>235.63317521377274</v>
      </c>
      <c r="BR721">
        <f t="shared" si="840"/>
        <v>239.43371029786584</v>
      </c>
      <c r="BS721">
        <f t="shared" si="841"/>
        <v>217378.60000000003</v>
      </c>
      <c r="BT721">
        <f t="shared" si="842"/>
        <v>193066.52000000002</v>
      </c>
      <c r="BU721">
        <f t="shared" si="843"/>
        <v>168754.44</v>
      </c>
      <c r="BV721">
        <f t="shared" si="844"/>
        <v>144442.35999999999</v>
      </c>
      <c r="BW721">
        <f t="shared" si="845"/>
        <v>120130.28</v>
      </c>
      <c r="BX721">
        <f t="shared" si="846"/>
        <v>95818.2</v>
      </c>
      <c r="BY721">
        <f t="shared" si="847"/>
        <v>76654.559999999998</v>
      </c>
      <c r="BZ721">
        <f t="shared" si="848"/>
        <v>57490.92</v>
      </c>
      <c r="CA721">
        <f t="shared" si="849"/>
        <v>38327.279999999999</v>
      </c>
      <c r="CB721">
        <f t="shared" si="850"/>
        <v>19163.64</v>
      </c>
      <c r="CC721">
        <f t="shared" si="851"/>
        <v>315.51503413868141</v>
      </c>
      <c r="CD721">
        <f t="shared" si="852"/>
        <v>320.60398630220851</v>
      </c>
      <c r="CE721">
        <f t="shared" si="853"/>
        <v>551.14820935245416</v>
      </c>
      <c r="CF721">
        <f t="shared" si="854"/>
        <v>560.03769660007436</v>
      </c>
    </row>
    <row r="722" spans="1:84" x14ac:dyDescent="0.25">
      <c r="A722" t="str">
        <f>IF('Data Input'!A722=0,"F","M")</f>
        <v>M</v>
      </c>
      <c r="B722" t="str">
        <f>'Data Input'!B722</f>
        <v>W</v>
      </c>
      <c r="C722">
        <f>'Data Input'!C722</f>
        <v>64</v>
      </c>
      <c r="D722">
        <f t="shared" si="784"/>
        <v>65</v>
      </c>
      <c r="E722">
        <f t="shared" si="785"/>
        <v>66</v>
      </c>
      <c r="F722">
        <f t="shared" si="786"/>
        <v>67</v>
      </c>
      <c r="G722">
        <f t="shared" si="787"/>
        <v>68</v>
      </c>
      <c r="H722">
        <f t="shared" si="788"/>
        <v>69</v>
      </c>
      <c r="I722">
        <f t="shared" si="789"/>
        <v>70</v>
      </c>
      <c r="J722">
        <f t="shared" si="790"/>
        <v>71</v>
      </c>
      <c r="K722">
        <f t="shared" si="791"/>
        <v>72</v>
      </c>
      <c r="L722">
        <f t="shared" si="792"/>
        <v>73</v>
      </c>
      <c r="M722">
        <f>'Data Input'!D722</f>
        <v>140.99978370599999</v>
      </c>
      <c r="N722">
        <f>'Data Input'!E722</f>
        <v>60.999906426000003</v>
      </c>
      <c r="O722">
        <f>'Data Input'!F722</f>
        <v>120</v>
      </c>
      <c r="P722">
        <f>'Data Input'!G722</f>
        <v>0</v>
      </c>
      <c r="Q722">
        <f>'Data Input'!H722</f>
        <v>0</v>
      </c>
      <c r="R722">
        <f>IF('Data Input'!I722&gt;100,1,0)</f>
        <v>0</v>
      </c>
      <c r="S722">
        <f t="shared" si="793"/>
        <v>4.1588830833596715</v>
      </c>
      <c r="T722">
        <f t="shared" si="794"/>
        <v>17.296308501055247</v>
      </c>
      <c r="U722">
        <f t="shared" si="795"/>
        <v>4.9487583563769917</v>
      </c>
      <c r="V722">
        <f t="shared" si="796"/>
        <v>20.581307411971082</v>
      </c>
      <c r="W722">
        <f t="shared" si="797"/>
        <v>4.1108723301721346</v>
      </c>
      <c r="X722">
        <f t="shared" si="798"/>
        <v>17.096637391804244</v>
      </c>
      <c r="Y722">
        <f t="shared" si="799"/>
        <v>0</v>
      </c>
      <c r="Z722">
        <f t="shared" si="800"/>
        <v>0</v>
      </c>
      <c r="AA722">
        <f t="shared" si="801"/>
        <v>4.7874917427820458</v>
      </c>
      <c r="AB722">
        <f t="shared" si="802"/>
        <v>19.910618420780363</v>
      </c>
      <c r="AC722" s="3">
        <f t="shared" si="803"/>
        <v>12.343999999999999</v>
      </c>
      <c r="AD722">
        <f t="shared" si="804"/>
        <v>0</v>
      </c>
      <c r="AE722">
        <f t="shared" si="805"/>
        <v>11.853</v>
      </c>
      <c r="AF722">
        <f t="shared" si="806"/>
        <v>-2.6640000000000001</v>
      </c>
      <c r="AG722">
        <f t="shared" si="807"/>
        <v>-7.99</v>
      </c>
      <c r="AH722">
        <f t="shared" si="808"/>
        <v>1.7689999999999999</v>
      </c>
      <c r="AI722">
        <f t="shared" si="809"/>
        <v>1.7689999999999999</v>
      </c>
      <c r="AJ722">
        <f t="shared" si="810"/>
        <v>0</v>
      </c>
      <c r="AK722">
        <f t="shared" si="811"/>
        <v>1.764</v>
      </c>
      <c r="AL722">
        <f t="shared" si="812"/>
        <v>0</v>
      </c>
      <c r="AM722">
        <f t="shared" si="813"/>
        <v>7.8369999999999997</v>
      </c>
      <c r="AN722">
        <f t="shared" si="814"/>
        <v>-1.7949999999999999</v>
      </c>
      <c r="AO722">
        <f t="shared" si="815"/>
        <v>0.65800000000000003</v>
      </c>
      <c r="AP722">
        <f t="shared" si="816"/>
        <v>51.337252780991783</v>
      </c>
      <c r="AQ722">
        <f t="shared" si="817"/>
        <v>0</v>
      </c>
      <c r="AR722">
        <f t="shared" si="818"/>
        <v>58.657632798136483</v>
      </c>
      <c r="AS722">
        <f t="shared" si="819"/>
        <v>-54.828602945490964</v>
      </c>
      <c r="AT722">
        <f t="shared" si="820"/>
        <v>-32.845869918075358</v>
      </c>
      <c r="AU722">
        <f t="shared" si="821"/>
        <v>30.243951546101705</v>
      </c>
      <c r="AV722">
        <f t="shared" si="822"/>
        <v>0</v>
      </c>
      <c r="AW722">
        <f t="shared" si="823"/>
        <v>0</v>
      </c>
      <c r="AX722">
        <f t="shared" si="824"/>
        <v>8.4451354342675291</v>
      </c>
      <c r="AY722">
        <f t="shared" si="825"/>
        <v>0</v>
      </c>
      <c r="AZ722">
        <f t="shared" si="826"/>
        <v>0</v>
      </c>
      <c r="BA722">
        <f t="shared" si="827"/>
        <v>0</v>
      </c>
      <c r="BB722">
        <f t="shared" si="828"/>
        <v>0</v>
      </c>
      <c r="BC722">
        <f t="shared" si="829"/>
        <v>61.009499695931176</v>
      </c>
      <c r="BD722">
        <f t="shared" si="830"/>
        <v>61.18</v>
      </c>
      <c r="BE722">
        <f t="shared" si="831"/>
        <v>0.91439999999999999</v>
      </c>
      <c r="BF722">
        <f t="shared" si="832"/>
        <v>7.2682632103729383E-2</v>
      </c>
      <c r="BG722">
        <f>'Data Input'!J722</f>
        <v>25.8</v>
      </c>
      <c r="BH722">
        <f t="shared" si="833"/>
        <v>2</v>
      </c>
      <c r="BI722">
        <f t="shared" si="834"/>
        <v>1.02</v>
      </c>
      <c r="BJ722">
        <f>'Data Input'!K722</f>
        <v>0.97368421052631582</v>
      </c>
      <c r="BK722">
        <f>'Data Input'!L722</f>
        <v>3</v>
      </c>
      <c r="BL722">
        <f>'Data Input'!M722</f>
        <v>93</v>
      </c>
      <c r="BM722">
        <f t="shared" si="835"/>
        <v>4</v>
      </c>
      <c r="BN722">
        <f t="shared" si="836"/>
        <v>1.26</v>
      </c>
      <c r="BO722">
        <f t="shared" si="837"/>
        <v>7.4136284745803971E-2</v>
      </c>
      <c r="BP722">
        <f t="shared" si="838"/>
        <v>9.1580116450699023E-2</v>
      </c>
      <c r="BQ722">
        <f t="shared" si="839"/>
        <v>626.3208667638944</v>
      </c>
      <c r="BR722">
        <f t="shared" si="840"/>
        <v>773.6904824730459</v>
      </c>
      <c r="BS722">
        <f t="shared" si="841"/>
        <v>171042.64</v>
      </c>
      <c r="BT722">
        <f t="shared" si="842"/>
        <v>151879</v>
      </c>
      <c r="BU722">
        <f t="shared" si="843"/>
        <v>132715.35999999999</v>
      </c>
      <c r="BV722">
        <f t="shared" si="844"/>
        <v>116125.93999999999</v>
      </c>
      <c r="BW722">
        <f t="shared" si="845"/>
        <v>99536.51999999999</v>
      </c>
      <c r="BX722">
        <f t="shared" si="846"/>
        <v>82947.099999999991</v>
      </c>
      <c r="BY722">
        <f t="shared" si="847"/>
        <v>66357.679999999993</v>
      </c>
      <c r="BZ722">
        <f t="shared" si="848"/>
        <v>49768.259999999995</v>
      </c>
      <c r="CA722">
        <f t="shared" si="849"/>
        <v>33178.839999999997</v>
      </c>
      <c r="CB722">
        <f t="shared" si="850"/>
        <v>16589.419999999998</v>
      </c>
      <c r="CC722">
        <f t="shared" si="851"/>
        <v>682.15817389580468</v>
      </c>
      <c r="CD722">
        <f t="shared" si="852"/>
        <v>842.66597951834706</v>
      </c>
      <c r="CE722">
        <f t="shared" si="853"/>
        <v>1308.479040659699</v>
      </c>
      <c r="CF722">
        <f t="shared" si="854"/>
        <v>1616.356461991393</v>
      </c>
    </row>
    <row r="723" spans="1:84" x14ac:dyDescent="0.25">
      <c r="A723" t="str">
        <f>IF('Data Input'!A723=0,"F","M")</f>
        <v>M</v>
      </c>
      <c r="B723" t="str">
        <f>'Data Input'!B723</f>
        <v>W</v>
      </c>
      <c r="C723">
        <f>'Data Input'!C723</f>
        <v>44</v>
      </c>
      <c r="D723">
        <f t="shared" si="784"/>
        <v>45</v>
      </c>
      <c r="E723">
        <f t="shared" si="785"/>
        <v>46</v>
      </c>
      <c r="F723">
        <f t="shared" si="786"/>
        <v>47</v>
      </c>
      <c r="G723">
        <f t="shared" si="787"/>
        <v>48</v>
      </c>
      <c r="H723">
        <f t="shared" si="788"/>
        <v>49</v>
      </c>
      <c r="I723">
        <f t="shared" si="789"/>
        <v>50</v>
      </c>
      <c r="J723">
        <f t="shared" si="790"/>
        <v>51</v>
      </c>
      <c r="K723">
        <f t="shared" si="791"/>
        <v>52</v>
      </c>
      <c r="L723">
        <f t="shared" si="792"/>
        <v>53</v>
      </c>
      <c r="M723">
        <f>'Data Input'!D723</f>
        <v>197.99969626800001</v>
      </c>
      <c r="N723">
        <f>'Data Input'!E723</f>
        <v>45.999929435999995</v>
      </c>
      <c r="O723">
        <f>'Data Input'!F723</f>
        <v>104</v>
      </c>
      <c r="P723">
        <f>'Data Input'!G723</f>
        <v>0</v>
      </c>
      <c r="Q723">
        <f>'Data Input'!H723</f>
        <v>0</v>
      </c>
      <c r="R723">
        <f>IF('Data Input'!I723&gt;100,1,0)</f>
        <v>0</v>
      </c>
      <c r="S723">
        <f t="shared" si="793"/>
        <v>3.784189633918261</v>
      </c>
      <c r="T723">
        <f t="shared" si="794"/>
        <v>14.320091185454423</v>
      </c>
      <c r="U723">
        <f t="shared" si="795"/>
        <v>5.2882654966933584</v>
      </c>
      <c r="V723">
        <f t="shared" si="796"/>
        <v>20.011799473994611</v>
      </c>
      <c r="W723">
        <f t="shared" si="797"/>
        <v>3.8286398624879183</v>
      </c>
      <c r="X723">
        <f t="shared" si="798"/>
        <v>14.488299279633017</v>
      </c>
      <c r="Y723">
        <f t="shared" si="799"/>
        <v>0</v>
      </c>
      <c r="Z723">
        <f t="shared" si="800"/>
        <v>0</v>
      </c>
      <c r="AA723">
        <f t="shared" si="801"/>
        <v>4.6443908991413725</v>
      </c>
      <c r="AB723">
        <f t="shared" si="802"/>
        <v>17.575255896395092</v>
      </c>
      <c r="AC723" s="3">
        <f t="shared" si="803"/>
        <v>12.343999999999999</v>
      </c>
      <c r="AD723">
        <f t="shared" si="804"/>
        <v>0</v>
      </c>
      <c r="AE723">
        <f t="shared" si="805"/>
        <v>11.853</v>
      </c>
      <c r="AF723">
        <f t="shared" si="806"/>
        <v>-2.6640000000000001</v>
      </c>
      <c r="AG723">
        <f t="shared" si="807"/>
        <v>-7.99</v>
      </c>
      <c r="AH723">
        <f t="shared" si="808"/>
        <v>1.7689999999999999</v>
      </c>
      <c r="AI723">
        <f t="shared" si="809"/>
        <v>1.7689999999999999</v>
      </c>
      <c r="AJ723">
        <f t="shared" si="810"/>
        <v>0</v>
      </c>
      <c r="AK723">
        <f t="shared" si="811"/>
        <v>1.764</v>
      </c>
      <c r="AL723">
        <f t="shared" si="812"/>
        <v>0</v>
      </c>
      <c r="AM723">
        <f t="shared" si="813"/>
        <v>7.8369999999999997</v>
      </c>
      <c r="AN723">
        <f t="shared" si="814"/>
        <v>-1.7949999999999999</v>
      </c>
      <c r="AO723">
        <f t="shared" si="815"/>
        <v>0.65800000000000003</v>
      </c>
      <c r="AP723">
        <f t="shared" si="816"/>
        <v>46.712036841087013</v>
      </c>
      <c r="AQ723">
        <f t="shared" si="817"/>
        <v>0</v>
      </c>
      <c r="AR723">
        <f t="shared" si="818"/>
        <v>62.681810932306377</v>
      </c>
      <c r="AS723">
        <f t="shared" si="819"/>
        <v>-53.311433798721644</v>
      </c>
      <c r="AT723">
        <f t="shared" si="820"/>
        <v>-30.590832501278467</v>
      </c>
      <c r="AU723">
        <f t="shared" si="821"/>
        <v>25.629801425670806</v>
      </c>
      <c r="AV723">
        <f t="shared" si="822"/>
        <v>0</v>
      </c>
      <c r="AW723">
        <f t="shared" si="823"/>
        <v>0</v>
      </c>
      <c r="AX723">
        <f t="shared" si="824"/>
        <v>8.1927055460853815</v>
      </c>
      <c r="AY723">
        <f t="shared" si="825"/>
        <v>0</v>
      </c>
      <c r="AZ723">
        <f t="shared" si="826"/>
        <v>0</v>
      </c>
      <c r="BA723">
        <f t="shared" si="827"/>
        <v>0</v>
      </c>
      <c r="BB723">
        <f t="shared" si="828"/>
        <v>0</v>
      </c>
      <c r="BC723">
        <f t="shared" si="829"/>
        <v>59.314088445149466</v>
      </c>
      <c r="BD723">
        <f t="shared" si="830"/>
        <v>61.18</v>
      </c>
      <c r="BE723">
        <f t="shared" si="831"/>
        <v>0.91439999999999999</v>
      </c>
      <c r="BF723">
        <f t="shared" si="832"/>
        <v>1.3753142773820781E-2</v>
      </c>
      <c r="BG723">
        <f>'Data Input'!J723</f>
        <v>31</v>
      </c>
      <c r="BH723">
        <f t="shared" si="833"/>
        <v>4</v>
      </c>
      <c r="BI723">
        <f t="shared" si="834"/>
        <v>1.24</v>
      </c>
      <c r="BJ723">
        <f>'Data Input'!K723</f>
        <v>0.95180722891566272</v>
      </c>
      <c r="BK723">
        <f>'Data Input'!L723</f>
        <v>3</v>
      </c>
      <c r="BL723">
        <f>'Data Input'!M723</f>
        <v>93</v>
      </c>
      <c r="BM723">
        <f t="shared" si="835"/>
        <v>3</v>
      </c>
      <c r="BN723">
        <f t="shared" si="836"/>
        <v>1.2</v>
      </c>
      <c r="BO723">
        <f t="shared" si="837"/>
        <v>1.7053897039537767E-2</v>
      </c>
      <c r="BP723">
        <f t="shared" si="838"/>
        <v>1.6503771328584937E-2</v>
      </c>
      <c r="BQ723">
        <f t="shared" si="839"/>
        <v>144.07535543666489</v>
      </c>
      <c r="BR723">
        <f t="shared" si="840"/>
        <v>139.42776332580476</v>
      </c>
      <c r="BS723">
        <f t="shared" si="841"/>
        <v>249699.36000000004</v>
      </c>
      <c r="BT723">
        <f t="shared" si="842"/>
        <v>218808.72000000003</v>
      </c>
      <c r="BU723">
        <f t="shared" si="843"/>
        <v>194496.64000000001</v>
      </c>
      <c r="BV723">
        <f t="shared" si="844"/>
        <v>170184.56</v>
      </c>
      <c r="BW723">
        <f t="shared" si="845"/>
        <v>145872.48000000001</v>
      </c>
      <c r="BX723">
        <f t="shared" si="846"/>
        <v>121560.40000000001</v>
      </c>
      <c r="BY723">
        <f t="shared" si="847"/>
        <v>97248.320000000007</v>
      </c>
      <c r="BZ723">
        <f t="shared" si="848"/>
        <v>72936.240000000005</v>
      </c>
      <c r="CA723">
        <f t="shared" si="849"/>
        <v>48624.160000000003</v>
      </c>
      <c r="CB723">
        <f t="shared" si="850"/>
        <v>24312.080000000002</v>
      </c>
      <c r="CC723">
        <f t="shared" si="851"/>
        <v>229.16054087443712</v>
      </c>
      <c r="CD723">
        <f t="shared" si="852"/>
        <v>221.76826536235853</v>
      </c>
      <c r="CE723">
        <f t="shared" si="853"/>
        <v>373.23589631110201</v>
      </c>
      <c r="CF723">
        <f t="shared" si="854"/>
        <v>361.19602868816332</v>
      </c>
    </row>
    <row r="724" spans="1:84" x14ac:dyDescent="0.25">
      <c r="A724" t="str">
        <f>IF('Data Input'!A724=0,"F","M")</f>
        <v>M</v>
      </c>
      <c r="B724" t="str">
        <f>'Data Input'!B724</f>
        <v>W</v>
      </c>
      <c r="C724">
        <f>'Data Input'!C724</f>
        <v>33</v>
      </c>
      <c r="D724">
        <f t="shared" si="784"/>
        <v>34</v>
      </c>
      <c r="E724">
        <f t="shared" si="785"/>
        <v>35</v>
      </c>
      <c r="F724">
        <f t="shared" si="786"/>
        <v>36</v>
      </c>
      <c r="G724">
        <f t="shared" si="787"/>
        <v>37</v>
      </c>
      <c r="H724">
        <f t="shared" si="788"/>
        <v>38</v>
      </c>
      <c r="I724">
        <f t="shared" si="789"/>
        <v>39</v>
      </c>
      <c r="J724">
        <f t="shared" si="790"/>
        <v>40</v>
      </c>
      <c r="K724">
        <f t="shared" si="791"/>
        <v>41</v>
      </c>
      <c r="L724">
        <f t="shared" si="792"/>
        <v>42</v>
      </c>
      <c r="M724">
        <f>'Data Input'!D724</f>
        <v>161.999751492</v>
      </c>
      <c r="N724">
        <f>'Data Input'!E724</f>
        <v>59.999907960000002</v>
      </c>
      <c r="O724">
        <f>'Data Input'!F724</f>
        <v>102</v>
      </c>
      <c r="P724">
        <f>'Data Input'!G724</f>
        <v>0</v>
      </c>
      <c r="Q724">
        <f>'Data Input'!H724</f>
        <v>0</v>
      </c>
      <c r="R724">
        <f>IF('Data Input'!I724&gt;100,1,0)</f>
        <v>0</v>
      </c>
      <c r="S724">
        <f t="shared" si="793"/>
        <v>3.4965075614664802</v>
      </c>
      <c r="T724">
        <f t="shared" si="794"/>
        <v>12.225565127392272</v>
      </c>
      <c r="U724">
        <f t="shared" si="795"/>
        <v>5.0875948012312078</v>
      </c>
      <c r="V724">
        <f t="shared" si="796"/>
        <v>17.788813692182472</v>
      </c>
      <c r="W724">
        <f t="shared" si="797"/>
        <v>4.0943430282209246</v>
      </c>
      <c r="X724">
        <f t="shared" si="798"/>
        <v>14.315901357412029</v>
      </c>
      <c r="Y724">
        <f t="shared" si="799"/>
        <v>0</v>
      </c>
      <c r="Z724">
        <f t="shared" si="800"/>
        <v>0</v>
      </c>
      <c r="AA724">
        <f t="shared" si="801"/>
        <v>4.6249728132842707</v>
      </c>
      <c r="AB724">
        <f t="shared" si="802"/>
        <v>16.171252413225353</v>
      </c>
      <c r="AC724" s="3">
        <f t="shared" si="803"/>
        <v>12.343999999999999</v>
      </c>
      <c r="AD724">
        <f t="shared" si="804"/>
        <v>0</v>
      </c>
      <c r="AE724">
        <f t="shared" si="805"/>
        <v>11.853</v>
      </c>
      <c r="AF724">
        <f t="shared" si="806"/>
        <v>-2.6640000000000001</v>
      </c>
      <c r="AG724">
        <f t="shared" si="807"/>
        <v>-7.99</v>
      </c>
      <c r="AH724">
        <f t="shared" si="808"/>
        <v>1.7689999999999999</v>
      </c>
      <c r="AI724">
        <f t="shared" si="809"/>
        <v>1.7689999999999999</v>
      </c>
      <c r="AJ724">
        <f t="shared" si="810"/>
        <v>0</v>
      </c>
      <c r="AK724">
        <f t="shared" si="811"/>
        <v>1.764</v>
      </c>
      <c r="AL724">
        <f t="shared" si="812"/>
        <v>0</v>
      </c>
      <c r="AM724">
        <f t="shared" si="813"/>
        <v>7.8369999999999997</v>
      </c>
      <c r="AN724">
        <f t="shared" si="814"/>
        <v>-1.7949999999999999</v>
      </c>
      <c r="AO724">
        <f t="shared" si="815"/>
        <v>0.65800000000000003</v>
      </c>
      <c r="AP724">
        <f t="shared" si="816"/>
        <v>43.16088933874223</v>
      </c>
      <c r="AQ724">
        <f t="shared" si="817"/>
        <v>0</v>
      </c>
      <c r="AR724">
        <f t="shared" si="818"/>
        <v>60.303261178993502</v>
      </c>
      <c r="AS724">
        <f t="shared" si="819"/>
        <v>-47.389399675974111</v>
      </c>
      <c r="AT724">
        <f t="shared" si="820"/>
        <v>-32.713800795485191</v>
      </c>
      <c r="AU724">
        <f t="shared" si="821"/>
        <v>25.324829501261878</v>
      </c>
      <c r="AV724">
        <f t="shared" si="822"/>
        <v>0</v>
      </c>
      <c r="AW724">
        <f t="shared" si="823"/>
        <v>0</v>
      </c>
      <c r="AX724">
        <f t="shared" si="824"/>
        <v>8.1584520426334528</v>
      </c>
      <c r="AY724">
        <f t="shared" si="825"/>
        <v>0</v>
      </c>
      <c r="AZ724">
        <f t="shared" si="826"/>
        <v>0</v>
      </c>
      <c r="BA724">
        <f t="shared" si="827"/>
        <v>0</v>
      </c>
      <c r="BB724">
        <f t="shared" si="828"/>
        <v>0</v>
      </c>
      <c r="BC724">
        <f t="shared" si="829"/>
        <v>56.844231590171759</v>
      </c>
      <c r="BD724">
        <f t="shared" si="830"/>
        <v>61.18</v>
      </c>
      <c r="BE724">
        <f t="shared" si="831"/>
        <v>0.91439999999999999</v>
      </c>
      <c r="BF724">
        <f t="shared" si="832"/>
        <v>1.170863015292567E-3</v>
      </c>
      <c r="BG724">
        <f>'Data Input'!J724</f>
        <v>27.1</v>
      </c>
      <c r="BH724">
        <f t="shared" si="833"/>
        <v>3</v>
      </c>
      <c r="BI724">
        <f t="shared" si="834"/>
        <v>1.21</v>
      </c>
      <c r="BJ724">
        <f>'Data Input'!K724</f>
        <v>0.83647798742138357</v>
      </c>
      <c r="BK724">
        <f>'Data Input'!L724</f>
        <v>3</v>
      </c>
      <c r="BL724">
        <f>'Data Input'!M724</f>
        <v>100</v>
      </c>
      <c r="BM724">
        <f t="shared" si="835"/>
        <v>1</v>
      </c>
      <c r="BN724">
        <f t="shared" si="836"/>
        <v>1</v>
      </c>
      <c r="BO724">
        <f t="shared" si="837"/>
        <v>1.4167442485040059E-3</v>
      </c>
      <c r="BP724">
        <f t="shared" si="838"/>
        <v>1.170863015292567E-3</v>
      </c>
      <c r="BQ724">
        <f t="shared" si="839"/>
        <v>11.968990471376614</v>
      </c>
      <c r="BR724">
        <f t="shared" si="840"/>
        <v>9.8917276622947234</v>
      </c>
      <c r="BS724">
        <f t="shared" si="841"/>
        <v>304330.02000000008</v>
      </c>
      <c r="BT724">
        <f t="shared" si="842"/>
        <v>275727.57000000007</v>
      </c>
      <c r="BU724">
        <f t="shared" si="843"/>
        <v>247125.12000000005</v>
      </c>
      <c r="BV724">
        <f t="shared" si="844"/>
        <v>216234.48000000004</v>
      </c>
      <c r="BW724">
        <f t="shared" si="845"/>
        <v>185343.84000000003</v>
      </c>
      <c r="BX724">
        <f t="shared" si="846"/>
        <v>154453.20000000001</v>
      </c>
      <c r="BY724">
        <f t="shared" si="847"/>
        <v>123562.56</v>
      </c>
      <c r="BZ724">
        <f t="shared" si="848"/>
        <v>92671.92</v>
      </c>
      <c r="CA724">
        <f t="shared" si="849"/>
        <v>61781.279999999999</v>
      </c>
      <c r="CB724">
        <f t="shared" si="850"/>
        <v>30890.639999999999</v>
      </c>
      <c r="CC724">
        <f t="shared" si="851"/>
        <v>23.973021703274753</v>
      </c>
      <c r="CD724">
        <f t="shared" si="852"/>
        <v>19.812414630805581</v>
      </c>
      <c r="CE724">
        <f t="shared" si="853"/>
        <v>35.942012174651367</v>
      </c>
      <c r="CF724">
        <f t="shared" si="854"/>
        <v>29.704142293100304</v>
      </c>
    </row>
    <row r="725" spans="1:84" x14ac:dyDescent="0.25">
      <c r="A725" t="str">
        <f>IF('Data Input'!A725=0,"F","M")</f>
        <v>M</v>
      </c>
      <c r="B725" t="str">
        <f>'Data Input'!B725</f>
        <v>W</v>
      </c>
      <c r="C725">
        <f>'Data Input'!C725</f>
        <v>38</v>
      </c>
      <c r="D725">
        <f t="shared" si="784"/>
        <v>39</v>
      </c>
      <c r="E725">
        <f t="shared" si="785"/>
        <v>40</v>
      </c>
      <c r="F725">
        <f t="shared" si="786"/>
        <v>41</v>
      </c>
      <c r="G725">
        <f t="shared" si="787"/>
        <v>42</v>
      </c>
      <c r="H725">
        <f t="shared" si="788"/>
        <v>43</v>
      </c>
      <c r="I725">
        <f t="shared" si="789"/>
        <v>44</v>
      </c>
      <c r="J725">
        <f t="shared" si="790"/>
        <v>45</v>
      </c>
      <c r="K725">
        <f t="shared" si="791"/>
        <v>46</v>
      </c>
      <c r="L725">
        <f t="shared" si="792"/>
        <v>47</v>
      </c>
      <c r="M725">
        <f>'Data Input'!D725</f>
        <v>136.99978984200001</v>
      </c>
      <c r="N725">
        <f>'Data Input'!E725</f>
        <v>53.999917164000003</v>
      </c>
      <c r="O725">
        <f>'Data Input'!F725</f>
        <v>118</v>
      </c>
      <c r="P725">
        <f>'Data Input'!G725</f>
        <v>0</v>
      </c>
      <c r="Q725">
        <f>'Data Input'!H725</f>
        <v>0</v>
      </c>
      <c r="R725">
        <f>IF('Data Input'!I725&gt;100,1,0)</f>
        <v>0</v>
      </c>
      <c r="S725">
        <f t="shared" si="793"/>
        <v>3.6375861597263857</v>
      </c>
      <c r="T725">
        <f t="shared" si="794"/>
        <v>13.232033069432955</v>
      </c>
      <c r="U725">
        <f t="shared" si="795"/>
        <v>4.9199793918269483</v>
      </c>
      <c r="V725">
        <f t="shared" si="796"/>
        <v>17.896848941848749</v>
      </c>
      <c r="W725">
        <f t="shared" si="797"/>
        <v>3.9889825125630978</v>
      </c>
      <c r="X725">
        <f t="shared" si="798"/>
        <v>14.510267579090108</v>
      </c>
      <c r="Y725">
        <f t="shared" si="799"/>
        <v>0</v>
      </c>
      <c r="Z725">
        <f t="shared" si="800"/>
        <v>0</v>
      </c>
      <c r="AA725">
        <f t="shared" si="801"/>
        <v>4.7706846244656651</v>
      </c>
      <c r="AB725">
        <f t="shared" si="802"/>
        <v>17.353776362375772</v>
      </c>
      <c r="AC725" s="3">
        <f t="shared" si="803"/>
        <v>12.343999999999999</v>
      </c>
      <c r="AD725">
        <f t="shared" si="804"/>
        <v>0</v>
      </c>
      <c r="AE725">
        <f t="shared" si="805"/>
        <v>11.853</v>
      </c>
      <c r="AF725">
        <f t="shared" si="806"/>
        <v>-2.6640000000000001</v>
      </c>
      <c r="AG725">
        <f t="shared" si="807"/>
        <v>-7.99</v>
      </c>
      <c r="AH725">
        <f t="shared" si="808"/>
        <v>1.7689999999999999</v>
      </c>
      <c r="AI725">
        <f t="shared" si="809"/>
        <v>1.7689999999999999</v>
      </c>
      <c r="AJ725">
        <f t="shared" si="810"/>
        <v>0</v>
      </c>
      <c r="AK725">
        <f t="shared" si="811"/>
        <v>1.764</v>
      </c>
      <c r="AL725">
        <f t="shared" si="812"/>
        <v>0</v>
      </c>
      <c r="AM725">
        <f t="shared" si="813"/>
        <v>7.8369999999999997</v>
      </c>
      <c r="AN725">
        <f t="shared" si="814"/>
        <v>-1.7949999999999999</v>
      </c>
      <c r="AO725">
        <f t="shared" si="815"/>
        <v>0.65800000000000003</v>
      </c>
      <c r="AP725">
        <f t="shared" si="816"/>
        <v>44.902363555662504</v>
      </c>
      <c r="AQ725">
        <f t="shared" si="817"/>
        <v>0</v>
      </c>
      <c r="AR725">
        <f t="shared" si="818"/>
        <v>58.31651573132482</v>
      </c>
      <c r="AS725">
        <f t="shared" si="819"/>
        <v>-47.677205581085069</v>
      </c>
      <c r="AT725">
        <f t="shared" si="820"/>
        <v>-31.871970275379152</v>
      </c>
      <c r="AU725">
        <f t="shared" si="821"/>
        <v>25.668663347410401</v>
      </c>
      <c r="AV725">
        <f t="shared" si="822"/>
        <v>0</v>
      </c>
      <c r="AW725">
        <f t="shared" si="823"/>
        <v>0</v>
      </c>
      <c r="AX725">
        <f t="shared" si="824"/>
        <v>8.415487677557433</v>
      </c>
      <c r="AY725">
        <f t="shared" si="825"/>
        <v>0</v>
      </c>
      <c r="AZ725">
        <f t="shared" si="826"/>
        <v>0</v>
      </c>
      <c r="BA725">
        <f t="shared" si="827"/>
        <v>0</v>
      </c>
      <c r="BB725">
        <f t="shared" si="828"/>
        <v>0</v>
      </c>
      <c r="BC725">
        <f t="shared" si="829"/>
        <v>57.753854455490938</v>
      </c>
      <c r="BD725">
        <f t="shared" si="830"/>
        <v>61.18</v>
      </c>
      <c r="BE725">
        <f t="shared" si="831"/>
        <v>0.91439999999999999</v>
      </c>
      <c r="BF725">
        <f t="shared" si="832"/>
        <v>2.9051799347520335E-3</v>
      </c>
      <c r="BG725">
        <f>'Data Input'!J725</f>
        <v>26.5</v>
      </c>
      <c r="BH725">
        <f t="shared" si="833"/>
        <v>2</v>
      </c>
      <c r="BI725">
        <f t="shared" si="834"/>
        <v>1.02</v>
      </c>
      <c r="BJ725">
        <f>'Data Input'!K725</f>
        <v>0.9078947368421052</v>
      </c>
      <c r="BK725">
        <f>'Data Input'!L725</f>
        <v>3</v>
      </c>
      <c r="BL725">
        <f>'Data Input'!M725</f>
        <v>100</v>
      </c>
      <c r="BM725">
        <f t="shared" si="835"/>
        <v>2</v>
      </c>
      <c r="BN725">
        <f t="shared" si="836"/>
        <v>1.19</v>
      </c>
      <c r="BO725">
        <f t="shared" si="837"/>
        <v>2.9632835334470744E-3</v>
      </c>
      <c r="BP725">
        <f t="shared" si="838"/>
        <v>3.4571641223549196E-3</v>
      </c>
      <c r="BQ725">
        <f t="shared" si="839"/>
        <v>25.034520107116546</v>
      </c>
      <c r="BR725">
        <f t="shared" si="840"/>
        <v>29.206940124969304</v>
      </c>
      <c r="BS725">
        <f t="shared" si="841"/>
        <v>289170.72000000009</v>
      </c>
      <c r="BT725">
        <f t="shared" si="842"/>
        <v>258280.08000000007</v>
      </c>
      <c r="BU725">
        <f t="shared" si="843"/>
        <v>227389.44000000006</v>
      </c>
      <c r="BV725">
        <f t="shared" si="844"/>
        <v>196498.80000000005</v>
      </c>
      <c r="BW725">
        <f t="shared" si="845"/>
        <v>165608.16000000003</v>
      </c>
      <c r="BX725">
        <f t="shared" si="846"/>
        <v>134717.52000000002</v>
      </c>
      <c r="BY725">
        <f t="shared" si="847"/>
        <v>103826.88</v>
      </c>
      <c r="BZ725">
        <f t="shared" si="848"/>
        <v>72936.240000000005</v>
      </c>
      <c r="CA725">
        <f t="shared" si="849"/>
        <v>48624.160000000003</v>
      </c>
      <c r="CB725">
        <f t="shared" si="850"/>
        <v>24312.080000000002</v>
      </c>
      <c r="CC725">
        <f t="shared" si="851"/>
        <v>45.082331266418578</v>
      </c>
      <c r="CD725">
        <f t="shared" si="852"/>
        <v>52.596053144155007</v>
      </c>
      <c r="CE725">
        <f t="shared" si="853"/>
        <v>70.116851373535127</v>
      </c>
      <c r="CF725">
        <f t="shared" si="854"/>
        <v>81.802993269124315</v>
      </c>
    </row>
    <row r="726" spans="1:84" x14ac:dyDescent="0.25">
      <c r="A726" t="str">
        <f>IF('Data Input'!A726=0,"F","M")</f>
        <v>M</v>
      </c>
      <c r="B726" t="str">
        <f>'Data Input'!B726</f>
        <v>W</v>
      </c>
      <c r="C726">
        <f>'Data Input'!C726</f>
        <v>49</v>
      </c>
      <c r="D726">
        <f t="shared" si="784"/>
        <v>50</v>
      </c>
      <c r="E726">
        <f t="shared" si="785"/>
        <v>51</v>
      </c>
      <c r="F726">
        <f t="shared" si="786"/>
        <v>52</v>
      </c>
      <c r="G726">
        <f t="shared" si="787"/>
        <v>53</v>
      </c>
      <c r="H726">
        <f t="shared" si="788"/>
        <v>54</v>
      </c>
      <c r="I726">
        <f t="shared" si="789"/>
        <v>55</v>
      </c>
      <c r="J726">
        <f t="shared" si="790"/>
        <v>56</v>
      </c>
      <c r="K726">
        <f t="shared" si="791"/>
        <v>57</v>
      </c>
      <c r="L726">
        <f t="shared" si="792"/>
        <v>58</v>
      </c>
      <c r="M726">
        <f>'Data Input'!D726</f>
        <v>189.99970854000003</v>
      </c>
      <c r="N726">
        <f>'Data Input'!E726</f>
        <v>52.999918698000002</v>
      </c>
      <c r="O726">
        <f>'Data Input'!F726</f>
        <v>144</v>
      </c>
      <c r="P726">
        <f>'Data Input'!G726</f>
        <v>0</v>
      </c>
      <c r="Q726">
        <f>'Data Input'!H726</f>
        <v>0</v>
      </c>
      <c r="R726">
        <f>IF('Data Input'!I726&gt;100,1,0)</f>
        <v>0</v>
      </c>
      <c r="S726">
        <f t="shared" si="793"/>
        <v>3.8918202981106265</v>
      </c>
      <c r="T726">
        <f t="shared" si="794"/>
        <v>15.146265232785886</v>
      </c>
      <c r="U726">
        <f t="shared" si="795"/>
        <v>5.2470225381593094</v>
      </c>
      <c r="V726">
        <f t="shared" si="796"/>
        <v>20.420468818652338</v>
      </c>
      <c r="W726">
        <f t="shared" si="797"/>
        <v>3.9702903795509452</v>
      </c>
      <c r="X726">
        <f t="shared" si="798"/>
        <v>15.451656688529711</v>
      </c>
      <c r="Y726">
        <f t="shared" si="799"/>
        <v>0</v>
      </c>
      <c r="Z726">
        <f t="shared" si="800"/>
        <v>0</v>
      </c>
      <c r="AA726">
        <f t="shared" si="801"/>
        <v>4.9698132995760007</v>
      </c>
      <c r="AB726">
        <f t="shared" si="802"/>
        <v>19.341620277110028</v>
      </c>
      <c r="AC726" s="3">
        <f t="shared" si="803"/>
        <v>12.343999999999999</v>
      </c>
      <c r="AD726">
        <f t="shared" si="804"/>
        <v>0</v>
      </c>
      <c r="AE726">
        <f t="shared" si="805"/>
        <v>11.853</v>
      </c>
      <c r="AF726">
        <f t="shared" si="806"/>
        <v>-2.6640000000000001</v>
      </c>
      <c r="AG726">
        <f t="shared" si="807"/>
        <v>-7.99</v>
      </c>
      <c r="AH726">
        <f t="shared" si="808"/>
        <v>1.7689999999999999</v>
      </c>
      <c r="AI726">
        <f t="shared" si="809"/>
        <v>1.7689999999999999</v>
      </c>
      <c r="AJ726">
        <f t="shared" si="810"/>
        <v>0</v>
      </c>
      <c r="AK726">
        <f t="shared" si="811"/>
        <v>1.764</v>
      </c>
      <c r="AL726">
        <f t="shared" si="812"/>
        <v>0</v>
      </c>
      <c r="AM726">
        <f t="shared" si="813"/>
        <v>7.8369999999999997</v>
      </c>
      <c r="AN726">
        <f t="shared" si="814"/>
        <v>-1.7949999999999999</v>
      </c>
      <c r="AO726">
        <f t="shared" si="815"/>
        <v>0.65800000000000003</v>
      </c>
      <c r="AP726">
        <f t="shared" si="816"/>
        <v>48.040629759877568</v>
      </c>
      <c r="AQ726">
        <f t="shared" si="817"/>
        <v>0</v>
      </c>
      <c r="AR726">
        <f t="shared" si="818"/>
        <v>62.19295814480229</v>
      </c>
      <c r="AS726">
        <f t="shared" si="819"/>
        <v>-54.400128932889835</v>
      </c>
      <c r="AT726">
        <f t="shared" si="820"/>
        <v>-31.722620132612054</v>
      </c>
      <c r="AU726">
        <f t="shared" si="821"/>
        <v>27.333980682009059</v>
      </c>
      <c r="AV726">
        <f t="shared" si="822"/>
        <v>0</v>
      </c>
      <c r="AW726">
        <f t="shared" si="823"/>
        <v>0</v>
      </c>
      <c r="AX726">
        <f t="shared" si="824"/>
        <v>8.7667506604520646</v>
      </c>
      <c r="AY726">
        <f t="shared" si="825"/>
        <v>0</v>
      </c>
      <c r="AZ726">
        <f t="shared" si="826"/>
        <v>0</v>
      </c>
      <c r="BA726">
        <f t="shared" si="827"/>
        <v>0</v>
      </c>
      <c r="BB726">
        <f t="shared" si="828"/>
        <v>0</v>
      </c>
      <c r="BC726">
        <f t="shared" si="829"/>
        <v>60.211570181639104</v>
      </c>
      <c r="BD726">
        <f t="shared" si="830"/>
        <v>61.18</v>
      </c>
      <c r="BE726">
        <f t="shared" si="831"/>
        <v>0.91439999999999999</v>
      </c>
      <c r="BF726">
        <f t="shared" si="832"/>
        <v>3.3405659034413171E-2</v>
      </c>
      <c r="BG726">
        <f>'Data Input'!J726</f>
        <v>31.4</v>
      </c>
      <c r="BH726">
        <f t="shared" si="833"/>
        <v>4</v>
      </c>
      <c r="BI726">
        <f t="shared" si="834"/>
        <v>1.24</v>
      </c>
      <c r="BJ726">
        <f>'Data Input'!K726</f>
        <v>0.95454545454545459</v>
      </c>
      <c r="BK726">
        <f>'Data Input'!L726</f>
        <v>3</v>
      </c>
      <c r="BL726">
        <f>'Data Input'!M726</f>
        <v>86</v>
      </c>
      <c r="BM726">
        <f t="shared" si="835"/>
        <v>3</v>
      </c>
      <c r="BN726">
        <f t="shared" si="836"/>
        <v>1.2</v>
      </c>
      <c r="BO726">
        <f t="shared" si="837"/>
        <v>4.142301720267233E-2</v>
      </c>
      <c r="BP726">
        <f t="shared" si="838"/>
        <v>4.0086790841295801E-2</v>
      </c>
      <c r="BQ726">
        <f t="shared" si="839"/>
        <v>349.95144587174428</v>
      </c>
      <c r="BR726">
        <f t="shared" si="840"/>
        <v>338.66268955330094</v>
      </c>
      <c r="BS726">
        <f t="shared" si="841"/>
        <v>222527.04000000004</v>
      </c>
      <c r="BT726">
        <f t="shared" si="842"/>
        <v>198214.96000000002</v>
      </c>
      <c r="BU726">
        <f t="shared" si="843"/>
        <v>173902.88</v>
      </c>
      <c r="BV726">
        <f t="shared" si="844"/>
        <v>149590.79999999999</v>
      </c>
      <c r="BW726">
        <f t="shared" si="845"/>
        <v>125278.72</v>
      </c>
      <c r="BX726">
        <f t="shared" si="846"/>
        <v>100966.64</v>
      </c>
      <c r="BY726">
        <f t="shared" si="847"/>
        <v>76654.559999999998</v>
      </c>
      <c r="BZ726">
        <f t="shared" si="848"/>
        <v>57490.92</v>
      </c>
      <c r="CA726">
        <f t="shared" si="849"/>
        <v>38327.279999999999</v>
      </c>
      <c r="CB726">
        <f t="shared" si="850"/>
        <v>19163.64</v>
      </c>
      <c r="CC726">
        <f t="shared" si="851"/>
        <v>481.38410708645523</v>
      </c>
      <c r="CD726">
        <f t="shared" si="852"/>
        <v>465.85558750302124</v>
      </c>
      <c r="CE726">
        <f t="shared" si="853"/>
        <v>831.33555295819951</v>
      </c>
      <c r="CF726">
        <f t="shared" si="854"/>
        <v>804.51827705632218</v>
      </c>
    </row>
    <row r="727" spans="1:84" x14ac:dyDescent="0.25">
      <c r="A727" t="str">
        <f>IF('Data Input'!A727=0,"F","M")</f>
        <v>F</v>
      </c>
      <c r="B727" t="str">
        <f>'Data Input'!B727</f>
        <v>W</v>
      </c>
      <c r="C727">
        <f>'Data Input'!C727</f>
        <v>44</v>
      </c>
      <c r="D727">
        <f t="shared" si="784"/>
        <v>45</v>
      </c>
      <c r="E727">
        <f t="shared" si="785"/>
        <v>46</v>
      </c>
      <c r="F727">
        <f t="shared" si="786"/>
        <v>47</v>
      </c>
      <c r="G727">
        <f t="shared" si="787"/>
        <v>48</v>
      </c>
      <c r="H727">
        <f t="shared" si="788"/>
        <v>49</v>
      </c>
      <c r="I727">
        <f t="shared" si="789"/>
        <v>50</v>
      </c>
      <c r="J727">
        <f t="shared" si="790"/>
        <v>51</v>
      </c>
      <c r="K727">
        <f t="shared" si="791"/>
        <v>52</v>
      </c>
      <c r="L727">
        <f t="shared" si="792"/>
        <v>53</v>
      </c>
      <c r="M727">
        <f>'Data Input'!D727</f>
        <v>200.99969166600002</v>
      </c>
      <c r="N727">
        <f>'Data Input'!E727</f>
        <v>63.999901823999998</v>
      </c>
      <c r="O727">
        <f>'Data Input'!F727</f>
        <v>116</v>
      </c>
      <c r="P727">
        <f>'Data Input'!G727</f>
        <v>0</v>
      </c>
      <c r="Q727">
        <f>'Data Input'!H727</f>
        <v>0</v>
      </c>
      <c r="R727">
        <f>IF('Data Input'!I727&gt;100,1,0)</f>
        <v>0</v>
      </c>
      <c r="S727">
        <f t="shared" si="793"/>
        <v>3.784189633918261</v>
      </c>
      <c r="T727">
        <f t="shared" si="794"/>
        <v>14.320091185454423</v>
      </c>
      <c r="U727">
        <f t="shared" si="795"/>
        <v>5.303303374057899</v>
      </c>
      <c r="V727">
        <f t="shared" si="796"/>
        <v>20.068705653633639</v>
      </c>
      <c r="W727">
        <f t="shared" si="797"/>
        <v>4.1588815493584956</v>
      </c>
      <c r="X727">
        <f t="shared" si="798"/>
        <v>15.737996447776336</v>
      </c>
      <c r="Y727">
        <f t="shared" si="799"/>
        <v>0</v>
      </c>
      <c r="Z727">
        <f t="shared" si="800"/>
        <v>0</v>
      </c>
      <c r="AA727">
        <f t="shared" si="801"/>
        <v>4.7535901911063645</v>
      </c>
      <c r="AB727">
        <f t="shared" si="802"/>
        <v>17.988486725080229</v>
      </c>
      <c r="AC727" s="3">
        <f t="shared" si="803"/>
        <v>-29.798999999999999</v>
      </c>
      <c r="AD727">
        <f t="shared" si="804"/>
        <v>4.8840000000000003</v>
      </c>
      <c r="AE727">
        <f t="shared" si="805"/>
        <v>13.54</v>
      </c>
      <c r="AF727">
        <f t="shared" si="806"/>
        <v>-3.1139999999999999</v>
      </c>
      <c r="AG727">
        <f t="shared" si="807"/>
        <v>-13.577999999999999</v>
      </c>
      <c r="AH727">
        <f t="shared" si="808"/>
        <v>3.149</v>
      </c>
      <c r="AI727">
        <f t="shared" si="809"/>
        <v>2.0190000000000001</v>
      </c>
      <c r="AJ727">
        <f t="shared" si="810"/>
        <v>0</v>
      </c>
      <c r="AK727">
        <f t="shared" si="811"/>
        <v>1.9570000000000001</v>
      </c>
      <c r="AL727">
        <f t="shared" si="812"/>
        <v>0</v>
      </c>
      <c r="AM727">
        <f t="shared" si="813"/>
        <v>7.5739999999999998</v>
      </c>
      <c r="AN727">
        <f t="shared" si="814"/>
        <v>-1.665</v>
      </c>
      <c r="AO727">
        <f t="shared" si="815"/>
        <v>0.66100000000000003</v>
      </c>
      <c r="AP727">
        <f t="shared" si="816"/>
        <v>-112.76506690113025</v>
      </c>
      <c r="AQ727">
        <f t="shared" si="817"/>
        <v>69.9393253497594</v>
      </c>
      <c r="AR727">
        <f t="shared" si="818"/>
        <v>71.806727684743947</v>
      </c>
      <c r="AS727">
        <f t="shared" si="819"/>
        <v>-62.493949405415151</v>
      </c>
      <c r="AT727">
        <f t="shared" si="820"/>
        <v>-56.469293677189654</v>
      </c>
      <c r="AU727">
        <f t="shared" si="821"/>
        <v>49.558950814047684</v>
      </c>
      <c r="AV727">
        <f t="shared" si="822"/>
        <v>0</v>
      </c>
      <c r="AW727">
        <f t="shared" si="823"/>
        <v>0</v>
      </c>
      <c r="AX727">
        <f t="shared" si="824"/>
        <v>9.3027760039951559</v>
      </c>
      <c r="AY727">
        <f t="shared" si="825"/>
        <v>0</v>
      </c>
      <c r="AZ727">
        <f t="shared" si="826"/>
        <v>0</v>
      </c>
      <c r="BA727">
        <f t="shared" si="827"/>
        <v>0</v>
      </c>
      <c r="BB727">
        <f t="shared" si="828"/>
        <v>0</v>
      </c>
      <c r="BC727">
        <f t="shared" si="829"/>
        <v>-31.120530131188872</v>
      </c>
      <c r="BD727">
        <f t="shared" si="830"/>
        <v>-29.18</v>
      </c>
      <c r="BE727">
        <f t="shared" si="831"/>
        <v>0.96650000000000003</v>
      </c>
      <c r="BF727">
        <f t="shared" si="832"/>
        <v>4.8820144631628315E-3</v>
      </c>
      <c r="BG727">
        <f>'Data Input'!J727</f>
        <v>29.1</v>
      </c>
      <c r="BH727">
        <f t="shared" si="833"/>
        <v>4</v>
      </c>
      <c r="BI727">
        <f t="shared" si="834"/>
        <v>1.39</v>
      </c>
      <c r="BJ727">
        <f>'Data Input'!K727</f>
        <v>0.89189189189189177</v>
      </c>
      <c r="BK727">
        <f>'Data Input'!L727</f>
        <v>3</v>
      </c>
      <c r="BL727">
        <f>'Data Input'!M727</f>
        <v>97</v>
      </c>
      <c r="BM727">
        <f t="shared" si="835"/>
        <v>4</v>
      </c>
      <c r="BN727">
        <f t="shared" si="836"/>
        <v>1.46</v>
      </c>
      <c r="BO727">
        <f t="shared" si="837"/>
        <v>6.7860001037963356E-3</v>
      </c>
      <c r="BP727">
        <f t="shared" si="838"/>
        <v>7.1277411162177342E-3</v>
      </c>
      <c r="BQ727">
        <f t="shared" si="839"/>
        <v>57.329733765896002</v>
      </c>
      <c r="BR727">
        <f t="shared" si="840"/>
        <v>60.216842660581406</v>
      </c>
      <c r="BS727">
        <f t="shared" si="841"/>
        <v>249699.36000000004</v>
      </c>
      <c r="BT727">
        <f t="shared" si="842"/>
        <v>218808.72000000003</v>
      </c>
      <c r="BU727">
        <f t="shared" si="843"/>
        <v>194496.64000000001</v>
      </c>
      <c r="BV727">
        <f t="shared" si="844"/>
        <v>170184.56</v>
      </c>
      <c r="BW727">
        <f t="shared" si="845"/>
        <v>145872.48000000001</v>
      </c>
      <c r="BX727">
        <f t="shared" si="846"/>
        <v>121560.40000000001</v>
      </c>
      <c r="BY727">
        <f t="shared" si="847"/>
        <v>97248.320000000007</v>
      </c>
      <c r="BZ727">
        <f t="shared" si="848"/>
        <v>72936.240000000005</v>
      </c>
      <c r="CA727">
        <f t="shared" si="849"/>
        <v>48624.160000000003</v>
      </c>
      <c r="CB727">
        <f t="shared" si="850"/>
        <v>24312.080000000002</v>
      </c>
      <c r="CC727">
        <f t="shared" si="851"/>
        <v>91.186398660355948</v>
      </c>
      <c r="CD727">
        <f t="shared" si="852"/>
        <v>95.778519456201224</v>
      </c>
      <c r="CE727">
        <f t="shared" si="853"/>
        <v>148.51613242625194</v>
      </c>
      <c r="CF727">
        <f t="shared" si="854"/>
        <v>155.99536211678264</v>
      </c>
    </row>
    <row r="728" spans="1:84" x14ac:dyDescent="0.25">
      <c r="A728" t="str">
        <f>IF('Data Input'!A728=0,"F","M")</f>
        <v>F</v>
      </c>
      <c r="B728" t="str">
        <f>'Data Input'!B728</f>
        <v>W</v>
      </c>
      <c r="C728">
        <f>'Data Input'!C728</f>
        <v>57</v>
      </c>
      <c r="D728">
        <f t="shared" si="784"/>
        <v>58</v>
      </c>
      <c r="E728">
        <f t="shared" si="785"/>
        <v>59</v>
      </c>
      <c r="F728">
        <f t="shared" si="786"/>
        <v>60</v>
      </c>
      <c r="G728">
        <f t="shared" si="787"/>
        <v>61</v>
      </c>
      <c r="H728">
        <f t="shared" si="788"/>
        <v>62</v>
      </c>
      <c r="I728">
        <f t="shared" si="789"/>
        <v>63</v>
      </c>
      <c r="J728">
        <f t="shared" si="790"/>
        <v>64</v>
      </c>
      <c r="K728">
        <f t="shared" si="791"/>
        <v>65</v>
      </c>
      <c r="L728">
        <f t="shared" si="792"/>
        <v>66</v>
      </c>
      <c r="M728">
        <f>'Data Input'!D728</f>
        <v>149.99976989999999</v>
      </c>
      <c r="N728">
        <f>'Data Input'!E728</f>
        <v>47.999926368000004</v>
      </c>
      <c r="O728">
        <f>'Data Input'!F728</f>
        <v>138</v>
      </c>
      <c r="P728">
        <f>'Data Input'!G728</f>
        <v>1</v>
      </c>
      <c r="Q728">
        <f>'Data Input'!H728</f>
        <v>0</v>
      </c>
      <c r="R728">
        <f>IF('Data Input'!I728&gt;100,1,0)</f>
        <v>1</v>
      </c>
      <c r="S728">
        <f t="shared" si="793"/>
        <v>4.0430512678345503</v>
      </c>
      <c r="T728">
        <f t="shared" si="794"/>
        <v>16.346263554338563</v>
      </c>
      <c r="U728">
        <f t="shared" si="795"/>
        <v>5.0106337600950788</v>
      </c>
      <c r="V728">
        <f t="shared" si="796"/>
        <v>20.258249176407009</v>
      </c>
      <c r="W728">
        <f t="shared" si="797"/>
        <v>3.8711994769067144</v>
      </c>
      <c r="X728">
        <f t="shared" si="798"/>
        <v>15.651457953148139</v>
      </c>
      <c r="Y728">
        <f t="shared" si="799"/>
        <v>4.9272536851572051</v>
      </c>
      <c r="Z728">
        <f t="shared" si="800"/>
        <v>19.921139258717297</v>
      </c>
      <c r="AA728">
        <f t="shared" si="801"/>
        <v>0</v>
      </c>
      <c r="AB728">
        <f t="shared" si="802"/>
        <v>0</v>
      </c>
      <c r="AC728" s="3">
        <f t="shared" si="803"/>
        <v>-29.798999999999999</v>
      </c>
      <c r="AD728">
        <f t="shared" si="804"/>
        <v>4.8840000000000003</v>
      </c>
      <c r="AE728">
        <f t="shared" si="805"/>
        <v>13.54</v>
      </c>
      <c r="AF728">
        <f t="shared" si="806"/>
        <v>-3.1139999999999999</v>
      </c>
      <c r="AG728">
        <f t="shared" si="807"/>
        <v>-13.577999999999999</v>
      </c>
      <c r="AH728">
        <f t="shared" si="808"/>
        <v>3.149</v>
      </c>
      <c r="AI728">
        <f t="shared" si="809"/>
        <v>2.0190000000000001</v>
      </c>
      <c r="AJ728">
        <f t="shared" si="810"/>
        <v>0</v>
      </c>
      <c r="AK728">
        <f t="shared" si="811"/>
        <v>1.9570000000000001</v>
      </c>
      <c r="AL728">
        <f t="shared" si="812"/>
        <v>0</v>
      </c>
      <c r="AM728">
        <f t="shared" si="813"/>
        <v>7.5739999999999998</v>
      </c>
      <c r="AN728">
        <f t="shared" si="814"/>
        <v>-1.665</v>
      </c>
      <c r="AO728">
        <f t="shared" si="815"/>
        <v>0.66100000000000003</v>
      </c>
      <c r="AP728">
        <f t="shared" si="816"/>
        <v>-120.47888473020176</v>
      </c>
      <c r="AQ728">
        <f t="shared" si="817"/>
        <v>79.835151199389543</v>
      </c>
      <c r="AR728">
        <f t="shared" si="818"/>
        <v>67.843981111687356</v>
      </c>
      <c r="AS728">
        <f t="shared" si="819"/>
        <v>-63.084187935331421</v>
      </c>
      <c r="AT728">
        <f t="shared" si="820"/>
        <v>-52.563146497439362</v>
      </c>
      <c r="AU728">
        <f t="shared" si="821"/>
        <v>49.286441094463491</v>
      </c>
      <c r="AV728">
        <f t="shared" si="822"/>
        <v>9.9481251903323979</v>
      </c>
      <c r="AW728">
        <f t="shared" si="823"/>
        <v>0</v>
      </c>
      <c r="AX728">
        <f t="shared" si="824"/>
        <v>0</v>
      </c>
      <c r="AY728">
        <f t="shared" si="825"/>
        <v>0</v>
      </c>
      <c r="AZ728">
        <f t="shared" si="826"/>
        <v>0</v>
      </c>
      <c r="BA728">
        <f t="shared" si="827"/>
        <v>0</v>
      </c>
      <c r="BB728">
        <f t="shared" si="828"/>
        <v>0.66100000000000003</v>
      </c>
      <c r="BC728">
        <f t="shared" si="829"/>
        <v>-28.551520567099757</v>
      </c>
      <c r="BD728">
        <f t="shared" si="830"/>
        <v>-29.18</v>
      </c>
      <c r="BE728">
        <f t="shared" si="831"/>
        <v>0.96650000000000003</v>
      </c>
      <c r="BF728">
        <f t="shared" si="832"/>
        <v>6.1882862344462275E-2</v>
      </c>
      <c r="BG728">
        <f>'Data Input'!J728</f>
        <v>41.9</v>
      </c>
      <c r="BH728">
        <f t="shared" si="833"/>
        <v>4</v>
      </c>
      <c r="BI728">
        <f t="shared" si="834"/>
        <v>1.39</v>
      </c>
      <c r="BJ728">
        <f>'Data Input'!K728</f>
        <v>0.97916666666666663</v>
      </c>
      <c r="BK728">
        <f>'Data Input'!L728</f>
        <v>3</v>
      </c>
      <c r="BL728">
        <f>'Data Input'!M728</f>
        <v>53</v>
      </c>
      <c r="BM728">
        <f t="shared" si="835"/>
        <v>4</v>
      </c>
      <c r="BN728">
        <f t="shared" si="836"/>
        <v>1.46</v>
      </c>
      <c r="BO728">
        <f t="shared" si="837"/>
        <v>8.6017178658802554E-2</v>
      </c>
      <c r="BP728">
        <f t="shared" si="838"/>
        <v>9.0348979022914916E-2</v>
      </c>
      <c r="BQ728">
        <f t="shared" si="839"/>
        <v>726.69346837231683</v>
      </c>
      <c r="BR728">
        <f t="shared" si="840"/>
        <v>763.28954231912405</v>
      </c>
      <c r="BS728">
        <f t="shared" si="841"/>
        <v>189062.18000000005</v>
      </c>
      <c r="BT728">
        <f t="shared" si="842"/>
        <v>169898.54000000004</v>
      </c>
      <c r="BU728">
        <f t="shared" si="843"/>
        <v>150734.90000000002</v>
      </c>
      <c r="BV728">
        <f t="shared" si="844"/>
        <v>131571.26</v>
      </c>
      <c r="BW728">
        <f t="shared" si="845"/>
        <v>112407.62</v>
      </c>
      <c r="BX728">
        <f t="shared" si="846"/>
        <v>93243.98</v>
      </c>
      <c r="BY728">
        <f t="shared" si="847"/>
        <v>74080.34</v>
      </c>
      <c r="BZ728">
        <f t="shared" si="848"/>
        <v>54916.7</v>
      </c>
      <c r="CA728">
        <f t="shared" si="849"/>
        <v>35753.06</v>
      </c>
      <c r="CB728">
        <f t="shared" si="850"/>
        <v>16589.419999999998</v>
      </c>
      <c r="CC728">
        <f t="shared" si="851"/>
        <v>884.4785209334301</v>
      </c>
      <c r="CD728">
        <f t="shared" si="852"/>
        <v>929.02060472144456</v>
      </c>
      <c r="CE728">
        <f t="shared" si="853"/>
        <v>1611.171989305747</v>
      </c>
      <c r="CF728">
        <f t="shared" si="854"/>
        <v>1692.3101470405686</v>
      </c>
    </row>
    <row r="729" spans="1:84" x14ac:dyDescent="0.25">
      <c r="A729" t="str">
        <f>IF('Data Input'!A729=0,"F","M")</f>
        <v>M</v>
      </c>
      <c r="B729" t="str">
        <f>'Data Input'!B729</f>
        <v>W</v>
      </c>
      <c r="C729">
        <f>'Data Input'!C729</f>
        <v>29</v>
      </c>
      <c r="D729">
        <f t="shared" si="784"/>
        <v>30</v>
      </c>
      <c r="E729">
        <f t="shared" si="785"/>
        <v>31</v>
      </c>
      <c r="F729">
        <f t="shared" si="786"/>
        <v>32</v>
      </c>
      <c r="G729">
        <f t="shared" si="787"/>
        <v>33</v>
      </c>
      <c r="H729">
        <f t="shared" si="788"/>
        <v>34</v>
      </c>
      <c r="I729">
        <f t="shared" si="789"/>
        <v>35</v>
      </c>
      <c r="J729">
        <f t="shared" si="790"/>
        <v>36</v>
      </c>
      <c r="K729">
        <f t="shared" si="791"/>
        <v>37</v>
      </c>
      <c r="L729">
        <f t="shared" si="792"/>
        <v>38</v>
      </c>
      <c r="M729">
        <f>'Data Input'!D729</f>
        <v>221.999659452</v>
      </c>
      <c r="N729">
        <f>'Data Input'!E729</f>
        <v>81.999874212000009</v>
      </c>
      <c r="O729">
        <f>'Data Input'!F729</f>
        <v>112</v>
      </c>
      <c r="P729">
        <f>'Data Input'!G729</f>
        <v>0</v>
      </c>
      <c r="Q729">
        <f>'Data Input'!H729</f>
        <v>0</v>
      </c>
      <c r="R729">
        <f>IF('Data Input'!I729&gt;100,1,0)</f>
        <v>0</v>
      </c>
      <c r="S729">
        <f t="shared" si="793"/>
        <v>3.3672958299864741</v>
      </c>
      <c r="T729">
        <f t="shared" si="794"/>
        <v>11.338681206644297</v>
      </c>
      <c r="U729">
        <f t="shared" si="795"/>
        <v>5.4026758478711026</v>
      </c>
      <c r="V729">
        <f t="shared" si="796"/>
        <v>18.192407853305003</v>
      </c>
      <c r="W729">
        <f t="shared" si="797"/>
        <v>4.4067177132630766</v>
      </c>
      <c r="X729">
        <f t="shared" si="798"/>
        <v>14.838722179798289</v>
      </c>
      <c r="Y729">
        <f t="shared" si="799"/>
        <v>0</v>
      </c>
      <c r="Z729">
        <f t="shared" si="800"/>
        <v>0</v>
      </c>
      <c r="AA729">
        <f t="shared" si="801"/>
        <v>4.7184988712950942</v>
      </c>
      <c r="AB729">
        <f t="shared" si="802"/>
        <v>15.888581573107855</v>
      </c>
      <c r="AC729" s="3">
        <f t="shared" si="803"/>
        <v>12.343999999999999</v>
      </c>
      <c r="AD729">
        <f t="shared" si="804"/>
        <v>0</v>
      </c>
      <c r="AE729">
        <f t="shared" si="805"/>
        <v>11.853</v>
      </c>
      <c r="AF729">
        <f t="shared" si="806"/>
        <v>-2.6640000000000001</v>
      </c>
      <c r="AG729">
        <f t="shared" si="807"/>
        <v>-7.99</v>
      </c>
      <c r="AH729">
        <f t="shared" si="808"/>
        <v>1.7689999999999999</v>
      </c>
      <c r="AI729">
        <f t="shared" si="809"/>
        <v>1.7689999999999999</v>
      </c>
      <c r="AJ729">
        <f t="shared" si="810"/>
        <v>0</v>
      </c>
      <c r="AK729">
        <f t="shared" si="811"/>
        <v>1.764</v>
      </c>
      <c r="AL729">
        <f t="shared" si="812"/>
        <v>0</v>
      </c>
      <c r="AM729">
        <f t="shared" si="813"/>
        <v>7.8369999999999997</v>
      </c>
      <c r="AN729">
        <f t="shared" si="814"/>
        <v>-1.7949999999999999</v>
      </c>
      <c r="AO729">
        <f t="shared" si="815"/>
        <v>0.65800000000000003</v>
      </c>
      <c r="AP729">
        <f t="shared" si="816"/>
        <v>41.565899725353034</v>
      </c>
      <c r="AQ729">
        <f t="shared" si="817"/>
        <v>0</v>
      </c>
      <c r="AR729">
        <f t="shared" si="818"/>
        <v>64.037916824816179</v>
      </c>
      <c r="AS729">
        <f t="shared" si="819"/>
        <v>-48.464574521204533</v>
      </c>
      <c r="AT729">
        <f t="shared" si="820"/>
        <v>-35.209674528971981</v>
      </c>
      <c r="AU729">
        <f t="shared" si="821"/>
        <v>26.249699536063172</v>
      </c>
      <c r="AV729">
        <f t="shared" si="822"/>
        <v>0</v>
      </c>
      <c r="AW729">
        <f t="shared" si="823"/>
        <v>0</v>
      </c>
      <c r="AX729">
        <f t="shared" si="824"/>
        <v>8.3234320089645468</v>
      </c>
      <c r="AY729">
        <f t="shared" si="825"/>
        <v>0</v>
      </c>
      <c r="AZ729">
        <f t="shared" si="826"/>
        <v>0</v>
      </c>
      <c r="BA729">
        <f t="shared" si="827"/>
        <v>0</v>
      </c>
      <c r="BB729">
        <f t="shared" si="828"/>
        <v>0</v>
      </c>
      <c r="BC729">
        <f t="shared" si="829"/>
        <v>56.502699045020421</v>
      </c>
      <c r="BD729">
        <f t="shared" si="830"/>
        <v>61.18</v>
      </c>
      <c r="BE729">
        <f t="shared" si="831"/>
        <v>0.91439999999999999</v>
      </c>
      <c r="BF729">
        <f t="shared" si="832"/>
        <v>8.3225033453371289E-4</v>
      </c>
      <c r="BG729">
        <f>'Data Input'!J729</f>
        <v>29.2</v>
      </c>
      <c r="BH729">
        <f t="shared" si="833"/>
        <v>4</v>
      </c>
      <c r="BI729">
        <f t="shared" si="834"/>
        <v>1.24</v>
      </c>
      <c r="BJ729">
        <f>'Data Input'!K729</f>
        <v>0.89473684210526316</v>
      </c>
      <c r="BK729">
        <f>'Data Input'!L729</f>
        <v>3</v>
      </c>
      <c r="BL729">
        <f>'Data Input'!M729</f>
        <v>97</v>
      </c>
      <c r="BM729">
        <f t="shared" si="835"/>
        <v>2</v>
      </c>
      <c r="BN729">
        <f t="shared" si="836"/>
        <v>1.19</v>
      </c>
      <c r="BO729">
        <f t="shared" si="837"/>
        <v>1.0319904148218041E-3</v>
      </c>
      <c r="BP729">
        <f t="shared" si="838"/>
        <v>9.9037789809511821E-4</v>
      </c>
      <c r="BQ729">
        <f t="shared" si="839"/>
        <v>8.7184990901477057</v>
      </c>
      <c r="BR729">
        <f t="shared" si="840"/>
        <v>8.3669467074804587</v>
      </c>
      <c r="BS729">
        <f t="shared" si="841"/>
        <v>295177.26000000007</v>
      </c>
      <c r="BT729">
        <f t="shared" si="842"/>
        <v>266574.81000000006</v>
      </c>
      <c r="BU729">
        <f t="shared" si="843"/>
        <v>237972.36000000004</v>
      </c>
      <c r="BV729">
        <f t="shared" si="844"/>
        <v>209369.91000000003</v>
      </c>
      <c r="BW729">
        <f t="shared" si="845"/>
        <v>180767.46000000002</v>
      </c>
      <c r="BX729">
        <f t="shared" si="846"/>
        <v>152165.01</v>
      </c>
      <c r="BY729">
        <f t="shared" si="847"/>
        <v>123562.56</v>
      </c>
      <c r="BZ729">
        <f t="shared" si="848"/>
        <v>92671.92</v>
      </c>
      <c r="CA729">
        <f t="shared" si="849"/>
        <v>61781.279999999999</v>
      </c>
      <c r="CB729">
        <f t="shared" si="850"/>
        <v>30890.639999999999</v>
      </c>
      <c r="CC729">
        <f t="shared" si="851"/>
        <v>17.037472482309926</v>
      </c>
      <c r="CD729">
        <f t="shared" si="852"/>
        <v>16.350477624152269</v>
      </c>
      <c r="CE729">
        <f t="shared" si="853"/>
        <v>25.755971572457632</v>
      </c>
      <c r="CF729">
        <f t="shared" si="854"/>
        <v>24.717424331632728</v>
      </c>
    </row>
    <row r="730" spans="1:84" x14ac:dyDescent="0.25">
      <c r="A730" t="str">
        <f>IF('Data Input'!A730=0,"F","M")</f>
        <v>M</v>
      </c>
      <c r="B730" t="str">
        <f>'Data Input'!B730</f>
        <v>W</v>
      </c>
      <c r="C730">
        <f>'Data Input'!C730</f>
        <v>47</v>
      </c>
      <c r="D730">
        <f t="shared" si="784"/>
        <v>48</v>
      </c>
      <c r="E730">
        <f t="shared" si="785"/>
        <v>49</v>
      </c>
      <c r="F730">
        <f t="shared" si="786"/>
        <v>50</v>
      </c>
      <c r="G730">
        <f t="shared" si="787"/>
        <v>51</v>
      </c>
      <c r="H730">
        <f t="shared" si="788"/>
        <v>52</v>
      </c>
      <c r="I730">
        <f t="shared" si="789"/>
        <v>53</v>
      </c>
      <c r="J730">
        <f t="shared" si="790"/>
        <v>54</v>
      </c>
      <c r="K730">
        <f t="shared" si="791"/>
        <v>55</v>
      </c>
      <c r="L730">
        <f t="shared" si="792"/>
        <v>56</v>
      </c>
      <c r="M730">
        <f>'Data Input'!D730</f>
        <v>166.999743822</v>
      </c>
      <c r="N730">
        <f>'Data Input'!E730</f>
        <v>56.999912561999999</v>
      </c>
      <c r="O730">
        <f>'Data Input'!F730</f>
        <v>112</v>
      </c>
      <c r="P730">
        <f>'Data Input'!G730</f>
        <v>0</v>
      </c>
      <c r="Q730">
        <f>'Data Input'!H730</f>
        <v>0</v>
      </c>
      <c r="R730">
        <f>IF('Data Input'!I730&gt;100,1,0)</f>
        <v>0</v>
      </c>
      <c r="S730">
        <f t="shared" si="793"/>
        <v>3.8501476017100584</v>
      </c>
      <c r="T730">
        <f t="shared" si="794"/>
        <v>14.823636554953715</v>
      </c>
      <c r="U730">
        <f t="shared" si="795"/>
        <v>5.1179922784155787</v>
      </c>
      <c r="V730">
        <f t="shared" si="796"/>
        <v>19.705025696312337</v>
      </c>
      <c r="W730">
        <f t="shared" si="797"/>
        <v>4.0430497338333735</v>
      </c>
      <c r="X730">
        <f t="shared" si="798"/>
        <v>15.566338236313053</v>
      </c>
      <c r="Y730">
        <f t="shared" si="799"/>
        <v>0</v>
      </c>
      <c r="Z730">
        <f t="shared" si="800"/>
        <v>0</v>
      </c>
      <c r="AA730">
        <f t="shared" si="801"/>
        <v>4.7184988712950942</v>
      </c>
      <c r="AB730">
        <f t="shared" si="802"/>
        <v>18.166917112988425</v>
      </c>
      <c r="AC730" s="3">
        <f t="shared" si="803"/>
        <v>12.343999999999999</v>
      </c>
      <c r="AD730">
        <f t="shared" si="804"/>
        <v>0</v>
      </c>
      <c r="AE730">
        <f t="shared" si="805"/>
        <v>11.853</v>
      </c>
      <c r="AF730">
        <f t="shared" si="806"/>
        <v>-2.6640000000000001</v>
      </c>
      <c r="AG730">
        <f t="shared" si="807"/>
        <v>-7.99</v>
      </c>
      <c r="AH730">
        <f t="shared" si="808"/>
        <v>1.7689999999999999</v>
      </c>
      <c r="AI730">
        <f t="shared" si="809"/>
        <v>1.7689999999999999</v>
      </c>
      <c r="AJ730">
        <f t="shared" si="810"/>
        <v>0</v>
      </c>
      <c r="AK730">
        <f t="shared" si="811"/>
        <v>1.764</v>
      </c>
      <c r="AL730">
        <f t="shared" si="812"/>
        <v>0</v>
      </c>
      <c r="AM730">
        <f t="shared" si="813"/>
        <v>7.8369999999999997</v>
      </c>
      <c r="AN730">
        <f t="shared" si="814"/>
        <v>-1.7949999999999999</v>
      </c>
      <c r="AO730">
        <f t="shared" si="815"/>
        <v>0.65800000000000003</v>
      </c>
      <c r="AP730">
        <f t="shared" si="816"/>
        <v>47.526221995508962</v>
      </c>
      <c r="AQ730">
        <f t="shared" si="817"/>
        <v>0</v>
      </c>
      <c r="AR730">
        <f t="shared" si="818"/>
        <v>60.663562476059852</v>
      </c>
      <c r="AS730">
        <f t="shared" si="819"/>
        <v>-52.494188454976069</v>
      </c>
      <c r="AT730">
        <f t="shared" si="820"/>
        <v>-32.303967373328653</v>
      </c>
      <c r="AU730">
        <f t="shared" si="821"/>
        <v>27.53685234003779</v>
      </c>
      <c r="AV730">
        <f t="shared" si="822"/>
        <v>0</v>
      </c>
      <c r="AW730">
        <f t="shared" si="823"/>
        <v>0</v>
      </c>
      <c r="AX730">
        <f t="shared" si="824"/>
        <v>8.3234320089645468</v>
      </c>
      <c r="AY730">
        <f t="shared" si="825"/>
        <v>0</v>
      </c>
      <c r="AZ730">
        <f t="shared" si="826"/>
        <v>0</v>
      </c>
      <c r="BA730">
        <f t="shared" si="827"/>
        <v>0</v>
      </c>
      <c r="BB730">
        <f t="shared" si="828"/>
        <v>0</v>
      </c>
      <c r="BC730">
        <f t="shared" si="829"/>
        <v>59.251912992266426</v>
      </c>
      <c r="BD730">
        <f t="shared" si="830"/>
        <v>61.18</v>
      </c>
      <c r="BE730">
        <f t="shared" si="831"/>
        <v>0.91439999999999999</v>
      </c>
      <c r="BF730">
        <f t="shared" si="832"/>
        <v>1.2929459457073689E-2</v>
      </c>
      <c r="BG730">
        <f>'Data Input'!J730</f>
        <v>25.5</v>
      </c>
      <c r="BH730">
        <f t="shared" si="833"/>
        <v>2</v>
      </c>
      <c r="BI730">
        <f t="shared" si="834"/>
        <v>1.02</v>
      </c>
      <c r="BJ730">
        <f>'Data Input'!K730</f>
        <v>0.86419753086419759</v>
      </c>
      <c r="BK730">
        <f>'Data Input'!L730</f>
        <v>3</v>
      </c>
      <c r="BL730">
        <f>'Data Input'!M730</f>
        <v>100</v>
      </c>
      <c r="BM730">
        <f t="shared" si="835"/>
        <v>1</v>
      </c>
      <c r="BN730">
        <f t="shared" si="836"/>
        <v>1</v>
      </c>
      <c r="BO730">
        <f t="shared" si="837"/>
        <v>1.3188048646215162E-2</v>
      </c>
      <c r="BP730">
        <f t="shared" si="838"/>
        <v>1.2929459457073689E-2</v>
      </c>
      <c r="BQ730">
        <f t="shared" si="839"/>
        <v>111.41575393673051</v>
      </c>
      <c r="BR730">
        <f t="shared" si="840"/>
        <v>109.23113131052014</v>
      </c>
      <c r="BS730">
        <f t="shared" si="841"/>
        <v>232823.92000000004</v>
      </c>
      <c r="BT730">
        <f t="shared" si="842"/>
        <v>208511.84000000003</v>
      </c>
      <c r="BU730">
        <f t="shared" si="843"/>
        <v>184199.76</v>
      </c>
      <c r="BV730">
        <f t="shared" si="844"/>
        <v>159887.67999999999</v>
      </c>
      <c r="BW730">
        <f t="shared" si="845"/>
        <v>135575.6</v>
      </c>
      <c r="BX730">
        <f t="shared" si="846"/>
        <v>111263.52</v>
      </c>
      <c r="BY730">
        <f t="shared" si="847"/>
        <v>86951.44</v>
      </c>
      <c r="BZ730">
        <f t="shared" si="848"/>
        <v>62639.360000000001</v>
      </c>
      <c r="CA730">
        <f t="shared" si="849"/>
        <v>38327.279999999999</v>
      </c>
      <c r="CB730">
        <f t="shared" si="850"/>
        <v>19163.64</v>
      </c>
      <c r="CC730">
        <f t="shared" si="851"/>
        <v>163.44529488916828</v>
      </c>
      <c r="CD730">
        <f t="shared" si="852"/>
        <v>160.24048518545914</v>
      </c>
      <c r="CE730">
        <f t="shared" si="853"/>
        <v>274.86104882589882</v>
      </c>
      <c r="CF730">
        <f t="shared" si="854"/>
        <v>269.47161649597928</v>
      </c>
    </row>
    <row r="731" spans="1:84" x14ac:dyDescent="0.25">
      <c r="A731" t="str">
        <f>IF('Data Input'!A731=0,"F","M")</f>
        <v>F</v>
      </c>
      <c r="B731" t="str">
        <f>'Data Input'!B731</f>
        <v>W</v>
      </c>
      <c r="C731">
        <f>'Data Input'!C731</f>
        <v>33</v>
      </c>
      <c r="D731">
        <f t="shared" si="784"/>
        <v>34</v>
      </c>
      <c r="E731">
        <f t="shared" si="785"/>
        <v>35</v>
      </c>
      <c r="F731">
        <f t="shared" si="786"/>
        <v>36</v>
      </c>
      <c r="G731">
        <f t="shared" si="787"/>
        <v>37</v>
      </c>
      <c r="H731">
        <f t="shared" si="788"/>
        <v>38</v>
      </c>
      <c r="I731">
        <f t="shared" si="789"/>
        <v>39</v>
      </c>
      <c r="J731">
        <f t="shared" si="790"/>
        <v>40</v>
      </c>
      <c r="K731">
        <f t="shared" si="791"/>
        <v>41</v>
      </c>
      <c r="L731">
        <f t="shared" si="792"/>
        <v>42</v>
      </c>
      <c r="M731">
        <f>'Data Input'!D731</f>
        <v>168.99974075400002</v>
      </c>
      <c r="N731">
        <f>'Data Input'!E731</f>
        <v>77.999880348000005</v>
      </c>
      <c r="O731">
        <f>'Data Input'!F731</f>
        <v>102</v>
      </c>
      <c r="P731">
        <f>'Data Input'!G731</f>
        <v>0</v>
      </c>
      <c r="Q731">
        <f>'Data Input'!H731</f>
        <v>0</v>
      </c>
      <c r="R731">
        <f>IF('Data Input'!I731&gt;100,1,0)</f>
        <v>0</v>
      </c>
      <c r="S731">
        <f t="shared" si="793"/>
        <v>3.4965075614664802</v>
      </c>
      <c r="T731">
        <f t="shared" si="794"/>
        <v>12.225565127392272</v>
      </c>
      <c r="U731">
        <f t="shared" si="795"/>
        <v>5.1298971809218967</v>
      </c>
      <c r="V731">
        <f t="shared" si="796"/>
        <v>17.936724282638991</v>
      </c>
      <c r="W731">
        <f t="shared" si="797"/>
        <v>4.3567072926884149</v>
      </c>
      <c r="X731">
        <f t="shared" si="798"/>
        <v>15.233259991981202</v>
      </c>
      <c r="Y731">
        <f t="shared" si="799"/>
        <v>0</v>
      </c>
      <c r="Z731">
        <f t="shared" si="800"/>
        <v>0</v>
      </c>
      <c r="AA731">
        <f t="shared" si="801"/>
        <v>4.6249728132842707</v>
      </c>
      <c r="AB731">
        <f t="shared" si="802"/>
        <v>16.171252413225353</v>
      </c>
      <c r="AC731" s="3">
        <f t="shared" si="803"/>
        <v>-29.798999999999999</v>
      </c>
      <c r="AD731">
        <f t="shared" si="804"/>
        <v>4.8840000000000003</v>
      </c>
      <c r="AE731">
        <f t="shared" si="805"/>
        <v>13.54</v>
      </c>
      <c r="AF731">
        <f t="shared" si="806"/>
        <v>-3.1139999999999999</v>
      </c>
      <c r="AG731">
        <f t="shared" si="807"/>
        <v>-13.577999999999999</v>
      </c>
      <c r="AH731">
        <f t="shared" si="808"/>
        <v>3.149</v>
      </c>
      <c r="AI731">
        <f t="shared" si="809"/>
        <v>2.0190000000000001</v>
      </c>
      <c r="AJ731">
        <f t="shared" si="810"/>
        <v>0</v>
      </c>
      <c r="AK731">
        <f t="shared" si="811"/>
        <v>1.9570000000000001</v>
      </c>
      <c r="AL731">
        <f t="shared" si="812"/>
        <v>0</v>
      </c>
      <c r="AM731">
        <f t="shared" si="813"/>
        <v>7.5739999999999998</v>
      </c>
      <c r="AN731">
        <f t="shared" si="814"/>
        <v>-1.665</v>
      </c>
      <c r="AO731">
        <f t="shared" si="815"/>
        <v>0.66100000000000003</v>
      </c>
      <c r="AP731">
        <f t="shared" si="816"/>
        <v>-104.19242882413964</v>
      </c>
      <c r="AQ731">
        <f t="shared" si="817"/>
        <v>59.709660082183859</v>
      </c>
      <c r="AR731">
        <f t="shared" si="818"/>
        <v>69.45880782968247</v>
      </c>
      <c r="AS731">
        <f t="shared" si="819"/>
        <v>-55.854959416137817</v>
      </c>
      <c r="AT731">
        <f t="shared" si="820"/>
        <v>-59.155371620123297</v>
      </c>
      <c r="AU731">
        <f t="shared" si="821"/>
        <v>47.969535714748801</v>
      </c>
      <c r="AV731">
        <f t="shared" si="822"/>
        <v>0</v>
      </c>
      <c r="AW731">
        <f t="shared" si="823"/>
        <v>0</v>
      </c>
      <c r="AX731">
        <f t="shared" si="824"/>
        <v>9.0510717955973181</v>
      </c>
      <c r="AY731">
        <f t="shared" si="825"/>
        <v>0</v>
      </c>
      <c r="AZ731">
        <f t="shared" si="826"/>
        <v>0</v>
      </c>
      <c r="BA731">
        <f t="shared" si="827"/>
        <v>0</v>
      </c>
      <c r="BB731">
        <f t="shared" si="828"/>
        <v>0</v>
      </c>
      <c r="BC731">
        <f t="shared" si="829"/>
        <v>-33.013684438188299</v>
      </c>
      <c r="BD731">
        <f t="shared" si="830"/>
        <v>-29.18</v>
      </c>
      <c r="BE731">
        <f t="shared" si="831"/>
        <v>0.96650000000000003</v>
      </c>
      <c r="BF731">
        <f t="shared" si="832"/>
        <v>7.3674100323528613E-4</v>
      </c>
      <c r="BG731">
        <f>'Data Input'!J731</f>
        <v>22.3</v>
      </c>
      <c r="BH731">
        <f t="shared" si="833"/>
        <v>1</v>
      </c>
      <c r="BI731">
        <f t="shared" si="834"/>
        <v>1</v>
      </c>
      <c r="BJ731">
        <f>'Data Input'!K731</f>
        <v>0.83870967741935498</v>
      </c>
      <c r="BK731">
        <f>'Data Input'!L731</f>
        <v>3</v>
      </c>
      <c r="BL731">
        <f>'Data Input'!M731</f>
        <v>100</v>
      </c>
      <c r="BM731">
        <f t="shared" si="835"/>
        <v>4</v>
      </c>
      <c r="BN731">
        <f t="shared" si="836"/>
        <v>1.46</v>
      </c>
      <c r="BO731">
        <f t="shared" si="837"/>
        <v>7.3674100323528613E-4</v>
      </c>
      <c r="BP731">
        <f t="shared" si="838"/>
        <v>1.0756418647235176E-3</v>
      </c>
      <c r="BQ731">
        <f t="shared" si="839"/>
        <v>6.2241622345789631</v>
      </c>
      <c r="BR731">
        <f t="shared" si="840"/>
        <v>9.0872768624852842</v>
      </c>
      <c r="BS731">
        <f t="shared" si="841"/>
        <v>304330.02000000008</v>
      </c>
      <c r="BT731">
        <f t="shared" si="842"/>
        <v>275727.57000000007</v>
      </c>
      <c r="BU731">
        <f t="shared" si="843"/>
        <v>247125.12000000005</v>
      </c>
      <c r="BV731">
        <f t="shared" si="844"/>
        <v>216234.48000000004</v>
      </c>
      <c r="BW731">
        <f t="shared" si="845"/>
        <v>185343.84000000003</v>
      </c>
      <c r="BX731">
        <f t="shared" si="846"/>
        <v>154453.20000000001</v>
      </c>
      <c r="BY731">
        <f t="shared" si="847"/>
        <v>123562.56</v>
      </c>
      <c r="BZ731">
        <f t="shared" si="848"/>
        <v>92671.92</v>
      </c>
      <c r="CA731">
        <f t="shared" si="849"/>
        <v>61781.279999999999</v>
      </c>
      <c r="CB731">
        <f t="shared" si="850"/>
        <v>30890.639999999999</v>
      </c>
      <c r="CC731">
        <f t="shared" si="851"/>
        <v>12.466546505413245</v>
      </c>
      <c r="CD731">
        <f t="shared" si="852"/>
        <v>18.201157897903336</v>
      </c>
      <c r="CE731">
        <f t="shared" si="853"/>
        <v>18.690708739992207</v>
      </c>
      <c r="CF731">
        <f t="shared" si="854"/>
        <v>27.288434760388618</v>
      </c>
    </row>
    <row r="732" spans="1:84" x14ac:dyDescent="0.25">
      <c r="A732" t="str">
        <f>IF('Data Input'!A732=0,"F","M")</f>
        <v>F</v>
      </c>
      <c r="B732" t="str">
        <f>'Data Input'!B732</f>
        <v>W</v>
      </c>
      <c r="C732">
        <f>'Data Input'!C732</f>
        <v>55</v>
      </c>
      <c r="D732">
        <f t="shared" si="784"/>
        <v>56</v>
      </c>
      <c r="E732">
        <f t="shared" si="785"/>
        <v>57</v>
      </c>
      <c r="F732">
        <f t="shared" si="786"/>
        <v>58</v>
      </c>
      <c r="G732">
        <f t="shared" si="787"/>
        <v>59</v>
      </c>
      <c r="H732">
        <f t="shared" si="788"/>
        <v>60</v>
      </c>
      <c r="I732">
        <f t="shared" si="789"/>
        <v>61</v>
      </c>
      <c r="J732">
        <f t="shared" si="790"/>
        <v>62</v>
      </c>
      <c r="K732">
        <f t="shared" si="791"/>
        <v>63</v>
      </c>
      <c r="L732">
        <f t="shared" si="792"/>
        <v>64</v>
      </c>
      <c r="M732">
        <f>'Data Input'!D732</f>
        <v>177.99972694800002</v>
      </c>
      <c r="N732">
        <f>'Data Input'!E732</f>
        <v>53.999917164000003</v>
      </c>
      <c r="O732">
        <f>'Data Input'!F732</f>
        <v>124</v>
      </c>
      <c r="P732">
        <f>'Data Input'!G732</f>
        <v>0</v>
      </c>
      <c r="Q732">
        <f>'Data Input'!H732</f>
        <v>0</v>
      </c>
      <c r="R732">
        <f>IF('Data Input'!I732&gt;100,1,0)</f>
        <v>0</v>
      </c>
      <c r="S732">
        <f t="shared" si="793"/>
        <v>4.0073331852324712</v>
      </c>
      <c r="T732">
        <f t="shared" si="794"/>
        <v>16.058719257465423</v>
      </c>
      <c r="U732">
        <f t="shared" si="795"/>
        <v>5.1817820162909083</v>
      </c>
      <c r="V732">
        <f t="shared" si="796"/>
        <v>20.765127032523381</v>
      </c>
      <c r="W732">
        <f t="shared" si="797"/>
        <v>3.9889825125630978</v>
      </c>
      <c r="X732">
        <f t="shared" si="798"/>
        <v>15.985181997906105</v>
      </c>
      <c r="Y732">
        <f t="shared" si="799"/>
        <v>0</v>
      </c>
      <c r="Z732">
        <f t="shared" si="800"/>
        <v>0</v>
      </c>
      <c r="AA732">
        <f t="shared" si="801"/>
        <v>4.8202815656050371</v>
      </c>
      <c r="AB732">
        <f t="shared" si="802"/>
        <v>19.316474280013395</v>
      </c>
      <c r="AC732" s="3">
        <f t="shared" si="803"/>
        <v>-29.798999999999999</v>
      </c>
      <c r="AD732">
        <f t="shared" si="804"/>
        <v>4.8840000000000003</v>
      </c>
      <c r="AE732">
        <f t="shared" si="805"/>
        <v>13.54</v>
      </c>
      <c r="AF732">
        <f t="shared" si="806"/>
        <v>-3.1139999999999999</v>
      </c>
      <c r="AG732">
        <f t="shared" si="807"/>
        <v>-13.577999999999999</v>
      </c>
      <c r="AH732">
        <f t="shared" si="808"/>
        <v>3.149</v>
      </c>
      <c r="AI732">
        <f t="shared" si="809"/>
        <v>2.0190000000000001</v>
      </c>
      <c r="AJ732">
        <f t="shared" si="810"/>
        <v>0</v>
      </c>
      <c r="AK732">
        <f t="shared" si="811"/>
        <v>1.9570000000000001</v>
      </c>
      <c r="AL732">
        <f t="shared" si="812"/>
        <v>0</v>
      </c>
      <c r="AM732">
        <f t="shared" si="813"/>
        <v>7.5739999999999998</v>
      </c>
      <c r="AN732">
        <f t="shared" si="814"/>
        <v>-1.665</v>
      </c>
      <c r="AO732">
        <f t="shared" si="815"/>
        <v>0.66100000000000003</v>
      </c>
      <c r="AP732">
        <f t="shared" si="816"/>
        <v>-119.41452158674241</v>
      </c>
      <c r="AQ732">
        <f t="shared" si="817"/>
        <v>78.430784853461134</v>
      </c>
      <c r="AR732">
        <f t="shared" si="818"/>
        <v>70.16132850057889</v>
      </c>
      <c r="AS732">
        <f t="shared" si="819"/>
        <v>-64.662605579277809</v>
      </c>
      <c r="AT732">
        <f t="shared" si="820"/>
        <v>-54.162404555581737</v>
      </c>
      <c r="AU732">
        <f t="shared" si="821"/>
        <v>50.337338111406325</v>
      </c>
      <c r="AV732">
        <f t="shared" si="822"/>
        <v>0</v>
      </c>
      <c r="AW732">
        <f t="shared" si="823"/>
        <v>0</v>
      </c>
      <c r="AX732">
        <f t="shared" si="824"/>
        <v>9.4332910238890584</v>
      </c>
      <c r="AY732">
        <f t="shared" si="825"/>
        <v>0</v>
      </c>
      <c r="AZ732">
        <f t="shared" si="826"/>
        <v>0</v>
      </c>
      <c r="BA732">
        <f t="shared" si="827"/>
        <v>0</v>
      </c>
      <c r="BB732">
        <f t="shared" si="828"/>
        <v>0</v>
      </c>
      <c r="BC732">
        <f t="shared" si="829"/>
        <v>-29.876789232266542</v>
      </c>
      <c r="BD732">
        <f t="shared" si="830"/>
        <v>-29.18</v>
      </c>
      <c r="BE732">
        <f t="shared" si="831"/>
        <v>0.96650000000000003</v>
      </c>
      <c r="BF732">
        <f t="shared" si="832"/>
        <v>1.6831788991144347E-2</v>
      </c>
      <c r="BG732">
        <f>'Data Input'!J732</f>
        <v>30.3</v>
      </c>
      <c r="BH732">
        <f t="shared" si="833"/>
        <v>4</v>
      </c>
      <c r="BI732">
        <f t="shared" si="834"/>
        <v>1.39</v>
      </c>
      <c r="BJ732">
        <f>'Data Input'!K732</f>
        <v>0.82352941176470595</v>
      </c>
      <c r="BK732">
        <f>'Data Input'!L732</f>
        <v>3</v>
      </c>
      <c r="BL732">
        <f>'Data Input'!M732</f>
        <v>82</v>
      </c>
      <c r="BM732">
        <f t="shared" si="835"/>
        <v>4</v>
      </c>
      <c r="BN732">
        <f t="shared" si="836"/>
        <v>1.46</v>
      </c>
      <c r="BO732">
        <f t="shared" si="837"/>
        <v>2.3396186697690641E-2</v>
      </c>
      <c r="BP732">
        <f t="shared" si="838"/>
        <v>2.4574411927070747E-2</v>
      </c>
      <c r="BQ732">
        <f t="shared" si="839"/>
        <v>197.65651842024454</v>
      </c>
      <c r="BR732">
        <f t="shared" si="840"/>
        <v>207.61044380831441</v>
      </c>
      <c r="BS732">
        <f t="shared" si="841"/>
        <v>191636.40000000002</v>
      </c>
      <c r="BT732">
        <f t="shared" si="842"/>
        <v>172472.76</v>
      </c>
      <c r="BU732">
        <f t="shared" si="843"/>
        <v>153309.12</v>
      </c>
      <c r="BV732">
        <f t="shared" si="844"/>
        <v>134145.47999999998</v>
      </c>
      <c r="BW732">
        <f t="shared" si="845"/>
        <v>114981.84</v>
      </c>
      <c r="BX732">
        <f t="shared" si="846"/>
        <v>95818.2</v>
      </c>
      <c r="BY732">
        <f t="shared" si="847"/>
        <v>76654.559999999998</v>
      </c>
      <c r="BZ732">
        <f t="shared" si="848"/>
        <v>57490.92</v>
      </c>
      <c r="CA732">
        <f t="shared" si="849"/>
        <v>38327.279999999999</v>
      </c>
      <c r="CB732">
        <f t="shared" si="850"/>
        <v>19163.64</v>
      </c>
      <c r="CC732">
        <f t="shared" si="851"/>
        <v>246.59585458603274</v>
      </c>
      <c r="CD732">
        <f t="shared" si="852"/>
        <v>259.01435086014948</v>
      </c>
      <c r="CE732">
        <f t="shared" si="853"/>
        <v>444.25237300627725</v>
      </c>
      <c r="CF732">
        <f t="shared" si="854"/>
        <v>466.62479466846389</v>
      </c>
    </row>
    <row r="733" spans="1:84" x14ac:dyDescent="0.25">
      <c r="A733" t="str">
        <f>IF('Data Input'!A733=0,"F","M")</f>
        <v>F</v>
      </c>
      <c r="B733" t="str">
        <f>'Data Input'!B733</f>
        <v>W</v>
      </c>
      <c r="C733">
        <f>'Data Input'!C733</f>
        <v>45</v>
      </c>
      <c r="D733">
        <f t="shared" si="784"/>
        <v>46</v>
      </c>
      <c r="E733">
        <f t="shared" si="785"/>
        <v>47</v>
      </c>
      <c r="F733">
        <f t="shared" si="786"/>
        <v>48</v>
      </c>
      <c r="G733">
        <f t="shared" si="787"/>
        <v>49</v>
      </c>
      <c r="H733">
        <f t="shared" si="788"/>
        <v>50</v>
      </c>
      <c r="I733">
        <f t="shared" si="789"/>
        <v>51</v>
      </c>
      <c r="J733">
        <f t="shared" si="790"/>
        <v>52</v>
      </c>
      <c r="K733">
        <f t="shared" si="791"/>
        <v>53</v>
      </c>
      <c r="L733">
        <f t="shared" si="792"/>
        <v>54</v>
      </c>
      <c r="M733">
        <f>'Data Input'!D733</f>
        <v>197.99969626800001</v>
      </c>
      <c r="N733">
        <f>'Data Input'!E733</f>
        <v>67.999895688000009</v>
      </c>
      <c r="O733">
        <f>'Data Input'!F733</f>
        <v>134</v>
      </c>
      <c r="P733">
        <f>'Data Input'!G733</f>
        <v>0</v>
      </c>
      <c r="Q733">
        <f>'Data Input'!H733</f>
        <v>0</v>
      </c>
      <c r="R733">
        <f>IF('Data Input'!I733&gt;100,1,0)</f>
        <v>0</v>
      </c>
      <c r="S733">
        <f t="shared" si="793"/>
        <v>3.8066624897703196</v>
      </c>
      <c r="T733">
        <f t="shared" si="794"/>
        <v>14.490679311024369</v>
      </c>
      <c r="U733">
        <f t="shared" si="795"/>
        <v>5.2882654966933584</v>
      </c>
      <c r="V733">
        <f t="shared" si="796"/>
        <v>20.130641902209216</v>
      </c>
      <c r="W733">
        <f t="shared" si="797"/>
        <v>4.2195061711749302</v>
      </c>
      <c r="X733">
        <f t="shared" si="798"/>
        <v>16.062235867165988</v>
      </c>
      <c r="Y733">
        <f t="shared" si="799"/>
        <v>0</v>
      </c>
      <c r="Z733">
        <f t="shared" si="800"/>
        <v>0</v>
      </c>
      <c r="AA733">
        <f t="shared" si="801"/>
        <v>4.8978397999509111</v>
      </c>
      <c r="AB733">
        <f t="shared" si="802"/>
        <v>18.644423047377298</v>
      </c>
      <c r="AC733" s="3">
        <f t="shared" si="803"/>
        <v>-29.798999999999999</v>
      </c>
      <c r="AD733">
        <f t="shared" si="804"/>
        <v>4.8840000000000003</v>
      </c>
      <c r="AE733">
        <f t="shared" si="805"/>
        <v>13.54</v>
      </c>
      <c r="AF733">
        <f t="shared" si="806"/>
        <v>-3.1139999999999999</v>
      </c>
      <c r="AG733">
        <f t="shared" si="807"/>
        <v>-13.577999999999999</v>
      </c>
      <c r="AH733">
        <f t="shared" si="808"/>
        <v>3.149</v>
      </c>
      <c r="AI733">
        <f t="shared" si="809"/>
        <v>2.0190000000000001</v>
      </c>
      <c r="AJ733">
        <f t="shared" si="810"/>
        <v>0</v>
      </c>
      <c r="AK733">
        <f t="shared" si="811"/>
        <v>1.9570000000000001</v>
      </c>
      <c r="AL733">
        <f t="shared" si="812"/>
        <v>0</v>
      </c>
      <c r="AM733">
        <f t="shared" si="813"/>
        <v>7.5739999999999998</v>
      </c>
      <c r="AN733">
        <f t="shared" si="814"/>
        <v>-1.665</v>
      </c>
      <c r="AO733">
        <f t="shared" si="815"/>
        <v>0.66100000000000003</v>
      </c>
      <c r="AP733">
        <f t="shared" si="816"/>
        <v>-113.43473553266575</v>
      </c>
      <c r="AQ733">
        <f t="shared" si="817"/>
        <v>70.772477755043028</v>
      </c>
      <c r="AR733">
        <f t="shared" si="818"/>
        <v>71.603114825228076</v>
      </c>
      <c r="AS733">
        <f t="shared" si="819"/>
        <v>-62.686818883479496</v>
      </c>
      <c r="AT733">
        <f t="shared" si="820"/>
        <v>-57.292454792213199</v>
      </c>
      <c r="AU733">
        <f t="shared" si="821"/>
        <v>50.579980745705697</v>
      </c>
      <c r="AV733">
        <f t="shared" si="822"/>
        <v>0</v>
      </c>
      <c r="AW733">
        <f t="shared" si="823"/>
        <v>0</v>
      </c>
      <c r="AX733">
        <f t="shared" si="824"/>
        <v>9.5850724885039327</v>
      </c>
      <c r="AY733">
        <f t="shared" si="825"/>
        <v>0</v>
      </c>
      <c r="AZ733">
        <f t="shared" si="826"/>
        <v>0</v>
      </c>
      <c r="BA733">
        <f t="shared" si="827"/>
        <v>0</v>
      </c>
      <c r="BB733">
        <f t="shared" si="828"/>
        <v>0</v>
      </c>
      <c r="BC733">
        <f t="shared" si="829"/>
        <v>-30.873363393877717</v>
      </c>
      <c r="BD733">
        <f t="shared" si="830"/>
        <v>-29.18</v>
      </c>
      <c r="BE733">
        <f t="shared" si="831"/>
        <v>0.96650000000000003</v>
      </c>
      <c r="BF733">
        <f t="shared" si="832"/>
        <v>6.2466117291921641E-3</v>
      </c>
      <c r="BG733">
        <f>'Data Input'!J733</f>
        <v>29.8</v>
      </c>
      <c r="BH733">
        <f t="shared" si="833"/>
        <v>4</v>
      </c>
      <c r="BI733">
        <f t="shared" si="834"/>
        <v>1.39</v>
      </c>
      <c r="BJ733">
        <f>'Data Input'!K733</f>
        <v>0.91304347826086951</v>
      </c>
      <c r="BK733">
        <f>'Data Input'!L733</f>
        <v>3</v>
      </c>
      <c r="BL733">
        <f>'Data Input'!M733</f>
        <v>93</v>
      </c>
      <c r="BM733">
        <f t="shared" si="835"/>
        <v>4</v>
      </c>
      <c r="BN733">
        <f t="shared" si="836"/>
        <v>1.46</v>
      </c>
      <c r="BO733">
        <f t="shared" si="837"/>
        <v>8.6827903035771072E-3</v>
      </c>
      <c r="BP733">
        <f t="shared" si="838"/>
        <v>9.1200531246205599E-3</v>
      </c>
      <c r="BQ733">
        <f t="shared" si="839"/>
        <v>73.354265964526206</v>
      </c>
      <c r="BR733">
        <f t="shared" si="840"/>
        <v>77.048365689358462</v>
      </c>
      <c r="BS733">
        <f t="shared" si="841"/>
        <v>243120.80000000005</v>
      </c>
      <c r="BT733">
        <f t="shared" si="842"/>
        <v>218808.72000000003</v>
      </c>
      <c r="BU733">
        <f t="shared" si="843"/>
        <v>194496.64000000001</v>
      </c>
      <c r="BV733">
        <f t="shared" si="844"/>
        <v>170184.56</v>
      </c>
      <c r="BW733">
        <f t="shared" si="845"/>
        <v>145872.48000000001</v>
      </c>
      <c r="BX733">
        <f t="shared" si="846"/>
        <v>121560.40000000001</v>
      </c>
      <c r="BY733">
        <f t="shared" si="847"/>
        <v>97248.320000000007</v>
      </c>
      <c r="BZ733">
        <f t="shared" si="848"/>
        <v>72936.240000000005</v>
      </c>
      <c r="CA733">
        <f t="shared" si="849"/>
        <v>48624.160000000003</v>
      </c>
      <c r="CB733">
        <f t="shared" si="850"/>
        <v>24312.080000000002</v>
      </c>
      <c r="CC733">
        <f t="shared" si="851"/>
        <v>116.10318086608501</v>
      </c>
      <c r="CD733">
        <f t="shared" si="852"/>
        <v>121.95010364351378</v>
      </c>
      <c r="CE733">
        <f t="shared" si="853"/>
        <v>189.45744683061122</v>
      </c>
      <c r="CF733">
        <f t="shared" si="854"/>
        <v>198.99846933287225</v>
      </c>
    </row>
    <row r="734" spans="1:84" x14ac:dyDescent="0.25">
      <c r="A734" t="str">
        <f>IF('Data Input'!A734=0,"F","M")</f>
        <v>M</v>
      </c>
      <c r="B734" t="str">
        <f>'Data Input'!B734</f>
        <v>W</v>
      </c>
      <c r="C734">
        <f>'Data Input'!C734</f>
        <v>69</v>
      </c>
      <c r="D734">
        <f t="shared" si="784"/>
        <v>70</v>
      </c>
      <c r="E734">
        <f t="shared" si="785"/>
        <v>71</v>
      </c>
      <c r="F734">
        <f t="shared" si="786"/>
        <v>72</v>
      </c>
      <c r="G734">
        <f t="shared" si="787"/>
        <v>73</v>
      </c>
      <c r="H734">
        <f t="shared" si="788"/>
        <v>74</v>
      </c>
      <c r="I734">
        <f t="shared" si="789"/>
        <v>75</v>
      </c>
      <c r="J734">
        <f t="shared" si="790"/>
        <v>76</v>
      </c>
      <c r="K734">
        <f t="shared" si="791"/>
        <v>77</v>
      </c>
      <c r="L734">
        <f t="shared" si="792"/>
        <v>78</v>
      </c>
      <c r="M734">
        <f>'Data Input'!D734</f>
        <v>178.99972541400001</v>
      </c>
      <c r="N734">
        <f>'Data Input'!E734</f>
        <v>56.999912561999999</v>
      </c>
      <c r="O734">
        <f>'Data Input'!F734</f>
        <v>132</v>
      </c>
      <c r="P734">
        <f>'Data Input'!G734</f>
        <v>0</v>
      </c>
      <c r="Q734">
        <f>'Data Input'!H734</f>
        <v>0</v>
      </c>
      <c r="R734">
        <f>IF('Data Input'!I734&gt;100,1,0)</f>
        <v>0</v>
      </c>
      <c r="S734">
        <f t="shared" si="793"/>
        <v>4.2341065045972597</v>
      </c>
      <c r="T734">
        <f t="shared" si="794"/>
        <v>17.927657892272823</v>
      </c>
      <c r="U734">
        <f t="shared" si="795"/>
        <v>5.1873842718395782</v>
      </c>
      <c r="V734">
        <f t="shared" si="796"/>
        <v>21.963937487241477</v>
      </c>
      <c r="W734">
        <f t="shared" si="797"/>
        <v>4.0430497338333735</v>
      </c>
      <c r="X734">
        <f t="shared" si="798"/>
        <v>17.118703176434106</v>
      </c>
      <c r="Y734">
        <f t="shared" si="799"/>
        <v>0</v>
      </c>
      <c r="Z734">
        <f t="shared" si="800"/>
        <v>0</v>
      </c>
      <c r="AA734">
        <f t="shared" si="801"/>
        <v>4.8828019225863706</v>
      </c>
      <c r="AB734">
        <f t="shared" si="802"/>
        <v>20.674303381082957</v>
      </c>
      <c r="AC734" s="3">
        <f t="shared" si="803"/>
        <v>12.343999999999999</v>
      </c>
      <c r="AD734">
        <f t="shared" si="804"/>
        <v>0</v>
      </c>
      <c r="AE734">
        <f t="shared" si="805"/>
        <v>11.853</v>
      </c>
      <c r="AF734">
        <f t="shared" si="806"/>
        <v>-2.6640000000000001</v>
      </c>
      <c r="AG734">
        <f t="shared" si="807"/>
        <v>-7.99</v>
      </c>
      <c r="AH734">
        <f t="shared" si="808"/>
        <v>1.7689999999999999</v>
      </c>
      <c r="AI734">
        <f t="shared" si="809"/>
        <v>1.7689999999999999</v>
      </c>
      <c r="AJ734">
        <f t="shared" si="810"/>
        <v>0</v>
      </c>
      <c r="AK734">
        <f t="shared" si="811"/>
        <v>1.764</v>
      </c>
      <c r="AL734">
        <f t="shared" si="812"/>
        <v>0</v>
      </c>
      <c r="AM734">
        <f t="shared" si="813"/>
        <v>7.8369999999999997</v>
      </c>
      <c r="AN734">
        <f t="shared" si="814"/>
        <v>-1.7949999999999999</v>
      </c>
      <c r="AO734">
        <f t="shared" si="815"/>
        <v>0.65800000000000003</v>
      </c>
      <c r="AP734">
        <f t="shared" si="816"/>
        <v>52.265810692748573</v>
      </c>
      <c r="AQ734">
        <f t="shared" si="817"/>
        <v>0</v>
      </c>
      <c r="AR734">
        <f t="shared" si="818"/>
        <v>61.486065774114522</v>
      </c>
      <c r="AS734">
        <f t="shared" si="819"/>
        <v>-58.511929466011296</v>
      </c>
      <c r="AT734">
        <f t="shared" si="820"/>
        <v>-32.303967373328653</v>
      </c>
      <c r="AU734">
        <f t="shared" si="821"/>
        <v>30.282985919111933</v>
      </c>
      <c r="AV734">
        <f t="shared" si="822"/>
        <v>0</v>
      </c>
      <c r="AW734">
        <f t="shared" si="823"/>
        <v>0</v>
      </c>
      <c r="AX734">
        <f t="shared" si="824"/>
        <v>8.6132625914423571</v>
      </c>
      <c r="AY734">
        <f t="shared" si="825"/>
        <v>0</v>
      </c>
      <c r="AZ734">
        <f t="shared" si="826"/>
        <v>0</v>
      </c>
      <c r="BA734">
        <f t="shared" si="827"/>
        <v>0</v>
      </c>
      <c r="BB734">
        <f t="shared" si="828"/>
        <v>0</v>
      </c>
      <c r="BC734">
        <f t="shared" si="829"/>
        <v>61.832228138077433</v>
      </c>
      <c r="BD734">
        <f t="shared" si="830"/>
        <v>61.18</v>
      </c>
      <c r="BE734">
        <f t="shared" si="831"/>
        <v>0.91439999999999999</v>
      </c>
      <c r="BF734">
        <f t="shared" si="832"/>
        <v>0.15785130770950107</v>
      </c>
      <c r="BG734">
        <f>'Data Input'!J734</f>
        <v>26.3</v>
      </c>
      <c r="BH734">
        <f t="shared" si="833"/>
        <v>2</v>
      </c>
      <c r="BI734">
        <f t="shared" si="834"/>
        <v>1.02</v>
      </c>
      <c r="BJ734">
        <f>'Data Input'!K734</f>
        <v>0.93125000000000002</v>
      </c>
      <c r="BK734">
        <f>'Data Input'!L734</f>
        <v>3</v>
      </c>
      <c r="BL734">
        <f>'Data Input'!M734</f>
        <v>96</v>
      </c>
      <c r="BM734">
        <f t="shared" si="835"/>
        <v>3</v>
      </c>
      <c r="BN734">
        <f t="shared" si="836"/>
        <v>1.2</v>
      </c>
      <c r="BO734">
        <f t="shared" si="837"/>
        <v>0.16100833386369109</v>
      </c>
      <c r="BP734">
        <f t="shared" si="838"/>
        <v>0.18942156925140127</v>
      </c>
      <c r="BQ734">
        <f t="shared" si="839"/>
        <v>1360.2364829514211</v>
      </c>
      <c r="BR734">
        <f t="shared" si="840"/>
        <v>1600.2782152369659</v>
      </c>
      <c r="BS734">
        <f t="shared" si="841"/>
        <v>165894.19999999995</v>
      </c>
      <c r="BT734">
        <f t="shared" si="842"/>
        <v>149304.77999999997</v>
      </c>
      <c r="BU734">
        <f t="shared" si="843"/>
        <v>132715.35999999999</v>
      </c>
      <c r="BV734">
        <f t="shared" si="844"/>
        <v>116125.93999999999</v>
      </c>
      <c r="BW734">
        <f t="shared" si="845"/>
        <v>99536.51999999999</v>
      </c>
      <c r="BX734">
        <f t="shared" si="846"/>
        <v>82947.099999999991</v>
      </c>
      <c r="BY734">
        <f t="shared" si="847"/>
        <v>66357.679999999993</v>
      </c>
      <c r="BZ734">
        <f t="shared" si="848"/>
        <v>49768.259999999995</v>
      </c>
      <c r="CA734">
        <f t="shared" si="849"/>
        <v>33178.839999999997</v>
      </c>
      <c r="CB734">
        <f t="shared" si="850"/>
        <v>16589.419999999998</v>
      </c>
      <c r="CC734">
        <f t="shared" si="851"/>
        <v>1469.0691806807467</v>
      </c>
      <c r="CD734">
        <f t="shared" si="852"/>
        <v>1728.3166831538194</v>
      </c>
      <c r="CE734">
        <f t="shared" si="853"/>
        <v>2829.305663632168</v>
      </c>
      <c r="CF734">
        <f t="shared" si="854"/>
        <v>3328.5948983907856</v>
      </c>
    </row>
    <row r="735" spans="1:84" x14ac:dyDescent="0.25">
      <c r="A735" t="str">
        <f>IF('Data Input'!A735=0,"F","M")</f>
        <v>M</v>
      </c>
      <c r="B735" t="str">
        <f>'Data Input'!B735</f>
        <v>W</v>
      </c>
      <c r="C735">
        <f>'Data Input'!C735</f>
        <v>38</v>
      </c>
      <c r="D735">
        <f t="shared" si="784"/>
        <v>39</v>
      </c>
      <c r="E735">
        <f t="shared" si="785"/>
        <v>40</v>
      </c>
      <c r="F735">
        <f t="shared" si="786"/>
        <v>41</v>
      </c>
      <c r="G735">
        <f t="shared" si="787"/>
        <v>42</v>
      </c>
      <c r="H735">
        <f t="shared" si="788"/>
        <v>43</v>
      </c>
      <c r="I735">
        <f t="shared" si="789"/>
        <v>44</v>
      </c>
      <c r="J735">
        <f t="shared" si="790"/>
        <v>45</v>
      </c>
      <c r="K735">
        <f t="shared" si="791"/>
        <v>46</v>
      </c>
      <c r="L735">
        <f t="shared" si="792"/>
        <v>47</v>
      </c>
      <c r="M735">
        <f>'Data Input'!D735</f>
        <v>194.99970087</v>
      </c>
      <c r="N735">
        <f>'Data Input'!E735</f>
        <v>37.999941708000001</v>
      </c>
      <c r="O735">
        <f>'Data Input'!F735</f>
        <v>108</v>
      </c>
      <c r="P735">
        <f>'Data Input'!G735</f>
        <v>0</v>
      </c>
      <c r="Q735">
        <f>'Data Input'!H735</f>
        <v>0</v>
      </c>
      <c r="R735">
        <f>IF('Data Input'!I735&gt;100,1,0)</f>
        <v>0</v>
      </c>
      <c r="S735">
        <f t="shared" si="793"/>
        <v>3.6375861597263857</v>
      </c>
      <c r="T735">
        <f t="shared" si="794"/>
        <v>13.232033069432955</v>
      </c>
      <c r="U735">
        <f t="shared" si="795"/>
        <v>5.2729980245625701</v>
      </c>
      <c r="V735">
        <f t="shared" si="796"/>
        <v>19.180984634413377</v>
      </c>
      <c r="W735">
        <f t="shared" si="797"/>
        <v>3.6375846257252094</v>
      </c>
      <c r="X735">
        <f t="shared" si="798"/>
        <v>13.232027489371506</v>
      </c>
      <c r="Y735">
        <f t="shared" si="799"/>
        <v>0</v>
      </c>
      <c r="Z735">
        <f t="shared" si="800"/>
        <v>0</v>
      </c>
      <c r="AA735">
        <f t="shared" si="801"/>
        <v>4.6821312271242199</v>
      </c>
      <c r="AB735">
        <f t="shared" si="802"/>
        <v>17.031655749809779</v>
      </c>
      <c r="AC735" s="3">
        <f t="shared" si="803"/>
        <v>12.343999999999999</v>
      </c>
      <c r="AD735">
        <f t="shared" si="804"/>
        <v>0</v>
      </c>
      <c r="AE735">
        <f t="shared" si="805"/>
        <v>11.853</v>
      </c>
      <c r="AF735">
        <f t="shared" si="806"/>
        <v>-2.6640000000000001</v>
      </c>
      <c r="AG735">
        <f t="shared" si="807"/>
        <v>-7.99</v>
      </c>
      <c r="AH735">
        <f t="shared" si="808"/>
        <v>1.7689999999999999</v>
      </c>
      <c r="AI735">
        <f t="shared" si="809"/>
        <v>1.7689999999999999</v>
      </c>
      <c r="AJ735">
        <f t="shared" si="810"/>
        <v>0</v>
      </c>
      <c r="AK735">
        <f t="shared" si="811"/>
        <v>1.764</v>
      </c>
      <c r="AL735">
        <f t="shared" si="812"/>
        <v>0</v>
      </c>
      <c r="AM735">
        <f t="shared" si="813"/>
        <v>7.8369999999999997</v>
      </c>
      <c r="AN735">
        <f t="shared" si="814"/>
        <v>-1.7949999999999999</v>
      </c>
      <c r="AO735">
        <f t="shared" si="815"/>
        <v>0.65800000000000003</v>
      </c>
      <c r="AP735">
        <f t="shared" si="816"/>
        <v>44.902363555662504</v>
      </c>
      <c r="AQ735">
        <f t="shared" si="817"/>
        <v>0</v>
      </c>
      <c r="AR735">
        <f t="shared" si="818"/>
        <v>62.500845585140141</v>
      </c>
      <c r="AS735">
        <f t="shared" si="819"/>
        <v>-51.098143066077242</v>
      </c>
      <c r="AT735">
        <f t="shared" si="820"/>
        <v>-29.064301159544424</v>
      </c>
      <c r="AU735">
        <f t="shared" si="821"/>
        <v>23.407456628698192</v>
      </c>
      <c r="AV735">
        <f t="shared" si="822"/>
        <v>0</v>
      </c>
      <c r="AW735">
        <f t="shared" si="823"/>
        <v>0</v>
      </c>
      <c r="AX735">
        <f t="shared" si="824"/>
        <v>8.2592794846471236</v>
      </c>
      <c r="AY735">
        <f t="shared" si="825"/>
        <v>0</v>
      </c>
      <c r="AZ735">
        <f t="shared" si="826"/>
        <v>0</v>
      </c>
      <c r="BA735">
        <f t="shared" si="827"/>
        <v>0</v>
      </c>
      <c r="BB735">
        <f t="shared" si="828"/>
        <v>0</v>
      </c>
      <c r="BC735">
        <f t="shared" si="829"/>
        <v>58.907501028526298</v>
      </c>
      <c r="BD735">
        <f t="shared" si="830"/>
        <v>61.18</v>
      </c>
      <c r="BE735">
        <f t="shared" si="831"/>
        <v>0.91439999999999999</v>
      </c>
      <c r="BF735">
        <f t="shared" si="832"/>
        <v>9.1796472333041113E-3</v>
      </c>
      <c r="BG735">
        <f>'Data Input'!J735</f>
        <v>26</v>
      </c>
      <c r="BH735">
        <f t="shared" si="833"/>
        <v>2</v>
      </c>
      <c r="BI735">
        <f t="shared" si="834"/>
        <v>1.02</v>
      </c>
      <c r="BJ735">
        <f>'Data Input'!K735</f>
        <v>0.88750000000000007</v>
      </c>
      <c r="BK735">
        <f>'Data Input'!L735</f>
        <v>3</v>
      </c>
      <c r="BL735">
        <f>'Data Input'!M735</f>
        <v>84</v>
      </c>
      <c r="BM735">
        <f t="shared" si="835"/>
        <v>1</v>
      </c>
      <c r="BN735">
        <f t="shared" si="836"/>
        <v>1</v>
      </c>
      <c r="BO735">
        <f t="shared" si="837"/>
        <v>9.3632401779701942E-3</v>
      </c>
      <c r="BP735">
        <f t="shared" si="838"/>
        <v>9.1796472333041113E-3</v>
      </c>
      <c r="BQ735">
        <f t="shared" si="839"/>
        <v>79.102867429794287</v>
      </c>
      <c r="BR735">
        <f t="shared" si="840"/>
        <v>77.551830813523821</v>
      </c>
      <c r="BS735">
        <f t="shared" si="841"/>
        <v>289170.72000000009</v>
      </c>
      <c r="BT735">
        <f t="shared" si="842"/>
        <v>258280.08000000007</v>
      </c>
      <c r="BU735">
        <f t="shared" si="843"/>
        <v>227389.44000000006</v>
      </c>
      <c r="BV735">
        <f t="shared" si="844"/>
        <v>196498.80000000005</v>
      </c>
      <c r="BW735">
        <f t="shared" si="845"/>
        <v>165608.16000000003</v>
      </c>
      <c r="BX735">
        <f t="shared" si="846"/>
        <v>134717.52000000002</v>
      </c>
      <c r="BY735">
        <f t="shared" si="847"/>
        <v>103826.88</v>
      </c>
      <c r="BZ735">
        <f t="shared" si="848"/>
        <v>72936.240000000005</v>
      </c>
      <c r="CA735">
        <f t="shared" si="849"/>
        <v>48624.160000000003</v>
      </c>
      <c r="CB735">
        <f t="shared" si="850"/>
        <v>24312.080000000002</v>
      </c>
      <c r="CC735">
        <f t="shared" si="851"/>
        <v>142.44897279176661</v>
      </c>
      <c r="CD735">
        <f t="shared" si="852"/>
        <v>139.65585567820256</v>
      </c>
      <c r="CE735">
        <f t="shared" si="853"/>
        <v>221.55184022156089</v>
      </c>
      <c r="CF735">
        <f t="shared" si="854"/>
        <v>217.20768649172638</v>
      </c>
    </row>
    <row r="736" spans="1:84" x14ac:dyDescent="0.25">
      <c r="A736" t="str">
        <f>IF('Data Input'!A736=0,"F","M")</f>
        <v>F</v>
      </c>
      <c r="B736" t="str">
        <f>'Data Input'!B736</f>
        <v>W</v>
      </c>
      <c r="C736">
        <f>'Data Input'!C736</f>
        <v>43</v>
      </c>
      <c r="D736">
        <f t="shared" si="784"/>
        <v>44</v>
      </c>
      <c r="E736">
        <f t="shared" si="785"/>
        <v>45</v>
      </c>
      <c r="F736">
        <f t="shared" si="786"/>
        <v>46</v>
      </c>
      <c r="G736">
        <f t="shared" si="787"/>
        <v>47</v>
      </c>
      <c r="H736">
        <f t="shared" si="788"/>
        <v>48</v>
      </c>
      <c r="I736">
        <f t="shared" si="789"/>
        <v>49</v>
      </c>
      <c r="J736">
        <f t="shared" si="790"/>
        <v>50</v>
      </c>
      <c r="K736">
        <f t="shared" si="791"/>
        <v>51</v>
      </c>
      <c r="L736">
        <f t="shared" si="792"/>
        <v>52</v>
      </c>
      <c r="M736">
        <f>'Data Input'!D736</f>
        <v>164.99974689000001</v>
      </c>
      <c r="N736">
        <f>'Data Input'!E736</f>
        <v>44.999930970000001</v>
      </c>
      <c r="O736">
        <f>'Data Input'!F736</f>
        <v>120</v>
      </c>
      <c r="P736">
        <f>'Data Input'!G736</f>
        <v>0</v>
      </c>
      <c r="Q736">
        <f>'Data Input'!H736</f>
        <v>0</v>
      </c>
      <c r="R736">
        <f>IF('Data Input'!I736&gt;100,1,0)</f>
        <v>1</v>
      </c>
      <c r="S736">
        <f t="shared" si="793"/>
        <v>3.7612001156935624</v>
      </c>
      <c r="T736">
        <f t="shared" si="794"/>
        <v>14.146626310293268</v>
      </c>
      <c r="U736">
        <f t="shared" si="795"/>
        <v>5.1059439398994044</v>
      </c>
      <c r="V736">
        <f t="shared" si="796"/>
        <v>19.204476937474485</v>
      </c>
      <c r="W736">
        <f t="shared" si="797"/>
        <v>3.8066609557691433</v>
      </c>
      <c r="X736">
        <f t="shared" si="798"/>
        <v>14.317613627245068</v>
      </c>
      <c r="Y736">
        <f t="shared" si="799"/>
        <v>0</v>
      </c>
      <c r="Z736">
        <f t="shared" si="800"/>
        <v>0</v>
      </c>
      <c r="AA736">
        <f t="shared" si="801"/>
        <v>4.7874917427820458</v>
      </c>
      <c r="AB736">
        <f t="shared" si="802"/>
        <v>18.006714496833805</v>
      </c>
      <c r="AC736" s="3">
        <f t="shared" si="803"/>
        <v>-29.798999999999999</v>
      </c>
      <c r="AD736">
        <f t="shared" si="804"/>
        <v>4.8840000000000003</v>
      </c>
      <c r="AE736">
        <f t="shared" si="805"/>
        <v>13.54</v>
      </c>
      <c r="AF736">
        <f t="shared" si="806"/>
        <v>-3.1139999999999999</v>
      </c>
      <c r="AG736">
        <f t="shared" si="807"/>
        <v>-13.577999999999999</v>
      </c>
      <c r="AH736">
        <f t="shared" si="808"/>
        <v>3.149</v>
      </c>
      <c r="AI736">
        <f t="shared" si="809"/>
        <v>2.0190000000000001</v>
      </c>
      <c r="AJ736">
        <f t="shared" si="810"/>
        <v>0</v>
      </c>
      <c r="AK736">
        <f t="shared" si="811"/>
        <v>1.9570000000000001</v>
      </c>
      <c r="AL736">
        <f t="shared" si="812"/>
        <v>0</v>
      </c>
      <c r="AM736">
        <f t="shared" si="813"/>
        <v>7.5739999999999998</v>
      </c>
      <c r="AN736">
        <f t="shared" si="814"/>
        <v>-1.665</v>
      </c>
      <c r="AO736">
        <f t="shared" si="815"/>
        <v>0.66100000000000003</v>
      </c>
      <c r="AP736">
        <f t="shared" si="816"/>
        <v>-112.08000224755246</v>
      </c>
      <c r="AQ736">
        <f t="shared" si="817"/>
        <v>69.092122899472329</v>
      </c>
      <c r="AR736">
        <f t="shared" si="818"/>
        <v>69.134480946237929</v>
      </c>
      <c r="AS736">
        <f t="shared" si="819"/>
        <v>-59.802741183295545</v>
      </c>
      <c r="AT736">
        <f t="shared" si="820"/>
        <v>-51.686842457433428</v>
      </c>
      <c r="AU736">
        <f t="shared" si="821"/>
        <v>45.086165312194723</v>
      </c>
      <c r="AV736">
        <f t="shared" si="822"/>
        <v>0</v>
      </c>
      <c r="AW736">
        <f t="shared" si="823"/>
        <v>0</v>
      </c>
      <c r="AX736">
        <f t="shared" si="824"/>
        <v>9.3691213406244636</v>
      </c>
      <c r="AY736">
        <f t="shared" si="825"/>
        <v>0</v>
      </c>
      <c r="AZ736">
        <f t="shared" si="826"/>
        <v>0</v>
      </c>
      <c r="BA736">
        <f t="shared" si="827"/>
        <v>0</v>
      </c>
      <c r="BB736">
        <f t="shared" si="828"/>
        <v>0.66100000000000003</v>
      </c>
      <c r="BC736">
        <f t="shared" si="829"/>
        <v>-30.226695389751992</v>
      </c>
      <c r="BD736">
        <f t="shared" si="830"/>
        <v>-29.18</v>
      </c>
      <c r="BE736">
        <f t="shared" si="831"/>
        <v>0.96650000000000003</v>
      </c>
      <c r="BF736">
        <f t="shared" si="832"/>
        <v>1.1891965526009129E-2</v>
      </c>
      <c r="BG736">
        <f>'Data Input'!J736</f>
        <v>30</v>
      </c>
      <c r="BH736">
        <f t="shared" si="833"/>
        <v>4</v>
      </c>
      <c r="BI736">
        <f t="shared" si="834"/>
        <v>1.39</v>
      </c>
      <c r="BJ736">
        <f>'Data Input'!K736</f>
        <v>0.79069767441860461</v>
      </c>
      <c r="BK736">
        <f>'Data Input'!L736</f>
        <v>3</v>
      </c>
      <c r="BL736">
        <f>'Data Input'!M736</f>
        <v>89</v>
      </c>
      <c r="BM736">
        <f t="shared" si="835"/>
        <v>3</v>
      </c>
      <c r="BN736">
        <f t="shared" si="836"/>
        <v>1.2</v>
      </c>
      <c r="BO736">
        <f t="shared" si="837"/>
        <v>1.652983208115269E-2</v>
      </c>
      <c r="BP736">
        <f t="shared" si="838"/>
        <v>1.4270358631210955E-2</v>
      </c>
      <c r="BQ736">
        <f t="shared" si="839"/>
        <v>139.64793072686513</v>
      </c>
      <c r="BR736">
        <f t="shared" si="840"/>
        <v>120.55936465628642</v>
      </c>
      <c r="BS736">
        <f t="shared" si="841"/>
        <v>256277.92000000004</v>
      </c>
      <c r="BT736">
        <f t="shared" si="842"/>
        <v>225387.28000000003</v>
      </c>
      <c r="BU736">
        <f t="shared" si="843"/>
        <v>194496.64000000001</v>
      </c>
      <c r="BV736">
        <f t="shared" si="844"/>
        <v>170184.56</v>
      </c>
      <c r="BW736">
        <f t="shared" si="845"/>
        <v>145872.48000000001</v>
      </c>
      <c r="BX736">
        <f t="shared" si="846"/>
        <v>121560.40000000001</v>
      </c>
      <c r="BY736">
        <f t="shared" si="847"/>
        <v>97248.320000000007</v>
      </c>
      <c r="BZ736">
        <f t="shared" si="848"/>
        <v>72936.240000000005</v>
      </c>
      <c r="CA736">
        <f t="shared" si="849"/>
        <v>48624.160000000003</v>
      </c>
      <c r="CB736">
        <f t="shared" si="850"/>
        <v>24312.080000000002</v>
      </c>
      <c r="CC736">
        <f t="shared" si="851"/>
        <v>224.29330473302653</v>
      </c>
      <c r="CD736">
        <f t="shared" si="852"/>
        <v>193.63450768318836</v>
      </c>
      <c r="CE736">
        <f t="shared" si="853"/>
        <v>363.94123545989169</v>
      </c>
      <c r="CF736">
        <f t="shared" si="854"/>
        <v>314.19387233947475</v>
      </c>
    </row>
    <row r="737" spans="1:84" x14ac:dyDescent="0.25">
      <c r="A737" t="str">
        <f>IF('Data Input'!A737=0,"F","M")</f>
        <v>F</v>
      </c>
      <c r="B737" t="str">
        <f>'Data Input'!B737</f>
        <v>W</v>
      </c>
      <c r="C737">
        <f>'Data Input'!C737</f>
        <v>56</v>
      </c>
      <c r="D737">
        <f t="shared" si="784"/>
        <v>57</v>
      </c>
      <c r="E737">
        <f t="shared" si="785"/>
        <v>58</v>
      </c>
      <c r="F737">
        <f t="shared" si="786"/>
        <v>59</v>
      </c>
      <c r="G737">
        <f t="shared" si="787"/>
        <v>60</v>
      </c>
      <c r="H737">
        <f t="shared" si="788"/>
        <v>61</v>
      </c>
      <c r="I737">
        <f t="shared" si="789"/>
        <v>62</v>
      </c>
      <c r="J737">
        <f t="shared" si="790"/>
        <v>63</v>
      </c>
      <c r="K737">
        <f t="shared" si="791"/>
        <v>64</v>
      </c>
      <c r="L737">
        <f t="shared" si="792"/>
        <v>65</v>
      </c>
      <c r="M737">
        <f>'Data Input'!D737</f>
        <v>206.99968246200001</v>
      </c>
      <c r="N737">
        <f>'Data Input'!E737</f>
        <v>78.999878813999999</v>
      </c>
      <c r="O737">
        <f>'Data Input'!F737</f>
        <v>124</v>
      </c>
      <c r="P737">
        <f>'Data Input'!G737</f>
        <v>0</v>
      </c>
      <c r="Q737">
        <f>'Data Input'!H737</f>
        <v>0</v>
      </c>
      <c r="R737">
        <f>IF('Data Input'!I737&gt;100,1,0)</f>
        <v>0</v>
      </c>
      <c r="S737">
        <f t="shared" si="793"/>
        <v>4.0253516907351496</v>
      </c>
      <c r="T737">
        <f t="shared" si="794"/>
        <v>16.203456234104326</v>
      </c>
      <c r="U737">
        <f t="shared" si="795"/>
        <v>5.3327172592641929</v>
      </c>
      <c r="V737">
        <f t="shared" si="796"/>
        <v>21.466062435791631</v>
      </c>
      <c r="W737">
        <f t="shared" si="797"/>
        <v>4.3694463184658447</v>
      </c>
      <c r="X737">
        <f t="shared" si="798"/>
        <v>17.588558125612963</v>
      </c>
      <c r="Y737">
        <f t="shared" si="799"/>
        <v>0</v>
      </c>
      <c r="Z737">
        <f t="shared" si="800"/>
        <v>0</v>
      </c>
      <c r="AA737">
        <f t="shared" si="801"/>
        <v>4.8202815656050371</v>
      </c>
      <c r="AB737">
        <f t="shared" si="802"/>
        <v>19.403328549927711</v>
      </c>
      <c r="AC737" s="3">
        <f t="shared" si="803"/>
        <v>-29.798999999999999</v>
      </c>
      <c r="AD737">
        <f t="shared" si="804"/>
        <v>4.8840000000000003</v>
      </c>
      <c r="AE737">
        <f t="shared" si="805"/>
        <v>13.54</v>
      </c>
      <c r="AF737">
        <f t="shared" si="806"/>
        <v>-3.1139999999999999</v>
      </c>
      <c r="AG737">
        <f t="shared" si="807"/>
        <v>-13.577999999999999</v>
      </c>
      <c r="AH737">
        <f t="shared" si="808"/>
        <v>3.149</v>
      </c>
      <c r="AI737">
        <f t="shared" si="809"/>
        <v>2.0190000000000001</v>
      </c>
      <c r="AJ737">
        <f t="shared" si="810"/>
        <v>0</v>
      </c>
      <c r="AK737">
        <f t="shared" si="811"/>
        <v>1.9570000000000001</v>
      </c>
      <c r="AL737">
        <f t="shared" si="812"/>
        <v>0</v>
      </c>
      <c r="AM737">
        <f t="shared" si="813"/>
        <v>7.5739999999999998</v>
      </c>
      <c r="AN737">
        <f t="shared" si="814"/>
        <v>-1.665</v>
      </c>
      <c r="AO737">
        <f t="shared" si="815"/>
        <v>0.66100000000000003</v>
      </c>
      <c r="AP737">
        <f t="shared" si="816"/>
        <v>-119.95145503221673</v>
      </c>
      <c r="AQ737">
        <f t="shared" si="817"/>
        <v>79.137680247365537</v>
      </c>
      <c r="AR737">
        <f t="shared" si="818"/>
        <v>72.204991690437168</v>
      </c>
      <c r="AS737">
        <f t="shared" si="819"/>
        <v>-66.84531842505514</v>
      </c>
      <c r="AT737">
        <f t="shared" si="820"/>
        <v>-59.328342112129235</v>
      </c>
      <c r="AU737">
        <f t="shared" si="821"/>
        <v>55.386369537555218</v>
      </c>
      <c r="AV737">
        <f t="shared" si="822"/>
        <v>0</v>
      </c>
      <c r="AW737">
        <f t="shared" si="823"/>
        <v>0</v>
      </c>
      <c r="AX737">
        <f t="shared" si="824"/>
        <v>9.4332910238890584</v>
      </c>
      <c r="AY737">
        <f t="shared" si="825"/>
        <v>0</v>
      </c>
      <c r="AZ737">
        <f t="shared" si="826"/>
        <v>0</v>
      </c>
      <c r="BA737">
        <f t="shared" si="827"/>
        <v>0</v>
      </c>
      <c r="BB737">
        <f t="shared" si="828"/>
        <v>0</v>
      </c>
      <c r="BC737">
        <f t="shared" si="829"/>
        <v>-29.962783070154121</v>
      </c>
      <c r="BD737">
        <f t="shared" si="830"/>
        <v>-29.18</v>
      </c>
      <c r="BE737">
        <f t="shared" si="831"/>
        <v>0.96650000000000003</v>
      </c>
      <c r="BF737">
        <f t="shared" si="832"/>
        <v>1.5455623820967324E-2</v>
      </c>
      <c r="BG737">
        <f>'Data Input'!J737</f>
        <v>48.6</v>
      </c>
      <c r="BH737">
        <f t="shared" si="833"/>
        <v>4</v>
      </c>
      <c r="BI737">
        <f t="shared" si="834"/>
        <v>1.39</v>
      </c>
      <c r="BJ737">
        <f>'Data Input'!K737</f>
        <v>0.68333333333333335</v>
      </c>
      <c r="BK737">
        <f>'Data Input'!L737</f>
        <v>3</v>
      </c>
      <c r="BL737">
        <f>'Data Input'!M737</f>
        <v>77</v>
      </c>
      <c r="BM737">
        <f t="shared" si="835"/>
        <v>1</v>
      </c>
      <c r="BN737">
        <f t="shared" si="836"/>
        <v>1</v>
      </c>
      <c r="BO737">
        <f t="shared" si="837"/>
        <v>2.1483317111144578E-2</v>
      </c>
      <c r="BP737">
        <f t="shared" si="838"/>
        <v>1.5455623820967324E-2</v>
      </c>
      <c r="BQ737">
        <f t="shared" si="839"/>
        <v>181.49614375944623</v>
      </c>
      <c r="BR737">
        <f t="shared" si="840"/>
        <v>130.57276529456561</v>
      </c>
      <c r="BS737">
        <f t="shared" si="841"/>
        <v>191636.40000000002</v>
      </c>
      <c r="BT737">
        <f t="shared" si="842"/>
        <v>172472.76</v>
      </c>
      <c r="BU737">
        <f t="shared" si="843"/>
        <v>153309.12</v>
      </c>
      <c r="BV737">
        <f t="shared" si="844"/>
        <v>134145.47999999998</v>
      </c>
      <c r="BW737">
        <f t="shared" si="845"/>
        <v>114981.84</v>
      </c>
      <c r="BX737">
        <f t="shared" si="846"/>
        <v>95818.2</v>
      </c>
      <c r="BY737">
        <f t="shared" si="847"/>
        <v>76654.559999999998</v>
      </c>
      <c r="BZ737">
        <f t="shared" si="848"/>
        <v>57490.92</v>
      </c>
      <c r="CA737">
        <f t="shared" si="849"/>
        <v>38327.279999999999</v>
      </c>
      <c r="CB737">
        <f t="shared" si="850"/>
        <v>19163.64</v>
      </c>
      <c r="CC737">
        <f t="shared" si="851"/>
        <v>226.43420531809807</v>
      </c>
      <c r="CD737">
        <f t="shared" si="852"/>
        <v>162.90230598424324</v>
      </c>
      <c r="CE737">
        <f t="shared" si="853"/>
        <v>407.93034907754429</v>
      </c>
      <c r="CF737">
        <f t="shared" si="854"/>
        <v>293.47507127880885</v>
      </c>
    </row>
    <row r="738" spans="1:84" x14ac:dyDescent="0.25">
      <c r="A738" t="str">
        <f>IF('Data Input'!A738=0,"F","M")</f>
        <v>F</v>
      </c>
      <c r="B738" t="str">
        <f>'Data Input'!B738</f>
        <v>W</v>
      </c>
      <c r="C738">
        <f>'Data Input'!C738</f>
        <v>28</v>
      </c>
      <c r="D738">
        <f t="shared" si="784"/>
        <v>29</v>
      </c>
      <c r="E738">
        <f t="shared" si="785"/>
        <v>30</v>
      </c>
      <c r="F738">
        <f t="shared" si="786"/>
        <v>31</v>
      </c>
      <c r="G738">
        <f t="shared" si="787"/>
        <v>32</v>
      </c>
      <c r="H738">
        <f t="shared" si="788"/>
        <v>33</v>
      </c>
      <c r="I738">
        <f t="shared" si="789"/>
        <v>34</v>
      </c>
      <c r="J738">
        <f t="shared" si="790"/>
        <v>35</v>
      </c>
      <c r="K738">
        <f t="shared" si="791"/>
        <v>36</v>
      </c>
      <c r="L738">
        <f t="shared" si="792"/>
        <v>37</v>
      </c>
      <c r="M738">
        <f>'Data Input'!D738</f>
        <v>220.99966098600001</v>
      </c>
      <c r="N738">
        <f>'Data Input'!E738</f>
        <v>57.999911028</v>
      </c>
      <c r="O738">
        <f>'Data Input'!F738</f>
        <v>104</v>
      </c>
      <c r="P738">
        <f>'Data Input'!G738</f>
        <v>0</v>
      </c>
      <c r="Q738">
        <f>'Data Input'!H738</f>
        <v>0</v>
      </c>
      <c r="R738">
        <f>IF('Data Input'!I738&gt;100,1,0)</f>
        <v>0</v>
      </c>
      <c r="S738">
        <f t="shared" si="793"/>
        <v>3.3322045101752038</v>
      </c>
      <c r="T738">
        <f t="shared" si="794"/>
        <v>11.10358689763197</v>
      </c>
      <c r="U738">
        <f t="shared" si="795"/>
        <v>5.3981611675165766</v>
      </c>
      <c r="V738">
        <f t="shared" si="796"/>
        <v>17.98777698905138</v>
      </c>
      <c r="W738">
        <f t="shared" si="797"/>
        <v>4.0604414765452423</v>
      </c>
      <c r="X738">
        <f t="shared" si="798"/>
        <v>13.530221401446521</v>
      </c>
      <c r="Y738">
        <f t="shared" si="799"/>
        <v>0</v>
      </c>
      <c r="Z738">
        <f t="shared" si="800"/>
        <v>0</v>
      </c>
      <c r="AA738">
        <f t="shared" si="801"/>
        <v>4.6443908991413725</v>
      </c>
      <c r="AB738">
        <f t="shared" si="802"/>
        <v>15.476060301135551</v>
      </c>
      <c r="AC738" s="3">
        <f t="shared" si="803"/>
        <v>-29.798999999999999</v>
      </c>
      <c r="AD738">
        <f t="shared" si="804"/>
        <v>4.8840000000000003</v>
      </c>
      <c r="AE738">
        <f t="shared" si="805"/>
        <v>13.54</v>
      </c>
      <c r="AF738">
        <f t="shared" si="806"/>
        <v>-3.1139999999999999</v>
      </c>
      <c r="AG738">
        <f t="shared" si="807"/>
        <v>-13.577999999999999</v>
      </c>
      <c r="AH738">
        <f t="shared" si="808"/>
        <v>3.149</v>
      </c>
      <c r="AI738">
        <f t="shared" si="809"/>
        <v>2.0190000000000001</v>
      </c>
      <c r="AJ738">
        <f t="shared" si="810"/>
        <v>0</v>
      </c>
      <c r="AK738">
        <f t="shared" si="811"/>
        <v>1.9570000000000001</v>
      </c>
      <c r="AL738">
        <f t="shared" si="812"/>
        <v>0</v>
      </c>
      <c r="AM738">
        <f t="shared" si="813"/>
        <v>7.5739999999999998</v>
      </c>
      <c r="AN738">
        <f t="shared" si="814"/>
        <v>-1.665</v>
      </c>
      <c r="AO738">
        <f t="shared" si="815"/>
        <v>0.66100000000000003</v>
      </c>
      <c r="AP738">
        <f t="shared" si="816"/>
        <v>-99.296362198710895</v>
      </c>
      <c r="AQ738">
        <f t="shared" si="817"/>
        <v>54.22991840803455</v>
      </c>
      <c r="AR738">
        <f t="shared" si="818"/>
        <v>73.091102208174448</v>
      </c>
      <c r="AS738">
        <f t="shared" si="819"/>
        <v>-56.013937543905996</v>
      </c>
      <c r="AT738">
        <f t="shared" si="820"/>
        <v>-55.132674368531298</v>
      </c>
      <c r="AU738">
        <f t="shared" si="821"/>
        <v>42.606667193155097</v>
      </c>
      <c r="AV738">
        <f t="shared" si="822"/>
        <v>0</v>
      </c>
      <c r="AW738">
        <f t="shared" si="823"/>
        <v>0</v>
      </c>
      <c r="AX738">
        <f t="shared" si="824"/>
        <v>9.089072989619666</v>
      </c>
      <c r="AY738">
        <f t="shared" si="825"/>
        <v>0</v>
      </c>
      <c r="AZ738">
        <f t="shared" si="826"/>
        <v>0</v>
      </c>
      <c r="BA738">
        <f t="shared" si="827"/>
        <v>0</v>
      </c>
      <c r="BB738">
        <f t="shared" si="828"/>
        <v>0</v>
      </c>
      <c r="BC738">
        <f t="shared" si="829"/>
        <v>-31.426213312164428</v>
      </c>
      <c r="BD738">
        <f t="shared" si="830"/>
        <v>-29.18</v>
      </c>
      <c r="BE738">
        <f t="shared" si="831"/>
        <v>0.96650000000000003</v>
      </c>
      <c r="BF738">
        <f t="shared" si="832"/>
        <v>3.5985060893382048E-3</v>
      </c>
      <c r="BG738">
        <f>'Data Input'!J738</f>
        <v>20.5</v>
      </c>
      <c r="BH738">
        <f t="shared" si="833"/>
        <v>1</v>
      </c>
      <c r="BI738">
        <f t="shared" si="834"/>
        <v>1</v>
      </c>
      <c r="BJ738">
        <f>'Data Input'!K738</f>
        <v>0.76760563380281688</v>
      </c>
      <c r="BK738">
        <f>'Data Input'!L738</f>
        <v>3</v>
      </c>
      <c r="BL738">
        <f>'Data Input'!M738</f>
        <v>93</v>
      </c>
      <c r="BM738">
        <f t="shared" si="835"/>
        <v>2</v>
      </c>
      <c r="BN738">
        <f t="shared" si="836"/>
        <v>1.1200000000000001</v>
      </c>
      <c r="BO738">
        <f t="shared" si="837"/>
        <v>3.5985060893382048E-3</v>
      </c>
      <c r="BP738">
        <f t="shared" si="838"/>
        <v>4.0303268200587898E-3</v>
      </c>
      <c r="BQ738">
        <f t="shared" si="839"/>
        <v>30.401030489419281</v>
      </c>
      <c r="BR738">
        <f t="shared" si="840"/>
        <v>34.049154148149597</v>
      </c>
      <c r="BS738">
        <f t="shared" si="841"/>
        <v>292889.07000000007</v>
      </c>
      <c r="BT738">
        <f t="shared" si="842"/>
        <v>264286.62000000005</v>
      </c>
      <c r="BU738">
        <f t="shared" si="843"/>
        <v>235684.17000000004</v>
      </c>
      <c r="BV738">
        <f t="shared" si="844"/>
        <v>207081.72000000003</v>
      </c>
      <c r="BW738">
        <f t="shared" si="845"/>
        <v>178479.27000000002</v>
      </c>
      <c r="BX738">
        <f t="shared" si="846"/>
        <v>149876.82</v>
      </c>
      <c r="BY738">
        <f t="shared" si="847"/>
        <v>121274.37</v>
      </c>
      <c r="BZ738">
        <f t="shared" si="848"/>
        <v>92671.92</v>
      </c>
      <c r="CA738">
        <f t="shared" si="849"/>
        <v>61781.279999999999</v>
      </c>
      <c r="CB738">
        <f t="shared" si="850"/>
        <v>30890.639999999999</v>
      </c>
      <c r="CC738">
        <f t="shared" si="851"/>
        <v>58.832547497357304</v>
      </c>
      <c r="CD738">
        <f t="shared" si="852"/>
        <v>65.892453197040183</v>
      </c>
      <c r="CE738">
        <f t="shared" si="853"/>
        <v>89.233577986776581</v>
      </c>
      <c r="CF738">
        <f t="shared" si="854"/>
        <v>99.94160734518978</v>
      </c>
    </row>
    <row r="739" spans="1:84" x14ac:dyDescent="0.25">
      <c r="A739" t="str">
        <f>IF('Data Input'!A739=0,"F","M")</f>
        <v>M</v>
      </c>
      <c r="B739" t="str">
        <f>'Data Input'!B739</f>
        <v>W</v>
      </c>
      <c r="C739">
        <f>'Data Input'!C739</f>
        <v>30</v>
      </c>
      <c r="D739">
        <f t="shared" si="784"/>
        <v>31</v>
      </c>
      <c r="E739">
        <f t="shared" si="785"/>
        <v>32</v>
      </c>
      <c r="F739">
        <f t="shared" si="786"/>
        <v>33</v>
      </c>
      <c r="G739">
        <f t="shared" si="787"/>
        <v>34</v>
      </c>
      <c r="H739">
        <f t="shared" si="788"/>
        <v>35</v>
      </c>
      <c r="I739">
        <f t="shared" si="789"/>
        <v>36</v>
      </c>
      <c r="J739">
        <f t="shared" si="790"/>
        <v>37</v>
      </c>
      <c r="K739">
        <f t="shared" si="791"/>
        <v>38</v>
      </c>
      <c r="L739">
        <f t="shared" si="792"/>
        <v>39</v>
      </c>
      <c r="M739">
        <f>'Data Input'!D739</f>
        <v>247.99961956800001</v>
      </c>
      <c r="N739">
        <f>'Data Input'!E739</f>
        <v>66.999897222000001</v>
      </c>
      <c r="O739">
        <f>'Data Input'!F739</f>
        <v>120</v>
      </c>
      <c r="P739">
        <f>'Data Input'!G739</f>
        <v>0</v>
      </c>
      <c r="Q739">
        <f>'Data Input'!H739</f>
        <v>0</v>
      </c>
      <c r="R739">
        <f>IF('Data Input'!I739&gt;100,1,0)</f>
        <v>0</v>
      </c>
      <c r="S739">
        <f t="shared" si="793"/>
        <v>3.4011973816621555</v>
      </c>
      <c r="T739">
        <f t="shared" si="794"/>
        <v>11.568143629025503</v>
      </c>
      <c r="U739">
        <f t="shared" si="795"/>
        <v>5.5134272121638057</v>
      </c>
      <c r="V739">
        <f t="shared" si="796"/>
        <v>18.752254197996415</v>
      </c>
      <c r="W739">
        <f t="shared" si="797"/>
        <v>4.2046910853897899</v>
      </c>
      <c r="X739">
        <f t="shared" si="798"/>
        <v>14.30098431032596</v>
      </c>
      <c r="Y739">
        <f t="shared" si="799"/>
        <v>0</v>
      </c>
      <c r="Z739">
        <f t="shared" si="800"/>
        <v>0</v>
      </c>
      <c r="AA739">
        <f t="shared" si="801"/>
        <v>4.7874917427820458</v>
      </c>
      <c r="AB739">
        <f t="shared" si="802"/>
        <v>16.283204380279482</v>
      </c>
      <c r="AC739" s="3">
        <f t="shared" si="803"/>
        <v>12.343999999999999</v>
      </c>
      <c r="AD739">
        <f t="shared" si="804"/>
        <v>0</v>
      </c>
      <c r="AE739">
        <f t="shared" si="805"/>
        <v>11.853</v>
      </c>
      <c r="AF739">
        <f t="shared" si="806"/>
        <v>-2.6640000000000001</v>
      </c>
      <c r="AG739">
        <f t="shared" si="807"/>
        <v>-7.99</v>
      </c>
      <c r="AH739">
        <f t="shared" si="808"/>
        <v>1.7689999999999999</v>
      </c>
      <c r="AI739">
        <f t="shared" si="809"/>
        <v>1.7689999999999999</v>
      </c>
      <c r="AJ739">
        <f t="shared" si="810"/>
        <v>0</v>
      </c>
      <c r="AK739">
        <f t="shared" si="811"/>
        <v>1.764</v>
      </c>
      <c r="AL739">
        <f t="shared" si="812"/>
        <v>0</v>
      </c>
      <c r="AM739">
        <f t="shared" si="813"/>
        <v>7.8369999999999997</v>
      </c>
      <c r="AN739">
        <f t="shared" si="814"/>
        <v>-1.7949999999999999</v>
      </c>
      <c r="AO739">
        <f t="shared" si="815"/>
        <v>0.65800000000000003</v>
      </c>
      <c r="AP739">
        <f t="shared" si="816"/>
        <v>41.984380479237643</v>
      </c>
      <c r="AQ739">
        <f t="shared" si="817"/>
        <v>0</v>
      </c>
      <c r="AR739">
        <f t="shared" si="818"/>
        <v>65.350652745777595</v>
      </c>
      <c r="AS739">
        <f t="shared" si="819"/>
        <v>-49.956005183462452</v>
      </c>
      <c r="AT739">
        <f t="shared" si="820"/>
        <v>-33.595481772264421</v>
      </c>
      <c r="AU739">
        <f t="shared" si="821"/>
        <v>25.298441244966622</v>
      </c>
      <c r="AV739">
        <f t="shared" si="822"/>
        <v>0</v>
      </c>
      <c r="AW739">
        <f t="shared" si="823"/>
        <v>0</v>
      </c>
      <c r="AX739">
        <f t="shared" si="824"/>
        <v>8.4451354342675291</v>
      </c>
      <c r="AY739">
        <f t="shared" si="825"/>
        <v>0</v>
      </c>
      <c r="AZ739">
        <f t="shared" si="826"/>
        <v>0</v>
      </c>
      <c r="BA739">
        <f t="shared" si="827"/>
        <v>0</v>
      </c>
      <c r="BB739">
        <f t="shared" si="828"/>
        <v>0</v>
      </c>
      <c r="BC739">
        <f t="shared" si="829"/>
        <v>57.527122948522518</v>
      </c>
      <c r="BD739">
        <f t="shared" si="830"/>
        <v>61.18</v>
      </c>
      <c r="BE739">
        <f t="shared" si="831"/>
        <v>0.91439999999999999</v>
      </c>
      <c r="BF739">
        <f t="shared" si="832"/>
        <v>2.3165031863429109E-3</v>
      </c>
      <c r="BG739">
        <f>'Data Input'!J739</f>
        <v>23.7</v>
      </c>
      <c r="BH739">
        <f t="shared" si="833"/>
        <v>1</v>
      </c>
      <c r="BI739">
        <f t="shared" si="834"/>
        <v>1</v>
      </c>
      <c r="BJ739">
        <f>'Data Input'!K739</f>
        <v>0.78911564625850339</v>
      </c>
      <c r="BK739">
        <f>'Data Input'!L739</f>
        <v>3</v>
      </c>
      <c r="BL739">
        <f>'Data Input'!M739</f>
        <v>86</v>
      </c>
      <c r="BM739">
        <f t="shared" si="835"/>
        <v>1</v>
      </c>
      <c r="BN739">
        <f t="shared" si="836"/>
        <v>1</v>
      </c>
      <c r="BO739">
        <f t="shared" si="837"/>
        <v>2.3165031863429109E-3</v>
      </c>
      <c r="BP739">
        <f t="shared" si="838"/>
        <v>2.3165031863429109E-3</v>
      </c>
      <c r="BQ739">
        <f t="shared" si="839"/>
        <v>19.570366771228482</v>
      </c>
      <c r="BR739">
        <f t="shared" si="840"/>
        <v>19.570366771228482</v>
      </c>
      <c r="BS739">
        <f t="shared" si="841"/>
        <v>297465.45000000007</v>
      </c>
      <c r="BT739">
        <f t="shared" si="842"/>
        <v>268863.00000000006</v>
      </c>
      <c r="BU739">
        <f t="shared" si="843"/>
        <v>240260.55000000005</v>
      </c>
      <c r="BV739">
        <f t="shared" si="844"/>
        <v>211658.10000000003</v>
      </c>
      <c r="BW739">
        <f t="shared" si="845"/>
        <v>183055.65000000002</v>
      </c>
      <c r="BX739">
        <f t="shared" si="846"/>
        <v>154453.20000000001</v>
      </c>
      <c r="BY739">
        <f t="shared" si="847"/>
        <v>123562.56</v>
      </c>
      <c r="BZ739">
        <f t="shared" si="848"/>
        <v>92671.92</v>
      </c>
      <c r="CA739">
        <f t="shared" si="849"/>
        <v>61781.279999999999</v>
      </c>
      <c r="CB739">
        <f t="shared" si="850"/>
        <v>30890.639999999999</v>
      </c>
      <c r="CC739">
        <f t="shared" si="851"/>
        <v>38.561956379600787</v>
      </c>
      <c r="CD739">
        <f t="shared" si="852"/>
        <v>38.561956379600787</v>
      </c>
      <c r="CE739">
        <f t="shared" si="853"/>
        <v>58.132323150829265</v>
      </c>
      <c r="CF739">
        <f t="shared" si="854"/>
        <v>58.132323150829265</v>
      </c>
    </row>
    <row r="740" spans="1:84" x14ac:dyDescent="0.25">
      <c r="A740" t="str">
        <f>IF('Data Input'!A740=0,"F","M")</f>
        <v>F</v>
      </c>
      <c r="B740" t="str">
        <f>'Data Input'!B740</f>
        <v>W</v>
      </c>
      <c r="C740">
        <f>'Data Input'!C740</f>
        <v>29</v>
      </c>
      <c r="D740">
        <f t="shared" si="784"/>
        <v>30</v>
      </c>
      <c r="E740">
        <f t="shared" si="785"/>
        <v>31</v>
      </c>
      <c r="F740">
        <f t="shared" si="786"/>
        <v>32</v>
      </c>
      <c r="G740">
        <f t="shared" si="787"/>
        <v>33</v>
      </c>
      <c r="H740">
        <f t="shared" si="788"/>
        <v>34</v>
      </c>
      <c r="I740">
        <f t="shared" si="789"/>
        <v>35</v>
      </c>
      <c r="J740">
        <f t="shared" si="790"/>
        <v>36</v>
      </c>
      <c r="K740">
        <f t="shared" si="791"/>
        <v>37</v>
      </c>
      <c r="L740">
        <f t="shared" si="792"/>
        <v>38</v>
      </c>
      <c r="M740">
        <f>'Data Input'!D740</f>
        <v>176.99972848199999</v>
      </c>
      <c r="N740">
        <f>'Data Input'!E740</f>
        <v>62.999903358000005</v>
      </c>
      <c r="O740">
        <f>'Data Input'!F740</f>
        <v>90</v>
      </c>
      <c r="P740">
        <f>'Data Input'!G740</f>
        <v>0</v>
      </c>
      <c r="Q740">
        <f>'Data Input'!H740</f>
        <v>0</v>
      </c>
      <c r="R740">
        <f>IF('Data Input'!I740&gt;100,1,0)</f>
        <v>0</v>
      </c>
      <c r="S740">
        <f t="shared" si="793"/>
        <v>3.3672958299864741</v>
      </c>
      <c r="T740">
        <f t="shared" si="794"/>
        <v>11.338681206644297</v>
      </c>
      <c r="U740">
        <f t="shared" si="795"/>
        <v>5.176148198572653</v>
      </c>
      <c r="V740">
        <f t="shared" si="796"/>
        <v>17.429622244445696</v>
      </c>
      <c r="W740">
        <f t="shared" si="797"/>
        <v>4.1431331923903558</v>
      </c>
      <c r="X740">
        <f t="shared" si="798"/>
        <v>13.951155121814594</v>
      </c>
      <c r="Y740">
        <f t="shared" si="799"/>
        <v>0</v>
      </c>
      <c r="Z740">
        <f t="shared" si="800"/>
        <v>0</v>
      </c>
      <c r="AA740">
        <f t="shared" si="801"/>
        <v>4.499809670330265</v>
      </c>
      <c r="AB740">
        <f t="shared" si="802"/>
        <v>15.152190338635913</v>
      </c>
      <c r="AC740" s="3">
        <f t="shared" si="803"/>
        <v>-29.798999999999999</v>
      </c>
      <c r="AD740">
        <f t="shared" si="804"/>
        <v>4.8840000000000003</v>
      </c>
      <c r="AE740">
        <f t="shared" si="805"/>
        <v>13.54</v>
      </c>
      <c r="AF740">
        <f t="shared" si="806"/>
        <v>-3.1139999999999999</v>
      </c>
      <c r="AG740">
        <f t="shared" si="807"/>
        <v>-13.577999999999999</v>
      </c>
      <c r="AH740">
        <f t="shared" si="808"/>
        <v>3.149</v>
      </c>
      <c r="AI740">
        <f t="shared" si="809"/>
        <v>2.0190000000000001</v>
      </c>
      <c r="AJ740">
        <f t="shared" si="810"/>
        <v>0</v>
      </c>
      <c r="AK740">
        <f t="shared" si="811"/>
        <v>1.9570000000000001</v>
      </c>
      <c r="AL740">
        <f t="shared" si="812"/>
        <v>0</v>
      </c>
      <c r="AM740">
        <f t="shared" si="813"/>
        <v>7.5739999999999998</v>
      </c>
      <c r="AN740">
        <f t="shared" si="814"/>
        <v>-1.665</v>
      </c>
      <c r="AO740">
        <f t="shared" si="815"/>
        <v>0.66100000000000003</v>
      </c>
      <c r="AP740">
        <f t="shared" si="816"/>
        <v>-100.34204843776695</v>
      </c>
      <c r="AQ740">
        <f t="shared" si="817"/>
        <v>55.378119013250753</v>
      </c>
      <c r="AR740">
        <f t="shared" si="818"/>
        <v>70.085046608673721</v>
      </c>
      <c r="AS740">
        <f t="shared" si="819"/>
        <v>-54.275843669203894</v>
      </c>
      <c r="AT740">
        <f t="shared" si="820"/>
        <v>-56.255462486276251</v>
      </c>
      <c r="AU740">
        <f t="shared" si="821"/>
        <v>43.932187478594159</v>
      </c>
      <c r="AV740">
        <f t="shared" si="822"/>
        <v>0</v>
      </c>
      <c r="AW740">
        <f t="shared" si="823"/>
        <v>0</v>
      </c>
      <c r="AX740">
        <f t="shared" si="824"/>
        <v>8.8061275248363291</v>
      </c>
      <c r="AY740">
        <f t="shared" si="825"/>
        <v>0</v>
      </c>
      <c r="AZ740">
        <f t="shared" si="826"/>
        <v>0</v>
      </c>
      <c r="BA740">
        <f t="shared" si="827"/>
        <v>0</v>
      </c>
      <c r="BB740">
        <f t="shared" si="828"/>
        <v>0</v>
      </c>
      <c r="BC740">
        <f t="shared" si="829"/>
        <v>-32.671873967892125</v>
      </c>
      <c r="BD740">
        <f t="shared" si="830"/>
        <v>-29.18</v>
      </c>
      <c r="BE740">
        <f t="shared" si="831"/>
        <v>0.96650000000000003</v>
      </c>
      <c r="BF740">
        <f t="shared" si="832"/>
        <v>1.0368025019176219E-3</v>
      </c>
      <c r="BG740">
        <f>'Data Input'!J740</f>
        <v>22.4</v>
      </c>
      <c r="BH740">
        <f t="shared" si="833"/>
        <v>1</v>
      </c>
      <c r="BI740">
        <f t="shared" si="834"/>
        <v>1</v>
      </c>
      <c r="BJ740">
        <f>'Data Input'!K740</f>
        <v>0.84507042253521125</v>
      </c>
      <c r="BK740">
        <f>'Data Input'!L740</f>
        <v>3</v>
      </c>
      <c r="BL740">
        <f>'Data Input'!M740</f>
        <v>100</v>
      </c>
      <c r="BM740">
        <f t="shared" si="835"/>
        <v>4</v>
      </c>
      <c r="BN740">
        <f t="shared" si="836"/>
        <v>1.46</v>
      </c>
      <c r="BO740">
        <f t="shared" si="837"/>
        <v>1.0368025019176219E-3</v>
      </c>
      <c r="BP740">
        <f t="shared" si="838"/>
        <v>1.513731652799728E-3</v>
      </c>
      <c r="BQ740">
        <f t="shared" si="839"/>
        <v>8.759152739991773</v>
      </c>
      <c r="BR740">
        <f t="shared" si="840"/>
        <v>12.788363000387992</v>
      </c>
      <c r="BS740">
        <f t="shared" si="841"/>
        <v>295177.26000000007</v>
      </c>
      <c r="BT740">
        <f t="shared" si="842"/>
        <v>266574.81000000006</v>
      </c>
      <c r="BU740">
        <f t="shared" si="843"/>
        <v>237972.36000000004</v>
      </c>
      <c r="BV740">
        <f t="shared" si="844"/>
        <v>209369.91000000003</v>
      </c>
      <c r="BW740">
        <f t="shared" si="845"/>
        <v>180767.46000000002</v>
      </c>
      <c r="BX740">
        <f t="shared" si="846"/>
        <v>152165.01</v>
      </c>
      <c r="BY740">
        <f t="shared" si="847"/>
        <v>123562.56</v>
      </c>
      <c r="BZ740">
        <f t="shared" si="848"/>
        <v>92671.92</v>
      </c>
      <c r="CA740">
        <f t="shared" si="849"/>
        <v>61781.279999999999</v>
      </c>
      <c r="CB740">
        <f t="shared" si="850"/>
        <v>30890.639999999999</v>
      </c>
      <c r="CC740">
        <f t="shared" si="851"/>
        <v>17.116916826268909</v>
      </c>
      <c r="CD740">
        <f t="shared" si="852"/>
        <v>24.990698566352609</v>
      </c>
      <c r="CE740">
        <f t="shared" si="853"/>
        <v>25.876069566260682</v>
      </c>
      <c r="CF740">
        <f t="shared" si="854"/>
        <v>37.779061566740602</v>
      </c>
    </row>
    <row r="741" spans="1:84" x14ac:dyDescent="0.25">
      <c r="A741" t="str">
        <f>IF('Data Input'!A741=0,"F","M")</f>
        <v>F</v>
      </c>
      <c r="B741" t="str">
        <f>'Data Input'!B741</f>
        <v>W</v>
      </c>
      <c r="C741">
        <f>'Data Input'!C741</f>
        <v>62</v>
      </c>
      <c r="D741">
        <f t="shared" si="784"/>
        <v>63</v>
      </c>
      <c r="E741">
        <f t="shared" si="785"/>
        <v>64</v>
      </c>
      <c r="F741">
        <f t="shared" si="786"/>
        <v>65</v>
      </c>
      <c r="G741">
        <f t="shared" si="787"/>
        <v>66</v>
      </c>
      <c r="H741">
        <f t="shared" si="788"/>
        <v>67</v>
      </c>
      <c r="I741">
        <f t="shared" si="789"/>
        <v>68</v>
      </c>
      <c r="J741">
        <f t="shared" si="790"/>
        <v>69</v>
      </c>
      <c r="K741">
        <f t="shared" si="791"/>
        <v>70</v>
      </c>
      <c r="L741">
        <f t="shared" si="792"/>
        <v>71</v>
      </c>
      <c r="M741">
        <f>'Data Input'!D741</f>
        <v>165.99974535600001</v>
      </c>
      <c r="N741">
        <f>'Data Input'!E741</f>
        <v>49.999923300000006</v>
      </c>
      <c r="O741">
        <f>'Data Input'!F741</f>
        <v>120</v>
      </c>
      <c r="P741">
        <f>'Data Input'!G741</f>
        <v>1</v>
      </c>
      <c r="Q741">
        <f>'Data Input'!H741</f>
        <v>0</v>
      </c>
      <c r="R741">
        <f>IF('Data Input'!I741&gt;100,1,0)</f>
        <v>1</v>
      </c>
      <c r="S741">
        <f t="shared" si="793"/>
        <v>4.1271343850450917</v>
      </c>
      <c r="T741">
        <f t="shared" si="794"/>
        <v>17.033238232221528</v>
      </c>
      <c r="U741">
        <f t="shared" si="795"/>
        <v>5.1119862543553669</v>
      </c>
      <c r="V741">
        <f t="shared" si="796"/>
        <v>21.0978542462279</v>
      </c>
      <c r="W741">
        <f t="shared" si="797"/>
        <v>3.9120214714269697</v>
      </c>
      <c r="X741">
        <f t="shared" si="798"/>
        <v>16.145438329760943</v>
      </c>
      <c r="Y741">
        <f t="shared" si="799"/>
        <v>4.7874917427820458</v>
      </c>
      <c r="Z741">
        <f t="shared" si="800"/>
        <v>19.758621789755232</v>
      </c>
      <c r="AA741">
        <f t="shared" si="801"/>
        <v>0</v>
      </c>
      <c r="AB741">
        <f t="shared" si="802"/>
        <v>0</v>
      </c>
      <c r="AC741" s="3">
        <f t="shared" si="803"/>
        <v>-29.798999999999999</v>
      </c>
      <c r="AD741">
        <f t="shared" si="804"/>
        <v>4.8840000000000003</v>
      </c>
      <c r="AE741">
        <f t="shared" si="805"/>
        <v>13.54</v>
      </c>
      <c r="AF741">
        <f t="shared" si="806"/>
        <v>-3.1139999999999999</v>
      </c>
      <c r="AG741">
        <f t="shared" si="807"/>
        <v>-13.577999999999999</v>
      </c>
      <c r="AH741">
        <f t="shared" si="808"/>
        <v>3.149</v>
      </c>
      <c r="AI741">
        <f t="shared" si="809"/>
        <v>2.0190000000000001</v>
      </c>
      <c r="AJ741">
        <f t="shared" si="810"/>
        <v>0</v>
      </c>
      <c r="AK741">
        <f t="shared" si="811"/>
        <v>1.9570000000000001</v>
      </c>
      <c r="AL741">
        <f t="shared" si="812"/>
        <v>0</v>
      </c>
      <c r="AM741">
        <f t="shared" si="813"/>
        <v>7.5739999999999998</v>
      </c>
      <c r="AN741">
        <f t="shared" si="814"/>
        <v>-1.665</v>
      </c>
      <c r="AO741">
        <f t="shared" si="815"/>
        <v>0.66100000000000003</v>
      </c>
      <c r="AP741">
        <f t="shared" si="816"/>
        <v>-122.98447753995869</v>
      </c>
      <c r="AQ741">
        <f t="shared" si="817"/>
        <v>83.190335526169946</v>
      </c>
      <c r="AR741">
        <f t="shared" si="818"/>
        <v>69.216293883971659</v>
      </c>
      <c r="AS741">
        <f t="shared" si="819"/>
        <v>-65.698718122753675</v>
      </c>
      <c r="AT741">
        <f t="shared" si="820"/>
        <v>-53.11742753903539</v>
      </c>
      <c r="AU741">
        <f t="shared" si="821"/>
        <v>50.841985300417207</v>
      </c>
      <c r="AV741">
        <f t="shared" si="822"/>
        <v>9.6659458286769517</v>
      </c>
      <c r="AW741">
        <f t="shared" si="823"/>
        <v>0</v>
      </c>
      <c r="AX741">
        <f t="shared" si="824"/>
        <v>0</v>
      </c>
      <c r="AY741">
        <f t="shared" si="825"/>
        <v>0</v>
      </c>
      <c r="AZ741">
        <f t="shared" si="826"/>
        <v>0</v>
      </c>
      <c r="BA741">
        <f t="shared" si="827"/>
        <v>0</v>
      </c>
      <c r="BB741">
        <f t="shared" si="828"/>
        <v>0.66100000000000003</v>
      </c>
      <c r="BC741">
        <f t="shared" si="829"/>
        <v>-28.225062662511988</v>
      </c>
      <c r="BD741">
        <f t="shared" si="830"/>
        <v>-29.18</v>
      </c>
      <c r="BE741">
        <f t="shared" si="831"/>
        <v>0.96650000000000003</v>
      </c>
      <c r="BF741">
        <f t="shared" si="832"/>
        <v>8.4734875320954917E-2</v>
      </c>
      <c r="BG741">
        <f>'Data Input'!J741</f>
        <v>33.700000000000003</v>
      </c>
      <c r="BH741">
        <f t="shared" si="833"/>
        <v>4</v>
      </c>
      <c r="BI741">
        <f t="shared" si="834"/>
        <v>1.39</v>
      </c>
      <c r="BJ741">
        <f>'Data Input'!K741</f>
        <v>0.8764044943820225</v>
      </c>
      <c r="BK741">
        <f>'Data Input'!L741</f>
        <v>3</v>
      </c>
      <c r="BL741">
        <f>'Data Input'!M741</f>
        <v>70</v>
      </c>
      <c r="BM741">
        <f t="shared" si="835"/>
        <v>4</v>
      </c>
      <c r="BN741">
        <f t="shared" si="836"/>
        <v>1.46</v>
      </c>
      <c r="BO741">
        <f t="shared" si="837"/>
        <v>0.11778147669612733</v>
      </c>
      <c r="BP741">
        <f t="shared" si="838"/>
        <v>0.12371291796859417</v>
      </c>
      <c r="BQ741">
        <f t="shared" si="839"/>
        <v>995.04577044812231</v>
      </c>
      <c r="BR741">
        <f t="shared" si="840"/>
        <v>1045.155989103783</v>
      </c>
      <c r="BS741">
        <f t="shared" si="841"/>
        <v>176191.08000000002</v>
      </c>
      <c r="BT741">
        <f t="shared" si="842"/>
        <v>157027.44</v>
      </c>
      <c r="BU741">
        <f t="shared" si="843"/>
        <v>137863.79999999999</v>
      </c>
      <c r="BV741">
        <f t="shared" si="844"/>
        <v>118700.15999999999</v>
      </c>
      <c r="BW741">
        <f t="shared" si="845"/>
        <v>99536.51999999999</v>
      </c>
      <c r="BX741">
        <f t="shared" si="846"/>
        <v>82947.099999999991</v>
      </c>
      <c r="BY741">
        <f t="shared" si="847"/>
        <v>66357.679999999993</v>
      </c>
      <c r="BZ741">
        <f t="shared" si="848"/>
        <v>49768.259999999995</v>
      </c>
      <c r="CA741">
        <f t="shared" si="849"/>
        <v>33178.839999999997</v>
      </c>
      <c r="CB741">
        <f t="shared" si="850"/>
        <v>16589.419999999998</v>
      </c>
      <c r="CC741">
        <f t="shared" si="851"/>
        <v>1104.9790551168182</v>
      </c>
      <c r="CD741">
        <f t="shared" si="852"/>
        <v>1160.6254823529171</v>
      </c>
      <c r="CE741">
        <f t="shared" si="853"/>
        <v>2100.0248255649403</v>
      </c>
      <c r="CF741">
        <f t="shared" si="854"/>
        <v>2205.7814714567003</v>
      </c>
    </row>
    <row r="742" spans="1:84" x14ac:dyDescent="0.25">
      <c r="A742" t="str">
        <f>IF('Data Input'!A742=0,"F","M")</f>
        <v>M</v>
      </c>
      <c r="B742" t="str">
        <f>'Data Input'!B742</f>
        <v>W</v>
      </c>
      <c r="C742">
        <f>'Data Input'!C742</f>
        <v>51</v>
      </c>
      <c r="D742">
        <f t="shared" si="784"/>
        <v>52</v>
      </c>
      <c r="E742">
        <f t="shared" si="785"/>
        <v>53</v>
      </c>
      <c r="F742">
        <f t="shared" si="786"/>
        <v>54</v>
      </c>
      <c r="G742">
        <f t="shared" si="787"/>
        <v>55</v>
      </c>
      <c r="H742">
        <f t="shared" si="788"/>
        <v>56</v>
      </c>
      <c r="I742">
        <f t="shared" si="789"/>
        <v>57</v>
      </c>
      <c r="J742">
        <f t="shared" si="790"/>
        <v>58</v>
      </c>
      <c r="K742">
        <f t="shared" si="791"/>
        <v>59</v>
      </c>
      <c r="L742">
        <f t="shared" si="792"/>
        <v>60</v>
      </c>
      <c r="M742">
        <f>'Data Input'!D742</f>
        <v>223.99965638400002</v>
      </c>
      <c r="N742">
        <f>'Data Input'!E742</f>
        <v>54.999915629999997</v>
      </c>
      <c r="O742">
        <f>'Data Input'!F742</f>
        <v>116</v>
      </c>
      <c r="P742">
        <f>'Data Input'!G742</f>
        <v>0</v>
      </c>
      <c r="Q742">
        <f>'Data Input'!H742</f>
        <v>0</v>
      </c>
      <c r="R742">
        <f>IF('Data Input'!I742&gt;100,1,0)</f>
        <v>0</v>
      </c>
      <c r="S742">
        <f t="shared" si="793"/>
        <v>3.9318256327243257</v>
      </c>
      <c r="T742">
        <f t="shared" si="794"/>
        <v>15.459252806148044</v>
      </c>
      <c r="U742">
        <f t="shared" si="795"/>
        <v>5.4116445178538637</v>
      </c>
      <c r="V742">
        <f t="shared" si="796"/>
        <v>21.277642630489897</v>
      </c>
      <c r="W742">
        <f t="shared" si="797"/>
        <v>4.0073316512312944</v>
      </c>
      <c r="X742">
        <f t="shared" si="798"/>
        <v>15.756129305138701</v>
      </c>
      <c r="Y742">
        <f t="shared" si="799"/>
        <v>0</v>
      </c>
      <c r="Z742">
        <f t="shared" si="800"/>
        <v>0</v>
      </c>
      <c r="AA742">
        <f t="shared" si="801"/>
        <v>4.7535901911063645</v>
      </c>
      <c r="AB742">
        <f t="shared" si="802"/>
        <v>18.690287760858929</v>
      </c>
      <c r="AC742" s="3">
        <f t="shared" si="803"/>
        <v>12.343999999999999</v>
      </c>
      <c r="AD742">
        <f t="shared" si="804"/>
        <v>0</v>
      </c>
      <c r="AE742">
        <f t="shared" si="805"/>
        <v>11.853</v>
      </c>
      <c r="AF742">
        <f t="shared" si="806"/>
        <v>-2.6640000000000001</v>
      </c>
      <c r="AG742">
        <f t="shared" si="807"/>
        <v>-7.99</v>
      </c>
      <c r="AH742">
        <f t="shared" si="808"/>
        <v>1.7689999999999999</v>
      </c>
      <c r="AI742">
        <f t="shared" si="809"/>
        <v>1.7689999999999999</v>
      </c>
      <c r="AJ742">
        <f t="shared" si="810"/>
        <v>0</v>
      </c>
      <c r="AK742">
        <f t="shared" si="811"/>
        <v>1.764</v>
      </c>
      <c r="AL742">
        <f t="shared" si="812"/>
        <v>0</v>
      </c>
      <c r="AM742">
        <f t="shared" si="813"/>
        <v>7.8369999999999997</v>
      </c>
      <c r="AN742">
        <f t="shared" si="814"/>
        <v>-1.7949999999999999</v>
      </c>
      <c r="AO742">
        <f t="shared" si="815"/>
        <v>0.65800000000000003</v>
      </c>
      <c r="AP742">
        <f t="shared" si="816"/>
        <v>48.534455610349077</v>
      </c>
      <c r="AQ742">
        <f t="shared" si="817"/>
        <v>0</v>
      </c>
      <c r="AR742">
        <f t="shared" si="818"/>
        <v>64.144222470121846</v>
      </c>
      <c r="AS742">
        <f t="shared" si="819"/>
        <v>-56.683639967625091</v>
      </c>
      <c r="AT742">
        <f t="shared" si="820"/>
        <v>-32.018579893338043</v>
      </c>
      <c r="AU742">
        <f t="shared" si="821"/>
        <v>27.87259274079036</v>
      </c>
      <c r="AV742">
        <f t="shared" si="822"/>
        <v>0</v>
      </c>
      <c r="AW742">
        <f t="shared" si="823"/>
        <v>0</v>
      </c>
      <c r="AX742">
        <f t="shared" si="824"/>
        <v>8.3853330971116264</v>
      </c>
      <c r="AY742">
        <f t="shared" si="825"/>
        <v>0</v>
      </c>
      <c r="AZ742">
        <f t="shared" si="826"/>
        <v>0</v>
      </c>
      <c r="BA742">
        <f t="shared" si="827"/>
        <v>0</v>
      </c>
      <c r="BB742">
        <f t="shared" si="828"/>
        <v>0</v>
      </c>
      <c r="BC742">
        <f t="shared" si="829"/>
        <v>60.23438405740977</v>
      </c>
      <c r="BD742">
        <f t="shared" si="830"/>
        <v>61.18</v>
      </c>
      <c r="BE742">
        <f t="shared" si="831"/>
        <v>0.91439999999999999</v>
      </c>
      <c r="BF742">
        <f t="shared" si="832"/>
        <v>3.4163212864240511E-2</v>
      </c>
      <c r="BG742">
        <f>'Data Input'!J742</f>
        <v>24.3</v>
      </c>
      <c r="BH742">
        <f t="shared" si="833"/>
        <v>1</v>
      </c>
      <c r="BI742">
        <f t="shared" si="834"/>
        <v>1</v>
      </c>
      <c r="BJ742">
        <f>'Data Input'!K742</f>
        <v>0.89473684210526316</v>
      </c>
      <c r="BK742">
        <f>'Data Input'!L742</f>
        <v>3</v>
      </c>
      <c r="BL742">
        <f>'Data Input'!M742</f>
        <v>89</v>
      </c>
      <c r="BM742">
        <f t="shared" si="835"/>
        <v>2</v>
      </c>
      <c r="BN742">
        <f t="shared" si="836"/>
        <v>1.19</v>
      </c>
      <c r="BO742">
        <f t="shared" si="837"/>
        <v>3.4163212864240511E-2</v>
      </c>
      <c r="BP742">
        <f t="shared" si="838"/>
        <v>4.0654223308446209E-2</v>
      </c>
      <c r="BQ742">
        <f t="shared" si="839"/>
        <v>288.61890187694627</v>
      </c>
      <c r="BR742">
        <f t="shared" si="840"/>
        <v>343.45649323356599</v>
      </c>
      <c r="BS742">
        <f t="shared" si="841"/>
        <v>212230.16000000003</v>
      </c>
      <c r="BT742">
        <f t="shared" si="842"/>
        <v>187918.08000000002</v>
      </c>
      <c r="BU742">
        <f t="shared" si="843"/>
        <v>163606</v>
      </c>
      <c r="BV742">
        <f t="shared" si="844"/>
        <v>139293.91999999998</v>
      </c>
      <c r="BW742">
        <f t="shared" si="845"/>
        <v>114981.84</v>
      </c>
      <c r="BX742">
        <f t="shared" si="846"/>
        <v>95818.2</v>
      </c>
      <c r="BY742">
        <f t="shared" si="847"/>
        <v>76654.559999999998</v>
      </c>
      <c r="BZ742">
        <f t="shared" si="848"/>
        <v>57490.92</v>
      </c>
      <c r="CA742">
        <f t="shared" si="849"/>
        <v>38327.279999999999</v>
      </c>
      <c r="CB742">
        <f t="shared" si="850"/>
        <v>19163.64</v>
      </c>
      <c r="CC742">
        <f t="shared" si="851"/>
        <v>377.66905707939765</v>
      </c>
      <c r="CD742">
        <f t="shared" si="852"/>
        <v>449.42617792448317</v>
      </c>
      <c r="CE742">
        <f t="shared" si="853"/>
        <v>666.28795895634391</v>
      </c>
      <c r="CF742">
        <f t="shared" si="854"/>
        <v>792.88267115804911</v>
      </c>
    </row>
    <row r="743" spans="1:84" x14ac:dyDescent="0.25">
      <c r="A743" t="str">
        <f>IF('Data Input'!A743=0,"F","M")</f>
        <v>F</v>
      </c>
      <c r="B743" t="str">
        <f>'Data Input'!B743</f>
        <v>W</v>
      </c>
      <c r="C743">
        <f>'Data Input'!C743</f>
        <v>35</v>
      </c>
      <c r="D743">
        <f t="shared" si="784"/>
        <v>36</v>
      </c>
      <c r="E743">
        <f t="shared" si="785"/>
        <v>37</v>
      </c>
      <c r="F743">
        <f t="shared" si="786"/>
        <v>38</v>
      </c>
      <c r="G743">
        <f t="shared" si="787"/>
        <v>39</v>
      </c>
      <c r="H743">
        <f t="shared" si="788"/>
        <v>40</v>
      </c>
      <c r="I743">
        <f t="shared" si="789"/>
        <v>41</v>
      </c>
      <c r="J743">
        <f t="shared" si="790"/>
        <v>42</v>
      </c>
      <c r="K743">
        <f t="shared" si="791"/>
        <v>43</v>
      </c>
      <c r="L743">
        <f t="shared" si="792"/>
        <v>44</v>
      </c>
      <c r="M743">
        <f>'Data Input'!D743</f>
        <v>138.999786774</v>
      </c>
      <c r="N743">
        <f>'Data Input'!E743</f>
        <v>45.999929435999995</v>
      </c>
      <c r="O743">
        <f>'Data Input'!F743</f>
        <v>102</v>
      </c>
      <c r="P743">
        <f>'Data Input'!G743</f>
        <v>0</v>
      </c>
      <c r="Q743">
        <f>'Data Input'!H743</f>
        <v>1</v>
      </c>
      <c r="R743">
        <f>IF('Data Input'!I743&gt;100,1,0)</f>
        <v>0</v>
      </c>
      <c r="S743">
        <f t="shared" si="793"/>
        <v>3.5553480614894135</v>
      </c>
      <c r="T743">
        <f t="shared" si="794"/>
        <v>12.640499838336531</v>
      </c>
      <c r="U743">
        <f t="shared" si="795"/>
        <v>4.9344723991295147</v>
      </c>
      <c r="V743">
        <f t="shared" si="796"/>
        <v>17.543766878718134</v>
      </c>
      <c r="W743">
        <f t="shared" si="797"/>
        <v>3.8286398624879183</v>
      </c>
      <c r="X743">
        <f t="shared" si="798"/>
        <v>13.612147313237514</v>
      </c>
      <c r="Y743">
        <f t="shared" si="799"/>
        <v>0</v>
      </c>
      <c r="Z743">
        <f t="shared" si="800"/>
        <v>0</v>
      </c>
      <c r="AA743">
        <f t="shared" si="801"/>
        <v>4.6249728132842707</v>
      </c>
      <c r="AB743">
        <f t="shared" si="802"/>
        <v>16.443388126151472</v>
      </c>
      <c r="AC743" s="3">
        <f t="shared" si="803"/>
        <v>-29.798999999999999</v>
      </c>
      <c r="AD743">
        <f t="shared" si="804"/>
        <v>4.8840000000000003</v>
      </c>
      <c r="AE743">
        <f t="shared" si="805"/>
        <v>13.54</v>
      </c>
      <c r="AF743">
        <f t="shared" si="806"/>
        <v>-3.1139999999999999</v>
      </c>
      <c r="AG743">
        <f t="shared" si="807"/>
        <v>-13.577999999999999</v>
      </c>
      <c r="AH743">
        <f t="shared" si="808"/>
        <v>3.149</v>
      </c>
      <c r="AI743">
        <f t="shared" si="809"/>
        <v>2.0190000000000001</v>
      </c>
      <c r="AJ743">
        <f t="shared" si="810"/>
        <v>0</v>
      </c>
      <c r="AK743">
        <f t="shared" si="811"/>
        <v>1.9570000000000001</v>
      </c>
      <c r="AL743">
        <f t="shared" si="812"/>
        <v>0</v>
      </c>
      <c r="AM743">
        <f t="shared" si="813"/>
        <v>7.5739999999999998</v>
      </c>
      <c r="AN743">
        <f t="shared" si="814"/>
        <v>-1.665</v>
      </c>
      <c r="AO743">
        <f t="shared" si="815"/>
        <v>0.66100000000000003</v>
      </c>
      <c r="AP743">
        <f t="shared" si="816"/>
        <v>-105.94581688432304</v>
      </c>
      <c r="AQ743">
        <f t="shared" si="817"/>
        <v>61.736201210435624</v>
      </c>
      <c r="AR743">
        <f t="shared" si="818"/>
        <v>66.81275628421362</v>
      </c>
      <c r="AS743">
        <f t="shared" si="819"/>
        <v>-54.631290060328269</v>
      </c>
      <c r="AT743">
        <f t="shared" si="820"/>
        <v>-51.98527205286095</v>
      </c>
      <c r="AU743">
        <f t="shared" si="821"/>
        <v>42.86465188938493</v>
      </c>
      <c r="AV743">
        <f t="shared" si="822"/>
        <v>0</v>
      </c>
      <c r="AW743">
        <f t="shared" si="823"/>
        <v>0</v>
      </c>
      <c r="AX743">
        <f t="shared" si="824"/>
        <v>9.0510717955973181</v>
      </c>
      <c r="AY743">
        <f t="shared" si="825"/>
        <v>0</v>
      </c>
      <c r="AZ743">
        <f t="shared" si="826"/>
        <v>7.5739999999999998</v>
      </c>
      <c r="BA743">
        <f t="shared" si="827"/>
        <v>-5.919654522379874</v>
      </c>
      <c r="BB743">
        <f t="shared" si="828"/>
        <v>0</v>
      </c>
      <c r="BC743">
        <f t="shared" si="829"/>
        <v>-30.443352340260638</v>
      </c>
      <c r="BD743">
        <f t="shared" si="830"/>
        <v>-29.18</v>
      </c>
      <c r="BE743">
        <f t="shared" si="831"/>
        <v>0.96650000000000003</v>
      </c>
      <c r="BF743">
        <f t="shared" si="832"/>
        <v>9.5866273367566368E-3</v>
      </c>
      <c r="BG743">
        <f>'Data Input'!J743</f>
        <v>23.9</v>
      </c>
      <c r="BH743">
        <f t="shared" si="833"/>
        <v>2</v>
      </c>
      <c r="BI743">
        <f t="shared" si="834"/>
        <v>0.96</v>
      </c>
      <c r="BJ743">
        <f>'Data Input'!K743</f>
        <v>0.84848484848484862</v>
      </c>
      <c r="BK743">
        <f>'Data Input'!L743</f>
        <v>3</v>
      </c>
      <c r="BL743">
        <f>'Data Input'!M743</f>
        <v>80</v>
      </c>
      <c r="BM743">
        <f t="shared" si="835"/>
        <v>4</v>
      </c>
      <c r="BN743">
        <f t="shared" si="836"/>
        <v>1.46</v>
      </c>
      <c r="BO743">
        <f t="shared" si="837"/>
        <v>9.2031622432863711E-3</v>
      </c>
      <c r="BP743">
        <f t="shared" si="838"/>
        <v>1.3996475911664689E-2</v>
      </c>
      <c r="BQ743">
        <f t="shared" si="839"/>
        <v>77.750491179153798</v>
      </c>
      <c r="BR743">
        <f t="shared" si="840"/>
        <v>118.24553866829642</v>
      </c>
      <c r="BS743">
        <f t="shared" si="841"/>
        <v>308906.40000000008</v>
      </c>
      <c r="BT743">
        <f t="shared" si="842"/>
        <v>278015.76000000007</v>
      </c>
      <c r="BU743">
        <f t="shared" si="843"/>
        <v>247125.12000000005</v>
      </c>
      <c r="BV743">
        <f t="shared" si="844"/>
        <v>216234.48000000004</v>
      </c>
      <c r="BW743">
        <f t="shared" si="845"/>
        <v>185343.84000000003</v>
      </c>
      <c r="BX743">
        <f t="shared" si="846"/>
        <v>154453.20000000001</v>
      </c>
      <c r="BY743">
        <f t="shared" si="847"/>
        <v>123562.56</v>
      </c>
      <c r="BZ743">
        <f t="shared" si="848"/>
        <v>92671.92</v>
      </c>
      <c r="CA743">
        <f t="shared" si="849"/>
        <v>61781.279999999999</v>
      </c>
      <c r="CB743">
        <f t="shared" si="850"/>
        <v>30890.639999999999</v>
      </c>
      <c r="CC743">
        <f t="shared" si="851"/>
        <v>156.36036444542344</v>
      </c>
      <c r="CD743">
        <f t="shared" si="852"/>
        <v>237.79805426074819</v>
      </c>
      <c r="CE743">
        <f t="shared" si="853"/>
        <v>234.11085562457725</v>
      </c>
      <c r="CF743">
        <f t="shared" si="854"/>
        <v>356.04359292904462</v>
      </c>
    </row>
    <row r="744" spans="1:84" x14ac:dyDescent="0.25">
      <c r="A744" t="str">
        <f>IF('Data Input'!A744=0,"F","M")</f>
        <v>F</v>
      </c>
      <c r="B744" t="str">
        <f>'Data Input'!B744</f>
        <v>W</v>
      </c>
      <c r="C744">
        <f>'Data Input'!C744</f>
        <v>67</v>
      </c>
      <c r="D744">
        <f t="shared" si="784"/>
        <v>68</v>
      </c>
      <c r="E744">
        <f t="shared" si="785"/>
        <v>69</v>
      </c>
      <c r="F744">
        <f t="shared" si="786"/>
        <v>70</v>
      </c>
      <c r="G744">
        <f t="shared" si="787"/>
        <v>71</v>
      </c>
      <c r="H744">
        <f t="shared" si="788"/>
        <v>72</v>
      </c>
      <c r="I744">
        <f t="shared" si="789"/>
        <v>73</v>
      </c>
      <c r="J744">
        <f t="shared" si="790"/>
        <v>74</v>
      </c>
      <c r="K744">
        <f t="shared" si="791"/>
        <v>75</v>
      </c>
      <c r="L744">
        <f t="shared" si="792"/>
        <v>76</v>
      </c>
      <c r="M744">
        <f>'Data Input'!D744</f>
        <v>269.99958581999999</v>
      </c>
      <c r="N744">
        <f>'Data Input'!E744</f>
        <v>64.999900289999999</v>
      </c>
      <c r="O744">
        <f>'Data Input'!F744</f>
        <v>114</v>
      </c>
      <c r="P744">
        <f>'Data Input'!G744</f>
        <v>0</v>
      </c>
      <c r="Q744">
        <f>'Data Input'!H744</f>
        <v>0</v>
      </c>
      <c r="R744">
        <f>IF('Data Input'!I744&gt;100,1,0)</f>
        <v>0</v>
      </c>
      <c r="S744">
        <f t="shared" si="793"/>
        <v>4.2046926193909657</v>
      </c>
      <c r="T744">
        <f t="shared" si="794"/>
        <v>17.679440023560861</v>
      </c>
      <c r="U744">
        <f t="shared" si="795"/>
        <v>5.5984204249971983</v>
      </c>
      <c r="V744">
        <f t="shared" si="796"/>
        <v>23.539637041233352</v>
      </c>
      <c r="W744">
        <f t="shared" si="797"/>
        <v>4.1743857358944609</v>
      </c>
      <c r="X744">
        <f t="shared" si="798"/>
        <v>17.552008894206367</v>
      </c>
      <c r="Y744">
        <f t="shared" si="799"/>
        <v>0</v>
      </c>
      <c r="Z744">
        <f t="shared" si="800"/>
        <v>0</v>
      </c>
      <c r="AA744">
        <f t="shared" si="801"/>
        <v>4.7361984483944957</v>
      </c>
      <c r="AB744">
        <f t="shared" si="802"/>
        <v>19.914258659935278</v>
      </c>
      <c r="AC744" s="3">
        <f t="shared" si="803"/>
        <v>-29.798999999999999</v>
      </c>
      <c r="AD744">
        <f t="shared" si="804"/>
        <v>4.8840000000000003</v>
      </c>
      <c r="AE744">
        <f t="shared" si="805"/>
        <v>13.54</v>
      </c>
      <c r="AF744">
        <f t="shared" si="806"/>
        <v>-3.1139999999999999</v>
      </c>
      <c r="AG744">
        <f t="shared" si="807"/>
        <v>-13.577999999999999</v>
      </c>
      <c r="AH744">
        <f t="shared" si="808"/>
        <v>3.149</v>
      </c>
      <c r="AI744">
        <f t="shared" si="809"/>
        <v>2.0190000000000001</v>
      </c>
      <c r="AJ744">
        <f t="shared" si="810"/>
        <v>0</v>
      </c>
      <c r="AK744">
        <f t="shared" si="811"/>
        <v>1.9570000000000001</v>
      </c>
      <c r="AL744">
        <f t="shared" si="812"/>
        <v>0</v>
      </c>
      <c r="AM744">
        <f t="shared" si="813"/>
        <v>7.5739999999999998</v>
      </c>
      <c r="AN744">
        <f t="shared" si="814"/>
        <v>-1.665</v>
      </c>
      <c r="AO744">
        <f t="shared" si="815"/>
        <v>0.66100000000000003</v>
      </c>
      <c r="AP744">
        <f t="shared" si="816"/>
        <v>-125.29563536523139</v>
      </c>
      <c r="AQ744">
        <f t="shared" si="817"/>
        <v>86.346385075071254</v>
      </c>
      <c r="AR744">
        <f t="shared" si="818"/>
        <v>75.802612554462058</v>
      </c>
      <c r="AS744">
        <f t="shared" si="819"/>
        <v>-73.302429746400648</v>
      </c>
      <c r="AT744">
        <f t="shared" si="820"/>
        <v>-56.679809521974988</v>
      </c>
      <c r="AU744">
        <f t="shared" si="821"/>
        <v>55.271276007855846</v>
      </c>
      <c r="AV744">
        <f t="shared" si="822"/>
        <v>0</v>
      </c>
      <c r="AW744">
        <f t="shared" si="823"/>
        <v>0</v>
      </c>
      <c r="AX744">
        <f t="shared" si="824"/>
        <v>9.2687403635080283</v>
      </c>
      <c r="AY744">
        <f t="shared" si="825"/>
        <v>0</v>
      </c>
      <c r="AZ744">
        <f t="shared" si="826"/>
        <v>0</v>
      </c>
      <c r="BA744">
        <f t="shared" si="827"/>
        <v>0</v>
      </c>
      <c r="BB744">
        <f t="shared" si="828"/>
        <v>0</v>
      </c>
      <c r="BC744">
        <f t="shared" si="829"/>
        <v>-28.588860632709839</v>
      </c>
      <c r="BD744">
        <f t="shared" si="830"/>
        <v>-29.18</v>
      </c>
      <c r="BE744">
        <f t="shared" si="831"/>
        <v>0.96650000000000003</v>
      </c>
      <c r="BF744">
        <f t="shared" si="832"/>
        <v>5.9683860407317435E-2</v>
      </c>
      <c r="BG744">
        <f>'Data Input'!J744</f>
        <v>28.7</v>
      </c>
      <c r="BH744">
        <f t="shared" si="833"/>
        <v>3</v>
      </c>
      <c r="BI744">
        <f t="shared" si="834"/>
        <v>1.08</v>
      </c>
      <c r="BJ744">
        <f>'Data Input'!K744</f>
        <v>0.96969696969696983</v>
      </c>
      <c r="BK744">
        <f>'Data Input'!L744</f>
        <v>3</v>
      </c>
      <c r="BL744">
        <f>'Data Input'!M744</f>
        <v>79</v>
      </c>
      <c r="BM744">
        <f t="shared" si="835"/>
        <v>4</v>
      </c>
      <c r="BN744">
        <f t="shared" si="836"/>
        <v>1.46</v>
      </c>
      <c r="BO744">
        <f t="shared" si="837"/>
        <v>6.4458569239902841E-2</v>
      </c>
      <c r="BP744">
        <f t="shared" si="838"/>
        <v>8.713843619468345E-2</v>
      </c>
      <c r="BQ744">
        <f t="shared" si="839"/>
        <v>544.56123739032444</v>
      </c>
      <c r="BR744">
        <f t="shared" si="840"/>
        <v>736.16611721284585</v>
      </c>
      <c r="BS744">
        <f t="shared" si="841"/>
        <v>165894.19999999995</v>
      </c>
      <c r="BT744">
        <f t="shared" si="842"/>
        <v>149304.77999999997</v>
      </c>
      <c r="BU744">
        <f t="shared" si="843"/>
        <v>132715.35999999999</v>
      </c>
      <c r="BV744">
        <f t="shared" si="844"/>
        <v>116125.93999999999</v>
      </c>
      <c r="BW744">
        <f t="shared" si="845"/>
        <v>99536.51999999999</v>
      </c>
      <c r="BX744">
        <f t="shared" si="846"/>
        <v>82947.099999999991</v>
      </c>
      <c r="BY744">
        <f t="shared" si="847"/>
        <v>66357.679999999993</v>
      </c>
      <c r="BZ744">
        <f t="shared" si="848"/>
        <v>49768.259999999995</v>
      </c>
      <c r="CA744">
        <f t="shared" si="849"/>
        <v>33178.839999999997</v>
      </c>
      <c r="CB744">
        <f t="shared" si="850"/>
        <v>16589.419999999998</v>
      </c>
      <c r="CC744">
        <f t="shared" si="851"/>
        <v>588.13165274590585</v>
      </c>
      <c r="CD744">
        <f t="shared" si="852"/>
        <v>795.06686389724291</v>
      </c>
      <c r="CE744">
        <f t="shared" si="853"/>
        <v>1132.6928901362303</v>
      </c>
      <c r="CF744">
        <f t="shared" si="854"/>
        <v>1531.2329811100888</v>
      </c>
    </row>
    <row r="745" spans="1:84" x14ac:dyDescent="0.25">
      <c r="A745" t="str">
        <f>IF('Data Input'!A745=0,"F","M")</f>
        <v>F</v>
      </c>
      <c r="B745" t="str">
        <f>'Data Input'!B745</f>
        <v>W</v>
      </c>
      <c r="C745">
        <f>'Data Input'!C745</f>
        <v>46</v>
      </c>
      <c r="D745">
        <f t="shared" si="784"/>
        <v>47</v>
      </c>
      <c r="E745">
        <f t="shared" si="785"/>
        <v>48</v>
      </c>
      <c r="F745">
        <f t="shared" si="786"/>
        <v>49</v>
      </c>
      <c r="G745">
        <f t="shared" si="787"/>
        <v>50</v>
      </c>
      <c r="H745">
        <f t="shared" si="788"/>
        <v>51</v>
      </c>
      <c r="I745">
        <f t="shared" si="789"/>
        <v>52</v>
      </c>
      <c r="J745">
        <f t="shared" si="790"/>
        <v>53</v>
      </c>
      <c r="K745">
        <f t="shared" si="791"/>
        <v>54</v>
      </c>
      <c r="L745">
        <f t="shared" si="792"/>
        <v>55</v>
      </c>
      <c r="M745">
        <f>'Data Input'!D745</f>
        <v>194.99970087</v>
      </c>
      <c r="N745">
        <f>'Data Input'!E745</f>
        <v>56.999912561999999</v>
      </c>
      <c r="O745">
        <f>'Data Input'!F745</f>
        <v>110</v>
      </c>
      <c r="P745">
        <f>'Data Input'!G745</f>
        <v>0</v>
      </c>
      <c r="Q745">
        <f>'Data Input'!H745</f>
        <v>0</v>
      </c>
      <c r="R745">
        <f>IF('Data Input'!I745&gt;100,1,0)</f>
        <v>0</v>
      </c>
      <c r="S745">
        <f t="shared" si="793"/>
        <v>3.8286413964890951</v>
      </c>
      <c r="T745">
        <f t="shared" si="794"/>
        <v>14.658494942909968</v>
      </c>
      <c r="U745">
        <f t="shared" si="795"/>
        <v>5.2729980245625701</v>
      </c>
      <c r="V745">
        <f t="shared" si="796"/>
        <v>20.188418520445477</v>
      </c>
      <c r="W745">
        <f t="shared" si="797"/>
        <v>4.0430497338333735</v>
      </c>
      <c r="X745">
        <f t="shared" si="798"/>
        <v>15.479387579018672</v>
      </c>
      <c r="Y745">
        <f t="shared" si="799"/>
        <v>0</v>
      </c>
      <c r="Z745">
        <f t="shared" si="800"/>
        <v>0</v>
      </c>
      <c r="AA745">
        <f t="shared" si="801"/>
        <v>4.7004803657924166</v>
      </c>
      <c r="AB745">
        <f t="shared" si="802"/>
        <v>17.99645371185705</v>
      </c>
      <c r="AC745" s="3">
        <f t="shared" si="803"/>
        <v>-29.798999999999999</v>
      </c>
      <c r="AD745">
        <f t="shared" si="804"/>
        <v>4.8840000000000003</v>
      </c>
      <c r="AE745">
        <f t="shared" si="805"/>
        <v>13.54</v>
      </c>
      <c r="AF745">
        <f t="shared" si="806"/>
        <v>-3.1139999999999999</v>
      </c>
      <c r="AG745">
        <f t="shared" si="807"/>
        <v>-13.577999999999999</v>
      </c>
      <c r="AH745">
        <f t="shared" si="808"/>
        <v>3.149</v>
      </c>
      <c r="AI745">
        <f t="shared" si="809"/>
        <v>2.0190000000000001</v>
      </c>
      <c r="AJ745">
        <f t="shared" si="810"/>
        <v>0</v>
      </c>
      <c r="AK745">
        <f t="shared" si="811"/>
        <v>1.9570000000000001</v>
      </c>
      <c r="AL745">
        <f t="shared" si="812"/>
        <v>0</v>
      </c>
      <c r="AM745">
        <f t="shared" si="813"/>
        <v>7.5739999999999998</v>
      </c>
      <c r="AN745">
        <f t="shared" si="814"/>
        <v>-1.665</v>
      </c>
      <c r="AO745">
        <f t="shared" si="815"/>
        <v>0.66100000000000003</v>
      </c>
      <c r="AP745">
        <f t="shared" si="816"/>
        <v>-114.08968497397854</v>
      </c>
      <c r="AQ745">
        <f t="shared" si="817"/>
        <v>71.592089301172294</v>
      </c>
      <c r="AR745">
        <f t="shared" si="818"/>
        <v>71.396393252577198</v>
      </c>
      <c r="AS745">
        <f t="shared" si="819"/>
        <v>-62.866735272667214</v>
      </c>
      <c r="AT745">
        <f t="shared" si="820"/>
        <v>-54.896529285989544</v>
      </c>
      <c r="AU745">
        <f t="shared" si="821"/>
        <v>48.744591486329796</v>
      </c>
      <c r="AV745">
        <f t="shared" si="822"/>
        <v>0</v>
      </c>
      <c r="AW745">
        <f t="shared" si="823"/>
        <v>0</v>
      </c>
      <c r="AX745">
        <f t="shared" si="824"/>
        <v>9.1988400758557596</v>
      </c>
      <c r="AY745">
        <f t="shared" si="825"/>
        <v>0</v>
      </c>
      <c r="AZ745">
        <f t="shared" si="826"/>
        <v>0</v>
      </c>
      <c r="BA745">
        <f t="shared" si="827"/>
        <v>0</v>
      </c>
      <c r="BB745">
        <f t="shared" si="828"/>
        <v>0</v>
      </c>
      <c r="BC745">
        <f t="shared" si="829"/>
        <v>-30.921035416700246</v>
      </c>
      <c r="BD745">
        <f t="shared" si="830"/>
        <v>-29.18</v>
      </c>
      <c r="BE745">
        <f t="shared" si="831"/>
        <v>0.96650000000000003</v>
      </c>
      <c r="BF745">
        <f t="shared" si="832"/>
        <v>5.9566776170176805E-3</v>
      </c>
      <c r="BG745">
        <f>'Data Input'!J745</f>
        <v>24.8</v>
      </c>
      <c r="BH745">
        <f t="shared" si="833"/>
        <v>2</v>
      </c>
      <c r="BI745">
        <f t="shared" si="834"/>
        <v>0.96</v>
      </c>
      <c r="BJ745">
        <f>'Data Input'!K745</f>
        <v>0.85161290322580641</v>
      </c>
      <c r="BK745">
        <f>'Data Input'!L745</f>
        <v>3</v>
      </c>
      <c r="BL745">
        <f>'Data Input'!M745</f>
        <v>100</v>
      </c>
      <c r="BM745">
        <f t="shared" si="835"/>
        <v>4</v>
      </c>
      <c r="BN745">
        <f t="shared" si="836"/>
        <v>1.46</v>
      </c>
      <c r="BO745">
        <f t="shared" si="837"/>
        <v>5.7184105123369734E-3</v>
      </c>
      <c r="BP745">
        <f t="shared" si="838"/>
        <v>8.6967493208458136E-3</v>
      </c>
      <c r="BQ745">
        <f t="shared" si="839"/>
        <v>48.310484412308924</v>
      </c>
      <c r="BR745">
        <f t="shared" si="840"/>
        <v>73.472195043719807</v>
      </c>
      <c r="BS745">
        <f t="shared" si="841"/>
        <v>237972.36000000004</v>
      </c>
      <c r="BT745">
        <f t="shared" si="842"/>
        <v>213660.28000000003</v>
      </c>
      <c r="BU745">
        <f t="shared" si="843"/>
        <v>189348.2</v>
      </c>
      <c r="BV745">
        <f t="shared" si="844"/>
        <v>165036.12</v>
      </c>
      <c r="BW745">
        <f t="shared" si="845"/>
        <v>140724.04</v>
      </c>
      <c r="BX745">
        <f t="shared" si="846"/>
        <v>116411.96</v>
      </c>
      <c r="BY745">
        <f t="shared" si="847"/>
        <v>92099.88</v>
      </c>
      <c r="BZ745">
        <f t="shared" si="848"/>
        <v>67787.8</v>
      </c>
      <c r="CA745">
        <f t="shared" si="849"/>
        <v>43475.72</v>
      </c>
      <c r="CB745">
        <f t="shared" si="850"/>
        <v>19163.64</v>
      </c>
      <c r="CC745">
        <f t="shared" si="851"/>
        <v>73.520460275014017</v>
      </c>
      <c r="CD745">
        <f t="shared" si="852"/>
        <v>111.81236666825048</v>
      </c>
      <c r="CE745">
        <f t="shared" si="853"/>
        <v>121.83094468732294</v>
      </c>
      <c r="CF745">
        <f t="shared" si="854"/>
        <v>185.2845617119703</v>
      </c>
    </row>
    <row r="746" spans="1:84" x14ac:dyDescent="0.25">
      <c r="A746" t="str">
        <f>IF('Data Input'!A746=0,"F","M")</f>
        <v>M</v>
      </c>
      <c r="B746" t="str">
        <f>'Data Input'!B746</f>
        <v>W</v>
      </c>
      <c r="C746">
        <f>'Data Input'!C746</f>
        <v>33</v>
      </c>
      <c r="D746">
        <f t="shared" si="784"/>
        <v>34</v>
      </c>
      <c r="E746">
        <f t="shared" si="785"/>
        <v>35</v>
      </c>
      <c r="F746">
        <f t="shared" si="786"/>
        <v>36</v>
      </c>
      <c r="G746">
        <f t="shared" si="787"/>
        <v>37</v>
      </c>
      <c r="H746">
        <f t="shared" si="788"/>
        <v>38</v>
      </c>
      <c r="I746">
        <f t="shared" si="789"/>
        <v>39</v>
      </c>
      <c r="J746">
        <f t="shared" si="790"/>
        <v>40</v>
      </c>
      <c r="K746">
        <f t="shared" si="791"/>
        <v>41</v>
      </c>
      <c r="L746">
        <f t="shared" si="792"/>
        <v>42</v>
      </c>
      <c r="M746">
        <f>'Data Input'!D746</f>
        <v>176.99972848199999</v>
      </c>
      <c r="N746">
        <f>'Data Input'!E746</f>
        <v>65.999898755999993</v>
      </c>
      <c r="O746">
        <f>'Data Input'!F746</f>
        <v>112</v>
      </c>
      <c r="P746">
        <f>'Data Input'!G746</f>
        <v>0</v>
      </c>
      <c r="Q746">
        <f>'Data Input'!H746</f>
        <v>0</v>
      </c>
      <c r="R746">
        <f>IF('Data Input'!I746&gt;100,1,0)</f>
        <v>0</v>
      </c>
      <c r="S746">
        <f t="shared" si="793"/>
        <v>3.4965075614664802</v>
      </c>
      <c r="T746">
        <f t="shared" si="794"/>
        <v>12.225565127392272</v>
      </c>
      <c r="U746">
        <f t="shared" si="795"/>
        <v>5.176148198572653</v>
      </c>
      <c r="V746">
        <f t="shared" si="796"/>
        <v>18.098441315580381</v>
      </c>
      <c r="W746">
        <f t="shared" si="797"/>
        <v>4.1896532080252484</v>
      </c>
      <c r="X746">
        <f t="shared" si="798"/>
        <v>14.649154121782578</v>
      </c>
      <c r="Y746">
        <f t="shared" si="799"/>
        <v>0</v>
      </c>
      <c r="Z746">
        <f t="shared" si="800"/>
        <v>0</v>
      </c>
      <c r="AA746">
        <f t="shared" si="801"/>
        <v>4.7184988712950942</v>
      </c>
      <c r="AB746">
        <f t="shared" si="802"/>
        <v>16.49826698225435</v>
      </c>
      <c r="AC746" s="3">
        <f t="shared" si="803"/>
        <v>12.343999999999999</v>
      </c>
      <c r="AD746">
        <f t="shared" si="804"/>
        <v>0</v>
      </c>
      <c r="AE746">
        <f t="shared" si="805"/>
        <v>11.853</v>
      </c>
      <c r="AF746">
        <f t="shared" si="806"/>
        <v>-2.6640000000000001</v>
      </c>
      <c r="AG746">
        <f t="shared" si="807"/>
        <v>-7.99</v>
      </c>
      <c r="AH746">
        <f t="shared" si="808"/>
        <v>1.7689999999999999</v>
      </c>
      <c r="AI746">
        <f t="shared" si="809"/>
        <v>1.7689999999999999</v>
      </c>
      <c r="AJ746">
        <f t="shared" si="810"/>
        <v>0</v>
      </c>
      <c r="AK746">
        <f t="shared" si="811"/>
        <v>1.764</v>
      </c>
      <c r="AL746">
        <f t="shared" si="812"/>
        <v>0</v>
      </c>
      <c r="AM746">
        <f t="shared" si="813"/>
        <v>7.8369999999999997</v>
      </c>
      <c r="AN746">
        <f t="shared" si="814"/>
        <v>-1.7949999999999999</v>
      </c>
      <c r="AO746">
        <f t="shared" si="815"/>
        <v>0.65800000000000003</v>
      </c>
      <c r="AP746">
        <f t="shared" si="816"/>
        <v>43.16088933874223</v>
      </c>
      <c r="AQ746">
        <f t="shared" si="817"/>
        <v>0</v>
      </c>
      <c r="AR746">
        <f t="shared" si="818"/>
        <v>61.352884597681651</v>
      </c>
      <c r="AS746">
        <f t="shared" si="819"/>
        <v>-48.214247664706136</v>
      </c>
      <c r="AT746">
        <f t="shared" si="820"/>
        <v>-33.475329132121736</v>
      </c>
      <c r="AU746">
        <f t="shared" si="821"/>
        <v>25.914353641433379</v>
      </c>
      <c r="AV746">
        <f t="shared" si="822"/>
        <v>0</v>
      </c>
      <c r="AW746">
        <f t="shared" si="823"/>
        <v>0</v>
      </c>
      <c r="AX746">
        <f t="shared" si="824"/>
        <v>8.3234320089645468</v>
      </c>
      <c r="AY746">
        <f t="shared" si="825"/>
        <v>0</v>
      </c>
      <c r="AZ746">
        <f t="shared" si="826"/>
        <v>0</v>
      </c>
      <c r="BA746">
        <f t="shared" si="827"/>
        <v>0</v>
      </c>
      <c r="BB746">
        <f t="shared" si="828"/>
        <v>0</v>
      </c>
      <c r="BC746">
        <f t="shared" si="829"/>
        <v>57.061982789993941</v>
      </c>
      <c r="BD746">
        <f t="shared" si="830"/>
        <v>61.18</v>
      </c>
      <c r="BE746">
        <f t="shared" si="831"/>
        <v>0.91439999999999999</v>
      </c>
      <c r="BF746">
        <f t="shared" si="832"/>
        <v>1.4555004916148029E-3</v>
      </c>
      <c r="BG746">
        <f>'Data Input'!J746</f>
        <v>25.4</v>
      </c>
      <c r="BH746">
        <f t="shared" si="833"/>
        <v>2</v>
      </c>
      <c r="BI746">
        <f t="shared" si="834"/>
        <v>1.02</v>
      </c>
      <c r="BJ746">
        <f>'Data Input'!K746</f>
        <v>0.85093167701863359</v>
      </c>
      <c r="BK746">
        <f>'Data Input'!L746</f>
        <v>3</v>
      </c>
      <c r="BL746">
        <f>'Data Input'!M746</f>
        <v>100</v>
      </c>
      <c r="BM746">
        <f t="shared" si="835"/>
        <v>1</v>
      </c>
      <c r="BN746">
        <f t="shared" si="836"/>
        <v>1</v>
      </c>
      <c r="BO746">
        <f t="shared" si="837"/>
        <v>1.484610501447099E-3</v>
      </c>
      <c r="BP746">
        <f t="shared" si="838"/>
        <v>1.4555004916148029E-3</v>
      </c>
      <c r="BQ746">
        <f t="shared" si="839"/>
        <v>12.542340626608686</v>
      </c>
      <c r="BR746">
        <f t="shared" si="840"/>
        <v>12.296412379028123</v>
      </c>
      <c r="BS746">
        <f t="shared" si="841"/>
        <v>304330.02000000008</v>
      </c>
      <c r="BT746">
        <f t="shared" si="842"/>
        <v>275727.57000000007</v>
      </c>
      <c r="BU746">
        <f t="shared" si="843"/>
        <v>247125.12000000005</v>
      </c>
      <c r="BV746">
        <f t="shared" si="844"/>
        <v>216234.48000000004</v>
      </c>
      <c r="BW746">
        <f t="shared" si="845"/>
        <v>185343.84000000003</v>
      </c>
      <c r="BX746">
        <f t="shared" si="846"/>
        <v>154453.20000000001</v>
      </c>
      <c r="BY746">
        <f t="shared" si="847"/>
        <v>123562.56</v>
      </c>
      <c r="BZ746">
        <f t="shared" si="848"/>
        <v>92671.92</v>
      </c>
      <c r="CA746">
        <f t="shared" si="849"/>
        <v>61781.279999999999</v>
      </c>
      <c r="CB746">
        <f t="shared" si="850"/>
        <v>30890.639999999999</v>
      </c>
      <c r="CC746">
        <f t="shared" si="851"/>
        <v>25.121400570132813</v>
      </c>
      <c r="CD746">
        <f t="shared" si="852"/>
        <v>24.628824088365501</v>
      </c>
      <c r="CE746">
        <f t="shared" si="853"/>
        <v>37.663741196741498</v>
      </c>
      <c r="CF746">
        <f t="shared" si="854"/>
        <v>36.925236467393624</v>
      </c>
    </row>
    <row r="747" spans="1:84" x14ac:dyDescent="0.25">
      <c r="A747" t="str">
        <f>IF('Data Input'!A747=0,"F","M")</f>
        <v>F</v>
      </c>
      <c r="B747" t="str">
        <f>'Data Input'!B747</f>
        <v>W</v>
      </c>
      <c r="C747">
        <f>'Data Input'!C747</f>
        <v>30</v>
      </c>
      <c r="D747">
        <f t="shared" si="784"/>
        <v>31</v>
      </c>
      <c r="E747">
        <f t="shared" si="785"/>
        <v>32</v>
      </c>
      <c r="F747">
        <f t="shared" si="786"/>
        <v>33</v>
      </c>
      <c r="G747">
        <f t="shared" si="787"/>
        <v>34</v>
      </c>
      <c r="H747">
        <f t="shared" si="788"/>
        <v>35</v>
      </c>
      <c r="I747">
        <f t="shared" si="789"/>
        <v>36</v>
      </c>
      <c r="J747">
        <f t="shared" si="790"/>
        <v>37</v>
      </c>
      <c r="K747">
        <f t="shared" si="791"/>
        <v>38</v>
      </c>
      <c r="L747">
        <f t="shared" si="792"/>
        <v>39</v>
      </c>
      <c r="M747">
        <f>'Data Input'!D747</f>
        <v>172.99973461800002</v>
      </c>
      <c r="N747">
        <f>'Data Input'!E747</f>
        <v>49.999923300000006</v>
      </c>
      <c r="O747">
        <f>'Data Input'!F747</f>
        <v>110</v>
      </c>
      <c r="P747">
        <f>'Data Input'!G747</f>
        <v>0</v>
      </c>
      <c r="Q747">
        <f>'Data Input'!H747</f>
        <v>0</v>
      </c>
      <c r="R747">
        <f>IF('Data Input'!I747&gt;100,1,0)</f>
        <v>0</v>
      </c>
      <c r="S747">
        <f t="shared" si="793"/>
        <v>3.4011973816621555</v>
      </c>
      <c r="T747">
        <f t="shared" si="794"/>
        <v>11.568143629025503</v>
      </c>
      <c r="U747">
        <f t="shared" si="795"/>
        <v>5.1532900604966025</v>
      </c>
      <c r="V747">
        <f t="shared" si="796"/>
        <v>17.527356660706655</v>
      </c>
      <c r="W747">
        <f t="shared" si="797"/>
        <v>3.9120214714269697</v>
      </c>
      <c r="X747">
        <f t="shared" si="798"/>
        <v>13.305557185623542</v>
      </c>
      <c r="Y747">
        <f t="shared" si="799"/>
        <v>0</v>
      </c>
      <c r="Z747">
        <f t="shared" si="800"/>
        <v>0</v>
      </c>
      <c r="AA747">
        <f t="shared" si="801"/>
        <v>4.7004803657924166</v>
      </c>
      <c r="AB747">
        <f t="shared" si="802"/>
        <v>15.987261512687539</v>
      </c>
      <c r="AC747" s="3">
        <f t="shared" si="803"/>
        <v>-29.798999999999999</v>
      </c>
      <c r="AD747">
        <f t="shared" si="804"/>
        <v>4.8840000000000003</v>
      </c>
      <c r="AE747">
        <f t="shared" si="805"/>
        <v>13.54</v>
      </c>
      <c r="AF747">
        <f t="shared" si="806"/>
        <v>-3.1139999999999999</v>
      </c>
      <c r="AG747">
        <f t="shared" si="807"/>
        <v>-13.577999999999999</v>
      </c>
      <c r="AH747">
        <f t="shared" si="808"/>
        <v>3.149</v>
      </c>
      <c r="AI747">
        <f t="shared" si="809"/>
        <v>2.0190000000000001</v>
      </c>
      <c r="AJ747">
        <f t="shared" si="810"/>
        <v>0</v>
      </c>
      <c r="AK747">
        <f t="shared" si="811"/>
        <v>1.9570000000000001</v>
      </c>
      <c r="AL747">
        <f t="shared" si="812"/>
        <v>0</v>
      </c>
      <c r="AM747">
        <f t="shared" si="813"/>
        <v>7.5739999999999998</v>
      </c>
      <c r="AN747">
        <f t="shared" si="814"/>
        <v>-1.665</v>
      </c>
      <c r="AO747">
        <f t="shared" si="815"/>
        <v>0.66100000000000003</v>
      </c>
      <c r="AP747">
        <f t="shared" si="816"/>
        <v>-101.35228077615056</v>
      </c>
      <c r="AQ747">
        <f t="shared" si="817"/>
        <v>56.498813484160557</v>
      </c>
      <c r="AR747">
        <f t="shared" si="818"/>
        <v>69.775547419123995</v>
      </c>
      <c r="AS747">
        <f t="shared" si="819"/>
        <v>-54.580188641440522</v>
      </c>
      <c r="AT747">
        <f t="shared" si="820"/>
        <v>-53.11742753903539</v>
      </c>
      <c r="AU747">
        <f t="shared" si="821"/>
        <v>41.899199577528535</v>
      </c>
      <c r="AV747">
        <f t="shared" si="822"/>
        <v>0</v>
      </c>
      <c r="AW747">
        <f t="shared" si="823"/>
        <v>0</v>
      </c>
      <c r="AX747">
        <f t="shared" si="824"/>
        <v>9.1988400758557596</v>
      </c>
      <c r="AY747">
        <f t="shared" si="825"/>
        <v>0</v>
      </c>
      <c r="AZ747">
        <f t="shared" si="826"/>
        <v>0</v>
      </c>
      <c r="BA747">
        <f t="shared" si="827"/>
        <v>0</v>
      </c>
      <c r="BB747">
        <f t="shared" si="828"/>
        <v>0</v>
      </c>
      <c r="BC747">
        <f t="shared" si="829"/>
        <v>-31.677496399957629</v>
      </c>
      <c r="BD747">
        <f t="shared" si="830"/>
        <v>-29.18</v>
      </c>
      <c r="BE747">
        <f t="shared" si="831"/>
        <v>0.96650000000000003</v>
      </c>
      <c r="BF747">
        <f t="shared" si="832"/>
        <v>2.8000464145210291E-3</v>
      </c>
      <c r="BG747">
        <f>'Data Input'!J747</f>
        <v>24.2</v>
      </c>
      <c r="BH747">
        <f t="shared" si="833"/>
        <v>2</v>
      </c>
      <c r="BI747">
        <f t="shared" si="834"/>
        <v>0.96</v>
      </c>
      <c r="BJ747">
        <f>'Data Input'!K747</f>
        <v>0.8529411764705882</v>
      </c>
      <c r="BK747">
        <f>'Data Input'!L747</f>
        <v>3</v>
      </c>
      <c r="BL747">
        <f>'Data Input'!M747</f>
        <v>100</v>
      </c>
      <c r="BM747">
        <f t="shared" si="835"/>
        <v>4</v>
      </c>
      <c r="BN747">
        <f t="shared" si="836"/>
        <v>1.46</v>
      </c>
      <c r="BO747">
        <f t="shared" si="837"/>
        <v>2.6880445579401877E-3</v>
      </c>
      <c r="BP747">
        <f t="shared" si="838"/>
        <v>4.0880677652007022E-3</v>
      </c>
      <c r="BQ747">
        <f t="shared" si="839"/>
        <v>22.709236148016657</v>
      </c>
      <c r="BR747">
        <f t="shared" si="840"/>
        <v>34.536963308441997</v>
      </c>
      <c r="BS747">
        <f t="shared" si="841"/>
        <v>297465.45000000007</v>
      </c>
      <c r="BT747">
        <f t="shared" si="842"/>
        <v>268863.00000000006</v>
      </c>
      <c r="BU747">
        <f t="shared" si="843"/>
        <v>240260.55000000005</v>
      </c>
      <c r="BV747">
        <f t="shared" si="844"/>
        <v>211658.10000000003</v>
      </c>
      <c r="BW747">
        <f t="shared" si="845"/>
        <v>183055.65000000002</v>
      </c>
      <c r="BX747">
        <f t="shared" si="846"/>
        <v>154453.20000000001</v>
      </c>
      <c r="BY747">
        <f t="shared" si="847"/>
        <v>123562.56</v>
      </c>
      <c r="BZ747">
        <f t="shared" si="848"/>
        <v>92671.92</v>
      </c>
      <c r="CA747">
        <f t="shared" si="849"/>
        <v>61781.279999999999</v>
      </c>
      <c r="CB747">
        <f t="shared" si="850"/>
        <v>30890.639999999999</v>
      </c>
      <c r="CC747">
        <f t="shared" si="851"/>
        <v>44.746865707254251</v>
      </c>
      <c r="CD747">
        <f t="shared" si="852"/>
        <v>68.052524929782493</v>
      </c>
      <c r="CE747">
        <f t="shared" si="853"/>
        <v>67.456101855270902</v>
      </c>
      <c r="CF747">
        <f t="shared" si="854"/>
        <v>102.58948823822449</v>
      </c>
    </row>
    <row r="748" spans="1:84" x14ac:dyDescent="0.25">
      <c r="A748" t="str">
        <f>IF('Data Input'!A748=0,"F","M")</f>
        <v>M</v>
      </c>
      <c r="B748" t="str">
        <f>'Data Input'!B748</f>
        <v>W</v>
      </c>
      <c r="C748">
        <f>'Data Input'!C748</f>
        <v>64</v>
      </c>
      <c r="D748">
        <f t="shared" si="784"/>
        <v>65</v>
      </c>
      <c r="E748">
        <f t="shared" si="785"/>
        <v>66</v>
      </c>
      <c r="F748">
        <f t="shared" si="786"/>
        <v>67</v>
      </c>
      <c r="G748">
        <f t="shared" si="787"/>
        <v>68</v>
      </c>
      <c r="H748">
        <f t="shared" si="788"/>
        <v>69</v>
      </c>
      <c r="I748">
        <f t="shared" si="789"/>
        <v>70</v>
      </c>
      <c r="J748">
        <f t="shared" si="790"/>
        <v>71</v>
      </c>
      <c r="K748">
        <f t="shared" si="791"/>
        <v>72</v>
      </c>
      <c r="L748">
        <f t="shared" si="792"/>
        <v>73</v>
      </c>
      <c r="M748">
        <f>'Data Input'!D748</f>
        <v>165.99974535600001</v>
      </c>
      <c r="N748">
        <f>'Data Input'!E748</f>
        <v>57.999911028</v>
      </c>
      <c r="O748">
        <f>'Data Input'!F748</f>
        <v>140</v>
      </c>
      <c r="P748">
        <f>'Data Input'!G748</f>
        <v>0</v>
      </c>
      <c r="Q748">
        <f>'Data Input'!H748</f>
        <v>0</v>
      </c>
      <c r="R748">
        <f>IF('Data Input'!I748&gt;100,1,0)</f>
        <v>0</v>
      </c>
      <c r="S748">
        <f t="shared" si="793"/>
        <v>4.1588830833596715</v>
      </c>
      <c r="T748">
        <f t="shared" si="794"/>
        <v>17.296308501055247</v>
      </c>
      <c r="U748">
        <f t="shared" si="795"/>
        <v>5.1119862543553669</v>
      </c>
      <c r="V748">
        <f t="shared" si="796"/>
        <v>21.260153155605707</v>
      </c>
      <c r="W748">
        <f t="shared" si="797"/>
        <v>4.0604414765452423</v>
      </c>
      <c r="X748">
        <f t="shared" si="798"/>
        <v>16.886901367775973</v>
      </c>
      <c r="Y748">
        <f t="shared" si="799"/>
        <v>0</v>
      </c>
      <c r="Z748">
        <f t="shared" si="800"/>
        <v>0</v>
      </c>
      <c r="AA748">
        <f t="shared" si="801"/>
        <v>4.9416424226093039</v>
      </c>
      <c r="AB748">
        <f t="shared" si="802"/>
        <v>20.55171307540234</v>
      </c>
      <c r="AC748" s="3">
        <f t="shared" si="803"/>
        <v>12.343999999999999</v>
      </c>
      <c r="AD748">
        <f t="shared" si="804"/>
        <v>0</v>
      </c>
      <c r="AE748">
        <f t="shared" si="805"/>
        <v>11.853</v>
      </c>
      <c r="AF748">
        <f t="shared" si="806"/>
        <v>-2.6640000000000001</v>
      </c>
      <c r="AG748">
        <f t="shared" si="807"/>
        <v>-7.99</v>
      </c>
      <c r="AH748">
        <f t="shared" si="808"/>
        <v>1.7689999999999999</v>
      </c>
      <c r="AI748">
        <f t="shared" si="809"/>
        <v>1.7689999999999999</v>
      </c>
      <c r="AJ748">
        <f t="shared" si="810"/>
        <v>0</v>
      </c>
      <c r="AK748">
        <f t="shared" si="811"/>
        <v>1.764</v>
      </c>
      <c r="AL748">
        <f t="shared" si="812"/>
        <v>0</v>
      </c>
      <c r="AM748">
        <f t="shared" si="813"/>
        <v>7.8369999999999997</v>
      </c>
      <c r="AN748">
        <f t="shared" si="814"/>
        <v>-1.7949999999999999</v>
      </c>
      <c r="AO748">
        <f t="shared" si="815"/>
        <v>0.65800000000000003</v>
      </c>
      <c r="AP748">
        <f t="shared" si="816"/>
        <v>51.337252780991783</v>
      </c>
      <c r="AQ748">
        <f t="shared" si="817"/>
        <v>0</v>
      </c>
      <c r="AR748">
        <f t="shared" si="818"/>
        <v>60.59237307287416</v>
      </c>
      <c r="AS748">
        <f t="shared" si="819"/>
        <v>-56.637048006533604</v>
      </c>
      <c r="AT748">
        <f t="shared" si="820"/>
        <v>-32.442927397596485</v>
      </c>
      <c r="AU748">
        <f t="shared" si="821"/>
        <v>29.872928519595696</v>
      </c>
      <c r="AV748">
        <f t="shared" si="822"/>
        <v>0</v>
      </c>
      <c r="AW748">
        <f t="shared" si="823"/>
        <v>0</v>
      </c>
      <c r="AX748">
        <f t="shared" si="824"/>
        <v>8.7170572334828123</v>
      </c>
      <c r="AY748">
        <f t="shared" si="825"/>
        <v>0</v>
      </c>
      <c r="AZ748">
        <f t="shared" si="826"/>
        <v>0</v>
      </c>
      <c r="BA748">
        <f t="shared" si="827"/>
        <v>0</v>
      </c>
      <c r="BB748">
        <f t="shared" si="828"/>
        <v>0</v>
      </c>
      <c r="BC748">
        <f t="shared" si="829"/>
        <v>61.439636202814363</v>
      </c>
      <c r="BD748">
        <f t="shared" si="830"/>
        <v>61.18</v>
      </c>
      <c r="BE748">
        <f t="shared" si="831"/>
        <v>0.91439999999999999</v>
      </c>
      <c r="BF748">
        <f t="shared" si="832"/>
        <v>0.10953936656888796</v>
      </c>
      <c r="BG748">
        <f>'Data Input'!J748</f>
        <v>30.6</v>
      </c>
      <c r="BH748">
        <f t="shared" si="833"/>
        <v>4</v>
      </c>
      <c r="BI748">
        <f t="shared" si="834"/>
        <v>1.24</v>
      </c>
      <c r="BJ748">
        <f>'Data Input'!K748</f>
        <v>0.95882352941176463</v>
      </c>
      <c r="BK748">
        <f>'Data Input'!L748</f>
        <v>3</v>
      </c>
      <c r="BL748">
        <f>'Data Input'!M748</f>
        <v>82</v>
      </c>
      <c r="BM748">
        <f t="shared" si="835"/>
        <v>3</v>
      </c>
      <c r="BN748">
        <f t="shared" si="836"/>
        <v>1.2</v>
      </c>
      <c r="BO748">
        <f t="shared" si="837"/>
        <v>0.13582881454542106</v>
      </c>
      <c r="BP748">
        <f t="shared" si="838"/>
        <v>0.13144723988266555</v>
      </c>
      <c r="BQ748">
        <f t="shared" si="839"/>
        <v>1147.5139487943572</v>
      </c>
      <c r="BR748">
        <f t="shared" si="840"/>
        <v>1110.4973698009908</v>
      </c>
      <c r="BS748">
        <f t="shared" si="841"/>
        <v>171042.64</v>
      </c>
      <c r="BT748">
        <f t="shared" si="842"/>
        <v>151879</v>
      </c>
      <c r="BU748">
        <f t="shared" si="843"/>
        <v>132715.35999999999</v>
      </c>
      <c r="BV748">
        <f t="shared" si="844"/>
        <v>116125.93999999999</v>
      </c>
      <c r="BW748">
        <f t="shared" si="845"/>
        <v>99536.51999999999</v>
      </c>
      <c r="BX748">
        <f t="shared" si="846"/>
        <v>82947.099999999991</v>
      </c>
      <c r="BY748">
        <f t="shared" si="847"/>
        <v>66357.679999999993</v>
      </c>
      <c r="BZ748">
        <f t="shared" si="848"/>
        <v>49768.259999999995</v>
      </c>
      <c r="CA748">
        <f t="shared" si="849"/>
        <v>33178.839999999997</v>
      </c>
      <c r="CB748">
        <f t="shared" si="850"/>
        <v>16589.419999999998</v>
      </c>
      <c r="CC748">
        <f t="shared" si="851"/>
        <v>1249.816286457228</v>
      </c>
      <c r="CD748">
        <f t="shared" si="852"/>
        <v>1209.4996320553819</v>
      </c>
      <c r="CE748">
        <f t="shared" si="853"/>
        <v>2397.3302352515852</v>
      </c>
      <c r="CF748">
        <f t="shared" si="854"/>
        <v>2319.9970018563727</v>
      </c>
    </row>
    <row r="749" spans="1:84" x14ac:dyDescent="0.25">
      <c r="A749" t="str">
        <f>IF('Data Input'!A749=0,"F","M")</f>
        <v>F</v>
      </c>
      <c r="B749" t="str">
        <f>'Data Input'!B749</f>
        <v>W</v>
      </c>
      <c r="C749">
        <f>'Data Input'!C749</f>
        <v>65</v>
      </c>
      <c r="D749">
        <f t="shared" si="784"/>
        <v>66</v>
      </c>
      <c r="E749">
        <f t="shared" si="785"/>
        <v>67</v>
      </c>
      <c r="F749">
        <f t="shared" si="786"/>
        <v>68</v>
      </c>
      <c r="G749">
        <f t="shared" si="787"/>
        <v>69</v>
      </c>
      <c r="H749">
        <f t="shared" si="788"/>
        <v>70</v>
      </c>
      <c r="I749">
        <f t="shared" si="789"/>
        <v>71</v>
      </c>
      <c r="J749">
        <f t="shared" si="790"/>
        <v>72</v>
      </c>
      <c r="K749">
        <f t="shared" si="791"/>
        <v>73</v>
      </c>
      <c r="L749">
        <f t="shared" si="792"/>
        <v>74</v>
      </c>
      <c r="M749">
        <f>'Data Input'!D749</f>
        <v>174.99973155000001</v>
      </c>
      <c r="N749">
        <f>'Data Input'!E749</f>
        <v>76.999881882000011</v>
      </c>
      <c r="O749">
        <f>'Data Input'!F749</f>
        <v>118</v>
      </c>
      <c r="P749">
        <f>'Data Input'!G749</f>
        <v>0</v>
      </c>
      <c r="Q749">
        <f>'Data Input'!H749</f>
        <v>0</v>
      </c>
      <c r="R749">
        <f>IF('Data Input'!I749&gt;100,1,0)</f>
        <v>0</v>
      </c>
      <c r="S749">
        <f t="shared" si="793"/>
        <v>4.1743872698956368</v>
      </c>
      <c r="T749">
        <f t="shared" si="794"/>
        <v>17.42550907906675</v>
      </c>
      <c r="U749">
        <f t="shared" si="795"/>
        <v>5.1647844399223377</v>
      </c>
      <c r="V749">
        <f t="shared" si="796"/>
        <v>21.559810417766872</v>
      </c>
      <c r="W749">
        <f t="shared" si="797"/>
        <v>4.3438038878525074</v>
      </c>
      <c r="X749">
        <f t="shared" si="798"/>
        <v>18.132719652374682</v>
      </c>
      <c r="Y749">
        <f t="shared" si="799"/>
        <v>0</v>
      </c>
      <c r="Z749">
        <f t="shared" si="800"/>
        <v>0</v>
      </c>
      <c r="AA749">
        <f t="shared" si="801"/>
        <v>4.7706846244656651</v>
      </c>
      <c r="AB749">
        <f t="shared" si="802"/>
        <v>19.914685165056319</v>
      </c>
      <c r="AC749" s="3">
        <f t="shared" si="803"/>
        <v>-29.798999999999999</v>
      </c>
      <c r="AD749">
        <f t="shared" si="804"/>
        <v>4.8840000000000003</v>
      </c>
      <c r="AE749">
        <f t="shared" si="805"/>
        <v>13.54</v>
      </c>
      <c r="AF749">
        <f t="shared" si="806"/>
        <v>-3.1139999999999999</v>
      </c>
      <c r="AG749">
        <f t="shared" si="807"/>
        <v>-13.577999999999999</v>
      </c>
      <c r="AH749">
        <f t="shared" si="808"/>
        <v>3.149</v>
      </c>
      <c r="AI749">
        <f t="shared" si="809"/>
        <v>2.0190000000000001</v>
      </c>
      <c r="AJ749">
        <f t="shared" si="810"/>
        <v>0</v>
      </c>
      <c r="AK749">
        <f t="shared" si="811"/>
        <v>1.9570000000000001</v>
      </c>
      <c r="AL749">
        <f t="shared" si="812"/>
        <v>0</v>
      </c>
      <c r="AM749">
        <f t="shared" si="813"/>
        <v>7.5739999999999998</v>
      </c>
      <c r="AN749">
        <f t="shared" si="814"/>
        <v>-1.665</v>
      </c>
      <c r="AO749">
        <f t="shared" si="815"/>
        <v>0.66100000000000003</v>
      </c>
      <c r="AP749">
        <f t="shared" si="816"/>
        <v>-124.39256625562008</v>
      </c>
      <c r="AQ749">
        <f t="shared" si="817"/>
        <v>85.106186342162005</v>
      </c>
      <c r="AR749">
        <f t="shared" si="818"/>
        <v>69.931181316548447</v>
      </c>
      <c r="AS749">
        <f t="shared" si="819"/>
        <v>-67.137249640926044</v>
      </c>
      <c r="AT749">
        <f t="shared" si="820"/>
        <v>-58.980169189261339</v>
      </c>
      <c r="AU749">
        <f t="shared" si="821"/>
        <v>57.099934185327875</v>
      </c>
      <c r="AV749">
        <f t="shared" si="822"/>
        <v>0</v>
      </c>
      <c r="AW749">
        <f t="shared" si="823"/>
        <v>0</v>
      </c>
      <c r="AX749">
        <f t="shared" si="824"/>
        <v>9.3362298100793062</v>
      </c>
      <c r="AY749">
        <f t="shared" si="825"/>
        <v>0</v>
      </c>
      <c r="AZ749">
        <f t="shared" si="826"/>
        <v>0</v>
      </c>
      <c r="BA749">
        <f t="shared" si="827"/>
        <v>0</v>
      </c>
      <c r="BB749">
        <f t="shared" si="828"/>
        <v>0</v>
      </c>
      <c r="BC749">
        <f t="shared" si="829"/>
        <v>-29.036453431689839</v>
      </c>
      <c r="BD749">
        <f t="shared" si="830"/>
        <v>-29.18</v>
      </c>
      <c r="BE749">
        <f t="shared" si="831"/>
        <v>0.96650000000000003</v>
      </c>
      <c r="BF749">
        <f t="shared" si="832"/>
        <v>3.8570134325481953E-2</v>
      </c>
      <c r="BG749">
        <f>'Data Input'!J749</f>
        <v>24.5</v>
      </c>
      <c r="BH749">
        <f t="shared" si="833"/>
        <v>2</v>
      </c>
      <c r="BI749">
        <f t="shared" si="834"/>
        <v>0.96</v>
      </c>
      <c r="BJ749">
        <f>'Data Input'!K749</f>
        <v>0.83018867924528295</v>
      </c>
      <c r="BK749">
        <f>'Data Input'!L749</f>
        <v>3</v>
      </c>
      <c r="BL749">
        <f>'Data Input'!M749</f>
        <v>100</v>
      </c>
      <c r="BM749">
        <f t="shared" si="835"/>
        <v>4</v>
      </c>
      <c r="BN749">
        <f t="shared" si="836"/>
        <v>1.46</v>
      </c>
      <c r="BO749">
        <f t="shared" si="837"/>
        <v>3.7027328952462676E-2</v>
      </c>
      <c r="BP749">
        <f t="shared" si="838"/>
        <v>5.6312396115203653E-2</v>
      </c>
      <c r="BQ749">
        <f t="shared" si="839"/>
        <v>312.81563195370194</v>
      </c>
      <c r="BR749">
        <f t="shared" si="840"/>
        <v>475.74044026292177</v>
      </c>
      <c r="BS749">
        <f t="shared" si="841"/>
        <v>168468.41999999998</v>
      </c>
      <c r="BT749">
        <f t="shared" si="842"/>
        <v>149304.77999999997</v>
      </c>
      <c r="BU749">
        <f t="shared" si="843"/>
        <v>132715.35999999999</v>
      </c>
      <c r="BV749">
        <f t="shared" si="844"/>
        <v>116125.93999999999</v>
      </c>
      <c r="BW749">
        <f t="shared" si="845"/>
        <v>99536.51999999999</v>
      </c>
      <c r="BX749">
        <f t="shared" si="846"/>
        <v>82947.099999999991</v>
      </c>
      <c r="BY749">
        <f t="shared" si="847"/>
        <v>66357.679999999993</v>
      </c>
      <c r="BZ749">
        <f t="shared" si="848"/>
        <v>49768.259999999995</v>
      </c>
      <c r="CA749">
        <f t="shared" si="849"/>
        <v>33178.839999999997</v>
      </c>
      <c r="CB749">
        <f t="shared" si="850"/>
        <v>16589.419999999998</v>
      </c>
      <c r="CC749">
        <f t="shared" si="851"/>
        <v>338.79721621616989</v>
      </c>
      <c r="CD749">
        <f t="shared" si="852"/>
        <v>515.25409966209168</v>
      </c>
      <c r="CE749">
        <f t="shared" si="853"/>
        <v>651.61284816987177</v>
      </c>
      <c r="CF749">
        <f t="shared" si="854"/>
        <v>990.99453992501344</v>
      </c>
    </row>
    <row r="750" spans="1:84" x14ac:dyDescent="0.25">
      <c r="A750" t="str">
        <f>IF('Data Input'!A750=0,"F","M")</f>
        <v>M</v>
      </c>
      <c r="B750" t="str">
        <f>'Data Input'!B750</f>
        <v>W</v>
      </c>
      <c r="C750">
        <f>'Data Input'!C750</f>
        <v>47</v>
      </c>
      <c r="D750">
        <f t="shared" si="784"/>
        <v>48</v>
      </c>
      <c r="E750">
        <f t="shared" si="785"/>
        <v>49</v>
      </c>
      <c r="F750">
        <f t="shared" si="786"/>
        <v>50</v>
      </c>
      <c r="G750">
        <f t="shared" si="787"/>
        <v>51</v>
      </c>
      <c r="H750">
        <f t="shared" si="788"/>
        <v>52</v>
      </c>
      <c r="I750">
        <f t="shared" si="789"/>
        <v>53</v>
      </c>
      <c r="J750">
        <f t="shared" si="790"/>
        <v>54</v>
      </c>
      <c r="K750">
        <f t="shared" si="791"/>
        <v>55</v>
      </c>
      <c r="L750">
        <f t="shared" si="792"/>
        <v>56</v>
      </c>
      <c r="M750">
        <f>'Data Input'!D750</f>
        <v>151.99976683200001</v>
      </c>
      <c r="N750">
        <f>'Data Input'!E750</f>
        <v>29.999953980000001</v>
      </c>
      <c r="O750">
        <f>'Data Input'!F750</f>
        <v>148</v>
      </c>
      <c r="P750">
        <f>'Data Input'!G750</f>
        <v>1</v>
      </c>
      <c r="Q750">
        <f>'Data Input'!H750</f>
        <v>1</v>
      </c>
      <c r="R750">
        <f>IF('Data Input'!I750&gt;100,1,0)</f>
        <v>1</v>
      </c>
      <c r="S750">
        <f t="shared" si="793"/>
        <v>3.8501476017100584</v>
      </c>
      <c r="T750">
        <f t="shared" si="794"/>
        <v>14.823636554953715</v>
      </c>
      <c r="U750">
        <f t="shared" si="795"/>
        <v>5.0238789868450997</v>
      </c>
      <c r="V750">
        <f t="shared" si="796"/>
        <v>19.342675632483218</v>
      </c>
      <c r="W750">
        <f t="shared" si="797"/>
        <v>3.4011958476609787</v>
      </c>
      <c r="X750">
        <f t="shared" si="798"/>
        <v>13.095106035818127</v>
      </c>
      <c r="Y750">
        <f t="shared" si="799"/>
        <v>4.9972122737641147</v>
      </c>
      <c r="Z750">
        <f t="shared" si="800"/>
        <v>19.240004851068974</v>
      </c>
      <c r="AA750">
        <f t="shared" si="801"/>
        <v>0</v>
      </c>
      <c r="AB750">
        <f t="shared" si="802"/>
        <v>0</v>
      </c>
      <c r="AC750" s="3">
        <f t="shared" si="803"/>
        <v>12.343999999999999</v>
      </c>
      <c r="AD750">
        <f t="shared" si="804"/>
        <v>0</v>
      </c>
      <c r="AE750">
        <f t="shared" si="805"/>
        <v>11.853</v>
      </c>
      <c r="AF750">
        <f t="shared" si="806"/>
        <v>-2.6640000000000001</v>
      </c>
      <c r="AG750">
        <f t="shared" si="807"/>
        <v>-7.99</v>
      </c>
      <c r="AH750">
        <f t="shared" si="808"/>
        <v>1.7689999999999999</v>
      </c>
      <c r="AI750">
        <f t="shared" si="809"/>
        <v>1.7689999999999999</v>
      </c>
      <c r="AJ750">
        <f t="shared" si="810"/>
        <v>0</v>
      </c>
      <c r="AK750">
        <f t="shared" si="811"/>
        <v>1.764</v>
      </c>
      <c r="AL750">
        <f t="shared" si="812"/>
        <v>0</v>
      </c>
      <c r="AM750">
        <f t="shared" si="813"/>
        <v>7.8369999999999997</v>
      </c>
      <c r="AN750">
        <f t="shared" si="814"/>
        <v>-1.7949999999999999</v>
      </c>
      <c r="AO750">
        <f t="shared" si="815"/>
        <v>0.65800000000000003</v>
      </c>
      <c r="AP750">
        <f t="shared" si="816"/>
        <v>47.526221995508962</v>
      </c>
      <c r="AQ750">
        <f t="shared" si="817"/>
        <v>0</v>
      </c>
      <c r="AR750">
        <f t="shared" si="818"/>
        <v>59.548037631074969</v>
      </c>
      <c r="AS750">
        <f t="shared" si="819"/>
        <v>-51.528887884935294</v>
      </c>
      <c r="AT750">
        <f t="shared" si="820"/>
        <v>-27.175554822811222</v>
      </c>
      <c r="AU750">
        <f t="shared" si="821"/>
        <v>23.165242577362264</v>
      </c>
      <c r="AV750">
        <f t="shared" si="822"/>
        <v>8.8400685122887186</v>
      </c>
      <c r="AW750">
        <f t="shared" si="823"/>
        <v>0</v>
      </c>
      <c r="AX750">
        <f t="shared" si="824"/>
        <v>0</v>
      </c>
      <c r="AY750">
        <f t="shared" si="825"/>
        <v>0</v>
      </c>
      <c r="AZ750">
        <f t="shared" si="826"/>
        <v>7.8369999999999997</v>
      </c>
      <c r="BA750">
        <f t="shared" si="827"/>
        <v>-6.9110149450695548</v>
      </c>
      <c r="BB750">
        <f t="shared" si="828"/>
        <v>0.65800000000000003</v>
      </c>
      <c r="BC750">
        <f t="shared" si="829"/>
        <v>61.959113063418854</v>
      </c>
      <c r="BD750">
        <f t="shared" si="830"/>
        <v>61.18</v>
      </c>
      <c r="BE750">
        <f t="shared" si="831"/>
        <v>0.91439999999999999</v>
      </c>
      <c r="BF750">
        <f t="shared" si="832"/>
        <v>0.17719883587112195</v>
      </c>
      <c r="BG750">
        <f>'Data Input'!J750</f>
        <v>41.9</v>
      </c>
      <c r="BH750">
        <f t="shared" si="833"/>
        <v>4</v>
      </c>
      <c r="BI750">
        <f t="shared" si="834"/>
        <v>1.24</v>
      </c>
      <c r="BJ750">
        <f>'Data Input'!K750</f>
        <v>0.95867768595041325</v>
      </c>
      <c r="BK750">
        <f>'Data Input'!L750</f>
        <v>3</v>
      </c>
      <c r="BL750">
        <f>'Data Input'!M750</f>
        <v>44</v>
      </c>
      <c r="BM750">
        <f t="shared" si="835"/>
        <v>3</v>
      </c>
      <c r="BN750">
        <f t="shared" si="836"/>
        <v>1.2</v>
      </c>
      <c r="BO750">
        <f t="shared" si="837"/>
        <v>0.21972655648019121</v>
      </c>
      <c r="BP750">
        <f t="shared" si="838"/>
        <v>0.21263860304534635</v>
      </c>
      <c r="BQ750">
        <f t="shared" si="839"/>
        <v>1856.3019144752629</v>
      </c>
      <c r="BR750">
        <f t="shared" si="840"/>
        <v>1796.4212075567061</v>
      </c>
      <c r="BS750">
        <f t="shared" si="841"/>
        <v>232823.92000000004</v>
      </c>
      <c r="BT750">
        <f t="shared" si="842"/>
        <v>208511.84000000003</v>
      </c>
      <c r="BU750">
        <f t="shared" si="843"/>
        <v>184199.76</v>
      </c>
      <c r="BV750">
        <f t="shared" si="844"/>
        <v>159887.67999999999</v>
      </c>
      <c r="BW750">
        <f t="shared" si="845"/>
        <v>135575.6</v>
      </c>
      <c r="BX750">
        <f t="shared" si="846"/>
        <v>111263.52</v>
      </c>
      <c r="BY750">
        <f t="shared" si="847"/>
        <v>86951.44</v>
      </c>
      <c r="BZ750">
        <f t="shared" si="848"/>
        <v>62639.360000000001</v>
      </c>
      <c r="CA750">
        <f t="shared" si="849"/>
        <v>38327.279999999999</v>
      </c>
      <c r="CB750">
        <f t="shared" si="850"/>
        <v>19163.64</v>
      </c>
      <c r="CC750">
        <f t="shared" si="851"/>
        <v>2723.1679820344839</v>
      </c>
      <c r="CD750">
        <f t="shared" si="852"/>
        <v>2635.3238535817586</v>
      </c>
      <c r="CE750">
        <f t="shared" si="853"/>
        <v>4579.4698965097468</v>
      </c>
      <c r="CF750">
        <f t="shared" si="854"/>
        <v>4431.7450611384647</v>
      </c>
    </row>
    <row r="751" spans="1:84" x14ac:dyDescent="0.25">
      <c r="A751" t="str">
        <f>IF('Data Input'!A751=0,"F","M")</f>
        <v>F</v>
      </c>
      <c r="B751" t="str">
        <f>'Data Input'!B751</f>
        <v>W</v>
      </c>
      <c r="C751">
        <f>'Data Input'!C751</f>
        <v>62</v>
      </c>
      <c r="D751">
        <f t="shared" si="784"/>
        <v>63</v>
      </c>
      <c r="E751">
        <f t="shared" si="785"/>
        <v>64</v>
      </c>
      <c r="F751">
        <f t="shared" si="786"/>
        <v>65</v>
      </c>
      <c r="G751">
        <f t="shared" si="787"/>
        <v>66</v>
      </c>
      <c r="H751">
        <f t="shared" si="788"/>
        <v>67</v>
      </c>
      <c r="I751">
        <f t="shared" si="789"/>
        <v>68</v>
      </c>
      <c r="J751">
        <f t="shared" si="790"/>
        <v>69</v>
      </c>
      <c r="K751">
        <f t="shared" si="791"/>
        <v>70</v>
      </c>
      <c r="L751">
        <f t="shared" si="792"/>
        <v>71</v>
      </c>
      <c r="M751">
        <f>'Data Input'!D751</f>
        <v>177.99972694800002</v>
      </c>
      <c r="N751">
        <f>'Data Input'!E751</f>
        <v>80.999875746000001</v>
      </c>
      <c r="O751">
        <f>'Data Input'!F751</f>
        <v>118</v>
      </c>
      <c r="P751">
        <f>'Data Input'!G751</f>
        <v>1</v>
      </c>
      <c r="Q751">
        <f>'Data Input'!H751</f>
        <v>0</v>
      </c>
      <c r="R751">
        <f>IF('Data Input'!I751&gt;100,1,0)</f>
        <v>0</v>
      </c>
      <c r="S751">
        <f t="shared" si="793"/>
        <v>4.1271343850450917</v>
      </c>
      <c r="T751">
        <f t="shared" si="794"/>
        <v>17.033238232221528</v>
      </c>
      <c r="U751">
        <f t="shared" si="795"/>
        <v>5.1817820162909083</v>
      </c>
      <c r="V751">
        <f t="shared" si="796"/>
        <v>21.385910735242494</v>
      </c>
      <c r="W751">
        <f t="shared" si="797"/>
        <v>4.3944476206712624</v>
      </c>
      <c r="X751">
        <f t="shared" si="798"/>
        <v>18.136475878551956</v>
      </c>
      <c r="Y751">
        <f t="shared" si="799"/>
        <v>4.7706846244656651</v>
      </c>
      <c r="Z751">
        <f t="shared" si="800"/>
        <v>19.689256553838177</v>
      </c>
      <c r="AA751">
        <f t="shared" si="801"/>
        <v>0</v>
      </c>
      <c r="AB751">
        <f t="shared" si="802"/>
        <v>0</v>
      </c>
      <c r="AC751" s="3">
        <f t="shared" si="803"/>
        <v>-29.798999999999999</v>
      </c>
      <c r="AD751">
        <f t="shared" si="804"/>
        <v>4.8840000000000003</v>
      </c>
      <c r="AE751">
        <f t="shared" si="805"/>
        <v>13.54</v>
      </c>
      <c r="AF751">
        <f t="shared" si="806"/>
        <v>-3.1139999999999999</v>
      </c>
      <c r="AG751">
        <f t="shared" si="807"/>
        <v>-13.577999999999999</v>
      </c>
      <c r="AH751">
        <f t="shared" si="808"/>
        <v>3.149</v>
      </c>
      <c r="AI751">
        <f t="shared" si="809"/>
        <v>2.0190000000000001</v>
      </c>
      <c r="AJ751">
        <f t="shared" si="810"/>
        <v>0</v>
      </c>
      <c r="AK751">
        <f t="shared" si="811"/>
        <v>1.9570000000000001</v>
      </c>
      <c r="AL751">
        <f t="shared" si="812"/>
        <v>0</v>
      </c>
      <c r="AM751">
        <f t="shared" si="813"/>
        <v>7.5739999999999998</v>
      </c>
      <c r="AN751">
        <f t="shared" si="814"/>
        <v>-1.665</v>
      </c>
      <c r="AO751">
        <f t="shared" si="815"/>
        <v>0.66100000000000003</v>
      </c>
      <c r="AP751">
        <f t="shared" si="816"/>
        <v>-122.98447753995869</v>
      </c>
      <c r="AQ751">
        <f t="shared" si="817"/>
        <v>83.190335526169946</v>
      </c>
      <c r="AR751">
        <f t="shared" si="818"/>
        <v>70.16132850057889</v>
      </c>
      <c r="AS751">
        <f t="shared" si="819"/>
        <v>-66.595726029545119</v>
      </c>
      <c r="AT751">
        <f t="shared" si="820"/>
        <v>-59.667809793474397</v>
      </c>
      <c r="AU751">
        <f t="shared" si="821"/>
        <v>57.111762541560111</v>
      </c>
      <c r="AV751">
        <f t="shared" si="822"/>
        <v>9.6320122567961786</v>
      </c>
      <c r="AW751">
        <f t="shared" si="823"/>
        <v>0</v>
      </c>
      <c r="AX751">
        <f t="shared" si="824"/>
        <v>0</v>
      </c>
      <c r="AY751">
        <f t="shared" si="825"/>
        <v>0</v>
      </c>
      <c r="AZ751">
        <f t="shared" si="826"/>
        <v>0</v>
      </c>
      <c r="BA751">
        <f t="shared" si="827"/>
        <v>0</v>
      </c>
      <c r="BB751">
        <f t="shared" si="828"/>
        <v>0</v>
      </c>
      <c r="BC751">
        <f t="shared" si="829"/>
        <v>-29.152574537873086</v>
      </c>
      <c r="BD751">
        <f t="shared" si="830"/>
        <v>-29.18</v>
      </c>
      <c r="BE751">
        <f t="shared" si="831"/>
        <v>0.96650000000000003</v>
      </c>
      <c r="BF751">
        <f t="shared" si="832"/>
        <v>3.4415254641952386E-2</v>
      </c>
      <c r="BG751">
        <f>'Data Input'!J751</f>
        <v>28.6</v>
      </c>
      <c r="BH751">
        <f t="shared" si="833"/>
        <v>3</v>
      </c>
      <c r="BI751">
        <f t="shared" si="834"/>
        <v>1.08</v>
      </c>
      <c r="BJ751">
        <f>'Data Input'!K751</f>
        <v>1.0384615384615385</v>
      </c>
      <c r="BK751">
        <f>'Data Input'!L751</f>
        <v>3</v>
      </c>
      <c r="BL751">
        <f>'Data Input'!M751</f>
        <v>88</v>
      </c>
      <c r="BM751">
        <f t="shared" si="835"/>
        <v>4</v>
      </c>
      <c r="BN751">
        <f t="shared" si="836"/>
        <v>1.46</v>
      </c>
      <c r="BO751">
        <f t="shared" si="837"/>
        <v>3.7168475013308583E-2</v>
      </c>
      <c r="BP751">
        <f t="shared" si="838"/>
        <v>5.0246271777250481E-2</v>
      </c>
      <c r="BQ751">
        <f t="shared" si="839"/>
        <v>314.0080672567716</v>
      </c>
      <c r="BR751">
        <f t="shared" si="840"/>
        <v>424.49238721748742</v>
      </c>
      <c r="BS751">
        <f t="shared" si="841"/>
        <v>176191.08000000002</v>
      </c>
      <c r="BT751">
        <f t="shared" si="842"/>
        <v>157027.44</v>
      </c>
      <c r="BU751">
        <f t="shared" si="843"/>
        <v>137863.79999999999</v>
      </c>
      <c r="BV751">
        <f t="shared" si="844"/>
        <v>118700.15999999999</v>
      </c>
      <c r="BW751">
        <f t="shared" si="845"/>
        <v>99536.51999999999</v>
      </c>
      <c r="BX751">
        <f t="shared" si="846"/>
        <v>82947.099999999991</v>
      </c>
      <c r="BY751">
        <f t="shared" si="847"/>
        <v>66357.679999999993</v>
      </c>
      <c r="BZ751">
        <f t="shared" si="848"/>
        <v>49768.259999999995</v>
      </c>
      <c r="CA751">
        <f t="shared" si="849"/>
        <v>33178.839999999997</v>
      </c>
      <c r="CB751">
        <f t="shared" si="850"/>
        <v>16589.419999999998</v>
      </c>
      <c r="CC751">
        <f t="shared" si="851"/>
        <v>348.69987669028086</v>
      </c>
      <c r="CD751">
        <f t="shared" si="852"/>
        <v>471.39057404426848</v>
      </c>
      <c r="CE751">
        <f t="shared" si="853"/>
        <v>662.7079439470524</v>
      </c>
      <c r="CF751">
        <f t="shared" si="854"/>
        <v>895.8829612617559</v>
      </c>
    </row>
    <row r="752" spans="1:84" x14ac:dyDescent="0.25">
      <c r="A752" t="str">
        <f>IF('Data Input'!A752=0,"F","M")</f>
        <v>M</v>
      </c>
      <c r="B752" t="str">
        <f>'Data Input'!B752</f>
        <v>W</v>
      </c>
      <c r="C752">
        <f>'Data Input'!C752</f>
        <v>32</v>
      </c>
      <c r="D752">
        <f t="shared" si="784"/>
        <v>33</v>
      </c>
      <c r="E752">
        <f t="shared" si="785"/>
        <v>34</v>
      </c>
      <c r="F752">
        <f t="shared" si="786"/>
        <v>35</v>
      </c>
      <c r="G752">
        <f t="shared" si="787"/>
        <v>36</v>
      </c>
      <c r="H752">
        <f t="shared" si="788"/>
        <v>37</v>
      </c>
      <c r="I752">
        <f t="shared" si="789"/>
        <v>38</v>
      </c>
      <c r="J752">
        <f t="shared" si="790"/>
        <v>39</v>
      </c>
      <c r="K752">
        <f t="shared" si="791"/>
        <v>40</v>
      </c>
      <c r="L752">
        <f t="shared" si="792"/>
        <v>41</v>
      </c>
      <c r="M752">
        <f>'Data Input'!D752</f>
        <v>134.99979291</v>
      </c>
      <c r="N752">
        <f>'Data Input'!E752</f>
        <v>52.999918698000002</v>
      </c>
      <c r="O752">
        <f>'Data Input'!F752</f>
        <v>122</v>
      </c>
      <c r="P752">
        <f>'Data Input'!G752</f>
        <v>0</v>
      </c>
      <c r="Q752">
        <f>'Data Input'!H752</f>
        <v>0</v>
      </c>
      <c r="R752">
        <f>IF('Data Input'!I752&gt;100,1,0)</f>
        <v>0</v>
      </c>
      <c r="S752">
        <f t="shared" si="793"/>
        <v>3.4657359027997265</v>
      </c>
      <c r="T752">
        <f t="shared" si="794"/>
        <v>12.011325347955035</v>
      </c>
      <c r="U752">
        <f t="shared" si="795"/>
        <v>4.9052732444372529</v>
      </c>
      <c r="V752">
        <f t="shared" si="796"/>
        <v>17.000381596289085</v>
      </c>
      <c r="W752">
        <f t="shared" si="797"/>
        <v>3.9702903795509452</v>
      </c>
      <c r="X752">
        <f t="shared" si="798"/>
        <v>13.759977912950063</v>
      </c>
      <c r="Y752">
        <f t="shared" si="799"/>
        <v>0</v>
      </c>
      <c r="Z752">
        <f t="shared" si="800"/>
        <v>0</v>
      </c>
      <c r="AA752">
        <f t="shared" si="801"/>
        <v>4.8040210447332568</v>
      </c>
      <c r="AB752">
        <f t="shared" si="802"/>
        <v>16.649468212537499</v>
      </c>
      <c r="AC752" s="3">
        <f t="shared" si="803"/>
        <v>12.343999999999999</v>
      </c>
      <c r="AD752">
        <f t="shared" si="804"/>
        <v>0</v>
      </c>
      <c r="AE752">
        <f t="shared" si="805"/>
        <v>11.853</v>
      </c>
      <c r="AF752">
        <f t="shared" si="806"/>
        <v>-2.6640000000000001</v>
      </c>
      <c r="AG752">
        <f t="shared" si="807"/>
        <v>-7.99</v>
      </c>
      <c r="AH752">
        <f t="shared" si="808"/>
        <v>1.7689999999999999</v>
      </c>
      <c r="AI752">
        <f t="shared" si="809"/>
        <v>1.7689999999999999</v>
      </c>
      <c r="AJ752">
        <f t="shared" si="810"/>
        <v>0</v>
      </c>
      <c r="AK752">
        <f t="shared" si="811"/>
        <v>1.764</v>
      </c>
      <c r="AL752">
        <f t="shared" si="812"/>
        <v>0</v>
      </c>
      <c r="AM752">
        <f t="shared" si="813"/>
        <v>7.8369999999999997</v>
      </c>
      <c r="AN752">
        <f t="shared" si="814"/>
        <v>-1.7949999999999999</v>
      </c>
      <c r="AO752">
        <f t="shared" si="815"/>
        <v>0.65800000000000003</v>
      </c>
      <c r="AP752">
        <f t="shared" si="816"/>
        <v>42.781043984159822</v>
      </c>
      <c r="AQ752">
        <f t="shared" si="817"/>
        <v>0</v>
      </c>
      <c r="AR752">
        <f t="shared" si="818"/>
        <v>58.142203766314758</v>
      </c>
      <c r="AS752">
        <f t="shared" si="819"/>
        <v>-45.289016572514122</v>
      </c>
      <c r="AT752">
        <f t="shared" si="820"/>
        <v>-31.722620132612054</v>
      </c>
      <c r="AU752">
        <f t="shared" si="821"/>
        <v>24.34140092800866</v>
      </c>
      <c r="AV752">
        <f t="shared" si="822"/>
        <v>0</v>
      </c>
      <c r="AW752">
        <f t="shared" si="823"/>
        <v>0</v>
      </c>
      <c r="AX752">
        <f t="shared" si="824"/>
        <v>8.4742931229094651</v>
      </c>
      <c r="AY752">
        <f t="shared" si="825"/>
        <v>0</v>
      </c>
      <c r="AZ752">
        <f t="shared" si="826"/>
        <v>0</v>
      </c>
      <c r="BA752">
        <f t="shared" si="827"/>
        <v>0</v>
      </c>
      <c r="BB752">
        <f t="shared" si="828"/>
        <v>0</v>
      </c>
      <c r="BC752">
        <f t="shared" si="829"/>
        <v>56.727305096266541</v>
      </c>
      <c r="BD752">
        <f t="shared" si="830"/>
        <v>61.18</v>
      </c>
      <c r="BE752">
        <f t="shared" si="831"/>
        <v>0.91439999999999999</v>
      </c>
      <c r="BF752">
        <f t="shared" si="832"/>
        <v>1.0417262895532353E-3</v>
      </c>
      <c r="BG752">
        <f>'Data Input'!J752</f>
        <v>24.5</v>
      </c>
      <c r="BH752">
        <f t="shared" si="833"/>
        <v>1</v>
      </c>
      <c r="BI752">
        <f t="shared" si="834"/>
        <v>1</v>
      </c>
      <c r="BJ752">
        <f>'Data Input'!K752</f>
        <v>0.89189189189189177</v>
      </c>
      <c r="BK752">
        <f>'Data Input'!L752</f>
        <v>3</v>
      </c>
      <c r="BL752">
        <f>'Data Input'!M752</f>
        <v>92</v>
      </c>
      <c r="BM752">
        <f t="shared" si="835"/>
        <v>2</v>
      </c>
      <c r="BN752">
        <f t="shared" si="836"/>
        <v>1.19</v>
      </c>
      <c r="BO752">
        <f t="shared" si="837"/>
        <v>1.0417262895532353E-3</v>
      </c>
      <c r="BP752">
        <f t="shared" si="838"/>
        <v>1.23965428456835E-3</v>
      </c>
      <c r="BQ752">
        <f t="shared" si="839"/>
        <v>8.8007500624132113</v>
      </c>
      <c r="BR752">
        <f t="shared" si="840"/>
        <v>10.472892574271722</v>
      </c>
      <c r="BS752">
        <f t="shared" si="841"/>
        <v>302041.83000000007</v>
      </c>
      <c r="BT752">
        <f t="shared" si="842"/>
        <v>273439.38000000006</v>
      </c>
      <c r="BU752">
        <f t="shared" si="843"/>
        <v>244836.93000000005</v>
      </c>
      <c r="BV752">
        <f t="shared" si="844"/>
        <v>216234.48000000004</v>
      </c>
      <c r="BW752">
        <f t="shared" si="845"/>
        <v>185343.84000000003</v>
      </c>
      <c r="BX752">
        <f t="shared" si="846"/>
        <v>154453.20000000001</v>
      </c>
      <c r="BY752">
        <f t="shared" si="847"/>
        <v>123562.56</v>
      </c>
      <c r="BZ752">
        <f t="shared" si="848"/>
        <v>92671.92</v>
      </c>
      <c r="CA752">
        <f t="shared" si="849"/>
        <v>61781.279999999999</v>
      </c>
      <c r="CB752">
        <f t="shared" si="850"/>
        <v>30890.639999999999</v>
      </c>
      <c r="CC752">
        <f t="shared" si="851"/>
        <v>17.555755423309048</v>
      </c>
      <c r="CD752">
        <f t="shared" si="852"/>
        <v>20.891348953737769</v>
      </c>
      <c r="CE752">
        <f t="shared" si="853"/>
        <v>26.356505485722259</v>
      </c>
      <c r="CF752">
        <f t="shared" si="854"/>
        <v>31.36424152800949</v>
      </c>
    </row>
    <row r="753" spans="1:84" x14ac:dyDescent="0.25">
      <c r="A753" t="str">
        <f>IF('Data Input'!A753=0,"F","M")</f>
        <v>M</v>
      </c>
      <c r="B753" t="str">
        <f>'Data Input'!B753</f>
        <v>W</v>
      </c>
      <c r="C753">
        <f>'Data Input'!C753</f>
        <v>48</v>
      </c>
      <c r="D753">
        <f t="shared" si="784"/>
        <v>49</v>
      </c>
      <c r="E753">
        <f t="shared" si="785"/>
        <v>50</v>
      </c>
      <c r="F753">
        <f t="shared" si="786"/>
        <v>51</v>
      </c>
      <c r="G753">
        <f t="shared" si="787"/>
        <v>52</v>
      </c>
      <c r="H753">
        <f t="shared" si="788"/>
        <v>53</v>
      </c>
      <c r="I753">
        <f t="shared" si="789"/>
        <v>54</v>
      </c>
      <c r="J753">
        <f t="shared" si="790"/>
        <v>55</v>
      </c>
      <c r="K753">
        <f t="shared" si="791"/>
        <v>56</v>
      </c>
      <c r="L753">
        <f t="shared" si="792"/>
        <v>57</v>
      </c>
      <c r="M753">
        <f>'Data Input'!D753</f>
        <v>217.99966558800003</v>
      </c>
      <c r="N753">
        <f>'Data Input'!E753</f>
        <v>71.999889551999999</v>
      </c>
      <c r="O753">
        <f>'Data Input'!F753</f>
        <v>110</v>
      </c>
      <c r="P753">
        <f>'Data Input'!G753</f>
        <v>0</v>
      </c>
      <c r="Q753">
        <f>'Data Input'!H753</f>
        <v>0</v>
      </c>
      <c r="R753">
        <f>IF('Data Input'!I753&gt;100,1,0)</f>
        <v>0</v>
      </c>
      <c r="S753">
        <f t="shared" si="793"/>
        <v>3.8712010109078911</v>
      </c>
      <c r="T753">
        <f t="shared" si="794"/>
        <v>14.986197266854278</v>
      </c>
      <c r="U753">
        <f t="shared" si="795"/>
        <v>5.384493528787913</v>
      </c>
      <c r="V753">
        <f t="shared" si="796"/>
        <v>20.844456791870765</v>
      </c>
      <c r="W753">
        <f t="shared" si="797"/>
        <v>4.2766645850148786</v>
      </c>
      <c r="X753">
        <f t="shared" si="798"/>
        <v>16.555828264823575</v>
      </c>
      <c r="Y753">
        <f t="shared" si="799"/>
        <v>0</v>
      </c>
      <c r="Z753">
        <f t="shared" si="800"/>
        <v>0</v>
      </c>
      <c r="AA753">
        <f t="shared" si="801"/>
        <v>4.7004803657924166</v>
      </c>
      <c r="AB753">
        <f t="shared" si="802"/>
        <v>18.196504343808297</v>
      </c>
      <c r="AC753" s="3">
        <f t="shared" si="803"/>
        <v>12.343999999999999</v>
      </c>
      <c r="AD753">
        <f t="shared" si="804"/>
        <v>0</v>
      </c>
      <c r="AE753">
        <f t="shared" si="805"/>
        <v>11.853</v>
      </c>
      <c r="AF753">
        <f t="shared" si="806"/>
        <v>-2.6640000000000001</v>
      </c>
      <c r="AG753">
        <f t="shared" si="807"/>
        <v>-7.99</v>
      </c>
      <c r="AH753">
        <f t="shared" si="808"/>
        <v>1.7689999999999999</v>
      </c>
      <c r="AI753">
        <f t="shared" si="809"/>
        <v>1.7689999999999999</v>
      </c>
      <c r="AJ753">
        <f t="shared" si="810"/>
        <v>0</v>
      </c>
      <c r="AK753">
        <f t="shared" si="811"/>
        <v>1.764</v>
      </c>
      <c r="AL753">
        <f t="shared" si="812"/>
        <v>0</v>
      </c>
      <c r="AM753">
        <f t="shared" si="813"/>
        <v>7.8369999999999997</v>
      </c>
      <c r="AN753">
        <f t="shared" si="814"/>
        <v>-1.7949999999999999</v>
      </c>
      <c r="AO753">
        <f t="shared" si="815"/>
        <v>0.65800000000000003</v>
      </c>
      <c r="AP753">
        <f t="shared" si="816"/>
        <v>47.786105278647007</v>
      </c>
      <c r="AQ753">
        <f t="shared" si="817"/>
        <v>0</v>
      </c>
      <c r="AR753">
        <f t="shared" si="818"/>
        <v>63.822401796723135</v>
      </c>
      <c r="AS753">
        <f t="shared" si="819"/>
        <v>-55.52963289354372</v>
      </c>
      <c r="AT753">
        <f t="shared" si="820"/>
        <v>-34.170550034268878</v>
      </c>
      <c r="AU753">
        <f t="shared" si="821"/>
        <v>29.2872602004729</v>
      </c>
      <c r="AV753">
        <f t="shared" si="822"/>
        <v>0</v>
      </c>
      <c r="AW753">
        <f t="shared" si="823"/>
        <v>0</v>
      </c>
      <c r="AX753">
        <f t="shared" si="824"/>
        <v>8.2916473652578233</v>
      </c>
      <c r="AY753">
        <f t="shared" si="825"/>
        <v>0</v>
      </c>
      <c r="AZ753">
        <f t="shared" si="826"/>
        <v>0</v>
      </c>
      <c r="BA753">
        <f t="shared" si="827"/>
        <v>0</v>
      </c>
      <c r="BB753">
        <f t="shared" si="828"/>
        <v>0</v>
      </c>
      <c r="BC753">
        <f t="shared" si="829"/>
        <v>59.487231713288267</v>
      </c>
      <c r="BD753">
        <f t="shared" si="830"/>
        <v>61.18</v>
      </c>
      <c r="BE753">
        <f t="shared" si="831"/>
        <v>0.91439999999999999</v>
      </c>
      <c r="BF753">
        <f t="shared" si="832"/>
        <v>1.63316508310557E-2</v>
      </c>
      <c r="BG753">
        <f>'Data Input'!J753</f>
        <v>30.7</v>
      </c>
      <c r="BH753">
        <f t="shared" si="833"/>
        <v>4</v>
      </c>
      <c r="BI753">
        <f t="shared" si="834"/>
        <v>1.24</v>
      </c>
      <c r="BJ753">
        <f>'Data Input'!K753</f>
        <v>0.97500000000000009</v>
      </c>
      <c r="BK753">
        <f>'Data Input'!L753</f>
        <v>3</v>
      </c>
      <c r="BL753">
        <f>'Data Input'!M753</f>
        <v>87</v>
      </c>
      <c r="BM753">
        <f t="shared" si="835"/>
        <v>4</v>
      </c>
      <c r="BN753">
        <f t="shared" si="836"/>
        <v>1.26</v>
      </c>
      <c r="BO753">
        <f t="shared" si="837"/>
        <v>2.0251247030509067E-2</v>
      </c>
      <c r="BP753">
        <f t="shared" si="838"/>
        <v>2.0577880047130181E-2</v>
      </c>
      <c r="BQ753">
        <f t="shared" si="839"/>
        <v>171.08732433366333</v>
      </c>
      <c r="BR753">
        <f t="shared" si="840"/>
        <v>173.84679730678693</v>
      </c>
      <c r="BS753">
        <f t="shared" si="841"/>
        <v>227675.48000000004</v>
      </c>
      <c r="BT753">
        <f t="shared" si="842"/>
        <v>203363.40000000002</v>
      </c>
      <c r="BU753">
        <f t="shared" si="843"/>
        <v>179051.32</v>
      </c>
      <c r="BV753">
        <f t="shared" si="844"/>
        <v>154739.24</v>
      </c>
      <c r="BW753">
        <f t="shared" si="845"/>
        <v>130427.16</v>
      </c>
      <c r="BX753">
        <f t="shared" si="846"/>
        <v>106115.08</v>
      </c>
      <c r="BY753">
        <f t="shared" si="847"/>
        <v>81803</v>
      </c>
      <c r="BZ753">
        <f t="shared" si="848"/>
        <v>57490.92</v>
      </c>
      <c r="CA753">
        <f t="shared" si="849"/>
        <v>38327.279999999999</v>
      </c>
      <c r="CB753">
        <f t="shared" si="850"/>
        <v>19163.64</v>
      </c>
      <c r="CC753">
        <f t="shared" si="851"/>
        <v>242.64163667735079</v>
      </c>
      <c r="CD753">
        <f t="shared" si="852"/>
        <v>246.55521146246937</v>
      </c>
      <c r="CE753">
        <f t="shared" si="853"/>
        <v>413.72896101101412</v>
      </c>
      <c r="CF753">
        <f t="shared" si="854"/>
        <v>420.40200876925633</v>
      </c>
    </row>
    <row r="754" spans="1:84" x14ac:dyDescent="0.25">
      <c r="A754" t="str">
        <f>IF('Data Input'!A754=0,"F","M")</f>
        <v>F</v>
      </c>
      <c r="B754" t="str">
        <f>'Data Input'!B754</f>
        <v>W</v>
      </c>
      <c r="C754">
        <f>'Data Input'!C754</f>
        <v>55</v>
      </c>
      <c r="D754">
        <f t="shared" si="784"/>
        <v>56</v>
      </c>
      <c r="E754">
        <f t="shared" si="785"/>
        <v>57</v>
      </c>
      <c r="F754">
        <f t="shared" si="786"/>
        <v>58</v>
      </c>
      <c r="G754">
        <f t="shared" si="787"/>
        <v>59</v>
      </c>
      <c r="H754">
        <f t="shared" si="788"/>
        <v>60</v>
      </c>
      <c r="I754">
        <f t="shared" si="789"/>
        <v>61</v>
      </c>
      <c r="J754">
        <f t="shared" si="790"/>
        <v>62</v>
      </c>
      <c r="K754">
        <f t="shared" si="791"/>
        <v>63</v>
      </c>
      <c r="L754">
        <f t="shared" si="792"/>
        <v>64</v>
      </c>
      <c r="M754">
        <f>'Data Input'!D754</f>
        <v>155.99976069600001</v>
      </c>
      <c r="N754">
        <f>'Data Input'!E754</f>
        <v>71.999889551999999</v>
      </c>
      <c r="O754">
        <f>'Data Input'!F754</f>
        <v>102</v>
      </c>
      <c r="P754">
        <f>'Data Input'!G754</f>
        <v>0</v>
      </c>
      <c r="Q754">
        <f>'Data Input'!H754</f>
        <v>0</v>
      </c>
      <c r="R754">
        <f>IF('Data Input'!I754&gt;100,1,0)</f>
        <v>0</v>
      </c>
      <c r="S754">
        <f t="shared" si="793"/>
        <v>4.0073331852324712</v>
      </c>
      <c r="T754">
        <f t="shared" si="794"/>
        <v>16.058719257465423</v>
      </c>
      <c r="U754">
        <f t="shared" si="795"/>
        <v>5.0498544732483603</v>
      </c>
      <c r="V754">
        <f t="shared" si="796"/>
        <v>20.236449411242795</v>
      </c>
      <c r="W754">
        <f t="shared" si="797"/>
        <v>4.2766645850148786</v>
      </c>
      <c r="X754">
        <f t="shared" si="798"/>
        <v>17.138019913638576</v>
      </c>
      <c r="Y754">
        <f t="shared" si="799"/>
        <v>0</v>
      </c>
      <c r="Z754">
        <f t="shared" si="800"/>
        <v>0</v>
      </c>
      <c r="AA754">
        <f t="shared" si="801"/>
        <v>4.6249728132842707</v>
      </c>
      <c r="AB754">
        <f t="shared" si="802"/>
        <v>18.533807035472041</v>
      </c>
      <c r="AC754" s="3">
        <f t="shared" si="803"/>
        <v>-29.798999999999999</v>
      </c>
      <c r="AD754">
        <f t="shared" si="804"/>
        <v>4.8840000000000003</v>
      </c>
      <c r="AE754">
        <f t="shared" si="805"/>
        <v>13.54</v>
      </c>
      <c r="AF754">
        <f t="shared" si="806"/>
        <v>-3.1139999999999999</v>
      </c>
      <c r="AG754">
        <f t="shared" si="807"/>
        <v>-13.577999999999999</v>
      </c>
      <c r="AH754">
        <f t="shared" si="808"/>
        <v>3.149</v>
      </c>
      <c r="AI754">
        <f t="shared" si="809"/>
        <v>2.0190000000000001</v>
      </c>
      <c r="AJ754">
        <f t="shared" si="810"/>
        <v>0</v>
      </c>
      <c r="AK754">
        <f t="shared" si="811"/>
        <v>1.9570000000000001</v>
      </c>
      <c r="AL754">
        <f t="shared" si="812"/>
        <v>0</v>
      </c>
      <c r="AM754">
        <f t="shared" si="813"/>
        <v>7.5739999999999998</v>
      </c>
      <c r="AN754">
        <f t="shared" si="814"/>
        <v>-1.665</v>
      </c>
      <c r="AO754">
        <f t="shared" si="815"/>
        <v>0.66100000000000003</v>
      </c>
      <c r="AP754">
        <f t="shared" si="816"/>
        <v>-119.41452158674241</v>
      </c>
      <c r="AQ754">
        <f t="shared" si="817"/>
        <v>78.430784853461134</v>
      </c>
      <c r="AR754">
        <f t="shared" si="818"/>
        <v>68.375029567782789</v>
      </c>
      <c r="AS754">
        <f t="shared" si="819"/>
        <v>-63.016303466610061</v>
      </c>
      <c r="AT754">
        <f t="shared" si="820"/>
        <v>-58.068551735332015</v>
      </c>
      <c r="AU754">
        <f t="shared" si="821"/>
        <v>53.967624708047879</v>
      </c>
      <c r="AV754">
        <f t="shared" si="822"/>
        <v>0</v>
      </c>
      <c r="AW754">
        <f t="shared" si="823"/>
        <v>0</v>
      </c>
      <c r="AX754">
        <f t="shared" si="824"/>
        <v>9.0510717955973181</v>
      </c>
      <c r="AY754">
        <f t="shared" si="825"/>
        <v>0</v>
      </c>
      <c r="AZ754">
        <f t="shared" si="826"/>
        <v>0</v>
      </c>
      <c r="BA754">
        <f t="shared" si="827"/>
        <v>0</v>
      </c>
      <c r="BB754">
        <f t="shared" si="828"/>
        <v>0</v>
      </c>
      <c r="BC754">
        <f t="shared" si="829"/>
        <v>-30.674865863795368</v>
      </c>
      <c r="BD754">
        <f t="shared" si="830"/>
        <v>-29.18</v>
      </c>
      <c r="BE754">
        <f t="shared" si="831"/>
        <v>0.96650000000000003</v>
      </c>
      <c r="BF754">
        <f t="shared" si="832"/>
        <v>7.6129412007992503E-3</v>
      </c>
      <c r="BG754">
        <f>'Data Input'!J754</f>
        <v>19.5</v>
      </c>
      <c r="BH754">
        <f t="shared" si="833"/>
        <v>1</v>
      </c>
      <c r="BI754">
        <f t="shared" si="834"/>
        <v>1</v>
      </c>
      <c r="BJ754">
        <f>'Data Input'!K754</f>
        <v>0.66666666666666663</v>
      </c>
      <c r="BK754">
        <f>'Data Input'!L754</f>
        <v>3</v>
      </c>
      <c r="BL754">
        <f>'Data Input'!M754</f>
        <v>100</v>
      </c>
      <c r="BM754">
        <f t="shared" si="835"/>
        <v>1</v>
      </c>
      <c r="BN754">
        <f t="shared" si="836"/>
        <v>1</v>
      </c>
      <c r="BO754">
        <f t="shared" si="837"/>
        <v>7.6129412007992503E-3</v>
      </c>
      <c r="BP754">
        <f t="shared" si="838"/>
        <v>7.6129412007992503E-3</v>
      </c>
      <c r="BQ754">
        <f t="shared" si="839"/>
        <v>64.31592772494605</v>
      </c>
      <c r="BR754">
        <f t="shared" si="840"/>
        <v>64.31592772494605</v>
      </c>
      <c r="BS754">
        <f t="shared" si="841"/>
        <v>191636.40000000002</v>
      </c>
      <c r="BT754">
        <f t="shared" si="842"/>
        <v>172472.76</v>
      </c>
      <c r="BU754">
        <f t="shared" si="843"/>
        <v>153309.12</v>
      </c>
      <c r="BV754">
        <f t="shared" si="844"/>
        <v>134145.47999999998</v>
      </c>
      <c r="BW754">
        <f t="shared" si="845"/>
        <v>114981.84</v>
      </c>
      <c r="BX754">
        <f t="shared" si="846"/>
        <v>95818.2</v>
      </c>
      <c r="BY754">
        <f t="shared" si="847"/>
        <v>76654.559999999998</v>
      </c>
      <c r="BZ754">
        <f t="shared" si="848"/>
        <v>57490.92</v>
      </c>
      <c r="CA754">
        <f t="shared" si="849"/>
        <v>38327.279999999999</v>
      </c>
      <c r="CB754">
        <f t="shared" si="850"/>
        <v>19163.64</v>
      </c>
      <c r="CC754">
        <f t="shared" si="851"/>
        <v>80.240415482306489</v>
      </c>
      <c r="CD754">
        <f t="shared" si="852"/>
        <v>80.240415482306489</v>
      </c>
      <c r="CE754">
        <f t="shared" si="853"/>
        <v>144.55634320725255</v>
      </c>
      <c r="CF754">
        <f t="shared" si="854"/>
        <v>144.55634320725255</v>
      </c>
    </row>
    <row r="755" spans="1:84" x14ac:dyDescent="0.25">
      <c r="A755" t="str">
        <f>IF('Data Input'!A755=0,"F","M")</f>
        <v>M</v>
      </c>
      <c r="B755" t="str">
        <f>'Data Input'!B755</f>
        <v>W</v>
      </c>
      <c r="C755">
        <f>'Data Input'!C755</f>
        <v>49</v>
      </c>
      <c r="D755">
        <f t="shared" si="784"/>
        <v>50</v>
      </c>
      <c r="E755">
        <f t="shared" si="785"/>
        <v>51</v>
      </c>
      <c r="F755">
        <f t="shared" si="786"/>
        <v>52</v>
      </c>
      <c r="G755">
        <f t="shared" si="787"/>
        <v>53</v>
      </c>
      <c r="H755">
        <f t="shared" si="788"/>
        <v>54</v>
      </c>
      <c r="I755">
        <f t="shared" si="789"/>
        <v>55</v>
      </c>
      <c r="J755">
        <f t="shared" si="790"/>
        <v>56</v>
      </c>
      <c r="K755">
        <f t="shared" si="791"/>
        <v>57</v>
      </c>
      <c r="L755">
        <f t="shared" si="792"/>
        <v>58</v>
      </c>
      <c r="M755">
        <f>'Data Input'!D755</f>
        <v>232.99964257800002</v>
      </c>
      <c r="N755">
        <f>'Data Input'!E755</f>
        <v>78.999878813999999</v>
      </c>
      <c r="O755">
        <f>'Data Input'!F755</f>
        <v>120</v>
      </c>
      <c r="P755">
        <f>'Data Input'!G755</f>
        <v>1</v>
      </c>
      <c r="Q755">
        <f>'Data Input'!H755</f>
        <v>0</v>
      </c>
      <c r="R755">
        <f>IF('Data Input'!I755&gt;100,1,0)</f>
        <v>1</v>
      </c>
      <c r="S755">
        <f t="shared" si="793"/>
        <v>3.8918202981106265</v>
      </c>
      <c r="T755">
        <f t="shared" si="794"/>
        <v>15.146265232785886</v>
      </c>
      <c r="U755">
        <f t="shared" si="795"/>
        <v>5.4510369195645243</v>
      </c>
      <c r="V755">
        <f t="shared" si="796"/>
        <v>21.214456129311639</v>
      </c>
      <c r="W755">
        <f t="shared" si="797"/>
        <v>4.3694463184658447</v>
      </c>
      <c r="X755">
        <f t="shared" si="798"/>
        <v>17.005099873710122</v>
      </c>
      <c r="Y755">
        <f t="shared" si="799"/>
        <v>4.7874917427820458</v>
      </c>
      <c r="Z755">
        <f t="shared" si="800"/>
        <v>18.632057541596183</v>
      </c>
      <c r="AA755">
        <f t="shared" si="801"/>
        <v>0</v>
      </c>
      <c r="AB755">
        <f t="shared" si="802"/>
        <v>0</v>
      </c>
      <c r="AC755" s="3">
        <f t="shared" si="803"/>
        <v>12.343999999999999</v>
      </c>
      <c r="AD755">
        <f t="shared" si="804"/>
        <v>0</v>
      </c>
      <c r="AE755">
        <f t="shared" si="805"/>
        <v>11.853</v>
      </c>
      <c r="AF755">
        <f t="shared" si="806"/>
        <v>-2.6640000000000001</v>
      </c>
      <c r="AG755">
        <f t="shared" si="807"/>
        <v>-7.99</v>
      </c>
      <c r="AH755">
        <f t="shared" si="808"/>
        <v>1.7689999999999999</v>
      </c>
      <c r="AI755">
        <f t="shared" si="809"/>
        <v>1.7689999999999999</v>
      </c>
      <c r="AJ755">
        <f t="shared" si="810"/>
        <v>0</v>
      </c>
      <c r="AK755">
        <f t="shared" si="811"/>
        <v>1.764</v>
      </c>
      <c r="AL755">
        <f t="shared" si="812"/>
        <v>0</v>
      </c>
      <c r="AM755">
        <f t="shared" si="813"/>
        <v>7.8369999999999997</v>
      </c>
      <c r="AN755">
        <f t="shared" si="814"/>
        <v>-1.7949999999999999</v>
      </c>
      <c r="AO755">
        <f t="shared" si="815"/>
        <v>0.65800000000000003</v>
      </c>
      <c r="AP755">
        <f t="shared" si="816"/>
        <v>48.040629759877568</v>
      </c>
      <c r="AQ755">
        <f t="shared" si="817"/>
        <v>0</v>
      </c>
      <c r="AR755">
        <f t="shared" si="818"/>
        <v>64.611140607598301</v>
      </c>
      <c r="AS755">
        <f t="shared" si="819"/>
        <v>-56.515311128486211</v>
      </c>
      <c r="AT755">
        <f t="shared" si="820"/>
        <v>-34.911876084542101</v>
      </c>
      <c r="AU755">
        <f t="shared" si="821"/>
        <v>30.082021676593204</v>
      </c>
      <c r="AV755">
        <f t="shared" si="822"/>
        <v>8.4690728929814387</v>
      </c>
      <c r="AW755">
        <f t="shared" si="823"/>
        <v>0</v>
      </c>
      <c r="AX755">
        <f t="shared" si="824"/>
        <v>0</v>
      </c>
      <c r="AY755">
        <f t="shared" si="825"/>
        <v>0</v>
      </c>
      <c r="AZ755">
        <f t="shared" si="826"/>
        <v>0</v>
      </c>
      <c r="BA755">
        <f t="shared" si="827"/>
        <v>0</v>
      </c>
      <c r="BB755">
        <f t="shared" si="828"/>
        <v>0.65800000000000003</v>
      </c>
      <c r="BC755">
        <f t="shared" si="829"/>
        <v>60.43367772402221</v>
      </c>
      <c r="BD755">
        <f t="shared" si="830"/>
        <v>61.18</v>
      </c>
      <c r="BE755">
        <f t="shared" si="831"/>
        <v>0.91439999999999999</v>
      </c>
      <c r="BF755">
        <f t="shared" si="832"/>
        <v>4.1539081284395651E-2</v>
      </c>
      <c r="BG755">
        <f>'Data Input'!J755</f>
        <v>28.2</v>
      </c>
      <c r="BH755">
        <f t="shared" si="833"/>
        <v>3</v>
      </c>
      <c r="BI755">
        <f t="shared" si="834"/>
        <v>1.21</v>
      </c>
      <c r="BJ755">
        <f>'Data Input'!K755</f>
        <v>0.88095238095238093</v>
      </c>
      <c r="BK755">
        <f>'Data Input'!L755</f>
        <v>3</v>
      </c>
      <c r="BL755">
        <f>'Data Input'!M755</f>
        <v>85</v>
      </c>
      <c r="BM755">
        <f t="shared" si="835"/>
        <v>1</v>
      </c>
      <c r="BN755">
        <f t="shared" si="836"/>
        <v>1</v>
      </c>
      <c r="BO755">
        <f t="shared" si="837"/>
        <v>5.0262288354118737E-2</v>
      </c>
      <c r="BP755">
        <f t="shared" si="838"/>
        <v>4.1539081284395651E-2</v>
      </c>
      <c r="BQ755">
        <f t="shared" si="839"/>
        <v>424.62769904679089</v>
      </c>
      <c r="BR755">
        <f t="shared" si="840"/>
        <v>350.93198268329826</v>
      </c>
      <c r="BS755">
        <f t="shared" si="841"/>
        <v>222527.04000000004</v>
      </c>
      <c r="BT755">
        <f t="shared" si="842"/>
        <v>198214.96000000002</v>
      </c>
      <c r="BU755">
        <f t="shared" si="843"/>
        <v>173902.88</v>
      </c>
      <c r="BV755">
        <f t="shared" si="844"/>
        <v>149590.79999999999</v>
      </c>
      <c r="BW755">
        <f t="shared" si="845"/>
        <v>125278.72</v>
      </c>
      <c r="BX755">
        <f t="shared" si="846"/>
        <v>100966.64</v>
      </c>
      <c r="BY755">
        <f t="shared" si="847"/>
        <v>76654.559999999998</v>
      </c>
      <c r="BZ755">
        <f t="shared" si="848"/>
        <v>57490.92</v>
      </c>
      <c r="CA755">
        <f t="shared" si="849"/>
        <v>38327.279999999999</v>
      </c>
      <c r="CB755">
        <f t="shared" si="850"/>
        <v>19163.64</v>
      </c>
      <c r="CC755">
        <f t="shared" si="851"/>
        <v>584.10681870630276</v>
      </c>
      <c r="CD755">
        <f t="shared" si="852"/>
        <v>482.73290802173779</v>
      </c>
      <c r="CE755">
        <f t="shared" si="853"/>
        <v>1008.7345177530937</v>
      </c>
      <c r="CF755">
        <f t="shared" si="854"/>
        <v>833.66489070503599</v>
      </c>
    </row>
    <row r="756" spans="1:84" x14ac:dyDescent="0.25">
      <c r="A756" t="str">
        <f>IF('Data Input'!A756=0,"F","M")</f>
        <v>F</v>
      </c>
      <c r="B756" t="str">
        <f>'Data Input'!B756</f>
        <v>W</v>
      </c>
      <c r="C756">
        <f>'Data Input'!C756</f>
        <v>32</v>
      </c>
      <c r="D756">
        <f t="shared" si="784"/>
        <v>33</v>
      </c>
      <c r="E756">
        <f t="shared" si="785"/>
        <v>34</v>
      </c>
      <c r="F756">
        <f t="shared" si="786"/>
        <v>35</v>
      </c>
      <c r="G756">
        <f t="shared" si="787"/>
        <v>36</v>
      </c>
      <c r="H756">
        <f t="shared" si="788"/>
        <v>37</v>
      </c>
      <c r="I756">
        <f t="shared" si="789"/>
        <v>38</v>
      </c>
      <c r="J756">
        <f t="shared" si="790"/>
        <v>39</v>
      </c>
      <c r="K756">
        <f t="shared" si="791"/>
        <v>40</v>
      </c>
      <c r="L756">
        <f t="shared" si="792"/>
        <v>41</v>
      </c>
      <c r="M756">
        <f>'Data Input'!D756</f>
        <v>176.99972848199999</v>
      </c>
      <c r="N756">
        <f>'Data Input'!E756</f>
        <v>70.999891086000005</v>
      </c>
      <c r="O756">
        <f>'Data Input'!F756</f>
        <v>114</v>
      </c>
      <c r="P756">
        <f>'Data Input'!G756</f>
        <v>0</v>
      </c>
      <c r="Q756">
        <f>'Data Input'!H756</f>
        <v>0</v>
      </c>
      <c r="R756">
        <f>IF('Data Input'!I756&gt;100,1,0)</f>
        <v>0</v>
      </c>
      <c r="S756">
        <f t="shared" si="793"/>
        <v>3.4657359027997265</v>
      </c>
      <c r="T756">
        <f t="shared" si="794"/>
        <v>12.011325347955035</v>
      </c>
      <c r="U756">
        <f t="shared" si="795"/>
        <v>5.176148198572653</v>
      </c>
      <c r="V756">
        <f t="shared" si="796"/>
        <v>17.939162650005372</v>
      </c>
      <c r="W756">
        <f t="shared" si="797"/>
        <v>4.2626783430401387</v>
      </c>
      <c r="X756">
        <f t="shared" si="798"/>
        <v>14.773317375561058</v>
      </c>
      <c r="Y756">
        <f t="shared" si="799"/>
        <v>0</v>
      </c>
      <c r="Z756">
        <f t="shared" si="800"/>
        <v>0</v>
      </c>
      <c r="AA756">
        <f t="shared" si="801"/>
        <v>4.7361984483944957</v>
      </c>
      <c r="AB756">
        <f t="shared" si="802"/>
        <v>16.41441300538516</v>
      </c>
      <c r="AC756" s="3">
        <f t="shared" si="803"/>
        <v>-29.798999999999999</v>
      </c>
      <c r="AD756">
        <f t="shared" si="804"/>
        <v>4.8840000000000003</v>
      </c>
      <c r="AE756">
        <f t="shared" si="805"/>
        <v>13.54</v>
      </c>
      <c r="AF756">
        <f t="shared" si="806"/>
        <v>-3.1139999999999999</v>
      </c>
      <c r="AG756">
        <f t="shared" si="807"/>
        <v>-13.577999999999999</v>
      </c>
      <c r="AH756">
        <f t="shared" si="808"/>
        <v>3.149</v>
      </c>
      <c r="AI756">
        <f t="shared" si="809"/>
        <v>2.0190000000000001</v>
      </c>
      <c r="AJ756">
        <f t="shared" si="810"/>
        <v>0</v>
      </c>
      <c r="AK756">
        <f t="shared" si="811"/>
        <v>1.9570000000000001</v>
      </c>
      <c r="AL756">
        <f t="shared" si="812"/>
        <v>0</v>
      </c>
      <c r="AM756">
        <f t="shared" si="813"/>
        <v>7.5739999999999998</v>
      </c>
      <c r="AN756">
        <f t="shared" si="814"/>
        <v>-1.665</v>
      </c>
      <c r="AO756">
        <f t="shared" si="815"/>
        <v>0.66100000000000003</v>
      </c>
      <c r="AP756">
        <f t="shared" si="816"/>
        <v>-103.27546416752905</v>
      </c>
      <c r="AQ756">
        <f t="shared" si="817"/>
        <v>58.663312999412398</v>
      </c>
      <c r="AR756">
        <f t="shared" si="818"/>
        <v>70.085046608673721</v>
      </c>
      <c r="AS756">
        <f t="shared" si="819"/>
        <v>-55.862552492116727</v>
      </c>
      <c r="AT756">
        <f t="shared" si="820"/>
        <v>-57.878646541799</v>
      </c>
      <c r="AU756">
        <f t="shared" si="821"/>
        <v>46.521176415641776</v>
      </c>
      <c r="AV756">
        <f t="shared" si="822"/>
        <v>0</v>
      </c>
      <c r="AW756">
        <f t="shared" si="823"/>
        <v>0</v>
      </c>
      <c r="AX756">
        <f t="shared" si="824"/>
        <v>9.2687403635080283</v>
      </c>
      <c r="AY756">
        <f t="shared" si="825"/>
        <v>0</v>
      </c>
      <c r="AZ756">
        <f t="shared" si="826"/>
        <v>0</v>
      </c>
      <c r="BA756">
        <f t="shared" si="827"/>
        <v>0</v>
      </c>
      <c r="BB756">
        <f t="shared" si="828"/>
        <v>0</v>
      </c>
      <c r="BC756">
        <f t="shared" si="829"/>
        <v>-32.478386814208861</v>
      </c>
      <c r="BD756">
        <f t="shared" si="830"/>
        <v>-29.18</v>
      </c>
      <c r="BE756">
        <f t="shared" si="831"/>
        <v>0.96650000000000003</v>
      </c>
      <c r="BF756">
        <f t="shared" si="832"/>
        <v>1.2579934003311699E-3</v>
      </c>
      <c r="BG756">
        <f>'Data Input'!J756</f>
        <v>19.5</v>
      </c>
      <c r="BH756">
        <f t="shared" si="833"/>
        <v>1</v>
      </c>
      <c r="BI756">
        <f t="shared" si="834"/>
        <v>1</v>
      </c>
      <c r="BJ756">
        <f>'Data Input'!K756</f>
        <v>0.63636363636363646</v>
      </c>
      <c r="BK756">
        <f>'Data Input'!L756</f>
        <v>3</v>
      </c>
      <c r="BL756">
        <f>'Data Input'!M756</f>
        <v>100</v>
      </c>
      <c r="BM756">
        <f t="shared" si="835"/>
        <v>1</v>
      </c>
      <c r="BN756">
        <f t="shared" si="836"/>
        <v>1</v>
      </c>
      <c r="BO756">
        <f t="shared" si="837"/>
        <v>1.2579934003311699E-3</v>
      </c>
      <c r="BP756">
        <f t="shared" si="838"/>
        <v>1.2579934003311699E-3</v>
      </c>
      <c r="BQ756">
        <f t="shared" si="839"/>
        <v>10.627825761436901</v>
      </c>
      <c r="BR756">
        <f t="shared" si="840"/>
        <v>10.627825761436901</v>
      </c>
      <c r="BS756">
        <f t="shared" si="841"/>
        <v>302041.83000000007</v>
      </c>
      <c r="BT756">
        <f t="shared" si="842"/>
        <v>273439.38000000006</v>
      </c>
      <c r="BU756">
        <f t="shared" si="843"/>
        <v>244836.93000000005</v>
      </c>
      <c r="BV756">
        <f t="shared" si="844"/>
        <v>216234.48000000004</v>
      </c>
      <c r="BW756">
        <f t="shared" si="845"/>
        <v>185343.84000000003</v>
      </c>
      <c r="BX756">
        <f t="shared" si="846"/>
        <v>154453.20000000001</v>
      </c>
      <c r="BY756">
        <f t="shared" si="847"/>
        <v>123562.56</v>
      </c>
      <c r="BZ756">
        <f t="shared" si="848"/>
        <v>92671.92</v>
      </c>
      <c r="CA756">
        <f t="shared" si="849"/>
        <v>61781.279999999999</v>
      </c>
      <c r="CB756">
        <f t="shared" si="850"/>
        <v>30890.639999999999</v>
      </c>
      <c r="CC756">
        <f t="shared" si="851"/>
        <v>21.200410013481104</v>
      </c>
      <c r="CD756">
        <f t="shared" si="852"/>
        <v>21.200410013481104</v>
      </c>
      <c r="CE756">
        <f t="shared" si="853"/>
        <v>31.828235774918006</v>
      </c>
      <c r="CF756">
        <f t="shared" si="854"/>
        <v>31.828235774918006</v>
      </c>
    </row>
    <row r="757" spans="1:84" x14ac:dyDescent="0.25">
      <c r="A757" t="str">
        <f>IF('Data Input'!A757=0,"F","M")</f>
        <v>F</v>
      </c>
      <c r="B757" t="str">
        <f>'Data Input'!B757</f>
        <v>W</v>
      </c>
      <c r="C757">
        <f>'Data Input'!C757</f>
        <v>64</v>
      </c>
      <c r="D757">
        <f t="shared" si="784"/>
        <v>65</v>
      </c>
      <c r="E757">
        <f t="shared" si="785"/>
        <v>66</v>
      </c>
      <c r="F757">
        <f t="shared" si="786"/>
        <v>67</v>
      </c>
      <c r="G757">
        <f t="shared" si="787"/>
        <v>68</v>
      </c>
      <c r="H757">
        <f t="shared" si="788"/>
        <v>69</v>
      </c>
      <c r="I757">
        <f t="shared" si="789"/>
        <v>70</v>
      </c>
      <c r="J757">
        <f t="shared" si="790"/>
        <v>71</v>
      </c>
      <c r="K757">
        <f t="shared" si="791"/>
        <v>72</v>
      </c>
      <c r="L757">
        <f t="shared" si="792"/>
        <v>73</v>
      </c>
      <c r="M757">
        <f>'Data Input'!D757</f>
        <v>149.99976989999999</v>
      </c>
      <c r="N757">
        <f>'Data Input'!E757</f>
        <v>72.999888018000007</v>
      </c>
      <c r="O757">
        <f>'Data Input'!F757</f>
        <v>122</v>
      </c>
      <c r="P757">
        <f>'Data Input'!G757</f>
        <v>0</v>
      </c>
      <c r="Q757">
        <f>'Data Input'!H757</f>
        <v>0</v>
      </c>
      <c r="R757">
        <f>IF('Data Input'!I757&gt;100,1,0)</f>
        <v>0</v>
      </c>
      <c r="S757">
        <f t="shared" si="793"/>
        <v>4.1588830833596715</v>
      </c>
      <c r="T757">
        <f t="shared" si="794"/>
        <v>17.296308501055247</v>
      </c>
      <c r="U757">
        <f t="shared" si="795"/>
        <v>5.0106337600950788</v>
      </c>
      <c r="V757">
        <f t="shared" si="796"/>
        <v>20.838639981770285</v>
      </c>
      <c r="W757">
        <f t="shared" si="797"/>
        <v>4.2904579071472151</v>
      </c>
      <c r="X757">
        <f t="shared" si="798"/>
        <v>17.843512809901291</v>
      </c>
      <c r="Y757">
        <f t="shared" si="799"/>
        <v>0</v>
      </c>
      <c r="Z757">
        <f t="shared" si="800"/>
        <v>0</v>
      </c>
      <c r="AA757">
        <f t="shared" si="801"/>
        <v>4.8040210447332568</v>
      </c>
      <c r="AB757">
        <f t="shared" si="802"/>
        <v>19.979361855044996</v>
      </c>
      <c r="AC757" s="3">
        <f t="shared" si="803"/>
        <v>-29.798999999999999</v>
      </c>
      <c r="AD757">
        <f t="shared" si="804"/>
        <v>4.8840000000000003</v>
      </c>
      <c r="AE757">
        <f t="shared" si="805"/>
        <v>13.54</v>
      </c>
      <c r="AF757">
        <f t="shared" si="806"/>
        <v>-3.1139999999999999</v>
      </c>
      <c r="AG757">
        <f t="shared" si="807"/>
        <v>-13.577999999999999</v>
      </c>
      <c r="AH757">
        <f t="shared" si="808"/>
        <v>3.149</v>
      </c>
      <c r="AI757">
        <f t="shared" si="809"/>
        <v>2.0190000000000001</v>
      </c>
      <c r="AJ757">
        <f t="shared" si="810"/>
        <v>0</v>
      </c>
      <c r="AK757">
        <f t="shared" si="811"/>
        <v>1.9570000000000001</v>
      </c>
      <c r="AL757">
        <f t="shared" si="812"/>
        <v>0</v>
      </c>
      <c r="AM757">
        <f t="shared" si="813"/>
        <v>7.5739999999999998</v>
      </c>
      <c r="AN757">
        <f t="shared" si="814"/>
        <v>-1.665</v>
      </c>
      <c r="AO757">
        <f t="shared" si="815"/>
        <v>0.66100000000000003</v>
      </c>
      <c r="AP757">
        <f t="shared" si="816"/>
        <v>-123.93055700103484</v>
      </c>
      <c r="AQ757">
        <f t="shared" si="817"/>
        <v>84.475170719153837</v>
      </c>
      <c r="AR757">
        <f t="shared" si="818"/>
        <v>67.843981111687356</v>
      </c>
      <c r="AS757">
        <f t="shared" si="819"/>
        <v>-64.891524903232664</v>
      </c>
      <c r="AT757">
        <f t="shared" si="820"/>
        <v>-58.255837463244887</v>
      </c>
      <c r="AU757">
        <f t="shared" si="821"/>
        <v>56.189221838379169</v>
      </c>
      <c r="AV757">
        <f t="shared" si="822"/>
        <v>0</v>
      </c>
      <c r="AW757">
        <f t="shared" si="823"/>
        <v>0</v>
      </c>
      <c r="AX757">
        <f t="shared" si="824"/>
        <v>9.4014691845429841</v>
      </c>
      <c r="AY757">
        <f t="shared" si="825"/>
        <v>0</v>
      </c>
      <c r="AZ757">
        <f t="shared" si="826"/>
        <v>0</v>
      </c>
      <c r="BA757">
        <f t="shared" si="827"/>
        <v>0</v>
      </c>
      <c r="BB757">
        <f t="shared" si="828"/>
        <v>0</v>
      </c>
      <c r="BC757">
        <f t="shared" si="829"/>
        <v>-29.16807651374905</v>
      </c>
      <c r="BD757">
        <f t="shared" si="830"/>
        <v>-29.18</v>
      </c>
      <c r="BE757">
        <f t="shared" si="831"/>
        <v>0.96650000000000003</v>
      </c>
      <c r="BF757">
        <f t="shared" si="832"/>
        <v>3.3894939851969896E-2</v>
      </c>
      <c r="BG757">
        <f>'Data Input'!J757</f>
        <v>25.1</v>
      </c>
      <c r="BH757">
        <f t="shared" si="833"/>
        <v>2</v>
      </c>
      <c r="BI757">
        <f t="shared" si="834"/>
        <v>0.96</v>
      </c>
      <c r="BJ757">
        <f>'Data Input'!K757</f>
        <v>0.84615384615384603</v>
      </c>
      <c r="BK757">
        <f>'Data Input'!L757</f>
        <v>3</v>
      </c>
      <c r="BL757">
        <f>'Data Input'!M757</f>
        <v>92</v>
      </c>
      <c r="BM757">
        <f t="shared" si="835"/>
        <v>4</v>
      </c>
      <c r="BN757">
        <f t="shared" si="836"/>
        <v>1.46</v>
      </c>
      <c r="BO757">
        <f t="shared" si="837"/>
        <v>3.2539142257891097E-2</v>
      </c>
      <c r="BP757">
        <f t="shared" si="838"/>
        <v>4.9486612183876046E-2</v>
      </c>
      <c r="BQ757">
        <f t="shared" si="839"/>
        <v>274.89836930180797</v>
      </c>
      <c r="BR757">
        <f t="shared" si="840"/>
        <v>418.07460331316645</v>
      </c>
      <c r="BS757">
        <f t="shared" si="841"/>
        <v>171042.64</v>
      </c>
      <c r="BT757">
        <f t="shared" si="842"/>
        <v>151879</v>
      </c>
      <c r="BU757">
        <f t="shared" si="843"/>
        <v>132715.35999999999</v>
      </c>
      <c r="BV757">
        <f t="shared" si="844"/>
        <v>116125.93999999999</v>
      </c>
      <c r="BW757">
        <f t="shared" si="845"/>
        <v>99536.51999999999</v>
      </c>
      <c r="BX757">
        <f t="shared" si="846"/>
        <v>82947.099999999991</v>
      </c>
      <c r="BY757">
        <f t="shared" si="847"/>
        <v>66357.679999999993</v>
      </c>
      <c r="BZ757">
        <f t="shared" si="848"/>
        <v>49768.259999999995</v>
      </c>
      <c r="CA757">
        <f t="shared" si="849"/>
        <v>33178.839999999997</v>
      </c>
      <c r="CB757">
        <f t="shared" si="850"/>
        <v>16589.419999999998</v>
      </c>
      <c r="CC757">
        <f t="shared" si="851"/>
        <v>299.4059108692403</v>
      </c>
      <c r="CD757">
        <f t="shared" si="852"/>
        <v>455.34648944696966</v>
      </c>
      <c r="CE757">
        <f t="shared" si="853"/>
        <v>574.30428017104828</v>
      </c>
      <c r="CF757">
        <f t="shared" si="854"/>
        <v>873.42109276013616</v>
      </c>
    </row>
    <row r="758" spans="1:84" x14ac:dyDescent="0.25">
      <c r="A758" t="str">
        <f>IF('Data Input'!A758=0,"F","M")</f>
        <v>M</v>
      </c>
      <c r="B758" t="str">
        <f>'Data Input'!B758</f>
        <v>W</v>
      </c>
      <c r="C758">
        <f>'Data Input'!C758</f>
        <v>54</v>
      </c>
      <c r="D758">
        <f t="shared" si="784"/>
        <v>55</v>
      </c>
      <c r="E758">
        <f t="shared" si="785"/>
        <v>56</v>
      </c>
      <c r="F758">
        <f t="shared" si="786"/>
        <v>57</v>
      </c>
      <c r="G758">
        <f t="shared" si="787"/>
        <v>58</v>
      </c>
      <c r="H758">
        <f t="shared" si="788"/>
        <v>59</v>
      </c>
      <c r="I758">
        <f t="shared" si="789"/>
        <v>60</v>
      </c>
      <c r="J758">
        <f t="shared" si="790"/>
        <v>61</v>
      </c>
      <c r="K758">
        <f t="shared" si="791"/>
        <v>62</v>
      </c>
      <c r="L758">
        <f t="shared" si="792"/>
        <v>63</v>
      </c>
      <c r="M758">
        <f>'Data Input'!D758</f>
        <v>168.99974075400002</v>
      </c>
      <c r="N758">
        <f>'Data Input'!E758</f>
        <v>54.999915629999997</v>
      </c>
      <c r="O758">
        <f>'Data Input'!F758</f>
        <v>124</v>
      </c>
      <c r="P758">
        <f>'Data Input'!G758</f>
        <v>1</v>
      </c>
      <c r="Q758">
        <f>'Data Input'!H758</f>
        <v>0</v>
      </c>
      <c r="R758">
        <f>IF('Data Input'!I758&gt;100,1,0)</f>
        <v>1</v>
      </c>
      <c r="S758">
        <f t="shared" si="793"/>
        <v>3.9889840465642745</v>
      </c>
      <c r="T758">
        <f t="shared" si="794"/>
        <v>15.911993723744294</v>
      </c>
      <c r="U758">
        <f t="shared" si="795"/>
        <v>5.1298971809218967</v>
      </c>
      <c r="V758">
        <f t="shared" si="796"/>
        <v>20.463078015212492</v>
      </c>
      <c r="W758">
        <f t="shared" si="797"/>
        <v>4.0073316512312944</v>
      </c>
      <c r="X758">
        <f t="shared" si="798"/>
        <v>15.985182026053705</v>
      </c>
      <c r="Y758">
        <f t="shared" si="799"/>
        <v>4.8202815656050371</v>
      </c>
      <c r="Z758">
        <f t="shared" si="800"/>
        <v>19.228026265146358</v>
      </c>
      <c r="AA758">
        <f t="shared" si="801"/>
        <v>0</v>
      </c>
      <c r="AB758">
        <f t="shared" si="802"/>
        <v>0</v>
      </c>
      <c r="AC758" s="3">
        <f t="shared" si="803"/>
        <v>12.343999999999999</v>
      </c>
      <c r="AD758">
        <f t="shared" si="804"/>
        <v>0</v>
      </c>
      <c r="AE758">
        <f t="shared" si="805"/>
        <v>11.853</v>
      </c>
      <c r="AF758">
        <f t="shared" si="806"/>
        <v>-2.6640000000000001</v>
      </c>
      <c r="AG758">
        <f t="shared" si="807"/>
        <v>-7.99</v>
      </c>
      <c r="AH758">
        <f t="shared" si="808"/>
        <v>1.7689999999999999</v>
      </c>
      <c r="AI758">
        <f t="shared" si="809"/>
        <v>1.7689999999999999</v>
      </c>
      <c r="AJ758">
        <f t="shared" si="810"/>
        <v>0</v>
      </c>
      <c r="AK758">
        <f t="shared" si="811"/>
        <v>1.764</v>
      </c>
      <c r="AL758">
        <f t="shared" si="812"/>
        <v>0</v>
      </c>
      <c r="AM758">
        <f t="shared" si="813"/>
        <v>7.8369999999999997</v>
      </c>
      <c r="AN758">
        <f t="shared" si="814"/>
        <v>-1.7949999999999999</v>
      </c>
      <c r="AO758">
        <f t="shared" si="815"/>
        <v>0.65800000000000003</v>
      </c>
      <c r="AP758">
        <f t="shared" si="816"/>
        <v>49.240019070789401</v>
      </c>
      <c r="AQ758">
        <f t="shared" si="817"/>
        <v>0</v>
      </c>
      <c r="AR758">
        <f t="shared" si="818"/>
        <v>60.804671285467244</v>
      </c>
      <c r="AS758">
        <f t="shared" si="819"/>
        <v>-54.513639832526081</v>
      </c>
      <c r="AT758">
        <f t="shared" si="820"/>
        <v>-32.018579893338043</v>
      </c>
      <c r="AU758">
        <f t="shared" si="821"/>
        <v>28.277787004089003</v>
      </c>
      <c r="AV758">
        <f t="shared" si="822"/>
        <v>8.5270780895553102</v>
      </c>
      <c r="AW758">
        <f t="shared" si="823"/>
        <v>0</v>
      </c>
      <c r="AX758">
        <f t="shared" si="824"/>
        <v>0</v>
      </c>
      <c r="AY758">
        <f t="shared" si="825"/>
        <v>0</v>
      </c>
      <c r="AZ758">
        <f t="shared" si="826"/>
        <v>0</v>
      </c>
      <c r="BA758">
        <f t="shared" si="827"/>
        <v>0</v>
      </c>
      <c r="BB758">
        <f t="shared" si="828"/>
        <v>0.65800000000000003</v>
      </c>
      <c r="BC758">
        <f t="shared" si="829"/>
        <v>60.975335724036832</v>
      </c>
      <c r="BD758">
        <f t="shared" si="830"/>
        <v>61.18</v>
      </c>
      <c r="BE758">
        <f t="shared" si="831"/>
        <v>0.91439999999999999</v>
      </c>
      <c r="BF758">
        <f t="shared" si="832"/>
        <v>7.0329408805283489E-2</v>
      </c>
      <c r="BG758">
        <f>'Data Input'!J758</f>
        <v>25.4</v>
      </c>
      <c r="BH758">
        <f t="shared" si="833"/>
        <v>2</v>
      </c>
      <c r="BI758">
        <f t="shared" si="834"/>
        <v>1.02</v>
      </c>
      <c r="BJ758">
        <f>'Data Input'!K758</f>
        <v>0.88311688311688308</v>
      </c>
      <c r="BK758">
        <f>'Data Input'!L758</f>
        <v>3</v>
      </c>
      <c r="BL758">
        <f>'Data Input'!M758</f>
        <v>88</v>
      </c>
      <c r="BM758">
        <f t="shared" si="835"/>
        <v>1</v>
      </c>
      <c r="BN758">
        <f t="shared" si="836"/>
        <v>1</v>
      </c>
      <c r="BO758">
        <f t="shared" si="837"/>
        <v>7.1735996981389161E-2</v>
      </c>
      <c r="BP758">
        <f t="shared" si="838"/>
        <v>7.0329408805283489E-2</v>
      </c>
      <c r="BQ758">
        <f t="shared" si="839"/>
        <v>606.04266806206169</v>
      </c>
      <c r="BR758">
        <f t="shared" si="840"/>
        <v>594.15947849221743</v>
      </c>
      <c r="BS758">
        <f t="shared" si="841"/>
        <v>196784.84000000003</v>
      </c>
      <c r="BT758">
        <f t="shared" si="842"/>
        <v>172472.76</v>
      </c>
      <c r="BU758">
        <f t="shared" si="843"/>
        <v>153309.12</v>
      </c>
      <c r="BV758">
        <f t="shared" si="844"/>
        <v>134145.47999999998</v>
      </c>
      <c r="BW758">
        <f t="shared" si="845"/>
        <v>114981.84</v>
      </c>
      <c r="BX758">
        <f t="shared" si="846"/>
        <v>95818.2</v>
      </c>
      <c r="BY758">
        <f t="shared" si="847"/>
        <v>76654.559999999998</v>
      </c>
      <c r="BZ758">
        <f t="shared" si="848"/>
        <v>57490.92</v>
      </c>
      <c r="CA758">
        <f t="shared" si="849"/>
        <v>38327.279999999999</v>
      </c>
      <c r="CB758">
        <f t="shared" si="850"/>
        <v>19163.64</v>
      </c>
      <c r="CC758">
        <f t="shared" si="851"/>
        <v>759.79083641882426</v>
      </c>
      <c r="CD758">
        <f t="shared" si="852"/>
        <v>744.89297688120018</v>
      </c>
      <c r="CE758">
        <f t="shared" si="853"/>
        <v>1365.8335044808859</v>
      </c>
      <c r="CF758">
        <f t="shared" si="854"/>
        <v>1339.0524553734176</v>
      </c>
    </row>
    <row r="759" spans="1:84" x14ac:dyDescent="0.25">
      <c r="A759" t="str">
        <f>IF('Data Input'!A759=0,"F","M")</f>
        <v>F</v>
      </c>
      <c r="B759" t="str">
        <f>'Data Input'!B759</f>
        <v>W</v>
      </c>
      <c r="C759">
        <f>'Data Input'!C759</f>
        <v>62</v>
      </c>
      <c r="D759">
        <f t="shared" si="784"/>
        <v>63</v>
      </c>
      <c r="E759">
        <f t="shared" si="785"/>
        <v>64</v>
      </c>
      <c r="F759">
        <f t="shared" si="786"/>
        <v>65</v>
      </c>
      <c r="G759">
        <f t="shared" si="787"/>
        <v>66</v>
      </c>
      <c r="H759">
        <f t="shared" si="788"/>
        <v>67</v>
      </c>
      <c r="I759">
        <f t="shared" si="789"/>
        <v>68</v>
      </c>
      <c r="J759">
        <f t="shared" si="790"/>
        <v>69</v>
      </c>
      <c r="K759">
        <f t="shared" si="791"/>
        <v>70</v>
      </c>
      <c r="L759">
        <f t="shared" si="792"/>
        <v>71</v>
      </c>
      <c r="M759">
        <f>'Data Input'!D759</f>
        <v>162.99974995800002</v>
      </c>
      <c r="N759">
        <f>'Data Input'!E759</f>
        <v>32.999949377999997</v>
      </c>
      <c r="O759">
        <f>'Data Input'!F759</f>
        <v>120</v>
      </c>
      <c r="P759">
        <f>'Data Input'!G759</f>
        <v>1</v>
      </c>
      <c r="Q759">
        <f>'Data Input'!H759</f>
        <v>0</v>
      </c>
      <c r="R759">
        <f>IF('Data Input'!I759&gt;100,1,0)</f>
        <v>1</v>
      </c>
      <c r="S759">
        <f t="shared" si="793"/>
        <v>4.1271343850450917</v>
      </c>
      <c r="T759">
        <f t="shared" si="794"/>
        <v>17.033238232221528</v>
      </c>
      <c r="U759">
        <f t="shared" si="795"/>
        <v>5.0937486668055856</v>
      </c>
      <c r="V759">
        <f t="shared" si="796"/>
        <v>21.022585271550927</v>
      </c>
      <c r="W759">
        <f t="shared" si="797"/>
        <v>3.4965060274653035</v>
      </c>
      <c r="X759">
        <f t="shared" si="798"/>
        <v>14.430550253469471</v>
      </c>
      <c r="Y759">
        <f t="shared" si="799"/>
        <v>4.7874917427820458</v>
      </c>
      <c r="Z759">
        <f t="shared" si="800"/>
        <v>19.758621789755232</v>
      </c>
      <c r="AA759">
        <f t="shared" si="801"/>
        <v>0</v>
      </c>
      <c r="AB759">
        <f t="shared" si="802"/>
        <v>0</v>
      </c>
      <c r="AC759" s="3">
        <f t="shared" si="803"/>
        <v>-29.798999999999999</v>
      </c>
      <c r="AD759">
        <f t="shared" si="804"/>
        <v>4.8840000000000003</v>
      </c>
      <c r="AE759">
        <f t="shared" si="805"/>
        <v>13.54</v>
      </c>
      <c r="AF759">
        <f t="shared" si="806"/>
        <v>-3.1139999999999999</v>
      </c>
      <c r="AG759">
        <f t="shared" si="807"/>
        <v>-13.577999999999999</v>
      </c>
      <c r="AH759">
        <f t="shared" si="808"/>
        <v>3.149</v>
      </c>
      <c r="AI759">
        <f t="shared" si="809"/>
        <v>2.0190000000000001</v>
      </c>
      <c r="AJ759">
        <f t="shared" si="810"/>
        <v>0</v>
      </c>
      <c r="AK759">
        <f t="shared" si="811"/>
        <v>1.9570000000000001</v>
      </c>
      <c r="AL759">
        <f t="shared" si="812"/>
        <v>0</v>
      </c>
      <c r="AM759">
        <f t="shared" si="813"/>
        <v>7.5739999999999998</v>
      </c>
      <c r="AN759">
        <f t="shared" si="814"/>
        <v>-1.665</v>
      </c>
      <c r="AO759">
        <f t="shared" si="815"/>
        <v>0.66100000000000003</v>
      </c>
      <c r="AP759">
        <f t="shared" si="816"/>
        <v>-122.98447753995869</v>
      </c>
      <c r="AQ759">
        <f t="shared" si="817"/>
        <v>83.190335526169946</v>
      </c>
      <c r="AR759">
        <f t="shared" si="818"/>
        <v>68.969356948547627</v>
      </c>
      <c r="AS759">
        <f t="shared" si="819"/>
        <v>-65.464330535609591</v>
      </c>
      <c r="AT759">
        <f t="shared" si="820"/>
        <v>-47.475558840923888</v>
      </c>
      <c r="AU759">
        <f t="shared" si="821"/>
        <v>45.441802748175363</v>
      </c>
      <c r="AV759">
        <f t="shared" si="822"/>
        <v>9.6659458286769517</v>
      </c>
      <c r="AW759">
        <f t="shared" si="823"/>
        <v>0</v>
      </c>
      <c r="AX759">
        <f t="shared" si="824"/>
        <v>0</v>
      </c>
      <c r="AY759">
        <f t="shared" si="825"/>
        <v>0</v>
      </c>
      <c r="AZ759">
        <f t="shared" si="826"/>
        <v>0</v>
      </c>
      <c r="BA759">
        <f t="shared" si="827"/>
        <v>0</v>
      </c>
      <c r="BB759">
        <f t="shared" si="828"/>
        <v>0.66100000000000003</v>
      </c>
      <c r="BC759">
        <f t="shared" si="829"/>
        <v>-27.99592586492227</v>
      </c>
      <c r="BD759">
        <f t="shared" si="830"/>
        <v>-29.18</v>
      </c>
      <c r="BE759">
        <f t="shared" si="831"/>
        <v>0.96650000000000003</v>
      </c>
      <c r="BF759">
        <f t="shared" si="832"/>
        <v>0.10536743139592619</v>
      </c>
      <c r="BG759">
        <f>'Data Input'!J759</f>
        <v>38.700000000000003</v>
      </c>
      <c r="BH759">
        <f t="shared" si="833"/>
        <v>4</v>
      </c>
      <c r="BI759">
        <f t="shared" si="834"/>
        <v>1.39</v>
      </c>
      <c r="BJ759">
        <f>'Data Input'!K759</f>
        <v>0.91978609625668439</v>
      </c>
      <c r="BK759">
        <f>'Data Input'!L759</f>
        <v>3</v>
      </c>
      <c r="BL759">
        <f>'Data Input'!M759</f>
        <v>75</v>
      </c>
      <c r="BM759">
        <f t="shared" si="835"/>
        <v>4</v>
      </c>
      <c r="BN759">
        <f t="shared" si="836"/>
        <v>1.46</v>
      </c>
      <c r="BO759">
        <f t="shared" si="837"/>
        <v>0.14646072964033741</v>
      </c>
      <c r="BP759">
        <f t="shared" si="838"/>
        <v>0.15383644983805222</v>
      </c>
      <c r="BQ759">
        <f t="shared" si="839"/>
        <v>1237.3348819641303</v>
      </c>
      <c r="BR759">
        <f t="shared" si="840"/>
        <v>1299.646710552252</v>
      </c>
      <c r="BS759">
        <f t="shared" si="841"/>
        <v>176191.08000000002</v>
      </c>
      <c r="BT759">
        <f t="shared" si="842"/>
        <v>157027.44</v>
      </c>
      <c r="BU759">
        <f t="shared" si="843"/>
        <v>137863.79999999999</v>
      </c>
      <c r="BV759">
        <f t="shared" si="844"/>
        <v>118700.15999999999</v>
      </c>
      <c r="BW759">
        <f t="shared" si="845"/>
        <v>99536.51999999999</v>
      </c>
      <c r="BX759">
        <f t="shared" si="846"/>
        <v>82947.099999999991</v>
      </c>
      <c r="BY759">
        <f t="shared" si="847"/>
        <v>66357.679999999993</v>
      </c>
      <c r="BZ759">
        <f t="shared" si="848"/>
        <v>49768.259999999995</v>
      </c>
      <c r="CA759">
        <f t="shared" si="849"/>
        <v>33178.839999999997</v>
      </c>
      <c r="CB759">
        <f t="shared" si="850"/>
        <v>16589.419999999998</v>
      </c>
      <c r="CC759">
        <f t="shared" si="851"/>
        <v>1374.0364205759784</v>
      </c>
      <c r="CD759">
        <f t="shared" si="852"/>
        <v>1443.2324993100206</v>
      </c>
      <c r="CE759">
        <f t="shared" si="853"/>
        <v>2611.3713025401084</v>
      </c>
      <c r="CF759">
        <f t="shared" si="854"/>
        <v>2742.8792098622725</v>
      </c>
    </row>
    <row r="760" spans="1:84" x14ac:dyDescent="0.25">
      <c r="A760" t="str">
        <f>IF('Data Input'!A760=0,"F","M")</f>
        <v>M</v>
      </c>
      <c r="B760" t="str">
        <f>'Data Input'!B760</f>
        <v>W</v>
      </c>
      <c r="C760">
        <f>'Data Input'!C760</f>
        <v>51</v>
      </c>
      <c r="D760">
        <f t="shared" si="784"/>
        <v>52</v>
      </c>
      <c r="E760">
        <f t="shared" si="785"/>
        <v>53</v>
      </c>
      <c r="F760">
        <f t="shared" si="786"/>
        <v>54</v>
      </c>
      <c r="G760">
        <f t="shared" si="787"/>
        <v>55</v>
      </c>
      <c r="H760">
        <f t="shared" si="788"/>
        <v>56</v>
      </c>
      <c r="I760">
        <f t="shared" si="789"/>
        <v>57</v>
      </c>
      <c r="J760">
        <f t="shared" si="790"/>
        <v>58</v>
      </c>
      <c r="K760">
        <f t="shared" si="791"/>
        <v>59</v>
      </c>
      <c r="L760">
        <f t="shared" si="792"/>
        <v>60</v>
      </c>
      <c r="M760">
        <f>'Data Input'!D760</f>
        <v>245.999622636</v>
      </c>
      <c r="N760">
        <f>'Data Input'!E760</f>
        <v>45.999929435999995</v>
      </c>
      <c r="O760">
        <f>'Data Input'!F760</f>
        <v>120</v>
      </c>
      <c r="P760">
        <f>'Data Input'!G760</f>
        <v>0</v>
      </c>
      <c r="Q760">
        <f>'Data Input'!H760</f>
        <v>0</v>
      </c>
      <c r="R760">
        <f>IF('Data Input'!I760&gt;100,1,0)</f>
        <v>0</v>
      </c>
      <c r="S760">
        <f t="shared" si="793"/>
        <v>3.9318256327243257</v>
      </c>
      <c r="T760">
        <f t="shared" si="794"/>
        <v>15.459252806148044</v>
      </c>
      <c r="U760">
        <f t="shared" si="795"/>
        <v>5.5053300019311866</v>
      </c>
      <c r="V760">
        <f t="shared" si="796"/>
        <v>21.645997618199303</v>
      </c>
      <c r="W760">
        <f t="shared" si="797"/>
        <v>3.8286398624879183</v>
      </c>
      <c r="X760">
        <f t="shared" si="798"/>
        <v>15.053544349800134</v>
      </c>
      <c r="Y760">
        <f t="shared" si="799"/>
        <v>0</v>
      </c>
      <c r="Z760">
        <f t="shared" si="800"/>
        <v>0</v>
      </c>
      <c r="AA760">
        <f t="shared" si="801"/>
        <v>4.7874917427820458</v>
      </c>
      <c r="AB760">
        <f t="shared" si="802"/>
        <v>18.823582750726501</v>
      </c>
      <c r="AC760" s="3">
        <f t="shared" si="803"/>
        <v>12.343999999999999</v>
      </c>
      <c r="AD760">
        <f t="shared" si="804"/>
        <v>0</v>
      </c>
      <c r="AE760">
        <f t="shared" si="805"/>
        <v>11.853</v>
      </c>
      <c r="AF760">
        <f t="shared" si="806"/>
        <v>-2.6640000000000001</v>
      </c>
      <c r="AG760">
        <f t="shared" si="807"/>
        <v>-7.99</v>
      </c>
      <c r="AH760">
        <f t="shared" si="808"/>
        <v>1.7689999999999999</v>
      </c>
      <c r="AI760">
        <f t="shared" si="809"/>
        <v>1.7689999999999999</v>
      </c>
      <c r="AJ760">
        <f t="shared" si="810"/>
        <v>0</v>
      </c>
      <c r="AK760">
        <f t="shared" si="811"/>
        <v>1.764</v>
      </c>
      <c r="AL760">
        <f t="shared" si="812"/>
        <v>0</v>
      </c>
      <c r="AM760">
        <f t="shared" si="813"/>
        <v>7.8369999999999997</v>
      </c>
      <c r="AN760">
        <f t="shared" si="814"/>
        <v>-1.7949999999999999</v>
      </c>
      <c r="AO760">
        <f t="shared" si="815"/>
        <v>0.65800000000000003</v>
      </c>
      <c r="AP760">
        <f t="shared" si="816"/>
        <v>48.534455610349077</v>
      </c>
      <c r="AQ760">
        <f t="shared" si="817"/>
        <v>0</v>
      </c>
      <c r="AR760">
        <f t="shared" si="818"/>
        <v>65.254676512890356</v>
      </c>
      <c r="AS760">
        <f t="shared" si="819"/>
        <v>-57.664937654882948</v>
      </c>
      <c r="AT760">
        <f t="shared" si="820"/>
        <v>-30.590832501278467</v>
      </c>
      <c r="AU760">
        <f t="shared" si="821"/>
        <v>26.629719954796435</v>
      </c>
      <c r="AV760">
        <f t="shared" si="822"/>
        <v>0</v>
      </c>
      <c r="AW760">
        <f t="shared" si="823"/>
        <v>0</v>
      </c>
      <c r="AX760">
        <f t="shared" si="824"/>
        <v>8.4451354342675291</v>
      </c>
      <c r="AY760">
        <f t="shared" si="825"/>
        <v>0</v>
      </c>
      <c r="AZ760">
        <f t="shared" si="826"/>
        <v>0</v>
      </c>
      <c r="BA760">
        <f t="shared" si="827"/>
        <v>0</v>
      </c>
      <c r="BB760">
        <f t="shared" si="828"/>
        <v>0</v>
      </c>
      <c r="BC760">
        <f t="shared" si="829"/>
        <v>60.608217356141978</v>
      </c>
      <c r="BD760">
        <f t="shared" si="830"/>
        <v>61.18</v>
      </c>
      <c r="BE760">
        <f t="shared" si="831"/>
        <v>0.91439999999999999</v>
      </c>
      <c r="BF760">
        <f t="shared" si="832"/>
        <v>4.9262362089464773E-2</v>
      </c>
      <c r="BG760">
        <f>'Data Input'!J760</f>
        <v>29.1</v>
      </c>
      <c r="BH760">
        <f t="shared" si="833"/>
        <v>4</v>
      </c>
      <c r="BI760">
        <f t="shared" si="834"/>
        <v>1.24</v>
      </c>
      <c r="BJ760">
        <f>'Data Input'!K760</f>
        <v>0.94736842105263164</v>
      </c>
      <c r="BK760">
        <f>'Data Input'!L760</f>
        <v>3</v>
      </c>
      <c r="BL760">
        <f>'Data Input'!M760</f>
        <v>82</v>
      </c>
      <c r="BM760">
        <f t="shared" si="835"/>
        <v>3</v>
      </c>
      <c r="BN760">
        <f t="shared" si="836"/>
        <v>1.2</v>
      </c>
      <c r="BO760">
        <f t="shared" si="837"/>
        <v>6.108532899093632E-2</v>
      </c>
      <c r="BP760">
        <f t="shared" si="838"/>
        <v>5.9114834507357723E-2</v>
      </c>
      <c r="BQ760">
        <f t="shared" si="839"/>
        <v>516.06330599573641</v>
      </c>
      <c r="BR760">
        <f t="shared" si="840"/>
        <v>499.41610257651899</v>
      </c>
      <c r="BS760">
        <f t="shared" si="841"/>
        <v>212230.16000000003</v>
      </c>
      <c r="BT760">
        <f t="shared" si="842"/>
        <v>187918.08000000002</v>
      </c>
      <c r="BU760">
        <f t="shared" si="843"/>
        <v>163606</v>
      </c>
      <c r="BV760">
        <f t="shared" si="844"/>
        <v>139293.91999999998</v>
      </c>
      <c r="BW760">
        <f t="shared" si="845"/>
        <v>114981.84</v>
      </c>
      <c r="BX760">
        <f t="shared" si="846"/>
        <v>95818.2</v>
      </c>
      <c r="BY760">
        <f t="shared" si="847"/>
        <v>76654.559999999998</v>
      </c>
      <c r="BZ760">
        <f t="shared" si="848"/>
        <v>57490.92</v>
      </c>
      <c r="CA760">
        <f t="shared" si="849"/>
        <v>38327.279999999999</v>
      </c>
      <c r="CB760">
        <f t="shared" si="850"/>
        <v>19163.64</v>
      </c>
      <c r="CC760">
        <f t="shared" si="851"/>
        <v>675.28890485413615</v>
      </c>
      <c r="CD760">
        <f t="shared" si="852"/>
        <v>653.50539179432531</v>
      </c>
      <c r="CE760">
        <f t="shared" si="853"/>
        <v>1191.3522108498726</v>
      </c>
      <c r="CF760">
        <f t="shared" si="854"/>
        <v>1152.9214943708444</v>
      </c>
    </row>
    <row r="761" spans="1:84" x14ac:dyDescent="0.25">
      <c r="A761" t="str">
        <f>IF('Data Input'!A761=0,"F","M")</f>
        <v>F</v>
      </c>
      <c r="B761" t="str">
        <f>'Data Input'!B761</f>
        <v>W</v>
      </c>
      <c r="C761">
        <f>'Data Input'!C761</f>
        <v>41</v>
      </c>
      <c r="D761">
        <f t="shared" si="784"/>
        <v>42</v>
      </c>
      <c r="E761">
        <f t="shared" si="785"/>
        <v>43</v>
      </c>
      <c r="F761">
        <f t="shared" si="786"/>
        <v>44</v>
      </c>
      <c r="G761">
        <f t="shared" si="787"/>
        <v>45</v>
      </c>
      <c r="H761">
        <f t="shared" si="788"/>
        <v>46</v>
      </c>
      <c r="I761">
        <f t="shared" si="789"/>
        <v>47</v>
      </c>
      <c r="J761">
        <f t="shared" si="790"/>
        <v>48</v>
      </c>
      <c r="K761">
        <f t="shared" si="791"/>
        <v>49</v>
      </c>
      <c r="L761">
        <f t="shared" si="792"/>
        <v>50</v>
      </c>
      <c r="M761">
        <f>'Data Input'!D761</f>
        <v>210.99967632599999</v>
      </c>
      <c r="N761">
        <f>'Data Input'!E761</f>
        <v>76.999881882000011</v>
      </c>
      <c r="O761">
        <f>'Data Input'!F761</f>
        <v>106</v>
      </c>
      <c r="P761">
        <f>'Data Input'!G761</f>
        <v>0</v>
      </c>
      <c r="Q761">
        <f>'Data Input'!H761</f>
        <v>0</v>
      </c>
      <c r="R761">
        <f>IF('Data Input'!I761&gt;100,1,0)</f>
        <v>0</v>
      </c>
      <c r="S761">
        <f t="shared" si="793"/>
        <v>3.713572066704308</v>
      </c>
      <c r="T761">
        <f t="shared" si="794"/>
        <v>13.790617494606504</v>
      </c>
      <c r="U761">
        <f t="shared" si="795"/>
        <v>5.3518565994748899</v>
      </c>
      <c r="V761">
        <f t="shared" si="796"/>
        <v>19.874505172817056</v>
      </c>
      <c r="W761">
        <f t="shared" si="797"/>
        <v>4.3438038878525074</v>
      </c>
      <c r="X761">
        <f t="shared" si="798"/>
        <v>16.131028781170645</v>
      </c>
      <c r="Y761">
        <f t="shared" si="799"/>
        <v>0</v>
      </c>
      <c r="Z761">
        <f t="shared" si="800"/>
        <v>0</v>
      </c>
      <c r="AA761">
        <f t="shared" si="801"/>
        <v>4.6634390941120669</v>
      </c>
      <c r="AB761">
        <f t="shared" si="802"/>
        <v>17.318017154671413</v>
      </c>
      <c r="AC761" s="3">
        <f t="shared" si="803"/>
        <v>-29.798999999999999</v>
      </c>
      <c r="AD761">
        <f t="shared" si="804"/>
        <v>4.8840000000000003</v>
      </c>
      <c r="AE761">
        <f t="shared" si="805"/>
        <v>13.54</v>
      </c>
      <c r="AF761">
        <f t="shared" si="806"/>
        <v>-3.1139999999999999</v>
      </c>
      <c r="AG761">
        <f t="shared" si="807"/>
        <v>-13.577999999999999</v>
      </c>
      <c r="AH761">
        <f t="shared" si="808"/>
        <v>3.149</v>
      </c>
      <c r="AI761">
        <f t="shared" si="809"/>
        <v>2.0190000000000001</v>
      </c>
      <c r="AJ761">
        <f t="shared" si="810"/>
        <v>0</v>
      </c>
      <c r="AK761">
        <f t="shared" si="811"/>
        <v>1.9570000000000001</v>
      </c>
      <c r="AL761">
        <f t="shared" si="812"/>
        <v>0</v>
      </c>
      <c r="AM761">
        <f t="shared" si="813"/>
        <v>7.5739999999999998</v>
      </c>
      <c r="AN761">
        <f t="shared" si="814"/>
        <v>-1.665</v>
      </c>
      <c r="AO761">
        <f t="shared" si="815"/>
        <v>0.66100000000000003</v>
      </c>
      <c r="AP761">
        <f t="shared" si="816"/>
        <v>-110.66073401572167</v>
      </c>
      <c r="AQ761">
        <f t="shared" si="817"/>
        <v>67.353375843658171</v>
      </c>
      <c r="AR761">
        <f t="shared" si="818"/>
        <v>72.464138356890004</v>
      </c>
      <c r="AS761">
        <f t="shared" si="819"/>
        <v>-61.889209108152308</v>
      </c>
      <c r="AT761">
        <f t="shared" si="820"/>
        <v>-58.980169189261339</v>
      </c>
      <c r="AU761">
        <f t="shared" si="821"/>
        <v>50.796609631906364</v>
      </c>
      <c r="AV761">
        <f t="shared" si="822"/>
        <v>0</v>
      </c>
      <c r="AW761">
        <f t="shared" si="823"/>
        <v>0</v>
      </c>
      <c r="AX761">
        <f t="shared" si="824"/>
        <v>9.1263503071773151</v>
      </c>
      <c r="AY761">
        <f t="shared" si="825"/>
        <v>0</v>
      </c>
      <c r="AZ761">
        <f t="shared" si="826"/>
        <v>0</v>
      </c>
      <c r="BA761">
        <f t="shared" si="827"/>
        <v>0</v>
      </c>
      <c r="BB761">
        <f t="shared" si="828"/>
        <v>0</v>
      </c>
      <c r="BC761">
        <f t="shared" si="829"/>
        <v>-31.789638173503466</v>
      </c>
      <c r="BD761">
        <f t="shared" si="830"/>
        <v>-29.18</v>
      </c>
      <c r="BE761">
        <f t="shared" si="831"/>
        <v>0.96650000000000003</v>
      </c>
      <c r="BF761">
        <f t="shared" si="832"/>
        <v>2.5033826581124519E-3</v>
      </c>
      <c r="BG761">
        <f>'Data Input'!J761</f>
        <v>24.2</v>
      </c>
      <c r="BH761">
        <f t="shared" si="833"/>
        <v>2</v>
      </c>
      <c r="BI761">
        <f t="shared" si="834"/>
        <v>0.96</v>
      </c>
      <c r="BJ761">
        <f>'Data Input'!K761</f>
        <v>0.65714285714285714</v>
      </c>
      <c r="BK761">
        <f>'Data Input'!L761</f>
        <v>3</v>
      </c>
      <c r="BL761">
        <f>'Data Input'!M761</f>
        <v>97</v>
      </c>
      <c r="BM761">
        <f t="shared" si="835"/>
        <v>1</v>
      </c>
      <c r="BN761">
        <f t="shared" si="836"/>
        <v>1</v>
      </c>
      <c r="BO761">
        <f t="shared" si="837"/>
        <v>2.4032473517879537E-3</v>
      </c>
      <c r="BP761">
        <f t="shared" si="838"/>
        <v>2.5033826581124519E-3</v>
      </c>
      <c r="BQ761">
        <f t="shared" si="839"/>
        <v>20.303201995903329</v>
      </c>
      <c r="BR761">
        <f t="shared" si="840"/>
        <v>21.149168745732638</v>
      </c>
      <c r="BS761">
        <f t="shared" si="841"/>
        <v>269435.04000000004</v>
      </c>
      <c r="BT761">
        <f t="shared" si="842"/>
        <v>238544.40000000002</v>
      </c>
      <c r="BU761">
        <f t="shared" si="843"/>
        <v>207653.76000000001</v>
      </c>
      <c r="BV761">
        <f t="shared" si="844"/>
        <v>176763.12</v>
      </c>
      <c r="BW761">
        <f t="shared" si="845"/>
        <v>145872.48000000001</v>
      </c>
      <c r="BX761">
        <f t="shared" si="846"/>
        <v>121560.40000000001</v>
      </c>
      <c r="BY761">
        <f t="shared" si="847"/>
        <v>97248.320000000007</v>
      </c>
      <c r="BZ761">
        <f t="shared" si="848"/>
        <v>72936.240000000005</v>
      </c>
      <c r="CA761">
        <f t="shared" si="849"/>
        <v>48624.160000000003</v>
      </c>
      <c r="CB761">
        <f t="shared" si="850"/>
        <v>24312.080000000002</v>
      </c>
      <c r="CC761">
        <f t="shared" si="851"/>
        <v>33.716358721909096</v>
      </c>
      <c r="CD761">
        <f t="shared" si="852"/>
        <v>35.121207001988651</v>
      </c>
      <c r="CE761">
        <f t="shared" si="853"/>
        <v>54.019560717812425</v>
      </c>
      <c r="CF761">
        <f t="shared" si="854"/>
        <v>56.270375747721289</v>
      </c>
    </row>
    <row r="762" spans="1:84" x14ac:dyDescent="0.25">
      <c r="A762" t="str">
        <f>IF('Data Input'!A762=0,"F","M")</f>
        <v>F</v>
      </c>
      <c r="B762" t="str">
        <f>'Data Input'!B762</f>
        <v>W</v>
      </c>
      <c r="C762">
        <f>'Data Input'!C762</f>
        <v>27</v>
      </c>
      <c r="D762">
        <f t="shared" si="784"/>
        <v>28</v>
      </c>
      <c r="E762">
        <f t="shared" si="785"/>
        <v>29</v>
      </c>
      <c r="F762">
        <f t="shared" si="786"/>
        <v>30</v>
      </c>
      <c r="G762">
        <f t="shared" si="787"/>
        <v>31</v>
      </c>
      <c r="H762">
        <f t="shared" si="788"/>
        <v>32</v>
      </c>
      <c r="I762">
        <f t="shared" si="789"/>
        <v>33</v>
      </c>
      <c r="J762">
        <f t="shared" si="790"/>
        <v>34</v>
      </c>
      <c r="K762">
        <f t="shared" si="791"/>
        <v>35</v>
      </c>
      <c r="L762">
        <f t="shared" si="792"/>
        <v>36</v>
      </c>
      <c r="M762">
        <f>'Data Input'!D762</f>
        <v>210.99967632599999</v>
      </c>
      <c r="N762">
        <f>'Data Input'!E762</f>
        <v>83.999871143999997</v>
      </c>
      <c r="O762">
        <f>'Data Input'!F762</f>
        <v>110</v>
      </c>
      <c r="P762">
        <f>'Data Input'!G762</f>
        <v>0</v>
      </c>
      <c r="Q762">
        <f>'Data Input'!H762</f>
        <v>0</v>
      </c>
      <c r="R762">
        <f>IF('Data Input'!I762&gt;100,1,0)</f>
        <v>0</v>
      </c>
      <c r="S762">
        <f t="shared" si="793"/>
        <v>3.2958368660043291</v>
      </c>
      <c r="T762">
        <f t="shared" si="794"/>
        <v>10.862540647313239</v>
      </c>
      <c r="U762">
        <f t="shared" si="795"/>
        <v>5.3518565994748899</v>
      </c>
      <c r="V762">
        <f t="shared" si="796"/>
        <v>17.638846282117907</v>
      </c>
      <c r="W762">
        <f t="shared" si="797"/>
        <v>4.4308152648421366</v>
      </c>
      <c r="X762">
        <f t="shared" si="798"/>
        <v>14.603244296321449</v>
      </c>
      <c r="Y762">
        <f t="shared" si="799"/>
        <v>0</v>
      </c>
      <c r="Z762">
        <f t="shared" si="800"/>
        <v>0</v>
      </c>
      <c r="AA762">
        <f t="shared" si="801"/>
        <v>4.7004803657924166</v>
      </c>
      <c r="AB762">
        <f t="shared" si="802"/>
        <v>15.492016477508161</v>
      </c>
      <c r="AC762" s="3">
        <f t="shared" si="803"/>
        <v>-29.798999999999999</v>
      </c>
      <c r="AD762">
        <f t="shared" si="804"/>
        <v>4.8840000000000003</v>
      </c>
      <c r="AE762">
        <f t="shared" si="805"/>
        <v>13.54</v>
      </c>
      <c r="AF762">
        <f t="shared" si="806"/>
        <v>-3.1139999999999999</v>
      </c>
      <c r="AG762">
        <f t="shared" si="807"/>
        <v>-13.577999999999999</v>
      </c>
      <c r="AH762">
        <f t="shared" si="808"/>
        <v>3.149</v>
      </c>
      <c r="AI762">
        <f t="shared" si="809"/>
        <v>2.0190000000000001</v>
      </c>
      <c r="AJ762">
        <f t="shared" si="810"/>
        <v>0</v>
      </c>
      <c r="AK762">
        <f t="shared" si="811"/>
        <v>1.9570000000000001</v>
      </c>
      <c r="AL762">
        <f t="shared" si="812"/>
        <v>0</v>
      </c>
      <c r="AM762">
        <f t="shared" si="813"/>
        <v>7.5739999999999998</v>
      </c>
      <c r="AN762">
        <f t="shared" si="814"/>
        <v>-1.665</v>
      </c>
      <c r="AO762">
        <f t="shared" si="815"/>
        <v>0.66100000000000003</v>
      </c>
      <c r="AP762">
        <f t="shared" si="816"/>
        <v>-98.212642770062999</v>
      </c>
      <c r="AQ762">
        <f t="shared" si="817"/>
        <v>53.052648521477863</v>
      </c>
      <c r="AR762">
        <f t="shared" si="818"/>
        <v>72.464138356890004</v>
      </c>
      <c r="AS762">
        <f t="shared" si="819"/>
        <v>-54.92736732251516</v>
      </c>
      <c r="AT762">
        <f t="shared" si="820"/>
        <v>-60.161609666026528</v>
      </c>
      <c r="AU762">
        <f t="shared" si="821"/>
        <v>45.985616289116244</v>
      </c>
      <c r="AV762">
        <f t="shared" si="822"/>
        <v>0</v>
      </c>
      <c r="AW762">
        <f t="shared" si="823"/>
        <v>0</v>
      </c>
      <c r="AX762">
        <f t="shared" si="824"/>
        <v>9.1988400758557596</v>
      </c>
      <c r="AY762">
        <f t="shared" si="825"/>
        <v>0</v>
      </c>
      <c r="AZ762">
        <f t="shared" si="826"/>
        <v>0</v>
      </c>
      <c r="BA762">
        <f t="shared" si="827"/>
        <v>0</v>
      </c>
      <c r="BB762">
        <f t="shared" si="828"/>
        <v>0</v>
      </c>
      <c r="BC762">
        <f t="shared" si="829"/>
        <v>-32.600376515264813</v>
      </c>
      <c r="BD762">
        <f t="shared" si="830"/>
        <v>-29.18</v>
      </c>
      <c r="BE762">
        <f t="shared" si="831"/>
        <v>0.96650000000000003</v>
      </c>
      <c r="BF762">
        <f t="shared" si="832"/>
        <v>1.1136027474711874E-3</v>
      </c>
      <c r="BG762">
        <f>'Data Input'!J762</f>
        <v>22.1</v>
      </c>
      <c r="BH762">
        <f t="shared" si="833"/>
        <v>1</v>
      </c>
      <c r="BI762">
        <f t="shared" si="834"/>
        <v>1</v>
      </c>
      <c r="BJ762">
        <f>'Data Input'!K762</f>
        <v>0.77551020408163263</v>
      </c>
      <c r="BK762">
        <f>'Data Input'!L762</f>
        <v>3</v>
      </c>
      <c r="BL762">
        <f>'Data Input'!M762</f>
        <v>97</v>
      </c>
      <c r="BM762">
        <f t="shared" si="835"/>
        <v>2</v>
      </c>
      <c r="BN762">
        <f t="shared" si="836"/>
        <v>1.1200000000000001</v>
      </c>
      <c r="BO762">
        <f t="shared" si="837"/>
        <v>1.1136027474711874E-3</v>
      </c>
      <c r="BP762">
        <f t="shared" si="838"/>
        <v>1.2472350771677301E-3</v>
      </c>
      <c r="BQ762">
        <f t="shared" si="839"/>
        <v>9.4079793776863685</v>
      </c>
      <c r="BR762">
        <f t="shared" si="840"/>
        <v>10.536936903008733</v>
      </c>
      <c r="BS762">
        <f t="shared" si="841"/>
        <v>290600.88000000006</v>
      </c>
      <c r="BT762">
        <f t="shared" si="842"/>
        <v>261998.43000000005</v>
      </c>
      <c r="BU762">
        <f t="shared" si="843"/>
        <v>233395.98000000004</v>
      </c>
      <c r="BV762">
        <f t="shared" si="844"/>
        <v>204793.53000000003</v>
      </c>
      <c r="BW762">
        <f t="shared" si="845"/>
        <v>176191.08000000002</v>
      </c>
      <c r="BX762">
        <f t="shared" si="846"/>
        <v>147588.63</v>
      </c>
      <c r="BY762">
        <f t="shared" si="847"/>
        <v>118986.18</v>
      </c>
      <c r="BZ762">
        <f t="shared" si="848"/>
        <v>90383.73</v>
      </c>
      <c r="CA762">
        <f t="shared" si="849"/>
        <v>61781.279999999999</v>
      </c>
      <c r="CB762">
        <f t="shared" si="850"/>
        <v>30890.639999999999</v>
      </c>
      <c r="CC762">
        <f t="shared" si="851"/>
        <v>18.002617384863854</v>
      </c>
      <c r="CD762">
        <f t="shared" si="852"/>
        <v>20.162931471047521</v>
      </c>
      <c r="CE762">
        <f t="shared" si="853"/>
        <v>27.41059676255022</v>
      </c>
      <c r="CF762">
        <f t="shared" si="854"/>
        <v>30.699868374056255</v>
      </c>
    </row>
    <row r="763" spans="1:84" x14ac:dyDescent="0.25">
      <c r="A763" t="str">
        <f>IF('Data Input'!A763=0,"F","M")</f>
        <v>F</v>
      </c>
      <c r="B763" t="str">
        <f>'Data Input'!B763</f>
        <v>W</v>
      </c>
      <c r="C763">
        <f>'Data Input'!C763</f>
        <v>37</v>
      </c>
      <c r="D763">
        <f t="shared" si="784"/>
        <v>38</v>
      </c>
      <c r="E763">
        <f t="shared" si="785"/>
        <v>39</v>
      </c>
      <c r="F763">
        <f t="shared" si="786"/>
        <v>40</v>
      </c>
      <c r="G763">
        <f t="shared" si="787"/>
        <v>41</v>
      </c>
      <c r="H763">
        <f t="shared" si="788"/>
        <v>42</v>
      </c>
      <c r="I763">
        <f t="shared" si="789"/>
        <v>43</v>
      </c>
      <c r="J763">
        <f t="shared" si="790"/>
        <v>44</v>
      </c>
      <c r="K763">
        <f t="shared" si="791"/>
        <v>45</v>
      </c>
      <c r="L763">
        <f t="shared" si="792"/>
        <v>46</v>
      </c>
      <c r="M763">
        <f>'Data Input'!D763</f>
        <v>143.999779104</v>
      </c>
      <c r="N763">
        <f>'Data Input'!E763</f>
        <v>71.999889551999999</v>
      </c>
      <c r="O763">
        <f>'Data Input'!F763</f>
        <v>118</v>
      </c>
      <c r="P763">
        <f>'Data Input'!G763</f>
        <v>0</v>
      </c>
      <c r="Q763">
        <f>'Data Input'!H763</f>
        <v>0</v>
      </c>
      <c r="R763">
        <f>IF('Data Input'!I763&gt;100,1,0)</f>
        <v>0</v>
      </c>
      <c r="S763">
        <f t="shared" si="793"/>
        <v>3.6109179126442243</v>
      </c>
      <c r="T763">
        <f t="shared" si="794"/>
        <v>13.038728171854922</v>
      </c>
      <c r="U763">
        <f t="shared" si="795"/>
        <v>4.969811765574824</v>
      </c>
      <c r="V763">
        <f t="shared" si="796"/>
        <v>17.945582326784152</v>
      </c>
      <c r="W763">
        <f t="shared" si="797"/>
        <v>4.2766645850148786</v>
      </c>
      <c r="X763">
        <f t="shared" si="798"/>
        <v>15.442684756401404</v>
      </c>
      <c r="Y763">
        <f t="shared" si="799"/>
        <v>0</v>
      </c>
      <c r="Z763">
        <f t="shared" si="800"/>
        <v>0</v>
      </c>
      <c r="AA763">
        <f t="shared" si="801"/>
        <v>4.7706846244656651</v>
      </c>
      <c r="AB763">
        <f t="shared" si="802"/>
        <v>17.226550566059455</v>
      </c>
      <c r="AC763" s="3">
        <f t="shared" si="803"/>
        <v>-29.798999999999999</v>
      </c>
      <c r="AD763">
        <f t="shared" si="804"/>
        <v>4.8840000000000003</v>
      </c>
      <c r="AE763">
        <f t="shared" si="805"/>
        <v>13.54</v>
      </c>
      <c r="AF763">
        <f t="shared" si="806"/>
        <v>-3.1139999999999999</v>
      </c>
      <c r="AG763">
        <f t="shared" si="807"/>
        <v>-13.577999999999999</v>
      </c>
      <c r="AH763">
        <f t="shared" si="808"/>
        <v>3.149</v>
      </c>
      <c r="AI763">
        <f t="shared" si="809"/>
        <v>2.0190000000000001</v>
      </c>
      <c r="AJ763">
        <f t="shared" si="810"/>
        <v>0</v>
      </c>
      <c r="AK763">
        <f t="shared" si="811"/>
        <v>1.9570000000000001</v>
      </c>
      <c r="AL763">
        <f t="shared" si="812"/>
        <v>0</v>
      </c>
      <c r="AM763">
        <f t="shared" si="813"/>
        <v>7.5739999999999998</v>
      </c>
      <c r="AN763">
        <f t="shared" si="814"/>
        <v>-1.665</v>
      </c>
      <c r="AO763">
        <f t="shared" si="815"/>
        <v>0.66100000000000003</v>
      </c>
      <c r="AP763">
        <f t="shared" si="816"/>
        <v>-107.60174287888523</v>
      </c>
      <c r="AQ763">
        <f t="shared" si="817"/>
        <v>63.681148391339441</v>
      </c>
      <c r="AR763">
        <f t="shared" si="818"/>
        <v>67.291251305883108</v>
      </c>
      <c r="AS763">
        <f t="shared" si="819"/>
        <v>-55.882543365605848</v>
      </c>
      <c r="AT763">
        <f t="shared" si="820"/>
        <v>-58.068551735332015</v>
      </c>
      <c r="AU763">
        <f t="shared" si="821"/>
        <v>48.629014297908022</v>
      </c>
      <c r="AV763">
        <f t="shared" si="822"/>
        <v>0</v>
      </c>
      <c r="AW763">
        <f t="shared" si="823"/>
        <v>0</v>
      </c>
      <c r="AX763">
        <f t="shared" si="824"/>
        <v>9.3362298100793062</v>
      </c>
      <c r="AY763">
        <f t="shared" si="825"/>
        <v>0</v>
      </c>
      <c r="AZ763">
        <f t="shared" si="826"/>
        <v>0</v>
      </c>
      <c r="BA763">
        <f t="shared" si="827"/>
        <v>0</v>
      </c>
      <c r="BB763">
        <f t="shared" si="828"/>
        <v>0</v>
      </c>
      <c r="BC763">
        <f t="shared" si="829"/>
        <v>-32.615194174613208</v>
      </c>
      <c r="BD763">
        <f t="shared" si="830"/>
        <v>-29.18</v>
      </c>
      <c r="BE763">
        <f t="shared" si="831"/>
        <v>0.96650000000000003</v>
      </c>
      <c r="BF763">
        <f t="shared" si="832"/>
        <v>1.0972324019827839E-3</v>
      </c>
      <c r="BG763">
        <f>'Data Input'!J763</f>
        <v>26</v>
      </c>
      <c r="BH763">
        <f t="shared" si="833"/>
        <v>3</v>
      </c>
      <c r="BI763">
        <f t="shared" si="834"/>
        <v>1.08</v>
      </c>
      <c r="BJ763">
        <f>'Data Input'!K763</f>
        <v>0.75000000000000011</v>
      </c>
      <c r="BK763">
        <f>'Data Input'!L763</f>
        <v>3</v>
      </c>
      <c r="BL763">
        <f>'Data Input'!M763</f>
        <v>100</v>
      </c>
      <c r="BM763">
        <f t="shared" si="835"/>
        <v>2</v>
      </c>
      <c r="BN763">
        <f t="shared" si="836"/>
        <v>1.1200000000000001</v>
      </c>
      <c r="BO763">
        <f t="shared" si="837"/>
        <v>1.1850109941414068E-3</v>
      </c>
      <c r="BP763">
        <f t="shared" si="838"/>
        <v>1.2289002902207181E-3</v>
      </c>
      <c r="BQ763">
        <f t="shared" si="839"/>
        <v>10.011253133606719</v>
      </c>
      <c r="BR763">
        <f t="shared" si="840"/>
        <v>10.382040286703264</v>
      </c>
      <c r="BS763">
        <f t="shared" si="841"/>
        <v>295749.28000000009</v>
      </c>
      <c r="BT763">
        <f t="shared" si="842"/>
        <v>264858.64000000007</v>
      </c>
      <c r="BU763">
        <f t="shared" si="843"/>
        <v>233968.00000000006</v>
      </c>
      <c r="BV763">
        <f t="shared" si="844"/>
        <v>203077.36000000004</v>
      </c>
      <c r="BW763">
        <f t="shared" si="845"/>
        <v>172186.72000000003</v>
      </c>
      <c r="BX763">
        <f t="shared" si="846"/>
        <v>141296.08000000002</v>
      </c>
      <c r="BY763">
        <f t="shared" si="847"/>
        <v>110405.44</v>
      </c>
      <c r="BZ763">
        <f t="shared" si="848"/>
        <v>79514.8</v>
      </c>
      <c r="CA763">
        <f t="shared" si="849"/>
        <v>48624.160000000003</v>
      </c>
      <c r="CB763">
        <f t="shared" si="850"/>
        <v>24312.080000000002</v>
      </c>
      <c r="CC763">
        <f t="shared" si="851"/>
        <v>18.651984882967781</v>
      </c>
      <c r="CD763">
        <f t="shared" si="852"/>
        <v>19.342799137892516</v>
      </c>
      <c r="CE763">
        <f t="shared" si="853"/>
        <v>28.6632380165745</v>
      </c>
      <c r="CF763">
        <f t="shared" si="854"/>
        <v>29.724839424595778</v>
      </c>
    </row>
    <row r="764" spans="1:84" x14ac:dyDescent="0.25">
      <c r="A764" t="str">
        <f>IF('Data Input'!A764=0,"F","M")</f>
        <v>M</v>
      </c>
      <c r="B764" t="str">
        <f>'Data Input'!B764</f>
        <v>W</v>
      </c>
      <c r="C764">
        <f>'Data Input'!C764</f>
        <v>52</v>
      </c>
      <c r="D764">
        <f t="shared" si="784"/>
        <v>53</v>
      </c>
      <c r="E764">
        <f t="shared" si="785"/>
        <v>54</v>
      </c>
      <c r="F764">
        <f t="shared" si="786"/>
        <v>55</v>
      </c>
      <c r="G764">
        <f t="shared" si="787"/>
        <v>56</v>
      </c>
      <c r="H764">
        <f t="shared" si="788"/>
        <v>57</v>
      </c>
      <c r="I764">
        <f t="shared" si="789"/>
        <v>58</v>
      </c>
      <c r="J764">
        <f t="shared" si="790"/>
        <v>59</v>
      </c>
      <c r="K764">
        <f t="shared" si="791"/>
        <v>60</v>
      </c>
      <c r="L764">
        <f t="shared" si="792"/>
        <v>61</v>
      </c>
      <c r="M764">
        <f>'Data Input'!D764</f>
        <v>187.99971160800001</v>
      </c>
      <c r="N764">
        <f>'Data Input'!E764</f>
        <v>54.999915629999997</v>
      </c>
      <c r="O764">
        <f>'Data Input'!F764</f>
        <v>118</v>
      </c>
      <c r="P764">
        <f>'Data Input'!G764</f>
        <v>0</v>
      </c>
      <c r="Q764">
        <f>'Data Input'!H764</f>
        <v>0</v>
      </c>
      <c r="R764">
        <f>IF('Data Input'!I764&gt;100,1,0)</f>
        <v>0</v>
      </c>
      <c r="S764">
        <f t="shared" si="793"/>
        <v>3.9512437185814275</v>
      </c>
      <c r="T764">
        <f t="shared" si="794"/>
        <v>15.612326923629187</v>
      </c>
      <c r="U764">
        <f t="shared" si="795"/>
        <v>5.2364404288287725</v>
      </c>
      <c r="V764">
        <f t="shared" si="796"/>
        <v>20.690452352135523</v>
      </c>
      <c r="W764">
        <f t="shared" si="797"/>
        <v>4.0073316512312944</v>
      </c>
      <c r="X764">
        <f t="shared" si="798"/>
        <v>15.833944015200192</v>
      </c>
      <c r="Y764">
        <f t="shared" si="799"/>
        <v>0</v>
      </c>
      <c r="Z764">
        <f t="shared" si="800"/>
        <v>0</v>
      </c>
      <c r="AA764">
        <f t="shared" si="801"/>
        <v>4.7706846244656651</v>
      </c>
      <c r="AB764">
        <f t="shared" si="802"/>
        <v>18.850137655752956</v>
      </c>
      <c r="AC764" s="3">
        <f t="shared" si="803"/>
        <v>12.343999999999999</v>
      </c>
      <c r="AD764">
        <f t="shared" si="804"/>
        <v>0</v>
      </c>
      <c r="AE764">
        <f t="shared" si="805"/>
        <v>11.853</v>
      </c>
      <c r="AF764">
        <f t="shared" si="806"/>
        <v>-2.6640000000000001</v>
      </c>
      <c r="AG764">
        <f t="shared" si="807"/>
        <v>-7.99</v>
      </c>
      <c r="AH764">
        <f t="shared" si="808"/>
        <v>1.7689999999999999</v>
      </c>
      <c r="AI764">
        <f t="shared" si="809"/>
        <v>1.7689999999999999</v>
      </c>
      <c r="AJ764">
        <f t="shared" si="810"/>
        <v>0</v>
      </c>
      <c r="AK764">
        <f t="shared" si="811"/>
        <v>1.764</v>
      </c>
      <c r="AL764">
        <f t="shared" si="812"/>
        <v>0</v>
      </c>
      <c r="AM764">
        <f t="shared" si="813"/>
        <v>7.8369999999999997</v>
      </c>
      <c r="AN764">
        <f t="shared" si="814"/>
        <v>-1.7949999999999999</v>
      </c>
      <c r="AO764">
        <f t="shared" si="815"/>
        <v>0.65800000000000003</v>
      </c>
      <c r="AP764">
        <f t="shared" si="816"/>
        <v>48.774152462169141</v>
      </c>
      <c r="AQ764">
        <f t="shared" si="817"/>
        <v>0</v>
      </c>
      <c r="AR764">
        <f t="shared" si="818"/>
        <v>62.067528402907442</v>
      </c>
      <c r="AS764">
        <f t="shared" si="819"/>
        <v>-55.119365066089038</v>
      </c>
      <c r="AT764">
        <f t="shared" si="820"/>
        <v>-32.018579893338043</v>
      </c>
      <c r="AU764">
        <f t="shared" si="821"/>
        <v>28.010246962889138</v>
      </c>
      <c r="AV764">
        <f t="shared" si="822"/>
        <v>0</v>
      </c>
      <c r="AW764">
        <f t="shared" si="823"/>
        <v>0</v>
      </c>
      <c r="AX764">
        <f t="shared" si="824"/>
        <v>8.415487677557433</v>
      </c>
      <c r="AY764">
        <f t="shared" si="825"/>
        <v>0</v>
      </c>
      <c r="AZ764">
        <f t="shared" si="826"/>
        <v>0</v>
      </c>
      <c r="BA764">
        <f t="shared" si="827"/>
        <v>0</v>
      </c>
      <c r="BB764">
        <f t="shared" si="828"/>
        <v>0</v>
      </c>
      <c r="BC764">
        <f t="shared" si="829"/>
        <v>60.129470546096073</v>
      </c>
      <c r="BD764">
        <f t="shared" si="830"/>
        <v>61.18</v>
      </c>
      <c r="BE764">
        <f t="shared" si="831"/>
        <v>0.91439999999999999</v>
      </c>
      <c r="BF764">
        <f t="shared" si="832"/>
        <v>3.0813638634232476E-2</v>
      </c>
      <c r="BG764">
        <f>'Data Input'!J764</f>
        <v>20.6</v>
      </c>
      <c r="BH764">
        <f t="shared" si="833"/>
        <v>1</v>
      </c>
      <c r="BI764">
        <f t="shared" si="834"/>
        <v>1</v>
      </c>
      <c r="BJ764">
        <f>'Data Input'!K764</f>
        <v>0.81081081081081086</v>
      </c>
      <c r="BK764">
        <f>'Data Input'!L764</f>
        <v>3</v>
      </c>
      <c r="BL764">
        <f>'Data Input'!M764</f>
        <v>100</v>
      </c>
      <c r="BM764">
        <f t="shared" si="835"/>
        <v>1</v>
      </c>
      <c r="BN764">
        <f t="shared" si="836"/>
        <v>1</v>
      </c>
      <c r="BO764">
        <f t="shared" si="837"/>
        <v>3.0813638634232476E-2</v>
      </c>
      <c r="BP764">
        <f t="shared" si="838"/>
        <v>3.0813638634232476E-2</v>
      </c>
      <c r="BQ764">
        <f t="shared" si="839"/>
        <v>260.32090660753295</v>
      </c>
      <c r="BR764">
        <f t="shared" si="840"/>
        <v>260.32090660753295</v>
      </c>
      <c r="BS764">
        <f t="shared" si="841"/>
        <v>207081.72000000003</v>
      </c>
      <c r="BT764">
        <f t="shared" si="842"/>
        <v>182769.64</v>
      </c>
      <c r="BU764">
        <f t="shared" si="843"/>
        <v>158457.56</v>
      </c>
      <c r="BV764">
        <f t="shared" si="844"/>
        <v>134145.47999999998</v>
      </c>
      <c r="BW764">
        <f t="shared" si="845"/>
        <v>114981.84</v>
      </c>
      <c r="BX764">
        <f t="shared" si="846"/>
        <v>95818.2</v>
      </c>
      <c r="BY764">
        <f t="shared" si="847"/>
        <v>76654.559999999998</v>
      </c>
      <c r="BZ764">
        <f t="shared" si="848"/>
        <v>57490.92</v>
      </c>
      <c r="CA764">
        <f t="shared" si="849"/>
        <v>38327.279999999999</v>
      </c>
      <c r="CB764">
        <f t="shared" si="850"/>
        <v>19163.64</v>
      </c>
      <c r="CC764">
        <f t="shared" si="851"/>
        <v>334.2943430134892</v>
      </c>
      <c r="CD764">
        <f t="shared" si="852"/>
        <v>334.2943430134892</v>
      </c>
      <c r="CE764">
        <f t="shared" si="853"/>
        <v>594.61524962102214</v>
      </c>
      <c r="CF764">
        <f t="shared" si="854"/>
        <v>594.61524962102214</v>
      </c>
    </row>
    <row r="765" spans="1:84" x14ac:dyDescent="0.25">
      <c r="A765" t="str">
        <f>IF('Data Input'!A765=0,"F","M")</f>
        <v>M</v>
      </c>
      <c r="B765" t="str">
        <f>'Data Input'!B765</f>
        <v>W</v>
      </c>
      <c r="C765">
        <f>'Data Input'!C765</f>
        <v>35</v>
      </c>
      <c r="D765">
        <f t="shared" si="784"/>
        <v>36</v>
      </c>
      <c r="E765">
        <f t="shared" si="785"/>
        <v>37</v>
      </c>
      <c r="F765">
        <f t="shared" si="786"/>
        <v>38</v>
      </c>
      <c r="G765">
        <f t="shared" si="787"/>
        <v>39</v>
      </c>
      <c r="H765">
        <f t="shared" si="788"/>
        <v>40</v>
      </c>
      <c r="I765">
        <f t="shared" si="789"/>
        <v>41</v>
      </c>
      <c r="J765">
        <f t="shared" si="790"/>
        <v>42</v>
      </c>
      <c r="K765">
        <f t="shared" si="791"/>
        <v>43</v>
      </c>
      <c r="L765">
        <f t="shared" si="792"/>
        <v>44</v>
      </c>
      <c r="M765">
        <f>'Data Input'!D765</f>
        <v>166.999743822</v>
      </c>
      <c r="N765">
        <f>'Data Input'!E765</f>
        <v>57.999911028</v>
      </c>
      <c r="O765">
        <f>'Data Input'!F765</f>
        <v>112</v>
      </c>
      <c r="P765">
        <f>'Data Input'!G765</f>
        <v>0</v>
      </c>
      <c r="Q765">
        <f>'Data Input'!H765</f>
        <v>0</v>
      </c>
      <c r="R765">
        <f>IF('Data Input'!I765&gt;100,1,0)</f>
        <v>0</v>
      </c>
      <c r="S765">
        <f t="shared" si="793"/>
        <v>3.5553480614894135</v>
      </c>
      <c r="T765">
        <f t="shared" si="794"/>
        <v>12.640499838336531</v>
      </c>
      <c r="U765">
        <f t="shared" si="795"/>
        <v>5.1179922784155787</v>
      </c>
      <c r="V765">
        <f t="shared" si="796"/>
        <v>18.196243925782614</v>
      </c>
      <c r="W765">
        <f t="shared" si="797"/>
        <v>4.0604414765452423</v>
      </c>
      <c r="X765">
        <f t="shared" si="798"/>
        <v>14.436282732426339</v>
      </c>
      <c r="Y765">
        <f t="shared" si="799"/>
        <v>0</v>
      </c>
      <c r="Z765">
        <f t="shared" si="800"/>
        <v>0</v>
      </c>
      <c r="AA765">
        <f t="shared" si="801"/>
        <v>4.7184988712950942</v>
      </c>
      <c r="AB765">
        <f t="shared" si="802"/>
        <v>16.775905815199</v>
      </c>
      <c r="AC765" s="3">
        <f t="shared" si="803"/>
        <v>12.343999999999999</v>
      </c>
      <c r="AD765">
        <f t="shared" si="804"/>
        <v>0</v>
      </c>
      <c r="AE765">
        <f t="shared" si="805"/>
        <v>11.853</v>
      </c>
      <c r="AF765">
        <f t="shared" si="806"/>
        <v>-2.6640000000000001</v>
      </c>
      <c r="AG765">
        <f t="shared" si="807"/>
        <v>-7.99</v>
      </c>
      <c r="AH765">
        <f t="shared" si="808"/>
        <v>1.7689999999999999</v>
      </c>
      <c r="AI765">
        <f t="shared" si="809"/>
        <v>1.7689999999999999</v>
      </c>
      <c r="AJ765">
        <f t="shared" si="810"/>
        <v>0</v>
      </c>
      <c r="AK765">
        <f t="shared" si="811"/>
        <v>1.764</v>
      </c>
      <c r="AL765">
        <f t="shared" si="812"/>
        <v>0</v>
      </c>
      <c r="AM765">
        <f t="shared" si="813"/>
        <v>7.8369999999999997</v>
      </c>
      <c r="AN765">
        <f t="shared" si="814"/>
        <v>-1.7949999999999999</v>
      </c>
      <c r="AO765">
        <f t="shared" si="815"/>
        <v>0.65800000000000003</v>
      </c>
      <c r="AP765">
        <f t="shared" si="816"/>
        <v>43.887216471025319</v>
      </c>
      <c r="AQ765">
        <f t="shared" si="817"/>
        <v>0</v>
      </c>
      <c r="AR765">
        <f t="shared" si="818"/>
        <v>60.663562476059852</v>
      </c>
      <c r="AS765">
        <f t="shared" si="819"/>
        <v>-48.474793818284887</v>
      </c>
      <c r="AT765">
        <f t="shared" si="820"/>
        <v>-32.442927397596485</v>
      </c>
      <c r="AU765">
        <f t="shared" si="821"/>
        <v>25.537784153662191</v>
      </c>
      <c r="AV765">
        <f t="shared" si="822"/>
        <v>0</v>
      </c>
      <c r="AW765">
        <f t="shared" si="823"/>
        <v>0</v>
      </c>
      <c r="AX765">
        <f t="shared" si="824"/>
        <v>8.3234320089645468</v>
      </c>
      <c r="AY765">
        <f t="shared" si="825"/>
        <v>0</v>
      </c>
      <c r="AZ765">
        <f t="shared" si="826"/>
        <v>0</v>
      </c>
      <c r="BA765">
        <f t="shared" si="827"/>
        <v>0</v>
      </c>
      <c r="BB765">
        <f t="shared" si="828"/>
        <v>0</v>
      </c>
      <c r="BC765">
        <f t="shared" si="829"/>
        <v>57.494273893830538</v>
      </c>
      <c r="BD765">
        <f t="shared" si="830"/>
        <v>61.18</v>
      </c>
      <c r="BE765">
        <f t="shared" si="831"/>
        <v>0.91439999999999999</v>
      </c>
      <c r="BF765">
        <f t="shared" si="832"/>
        <v>2.2417284666256254E-3</v>
      </c>
      <c r="BG765">
        <f>'Data Input'!J765</f>
        <v>26.2</v>
      </c>
      <c r="BH765">
        <f t="shared" si="833"/>
        <v>2</v>
      </c>
      <c r="BI765">
        <f t="shared" si="834"/>
        <v>1.02</v>
      </c>
      <c r="BJ765">
        <f>'Data Input'!K765</f>
        <v>0.9375</v>
      </c>
      <c r="BK765">
        <f>'Data Input'!L765</f>
        <v>3</v>
      </c>
      <c r="BL765">
        <f>'Data Input'!M765</f>
        <v>100</v>
      </c>
      <c r="BM765">
        <f t="shared" si="835"/>
        <v>3</v>
      </c>
      <c r="BN765">
        <f t="shared" si="836"/>
        <v>1.2</v>
      </c>
      <c r="BO765">
        <f t="shared" si="837"/>
        <v>2.2865630359581381E-3</v>
      </c>
      <c r="BP765">
        <f t="shared" si="838"/>
        <v>2.6900741599507503E-3</v>
      </c>
      <c r="BQ765">
        <f t="shared" si="839"/>
        <v>19.317425299932356</v>
      </c>
      <c r="BR765">
        <f t="shared" si="840"/>
        <v>22.726382705802767</v>
      </c>
      <c r="BS765">
        <f t="shared" si="841"/>
        <v>308906.40000000008</v>
      </c>
      <c r="BT765">
        <f t="shared" si="842"/>
        <v>278015.76000000007</v>
      </c>
      <c r="BU765">
        <f t="shared" si="843"/>
        <v>247125.12000000005</v>
      </c>
      <c r="BV765">
        <f t="shared" si="844"/>
        <v>216234.48000000004</v>
      </c>
      <c r="BW765">
        <f t="shared" si="845"/>
        <v>185343.84000000003</v>
      </c>
      <c r="BX765">
        <f t="shared" si="846"/>
        <v>154453.20000000001</v>
      </c>
      <c r="BY765">
        <f t="shared" si="847"/>
        <v>123562.56</v>
      </c>
      <c r="BZ765">
        <f t="shared" si="848"/>
        <v>92671.92</v>
      </c>
      <c r="CA765">
        <f t="shared" si="849"/>
        <v>61781.279999999999</v>
      </c>
      <c r="CB765">
        <f t="shared" si="850"/>
        <v>30890.639999999999</v>
      </c>
      <c r="CC765">
        <f t="shared" si="851"/>
        <v>38.848367569599453</v>
      </c>
      <c r="CD765">
        <f t="shared" si="852"/>
        <v>45.703961846587575</v>
      </c>
      <c r="CE765">
        <f t="shared" si="853"/>
        <v>58.165792869531813</v>
      </c>
      <c r="CF765">
        <f t="shared" si="854"/>
        <v>68.430344552390338</v>
      </c>
    </row>
    <row r="766" spans="1:84" x14ac:dyDescent="0.25">
      <c r="A766" t="str">
        <f>IF('Data Input'!A766=0,"F","M")</f>
        <v>F</v>
      </c>
      <c r="B766" t="str">
        <f>'Data Input'!B766</f>
        <v>W</v>
      </c>
      <c r="C766">
        <f>'Data Input'!C766</f>
        <v>67</v>
      </c>
      <c r="D766">
        <f t="shared" si="784"/>
        <v>68</v>
      </c>
      <c r="E766">
        <f t="shared" si="785"/>
        <v>69</v>
      </c>
      <c r="F766">
        <f t="shared" si="786"/>
        <v>70</v>
      </c>
      <c r="G766">
        <f t="shared" si="787"/>
        <v>71</v>
      </c>
      <c r="H766">
        <f t="shared" si="788"/>
        <v>72</v>
      </c>
      <c r="I766">
        <f t="shared" si="789"/>
        <v>73</v>
      </c>
      <c r="J766">
        <f t="shared" si="790"/>
        <v>74</v>
      </c>
      <c r="K766">
        <f t="shared" si="791"/>
        <v>75</v>
      </c>
      <c r="L766">
        <f t="shared" si="792"/>
        <v>76</v>
      </c>
      <c r="M766">
        <f>'Data Input'!D766</f>
        <v>208.99967939400003</v>
      </c>
      <c r="N766">
        <f>'Data Input'!E766</f>
        <v>72.999888018000007</v>
      </c>
      <c r="O766">
        <f>'Data Input'!F766</f>
        <v>120</v>
      </c>
      <c r="P766">
        <f>'Data Input'!G766</f>
        <v>0</v>
      </c>
      <c r="Q766">
        <f>'Data Input'!H766</f>
        <v>0</v>
      </c>
      <c r="R766">
        <f>IF('Data Input'!I766&gt;100,1,0)</f>
        <v>1</v>
      </c>
      <c r="S766">
        <f t="shared" si="793"/>
        <v>4.2046926193909657</v>
      </c>
      <c r="T766">
        <f t="shared" si="794"/>
        <v>17.679440023560861</v>
      </c>
      <c r="U766">
        <f t="shared" si="795"/>
        <v>5.3423327179636342</v>
      </c>
      <c r="V766">
        <f t="shared" si="796"/>
        <v>22.46286694955257</v>
      </c>
      <c r="W766">
        <f t="shared" si="797"/>
        <v>4.2904579071472151</v>
      </c>
      <c r="X766">
        <f t="shared" si="798"/>
        <v>18.040056695989506</v>
      </c>
      <c r="Y766">
        <f t="shared" si="799"/>
        <v>0</v>
      </c>
      <c r="Z766">
        <f t="shared" si="800"/>
        <v>0</v>
      </c>
      <c r="AA766">
        <f t="shared" si="801"/>
        <v>4.7874917427820458</v>
      </c>
      <c r="AB766">
        <f t="shared" si="802"/>
        <v>20.12993119627086</v>
      </c>
      <c r="AC766" s="3">
        <f t="shared" si="803"/>
        <v>-29.798999999999999</v>
      </c>
      <c r="AD766">
        <f t="shared" si="804"/>
        <v>4.8840000000000003</v>
      </c>
      <c r="AE766">
        <f t="shared" si="805"/>
        <v>13.54</v>
      </c>
      <c r="AF766">
        <f t="shared" si="806"/>
        <v>-3.1139999999999999</v>
      </c>
      <c r="AG766">
        <f t="shared" si="807"/>
        <v>-13.577999999999999</v>
      </c>
      <c r="AH766">
        <f t="shared" si="808"/>
        <v>3.149</v>
      </c>
      <c r="AI766">
        <f t="shared" si="809"/>
        <v>2.0190000000000001</v>
      </c>
      <c r="AJ766">
        <f t="shared" si="810"/>
        <v>0</v>
      </c>
      <c r="AK766">
        <f t="shared" si="811"/>
        <v>1.9570000000000001</v>
      </c>
      <c r="AL766">
        <f t="shared" si="812"/>
        <v>0</v>
      </c>
      <c r="AM766">
        <f t="shared" si="813"/>
        <v>7.5739999999999998</v>
      </c>
      <c r="AN766">
        <f t="shared" si="814"/>
        <v>-1.665</v>
      </c>
      <c r="AO766">
        <f t="shared" si="815"/>
        <v>0.66100000000000003</v>
      </c>
      <c r="AP766">
        <f t="shared" si="816"/>
        <v>-125.29563536523139</v>
      </c>
      <c r="AQ766">
        <f t="shared" si="817"/>
        <v>86.346385075071254</v>
      </c>
      <c r="AR766">
        <f t="shared" si="818"/>
        <v>72.3351850012276</v>
      </c>
      <c r="AS766">
        <f t="shared" si="819"/>
        <v>-69.949367680906704</v>
      </c>
      <c r="AT766">
        <f t="shared" si="820"/>
        <v>-58.255837463244887</v>
      </c>
      <c r="AU766">
        <f t="shared" si="821"/>
        <v>56.808138535670956</v>
      </c>
      <c r="AV766">
        <f t="shared" si="822"/>
        <v>0</v>
      </c>
      <c r="AW766">
        <f t="shared" si="823"/>
        <v>0</v>
      </c>
      <c r="AX766">
        <f t="shared" si="824"/>
        <v>9.3691213406244636</v>
      </c>
      <c r="AY766">
        <f t="shared" si="825"/>
        <v>0</v>
      </c>
      <c r="AZ766">
        <f t="shared" si="826"/>
        <v>0</v>
      </c>
      <c r="BA766">
        <f t="shared" si="827"/>
        <v>0</v>
      </c>
      <c r="BB766">
        <f t="shared" si="828"/>
        <v>0.66100000000000003</v>
      </c>
      <c r="BC766">
        <f t="shared" si="829"/>
        <v>-27.981010556788707</v>
      </c>
      <c r="BD766">
        <f t="shared" si="830"/>
        <v>-29.18</v>
      </c>
      <c r="BE766">
        <f t="shared" si="831"/>
        <v>0.96650000000000003</v>
      </c>
      <c r="BF766">
        <f t="shared" si="832"/>
        <v>0.10686303409457221</v>
      </c>
      <c r="BG766">
        <f>'Data Input'!J766</f>
        <v>25.2</v>
      </c>
      <c r="BH766">
        <f t="shared" si="833"/>
        <v>2</v>
      </c>
      <c r="BI766">
        <f t="shared" si="834"/>
        <v>0.96</v>
      </c>
      <c r="BJ766">
        <f>'Data Input'!K766</f>
        <v>0.8571428571428571</v>
      </c>
      <c r="BK766">
        <f>'Data Input'!L766</f>
        <v>3</v>
      </c>
      <c r="BL766">
        <f>'Data Input'!M766</f>
        <v>89</v>
      </c>
      <c r="BM766">
        <f t="shared" si="835"/>
        <v>4</v>
      </c>
      <c r="BN766">
        <f t="shared" si="836"/>
        <v>1.46</v>
      </c>
      <c r="BO766">
        <f t="shared" si="837"/>
        <v>0.10258851273078931</v>
      </c>
      <c r="BP766">
        <f t="shared" si="838"/>
        <v>0.15602002977807541</v>
      </c>
      <c r="BQ766">
        <f t="shared" si="839"/>
        <v>866.69201773296902</v>
      </c>
      <c r="BR766">
        <f t="shared" si="840"/>
        <v>1318.0941103022237</v>
      </c>
      <c r="BS766">
        <f t="shared" si="841"/>
        <v>165894.19999999995</v>
      </c>
      <c r="BT766">
        <f t="shared" si="842"/>
        <v>149304.77999999997</v>
      </c>
      <c r="BU766">
        <f t="shared" si="843"/>
        <v>132715.35999999999</v>
      </c>
      <c r="BV766">
        <f t="shared" si="844"/>
        <v>116125.93999999999</v>
      </c>
      <c r="BW766">
        <f t="shared" si="845"/>
        <v>99536.51999999999</v>
      </c>
      <c r="BX766">
        <f t="shared" si="846"/>
        <v>82947.099999999991</v>
      </c>
      <c r="BY766">
        <f t="shared" si="847"/>
        <v>66357.679999999993</v>
      </c>
      <c r="BZ766">
        <f t="shared" si="848"/>
        <v>49768.259999999995</v>
      </c>
      <c r="CA766">
        <f t="shared" si="849"/>
        <v>33178.839999999997</v>
      </c>
      <c r="CB766">
        <f t="shared" si="850"/>
        <v>16589.419999999998</v>
      </c>
      <c r="CC766">
        <f t="shared" si="851"/>
        <v>936.0361586765257</v>
      </c>
      <c r="CD766">
        <f t="shared" si="852"/>
        <v>1423.5549913205498</v>
      </c>
      <c r="CE766">
        <f t="shared" si="853"/>
        <v>1802.7281764094946</v>
      </c>
      <c r="CF766">
        <f t="shared" si="854"/>
        <v>2741.6491016227737</v>
      </c>
    </row>
    <row r="767" spans="1:84" x14ac:dyDescent="0.25">
      <c r="A767" t="str">
        <f>IF('Data Input'!A767=0,"F","M")</f>
        <v>M</v>
      </c>
      <c r="B767" t="str">
        <f>'Data Input'!B767</f>
        <v>W</v>
      </c>
      <c r="C767">
        <f>'Data Input'!C767</f>
        <v>38</v>
      </c>
      <c r="D767">
        <f t="shared" si="784"/>
        <v>39</v>
      </c>
      <c r="E767">
        <f t="shared" si="785"/>
        <v>40</v>
      </c>
      <c r="F767">
        <f t="shared" si="786"/>
        <v>41</v>
      </c>
      <c r="G767">
        <f t="shared" si="787"/>
        <v>42</v>
      </c>
      <c r="H767">
        <f t="shared" si="788"/>
        <v>43</v>
      </c>
      <c r="I767">
        <f t="shared" si="789"/>
        <v>44</v>
      </c>
      <c r="J767">
        <f t="shared" si="790"/>
        <v>45</v>
      </c>
      <c r="K767">
        <f t="shared" si="791"/>
        <v>46</v>
      </c>
      <c r="L767">
        <f t="shared" si="792"/>
        <v>47</v>
      </c>
      <c r="M767">
        <f>'Data Input'!D767</f>
        <v>172.99973461800002</v>
      </c>
      <c r="N767">
        <f>'Data Input'!E767</f>
        <v>42.999934038000006</v>
      </c>
      <c r="O767">
        <f>'Data Input'!F767</f>
        <v>112</v>
      </c>
      <c r="P767">
        <f>'Data Input'!G767</f>
        <v>0</v>
      </c>
      <c r="Q767">
        <f>'Data Input'!H767</f>
        <v>0</v>
      </c>
      <c r="R767">
        <f>IF('Data Input'!I767&gt;100,1,0)</f>
        <v>0</v>
      </c>
      <c r="S767">
        <f t="shared" si="793"/>
        <v>3.6375861597263857</v>
      </c>
      <c r="T767">
        <f t="shared" si="794"/>
        <v>13.232033069432955</v>
      </c>
      <c r="U767">
        <f t="shared" si="795"/>
        <v>5.1532900604966025</v>
      </c>
      <c r="V767">
        <f t="shared" si="796"/>
        <v>18.74553660111799</v>
      </c>
      <c r="W767">
        <f t="shared" si="797"/>
        <v>3.7611985816923861</v>
      </c>
      <c r="X767">
        <f t="shared" si="798"/>
        <v>13.681683904746736</v>
      </c>
      <c r="Y767">
        <f t="shared" si="799"/>
        <v>0</v>
      </c>
      <c r="Z767">
        <f t="shared" si="800"/>
        <v>0</v>
      </c>
      <c r="AA767">
        <f t="shared" si="801"/>
        <v>4.7184988712950942</v>
      </c>
      <c r="AB767">
        <f t="shared" si="802"/>
        <v>17.163946188907605</v>
      </c>
      <c r="AC767" s="3">
        <f t="shared" si="803"/>
        <v>12.343999999999999</v>
      </c>
      <c r="AD767">
        <f t="shared" si="804"/>
        <v>0</v>
      </c>
      <c r="AE767">
        <f t="shared" si="805"/>
        <v>11.853</v>
      </c>
      <c r="AF767">
        <f t="shared" si="806"/>
        <v>-2.6640000000000001</v>
      </c>
      <c r="AG767">
        <f t="shared" si="807"/>
        <v>-7.99</v>
      </c>
      <c r="AH767">
        <f t="shared" si="808"/>
        <v>1.7689999999999999</v>
      </c>
      <c r="AI767">
        <f t="shared" si="809"/>
        <v>1.7689999999999999</v>
      </c>
      <c r="AJ767">
        <f t="shared" si="810"/>
        <v>0</v>
      </c>
      <c r="AK767">
        <f t="shared" si="811"/>
        <v>1.764</v>
      </c>
      <c r="AL767">
        <f t="shared" si="812"/>
        <v>0</v>
      </c>
      <c r="AM767">
        <f t="shared" si="813"/>
        <v>7.8369999999999997</v>
      </c>
      <c r="AN767">
        <f t="shared" si="814"/>
        <v>-1.7949999999999999</v>
      </c>
      <c r="AO767">
        <f t="shared" si="815"/>
        <v>0.65800000000000003</v>
      </c>
      <c r="AP767">
        <f t="shared" si="816"/>
        <v>44.902363555662504</v>
      </c>
      <c r="AQ767">
        <f t="shared" si="817"/>
        <v>0</v>
      </c>
      <c r="AR767">
        <f t="shared" si="818"/>
        <v>61.081947087066226</v>
      </c>
      <c r="AS767">
        <f t="shared" si="819"/>
        <v>-49.938109505378328</v>
      </c>
      <c r="AT767">
        <f t="shared" si="820"/>
        <v>-30.051976667722165</v>
      </c>
      <c r="AU767">
        <f t="shared" si="821"/>
        <v>24.202898827496973</v>
      </c>
      <c r="AV767">
        <f t="shared" si="822"/>
        <v>0</v>
      </c>
      <c r="AW767">
        <f t="shared" si="823"/>
        <v>0</v>
      </c>
      <c r="AX767">
        <f t="shared" si="824"/>
        <v>8.3234320089645468</v>
      </c>
      <c r="AY767">
        <f t="shared" si="825"/>
        <v>0</v>
      </c>
      <c r="AZ767">
        <f t="shared" si="826"/>
        <v>0</v>
      </c>
      <c r="BA767">
        <f t="shared" si="827"/>
        <v>0</v>
      </c>
      <c r="BB767">
        <f t="shared" si="828"/>
        <v>0</v>
      </c>
      <c r="BC767">
        <f t="shared" si="829"/>
        <v>58.520555306089754</v>
      </c>
      <c r="BD767">
        <f t="shared" si="830"/>
        <v>61.18</v>
      </c>
      <c r="BE767">
        <f t="shared" si="831"/>
        <v>0.91439999999999999</v>
      </c>
      <c r="BF767">
        <f t="shared" si="832"/>
        <v>6.2433736908937831E-3</v>
      </c>
      <c r="BG767">
        <f>'Data Input'!J767</f>
        <v>29.9</v>
      </c>
      <c r="BH767">
        <f t="shared" si="833"/>
        <v>4</v>
      </c>
      <c r="BI767">
        <f t="shared" si="834"/>
        <v>1.24</v>
      </c>
      <c r="BJ767">
        <f>'Data Input'!K767</f>
        <v>0.96470588235294119</v>
      </c>
      <c r="BK767">
        <f>'Data Input'!L767</f>
        <v>3</v>
      </c>
      <c r="BL767">
        <f>'Data Input'!M767</f>
        <v>86</v>
      </c>
      <c r="BM767">
        <f t="shared" si="835"/>
        <v>4</v>
      </c>
      <c r="BN767">
        <f t="shared" si="836"/>
        <v>1.26</v>
      </c>
      <c r="BO767">
        <f t="shared" si="837"/>
        <v>7.7417833767082908E-3</v>
      </c>
      <c r="BP767">
        <f t="shared" si="838"/>
        <v>7.8666508505261662E-3</v>
      </c>
      <c r="BQ767">
        <f t="shared" si="839"/>
        <v>65.404416898200239</v>
      </c>
      <c r="BR767">
        <f t="shared" si="840"/>
        <v>66.459326848171202</v>
      </c>
      <c r="BS767">
        <f t="shared" si="841"/>
        <v>289170.72000000009</v>
      </c>
      <c r="BT767">
        <f t="shared" si="842"/>
        <v>258280.08000000007</v>
      </c>
      <c r="BU767">
        <f t="shared" si="843"/>
        <v>227389.44000000006</v>
      </c>
      <c r="BV767">
        <f t="shared" si="844"/>
        <v>196498.80000000005</v>
      </c>
      <c r="BW767">
        <f t="shared" si="845"/>
        <v>165608.16000000003</v>
      </c>
      <c r="BX767">
        <f t="shared" si="846"/>
        <v>134717.52000000002</v>
      </c>
      <c r="BY767">
        <f t="shared" si="847"/>
        <v>103826.88</v>
      </c>
      <c r="BZ767">
        <f t="shared" si="848"/>
        <v>72936.240000000005</v>
      </c>
      <c r="CA767">
        <f t="shared" si="849"/>
        <v>48624.160000000003</v>
      </c>
      <c r="CB767">
        <f t="shared" si="850"/>
        <v>24312.080000000002</v>
      </c>
      <c r="CC767">
        <f t="shared" si="851"/>
        <v>117.78071144465102</v>
      </c>
      <c r="CD767">
        <f t="shared" si="852"/>
        <v>119.6804003389196</v>
      </c>
      <c r="CE767">
        <f t="shared" si="853"/>
        <v>183.18512834285127</v>
      </c>
      <c r="CF767">
        <f t="shared" si="854"/>
        <v>186.13972718709078</v>
      </c>
    </row>
    <row r="768" spans="1:84" x14ac:dyDescent="0.25">
      <c r="A768" t="str">
        <f>IF('Data Input'!A768=0,"F","M")</f>
        <v>M</v>
      </c>
      <c r="B768" t="str">
        <f>'Data Input'!B768</f>
        <v>W</v>
      </c>
      <c r="C768">
        <f>'Data Input'!C768</f>
        <v>29</v>
      </c>
      <c r="D768">
        <f t="shared" si="784"/>
        <v>30</v>
      </c>
      <c r="E768">
        <f t="shared" si="785"/>
        <v>31</v>
      </c>
      <c r="F768">
        <f t="shared" si="786"/>
        <v>32</v>
      </c>
      <c r="G768">
        <f t="shared" si="787"/>
        <v>33</v>
      </c>
      <c r="H768">
        <f t="shared" si="788"/>
        <v>34</v>
      </c>
      <c r="I768">
        <f t="shared" si="789"/>
        <v>35</v>
      </c>
      <c r="J768">
        <f t="shared" si="790"/>
        <v>36</v>
      </c>
      <c r="K768">
        <f t="shared" si="791"/>
        <v>37</v>
      </c>
      <c r="L768">
        <f t="shared" si="792"/>
        <v>38</v>
      </c>
      <c r="M768">
        <f>'Data Input'!D768</f>
        <v>155.99976069600001</v>
      </c>
      <c r="N768">
        <f>'Data Input'!E768</f>
        <v>50.999921766</v>
      </c>
      <c r="O768">
        <f>'Data Input'!F768</f>
        <v>112</v>
      </c>
      <c r="P768">
        <f>'Data Input'!G768</f>
        <v>0</v>
      </c>
      <c r="Q768">
        <f>'Data Input'!H768</f>
        <v>0</v>
      </c>
      <c r="R768">
        <f>IF('Data Input'!I768&gt;100,1,0)</f>
        <v>1</v>
      </c>
      <c r="S768">
        <f t="shared" si="793"/>
        <v>3.3672958299864741</v>
      </c>
      <c r="T768">
        <f t="shared" si="794"/>
        <v>11.338681206644297</v>
      </c>
      <c r="U768">
        <f t="shared" si="795"/>
        <v>5.0498544732483603</v>
      </c>
      <c r="V768">
        <f t="shared" si="796"/>
        <v>17.004353909807747</v>
      </c>
      <c r="W768">
        <f t="shared" si="797"/>
        <v>3.931824098723149</v>
      </c>
      <c r="X768">
        <f t="shared" si="798"/>
        <v>13.239614891870787</v>
      </c>
      <c r="Y768">
        <f t="shared" si="799"/>
        <v>0</v>
      </c>
      <c r="Z768">
        <f t="shared" si="800"/>
        <v>0</v>
      </c>
      <c r="AA768">
        <f t="shared" si="801"/>
        <v>4.7184988712950942</v>
      </c>
      <c r="AB768">
        <f t="shared" si="802"/>
        <v>15.888581573107855</v>
      </c>
      <c r="AC768" s="3">
        <f t="shared" si="803"/>
        <v>12.343999999999999</v>
      </c>
      <c r="AD768">
        <f t="shared" si="804"/>
        <v>0</v>
      </c>
      <c r="AE768">
        <f t="shared" si="805"/>
        <v>11.853</v>
      </c>
      <c r="AF768">
        <f t="shared" si="806"/>
        <v>-2.6640000000000001</v>
      </c>
      <c r="AG768">
        <f t="shared" si="807"/>
        <v>-7.99</v>
      </c>
      <c r="AH768">
        <f t="shared" si="808"/>
        <v>1.7689999999999999</v>
      </c>
      <c r="AI768">
        <f t="shared" si="809"/>
        <v>1.7689999999999999</v>
      </c>
      <c r="AJ768">
        <f t="shared" si="810"/>
        <v>0</v>
      </c>
      <c r="AK768">
        <f t="shared" si="811"/>
        <v>1.764</v>
      </c>
      <c r="AL768">
        <f t="shared" si="812"/>
        <v>0</v>
      </c>
      <c r="AM768">
        <f t="shared" si="813"/>
        <v>7.8369999999999997</v>
      </c>
      <c r="AN768">
        <f t="shared" si="814"/>
        <v>-1.7949999999999999</v>
      </c>
      <c r="AO768">
        <f t="shared" si="815"/>
        <v>0.65800000000000003</v>
      </c>
      <c r="AP768">
        <f t="shared" si="816"/>
        <v>41.565899725353034</v>
      </c>
      <c r="AQ768">
        <f t="shared" si="817"/>
        <v>0</v>
      </c>
      <c r="AR768">
        <f t="shared" si="818"/>
        <v>59.855925071412813</v>
      </c>
      <c r="AS768">
        <f t="shared" si="819"/>
        <v>-45.29959881572784</v>
      </c>
      <c r="AT768">
        <f t="shared" si="820"/>
        <v>-31.41527454879796</v>
      </c>
      <c r="AU768">
        <f t="shared" si="821"/>
        <v>23.42087874371942</v>
      </c>
      <c r="AV768">
        <f t="shared" si="822"/>
        <v>0</v>
      </c>
      <c r="AW768">
        <f t="shared" si="823"/>
        <v>0</v>
      </c>
      <c r="AX768">
        <f t="shared" si="824"/>
        <v>8.3234320089645468</v>
      </c>
      <c r="AY768">
        <f t="shared" si="825"/>
        <v>0</v>
      </c>
      <c r="AZ768">
        <f t="shared" si="826"/>
        <v>0</v>
      </c>
      <c r="BA768">
        <f t="shared" si="827"/>
        <v>0</v>
      </c>
      <c r="BB768">
        <f t="shared" si="828"/>
        <v>0.65800000000000003</v>
      </c>
      <c r="BC768">
        <f t="shared" si="829"/>
        <v>57.109262184924013</v>
      </c>
      <c r="BD768">
        <f t="shared" si="830"/>
        <v>61.18</v>
      </c>
      <c r="BE768">
        <f t="shared" si="831"/>
        <v>0.91439999999999999</v>
      </c>
      <c r="BF768">
        <f t="shared" si="832"/>
        <v>1.5259145970334398E-3</v>
      </c>
      <c r="BG768">
        <f>'Data Input'!J768</f>
        <v>27.3</v>
      </c>
      <c r="BH768">
        <f t="shared" si="833"/>
        <v>3</v>
      </c>
      <c r="BI768">
        <f t="shared" si="834"/>
        <v>1.21</v>
      </c>
      <c r="BJ768">
        <f>'Data Input'!K768</f>
        <v>0.87804878048780488</v>
      </c>
      <c r="BK768">
        <f>'Data Input'!L768</f>
        <v>3</v>
      </c>
      <c r="BL768">
        <f>'Data Input'!M768</f>
        <v>96</v>
      </c>
      <c r="BM768">
        <f t="shared" si="835"/>
        <v>1</v>
      </c>
      <c r="BN768">
        <f t="shared" si="836"/>
        <v>1</v>
      </c>
      <c r="BO768">
        <f t="shared" si="837"/>
        <v>1.8463566624104622E-3</v>
      </c>
      <c r="BP768">
        <f t="shared" si="838"/>
        <v>1.5259145970334398E-3</v>
      </c>
      <c r="BQ768">
        <f t="shared" si="839"/>
        <v>15.598457747394246</v>
      </c>
      <c r="BR768">
        <f t="shared" si="840"/>
        <v>12.891287394540697</v>
      </c>
      <c r="BS768">
        <f t="shared" si="841"/>
        <v>295177.26000000007</v>
      </c>
      <c r="BT768">
        <f t="shared" si="842"/>
        <v>266574.81000000006</v>
      </c>
      <c r="BU768">
        <f t="shared" si="843"/>
        <v>237972.36000000004</v>
      </c>
      <c r="BV768">
        <f t="shared" si="844"/>
        <v>209369.91000000003</v>
      </c>
      <c r="BW768">
        <f t="shared" si="845"/>
        <v>180767.46000000002</v>
      </c>
      <c r="BX768">
        <f t="shared" si="846"/>
        <v>152165.01</v>
      </c>
      <c r="BY768">
        <f t="shared" si="847"/>
        <v>123562.56</v>
      </c>
      <c r="BZ768">
        <f t="shared" si="848"/>
        <v>92671.92</v>
      </c>
      <c r="CA768">
        <f t="shared" si="849"/>
        <v>61781.279999999999</v>
      </c>
      <c r="CB768">
        <f t="shared" si="850"/>
        <v>30890.639999999999</v>
      </c>
      <c r="CC768">
        <f t="shared" si="851"/>
        <v>30.482115314781908</v>
      </c>
      <c r="CD768">
        <f t="shared" si="852"/>
        <v>25.191830838662735</v>
      </c>
      <c r="CE768">
        <f t="shared" si="853"/>
        <v>46.080573062176157</v>
      </c>
      <c r="CF768">
        <f t="shared" si="854"/>
        <v>38.083118233203436</v>
      </c>
    </row>
    <row r="769" spans="1:84" x14ac:dyDescent="0.25">
      <c r="A769" t="str">
        <f>IF('Data Input'!A769=0,"F","M")</f>
        <v>F</v>
      </c>
      <c r="B769" t="str">
        <f>'Data Input'!B769</f>
        <v>W</v>
      </c>
      <c r="C769">
        <f>'Data Input'!C769</f>
        <v>35</v>
      </c>
      <c r="D769">
        <f t="shared" si="784"/>
        <v>36</v>
      </c>
      <c r="E769">
        <f t="shared" si="785"/>
        <v>37</v>
      </c>
      <c r="F769">
        <f t="shared" si="786"/>
        <v>38</v>
      </c>
      <c r="G769">
        <f t="shared" si="787"/>
        <v>39</v>
      </c>
      <c r="H769">
        <f t="shared" si="788"/>
        <v>40</v>
      </c>
      <c r="I769">
        <f t="shared" si="789"/>
        <v>41</v>
      </c>
      <c r="J769">
        <f t="shared" si="790"/>
        <v>42</v>
      </c>
      <c r="K769">
        <f t="shared" si="791"/>
        <v>43</v>
      </c>
      <c r="L769">
        <f t="shared" si="792"/>
        <v>44</v>
      </c>
      <c r="M769">
        <f>'Data Input'!D769</f>
        <v>183.99971774399998</v>
      </c>
      <c r="N769">
        <f>'Data Input'!E769</f>
        <v>42.999934038000006</v>
      </c>
      <c r="O769">
        <f>'Data Input'!F769</f>
        <v>104</v>
      </c>
      <c r="P769">
        <f>'Data Input'!G769</f>
        <v>0</v>
      </c>
      <c r="Q769">
        <f>'Data Input'!H769</f>
        <v>0</v>
      </c>
      <c r="R769">
        <f>IF('Data Input'!I769&gt;100,1,0)</f>
        <v>0</v>
      </c>
      <c r="S769">
        <f t="shared" si="793"/>
        <v>3.5553480614894135</v>
      </c>
      <c r="T769">
        <f t="shared" si="794"/>
        <v>12.640499838336531</v>
      </c>
      <c r="U769">
        <f t="shared" si="795"/>
        <v>5.2149342236078091</v>
      </c>
      <c r="V769">
        <f t="shared" si="796"/>
        <v>18.540906282698824</v>
      </c>
      <c r="W769">
        <f t="shared" si="797"/>
        <v>3.7611985816923861</v>
      </c>
      <c r="X769">
        <f t="shared" si="798"/>
        <v>13.372370086296756</v>
      </c>
      <c r="Y769">
        <f t="shared" si="799"/>
        <v>0</v>
      </c>
      <c r="Z769">
        <f t="shared" si="800"/>
        <v>0</v>
      </c>
      <c r="AA769">
        <f t="shared" si="801"/>
        <v>4.6443908991413725</v>
      </c>
      <c r="AB769">
        <f t="shared" si="802"/>
        <v>16.512426180061354</v>
      </c>
      <c r="AC769" s="3">
        <f t="shared" si="803"/>
        <v>-29.798999999999999</v>
      </c>
      <c r="AD769">
        <f t="shared" si="804"/>
        <v>4.8840000000000003</v>
      </c>
      <c r="AE769">
        <f t="shared" si="805"/>
        <v>13.54</v>
      </c>
      <c r="AF769">
        <f t="shared" si="806"/>
        <v>-3.1139999999999999</v>
      </c>
      <c r="AG769">
        <f t="shared" si="807"/>
        <v>-13.577999999999999</v>
      </c>
      <c r="AH769">
        <f t="shared" si="808"/>
        <v>3.149</v>
      </c>
      <c r="AI769">
        <f t="shared" si="809"/>
        <v>2.0190000000000001</v>
      </c>
      <c r="AJ769">
        <f t="shared" si="810"/>
        <v>0</v>
      </c>
      <c r="AK769">
        <f t="shared" si="811"/>
        <v>1.9570000000000001</v>
      </c>
      <c r="AL769">
        <f t="shared" si="812"/>
        <v>0</v>
      </c>
      <c r="AM769">
        <f t="shared" si="813"/>
        <v>7.5739999999999998</v>
      </c>
      <c r="AN769">
        <f t="shared" si="814"/>
        <v>-1.665</v>
      </c>
      <c r="AO769">
        <f t="shared" si="815"/>
        <v>0.66100000000000003</v>
      </c>
      <c r="AP769">
        <f t="shared" si="816"/>
        <v>-105.94581688432304</v>
      </c>
      <c r="AQ769">
        <f t="shared" si="817"/>
        <v>61.736201210435624</v>
      </c>
      <c r="AR769">
        <f t="shared" si="818"/>
        <v>70.610209387649732</v>
      </c>
      <c r="AS769">
        <f t="shared" si="819"/>
        <v>-57.736382164324134</v>
      </c>
      <c r="AT769">
        <f t="shared" si="820"/>
        <v>-51.069554342219213</v>
      </c>
      <c r="AU769">
        <f t="shared" si="821"/>
        <v>42.109593401748484</v>
      </c>
      <c r="AV769">
        <f t="shared" si="822"/>
        <v>0</v>
      </c>
      <c r="AW769">
        <f t="shared" si="823"/>
        <v>0</v>
      </c>
      <c r="AX769">
        <f t="shared" si="824"/>
        <v>9.089072989619666</v>
      </c>
      <c r="AY769">
        <f t="shared" si="825"/>
        <v>0</v>
      </c>
      <c r="AZ769">
        <f t="shared" si="826"/>
        <v>0</v>
      </c>
      <c r="BA769">
        <f t="shared" si="827"/>
        <v>0</v>
      </c>
      <c r="BB769">
        <f t="shared" si="828"/>
        <v>0</v>
      </c>
      <c r="BC769">
        <f t="shared" si="829"/>
        <v>-31.206676401412878</v>
      </c>
      <c r="BD769">
        <f t="shared" si="830"/>
        <v>-29.18</v>
      </c>
      <c r="BE769">
        <f t="shared" si="831"/>
        <v>0.96650000000000003</v>
      </c>
      <c r="BF769">
        <f t="shared" si="832"/>
        <v>4.4799571446170194E-3</v>
      </c>
      <c r="BG769">
        <f>'Data Input'!J769</f>
        <v>35.9</v>
      </c>
      <c r="BH769">
        <f t="shared" si="833"/>
        <v>4</v>
      </c>
      <c r="BI769">
        <f t="shared" si="834"/>
        <v>1.39</v>
      </c>
      <c r="BJ769">
        <f>'Data Input'!K769</f>
        <v>0.87113402061855671</v>
      </c>
      <c r="BK769">
        <f>'Data Input'!L769</f>
        <v>3</v>
      </c>
      <c r="BL769">
        <f>'Data Input'!M769</f>
        <v>87</v>
      </c>
      <c r="BM769">
        <f t="shared" si="835"/>
        <v>4</v>
      </c>
      <c r="BN769">
        <f t="shared" si="836"/>
        <v>1.46</v>
      </c>
      <c r="BO769">
        <f t="shared" si="837"/>
        <v>6.2271404310176564E-3</v>
      </c>
      <c r="BP769">
        <f t="shared" si="838"/>
        <v>6.5407374311408483E-3</v>
      </c>
      <c r="BQ769">
        <f t="shared" si="839"/>
        <v>52.608355079949106</v>
      </c>
      <c r="BR769">
        <f t="shared" si="840"/>
        <v>55.257696702680349</v>
      </c>
      <c r="BS769">
        <f t="shared" si="841"/>
        <v>308906.40000000008</v>
      </c>
      <c r="BT769">
        <f t="shared" si="842"/>
        <v>278015.76000000007</v>
      </c>
      <c r="BU769">
        <f t="shared" si="843"/>
        <v>247125.12000000005</v>
      </c>
      <c r="BV769">
        <f t="shared" si="844"/>
        <v>216234.48000000004</v>
      </c>
      <c r="BW769">
        <f t="shared" si="845"/>
        <v>185343.84000000003</v>
      </c>
      <c r="BX769">
        <f t="shared" si="846"/>
        <v>154453.20000000001</v>
      </c>
      <c r="BY769">
        <f t="shared" si="847"/>
        <v>123562.56</v>
      </c>
      <c r="BZ769">
        <f t="shared" si="848"/>
        <v>92671.92</v>
      </c>
      <c r="CA769">
        <f t="shared" si="849"/>
        <v>61781.279999999999</v>
      </c>
      <c r="CB769">
        <f t="shared" si="850"/>
        <v>30890.639999999999</v>
      </c>
      <c r="CC769">
        <f t="shared" si="851"/>
        <v>105.79819430620621</v>
      </c>
      <c r="CD769">
        <f t="shared" si="852"/>
        <v>111.12616092594321</v>
      </c>
      <c r="CE769">
        <f t="shared" si="853"/>
        <v>158.40654938615532</v>
      </c>
      <c r="CF769">
        <f t="shared" si="854"/>
        <v>166.38385762862356</v>
      </c>
    </row>
    <row r="770" spans="1:84" x14ac:dyDescent="0.25">
      <c r="A770" t="str">
        <f>IF('Data Input'!A770=0,"F","M")</f>
        <v>F</v>
      </c>
      <c r="B770" t="str">
        <f>'Data Input'!B770</f>
        <v>W</v>
      </c>
      <c r="C770">
        <f>'Data Input'!C770</f>
        <v>49</v>
      </c>
      <c r="D770">
        <f t="shared" si="784"/>
        <v>50</v>
      </c>
      <c r="E770">
        <f t="shared" si="785"/>
        <v>51</v>
      </c>
      <c r="F770">
        <f t="shared" si="786"/>
        <v>52</v>
      </c>
      <c r="G770">
        <f t="shared" si="787"/>
        <v>53</v>
      </c>
      <c r="H770">
        <f t="shared" si="788"/>
        <v>54</v>
      </c>
      <c r="I770">
        <f t="shared" si="789"/>
        <v>55</v>
      </c>
      <c r="J770">
        <f t="shared" si="790"/>
        <v>56</v>
      </c>
      <c r="K770">
        <f t="shared" si="791"/>
        <v>57</v>
      </c>
      <c r="L770">
        <f t="shared" si="792"/>
        <v>58</v>
      </c>
      <c r="M770">
        <f>'Data Input'!D770</f>
        <v>197.99969626800001</v>
      </c>
      <c r="N770">
        <f>'Data Input'!E770</f>
        <v>53.999917164000003</v>
      </c>
      <c r="O770">
        <f>'Data Input'!F770</f>
        <v>102</v>
      </c>
      <c r="P770">
        <f>'Data Input'!G770</f>
        <v>0</v>
      </c>
      <c r="Q770">
        <f>'Data Input'!H770</f>
        <v>0</v>
      </c>
      <c r="R770">
        <f>IF('Data Input'!I770&gt;100,1,0)</f>
        <v>0</v>
      </c>
      <c r="S770">
        <f t="shared" si="793"/>
        <v>3.8918202981106265</v>
      </c>
      <c r="T770">
        <f t="shared" si="794"/>
        <v>15.146265232785886</v>
      </c>
      <c r="U770">
        <f t="shared" si="795"/>
        <v>5.2882654966933584</v>
      </c>
      <c r="V770">
        <f t="shared" si="796"/>
        <v>20.580979001829288</v>
      </c>
      <c r="W770">
        <f t="shared" si="797"/>
        <v>3.9889825125630978</v>
      </c>
      <c r="X770">
        <f t="shared" si="798"/>
        <v>15.524403111201391</v>
      </c>
      <c r="Y770">
        <f t="shared" si="799"/>
        <v>0</v>
      </c>
      <c r="Z770">
        <f t="shared" si="800"/>
        <v>0</v>
      </c>
      <c r="AA770">
        <f t="shared" si="801"/>
        <v>4.6249728132842707</v>
      </c>
      <c r="AB770">
        <f t="shared" si="802"/>
        <v>17.999563072949535</v>
      </c>
      <c r="AC770" s="3">
        <f t="shared" si="803"/>
        <v>-29.798999999999999</v>
      </c>
      <c r="AD770">
        <f t="shared" si="804"/>
        <v>4.8840000000000003</v>
      </c>
      <c r="AE770">
        <f t="shared" si="805"/>
        <v>13.54</v>
      </c>
      <c r="AF770">
        <f t="shared" si="806"/>
        <v>-3.1139999999999999</v>
      </c>
      <c r="AG770">
        <f t="shared" si="807"/>
        <v>-13.577999999999999</v>
      </c>
      <c r="AH770">
        <f t="shared" si="808"/>
        <v>3.149</v>
      </c>
      <c r="AI770">
        <f t="shared" si="809"/>
        <v>2.0190000000000001</v>
      </c>
      <c r="AJ770">
        <f t="shared" si="810"/>
        <v>0</v>
      </c>
      <c r="AK770">
        <f t="shared" si="811"/>
        <v>1.9570000000000001</v>
      </c>
      <c r="AL770">
        <f t="shared" si="812"/>
        <v>0</v>
      </c>
      <c r="AM770">
        <f t="shared" si="813"/>
        <v>7.5739999999999998</v>
      </c>
      <c r="AN770">
        <f t="shared" si="814"/>
        <v>-1.665</v>
      </c>
      <c r="AO770">
        <f t="shared" si="815"/>
        <v>0.66100000000000003</v>
      </c>
      <c r="AP770">
        <f t="shared" si="816"/>
        <v>-115.97235306339856</v>
      </c>
      <c r="AQ770">
        <f t="shared" si="817"/>
        <v>73.974359396926275</v>
      </c>
      <c r="AR770">
        <f t="shared" si="818"/>
        <v>71.603114825228076</v>
      </c>
      <c r="AS770">
        <f t="shared" si="819"/>
        <v>-64.089168611696394</v>
      </c>
      <c r="AT770">
        <f t="shared" si="820"/>
        <v>-54.162404555581737</v>
      </c>
      <c r="AU770">
        <f t="shared" si="821"/>
        <v>48.88634539717318</v>
      </c>
      <c r="AV770">
        <f t="shared" si="822"/>
        <v>0</v>
      </c>
      <c r="AW770">
        <f t="shared" si="823"/>
        <v>0</v>
      </c>
      <c r="AX770">
        <f t="shared" si="824"/>
        <v>9.0510717955973181</v>
      </c>
      <c r="AY770">
        <f t="shared" si="825"/>
        <v>0</v>
      </c>
      <c r="AZ770">
        <f t="shared" si="826"/>
        <v>0</v>
      </c>
      <c r="BA770">
        <f t="shared" si="827"/>
        <v>0</v>
      </c>
      <c r="BB770">
        <f t="shared" si="828"/>
        <v>0</v>
      </c>
      <c r="BC770">
        <f t="shared" si="829"/>
        <v>-30.709034815751849</v>
      </c>
      <c r="BD770">
        <f t="shared" si="830"/>
        <v>-29.18</v>
      </c>
      <c r="BE770">
        <f t="shared" si="831"/>
        <v>0.96650000000000003</v>
      </c>
      <c r="BF770">
        <f t="shared" si="832"/>
        <v>7.3581521263098582E-3</v>
      </c>
      <c r="BG770">
        <f>'Data Input'!J770</f>
        <v>25.3</v>
      </c>
      <c r="BH770">
        <f t="shared" si="833"/>
        <v>2</v>
      </c>
      <c r="BI770">
        <f t="shared" si="834"/>
        <v>0.96</v>
      </c>
      <c r="BJ770">
        <f>'Data Input'!K770</f>
        <v>0.76315789473684215</v>
      </c>
      <c r="BK770">
        <f>'Data Input'!L770</f>
        <v>3</v>
      </c>
      <c r="BL770">
        <f>'Data Input'!M770</f>
        <v>96</v>
      </c>
      <c r="BM770">
        <f t="shared" si="835"/>
        <v>2</v>
      </c>
      <c r="BN770">
        <f t="shared" si="836"/>
        <v>1.1200000000000001</v>
      </c>
      <c r="BO770">
        <f t="shared" si="837"/>
        <v>7.0638260412574632E-3</v>
      </c>
      <c r="BP770">
        <f t="shared" si="838"/>
        <v>8.2411303814670413E-3</v>
      </c>
      <c r="BQ770">
        <f t="shared" si="839"/>
        <v>59.676872991401808</v>
      </c>
      <c r="BR770">
        <f t="shared" si="840"/>
        <v>69.623018489968786</v>
      </c>
      <c r="BS770">
        <f t="shared" si="841"/>
        <v>222527.04000000004</v>
      </c>
      <c r="BT770">
        <f t="shared" si="842"/>
        <v>198214.96000000002</v>
      </c>
      <c r="BU770">
        <f t="shared" si="843"/>
        <v>173902.88</v>
      </c>
      <c r="BV770">
        <f t="shared" si="844"/>
        <v>149590.79999999999</v>
      </c>
      <c r="BW770">
        <f t="shared" si="845"/>
        <v>125278.72</v>
      </c>
      <c r="BX770">
        <f t="shared" si="846"/>
        <v>100966.64</v>
      </c>
      <c r="BY770">
        <f t="shared" si="847"/>
        <v>76654.559999999998</v>
      </c>
      <c r="BZ770">
        <f t="shared" si="848"/>
        <v>57490.92</v>
      </c>
      <c r="CA770">
        <f t="shared" si="849"/>
        <v>38327.279999999999</v>
      </c>
      <c r="CB770">
        <f t="shared" si="850"/>
        <v>19163.64</v>
      </c>
      <c r="CC770">
        <f t="shared" si="851"/>
        <v>82.089954356714571</v>
      </c>
      <c r="CD770">
        <f t="shared" si="852"/>
        <v>95.771613416167014</v>
      </c>
      <c r="CE770">
        <f t="shared" si="853"/>
        <v>141.76682734811638</v>
      </c>
      <c r="CF770">
        <f t="shared" si="854"/>
        <v>165.3946319061358</v>
      </c>
    </row>
    <row r="771" spans="1:84" x14ac:dyDescent="0.25">
      <c r="A771" t="str">
        <f>IF('Data Input'!A771=0,"F","M")</f>
        <v>M</v>
      </c>
      <c r="B771" t="str">
        <f>'Data Input'!B771</f>
        <v>W</v>
      </c>
      <c r="C771">
        <f>'Data Input'!C771</f>
        <v>50</v>
      </c>
      <c r="D771">
        <f t="shared" ref="D771:D834" si="855">C771+1</f>
        <v>51</v>
      </c>
      <c r="E771">
        <f t="shared" ref="E771:E834" si="856">D771+1</f>
        <v>52</v>
      </c>
      <c r="F771">
        <f t="shared" ref="F771:F834" si="857">E771+1</f>
        <v>53</v>
      </c>
      <c r="G771">
        <f t="shared" ref="G771:G834" si="858">F771+1</f>
        <v>54</v>
      </c>
      <c r="H771">
        <f t="shared" ref="H771:H834" si="859">G771+1</f>
        <v>55</v>
      </c>
      <c r="I771">
        <f t="shared" ref="I771:I834" si="860">H771+1</f>
        <v>56</v>
      </c>
      <c r="J771">
        <f t="shared" ref="J771:J834" si="861">I771+1</f>
        <v>57</v>
      </c>
      <c r="K771">
        <f t="shared" ref="K771:K834" si="862">J771+1</f>
        <v>58</v>
      </c>
      <c r="L771">
        <f t="shared" ref="L771:L834" si="863">K771+1</f>
        <v>59</v>
      </c>
      <c r="M771">
        <f>'Data Input'!D771</f>
        <v>194.99970087</v>
      </c>
      <c r="N771">
        <f>'Data Input'!E771</f>
        <v>58.999909494000008</v>
      </c>
      <c r="O771">
        <f>'Data Input'!F771</f>
        <v>112</v>
      </c>
      <c r="P771">
        <f>'Data Input'!G771</f>
        <v>0</v>
      </c>
      <c r="Q771">
        <f>'Data Input'!H771</f>
        <v>0</v>
      </c>
      <c r="R771">
        <f>IF('Data Input'!I771&gt;100,1,0)</f>
        <v>0</v>
      </c>
      <c r="S771">
        <f t="shared" ref="S771:S834" si="864">LN(C771)</f>
        <v>3.912023005428146</v>
      </c>
      <c r="T771">
        <f t="shared" ref="T771:T834" si="865">S771^2</f>
        <v>15.303923994999064</v>
      </c>
      <c r="U771">
        <f t="shared" ref="U771:U834" si="866">LN(M771)</f>
        <v>5.2729980245625701</v>
      </c>
      <c r="V771">
        <f t="shared" ref="V771:V834" si="867">S771*U771</f>
        <v>20.628089579665943</v>
      </c>
      <c r="W771">
        <f t="shared" ref="W771:W834" si="868">LN(N771)</f>
        <v>4.077535909904543</v>
      </c>
      <c r="X771">
        <f t="shared" ref="X771:X834" si="869">S771*W771</f>
        <v>15.95141428500596</v>
      </c>
      <c r="Y771">
        <f t="shared" ref="Y771:Y834" si="870">IF(P771=1,LN(O771),0)</f>
        <v>0</v>
      </c>
      <c r="Z771">
        <f t="shared" ref="Z771:Z834" si="871">S771*Y771</f>
        <v>0</v>
      </c>
      <c r="AA771">
        <f t="shared" ref="AA771:AA834" si="872">IF(P771=0,LN(O771),0)</f>
        <v>4.7184988712950942</v>
      </c>
      <c r="AB771">
        <f t="shared" ref="AB771:AB834" si="873">S771*AA771</f>
        <v>18.458876135593147</v>
      </c>
      <c r="AC771" s="3">
        <f t="shared" ref="AC771:AC834" si="874">_xlfn.IFS(AND(A771="M",B771="W"),12.344,AND(A771="M",B771="O"),2.469,AND(A771="F",B771="W"),-29.799,AND(A771="F",B771="O"),17.114)</f>
        <v>12.343999999999999</v>
      </c>
      <c r="AD771">
        <f t="shared" ref="AD771:AD834" si="875">_xlfn.IFS(AND(A771="M",B771="W"),0,AND(A771="M",B771="O"),0,AND(A771="F",B771="W"),4.884,AND(A771="F",B771="O"),0)</f>
        <v>0</v>
      </c>
      <c r="AE771">
        <f t="shared" ref="AE771:AE834" si="876">_xlfn.IFS(AND(A771="M",B771="W"),11.853,AND(A771="M",B771="O"),0.302,AND(A771="F",B771="W"),13.54,AND(A771="F",B771="O"),0.94)</f>
        <v>11.853</v>
      </c>
      <c r="AF771">
        <f t="shared" ref="AF771:AF834" si="877">_xlfn.IFS(AND(A771="M",B771="W"),-2.664,AND(A771="M",B771="O"),0,AND(A771="F",B771="W"),-3.114,AND(A771="F",B771="O"),0)</f>
        <v>-2.6640000000000001</v>
      </c>
      <c r="AG771">
        <f t="shared" ref="AG771:AG834" si="878">_xlfn.IFS(AND(A771="M",B771="W"),-7.99,AND(A771="M",B771="O"),-0.307,AND(A771="F",B771="W"),-13.578,AND(A771="F",B771="O"),-18.92)</f>
        <v>-7.99</v>
      </c>
      <c r="AH771">
        <f t="shared" ref="AH771:AH834" si="879">_xlfn.IFS(AND(A771="M",B771="W"),1.769,AND(A771="M",B771="O"),0,AND(A771="F",B771="W"),3.149,AND(A771="F",B771="O"),4.475)</f>
        <v>1.7689999999999999</v>
      </c>
      <c r="AI771">
        <f t="shared" ref="AI771:AI834" si="880">_xlfn.IFS(AND(A771="M",B771="W"),1.769,AND(A771="M",B771="O"),1.916,AND(A771="F",B771="W"),2.019,AND(A771="F",B771="O"),29.291)</f>
        <v>1.7689999999999999</v>
      </c>
      <c r="AJ771">
        <f t="shared" ref="AJ771:AJ834" si="881">_xlfn.IFS(AND(A771="M",B771="W"),0,AND(A771="M",B771="O"),0,AND(A771="F",B771="W"),0,AND(A771="F",B771="O"),-6.432)</f>
        <v>0</v>
      </c>
      <c r="AK771">
        <f t="shared" ref="AK771:AK834" si="882">_xlfn.IFS(AND(A771="M",B771="W"),1.764,AND(A771="M",B771="O"),1.809,AND(A771="F",B771="W"),1.957,AND(A771="F",B771="O"),27.82)</f>
        <v>1.764</v>
      </c>
      <c r="AL771">
        <f t="shared" ref="AL771:AL834" si="883">_xlfn.IFS(AND(A771="M",B771="W"),0,AND(A771="M",B771="O"),0,AND(A771="F",B771="W"),0,AND(A771="F",B771="O"),-6.087)</f>
        <v>0</v>
      </c>
      <c r="AM771">
        <f t="shared" ref="AM771:AM834" si="884">_xlfn.IFS(AND(A771="M",B771="W"),7.837,AND(A771="M",B771="O"),0.549,AND(A771="F",B771="W"),7.574,AND(A771="F",B771="O"),0.691)</f>
        <v>7.8369999999999997</v>
      </c>
      <c r="AN771">
        <f t="shared" ref="AN771:AN834" si="885">_xlfn.IFS(AND(A771="M",B771="W"),-1.795,AND(A771="M",B771="O"),0,AND(A771="F",B771="W"),-1.665,AND(A771="F",B771="O"),0)</f>
        <v>-1.7949999999999999</v>
      </c>
      <c r="AO771">
        <f t="shared" ref="AO771:AO834" si="886">_xlfn.IFS(AND(A771="M",B771="W"),0.658,AND(A771="M",B771="O"),0.645,AND(A771="F",B771="W"),0.661,AND(A771="F",B771="O"),0.874)</f>
        <v>0.65800000000000003</v>
      </c>
      <c r="AP771">
        <f t="shared" ref="AP771:AP834" si="887">AC771*S771</f>
        <v>48.29001197900503</v>
      </c>
      <c r="AQ771">
        <f t="shared" ref="AQ771:AQ834" si="888">AD771*T771</f>
        <v>0</v>
      </c>
      <c r="AR771">
        <f t="shared" ref="AR771:AR834" si="889">AE771*U771</f>
        <v>62.500845585140141</v>
      </c>
      <c r="AS771">
        <f t="shared" ref="AS771:AS834" si="890">AF771*V771</f>
        <v>-54.953230640230075</v>
      </c>
      <c r="AT771">
        <f t="shared" ref="AT771:AT834" si="891">AG771*W771</f>
        <v>-32.5795119201373</v>
      </c>
      <c r="AU771">
        <f t="shared" ref="AU771:AU834" si="892">AH771*X771</f>
        <v>28.218051870175543</v>
      </c>
      <c r="AV771">
        <f t="shared" ref="AV771:AV834" si="893">AI771*Y771</f>
        <v>0</v>
      </c>
      <c r="AW771">
        <f t="shared" ref="AW771:AW834" si="894">AJ771*Z771</f>
        <v>0</v>
      </c>
      <c r="AX771">
        <f t="shared" ref="AX771:AX834" si="895">AK771*AA771</f>
        <v>8.3234320089645468</v>
      </c>
      <c r="AY771">
        <f t="shared" ref="AY771:AY834" si="896">AL771*AB771</f>
        <v>0</v>
      </c>
      <c r="AZ771">
        <f t="shared" ref="AZ771:AZ834" si="897">Q771*AM771</f>
        <v>0</v>
      </c>
      <c r="BA771">
        <f t="shared" ref="BA771:BA834" si="898">Q771*S771*AN771</f>
        <v>0</v>
      </c>
      <c r="BB771">
        <f t="shared" ref="BB771:BB834" si="899">R771*AO771</f>
        <v>0</v>
      </c>
      <c r="BC771">
        <f t="shared" ref="BC771:BC834" si="900">SUM(AP771:BB771)</f>
        <v>59.799598882917884</v>
      </c>
      <c r="BD771">
        <f t="shared" ref="BD771:BD834" si="901">_xlfn.IFS(AND(A771="M",B771="W"),61.18,AND(A771="M",B771="O"),19.54,AND(A771="F",B771="W"),-29.18,AND(A771="F",B771="O"),86.61)</f>
        <v>61.18</v>
      </c>
      <c r="BE771">
        <f t="shared" ref="BE771:BE834" si="902">_xlfn.IFS(AND(A771="M",B771="W"),0.9144,AND(A771="M",B771="O"),0.8954,AND(A771="F",B771="W"),0.9665,AND(A771="F",B771="O"),0.9533)</f>
        <v>0.91439999999999999</v>
      </c>
      <c r="BF771">
        <f t="shared" ref="BF771:BF834" si="903">1-(BE771^EXP(BC771-BD771))</f>
        <v>2.2252696592221066E-2</v>
      </c>
      <c r="BG771">
        <f>'Data Input'!J771</f>
        <v>25.5</v>
      </c>
      <c r="BH771">
        <f t="shared" ref="BH771:BH834" si="904">_xlfn.IFS(AND(A771="M",BG771&lt;24.6),1,AND(A771="M",BG771&lt;=26.6),2,AND(A771="M",BG771&lt;=28.8),3,AND(A771="M",BG771&gt;28.8),4,AND(A771="F",BG771&lt;=23.5),1,AND(A771="F",BG771&lt;=25.8),2,AND(A771="F",BG771&lt;=28.9),3,AND(A771="F",BG771&gt;28.9),4,A771=0,"")</f>
        <v>2</v>
      </c>
      <c r="BI771">
        <f t="shared" ref="BI771:BI834" si="905">_xlfn.IFS(BH771=1,1,AND(A771="M",BH771=2),1.02,AND(A771="M",BH771=3),1.21,AND(A771="M",BH771=4),1.24,AND(A771="F",BH771=2),0.96,AND(A771="F",BH771=3),1.08,AND(A771="F",BH771=4),1.39)</f>
        <v>1.02</v>
      </c>
      <c r="BJ771">
        <f>'Data Input'!K771</f>
        <v>0.88888888888888884</v>
      </c>
      <c r="BK771">
        <f>'Data Input'!L771</f>
        <v>3</v>
      </c>
      <c r="BL771">
        <f>'Data Input'!M771</f>
        <v>100</v>
      </c>
      <c r="BM771">
        <f t="shared" ref="BM771:BM834" si="906">_xlfn.IFS(AND(A771="M",BJ771&lt;0.89),1,AND(A771="M",BJ771&lt;=0.93),2,AND(A771="M",BJ771&lt;=0.96),3,AND(A771="M",BJ771&gt;0.96),4,AND(A771="F",BJ771&lt;0.74),1,AND(A771="F",BJ771&lt;=0.78),2,AND(A771="F",BJ771&lt;=0.82),3,AND(A771="F",BJ771&gt;0.82),4,A771=0,"")</f>
        <v>1</v>
      </c>
      <c r="BN771">
        <f t="shared" ref="BN771:BN834" si="907">_xlfn.IFS(BM771=1,1,AND(A771="M",BM771=2),1.19,AND(A771="M",BM771=3),1.2,AND(A771="M",BM771=4),1.26,AND(A771="F",BM771=2),1.12,AND(A771="F",BM771=3),1.2,AND(A771="F",BM771=4),1.46)</f>
        <v>1</v>
      </c>
      <c r="BO771">
        <f t="shared" ref="BO771:BO834" si="908">BF771*BI771</f>
        <v>2.2697750524065488E-2</v>
      </c>
      <c r="BP771">
        <f t="shared" ref="BP771:BP834" si="909">BF771*BN771</f>
        <v>2.2252696592221066E-2</v>
      </c>
      <c r="BQ771">
        <f t="shared" ref="BQ771:BQ834" si="910">(BO771/10)*15360.43*55/10</f>
        <v>191.75596444530419</v>
      </c>
      <c r="BR771">
        <f t="shared" ref="BR771:BR834" si="911">(BP771/10)*15360.43*55/10</f>
        <v>187.99604357382765</v>
      </c>
      <c r="BS771">
        <f t="shared" ref="BS771:BS834" si="912">_xlfn.IFS(AND(C771&lt;20,$BK771=0),27172.32,AND(C771&lt;25,$BK771=0),30604.62,AND(C771&lt;35,$BK771=0),28602.45,AND(C771&lt;45,$BK771=0),19735.69,AND(C771&lt;55,$BK771=0),10868.93,AND(C771&lt;66,$BK771=0),2574.22,AND(C771&gt;65,$BK771=0),286.02,AND(C771&lt;20,$BK771=1),20879.79,AND(C771&lt;25,$BK771=1),22881.96,AND(C771&lt;35,$BK771=1),28602.45,AND(C771&lt;45,$BK771=1),25742.2,AND(C771&lt;55,$BK771=1),24026.06,AND(C771&lt;66,$BK771=1),12299.05,AND(C771&gt;65,$BK771=1),6006.51,AND(C771&lt;20,$BK771=2),18591.59,AND(C771&lt;25,$BK771=2),20307.74,AND(C771&lt;35,$BK771=2),28602.45,AND(C771&lt;45,$BK771=2),28316.42,AND(C771&lt;55,$BK771=2),22309.91,AND(C771&lt;66,$BK771=2),16589.42,AND(C771&gt;65,$BK771=2),13443.15,AND(C771&lt;20,$BK771=3),16303.39,AND(C771&lt;25,$BK771=3),18019.54,AND(C771&lt;35,$BK771=3),28602.45,AND(C771&lt;45,$BK771=3),30890.64,AND(C771&lt;55,$BK771=3),24312.08,AND(C771&lt;66,$BK771=3),19163.64,AND(C771&gt;65,$BK771=3),16589.42,AND(C771&lt;20,$BK771=4),14587.25,AND(C771&lt;25,$BK771=4),16589.42,AND(C771&lt;35,$BK771=4),28602.45,AND(C771&lt;45,$BK771=4),32034.74,AND(C771&lt;55,$BK771=4),26600.28,AND(C771&lt;66,$BK771=4),21451.84,AND(C771&gt;65,$BK771=4),19163.64)+BT771</f>
        <v>217378.60000000003</v>
      </c>
      <c r="BT771">
        <f t="shared" ref="BT771:BT834" si="913">_xlfn.IFS(AND(D771&lt;20,$BK771=0),27172.32,AND(D771&lt;25,$BK771=0),30604.62,AND(D771&lt;35,$BK771=0),28602.45,AND(D771&lt;45,$BK771=0),19735.69,AND(D771&lt;55,$BK771=0),10868.93,AND(D771&lt;66,$BK771=0),2574.22,AND(D771&gt;65,$BK771=0),286.02,AND(D771&lt;20,$BK771=1),20879.79,AND(D771&lt;25,$BK771=1),22881.96,AND(D771&lt;35,$BK771=1),28602.45,AND(D771&lt;45,$BK771=1),25742.2,AND(D771&lt;55,$BK771=1),24026.06,AND(D771&lt;66,$BK771=1),12299.05,AND(D771&gt;65,$BK771=1),6006.51,AND(D771&lt;20,$BK771=2),18591.59,AND(D771&lt;25,$BK771=2),20307.74,AND(D771&lt;35,$BK771=2),28602.45,AND(D771&lt;45,$BK771=2),28316.42,AND(D771&lt;55,$BK771=2),22309.91,AND(D771&lt;66,$BK771=2),16589.42,AND(D771&gt;65,$BK771=2),13443.15,AND(D771&lt;20,$BK771=3),16303.39,AND(D771&lt;25,$BK771=3),18019.54,AND(D771&lt;35,$BK771=3),28602.45,AND(D771&lt;45,$BK771=3),30890.64,AND(D771&lt;55,$BK771=3),24312.08,AND(D771&lt;66,$BK771=3),19163.64,AND(D771&gt;65,$BK771=3),16589.42,AND(D771&lt;20,$BK771=4),14587.25,AND(D771&lt;25,$BK771=4),16589.42,AND(D771&lt;35,$BK771=4),28602.45,AND(D771&lt;45,$BK771=4),32034.74,AND(D771&lt;55,$BK771=4),26600.28,AND(D771&lt;66,$BK771=4),21451.84,AND(D771&gt;65,$BK771=4),19163.64)+BU771</f>
        <v>193066.52000000002</v>
      </c>
      <c r="BU771">
        <f t="shared" ref="BU771:BU834" si="914">_xlfn.IFS(AND(E771&lt;20,$BK771=0),27172.32,AND(E771&lt;25,$BK771=0),30604.62,AND(E771&lt;35,$BK771=0),28602.45,AND(E771&lt;45,$BK771=0),19735.69,AND(E771&lt;55,$BK771=0),10868.93,AND(E771&lt;66,$BK771=0),2574.22,AND(E771&gt;65,$BK771=0),286.02,AND(E771&lt;20,$BK771=1),20879.79,AND(E771&lt;25,$BK771=1),22881.96,AND(E771&lt;35,$BK771=1),28602.45,AND(E771&lt;45,$BK771=1),25742.2,AND(E771&lt;55,$BK771=1),24026.06,AND(E771&lt;66,$BK771=1),12299.05,AND(E771&gt;65,$BK771=1),6006.51,AND(E771&lt;20,$BK771=2),18591.59,AND(E771&lt;25,$BK771=2),20307.74,AND(E771&lt;35,$BK771=2),28602.45,AND(E771&lt;45,$BK771=2),28316.42,AND(E771&lt;55,$BK771=2),22309.91,AND(E771&lt;66,$BK771=2),16589.42,AND(E771&gt;65,$BK771=2),13443.15,AND(E771&lt;20,$BK771=3),16303.39,AND(E771&lt;25,$BK771=3),18019.54,AND(E771&lt;35,$BK771=3),28602.45,AND(E771&lt;45,$BK771=3),30890.64,AND(E771&lt;55,$BK771=3),24312.08,AND(E771&lt;66,$BK771=3),19163.64,AND(E771&gt;65,$BK771=3),16589.42,AND(E771&lt;20,$BK771=4),14587.25,AND(E771&lt;25,$BK771=4),16589.42,AND(E771&lt;35,$BK771=4),28602.45,AND(E771&lt;45,$BK771=4),32034.74,AND(E771&lt;55,$BK771=4),26600.28,AND(E771&lt;66,$BK771=4),21451.84,AND(E771&gt;65,$BK771=4),19163.64)+BV771</f>
        <v>168754.44</v>
      </c>
      <c r="BV771">
        <f t="shared" ref="BV771:BV834" si="915">_xlfn.IFS(AND(F771&lt;20,$BK771=0),27172.32,AND(F771&lt;25,$BK771=0),30604.62,AND(F771&lt;35,$BK771=0),28602.45,AND(F771&lt;45,$BK771=0),19735.69,AND(F771&lt;55,$BK771=0),10868.93,AND(F771&lt;66,$BK771=0),2574.22,AND(F771&gt;65,$BK771=0),286.02,AND(F771&lt;20,$BK771=1),20879.79,AND(F771&lt;25,$BK771=1),22881.96,AND(F771&lt;35,$BK771=1),28602.45,AND(F771&lt;45,$BK771=1),25742.2,AND(F771&lt;55,$BK771=1),24026.06,AND(F771&lt;66,$BK771=1),12299.05,AND(F771&gt;65,$BK771=1),6006.51,AND(F771&lt;20,$BK771=2),18591.59,AND(F771&lt;25,$BK771=2),20307.74,AND(F771&lt;35,$BK771=2),28602.45,AND(F771&lt;45,$BK771=2),28316.42,AND(F771&lt;55,$BK771=2),22309.91,AND(F771&lt;66,$BK771=2),16589.42,AND(F771&gt;65,$BK771=2),13443.15,AND(F771&lt;20,$BK771=3),16303.39,AND(F771&lt;25,$BK771=3),18019.54,AND(F771&lt;35,$BK771=3),28602.45,AND(F771&lt;45,$BK771=3),30890.64,AND(F771&lt;55,$BK771=3),24312.08,AND(F771&lt;66,$BK771=3),19163.64,AND(F771&gt;65,$BK771=3),16589.42,AND(F771&lt;20,$BK771=4),14587.25,AND(F771&lt;25,$BK771=4),16589.42,AND(F771&lt;35,$BK771=4),28602.45,AND(F771&lt;45,$BK771=4),32034.74,AND(F771&lt;55,$BK771=4),26600.28,AND(F771&lt;66,$BK771=4),21451.84,AND(F771&gt;65,$BK771=4),19163.64)+BW771</f>
        <v>144442.35999999999</v>
      </c>
      <c r="BW771">
        <f t="shared" ref="BW771:BW834" si="916">_xlfn.IFS(AND(G771&lt;20,$BK771=0),27172.32,AND(G771&lt;25,$BK771=0),30604.62,AND(G771&lt;35,$BK771=0),28602.45,AND(G771&lt;45,$BK771=0),19735.69,AND(G771&lt;55,$BK771=0),10868.93,AND(G771&lt;66,$BK771=0),2574.22,AND(G771&gt;65,$BK771=0),286.02,AND(G771&lt;20,$BK771=1),20879.79,AND(G771&lt;25,$BK771=1),22881.96,AND(G771&lt;35,$BK771=1),28602.45,AND(G771&lt;45,$BK771=1),25742.2,AND(G771&lt;55,$BK771=1),24026.06,AND(G771&lt;66,$BK771=1),12299.05,AND(G771&gt;65,$BK771=1),6006.51,AND(G771&lt;20,$BK771=2),18591.59,AND(G771&lt;25,$BK771=2),20307.74,AND(G771&lt;35,$BK771=2),28602.45,AND(G771&lt;45,$BK771=2),28316.42,AND(G771&lt;55,$BK771=2),22309.91,AND(G771&lt;66,$BK771=2),16589.42,AND(G771&gt;65,$BK771=2),13443.15,AND(G771&lt;20,$BK771=3),16303.39,AND(G771&lt;25,$BK771=3),18019.54,AND(G771&lt;35,$BK771=3),28602.45,AND(G771&lt;45,$BK771=3),30890.64,AND(G771&lt;55,$BK771=3),24312.08,AND(G771&lt;66,$BK771=3),19163.64,AND(G771&gt;65,$BK771=3),16589.42,AND(G771&lt;20,$BK771=4),14587.25,AND(G771&lt;25,$BK771=4),16589.42,AND(G771&lt;35,$BK771=4),28602.45,AND(G771&lt;45,$BK771=4),32034.74,AND(G771&lt;55,$BK771=4),26600.28,AND(G771&lt;66,$BK771=4),21451.84,AND(G771&gt;65,$BK771=4),19163.64)+BX771</f>
        <v>120130.28</v>
      </c>
      <c r="BX771">
        <f t="shared" ref="BX771:BX834" si="917">_xlfn.IFS(AND(H771&lt;20,$BK771=0),27172.32,AND(H771&lt;25,$BK771=0),30604.62,AND(H771&lt;35,$BK771=0),28602.45,AND(H771&lt;45,$BK771=0),19735.69,AND(H771&lt;55,$BK771=0),10868.93,AND(H771&lt;66,$BK771=0),2574.22,AND(H771&gt;65,$BK771=0),286.02,AND(H771&lt;20,$BK771=1),20879.79,AND(H771&lt;25,$BK771=1),22881.96,AND(H771&lt;35,$BK771=1),28602.45,AND(H771&lt;45,$BK771=1),25742.2,AND(H771&lt;55,$BK771=1),24026.06,AND(H771&lt;66,$BK771=1),12299.05,AND(H771&gt;65,$BK771=1),6006.51,AND(H771&lt;20,$BK771=2),18591.59,AND(H771&lt;25,$BK771=2),20307.74,AND(H771&lt;35,$BK771=2),28602.45,AND(H771&lt;45,$BK771=2),28316.42,AND(H771&lt;55,$BK771=2),22309.91,AND(H771&lt;66,$BK771=2),16589.42,AND(H771&gt;65,$BK771=2),13443.15,AND(H771&lt;20,$BK771=3),16303.39,AND(H771&lt;25,$BK771=3),18019.54,AND(H771&lt;35,$BK771=3),28602.45,AND(H771&lt;45,$BK771=3),30890.64,AND(H771&lt;55,$BK771=3),24312.08,AND(H771&lt;66,$BK771=3),19163.64,AND(H771&gt;65,$BK771=3),16589.42,AND(H771&lt;20,$BK771=4),14587.25,AND(H771&lt;25,$BK771=4),16589.42,AND(H771&lt;35,$BK771=4),28602.45,AND(H771&lt;45,$BK771=4),32034.74,AND(H771&lt;55,$BK771=4),26600.28,AND(H771&lt;66,$BK771=4),21451.84,AND(H771&gt;65,$BK771=4),19163.64)+BY771</f>
        <v>95818.2</v>
      </c>
      <c r="BY771">
        <f t="shared" ref="BY771:BY834" si="918">_xlfn.IFS(AND(I771&lt;20,$BK771=0),27172.32,AND(I771&lt;25,$BK771=0),30604.62,AND(I771&lt;35,$BK771=0),28602.45,AND(I771&lt;45,$BK771=0),19735.69,AND(I771&lt;55,$BK771=0),10868.93,AND(I771&lt;66,$BK771=0),2574.22,AND(I771&gt;65,$BK771=0),286.02,AND(I771&lt;20,$BK771=1),20879.79,AND(I771&lt;25,$BK771=1),22881.96,AND(I771&lt;35,$BK771=1),28602.45,AND(I771&lt;45,$BK771=1),25742.2,AND(I771&lt;55,$BK771=1),24026.06,AND(I771&lt;66,$BK771=1),12299.05,AND(I771&gt;65,$BK771=1),6006.51,AND(I771&lt;20,$BK771=2),18591.59,AND(I771&lt;25,$BK771=2),20307.74,AND(I771&lt;35,$BK771=2),28602.45,AND(I771&lt;45,$BK771=2),28316.42,AND(I771&lt;55,$BK771=2),22309.91,AND(I771&lt;66,$BK771=2),16589.42,AND(I771&gt;65,$BK771=2),13443.15,AND(I771&lt;20,$BK771=3),16303.39,AND(I771&lt;25,$BK771=3),18019.54,AND(I771&lt;35,$BK771=3),28602.45,AND(I771&lt;45,$BK771=3),30890.64,AND(I771&lt;55,$BK771=3),24312.08,AND(I771&lt;66,$BK771=3),19163.64,AND(I771&gt;65,$BK771=3),16589.42,AND(I771&lt;20,$BK771=4),14587.25,AND(I771&lt;25,$BK771=4),16589.42,AND(I771&lt;35,$BK771=4),28602.45,AND(I771&lt;45,$BK771=4),32034.74,AND(I771&lt;55,$BK771=4),26600.28,AND(I771&lt;66,$BK771=4),21451.84,AND(I771&gt;65,$BK771=4),19163.64)+BZ771</f>
        <v>76654.559999999998</v>
      </c>
      <c r="BZ771">
        <f t="shared" ref="BZ771:BZ834" si="919">_xlfn.IFS(AND(J771&lt;20,$BK771=0),27172.32,AND(J771&lt;25,$BK771=0),30604.62,AND(J771&lt;35,$BK771=0),28602.45,AND(J771&lt;45,$BK771=0),19735.69,AND(J771&lt;55,$BK771=0),10868.93,AND(J771&lt;66,$BK771=0),2574.22,AND(J771&gt;65,$BK771=0),286.02,AND(J771&lt;20,$BK771=1),20879.79,AND(J771&lt;25,$BK771=1),22881.96,AND(J771&lt;35,$BK771=1),28602.45,AND(J771&lt;45,$BK771=1),25742.2,AND(J771&lt;55,$BK771=1),24026.06,AND(J771&lt;66,$BK771=1),12299.05,AND(J771&gt;65,$BK771=1),6006.51,AND(J771&lt;20,$BK771=2),18591.59,AND(J771&lt;25,$BK771=2),20307.74,AND(J771&lt;35,$BK771=2),28602.45,AND(J771&lt;45,$BK771=2),28316.42,AND(J771&lt;55,$BK771=2),22309.91,AND(J771&lt;66,$BK771=2),16589.42,AND(J771&gt;65,$BK771=2),13443.15,AND(J771&lt;20,$BK771=3),16303.39,AND(J771&lt;25,$BK771=3),18019.54,AND(J771&lt;35,$BK771=3),28602.45,AND(J771&lt;45,$BK771=3),30890.64,AND(J771&lt;55,$BK771=3),24312.08,AND(J771&lt;66,$BK771=3),19163.64,AND(J771&gt;65,$BK771=3),16589.42,AND(J771&lt;20,$BK771=4),14587.25,AND(J771&lt;25,$BK771=4),16589.42,AND(J771&lt;35,$BK771=4),28602.45,AND(J771&lt;45,$BK771=4),32034.74,AND(J771&lt;55,$BK771=4),26600.28,AND(J771&lt;66,$BK771=4),21451.84,AND(J771&gt;65,$BK771=4),19163.64)+CA771</f>
        <v>57490.92</v>
      </c>
      <c r="CA771">
        <f t="shared" ref="CA771:CA834" si="920">_xlfn.IFS(AND(K771&lt;20,$BK771=0),27172.32,AND(K771&lt;25,$BK771=0),30604.62,AND(K771&lt;35,$BK771=0),28602.45,AND(K771&lt;45,$BK771=0),19735.69,AND(K771&lt;55,$BK771=0),10868.93,AND(K771&lt;66,$BK771=0),2574.22,AND(K771&gt;65,$BK771=0),286.02,AND(K771&lt;20,$BK771=1),20879.79,AND(K771&lt;25,$BK771=1),22881.96,AND(K771&lt;35,$BK771=1),28602.45,AND(K771&lt;45,$BK771=1),25742.2,AND(K771&lt;55,$BK771=1),24026.06,AND(K771&lt;66,$BK771=1),12299.05,AND(K771&gt;65,$BK771=1),6006.51,AND(K771&lt;20,$BK771=2),18591.59,AND(K771&lt;25,$BK771=2),20307.74,AND(K771&lt;35,$BK771=2),28602.45,AND(K771&lt;45,$BK771=2),28316.42,AND(K771&lt;55,$BK771=2),22309.91,AND(K771&lt;66,$BK771=2),16589.42,AND(K771&gt;65,$BK771=2),13443.15,AND(K771&lt;20,$BK771=3),16303.39,AND(K771&lt;25,$BK771=3),18019.54,AND(K771&lt;35,$BK771=3),28602.45,AND(K771&lt;45,$BK771=3),30890.64,AND(K771&lt;55,$BK771=3),24312.08,AND(K771&lt;66,$BK771=3),19163.64,AND(K771&gt;65,$BK771=3),16589.42,AND(K771&lt;20,$BK771=4),14587.25,AND(K771&lt;25,$BK771=4),16589.42,AND(K771&lt;35,$BK771=4),28602.45,AND(K771&lt;45,$BK771=4),32034.74,AND(K771&lt;55,$BK771=4),26600.28,AND(K771&lt;66,$BK771=4),21451.84,AND(K771&gt;65,$BK771=4),19163.64)+CB771</f>
        <v>38327.279999999999</v>
      </c>
      <c r="CB771">
        <f t="shared" ref="CB771:CB834" si="921">_xlfn.IFS(AND(L771&lt;20,$BK771=0),27172.32,AND(L771&lt;25,$BK771=0),30604.62,AND(L771&lt;35,$BK771=0),28602.45,AND(L771&lt;45,$BK771=0),19735.69,AND(L771&lt;55,$BK771=0),10868.93,AND(L771&lt;66,$BK771=0),2574.22,AND(L771&gt;65,$BK771=0),286.02,AND(L771&lt;20,$BK771=1),20879.79,AND(L771&lt;25,$BK771=1),22881.96,AND(L771&lt;35,$BK771=1),28602.45,AND(L771&lt;45,$BK771=1),25742.2,AND(L771&lt;55,$BK771=1),24026.06,AND(L771&lt;66,$BK771=1),12299.05,AND(L771&gt;65,$BK771=1),6006.51,AND(L771&lt;20,$BK771=2),18591.59,AND(L771&lt;25,$BK771=2),20307.74,AND(L771&lt;35,$BK771=2),28602.45,AND(L771&lt;45,$BK771=2),28316.42,AND(L771&lt;55,$BK771=2),22309.91,AND(L771&lt;66,$BK771=2),16589.42,AND(L771&gt;65,$BK771=2),13443.15,AND(L771&lt;20,$BK771=3),16303.39,AND(L771&lt;25,$BK771=3),18019.54,AND(L771&lt;35,$BK771=3),28602.45,AND(L771&lt;45,$BK771=3),30890.64,AND(L771&lt;55,$BK771=3),24312.08,AND(L771&lt;66,$BK771=3),19163.64,AND(L771&gt;65,$BK771=3),16589.42,AND(L771&lt;20,$BK771=4),14587.25,AND(L771&lt;25,$BK771=4),16589.42,AND(L771&lt;35,$BK771=4),28602.45,AND(L771&lt;45,$BK771=4),32034.74,AND(L771&lt;55,$BK771=4),26600.28,AND(L771&lt;66,$BK771=4),21451.84,AND(L771&gt;65,$BK771=4),19163.64)</f>
        <v>19163.64</v>
      </c>
      <c r="CC771">
        <f t="shared" ref="CC771:CC834" si="922">(BO771/10)*SUM(BS771:CB771)/10</f>
        <v>256.76303692536919</v>
      </c>
      <c r="CD771">
        <f t="shared" ref="CD771:CD834" si="923">(BP771/10)*SUM(BS771:CB771)/10</f>
        <v>251.72846757389138</v>
      </c>
      <c r="CE771">
        <f t="shared" ref="CE771:CE834" si="924">CC771+BQ771</f>
        <v>448.51900137067338</v>
      </c>
      <c r="CF771">
        <f t="shared" ref="CF771:CF834" si="925">CD771+BR771</f>
        <v>439.724511147719</v>
      </c>
    </row>
    <row r="772" spans="1:84" x14ac:dyDescent="0.25">
      <c r="A772" t="str">
        <f>IF('Data Input'!A772=0,"F","M")</f>
        <v>F</v>
      </c>
      <c r="B772" t="str">
        <f>'Data Input'!B772</f>
        <v>W</v>
      </c>
      <c r="C772">
        <f>'Data Input'!C772</f>
        <v>37</v>
      </c>
      <c r="D772">
        <f t="shared" si="855"/>
        <v>38</v>
      </c>
      <c r="E772">
        <f t="shared" si="856"/>
        <v>39</v>
      </c>
      <c r="F772">
        <f t="shared" si="857"/>
        <v>40</v>
      </c>
      <c r="G772">
        <f t="shared" si="858"/>
        <v>41</v>
      </c>
      <c r="H772">
        <f t="shared" si="859"/>
        <v>42</v>
      </c>
      <c r="I772">
        <f t="shared" si="860"/>
        <v>43</v>
      </c>
      <c r="J772">
        <f t="shared" si="861"/>
        <v>44</v>
      </c>
      <c r="K772">
        <f t="shared" si="862"/>
        <v>45</v>
      </c>
      <c r="L772">
        <f t="shared" si="863"/>
        <v>46</v>
      </c>
      <c r="M772">
        <f>'Data Input'!D772</f>
        <v>155.99976069600001</v>
      </c>
      <c r="N772">
        <f>'Data Input'!E772</f>
        <v>61.999904892000004</v>
      </c>
      <c r="O772">
        <f>'Data Input'!F772</f>
        <v>100</v>
      </c>
      <c r="P772">
        <f>'Data Input'!G772</f>
        <v>0</v>
      </c>
      <c r="Q772">
        <f>'Data Input'!H772</f>
        <v>0</v>
      </c>
      <c r="R772">
        <f>IF('Data Input'!I772&gt;100,1,0)</f>
        <v>0</v>
      </c>
      <c r="S772">
        <f t="shared" si="864"/>
        <v>3.6109179126442243</v>
      </c>
      <c r="T772">
        <f t="shared" si="865"/>
        <v>13.038728171854922</v>
      </c>
      <c r="U772">
        <f t="shared" si="866"/>
        <v>5.0498544732483603</v>
      </c>
      <c r="V772">
        <f t="shared" si="867"/>
        <v>18.234609973699069</v>
      </c>
      <c r="W772">
        <f t="shared" si="868"/>
        <v>4.1271328510439149</v>
      </c>
      <c r="X772">
        <f t="shared" si="869"/>
        <v>14.9027379396969</v>
      </c>
      <c r="Y772">
        <f t="shared" si="870"/>
        <v>0</v>
      </c>
      <c r="Z772">
        <f t="shared" si="871"/>
        <v>0</v>
      </c>
      <c r="AA772">
        <f t="shared" si="872"/>
        <v>4.6051701859880918</v>
      </c>
      <c r="AB772">
        <f t="shared" si="873"/>
        <v>16.628891515359534</v>
      </c>
      <c r="AC772" s="3">
        <f t="shared" si="874"/>
        <v>-29.798999999999999</v>
      </c>
      <c r="AD772">
        <f t="shared" si="875"/>
        <v>4.8840000000000003</v>
      </c>
      <c r="AE772">
        <f t="shared" si="876"/>
        <v>13.54</v>
      </c>
      <c r="AF772">
        <f t="shared" si="877"/>
        <v>-3.1139999999999999</v>
      </c>
      <c r="AG772">
        <f t="shared" si="878"/>
        <v>-13.577999999999999</v>
      </c>
      <c r="AH772">
        <f t="shared" si="879"/>
        <v>3.149</v>
      </c>
      <c r="AI772">
        <f t="shared" si="880"/>
        <v>2.0190000000000001</v>
      </c>
      <c r="AJ772">
        <f t="shared" si="881"/>
        <v>0</v>
      </c>
      <c r="AK772">
        <f t="shared" si="882"/>
        <v>1.9570000000000001</v>
      </c>
      <c r="AL772">
        <f t="shared" si="883"/>
        <v>0</v>
      </c>
      <c r="AM772">
        <f t="shared" si="884"/>
        <v>7.5739999999999998</v>
      </c>
      <c r="AN772">
        <f t="shared" si="885"/>
        <v>-1.665</v>
      </c>
      <c r="AO772">
        <f t="shared" si="886"/>
        <v>0.66100000000000003</v>
      </c>
      <c r="AP772">
        <f t="shared" si="887"/>
        <v>-107.60174287888523</v>
      </c>
      <c r="AQ772">
        <f t="shared" si="888"/>
        <v>63.681148391339441</v>
      </c>
      <c r="AR772">
        <f t="shared" si="889"/>
        <v>68.375029567782789</v>
      </c>
      <c r="AS772">
        <f t="shared" si="890"/>
        <v>-56.782575458098897</v>
      </c>
      <c r="AT772">
        <f t="shared" si="891"/>
        <v>-56.038209851474271</v>
      </c>
      <c r="AU772">
        <f t="shared" si="892"/>
        <v>46.92872177210554</v>
      </c>
      <c r="AV772">
        <f t="shared" si="893"/>
        <v>0</v>
      </c>
      <c r="AW772">
        <f t="shared" si="894"/>
        <v>0</v>
      </c>
      <c r="AX772">
        <f t="shared" si="895"/>
        <v>9.0123180539786958</v>
      </c>
      <c r="AY772">
        <f t="shared" si="896"/>
        <v>0</v>
      </c>
      <c r="AZ772">
        <f t="shared" si="897"/>
        <v>0</v>
      </c>
      <c r="BA772">
        <f t="shared" si="898"/>
        <v>0</v>
      </c>
      <c r="BB772">
        <f t="shared" si="899"/>
        <v>0</v>
      </c>
      <c r="BC772">
        <f t="shared" si="900"/>
        <v>-32.425310403251942</v>
      </c>
      <c r="BD772">
        <f t="shared" si="901"/>
        <v>-29.18</v>
      </c>
      <c r="BE772">
        <f t="shared" si="902"/>
        <v>0.96650000000000003</v>
      </c>
      <c r="BF772">
        <f t="shared" si="903"/>
        <v>1.3265213933388864E-3</v>
      </c>
      <c r="BG772">
        <f>'Data Input'!J772</f>
        <v>19.899999999999999</v>
      </c>
      <c r="BH772">
        <f t="shared" si="904"/>
        <v>1</v>
      </c>
      <c r="BI772">
        <f t="shared" si="905"/>
        <v>1</v>
      </c>
      <c r="BJ772">
        <f>'Data Input'!K772</f>
        <v>0.72222222222222232</v>
      </c>
      <c r="BK772">
        <f>'Data Input'!L772</f>
        <v>3</v>
      </c>
      <c r="BL772">
        <f>'Data Input'!M772</f>
        <v>100</v>
      </c>
      <c r="BM772">
        <f t="shared" si="906"/>
        <v>1</v>
      </c>
      <c r="BN772">
        <f t="shared" si="907"/>
        <v>1</v>
      </c>
      <c r="BO772">
        <f t="shared" si="908"/>
        <v>1.3265213933388864E-3</v>
      </c>
      <c r="BP772">
        <f t="shared" si="909"/>
        <v>1.3265213933388864E-3</v>
      </c>
      <c r="BQ772">
        <f t="shared" si="910"/>
        <v>11.206766453236437</v>
      </c>
      <c r="BR772">
        <f t="shared" si="911"/>
        <v>11.206766453236437</v>
      </c>
      <c r="BS772">
        <f t="shared" si="912"/>
        <v>295749.28000000009</v>
      </c>
      <c r="BT772">
        <f t="shared" si="913"/>
        <v>264858.64000000007</v>
      </c>
      <c r="BU772">
        <f t="shared" si="914"/>
        <v>233968.00000000006</v>
      </c>
      <c r="BV772">
        <f t="shared" si="915"/>
        <v>203077.36000000004</v>
      </c>
      <c r="BW772">
        <f t="shared" si="916"/>
        <v>172186.72000000003</v>
      </c>
      <c r="BX772">
        <f t="shared" si="917"/>
        <v>141296.08000000002</v>
      </c>
      <c r="BY772">
        <f t="shared" si="918"/>
        <v>110405.44</v>
      </c>
      <c r="BZ772">
        <f t="shared" si="919"/>
        <v>79514.8</v>
      </c>
      <c r="CA772">
        <f t="shared" si="920"/>
        <v>48624.160000000003</v>
      </c>
      <c r="CB772">
        <f t="shared" si="921"/>
        <v>24312.080000000002</v>
      </c>
      <c r="CC772">
        <f t="shared" si="922"/>
        <v>20.879348037962412</v>
      </c>
      <c r="CD772">
        <f t="shared" si="923"/>
        <v>20.879348037962412</v>
      </c>
      <c r="CE772">
        <f t="shared" si="924"/>
        <v>32.086114491198849</v>
      </c>
      <c r="CF772">
        <f t="shared" si="925"/>
        <v>32.086114491198849</v>
      </c>
    </row>
    <row r="773" spans="1:84" x14ac:dyDescent="0.25">
      <c r="A773" t="str">
        <f>IF('Data Input'!A773=0,"F","M")</f>
        <v>F</v>
      </c>
      <c r="B773" t="str">
        <f>'Data Input'!B773</f>
        <v>W</v>
      </c>
      <c r="C773">
        <f>'Data Input'!C773</f>
        <v>63</v>
      </c>
      <c r="D773">
        <f t="shared" si="855"/>
        <v>64</v>
      </c>
      <c r="E773">
        <f t="shared" si="856"/>
        <v>65</v>
      </c>
      <c r="F773">
        <f t="shared" si="857"/>
        <v>66</v>
      </c>
      <c r="G773">
        <f t="shared" si="858"/>
        <v>67</v>
      </c>
      <c r="H773">
        <f t="shared" si="859"/>
        <v>68</v>
      </c>
      <c r="I773">
        <f t="shared" si="860"/>
        <v>69</v>
      </c>
      <c r="J773">
        <f t="shared" si="861"/>
        <v>70</v>
      </c>
      <c r="K773">
        <f t="shared" si="862"/>
        <v>71</v>
      </c>
      <c r="L773">
        <f t="shared" si="863"/>
        <v>72</v>
      </c>
      <c r="M773">
        <f>'Data Input'!D773</f>
        <v>202.99968859800001</v>
      </c>
      <c r="N773">
        <f>'Data Input'!E773</f>
        <v>93.999855804000006</v>
      </c>
      <c r="O773">
        <f>'Data Input'!F773</f>
        <v>118</v>
      </c>
      <c r="P773">
        <f>'Data Input'!G773</f>
        <v>1</v>
      </c>
      <c r="Q773">
        <f>'Data Input'!H773</f>
        <v>0</v>
      </c>
      <c r="R773">
        <f>IF('Data Input'!I773&gt;100,1,0)</f>
        <v>0</v>
      </c>
      <c r="S773">
        <f t="shared" si="864"/>
        <v>4.1431347263915326</v>
      </c>
      <c r="T773">
        <f t="shared" si="865"/>
        <v>17.16556536103144</v>
      </c>
      <c r="U773">
        <f t="shared" si="866"/>
        <v>5.3132044450406104</v>
      </c>
      <c r="V773">
        <f t="shared" si="867"/>
        <v>22.013321844665604</v>
      </c>
      <c r="W773">
        <f t="shared" si="868"/>
        <v>4.5432932482688271</v>
      </c>
      <c r="X773">
        <f t="shared" si="869"/>
        <v>18.823476029082766</v>
      </c>
      <c r="Y773">
        <f t="shared" si="870"/>
        <v>4.7706846244656651</v>
      </c>
      <c r="Z773">
        <f t="shared" si="871"/>
        <v>19.765589136285843</v>
      </c>
      <c r="AA773">
        <f t="shared" si="872"/>
        <v>0</v>
      </c>
      <c r="AB773">
        <f t="shared" si="873"/>
        <v>0</v>
      </c>
      <c r="AC773" s="3">
        <f t="shared" si="874"/>
        <v>-29.798999999999999</v>
      </c>
      <c r="AD773">
        <f t="shared" si="875"/>
        <v>4.8840000000000003</v>
      </c>
      <c r="AE773">
        <f t="shared" si="876"/>
        <v>13.54</v>
      </c>
      <c r="AF773">
        <f t="shared" si="877"/>
        <v>-3.1139999999999999</v>
      </c>
      <c r="AG773">
        <f t="shared" si="878"/>
        <v>-13.577999999999999</v>
      </c>
      <c r="AH773">
        <f t="shared" si="879"/>
        <v>3.149</v>
      </c>
      <c r="AI773">
        <f t="shared" si="880"/>
        <v>2.0190000000000001</v>
      </c>
      <c r="AJ773">
        <f t="shared" si="881"/>
        <v>0</v>
      </c>
      <c r="AK773">
        <f t="shared" si="882"/>
        <v>1.9570000000000001</v>
      </c>
      <c r="AL773">
        <f t="shared" si="883"/>
        <v>0</v>
      </c>
      <c r="AM773">
        <f t="shared" si="884"/>
        <v>7.5739999999999998</v>
      </c>
      <c r="AN773">
        <f t="shared" si="885"/>
        <v>-1.665</v>
      </c>
      <c r="AO773">
        <f t="shared" si="886"/>
        <v>0.66100000000000003</v>
      </c>
      <c r="AP773">
        <f t="shared" si="887"/>
        <v>-123.46127171174128</v>
      </c>
      <c r="AQ773">
        <f t="shared" si="888"/>
        <v>83.836621223277561</v>
      </c>
      <c r="AR773">
        <f t="shared" si="889"/>
        <v>71.940788185849854</v>
      </c>
      <c r="AS773">
        <f t="shared" si="890"/>
        <v>-68.54948422428869</v>
      </c>
      <c r="AT773">
        <f t="shared" si="891"/>
        <v>-61.688835724994128</v>
      </c>
      <c r="AU773">
        <f t="shared" si="892"/>
        <v>59.275126015581627</v>
      </c>
      <c r="AV773">
        <f t="shared" si="893"/>
        <v>9.6320122567961786</v>
      </c>
      <c r="AW773">
        <f t="shared" si="894"/>
        <v>0</v>
      </c>
      <c r="AX773">
        <f t="shared" si="895"/>
        <v>0</v>
      </c>
      <c r="AY773">
        <f t="shared" si="896"/>
        <v>0</v>
      </c>
      <c r="AZ773">
        <f t="shared" si="897"/>
        <v>0</v>
      </c>
      <c r="BA773">
        <f t="shared" si="898"/>
        <v>0</v>
      </c>
      <c r="BB773">
        <f t="shared" si="899"/>
        <v>0</v>
      </c>
      <c r="BC773">
        <f t="shared" si="900"/>
        <v>-29.015043979518879</v>
      </c>
      <c r="BD773">
        <f t="shared" si="901"/>
        <v>-29.18</v>
      </c>
      <c r="BE773">
        <f t="shared" si="902"/>
        <v>0.96650000000000003</v>
      </c>
      <c r="BF773">
        <f t="shared" si="903"/>
        <v>3.9388146922150757E-2</v>
      </c>
      <c r="BG773">
        <f>'Data Input'!J773</f>
        <v>23</v>
      </c>
      <c r="BH773">
        <f t="shared" si="904"/>
        <v>1</v>
      </c>
      <c r="BI773">
        <f t="shared" si="905"/>
        <v>1</v>
      </c>
      <c r="BJ773">
        <f>'Data Input'!K773</f>
        <v>0.88571428571428557</v>
      </c>
      <c r="BK773">
        <f>'Data Input'!L773</f>
        <v>3</v>
      </c>
      <c r="BL773">
        <f>'Data Input'!M773</f>
        <v>97</v>
      </c>
      <c r="BM773">
        <f t="shared" si="906"/>
        <v>4</v>
      </c>
      <c r="BN773">
        <f t="shared" si="907"/>
        <v>1.46</v>
      </c>
      <c r="BO773">
        <f t="shared" si="908"/>
        <v>3.9388146922150757E-2</v>
      </c>
      <c r="BP773">
        <f t="shared" si="909"/>
        <v>5.7506694506340106E-2</v>
      </c>
      <c r="BQ773">
        <f t="shared" si="910"/>
        <v>332.76038049507667</v>
      </c>
      <c r="BR773">
        <f t="shared" si="911"/>
        <v>485.83015552281205</v>
      </c>
      <c r="BS773">
        <f t="shared" si="912"/>
        <v>173616.86</v>
      </c>
      <c r="BT773">
        <f t="shared" si="913"/>
        <v>154453.21999999997</v>
      </c>
      <c r="BU773">
        <f t="shared" si="914"/>
        <v>135289.57999999999</v>
      </c>
      <c r="BV773">
        <f t="shared" si="915"/>
        <v>116125.93999999999</v>
      </c>
      <c r="BW773">
        <f t="shared" si="916"/>
        <v>99536.51999999999</v>
      </c>
      <c r="BX773">
        <f t="shared" si="917"/>
        <v>82947.099999999991</v>
      </c>
      <c r="BY773">
        <f t="shared" si="918"/>
        <v>66357.679999999993</v>
      </c>
      <c r="BZ773">
        <f t="shared" si="919"/>
        <v>49768.259999999995</v>
      </c>
      <c r="CA773">
        <f t="shared" si="920"/>
        <v>33178.839999999997</v>
      </c>
      <c r="CB773">
        <f t="shared" si="921"/>
        <v>16589.419999999998</v>
      </c>
      <c r="CC773">
        <f t="shared" si="922"/>
        <v>365.46820710649274</v>
      </c>
      <c r="CD773">
        <f t="shared" si="923"/>
        <v>533.58358237547941</v>
      </c>
      <c r="CE773">
        <f t="shared" si="924"/>
        <v>698.22858760156942</v>
      </c>
      <c r="CF773">
        <f t="shared" si="925"/>
        <v>1019.4137378982914</v>
      </c>
    </row>
    <row r="774" spans="1:84" x14ac:dyDescent="0.25">
      <c r="A774" t="str">
        <f>IF('Data Input'!A774=0,"F","M")</f>
        <v>F</v>
      </c>
      <c r="B774" t="str">
        <f>'Data Input'!B774</f>
        <v>W</v>
      </c>
      <c r="C774">
        <f>'Data Input'!C774</f>
        <v>62</v>
      </c>
      <c r="D774">
        <f t="shared" si="855"/>
        <v>63</v>
      </c>
      <c r="E774">
        <f t="shared" si="856"/>
        <v>64</v>
      </c>
      <c r="F774">
        <f t="shared" si="857"/>
        <v>65</v>
      </c>
      <c r="G774">
        <f t="shared" si="858"/>
        <v>66</v>
      </c>
      <c r="H774">
        <f t="shared" si="859"/>
        <v>67</v>
      </c>
      <c r="I774">
        <f t="shared" si="860"/>
        <v>68</v>
      </c>
      <c r="J774">
        <f t="shared" si="861"/>
        <v>69</v>
      </c>
      <c r="K774">
        <f t="shared" si="862"/>
        <v>70</v>
      </c>
      <c r="L774">
        <f t="shared" si="863"/>
        <v>71</v>
      </c>
      <c r="M774">
        <f>'Data Input'!D774</f>
        <v>195.99969933600002</v>
      </c>
      <c r="N774">
        <f>'Data Input'!E774</f>
        <v>69.999892620000011</v>
      </c>
      <c r="O774">
        <f>'Data Input'!F774</f>
        <v>112</v>
      </c>
      <c r="P774">
        <f>'Data Input'!G774</f>
        <v>0</v>
      </c>
      <c r="Q774">
        <f>'Data Input'!H774</f>
        <v>0</v>
      </c>
      <c r="R774">
        <f>IF('Data Input'!I774&gt;100,1,0)</f>
        <v>1</v>
      </c>
      <c r="S774">
        <f t="shared" si="864"/>
        <v>4.1271343850450917</v>
      </c>
      <c r="T774">
        <f t="shared" si="865"/>
        <v>17.033238232221528</v>
      </c>
      <c r="U774">
        <f t="shared" si="866"/>
        <v>5.278113125229341</v>
      </c>
      <c r="V774">
        <f t="shared" si="867"/>
        <v>21.783482167291822</v>
      </c>
      <c r="W774">
        <f t="shared" si="868"/>
        <v>4.2484937080481826</v>
      </c>
      <c r="X774">
        <f t="shared" si="869"/>
        <v>17.534104467133378</v>
      </c>
      <c r="Y774">
        <f t="shared" si="870"/>
        <v>0</v>
      </c>
      <c r="Z774">
        <f t="shared" si="871"/>
        <v>0</v>
      </c>
      <c r="AA774">
        <f t="shared" si="872"/>
        <v>4.7184988712950942</v>
      </c>
      <c r="AB774">
        <f t="shared" si="873"/>
        <v>19.473878937518439</v>
      </c>
      <c r="AC774" s="3">
        <f t="shared" si="874"/>
        <v>-29.798999999999999</v>
      </c>
      <c r="AD774">
        <f t="shared" si="875"/>
        <v>4.8840000000000003</v>
      </c>
      <c r="AE774">
        <f t="shared" si="876"/>
        <v>13.54</v>
      </c>
      <c r="AF774">
        <f t="shared" si="877"/>
        <v>-3.1139999999999999</v>
      </c>
      <c r="AG774">
        <f t="shared" si="878"/>
        <v>-13.577999999999999</v>
      </c>
      <c r="AH774">
        <f t="shared" si="879"/>
        <v>3.149</v>
      </c>
      <c r="AI774">
        <f t="shared" si="880"/>
        <v>2.0190000000000001</v>
      </c>
      <c r="AJ774">
        <f t="shared" si="881"/>
        <v>0</v>
      </c>
      <c r="AK774">
        <f t="shared" si="882"/>
        <v>1.9570000000000001</v>
      </c>
      <c r="AL774">
        <f t="shared" si="883"/>
        <v>0</v>
      </c>
      <c r="AM774">
        <f t="shared" si="884"/>
        <v>7.5739999999999998</v>
      </c>
      <c r="AN774">
        <f t="shared" si="885"/>
        <v>-1.665</v>
      </c>
      <c r="AO774">
        <f t="shared" si="886"/>
        <v>0.66100000000000003</v>
      </c>
      <c r="AP774">
        <f t="shared" si="887"/>
        <v>-122.98447753995869</v>
      </c>
      <c r="AQ774">
        <f t="shared" si="888"/>
        <v>83.190335526169946</v>
      </c>
      <c r="AR774">
        <f t="shared" si="889"/>
        <v>71.465651715605276</v>
      </c>
      <c r="AS774">
        <f t="shared" si="890"/>
        <v>-67.833763468946728</v>
      </c>
      <c r="AT774">
        <f t="shared" si="891"/>
        <v>-57.686047567878219</v>
      </c>
      <c r="AU774">
        <f t="shared" si="892"/>
        <v>55.214894967003012</v>
      </c>
      <c r="AV774">
        <f t="shared" si="893"/>
        <v>0</v>
      </c>
      <c r="AW774">
        <f t="shared" si="894"/>
        <v>0</v>
      </c>
      <c r="AX774">
        <f t="shared" si="895"/>
        <v>9.2341022911244988</v>
      </c>
      <c r="AY774">
        <f t="shared" si="896"/>
        <v>0</v>
      </c>
      <c r="AZ774">
        <f t="shared" si="897"/>
        <v>0</v>
      </c>
      <c r="BA774">
        <f t="shared" si="898"/>
        <v>0</v>
      </c>
      <c r="BB774">
        <f t="shared" si="899"/>
        <v>0.66100000000000003</v>
      </c>
      <c r="BC774">
        <f t="shared" si="900"/>
        <v>-28.738304076880901</v>
      </c>
      <c r="BD774">
        <f t="shared" si="901"/>
        <v>-29.18</v>
      </c>
      <c r="BE774">
        <f t="shared" si="902"/>
        <v>0.96650000000000003</v>
      </c>
      <c r="BF774">
        <f t="shared" si="903"/>
        <v>5.161687437516127E-2</v>
      </c>
      <c r="BG774">
        <f>'Data Input'!J774</f>
        <v>26.4</v>
      </c>
      <c r="BH774">
        <f t="shared" si="904"/>
        <v>3</v>
      </c>
      <c r="BI774">
        <f t="shared" si="905"/>
        <v>1.08</v>
      </c>
      <c r="BJ774">
        <f>'Data Input'!K774</f>
        <v>0.71794871794871795</v>
      </c>
      <c r="BK774">
        <f>'Data Input'!L774</f>
        <v>3</v>
      </c>
      <c r="BL774">
        <f>'Data Input'!M774</f>
        <v>96</v>
      </c>
      <c r="BM774">
        <f t="shared" si="906"/>
        <v>1</v>
      </c>
      <c r="BN774">
        <f t="shared" si="907"/>
        <v>1</v>
      </c>
      <c r="BO774">
        <f t="shared" si="908"/>
        <v>5.5746224325174176E-2</v>
      </c>
      <c r="BP774">
        <f t="shared" si="909"/>
        <v>5.161687437516127E-2</v>
      </c>
      <c r="BQ774">
        <f t="shared" si="910"/>
        <v>470.95728708112426</v>
      </c>
      <c r="BR774">
        <f t="shared" si="911"/>
        <v>436.07156211215215</v>
      </c>
      <c r="BS774">
        <f t="shared" si="912"/>
        <v>176191.08000000002</v>
      </c>
      <c r="BT774">
        <f t="shared" si="913"/>
        <v>157027.44</v>
      </c>
      <c r="BU774">
        <f t="shared" si="914"/>
        <v>137863.79999999999</v>
      </c>
      <c r="BV774">
        <f t="shared" si="915"/>
        <v>118700.15999999999</v>
      </c>
      <c r="BW774">
        <f t="shared" si="916"/>
        <v>99536.51999999999</v>
      </c>
      <c r="BX774">
        <f t="shared" si="917"/>
        <v>82947.099999999991</v>
      </c>
      <c r="BY774">
        <f t="shared" si="918"/>
        <v>66357.679999999993</v>
      </c>
      <c r="BZ774">
        <f t="shared" si="919"/>
        <v>49768.259999999995</v>
      </c>
      <c r="CA774">
        <f t="shared" si="920"/>
        <v>33178.839999999997</v>
      </c>
      <c r="CB774">
        <f t="shared" si="921"/>
        <v>16589.419999999998</v>
      </c>
      <c r="CC774">
        <f t="shared" si="922"/>
        <v>522.98894536772707</v>
      </c>
      <c r="CD774">
        <f t="shared" si="923"/>
        <v>484.24902348863617</v>
      </c>
      <c r="CE774">
        <f t="shared" si="924"/>
        <v>993.94623244885133</v>
      </c>
      <c r="CF774">
        <f t="shared" si="925"/>
        <v>920.32058560078826</v>
      </c>
    </row>
    <row r="775" spans="1:84" x14ac:dyDescent="0.25">
      <c r="A775" t="str">
        <f>IF('Data Input'!A775=0,"F","M")</f>
        <v>M</v>
      </c>
      <c r="B775" t="str">
        <f>'Data Input'!B775</f>
        <v>W</v>
      </c>
      <c r="C775">
        <f>'Data Input'!C775</f>
        <v>39</v>
      </c>
      <c r="D775">
        <f t="shared" si="855"/>
        <v>40</v>
      </c>
      <c r="E775">
        <f t="shared" si="856"/>
        <v>41</v>
      </c>
      <c r="F775">
        <f t="shared" si="857"/>
        <v>42</v>
      </c>
      <c r="G775">
        <f t="shared" si="858"/>
        <v>43</v>
      </c>
      <c r="H775">
        <f t="shared" si="859"/>
        <v>44</v>
      </c>
      <c r="I775">
        <f t="shared" si="860"/>
        <v>45</v>
      </c>
      <c r="J775">
        <f t="shared" si="861"/>
        <v>46</v>
      </c>
      <c r="K775">
        <f t="shared" si="862"/>
        <v>47</v>
      </c>
      <c r="L775">
        <f t="shared" si="863"/>
        <v>48</v>
      </c>
      <c r="M775">
        <f>'Data Input'!D775</f>
        <v>181.99972081200002</v>
      </c>
      <c r="N775">
        <f>'Data Input'!E775</f>
        <v>54.999915629999997</v>
      </c>
      <c r="O775">
        <f>'Data Input'!F775</f>
        <v>118</v>
      </c>
      <c r="P775">
        <f>'Data Input'!G775</f>
        <v>0</v>
      </c>
      <c r="Q775">
        <f>'Data Input'!H775</f>
        <v>0</v>
      </c>
      <c r="R775">
        <f>IF('Data Input'!I775&gt;100,1,0)</f>
        <v>0</v>
      </c>
      <c r="S775">
        <f t="shared" si="864"/>
        <v>3.6635616461296463</v>
      </c>
      <c r="T775">
        <f t="shared" si="865"/>
        <v>13.421683934992164</v>
      </c>
      <c r="U775">
        <f t="shared" si="866"/>
        <v>5.2040051530756193</v>
      </c>
      <c r="V775">
        <f t="shared" si="867"/>
        <v>19.065193685068877</v>
      </c>
      <c r="W775">
        <f t="shared" si="868"/>
        <v>4.0073316512312944</v>
      </c>
      <c r="X775">
        <f t="shared" si="869"/>
        <v>14.681106540772355</v>
      </c>
      <c r="Y775">
        <f t="shared" si="870"/>
        <v>0</v>
      </c>
      <c r="Z775">
        <f t="shared" si="871"/>
        <v>0</v>
      </c>
      <c r="AA775">
        <f t="shared" si="872"/>
        <v>4.7706846244656651</v>
      </c>
      <c r="AB775">
        <f t="shared" si="873"/>
        <v>17.477697215972825</v>
      </c>
      <c r="AC775" s="3">
        <f t="shared" si="874"/>
        <v>12.343999999999999</v>
      </c>
      <c r="AD775">
        <f t="shared" si="875"/>
        <v>0</v>
      </c>
      <c r="AE775">
        <f t="shared" si="876"/>
        <v>11.853</v>
      </c>
      <c r="AF775">
        <f t="shared" si="877"/>
        <v>-2.6640000000000001</v>
      </c>
      <c r="AG775">
        <f t="shared" si="878"/>
        <v>-7.99</v>
      </c>
      <c r="AH775">
        <f t="shared" si="879"/>
        <v>1.7689999999999999</v>
      </c>
      <c r="AI775">
        <f t="shared" si="880"/>
        <v>1.7689999999999999</v>
      </c>
      <c r="AJ775">
        <f t="shared" si="881"/>
        <v>0</v>
      </c>
      <c r="AK775">
        <f t="shared" si="882"/>
        <v>1.764</v>
      </c>
      <c r="AL775">
        <f t="shared" si="883"/>
        <v>0</v>
      </c>
      <c r="AM775">
        <f t="shared" si="884"/>
        <v>7.8369999999999997</v>
      </c>
      <c r="AN775">
        <f t="shared" si="885"/>
        <v>-1.7949999999999999</v>
      </c>
      <c r="AO775">
        <f t="shared" si="886"/>
        <v>0.65800000000000003</v>
      </c>
      <c r="AP775">
        <f t="shared" si="887"/>
        <v>45.223004959824351</v>
      </c>
      <c r="AQ775">
        <f t="shared" si="888"/>
        <v>0</v>
      </c>
      <c r="AR775">
        <f t="shared" si="889"/>
        <v>61.683073079405311</v>
      </c>
      <c r="AS775">
        <f t="shared" si="890"/>
        <v>-50.789675977023492</v>
      </c>
      <c r="AT775">
        <f t="shared" si="891"/>
        <v>-32.018579893338043</v>
      </c>
      <c r="AU775">
        <f t="shared" si="892"/>
        <v>25.970877470626295</v>
      </c>
      <c r="AV775">
        <f t="shared" si="893"/>
        <v>0</v>
      </c>
      <c r="AW775">
        <f t="shared" si="894"/>
        <v>0</v>
      </c>
      <c r="AX775">
        <f t="shared" si="895"/>
        <v>8.415487677557433</v>
      </c>
      <c r="AY775">
        <f t="shared" si="896"/>
        <v>0</v>
      </c>
      <c r="AZ775">
        <f t="shared" si="897"/>
        <v>0</v>
      </c>
      <c r="BA775">
        <f t="shared" si="898"/>
        <v>0</v>
      </c>
      <c r="BB775">
        <f t="shared" si="899"/>
        <v>0</v>
      </c>
      <c r="BC775">
        <f t="shared" si="900"/>
        <v>58.484187317051862</v>
      </c>
      <c r="BD775">
        <f t="shared" si="901"/>
        <v>61.18</v>
      </c>
      <c r="BE775">
        <f t="shared" si="902"/>
        <v>0.91439999999999999</v>
      </c>
      <c r="BF775">
        <f t="shared" si="903"/>
        <v>6.0210666470678076E-3</v>
      </c>
      <c r="BG775">
        <f>'Data Input'!J775</f>
        <v>27.5</v>
      </c>
      <c r="BH775">
        <f t="shared" si="904"/>
        <v>3</v>
      </c>
      <c r="BI775">
        <f t="shared" si="905"/>
        <v>1.21</v>
      </c>
      <c r="BJ775">
        <f>'Data Input'!K775</f>
        <v>0.94871794871794879</v>
      </c>
      <c r="BK775">
        <f>'Data Input'!L775</f>
        <v>3</v>
      </c>
      <c r="BL775">
        <f>'Data Input'!M775</f>
        <v>100</v>
      </c>
      <c r="BM775">
        <f t="shared" si="906"/>
        <v>3</v>
      </c>
      <c r="BN775">
        <f t="shared" si="907"/>
        <v>1.2</v>
      </c>
      <c r="BO775">
        <f t="shared" si="908"/>
        <v>7.285490642952047E-3</v>
      </c>
      <c r="BP775">
        <f t="shared" si="909"/>
        <v>7.2252799764813691E-3</v>
      </c>
      <c r="BQ775">
        <f t="shared" si="910"/>
        <v>61.549547970195952</v>
      </c>
      <c r="BR775">
        <f t="shared" si="911"/>
        <v>61.040874020029037</v>
      </c>
      <c r="BS775">
        <f t="shared" si="912"/>
        <v>282592.16000000003</v>
      </c>
      <c r="BT775">
        <f t="shared" si="913"/>
        <v>251701.52000000002</v>
      </c>
      <c r="BU775">
        <f t="shared" si="914"/>
        <v>220810.88</v>
      </c>
      <c r="BV775">
        <f t="shared" si="915"/>
        <v>189920.24</v>
      </c>
      <c r="BW775">
        <f t="shared" si="916"/>
        <v>159029.6</v>
      </c>
      <c r="BX775">
        <f t="shared" si="917"/>
        <v>128138.96</v>
      </c>
      <c r="BY775">
        <f t="shared" si="918"/>
        <v>97248.320000000007</v>
      </c>
      <c r="BZ775">
        <f t="shared" si="919"/>
        <v>72936.240000000005</v>
      </c>
      <c r="CA775">
        <f t="shared" si="920"/>
        <v>48624.160000000003</v>
      </c>
      <c r="CB775">
        <f t="shared" si="921"/>
        <v>24312.080000000002</v>
      </c>
      <c r="CC775">
        <f t="shared" si="922"/>
        <v>107.4838750809466</v>
      </c>
      <c r="CD775">
        <f t="shared" si="923"/>
        <v>106.59557859267431</v>
      </c>
      <c r="CE775">
        <f t="shared" si="924"/>
        <v>169.03342305114256</v>
      </c>
      <c r="CF775">
        <f t="shared" si="925"/>
        <v>167.63645261270335</v>
      </c>
    </row>
    <row r="776" spans="1:84" x14ac:dyDescent="0.25">
      <c r="A776" t="str">
        <f>IF('Data Input'!A776=0,"F","M")</f>
        <v>M</v>
      </c>
      <c r="B776" t="str">
        <f>'Data Input'!B776</f>
        <v>W</v>
      </c>
      <c r="C776">
        <f>'Data Input'!C776</f>
        <v>65</v>
      </c>
      <c r="D776">
        <f t="shared" si="855"/>
        <v>66</v>
      </c>
      <c r="E776">
        <f t="shared" si="856"/>
        <v>67</v>
      </c>
      <c r="F776">
        <f t="shared" si="857"/>
        <v>68</v>
      </c>
      <c r="G776">
        <f t="shared" si="858"/>
        <v>69</v>
      </c>
      <c r="H776">
        <f t="shared" si="859"/>
        <v>70</v>
      </c>
      <c r="I776">
        <f t="shared" si="860"/>
        <v>71</v>
      </c>
      <c r="J776">
        <f t="shared" si="861"/>
        <v>72</v>
      </c>
      <c r="K776">
        <f t="shared" si="862"/>
        <v>73</v>
      </c>
      <c r="L776">
        <f t="shared" si="863"/>
        <v>74</v>
      </c>
      <c r="M776">
        <f>'Data Input'!D776</f>
        <v>176.99972848199999</v>
      </c>
      <c r="N776">
        <f>'Data Input'!E776</f>
        <v>44.999930970000001</v>
      </c>
      <c r="O776">
        <f>'Data Input'!F776</f>
        <v>112</v>
      </c>
      <c r="P776">
        <f>'Data Input'!G776</f>
        <v>1</v>
      </c>
      <c r="Q776">
        <f>'Data Input'!H776</f>
        <v>0</v>
      </c>
      <c r="R776">
        <f>IF('Data Input'!I776&gt;100,1,0)</f>
        <v>0</v>
      </c>
      <c r="S776">
        <f t="shared" si="864"/>
        <v>4.1743872698956368</v>
      </c>
      <c r="T776">
        <f t="shared" si="865"/>
        <v>17.42550907906675</v>
      </c>
      <c r="U776">
        <f t="shared" si="866"/>
        <v>5.176148198572653</v>
      </c>
      <c r="V776">
        <f t="shared" si="867"/>
        <v>21.607247147214917</v>
      </c>
      <c r="W776">
        <f t="shared" si="868"/>
        <v>3.8066609557691433</v>
      </c>
      <c r="X776">
        <f t="shared" si="869"/>
        <v>15.89047703457147</v>
      </c>
      <c r="Y776">
        <f t="shared" si="870"/>
        <v>4.7184988712950942</v>
      </c>
      <c r="Z776">
        <f t="shared" si="871"/>
        <v>19.696841621351172</v>
      </c>
      <c r="AA776">
        <f t="shared" si="872"/>
        <v>0</v>
      </c>
      <c r="AB776">
        <f t="shared" si="873"/>
        <v>0</v>
      </c>
      <c r="AC776" s="3">
        <f t="shared" si="874"/>
        <v>12.343999999999999</v>
      </c>
      <c r="AD776">
        <f t="shared" si="875"/>
        <v>0</v>
      </c>
      <c r="AE776">
        <f t="shared" si="876"/>
        <v>11.853</v>
      </c>
      <c r="AF776">
        <f t="shared" si="877"/>
        <v>-2.6640000000000001</v>
      </c>
      <c r="AG776">
        <f t="shared" si="878"/>
        <v>-7.99</v>
      </c>
      <c r="AH776">
        <f t="shared" si="879"/>
        <v>1.7689999999999999</v>
      </c>
      <c r="AI776">
        <f t="shared" si="880"/>
        <v>1.7689999999999999</v>
      </c>
      <c r="AJ776">
        <f t="shared" si="881"/>
        <v>0</v>
      </c>
      <c r="AK776">
        <f t="shared" si="882"/>
        <v>1.764</v>
      </c>
      <c r="AL776">
        <f t="shared" si="883"/>
        <v>0</v>
      </c>
      <c r="AM776">
        <f t="shared" si="884"/>
        <v>7.8369999999999997</v>
      </c>
      <c r="AN776">
        <f t="shared" si="885"/>
        <v>-1.7949999999999999</v>
      </c>
      <c r="AO776">
        <f t="shared" si="886"/>
        <v>0.65800000000000003</v>
      </c>
      <c r="AP776">
        <f t="shared" si="887"/>
        <v>51.528636459591738</v>
      </c>
      <c r="AQ776">
        <f t="shared" si="888"/>
        <v>0</v>
      </c>
      <c r="AR776">
        <f t="shared" si="889"/>
        <v>61.352884597681651</v>
      </c>
      <c r="AS776">
        <f t="shared" si="890"/>
        <v>-57.56170640018054</v>
      </c>
      <c r="AT776">
        <f t="shared" si="891"/>
        <v>-30.415221036595455</v>
      </c>
      <c r="AU776">
        <f t="shared" si="892"/>
        <v>28.110253874156928</v>
      </c>
      <c r="AV776">
        <f t="shared" si="893"/>
        <v>8.3470245033210215</v>
      </c>
      <c r="AW776">
        <f t="shared" si="894"/>
        <v>0</v>
      </c>
      <c r="AX776">
        <f t="shared" si="895"/>
        <v>0</v>
      </c>
      <c r="AY776">
        <f t="shared" si="896"/>
        <v>0</v>
      </c>
      <c r="AZ776">
        <f t="shared" si="897"/>
        <v>0</v>
      </c>
      <c r="BA776">
        <f t="shared" si="898"/>
        <v>0</v>
      </c>
      <c r="BB776">
        <f t="shared" si="899"/>
        <v>0</v>
      </c>
      <c r="BC776">
        <f t="shared" si="900"/>
        <v>61.361871997975342</v>
      </c>
      <c r="BD776">
        <f t="shared" si="901"/>
        <v>61.18</v>
      </c>
      <c r="BE776">
        <f t="shared" si="902"/>
        <v>0.91439999999999999</v>
      </c>
      <c r="BF776">
        <f t="shared" si="903"/>
        <v>0.10177648178852394</v>
      </c>
      <c r="BG776">
        <f>'Data Input'!J776</f>
        <v>27.3</v>
      </c>
      <c r="BH776">
        <f t="shared" si="904"/>
        <v>3</v>
      </c>
      <c r="BI776">
        <f t="shared" si="905"/>
        <v>1.21</v>
      </c>
      <c r="BJ776">
        <f>'Data Input'!K776</f>
        <v>1.0573248407643312</v>
      </c>
      <c r="BK776">
        <f>'Data Input'!L776</f>
        <v>3</v>
      </c>
      <c r="BL776">
        <f>'Data Input'!M776</f>
        <v>79</v>
      </c>
      <c r="BM776">
        <f t="shared" si="906"/>
        <v>4</v>
      </c>
      <c r="BN776">
        <f t="shared" si="907"/>
        <v>1.26</v>
      </c>
      <c r="BO776">
        <f t="shared" si="908"/>
        <v>0.12314954296411397</v>
      </c>
      <c r="BP776">
        <f t="shared" si="909"/>
        <v>0.12823836705354016</v>
      </c>
      <c r="BQ776">
        <f t="shared" si="910"/>
        <v>1040.3964638277457</v>
      </c>
      <c r="BR776">
        <f t="shared" si="911"/>
        <v>1083.3880532421156</v>
      </c>
      <c r="BS776">
        <f t="shared" si="912"/>
        <v>168468.41999999998</v>
      </c>
      <c r="BT776">
        <f t="shared" si="913"/>
        <v>149304.77999999997</v>
      </c>
      <c r="BU776">
        <f t="shared" si="914"/>
        <v>132715.35999999999</v>
      </c>
      <c r="BV776">
        <f t="shared" si="915"/>
        <v>116125.93999999999</v>
      </c>
      <c r="BW776">
        <f t="shared" si="916"/>
        <v>99536.51999999999</v>
      </c>
      <c r="BX776">
        <f t="shared" si="917"/>
        <v>82947.099999999991</v>
      </c>
      <c r="BY776">
        <f t="shared" si="918"/>
        <v>66357.679999999993</v>
      </c>
      <c r="BZ776">
        <f t="shared" si="919"/>
        <v>49768.259999999995</v>
      </c>
      <c r="CA776">
        <f t="shared" si="920"/>
        <v>33178.839999999997</v>
      </c>
      <c r="CB776">
        <f t="shared" si="921"/>
        <v>16589.419999999998</v>
      </c>
      <c r="CC776">
        <f t="shared" si="922"/>
        <v>1126.8088602367429</v>
      </c>
      <c r="CD776">
        <f t="shared" si="923"/>
        <v>1173.3712098333026</v>
      </c>
      <c r="CE776">
        <f t="shared" si="924"/>
        <v>2167.2053240644887</v>
      </c>
      <c r="CF776">
        <f t="shared" si="925"/>
        <v>2256.7592630754179</v>
      </c>
    </row>
    <row r="777" spans="1:84" x14ac:dyDescent="0.25">
      <c r="A777" t="str">
        <f>IF('Data Input'!A777=0,"F","M")</f>
        <v>M</v>
      </c>
      <c r="B777" t="str">
        <f>'Data Input'!B777</f>
        <v>W</v>
      </c>
      <c r="C777">
        <f>'Data Input'!C777</f>
        <v>30</v>
      </c>
      <c r="D777">
        <f t="shared" si="855"/>
        <v>31</v>
      </c>
      <c r="E777">
        <f t="shared" si="856"/>
        <v>32</v>
      </c>
      <c r="F777">
        <f t="shared" si="857"/>
        <v>33</v>
      </c>
      <c r="G777">
        <f t="shared" si="858"/>
        <v>34</v>
      </c>
      <c r="H777">
        <f t="shared" si="859"/>
        <v>35</v>
      </c>
      <c r="I777">
        <f t="shared" si="860"/>
        <v>36</v>
      </c>
      <c r="J777">
        <f t="shared" si="861"/>
        <v>37</v>
      </c>
      <c r="K777">
        <f t="shared" si="862"/>
        <v>38</v>
      </c>
      <c r="L777">
        <f t="shared" si="863"/>
        <v>39</v>
      </c>
      <c r="M777">
        <f>'Data Input'!D777</f>
        <v>139.99978524000002</v>
      </c>
      <c r="N777">
        <f>'Data Input'!E777</f>
        <v>55.999914096000005</v>
      </c>
      <c r="O777">
        <f>'Data Input'!F777</f>
        <v>120</v>
      </c>
      <c r="P777">
        <f>'Data Input'!G777</f>
        <v>0</v>
      </c>
      <c r="Q777">
        <f>'Data Input'!H777</f>
        <v>0</v>
      </c>
      <c r="R777">
        <f>IF('Data Input'!I777&gt;100,1,0)</f>
        <v>0</v>
      </c>
      <c r="S777">
        <f t="shared" si="864"/>
        <v>3.4011973816621555</v>
      </c>
      <c r="T777">
        <f t="shared" si="865"/>
        <v>11.568143629025503</v>
      </c>
      <c r="U777">
        <f t="shared" si="866"/>
        <v>4.941640888608128</v>
      </c>
      <c r="V777">
        <f t="shared" si="867"/>
        <v>16.807496051448613</v>
      </c>
      <c r="W777">
        <f t="shared" si="868"/>
        <v>4.0253501567339729</v>
      </c>
      <c r="X777">
        <f t="shared" si="869"/>
        <v>13.691010413356937</v>
      </c>
      <c r="Y777">
        <f t="shared" si="870"/>
        <v>0</v>
      </c>
      <c r="Z777">
        <f t="shared" si="871"/>
        <v>0</v>
      </c>
      <c r="AA777">
        <f t="shared" si="872"/>
        <v>4.7874917427820458</v>
      </c>
      <c r="AB777">
        <f t="shared" si="873"/>
        <v>16.283204380279482</v>
      </c>
      <c r="AC777" s="3">
        <f t="shared" si="874"/>
        <v>12.343999999999999</v>
      </c>
      <c r="AD777">
        <f t="shared" si="875"/>
        <v>0</v>
      </c>
      <c r="AE777">
        <f t="shared" si="876"/>
        <v>11.853</v>
      </c>
      <c r="AF777">
        <f t="shared" si="877"/>
        <v>-2.6640000000000001</v>
      </c>
      <c r="AG777">
        <f t="shared" si="878"/>
        <v>-7.99</v>
      </c>
      <c r="AH777">
        <f t="shared" si="879"/>
        <v>1.7689999999999999</v>
      </c>
      <c r="AI777">
        <f t="shared" si="880"/>
        <v>1.7689999999999999</v>
      </c>
      <c r="AJ777">
        <f t="shared" si="881"/>
        <v>0</v>
      </c>
      <c r="AK777">
        <f t="shared" si="882"/>
        <v>1.764</v>
      </c>
      <c r="AL777">
        <f t="shared" si="883"/>
        <v>0</v>
      </c>
      <c r="AM777">
        <f t="shared" si="884"/>
        <v>7.8369999999999997</v>
      </c>
      <c r="AN777">
        <f t="shared" si="885"/>
        <v>-1.7949999999999999</v>
      </c>
      <c r="AO777">
        <f t="shared" si="886"/>
        <v>0.65800000000000003</v>
      </c>
      <c r="AP777">
        <f t="shared" si="887"/>
        <v>41.984380479237643</v>
      </c>
      <c r="AQ777">
        <f t="shared" si="888"/>
        <v>0</v>
      </c>
      <c r="AR777">
        <f t="shared" si="889"/>
        <v>58.573269452672143</v>
      </c>
      <c r="AS777">
        <f t="shared" si="890"/>
        <v>-44.775169481059109</v>
      </c>
      <c r="AT777">
        <f t="shared" si="891"/>
        <v>-32.162547752304441</v>
      </c>
      <c r="AU777">
        <f t="shared" si="892"/>
        <v>24.219397421228418</v>
      </c>
      <c r="AV777">
        <f t="shared" si="893"/>
        <v>0</v>
      </c>
      <c r="AW777">
        <f t="shared" si="894"/>
        <v>0</v>
      </c>
      <c r="AX777">
        <f t="shared" si="895"/>
        <v>8.4451354342675291</v>
      </c>
      <c r="AY777">
        <f t="shared" si="896"/>
        <v>0</v>
      </c>
      <c r="AZ777">
        <f t="shared" si="897"/>
        <v>0</v>
      </c>
      <c r="BA777">
        <f t="shared" si="898"/>
        <v>0</v>
      </c>
      <c r="BB777">
        <f t="shared" si="899"/>
        <v>0</v>
      </c>
      <c r="BC777">
        <f t="shared" si="900"/>
        <v>56.284465554042185</v>
      </c>
      <c r="BD777">
        <f t="shared" si="901"/>
        <v>61.18</v>
      </c>
      <c r="BE777">
        <f t="shared" si="902"/>
        <v>0.91439999999999999</v>
      </c>
      <c r="BF777">
        <f t="shared" si="903"/>
        <v>6.6913203182727976E-4</v>
      </c>
      <c r="BG777">
        <f>'Data Input'!J777</f>
        <v>17.8</v>
      </c>
      <c r="BH777">
        <f t="shared" si="904"/>
        <v>1</v>
      </c>
      <c r="BI777">
        <f t="shared" si="905"/>
        <v>1</v>
      </c>
      <c r="BJ777">
        <f>'Data Input'!K777</f>
        <v>0.70270270270270274</v>
      </c>
      <c r="BK777">
        <f>'Data Input'!L777</f>
        <v>3</v>
      </c>
      <c r="BL777">
        <f>'Data Input'!M777</f>
        <v>94</v>
      </c>
      <c r="BM777">
        <f t="shared" si="906"/>
        <v>1</v>
      </c>
      <c r="BN777">
        <f t="shared" si="907"/>
        <v>1</v>
      </c>
      <c r="BO777">
        <f t="shared" si="908"/>
        <v>6.6913203182727976E-4</v>
      </c>
      <c r="BP777">
        <f t="shared" si="909"/>
        <v>6.6913203182727976E-4</v>
      </c>
      <c r="BQ777">
        <f t="shared" si="910"/>
        <v>5.6529856546023876</v>
      </c>
      <c r="BR777">
        <f t="shared" si="911"/>
        <v>5.6529856546023876</v>
      </c>
      <c r="BS777">
        <f t="shared" si="912"/>
        <v>297465.45000000007</v>
      </c>
      <c r="BT777">
        <f t="shared" si="913"/>
        <v>268863.00000000006</v>
      </c>
      <c r="BU777">
        <f t="shared" si="914"/>
        <v>240260.55000000005</v>
      </c>
      <c r="BV777">
        <f t="shared" si="915"/>
        <v>211658.10000000003</v>
      </c>
      <c r="BW777">
        <f t="shared" si="916"/>
        <v>183055.65000000002</v>
      </c>
      <c r="BX777">
        <f t="shared" si="917"/>
        <v>154453.20000000001</v>
      </c>
      <c r="BY777">
        <f t="shared" si="918"/>
        <v>123562.56</v>
      </c>
      <c r="BZ777">
        <f t="shared" si="919"/>
        <v>92671.92</v>
      </c>
      <c r="CA777">
        <f t="shared" si="920"/>
        <v>61781.279999999999</v>
      </c>
      <c r="CB777">
        <f t="shared" si="921"/>
        <v>30890.639999999999</v>
      </c>
      <c r="CC777">
        <f t="shared" si="922"/>
        <v>11.138789005618746</v>
      </c>
      <c r="CD777">
        <f t="shared" si="923"/>
        <v>11.138789005618746</v>
      </c>
      <c r="CE777">
        <f t="shared" si="924"/>
        <v>16.791774660221133</v>
      </c>
      <c r="CF777">
        <f t="shared" si="925"/>
        <v>16.791774660221133</v>
      </c>
    </row>
    <row r="778" spans="1:84" x14ac:dyDescent="0.25">
      <c r="A778" t="str">
        <f>IF('Data Input'!A778=0,"F","M")</f>
        <v>M</v>
      </c>
      <c r="B778" t="str">
        <f>'Data Input'!B778</f>
        <v>W</v>
      </c>
      <c r="C778">
        <f>'Data Input'!C778</f>
        <v>61</v>
      </c>
      <c r="D778">
        <f t="shared" si="855"/>
        <v>62</v>
      </c>
      <c r="E778">
        <f t="shared" si="856"/>
        <v>63</v>
      </c>
      <c r="F778">
        <f t="shared" si="857"/>
        <v>64</v>
      </c>
      <c r="G778">
        <f t="shared" si="858"/>
        <v>65</v>
      </c>
      <c r="H778">
        <f t="shared" si="859"/>
        <v>66</v>
      </c>
      <c r="I778">
        <f t="shared" si="860"/>
        <v>67</v>
      </c>
      <c r="J778">
        <f t="shared" si="861"/>
        <v>68</v>
      </c>
      <c r="K778">
        <f t="shared" si="862"/>
        <v>69</v>
      </c>
      <c r="L778">
        <f t="shared" si="863"/>
        <v>70</v>
      </c>
      <c r="M778">
        <f>'Data Input'!D778</f>
        <v>280.99956894600001</v>
      </c>
      <c r="N778">
        <f>'Data Input'!E778</f>
        <v>67.999895688000009</v>
      </c>
      <c r="O778">
        <f>'Data Input'!F778</f>
        <v>132</v>
      </c>
      <c r="P778">
        <f>'Data Input'!G778</f>
        <v>0</v>
      </c>
      <c r="Q778">
        <f>'Data Input'!H778</f>
        <v>0</v>
      </c>
      <c r="R778">
        <f>IF('Data Input'!I778&gt;100,1,0)</f>
        <v>0</v>
      </c>
      <c r="S778">
        <f t="shared" si="864"/>
        <v>4.1108738641733114</v>
      </c>
      <c r="T778">
        <f t="shared" si="865"/>
        <v>16.899283927143212</v>
      </c>
      <c r="U778">
        <f t="shared" si="866"/>
        <v>5.6383531353325695</v>
      </c>
      <c r="V778">
        <f t="shared" si="867"/>
        <v>23.178558541018305</v>
      </c>
      <c r="W778">
        <f t="shared" si="868"/>
        <v>4.2195061711749302</v>
      </c>
      <c r="X778">
        <f t="shared" si="869"/>
        <v>17.345857638801018</v>
      </c>
      <c r="Y778">
        <f t="shared" si="870"/>
        <v>0</v>
      </c>
      <c r="Z778">
        <f t="shared" si="871"/>
        <v>0</v>
      </c>
      <c r="AA778">
        <f t="shared" si="872"/>
        <v>4.8828019225863706</v>
      </c>
      <c r="AB778">
        <f t="shared" si="873"/>
        <v>20.072582807495507</v>
      </c>
      <c r="AC778" s="3">
        <f t="shared" si="874"/>
        <v>12.343999999999999</v>
      </c>
      <c r="AD778">
        <f t="shared" si="875"/>
        <v>0</v>
      </c>
      <c r="AE778">
        <f t="shared" si="876"/>
        <v>11.853</v>
      </c>
      <c r="AF778">
        <f t="shared" si="877"/>
        <v>-2.6640000000000001</v>
      </c>
      <c r="AG778">
        <f t="shared" si="878"/>
        <v>-7.99</v>
      </c>
      <c r="AH778">
        <f t="shared" si="879"/>
        <v>1.7689999999999999</v>
      </c>
      <c r="AI778">
        <f t="shared" si="880"/>
        <v>1.7689999999999999</v>
      </c>
      <c r="AJ778">
        <f t="shared" si="881"/>
        <v>0</v>
      </c>
      <c r="AK778">
        <f t="shared" si="882"/>
        <v>1.764</v>
      </c>
      <c r="AL778">
        <f t="shared" si="883"/>
        <v>0</v>
      </c>
      <c r="AM778">
        <f t="shared" si="884"/>
        <v>7.8369999999999997</v>
      </c>
      <c r="AN778">
        <f t="shared" si="885"/>
        <v>-1.7949999999999999</v>
      </c>
      <c r="AO778">
        <f t="shared" si="886"/>
        <v>0.65800000000000003</v>
      </c>
      <c r="AP778">
        <f t="shared" si="887"/>
        <v>50.744626979355353</v>
      </c>
      <c r="AQ778">
        <f t="shared" si="888"/>
        <v>0</v>
      </c>
      <c r="AR778">
        <f t="shared" si="889"/>
        <v>66.831399713096943</v>
      </c>
      <c r="AS778">
        <f t="shared" si="890"/>
        <v>-61.747679953272765</v>
      </c>
      <c r="AT778">
        <f t="shared" si="891"/>
        <v>-33.71385430768769</v>
      </c>
      <c r="AU778">
        <f t="shared" si="892"/>
        <v>30.684822163038998</v>
      </c>
      <c r="AV778">
        <f t="shared" si="893"/>
        <v>0</v>
      </c>
      <c r="AW778">
        <f t="shared" si="894"/>
        <v>0</v>
      </c>
      <c r="AX778">
        <f t="shared" si="895"/>
        <v>8.6132625914423571</v>
      </c>
      <c r="AY778">
        <f t="shared" si="896"/>
        <v>0</v>
      </c>
      <c r="AZ778">
        <f t="shared" si="897"/>
        <v>0</v>
      </c>
      <c r="BA778">
        <f t="shared" si="898"/>
        <v>0</v>
      </c>
      <c r="BB778">
        <f t="shared" si="899"/>
        <v>0</v>
      </c>
      <c r="BC778">
        <f t="shared" si="900"/>
        <v>61.412577185973198</v>
      </c>
      <c r="BD778">
        <f t="shared" si="901"/>
        <v>61.18</v>
      </c>
      <c r="BE778">
        <f t="shared" si="902"/>
        <v>0.91439999999999999</v>
      </c>
      <c r="BF778">
        <f t="shared" si="903"/>
        <v>0.10677715942425436</v>
      </c>
      <c r="BG778">
        <f>'Data Input'!J778</f>
        <v>30.2</v>
      </c>
      <c r="BH778">
        <f t="shared" si="904"/>
        <v>4</v>
      </c>
      <c r="BI778">
        <f t="shared" si="905"/>
        <v>1.24</v>
      </c>
      <c r="BJ778">
        <f>'Data Input'!K778</f>
        <v>0.89285714285714279</v>
      </c>
      <c r="BK778">
        <f>'Data Input'!L778</f>
        <v>3</v>
      </c>
      <c r="BL778">
        <f>'Data Input'!M778</f>
        <v>75</v>
      </c>
      <c r="BM778">
        <f t="shared" si="906"/>
        <v>2</v>
      </c>
      <c r="BN778">
        <f t="shared" si="907"/>
        <v>1.19</v>
      </c>
      <c r="BO778">
        <f t="shared" si="908"/>
        <v>0.13240367768607542</v>
      </c>
      <c r="BP778">
        <f t="shared" si="909"/>
        <v>0.12706481971486269</v>
      </c>
      <c r="BQ778">
        <f t="shared" si="910"/>
        <v>1118.5775825617379</v>
      </c>
      <c r="BR778">
        <f t="shared" si="911"/>
        <v>1073.4736477810225</v>
      </c>
      <c r="BS778">
        <f t="shared" si="912"/>
        <v>178765.3</v>
      </c>
      <c r="BT778">
        <f t="shared" si="913"/>
        <v>159601.65999999997</v>
      </c>
      <c r="BU778">
        <f t="shared" si="914"/>
        <v>140438.01999999999</v>
      </c>
      <c r="BV778">
        <f t="shared" si="915"/>
        <v>121274.37999999999</v>
      </c>
      <c r="BW778">
        <f t="shared" si="916"/>
        <v>102110.73999999999</v>
      </c>
      <c r="BX778">
        <f t="shared" si="917"/>
        <v>82947.099999999991</v>
      </c>
      <c r="BY778">
        <f t="shared" si="918"/>
        <v>66357.679999999993</v>
      </c>
      <c r="BZ778">
        <f t="shared" si="919"/>
        <v>49768.259999999995</v>
      </c>
      <c r="CA778">
        <f t="shared" si="920"/>
        <v>33178.839999999997</v>
      </c>
      <c r="CB778">
        <f t="shared" si="921"/>
        <v>16589.419999999998</v>
      </c>
      <c r="CC778">
        <f t="shared" si="922"/>
        <v>1259.2005495493706</v>
      </c>
      <c r="CD778">
        <f t="shared" si="923"/>
        <v>1208.4263338417345</v>
      </c>
      <c r="CE778">
        <f t="shared" si="924"/>
        <v>2377.7781321111088</v>
      </c>
      <c r="CF778">
        <f t="shared" si="925"/>
        <v>2281.899981622757</v>
      </c>
    </row>
    <row r="779" spans="1:84" x14ac:dyDescent="0.25">
      <c r="A779" t="str">
        <f>IF('Data Input'!A779=0,"F","M")</f>
        <v>M</v>
      </c>
      <c r="B779" t="str">
        <f>'Data Input'!B779</f>
        <v>W</v>
      </c>
      <c r="C779">
        <f>'Data Input'!C779</f>
        <v>65</v>
      </c>
      <c r="D779">
        <f t="shared" si="855"/>
        <v>66</v>
      </c>
      <c r="E779">
        <f t="shared" si="856"/>
        <v>67</v>
      </c>
      <c r="F779">
        <f t="shared" si="857"/>
        <v>68</v>
      </c>
      <c r="G779">
        <f t="shared" si="858"/>
        <v>69</v>
      </c>
      <c r="H779">
        <f t="shared" si="859"/>
        <v>70</v>
      </c>
      <c r="I779">
        <f t="shared" si="860"/>
        <v>71</v>
      </c>
      <c r="J779">
        <f t="shared" si="861"/>
        <v>72</v>
      </c>
      <c r="K779">
        <f t="shared" si="862"/>
        <v>73</v>
      </c>
      <c r="L779">
        <f t="shared" si="863"/>
        <v>74</v>
      </c>
      <c r="M779">
        <f>'Data Input'!D779</f>
        <v>217.99966558800003</v>
      </c>
      <c r="N779">
        <f>'Data Input'!E779</f>
        <v>78.999878813999999</v>
      </c>
      <c r="O779">
        <f>'Data Input'!F779</f>
        <v>122</v>
      </c>
      <c r="P779">
        <f>'Data Input'!G779</f>
        <v>0</v>
      </c>
      <c r="Q779">
        <f>'Data Input'!H779</f>
        <v>0</v>
      </c>
      <c r="R779">
        <f>IF('Data Input'!I779&gt;100,1,0)</f>
        <v>0</v>
      </c>
      <c r="S779">
        <f t="shared" si="864"/>
        <v>4.1743872698956368</v>
      </c>
      <c r="T779">
        <f t="shared" si="865"/>
        <v>17.42550907906675</v>
      </c>
      <c r="U779">
        <f t="shared" si="866"/>
        <v>5.384493528787913</v>
      </c>
      <c r="V779">
        <f t="shared" si="867"/>
        <v>22.4769612414077</v>
      </c>
      <c r="W779">
        <f t="shared" si="868"/>
        <v>4.3694463184658447</v>
      </c>
      <c r="X779">
        <f t="shared" si="869"/>
        <v>18.239761088296177</v>
      </c>
      <c r="Y779">
        <f t="shared" si="870"/>
        <v>0</v>
      </c>
      <c r="Z779">
        <f t="shared" si="871"/>
        <v>0</v>
      </c>
      <c r="AA779">
        <f t="shared" si="872"/>
        <v>4.8040210447332568</v>
      </c>
      <c r="AB779">
        <f t="shared" si="873"/>
        <v>20.053844293445245</v>
      </c>
      <c r="AC779" s="3">
        <f t="shared" si="874"/>
        <v>12.343999999999999</v>
      </c>
      <c r="AD779">
        <f t="shared" si="875"/>
        <v>0</v>
      </c>
      <c r="AE779">
        <f t="shared" si="876"/>
        <v>11.853</v>
      </c>
      <c r="AF779">
        <f t="shared" si="877"/>
        <v>-2.6640000000000001</v>
      </c>
      <c r="AG779">
        <f t="shared" si="878"/>
        <v>-7.99</v>
      </c>
      <c r="AH779">
        <f t="shared" si="879"/>
        <v>1.7689999999999999</v>
      </c>
      <c r="AI779">
        <f t="shared" si="880"/>
        <v>1.7689999999999999</v>
      </c>
      <c r="AJ779">
        <f t="shared" si="881"/>
        <v>0</v>
      </c>
      <c r="AK779">
        <f t="shared" si="882"/>
        <v>1.764</v>
      </c>
      <c r="AL779">
        <f t="shared" si="883"/>
        <v>0</v>
      </c>
      <c r="AM779">
        <f t="shared" si="884"/>
        <v>7.8369999999999997</v>
      </c>
      <c r="AN779">
        <f t="shared" si="885"/>
        <v>-1.7949999999999999</v>
      </c>
      <c r="AO779">
        <f t="shared" si="886"/>
        <v>0.65800000000000003</v>
      </c>
      <c r="AP779">
        <f t="shared" si="887"/>
        <v>51.528636459591738</v>
      </c>
      <c r="AQ779">
        <f t="shared" si="888"/>
        <v>0</v>
      </c>
      <c r="AR779">
        <f t="shared" si="889"/>
        <v>63.822401796723135</v>
      </c>
      <c r="AS779">
        <f t="shared" si="890"/>
        <v>-59.878624747110116</v>
      </c>
      <c r="AT779">
        <f t="shared" si="891"/>
        <v>-34.911876084542101</v>
      </c>
      <c r="AU779">
        <f t="shared" si="892"/>
        <v>32.266137365195938</v>
      </c>
      <c r="AV779">
        <f t="shared" si="893"/>
        <v>0</v>
      </c>
      <c r="AW779">
        <f t="shared" si="894"/>
        <v>0</v>
      </c>
      <c r="AX779">
        <f t="shared" si="895"/>
        <v>8.4742931229094651</v>
      </c>
      <c r="AY779">
        <f t="shared" si="896"/>
        <v>0</v>
      </c>
      <c r="AZ779">
        <f t="shared" si="897"/>
        <v>0</v>
      </c>
      <c r="BA779">
        <f t="shared" si="898"/>
        <v>0</v>
      </c>
      <c r="BB779">
        <f t="shared" si="899"/>
        <v>0</v>
      </c>
      <c r="BC779">
        <f t="shared" si="900"/>
        <v>61.300967912768051</v>
      </c>
      <c r="BD779">
        <f t="shared" si="901"/>
        <v>61.18</v>
      </c>
      <c r="BE779">
        <f t="shared" si="902"/>
        <v>0.91439999999999999</v>
      </c>
      <c r="BF779">
        <f t="shared" si="903"/>
        <v>9.6061728603042629E-2</v>
      </c>
      <c r="BG779">
        <f>'Data Input'!J779</f>
        <v>25.9</v>
      </c>
      <c r="BH779">
        <f t="shared" si="904"/>
        <v>2</v>
      </c>
      <c r="BI779">
        <f t="shared" si="905"/>
        <v>1.02</v>
      </c>
      <c r="BJ779">
        <f>'Data Input'!K779</f>
        <v>0.91860465116279066</v>
      </c>
      <c r="BK779">
        <f>'Data Input'!L779</f>
        <v>3</v>
      </c>
      <c r="BL779">
        <f>'Data Input'!M779</f>
        <v>93</v>
      </c>
      <c r="BM779">
        <f t="shared" si="906"/>
        <v>2</v>
      </c>
      <c r="BN779">
        <f t="shared" si="907"/>
        <v>1.19</v>
      </c>
      <c r="BO779">
        <f t="shared" si="908"/>
        <v>9.798296317510348E-2</v>
      </c>
      <c r="BP779">
        <f t="shared" si="909"/>
        <v>0.11431345703762072</v>
      </c>
      <c r="BQ779">
        <f t="shared" si="910"/>
        <v>827.78324587406519</v>
      </c>
      <c r="BR779">
        <f t="shared" si="911"/>
        <v>965.74712018640935</v>
      </c>
      <c r="BS779">
        <f t="shared" si="912"/>
        <v>168468.41999999998</v>
      </c>
      <c r="BT779">
        <f t="shared" si="913"/>
        <v>149304.77999999997</v>
      </c>
      <c r="BU779">
        <f t="shared" si="914"/>
        <v>132715.35999999999</v>
      </c>
      <c r="BV779">
        <f t="shared" si="915"/>
        <v>116125.93999999999</v>
      </c>
      <c r="BW779">
        <f t="shared" si="916"/>
        <v>99536.51999999999</v>
      </c>
      <c r="BX779">
        <f t="shared" si="917"/>
        <v>82947.099999999991</v>
      </c>
      <c r="BY779">
        <f t="shared" si="918"/>
        <v>66357.679999999993</v>
      </c>
      <c r="BZ779">
        <f t="shared" si="919"/>
        <v>49768.259999999995</v>
      </c>
      <c r="CA779">
        <f t="shared" si="920"/>
        <v>33178.839999999997</v>
      </c>
      <c r="CB779">
        <f t="shared" si="921"/>
        <v>16589.419999999998</v>
      </c>
      <c r="CC779">
        <f t="shared" si="922"/>
        <v>896.53658796062484</v>
      </c>
      <c r="CD779">
        <f t="shared" si="923"/>
        <v>1045.9593526207289</v>
      </c>
      <c r="CE779">
        <f t="shared" si="924"/>
        <v>1724.3198338346901</v>
      </c>
      <c r="CF779">
        <f t="shared" si="925"/>
        <v>2011.7064728071382</v>
      </c>
    </row>
    <row r="780" spans="1:84" x14ac:dyDescent="0.25">
      <c r="A780" t="str">
        <f>IF('Data Input'!A780=0,"F","M")</f>
        <v>F</v>
      </c>
      <c r="B780" t="str">
        <f>'Data Input'!B780</f>
        <v>W</v>
      </c>
      <c r="C780">
        <f>'Data Input'!C780</f>
        <v>54</v>
      </c>
      <c r="D780">
        <f t="shared" si="855"/>
        <v>55</v>
      </c>
      <c r="E780">
        <f t="shared" si="856"/>
        <v>56</v>
      </c>
      <c r="F780">
        <f t="shared" si="857"/>
        <v>57</v>
      </c>
      <c r="G780">
        <f t="shared" si="858"/>
        <v>58</v>
      </c>
      <c r="H780">
        <f t="shared" si="859"/>
        <v>59</v>
      </c>
      <c r="I780">
        <f t="shared" si="860"/>
        <v>60</v>
      </c>
      <c r="J780">
        <f t="shared" si="861"/>
        <v>61</v>
      </c>
      <c r="K780">
        <f t="shared" si="862"/>
        <v>62</v>
      </c>
      <c r="L780">
        <f t="shared" si="863"/>
        <v>63</v>
      </c>
      <c r="M780">
        <f>'Data Input'!D780</f>
        <v>234.99963951000001</v>
      </c>
      <c r="N780">
        <f>'Data Input'!E780</f>
        <v>63.999901823999998</v>
      </c>
      <c r="O780">
        <f>'Data Input'!F780</f>
        <v>120</v>
      </c>
      <c r="P780">
        <f>'Data Input'!G780</f>
        <v>0</v>
      </c>
      <c r="Q780">
        <f>'Data Input'!H780</f>
        <v>0</v>
      </c>
      <c r="R780">
        <f>IF('Data Input'!I780&gt;100,1,0)</f>
        <v>0</v>
      </c>
      <c r="S780">
        <f t="shared" si="864"/>
        <v>3.9889840465642745</v>
      </c>
      <c r="T780">
        <f t="shared" si="865"/>
        <v>15.911993723744294</v>
      </c>
      <c r="U780">
        <f t="shared" si="866"/>
        <v>5.4595839801429822</v>
      </c>
      <c r="V780">
        <f t="shared" si="867"/>
        <v>21.77819339766824</v>
      </c>
      <c r="W780">
        <f t="shared" si="868"/>
        <v>4.1588815493584956</v>
      </c>
      <c r="X780">
        <f t="shared" si="869"/>
        <v>16.589712151941551</v>
      </c>
      <c r="Y780">
        <f t="shared" si="870"/>
        <v>0</v>
      </c>
      <c r="Z780">
        <f t="shared" si="871"/>
        <v>0</v>
      </c>
      <c r="AA780">
        <f t="shared" si="872"/>
        <v>4.7874917427820458</v>
      </c>
      <c r="AB780">
        <f t="shared" si="873"/>
        <v>19.097228185015776</v>
      </c>
      <c r="AC780" s="3">
        <f t="shared" si="874"/>
        <v>-29.798999999999999</v>
      </c>
      <c r="AD780">
        <f t="shared" si="875"/>
        <v>4.8840000000000003</v>
      </c>
      <c r="AE780">
        <f t="shared" si="876"/>
        <v>13.54</v>
      </c>
      <c r="AF780">
        <f t="shared" si="877"/>
        <v>-3.1139999999999999</v>
      </c>
      <c r="AG780">
        <f t="shared" si="878"/>
        <v>-13.577999999999999</v>
      </c>
      <c r="AH780">
        <f t="shared" si="879"/>
        <v>3.149</v>
      </c>
      <c r="AI780">
        <f t="shared" si="880"/>
        <v>2.0190000000000001</v>
      </c>
      <c r="AJ780">
        <f t="shared" si="881"/>
        <v>0</v>
      </c>
      <c r="AK780">
        <f t="shared" si="882"/>
        <v>1.9570000000000001</v>
      </c>
      <c r="AL780">
        <f t="shared" si="883"/>
        <v>0</v>
      </c>
      <c r="AM780">
        <f t="shared" si="884"/>
        <v>7.5739999999999998</v>
      </c>
      <c r="AN780">
        <f t="shared" si="885"/>
        <v>-1.665</v>
      </c>
      <c r="AO780">
        <f t="shared" si="886"/>
        <v>0.66100000000000003</v>
      </c>
      <c r="AP780">
        <f t="shared" si="887"/>
        <v>-118.86773560356882</v>
      </c>
      <c r="AQ780">
        <f t="shared" si="888"/>
        <v>77.71417734676713</v>
      </c>
      <c r="AR780">
        <f t="shared" si="889"/>
        <v>73.922767091135981</v>
      </c>
      <c r="AS780">
        <f t="shared" si="890"/>
        <v>-67.817294240338896</v>
      </c>
      <c r="AT780">
        <f t="shared" si="891"/>
        <v>-56.469293677189654</v>
      </c>
      <c r="AU780">
        <f t="shared" si="892"/>
        <v>52.241003566463945</v>
      </c>
      <c r="AV780">
        <f t="shared" si="893"/>
        <v>0</v>
      </c>
      <c r="AW780">
        <f t="shared" si="894"/>
        <v>0</v>
      </c>
      <c r="AX780">
        <f t="shared" si="895"/>
        <v>9.3691213406244636</v>
      </c>
      <c r="AY780">
        <f t="shared" si="896"/>
        <v>0</v>
      </c>
      <c r="AZ780">
        <f t="shared" si="897"/>
        <v>0</v>
      </c>
      <c r="BA780">
        <f t="shared" si="898"/>
        <v>0</v>
      </c>
      <c r="BB780">
        <f t="shared" si="899"/>
        <v>0</v>
      </c>
      <c r="BC780">
        <f t="shared" si="900"/>
        <v>-29.907254176105848</v>
      </c>
      <c r="BD780">
        <f t="shared" si="901"/>
        <v>-29.18</v>
      </c>
      <c r="BE780">
        <f t="shared" si="902"/>
        <v>0.96650000000000003</v>
      </c>
      <c r="BF780">
        <f t="shared" si="903"/>
        <v>1.6330888585344816E-2</v>
      </c>
      <c r="BG780">
        <f>'Data Input'!J780</f>
        <v>29.5</v>
      </c>
      <c r="BH780">
        <f t="shared" si="904"/>
        <v>4</v>
      </c>
      <c r="BI780">
        <f t="shared" si="905"/>
        <v>1.39</v>
      </c>
      <c r="BJ780">
        <f>'Data Input'!K780</f>
        <v>0.80232558139534882</v>
      </c>
      <c r="BK780">
        <f>'Data Input'!L780</f>
        <v>3</v>
      </c>
      <c r="BL780">
        <f>'Data Input'!M780</f>
        <v>93</v>
      </c>
      <c r="BM780">
        <f t="shared" si="906"/>
        <v>3</v>
      </c>
      <c r="BN780">
        <f t="shared" si="907"/>
        <v>1.2</v>
      </c>
      <c r="BO780">
        <f t="shared" si="908"/>
        <v>2.2699935133629293E-2</v>
      </c>
      <c r="BP780">
        <f t="shared" si="909"/>
        <v>1.9597066302413778E-2</v>
      </c>
      <c r="BQ780">
        <f t="shared" si="910"/>
        <v>191.77442054355936</v>
      </c>
      <c r="BR780">
        <f t="shared" si="911"/>
        <v>165.56065082897209</v>
      </c>
      <c r="BS780">
        <f t="shared" si="912"/>
        <v>196784.84000000003</v>
      </c>
      <c r="BT780">
        <f t="shared" si="913"/>
        <v>172472.76</v>
      </c>
      <c r="BU780">
        <f t="shared" si="914"/>
        <v>153309.12</v>
      </c>
      <c r="BV780">
        <f t="shared" si="915"/>
        <v>134145.47999999998</v>
      </c>
      <c r="BW780">
        <f t="shared" si="916"/>
        <v>114981.84</v>
      </c>
      <c r="BX780">
        <f t="shared" si="917"/>
        <v>95818.2</v>
      </c>
      <c r="BY780">
        <f t="shared" si="918"/>
        <v>76654.559999999998</v>
      </c>
      <c r="BZ780">
        <f t="shared" si="919"/>
        <v>57490.92</v>
      </c>
      <c r="CA780">
        <f t="shared" si="920"/>
        <v>38327.279999999999</v>
      </c>
      <c r="CB780">
        <f t="shared" si="921"/>
        <v>19163.64</v>
      </c>
      <c r="CC780">
        <f t="shared" si="922"/>
        <v>240.42605424871681</v>
      </c>
      <c r="CD780">
        <f t="shared" si="923"/>
        <v>207.56206122191378</v>
      </c>
      <c r="CE780">
        <f t="shared" si="924"/>
        <v>432.20047479227617</v>
      </c>
      <c r="CF780">
        <f t="shared" si="925"/>
        <v>373.12271205088587</v>
      </c>
    </row>
    <row r="781" spans="1:84" x14ac:dyDescent="0.25">
      <c r="A781" t="str">
        <f>IF('Data Input'!A781=0,"F","M")</f>
        <v>M</v>
      </c>
      <c r="B781" t="str">
        <f>'Data Input'!B781</f>
        <v>W</v>
      </c>
      <c r="C781">
        <f>'Data Input'!C781</f>
        <v>38</v>
      </c>
      <c r="D781">
        <f t="shared" si="855"/>
        <v>39</v>
      </c>
      <c r="E781">
        <f t="shared" si="856"/>
        <v>40</v>
      </c>
      <c r="F781">
        <f t="shared" si="857"/>
        <v>41</v>
      </c>
      <c r="G781">
        <f t="shared" si="858"/>
        <v>42</v>
      </c>
      <c r="H781">
        <f t="shared" si="859"/>
        <v>43</v>
      </c>
      <c r="I781">
        <f t="shared" si="860"/>
        <v>44</v>
      </c>
      <c r="J781">
        <f t="shared" si="861"/>
        <v>45</v>
      </c>
      <c r="K781">
        <f t="shared" si="862"/>
        <v>46</v>
      </c>
      <c r="L781">
        <f t="shared" si="863"/>
        <v>47</v>
      </c>
      <c r="M781">
        <f>'Data Input'!D781</f>
        <v>191.99970547200002</v>
      </c>
      <c r="N781">
        <f>'Data Input'!E781</f>
        <v>52.999918698000002</v>
      </c>
      <c r="O781">
        <f>'Data Input'!F781</f>
        <v>118</v>
      </c>
      <c r="P781">
        <f>'Data Input'!G781</f>
        <v>0</v>
      </c>
      <c r="Q781">
        <f>'Data Input'!H781</f>
        <v>0</v>
      </c>
      <c r="R781">
        <f>IF('Data Input'!I781&gt;100,1,0)</f>
        <v>0</v>
      </c>
      <c r="S781">
        <f t="shared" si="864"/>
        <v>3.6375861597263857</v>
      </c>
      <c r="T781">
        <f t="shared" si="865"/>
        <v>13.232033069432955</v>
      </c>
      <c r="U781">
        <f t="shared" si="866"/>
        <v>5.2574938380266047</v>
      </c>
      <c r="V781">
        <f t="shared" si="867"/>
        <v>19.124586820052333</v>
      </c>
      <c r="W781">
        <f t="shared" si="868"/>
        <v>3.9702903795509452</v>
      </c>
      <c r="X781">
        <f t="shared" si="869"/>
        <v>14.442273334749338</v>
      </c>
      <c r="Y781">
        <f t="shared" si="870"/>
        <v>0</v>
      </c>
      <c r="Z781">
        <f t="shared" si="871"/>
        <v>0</v>
      </c>
      <c r="AA781">
        <f t="shared" si="872"/>
        <v>4.7706846244656651</v>
      </c>
      <c r="AB781">
        <f t="shared" si="873"/>
        <v>17.353776362375772</v>
      </c>
      <c r="AC781" s="3">
        <f t="shared" si="874"/>
        <v>12.343999999999999</v>
      </c>
      <c r="AD781">
        <f t="shared" si="875"/>
        <v>0</v>
      </c>
      <c r="AE781">
        <f t="shared" si="876"/>
        <v>11.853</v>
      </c>
      <c r="AF781">
        <f t="shared" si="877"/>
        <v>-2.6640000000000001</v>
      </c>
      <c r="AG781">
        <f t="shared" si="878"/>
        <v>-7.99</v>
      </c>
      <c r="AH781">
        <f t="shared" si="879"/>
        <v>1.7689999999999999</v>
      </c>
      <c r="AI781">
        <f t="shared" si="880"/>
        <v>1.7689999999999999</v>
      </c>
      <c r="AJ781">
        <f t="shared" si="881"/>
        <v>0</v>
      </c>
      <c r="AK781">
        <f t="shared" si="882"/>
        <v>1.764</v>
      </c>
      <c r="AL781">
        <f t="shared" si="883"/>
        <v>0</v>
      </c>
      <c r="AM781">
        <f t="shared" si="884"/>
        <v>7.8369999999999997</v>
      </c>
      <c r="AN781">
        <f t="shared" si="885"/>
        <v>-1.7949999999999999</v>
      </c>
      <c r="AO781">
        <f t="shared" si="886"/>
        <v>0.65800000000000003</v>
      </c>
      <c r="AP781">
        <f t="shared" si="887"/>
        <v>44.902363555662504</v>
      </c>
      <c r="AQ781">
        <f t="shared" si="888"/>
        <v>0</v>
      </c>
      <c r="AR781">
        <f t="shared" si="889"/>
        <v>62.317074462129348</v>
      </c>
      <c r="AS781">
        <f t="shared" si="890"/>
        <v>-50.947899288619418</v>
      </c>
      <c r="AT781">
        <f t="shared" si="891"/>
        <v>-31.722620132612054</v>
      </c>
      <c r="AU781">
        <f t="shared" si="892"/>
        <v>25.548381529171579</v>
      </c>
      <c r="AV781">
        <f t="shared" si="893"/>
        <v>0</v>
      </c>
      <c r="AW781">
        <f t="shared" si="894"/>
        <v>0</v>
      </c>
      <c r="AX781">
        <f t="shared" si="895"/>
        <v>8.415487677557433</v>
      </c>
      <c r="AY781">
        <f t="shared" si="896"/>
        <v>0</v>
      </c>
      <c r="AZ781">
        <f t="shared" si="897"/>
        <v>0</v>
      </c>
      <c r="BA781">
        <f t="shared" si="898"/>
        <v>0</v>
      </c>
      <c r="BB781">
        <f t="shared" si="899"/>
        <v>0</v>
      </c>
      <c r="BC781">
        <f t="shared" si="900"/>
        <v>58.512787803289385</v>
      </c>
      <c r="BD781">
        <f t="shared" si="901"/>
        <v>61.18</v>
      </c>
      <c r="BE781">
        <f t="shared" si="902"/>
        <v>0.91439999999999999</v>
      </c>
      <c r="BF781">
        <f t="shared" si="903"/>
        <v>6.1952160748069973E-3</v>
      </c>
      <c r="BG781">
        <f>'Data Input'!J781</f>
        <v>29</v>
      </c>
      <c r="BH781">
        <f t="shared" si="904"/>
        <v>4</v>
      </c>
      <c r="BI781">
        <f t="shared" si="905"/>
        <v>1.24</v>
      </c>
      <c r="BJ781">
        <f>'Data Input'!K781</f>
        <v>0.6166666666666667</v>
      </c>
      <c r="BK781">
        <f>'Data Input'!L781</f>
        <v>3</v>
      </c>
      <c r="BL781">
        <f>'Data Input'!M781</f>
        <v>96</v>
      </c>
      <c r="BM781">
        <f t="shared" si="906"/>
        <v>1</v>
      </c>
      <c r="BN781">
        <f t="shared" si="907"/>
        <v>1</v>
      </c>
      <c r="BO781">
        <f t="shared" si="908"/>
        <v>7.6820679327606767E-3</v>
      </c>
      <c r="BP781">
        <f t="shared" si="909"/>
        <v>6.1952160748069973E-3</v>
      </c>
      <c r="BQ781">
        <f t="shared" si="910"/>
        <v>64.899926705028292</v>
      </c>
      <c r="BR781">
        <f t="shared" si="911"/>
        <v>52.338650568571197</v>
      </c>
      <c r="BS781">
        <f t="shared" si="912"/>
        <v>289170.72000000009</v>
      </c>
      <c r="BT781">
        <f t="shared" si="913"/>
        <v>258280.08000000007</v>
      </c>
      <c r="BU781">
        <f t="shared" si="914"/>
        <v>227389.44000000006</v>
      </c>
      <c r="BV781">
        <f t="shared" si="915"/>
        <v>196498.80000000005</v>
      </c>
      <c r="BW781">
        <f t="shared" si="916"/>
        <v>165608.16000000003</v>
      </c>
      <c r="BX781">
        <f t="shared" si="917"/>
        <v>134717.52000000002</v>
      </c>
      <c r="BY781">
        <f t="shared" si="918"/>
        <v>103826.88</v>
      </c>
      <c r="BZ781">
        <f t="shared" si="919"/>
        <v>72936.240000000005</v>
      </c>
      <c r="CA781">
        <f t="shared" si="920"/>
        <v>48624.160000000003</v>
      </c>
      <c r="CB781">
        <f t="shared" si="921"/>
        <v>24312.080000000002</v>
      </c>
      <c r="CC781">
        <f t="shared" si="922"/>
        <v>116.87222213021948</v>
      </c>
      <c r="CD781">
        <f t="shared" si="923"/>
        <v>94.251792040499581</v>
      </c>
      <c r="CE781">
        <f t="shared" si="924"/>
        <v>181.77214883524778</v>
      </c>
      <c r="CF781">
        <f t="shared" si="925"/>
        <v>146.59044260907078</v>
      </c>
    </row>
    <row r="782" spans="1:84" x14ac:dyDescent="0.25">
      <c r="A782" t="str">
        <f>IF('Data Input'!A782=0,"F","M")</f>
        <v>M</v>
      </c>
      <c r="B782" t="str">
        <f>'Data Input'!B782</f>
        <v>W</v>
      </c>
      <c r="C782">
        <f>'Data Input'!C782</f>
        <v>39</v>
      </c>
      <c r="D782">
        <f t="shared" si="855"/>
        <v>40</v>
      </c>
      <c r="E782">
        <f t="shared" si="856"/>
        <v>41</v>
      </c>
      <c r="F782">
        <f t="shared" si="857"/>
        <v>42</v>
      </c>
      <c r="G782">
        <f t="shared" si="858"/>
        <v>43</v>
      </c>
      <c r="H782">
        <f t="shared" si="859"/>
        <v>44</v>
      </c>
      <c r="I782">
        <f t="shared" si="860"/>
        <v>45</v>
      </c>
      <c r="J782">
        <f t="shared" si="861"/>
        <v>46</v>
      </c>
      <c r="K782">
        <f t="shared" si="862"/>
        <v>47</v>
      </c>
      <c r="L782">
        <f t="shared" si="863"/>
        <v>48</v>
      </c>
      <c r="M782">
        <f>'Data Input'!D782</f>
        <v>154.99976223000002</v>
      </c>
      <c r="N782">
        <f>'Data Input'!E782</f>
        <v>54.999915629999997</v>
      </c>
      <c r="O782">
        <f>'Data Input'!F782</f>
        <v>120</v>
      </c>
      <c r="P782">
        <f>'Data Input'!G782</f>
        <v>0</v>
      </c>
      <c r="Q782">
        <f>'Data Input'!H782</f>
        <v>0</v>
      </c>
      <c r="R782">
        <f>IF('Data Input'!I782&gt;100,1,0)</f>
        <v>0</v>
      </c>
      <c r="S782">
        <f t="shared" si="864"/>
        <v>3.6635616461296463</v>
      </c>
      <c r="T782">
        <f t="shared" si="865"/>
        <v>13.421683934992164</v>
      </c>
      <c r="U782">
        <f t="shared" si="866"/>
        <v>5.04342358291807</v>
      </c>
      <c r="V782">
        <f t="shared" si="867"/>
        <v>18.476893203564405</v>
      </c>
      <c r="W782">
        <f t="shared" si="868"/>
        <v>4.0073316512312944</v>
      </c>
      <c r="X782">
        <f t="shared" si="869"/>
        <v>14.681106540772355</v>
      </c>
      <c r="Y782">
        <f t="shared" si="870"/>
        <v>0</v>
      </c>
      <c r="Z782">
        <f t="shared" si="871"/>
        <v>0</v>
      </c>
      <c r="AA782">
        <f t="shared" si="872"/>
        <v>4.7874917427820458</v>
      </c>
      <c r="AB782">
        <f t="shared" si="873"/>
        <v>17.53927113001868</v>
      </c>
      <c r="AC782" s="3">
        <f t="shared" si="874"/>
        <v>12.343999999999999</v>
      </c>
      <c r="AD782">
        <f t="shared" si="875"/>
        <v>0</v>
      </c>
      <c r="AE782">
        <f t="shared" si="876"/>
        <v>11.853</v>
      </c>
      <c r="AF782">
        <f t="shared" si="877"/>
        <v>-2.6640000000000001</v>
      </c>
      <c r="AG782">
        <f t="shared" si="878"/>
        <v>-7.99</v>
      </c>
      <c r="AH782">
        <f t="shared" si="879"/>
        <v>1.7689999999999999</v>
      </c>
      <c r="AI782">
        <f t="shared" si="880"/>
        <v>1.7689999999999999</v>
      </c>
      <c r="AJ782">
        <f t="shared" si="881"/>
        <v>0</v>
      </c>
      <c r="AK782">
        <f t="shared" si="882"/>
        <v>1.764</v>
      </c>
      <c r="AL782">
        <f t="shared" si="883"/>
        <v>0</v>
      </c>
      <c r="AM782">
        <f t="shared" si="884"/>
        <v>7.8369999999999997</v>
      </c>
      <c r="AN782">
        <f t="shared" si="885"/>
        <v>-1.7949999999999999</v>
      </c>
      <c r="AO782">
        <f t="shared" si="886"/>
        <v>0.65800000000000003</v>
      </c>
      <c r="AP782">
        <f t="shared" si="887"/>
        <v>45.223004959824351</v>
      </c>
      <c r="AQ782">
        <f t="shared" si="888"/>
        <v>0</v>
      </c>
      <c r="AR782">
        <f t="shared" si="889"/>
        <v>59.779699728327884</v>
      </c>
      <c r="AS782">
        <f t="shared" si="890"/>
        <v>-49.222443494295575</v>
      </c>
      <c r="AT782">
        <f t="shared" si="891"/>
        <v>-32.018579893338043</v>
      </c>
      <c r="AU782">
        <f t="shared" si="892"/>
        <v>25.970877470626295</v>
      </c>
      <c r="AV782">
        <f t="shared" si="893"/>
        <v>0</v>
      </c>
      <c r="AW782">
        <f t="shared" si="894"/>
        <v>0</v>
      </c>
      <c r="AX782">
        <f t="shared" si="895"/>
        <v>8.4451354342675291</v>
      </c>
      <c r="AY782">
        <f t="shared" si="896"/>
        <v>0</v>
      </c>
      <c r="AZ782">
        <f t="shared" si="897"/>
        <v>0</v>
      </c>
      <c r="BA782">
        <f t="shared" si="898"/>
        <v>0</v>
      </c>
      <c r="BB782">
        <f t="shared" si="899"/>
        <v>0</v>
      </c>
      <c r="BC782">
        <f t="shared" si="900"/>
        <v>58.177694205412436</v>
      </c>
      <c r="BD782">
        <f t="shared" si="901"/>
        <v>61.18</v>
      </c>
      <c r="BE782">
        <f t="shared" si="902"/>
        <v>0.91439999999999999</v>
      </c>
      <c r="BF782">
        <f t="shared" si="903"/>
        <v>4.4351779163631644E-3</v>
      </c>
      <c r="BG782">
        <f>'Data Input'!J782</f>
        <v>21.5</v>
      </c>
      <c r="BH782">
        <f t="shared" si="904"/>
        <v>1</v>
      </c>
      <c r="BI782">
        <f t="shared" si="905"/>
        <v>1</v>
      </c>
      <c r="BJ782">
        <f>'Data Input'!K782</f>
        <v>0.81081081081081086</v>
      </c>
      <c r="BK782">
        <f>'Data Input'!L782</f>
        <v>3</v>
      </c>
      <c r="BL782">
        <f>'Data Input'!M782</f>
        <v>100</v>
      </c>
      <c r="BM782">
        <f t="shared" si="906"/>
        <v>1</v>
      </c>
      <c r="BN782">
        <f t="shared" si="907"/>
        <v>1</v>
      </c>
      <c r="BO782">
        <f t="shared" si="908"/>
        <v>4.4351779163631644E-3</v>
      </c>
      <c r="BP782">
        <f t="shared" si="909"/>
        <v>4.4351779163631644E-3</v>
      </c>
      <c r="BQ782">
        <f t="shared" si="910"/>
        <v>37.469431957013235</v>
      </c>
      <c r="BR782">
        <f t="shared" si="911"/>
        <v>37.469431957013235</v>
      </c>
      <c r="BS782">
        <f t="shared" si="912"/>
        <v>282592.16000000003</v>
      </c>
      <c r="BT782">
        <f t="shared" si="913"/>
        <v>251701.52000000002</v>
      </c>
      <c r="BU782">
        <f t="shared" si="914"/>
        <v>220810.88</v>
      </c>
      <c r="BV782">
        <f t="shared" si="915"/>
        <v>189920.24</v>
      </c>
      <c r="BW782">
        <f t="shared" si="916"/>
        <v>159029.6</v>
      </c>
      <c r="BX782">
        <f t="shared" si="917"/>
        <v>128138.96</v>
      </c>
      <c r="BY782">
        <f t="shared" si="918"/>
        <v>97248.320000000007</v>
      </c>
      <c r="BZ782">
        <f t="shared" si="919"/>
        <v>72936.240000000005</v>
      </c>
      <c r="CA782">
        <f t="shared" si="920"/>
        <v>48624.160000000003</v>
      </c>
      <c r="CB782">
        <f t="shared" si="921"/>
        <v>24312.080000000002</v>
      </c>
      <c r="CC782">
        <f t="shared" si="922"/>
        <v>65.432807821298724</v>
      </c>
      <c r="CD782">
        <f t="shared" si="923"/>
        <v>65.432807821298724</v>
      </c>
      <c r="CE782">
        <f t="shared" si="924"/>
        <v>102.90223977831195</v>
      </c>
      <c r="CF782">
        <f t="shared" si="925"/>
        <v>102.90223977831195</v>
      </c>
    </row>
    <row r="783" spans="1:84" x14ac:dyDescent="0.25">
      <c r="A783" t="str">
        <f>IF('Data Input'!A783=0,"F","M")</f>
        <v>M</v>
      </c>
      <c r="B783" t="str">
        <f>'Data Input'!B783</f>
        <v>W</v>
      </c>
      <c r="C783">
        <f>'Data Input'!C783</f>
        <v>41</v>
      </c>
      <c r="D783">
        <f t="shared" si="855"/>
        <v>42</v>
      </c>
      <c r="E783">
        <f t="shared" si="856"/>
        <v>43</v>
      </c>
      <c r="F783">
        <f t="shared" si="857"/>
        <v>44</v>
      </c>
      <c r="G783">
        <f t="shared" si="858"/>
        <v>45</v>
      </c>
      <c r="H783">
        <f t="shared" si="859"/>
        <v>46</v>
      </c>
      <c r="I783">
        <f t="shared" si="860"/>
        <v>47</v>
      </c>
      <c r="J783">
        <f t="shared" si="861"/>
        <v>48</v>
      </c>
      <c r="K783">
        <f t="shared" si="862"/>
        <v>49</v>
      </c>
      <c r="L783">
        <f t="shared" si="863"/>
        <v>50</v>
      </c>
      <c r="M783">
        <f>'Data Input'!D783</f>
        <v>222.999657918</v>
      </c>
      <c r="N783">
        <f>'Data Input'!E783</f>
        <v>59.999907960000002</v>
      </c>
      <c r="O783">
        <f>'Data Input'!F783</f>
        <v>120</v>
      </c>
      <c r="P783">
        <f>'Data Input'!G783</f>
        <v>1</v>
      </c>
      <c r="Q783">
        <f>'Data Input'!H783</f>
        <v>0</v>
      </c>
      <c r="R783">
        <f>IF('Data Input'!I783&gt;100,1,0)</f>
        <v>1</v>
      </c>
      <c r="S783">
        <f t="shared" si="864"/>
        <v>3.713572066704308</v>
      </c>
      <c r="T783">
        <f t="shared" si="865"/>
        <v>13.790617494606504</v>
      </c>
      <c r="U783">
        <f t="shared" si="866"/>
        <v>5.4071702374589421</v>
      </c>
      <c r="V783">
        <f t="shared" si="867"/>
        <v>20.079916353742426</v>
      </c>
      <c r="W783">
        <f t="shared" si="868"/>
        <v>4.0943430282209246</v>
      </c>
      <c r="X783">
        <f t="shared" si="869"/>
        <v>15.204637901106754</v>
      </c>
      <c r="Y783">
        <f t="shared" si="870"/>
        <v>4.7874917427820458</v>
      </c>
      <c r="Z783">
        <f t="shared" si="871"/>
        <v>17.778695605572931</v>
      </c>
      <c r="AA783">
        <f t="shared" si="872"/>
        <v>0</v>
      </c>
      <c r="AB783">
        <f t="shared" si="873"/>
        <v>0</v>
      </c>
      <c r="AC783" s="3">
        <f t="shared" si="874"/>
        <v>12.343999999999999</v>
      </c>
      <c r="AD783">
        <f t="shared" si="875"/>
        <v>0</v>
      </c>
      <c r="AE783">
        <f t="shared" si="876"/>
        <v>11.853</v>
      </c>
      <c r="AF783">
        <f t="shared" si="877"/>
        <v>-2.6640000000000001</v>
      </c>
      <c r="AG783">
        <f t="shared" si="878"/>
        <v>-7.99</v>
      </c>
      <c r="AH783">
        <f t="shared" si="879"/>
        <v>1.7689999999999999</v>
      </c>
      <c r="AI783">
        <f t="shared" si="880"/>
        <v>1.7689999999999999</v>
      </c>
      <c r="AJ783">
        <f t="shared" si="881"/>
        <v>0</v>
      </c>
      <c r="AK783">
        <f t="shared" si="882"/>
        <v>1.764</v>
      </c>
      <c r="AL783">
        <f t="shared" si="883"/>
        <v>0</v>
      </c>
      <c r="AM783">
        <f t="shared" si="884"/>
        <v>7.8369999999999997</v>
      </c>
      <c r="AN783">
        <f t="shared" si="885"/>
        <v>-1.7949999999999999</v>
      </c>
      <c r="AO783">
        <f t="shared" si="886"/>
        <v>0.65800000000000003</v>
      </c>
      <c r="AP783">
        <f t="shared" si="887"/>
        <v>45.840333591397972</v>
      </c>
      <c r="AQ783">
        <f t="shared" si="888"/>
        <v>0</v>
      </c>
      <c r="AR783">
        <f t="shared" si="889"/>
        <v>64.091188824600835</v>
      </c>
      <c r="AS783">
        <f t="shared" si="890"/>
        <v>-53.492897166369829</v>
      </c>
      <c r="AT783">
        <f t="shared" si="891"/>
        <v>-32.713800795485191</v>
      </c>
      <c r="AU783">
        <f t="shared" si="892"/>
        <v>26.897004447057846</v>
      </c>
      <c r="AV783">
        <f t="shared" si="893"/>
        <v>8.4690728929814387</v>
      </c>
      <c r="AW783">
        <f t="shared" si="894"/>
        <v>0</v>
      </c>
      <c r="AX783">
        <f t="shared" si="895"/>
        <v>0</v>
      </c>
      <c r="AY783">
        <f t="shared" si="896"/>
        <v>0</v>
      </c>
      <c r="AZ783">
        <f t="shared" si="897"/>
        <v>0</v>
      </c>
      <c r="BA783">
        <f t="shared" si="898"/>
        <v>0</v>
      </c>
      <c r="BB783">
        <f t="shared" si="899"/>
        <v>0.65800000000000003</v>
      </c>
      <c r="BC783">
        <f t="shared" si="900"/>
        <v>59.748901794183077</v>
      </c>
      <c r="BD783">
        <f t="shared" si="901"/>
        <v>61.18</v>
      </c>
      <c r="BE783">
        <f t="shared" si="902"/>
        <v>0.91439999999999999</v>
      </c>
      <c r="BF783">
        <f t="shared" si="903"/>
        <v>2.1164395211867304E-2</v>
      </c>
      <c r="BG783">
        <f>'Data Input'!J783</f>
        <v>29.7</v>
      </c>
      <c r="BH783">
        <f t="shared" si="904"/>
        <v>4</v>
      </c>
      <c r="BI783">
        <f t="shared" si="905"/>
        <v>1.24</v>
      </c>
      <c r="BJ783">
        <f>'Data Input'!K783</f>
        <v>0.8571428571428571</v>
      </c>
      <c r="BK783">
        <f>'Data Input'!L783</f>
        <v>3</v>
      </c>
      <c r="BL783">
        <f>'Data Input'!M783</f>
        <v>85</v>
      </c>
      <c r="BM783">
        <f t="shared" si="906"/>
        <v>1</v>
      </c>
      <c r="BN783">
        <f t="shared" si="907"/>
        <v>1</v>
      </c>
      <c r="BO783">
        <f t="shared" si="908"/>
        <v>2.6243850062715457E-2</v>
      </c>
      <c r="BP783">
        <f t="shared" si="909"/>
        <v>2.1164395211867304E-2</v>
      </c>
      <c r="BQ783">
        <f t="shared" si="910"/>
        <v>221.71425200036001</v>
      </c>
      <c r="BR783">
        <f t="shared" si="911"/>
        <v>178.80181612932259</v>
      </c>
      <c r="BS783">
        <f t="shared" si="912"/>
        <v>269435.04000000004</v>
      </c>
      <c r="BT783">
        <f t="shared" si="913"/>
        <v>238544.40000000002</v>
      </c>
      <c r="BU783">
        <f t="shared" si="914"/>
        <v>207653.76000000001</v>
      </c>
      <c r="BV783">
        <f t="shared" si="915"/>
        <v>176763.12</v>
      </c>
      <c r="BW783">
        <f t="shared" si="916"/>
        <v>145872.48000000001</v>
      </c>
      <c r="BX783">
        <f t="shared" si="917"/>
        <v>121560.40000000001</v>
      </c>
      <c r="BY783">
        <f t="shared" si="918"/>
        <v>97248.320000000007</v>
      </c>
      <c r="BZ783">
        <f t="shared" si="919"/>
        <v>72936.240000000005</v>
      </c>
      <c r="CA783">
        <f t="shared" si="920"/>
        <v>48624.160000000003</v>
      </c>
      <c r="CB783">
        <f t="shared" si="921"/>
        <v>24312.080000000002</v>
      </c>
      <c r="CC783">
        <f t="shared" si="922"/>
        <v>368.18809445486647</v>
      </c>
      <c r="CD783">
        <f t="shared" si="923"/>
        <v>296.92588262489232</v>
      </c>
      <c r="CE783">
        <f t="shared" si="924"/>
        <v>589.90234645522651</v>
      </c>
      <c r="CF783">
        <f t="shared" si="925"/>
        <v>475.72769875421488</v>
      </c>
    </row>
    <row r="784" spans="1:84" x14ac:dyDescent="0.25">
      <c r="A784" t="str">
        <f>IF('Data Input'!A784=0,"F","M")</f>
        <v>F</v>
      </c>
      <c r="B784" t="str">
        <f>'Data Input'!B784</f>
        <v>W</v>
      </c>
      <c r="C784">
        <f>'Data Input'!C784</f>
        <v>54</v>
      </c>
      <c r="D784">
        <f t="shared" si="855"/>
        <v>55</v>
      </c>
      <c r="E784">
        <f t="shared" si="856"/>
        <v>56</v>
      </c>
      <c r="F784">
        <f t="shared" si="857"/>
        <v>57</v>
      </c>
      <c r="G784">
        <f t="shared" si="858"/>
        <v>58</v>
      </c>
      <c r="H784">
        <f t="shared" si="859"/>
        <v>59</v>
      </c>
      <c r="I784">
        <f t="shared" si="860"/>
        <v>60</v>
      </c>
      <c r="J784">
        <f t="shared" si="861"/>
        <v>61</v>
      </c>
      <c r="K784">
        <f t="shared" si="862"/>
        <v>62</v>
      </c>
      <c r="L784">
        <f t="shared" si="863"/>
        <v>63</v>
      </c>
      <c r="M784">
        <f>'Data Input'!D784</f>
        <v>226.99965178200003</v>
      </c>
      <c r="N784">
        <f>'Data Input'!E784</f>
        <v>69.999892620000011</v>
      </c>
      <c r="O784">
        <f>'Data Input'!F784</f>
        <v>144</v>
      </c>
      <c r="P784">
        <f>'Data Input'!G784</f>
        <v>0</v>
      </c>
      <c r="Q784">
        <f>'Data Input'!H784</f>
        <v>0</v>
      </c>
      <c r="R784">
        <f>IF('Data Input'!I784&gt;100,1,0)</f>
        <v>0</v>
      </c>
      <c r="S784">
        <f t="shared" si="864"/>
        <v>3.9889840465642745</v>
      </c>
      <c r="T784">
        <f t="shared" si="865"/>
        <v>15.911993723744294</v>
      </c>
      <c r="U784">
        <f t="shared" si="866"/>
        <v>5.4249484834802262</v>
      </c>
      <c r="V784">
        <f t="shared" si="867"/>
        <v>21.640032954035679</v>
      </c>
      <c r="W784">
        <f t="shared" si="868"/>
        <v>4.2484937080481826</v>
      </c>
      <c r="X784">
        <f t="shared" si="869"/>
        <v>16.947173623332898</v>
      </c>
      <c r="Y784">
        <f t="shared" si="870"/>
        <v>0</v>
      </c>
      <c r="Z784">
        <f t="shared" si="871"/>
        <v>0</v>
      </c>
      <c r="AA784">
        <f t="shared" si="872"/>
        <v>4.9698132995760007</v>
      </c>
      <c r="AB784">
        <f t="shared" si="873"/>
        <v>19.824505966411625</v>
      </c>
      <c r="AC784" s="3">
        <f t="shared" si="874"/>
        <v>-29.798999999999999</v>
      </c>
      <c r="AD784">
        <f t="shared" si="875"/>
        <v>4.8840000000000003</v>
      </c>
      <c r="AE784">
        <f t="shared" si="876"/>
        <v>13.54</v>
      </c>
      <c r="AF784">
        <f t="shared" si="877"/>
        <v>-3.1139999999999999</v>
      </c>
      <c r="AG784">
        <f t="shared" si="878"/>
        <v>-13.577999999999999</v>
      </c>
      <c r="AH784">
        <f t="shared" si="879"/>
        <v>3.149</v>
      </c>
      <c r="AI784">
        <f t="shared" si="880"/>
        <v>2.0190000000000001</v>
      </c>
      <c r="AJ784">
        <f t="shared" si="881"/>
        <v>0</v>
      </c>
      <c r="AK784">
        <f t="shared" si="882"/>
        <v>1.9570000000000001</v>
      </c>
      <c r="AL784">
        <f t="shared" si="883"/>
        <v>0</v>
      </c>
      <c r="AM784">
        <f t="shared" si="884"/>
        <v>7.5739999999999998</v>
      </c>
      <c r="AN784">
        <f t="shared" si="885"/>
        <v>-1.665</v>
      </c>
      <c r="AO784">
        <f t="shared" si="886"/>
        <v>0.66100000000000003</v>
      </c>
      <c r="AP784">
        <f t="shared" si="887"/>
        <v>-118.86773560356882</v>
      </c>
      <c r="AQ784">
        <f t="shared" si="888"/>
        <v>77.71417734676713</v>
      </c>
      <c r="AR784">
        <f t="shared" si="889"/>
        <v>73.453802466322259</v>
      </c>
      <c r="AS784">
        <f t="shared" si="890"/>
        <v>-67.387062618867105</v>
      </c>
      <c r="AT784">
        <f t="shared" si="891"/>
        <v>-57.686047567878219</v>
      </c>
      <c r="AU784">
        <f t="shared" si="892"/>
        <v>53.366649739875292</v>
      </c>
      <c r="AV784">
        <f t="shared" si="893"/>
        <v>0</v>
      </c>
      <c r="AW784">
        <f t="shared" si="894"/>
        <v>0</v>
      </c>
      <c r="AX784">
        <f t="shared" si="895"/>
        <v>9.7259246272702331</v>
      </c>
      <c r="AY784">
        <f t="shared" si="896"/>
        <v>0</v>
      </c>
      <c r="AZ784">
        <f t="shared" si="897"/>
        <v>0</v>
      </c>
      <c r="BA784">
        <f t="shared" si="898"/>
        <v>0</v>
      </c>
      <c r="BB784">
        <f t="shared" si="899"/>
        <v>0</v>
      </c>
      <c r="BC784">
        <f t="shared" si="900"/>
        <v>-29.68029161007923</v>
      </c>
      <c r="BD784">
        <f t="shared" si="901"/>
        <v>-29.18</v>
      </c>
      <c r="BE784">
        <f t="shared" si="902"/>
        <v>0.96650000000000003</v>
      </c>
      <c r="BF784">
        <f t="shared" si="903"/>
        <v>2.0448914188835432E-2</v>
      </c>
      <c r="BG784">
        <f>'Data Input'!J784</f>
        <v>23.9</v>
      </c>
      <c r="BH784">
        <f t="shared" si="904"/>
        <v>2</v>
      </c>
      <c r="BI784">
        <f t="shared" si="905"/>
        <v>0.96</v>
      </c>
      <c r="BJ784">
        <f>'Data Input'!K784</f>
        <v>0.79487179487179482</v>
      </c>
      <c r="BK784">
        <f>'Data Input'!L784</f>
        <v>3</v>
      </c>
      <c r="BL784">
        <f>'Data Input'!M784</f>
        <v>81</v>
      </c>
      <c r="BM784">
        <f t="shared" si="906"/>
        <v>3</v>
      </c>
      <c r="BN784">
        <f t="shared" si="907"/>
        <v>1.2</v>
      </c>
      <c r="BO784">
        <f t="shared" si="908"/>
        <v>1.9630957621282013E-2</v>
      </c>
      <c r="BP784">
        <f t="shared" si="909"/>
        <v>2.4538697026602517E-2</v>
      </c>
      <c r="BQ784">
        <f t="shared" si="910"/>
        <v>165.8469727060679</v>
      </c>
      <c r="BR784">
        <f t="shared" si="911"/>
        <v>207.30871588258486</v>
      </c>
      <c r="BS784">
        <f t="shared" si="912"/>
        <v>196784.84000000003</v>
      </c>
      <c r="BT784">
        <f t="shared" si="913"/>
        <v>172472.76</v>
      </c>
      <c r="BU784">
        <f t="shared" si="914"/>
        <v>153309.12</v>
      </c>
      <c r="BV784">
        <f t="shared" si="915"/>
        <v>134145.47999999998</v>
      </c>
      <c r="BW784">
        <f t="shared" si="916"/>
        <v>114981.84</v>
      </c>
      <c r="BX784">
        <f t="shared" si="917"/>
        <v>95818.2</v>
      </c>
      <c r="BY784">
        <f t="shared" si="918"/>
        <v>76654.559999999998</v>
      </c>
      <c r="BZ784">
        <f t="shared" si="919"/>
        <v>57490.92</v>
      </c>
      <c r="CA784">
        <f t="shared" si="920"/>
        <v>38327.279999999999</v>
      </c>
      <c r="CB784">
        <f t="shared" si="921"/>
        <v>19163.64</v>
      </c>
      <c r="CC784">
        <f t="shared" si="922"/>
        <v>207.92102066478478</v>
      </c>
      <c r="CD784">
        <f t="shared" si="923"/>
        <v>259.90127583098098</v>
      </c>
      <c r="CE784">
        <f t="shared" si="924"/>
        <v>373.76799337085265</v>
      </c>
      <c r="CF784">
        <f t="shared" si="925"/>
        <v>467.20999171356584</v>
      </c>
    </row>
    <row r="785" spans="1:84" x14ac:dyDescent="0.25">
      <c r="A785" t="str">
        <f>IF('Data Input'!A785=0,"F","M")</f>
        <v>F</v>
      </c>
      <c r="B785" t="str">
        <f>'Data Input'!B785</f>
        <v>W</v>
      </c>
      <c r="C785">
        <f>'Data Input'!C785</f>
        <v>50</v>
      </c>
      <c r="D785">
        <f t="shared" si="855"/>
        <v>51</v>
      </c>
      <c r="E785">
        <f t="shared" si="856"/>
        <v>52</v>
      </c>
      <c r="F785">
        <f t="shared" si="857"/>
        <v>53</v>
      </c>
      <c r="G785">
        <f t="shared" si="858"/>
        <v>54</v>
      </c>
      <c r="H785">
        <f t="shared" si="859"/>
        <v>55</v>
      </c>
      <c r="I785">
        <f t="shared" si="860"/>
        <v>56</v>
      </c>
      <c r="J785">
        <f t="shared" si="861"/>
        <v>57</v>
      </c>
      <c r="K785">
        <f t="shared" si="862"/>
        <v>58</v>
      </c>
      <c r="L785">
        <f t="shared" si="863"/>
        <v>59</v>
      </c>
      <c r="M785">
        <f>'Data Input'!D785</f>
        <v>200.99969166600002</v>
      </c>
      <c r="N785">
        <f>'Data Input'!E785</f>
        <v>68.999894154000003</v>
      </c>
      <c r="O785">
        <f>'Data Input'!F785</f>
        <v>104</v>
      </c>
      <c r="P785">
        <f>'Data Input'!G785</f>
        <v>0</v>
      </c>
      <c r="Q785">
        <f>'Data Input'!H785</f>
        <v>0</v>
      </c>
      <c r="R785">
        <f>IF('Data Input'!I785&gt;100,1,0)</f>
        <v>0</v>
      </c>
      <c r="S785">
        <f t="shared" si="864"/>
        <v>3.912023005428146</v>
      </c>
      <c r="T785">
        <f t="shared" si="865"/>
        <v>15.303923994999064</v>
      </c>
      <c r="U785">
        <f t="shared" si="866"/>
        <v>5.303303374057899</v>
      </c>
      <c r="V785">
        <f t="shared" si="867"/>
        <v>20.74664480407921</v>
      </c>
      <c r="W785">
        <f t="shared" si="868"/>
        <v>4.2341049705960829</v>
      </c>
      <c r="X785">
        <f t="shared" si="869"/>
        <v>16.563916052369539</v>
      </c>
      <c r="Y785">
        <f t="shared" si="870"/>
        <v>0</v>
      </c>
      <c r="Z785">
        <f t="shared" si="871"/>
        <v>0</v>
      </c>
      <c r="AA785">
        <f t="shared" si="872"/>
        <v>4.6443908991413725</v>
      </c>
      <c r="AB785">
        <f t="shared" si="873"/>
        <v>18.168964043642163</v>
      </c>
      <c r="AC785" s="3">
        <f t="shared" si="874"/>
        <v>-29.798999999999999</v>
      </c>
      <c r="AD785">
        <f t="shared" si="875"/>
        <v>4.8840000000000003</v>
      </c>
      <c r="AE785">
        <f t="shared" si="876"/>
        <v>13.54</v>
      </c>
      <c r="AF785">
        <f t="shared" si="877"/>
        <v>-3.1139999999999999</v>
      </c>
      <c r="AG785">
        <f t="shared" si="878"/>
        <v>-13.577999999999999</v>
      </c>
      <c r="AH785">
        <f t="shared" si="879"/>
        <v>3.149</v>
      </c>
      <c r="AI785">
        <f t="shared" si="880"/>
        <v>2.0190000000000001</v>
      </c>
      <c r="AJ785">
        <f t="shared" si="881"/>
        <v>0</v>
      </c>
      <c r="AK785">
        <f t="shared" si="882"/>
        <v>1.9570000000000001</v>
      </c>
      <c r="AL785">
        <f t="shared" si="883"/>
        <v>0</v>
      </c>
      <c r="AM785">
        <f t="shared" si="884"/>
        <v>7.5739999999999998</v>
      </c>
      <c r="AN785">
        <f t="shared" si="885"/>
        <v>-1.665</v>
      </c>
      <c r="AO785">
        <f t="shared" si="886"/>
        <v>0.66100000000000003</v>
      </c>
      <c r="AP785">
        <f t="shared" si="887"/>
        <v>-116.57437353875332</v>
      </c>
      <c r="AQ785">
        <f t="shared" si="888"/>
        <v>74.744364791575435</v>
      </c>
      <c r="AR785">
        <f t="shared" si="889"/>
        <v>71.806727684743947</v>
      </c>
      <c r="AS785">
        <f t="shared" si="890"/>
        <v>-64.605051919902664</v>
      </c>
      <c r="AT785">
        <f t="shared" si="891"/>
        <v>-57.490677290753609</v>
      </c>
      <c r="AU785">
        <f t="shared" si="892"/>
        <v>52.159771648911679</v>
      </c>
      <c r="AV785">
        <f t="shared" si="893"/>
        <v>0</v>
      </c>
      <c r="AW785">
        <f t="shared" si="894"/>
        <v>0</v>
      </c>
      <c r="AX785">
        <f t="shared" si="895"/>
        <v>9.089072989619666</v>
      </c>
      <c r="AY785">
        <f t="shared" si="896"/>
        <v>0</v>
      </c>
      <c r="AZ785">
        <f t="shared" si="897"/>
        <v>0</v>
      </c>
      <c r="BA785">
        <f t="shared" si="898"/>
        <v>0</v>
      </c>
      <c r="BB785">
        <f t="shared" si="899"/>
        <v>0</v>
      </c>
      <c r="BC785">
        <f t="shared" si="900"/>
        <v>-30.870165634558866</v>
      </c>
      <c r="BD785">
        <f t="shared" si="901"/>
        <v>-29.18</v>
      </c>
      <c r="BE785">
        <f t="shared" si="902"/>
        <v>0.96650000000000003</v>
      </c>
      <c r="BF785">
        <f t="shared" si="903"/>
        <v>6.2665560429517875E-3</v>
      </c>
      <c r="BG785">
        <f>'Data Input'!J785</f>
        <v>22.8</v>
      </c>
      <c r="BH785">
        <f t="shared" si="904"/>
        <v>1</v>
      </c>
      <c r="BI785">
        <f t="shared" si="905"/>
        <v>1</v>
      </c>
      <c r="BJ785">
        <f>'Data Input'!K785</f>
        <v>0.80405405405405395</v>
      </c>
      <c r="BK785">
        <f>'Data Input'!L785</f>
        <v>3</v>
      </c>
      <c r="BL785">
        <f>'Data Input'!M785</f>
        <v>97</v>
      </c>
      <c r="BM785">
        <f t="shared" si="906"/>
        <v>3</v>
      </c>
      <c r="BN785">
        <f t="shared" si="907"/>
        <v>1.2</v>
      </c>
      <c r="BO785">
        <f t="shared" si="908"/>
        <v>6.2665560429517875E-3</v>
      </c>
      <c r="BP785">
        <f t="shared" si="909"/>
        <v>7.5198672515421443E-3</v>
      </c>
      <c r="BQ785">
        <f t="shared" si="910"/>
        <v>52.941347491360851</v>
      </c>
      <c r="BR785">
        <f t="shared" si="911"/>
        <v>63.529616989633027</v>
      </c>
      <c r="BS785">
        <f t="shared" si="912"/>
        <v>217378.60000000003</v>
      </c>
      <c r="BT785">
        <f t="shared" si="913"/>
        <v>193066.52000000002</v>
      </c>
      <c r="BU785">
        <f t="shared" si="914"/>
        <v>168754.44</v>
      </c>
      <c r="BV785">
        <f t="shared" si="915"/>
        <v>144442.35999999999</v>
      </c>
      <c r="BW785">
        <f t="shared" si="916"/>
        <v>120130.28</v>
      </c>
      <c r="BX785">
        <f t="shared" si="917"/>
        <v>95818.2</v>
      </c>
      <c r="BY785">
        <f t="shared" si="918"/>
        <v>76654.559999999998</v>
      </c>
      <c r="BZ785">
        <f t="shared" si="919"/>
        <v>57490.92</v>
      </c>
      <c r="CA785">
        <f t="shared" si="920"/>
        <v>38327.279999999999</v>
      </c>
      <c r="CB785">
        <f t="shared" si="921"/>
        <v>19163.64</v>
      </c>
      <c r="CC785">
        <f t="shared" si="922"/>
        <v>70.888961394890117</v>
      </c>
      <c r="CD785">
        <f t="shared" si="923"/>
        <v>85.066753673868135</v>
      </c>
      <c r="CE785">
        <f t="shared" si="924"/>
        <v>123.83030888625098</v>
      </c>
      <c r="CF785">
        <f t="shared" si="925"/>
        <v>148.59637066350115</v>
      </c>
    </row>
    <row r="786" spans="1:84" x14ac:dyDescent="0.25">
      <c r="A786" t="str">
        <f>IF('Data Input'!A786=0,"F","M")</f>
        <v>M</v>
      </c>
      <c r="B786" t="str">
        <f>'Data Input'!B786</f>
        <v>W</v>
      </c>
      <c r="C786">
        <f>'Data Input'!C786</f>
        <v>50</v>
      </c>
      <c r="D786">
        <f t="shared" si="855"/>
        <v>51</v>
      </c>
      <c r="E786">
        <f t="shared" si="856"/>
        <v>52</v>
      </c>
      <c r="F786">
        <f t="shared" si="857"/>
        <v>53</v>
      </c>
      <c r="G786">
        <f t="shared" si="858"/>
        <v>54</v>
      </c>
      <c r="H786">
        <f t="shared" si="859"/>
        <v>55</v>
      </c>
      <c r="I786">
        <f t="shared" si="860"/>
        <v>56</v>
      </c>
      <c r="J786">
        <f t="shared" si="861"/>
        <v>57</v>
      </c>
      <c r="K786">
        <f t="shared" si="862"/>
        <v>58</v>
      </c>
      <c r="L786">
        <f t="shared" si="863"/>
        <v>59</v>
      </c>
      <c r="M786">
        <f>'Data Input'!D786</f>
        <v>164.99974689000001</v>
      </c>
      <c r="N786">
        <f>'Data Input'!E786</f>
        <v>59.999907960000002</v>
      </c>
      <c r="O786">
        <f>'Data Input'!F786</f>
        <v>114</v>
      </c>
      <c r="P786">
        <f>'Data Input'!G786</f>
        <v>0</v>
      </c>
      <c r="Q786">
        <f>'Data Input'!H786</f>
        <v>0</v>
      </c>
      <c r="R786">
        <f>IF('Data Input'!I786&gt;100,1,0)</f>
        <v>1</v>
      </c>
      <c r="S786">
        <f t="shared" si="864"/>
        <v>3.912023005428146</v>
      </c>
      <c r="T786">
        <f t="shared" si="865"/>
        <v>15.303923994999064</v>
      </c>
      <c r="U786">
        <f t="shared" si="866"/>
        <v>5.1059439398994044</v>
      </c>
      <c r="V786">
        <f t="shared" si="867"/>
        <v>19.974570157312897</v>
      </c>
      <c r="W786">
        <f t="shared" si="868"/>
        <v>4.0943430282209246</v>
      </c>
      <c r="X786">
        <f t="shared" si="869"/>
        <v>16.017164118514597</v>
      </c>
      <c r="Y786">
        <f t="shared" si="870"/>
        <v>0</v>
      </c>
      <c r="Z786">
        <f t="shared" si="871"/>
        <v>0</v>
      </c>
      <c r="AA786">
        <f t="shared" si="872"/>
        <v>4.7361984483944957</v>
      </c>
      <c r="AB786">
        <f t="shared" si="873"/>
        <v>18.528117288392355</v>
      </c>
      <c r="AC786" s="3">
        <f t="shared" si="874"/>
        <v>12.343999999999999</v>
      </c>
      <c r="AD786">
        <f t="shared" si="875"/>
        <v>0</v>
      </c>
      <c r="AE786">
        <f t="shared" si="876"/>
        <v>11.853</v>
      </c>
      <c r="AF786">
        <f t="shared" si="877"/>
        <v>-2.6640000000000001</v>
      </c>
      <c r="AG786">
        <f t="shared" si="878"/>
        <v>-7.99</v>
      </c>
      <c r="AH786">
        <f t="shared" si="879"/>
        <v>1.7689999999999999</v>
      </c>
      <c r="AI786">
        <f t="shared" si="880"/>
        <v>1.7689999999999999</v>
      </c>
      <c r="AJ786">
        <f t="shared" si="881"/>
        <v>0</v>
      </c>
      <c r="AK786">
        <f t="shared" si="882"/>
        <v>1.764</v>
      </c>
      <c r="AL786">
        <f t="shared" si="883"/>
        <v>0</v>
      </c>
      <c r="AM786">
        <f t="shared" si="884"/>
        <v>7.8369999999999997</v>
      </c>
      <c r="AN786">
        <f t="shared" si="885"/>
        <v>-1.7949999999999999</v>
      </c>
      <c r="AO786">
        <f t="shared" si="886"/>
        <v>0.65800000000000003</v>
      </c>
      <c r="AP786">
        <f t="shared" si="887"/>
        <v>48.29001197900503</v>
      </c>
      <c r="AQ786">
        <f t="shared" si="888"/>
        <v>0</v>
      </c>
      <c r="AR786">
        <f t="shared" si="889"/>
        <v>60.52075351962764</v>
      </c>
      <c r="AS786">
        <f t="shared" si="890"/>
        <v>-53.212254899081557</v>
      </c>
      <c r="AT786">
        <f t="shared" si="891"/>
        <v>-32.713800795485191</v>
      </c>
      <c r="AU786">
        <f t="shared" si="892"/>
        <v>28.334363325652319</v>
      </c>
      <c r="AV786">
        <f t="shared" si="893"/>
        <v>0</v>
      </c>
      <c r="AW786">
        <f t="shared" si="894"/>
        <v>0</v>
      </c>
      <c r="AX786">
        <f t="shared" si="895"/>
        <v>8.3546540629678905</v>
      </c>
      <c r="AY786">
        <f t="shared" si="896"/>
        <v>0</v>
      </c>
      <c r="AZ786">
        <f t="shared" si="897"/>
        <v>0</v>
      </c>
      <c r="BA786">
        <f t="shared" si="898"/>
        <v>0</v>
      </c>
      <c r="BB786">
        <f t="shared" si="899"/>
        <v>0.65800000000000003</v>
      </c>
      <c r="BC786">
        <f t="shared" si="900"/>
        <v>60.231727192686122</v>
      </c>
      <c r="BD786">
        <f t="shared" si="901"/>
        <v>61.18</v>
      </c>
      <c r="BE786">
        <f t="shared" si="902"/>
        <v>0.91439999999999999</v>
      </c>
      <c r="BF786">
        <f t="shared" si="903"/>
        <v>3.4074128521262681E-2</v>
      </c>
      <c r="BG786">
        <f>'Data Input'!J786</f>
        <v>26.3</v>
      </c>
      <c r="BH786">
        <f t="shared" si="904"/>
        <v>2</v>
      </c>
      <c r="BI786">
        <f t="shared" si="905"/>
        <v>1.02</v>
      </c>
      <c r="BJ786">
        <f>'Data Input'!K786</f>
        <v>0.84444444444444444</v>
      </c>
      <c r="BK786">
        <f>'Data Input'!L786</f>
        <v>3</v>
      </c>
      <c r="BL786">
        <f>'Data Input'!M786</f>
        <v>96</v>
      </c>
      <c r="BM786">
        <f t="shared" si="906"/>
        <v>1</v>
      </c>
      <c r="BN786">
        <f t="shared" si="907"/>
        <v>1</v>
      </c>
      <c r="BO786">
        <f t="shared" si="908"/>
        <v>3.4755611091687934E-2</v>
      </c>
      <c r="BP786">
        <f t="shared" si="909"/>
        <v>3.4074128521262681E-2</v>
      </c>
      <c r="BQ786">
        <f t="shared" si="910"/>
        <v>293.62362220460284</v>
      </c>
      <c r="BR786">
        <f t="shared" si="911"/>
        <v>287.86629627902244</v>
      </c>
      <c r="BS786">
        <f t="shared" si="912"/>
        <v>217378.60000000003</v>
      </c>
      <c r="BT786">
        <f t="shared" si="913"/>
        <v>193066.52000000002</v>
      </c>
      <c r="BU786">
        <f t="shared" si="914"/>
        <v>168754.44</v>
      </c>
      <c r="BV786">
        <f t="shared" si="915"/>
        <v>144442.35999999999</v>
      </c>
      <c r="BW786">
        <f t="shared" si="916"/>
        <v>120130.28</v>
      </c>
      <c r="BX786">
        <f t="shared" si="917"/>
        <v>95818.2</v>
      </c>
      <c r="BY786">
        <f t="shared" si="918"/>
        <v>76654.559999999998</v>
      </c>
      <c r="BZ786">
        <f t="shared" si="919"/>
        <v>57490.92</v>
      </c>
      <c r="CA786">
        <f t="shared" si="920"/>
        <v>38327.279999999999</v>
      </c>
      <c r="CB786">
        <f t="shared" si="921"/>
        <v>19163.64</v>
      </c>
      <c r="CC786">
        <f t="shared" si="922"/>
        <v>393.16478717294638</v>
      </c>
      <c r="CD786">
        <f t="shared" si="923"/>
        <v>385.45567369896713</v>
      </c>
      <c r="CE786">
        <f t="shared" si="924"/>
        <v>686.78840937754921</v>
      </c>
      <c r="CF786">
        <f t="shared" si="925"/>
        <v>673.32196997798951</v>
      </c>
    </row>
    <row r="787" spans="1:84" x14ac:dyDescent="0.25">
      <c r="A787" t="str">
        <f>IF('Data Input'!A787=0,"F","M")</f>
        <v>M</v>
      </c>
      <c r="B787" t="str">
        <f>'Data Input'!B787</f>
        <v>W</v>
      </c>
      <c r="C787">
        <f>'Data Input'!C787</f>
        <v>59</v>
      </c>
      <c r="D787">
        <f t="shared" si="855"/>
        <v>60</v>
      </c>
      <c r="E787">
        <f t="shared" si="856"/>
        <v>61</v>
      </c>
      <c r="F787">
        <f t="shared" si="857"/>
        <v>62</v>
      </c>
      <c r="G787">
        <f t="shared" si="858"/>
        <v>63</v>
      </c>
      <c r="H787">
        <f t="shared" si="859"/>
        <v>64</v>
      </c>
      <c r="I787">
        <f t="shared" si="860"/>
        <v>65</v>
      </c>
      <c r="J787">
        <f t="shared" si="861"/>
        <v>66</v>
      </c>
      <c r="K787">
        <f t="shared" si="862"/>
        <v>67</v>
      </c>
      <c r="L787">
        <f t="shared" si="863"/>
        <v>68</v>
      </c>
      <c r="M787">
        <f>'Data Input'!D787</f>
        <v>124.99980825</v>
      </c>
      <c r="N787">
        <f>'Data Input'!E787</f>
        <v>53.999917164000003</v>
      </c>
      <c r="O787">
        <f>'Data Input'!F787</f>
        <v>110</v>
      </c>
      <c r="P787">
        <f>'Data Input'!G787</f>
        <v>0</v>
      </c>
      <c r="Q787">
        <f>'Data Input'!H787</f>
        <v>0</v>
      </c>
      <c r="R787">
        <f>IF('Data Input'!I787&gt;100,1,0)</f>
        <v>0</v>
      </c>
      <c r="S787">
        <f t="shared" si="864"/>
        <v>4.0775374439057197</v>
      </c>
      <c r="T787">
        <f t="shared" si="865"/>
        <v>16.626311606453189</v>
      </c>
      <c r="U787">
        <f t="shared" si="866"/>
        <v>4.8283122033011248</v>
      </c>
      <c r="V787">
        <f t="shared" si="867"/>
        <v>19.687623799827261</v>
      </c>
      <c r="W787">
        <f t="shared" si="868"/>
        <v>3.9889825125630978</v>
      </c>
      <c r="X787">
        <f t="shared" si="869"/>
        <v>16.26522555806115</v>
      </c>
      <c r="Y787">
        <f t="shared" si="870"/>
        <v>0</v>
      </c>
      <c r="Z787">
        <f t="shared" si="871"/>
        <v>0</v>
      </c>
      <c r="AA787">
        <f t="shared" si="872"/>
        <v>4.7004803657924166</v>
      </c>
      <c r="AB787">
        <f t="shared" si="873"/>
        <v>19.166384695862234</v>
      </c>
      <c r="AC787" s="3">
        <f t="shared" si="874"/>
        <v>12.343999999999999</v>
      </c>
      <c r="AD787">
        <f t="shared" si="875"/>
        <v>0</v>
      </c>
      <c r="AE787">
        <f t="shared" si="876"/>
        <v>11.853</v>
      </c>
      <c r="AF787">
        <f t="shared" si="877"/>
        <v>-2.6640000000000001</v>
      </c>
      <c r="AG787">
        <f t="shared" si="878"/>
        <v>-7.99</v>
      </c>
      <c r="AH787">
        <f t="shared" si="879"/>
        <v>1.7689999999999999</v>
      </c>
      <c r="AI787">
        <f t="shared" si="880"/>
        <v>1.7689999999999999</v>
      </c>
      <c r="AJ787">
        <f t="shared" si="881"/>
        <v>0</v>
      </c>
      <c r="AK787">
        <f t="shared" si="882"/>
        <v>1.764</v>
      </c>
      <c r="AL787">
        <f t="shared" si="883"/>
        <v>0</v>
      </c>
      <c r="AM787">
        <f t="shared" si="884"/>
        <v>7.8369999999999997</v>
      </c>
      <c r="AN787">
        <f t="shared" si="885"/>
        <v>-1.7949999999999999</v>
      </c>
      <c r="AO787">
        <f t="shared" si="886"/>
        <v>0.65800000000000003</v>
      </c>
      <c r="AP787">
        <f t="shared" si="887"/>
        <v>50.333122207572202</v>
      </c>
      <c r="AQ787">
        <f t="shared" si="888"/>
        <v>0</v>
      </c>
      <c r="AR787">
        <f t="shared" si="889"/>
        <v>57.229984545728229</v>
      </c>
      <c r="AS787">
        <f t="shared" si="890"/>
        <v>-52.447829802739825</v>
      </c>
      <c r="AT787">
        <f t="shared" si="891"/>
        <v>-31.871970275379152</v>
      </c>
      <c r="AU787">
        <f t="shared" si="892"/>
        <v>28.773184012210173</v>
      </c>
      <c r="AV787">
        <f t="shared" si="893"/>
        <v>0</v>
      </c>
      <c r="AW787">
        <f t="shared" si="894"/>
        <v>0</v>
      </c>
      <c r="AX787">
        <f t="shared" si="895"/>
        <v>8.2916473652578233</v>
      </c>
      <c r="AY787">
        <f t="shared" si="896"/>
        <v>0</v>
      </c>
      <c r="AZ787">
        <f t="shared" si="897"/>
        <v>0</v>
      </c>
      <c r="BA787">
        <f t="shared" si="898"/>
        <v>0</v>
      </c>
      <c r="BB787">
        <f t="shared" si="899"/>
        <v>0</v>
      </c>
      <c r="BC787">
        <f t="shared" si="900"/>
        <v>60.308138052649447</v>
      </c>
      <c r="BD787">
        <f t="shared" si="901"/>
        <v>61.18</v>
      </c>
      <c r="BE787">
        <f t="shared" si="902"/>
        <v>0.91439999999999999</v>
      </c>
      <c r="BF787">
        <f t="shared" si="903"/>
        <v>3.6729531339626087E-2</v>
      </c>
      <c r="BG787">
        <f>'Data Input'!J787</f>
        <v>29.1</v>
      </c>
      <c r="BH787">
        <f t="shared" si="904"/>
        <v>4</v>
      </c>
      <c r="BI787">
        <f t="shared" si="905"/>
        <v>1.24</v>
      </c>
      <c r="BJ787">
        <f>'Data Input'!K787</f>
        <v>0.99367088607594933</v>
      </c>
      <c r="BK787">
        <f>'Data Input'!L787</f>
        <v>3</v>
      </c>
      <c r="BL787">
        <f>'Data Input'!M787</f>
        <v>97</v>
      </c>
      <c r="BM787">
        <f t="shared" si="906"/>
        <v>4</v>
      </c>
      <c r="BN787">
        <f t="shared" si="907"/>
        <v>1.26</v>
      </c>
      <c r="BO787">
        <f t="shared" si="908"/>
        <v>4.5544618861136345E-2</v>
      </c>
      <c r="BP787">
        <f t="shared" si="909"/>
        <v>4.6279209487928873E-2</v>
      </c>
      <c r="BQ787">
        <f t="shared" si="910"/>
        <v>384.77171144124048</v>
      </c>
      <c r="BR787">
        <f t="shared" si="911"/>
        <v>390.97770678706701</v>
      </c>
      <c r="BS787">
        <f t="shared" si="912"/>
        <v>183913.74</v>
      </c>
      <c r="BT787">
        <f t="shared" si="913"/>
        <v>164750.09999999998</v>
      </c>
      <c r="BU787">
        <f t="shared" si="914"/>
        <v>145586.46</v>
      </c>
      <c r="BV787">
        <f t="shared" si="915"/>
        <v>126422.81999999999</v>
      </c>
      <c r="BW787">
        <f t="shared" si="916"/>
        <v>107259.18</v>
      </c>
      <c r="BX787">
        <f t="shared" si="917"/>
        <v>88095.54</v>
      </c>
      <c r="BY787">
        <f t="shared" si="918"/>
        <v>68931.899999999994</v>
      </c>
      <c r="BZ787">
        <f t="shared" si="919"/>
        <v>49768.259999999995</v>
      </c>
      <c r="CA787">
        <f t="shared" si="920"/>
        <v>33178.839999999997</v>
      </c>
      <c r="CB787">
        <f t="shared" si="921"/>
        <v>16589.419999999998</v>
      </c>
      <c r="CC787">
        <f t="shared" si="922"/>
        <v>448.38506931914191</v>
      </c>
      <c r="CD787">
        <f t="shared" si="923"/>
        <v>455.61708656622488</v>
      </c>
      <c r="CE787">
        <f t="shared" si="924"/>
        <v>833.15678076038239</v>
      </c>
      <c r="CF787">
        <f t="shared" si="925"/>
        <v>846.59479335329183</v>
      </c>
    </row>
    <row r="788" spans="1:84" x14ac:dyDescent="0.25">
      <c r="A788" t="str">
        <f>IF('Data Input'!A788=0,"F","M")</f>
        <v>F</v>
      </c>
      <c r="B788" t="str">
        <f>'Data Input'!B788</f>
        <v>W</v>
      </c>
      <c r="C788">
        <f>'Data Input'!C788</f>
        <v>58</v>
      </c>
      <c r="D788">
        <f t="shared" si="855"/>
        <v>59</v>
      </c>
      <c r="E788">
        <f t="shared" si="856"/>
        <v>60</v>
      </c>
      <c r="F788">
        <f t="shared" si="857"/>
        <v>61</v>
      </c>
      <c r="G788">
        <f t="shared" si="858"/>
        <v>62</v>
      </c>
      <c r="H788">
        <f t="shared" si="859"/>
        <v>63</v>
      </c>
      <c r="I788">
        <f t="shared" si="860"/>
        <v>64</v>
      </c>
      <c r="J788">
        <f t="shared" si="861"/>
        <v>65</v>
      </c>
      <c r="K788">
        <f t="shared" si="862"/>
        <v>66</v>
      </c>
      <c r="L788">
        <f t="shared" si="863"/>
        <v>67</v>
      </c>
      <c r="M788">
        <f>'Data Input'!D788</f>
        <v>170.999737686</v>
      </c>
      <c r="N788">
        <f>'Data Input'!E788</f>
        <v>59.999907960000002</v>
      </c>
      <c r="O788">
        <f>'Data Input'!F788</f>
        <v>100</v>
      </c>
      <c r="P788">
        <f>'Data Input'!G788</f>
        <v>0</v>
      </c>
      <c r="Q788">
        <f>'Data Input'!H788</f>
        <v>0</v>
      </c>
      <c r="R788">
        <f>IF('Data Input'!I788&gt;100,1,0)</f>
        <v>0</v>
      </c>
      <c r="S788">
        <f t="shared" si="864"/>
        <v>4.0604430105464191</v>
      </c>
      <c r="T788">
        <f t="shared" si="865"/>
        <v>16.487197441895269</v>
      </c>
      <c r="U788">
        <f t="shared" si="866"/>
        <v>5.1416620225014835</v>
      </c>
      <c r="V788">
        <f t="shared" si="867"/>
        <v>20.877425621858112</v>
      </c>
      <c r="W788">
        <f t="shared" si="868"/>
        <v>4.0943430282209246</v>
      </c>
      <c r="X788">
        <f t="shared" si="869"/>
        <v>16.624846531719115</v>
      </c>
      <c r="Y788">
        <f t="shared" si="870"/>
        <v>0</v>
      </c>
      <c r="Z788">
        <f t="shared" si="871"/>
        <v>0</v>
      </c>
      <c r="AA788">
        <f t="shared" si="872"/>
        <v>4.6051701859880918</v>
      </c>
      <c r="AB788">
        <f t="shared" si="873"/>
        <v>18.699031094072101</v>
      </c>
      <c r="AC788" s="3">
        <f t="shared" si="874"/>
        <v>-29.798999999999999</v>
      </c>
      <c r="AD788">
        <f t="shared" si="875"/>
        <v>4.8840000000000003</v>
      </c>
      <c r="AE788">
        <f t="shared" si="876"/>
        <v>13.54</v>
      </c>
      <c r="AF788">
        <f t="shared" si="877"/>
        <v>-3.1139999999999999</v>
      </c>
      <c r="AG788">
        <f t="shared" si="878"/>
        <v>-13.577999999999999</v>
      </c>
      <c r="AH788">
        <f t="shared" si="879"/>
        <v>3.149</v>
      </c>
      <c r="AI788">
        <f t="shared" si="880"/>
        <v>2.0190000000000001</v>
      </c>
      <c r="AJ788">
        <f t="shared" si="881"/>
        <v>0</v>
      </c>
      <c r="AK788">
        <f t="shared" si="882"/>
        <v>1.9570000000000001</v>
      </c>
      <c r="AL788">
        <f t="shared" si="883"/>
        <v>0</v>
      </c>
      <c r="AM788">
        <f t="shared" si="884"/>
        <v>7.5739999999999998</v>
      </c>
      <c r="AN788">
        <f t="shared" si="885"/>
        <v>-1.665</v>
      </c>
      <c r="AO788">
        <f t="shared" si="886"/>
        <v>0.66100000000000003</v>
      </c>
      <c r="AP788">
        <f t="shared" si="887"/>
        <v>-120.99714127127274</v>
      </c>
      <c r="AQ788">
        <f t="shared" si="888"/>
        <v>80.523472306216505</v>
      </c>
      <c r="AR788">
        <f t="shared" si="889"/>
        <v>69.618103784670083</v>
      </c>
      <c r="AS788">
        <f t="shared" si="890"/>
        <v>-65.012303386466158</v>
      </c>
      <c r="AT788">
        <f t="shared" si="891"/>
        <v>-55.592989637183713</v>
      </c>
      <c r="AU788">
        <f t="shared" si="892"/>
        <v>52.351641728383491</v>
      </c>
      <c r="AV788">
        <f t="shared" si="893"/>
        <v>0</v>
      </c>
      <c r="AW788">
        <f t="shared" si="894"/>
        <v>0</v>
      </c>
      <c r="AX788">
        <f t="shared" si="895"/>
        <v>9.0123180539786958</v>
      </c>
      <c r="AY788">
        <f t="shared" si="896"/>
        <v>0</v>
      </c>
      <c r="AZ788">
        <f t="shared" si="897"/>
        <v>0</v>
      </c>
      <c r="BA788">
        <f t="shared" si="898"/>
        <v>0</v>
      </c>
      <c r="BB788">
        <f t="shared" si="899"/>
        <v>0</v>
      </c>
      <c r="BC788">
        <f t="shared" si="900"/>
        <v>-30.096898421673828</v>
      </c>
      <c r="BD788">
        <f t="shared" si="901"/>
        <v>-29.18</v>
      </c>
      <c r="BE788">
        <f t="shared" si="902"/>
        <v>0.96650000000000003</v>
      </c>
      <c r="BF788">
        <f t="shared" si="903"/>
        <v>1.3528961800243655E-2</v>
      </c>
      <c r="BG788">
        <f>'Data Input'!J788</f>
        <v>21.6</v>
      </c>
      <c r="BH788">
        <f t="shared" si="904"/>
        <v>1</v>
      </c>
      <c r="BI788">
        <f t="shared" si="905"/>
        <v>1</v>
      </c>
      <c r="BJ788">
        <f>'Data Input'!K788</f>
        <v>0.82352941176470595</v>
      </c>
      <c r="BK788">
        <f>'Data Input'!L788</f>
        <v>3</v>
      </c>
      <c r="BL788">
        <f>'Data Input'!M788</f>
        <v>100</v>
      </c>
      <c r="BM788">
        <f t="shared" si="906"/>
        <v>4</v>
      </c>
      <c r="BN788">
        <f t="shared" si="907"/>
        <v>1.46</v>
      </c>
      <c r="BO788">
        <f t="shared" si="908"/>
        <v>1.3528961800243655E-2</v>
      </c>
      <c r="BP788">
        <f t="shared" si="909"/>
        <v>1.9752284228355736E-2</v>
      </c>
      <c r="BQ788">
        <f t="shared" si="910"/>
        <v>114.29586888792417</v>
      </c>
      <c r="BR788">
        <f t="shared" si="911"/>
        <v>166.87196857636928</v>
      </c>
      <c r="BS788">
        <f t="shared" si="912"/>
        <v>186487.96000000002</v>
      </c>
      <c r="BT788">
        <f t="shared" si="913"/>
        <v>167324.32</v>
      </c>
      <c r="BU788">
        <f t="shared" si="914"/>
        <v>148160.68</v>
      </c>
      <c r="BV788">
        <f t="shared" si="915"/>
        <v>128997.04</v>
      </c>
      <c r="BW788">
        <f t="shared" si="916"/>
        <v>109833.4</v>
      </c>
      <c r="BX788">
        <f t="shared" si="917"/>
        <v>90669.759999999995</v>
      </c>
      <c r="BY788">
        <f t="shared" si="918"/>
        <v>71506.12</v>
      </c>
      <c r="BZ788">
        <f t="shared" si="919"/>
        <v>52342.479999999996</v>
      </c>
      <c r="CA788">
        <f t="shared" si="920"/>
        <v>33178.839999999997</v>
      </c>
      <c r="CB788">
        <f t="shared" si="921"/>
        <v>16589.419999999998</v>
      </c>
      <c r="CC788">
        <f t="shared" si="922"/>
        <v>135.97824486386133</v>
      </c>
      <c r="CD788">
        <f t="shared" si="923"/>
        <v>198.52823750123753</v>
      </c>
      <c r="CE788">
        <f t="shared" si="924"/>
        <v>250.27411375178551</v>
      </c>
      <c r="CF788">
        <f t="shared" si="925"/>
        <v>365.40020607760681</v>
      </c>
    </row>
    <row r="789" spans="1:84" x14ac:dyDescent="0.25">
      <c r="A789" t="str">
        <f>IF('Data Input'!A789=0,"F","M")</f>
        <v>F</v>
      </c>
      <c r="B789" t="str">
        <f>'Data Input'!B789</f>
        <v>W</v>
      </c>
      <c r="C789">
        <f>'Data Input'!C789</f>
        <v>46</v>
      </c>
      <c r="D789">
        <f t="shared" si="855"/>
        <v>47</v>
      </c>
      <c r="E789">
        <f t="shared" si="856"/>
        <v>48</v>
      </c>
      <c r="F789">
        <f t="shared" si="857"/>
        <v>49</v>
      </c>
      <c r="G789">
        <f t="shared" si="858"/>
        <v>50</v>
      </c>
      <c r="H789">
        <f t="shared" si="859"/>
        <v>51</v>
      </c>
      <c r="I789">
        <f t="shared" si="860"/>
        <v>52</v>
      </c>
      <c r="J789">
        <f t="shared" si="861"/>
        <v>53</v>
      </c>
      <c r="K789">
        <f t="shared" si="862"/>
        <v>54</v>
      </c>
      <c r="L789">
        <f t="shared" si="863"/>
        <v>55</v>
      </c>
      <c r="M789">
        <f>'Data Input'!D789</f>
        <v>170.999737686</v>
      </c>
      <c r="N789">
        <f>'Data Input'!E789</f>
        <v>80.999875746000001</v>
      </c>
      <c r="O789">
        <f>'Data Input'!F789</f>
        <v>102</v>
      </c>
      <c r="P789">
        <f>'Data Input'!G789</f>
        <v>0</v>
      </c>
      <c r="Q789">
        <f>'Data Input'!H789</f>
        <v>0</v>
      </c>
      <c r="R789">
        <f>IF('Data Input'!I789&gt;100,1,0)</f>
        <v>0</v>
      </c>
      <c r="S789">
        <f t="shared" si="864"/>
        <v>3.8286413964890951</v>
      </c>
      <c r="T789">
        <f t="shared" si="865"/>
        <v>14.658494942909968</v>
      </c>
      <c r="U789">
        <f t="shared" si="866"/>
        <v>5.1416620225014835</v>
      </c>
      <c r="V789">
        <f t="shared" si="867"/>
        <v>19.685580066105025</v>
      </c>
      <c r="W789">
        <f t="shared" si="868"/>
        <v>4.3944476206712624</v>
      </c>
      <c r="X789">
        <f t="shared" si="869"/>
        <v>16.824764075205003</v>
      </c>
      <c r="Y789">
        <f t="shared" si="870"/>
        <v>0</v>
      </c>
      <c r="Z789">
        <f t="shared" si="871"/>
        <v>0</v>
      </c>
      <c r="AA789">
        <f t="shared" si="872"/>
        <v>4.6249728132842707</v>
      </c>
      <c r="AB789">
        <f t="shared" si="873"/>
        <v>17.707362370576789</v>
      </c>
      <c r="AC789" s="3">
        <f t="shared" si="874"/>
        <v>-29.798999999999999</v>
      </c>
      <c r="AD789">
        <f t="shared" si="875"/>
        <v>4.8840000000000003</v>
      </c>
      <c r="AE789">
        <f t="shared" si="876"/>
        <v>13.54</v>
      </c>
      <c r="AF789">
        <f t="shared" si="877"/>
        <v>-3.1139999999999999</v>
      </c>
      <c r="AG789">
        <f t="shared" si="878"/>
        <v>-13.577999999999999</v>
      </c>
      <c r="AH789">
        <f t="shared" si="879"/>
        <v>3.149</v>
      </c>
      <c r="AI789">
        <f t="shared" si="880"/>
        <v>2.0190000000000001</v>
      </c>
      <c r="AJ789">
        <f t="shared" si="881"/>
        <v>0</v>
      </c>
      <c r="AK789">
        <f t="shared" si="882"/>
        <v>1.9570000000000001</v>
      </c>
      <c r="AL789">
        <f t="shared" si="883"/>
        <v>0</v>
      </c>
      <c r="AM789">
        <f t="shared" si="884"/>
        <v>7.5739999999999998</v>
      </c>
      <c r="AN789">
        <f t="shared" si="885"/>
        <v>-1.665</v>
      </c>
      <c r="AO789">
        <f t="shared" si="886"/>
        <v>0.66100000000000003</v>
      </c>
      <c r="AP789">
        <f t="shared" si="887"/>
        <v>-114.08968497397854</v>
      </c>
      <c r="AQ789">
        <f t="shared" si="888"/>
        <v>71.592089301172294</v>
      </c>
      <c r="AR789">
        <f t="shared" si="889"/>
        <v>69.618103784670083</v>
      </c>
      <c r="AS789">
        <f t="shared" si="890"/>
        <v>-61.300896325851049</v>
      </c>
      <c r="AT789">
        <f t="shared" si="891"/>
        <v>-59.667809793474397</v>
      </c>
      <c r="AU789">
        <f t="shared" si="892"/>
        <v>52.981182072820552</v>
      </c>
      <c r="AV789">
        <f t="shared" si="893"/>
        <v>0</v>
      </c>
      <c r="AW789">
        <f t="shared" si="894"/>
        <v>0</v>
      </c>
      <c r="AX789">
        <f t="shared" si="895"/>
        <v>9.0510717955973181</v>
      </c>
      <c r="AY789">
        <f t="shared" si="896"/>
        <v>0</v>
      </c>
      <c r="AZ789">
        <f t="shared" si="897"/>
        <v>0</v>
      </c>
      <c r="BA789">
        <f t="shared" si="898"/>
        <v>0</v>
      </c>
      <c r="BB789">
        <f t="shared" si="899"/>
        <v>0</v>
      </c>
      <c r="BC789">
        <f t="shared" si="900"/>
        <v>-31.815944139043737</v>
      </c>
      <c r="BD789">
        <f t="shared" si="901"/>
        <v>-29.18</v>
      </c>
      <c r="BE789">
        <f t="shared" si="902"/>
        <v>0.96650000000000003</v>
      </c>
      <c r="BF789">
        <f t="shared" si="903"/>
        <v>2.4384666996039028E-3</v>
      </c>
      <c r="BG789">
        <f>'Data Input'!J789</f>
        <v>22.9</v>
      </c>
      <c r="BH789">
        <f t="shared" si="904"/>
        <v>1</v>
      </c>
      <c r="BI789">
        <f t="shared" si="905"/>
        <v>1</v>
      </c>
      <c r="BJ789">
        <f>'Data Input'!K789</f>
        <v>0.82432432432432423</v>
      </c>
      <c r="BK789">
        <f>'Data Input'!L789</f>
        <v>3</v>
      </c>
      <c r="BL789">
        <f>'Data Input'!M789</f>
        <v>100</v>
      </c>
      <c r="BM789">
        <f t="shared" si="906"/>
        <v>4</v>
      </c>
      <c r="BN789">
        <f t="shared" si="907"/>
        <v>1.46</v>
      </c>
      <c r="BO789">
        <f t="shared" si="908"/>
        <v>2.4384666996039028E-3</v>
      </c>
      <c r="BP789">
        <f t="shared" si="909"/>
        <v>3.5601613814216981E-3</v>
      </c>
      <c r="BQ789">
        <f t="shared" si="910"/>
        <v>20.60074337562823</v>
      </c>
      <c r="BR789">
        <f t="shared" si="911"/>
        <v>30.077085328417212</v>
      </c>
      <c r="BS789">
        <f t="shared" si="912"/>
        <v>237972.36000000004</v>
      </c>
      <c r="BT789">
        <f t="shared" si="913"/>
        <v>213660.28000000003</v>
      </c>
      <c r="BU789">
        <f t="shared" si="914"/>
        <v>189348.2</v>
      </c>
      <c r="BV789">
        <f t="shared" si="915"/>
        <v>165036.12</v>
      </c>
      <c r="BW789">
        <f t="shared" si="916"/>
        <v>140724.04</v>
      </c>
      <c r="BX789">
        <f t="shared" si="917"/>
        <v>116411.96</v>
      </c>
      <c r="BY789">
        <f t="shared" si="918"/>
        <v>92099.88</v>
      </c>
      <c r="BZ789">
        <f t="shared" si="919"/>
        <v>67787.8</v>
      </c>
      <c r="CA789">
        <f t="shared" si="920"/>
        <v>43475.72</v>
      </c>
      <c r="CB789">
        <f t="shared" si="921"/>
        <v>19163.64</v>
      </c>
      <c r="CC789">
        <f t="shared" si="922"/>
        <v>31.350878663467466</v>
      </c>
      <c r="CD789">
        <f t="shared" si="923"/>
        <v>45.772282848662499</v>
      </c>
      <c r="CE789">
        <f t="shared" si="924"/>
        <v>51.951622039095696</v>
      </c>
      <c r="CF789">
        <f t="shared" si="925"/>
        <v>75.849368177079711</v>
      </c>
    </row>
    <row r="790" spans="1:84" x14ac:dyDescent="0.25">
      <c r="A790" t="str">
        <f>IF('Data Input'!A790=0,"F","M")</f>
        <v>F</v>
      </c>
      <c r="B790" t="str">
        <f>'Data Input'!B790</f>
        <v>W</v>
      </c>
      <c r="C790">
        <f>'Data Input'!C790</f>
        <v>53</v>
      </c>
      <c r="D790">
        <f t="shared" si="855"/>
        <v>54</v>
      </c>
      <c r="E790">
        <f t="shared" si="856"/>
        <v>55</v>
      </c>
      <c r="F790">
        <f t="shared" si="857"/>
        <v>56</v>
      </c>
      <c r="G790">
        <f t="shared" si="858"/>
        <v>57</v>
      </c>
      <c r="H790">
        <f t="shared" si="859"/>
        <v>58</v>
      </c>
      <c r="I790">
        <f t="shared" si="860"/>
        <v>59</v>
      </c>
      <c r="J790">
        <f t="shared" si="861"/>
        <v>60</v>
      </c>
      <c r="K790">
        <f t="shared" si="862"/>
        <v>61</v>
      </c>
      <c r="L790">
        <f t="shared" si="863"/>
        <v>62</v>
      </c>
      <c r="M790">
        <f>'Data Input'!D790</f>
        <v>116.99982052200001</v>
      </c>
      <c r="N790">
        <f>'Data Input'!E790</f>
        <v>42.999934038000006</v>
      </c>
      <c r="O790">
        <f>'Data Input'!F790</f>
        <v>110</v>
      </c>
      <c r="P790">
        <f>'Data Input'!G790</f>
        <v>1</v>
      </c>
      <c r="Q790">
        <f>'Data Input'!H790</f>
        <v>0</v>
      </c>
      <c r="R790">
        <f>IF('Data Input'!I790&gt;100,1,0)</f>
        <v>1</v>
      </c>
      <c r="S790">
        <f t="shared" si="864"/>
        <v>3.970291913552122</v>
      </c>
      <c r="T790">
        <f t="shared" si="865"/>
        <v>15.76321787881737</v>
      </c>
      <c r="U790">
        <f t="shared" si="866"/>
        <v>4.7621724007965796</v>
      </c>
      <c r="V790">
        <f t="shared" si="867"/>
        <v>18.907214573823754</v>
      </c>
      <c r="W790">
        <f t="shared" si="868"/>
        <v>3.7611985816923861</v>
      </c>
      <c r="X790">
        <f t="shared" si="869"/>
        <v>14.933056314156991</v>
      </c>
      <c r="Y790">
        <f t="shared" si="870"/>
        <v>4.7004803657924166</v>
      </c>
      <c r="Z790">
        <f t="shared" si="871"/>
        <v>18.662279186116152</v>
      </c>
      <c r="AA790">
        <f t="shared" si="872"/>
        <v>0</v>
      </c>
      <c r="AB790">
        <f t="shared" si="873"/>
        <v>0</v>
      </c>
      <c r="AC790" s="3">
        <f t="shared" si="874"/>
        <v>-29.798999999999999</v>
      </c>
      <c r="AD790">
        <f t="shared" si="875"/>
        <v>4.8840000000000003</v>
      </c>
      <c r="AE790">
        <f t="shared" si="876"/>
        <v>13.54</v>
      </c>
      <c r="AF790">
        <f t="shared" si="877"/>
        <v>-3.1139999999999999</v>
      </c>
      <c r="AG790">
        <f t="shared" si="878"/>
        <v>-13.577999999999999</v>
      </c>
      <c r="AH790">
        <f t="shared" si="879"/>
        <v>3.149</v>
      </c>
      <c r="AI790">
        <f t="shared" si="880"/>
        <v>2.0190000000000001</v>
      </c>
      <c r="AJ790">
        <f t="shared" si="881"/>
        <v>0</v>
      </c>
      <c r="AK790">
        <f t="shared" si="882"/>
        <v>1.9570000000000001</v>
      </c>
      <c r="AL790">
        <f t="shared" si="883"/>
        <v>0</v>
      </c>
      <c r="AM790">
        <f t="shared" si="884"/>
        <v>7.5739999999999998</v>
      </c>
      <c r="AN790">
        <f t="shared" si="885"/>
        <v>-1.665</v>
      </c>
      <c r="AO790">
        <f t="shared" si="886"/>
        <v>0.66100000000000003</v>
      </c>
      <c r="AP790">
        <f t="shared" si="887"/>
        <v>-118.31072873193968</v>
      </c>
      <c r="AQ790">
        <f t="shared" si="888"/>
        <v>76.987556120144035</v>
      </c>
      <c r="AR790">
        <f t="shared" si="889"/>
        <v>64.479814306785684</v>
      </c>
      <c r="AS790">
        <f t="shared" si="890"/>
        <v>-58.87706618288717</v>
      </c>
      <c r="AT790">
        <f t="shared" si="891"/>
        <v>-51.069554342219213</v>
      </c>
      <c r="AU790">
        <f t="shared" si="892"/>
        <v>47.024194333280363</v>
      </c>
      <c r="AV790">
        <f t="shared" si="893"/>
        <v>9.490269858534889</v>
      </c>
      <c r="AW790">
        <f t="shared" si="894"/>
        <v>0</v>
      </c>
      <c r="AX790">
        <f t="shared" si="895"/>
        <v>0</v>
      </c>
      <c r="AY790">
        <f t="shared" si="896"/>
        <v>0</v>
      </c>
      <c r="AZ790">
        <f t="shared" si="897"/>
        <v>0</v>
      </c>
      <c r="BA790">
        <f t="shared" si="898"/>
        <v>0</v>
      </c>
      <c r="BB790">
        <f t="shared" si="899"/>
        <v>0.66100000000000003</v>
      </c>
      <c r="BC790">
        <f t="shared" si="900"/>
        <v>-29.614514638301088</v>
      </c>
      <c r="BD790">
        <f t="shared" si="901"/>
        <v>-29.18</v>
      </c>
      <c r="BE790">
        <f t="shared" si="902"/>
        <v>0.96650000000000003</v>
      </c>
      <c r="BF790">
        <f t="shared" si="903"/>
        <v>2.1823926336400179E-2</v>
      </c>
      <c r="BG790">
        <f>'Data Input'!J790</f>
        <v>38.4</v>
      </c>
      <c r="BH790">
        <f t="shared" si="904"/>
        <v>4</v>
      </c>
      <c r="BI790">
        <f t="shared" si="905"/>
        <v>1.39</v>
      </c>
      <c r="BJ790">
        <f>'Data Input'!K790</f>
        <v>0.84444444444444444</v>
      </c>
      <c r="BK790">
        <f>'Data Input'!L790</f>
        <v>3</v>
      </c>
      <c r="BL790">
        <f>'Data Input'!M790</f>
        <v>74</v>
      </c>
      <c r="BM790">
        <f t="shared" si="906"/>
        <v>4</v>
      </c>
      <c r="BN790">
        <f t="shared" si="907"/>
        <v>1.46</v>
      </c>
      <c r="BO790">
        <f t="shared" si="908"/>
        <v>3.0335257607596245E-2</v>
      </c>
      <c r="BP790">
        <f t="shared" si="909"/>
        <v>3.1862932451144257E-2</v>
      </c>
      <c r="BQ790">
        <f t="shared" si="910"/>
        <v>256.27943055739729</v>
      </c>
      <c r="BR790">
        <f t="shared" si="911"/>
        <v>269.18558893079137</v>
      </c>
      <c r="BS790">
        <f t="shared" si="912"/>
        <v>201933.28000000003</v>
      </c>
      <c r="BT790">
        <f t="shared" si="913"/>
        <v>177621.2</v>
      </c>
      <c r="BU790">
        <f t="shared" si="914"/>
        <v>153309.12</v>
      </c>
      <c r="BV790">
        <f t="shared" si="915"/>
        <v>134145.47999999998</v>
      </c>
      <c r="BW790">
        <f t="shared" si="916"/>
        <v>114981.84</v>
      </c>
      <c r="BX790">
        <f t="shared" si="917"/>
        <v>95818.2</v>
      </c>
      <c r="BY790">
        <f t="shared" si="918"/>
        <v>76654.559999999998</v>
      </c>
      <c r="BZ790">
        <f t="shared" si="919"/>
        <v>57490.92</v>
      </c>
      <c r="CA790">
        <f t="shared" si="920"/>
        <v>38327.279999999999</v>
      </c>
      <c r="CB790">
        <f t="shared" si="921"/>
        <v>19163.64</v>
      </c>
      <c r="CC790">
        <f t="shared" si="922"/>
        <v>324.41905346489716</v>
      </c>
      <c r="CD790">
        <f t="shared" si="923"/>
        <v>340.75670363938838</v>
      </c>
      <c r="CE790">
        <f t="shared" si="924"/>
        <v>580.69848402229445</v>
      </c>
      <c r="CF790">
        <f t="shared" si="925"/>
        <v>609.94229257017969</v>
      </c>
    </row>
    <row r="791" spans="1:84" x14ac:dyDescent="0.25">
      <c r="A791" t="str">
        <f>IF('Data Input'!A791=0,"F","M")</f>
        <v>F</v>
      </c>
      <c r="B791" t="str">
        <f>'Data Input'!B791</f>
        <v>W</v>
      </c>
      <c r="C791">
        <f>'Data Input'!C791</f>
        <v>60</v>
      </c>
      <c r="D791">
        <f t="shared" si="855"/>
        <v>61</v>
      </c>
      <c r="E791">
        <f t="shared" si="856"/>
        <v>62</v>
      </c>
      <c r="F791">
        <f t="shared" si="857"/>
        <v>63</v>
      </c>
      <c r="G791">
        <f t="shared" si="858"/>
        <v>64</v>
      </c>
      <c r="H791">
        <f t="shared" si="859"/>
        <v>65</v>
      </c>
      <c r="I791">
        <f t="shared" si="860"/>
        <v>66</v>
      </c>
      <c r="J791">
        <f t="shared" si="861"/>
        <v>67</v>
      </c>
      <c r="K791">
        <f t="shared" si="862"/>
        <v>68</v>
      </c>
      <c r="L791">
        <f t="shared" si="863"/>
        <v>69</v>
      </c>
      <c r="M791">
        <f>'Data Input'!D791</f>
        <v>267.99958888800001</v>
      </c>
      <c r="N791">
        <f>'Data Input'!E791</f>
        <v>55.999914096000005</v>
      </c>
      <c r="O791">
        <f>'Data Input'!F791</f>
        <v>110</v>
      </c>
      <c r="P791">
        <f>'Data Input'!G791</f>
        <v>0</v>
      </c>
      <c r="Q791">
        <f>'Data Input'!H791</f>
        <v>0</v>
      </c>
      <c r="R791">
        <f>IF('Data Input'!I791&gt;100,1,0)</f>
        <v>0</v>
      </c>
      <c r="S791">
        <f t="shared" si="864"/>
        <v>4.0943445622221004</v>
      </c>
      <c r="T791">
        <f t="shared" si="865"/>
        <v>16.763657394197683</v>
      </c>
      <c r="U791">
        <f t="shared" si="866"/>
        <v>5.5909854465096798</v>
      </c>
      <c r="V791">
        <f t="shared" si="867"/>
        <v>22.89142086037981</v>
      </c>
      <c r="W791">
        <f t="shared" si="868"/>
        <v>4.0253501567339729</v>
      </c>
      <c r="X791">
        <f t="shared" si="869"/>
        <v>16.481170525263622</v>
      </c>
      <c r="Y791">
        <f t="shared" si="870"/>
        <v>0</v>
      </c>
      <c r="Z791">
        <f t="shared" si="871"/>
        <v>0</v>
      </c>
      <c r="AA791">
        <f t="shared" si="872"/>
        <v>4.7004803657924166</v>
      </c>
      <c r="AB791">
        <f t="shared" si="873"/>
        <v>19.245386225513929</v>
      </c>
      <c r="AC791" s="3">
        <f t="shared" si="874"/>
        <v>-29.798999999999999</v>
      </c>
      <c r="AD791">
        <f t="shared" si="875"/>
        <v>4.8840000000000003</v>
      </c>
      <c r="AE791">
        <f t="shared" si="876"/>
        <v>13.54</v>
      </c>
      <c r="AF791">
        <f t="shared" si="877"/>
        <v>-3.1139999999999999</v>
      </c>
      <c r="AG791">
        <f t="shared" si="878"/>
        <v>-13.577999999999999</v>
      </c>
      <c r="AH791">
        <f t="shared" si="879"/>
        <v>3.149</v>
      </c>
      <c r="AI791">
        <f t="shared" si="880"/>
        <v>2.0190000000000001</v>
      </c>
      <c r="AJ791">
        <f t="shared" si="881"/>
        <v>0</v>
      </c>
      <c r="AK791">
        <f t="shared" si="882"/>
        <v>1.9570000000000001</v>
      </c>
      <c r="AL791">
        <f t="shared" si="883"/>
        <v>0</v>
      </c>
      <c r="AM791">
        <f t="shared" si="884"/>
        <v>7.5739999999999998</v>
      </c>
      <c r="AN791">
        <f t="shared" si="885"/>
        <v>-1.665</v>
      </c>
      <c r="AO791">
        <f t="shared" si="886"/>
        <v>0.66100000000000003</v>
      </c>
      <c r="AP791">
        <f t="shared" si="887"/>
        <v>-122.00737360965637</v>
      </c>
      <c r="AQ791">
        <f t="shared" si="888"/>
        <v>81.873702713261494</v>
      </c>
      <c r="AR791">
        <f t="shared" si="889"/>
        <v>75.701942945741052</v>
      </c>
      <c r="AS791">
        <f t="shared" si="890"/>
        <v>-71.283884559222727</v>
      </c>
      <c r="AT791">
        <f t="shared" si="891"/>
        <v>-54.656204428133883</v>
      </c>
      <c r="AU791">
        <f t="shared" si="892"/>
        <v>51.899205984055143</v>
      </c>
      <c r="AV791">
        <f t="shared" si="893"/>
        <v>0</v>
      </c>
      <c r="AW791">
        <f t="shared" si="894"/>
        <v>0</v>
      </c>
      <c r="AX791">
        <f t="shared" si="895"/>
        <v>9.1988400758557596</v>
      </c>
      <c r="AY791">
        <f t="shared" si="896"/>
        <v>0</v>
      </c>
      <c r="AZ791">
        <f t="shared" si="897"/>
        <v>0</v>
      </c>
      <c r="BA791">
        <f t="shared" si="898"/>
        <v>0</v>
      </c>
      <c r="BB791">
        <f t="shared" si="899"/>
        <v>0</v>
      </c>
      <c r="BC791">
        <f t="shared" si="900"/>
        <v>-29.273770878099523</v>
      </c>
      <c r="BD791">
        <f t="shared" si="901"/>
        <v>-29.18</v>
      </c>
      <c r="BE791">
        <f t="shared" si="902"/>
        <v>0.96650000000000003</v>
      </c>
      <c r="BF791">
        <f t="shared" si="903"/>
        <v>3.0547756507800061E-2</v>
      </c>
      <c r="BG791">
        <f>'Data Input'!J791</f>
        <v>29.6</v>
      </c>
      <c r="BH791">
        <f t="shared" si="904"/>
        <v>4</v>
      </c>
      <c r="BI791">
        <f t="shared" si="905"/>
        <v>1.39</v>
      </c>
      <c r="BJ791">
        <f>'Data Input'!K791</f>
        <v>0.74444444444444446</v>
      </c>
      <c r="BK791">
        <f>'Data Input'!L791</f>
        <v>3</v>
      </c>
      <c r="BL791">
        <f>'Data Input'!M791</f>
        <v>78</v>
      </c>
      <c r="BM791">
        <f t="shared" si="906"/>
        <v>2</v>
      </c>
      <c r="BN791">
        <f t="shared" si="907"/>
        <v>1.1200000000000001</v>
      </c>
      <c r="BO791">
        <f t="shared" si="908"/>
        <v>4.2461381545842079E-2</v>
      </c>
      <c r="BP791">
        <f t="shared" si="909"/>
        <v>3.4213487288736071E-2</v>
      </c>
      <c r="BQ791">
        <f t="shared" si="910"/>
        <v>358.72379341600947</v>
      </c>
      <c r="BR791">
        <f t="shared" si="911"/>
        <v>289.0436321049861</v>
      </c>
      <c r="BS791">
        <f t="shared" si="912"/>
        <v>181339.52000000002</v>
      </c>
      <c r="BT791">
        <f t="shared" si="913"/>
        <v>162175.88</v>
      </c>
      <c r="BU791">
        <f t="shared" si="914"/>
        <v>143012.24</v>
      </c>
      <c r="BV791">
        <f t="shared" si="915"/>
        <v>123848.59999999999</v>
      </c>
      <c r="BW791">
        <f t="shared" si="916"/>
        <v>104684.95999999999</v>
      </c>
      <c r="BX791">
        <f t="shared" si="917"/>
        <v>85521.319999999992</v>
      </c>
      <c r="BY791">
        <f t="shared" si="918"/>
        <v>66357.679999999993</v>
      </c>
      <c r="BZ791">
        <f t="shared" si="919"/>
        <v>49768.259999999995</v>
      </c>
      <c r="CA791">
        <f t="shared" si="920"/>
        <v>33178.839999999997</v>
      </c>
      <c r="CB791">
        <f t="shared" si="921"/>
        <v>16589.419999999998</v>
      </c>
      <c r="CC791">
        <f t="shared" si="922"/>
        <v>410.37936763093984</v>
      </c>
      <c r="CD791">
        <f t="shared" si="923"/>
        <v>330.66538974579328</v>
      </c>
      <c r="CE791">
        <f t="shared" si="924"/>
        <v>769.10316104694925</v>
      </c>
      <c r="CF791">
        <f t="shared" si="925"/>
        <v>619.70902185077944</v>
      </c>
    </row>
    <row r="792" spans="1:84" x14ac:dyDescent="0.25">
      <c r="A792" t="str">
        <f>IF('Data Input'!A792=0,"F","M")</f>
        <v>F</v>
      </c>
      <c r="B792" t="str">
        <f>'Data Input'!B792</f>
        <v>W</v>
      </c>
      <c r="C792">
        <f>'Data Input'!C792</f>
        <v>41</v>
      </c>
      <c r="D792">
        <f t="shared" si="855"/>
        <v>42</v>
      </c>
      <c r="E792">
        <f t="shared" si="856"/>
        <v>43</v>
      </c>
      <c r="F792">
        <f t="shared" si="857"/>
        <v>44</v>
      </c>
      <c r="G792">
        <f t="shared" si="858"/>
        <v>45</v>
      </c>
      <c r="H792">
        <f t="shared" si="859"/>
        <v>46</v>
      </c>
      <c r="I792">
        <f t="shared" si="860"/>
        <v>47</v>
      </c>
      <c r="J792">
        <f t="shared" si="861"/>
        <v>48</v>
      </c>
      <c r="K792">
        <f t="shared" si="862"/>
        <v>49</v>
      </c>
      <c r="L792">
        <f t="shared" si="863"/>
        <v>50</v>
      </c>
      <c r="M792">
        <f>'Data Input'!D792</f>
        <v>226.99965178200003</v>
      </c>
      <c r="N792">
        <f>'Data Input'!E792</f>
        <v>53.999917164000003</v>
      </c>
      <c r="O792">
        <f>'Data Input'!F792</f>
        <v>100</v>
      </c>
      <c r="P792">
        <f>'Data Input'!G792</f>
        <v>0</v>
      </c>
      <c r="Q792">
        <f>'Data Input'!H792</f>
        <v>0</v>
      </c>
      <c r="R792">
        <f>IF('Data Input'!I792&gt;100,1,0)</f>
        <v>0</v>
      </c>
      <c r="S792">
        <f t="shared" si="864"/>
        <v>3.713572066704308</v>
      </c>
      <c r="T792">
        <f t="shared" si="865"/>
        <v>13.790617494606504</v>
      </c>
      <c r="U792">
        <f t="shared" si="866"/>
        <v>5.4249484834802262</v>
      </c>
      <c r="V792">
        <f t="shared" si="867"/>
        <v>20.145937151562066</v>
      </c>
      <c r="W792">
        <f t="shared" si="868"/>
        <v>3.9889825125630978</v>
      </c>
      <c r="X792">
        <f t="shared" si="869"/>
        <v>14.813374033226285</v>
      </c>
      <c r="Y792">
        <f t="shared" si="870"/>
        <v>0</v>
      </c>
      <c r="Z792">
        <f t="shared" si="871"/>
        <v>0</v>
      </c>
      <c r="AA792">
        <f t="shared" si="872"/>
        <v>4.6051701859880918</v>
      </c>
      <c r="AB792">
        <f t="shared" si="873"/>
        <v>17.101631365104861</v>
      </c>
      <c r="AC792" s="3">
        <f t="shared" si="874"/>
        <v>-29.798999999999999</v>
      </c>
      <c r="AD792">
        <f t="shared" si="875"/>
        <v>4.8840000000000003</v>
      </c>
      <c r="AE792">
        <f t="shared" si="876"/>
        <v>13.54</v>
      </c>
      <c r="AF792">
        <f t="shared" si="877"/>
        <v>-3.1139999999999999</v>
      </c>
      <c r="AG792">
        <f t="shared" si="878"/>
        <v>-13.577999999999999</v>
      </c>
      <c r="AH792">
        <f t="shared" si="879"/>
        <v>3.149</v>
      </c>
      <c r="AI792">
        <f t="shared" si="880"/>
        <v>2.0190000000000001</v>
      </c>
      <c r="AJ792">
        <f t="shared" si="881"/>
        <v>0</v>
      </c>
      <c r="AK792">
        <f t="shared" si="882"/>
        <v>1.9570000000000001</v>
      </c>
      <c r="AL792">
        <f t="shared" si="883"/>
        <v>0</v>
      </c>
      <c r="AM792">
        <f t="shared" si="884"/>
        <v>7.5739999999999998</v>
      </c>
      <c r="AN792">
        <f t="shared" si="885"/>
        <v>-1.665</v>
      </c>
      <c r="AO792">
        <f t="shared" si="886"/>
        <v>0.66100000000000003</v>
      </c>
      <c r="AP792">
        <f t="shared" si="887"/>
        <v>-110.66073401572167</v>
      </c>
      <c r="AQ792">
        <f t="shared" si="888"/>
        <v>67.353375843658171</v>
      </c>
      <c r="AR792">
        <f t="shared" si="889"/>
        <v>73.453802466322259</v>
      </c>
      <c r="AS792">
        <f t="shared" si="890"/>
        <v>-62.73444828996427</v>
      </c>
      <c r="AT792">
        <f t="shared" si="891"/>
        <v>-54.162404555581737</v>
      </c>
      <c r="AU792">
        <f t="shared" si="892"/>
        <v>46.647314830629576</v>
      </c>
      <c r="AV792">
        <f t="shared" si="893"/>
        <v>0</v>
      </c>
      <c r="AW792">
        <f t="shared" si="894"/>
        <v>0</v>
      </c>
      <c r="AX792">
        <f t="shared" si="895"/>
        <v>9.0123180539786958</v>
      </c>
      <c r="AY792">
        <f t="shared" si="896"/>
        <v>0</v>
      </c>
      <c r="AZ792">
        <f t="shared" si="897"/>
        <v>0</v>
      </c>
      <c r="BA792">
        <f t="shared" si="898"/>
        <v>0</v>
      </c>
      <c r="BB792">
        <f t="shared" si="899"/>
        <v>0</v>
      </c>
      <c r="BC792">
        <f t="shared" si="900"/>
        <v>-31.090775666678979</v>
      </c>
      <c r="BD792">
        <f t="shared" si="901"/>
        <v>-29.18</v>
      </c>
      <c r="BE792">
        <f t="shared" si="902"/>
        <v>0.96650000000000003</v>
      </c>
      <c r="BF792">
        <f t="shared" si="903"/>
        <v>5.0290875067406926E-3</v>
      </c>
      <c r="BG792">
        <f>'Data Input'!J792</f>
        <v>29.1</v>
      </c>
      <c r="BH792">
        <f t="shared" si="904"/>
        <v>4</v>
      </c>
      <c r="BI792">
        <f t="shared" si="905"/>
        <v>1.39</v>
      </c>
      <c r="BJ792">
        <f>'Data Input'!K792</f>
        <v>0.78612716763005774</v>
      </c>
      <c r="BK792">
        <f>'Data Input'!L792</f>
        <v>3</v>
      </c>
      <c r="BL792">
        <f>'Data Input'!M792</f>
        <v>93</v>
      </c>
      <c r="BM792">
        <f t="shared" si="906"/>
        <v>3</v>
      </c>
      <c r="BN792">
        <f t="shared" si="907"/>
        <v>1.2</v>
      </c>
      <c r="BO792">
        <f t="shared" si="908"/>
        <v>6.9904316343695622E-3</v>
      </c>
      <c r="BP792">
        <f t="shared" si="909"/>
        <v>6.034905008088831E-3</v>
      </c>
      <c r="BQ792">
        <f t="shared" si="910"/>
        <v>59.056819684235599</v>
      </c>
      <c r="BR792">
        <f t="shared" si="911"/>
        <v>50.984304763368854</v>
      </c>
      <c r="BS792">
        <f t="shared" si="912"/>
        <v>269435.04000000004</v>
      </c>
      <c r="BT792">
        <f t="shared" si="913"/>
        <v>238544.40000000002</v>
      </c>
      <c r="BU792">
        <f t="shared" si="914"/>
        <v>207653.76000000001</v>
      </c>
      <c r="BV792">
        <f t="shared" si="915"/>
        <v>176763.12</v>
      </c>
      <c r="BW792">
        <f t="shared" si="916"/>
        <v>145872.48000000001</v>
      </c>
      <c r="BX792">
        <f t="shared" si="917"/>
        <v>121560.40000000001</v>
      </c>
      <c r="BY792">
        <f t="shared" si="918"/>
        <v>97248.320000000007</v>
      </c>
      <c r="BZ792">
        <f t="shared" si="919"/>
        <v>72936.240000000005</v>
      </c>
      <c r="CA792">
        <f t="shared" si="920"/>
        <v>48624.160000000003</v>
      </c>
      <c r="CB792">
        <f t="shared" si="921"/>
        <v>24312.080000000002</v>
      </c>
      <c r="CC792">
        <f t="shared" si="922"/>
        <v>98.072260614387773</v>
      </c>
      <c r="CD792">
        <f t="shared" si="923"/>
        <v>84.666699810982252</v>
      </c>
      <c r="CE792">
        <f t="shared" si="924"/>
        <v>157.12908029862336</v>
      </c>
      <c r="CF792">
        <f t="shared" si="925"/>
        <v>135.65100457435111</v>
      </c>
    </row>
    <row r="793" spans="1:84" x14ac:dyDescent="0.25">
      <c r="A793" t="str">
        <f>IF('Data Input'!A793=0,"F","M")</f>
        <v>F</v>
      </c>
      <c r="B793" t="str">
        <f>'Data Input'!B793</f>
        <v>W</v>
      </c>
      <c r="C793">
        <f>'Data Input'!C793</f>
        <v>29</v>
      </c>
      <c r="D793">
        <f t="shared" si="855"/>
        <v>30</v>
      </c>
      <c r="E793">
        <f t="shared" si="856"/>
        <v>31</v>
      </c>
      <c r="F793">
        <f t="shared" si="857"/>
        <v>32</v>
      </c>
      <c r="G793">
        <f t="shared" si="858"/>
        <v>33</v>
      </c>
      <c r="H793">
        <f t="shared" si="859"/>
        <v>34</v>
      </c>
      <c r="I793">
        <f t="shared" si="860"/>
        <v>35</v>
      </c>
      <c r="J793">
        <f t="shared" si="861"/>
        <v>36</v>
      </c>
      <c r="K793">
        <f t="shared" si="862"/>
        <v>37</v>
      </c>
      <c r="L793">
        <f t="shared" si="863"/>
        <v>38</v>
      </c>
      <c r="M793">
        <f>'Data Input'!D793</f>
        <v>141.99978217200001</v>
      </c>
      <c r="N793">
        <f>'Data Input'!E793</f>
        <v>63.999901823999998</v>
      </c>
      <c r="O793">
        <f>'Data Input'!F793</f>
        <v>98</v>
      </c>
      <c r="P793">
        <f>'Data Input'!G793</f>
        <v>0</v>
      </c>
      <c r="Q793">
        <f>'Data Input'!H793</f>
        <v>0</v>
      </c>
      <c r="R793">
        <f>IF('Data Input'!I793&gt;100,1,0)</f>
        <v>0</v>
      </c>
      <c r="S793">
        <f t="shared" si="864"/>
        <v>3.3672958299864741</v>
      </c>
      <c r="T793">
        <f t="shared" si="865"/>
        <v>11.338681206644297</v>
      </c>
      <c r="U793">
        <f t="shared" si="866"/>
        <v>4.9558255236000841</v>
      </c>
      <c r="V793">
        <f t="shared" si="867"/>
        <v>16.687730619759098</v>
      </c>
      <c r="W793">
        <f t="shared" si="868"/>
        <v>4.1588815493584956</v>
      </c>
      <c r="X793">
        <f t="shared" si="869"/>
        <v>14.00418449856255</v>
      </c>
      <c r="Y793">
        <f t="shared" si="870"/>
        <v>0</v>
      </c>
      <c r="Z793">
        <f t="shared" si="871"/>
        <v>0</v>
      </c>
      <c r="AA793">
        <f t="shared" si="872"/>
        <v>4.5849674786705723</v>
      </c>
      <c r="AB793">
        <f t="shared" si="873"/>
        <v>15.438941871551016</v>
      </c>
      <c r="AC793" s="3">
        <f t="shared" si="874"/>
        <v>-29.798999999999999</v>
      </c>
      <c r="AD793">
        <f t="shared" si="875"/>
        <v>4.8840000000000003</v>
      </c>
      <c r="AE793">
        <f t="shared" si="876"/>
        <v>13.54</v>
      </c>
      <c r="AF793">
        <f t="shared" si="877"/>
        <v>-3.1139999999999999</v>
      </c>
      <c r="AG793">
        <f t="shared" si="878"/>
        <v>-13.577999999999999</v>
      </c>
      <c r="AH793">
        <f t="shared" si="879"/>
        <v>3.149</v>
      </c>
      <c r="AI793">
        <f t="shared" si="880"/>
        <v>2.0190000000000001</v>
      </c>
      <c r="AJ793">
        <f t="shared" si="881"/>
        <v>0</v>
      </c>
      <c r="AK793">
        <f t="shared" si="882"/>
        <v>1.9570000000000001</v>
      </c>
      <c r="AL793">
        <f t="shared" si="883"/>
        <v>0</v>
      </c>
      <c r="AM793">
        <f t="shared" si="884"/>
        <v>7.5739999999999998</v>
      </c>
      <c r="AN793">
        <f t="shared" si="885"/>
        <v>-1.665</v>
      </c>
      <c r="AO793">
        <f t="shared" si="886"/>
        <v>0.66100000000000003</v>
      </c>
      <c r="AP793">
        <f t="shared" si="887"/>
        <v>-100.34204843776695</v>
      </c>
      <c r="AQ793">
        <f t="shared" si="888"/>
        <v>55.378119013250753</v>
      </c>
      <c r="AR793">
        <f t="shared" si="889"/>
        <v>67.10187758954514</v>
      </c>
      <c r="AS793">
        <f t="shared" si="890"/>
        <v>-51.96559314992983</v>
      </c>
      <c r="AT793">
        <f t="shared" si="891"/>
        <v>-56.469293677189654</v>
      </c>
      <c r="AU793">
        <f t="shared" si="892"/>
        <v>44.099176985973472</v>
      </c>
      <c r="AV793">
        <f t="shared" si="893"/>
        <v>0</v>
      </c>
      <c r="AW793">
        <f t="shared" si="894"/>
        <v>0</v>
      </c>
      <c r="AX793">
        <f t="shared" si="895"/>
        <v>8.9727813557583112</v>
      </c>
      <c r="AY793">
        <f t="shared" si="896"/>
        <v>0</v>
      </c>
      <c r="AZ793">
        <f t="shared" si="897"/>
        <v>0</v>
      </c>
      <c r="BA793">
        <f t="shared" si="898"/>
        <v>0</v>
      </c>
      <c r="BB793">
        <f t="shared" si="899"/>
        <v>0</v>
      </c>
      <c r="BC793">
        <f t="shared" si="900"/>
        <v>-33.224980320358753</v>
      </c>
      <c r="BD793">
        <f t="shared" si="901"/>
        <v>-29.18</v>
      </c>
      <c r="BE793">
        <f t="shared" si="902"/>
        <v>0.96650000000000003</v>
      </c>
      <c r="BF793">
        <f t="shared" si="903"/>
        <v>5.9645912107331167E-4</v>
      </c>
      <c r="BG793">
        <f>'Data Input'!J793</f>
        <v>17.3</v>
      </c>
      <c r="BH793">
        <f t="shared" si="904"/>
        <v>1</v>
      </c>
      <c r="BI793">
        <f t="shared" si="905"/>
        <v>1</v>
      </c>
      <c r="BJ793">
        <f>'Data Input'!K793</f>
        <v>0.76666666666666661</v>
      </c>
      <c r="BK793">
        <f>'Data Input'!L793</f>
        <v>3</v>
      </c>
      <c r="BL793">
        <f>'Data Input'!M793</f>
        <v>94</v>
      </c>
      <c r="BM793">
        <f t="shared" si="906"/>
        <v>2</v>
      </c>
      <c r="BN793">
        <f t="shared" si="907"/>
        <v>1.1200000000000001</v>
      </c>
      <c r="BO793">
        <f t="shared" si="908"/>
        <v>5.9645912107331167E-4</v>
      </c>
      <c r="BP793">
        <f t="shared" si="909"/>
        <v>6.6803421560210916E-4</v>
      </c>
      <c r="BQ793">
        <f t="shared" si="910"/>
        <v>5.0390277174094704</v>
      </c>
      <c r="BR793">
        <f t="shared" si="911"/>
        <v>5.6437110434986071</v>
      </c>
      <c r="BS793">
        <f t="shared" si="912"/>
        <v>295177.26000000007</v>
      </c>
      <c r="BT793">
        <f t="shared" si="913"/>
        <v>266574.81000000006</v>
      </c>
      <c r="BU793">
        <f t="shared" si="914"/>
        <v>237972.36000000004</v>
      </c>
      <c r="BV793">
        <f t="shared" si="915"/>
        <v>209369.91000000003</v>
      </c>
      <c r="BW793">
        <f t="shared" si="916"/>
        <v>180767.46000000002</v>
      </c>
      <c r="BX793">
        <f t="shared" si="917"/>
        <v>152165.01</v>
      </c>
      <c r="BY793">
        <f t="shared" si="918"/>
        <v>123562.56</v>
      </c>
      <c r="BZ793">
        <f t="shared" si="919"/>
        <v>92671.92</v>
      </c>
      <c r="CA793">
        <f t="shared" si="920"/>
        <v>61781.279999999999</v>
      </c>
      <c r="CB793">
        <f t="shared" si="921"/>
        <v>30890.639999999999</v>
      </c>
      <c r="CC793">
        <f t="shared" si="922"/>
        <v>9.8471417138734125</v>
      </c>
      <c r="CD793">
        <f t="shared" si="923"/>
        <v>11.028798719538221</v>
      </c>
      <c r="CE793">
        <f t="shared" si="924"/>
        <v>14.886169431282884</v>
      </c>
      <c r="CF793">
        <f t="shared" si="925"/>
        <v>16.672509763036828</v>
      </c>
    </row>
    <row r="794" spans="1:84" x14ac:dyDescent="0.25">
      <c r="A794" t="str">
        <f>IF('Data Input'!A794=0,"F","M")</f>
        <v>F</v>
      </c>
      <c r="B794" t="str">
        <f>'Data Input'!B794</f>
        <v>W</v>
      </c>
      <c r="C794">
        <f>'Data Input'!C794</f>
        <v>46</v>
      </c>
      <c r="D794">
        <f t="shared" si="855"/>
        <v>47</v>
      </c>
      <c r="E794">
        <f t="shared" si="856"/>
        <v>48</v>
      </c>
      <c r="F794">
        <f t="shared" si="857"/>
        <v>49</v>
      </c>
      <c r="G794">
        <f t="shared" si="858"/>
        <v>50</v>
      </c>
      <c r="H794">
        <f t="shared" si="859"/>
        <v>51</v>
      </c>
      <c r="I794">
        <f t="shared" si="860"/>
        <v>52</v>
      </c>
      <c r="J794">
        <f t="shared" si="861"/>
        <v>53</v>
      </c>
      <c r="K794">
        <f t="shared" si="862"/>
        <v>54</v>
      </c>
      <c r="L794">
        <f t="shared" si="863"/>
        <v>55</v>
      </c>
      <c r="M794">
        <f>'Data Input'!D794</f>
        <v>233.99964104400001</v>
      </c>
      <c r="N794">
        <f>'Data Input'!E794</f>
        <v>83.999871143999997</v>
      </c>
      <c r="O794">
        <f>'Data Input'!F794</f>
        <v>116</v>
      </c>
      <c r="P794">
        <f>'Data Input'!G794</f>
        <v>0</v>
      </c>
      <c r="Q794">
        <f>'Data Input'!H794</f>
        <v>0</v>
      </c>
      <c r="R794">
        <f>IF('Data Input'!I794&gt;100,1,0)</f>
        <v>0</v>
      </c>
      <c r="S794">
        <f t="shared" si="864"/>
        <v>3.8286413964890951</v>
      </c>
      <c r="T794">
        <f t="shared" si="865"/>
        <v>14.658494942909968</v>
      </c>
      <c r="U794">
        <f t="shared" si="866"/>
        <v>5.4553195813565249</v>
      </c>
      <c r="V794">
        <f t="shared" si="867"/>
        <v>20.88646238025915</v>
      </c>
      <c r="W794">
        <f t="shared" si="868"/>
        <v>4.4308152648421366</v>
      </c>
      <c r="X794">
        <f t="shared" si="869"/>
        <v>16.964002743170397</v>
      </c>
      <c r="Y794">
        <f t="shared" si="870"/>
        <v>0</v>
      </c>
      <c r="Z794">
        <f t="shared" si="871"/>
        <v>0</v>
      </c>
      <c r="AA794">
        <f t="shared" si="872"/>
        <v>4.7535901911063645</v>
      </c>
      <c r="AB794">
        <f t="shared" si="873"/>
        <v>18.199792187614335</v>
      </c>
      <c r="AC794" s="3">
        <f t="shared" si="874"/>
        <v>-29.798999999999999</v>
      </c>
      <c r="AD794">
        <f t="shared" si="875"/>
        <v>4.8840000000000003</v>
      </c>
      <c r="AE794">
        <f t="shared" si="876"/>
        <v>13.54</v>
      </c>
      <c r="AF794">
        <f t="shared" si="877"/>
        <v>-3.1139999999999999</v>
      </c>
      <c r="AG794">
        <f t="shared" si="878"/>
        <v>-13.577999999999999</v>
      </c>
      <c r="AH794">
        <f t="shared" si="879"/>
        <v>3.149</v>
      </c>
      <c r="AI794">
        <f t="shared" si="880"/>
        <v>2.0190000000000001</v>
      </c>
      <c r="AJ794">
        <f t="shared" si="881"/>
        <v>0</v>
      </c>
      <c r="AK794">
        <f t="shared" si="882"/>
        <v>1.9570000000000001</v>
      </c>
      <c r="AL794">
        <f t="shared" si="883"/>
        <v>0</v>
      </c>
      <c r="AM794">
        <f t="shared" si="884"/>
        <v>7.5739999999999998</v>
      </c>
      <c r="AN794">
        <f t="shared" si="885"/>
        <v>-1.665</v>
      </c>
      <c r="AO794">
        <f t="shared" si="886"/>
        <v>0.66100000000000003</v>
      </c>
      <c r="AP794">
        <f t="shared" si="887"/>
        <v>-114.08968497397854</v>
      </c>
      <c r="AQ794">
        <f t="shared" si="888"/>
        <v>71.592089301172294</v>
      </c>
      <c r="AR794">
        <f t="shared" si="889"/>
        <v>73.865027131567345</v>
      </c>
      <c r="AS794">
        <f t="shared" si="890"/>
        <v>-65.040443852126998</v>
      </c>
      <c r="AT794">
        <f t="shared" si="891"/>
        <v>-60.161609666026528</v>
      </c>
      <c r="AU794">
        <f t="shared" si="892"/>
        <v>53.419644638243582</v>
      </c>
      <c r="AV794">
        <f t="shared" si="893"/>
        <v>0</v>
      </c>
      <c r="AW794">
        <f t="shared" si="894"/>
        <v>0</v>
      </c>
      <c r="AX794">
        <f t="shared" si="895"/>
        <v>9.3027760039951559</v>
      </c>
      <c r="AY794">
        <f t="shared" si="896"/>
        <v>0</v>
      </c>
      <c r="AZ794">
        <f t="shared" si="897"/>
        <v>0</v>
      </c>
      <c r="BA794">
        <f t="shared" si="898"/>
        <v>0</v>
      </c>
      <c r="BB794">
        <f t="shared" si="899"/>
        <v>0</v>
      </c>
      <c r="BC794">
        <f t="shared" si="900"/>
        <v>-31.112201417153678</v>
      </c>
      <c r="BD794">
        <f t="shared" si="901"/>
        <v>-29.18</v>
      </c>
      <c r="BE794">
        <f t="shared" si="902"/>
        <v>0.96650000000000003</v>
      </c>
      <c r="BF794">
        <f t="shared" si="903"/>
        <v>4.9227444989430325E-3</v>
      </c>
      <c r="BG794">
        <f>'Data Input'!J794</f>
        <v>29.7</v>
      </c>
      <c r="BH794">
        <f t="shared" si="904"/>
        <v>4</v>
      </c>
      <c r="BI794">
        <f t="shared" si="905"/>
        <v>1.39</v>
      </c>
      <c r="BJ794">
        <f>'Data Input'!K794</f>
        <v>0.76190476190476186</v>
      </c>
      <c r="BK794">
        <f>'Data Input'!L794</f>
        <v>3</v>
      </c>
      <c r="BL794">
        <f>'Data Input'!M794</f>
        <v>93</v>
      </c>
      <c r="BM794">
        <f t="shared" si="906"/>
        <v>2</v>
      </c>
      <c r="BN794">
        <f t="shared" si="907"/>
        <v>1.1200000000000001</v>
      </c>
      <c r="BO794">
        <f t="shared" si="908"/>
        <v>6.8426148535308149E-3</v>
      </c>
      <c r="BP794">
        <f t="shared" si="909"/>
        <v>5.5134738388161967E-3</v>
      </c>
      <c r="BQ794">
        <f t="shared" si="910"/>
        <v>57.808028561041191</v>
      </c>
      <c r="BR794">
        <f t="shared" si="911"/>
        <v>46.579130926882115</v>
      </c>
      <c r="BS794">
        <f t="shared" si="912"/>
        <v>237972.36000000004</v>
      </c>
      <c r="BT794">
        <f t="shared" si="913"/>
        <v>213660.28000000003</v>
      </c>
      <c r="BU794">
        <f t="shared" si="914"/>
        <v>189348.2</v>
      </c>
      <c r="BV794">
        <f t="shared" si="915"/>
        <v>165036.12</v>
      </c>
      <c r="BW794">
        <f t="shared" si="916"/>
        <v>140724.04</v>
      </c>
      <c r="BX794">
        <f t="shared" si="917"/>
        <v>116411.96</v>
      </c>
      <c r="BY794">
        <f t="shared" si="918"/>
        <v>92099.88</v>
      </c>
      <c r="BZ794">
        <f t="shared" si="919"/>
        <v>67787.8</v>
      </c>
      <c r="CA794">
        <f t="shared" si="920"/>
        <v>43475.72</v>
      </c>
      <c r="CB794">
        <f t="shared" si="921"/>
        <v>19163.64</v>
      </c>
      <c r="CC794">
        <f t="shared" si="922"/>
        <v>87.974130648875004</v>
      </c>
      <c r="CD794">
        <f t="shared" si="923"/>
        <v>70.88563045089208</v>
      </c>
      <c r="CE794">
        <f t="shared" si="924"/>
        <v>145.78215920991619</v>
      </c>
      <c r="CF794">
        <f t="shared" si="925"/>
        <v>117.4647613777742</v>
      </c>
    </row>
    <row r="795" spans="1:84" x14ac:dyDescent="0.25">
      <c r="A795" t="str">
        <f>IF('Data Input'!A795=0,"F","M")</f>
        <v>F</v>
      </c>
      <c r="B795" t="str">
        <f>'Data Input'!B795</f>
        <v>W</v>
      </c>
      <c r="C795">
        <f>'Data Input'!C795</f>
        <v>42</v>
      </c>
      <c r="D795">
        <f t="shared" si="855"/>
        <v>43</v>
      </c>
      <c r="E795">
        <f t="shared" si="856"/>
        <v>44</v>
      </c>
      <c r="F795">
        <f t="shared" si="857"/>
        <v>45</v>
      </c>
      <c r="G795">
        <f t="shared" si="858"/>
        <v>46</v>
      </c>
      <c r="H795">
        <f t="shared" si="859"/>
        <v>47</v>
      </c>
      <c r="I795">
        <f t="shared" si="860"/>
        <v>48</v>
      </c>
      <c r="J795">
        <f t="shared" si="861"/>
        <v>49</v>
      </c>
      <c r="K795">
        <f t="shared" si="862"/>
        <v>50</v>
      </c>
      <c r="L795">
        <f t="shared" si="863"/>
        <v>51</v>
      </c>
      <c r="M795">
        <f>'Data Input'!D795</f>
        <v>266.99959042199998</v>
      </c>
      <c r="N795">
        <f>'Data Input'!E795</f>
        <v>47.999926368000004</v>
      </c>
      <c r="O795">
        <f>'Data Input'!F795</f>
        <v>100</v>
      </c>
      <c r="P795">
        <f>'Data Input'!G795</f>
        <v>0</v>
      </c>
      <c r="Q795">
        <f>'Data Input'!H795</f>
        <v>0</v>
      </c>
      <c r="R795">
        <f>IF('Data Input'!I795&gt;100,1,0)</f>
        <v>0</v>
      </c>
      <c r="S795">
        <f t="shared" si="864"/>
        <v>3.7376696182833684</v>
      </c>
      <c r="T795">
        <f t="shared" si="865"/>
        <v>13.97017417543854</v>
      </c>
      <c r="U795">
        <f t="shared" si="866"/>
        <v>5.5872471243990729</v>
      </c>
      <c r="V795">
        <f t="shared" si="867"/>
        <v>20.88328382670753</v>
      </c>
      <c r="W795">
        <f t="shared" si="868"/>
        <v>3.8711994769067144</v>
      </c>
      <c r="X795">
        <f t="shared" si="869"/>
        <v>14.469264671148695</v>
      </c>
      <c r="Y795">
        <f t="shared" si="870"/>
        <v>0</v>
      </c>
      <c r="Z795">
        <f t="shared" si="871"/>
        <v>0</v>
      </c>
      <c r="AA795">
        <f t="shared" si="872"/>
        <v>4.6051701859880918</v>
      </c>
      <c r="AB795">
        <f t="shared" si="873"/>
        <v>17.212604691192059</v>
      </c>
      <c r="AC795" s="3">
        <f t="shared" si="874"/>
        <v>-29.798999999999999</v>
      </c>
      <c r="AD795">
        <f t="shared" si="875"/>
        <v>4.8840000000000003</v>
      </c>
      <c r="AE795">
        <f t="shared" si="876"/>
        <v>13.54</v>
      </c>
      <c r="AF795">
        <f t="shared" si="877"/>
        <v>-3.1139999999999999</v>
      </c>
      <c r="AG795">
        <f t="shared" si="878"/>
        <v>-13.577999999999999</v>
      </c>
      <c r="AH795">
        <f t="shared" si="879"/>
        <v>3.149</v>
      </c>
      <c r="AI795">
        <f t="shared" si="880"/>
        <v>2.0190000000000001</v>
      </c>
      <c r="AJ795">
        <f t="shared" si="881"/>
        <v>0</v>
      </c>
      <c r="AK795">
        <f t="shared" si="882"/>
        <v>1.9570000000000001</v>
      </c>
      <c r="AL795">
        <f t="shared" si="883"/>
        <v>0</v>
      </c>
      <c r="AM795">
        <f t="shared" si="884"/>
        <v>7.5739999999999998</v>
      </c>
      <c r="AN795">
        <f t="shared" si="885"/>
        <v>-1.665</v>
      </c>
      <c r="AO795">
        <f t="shared" si="886"/>
        <v>0.66100000000000003</v>
      </c>
      <c r="AP795">
        <f t="shared" si="887"/>
        <v>-111.3788169552261</v>
      </c>
      <c r="AQ795">
        <f t="shared" si="888"/>
        <v>68.230330672841831</v>
      </c>
      <c r="AR795">
        <f t="shared" si="889"/>
        <v>75.651326064363445</v>
      </c>
      <c r="AS795">
        <f t="shared" si="890"/>
        <v>-65.030545836367239</v>
      </c>
      <c r="AT795">
        <f t="shared" si="891"/>
        <v>-52.563146497439362</v>
      </c>
      <c r="AU795">
        <f t="shared" si="892"/>
        <v>45.563714449447239</v>
      </c>
      <c r="AV795">
        <f t="shared" si="893"/>
        <v>0</v>
      </c>
      <c r="AW795">
        <f t="shared" si="894"/>
        <v>0</v>
      </c>
      <c r="AX795">
        <f t="shared" si="895"/>
        <v>9.0123180539786958</v>
      </c>
      <c r="AY795">
        <f t="shared" si="896"/>
        <v>0</v>
      </c>
      <c r="AZ795">
        <f t="shared" si="897"/>
        <v>0</v>
      </c>
      <c r="BA795">
        <f t="shared" si="898"/>
        <v>0</v>
      </c>
      <c r="BB795">
        <f t="shared" si="899"/>
        <v>0</v>
      </c>
      <c r="BC795">
        <f t="shared" si="900"/>
        <v>-30.514820048401489</v>
      </c>
      <c r="BD795">
        <f t="shared" si="901"/>
        <v>-29.18</v>
      </c>
      <c r="BE795">
        <f t="shared" si="902"/>
        <v>0.96650000000000003</v>
      </c>
      <c r="BF795">
        <f t="shared" si="903"/>
        <v>8.9283635572124931E-3</v>
      </c>
      <c r="BG795">
        <f>'Data Input'!J795</f>
        <v>28.7</v>
      </c>
      <c r="BH795">
        <f t="shared" si="904"/>
        <v>3</v>
      </c>
      <c r="BI795">
        <f t="shared" si="905"/>
        <v>1.08</v>
      </c>
      <c r="BJ795">
        <f>'Data Input'!K795</f>
        <v>0.82558139534883723</v>
      </c>
      <c r="BK795">
        <f>'Data Input'!L795</f>
        <v>3</v>
      </c>
      <c r="BL795">
        <f>'Data Input'!M795</f>
        <v>71</v>
      </c>
      <c r="BM795">
        <f t="shared" si="906"/>
        <v>4</v>
      </c>
      <c r="BN795">
        <f t="shared" si="907"/>
        <v>1.46</v>
      </c>
      <c r="BO795">
        <f t="shared" si="908"/>
        <v>9.642632641789493E-3</v>
      </c>
      <c r="BP795">
        <f t="shared" si="909"/>
        <v>1.3035410793530239E-2</v>
      </c>
      <c r="BQ795">
        <f t="shared" si="910"/>
        <v>81.463241040457419</v>
      </c>
      <c r="BR795">
        <f t="shared" si="911"/>
        <v>110.12623325839611</v>
      </c>
      <c r="BS795">
        <f t="shared" si="912"/>
        <v>262856.48000000004</v>
      </c>
      <c r="BT795">
        <f t="shared" si="913"/>
        <v>231965.84000000003</v>
      </c>
      <c r="BU795">
        <f t="shared" si="914"/>
        <v>201075.20000000001</v>
      </c>
      <c r="BV795">
        <f t="shared" si="915"/>
        <v>170184.56</v>
      </c>
      <c r="BW795">
        <f t="shared" si="916"/>
        <v>145872.48000000001</v>
      </c>
      <c r="BX795">
        <f t="shared" si="917"/>
        <v>121560.40000000001</v>
      </c>
      <c r="BY795">
        <f t="shared" si="918"/>
        <v>97248.320000000007</v>
      </c>
      <c r="BZ795">
        <f t="shared" si="919"/>
        <v>72936.240000000005</v>
      </c>
      <c r="CA795">
        <f t="shared" si="920"/>
        <v>48624.160000000003</v>
      </c>
      <c r="CB795">
        <f t="shared" si="921"/>
        <v>24312.080000000002</v>
      </c>
      <c r="CC795">
        <f t="shared" si="922"/>
        <v>132.74392915230686</v>
      </c>
      <c r="CD795">
        <f t="shared" si="923"/>
        <v>179.45012644663703</v>
      </c>
      <c r="CE795">
        <f t="shared" si="924"/>
        <v>214.20717019276429</v>
      </c>
      <c r="CF795">
        <f t="shared" si="925"/>
        <v>289.57635970503316</v>
      </c>
    </row>
    <row r="796" spans="1:84" x14ac:dyDescent="0.25">
      <c r="A796" t="str">
        <f>IF('Data Input'!A796=0,"F","M")</f>
        <v>M</v>
      </c>
      <c r="B796" t="str">
        <f>'Data Input'!B796</f>
        <v>W</v>
      </c>
      <c r="C796">
        <f>'Data Input'!C796</f>
        <v>30</v>
      </c>
      <c r="D796">
        <f t="shared" si="855"/>
        <v>31</v>
      </c>
      <c r="E796">
        <f t="shared" si="856"/>
        <v>32</v>
      </c>
      <c r="F796">
        <f t="shared" si="857"/>
        <v>33</v>
      </c>
      <c r="G796">
        <f t="shared" si="858"/>
        <v>34</v>
      </c>
      <c r="H796">
        <f t="shared" si="859"/>
        <v>35</v>
      </c>
      <c r="I796">
        <f t="shared" si="860"/>
        <v>36</v>
      </c>
      <c r="J796">
        <f t="shared" si="861"/>
        <v>37</v>
      </c>
      <c r="K796">
        <f t="shared" si="862"/>
        <v>38</v>
      </c>
      <c r="L796">
        <f t="shared" si="863"/>
        <v>39</v>
      </c>
      <c r="M796">
        <f>'Data Input'!D796</f>
        <v>217.99966558800003</v>
      </c>
      <c r="N796">
        <f>'Data Input'!E796</f>
        <v>69.999892620000011</v>
      </c>
      <c r="O796">
        <f>'Data Input'!F796</f>
        <v>118</v>
      </c>
      <c r="P796">
        <f>'Data Input'!G796</f>
        <v>0</v>
      </c>
      <c r="Q796">
        <f>'Data Input'!H796</f>
        <v>0</v>
      </c>
      <c r="R796">
        <f>IF('Data Input'!I796&gt;100,1,0)</f>
        <v>0</v>
      </c>
      <c r="S796">
        <f t="shared" si="864"/>
        <v>3.4011973816621555</v>
      </c>
      <c r="T796">
        <f t="shared" si="865"/>
        <v>11.568143629025503</v>
      </c>
      <c r="U796">
        <f t="shared" si="866"/>
        <v>5.384493528787913</v>
      </c>
      <c r="V796">
        <f t="shared" si="867"/>
        <v>18.313725291690268</v>
      </c>
      <c r="W796">
        <f t="shared" si="868"/>
        <v>4.2484937080481826</v>
      </c>
      <c r="X796">
        <f t="shared" si="869"/>
        <v>14.44996567582162</v>
      </c>
      <c r="Y796">
        <f t="shared" si="870"/>
        <v>0</v>
      </c>
      <c r="Z796">
        <f t="shared" si="871"/>
        <v>0</v>
      </c>
      <c r="AA796">
        <f t="shared" si="872"/>
        <v>4.7706846244656651</v>
      </c>
      <c r="AB796">
        <f t="shared" si="873"/>
        <v>16.226040053468523</v>
      </c>
      <c r="AC796" s="3">
        <f t="shared" si="874"/>
        <v>12.343999999999999</v>
      </c>
      <c r="AD796">
        <f t="shared" si="875"/>
        <v>0</v>
      </c>
      <c r="AE796">
        <f t="shared" si="876"/>
        <v>11.853</v>
      </c>
      <c r="AF796">
        <f t="shared" si="877"/>
        <v>-2.6640000000000001</v>
      </c>
      <c r="AG796">
        <f t="shared" si="878"/>
        <v>-7.99</v>
      </c>
      <c r="AH796">
        <f t="shared" si="879"/>
        <v>1.7689999999999999</v>
      </c>
      <c r="AI796">
        <f t="shared" si="880"/>
        <v>1.7689999999999999</v>
      </c>
      <c r="AJ796">
        <f t="shared" si="881"/>
        <v>0</v>
      </c>
      <c r="AK796">
        <f t="shared" si="882"/>
        <v>1.764</v>
      </c>
      <c r="AL796">
        <f t="shared" si="883"/>
        <v>0</v>
      </c>
      <c r="AM796">
        <f t="shared" si="884"/>
        <v>7.8369999999999997</v>
      </c>
      <c r="AN796">
        <f t="shared" si="885"/>
        <v>-1.7949999999999999</v>
      </c>
      <c r="AO796">
        <f t="shared" si="886"/>
        <v>0.65800000000000003</v>
      </c>
      <c r="AP796">
        <f t="shared" si="887"/>
        <v>41.984380479237643</v>
      </c>
      <c r="AQ796">
        <f t="shared" si="888"/>
        <v>0</v>
      </c>
      <c r="AR796">
        <f t="shared" si="889"/>
        <v>63.822401796723135</v>
      </c>
      <c r="AS796">
        <f t="shared" si="890"/>
        <v>-48.787764177062876</v>
      </c>
      <c r="AT796">
        <f t="shared" si="891"/>
        <v>-33.94546472730498</v>
      </c>
      <c r="AU796">
        <f t="shared" si="892"/>
        <v>25.561989280528444</v>
      </c>
      <c r="AV796">
        <f t="shared" si="893"/>
        <v>0</v>
      </c>
      <c r="AW796">
        <f t="shared" si="894"/>
        <v>0</v>
      </c>
      <c r="AX796">
        <f t="shared" si="895"/>
        <v>8.415487677557433</v>
      </c>
      <c r="AY796">
        <f t="shared" si="896"/>
        <v>0</v>
      </c>
      <c r="AZ796">
        <f t="shared" si="897"/>
        <v>0</v>
      </c>
      <c r="BA796">
        <f t="shared" si="898"/>
        <v>0</v>
      </c>
      <c r="BB796">
        <f t="shared" si="899"/>
        <v>0</v>
      </c>
      <c r="BC796">
        <f t="shared" si="900"/>
        <v>57.051030329678809</v>
      </c>
      <c r="BD796">
        <f t="shared" si="901"/>
        <v>61.18</v>
      </c>
      <c r="BE796">
        <f t="shared" si="902"/>
        <v>0.91439999999999999</v>
      </c>
      <c r="BF796">
        <f t="shared" si="903"/>
        <v>1.4396575786068677E-3</v>
      </c>
      <c r="BG796">
        <f>'Data Input'!J796</f>
        <v>24.1</v>
      </c>
      <c r="BH796">
        <f t="shared" si="904"/>
        <v>1</v>
      </c>
      <c r="BI796">
        <f t="shared" si="905"/>
        <v>1</v>
      </c>
      <c r="BJ796">
        <f>'Data Input'!K796</f>
        <v>0.86163522012578619</v>
      </c>
      <c r="BK796">
        <f>'Data Input'!L796</f>
        <v>3</v>
      </c>
      <c r="BL796">
        <f>'Data Input'!M796</f>
        <v>93</v>
      </c>
      <c r="BM796">
        <f t="shared" si="906"/>
        <v>1</v>
      </c>
      <c r="BN796">
        <f t="shared" si="907"/>
        <v>1</v>
      </c>
      <c r="BO796">
        <f t="shared" si="908"/>
        <v>1.4396575786068677E-3</v>
      </c>
      <c r="BP796">
        <f t="shared" si="909"/>
        <v>1.4396575786068677E-3</v>
      </c>
      <c r="BQ796">
        <f t="shared" si="910"/>
        <v>12.162567703088159</v>
      </c>
      <c r="BR796">
        <f t="shared" si="911"/>
        <v>12.162567703088159</v>
      </c>
      <c r="BS796">
        <f t="shared" si="912"/>
        <v>297465.45000000007</v>
      </c>
      <c r="BT796">
        <f t="shared" si="913"/>
        <v>268863.00000000006</v>
      </c>
      <c r="BU796">
        <f t="shared" si="914"/>
        <v>240260.55000000005</v>
      </c>
      <c r="BV796">
        <f t="shared" si="915"/>
        <v>211658.10000000003</v>
      </c>
      <c r="BW796">
        <f t="shared" si="916"/>
        <v>183055.65000000002</v>
      </c>
      <c r="BX796">
        <f t="shared" si="917"/>
        <v>154453.20000000001</v>
      </c>
      <c r="BY796">
        <f t="shared" si="918"/>
        <v>123562.56</v>
      </c>
      <c r="BZ796">
        <f t="shared" si="919"/>
        <v>92671.92</v>
      </c>
      <c r="CA796">
        <f t="shared" si="920"/>
        <v>61781.279999999999</v>
      </c>
      <c r="CB796">
        <f t="shared" si="921"/>
        <v>30890.639999999999</v>
      </c>
      <c r="CC796">
        <f t="shared" si="922"/>
        <v>23.965437679990185</v>
      </c>
      <c r="CD796">
        <f t="shared" si="923"/>
        <v>23.965437679990185</v>
      </c>
      <c r="CE796">
        <f t="shared" si="924"/>
        <v>36.128005383078346</v>
      </c>
      <c r="CF796">
        <f t="shared" si="925"/>
        <v>36.128005383078346</v>
      </c>
    </row>
    <row r="797" spans="1:84" x14ac:dyDescent="0.25">
      <c r="A797" t="str">
        <f>IF('Data Input'!A797=0,"F","M")</f>
        <v>F</v>
      </c>
      <c r="B797" t="str">
        <f>'Data Input'!B797</f>
        <v>W</v>
      </c>
      <c r="C797">
        <f>'Data Input'!C797</f>
        <v>62</v>
      </c>
      <c r="D797">
        <f t="shared" si="855"/>
        <v>63</v>
      </c>
      <c r="E797">
        <f t="shared" si="856"/>
        <v>64</v>
      </c>
      <c r="F797">
        <f t="shared" si="857"/>
        <v>65</v>
      </c>
      <c r="G797">
        <f t="shared" si="858"/>
        <v>66</v>
      </c>
      <c r="H797">
        <f t="shared" si="859"/>
        <v>67</v>
      </c>
      <c r="I797">
        <f t="shared" si="860"/>
        <v>68</v>
      </c>
      <c r="J797">
        <f t="shared" si="861"/>
        <v>69</v>
      </c>
      <c r="K797">
        <f t="shared" si="862"/>
        <v>70</v>
      </c>
      <c r="L797">
        <f t="shared" si="863"/>
        <v>71</v>
      </c>
      <c r="M797">
        <f>'Data Input'!D797</f>
        <v>196.99969780200001</v>
      </c>
      <c r="N797">
        <f>'Data Input'!E797</f>
        <v>76.999881882000011</v>
      </c>
      <c r="O797">
        <f>'Data Input'!F797</f>
        <v>122</v>
      </c>
      <c r="P797">
        <f>'Data Input'!G797</f>
        <v>0</v>
      </c>
      <c r="Q797">
        <f>'Data Input'!H797</f>
        <v>0</v>
      </c>
      <c r="R797">
        <f>IF('Data Input'!I797&gt;100,1,0)</f>
        <v>1</v>
      </c>
      <c r="S797">
        <f t="shared" si="864"/>
        <v>4.1271343850450917</v>
      </c>
      <c r="T797">
        <f t="shared" si="865"/>
        <v>17.033238232221528</v>
      </c>
      <c r="U797">
        <f t="shared" si="866"/>
        <v>5.2832021947368117</v>
      </c>
      <c r="V797">
        <f t="shared" si="867"/>
        <v>21.80448544104399</v>
      </c>
      <c r="W797">
        <f t="shared" si="868"/>
        <v>4.3438038878525074</v>
      </c>
      <c r="X797">
        <f t="shared" si="869"/>
        <v>17.927462387448635</v>
      </c>
      <c r="Y797">
        <f t="shared" si="870"/>
        <v>0</v>
      </c>
      <c r="Z797">
        <f t="shared" si="871"/>
        <v>0</v>
      </c>
      <c r="AA797">
        <f t="shared" si="872"/>
        <v>4.8040210447332568</v>
      </c>
      <c r="AB797">
        <f t="shared" si="873"/>
        <v>19.826840440198868</v>
      </c>
      <c r="AC797" s="3">
        <f t="shared" si="874"/>
        <v>-29.798999999999999</v>
      </c>
      <c r="AD797">
        <f t="shared" si="875"/>
        <v>4.8840000000000003</v>
      </c>
      <c r="AE797">
        <f t="shared" si="876"/>
        <v>13.54</v>
      </c>
      <c r="AF797">
        <f t="shared" si="877"/>
        <v>-3.1139999999999999</v>
      </c>
      <c r="AG797">
        <f t="shared" si="878"/>
        <v>-13.577999999999999</v>
      </c>
      <c r="AH797">
        <f t="shared" si="879"/>
        <v>3.149</v>
      </c>
      <c r="AI797">
        <f t="shared" si="880"/>
        <v>2.0190000000000001</v>
      </c>
      <c r="AJ797">
        <f t="shared" si="881"/>
        <v>0</v>
      </c>
      <c r="AK797">
        <f t="shared" si="882"/>
        <v>1.9570000000000001</v>
      </c>
      <c r="AL797">
        <f t="shared" si="883"/>
        <v>0</v>
      </c>
      <c r="AM797">
        <f t="shared" si="884"/>
        <v>7.5739999999999998</v>
      </c>
      <c r="AN797">
        <f t="shared" si="885"/>
        <v>-1.665</v>
      </c>
      <c r="AO797">
        <f t="shared" si="886"/>
        <v>0.66100000000000003</v>
      </c>
      <c r="AP797">
        <f t="shared" si="887"/>
        <v>-122.98447753995869</v>
      </c>
      <c r="AQ797">
        <f t="shared" si="888"/>
        <v>83.190335526169946</v>
      </c>
      <c r="AR797">
        <f t="shared" si="889"/>
        <v>71.53455771673643</v>
      </c>
      <c r="AS797">
        <f t="shared" si="890"/>
        <v>-67.899167663410978</v>
      </c>
      <c r="AT797">
        <f t="shared" si="891"/>
        <v>-58.980169189261339</v>
      </c>
      <c r="AU797">
        <f t="shared" si="892"/>
        <v>56.453579058075753</v>
      </c>
      <c r="AV797">
        <f t="shared" si="893"/>
        <v>0</v>
      </c>
      <c r="AW797">
        <f t="shared" si="894"/>
        <v>0</v>
      </c>
      <c r="AX797">
        <f t="shared" si="895"/>
        <v>9.4014691845429841</v>
      </c>
      <c r="AY797">
        <f t="shared" si="896"/>
        <v>0</v>
      </c>
      <c r="AZ797">
        <f t="shared" si="897"/>
        <v>0</v>
      </c>
      <c r="BA797">
        <f t="shared" si="898"/>
        <v>0</v>
      </c>
      <c r="BB797">
        <f t="shared" si="899"/>
        <v>0.66100000000000003</v>
      </c>
      <c r="BC797">
        <f t="shared" si="900"/>
        <v>-28.622872907105901</v>
      </c>
      <c r="BD797">
        <f t="shared" si="901"/>
        <v>-29.18</v>
      </c>
      <c r="BE797">
        <f t="shared" si="902"/>
        <v>0.96650000000000003</v>
      </c>
      <c r="BF797">
        <f t="shared" si="903"/>
        <v>5.7746799832193663E-2</v>
      </c>
      <c r="BG797">
        <f>'Data Input'!J797</f>
        <v>23.2</v>
      </c>
      <c r="BH797">
        <f t="shared" si="904"/>
        <v>1</v>
      </c>
      <c r="BI797">
        <f t="shared" si="905"/>
        <v>1</v>
      </c>
      <c r="BJ797">
        <f>'Data Input'!K797</f>
        <v>0.79411764705882348</v>
      </c>
      <c r="BK797">
        <f>'Data Input'!L797</f>
        <v>3</v>
      </c>
      <c r="BL797">
        <f>'Data Input'!M797</f>
        <v>92</v>
      </c>
      <c r="BM797">
        <f t="shared" si="906"/>
        <v>3</v>
      </c>
      <c r="BN797">
        <f t="shared" si="907"/>
        <v>1.2</v>
      </c>
      <c r="BO797">
        <f t="shared" si="908"/>
        <v>5.7746799832193663E-2</v>
      </c>
      <c r="BP797">
        <f t="shared" si="909"/>
        <v>6.9296159798632392E-2</v>
      </c>
      <c r="BQ797">
        <f t="shared" si="910"/>
        <v>487.85862210053244</v>
      </c>
      <c r="BR797">
        <f t="shared" si="911"/>
        <v>585.43034652063875</v>
      </c>
      <c r="BS797">
        <f t="shared" si="912"/>
        <v>176191.08000000002</v>
      </c>
      <c r="BT797">
        <f t="shared" si="913"/>
        <v>157027.44</v>
      </c>
      <c r="BU797">
        <f t="shared" si="914"/>
        <v>137863.79999999999</v>
      </c>
      <c r="BV797">
        <f t="shared" si="915"/>
        <v>118700.15999999999</v>
      </c>
      <c r="BW797">
        <f t="shared" si="916"/>
        <v>99536.51999999999</v>
      </c>
      <c r="BX797">
        <f t="shared" si="917"/>
        <v>82947.099999999991</v>
      </c>
      <c r="BY797">
        <f t="shared" si="918"/>
        <v>66357.679999999993</v>
      </c>
      <c r="BZ797">
        <f t="shared" si="919"/>
        <v>49768.259999999995</v>
      </c>
      <c r="CA797">
        <f t="shared" si="920"/>
        <v>33178.839999999997</v>
      </c>
      <c r="CB797">
        <f t="shared" si="921"/>
        <v>16589.419999999998</v>
      </c>
      <c r="CC797">
        <f t="shared" si="922"/>
        <v>541.75755054610761</v>
      </c>
      <c r="CD797">
        <f t="shared" si="923"/>
        <v>650.10906065532913</v>
      </c>
      <c r="CE797">
        <f t="shared" si="924"/>
        <v>1029.6161726466401</v>
      </c>
      <c r="CF797">
        <f t="shared" si="925"/>
        <v>1235.5394071759679</v>
      </c>
    </row>
    <row r="798" spans="1:84" x14ac:dyDescent="0.25">
      <c r="A798" t="str">
        <f>IF('Data Input'!A798=0,"F","M")</f>
        <v>F</v>
      </c>
      <c r="B798" t="str">
        <f>'Data Input'!B798</f>
        <v>W</v>
      </c>
      <c r="C798">
        <f>'Data Input'!C798</f>
        <v>31</v>
      </c>
      <c r="D798">
        <f t="shared" si="855"/>
        <v>32</v>
      </c>
      <c r="E798">
        <f t="shared" si="856"/>
        <v>33</v>
      </c>
      <c r="F798">
        <f t="shared" si="857"/>
        <v>34</v>
      </c>
      <c r="G798">
        <f t="shared" si="858"/>
        <v>35</v>
      </c>
      <c r="H798">
        <f t="shared" si="859"/>
        <v>36</v>
      </c>
      <c r="I798">
        <f t="shared" si="860"/>
        <v>37</v>
      </c>
      <c r="J798">
        <f t="shared" si="861"/>
        <v>38</v>
      </c>
      <c r="K798">
        <f t="shared" si="862"/>
        <v>39</v>
      </c>
      <c r="L798">
        <f t="shared" si="863"/>
        <v>40</v>
      </c>
      <c r="M798">
        <f>'Data Input'!D798</f>
        <v>181.99972081200002</v>
      </c>
      <c r="N798">
        <f>'Data Input'!E798</f>
        <v>69.999892620000011</v>
      </c>
      <c r="O798">
        <f>'Data Input'!F798</f>
        <v>122</v>
      </c>
      <c r="P798">
        <f>'Data Input'!G798</f>
        <v>0</v>
      </c>
      <c r="Q798">
        <f>'Data Input'!H798</f>
        <v>0</v>
      </c>
      <c r="R798">
        <f>IF('Data Input'!I798&gt;100,1,0)</f>
        <v>0</v>
      </c>
      <c r="S798">
        <f t="shared" si="864"/>
        <v>3.4339872044851463</v>
      </c>
      <c r="T798">
        <f t="shared" si="865"/>
        <v>11.79226812056771</v>
      </c>
      <c r="U798">
        <f t="shared" si="866"/>
        <v>5.2040051530756193</v>
      </c>
      <c r="V798">
        <f t="shared" si="867"/>
        <v>17.870487107736441</v>
      </c>
      <c r="W798">
        <f t="shared" si="868"/>
        <v>4.2484937080481826</v>
      </c>
      <c r="X798">
        <f t="shared" si="869"/>
        <v>14.589273031773113</v>
      </c>
      <c r="Y798">
        <f t="shared" si="870"/>
        <v>0</v>
      </c>
      <c r="Z798">
        <f t="shared" si="871"/>
        <v>0</v>
      </c>
      <c r="AA798">
        <f t="shared" si="872"/>
        <v>4.8040210447332568</v>
      </c>
      <c r="AB798">
        <f t="shared" si="873"/>
        <v>16.496946797691368</v>
      </c>
      <c r="AC798" s="3">
        <f t="shared" si="874"/>
        <v>-29.798999999999999</v>
      </c>
      <c r="AD798">
        <f t="shared" si="875"/>
        <v>4.8840000000000003</v>
      </c>
      <c r="AE798">
        <f t="shared" si="876"/>
        <v>13.54</v>
      </c>
      <c r="AF798">
        <f t="shared" si="877"/>
        <v>-3.1139999999999999</v>
      </c>
      <c r="AG798">
        <f t="shared" si="878"/>
        <v>-13.577999999999999</v>
      </c>
      <c r="AH798">
        <f t="shared" si="879"/>
        <v>3.149</v>
      </c>
      <c r="AI798">
        <f t="shared" si="880"/>
        <v>2.0190000000000001</v>
      </c>
      <c r="AJ798">
        <f t="shared" si="881"/>
        <v>0</v>
      </c>
      <c r="AK798">
        <f t="shared" si="882"/>
        <v>1.9570000000000001</v>
      </c>
      <c r="AL798">
        <f t="shared" si="883"/>
        <v>0</v>
      </c>
      <c r="AM798">
        <f t="shared" si="884"/>
        <v>7.5739999999999998</v>
      </c>
      <c r="AN798">
        <f t="shared" si="885"/>
        <v>-1.665</v>
      </c>
      <c r="AO798">
        <f t="shared" si="886"/>
        <v>0.66100000000000003</v>
      </c>
      <c r="AP798">
        <f t="shared" si="887"/>
        <v>-102.32938470645287</v>
      </c>
      <c r="AQ798">
        <f t="shared" si="888"/>
        <v>57.593437500852701</v>
      </c>
      <c r="AR798">
        <f t="shared" si="889"/>
        <v>70.46222977264388</v>
      </c>
      <c r="AS798">
        <f t="shared" si="890"/>
        <v>-55.648696853491273</v>
      </c>
      <c r="AT798">
        <f t="shared" si="891"/>
        <v>-57.686047567878219</v>
      </c>
      <c r="AU798">
        <f t="shared" si="892"/>
        <v>45.941620777053529</v>
      </c>
      <c r="AV798">
        <f t="shared" si="893"/>
        <v>0</v>
      </c>
      <c r="AW798">
        <f t="shared" si="894"/>
        <v>0</v>
      </c>
      <c r="AX798">
        <f t="shared" si="895"/>
        <v>9.4014691845429841</v>
      </c>
      <c r="AY798">
        <f t="shared" si="896"/>
        <v>0</v>
      </c>
      <c r="AZ798">
        <f t="shared" si="897"/>
        <v>0</v>
      </c>
      <c r="BA798">
        <f t="shared" si="898"/>
        <v>0</v>
      </c>
      <c r="BB798">
        <f t="shared" si="899"/>
        <v>0</v>
      </c>
      <c r="BC798">
        <f t="shared" si="900"/>
        <v>-32.26537189272927</v>
      </c>
      <c r="BD798">
        <f t="shared" si="901"/>
        <v>-29.18</v>
      </c>
      <c r="BE798">
        <f t="shared" si="902"/>
        <v>0.96650000000000003</v>
      </c>
      <c r="BF798">
        <f t="shared" si="903"/>
        <v>1.556412430619436E-3</v>
      </c>
      <c r="BG798">
        <f>'Data Input'!J798</f>
        <v>31.3</v>
      </c>
      <c r="BH798">
        <f t="shared" si="904"/>
        <v>4</v>
      </c>
      <c r="BI798">
        <f t="shared" si="905"/>
        <v>1.39</v>
      </c>
      <c r="BJ798">
        <f>'Data Input'!K798</f>
        <v>0.88414634146341464</v>
      </c>
      <c r="BK798">
        <f>'Data Input'!L798</f>
        <v>3</v>
      </c>
      <c r="BL798">
        <f>'Data Input'!M798</f>
        <v>86</v>
      </c>
      <c r="BM798">
        <f t="shared" si="906"/>
        <v>4</v>
      </c>
      <c r="BN798">
        <f t="shared" si="907"/>
        <v>1.46</v>
      </c>
      <c r="BO798">
        <f t="shared" si="908"/>
        <v>2.1634132785610157E-3</v>
      </c>
      <c r="BP798">
        <f t="shared" si="909"/>
        <v>2.2723621487043765E-3</v>
      </c>
      <c r="BQ798">
        <f t="shared" si="910"/>
        <v>18.277027024523843</v>
      </c>
      <c r="BR798">
        <f t="shared" si="911"/>
        <v>19.197452845902742</v>
      </c>
      <c r="BS798">
        <f t="shared" si="912"/>
        <v>299753.64000000007</v>
      </c>
      <c r="BT798">
        <f t="shared" si="913"/>
        <v>271151.19000000006</v>
      </c>
      <c r="BU798">
        <f t="shared" si="914"/>
        <v>242548.74000000005</v>
      </c>
      <c r="BV798">
        <f t="shared" si="915"/>
        <v>213946.29000000004</v>
      </c>
      <c r="BW798">
        <f t="shared" si="916"/>
        <v>185343.84000000003</v>
      </c>
      <c r="BX798">
        <f t="shared" si="917"/>
        <v>154453.20000000001</v>
      </c>
      <c r="BY798">
        <f t="shared" si="918"/>
        <v>123562.56</v>
      </c>
      <c r="BZ798">
        <f t="shared" si="919"/>
        <v>92671.92</v>
      </c>
      <c r="CA798">
        <f t="shared" si="920"/>
        <v>61781.279999999999</v>
      </c>
      <c r="CB798">
        <f t="shared" si="921"/>
        <v>30890.639999999999</v>
      </c>
      <c r="CC798">
        <f t="shared" si="922"/>
        <v>36.261041354599385</v>
      </c>
      <c r="CD798">
        <f t="shared" si="923"/>
        <v>38.08713696238496</v>
      </c>
      <c r="CE798">
        <f t="shared" si="924"/>
        <v>54.538068379123231</v>
      </c>
      <c r="CF798">
        <f t="shared" si="925"/>
        <v>57.284589808287706</v>
      </c>
    </row>
    <row r="799" spans="1:84" x14ac:dyDescent="0.25">
      <c r="A799" t="str">
        <f>IF('Data Input'!A799=0,"F","M")</f>
        <v>F</v>
      </c>
      <c r="B799" t="str">
        <f>'Data Input'!B799</f>
        <v>W</v>
      </c>
      <c r="C799">
        <f>'Data Input'!C799</f>
        <v>54</v>
      </c>
      <c r="D799">
        <f t="shared" si="855"/>
        <v>55</v>
      </c>
      <c r="E799">
        <f t="shared" si="856"/>
        <v>56</v>
      </c>
      <c r="F799">
        <f t="shared" si="857"/>
        <v>57</v>
      </c>
      <c r="G799">
        <f t="shared" si="858"/>
        <v>58</v>
      </c>
      <c r="H799">
        <f t="shared" si="859"/>
        <v>59</v>
      </c>
      <c r="I799">
        <f t="shared" si="860"/>
        <v>60</v>
      </c>
      <c r="J799">
        <f t="shared" si="861"/>
        <v>61</v>
      </c>
      <c r="K799">
        <f t="shared" si="862"/>
        <v>62</v>
      </c>
      <c r="L799">
        <f t="shared" si="863"/>
        <v>63</v>
      </c>
      <c r="M799">
        <f>'Data Input'!D799</f>
        <v>268.99958735400003</v>
      </c>
      <c r="N799">
        <f>'Data Input'!E799</f>
        <v>64.999900289999999</v>
      </c>
      <c r="O799">
        <f>'Data Input'!F799</f>
        <v>116</v>
      </c>
      <c r="P799">
        <f>'Data Input'!G799</f>
        <v>0</v>
      </c>
      <c r="Q799">
        <f>'Data Input'!H799</f>
        <v>0</v>
      </c>
      <c r="R799">
        <f>IF('Data Input'!I799&gt;100,1,0)</f>
        <v>0</v>
      </c>
      <c r="S799">
        <f t="shared" si="864"/>
        <v>3.9889840465642745</v>
      </c>
      <c r="T799">
        <f t="shared" si="865"/>
        <v>15.911993723744294</v>
      </c>
      <c r="U799">
        <f t="shared" si="866"/>
        <v>5.5947098456006623</v>
      </c>
      <c r="V799">
        <f t="shared" si="867"/>
        <v>22.317208319257116</v>
      </c>
      <c r="W799">
        <f t="shared" si="868"/>
        <v>4.1743857358944609</v>
      </c>
      <c r="X799">
        <f t="shared" si="869"/>
        <v>16.651558104688473</v>
      </c>
      <c r="Y799">
        <f t="shared" si="870"/>
        <v>0</v>
      </c>
      <c r="Z799">
        <f t="shared" si="871"/>
        <v>0</v>
      </c>
      <c r="AA799">
        <f t="shared" si="872"/>
        <v>4.7535901911063645</v>
      </c>
      <c r="AB799">
        <f t="shared" si="873"/>
        <v>18.96199543622771</v>
      </c>
      <c r="AC799" s="3">
        <f t="shared" si="874"/>
        <v>-29.798999999999999</v>
      </c>
      <c r="AD799">
        <f t="shared" si="875"/>
        <v>4.8840000000000003</v>
      </c>
      <c r="AE799">
        <f t="shared" si="876"/>
        <v>13.54</v>
      </c>
      <c r="AF799">
        <f t="shared" si="877"/>
        <v>-3.1139999999999999</v>
      </c>
      <c r="AG799">
        <f t="shared" si="878"/>
        <v>-13.577999999999999</v>
      </c>
      <c r="AH799">
        <f t="shared" si="879"/>
        <v>3.149</v>
      </c>
      <c r="AI799">
        <f t="shared" si="880"/>
        <v>2.0190000000000001</v>
      </c>
      <c r="AJ799">
        <f t="shared" si="881"/>
        <v>0</v>
      </c>
      <c r="AK799">
        <f t="shared" si="882"/>
        <v>1.9570000000000001</v>
      </c>
      <c r="AL799">
        <f t="shared" si="883"/>
        <v>0</v>
      </c>
      <c r="AM799">
        <f t="shared" si="884"/>
        <v>7.5739999999999998</v>
      </c>
      <c r="AN799">
        <f t="shared" si="885"/>
        <v>-1.665</v>
      </c>
      <c r="AO799">
        <f t="shared" si="886"/>
        <v>0.66100000000000003</v>
      </c>
      <c r="AP799">
        <f t="shared" si="887"/>
        <v>-118.86773560356882</v>
      </c>
      <c r="AQ799">
        <f t="shared" si="888"/>
        <v>77.71417734676713</v>
      </c>
      <c r="AR799">
        <f t="shared" si="889"/>
        <v>75.752371309432959</v>
      </c>
      <c r="AS799">
        <f t="shared" si="890"/>
        <v>-69.495786706166655</v>
      </c>
      <c r="AT799">
        <f t="shared" si="891"/>
        <v>-56.679809521974988</v>
      </c>
      <c r="AU799">
        <f t="shared" si="892"/>
        <v>52.435756471664</v>
      </c>
      <c r="AV799">
        <f t="shared" si="893"/>
        <v>0</v>
      </c>
      <c r="AW799">
        <f t="shared" si="894"/>
        <v>0</v>
      </c>
      <c r="AX799">
        <f t="shared" si="895"/>
        <v>9.3027760039951559</v>
      </c>
      <c r="AY799">
        <f t="shared" si="896"/>
        <v>0</v>
      </c>
      <c r="AZ799">
        <f t="shared" si="897"/>
        <v>0</v>
      </c>
      <c r="BA799">
        <f t="shared" si="898"/>
        <v>0</v>
      </c>
      <c r="BB799">
        <f t="shared" si="899"/>
        <v>0</v>
      </c>
      <c r="BC799">
        <f t="shared" si="900"/>
        <v>-29.838250699851216</v>
      </c>
      <c r="BD799">
        <f t="shared" si="901"/>
        <v>-29.18</v>
      </c>
      <c r="BE799">
        <f t="shared" si="902"/>
        <v>0.96650000000000003</v>
      </c>
      <c r="BF799">
        <f t="shared" si="903"/>
        <v>1.7487307170635957E-2</v>
      </c>
      <c r="BG799">
        <f>'Data Input'!J799</f>
        <v>32.6</v>
      </c>
      <c r="BH799">
        <f t="shared" si="904"/>
        <v>4</v>
      </c>
      <c r="BI799">
        <f t="shared" si="905"/>
        <v>1.39</v>
      </c>
      <c r="BJ799">
        <f>'Data Input'!K799</f>
        <v>0.9655172413793105</v>
      </c>
      <c r="BK799">
        <f>'Data Input'!L799</f>
        <v>3</v>
      </c>
      <c r="BL799">
        <f>'Data Input'!M799</f>
        <v>62</v>
      </c>
      <c r="BM799">
        <f t="shared" si="906"/>
        <v>4</v>
      </c>
      <c r="BN799">
        <f t="shared" si="907"/>
        <v>1.46</v>
      </c>
      <c r="BO799">
        <f t="shared" si="908"/>
        <v>2.4307356967183977E-2</v>
      </c>
      <c r="BP799">
        <f t="shared" si="909"/>
        <v>2.5531468469128498E-2</v>
      </c>
      <c r="BQ799">
        <f t="shared" si="910"/>
        <v>205.35430034869302</v>
      </c>
      <c r="BR799">
        <f t="shared" si="911"/>
        <v>215.69588381949052</v>
      </c>
      <c r="BS799">
        <f t="shared" si="912"/>
        <v>196784.84000000003</v>
      </c>
      <c r="BT799">
        <f t="shared" si="913"/>
        <v>172472.76</v>
      </c>
      <c r="BU799">
        <f t="shared" si="914"/>
        <v>153309.12</v>
      </c>
      <c r="BV799">
        <f t="shared" si="915"/>
        <v>134145.47999999998</v>
      </c>
      <c r="BW799">
        <f t="shared" si="916"/>
        <v>114981.84</v>
      </c>
      <c r="BX799">
        <f t="shared" si="917"/>
        <v>95818.2</v>
      </c>
      <c r="BY799">
        <f t="shared" si="918"/>
        <v>76654.559999999998</v>
      </c>
      <c r="BZ799">
        <f t="shared" si="919"/>
        <v>57490.92</v>
      </c>
      <c r="CA799">
        <f t="shared" si="920"/>
        <v>38327.279999999999</v>
      </c>
      <c r="CB799">
        <f t="shared" si="921"/>
        <v>19163.64</v>
      </c>
      <c r="CC799">
        <f t="shared" si="922"/>
        <v>257.45104073787428</v>
      </c>
      <c r="CD799">
        <f t="shared" si="923"/>
        <v>270.41620106280328</v>
      </c>
      <c r="CE799">
        <f t="shared" si="924"/>
        <v>462.8053410865673</v>
      </c>
      <c r="CF799">
        <f t="shared" si="925"/>
        <v>486.1120848822938</v>
      </c>
    </row>
    <row r="800" spans="1:84" x14ac:dyDescent="0.25">
      <c r="A800" t="str">
        <f>IF('Data Input'!A800=0,"F","M")</f>
        <v>M</v>
      </c>
      <c r="B800" t="str">
        <f>'Data Input'!B800</f>
        <v>W</v>
      </c>
      <c r="C800">
        <f>'Data Input'!C800</f>
        <v>65</v>
      </c>
      <c r="D800">
        <f t="shared" si="855"/>
        <v>66</v>
      </c>
      <c r="E800">
        <f t="shared" si="856"/>
        <v>67</v>
      </c>
      <c r="F800">
        <f t="shared" si="857"/>
        <v>68</v>
      </c>
      <c r="G800">
        <f t="shared" si="858"/>
        <v>69</v>
      </c>
      <c r="H800">
        <f t="shared" si="859"/>
        <v>70</v>
      </c>
      <c r="I800">
        <f t="shared" si="860"/>
        <v>71</v>
      </c>
      <c r="J800">
        <f t="shared" si="861"/>
        <v>72</v>
      </c>
      <c r="K800">
        <f t="shared" si="862"/>
        <v>73</v>
      </c>
      <c r="L800">
        <f t="shared" si="863"/>
        <v>74</v>
      </c>
      <c r="M800">
        <f>'Data Input'!D800</f>
        <v>158.99975609399999</v>
      </c>
      <c r="N800">
        <f>'Data Input'!E800</f>
        <v>46.999927902000003</v>
      </c>
      <c r="O800">
        <f>'Data Input'!F800</f>
        <v>114</v>
      </c>
      <c r="P800">
        <f>'Data Input'!G800</f>
        <v>0</v>
      </c>
      <c r="Q800">
        <f>'Data Input'!H800</f>
        <v>0</v>
      </c>
      <c r="R800">
        <f>IF('Data Input'!I800&gt;100,1,0)</f>
        <v>1</v>
      </c>
      <c r="S800">
        <f t="shared" si="864"/>
        <v>4.1743872698956368</v>
      </c>
      <c r="T800">
        <f t="shared" si="865"/>
        <v>17.42550907906675</v>
      </c>
      <c r="U800">
        <f t="shared" si="866"/>
        <v>5.0689026682190548</v>
      </c>
      <c r="V800">
        <f t="shared" si="867"/>
        <v>21.159562770553649</v>
      </c>
      <c r="W800">
        <f t="shared" si="868"/>
        <v>3.8501460677088821</v>
      </c>
      <c r="X800">
        <f t="shared" si="869"/>
        <v>16.072000732282703</v>
      </c>
      <c r="Y800">
        <f t="shared" si="870"/>
        <v>0</v>
      </c>
      <c r="Z800">
        <f t="shared" si="871"/>
        <v>0</v>
      </c>
      <c r="AA800">
        <f t="shared" si="872"/>
        <v>4.7361984483944957</v>
      </c>
      <c r="AB800">
        <f t="shared" si="873"/>
        <v>19.770726510677449</v>
      </c>
      <c r="AC800" s="3">
        <f t="shared" si="874"/>
        <v>12.343999999999999</v>
      </c>
      <c r="AD800">
        <f t="shared" si="875"/>
        <v>0</v>
      </c>
      <c r="AE800">
        <f t="shared" si="876"/>
        <v>11.853</v>
      </c>
      <c r="AF800">
        <f t="shared" si="877"/>
        <v>-2.6640000000000001</v>
      </c>
      <c r="AG800">
        <f t="shared" si="878"/>
        <v>-7.99</v>
      </c>
      <c r="AH800">
        <f t="shared" si="879"/>
        <v>1.7689999999999999</v>
      </c>
      <c r="AI800">
        <f t="shared" si="880"/>
        <v>1.7689999999999999</v>
      </c>
      <c r="AJ800">
        <f t="shared" si="881"/>
        <v>0</v>
      </c>
      <c r="AK800">
        <f t="shared" si="882"/>
        <v>1.764</v>
      </c>
      <c r="AL800">
        <f t="shared" si="883"/>
        <v>0</v>
      </c>
      <c r="AM800">
        <f t="shared" si="884"/>
        <v>7.8369999999999997</v>
      </c>
      <c r="AN800">
        <f t="shared" si="885"/>
        <v>-1.7949999999999999</v>
      </c>
      <c r="AO800">
        <f t="shared" si="886"/>
        <v>0.65800000000000003</v>
      </c>
      <c r="AP800">
        <f t="shared" si="887"/>
        <v>51.528636459591738</v>
      </c>
      <c r="AQ800">
        <f t="shared" si="888"/>
        <v>0</v>
      </c>
      <c r="AR800">
        <f t="shared" si="889"/>
        <v>60.081703326400458</v>
      </c>
      <c r="AS800">
        <f t="shared" si="890"/>
        <v>-56.369075220754922</v>
      </c>
      <c r="AT800">
        <f t="shared" si="891"/>
        <v>-30.762667080993968</v>
      </c>
      <c r="AU800">
        <f t="shared" si="892"/>
        <v>28.4313692954081</v>
      </c>
      <c r="AV800">
        <f t="shared" si="893"/>
        <v>0</v>
      </c>
      <c r="AW800">
        <f t="shared" si="894"/>
        <v>0</v>
      </c>
      <c r="AX800">
        <f t="shared" si="895"/>
        <v>8.3546540629678905</v>
      </c>
      <c r="AY800">
        <f t="shared" si="896"/>
        <v>0</v>
      </c>
      <c r="AZ800">
        <f t="shared" si="897"/>
        <v>0</v>
      </c>
      <c r="BA800">
        <f t="shared" si="898"/>
        <v>0</v>
      </c>
      <c r="BB800">
        <f t="shared" si="899"/>
        <v>0.65800000000000003</v>
      </c>
      <c r="BC800">
        <f t="shared" si="900"/>
        <v>61.922620842619295</v>
      </c>
      <c r="BD800">
        <f t="shared" si="901"/>
        <v>61.18</v>
      </c>
      <c r="BE800">
        <f t="shared" si="902"/>
        <v>0.91439999999999999</v>
      </c>
      <c r="BF800">
        <f t="shared" si="903"/>
        <v>0.17142799728151703</v>
      </c>
      <c r="BG800">
        <f>'Data Input'!J800</f>
        <v>26.8</v>
      </c>
      <c r="BH800">
        <f t="shared" si="904"/>
        <v>3</v>
      </c>
      <c r="BI800">
        <f t="shared" si="905"/>
        <v>1.21</v>
      </c>
      <c r="BJ800">
        <f>'Data Input'!K800</f>
        <v>0.92682926829268286</v>
      </c>
      <c r="BK800">
        <f>'Data Input'!L800</f>
        <v>3</v>
      </c>
      <c r="BL800">
        <f>'Data Input'!M800</f>
        <v>88</v>
      </c>
      <c r="BM800">
        <f t="shared" si="906"/>
        <v>2</v>
      </c>
      <c r="BN800">
        <f t="shared" si="907"/>
        <v>1.19</v>
      </c>
      <c r="BO800">
        <f t="shared" si="908"/>
        <v>0.20742787671063559</v>
      </c>
      <c r="BP800">
        <f t="shared" si="909"/>
        <v>0.20399931676500527</v>
      </c>
      <c r="BQ800">
        <f t="shared" si="910"/>
        <v>1752.3997591442917</v>
      </c>
      <c r="BR800">
        <f t="shared" si="911"/>
        <v>1723.4344738691793</v>
      </c>
      <c r="BS800">
        <f t="shared" si="912"/>
        <v>168468.41999999998</v>
      </c>
      <c r="BT800">
        <f t="shared" si="913"/>
        <v>149304.77999999997</v>
      </c>
      <c r="BU800">
        <f t="shared" si="914"/>
        <v>132715.35999999999</v>
      </c>
      <c r="BV800">
        <f t="shared" si="915"/>
        <v>116125.93999999999</v>
      </c>
      <c r="BW800">
        <f t="shared" si="916"/>
        <v>99536.51999999999</v>
      </c>
      <c r="BX800">
        <f t="shared" si="917"/>
        <v>82947.099999999991</v>
      </c>
      <c r="BY800">
        <f t="shared" si="918"/>
        <v>66357.679999999993</v>
      </c>
      <c r="BZ800">
        <f t="shared" si="919"/>
        <v>49768.259999999995</v>
      </c>
      <c r="CA800">
        <f t="shared" si="920"/>
        <v>33178.839999999997</v>
      </c>
      <c r="CB800">
        <f t="shared" si="921"/>
        <v>16589.419999999998</v>
      </c>
      <c r="CC800">
        <f t="shared" si="922"/>
        <v>1897.9491414413837</v>
      </c>
      <c r="CD800">
        <f t="shared" si="923"/>
        <v>1866.5780812522703</v>
      </c>
      <c r="CE800">
        <f t="shared" si="924"/>
        <v>3650.3489005856754</v>
      </c>
      <c r="CF800">
        <f t="shared" si="925"/>
        <v>3590.0125551214496</v>
      </c>
    </row>
    <row r="801" spans="1:84" x14ac:dyDescent="0.25">
      <c r="A801" t="str">
        <f>IF('Data Input'!A801=0,"F","M")</f>
        <v>F</v>
      </c>
      <c r="B801" t="str">
        <f>'Data Input'!B801</f>
        <v>W</v>
      </c>
      <c r="C801">
        <f>'Data Input'!C801</f>
        <v>63</v>
      </c>
      <c r="D801">
        <f t="shared" si="855"/>
        <v>64</v>
      </c>
      <c r="E801">
        <f t="shared" si="856"/>
        <v>65</v>
      </c>
      <c r="F801">
        <f t="shared" si="857"/>
        <v>66</v>
      </c>
      <c r="G801">
        <f t="shared" si="858"/>
        <v>67</v>
      </c>
      <c r="H801">
        <f t="shared" si="859"/>
        <v>68</v>
      </c>
      <c r="I801">
        <f t="shared" si="860"/>
        <v>69</v>
      </c>
      <c r="J801">
        <f t="shared" si="861"/>
        <v>70</v>
      </c>
      <c r="K801">
        <f t="shared" si="862"/>
        <v>71</v>
      </c>
      <c r="L801">
        <f t="shared" si="863"/>
        <v>72</v>
      </c>
      <c r="M801">
        <f>'Data Input'!D801</f>
        <v>200.99969166600002</v>
      </c>
      <c r="N801">
        <f>'Data Input'!E801</f>
        <v>66.999897222000001</v>
      </c>
      <c r="O801">
        <f>'Data Input'!F801</f>
        <v>116</v>
      </c>
      <c r="P801">
        <f>'Data Input'!G801</f>
        <v>1</v>
      </c>
      <c r="Q801">
        <f>'Data Input'!H801</f>
        <v>0</v>
      </c>
      <c r="R801">
        <f>IF('Data Input'!I801&gt;100,1,0)</f>
        <v>0</v>
      </c>
      <c r="S801">
        <f t="shared" si="864"/>
        <v>4.1431347263915326</v>
      </c>
      <c r="T801">
        <f t="shared" si="865"/>
        <v>17.16556536103144</v>
      </c>
      <c r="U801">
        <f t="shared" si="866"/>
        <v>5.303303374057899</v>
      </c>
      <c r="V801">
        <f t="shared" si="867"/>
        <v>21.972300373648665</v>
      </c>
      <c r="W801">
        <f t="shared" si="868"/>
        <v>4.2046910853897899</v>
      </c>
      <c r="X801">
        <f t="shared" si="869"/>
        <v>17.420601649627343</v>
      </c>
      <c r="Y801">
        <f t="shared" si="870"/>
        <v>4.7535901911063645</v>
      </c>
      <c r="Z801">
        <f t="shared" si="871"/>
        <v>19.694764595806941</v>
      </c>
      <c r="AA801">
        <f t="shared" si="872"/>
        <v>0</v>
      </c>
      <c r="AB801">
        <f t="shared" si="873"/>
        <v>0</v>
      </c>
      <c r="AC801" s="3">
        <f t="shared" si="874"/>
        <v>-29.798999999999999</v>
      </c>
      <c r="AD801">
        <f t="shared" si="875"/>
        <v>4.8840000000000003</v>
      </c>
      <c r="AE801">
        <f t="shared" si="876"/>
        <v>13.54</v>
      </c>
      <c r="AF801">
        <f t="shared" si="877"/>
        <v>-3.1139999999999999</v>
      </c>
      <c r="AG801">
        <f t="shared" si="878"/>
        <v>-13.577999999999999</v>
      </c>
      <c r="AH801">
        <f t="shared" si="879"/>
        <v>3.149</v>
      </c>
      <c r="AI801">
        <f t="shared" si="880"/>
        <v>2.0190000000000001</v>
      </c>
      <c r="AJ801">
        <f t="shared" si="881"/>
        <v>0</v>
      </c>
      <c r="AK801">
        <f t="shared" si="882"/>
        <v>1.9570000000000001</v>
      </c>
      <c r="AL801">
        <f t="shared" si="883"/>
        <v>0</v>
      </c>
      <c r="AM801">
        <f t="shared" si="884"/>
        <v>7.5739999999999998</v>
      </c>
      <c r="AN801">
        <f t="shared" si="885"/>
        <v>-1.665</v>
      </c>
      <c r="AO801">
        <f t="shared" si="886"/>
        <v>0.66100000000000003</v>
      </c>
      <c r="AP801">
        <f t="shared" si="887"/>
        <v>-123.46127171174128</v>
      </c>
      <c r="AQ801">
        <f t="shared" si="888"/>
        <v>83.836621223277561</v>
      </c>
      <c r="AR801">
        <f t="shared" si="889"/>
        <v>71.806727684743947</v>
      </c>
      <c r="AS801">
        <f t="shared" si="890"/>
        <v>-68.421743363541935</v>
      </c>
      <c r="AT801">
        <f t="shared" si="891"/>
        <v>-57.091295557422562</v>
      </c>
      <c r="AU801">
        <f t="shared" si="892"/>
        <v>54.857474594676503</v>
      </c>
      <c r="AV801">
        <f t="shared" si="893"/>
        <v>9.5974985958437511</v>
      </c>
      <c r="AW801">
        <f t="shared" si="894"/>
        <v>0</v>
      </c>
      <c r="AX801">
        <f t="shared" si="895"/>
        <v>0</v>
      </c>
      <c r="AY801">
        <f t="shared" si="896"/>
        <v>0</v>
      </c>
      <c r="AZ801">
        <f t="shared" si="897"/>
        <v>0</v>
      </c>
      <c r="BA801">
        <f t="shared" si="898"/>
        <v>0</v>
      </c>
      <c r="BB801">
        <f t="shared" si="899"/>
        <v>0</v>
      </c>
      <c r="BC801">
        <f t="shared" si="900"/>
        <v>-28.875988534164016</v>
      </c>
      <c r="BD801">
        <f t="shared" si="901"/>
        <v>-29.18</v>
      </c>
      <c r="BE801">
        <f t="shared" si="902"/>
        <v>0.96650000000000003</v>
      </c>
      <c r="BF801">
        <f t="shared" si="903"/>
        <v>4.5129873222795713E-2</v>
      </c>
      <c r="BG801">
        <f>'Data Input'!J801</f>
        <v>23.9</v>
      </c>
      <c r="BH801">
        <f t="shared" si="904"/>
        <v>2</v>
      </c>
      <c r="BI801">
        <f t="shared" si="905"/>
        <v>0.96</v>
      </c>
      <c r="BJ801">
        <f>'Data Input'!K801</f>
        <v>0.81081081081081086</v>
      </c>
      <c r="BK801">
        <f>'Data Input'!L801</f>
        <v>3</v>
      </c>
      <c r="BL801">
        <f>'Data Input'!M801</f>
        <v>97</v>
      </c>
      <c r="BM801">
        <f t="shared" si="906"/>
        <v>3</v>
      </c>
      <c r="BN801">
        <f t="shared" si="907"/>
        <v>1.2</v>
      </c>
      <c r="BO801">
        <f t="shared" si="908"/>
        <v>4.3324678293883881E-2</v>
      </c>
      <c r="BP801">
        <f t="shared" si="909"/>
        <v>5.4155847867354855E-2</v>
      </c>
      <c r="BQ801">
        <f t="shared" si="910"/>
        <v>366.01712851314755</v>
      </c>
      <c r="BR801">
        <f t="shared" si="911"/>
        <v>457.52141064143444</v>
      </c>
      <c r="BS801">
        <f t="shared" si="912"/>
        <v>173616.86</v>
      </c>
      <c r="BT801">
        <f t="shared" si="913"/>
        <v>154453.21999999997</v>
      </c>
      <c r="BU801">
        <f t="shared" si="914"/>
        <v>135289.57999999999</v>
      </c>
      <c r="BV801">
        <f t="shared" si="915"/>
        <v>116125.93999999999</v>
      </c>
      <c r="BW801">
        <f t="shared" si="916"/>
        <v>99536.51999999999</v>
      </c>
      <c r="BX801">
        <f t="shared" si="917"/>
        <v>82947.099999999991</v>
      </c>
      <c r="BY801">
        <f t="shared" si="918"/>
        <v>66357.679999999993</v>
      </c>
      <c r="BZ801">
        <f t="shared" si="919"/>
        <v>49768.259999999995</v>
      </c>
      <c r="CA801">
        <f t="shared" si="920"/>
        <v>33178.839999999997</v>
      </c>
      <c r="CB801">
        <f t="shared" si="921"/>
        <v>16589.419999999998</v>
      </c>
      <c r="CC801">
        <f t="shared" si="922"/>
        <v>401.99384172162866</v>
      </c>
      <c r="CD801">
        <f t="shared" si="923"/>
        <v>502.49230215203568</v>
      </c>
      <c r="CE801">
        <f t="shared" si="924"/>
        <v>768.01097023477621</v>
      </c>
      <c r="CF801">
        <f t="shared" si="925"/>
        <v>960.01371279347018</v>
      </c>
    </row>
    <row r="802" spans="1:84" x14ac:dyDescent="0.25">
      <c r="A802" t="str">
        <f>IF('Data Input'!A802=0,"F","M")</f>
        <v>M</v>
      </c>
      <c r="B802" t="str">
        <f>'Data Input'!B802</f>
        <v>W</v>
      </c>
      <c r="C802">
        <f>'Data Input'!C802</f>
        <v>40</v>
      </c>
      <c r="D802">
        <f t="shared" si="855"/>
        <v>41</v>
      </c>
      <c r="E802">
        <f t="shared" si="856"/>
        <v>42</v>
      </c>
      <c r="F802">
        <f t="shared" si="857"/>
        <v>43</v>
      </c>
      <c r="G802">
        <f t="shared" si="858"/>
        <v>44</v>
      </c>
      <c r="H802">
        <f t="shared" si="859"/>
        <v>45</v>
      </c>
      <c r="I802">
        <f t="shared" si="860"/>
        <v>46</v>
      </c>
      <c r="J802">
        <f t="shared" si="861"/>
        <v>47</v>
      </c>
      <c r="K802">
        <f t="shared" si="862"/>
        <v>48</v>
      </c>
      <c r="L802">
        <f t="shared" si="863"/>
        <v>49</v>
      </c>
      <c r="M802">
        <f>'Data Input'!D802</f>
        <v>189.99970854000003</v>
      </c>
      <c r="N802">
        <f>'Data Input'!E802</f>
        <v>68.999894154000003</v>
      </c>
      <c r="O802">
        <f>'Data Input'!F802</f>
        <v>98</v>
      </c>
      <c r="P802">
        <f>'Data Input'!G802</f>
        <v>0</v>
      </c>
      <c r="Q802">
        <f>'Data Input'!H802</f>
        <v>0</v>
      </c>
      <c r="R802">
        <f>IF('Data Input'!I802&gt;100,1,0)</f>
        <v>1</v>
      </c>
      <c r="S802">
        <f t="shared" si="864"/>
        <v>3.6888794541139363</v>
      </c>
      <c r="T802">
        <f t="shared" si="865"/>
        <v>13.607831626983932</v>
      </c>
      <c r="U802">
        <f t="shared" si="866"/>
        <v>5.2470225381593094</v>
      </c>
      <c r="V802">
        <f t="shared" si="867"/>
        <v>19.355633636288633</v>
      </c>
      <c r="W802">
        <f t="shared" si="868"/>
        <v>4.2341049705960829</v>
      </c>
      <c r="X802">
        <f t="shared" si="869"/>
        <v>15.619102832593583</v>
      </c>
      <c r="Y802">
        <f t="shared" si="870"/>
        <v>0</v>
      </c>
      <c r="Z802">
        <f t="shared" si="871"/>
        <v>0</v>
      </c>
      <c r="AA802">
        <f t="shared" si="872"/>
        <v>4.5849674786705723</v>
      </c>
      <c r="AB802">
        <f t="shared" si="873"/>
        <v>16.913392329848453</v>
      </c>
      <c r="AC802" s="3">
        <f t="shared" si="874"/>
        <v>12.343999999999999</v>
      </c>
      <c r="AD802">
        <f t="shared" si="875"/>
        <v>0</v>
      </c>
      <c r="AE802">
        <f t="shared" si="876"/>
        <v>11.853</v>
      </c>
      <c r="AF802">
        <f t="shared" si="877"/>
        <v>-2.6640000000000001</v>
      </c>
      <c r="AG802">
        <f t="shared" si="878"/>
        <v>-7.99</v>
      </c>
      <c r="AH802">
        <f t="shared" si="879"/>
        <v>1.7689999999999999</v>
      </c>
      <c r="AI802">
        <f t="shared" si="880"/>
        <v>1.7689999999999999</v>
      </c>
      <c r="AJ802">
        <f t="shared" si="881"/>
        <v>0</v>
      </c>
      <c r="AK802">
        <f t="shared" si="882"/>
        <v>1.764</v>
      </c>
      <c r="AL802">
        <f t="shared" si="883"/>
        <v>0</v>
      </c>
      <c r="AM802">
        <f t="shared" si="884"/>
        <v>7.8369999999999997</v>
      </c>
      <c r="AN802">
        <f t="shared" si="885"/>
        <v>-1.7949999999999999</v>
      </c>
      <c r="AO802">
        <f t="shared" si="886"/>
        <v>0.65800000000000003</v>
      </c>
      <c r="AP802">
        <f t="shared" si="887"/>
        <v>45.535527981582426</v>
      </c>
      <c r="AQ802">
        <f t="shared" si="888"/>
        <v>0</v>
      </c>
      <c r="AR802">
        <f t="shared" si="889"/>
        <v>62.19295814480229</v>
      </c>
      <c r="AS802">
        <f t="shared" si="890"/>
        <v>-51.563408007072923</v>
      </c>
      <c r="AT802">
        <f t="shared" si="891"/>
        <v>-33.830498715062703</v>
      </c>
      <c r="AU802">
        <f t="shared" si="892"/>
        <v>27.630192910858046</v>
      </c>
      <c r="AV802">
        <f t="shared" si="893"/>
        <v>0</v>
      </c>
      <c r="AW802">
        <f t="shared" si="894"/>
        <v>0</v>
      </c>
      <c r="AX802">
        <f t="shared" si="895"/>
        <v>8.0878826323748889</v>
      </c>
      <c r="AY802">
        <f t="shared" si="896"/>
        <v>0</v>
      </c>
      <c r="AZ802">
        <f t="shared" si="897"/>
        <v>0</v>
      </c>
      <c r="BA802">
        <f t="shared" si="898"/>
        <v>0</v>
      </c>
      <c r="BB802">
        <f t="shared" si="899"/>
        <v>0.65800000000000003</v>
      </c>
      <c r="BC802">
        <f t="shared" si="900"/>
        <v>58.710654947482027</v>
      </c>
      <c r="BD802">
        <f t="shared" si="901"/>
        <v>61.18</v>
      </c>
      <c r="BE802">
        <f t="shared" si="902"/>
        <v>0.91439999999999999</v>
      </c>
      <c r="BF802">
        <f t="shared" si="903"/>
        <v>7.5456063432494114E-3</v>
      </c>
      <c r="BG802">
        <f>'Data Input'!J802</f>
        <v>24.8</v>
      </c>
      <c r="BH802">
        <f t="shared" si="904"/>
        <v>2</v>
      </c>
      <c r="BI802">
        <f t="shared" si="905"/>
        <v>1.02</v>
      </c>
      <c r="BJ802">
        <f>'Data Input'!K802</f>
        <v>0.89102564102564097</v>
      </c>
      <c r="BK802">
        <f>'Data Input'!L802</f>
        <v>3</v>
      </c>
      <c r="BL802">
        <f>'Data Input'!M802</f>
        <v>84</v>
      </c>
      <c r="BM802">
        <f t="shared" si="906"/>
        <v>2</v>
      </c>
      <c r="BN802">
        <f t="shared" si="907"/>
        <v>1.19</v>
      </c>
      <c r="BO802">
        <f t="shared" si="908"/>
        <v>7.6965184701143999E-3</v>
      </c>
      <c r="BP802">
        <f t="shared" si="909"/>
        <v>8.9792715484667985E-3</v>
      </c>
      <c r="BQ802">
        <f t="shared" si="910"/>
        <v>65.022008262144638</v>
      </c>
      <c r="BR802">
        <f t="shared" si="911"/>
        <v>75.859009639168718</v>
      </c>
      <c r="BS802">
        <f t="shared" si="912"/>
        <v>276013.60000000003</v>
      </c>
      <c r="BT802">
        <f t="shared" si="913"/>
        <v>245122.96000000002</v>
      </c>
      <c r="BU802">
        <f t="shared" si="914"/>
        <v>214232.32000000001</v>
      </c>
      <c r="BV802">
        <f t="shared" si="915"/>
        <v>183341.68</v>
      </c>
      <c r="BW802">
        <f t="shared" si="916"/>
        <v>152451.04</v>
      </c>
      <c r="BX802">
        <f t="shared" si="917"/>
        <v>121560.40000000001</v>
      </c>
      <c r="BY802">
        <f t="shared" si="918"/>
        <v>97248.320000000007</v>
      </c>
      <c r="BZ802">
        <f t="shared" si="919"/>
        <v>72936.240000000005</v>
      </c>
      <c r="CA802">
        <f t="shared" si="920"/>
        <v>48624.160000000003</v>
      </c>
      <c r="CB802">
        <f t="shared" si="921"/>
        <v>24312.080000000002</v>
      </c>
      <c r="CC802">
        <f t="shared" si="922"/>
        <v>110.50990630380777</v>
      </c>
      <c r="CD802">
        <f t="shared" si="923"/>
        <v>128.92822402110903</v>
      </c>
      <c r="CE802">
        <f t="shared" si="924"/>
        <v>175.53191456595241</v>
      </c>
      <c r="CF802">
        <f t="shared" si="925"/>
        <v>204.78723366027776</v>
      </c>
    </row>
    <row r="803" spans="1:84" x14ac:dyDescent="0.25">
      <c r="A803" t="str">
        <f>IF('Data Input'!A803=0,"F","M")</f>
        <v>F</v>
      </c>
      <c r="B803" t="str">
        <f>'Data Input'!B803</f>
        <v>W</v>
      </c>
      <c r="C803">
        <f>'Data Input'!C803</f>
        <v>34</v>
      </c>
      <c r="D803">
        <f t="shared" si="855"/>
        <v>35</v>
      </c>
      <c r="E803">
        <f t="shared" si="856"/>
        <v>36</v>
      </c>
      <c r="F803">
        <f t="shared" si="857"/>
        <v>37</v>
      </c>
      <c r="G803">
        <f t="shared" si="858"/>
        <v>38</v>
      </c>
      <c r="H803">
        <f t="shared" si="859"/>
        <v>39</v>
      </c>
      <c r="I803">
        <f t="shared" si="860"/>
        <v>40</v>
      </c>
      <c r="J803">
        <f t="shared" si="861"/>
        <v>41</v>
      </c>
      <c r="K803">
        <f t="shared" si="862"/>
        <v>42</v>
      </c>
      <c r="L803">
        <f t="shared" si="863"/>
        <v>43</v>
      </c>
      <c r="M803">
        <f>'Data Input'!D803</f>
        <v>208.99967939400003</v>
      </c>
      <c r="N803">
        <f>'Data Input'!E803</f>
        <v>65.999898755999993</v>
      </c>
      <c r="O803">
        <f>'Data Input'!F803</f>
        <v>92</v>
      </c>
      <c r="P803">
        <f>'Data Input'!G803</f>
        <v>0</v>
      </c>
      <c r="Q803">
        <f>'Data Input'!H803</f>
        <v>0</v>
      </c>
      <c r="R803">
        <f>IF('Data Input'!I803&gt;100,1,0)</f>
        <v>0</v>
      </c>
      <c r="S803">
        <f t="shared" si="864"/>
        <v>3.5263605246161616</v>
      </c>
      <c r="T803">
        <f t="shared" si="865"/>
        <v>12.43521854957117</v>
      </c>
      <c r="U803">
        <f t="shared" si="866"/>
        <v>5.3423327179636342</v>
      </c>
      <c r="V803">
        <f t="shared" si="867"/>
        <v>18.838991205992325</v>
      </c>
      <c r="W803">
        <f t="shared" si="868"/>
        <v>4.1896532080252484</v>
      </c>
      <c r="X803">
        <f t="shared" si="869"/>
        <v>14.774227684611699</v>
      </c>
      <c r="Y803">
        <f t="shared" si="870"/>
        <v>0</v>
      </c>
      <c r="Z803">
        <f t="shared" si="871"/>
        <v>0</v>
      </c>
      <c r="AA803">
        <f t="shared" si="872"/>
        <v>4.5217885770490405</v>
      </c>
      <c r="AB803">
        <f t="shared" si="873"/>
        <v>15.945456738766021</v>
      </c>
      <c r="AC803" s="3">
        <f t="shared" si="874"/>
        <v>-29.798999999999999</v>
      </c>
      <c r="AD803">
        <f t="shared" si="875"/>
        <v>4.8840000000000003</v>
      </c>
      <c r="AE803">
        <f t="shared" si="876"/>
        <v>13.54</v>
      </c>
      <c r="AF803">
        <f t="shared" si="877"/>
        <v>-3.1139999999999999</v>
      </c>
      <c r="AG803">
        <f t="shared" si="878"/>
        <v>-13.577999999999999</v>
      </c>
      <c r="AH803">
        <f t="shared" si="879"/>
        <v>3.149</v>
      </c>
      <c r="AI803">
        <f t="shared" si="880"/>
        <v>2.0190000000000001</v>
      </c>
      <c r="AJ803">
        <f t="shared" si="881"/>
        <v>0</v>
      </c>
      <c r="AK803">
        <f t="shared" si="882"/>
        <v>1.9570000000000001</v>
      </c>
      <c r="AL803">
        <f t="shared" si="883"/>
        <v>0</v>
      </c>
      <c r="AM803">
        <f t="shared" si="884"/>
        <v>7.5739999999999998</v>
      </c>
      <c r="AN803">
        <f t="shared" si="885"/>
        <v>-1.665</v>
      </c>
      <c r="AO803">
        <f t="shared" si="886"/>
        <v>0.66100000000000003</v>
      </c>
      <c r="AP803">
        <f t="shared" si="887"/>
        <v>-105.082017273037</v>
      </c>
      <c r="AQ803">
        <f t="shared" si="888"/>
        <v>60.733607396105597</v>
      </c>
      <c r="AR803">
        <f t="shared" si="889"/>
        <v>72.3351850012276</v>
      </c>
      <c r="AS803">
        <f t="shared" si="890"/>
        <v>-58.6646186154601</v>
      </c>
      <c r="AT803">
        <f t="shared" si="891"/>
        <v>-56.887111258566819</v>
      </c>
      <c r="AU803">
        <f t="shared" si="892"/>
        <v>46.524042978842239</v>
      </c>
      <c r="AV803">
        <f t="shared" si="893"/>
        <v>0</v>
      </c>
      <c r="AW803">
        <f t="shared" si="894"/>
        <v>0</v>
      </c>
      <c r="AX803">
        <f t="shared" si="895"/>
        <v>8.849140245284973</v>
      </c>
      <c r="AY803">
        <f t="shared" si="896"/>
        <v>0</v>
      </c>
      <c r="AZ803">
        <f t="shared" si="897"/>
        <v>0</v>
      </c>
      <c r="BA803">
        <f t="shared" si="898"/>
        <v>0</v>
      </c>
      <c r="BB803">
        <f t="shared" si="899"/>
        <v>0</v>
      </c>
      <c r="BC803">
        <f t="shared" si="900"/>
        <v>-32.191771525603507</v>
      </c>
      <c r="BD803">
        <f t="shared" si="901"/>
        <v>-29.18</v>
      </c>
      <c r="BE803">
        <f t="shared" si="902"/>
        <v>0.96650000000000003</v>
      </c>
      <c r="BF803">
        <f t="shared" si="903"/>
        <v>1.6751862431090281E-3</v>
      </c>
      <c r="BG803">
        <f>'Data Input'!J803</f>
        <v>28</v>
      </c>
      <c r="BH803">
        <f t="shared" si="904"/>
        <v>3</v>
      </c>
      <c r="BI803">
        <f t="shared" si="905"/>
        <v>1.08</v>
      </c>
      <c r="BJ803">
        <f>'Data Input'!K803</f>
        <v>0.92727272727272725</v>
      </c>
      <c r="BK803">
        <f>'Data Input'!L803</f>
        <v>3</v>
      </c>
      <c r="BL803">
        <f>'Data Input'!M803</f>
        <v>94</v>
      </c>
      <c r="BM803">
        <f t="shared" si="906"/>
        <v>4</v>
      </c>
      <c r="BN803">
        <f t="shared" si="907"/>
        <v>1.46</v>
      </c>
      <c r="BO803">
        <f t="shared" si="908"/>
        <v>1.8092011425577504E-3</v>
      </c>
      <c r="BP803">
        <f t="shared" si="909"/>
        <v>2.4457719149391811E-3</v>
      </c>
      <c r="BQ803">
        <f t="shared" si="910"/>
        <v>15.28455912839809</v>
      </c>
      <c r="BR803">
        <f t="shared" si="911"/>
        <v>20.662459562464086</v>
      </c>
      <c r="BS803">
        <f t="shared" si="912"/>
        <v>306618.21000000008</v>
      </c>
      <c r="BT803">
        <f t="shared" si="913"/>
        <v>278015.76000000007</v>
      </c>
      <c r="BU803">
        <f t="shared" si="914"/>
        <v>247125.12000000005</v>
      </c>
      <c r="BV803">
        <f t="shared" si="915"/>
        <v>216234.48000000004</v>
      </c>
      <c r="BW803">
        <f t="shared" si="916"/>
        <v>185343.84000000003</v>
      </c>
      <c r="BX803">
        <f t="shared" si="917"/>
        <v>154453.20000000001</v>
      </c>
      <c r="BY803">
        <f t="shared" si="918"/>
        <v>123562.56</v>
      </c>
      <c r="BZ803">
        <f t="shared" si="919"/>
        <v>92671.92</v>
      </c>
      <c r="CA803">
        <f t="shared" si="920"/>
        <v>61781.279999999999</v>
      </c>
      <c r="CB803">
        <f t="shared" si="921"/>
        <v>30890.639999999999</v>
      </c>
      <c r="CC803">
        <f t="shared" si="922"/>
        <v>30.696661690663188</v>
      </c>
      <c r="CD803">
        <f t="shared" si="923"/>
        <v>41.497338952192834</v>
      </c>
      <c r="CE803">
        <f t="shared" si="924"/>
        <v>45.981220819061278</v>
      </c>
      <c r="CF803">
        <f t="shared" si="925"/>
        <v>62.15979851465692</v>
      </c>
    </row>
    <row r="804" spans="1:84" x14ac:dyDescent="0.25">
      <c r="A804" t="str">
        <f>IF('Data Input'!A804=0,"F","M")</f>
        <v>F</v>
      </c>
      <c r="B804" t="str">
        <f>'Data Input'!B804</f>
        <v>W</v>
      </c>
      <c r="C804">
        <f>'Data Input'!C804</f>
        <v>29</v>
      </c>
      <c r="D804">
        <f t="shared" si="855"/>
        <v>30</v>
      </c>
      <c r="E804">
        <f t="shared" si="856"/>
        <v>31</v>
      </c>
      <c r="F804">
        <f t="shared" si="857"/>
        <v>32</v>
      </c>
      <c r="G804">
        <f t="shared" si="858"/>
        <v>33</v>
      </c>
      <c r="H804">
        <f t="shared" si="859"/>
        <v>34</v>
      </c>
      <c r="I804">
        <f t="shared" si="860"/>
        <v>35</v>
      </c>
      <c r="J804">
        <f t="shared" si="861"/>
        <v>36</v>
      </c>
      <c r="K804">
        <f t="shared" si="862"/>
        <v>37</v>
      </c>
      <c r="L804">
        <f t="shared" si="863"/>
        <v>38</v>
      </c>
      <c r="M804">
        <f>'Data Input'!D804</f>
        <v>170.999737686</v>
      </c>
      <c r="N804">
        <f>'Data Input'!E804</f>
        <v>61.999904892000004</v>
      </c>
      <c r="O804">
        <f>'Data Input'!F804</f>
        <v>96</v>
      </c>
      <c r="P804">
        <f>'Data Input'!G804</f>
        <v>0</v>
      </c>
      <c r="Q804">
        <f>'Data Input'!H804</f>
        <v>0</v>
      </c>
      <c r="R804">
        <f>IF('Data Input'!I804&gt;100,1,0)</f>
        <v>0</v>
      </c>
      <c r="S804">
        <f t="shared" si="864"/>
        <v>3.3672958299864741</v>
      </c>
      <c r="T804">
        <f t="shared" si="865"/>
        <v>11.338681206644297</v>
      </c>
      <c r="U804">
        <f t="shared" si="866"/>
        <v>5.1416620225014835</v>
      </c>
      <c r="V804">
        <f t="shared" si="867"/>
        <v>17.313497087569065</v>
      </c>
      <c r="W804">
        <f t="shared" si="868"/>
        <v>4.1271328510439149</v>
      </c>
      <c r="X804">
        <f t="shared" si="869"/>
        <v>13.897277239120363</v>
      </c>
      <c r="Y804">
        <f t="shared" si="870"/>
        <v>0</v>
      </c>
      <c r="Z804">
        <f t="shared" si="871"/>
        <v>0</v>
      </c>
      <c r="AA804">
        <f t="shared" si="872"/>
        <v>4.5643481914678361</v>
      </c>
      <c r="AB804">
        <f t="shared" si="873"/>
        <v>15.369510631735949</v>
      </c>
      <c r="AC804" s="3">
        <f t="shared" si="874"/>
        <v>-29.798999999999999</v>
      </c>
      <c r="AD804">
        <f t="shared" si="875"/>
        <v>4.8840000000000003</v>
      </c>
      <c r="AE804">
        <f t="shared" si="876"/>
        <v>13.54</v>
      </c>
      <c r="AF804">
        <f t="shared" si="877"/>
        <v>-3.1139999999999999</v>
      </c>
      <c r="AG804">
        <f t="shared" si="878"/>
        <v>-13.577999999999999</v>
      </c>
      <c r="AH804">
        <f t="shared" si="879"/>
        <v>3.149</v>
      </c>
      <c r="AI804">
        <f t="shared" si="880"/>
        <v>2.0190000000000001</v>
      </c>
      <c r="AJ804">
        <f t="shared" si="881"/>
        <v>0</v>
      </c>
      <c r="AK804">
        <f t="shared" si="882"/>
        <v>1.9570000000000001</v>
      </c>
      <c r="AL804">
        <f t="shared" si="883"/>
        <v>0</v>
      </c>
      <c r="AM804">
        <f t="shared" si="884"/>
        <v>7.5739999999999998</v>
      </c>
      <c r="AN804">
        <f t="shared" si="885"/>
        <v>-1.665</v>
      </c>
      <c r="AO804">
        <f t="shared" si="886"/>
        <v>0.66100000000000003</v>
      </c>
      <c r="AP804">
        <f t="shared" si="887"/>
        <v>-100.34204843776695</v>
      </c>
      <c r="AQ804">
        <f t="shared" si="888"/>
        <v>55.378119013250753</v>
      </c>
      <c r="AR804">
        <f t="shared" si="889"/>
        <v>69.618103784670083</v>
      </c>
      <c r="AS804">
        <f t="shared" si="890"/>
        <v>-53.914229930690063</v>
      </c>
      <c r="AT804">
        <f t="shared" si="891"/>
        <v>-56.038209851474271</v>
      </c>
      <c r="AU804">
        <f t="shared" si="892"/>
        <v>43.762526025990027</v>
      </c>
      <c r="AV804">
        <f t="shared" si="893"/>
        <v>0</v>
      </c>
      <c r="AW804">
        <f t="shared" si="894"/>
        <v>0</v>
      </c>
      <c r="AX804">
        <f t="shared" si="895"/>
        <v>8.9324294107025555</v>
      </c>
      <c r="AY804">
        <f t="shared" si="896"/>
        <v>0</v>
      </c>
      <c r="AZ804">
        <f t="shared" si="897"/>
        <v>0</v>
      </c>
      <c r="BA804">
        <f t="shared" si="898"/>
        <v>0</v>
      </c>
      <c r="BB804">
        <f t="shared" si="899"/>
        <v>0</v>
      </c>
      <c r="BC804">
        <f t="shared" si="900"/>
        <v>-32.603309985317864</v>
      </c>
      <c r="BD804">
        <f t="shared" si="901"/>
        <v>-29.18</v>
      </c>
      <c r="BE804">
        <f t="shared" si="902"/>
        <v>0.96650000000000003</v>
      </c>
      <c r="BF804">
        <f t="shared" si="903"/>
        <v>1.1103426254953641E-3</v>
      </c>
      <c r="BG804">
        <f>'Data Input'!J804</f>
        <v>19.3</v>
      </c>
      <c r="BH804">
        <f t="shared" si="904"/>
        <v>1</v>
      </c>
      <c r="BI804">
        <f t="shared" si="905"/>
        <v>1</v>
      </c>
      <c r="BJ804">
        <f>'Data Input'!K804</f>
        <v>0.73972602739726034</v>
      </c>
      <c r="BK804">
        <f>'Data Input'!L804</f>
        <v>3</v>
      </c>
      <c r="BL804">
        <f>'Data Input'!M804</f>
        <v>100</v>
      </c>
      <c r="BM804">
        <f t="shared" si="906"/>
        <v>1</v>
      </c>
      <c r="BN804">
        <f t="shared" si="907"/>
        <v>1</v>
      </c>
      <c r="BO804">
        <f t="shared" si="908"/>
        <v>1.1103426254953641E-3</v>
      </c>
      <c r="BP804">
        <f t="shared" si="909"/>
        <v>1.1103426254953641E-3</v>
      </c>
      <c r="BQ804">
        <f t="shared" si="910"/>
        <v>9.3804370962157666</v>
      </c>
      <c r="BR804">
        <f t="shared" si="911"/>
        <v>9.3804370962157666</v>
      </c>
      <c r="BS804">
        <f t="shared" si="912"/>
        <v>295177.26000000007</v>
      </c>
      <c r="BT804">
        <f t="shared" si="913"/>
        <v>266574.81000000006</v>
      </c>
      <c r="BU804">
        <f t="shared" si="914"/>
        <v>237972.36000000004</v>
      </c>
      <c r="BV804">
        <f t="shared" si="915"/>
        <v>209369.91000000003</v>
      </c>
      <c r="BW804">
        <f t="shared" si="916"/>
        <v>180767.46000000002</v>
      </c>
      <c r="BX804">
        <f t="shared" si="917"/>
        <v>152165.01</v>
      </c>
      <c r="BY804">
        <f t="shared" si="918"/>
        <v>123562.56</v>
      </c>
      <c r="BZ804">
        <f t="shared" si="919"/>
        <v>92671.92</v>
      </c>
      <c r="CA804">
        <f t="shared" si="920"/>
        <v>61781.279999999999</v>
      </c>
      <c r="CB804">
        <f t="shared" si="921"/>
        <v>30890.639999999999</v>
      </c>
      <c r="CC804">
        <f t="shared" si="922"/>
        <v>18.331015149088895</v>
      </c>
      <c r="CD804">
        <f t="shared" si="923"/>
        <v>18.331015149088895</v>
      </c>
      <c r="CE804">
        <f t="shared" si="924"/>
        <v>27.711452245304663</v>
      </c>
      <c r="CF804">
        <f t="shared" si="925"/>
        <v>27.711452245304663</v>
      </c>
    </row>
    <row r="805" spans="1:84" x14ac:dyDescent="0.25">
      <c r="A805" t="str">
        <f>IF('Data Input'!A805=0,"F","M")</f>
        <v>F</v>
      </c>
      <c r="B805" t="str">
        <f>'Data Input'!B805</f>
        <v>W</v>
      </c>
      <c r="C805">
        <f>'Data Input'!C805</f>
        <v>57</v>
      </c>
      <c r="D805">
        <f t="shared" si="855"/>
        <v>58</v>
      </c>
      <c r="E805">
        <f t="shared" si="856"/>
        <v>59</v>
      </c>
      <c r="F805">
        <f t="shared" si="857"/>
        <v>60</v>
      </c>
      <c r="G805">
        <f t="shared" si="858"/>
        <v>61</v>
      </c>
      <c r="H805">
        <f t="shared" si="859"/>
        <v>62</v>
      </c>
      <c r="I805">
        <f t="shared" si="860"/>
        <v>63</v>
      </c>
      <c r="J805">
        <f t="shared" si="861"/>
        <v>64</v>
      </c>
      <c r="K805">
        <f t="shared" si="862"/>
        <v>65</v>
      </c>
      <c r="L805">
        <f t="shared" si="863"/>
        <v>66</v>
      </c>
      <c r="M805">
        <f>'Data Input'!D805</f>
        <v>224.99965485000001</v>
      </c>
      <c r="N805">
        <f>'Data Input'!E805</f>
        <v>85.999868076000013</v>
      </c>
      <c r="O805">
        <f>'Data Input'!F805</f>
        <v>102</v>
      </c>
      <c r="P805">
        <f>'Data Input'!G805</f>
        <v>0</v>
      </c>
      <c r="Q805">
        <f>'Data Input'!H805</f>
        <v>0</v>
      </c>
      <c r="R805">
        <f>IF('Data Input'!I805&gt;100,1,0)</f>
        <v>0</v>
      </c>
      <c r="S805">
        <f t="shared" si="864"/>
        <v>4.0430512678345503</v>
      </c>
      <c r="T805">
        <f t="shared" si="865"/>
        <v>16.346263554338563</v>
      </c>
      <c r="U805">
        <f t="shared" si="866"/>
        <v>5.4160988682032434</v>
      </c>
      <c r="V805">
        <f t="shared" si="867"/>
        <v>21.897565395806396</v>
      </c>
      <c r="W805">
        <f t="shared" si="868"/>
        <v>4.4543457622523315</v>
      </c>
      <c r="X805">
        <f t="shared" si="869"/>
        <v>18.009148281447747</v>
      </c>
      <c r="Y805">
        <f t="shared" si="870"/>
        <v>0</v>
      </c>
      <c r="Z805">
        <f t="shared" si="871"/>
        <v>0</v>
      </c>
      <c r="AA805">
        <f t="shared" si="872"/>
        <v>4.6249728132842707</v>
      </c>
      <c r="AB805">
        <f t="shared" si="873"/>
        <v>18.699002196449296</v>
      </c>
      <c r="AC805" s="3">
        <f t="shared" si="874"/>
        <v>-29.798999999999999</v>
      </c>
      <c r="AD805">
        <f t="shared" si="875"/>
        <v>4.8840000000000003</v>
      </c>
      <c r="AE805">
        <f t="shared" si="876"/>
        <v>13.54</v>
      </c>
      <c r="AF805">
        <f t="shared" si="877"/>
        <v>-3.1139999999999999</v>
      </c>
      <c r="AG805">
        <f t="shared" si="878"/>
        <v>-13.577999999999999</v>
      </c>
      <c r="AH805">
        <f t="shared" si="879"/>
        <v>3.149</v>
      </c>
      <c r="AI805">
        <f t="shared" si="880"/>
        <v>2.0190000000000001</v>
      </c>
      <c r="AJ805">
        <f t="shared" si="881"/>
        <v>0</v>
      </c>
      <c r="AK805">
        <f t="shared" si="882"/>
        <v>1.9570000000000001</v>
      </c>
      <c r="AL805">
        <f t="shared" si="883"/>
        <v>0</v>
      </c>
      <c r="AM805">
        <f t="shared" si="884"/>
        <v>7.5739999999999998</v>
      </c>
      <c r="AN805">
        <f t="shared" si="885"/>
        <v>-1.665</v>
      </c>
      <c r="AO805">
        <f t="shared" si="886"/>
        <v>0.66100000000000003</v>
      </c>
      <c r="AP805">
        <f t="shared" si="887"/>
        <v>-120.47888473020176</v>
      </c>
      <c r="AQ805">
        <f t="shared" si="888"/>
        <v>79.835151199389543</v>
      </c>
      <c r="AR805">
        <f t="shared" si="889"/>
        <v>73.333978675471911</v>
      </c>
      <c r="AS805">
        <f t="shared" si="890"/>
        <v>-68.189018642541114</v>
      </c>
      <c r="AT805">
        <f t="shared" si="891"/>
        <v>-60.481106759862151</v>
      </c>
      <c r="AU805">
        <f t="shared" si="892"/>
        <v>56.710807938278954</v>
      </c>
      <c r="AV805">
        <f t="shared" si="893"/>
        <v>0</v>
      </c>
      <c r="AW805">
        <f t="shared" si="894"/>
        <v>0</v>
      </c>
      <c r="AX805">
        <f t="shared" si="895"/>
        <v>9.0510717955973181</v>
      </c>
      <c r="AY805">
        <f t="shared" si="896"/>
        <v>0</v>
      </c>
      <c r="AZ805">
        <f t="shared" si="897"/>
        <v>0</v>
      </c>
      <c r="BA805">
        <f t="shared" si="898"/>
        <v>0</v>
      </c>
      <c r="BB805">
        <f t="shared" si="899"/>
        <v>0</v>
      </c>
      <c r="BC805">
        <f t="shared" si="900"/>
        <v>-30.218000523867289</v>
      </c>
      <c r="BD805">
        <f t="shared" si="901"/>
        <v>-29.18</v>
      </c>
      <c r="BE805">
        <f t="shared" si="902"/>
        <v>0.96650000000000003</v>
      </c>
      <c r="BF805">
        <f t="shared" si="903"/>
        <v>1.1995190053384452E-2</v>
      </c>
      <c r="BG805">
        <f>'Data Input'!J805</f>
        <v>19.2</v>
      </c>
      <c r="BH805">
        <f t="shared" si="904"/>
        <v>1</v>
      </c>
      <c r="BI805">
        <f t="shared" si="905"/>
        <v>1</v>
      </c>
      <c r="BJ805">
        <f>'Data Input'!K805</f>
        <v>0.76470588235294124</v>
      </c>
      <c r="BK805">
        <f>'Data Input'!L805</f>
        <v>3</v>
      </c>
      <c r="BL805">
        <f>'Data Input'!M805</f>
        <v>93</v>
      </c>
      <c r="BM805">
        <f t="shared" si="906"/>
        <v>2</v>
      </c>
      <c r="BN805">
        <f t="shared" si="907"/>
        <v>1.1200000000000001</v>
      </c>
      <c r="BO805">
        <f t="shared" si="908"/>
        <v>1.1995190053384452E-2</v>
      </c>
      <c r="BP805">
        <f t="shared" si="909"/>
        <v>1.3434612859790588E-2</v>
      </c>
      <c r="BQ805">
        <f t="shared" si="910"/>
        <v>101.33820243343948</v>
      </c>
      <c r="BR805">
        <f t="shared" si="911"/>
        <v>113.49878672545223</v>
      </c>
      <c r="BS805">
        <f t="shared" si="912"/>
        <v>189062.18000000005</v>
      </c>
      <c r="BT805">
        <f t="shared" si="913"/>
        <v>169898.54000000004</v>
      </c>
      <c r="BU805">
        <f t="shared" si="914"/>
        <v>150734.90000000002</v>
      </c>
      <c r="BV805">
        <f t="shared" si="915"/>
        <v>131571.26</v>
      </c>
      <c r="BW805">
        <f t="shared" si="916"/>
        <v>112407.62</v>
      </c>
      <c r="BX805">
        <f t="shared" si="917"/>
        <v>93243.98</v>
      </c>
      <c r="BY805">
        <f t="shared" si="918"/>
        <v>74080.34</v>
      </c>
      <c r="BZ805">
        <f t="shared" si="919"/>
        <v>54916.7</v>
      </c>
      <c r="CA805">
        <f t="shared" si="920"/>
        <v>35753.06</v>
      </c>
      <c r="CB805">
        <f t="shared" si="921"/>
        <v>16589.419999999998</v>
      </c>
      <c r="CC805">
        <f t="shared" si="922"/>
        <v>123.34150133912992</v>
      </c>
      <c r="CD805">
        <f t="shared" si="923"/>
        <v>138.14248149982552</v>
      </c>
      <c r="CE805">
        <f t="shared" si="924"/>
        <v>224.67970377256938</v>
      </c>
      <c r="CF805">
        <f t="shared" si="925"/>
        <v>251.64126822527777</v>
      </c>
    </row>
    <row r="806" spans="1:84" x14ac:dyDescent="0.25">
      <c r="A806" t="str">
        <f>IF('Data Input'!A806=0,"F","M")</f>
        <v>M</v>
      </c>
      <c r="B806" t="str">
        <f>'Data Input'!B806</f>
        <v>W</v>
      </c>
      <c r="C806">
        <f>'Data Input'!C806</f>
        <v>58</v>
      </c>
      <c r="D806">
        <f t="shared" si="855"/>
        <v>59</v>
      </c>
      <c r="E806">
        <f t="shared" si="856"/>
        <v>60</v>
      </c>
      <c r="F806">
        <f t="shared" si="857"/>
        <v>61</v>
      </c>
      <c r="G806">
        <f t="shared" si="858"/>
        <v>62</v>
      </c>
      <c r="H806">
        <f t="shared" si="859"/>
        <v>63</v>
      </c>
      <c r="I806">
        <f t="shared" si="860"/>
        <v>64</v>
      </c>
      <c r="J806">
        <f t="shared" si="861"/>
        <v>65</v>
      </c>
      <c r="K806">
        <f t="shared" si="862"/>
        <v>66</v>
      </c>
      <c r="L806">
        <f t="shared" si="863"/>
        <v>67</v>
      </c>
      <c r="M806">
        <f>'Data Input'!D806</f>
        <v>202.99968859800001</v>
      </c>
      <c r="N806">
        <f>'Data Input'!E806</f>
        <v>73.999886484000001</v>
      </c>
      <c r="O806">
        <f>'Data Input'!F806</f>
        <v>118</v>
      </c>
      <c r="P806">
        <f>'Data Input'!G806</f>
        <v>0</v>
      </c>
      <c r="Q806">
        <f>'Data Input'!H806</f>
        <v>0</v>
      </c>
      <c r="R806">
        <f>IF('Data Input'!I806&gt;100,1,0)</f>
        <v>0</v>
      </c>
      <c r="S806">
        <f t="shared" si="864"/>
        <v>4.0604430105464191</v>
      </c>
      <c r="T806">
        <f t="shared" si="865"/>
        <v>16.487197441895269</v>
      </c>
      <c r="U806">
        <f t="shared" si="866"/>
        <v>5.3132044450406104</v>
      </c>
      <c r="V806">
        <f t="shared" si="867"/>
        <v>21.573963852469312</v>
      </c>
      <c r="W806">
        <f t="shared" si="868"/>
        <v>4.3040635592029934</v>
      </c>
      <c r="X806">
        <f t="shared" si="869"/>
        <v>17.476404795913339</v>
      </c>
      <c r="Y806">
        <f t="shared" si="870"/>
        <v>0</v>
      </c>
      <c r="Z806">
        <f t="shared" si="871"/>
        <v>0</v>
      </c>
      <c r="AA806">
        <f t="shared" si="872"/>
        <v>4.7706846244656651</v>
      </c>
      <c r="AB806">
        <f t="shared" si="873"/>
        <v>19.371093038932877</v>
      </c>
      <c r="AC806" s="3">
        <f t="shared" si="874"/>
        <v>12.343999999999999</v>
      </c>
      <c r="AD806">
        <f t="shared" si="875"/>
        <v>0</v>
      </c>
      <c r="AE806">
        <f t="shared" si="876"/>
        <v>11.853</v>
      </c>
      <c r="AF806">
        <f t="shared" si="877"/>
        <v>-2.6640000000000001</v>
      </c>
      <c r="AG806">
        <f t="shared" si="878"/>
        <v>-7.99</v>
      </c>
      <c r="AH806">
        <f t="shared" si="879"/>
        <v>1.7689999999999999</v>
      </c>
      <c r="AI806">
        <f t="shared" si="880"/>
        <v>1.7689999999999999</v>
      </c>
      <c r="AJ806">
        <f t="shared" si="881"/>
        <v>0</v>
      </c>
      <c r="AK806">
        <f t="shared" si="882"/>
        <v>1.764</v>
      </c>
      <c r="AL806">
        <f t="shared" si="883"/>
        <v>0</v>
      </c>
      <c r="AM806">
        <f t="shared" si="884"/>
        <v>7.8369999999999997</v>
      </c>
      <c r="AN806">
        <f t="shared" si="885"/>
        <v>-1.7949999999999999</v>
      </c>
      <c r="AO806">
        <f t="shared" si="886"/>
        <v>0.65800000000000003</v>
      </c>
      <c r="AP806">
        <f t="shared" si="887"/>
        <v>50.122108522184995</v>
      </c>
      <c r="AQ806">
        <f t="shared" si="888"/>
        <v>0</v>
      </c>
      <c r="AR806">
        <f t="shared" si="889"/>
        <v>62.97741228706635</v>
      </c>
      <c r="AS806">
        <f t="shared" si="890"/>
        <v>-57.473039702978248</v>
      </c>
      <c r="AT806">
        <f t="shared" si="891"/>
        <v>-34.389467838031919</v>
      </c>
      <c r="AU806">
        <f t="shared" si="892"/>
        <v>30.915760083970696</v>
      </c>
      <c r="AV806">
        <f t="shared" si="893"/>
        <v>0</v>
      </c>
      <c r="AW806">
        <f t="shared" si="894"/>
        <v>0</v>
      </c>
      <c r="AX806">
        <f t="shared" si="895"/>
        <v>8.415487677557433</v>
      </c>
      <c r="AY806">
        <f t="shared" si="896"/>
        <v>0</v>
      </c>
      <c r="AZ806">
        <f t="shared" si="897"/>
        <v>0</v>
      </c>
      <c r="BA806">
        <f t="shared" si="898"/>
        <v>0</v>
      </c>
      <c r="BB806">
        <f t="shared" si="899"/>
        <v>0</v>
      </c>
      <c r="BC806">
        <f t="shared" si="900"/>
        <v>60.568261029769303</v>
      </c>
      <c r="BD806">
        <f t="shared" si="901"/>
        <v>61.18</v>
      </c>
      <c r="BE806">
        <f t="shared" si="902"/>
        <v>0.91439999999999999</v>
      </c>
      <c r="BF806">
        <f t="shared" si="903"/>
        <v>4.7379289034089167E-2</v>
      </c>
      <c r="BG806">
        <f>'Data Input'!J806</f>
        <v>27.3</v>
      </c>
      <c r="BH806">
        <f t="shared" si="904"/>
        <v>3</v>
      </c>
      <c r="BI806">
        <f t="shared" si="905"/>
        <v>1.21</v>
      </c>
      <c r="BJ806">
        <f>'Data Input'!K806</f>
        <v>0.86746987951807231</v>
      </c>
      <c r="BK806">
        <f>'Data Input'!L806</f>
        <v>3</v>
      </c>
      <c r="BL806">
        <f>'Data Input'!M806</f>
        <v>97</v>
      </c>
      <c r="BM806">
        <f t="shared" si="906"/>
        <v>1</v>
      </c>
      <c r="BN806">
        <f t="shared" si="907"/>
        <v>1</v>
      </c>
      <c r="BO806">
        <f t="shared" si="908"/>
        <v>5.7328939731247891E-2</v>
      </c>
      <c r="BP806">
        <f t="shared" si="909"/>
        <v>4.7379289034089167E-2</v>
      </c>
      <c r="BQ806">
        <f t="shared" si="910"/>
        <v>484.32844114382863</v>
      </c>
      <c r="BR806">
        <f t="shared" si="911"/>
        <v>400.27143896184191</v>
      </c>
      <c r="BS806">
        <f t="shared" si="912"/>
        <v>186487.96000000002</v>
      </c>
      <c r="BT806">
        <f t="shared" si="913"/>
        <v>167324.32</v>
      </c>
      <c r="BU806">
        <f t="shared" si="914"/>
        <v>148160.68</v>
      </c>
      <c r="BV806">
        <f t="shared" si="915"/>
        <v>128997.04</v>
      </c>
      <c r="BW806">
        <f t="shared" si="916"/>
        <v>109833.4</v>
      </c>
      <c r="BX806">
        <f t="shared" si="917"/>
        <v>90669.759999999995</v>
      </c>
      <c r="BY806">
        <f t="shared" si="918"/>
        <v>71506.12</v>
      </c>
      <c r="BZ806">
        <f t="shared" si="919"/>
        <v>52342.479999999996</v>
      </c>
      <c r="CA806">
        <f t="shared" si="920"/>
        <v>33178.839999999997</v>
      </c>
      <c r="CB806">
        <f t="shared" si="921"/>
        <v>16589.419999999998</v>
      </c>
      <c r="CC806">
        <f t="shared" si="922"/>
        <v>576.20745181058737</v>
      </c>
      <c r="CD806">
        <f t="shared" si="923"/>
        <v>476.20450562858468</v>
      </c>
      <c r="CE806">
        <f t="shared" si="924"/>
        <v>1060.5358929544159</v>
      </c>
      <c r="CF806">
        <f t="shared" si="925"/>
        <v>876.47594459042659</v>
      </c>
    </row>
    <row r="807" spans="1:84" x14ac:dyDescent="0.25">
      <c r="A807" t="str">
        <f>IF('Data Input'!A807=0,"F","M")</f>
        <v>M</v>
      </c>
      <c r="B807" t="str">
        <f>'Data Input'!B807</f>
        <v>W</v>
      </c>
      <c r="C807">
        <f>'Data Input'!C807</f>
        <v>46</v>
      </c>
      <c r="D807">
        <f t="shared" si="855"/>
        <v>47</v>
      </c>
      <c r="E807">
        <f t="shared" si="856"/>
        <v>48</v>
      </c>
      <c r="F807">
        <f t="shared" si="857"/>
        <v>49</v>
      </c>
      <c r="G807">
        <f t="shared" si="858"/>
        <v>50</v>
      </c>
      <c r="H807">
        <f t="shared" si="859"/>
        <v>51</v>
      </c>
      <c r="I807">
        <f t="shared" si="860"/>
        <v>52</v>
      </c>
      <c r="J807">
        <f t="shared" si="861"/>
        <v>53</v>
      </c>
      <c r="K807">
        <f t="shared" si="862"/>
        <v>54</v>
      </c>
      <c r="L807">
        <f t="shared" si="863"/>
        <v>55</v>
      </c>
      <c r="M807">
        <f>'Data Input'!D807</f>
        <v>164.99974689000001</v>
      </c>
      <c r="N807">
        <f>'Data Input'!E807</f>
        <v>39.999938640000003</v>
      </c>
      <c r="O807">
        <f>'Data Input'!F807</f>
        <v>128</v>
      </c>
      <c r="P807">
        <f>'Data Input'!G807</f>
        <v>0</v>
      </c>
      <c r="Q807">
        <f>'Data Input'!H807</f>
        <v>0</v>
      </c>
      <c r="R807">
        <f>IF('Data Input'!I807&gt;100,1,0)</f>
        <v>1</v>
      </c>
      <c r="S807">
        <f t="shared" si="864"/>
        <v>3.8286413964890951</v>
      </c>
      <c r="T807">
        <f t="shared" si="865"/>
        <v>14.658494942909968</v>
      </c>
      <c r="U807">
        <f t="shared" si="866"/>
        <v>5.1059439398994044</v>
      </c>
      <c r="V807">
        <f t="shared" si="867"/>
        <v>19.548828336451489</v>
      </c>
      <c r="W807">
        <f t="shared" si="868"/>
        <v>3.6888779201127599</v>
      </c>
      <c r="X807">
        <f t="shared" si="869"/>
        <v>14.123390711538306</v>
      </c>
      <c r="Y807">
        <f t="shared" si="870"/>
        <v>0</v>
      </c>
      <c r="Z807">
        <f t="shared" si="871"/>
        <v>0</v>
      </c>
      <c r="AA807">
        <f t="shared" si="872"/>
        <v>4.8520302639196169</v>
      </c>
      <c r="AB807">
        <f t="shared" si="873"/>
        <v>18.576683925460554</v>
      </c>
      <c r="AC807" s="3">
        <f t="shared" si="874"/>
        <v>12.343999999999999</v>
      </c>
      <c r="AD807">
        <f t="shared" si="875"/>
        <v>0</v>
      </c>
      <c r="AE807">
        <f t="shared" si="876"/>
        <v>11.853</v>
      </c>
      <c r="AF807">
        <f t="shared" si="877"/>
        <v>-2.6640000000000001</v>
      </c>
      <c r="AG807">
        <f t="shared" si="878"/>
        <v>-7.99</v>
      </c>
      <c r="AH807">
        <f t="shared" si="879"/>
        <v>1.7689999999999999</v>
      </c>
      <c r="AI807">
        <f t="shared" si="880"/>
        <v>1.7689999999999999</v>
      </c>
      <c r="AJ807">
        <f t="shared" si="881"/>
        <v>0</v>
      </c>
      <c r="AK807">
        <f t="shared" si="882"/>
        <v>1.764</v>
      </c>
      <c r="AL807">
        <f t="shared" si="883"/>
        <v>0</v>
      </c>
      <c r="AM807">
        <f t="shared" si="884"/>
        <v>7.8369999999999997</v>
      </c>
      <c r="AN807">
        <f t="shared" si="885"/>
        <v>-1.7949999999999999</v>
      </c>
      <c r="AO807">
        <f t="shared" si="886"/>
        <v>0.65800000000000003</v>
      </c>
      <c r="AP807">
        <f t="shared" si="887"/>
        <v>47.260749398261389</v>
      </c>
      <c r="AQ807">
        <f t="shared" si="888"/>
        <v>0</v>
      </c>
      <c r="AR807">
        <f t="shared" si="889"/>
        <v>60.52075351962764</v>
      </c>
      <c r="AS807">
        <f t="shared" si="890"/>
        <v>-52.078078688306768</v>
      </c>
      <c r="AT807">
        <f t="shared" si="891"/>
        <v>-29.474134581700952</v>
      </c>
      <c r="AU807">
        <f t="shared" si="892"/>
        <v>24.984278168711263</v>
      </c>
      <c r="AV807">
        <f t="shared" si="893"/>
        <v>0</v>
      </c>
      <c r="AW807">
        <f t="shared" si="894"/>
        <v>0</v>
      </c>
      <c r="AX807">
        <f t="shared" si="895"/>
        <v>8.5589813855542047</v>
      </c>
      <c r="AY807">
        <f t="shared" si="896"/>
        <v>0</v>
      </c>
      <c r="AZ807">
        <f t="shared" si="897"/>
        <v>0</v>
      </c>
      <c r="BA807">
        <f t="shared" si="898"/>
        <v>0</v>
      </c>
      <c r="BB807">
        <f t="shared" si="899"/>
        <v>0.65800000000000003</v>
      </c>
      <c r="BC807">
        <f t="shared" si="900"/>
        <v>60.430549202146778</v>
      </c>
      <c r="BD807">
        <f t="shared" si="901"/>
        <v>61.18</v>
      </c>
      <c r="BE807">
        <f t="shared" si="902"/>
        <v>0.91439999999999999</v>
      </c>
      <c r="BF807">
        <f t="shared" si="903"/>
        <v>4.1412053032699792E-2</v>
      </c>
      <c r="BG807">
        <f>'Data Input'!J807</f>
        <v>29.6</v>
      </c>
      <c r="BH807">
        <f t="shared" si="904"/>
        <v>4</v>
      </c>
      <c r="BI807">
        <f t="shared" si="905"/>
        <v>1.24</v>
      </c>
      <c r="BJ807">
        <f>'Data Input'!K807</f>
        <v>0.88372093023255816</v>
      </c>
      <c r="BK807">
        <f>'Data Input'!L807</f>
        <v>3</v>
      </c>
      <c r="BL807">
        <f>'Data Input'!M807</f>
        <v>68</v>
      </c>
      <c r="BM807">
        <f t="shared" si="906"/>
        <v>1</v>
      </c>
      <c r="BN807">
        <f t="shared" si="907"/>
        <v>1</v>
      </c>
      <c r="BO807">
        <f t="shared" si="908"/>
        <v>5.1350945760547738E-2</v>
      </c>
      <c r="BP807">
        <f t="shared" si="909"/>
        <v>4.1412053032699792E-2</v>
      </c>
      <c r="BQ807">
        <f t="shared" si="910"/>
        <v>433.82493428377967</v>
      </c>
      <c r="BR807">
        <f t="shared" si="911"/>
        <v>349.85881797079003</v>
      </c>
      <c r="BS807">
        <f t="shared" si="912"/>
        <v>237972.36000000004</v>
      </c>
      <c r="BT807">
        <f t="shared" si="913"/>
        <v>213660.28000000003</v>
      </c>
      <c r="BU807">
        <f t="shared" si="914"/>
        <v>189348.2</v>
      </c>
      <c r="BV807">
        <f t="shared" si="915"/>
        <v>165036.12</v>
      </c>
      <c r="BW807">
        <f t="shared" si="916"/>
        <v>140724.04</v>
      </c>
      <c r="BX807">
        <f t="shared" si="917"/>
        <v>116411.96</v>
      </c>
      <c r="BY807">
        <f t="shared" si="918"/>
        <v>92099.88</v>
      </c>
      <c r="BZ807">
        <f t="shared" si="919"/>
        <v>67787.8</v>
      </c>
      <c r="CA807">
        <f t="shared" si="920"/>
        <v>43475.72</v>
      </c>
      <c r="CB807">
        <f t="shared" si="921"/>
        <v>19163.64</v>
      </c>
      <c r="CC807">
        <f t="shared" si="922"/>
        <v>660.20883945421031</v>
      </c>
      <c r="CD807">
        <f t="shared" si="923"/>
        <v>532.42648343081476</v>
      </c>
      <c r="CE807">
        <f t="shared" si="924"/>
        <v>1094.03377373799</v>
      </c>
      <c r="CF807">
        <f t="shared" si="925"/>
        <v>882.28530140160478</v>
      </c>
    </row>
    <row r="808" spans="1:84" x14ac:dyDescent="0.25">
      <c r="A808" t="str">
        <f>IF('Data Input'!A808=0,"F","M")</f>
        <v>M</v>
      </c>
      <c r="B808" t="str">
        <f>'Data Input'!B808</f>
        <v>W</v>
      </c>
      <c r="C808">
        <f>'Data Input'!C808</f>
        <v>53</v>
      </c>
      <c r="D808">
        <f t="shared" si="855"/>
        <v>54</v>
      </c>
      <c r="E808">
        <f t="shared" si="856"/>
        <v>55</v>
      </c>
      <c r="F808">
        <f t="shared" si="857"/>
        <v>56</v>
      </c>
      <c r="G808">
        <f t="shared" si="858"/>
        <v>57</v>
      </c>
      <c r="H808">
        <f t="shared" si="859"/>
        <v>58</v>
      </c>
      <c r="I808">
        <f t="shared" si="860"/>
        <v>59</v>
      </c>
      <c r="J808">
        <f t="shared" si="861"/>
        <v>60</v>
      </c>
      <c r="K808">
        <f t="shared" si="862"/>
        <v>61</v>
      </c>
      <c r="L808">
        <f t="shared" si="863"/>
        <v>62</v>
      </c>
      <c r="M808">
        <f>'Data Input'!D808</f>
        <v>202.99968859800001</v>
      </c>
      <c r="N808">
        <f>'Data Input'!E808</f>
        <v>37.999941708000001</v>
      </c>
      <c r="O808">
        <f>'Data Input'!F808</f>
        <v>126</v>
      </c>
      <c r="P808">
        <f>'Data Input'!G808</f>
        <v>0</v>
      </c>
      <c r="Q808">
        <f>'Data Input'!H808</f>
        <v>0</v>
      </c>
      <c r="R808">
        <f>IF('Data Input'!I808&gt;100,1,0)</f>
        <v>1</v>
      </c>
      <c r="S808">
        <f t="shared" si="864"/>
        <v>3.970291913552122</v>
      </c>
      <c r="T808">
        <f t="shared" si="865"/>
        <v>15.76321787881737</v>
      </c>
      <c r="U808">
        <f t="shared" si="866"/>
        <v>5.3132044450406104</v>
      </c>
      <c r="V808">
        <f t="shared" si="867"/>
        <v>21.094972643193927</v>
      </c>
      <c r="W808">
        <f t="shared" si="868"/>
        <v>3.6375846257252094</v>
      </c>
      <c r="X808">
        <f t="shared" si="869"/>
        <v>14.442272824378321</v>
      </c>
      <c r="Y808">
        <f t="shared" si="870"/>
        <v>0</v>
      </c>
      <c r="Z808">
        <f t="shared" si="871"/>
        <v>0</v>
      </c>
      <c r="AA808">
        <f t="shared" si="872"/>
        <v>4.836281906951478</v>
      </c>
      <c r="AB808">
        <f t="shared" si="873"/>
        <v>19.20145094682789</v>
      </c>
      <c r="AC808" s="3">
        <f t="shared" si="874"/>
        <v>12.343999999999999</v>
      </c>
      <c r="AD808">
        <f t="shared" si="875"/>
        <v>0</v>
      </c>
      <c r="AE808">
        <f t="shared" si="876"/>
        <v>11.853</v>
      </c>
      <c r="AF808">
        <f t="shared" si="877"/>
        <v>-2.6640000000000001</v>
      </c>
      <c r="AG808">
        <f t="shared" si="878"/>
        <v>-7.99</v>
      </c>
      <c r="AH808">
        <f t="shared" si="879"/>
        <v>1.7689999999999999</v>
      </c>
      <c r="AI808">
        <f t="shared" si="880"/>
        <v>1.7689999999999999</v>
      </c>
      <c r="AJ808">
        <f t="shared" si="881"/>
        <v>0</v>
      </c>
      <c r="AK808">
        <f t="shared" si="882"/>
        <v>1.764</v>
      </c>
      <c r="AL808">
        <f t="shared" si="883"/>
        <v>0</v>
      </c>
      <c r="AM808">
        <f t="shared" si="884"/>
        <v>7.8369999999999997</v>
      </c>
      <c r="AN808">
        <f t="shared" si="885"/>
        <v>-1.7949999999999999</v>
      </c>
      <c r="AO808">
        <f t="shared" si="886"/>
        <v>0.65800000000000003</v>
      </c>
      <c r="AP808">
        <f t="shared" si="887"/>
        <v>49.009283380887389</v>
      </c>
      <c r="AQ808">
        <f t="shared" si="888"/>
        <v>0</v>
      </c>
      <c r="AR808">
        <f t="shared" si="889"/>
        <v>62.97741228706635</v>
      </c>
      <c r="AS808">
        <f t="shared" si="890"/>
        <v>-56.197007121468623</v>
      </c>
      <c r="AT808">
        <f t="shared" si="891"/>
        <v>-29.064301159544424</v>
      </c>
      <c r="AU808">
        <f t="shared" si="892"/>
        <v>25.548380626325248</v>
      </c>
      <c r="AV808">
        <f t="shared" si="893"/>
        <v>0</v>
      </c>
      <c r="AW808">
        <f t="shared" si="894"/>
        <v>0</v>
      </c>
      <c r="AX808">
        <f t="shared" si="895"/>
        <v>8.5312012838624067</v>
      </c>
      <c r="AY808">
        <f t="shared" si="896"/>
        <v>0</v>
      </c>
      <c r="AZ808">
        <f t="shared" si="897"/>
        <v>0</v>
      </c>
      <c r="BA808">
        <f t="shared" si="898"/>
        <v>0</v>
      </c>
      <c r="BB808">
        <f t="shared" si="899"/>
        <v>0.65800000000000003</v>
      </c>
      <c r="BC808">
        <f t="shared" si="900"/>
        <v>61.462969297128346</v>
      </c>
      <c r="BD808">
        <f t="shared" si="901"/>
        <v>61.18</v>
      </c>
      <c r="BE808">
        <f t="shared" si="902"/>
        <v>0.91439999999999999</v>
      </c>
      <c r="BF808">
        <f t="shared" si="903"/>
        <v>0.11197486783059374</v>
      </c>
      <c r="BG808">
        <f>'Data Input'!J808</f>
        <v>26.9</v>
      </c>
      <c r="BH808">
        <f t="shared" si="904"/>
        <v>3</v>
      </c>
      <c r="BI808">
        <f t="shared" si="905"/>
        <v>1.21</v>
      </c>
      <c r="BJ808">
        <f>'Data Input'!K808</f>
        <v>0.89473684210526316</v>
      </c>
      <c r="BK808">
        <f>'Data Input'!L808</f>
        <v>3</v>
      </c>
      <c r="BL808">
        <f>'Data Input'!M808</f>
        <v>69</v>
      </c>
      <c r="BM808">
        <f t="shared" si="906"/>
        <v>2</v>
      </c>
      <c r="BN808">
        <f t="shared" si="907"/>
        <v>1.19</v>
      </c>
      <c r="BO808">
        <f t="shared" si="908"/>
        <v>0.13548959007501843</v>
      </c>
      <c r="BP808">
        <f t="shared" si="909"/>
        <v>0.13325009271840654</v>
      </c>
      <c r="BQ808">
        <f t="shared" si="910"/>
        <v>1144.6481002418084</v>
      </c>
      <c r="BR808">
        <f t="shared" si="911"/>
        <v>1125.7282969320265</v>
      </c>
      <c r="BS808">
        <f t="shared" si="912"/>
        <v>201933.28000000003</v>
      </c>
      <c r="BT808">
        <f t="shared" si="913"/>
        <v>177621.2</v>
      </c>
      <c r="BU808">
        <f t="shared" si="914"/>
        <v>153309.12</v>
      </c>
      <c r="BV808">
        <f t="shared" si="915"/>
        <v>134145.47999999998</v>
      </c>
      <c r="BW808">
        <f t="shared" si="916"/>
        <v>114981.84</v>
      </c>
      <c r="BX808">
        <f t="shared" si="917"/>
        <v>95818.2</v>
      </c>
      <c r="BY808">
        <f t="shared" si="918"/>
        <v>76654.559999999998</v>
      </c>
      <c r="BZ808">
        <f t="shared" si="919"/>
        <v>57490.92</v>
      </c>
      <c r="CA808">
        <f t="shared" si="920"/>
        <v>38327.279999999999</v>
      </c>
      <c r="CB808">
        <f t="shared" si="921"/>
        <v>19163.64</v>
      </c>
      <c r="CC808">
        <f t="shared" si="922"/>
        <v>1448.9873511236488</v>
      </c>
      <c r="CD808">
        <f t="shared" si="923"/>
        <v>1425.0371469728448</v>
      </c>
      <c r="CE808">
        <f t="shared" si="924"/>
        <v>2593.6354513654569</v>
      </c>
      <c r="CF808">
        <f t="shared" si="925"/>
        <v>2550.7654439048711</v>
      </c>
    </row>
    <row r="809" spans="1:84" x14ac:dyDescent="0.25">
      <c r="A809" t="str">
        <f>IF('Data Input'!A809=0,"F","M")</f>
        <v>M</v>
      </c>
      <c r="B809" t="str">
        <f>'Data Input'!B809</f>
        <v>W</v>
      </c>
      <c r="C809">
        <f>'Data Input'!C809</f>
        <v>60</v>
      </c>
      <c r="D809">
        <f t="shared" si="855"/>
        <v>61</v>
      </c>
      <c r="E809">
        <f t="shared" si="856"/>
        <v>62</v>
      </c>
      <c r="F809">
        <f t="shared" si="857"/>
        <v>63</v>
      </c>
      <c r="G809">
        <f t="shared" si="858"/>
        <v>64</v>
      </c>
      <c r="H809">
        <f t="shared" si="859"/>
        <v>65</v>
      </c>
      <c r="I809">
        <f t="shared" si="860"/>
        <v>66</v>
      </c>
      <c r="J809">
        <f t="shared" si="861"/>
        <v>67</v>
      </c>
      <c r="K809">
        <f t="shared" si="862"/>
        <v>68</v>
      </c>
      <c r="L809">
        <f t="shared" si="863"/>
        <v>69</v>
      </c>
      <c r="M809">
        <f>'Data Input'!D809</f>
        <v>164.99974689000001</v>
      </c>
      <c r="N809">
        <f>'Data Input'!E809</f>
        <v>39.999938640000003</v>
      </c>
      <c r="O809">
        <f>'Data Input'!F809</f>
        <v>130</v>
      </c>
      <c r="P809">
        <f>'Data Input'!G809</f>
        <v>1</v>
      </c>
      <c r="Q809">
        <f>'Data Input'!H809</f>
        <v>0</v>
      </c>
      <c r="R809">
        <f>IF('Data Input'!I809&gt;100,1,0)</f>
        <v>0</v>
      </c>
      <c r="S809">
        <f t="shared" si="864"/>
        <v>4.0943445622221004</v>
      </c>
      <c r="T809">
        <f t="shared" si="865"/>
        <v>16.763657394197683</v>
      </c>
      <c r="U809">
        <f t="shared" si="866"/>
        <v>5.1059439398994044</v>
      </c>
      <c r="V809">
        <f t="shared" si="867"/>
        <v>20.905493805338015</v>
      </c>
      <c r="W809">
        <f t="shared" si="868"/>
        <v>3.6888779201127599</v>
      </c>
      <c r="X809">
        <f t="shared" si="869"/>
        <v>15.103537252914851</v>
      </c>
      <c r="Y809">
        <f t="shared" si="870"/>
        <v>4.8675344504555822</v>
      </c>
      <c r="Z809">
        <f t="shared" si="871"/>
        <v>19.929363208651552</v>
      </c>
      <c r="AA809">
        <f t="shared" si="872"/>
        <v>0</v>
      </c>
      <c r="AB809">
        <f t="shared" si="873"/>
        <v>0</v>
      </c>
      <c r="AC809" s="3">
        <f t="shared" si="874"/>
        <v>12.343999999999999</v>
      </c>
      <c r="AD809">
        <f t="shared" si="875"/>
        <v>0</v>
      </c>
      <c r="AE809">
        <f t="shared" si="876"/>
        <v>11.853</v>
      </c>
      <c r="AF809">
        <f t="shared" si="877"/>
        <v>-2.6640000000000001</v>
      </c>
      <c r="AG809">
        <f t="shared" si="878"/>
        <v>-7.99</v>
      </c>
      <c r="AH809">
        <f t="shared" si="879"/>
        <v>1.7689999999999999</v>
      </c>
      <c r="AI809">
        <f t="shared" si="880"/>
        <v>1.7689999999999999</v>
      </c>
      <c r="AJ809">
        <f t="shared" si="881"/>
        <v>0</v>
      </c>
      <c r="AK809">
        <f t="shared" si="882"/>
        <v>1.764</v>
      </c>
      <c r="AL809">
        <f t="shared" si="883"/>
        <v>0</v>
      </c>
      <c r="AM809">
        <f t="shared" si="884"/>
        <v>7.8369999999999997</v>
      </c>
      <c r="AN809">
        <f t="shared" si="885"/>
        <v>-1.7949999999999999</v>
      </c>
      <c r="AO809">
        <f t="shared" si="886"/>
        <v>0.65800000000000003</v>
      </c>
      <c r="AP809">
        <f t="shared" si="887"/>
        <v>50.540589276069603</v>
      </c>
      <c r="AQ809">
        <f t="shared" si="888"/>
        <v>0</v>
      </c>
      <c r="AR809">
        <f t="shared" si="889"/>
        <v>60.52075351962764</v>
      </c>
      <c r="AS809">
        <f t="shared" si="890"/>
        <v>-55.692235497420477</v>
      </c>
      <c r="AT809">
        <f t="shared" si="891"/>
        <v>-29.474134581700952</v>
      </c>
      <c r="AU809">
        <f t="shared" si="892"/>
        <v>26.718157400406369</v>
      </c>
      <c r="AV809">
        <f t="shared" si="893"/>
        <v>8.6106684428559248</v>
      </c>
      <c r="AW809">
        <f t="shared" si="894"/>
        <v>0</v>
      </c>
      <c r="AX809">
        <f t="shared" si="895"/>
        <v>0</v>
      </c>
      <c r="AY809">
        <f t="shared" si="896"/>
        <v>0</v>
      </c>
      <c r="AZ809">
        <f t="shared" si="897"/>
        <v>0</v>
      </c>
      <c r="BA809">
        <f t="shared" si="898"/>
        <v>0</v>
      </c>
      <c r="BB809">
        <f t="shared" si="899"/>
        <v>0</v>
      </c>
      <c r="BC809">
        <f t="shared" si="900"/>
        <v>61.223798559838109</v>
      </c>
      <c r="BD809">
        <f t="shared" si="901"/>
        <v>61.18</v>
      </c>
      <c r="BE809">
        <f t="shared" si="902"/>
        <v>0.91439999999999999</v>
      </c>
      <c r="BF809">
        <f t="shared" si="903"/>
        <v>8.9256221869021268E-2</v>
      </c>
      <c r="BG809">
        <f>'Data Input'!J809</f>
        <v>32.700000000000003</v>
      </c>
      <c r="BH809">
        <f t="shared" si="904"/>
        <v>4</v>
      </c>
      <c r="BI809">
        <f t="shared" si="905"/>
        <v>1.24</v>
      </c>
      <c r="BJ809">
        <f>'Data Input'!K809</f>
        <v>0.97727272727272718</v>
      </c>
      <c r="BK809">
        <f>'Data Input'!L809</f>
        <v>3</v>
      </c>
      <c r="BL809">
        <f>'Data Input'!M809</f>
        <v>83</v>
      </c>
      <c r="BM809">
        <f t="shared" si="906"/>
        <v>4</v>
      </c>
      <c r="BN809">
        <f t="shared" si="907"/>
        <v>1.26</v>
      </c>
      <c r="BO809">
        <f t="shared" si="908"/>
        <v>0.11067771511758637</v>
      </c>
      <c r="BP809">
        <f t="shared" si="909"/>
        <v>0.1124628395549668</v>
      </c>
      <c r="BQ809">
        <f t="shared" si="910"/>
        <v>935.031512592995</v>
      </c>
      <c r="BR809">
        <f t="shared" si="911"/>
        <v>950.11266602191449</v>
      </c>
      <c r="BS809">
        <f t="shared" si="912"/>
        <v>181339.52000000002</v>
      </c>
      <c r="BT809">
        <f t="shared" si="913"/>
        <v>162175.88</v>
      </c>
      <c r="BU809">
        <f t="shared" si="914"/>
        <v>143012.24</v>
      </c>
      <c r="BV809">
        <f t="shared" si="915"/>
        <v>123848.59999999999</v>
      </c>
      <c r="BW809">
        <f t="shared" si="916"/>
        <v>104684.95999999999</v>
      </c>
      <c r="BX809">
        <f t="shared" si="917"/>
        <v>85521.319999999992</v>
      </c>
      <c r="BY809">
        <f t="shared" si="918"/>
        <v>66357.679999999993</v>
      </c>
      <c r="BZ809">
        <f t="shared" si="919"/>
        <v>49768.259999999995</v>
      </c>
      <c r="CA809">
        <f t="shared" si="920"/>
        <v>33178.839999999997</v>
      </c>
      <c r="CB809">
        <f t="shared" si="921"/>
        <v>16589.419999999998</v>
      </c>
      <c r="CC809">
        <f t="shared" si="922"/>
        <v>1069.6743508393927</v>
      </c>
      <c r="CD809">
        <f t="shared" si="923"/>
        <v>1086.9271629497057</v>
      </c>
      <c r="CE809">
        <f t="shared" si="924"/>
        <v>2004.7058634323876</v>
      </c>
      <c r="CF809">
        <f t="shared" si="925"/>
        <v>2037.0398289716202</v>
      </c>
    </row>
    <row r="810" spans="1:84" x14ac:dyDescent="0.25">
      <c r="A810" t="str">
        <f>IF('Data Input'!A810=0,"F","M")</f>
        <v>M</v>
      </c>
      <c r="B810" t="str">
        <f>'Data Input'!B810</f>
        <v>W</v>
      </c>
      <c r="C810">
        <f>'Data Input'!C810</f>
        <v>72</v>
      </c>
      <c r="D810">
        <f t="shared" si="855"/>
        <v>73</v>
      </c>
      <c r="E810">
        <f t="shared" si="856"/>
        <v>74</v>
      </c>
      <c r="F810">
        <f t="shared" si="857"/>
        <v>75</v>
      </c>
      <c r="G810">
        <f t="shared" si="858"/>
        <v>76</v>
      </c>
      <c r="H810">
        <f t="shared" si="859"/>
        <v>77</v>
      </c>
      <c r="I810">
        <f t="shared" si="860"/>
        <v>78</v>
      </c>
      <c r="J810">
        <f t="shared" si="861"/>
        <v>79</v>
      </c>
      <c r="K810">
        <f t="shared" si="862"/>
        <v>80</v>
      </c>
      <c r="L810">
        <f t="shared" si="863"/>
        <v>81</v>
      </c>
      <c r="M810">
        <f>'Data Input'!D810</f>
        <v>176.99972848199999</v>
      </c>
      <c r="N810">
        <f>'Data Input'!E810</f>
        <v>62.999903358000005</v>
      </c>
      <c r="O810">
        <f>'Data Input'!F810</f>
        <v>112</v>
      </c>
      <c r="P810">
        <f>'Data Input'!G810</f>
        <v>0</v>
      </c>
      <c r="Q810">
        <f>'Data Input'!H810</f>
        <v>0</v>
      </c>
      <c r="R810">
        <f>IF('Data Input'!I810&gt;100,1,0)</f>
        <v>1</v>
      </c>
      <c r="S810">
        <f t="shared" si="864"/>
        <v>4.2766661190160553</v>
      </c>
      <c r="T810">
        <f t="shared" si="865"/>
        <v>18.28987309353985</v>
      </c>
      <c r="U810">
        <f t="shared" si="866"/>
        <v>5.176148198572653</v>
      </c>
      <c r="V810">
        <f t="shared" si="867"/>
        <v>22.136657627841654</v>
      </c>
      <c r="W810">
        <f t="shared" si="868"/>
        <v>4.1431331923903558</v>
      </c>
      <c r="X810">
        <f t="shared" si="869"/>
        <v>17.718797350466662</v>
      </c>
      <c r="Y810">
        <f t="shared" si="870"/>
        <v>0</v>
      </c>
      <c r="Z810">
        <f t="shared" si="871"/>
        <v>0</v>
      </c>
      <c r="AA810">
        <f t="shared" si="872"/>
        <v>4.7184988712950942</v>
      </c>
      <c r="AB810">
        <f t="shared" si="873"/>
        <v>20.179444255483229</v>
      </c>
      <c r="AC810" s="3">
        <f t="shared" si="874"/>
        <v>12.343999999999999</v>
      </c>
      <c r="AD810">
        <f t="shared" si="875"/>
        <v>0</v>
      </c>
      <c r="AE810">
        <f t="shared" si="876"/>
        <v>11.853</v>
      </c>
      <c r="AF810">
        <f t="shared" si="877"/>
        <v>-2.6640000000000001</v>
      </c>
      <c r="AG810">
        <f t="shared" si="878"/>
        <v>-7.99</v>
      </c>
      <c r="AH810">
        <f t="shared" si="879"/>
        <v>1.7689999999999999</v>
      </c>
      <c r="AI810">
        <f t="shared" si="880"/>
        <v>1.7689999999999999</v>
      </c>
      <c r="AJ810">
        <f t="shared" si="881"/>
        <v>0</v>
      </c>
      <c r="AK810">
        <f t="shared" si="882"/>
        <v>1.764</v>
      </c>
      <c r="AL810">
        <f t="shared" si="883"/>
        <v>0</v>
      </c>
      <c r="AM810">
        <f t="shared" si="884"/>
        <v>7.8369999999999997</v>
      </c>
      <c r="AN810">
        <f t="shared" si="885"/>
        <v>-1.7949999999999999</v>
      </c>
      <c r="AO810">
        <f t="shared" si="886"/>
        <v>0.65800000000000003</v>
      </c>
      <c r="AP810">
        <f t="shared" si="887"/>
        <v>52.791166573134184</v>
      </c>
      <c r="AQ810">
        <f t="shared" si="888"/>
        <v>0</v>
      </c>
      <c r="AR810">
        <f t="shared" si="889"/>
        <v>61.352884597681651</v>
      </c>
      <c r="AS810">
        <f t="shared" si="890"/>
        <v>-58.97205592057017</v>
      </c>
      <c r="AT810">
        <f t="shared" si="891"/>
        <v>-33.103634207198944</v>
      </c>
      <c r="AU810">
        <f t="shared" si="892"/>
        <v>31.344552512975525</v>
      </c>
      <c r="AV810">
        <f t="shared" si="893"/>
        <v>0</v>
      </c>
      <c r="AW810">
        <f t="shared" si="894"/>
        <v>0</v>
      </c>
      <c r="AX810">
        <f t="shared" si="895"/>
        <v>8.3234320089645468</v>
      </c>
      <c r="AY810">
        <f t="shared" si="896"/>
        <v>0</v>
      </c>
      <c r="AZ810">
        <f t="shared" si="897"/>
        <v>0</v>
      </c>
      <c r="BA810">
        <f t="shared" si="898"/>
        <v>0</v>
      </c>
      <c r="BB810">
        <f t="shared" si="899"/>
        <v>0.65800000000000003</v>
      </c>
      <c r="BC810">
        <f t="shared" si="900"/>
        <v>62.394345564986786</v>
      </c>
      <c r="BD810">
        <f t="shared" si="901"/>
        <v>61.18</v>
      </c>
      <c r="BE810">
        <f t="shared" si="902"/>
        <v>0.91439999999999999</v>
      </c>
      <c r="BF810">
        <f t="shared" si="903"/>
        <v>0.26021875720317911</v>
      </c>
      <c r="BG810">
        <f>'Data Input'!J810</f>
        <v>30.5</v>
      </c>
      <c r="BH810">
        <f t="shared" si="904"/>
        <v>4</v>
      </c>
      <c r="BI810">
        <f t="shared" si="905"/>
        <v>1.24</v>
      </c>
      <c r="BJ810">
        <f>'Data Input'!K810</f>
        <v>0.93023255813953487</v>
      </c>
      <c r="BK810">
        <f>'Data Input'!L810</f>
        <v>3</v>
      </c>
      <c r="BL810">
        <f>'Data Input'!M810</f>
        <v>90</v>
      </c>
      <c r="BM810">
        <f t="shared" si="906"/>
        <v>3</v>
      </c>
      <c r="BN810">
        <f t="shared" si="907"/>
        <v>1.2</v>
      </c>
      <c r="BO810">
        <f t="shared" si="908"/>
        <v>0.3226712589319421</v>
      </c>
      <c r="BP810">
        <f t="shared" si="909"/>
        <v>0.31226250864381494</v>
      </c>
      <c r="BQ810">
        <f t="shared" si="910"/>
        <v>2726.003107209784</v>
      </c>
      <c r="BR810">
        <f t="shared" si="911"/>
        <v>2638.0675231062428</v>
      </c>
      <c r="BS810">
        <f t="shared" si="912"/>
        <v>165894.19999999995</v>
      </c>
      <c r="BT810">
        <f t="shared" si="913"/>
        <v>149304.77999999997</v>
      </c>
      <c r="BU810">
        <f t="shared" si="914"/>
        <v>132715.35999999999</v>
      </c>
      <c r="BV810">
        <f t="shared" si="915"/>
        <v>116125.93999999999</v>
      </c>
      <c r="BW810">
        <f t="shared" si="916"/>
        <v>99536.51999999999</v>
      </c>
      <c r="BX810">
        <f t="shared" si="917"/>
        <v>82947.099999999991</v>
      </c>
      <c r="BY810">
        <f t="shared" si="918"/>
        <v>66357.679999999993</v>
      </c>
      <c r="BZ810">
        <f t="shared" si="919"/>
        <v>49768.259999999995</v>
      </c>
      <c r="CA810">
        <f t="shared" si="920"/>
        <v>33178.839999999997</v>
      </c>
      <c r="CB810">
        <f t="shared" si="921"/>
        <v>16589.419999999998</v>
      </c>
      <c r="CC810">
        <f t="shared" si="922"/>
        <v>2944.1109699929057</v>
      </c>
      <c r="CD810">
        <f t="shared" si="923"/>
        <v>2849.1396483802318</v>
      </c>
      <c r="CE810">
        <f t="shared" si="924"/>
        <v>5670.1140772026902</v>
      </c>
      <c r="CF810">
        <f t="shared" si="925"/>
        <v>5487.2071714864742</v>
      </c>
    </row>
    <row r="811" spans="1:84" x14ac:dyDescent="0.25">
      <c r="A811" t="str">
        <f>IF('Data Input'!A811=0,"F","M")</f>
        <v>M</v>
      </c>
      <c r="B811" t="str">
        <f>'Data Input'!B811</f>
        <v>W</v>
      </c>
      <c r="C811">
        <f>'Data Input'!C811</f>
        <v>29</v>
      </c>
      <c r="D811">
        <f t="shared" si="855"/>
        <v>30</v>
      </c>
      <c r="E811">
        <f t="shared" si="856"/>
        <v>31</v>
      </c>
      <c r="F811">
        <f t="shared" si="857"/>
        <v>32</v>
      </c>
      <c r="G811">
        <f t="shared" si="858"/>
        <v>33</v>
      </c>
      <c r="H811">
        <f t="shared" si="859"/>
        <v>34</v>
      </c>
      <c r="I811">
        <f t="shared" si="860"/>
        <v>35</v>
      </c>
      <c r="J811">
        <f t="shared" si="861"/>
        <v>36</v>
      </c>
      <c r="K811">
        <f t="shared" si="862"/>
        <v>37</v>
      </c>
      <c r="L811">
        <f t="shared" si="863"/>
        <v>38</v>
      </c>
      <c r="M811">
        <f>'Data Input'!D811</f>
        <v>111.99982819200001</v>
      </c>
      <c r="N811">
        <f>'Data Input'!E811</f>
        <v>45.999929435999995</v>
      </c>
      <c r="O811">
        <f>'Data Input'!F811</f>
        <v>104</v>
      </c>
      <c r="P811">
        <f>'Data Input'!G811</f>
        <v>0</v>
      </c>
      <c r="Q811">
        <f>'Data Input'!H811</f>
        <v>0</v>
      </c>
      <c r="R811">
        <f>IF('Data Input'!I811&gt;100,1,0)</f>
        <v>0</v>
      </c>
      <c r="S811">
        <f t="shared" si="864"/>
        <v>3.3672958299864741</v>
      </c>
      <c r="T811">
        <f t="shared" si="865"/>
        <v>11.338681206644297</v>
      </c>
      <c r="U811">
        <f t="shared" si="866"/>
        <v>4.7184973372939183</v>
      </c>
      <c r="V811">
        <f t="shared" si="867"/>
        <v>15.888576407672092</v>
      </c>
      <c r="W811">
        <f t="shared" si="868"/>
        <v>3.8286398624879183</v>
      </c>
      <c r="X811">
        <f t="shared" si="869"/>
        <v>12.892163043475556</v>
      </c>
      <c r="Y811">
        <f t="shared" si="870"/>
        <v>0</v>
      </c>
      <c r="Z811">
        <f t="shared" si="871"/>
        <v>0</v>
      </c>
      <c r="AA811">
        <f t="shared" si="872"/>
        <v>4.6443908991413725</v>
      </c>
      <c r="AB811">
        <f t="shared" si="873"/>
        <v>15.639038107505876</v>
      </c>
      <c r="AC811" s="3">
        <f t="shared" si="874"/>
        <v>12.343999999999999</v>
      </c>
      <c r="AD811">
        <f t="shared" si="875"/>
        <v>0</v>
      </c>
      <c r="AE811">
        <f t="shared" si="876"/>
        <v>11.853</v>
      </c>
      <c r="AF811">
        <f t="shared" si="877"/>
        <v>-2.6640000000000001</v>
      </c>
      <c r="AG811">
        <f t="shared" si="878"/>
        <v>-7.99</v>
      </c>
      <c r="AH811">
        <f t="shared" si="879"/>
        <v>1.7689999999999999</v>
      </c>
      <c r="AI811">
        <f t="shared" si="880"/>
        <v>1.7689999999999999</v>
      </c>
      <c r="AJ811">
        <f t="shared" si="881"/>
        <v>0</v>
      </c>
      <c r="AK811">
        <f t="shared" si="882"/>
        <v>1.764</v>
      </c>
      <c r="AL811">
        <f t="shared" si="883"/>
        <v>0</v>
      </c>
      <c r="AM811">
        <f t="shared" si="884"/>
        <v>7.8369999999999997</v>
      </c>
      <c r="AN811">
        <f t="shared" si="885"/>
        <v>-1.7949999999999999</v>
      </c>
      <c r="AO811">
        <f t="shared" si="886"/>
        <v>0.65800000000000003</v>
      </c>
      <c r="AP811">
        <f t="shared" si="887"/>
        <v>41.565899725353034</v>
      </c>
      <c r="AQ811">
        <f t="shared" si="888"/>
        <v>0</v>
      </c>
      <c r="AR811">
        <f t="shared" si="889"/>
        <v>55.928348938944815</v>
      </c>
      <c r="AS811">
        <f t="shared" si="890"/>
        <v>-42.327167550038453</v>
      </c>
      <c r="AT811">
        <f t="shared" si="891"/>
        <v>-30.590832501278467</v>
      </c>
      <c r="AU811">
        <f t="shared" si="892"/>
        <v>22.806236423908256</v>
      </c>
      <c r="AV811">
        <f t="shared" si="893"/>
        <v>0</v>
      </c>
      <c r="AW811">
        <f t="shared" si="894"/>
        <v>0</v>
      </c>
      <c r="AX811">
        <f t="shared" si="895"/>
        <v>8.1927055460853815</v>
      </c>
      <c r="AY811">
        <f t="shared" si="896"/>
        <v>0</v>
      </c>
      <c r="AZ811">
        <f t="shared" si="897"/>
        <v>0</v>
      </c>
      <c r="BA811">
        <f t="shared" si="898"/>
        <v>0</v>
      </c>
      <c r="BB811">
        <f t="shared" si="899"/>
        <v>0</v>
      </c>
      <c r="BC811">
        <f t="shared" si="900"/>
        <v>55.575190582974571</v>
      </c>
      <c r="BD811">
        <f t="shared" si="901"/>
        <v>61.18</v>
      </c>
      <c r="BE811">
        <f t="shared" si="902"/>
        <v>0.91439999999999999</v>
      </c>
      <c r="BF811">
        <f t="shared" si="903"/>
        <v>3.2926945528855001E-4</v>
      </c>
      <c r="BG811">
        <f>'Data Input'!J811</f>
        <v>20.2</v>
      </c>
      <c r="BH811">
        <f t="shared" si="904"/>
        <v>1</v>
      </c>
      <c r="BI811">
        <f t="shared" si="905"/>
        <v>1</v>
      </c>
      <c r="BJ811">
        <f>'Data Input'!K811</f>
        <v>0.84868421052631593</v>
      </c>
      <c r="BK811">
        <f>'Data Input'!L811</f>
        <v>3</v>
      </c>
      <c r="BL811">
        <f>'Data Input'!M811</f>
        <v>96</v>
      </c>
      <c r="BM811">
        <f t="shared" si="906"/>
        <v>1</v>
      </c>
      <c r="BN811">
        <f t="shared" si="907"/>
        <v>1</v>
      </c>
      <c r="BO811">
        <f t="shared" si="908"/>
        <v>3.2926945528855001E-4</v>
      </c>
      <c r="BP811">
        <f t="shared" si="909"/>
        <v>3.2926945528855001E-4</v>
      </c>
      <c r="BQ811">
        <f t="shared" si="910"/>
        <v>2.7817462305038467</v>
      </c>
      <c r="BR811">
        <f t="shared" si="911"/>
        <v>2.7817462305038467</v>
      </c>
      <c r="BS811">
        <f t="shared" si="912"/>
        <v>295177.26000000007</v>
      </c>
      <c r="BT811">
        <f t="shared" si="913"/>
        <v>266574.81000000006</v>
      </c>
      <c r="BU811">
        <f t="shared" si="914"/>
        <v>237972.36000000004</v>
      </c>
      <c r="BV811">
        <f t="shared" si="915"/>
        <v>209369.91000000003</v>
      </c>
      <c r="BW811">
        <f t="shared" si="916"/>
        <v>180767.46000000002</v>
      </c>
      <c r="BX811">
        <f t="shared" si="917"/>
        <v>152165.01</v>
      </c>
      <c r="BY811">
        <f t="shared" si="918"/>
        <v>123562.56</v>
      </c>
      <c r="BZ811">
        <f t="shared" si="919"/>
        <v>92671.92</v>
      </c>
      <c r="CA811">
        <f t="shared" si="920"/>
        <v>61781.279999999999</v>
      </c>
      <c r="CB811">
        <f t="shared" si="921"/>
        <v>30890.639999999999</v>
      </c>
      <c r="CC811">
        <f t="shared" si="922"/>
        <v>5.4360187877447741</v>
      </c>
      <c r="CD811">
        <f t="shared" si="923"/>
        <v>5.4360187877447741</v>
      </c>
      <c r="CE811">
        <f t="shared" si="924"/>
        <v>8.2177650182486204</v>
      </c>
      <c r="CF811">
        <f t="shared" si="925"/>
        <v>8.2177650182486204</v>
      </c>
    </row>
    <row r="812" spans="1:84" x14ac:dyDescent="0.25">
      <c r="A812" t="str">
        <f>IF('Data Input'!A812=0,"F","M")</f>
        <v>M</v>
      </c>
      <c r="B812" t="str">
        <f>'Data Input'!B812</f>
        <v>W</v>
      </c>
      <c r="C812">
        <f>'Data Input'!C812</f>
        <v>35</v>
      </c>
      <c r="D812">
        <f t="shared" si="855"/>
        <v>36</v>
      </c>
      <c r="E812">
        <f t="shared" si="856"/>
        <v>37</v>
      </c>
      <c r="F812">
        <f t="shared" si="857"/>
        <v>38</v>
      </c>
      <c r="G812">
        <f t="shared" si="858"/>
        <v>39</v>
      </c>
      <c r="H812">
        <f t="shared" si="859"/>
        <v>40</v>
      </c>
      <c r="I812">
        <f t="shared" si="860"/>
        <v>41</v>
      </c>
      <c r="J812">
        <f t="shared" si="861"/>
        <v>42</v>
      </c>
      <c r="K812">
        <f t="shared" si="862"/>
        <v>43</v>
      </c>
      <c r="L812">
        <f t="shared" si="863"/>
        <v>44</v>
      </c>
      <c r="M812">
        <f>'Data Input'!D812</f>
        <v>159.99975456000001</v>
      </c>
      <c r="N812">
        <f>'Data Input'!E812</f>
        <v>57.999911028</v>
      </c>
      <c r="O812">
        <f>'Data Input'!F812</f>
        <v>112</v>
      </c>
      <c r="P812">
        <f>'Data Input'!G812</f>
        <v>0</v>
      </c>
      <c r="Q812">
        <f>'Data Input'!H812</f>
        <v>0</v>
      </c>
      <c r="R812">
        <f>IF('Data Input'!I812&gt;100,1,0)</f>
        <v>0</v>
      </c>
      <c r="S812">
        <f t="shared" si="864"/>
        <v>3.5553480614894135</v>
      </c>
      <c r="T812">
        <f t="shared" si="865"/>
        <v>12.640499838336531</v>
      </c>
      <c r="U812">
        <f t="shared" si="866"/>
        <v>5.0751722812326507</v>
      </c>
      <c r="V812">
        <f t="shared" si="867"/>
        <v>18.04400393180531</v>
      </c>
      <c r="W812">
        <f t="shared" si="868"/>
        <v>4.0604414765452423</v>
      </c>
      <c r="X812">
        <f t="shared" si="869"/>
        <v>14.436282732426339</v>
      </c>
      <c r="Y812">
        <f t="shared" si="870"/>
        <v>0</v>
      </c>
      <c r="Z812">
        <f t="shared" si="871"/>
        <v>0</v>
      </c>
      <c r="AA812">
        <f t="shared" si="872"/>
        <v>4.7184988712950942</v>
      </c>
      <c r="AB812">
        <f t="shared" si="873"/>
        <v>16.775905815199</v>
      </c>
      <c r="AC812" s="3">
        <f t="shared" si="874"/>
        <v>12.343999999999999</v>
      </c>
      <c r="AD812">
        <f t="shared" si="875"/>
        <v>0</v>
      </c>
      <c r="AE812">
        <f t="shared" si="876"/>
        <v>11.853</v>
      </c>
      <c r="AF812">
        <f t="shared" si="877"/>
        <v>-2.6640000000000001</v>
      </c>
      <c r="AG812">
        <f t="shared" si="878"/>
        <v>-7.99</v>
      </c>
      <c r="AH812">
        <f t="shared" si="879"/>
        <v>1.7689999999999999</v>
      </c>
      <c r="AI812">
        <f t="shared" si="880"/>
        <v>1.7689999999999999</v>
      </c>
      <c r="AJ812">
        <f t="shared" si="881"/>
        <v>0</v>
      </c>
      <c r="AK812">
        <f t="shared" si="882"/>
        <v>1.764</v>
      </c>
      <c r="AL812">
        <f t="shared" si="883"/>
        <v>0</v>
      </c>
      <c r="AM812">
        <f t="shared" si="884"/>
        <v>7.8369999999999997</v>
      </c>
      <c r="AN812">
        <f t="shared" si="885"/>
        <v>-1.7949999999999999</v>
      </c>
      <c r="AO812">
        <f t="shared" si="886"/>
        <v>0.65800000000000003</v>
      </c>
      <c r="AP812">
        <f t="shared" si="887"/>
        <v>43.887216471025319</v>
      </c>
      <c r="AQ812">
        <f t="shared" si="888"/>
        <v>0</v>
      </c>
      <c r="AR812">
        <f t="shared" si="889"/>
        <v>60.156017049450611</v>
      </c>
      <c r="AS812">
        <f t="shared" si="890"/>
        <v>-48.069226474329348</v>
      </c>
      <c r="AT812">
        <f t="shared" si="891"/>
        <v>-32.442927397596485</v>
      </c>
      <c r="AU812">
        <f t="shared" si="892"/>
        <v>25.537784153662191</v>
      </c>
      <c r="AV812">
        <f t="shared" si="893"/>
        <v>0</v>
      </c>
      <c r="AW812">
        <f t="shared" si="894"/>
        <v>0</v>
      </c>
      <c r="AX812">
        <f t="shared" si="895"/>
        <v>8.3234320089645468</v>
      </c>
      <c r="AY812">
        <f t="shared" si="896"/>
        <v>0</v>
      </c>
      <c r="AZ812">
        <f t="shared" si="897"/>
        <v>0</v>
      </c>
      <c r="BA812">
        <f t="shared" si="898"/>
        <v>0</v>
      </c>
      <c r="BB812">
        <f t="shared" si="899"/>
        <v>0</v>
      </c>
      <c r="BC812">
        <f t="shared" si="900"/>
        <v>57.392295811176822</v>
      </c>
      <c r="BD812">
        <f t="shared" si="901"/>
        <v>61.18</v>
      </c>
      <c r="BE812">
        <f t="shared" si="902"/>
        <v>0.91439999999999999</v>
      </c>
      <c r="BF812">
        <f t="shared" si="903"/>
        <v>2.0246115891406902E-3</v>
      </c>
      <c r="BG812">
        <f>'Data Input'!J812</f>
        <v>31.9</v>
      </c>
      <c r="BH812">
        <f t="shared" si="904"/>
        <v>4</v>
      </c>
      <c r="BI812">
        <f t="shared" si="905"/>
        <v>1.24</v>
      </c>
      <c r="BJ812">
        <f>'Data Input'!K812</f>
        <v>0.88372093023255816</v>
      </c>
      <c r="BK812">
        <f>'Data Input'!L812</f>
        <v>3</v>
      </c>
      <c r="BL812">
        <f>'Data Input'!M812</f>
        <v>97</v>
      </c>
      <c r="BM812">
        <f t="shared" si="906"/>
        <v>1</v>
      </c>
      <c r="BN812">
        <f t="shared" si="907"/>
        <v>1</v>
      </c>
      <c r="BO812">
        <f t="shared" si="908"/>
        <v>2.5105183705344558E-3</v>
      </c>
      <c r="BP812">
        <f t="shared" si="909"/>
        <v>2.0246115891406902E-3</v>
      </c>
      <c r="BQ812">
        <f t="shared" si="910"/>
        <v>21.209452931869713</v>
      </c>
      <c r="BR812">
        <f t="shared" si="911"/>
        <v>17.10439752570138</v>
      </c>
      <c r="BS812">
        <f t="shared" si="912"/>
        <v>308906.40000000008</v>
      </c>
      <c r="BT812">
        <f t="shared" si="913"/>
        <v>278015.76000000007</v>
      </c>
      <c r="BU812">
        <f t="shared" si="914"/>
        <v>247125.12000000005</v>
      </c>
      <c r="BV812">
        <f t="shared" si="915"/>
        <v>216234.48000000004</v>
      </c>
      <c r="BW812">
        <f t="shared" si="916"/>
        <v>185343.84000000003</v>
      </c>
      <c r="BX812">
        <f t="shared" si="917"/>
        <v>154453.20000000001</v>
      </c>
      <c r="BY812">
        <f t="shared" si="918"/>
        <v>123562.56</v>
      </c>
      <c r="BZ812">
        <f t="shared" si="919"/>
        <v>92671.92</v>
      </c>
      <c r="CA812">
        <f t="shared" si="920"/>
        <v>61781.279999999999</v>
      </c>
      <c r="CB812">
        <f t="shared" si="921"/>
        <v>30890.639999999999</v>
      </c>
      <c r="CC812">
        <f t="shared" si="922"/>
        <v>42.653335558661567</v>
      </c>
      <c r="CD812">
        <f t="shared" si="923"/>
        <v>34.397851256985135</v>
      </c>
      <c r="CE812">
        <f t="shared" si="924"/>
        <v>63.86278849053128</v>
      </c>
      <c r="CF812">
        <f t="shared" si="925"/>
        <v>51.502248782686515</v>
      </c>
    </row>
    <row r="813" spans="1:84" x14ac:dyDescent="0.25">
      <c r="A813" t="str">
        <f>IF('Data Input'!A813=0,"F","M")</f>
        <v>F</v>
      </c>
      <c r="B813" t="str">
        <f>'Data Input'!B813</f>
        <v>W</v>
      </c>
      <c r="C813">
        <f>'Data Input'!C813</f>
        <v>32</v>
      </c>
      <c r="D813">
        <f t="shared" si="855"/>
        <v>33</v>
      </c>
      <c r="E813">
        <f t="shared" si="856"/>
        <v>34</v>
      </c>
      <c r="F813">
        <f t="shared" si="857"/>
        <v>35</v>
      </c>
      <c r="G813">
        <f t="shared" si="858"/>
        <v>36</v>
      </c>
      <c r="H813">
        <f t="shared" si="859"/>
        <v>37</v>
      </c>
      <c r="I813">
        <f t="shared" si="860"/>
        <v>38</v>
      </c>
      <c r="J813">
        <f t="shared" si="861"/>
        <v>39</v>
      </c>
      <c r="K813">
        <f t="shared" si="862"/>
        <v>40</v>
      </c>
      <c r="L813">
        <f t="shared" si="863"/>
        <v>41</v>
      </c>
      <c r="M813">
        <f>'Data Input'!D813</f>
        <v>170.999737686</v>
      </c>
      <c r="N813">
        <f>'Data Input'!E813</f>
        <v>51.999920232000008</v>
      </c>
      <c r="O813">
        <f>'Data Input'!F813</f>
        <v>110</v>
      </c>
      <c r="P813">
        <f>'Data Input'!G813</f>
        <v>0</v>
      </c>
      <c r="Q813">
        <f>'Data Input'!H813</f>
        <v>0</v>
      </c>
      <c r="R813">
        <f>IF('Data Input'!I813&gt;100,1,0)</f>
        <v>0</v>
      </c>
      <c r="S813">
        <f t="shared" si="864"/>
        <v>3.4657359027997265</v>
      </c>
      <c r="T813">
        <f t="shared" si="865"/>
        <v>12.011325347955035</v>
      </c>
      <c r="U813">
        <f t="shared" si="866"/>
        <v>5.1416620225014835</v>
      </c>
      <c r="V813">
        <f t="shared" si="867"/>
        <v>17.819642671445248</v>
      </c>
      <c r="W813">
        <f t="shared" si="868"/>
        <v>3.9512421845802508</v>
      </c>
      <c r="X813">
        <f t="shared" si="869"/>
        <v>13.6939618997566</v>
      </c>
      <c r="Y813">
        <f t="shared" si="870"/>
        <v>0</v>
      </c>
      <c r="Z813">
        <f t="shared" si="871"/>
        <v>0</v>
      </c>
      <c r="AA813">
        <f t="shared" si="872"/>
        <v>4.7004803657924166</v>
      </c>
      <c r="AB813">
        <f t="shared" si="873"/>
        <v>16.29062356413197</v>
      </c>
      <c r="AC813" s="3">
        <f t="shared" si="874"/>
        <v>-29.798999999999999</v>
      </c>
      <c r="AD813">
        <f t="shared" si="875"/>
        <v>4.8840000000000003</v>
      </c>
      <c r="AE813">
        <f t="shared" si="876"/>
        <v>13.54</v>
      </c>
      <c r="AF813">
        <f t="shared" si="877"/>
        <v>-3.1139999999999999</v>
      </c>
      <c r="AG813">
        <f t="shared" si="878"/>
        <v>-13.577999999999999</v>
      </c>
      <c r="AH813">
        <f t="shared" si="879"/>
        <v>3.149</v>
      </c>
      <c r="AI813">
        <f t="shared" si="880"/>
        <v>2.0190000000000001</v>
      </c>
      <c r="AJ813">
        <f t="shared" si="881"/>
        <v>0</v>
      </c>
      <c r="AK813">
        <f t="shared" si="882"/>
        <v>1.9570000000000001</v>
      </c>
      <c r="AL813">
        <f t="shared" si="883"/>
        <v>0</v>
      </c>
      <c r="AM813">
        <f t="shared" si="884"/>
        <v>7.5739999999999998</v>
      </c>
      <c r="AN813">
        <f t="shared" si="885"/>
        <v>-1.665</v>
      </c>
      <c r="AO813">
        <f t="shared" si="886"/>
        <v>0.66100000000000003</v>
      </c>
      <c r="AP813">
        <f t="shared" si="887"/>
        <v>-103.27546416752905</v>
      </c>
      <c r="AQ813">
        <f t="shared" si="888"/>
        <v>58.663312999412398</v>
      </c>
      <c r="AR813">
        <f t="shared" si="889"/>
        <v>69.618103784670083</v>
      </c>
      <c r="AS813">
        <f t="shared" si="890"/>
        <v>-55.490367278880498</v>
      </c>
      <c r="AT813">
        <f t="shared" si="891"/>
        <v>-53.649966382230645</v>
      </c>
      <c r="AU813">
        <f t="shared" si="892"/>
        <v>43.122286022333533</v>
      </c>
      <c r="AV813">
        <f t="shared" si="893"/>
        <v>0</v>
      </c>
      <c r="AW813">
        <f t="shared" si="894"/>
        <v>0</v>
      </c>
      <c r="AX813">
        <f t="shared" si="895"/>
        <v>9.1988400758557596</v>
      </c>
      <c r="AY813">
        <f t="shared" si="896"/>
        <v>0</v>
      </c>
      <c r="AZ813">
        <f t="shared" si="897"/>
        <v>0</v>
      </c>
      <c r="BA813">
        <f t="shared" si="898"/>
        <v>0</v>
      </c>
      <c r="BB813">
        <f t="shared" si="899"/>
        <v>0</v>
      </c>
      <c r="BC813">
        <f t="shared" si="900"/>
        <v>-31.813254946368421</v>
      </c>
      <c r="BD813">
        <f t="shared" si="901"/>
        <v>-29.18</v>
      </c>
      <c r="BE813">
        <f t="shared" si="902"/>
        <v>0.96650000000000003</v>
      </c>
      <c r="BF813">
        <f t="shared" si="903"/>
        <v>2.4450249975357385E-3</v>
      </c>
      <c r="BG813">
        <f>'Data Input'!J813</f>
        <v>34.799999999999997</v>
      </c>
      <c r="BH813">
        <f t="shared" si="904"/>
        <v>4</v>
      </c>
      <c r="BI813">
        <f t="shared" si="905"/>
        <v>1.39</v>
      </c>
      <c r="BJ813">
        <f>'Data Input'!K813</f>
        <v>0.83333333333333337</v>
      </c>
      <c r="BK813">
        <f>'Data Input'!L813</f>
        <v>3</v>
      </c>
      <c r="BL813">
        <f>'Data Input'!M813</f>
        <v>91</v>
      </c>
      <c r="BM813">
        <f t="shared" si="906"/>
        <v>4</v>
      </c>
      <c r="BN813">
        <f t="shared" si="907"/>
        <v>1.46</v>
      </c>
      <c r="BO813">
        <f t="shared" si="908"/>
        <v>3.3985847465746763E-3</v>
      </c>
      <c r="BP813">
        <f t="shared" si="909"/>
        <v>3.569736496402178E-3</v>
      </c>
      <c r="BQ813">
        <f t="shared" si="910"/>
        <v>28.712047704355435</v>
      </c>
      <c r="BR813">
        <f t="shared" si="911"/>
        <v>30.157978164286998</v>
      </c>
      <c r="BS813">
        <f t="shared" si="912"/>
        <v>302041.83000000007</v>
      </c>
      <c r="BT813">
        <f t="shared" si="913"/>
        <v>273439.38000000006</v>
      </c>
      <c r="BU813">
        <f t="shared" si="914"/>
        <v>244836.93000000005</v>
      </c>
      <c r="BV813">
        <f t="shared" si="915"/>
        <v>216234.48000000004</v>
      </c>
      <c r="BW813">
        <f t="shared" si="916"/>
        <v>185343.84000000003</v>
      </c>
      <c r="BX813">
        <f t="shared" si="917"/>
        <v>154453.20000000001</v>
      </c>
      <c r="BY813">
        <f t="shared" si="918"/>
        <v>123562.56</v>
      </c>
      <c r="BZ813">
        <f t="shared" si="919"/>
        <v>92671.92</v>
      </c>
      <c r="CA813">
        <f t="shared" si="920"/>
        <v>61781.279999999999</v>
      </c>
      <c r="CB813">
        <f t="shared" si="921"/>
        <v>30890.639999999999</v>
      </c>
      <c r="CC813">
        <f t="shared" si="922"/>
        <v>57.274855395885389</v>
      </c>
      <c r="CD813">
        <f t="shared" si="923"/>
        <v>60.159200631649398</v>
      </c>
      <c r="CE813">
        <f t="shared" si="924"/>
        <v>85.986903100240824</v>
      </c>
      <c r="CF813">
        <f t="shared" si="925"/>
        <v>90.3171787959364</v>
      </c>
    </row>
    <row r="814" spans="1:84" x14ac:dyDescent="0.25">
      <c r="A814" t="str">
        <f>IF('Data Input'!A814=0,"F","M")</f>
        <v>F</v>
      </c>
      <c r="B814" t="str">
        <f>'Data Input'!B814</f>
        <v>W</v>
      </c>
      <c r="C814">
        <f>'Data Input'!C814</f>
        <v>32</v>
      </c>
      <c r="D814">
        <f t="shared" si="855"/>
        <v>33</v>
      </c>
      <c r="E814">
        <f t="shared" si="856"/>
        <v>34</v>
      </c>
      <c r="F814">
        <f t="shared" si="857"/>
        <v>35</v>
      </c>
      <c r="G814">
        <f t="shared" si="858"/>
        <v>36</v>
      </c>
      <c r="H814">
        <f t="shared" si="859"/>
        <v>37</v>
      </c>
      <c r="I814">
        <f t="shared" si="860"/>
        <v>38</v>
      </c>
      <c r="J814">
        <f t="shared" si="861"/>
        <v>39</v>
      </c>
      <c r="K814">
        <f t="shared" si="862"/>
        <v>40</v>
      </c>
      <c r="L814">
        <f t="shared" si="863"/>
        <v>41</v>
      </c>
      <c r="M814">
        <f>'Data Input'!D814</f>
        <v>163.99974842400002</v>
      </c>
      <c r="N814">
        <f>'Data Input'!E814</f>
        <v>62.999903358000005</v>
      </c>
      <c r="O814">
        <f>'Data Input'!F814</f>
        <v>112</v>
      </c>
      <c r="P814">
        <f>'Data Input'!G814</f>
        <v>0</v>
      </c>
      <c r="Q814">
        <f>'Data Input'!H814</f>
        <v>0</v>
      </c>
      <c r="R814">
        <f>IF('Data Input'!I814&gt;100,1,0)</f>
        <v>0</v>
      </c>
      <c r="S814">
        <f t="shared" si="864"/>
        <v>3.4657359027997265</v>
      </c>
      <c r="T814">
        <f t="shared" si="865"/>
        <v>12.011325347955035</v>
      </c>
      <c r="U814">
        <f t="shared" si="866"/>
        <v>5.099864893823022</v>
      </c>
      <c r="V814">
        <f t="shared" si="867"/>
        <v>17.674784861950364</v>
      </c>
      <c r="W814">
        <f t="shared" si="868"/>
        <v>4.1431331923903558</v>
      </c>
      <c r="X814">
        <f t="shared" si="869"/>
        <v>14.359005454948504</v>
      </c>
      <c r="Y814">
        <f t="shared" si="870"/>
        <v>0</v>
      </c>
      <c r="Z814">
        <f t="shared" si="871"/>
        <v>0</v>
      </c>
      <c r="AA814">
        <f t="shared" si="872"/>
        <v>4.7184988712950942</v>
      </c>
      <c r="AB814">
        <f t="shared" si="873"/>
        <v>16.353070945567392</v>
      </c>
      <c r="AC814" s="3">
        <f t="shared" si="874"/>
        <v>-29.798999999999999</v>
      </c>
      <c r="AD814">
        <f t="shared" si="875"/>
        <v>4.8840000000000003</v>
      </c>
      <c r="AE814">
        <f t="shared" si="876"/>
        <v>13.54</v>
      </c>
      <c r="AF814">
        <f t="shared" si="877"/>
        <v>-3.1139999999999999</v>
      </c>
      <c r="AG814">
        <f t="shared" si="878"/>
        <v>-13.577999999999999</v>
      </c>
      <c r="AH814">
        <f t="shared" si="879"/>
        <v>3.149</v>
      </c>
      <c r="AI814">
        <f t="shared" si="880"/>
        <v>2.0190000000000001</v>
      </c>
      <c r="AJ814">
        <f t="shared" si="881"/>
        <v>0</v>
      </c>
      <c r="AK814">
        <f t="shared" si="882"/>
        <v>1.9570000000000001</v>
      </c>
      <c r="AL814">
        <f t="shared" si="883"/>
        <v>0</v>
      </c>
      <c r="AM814">
        <f t="shared" si="884"/>
        <v>7.5739999999999998</v>
      </c>
      <c r="AN814">
        <f t="shared" si="885"/>
        <v>-1.665</v>
      </c>
      <c r="AO814">
        <f t="shared" si="886"/>
        <v>0.66100000000000003</v>
      </c>
      <c r="AP814">
        <f t="shared" si="887"/>
        <v>-103.27546416752905</v>
      </c>
      <c r="AQ814">
        <f t="shared" si="888"/>
        <v>58.663312999412398</v>
      </c>
      <c r="AR814">
        <f t="shared" si="889"/>
        <v>69.052170662363707</v>
      </c>
      <c r="AS814">
        <f t="shared" si="890"/>
        <v>-55.039280060113434</v>
      </c>
      <c r="AT814">
        <f t="shared" si="891"/>
        <v>-56.255462486276251</v>
      </c>
      <c r="AU814">
        <f t="shared" si="892"/>
        <v>45.216508177632839</v>
      </c>
      <c r="AV814">
        <f t="shared" si="893"/>
        <v>0</v>
      </c>
      <c r="AW814">
        <f t="shared" si="894"/>
        <v>0</v>
      </c>
      <c r="AX814">
        <f t="shared" si="895"/>
        <v>9.2341022911244988</v>
      </c>
      <c r="AY814">
        <f t="shared" si="896"/>
        <v>0</v>
      </c>
      <c r="AZ814">
        <f t="shared" si="897"/>
        <v>0</v>
      </c>
      <c r="BA814">
        <f t="shared" si="898"/>
        <v>0</v>
      </c>
      <c r="BB814">
        <f t="shared" si="899"/>
        <v>0</v>
      </c>
      <c r="BC814">
        <f t="shared" si="900"/>
        <v>-32.404112583385292</v>
      </c>
      <c r="BD814">
        <f t="shared" si="901"/>
        <v>-29.18</v>
      </c>
      <c r="BE814">
        <f t="shared" si="902"/>
        <v>0.96650000000000003</v>
      </c>
      <c r="BF814">
        <f t="shared" si="903"/>
        <v>1.3549216448496271E-3</v>
      </c>
      <c r="BG814">
        <f>'Data Input'!J814</f>
        <v>19.5</v>
      </c>
      <c r="BH814">
        <f t="shared" si="904"/>
        <v>1</v>
      </c>
      <c r="BI814">
        <f t="shared" si="905"/>
        <v>1</v>
      </c>
      <c r="BJ814">
        <f>'Data Input'!K814</f>
        <v>0.73333333333333328</v>
      </c>
      <c r="BK814">
        <f>'Data Input'!L814</f>
        <v>3</v>
      </c>
      <c r="BL814">
        <f>'Data Input'!M814</f>
        <v>100</v>
      </c>
      <c r="BM814">
        <f t="shared" si="906"/>
        <v>1</v>
      </c>
      <c r="BN814">
        <f t="shared" si="907"/>
        <v>1</v>
      </c>
      <c r="BO814">
        <f t="shared" si="908"/>
        <v>1.3549216448496271E-3</v>
      </c>
      <c r="BP814">
        <f t="shared" si="909"/>
        <v>1.3549216448496271E-3</v>
      </c>
      <c r="BQ814">
        <f t="shared" si="910"/>
        <v>11.446698494658655</v>
      </c>
      <c r="BR814">
        <f t="shared" si="911"/>
        <v>11.446698494658655</v>
      </c>
      <c r="BS814">
        <f t="shared" si="912"/>
        <v>302041.83000000007</v>
      </c>
      <c r="BT814">
        <f t="shared" si="913"/>
        <v>273439.38000000006</v>
      </c>
      <c r="BU814">
        <f t="shared" si="914"/>
        <v>244836.93000000005</v>
      </c>
      <c r="BV814">
        <f t="shared" si="915"/>
        <v>216234.48000000004</v>
      </c>
      <c r="BW814">
        <f t="shared" si="916"/>
        <v>185343.84000000003</v>
      </c>
      <c r="BX814">
        <f t="shared" si="917"/>
        <v>154453.20000000001</v>
      </c>
      <c r="BY814">
        <f t="shared" si="918"/>
        <v>123562.56</v>
      </c>
      <c r="BZ814">
        <f t="shared" si="919"/>
        <v>92671.92</v>
      </c>
      <c r="CA814">
        <f t="shared" si="920"/>
        <v>61781.279999999999</v>
      </c>
      <c r="CB814">
        <f t="shared" si="921"/>
        <v>30890.639999999999</v>
      </c>
      <c r="CC814">
        <f t="shared" si="922"/>
        <v>22.83389912808002</v>
      </c>
      <c r="CD814">
        <f t="shared" si="923"/>
        <v>22.83389912808002</v>
      </c>
      <c r="CE814">
        <f t="shared" si="924"/>
        <v>34.280597622738675</v>
      </c>
      <c r="CF814">
        <f t="shared" si="925"/>
        <v>34.280597622738675</v>
      </c>
    </row>
    <row r="815" spans="1:84" x14ac:dyDescent="0.25">
      <c r="A815" t="str">
        <f>IF('Data Input'!A815=0,"F","M")</f>
        <v>F</v>
      </c>
      <c r="B815" t="str">
        <f>'Data Input'!B815</f>
        <v>W</v>
      </c>
      <c r="C815">
        <f>'Data Input'!C815</f>
        <v>52</v>
      </c>
      <c r="D815">
        <f t="shared" si="855"/>
        <v>53</v>
      </c>
      <c r="E815">
        <f t="shared" si="856"/>
        <v>54</v>
      </c>
      <c r="F815">
        <f t="shared" si="857"/>
        <v>55</v>
      </c>
      <c r="G815">
        <f t="shared" si="858"/>
        <v>56</v>
      </c>
      <c r="H815">
        <f t="shared" si="859"/>
        <v>57</v>
      </c>
      <c r="I815">
        <f t="shared" si="860"/>
        <v>58</v>
      </c>
      <c r="J815">
        <f t="shared" si="861"/>
        <v>59</v>
      </c>
      <c r="K815">
        <f t="shared" si="862"/>
        <v>60</v>
      </c>
      <c r="L815">
        <f t="shared" si="863"/>
        <v>61</v>
      </c>
      <c r="M815">
        <f>'Data Input'!D815</f>
        <v>192.99970393799998</v>
      </c>
      <c r="N815">
        <f>'Data Input'!E815</f>
        <v>72.999888018000007</v>
      </c>
      <c r="O815">
        <f>'Data Input'!F815</f>
        <v>122</v>
      </c>
      <c r="P815">
        <f>'Data Input'!G815</f>
        <v>0</v>
      </c>
      <c r="Q815">
        <f>'Data Input'!H815</f>
        <v>0</v>
      </c>
      <c r="R815">
        <f>IF('Data Input'!I815&gt;100,1,0)</f>
        <v>0</v>
      </c>
      <c r="S815">
        <f t="shared" si="864"/>
        <v>3.9512437185814275</v>
      </c>
      <c r="T815">
        <f t="shared" si="865"/>
        <v>15.612326923629187</v>
      </c>
      <c r="U815">
        <f t="shared" si="866"/>
        <v>5.2626886549037089</v>
      </c>
      <c r="V815">
        <f t="shared" si="867"/>
        <v>20.79416549053802</v>
      </c>
      <c r="W815">
        <f t="shared" si="868"/>
        <v>4.2904579071472151</v>
      </c>
      <c r="X815">
        <f t="shared" si="869"/>
        <v>16.95264485545345</v>
      </c>
      <c r="Y815">
        <f t="shared" si="870"/>
        <v>0</v>
      </c>
      <c r="Z815">
        <f t="shared" si="871"/>
        <v>0</v>
      </c>
      <c r="AA815">
        <f t="shared" si="872"/>
        <v>4.8040210447332568</v>
      </c>
      <c r="AB815">
        <f t="shared" si="873"/>
        <v>18.981857976935267</v>
      </c>
      <c r="AC815" s="3">
        <f t="shared" si="874"/>
        <v>-29.798999999999999</v>
      </c>
      <c r="AD815">
        <f t="shared" si="875"/>
        <v>4.8840000000000003</v>
      </c>
      <c r="AE815">
        <f t="shared" si="876"/>
        <v>13.54</v>
      </c>
      <c r="AF815">
        <f t="shared" si="877"/>
        <v>-3.1139999999999999</v>
      </c>
      <c r="AG815">
        <f t="shared" si="878"/>
        <v>-13.577999999999999</v>
      </c>
      <c r="AH815">
        <f t="shared" si="879"/>
        <v>3.149</v>
      </c>
      <c r="AI815">
        <f t="shared" si="880"/>
        <v>2.0190000000000001</v>
      </c>
      <c r="AJ815">
        <f t="shared" si="881"/>
        <v>0</v>
      </c>
      <c r="AK815">
        <f t="shared" si="882"/>
        <v>1.9570000000000001</v>
      </c>
      <c r="AL815">
        <f t="shared" si="883"/>
        <v>0</v>
      </c>
      <c r="AM815">
        <f t="shared" si="884"/>
        <v>7.5739999999999998</v>
      </c>
      <c r="AN815">
        <f t="shared" si="885"/>
        <v>-1.665</v>
      </c>
      <c r="AO815">
        <f t="shared" si="886"/>
        <v>0.66100000000000003</v>
      </c>
      <c r="AP815">
        <f t="shared" si="887"/>
        <v>-117.74311157000795</v>
      </c>
      <c r="AQ815">
        <f t="shared" si="888"/>
        <v>76.250604695004952</v>
      </c>
      <c r="AR815">
        <f t="shared" si="889"/>
        <v>71.256804387396215</v>
      </c>
      <c r="AS815">
        <f t="shared" si="890"/>
        <v>-64.75303133753539</v>
      </c>
      <c r="AT815">
        <f t="shared" si="891"/>
        <v>-58.255837463244887</v>
      </c>
      <c r="AU815">
        <f t="shared" si="892"/>
        <v>53.383878649822911</v>
      </c>
      <c r="AV815">
        <f t="shared" si="893"/>
        <v>0</v>
      </c>
      <c r="AW815">
        <f t="shared" si="894"/>
        <v>0</v>
      </c>
      <c r="AX815">
        <f t="shared" si="895"/>
        <v>9.4014691845429841</v>
      </c>
      <c r="AY815">
        <f t="shared" si="896"/>
        <v>0</v>
      </c>
      <c r="AZ815">
        <f t="shared" si="897"/>
        <v>0</v>
      </c>
      <c r="BA815">
        <f t="shared" si="898"/>
        <v>0</v>
      </c>
      <c r="BB815">
        <f t="shared" si="899"/>
        <v>0</v>
      </c>
      <c r="BC815">
        <f t="shared" si="900"/>
        <v>-30.459223454021171</v>
      </c>
      <c r="BD815">
        <f t="shared" si="901"/>
        <v>-29.18</v>
      </c>
      <c r="BE815">
        <f t="shared" si="902"/>
        <v>0.96650000000000003</v>
      </c>
      <c r="BF815">
        <f t="shared" si="903"/>
        <v>9.4363923977937025E-3</v>
      </c>
      <c r="BG815">
        <f>'Data Input'!J815</f>
        <v>35.5</v>
      </c>
      <c r="BH815">
        <f t="shared" si="904"/>
        <v>4</v>
      </c>
      <c r="BI815">
        <f t="shared" si="905"/>
        <v>1.39</v>
      </c>
      <c r="BJ815">
        <f>'Data Input'!K815</f>
        <v>0.80978260869565211</v>
      </c>
      <c r="BK815">
        <f>'Data Input'!L815</f>
        <v>3</v>
      </c>
      <c r="BL815">
        <f>'Data Input'!M815</f>
        <v>90</v>
      </c>
      <c r="BM815">
        <f t="shared" si="906"/>
        <v>3</v>
      </c>
      <c r="BN815">
        <f t="shared" si="907"/>
        <v>1.2</v>
      </c>
      <c r="BO815">
        <f t="shared" si="908"/>
        <v>1.3116585432933245E-2</v>
      </c>
      <c r="BP815">
        <f t="shared" si="909"/>
        <v>1.1323670877352443E-2</v>
      </c>
      <c r="BQ815">
        <f t="shared" si="910"/>
        <v>110.81201580987495</v>
      </c>
      <c r="BR815">
        <f t="shared" si="911"/>
        <v>95.665049620035944</v>
      </c>
      <c r="BS815">
        <f t="shared" si="912"/>
        <v>207081.72000000003</v>
      </c>
      <c r="BT815">
        <f t="shared" si="913"/>
        <v>182769.64</v>
      </c>
      <c r="BU815">
        <f t="shared" si="914"/>
        <v>158457.56</v>
      </c>
      <c r="BV815">
        <f t="shared" si="915"/>
        <v>134145.47999999998</v>
      </c>
      <c r="BW815">
        <f t="shared" si="916"/>
        <v>114981.84</v>
      </c>
      <c r="BX815">
        <f t="shared" si="917"/>
        <v>95818.2</v>
      </c>
      <c r="BY815">
        <f t="shared" si="918"/>
        <v>76654.559999999998</v>
      </c>
      <c r="BZ815">
        <f t="shared" si="919"/>
        <v>57490.92</v>
      </c>
      <c r="CA815">
        <f t="shared" si="920"/>
        <v>38327.279999999999</v>
      </c>
      <c r="CB815">
        <f t="shared" si="921"/>
        <v>19163.64</v>
      </c>
      <c r="CC815">
        <f t="shared" si="922"/>
        <v>142.30063388266711</v>
      </c>
      <c r="CD815">
        <f t="shared" si="923"/>
        <v>122.84946810014428</v>
      </c>
      <c r="CE815">
        <f t="shared" si="924"/>
        <v>253.11264969254205</v>
      </c>
      <c r="CF815">
        <f t="shared" si="925"/>
        <v>218.51451772018021</v>
      </c>
    </row>
    <row r="816" spans="1:84" x14ac:dyDescent="0.25">
      <c r="A816" t="str">
        <f>IF('Data Input'!A816=0,"F","M")</f>
        <v>M</v>
      </c>
      <c r="B816" t="str">
        <f>'Data Input'!B816</f>
        <v>W</v>
      </c>
      <c r="C816">
        <f>'Data Input'!C816</f>
        <v>49</v>
      </c>
      <c r="D816">
        <f t="shared" si="855"/>
        <v>50</v>
      </c>
      <c r="E816">
        <f t="shared" si="856"/>
        <v>51</v>
      </c>
      <c r="F816">
        <f t="shared" si="857"/>
        <v>52</v>
      </c>
      <c r="G816">
        <f t="shared" si="858"/>
        <v>53</v>
      </c>
      <c r="H816">
        <f t="shared" si="859"/>
        <v>54</v>
      </c>
      <c r="I816">
        <f t="shared" si="860"/>
        <v>55</v>
      </c>
      <c r="J816">
        <f t="shared" si="861"/>
        <v>56</v>
      </c>
      <c r="K816">
        <f t="shared" si="862"/>
        <v>57</v>
      </c>
      <c r="L816">
        <f t="shared" si="863"/>
        <v>58</v>
      </c>
      <c r="M816">
        <f>'Data Input'!D816</f>
        <v>191.99970547200002</v>
      </c>
      <c r="N816">
        <f>'Data Input'!E816</f>
        <v>43.999932504</v>
      </c>
      <c r="O816">
        <f>'Data Input'!F816</f>
        <v>120</v>
      </c>
      <c r="P816">
        <f>'Data Input'!G816</f>
        <v>0</v>
      </c>
      <c r="Q816">
        <f>'Data Input'!H816</f>
        <v>0</v>
      </c>
      <c r="R816">
        <f>IF('Data Input'!I816&gt;100,1,0)</f>
        <v>1</v>
      </c>
      <c r="S816">
        <f t="shared" si="864"/>
        <v>3.8918202981106265</v>
      </c>
      <c r="T816">
        <f t="shared" si="865"/>
        <v>15.146265232785886</v>
      </c>
      <c r="U816">
        <f t="shared" si="866"/>
        <v>5.2574938380266047</v>
      </c>
      <c r="V816">
        <f t="shared" si="867"/>
        <v>20.461221236023484</v>
      </c>
      <c r="W816">
        <f t="shared" si="868"/>
        <v>3.7841880999170847</v>
      </c>
      <c r="X816">
        <f t="shared" si="869"/>
        <v>14.727380059125993</v>
      </c>
      <c r="Y816">
        <f t="shared" si="870"/>
        <v>0</v>
      </c>
      <c r="Z816">
        <f t="shared" si="871"/>
        <v>0</v>
      </c>
      <c r="AA816">
        <f t="shared" si="872"/>
        <v>4.7874917427820458</v>
      </c>
      <c r="AB816">
        <f t="shared" si="873"/>
        <v>18.632057541596183</v>
      </c>
      <c r="AC816" s="3">
        <f t="shared" si="874"/>
        <v>12.343999999999999</v>
      </c>
      <c r="AD816">
        <f t="shared" si="875"/>
        <v>0</v>
      </c>
      <c r="AE816">
        <f t="shared" si="876"/>
        <v>11.853</v>
      </c>
      <c r="AF816">
        <f t="shared" si="877"/>
        <v>-2.6640000000000001</v>
      </c>
      <c r="AG816">
        <f t="shared" si="878"/>
        <v>-7.99</v>
      </c>
      <c r="AH816">
        <f t="shared" si="879"/>
        <v>1.7689999999999999</v>
      </c>
      <c r="AI816">
        <f t="shared" si="880"/>
        <v>1.7689999999999999</v>
      </c>
      <c r="AJ816">
        <f t="shared" si="881"/>
        <v>0</v>
      </c>
      <c r="AK816">
        <f t="shared" si="882"/>
        <v>1.764</v>
      </c>
      <c r="AL816">
        <f t="shared" si="883"/>
        <v>0</v>
      </c>
      <c r="AM816">
        <f t="shared" si="884"/>
        <v>7.8369999999999997</v>
      </c>
      <c r="AN816">
        <f t="shared" si="885"/>
        <v>-1.7949999999999999</v>
      </c>
      <c r="AO816">
        <f t="shared" si="886"/>
        <v>0.65800000000000003</v>
      </c>
      <c r="AP816">
        <f t="shared" si="887"/>
        <v>48.040629759877568</v>
      </c>
      <c r="AQ816">
        <f t="shared" si="888"/>
        <v>0</v>
      </c>
      <c r="AR816">
        <f t="shared" si="889"/>
        <v>62.317074462129348</v>
      </c>
      <c r="AS816">
        <f t="shared" si="890"/>
        <v>-54.508693372766565</v>
      </c>
      <c r="AT816">
        <f t="shared" si="891"/>
        <v>-30.235662918337507</v>
      </c>
      <c r="AU816">
        <f t="shared" si="892"/>
        <v>26.052735324593879</v>
      </c>
      <c r="AV816">
        <f t="shared" si="893"/>
        <v>0</v>
      </c>
      <c r="AW816">
        <f t="shared" si="894"/>
        <v>0</v>
      </c>
      <c r="AX816">
        <f t="shared" si="895"/>
        <v>8.4451354342675291</v>
      </c>
      <c r="AY816">
        <f t="shared" si="896"/>
        <v>0</v>
      </c>
      <c r="AZ816">
        <f t="shared" si="897"/>
        <v>0</v>
      </c>
      <c r="BA816">
        <f t="shared" si="898"/>
        <v>0</v>
      </c>
      <c r="BB816">
        <f t="shared" si="899"/>
        <v>0.65800000000000003</v>
      </c>
      <c r="BC816">
        <f t="shared" si="900"/>
        <v>60.769218689764251</v>
      </c>
      <c r="BD816">
        <f t="shared" si="901"/>
        <v>61.18</v>
      </c>
      <c r="BE816">
        <f t="shared" si="902"/>
        <v>0.91439999999999999</v>
      </c>
      <c r="BF816">
        <f t="shared" si="903"/>
        <v>5.7615391034801622E-2</v>
      </c>
      <c r="BG816">
        <f>'Data Input'!J816</f>
        <v>22.4</v>
      </c>
      <c r="BH816">
        <f t="shared" si="904"/>
        <v>1</v>
      </c>
      <c r="BI816">
        <f t="shared" si="905"/>
        <v>1</v>
      </c>
      <c r="BJ816">
        <f>'Data Input'!K816</f>
        <v>0.94736842105263164</v>
      </c>
      <c r="BK816">
        <f>'Data Input'!L816</f>
        <v>3</v>
      </c>
      <c r="BL816">
        <f>'Data Input'!M816</f>
        <v>88</v>
      </c>
      <c r="BM816">
        <f t="shared" si="906"/>
        <v>3</v>
      </c>
      <c r="BN816">
        <f t="shared" si="907"/>
        <v>1.2</v>
      </c>
      <c r="BO816">
        <f t="shared" si="908"/>
        <v>5.7615391034801622E-2</v>
      </c>
      <c r="BP816">
        <f t="shared" si="909"/>
        <v>6.9138469241761938E-2</v>
      </c>
      <c r="BQ816">
        <f t="shared" si="910"/>
        <v>486.74844950198383</v>
      </c>
      <c r="BR816">
        <f t="shared" si="911"/>
        <v>584.09813940238041</v>
      </c>
      <c r="BS816">
        <f t="shared" si="912"/>
        <v>222527.04000000004</v>
      </c>
      <c r="BT816">
        <f t="shared" si="913"/>
        <v>198214.96000000002</v>
      </c>
      <c r="BU816">
        <f t="shared" si="914"/>
        <v>173902.88</v>
      </c>
      <c r="BV816">
        <f t="shared" si="915"/>
        <v>149590.79999999999</v>
      </c>
      <c r="BW816">
        <f t="shared" si="916"/>
        <v>125278.72</v>
      </c>
      <c r="BX816">
        <f t="shared" si="917"/>
        <v>100966.64</v>
      </c>
      <c r="BY816">
        <f t="shared" si="918"/>
        <v>76654.559999999998</v>
      </c>
      <c r="BZ816">
        <f t="shared" si="919"/>
        <v>57490.92</v>
      </c>
      <c r="CA816">
        <f t="shared" si="920"/>
        <v>38327.279999999999</v>
      </c>
      <c r="CB816">
        <f t="shared" si="921"/>
        <v>19163.64</v>
      </c>
      <c r="CC816">
        <f t="shared" si="922"/>
        <v>669.55850733962609</v>
      </c>
      <c r="CD816">
        <f t="shared" si="923"/>
        <v>803.47020880755122</v>
      </c>
      <c r="CE816">
        <f t="shared" si="924"/>
        <v>1156.3069568416099</v>
      </c>
      <c r="CF816">
        <f t="shared" si="925"/>
        <v>1387.5683482099316</v>
      </c>
    </row>
    <row r="817" spans="1:84" x14ac:dyDescent="0.25">
      <c r="A817" t="str">
        <f>IF('Data Input'!A817=0,"F","M")</f>
        <v>F</v>
      </c>
      <c r="B817" t="str">
        <f>'Data Input'!B817</f>
        <v>W</v>
      </c>
      <c r="C817">
        <f>'Data Input'!C817</f>
        <v>58</v>
      </c>
      <c r="D817">
        <f t="shared" si="855"/>
        <v>59</v>
      </c>
      <c r="E817">
        <f t="shared" si="856"/>
        <v>60</v>
      </c>
      <c r="F817">
        <f t="shared" si="857"/>
        <v>61</v>
      </c>
      <c r="G817">
        <f t="shared" si="858"/>
        <v>62</v>
      </c>
      <c r="H817">
        <f t="shared" si="859"/>
        <v>63</v>
      </c>
      <c r="I817">
        <f t="shared" si="860"/>
        <v>64</v>
      </c>
      <c r="J817">
        <f t="shared" si="861"/>
        <v>65</v>
      </c>
      <c r="K817">
        <f t="shared" si="862"/>
        <v>66</v>
      </c>
      <c r="L817">
        <f t="shared" si="863"/>
        <v>67</v>
      </c>
      <c r="M817">
        <f>'Data Input'!D817</f>
        <v>162.99974995800002</v>
      </c>
      <c r="N817">
        <f>'Data Input'!E817</f>
        <v>50.999921766</v>
      </c>
      <c r="O817">
        <f>'Data Input'!F817</f>
        <v>124</v>
      </c>
      <c r="P817">
        <f>'Data Input'!G817</f>
        <v>1</v>
      </c>
      <c r="Q817">
        <f>'Data Input'!H817</f>
        <v>0</v>
      </c>
      <c r="R817">
        <f>IF('Data Input'!I817&gt;100,1,0)</f>
        <v>0</v>
      </c>
      <c r="S817">
        <f t="shared" si="864"/>
        <v>4.0604430105464191</v>
      </c>
      <c r="T817">
        <f t="shared" si="865"/>
        <v>16.487197441895269</v>
      </c>
      <c r="U817">
        <f t="shared" si="866"/>
        <v>5.0937486668055856</v>
      </c>
      <c r="V817">
        <f t="shared" si="867"/>
        <v>20.682876171610882</v>
      </c>
      <c r="W817">
        <f t="shared" si="868"/>
        <v>3.931824098723149</v>
      </c>
      <c r="X817">
        <f t="shared" si="869"/>
        <v>15.964947680358383</v>
      </c>
      <c r="Y817">
        <f t="shared" si="870"/>
        <v>4.8202815656050371</v>
      </c>
      <c r="Z817">
        <f t="shared" si="871"/>
        <v>19.572478591926725</v>
      </c>
      <c r="AA817">
        <f t="shared" si="872"/>
        <v>0</v>
      </c>
      <c r="AB817">
        <f t="shared" si="873"/>
        <v>0</v>
      </c>
      <c r="AC817" s="3">
        <f t="shared" si="874"/>
        <v>-29.798999999999999</v>
      </c>
      <c r="AD817">
        <f t="shared" si="875"/>
        <v>4.8840000000000003</v>
      </c>
      <c r="AE817">
        <f t="shared" si="876"/>
        <v>13.54</v>
      </c>
      <c r="AF817">
        <f t="shared" si="877"/>
        <v>-3.1139999999999999</v>
      </c>
      <c r="AG817">
        <f t="shared" si="878"/>
        <v>-13.577999999999999</v>
      </c>
      <c r="AH817">
        <f t="shared" si="879"/>
        <v>3.149</v>
      </c>
      <c r="AI817">
        <f t="shared" si="880"/>
        <v>2.0190000000000001</v>
      </c>
      <c r="AJ817">
        <f t="shared" si="881"/>
        <v>0</v>
      </c>
      <c r="AK817">
        <f t="shared" si="882"/>
        <v>1.9570000000000001</v>
      </c>
      <c r="AL817">
        <f t="shared" si="883"/>
        <v>0</v>
      </c>
      <c r="AM817">
        <f t="shared" si="884"/>
        <v>7.5739999999999998</v>
      </c>
      <c r="AN817">
        <f t="shared" si="885"/>
        <v>-1.665</v>
      </c>
      <c r="AO817">
        <f t="shared" si="886"/>
        <v>0.66100000000000003</v>
      </c>
      <c r="AP817">
        <f t="shared" si="887"/>
        <v>-120.99714127127274</v>
      </c>
      <c r="AQ817">
        <f t="shared" si="888"/>
        <v>80.523472306216505</v>
      </c>
      <c r="AR817">
        <f t="shared" si="889"/>
        <v>68.969356948547627</v>
      </c>
      <c r="AS817">
        <f t="shared" si="890"/>
        <v>-64.406476398396279</v>
      </c>
      <c r="AT817">
        <f t="shared" si="891"/>
        <v>-53.386307612462915</v>
      </c>
      <c r="AU817">
        <f t="shared" si="892"/>
        <v>50.273620245448548</v>
      </c>
      <c r="AV817">
        <f t="shared" si="893"/>
        <v>9.732148480956571</v>
      </c>
      <c r="AW817">
        <f t="shared" si="894"/>
        <v>0</v>
      </c>
      <c r="AX817">
        <f t="shared" si="895"/>
        <v>0</v>
      </c>
      <c r="AY817">
        <f t="shared" si="896"/>
        <v>0</v>
      </c>
      <c r="AZ817">
        <f t="shared" si="897"/>
        <v>0</v>
      </c>
      <c r="BA817">
        <f t="shared" si="898"/>
        <v>0</v>
      </c>
      <c r="BB817">
        <f t="shared" si="899"/>
        <v>0</v>
      </c>
      <c r="BC817">
        <f t="shared" si="900"/>
        <v>-29.291327300962681</v>
      </c>
      <c r="BD817">
        <f t="shared" si="901"/>
        <v>-29.18</v>
      </c>
      <c r="BE817">
        <f t="shared" si="902"/>
        <v>0.96650000000000003</v>
      </c>
      <c r="BF817">
        <f t="shared" si="903"/>
        <v>3.0024190259489214E-2</v>
      </c>
      <c r="BG817">
        <f>'Data Input'!J817</f>
        <v>34.6</v>
      </c>
      <c r="BH817">
        <f t="shared" si="904"/>
        <v>4</v>
      </c>
      <c r="BI817">
        <f t="shared" si="905"/>
        <v>1.39</v>
      </c>
      <c r="BJ817">
        <f>'Data Input'!K817</f>
        <v>0.9555555555555556</v>
      </c>
      <c r="BK817">
        <f>'Data Input'!L817</f>
        <v>3</v>
      </c>
      <c r="BL817">
        <f>'Data Input'!M817</f>
        <v>79</v>
      </c>
      <c r="BM817">
        <f t="shared" si="906"/>
        <v>4</v>
      </c>
      <c r="BN817">
        <f t="shared" si="907"/>
        <v>1.46</v>
      </c>
      <c r="BO817">
        <f t="shared" si="908"/>
        <v>4.1733624460690004E-2</v>
      </c>
      <c r="BP817">
        <f t="shared" si="909"/>
        <v>4.3835317778854251E-2</v>
      </c>
      <c r="BQ817">
        <f t="shared" si="910"/>
        <v>352.57552944609404</v>
      </c>
      <c r="BR817">
        <f t="shared" si="911"/>
        <v>370.33113164841541</v>
      </c>
      <c r="BS817">
        <f t="shared" si="912"/>
        <v>186487.96000000002</v>
      </c>
      <c r="BT817">
        <f t="shared" si="913"/>
        <v>167324.32</v>
      </c>
      <c r="BU817">
        <f t="shared" si="914"/>
        <v>148160.68</v>
      </c>
      <c r="BV817">
        <f t="shared" si="915"/>
        <v>128997.04</v>
      </c>
      <c r="BW817">
        <f t="shared" si="916"/>
        <v>109833.4</v>
      </c>
      <c r="BX817">
        <f t="shared" si="917"/>
        <v>90669.759999999995</v>
      </c>
      <c r="BY817">
        <f t="shared" si="918"/>
        <v>71506.12</v>
      </c>
      <c r="BZ817">
        <f t="shared" si="919"/>
        <v>52342.479999999996</v>
      </c>
      <c r="CA817">
        <f t="shared" si="920"/>
        <v>33178.839999999997</v>
      </c>
      <c r="CB817">
        <f t="shared" si="921"/>
        <v>16589.419999999998</v>
      </c>
      <c r="CC817">
        <f t="shared" si="922"/>
        <v>419.46049443867406</v>
      </c>
      <c r="CD817">
        <f t="shared" si="923"/>
        <v>440.58440423054969</v>
      </c>
      <c r="CE817">
        <f t="shared" si="924"/>
        <v>772.03602388476816</v>
      </c>
      <c r="CF817">
        <f t="shared" si="925"/>
        <v>810.9155358789651</v>
      </c>
    </row>
    <row r="818" spans="1:84" x14ac:dyDescent="0.25">
      <c r="A818" t="str">
        <f>IF('Data Input'!A818=0,"F","M")</f>
        <v>F</v>
      </c>
      <c r="B818" t="str">
        <f>'Data Input'!B818</f>
        <v>W</v>
      </c>
      <c r="C818">
        <f>'Data Input'!C818</f>
        <v>50</v>
      </c>
      <c r="D818">
        <f t="shared" si="855"/>
        <v>51</v>
      </c>
      <c r="E818">
        <f t="shared" si="856"/>
        <v>52</v>
      </c>
      <c r="F818">
        <f t="shared" si="857"/>
        <v>53</v>
      </c>
      <c r="G818">
        <f t="shared" si="858"/>
        <v>54</v>
      </c>
      <c r="H818">
        <f t="shared" si="859"/>
        <v>55</v>
      </c>
      <c r="I818">
        <f t="shared" si="860"/>
        <v>56</v>
      </c>
      <c r="J818">
        <f t="shared" si="861"/>
        <v>57</v>
      </c>
      <c r="K818">
        <f t="shared" si="862"/>
        <v>58</v>
      </c>
      <c r="L818">
        <f t="shared" si="863"/>
        <v>59</v>
      </c>
      <c r="M818">
        <f>'Data Input'!D818</f>
        <v>154.99976223000002</v>
      </c>
      <c r="N818">
        <f>'Data Input'!E818</f>
        <v>64.999900289999999</v>
      </c>
      <c r="O818">
        <f>'Data Input'!F818</f>
        <v>128</v>
      </c>
      <c r="P818">
        <f>'Data Input'!G818</f>
        <v>1</v>
      </c>
      <c r="Q818">
        <f>'Data Input'!H818</f>
        <v>0</v>
      </c>
      <c r="R818">
        <f>IF('Data Input'!I818&gt;100,1,0)</f>
        <v>0</v>
      </c>
      <c r="S818">
        <f t="shared" si="864"/>
        <v>3.912023005428146</v>
      </c>
      <c r="T818">
        <f t="shared" si="865"/>
        <v>15.303923994999064</v>
      </c>
      <c r="U818">
        <f t="shared" si="866"/>
        <v>5.04342358291807</v>
      </c>
      <c r="V818">
        <f t="shared" si="867"/>
        <v>19.729989082494335</v>
      </c>
      <c r="W818">
        <f t="shared" si="868"/>
        <v>4.1743857358944609</v>
      </c>
      <c r="X818">
        <f t="shared" si="869"/>
        <v>16.33029303235023</v>
      </c>
      <c r="Y818">
        <f t="shared" si="870"/>
        <v>4.8520302639196169</v>
      </c>
      <c r="Z818">
        <f t="shared" si="871"/>
        <v>18.981254015487139</v>
      </c>
      <c r="AA818">
        <f t="shared" si="872"/>
        <v>0</v>
      </c>
      <c r="AB818">
        <f t="shared" si="873"/>
        <v>0</v>
      </c>
      <c r="AC818" s="3">
        <f t="shared" si="874"/>
        <v>-29.798999999999999</v>
      </c>
      <c r="AD818">
        <f t="shared" si="875"/>
        <v>4.8840000000000003</v>
      </c>
      <c r="AE818">
        <f t="shared" si="876"/>
        <v>13.54</v>
      </c>
      <c r="AF818">
        <f t="shared" si="877"/>
        <v>-3.1139999999999999</v>
      </c>
      <c r="AG818">
        <f t="shared" si="878"/>
        <v>-13.577999999999999</v>
      </c>
      <c r="AH818">
        <f t="shared" si="879"/>
        <v>3.149</v>
      </c>
      <c r="AI818">
        <f t="shared" si="880"/>
        <v>2.0190000000000001</v>
      </c>
      <c r="AJ818">
        <f t="shared" si="881"/>
        <v>0</v>
      </c>
      <c r="AK818">
        <f t="shared" si="882"/>
        <v>1.9570000000000001</v>
      </c>
      <c r="AL818">
        <f t="shared" si="883"/>
        <v>0</v>
      </c>
      <c r="AM818">
        <f t="shared" si="884"/>
        <v>7.5739999999999998</v>
      </c>
      <c r="AN818">
        <f t="shared" si="885"/>
        <v>-1.665</v>
      </c>
      <c r="AO818">
        <f t="shared" si="886"/>
        <v>0.66100000000000003</v>
      </c>
      <c r="AP818">
        <f t="shared" si="887"/>
        <v>-116.57437353875332</v>
      </c>
      <c r="AQ818">
        <f t="shared" si="888"/>
        <v>74.744364791575435</v>
      </c>
      <c r="AR818">
        <f t="shared" si="889"/>
        <v>68.287955312710665</v>
      </c>
      <c r="AS818">
        <f t="shared" si="890"/>
        <v>-61.439186002887354</v>
      </c>
      <c r="AT818">
        <f t="shared" si="891"/>
        <v>-56.679809521974988</v>
      </c>
      <c r="AU818">
        <f t="shared" si="892"/>
        <v>51.424092758870877</v>
      </c>
      <c r="AV818">
        <f t="shared" si="893"/>
        <v>9.7962491028537073</v>
      </c>
      <c r="AW818">
        <f t="shared" si="894"/>
        <v>0</v>
      </c>
      <c r="AX818">
        <f t="shared" si="895"/>
        <v>0</v>
      </c>
      <c r="AY818">
        <f t="shared" si="896"/>
        <v>0</v>
      </c>
      <c r="AZ818">
        <f t="shared" si="897"/>
        <v>0</v>
      </c>
      <c r="BA818">
        <f t="shared" si="898"/>
        <v>0</v>
      </c>
      <c r="BB818">
        <f t="shared" si="899"/>
        <v>0</v>
      </c>
      <c r="BC818">
        <f t="shared" si="900"/>
        <v>-30.440707097604978</v>
      </c>
      <c r="BD818">
        <f t="shared" si="901"/>
        <v>-29.18</v>
      </c>
      <c r="BE818">
        <f t="shared" si="902"/>
        <v>0.96650000000000003</v>
      </c>
      <c r="BF818">
        <f t="shared" si="903"/>
        <v>9.6118974346581787E-3</v>
      </c>
      <c r="BG818">
        <f>'Data Input'!J818</f>
        <v>40.9</v>
      </c>
      <c r="BH818">
        <f t="shared" si="904"/>
        <v>4</v>
      </c>
      <c r="BI818">
        <f t="shared" si="905"/>
        <v>1.39</v>
      </c>
      <c r="BJ818">
        <f>'Data Input'!K818</f>
        <v>0.88990825688073394</v>
      </c>
      <c r="BK818">
        <f>'Data Input'!L818</f>
        <v>3</v>
      </c>
      <c r="BL818">
        <f>'Data Input'!M818</f>
        <v>80</v>
      </c>
      <c r="BM818">
        <f t="shared" si="906"/>
        <v>4</v>
      </c>
      <c r="BN818">
        <f t="shared" si="907"/>
        <v>1.46</v>
      </c>
      <c r="BO818">
        <f t="shared" si="908"/>
        <v>1.3360537434174867E-2</v>
      </c>
      <c r="BP818">
        <f t="shared" si="909"/>
        <v>1.4033370254600941E-2</v>
      </c>
      <c r="BQ818">
        <f t="shared" si="910"/>
        <v>112.87298001101246</v>
      </c>
      <c r="BR818">
        <f t="shared" si="911"/>
        <v>118.55723080293396</v>
      </c>
      <c r="BS818">
        <f t="shared" si="912"/>
        <v>217378.60000000003</v>
      </c>
      <c r="BT818">
        <f t="shared" si="913"/>
        <v>193066.52000000002</v>
      </c>
      <c r="BU818">
        <f t="shared" si="914"/>
        <v>168754.44</v>
      </c>
      <c r="BV818">
        <f t="shared" si="915"/>
        <v>144442.35999999999</v>
      </c>
      <c r="BW818">
        <f t="shared" si="916"/>
        <v>120130.28</v>
      </c>
      <c r="BX818">
        <f t="shared" si="917"/>
        <v>95818.2</v>
      </c>
      <c r="BY818">
        <f t="shared" si="918"/>
        <v>76654.559999999998</v>
      </c>
      <c r="BZ818">
        <f t="shared" si="919"/>
        <v>57490.92</v>
      </c>
      <c r="CA818">
        <f t="shared" si="920"/>
        <v>38327.279999999999</v>
      </c>
      <c r="CB818">
        <f t="shared" si="921"/>
        <v>19163.64</v>
      </c>
      <c r="CC818">
        <f t="shared" si="922"/>
        <v>151.13798007941844</v>
      </c>
      <c r="CD818">
        <f t="shared" si="923"/>
        <v>158.74924526327405</v>
      </c>
      <c r="CE818">
        <f t="shared" si="924"/>
        <v>264.0109600904309</v>
      </c>
      <c r="CF818">
        <f t="shared" si="925"/>
        <v>277.30647606620801</v>
      </c>
    </row>
    <row r="819" spans="1:84" x14ac:dyDescent="0.25">
      <c r="A819" t="str">
        <f>IF('Data Input'!A819=0,"F","M")</f>
        <v>M</v>
      </c>
      <c r="B819" t="str">
        <f>'Data Input'!B819</f>
        <v>W</v>
      </c>
      <c r="C819">
        <f>'Data Input'!C819</f>
        <v>67</v>
      </c>
      <c r="D819">
        <f t="shared" si="855"/>
        <v>68</v>
      </c>
      <c r="E819">
        <f t="shared" si="856"/>
        <v>69</v>
      </c>
      <c r="F819">
        <f t="shared" si="857"/>
        <v>70</v>
      </c>
      <c r="G819">
        <f t="shared" si="858"/>
        <v>71</v>
      </c>
      <c r="H819">
        <f t="shared" si="859"/>
        <v>72</v>
      </c>
      <c r="I819">
        <f t="shared" si="860"/>
        <v>73</v>
      </c>
      <c r="J819">
        <f t="shared" si="861"/>
        <v>74</v>
      </c>
      <c r="K819">
        <f t="shared" si="862"/>
        <v>75</v>
      </c>
      <c r="L819">
        <f t="shared" si="863"/>
        <v>76</v>
      </c>
      <c r="M819">
        <f>'Data Input'!D819</f>
        <v>171.99973615200003</v>
      </c>
      <c r="N819">
        <f>'Data Input'!E819</f>
        <v>68.999894154000003</v>
      </c>
      <c r="O819">
        <f>'Data Input'!F819</f>
        <v>120</v>
      </c>
      <c r="P819">
        <f>'Data Input'!G819</f>
        <v>0</v>
      </c>
      <c r="Q819">
        <f>'Data Input'!H819</f>
        <v>0</v>
      </c>
      <c r="R819">
        <f>IF('Data Input'!I819&gt;100,1,0)</f>
        <v>0</v>
      </c>
      <c r="S819">
        <f t="shared" si="864"/>
        <v>4.2046926193909657</v>
      </c>
      <c r="T819">
        <f t="shared" si="865"/>
        <v>17.679440023560861</v>
      </c>
      <c r="U819">
        <f t="shared" si="866"/>
        <v>5.1474929428122769</v>
      </c>
      <c r="V819">
        <f t="shared" si="867"/>
        <v>21.643625585009865</v>
      </c>
      <c r="W819">
        <f t="shared" si="868"/>
        <v>4.2341049705960829</v>
      </c>
      <c r="X819">
        <f t="shared" si="869"/>
        <v>17.80310991959195</v>
      </c>
      <c r="Y819">
        <f t="shared" si="870"/>
        <v>0</v>
      </c>
      <c r="Z819">
        <f t="shared" si="871"/>
        <v>0</v>
      </c>
      <c r="AA819">
        <f t="shared" si="872"/>
        <v>4.7874917427820458</v>
      </c>
      <c r="AB819">
        <f t="shared" si="873"/>
        <v>20.12993119627086</v>
      </c>
      <c r="AC819" s="3">
        <f t="shared" si="874"/>
        <v>12.343999999999999</v>
      </c>
      <c r="AD819">
        <f t="shared" si="875"/>
        <v>0</v>
      </c>
      <c r="AE819">
        <f t="shared" si="876"/>
        <v>11.853</v>
      </c>
      <c r="AF819">
        <f t="shared" si="877"/>
        <v>-2.6640000000000001</v>
      </c>
      <c r="AG819">
        <f t="shared" si="878"/>
        <v>-7.99</v>
      </c>
      <c r="AH819">
        <f t="shared" si="879"/>
        <v>1.7689999999999999</v>
      </c>
      <c r="AI819">
        <f t="shared" si="880"/>
        <v>1.7689999999999999</v>
      </c>
      <c r="AJ819">
        <f t="shared" si="881"/>
        <v>0</v>
      </c>
      <c r="AK819">
        <f t="shared" si="882"/>
        <v>1.764</v>
      </c>
      <c r="AL819">
        <f t="shared" si="883"/>
        <v>0</v>
      </c>
      <c r="AM819">
        <f t="shared" si="884"/>
        <v>7.8369999999999997</v>
      </c>
      <c r="AN819">
        <f t="shared" si="885"/>
        <v>-1.7949999999999999</v>
      </c>
      <c r="AO819">
        <f t="shared" si="886"/>
        <v>0.65800000000000003</v>
      </c>
      <c r="AP819">
        <f t="shared" si="887"/>
        <v>51.902725693762079</v>
      </c>
      <c r="AQ819">
        <f t="shared" si="888"/>
        <v>0</v>
      </c>
      <c r="AR819">
        <f t="shared" si="889"/>
        <v>61.013233851153913</v>
      </c>
      <c r="AS819">
        <f t="shared" si="890"/>
        <v>-57.65861855846628</v>
      </c>
      <c r="AT819">
        <f t="shared" si="891"/>
        <v>-33.830498715062703</v>
      </c>
      <c r="AU819">
        <f t="shared" si="892"/>
        <v>31.493701447758159</v>
      </c>
      <c r="AV819">
        <f t="shared" si="893"/>
        <v>0</v>
      </c>
      <c r="AW819">
        <f t="shared" si="894"/>
        <v>0</v>
      </c>
      <c r="AX819">
        <f t="shared" si="895"/>
        <v>8.4451354342675291</v>
      </c>
      <c r="AY819">
        <f t="shared" si="896"/>
        <v>0</v>
      </c>
      <c r="AZ819">
        <f t="shared" si="897"/>
        <v>0</v>
      </c>
      <c r="BA819">
        <f t="shared" si="898"/>
        <v>0</v>
      </c>
      <c r="BB819">
        <f t="shared" si="899"/>
        <v>0</v>
      </c>
      <c r="BC819">
        <f t="shared" si="900"/>
        <v>61.3656791534127</v>
      </c>
      <c r="BD819">
        <f t="shared" si="901"/>
        <v>61.18</v>
      </c>
      <c r="BE819">
        <f t="shared" si="902"/>
        <v>0.91439999999999999</v>
      </c>
      <c r="BF819">
        <f t="shared" si="903"/>
        <v>0.10214416166879936</v>
      </c>
      <c r="BG819">
        <f>'Data Input'!J819</f>
        <v>26.8</v>
      </c>
      <c r="BH819">
        <f t="shared" si="904"/>
        <v>3</v>
      </c>
      <c r="BI819">
        <f t="shared" si="905"/>
        <v>1.21</v>
      </c>
      <c r="BJ819">
        <f>'Data Input'!K819</f>
        <v>0.91891891891891886</v>
      </c>
      <c r="BK819">
        <f>'Data Input'!L819</f>
        <v>3</v>
      </c>
      <c r="BL819">
        <f>'Data Input'!M819</f>
        <v>100</v>
      </c>
      <c r="BM819">
        <f t="shared" si="906"/>
        <v>2</v>
      </c>
      <c r="BN819">
        <f t="shared" si="907"/>
        <v>1.19</v>
      </c>
      <c r="BO819">
        <f t="shared" si="908"/>
        <v>0.12359443561924723</v>
      </c>
      <c r="BP819">
        <f t="shared" si="909"/>
        <v>0.12155155238587123</v>
      </c>
      <c r="BQ819">
        <f t="shared" si="910"/>
        <v>1044.1550221954246</v>
      </c>
      <c r="BR819">
        <f t="shared" si="911"/>
        <v>1026.8962614979794</v>
      </c>
      <c r="BS819">
        <f t="shared" si="912"/>
        <v>165894.19999999995</v>
      </c>
      <c r="BT819">
        <f t="shared" si="913"/>
        <v>149304.77999999997</v>
      </c>
      <c r="BU819">
        <f t="shared" si="914"/>
        <v>132715.35999999999</v>
      </c>
      <c r="BV819">
        <f t="shared" si="915"/>
        <v>116125.93999999999</v>
      </c>
      <c r="BW819">
        <f t="shared" si="916"/>
        <v>99536.51999999999</v>
      </c>
      <c r="BX819">
        <f t="shared" si="917"/>
        <v>82947.099999999991</v>
      </c>
      <c r="BY819">
        <f t="shared" si="918"/>
        <v>66357.679999999993</v>
      </c>
      <c r="BZ819">
        <f t="shared" si="919"/>
        <v>49768.259999999995</v>
      </c>
      <c r="CA819">
        <f t="shared" si="920"/>
        <v>33178.839999999997</v>
      </c>
      <c r="CB819">
        <f t="shared" si="921"/>
        <v>16589.419999999998</v>
      </c>
      <c r="CC819">
        <f t="shared" si="922"/>
        <v>1127.6980011828587</v>
      </c>
      <c r="CD819">
        <f t="shared" si="923"/>
        <v>1109.0583647996707</v>
      </c>
      <c r="CE819">
        <f t="shared" si="924"/>
        <v>2171.8530233782831</v>
      </c>
      <c r="CF819">
        <f t="shared" si="925"/>
        <v>2135.9546262976501</v>
      </c>
    </row>
    <row r="820" spans="1:84" x14ac:dyDescent="0.25">
      <c r="A820" t="str">
        <f>IF('Data Input'!A820=0,"F","M")</f>
        <v>F</v>
      </c>
      <c r="B820" t="str">
        <f>'Data Input'!B820</f>
        <v>W</v>
      </c>
      <c r="C820">
        <f>'Data Input'!C820</f>
        <v>67</v>
      </c>
      <c r="D820">
        <f t="shared" si="855"/>
        <v>68</v>
      </c>
      <c r="E820">
        <f t="shared" si="856"/>
        <v>69</v>
      </c>
      <c r="F820">
        <f t="shared" si="857"/>
        <v>70</v>
      </c>
      <c r="G820">
        <f t="shared" si="858"/>
        <v>71</v>
      </c>
      <c r="H820">
        <f t="shared" si="859"/>
        <v>72</v>
      </c>
      <c r="I820">
        <f t="shared" si="860"/>
        <v>73</v>
      </c>
      <c r="J820">
        <f t="shared" si="861"/>
        <v>74</v>
      </c>
      <c r="K820">
        <f t="shared" si="862"/>
        <v>75</v>
      </c>
      <c r="L820">
        <f t="shared" si="863"/>
        <v>76</v>
      </c>
      <c r="M820">
        <f>'Data Input'!D820</f>
        <v>179.99972388</v>
      </c>
      <c r="N820">
        <f>'Data Input'!E820</f>
        <v>58.999909494000008</v>
      </c>
      <c r="O820">
        <f>'Data Input'!F820</f>
        <v>106</v>
      </c>
      <c r="P820">
        <f>'Data Input'!G820</f>
        <v>1</v>
      </c>
      <c r="Q820">
        <f>'Data Input'!H820</f>
        <v>0</v>
      </c>
      <c r="R820">
        <f>IF('Data Input'!I820&gt;100,1,0)</f>
        <v>1</v>
      </c>
      <c r="S820">
        <f t="shared" si="864"/>
        <v>4.2046926193909657</v>
      </c>
      <c r="T820">
        <f t="shared" si="865"/>
        <v>17.679440023560861</v>
      </c>
      <c r="U820">
        <f t="shared" si="866"/>
        <v>5.1929553168890337</v>
      </c>
      <c r="V820">
        <f t="shared" si="867"/>
        <v>21.834780893750395</v>
      </c>
      <c r="W820">
        <f t="shared" si="868"/>
        <v>4.077535909904543</v>
      </c>
      <c r="X820">
        <f t="shared" si="869"/>
        <v>17.144785145677258</v>
      </c>
      <c r="Y820">
        <f t="shared" si="870"/>
        <v>4.6634390941120669</v>
      </c>
      <c r="Z820">
        <f t="shared" si="871"/>
        <v>19.6083279399923</v>
      </c>
      <c r="AA820">
        <f t="shared" si="872"/>
        <v>0</v>
      </c>
      <c r="AB820">
        <f t="shared" si="873"/>
        <v>0</v>
      </c>
      <c r="AC820" s="3">
        <f t="shared" si="874"/>
        <v>-29.798999999999999</v>
      </c>
      <c r="AD820">
        <f t="shared" si="875"/>
        <v>4.8840000000000003</v>
      </c>
      <c r="AE820">
        <f t="shared" si="876"/>
        <v>13.54</v>
      </c>
      <c r="AF820">
        <f t="shared" si="877"/>
        <v>-3.1139999999999999</v>
      </c>
      <c r="AG820">
        <f t="shared" si="878"/>
        <v>-13.577999999999999</v>
      </c>
      <c r="AH820">
        <f t="shared" si="879"/>
        <v>3.149</v>
      </c>
      <c r="AI820">
        <f t="shared" si="880"/>
        <v>2.0190000000000001</v>
      </c>
      <c r="AJ820">
        <f t="shared" si="881"/>
        <v>0</v>
      </c>
      <c r="AK820">
        <f t="shared" si="882"/>
        <v>1.9570000000000001</v>
      </c>
      <c r="AL820">
        <f t="shared" si="883"/>
        <v>0</v>
      </c>
      <c r="AM820">
        <f t="shared" si="884"/>
        <v>7.5739999999999998</v>
      </c>
      <c r="AN820">
        <f t="shared" si="885"/>
        <v>-1.665</v>
      </c>
      <c r="AO820">
        <f t="shared" si="886"/>
        <v>0.66100000000000003</v>
      </c>
      <c r="AP820">
        <f t="shared" si="887"/>
        <v>-125.29563536523139</v>
      </c>
      <c r="AQ820">
        <f t="shared" si="888"/>
        <v>86.346385075071254</v>
      </c>
      <c r="AR820">
        <f t="shared" si="889"/>
        <v>70.312614990677517</v>
      </c>
      <c r="AS820">
        <f t="shared" si="890"/>
        <v>-67.993507703138732</v>
      </c>
      <c r="AT820">
        <f t="shared" si="891"/>
        <v>-55.36478258468388</v>
      </c>
      <c r="AU820">
        <f t="shared" si="892"/>
        <v>53.988928423737683</v>
      </c>
      <c r="AV820">
        <f t="shared" si="893"/>
        <v>9.4154835310122635</v>
      </c>
      <c r="AW820">
        <f t="shared" si="894"/>
        <v>0</v>
      </c>
      <c r="AX820">
        <f t="shared" si="895"/>
        <v>0</v>
      </c>
      <c r="AY820">
        <f t="shared" si="896"/>
        <v>0</v>
      </c>
      <c r="AZ820">
        <f t="shared" si="897"/>
        <v>0</v>
      </c>
      <c r="BA820">
        <f t="shared" si="898"/>
        <v>0</v>
      </c>
      <c r="BB820">
        <f t="shared" si="899"/>
        <v>0.66100000000000003</v>
      </c>
      <c r="BC820">
        <f t="shared" si="900"/>
        <v>-27.929513632555285</v>
      </c>
      <c r="BD820">
        <f t="shared" si="901"/>
        <v>-29.18</v>
      </c>
      <c r="BE820">
        <f t="shared" si="902"/>
        <v>0.96650000000000003</v>
      </c>
      <c r="BF820">
        <f t="shared" si="903"/>
        <v>0.11218131019086564</v>
      </c>
      <c r="BG820">
        <f>'Data Input'!J820</f>
        <v>22.5</v>
      </c>
      <c r="BH820">
        <f t="shared" si="904"/>
        <v>1</v>
      </c>
      <c r="BI820">
        <f t="shared" si="905"/>
        <v>1</v>
      </c>
      <c r="BJ820">
        <f>'Data Input'!K820</f>
        <v>0.80136986301369872</v>
      </c>
      <c r="BK820">
        <f>'Data Input'!L820</f>
        <v>3</v>
      </c>
      <c r="BL820">
        <f>'Data Input'!M820</f>
        <v>88</v>
      </c>
      <c r="BM820">
        <f t="shared" si="906"/>
        <v>3</v>
      </c>
      <c r="BN820">
        <f t="shared" si="907"/>
        <v>1.2</v>
      </c>
      <c r="BO820">
        <f t="shared" si="908"/>
        <v>0.11218131019086564</v>
      </c>
      <c r="BP820">
        <f t="shared" si="909"/>
        <v>0.13461757222903875</v>
      </c>
      <c r="BQ820">
        <f t="shared" si="910"/>
        <v>947.7342393722929</v>
      </c>
      <c r="BR820">
        <f t="shared" si="911"/>
        <v>1137.2810872467514</v>
      </c>
      <c r="BS820">
        <f t="shared" si="912"/>
        <v>165894.19999999995</v>
      </c>
      <c r="BT820">
        <f t="shared" si="913"/>
        <v>149304.77999999997</v>
      </c>
      <c r="BU820">
        <f t="shared" si="914"/>
        <v>132715.35999999999</v>
      </c>
      <c r="BV820">
        <f t="shared" si="915"/>
        <v>116125.93999999999</v>
      </c>
      <c r="BW820">
        <f t="shared" si="916"/>
        <v>99536.51999999999</v>
      </c>
      <c r="BX820">
        <f t="shared" si="917"/>
        <v>82947.099999999991</v>
      </c>
      <c r="BY820">
        <f t="shared" si="918"/>
        <v>66357.679999999993</v>
      </c>
      <c r="BZ820">
        <f t="shared" si="919"/>
        <v>49768.259999999995</v>
      </c>
      <c r="CA820">
        <f t="shared" si="920"/>
        <v>33178.839999999997</v>
      </c>
      <c r="CB820">
        <f t="shared" si="921"/>
        <v>16589.419999999998</v>
      </c>
      <c r="CC820">
        <f t="shared" si="922"/>
        <v>1023.5625789986025</v>
      </c>
      <c r="CD820">
        <f t="shared" si="923"/>
        <v>1228.2750947983227</v>
      </c>
      <c r="CE820">
        <f t="shared" si="924"/>
        <v>1971.2968183708954</v>
      </c>
      <c r="CF820">
        <f t="shared" si="925"/>
        <v>2365.5561820450739</v>
      </c>
    </row>
    <row r="821" spans="1:84" x14ac:dyDescent="0.25">
      <c r="A821" t="str">
        <f>IF('Data Input'!A821=0,"F","M")</f>
        <v>M</v>
      </c>
      <c r="B821" t="str">
        <f>'Data Input'!B821</f>
        <v>W</v>
      </c>
      <c r="C821">
        <f>'Data Input'!C821</f>
        <v>60</v>
      </c>
      <c r="D821">
        <f t="shared" si="855"/>
        <v>61</v>
      </c>
      <c r="E821">
        <f t="shared" si="856"/>
        <v>62</v>
      </c>
      <c r="F821">
        <f t="shared" si="857"/>
        <v>63</v>
      </c>
      <c r="G821">
        <f t="shared" si="858"/>
        <v>64</v>
      </c>
      <c r="H821">
        <f t="shared" si="859"/>
        <v>65</v>
      </c>
      <c r="I821">
        <f t="shared" si="860"/>
        <v>66</v>
      </c>
      <c r="J821">
        <f t="shared" si="861"/>
        <v>67</v>
      </c>
      <c r="K821">
        <f t="shared" si="862"/>
        <v>68</v>
      </c>
      <c r="L821">
        <f t="shared" si="863"/>
        <v>69</v>
      </c>
      <c r="M821">
        <f>'Data Input'!D821</f>
        <v>262.99959655800001</v>
      </c>
      <c r="N821">
        <f>'Data Input'!E821</f>
        <v>39.999938640000003</v>
      </c>
      <c r="O821">
        <f>'Data Input'!F821</f>
        <v>120</v>
      </c>
      <c r="P821">
        <f>'Data Input'!G821</f>
        <v>0</v>
      </c>
      <c r="Q821">
        <f>'Data Input'!H821</f>
        <v>0</v>
      </c>
      <c r="R821">
        <f>IF('Data Input'!I821&gt;100,1,0)</f>
        <v>0</v>
      </c>
      <c r="S821">
        <f t="shared" si="864"/>
        <v>4.0943445622221004</v>
      </c>
      <c r="T821">
        <f t="shared" si="865"/>
        <v>16.763657394197683</v>
      </c>
      <c r="U821">
        <f t="shared" si="866"/>
        <v>5.572152498176588</v>
      </c>
      <c r="V821">
        <f t="shared" si="867"/>
        <v>22.814312280781607</v>
      </c>
      <c r="W821">
        <f t="shared" si="868"/>
        <v>3.6888779201127599</v>
      </c>
      <c r="X821">
        <f t="shared" si="869"/>
        <v>15.103537252914851</v>
      </c>
      <c r="Y821">
        <f t="shared" si="870"/>
        <v>0</v>
      </c>
      <c r="Z821">
        <f t="shared" si="871"/>
        <v>0</v>
      </c>
      <c r="AA821">
        <f t="shared" si="872"/>
        <v>4.7874917427820458</v>
      </c>
      <c r="AB821">
        <f t="shared" si="873"/>
        <v>19.601640783742877</v>
      </c>
      <c r="AC821" s="3">
        <f t="shared" si="874"/>
        <v>12.343999999999999</v>
      </c>
      <c r="AD821">
        <f t="shared" si="875"/>
        <v>0</v>
      </c>
      <c r="AE821">
        <f t="shared" si="876"/>
        <v>11.853</v>
      </c>
      <c r="AF821">
        <f t="shared" si="877"/>
        <v>-2.6640000000000001</v>
      </c>
      <c r="AG821">
        <f t="shared" si="878"/>
        <v>-7.99</v>
      </c>
      <c r="AH821">
        <f t="shared" si="879"/>
        <v>1.7689999999999999</v>
      </c>
      <c r="AI821">
        <f t="shared" si="880"/>
        <v>1.7689999999999999</v>
      </c>
      <c r="AJ821">
        <f t="shared" si="881"/>
        <v>0</v>
      </c>
      <c r="AK821">
        <f t="shared" si="882"/>
        <v>1.764</v>
      </c>
      <c r="AL821">
        <f t="shared" si="883"/>
        <v>0</v>
      </c>
      <c r="AM821">
        <f t="shared" si="884"/>
        <v>7.8369999999999997</v>
      </c>
      <c r="AN821">
        <f t="shared" si="885"/>
        <v>-1.7949999999999999</v>
      </c>
      <c r="AO821">
        <f t="shared" si="886"/>
        <v>0.65800000000000003</v>
      </c>
      <c r="AP821">
        <f t="shared" si="887"/>
        <v>50.540589276069603</v>
      </c>
      <c r="AQ821">
        <f t="shared" si="888"/>
        <v>0</v>
      </c>
      <c r="AR821">
        <f t="shared" si="889"/>
        <v>66.046723560887102</v>
      </c>
      <c r="AS821">
        <f t="shared" si="890"/>
        <v>-60.777327916002207</v>
      </c>
      <c r="AT821">
        <f t="shared" si="891"/>
        <v>-29.474134581700952</v>
      </c>
      <c r="AU821">
        <f t="shared" si="892"/>
        <v>26.718157400406369</v>
      </c>
      <c r="AV821">
        <f t="shared" si="893"/>
        <v>0</v>
      </c>
      <c r="AW821">
        <f t="shared" si="894"/>
        <v>0</v>
      </c>
      <c r="AX821">
        <f t="shared" si="895"/>
        <v>8.4451354342675291</v>
      </c>
      <c r="AY821">
        <f t="shared" si="896"/>
        <v>0</v>
      </c>
      <c r="AZ821">
        <f t="shared" si="897"/>
        <v>0</v>
      </c>
      <c r="BA821">
        <f t="shared" si="898"/>
        <v>0</v>
      </c>
      <c r="BB821">
        <f t="shared" si="899"/>
        <v>0</v>
      </c>
      <c r="BC821">
        <f t="shared" si="900"/>
        <v>61.499143173927436</v>
      </c>
      <c r="BD821">
        <f t="shared" si="901"/>
        <v>61.18</v>
      </c>
      <c r="BE821">
        <f t="shared" si="902"/>
        <v>0.91439999999999999</v>
      </c>
      <c r="BF821">
        <f t="shared" si="903"/>
        <v>0.11585103277363673</v>
      </c>
      <c r="BG821">
        <f>'Data Input'!J821</f>
        <v>25.6</v>
      </c>
      <c r="BH821">
        <f t="shared" si="904"/>
        <v>2</v>
      </c>
      <c r="BI821">
        <f t="shared" si="905"/>
        <v>1.02</v>
      </c>
      <c r="BJ821">
        <f>'Data Input'!K821</f>
        <v>0.94838709677419353</v>
      </c>
      <c r="BK821">
        <f>'Data Input'!L821</f>
        <v>3</v>
      </c>
      <c r="BL821">
        <f>'Data Input'!M821</f>
        <v>78</v>
      </c>
      <c r="BM821">
        <f t="shared" si="906"/>
        <v>3</v>
      </c>
      <c r="BN821">
        <f t="shared" si="907"/>
        <v>1.2</v>
      </c>
      <c r="BO821">
        <f t="shared" si="908"/>
        <v>0.11816805342910947</v>
      </c>
      <c r="BP821">
        <f t="shared" si="909"/>
        <v>0.13902123932836408</v>
      </c>
      <c r="BQ821">
        <f t="shared" si="910"/>
        <v>998.31166211375273</v>
      </c>
      <c r="BR821">
        <f t="shared" si="911"/>
        <v>1174.484308369121</v>
      </c>
      <c r="BS821">
        <f t="shared" si="912"/>
        <v>181339.52000000002</v>
      </c>
      <c r="BT821">
        <f t="shared" si="913"/>
        <v>162175.88</v>
      </c>
      <c r="BU821">
        <f t="shared" si="914"/>
        <v>143012.24</v>
      </c>
      <c r="BV821">
        <f t="shared" si="915"/>
        <v>123848.59999999999</v>
      </c>
      <c r="BW821">
        <f t="shared" si="916"/>
        <v>104684.95999999999</v>
      </c>
      <c r="BX821">
        <f t="shared" si="917"/>
        <v>85521.319999999992</v>
      </c>
      <c r="BY821">
        <f t="shared" si="918"/>
        <v>66357.679999999993</v>
      </c>
      <c r="BZ821">
        <f t="shared" si="919"/>
        <v>49768.259999999995</v>
      </c>
      <c r="CA821">
        <f t="shared" si="920"/>
        <v>33178.839999999997</v>
      </c>
      <c r="CB821">
        <f t="shared" si="921"/>
        <v>16589.419999999998</v>
      </c>
      <c r="CC821">
        <f t="shared" si="922"/>
        <v>1142.0667268695047</v>
      </c>
      <c r="CD821">
        <f t="shared" si="923"/>
        <v>1343.6079139641231</v>
      </c>
      <c r="CE821">
        <f t="shared" si="924"/>
        <v>2140.3783889832575</v>
      </c>
      <c r="CF821">
        <f t="shared" si="925"/>
        <v>2518.0922223332441</v>
      </c>
    </row>
    <row r="822" spans="1:84" x14ac:dyDescent="0.25">
      <c r="A822" t="str">
        <f>IF('Data Input'!A822=0,"F","M")</f>
        <v>F</v>
      </c>
      <c r="B822" t="str">
        <f>'Data Input'!B822</f>
        <v>W</v>
      </c>
      <c r="C822">
        <f>'Data Input'!C822</f>
        <v>30</v>
      </c>
      <c r="D822">
        <f t="shared" si="855"/>
        <v>31</v>
      </c>
      <c r="E822">
        <f t="shared" si="856"/>
        <v>32</v>
      </c>
      <c r="F822">
        <f t="shared" si="857"/>
        <v>33</v>
      </c>
      <c r="G822">
        <f t="shared" si="858"/>
        <v>34</v>
      </c>
      <c r="H822">
        <f t="shared" si="859"/>
        <v>35</v>
      </c>
      <c r="I822">
        <f t="shared" si="860"/>
        <v>36</v>
      </c>
      <c r="J822">
        <f t="shared" si="861"/>
        <v>37</v>
      </c>
      <c r="K822">
        <f t="shared" si="862"/>
        <v>38</v>
      </c>
      <c r="L822">
        <f t="shared" si="863"/>
        <v>39</v>
      </c>
      <c r="M822">
        <f>'Data Input'!D822</f>
        <v>184.99971621</v>
      </c>
      <c r="N822">
        <f>'Data Input'!E822</f>
        <v>71.999889551999999</v>
      </c>
      <c r="O822">
        <f>'Data Input'!F822</f>
        <v>100</v>
      </c>
      <c r="P822">
        <f>'Data Input'!G822</f>
        <v>0</v>
      </c>
      <c r="Q822">
        <f>'Data Input'!H822</f>
        <v>0</v>
      </c>
      <c r="R822">
        <f>IF('Data Input'!I822&gt;100,1,0)</f>
        <v>0</v>
      </c>
      <c r="S822">
        <f t="shared" si="864"/>
        <v>3.4011973816621555</v>
      </c>
      <c r="T822">
        <f t="shared" si="865"/>
        <v>11.568143629025503</v>
      </c>
      <c r="U822">
        <f t="shared" si="866"/>
        <v>5.2203542910771485</v>
      </c>
      <c r="V822">
        <f t="shared" si="867"/>
        <v>17.755455346160396</v>
      </c>
      <c r="W822">
        <f t="shared" si="868"/>
        <v>4.2766645850148786</v>
      </c>
      <c r="X822">
        <f t="shared" si="869"/>
        <v>14.545780388799873</v>
      </c>
      <c r="Y822">
        <f t="shared" si="870"/>
        <v>0</v>
      </c>
      <c r="Z822">
        <f t="shared" si="871"/>
        <v>0</v>
      </c>
      <c r="AA822">
        <f t="shared" si="872"/>
        <v>4.6051701859880918</v>
      </c>
      <c r="AB822">
        <f t="shared" si="873"/>
        <v>15.66309277869132</v>
      </c>
      <c r="AC822" s="3">
        <f t="shared" si="874"/>
        <v>-29.798999999999999</v>
      </c>
      <c r="AD822">
        <f t="shared" si="875"/>
        <v>4.8840000000000003</v>
      </c>
      <c r="AE822">
        <f t="shared" si="876"/>
        <v>13.54</v>
      </c>
      <c r="AF822">
        <f t="shared" si="877"/>
        <v>-3.1139999999999999</v>
      </c>
      <c r="AG822">
        <f t="shared" si="878"/>
        <v>-13.577999999999999</v>
      </c>
      <c r="AH822">
        <f t="shared" si="879"/>
        <v>3.149</v>
      </c>
      <c r="AI822">
        <f t="shared" si="880"/>
        <v>2.0190000000000001</v>
      </c>
      <c r="AJ822">
        <f t="shared" si="881"/>
        <v>0</v>
      </c>
      <c r="AK822">
        <f t="shared" si="882"/>
        <v>1.9570000000000001</v>
      </c>
      <c r="AL822">
        <f t="shared" si="883"/>
        <v>0</v>
      </c>
      <c r="AM822">
        <f t="shared" si="884"/>
        <v>7.5739999999999998</v>
      </c>
      <c r="AN822">
        <f t="shared" si="885"/>
        <v>-1.665</v>
      </c>
      <c r="AO822">
        <f t="shared" si="886"/>
        <v>0.66100000000000003</v>
      </c>
      <c r="AP822">
        <f t="shared" si="887"/>
        <v>-101.35228077615056</v>
      </c>
      <c r="AQ822">
        <f t="shared" si="888"/>
        <v>56.498813484160557</v>
      </c>
      <c r="AR822">
        <f t="shared" si="889"/>
        <v>70.683597101184588</v>
      </c>
      <c r="AS822">
        <f t="shared" si="890"/>
        <v>-55.290487947943468</v>
      </c>
      <c r="AT822">
        <f t="shared" si="891"/>
        <v>-58.068551735332015</v>
      </c>
      <c r="AU822">
        <f t="shared" si="892"/>
        <v>45.804662444330802</v>
      </c>
      <c r="AV822">
        <f t="shared" si="893"/>
        <v>0</v>
      </c>
      <c r="AW822">
        <f t="shared" si="894"/>
        <v>0</v>
      </c>
      <c r="AX822">
        <f t="shared" si="895"/>
        <v>9.0123180539786958</v>
      </c>
      <c r="AY822">
        <f t="shared" si="896"/>
        <v>0</v>
      </c>
      <c r="AZ822">
        <f t="shared" si="897"/>
        <v>0</v>
      </c>
      <c r="BA822">
        <f t="shared" si="898"/>
        <v>0</v>
      </c>
      <c r="BB822">
        <f t="shared" si="899"/>
        <v>0</v>
      </c>
      <c r="BC822">
        <f t="shared" si="900"/>
        <v>-32.711929375771412</v>
      </c>
      <c r="BD822">
        <f t="shared" si="901"/>
        <v>-29.18</v>
      </c>
      <c r="BE822">
        <f t="shared" si="902"/>
        <v>0.96650000000000003</v>
      </c>
      <c r="BF822">
        <f t="shared" si="903"/>
        <v>9.9611398353638414E-4</v>
      </c>
      <c r="BG822">
        <f>'Data Input'!J822</f>
        <v>18.100000000000001</v>
      </c>
      <c r="BH822">
        <f t="shared" si="904"/>
        <v>1</v>
      </c>
      <c r="BI822">
        <f t="shared" si="905"/>
        <v>1</v>
      </c>
      <c r="BJ822">
        <f>'Data Input'!K822</f>
        <v>0.81451612903225823</v>
      </c>
      <c r="BK822">
        <f>'Data Input'!L822</f>
        <v>3</v>
      </c>
      <c r="BL822">
        <f>'Data Input'!M822</f>
        <v>94</v>
      </c>
      <c r="BM822">
        <f t="shared" si="906"/>
        <v>3</v>
      </c>
      <c r="BN822">
        <f t="shared" si="907"/>
        <v>1.2</v>
      </c>
      <c r="BO822">
        <f t="shared" si="908"/>
        <v>9.9611398353638414E-4</v>
      </c>
      <c r="BP822">
        <f t="shared" si="909"/>
        <v>1.1953367802436609E-3</v>
      </c>
      <c r="BQ822">
        <f t="shared" si="910"/>
        <v>8.4154065138724796</v>
      </c>
      <c r="BR822">
        <f t="shared" si="911"/>
        <v>10.098487816646976</v>
      </c>
      <c r="BS822">
        <f t="shared" si="912"/>
        <v>297465.45000000007</v>
      </c>
      <c r="BT822">
        <f t="shared" si="913"/>
        <v>268863.00000000006</v>
      </c>
      <c r="BU822">
        <f t="shared" si="914"/>
        <v>240260.55000000005</v>
      </c>
      <c r="BV822">
        <f t="shared" si="915"/>
        <v>211658.10000000003</v>
      </c>
      <c r="BW822">
        <f t="shared" si="916"/>
        <v>183055.65000000002</v>
      </c>
      <c r="BX822">
        <f t="shared" si="917"/>
        <v>154453.20000000001</v>
      </c>
      <c r="BY822">
        <f t="shared" si="918"/>
        <v>123562.56</v>
      </c>
      <c r="BZ822">
        <f t="shared" si="919"/>
        <v>92671.92</v>
      </c>
      <c r="CA822">
        <f t="shared" si="920"/>
        <v>61781.279999999999</v>
      </c>
      <c r="CB822">
        <f t="shared" si="921"/>
        <v>30890.639999999999</v>
      </c>
      <c r="CC822">
        <f t="shared" si="922"/>
        <v>16.581934447015389</v>
      </c>
      <c r="CD822">
        <f t="shared" si="923"/>
        <v>19.898321336418466</v>
      </c>
      <c r="CE822">
        <f t="shared" si="924"/>
        <v>24.997340960887868</v>
      </c>
      <c r="CF822">
        <f t="shared" si="925"/>
        <v>29.996809153065442</v>
      </c>
    </row>
    <row r="823" spans="1:84" x14ac:dyDescent="0.25">
      <c r="A823" t="str">
        <f>IF('Data Input'!A823=0,"F","M")</f>
        <v>M</v>
      </c>
      <c r="B823" t="str">
        <f>'Data Input'!B823</f>
        <v>W</v>
      </c>
      <c r="C823">
        <f>'Data Input'!C823</f>
        <v>60</v>
      </c>
      <c r="D823">
        <f t="shared" si="855"/>
        <v>61</v>
      </c>
      <c r="E823">
        <f t="shared" si="856"/>
        <v>62</v>
      </c>
      <c r="F823">
        <f t="shared" si="857"/>
        <v>63</v>
      </c>
      <c r="G823">
        <f t="shared" si="858"/>
        <v>64</v>
      </c>
      <c r="H823">
        <f t="shared" si="859"/>
        <v>65</v>
      </c>
      <c r="I823">
        <f t="shared" si="860"/>
        <v>66</v>
      </c>
      <c r="J823">
        <f t="shared" si="861"/>
        <v>67</v>
      </c>
      <c r="K823">
        <f t="shared" si="862"/>
        <v>68</v>
      </c>
      <c r="L823">
        <f t="shared" si="863"/>
        <v>69</v>
      </c>
      <c r="M823">
        <f>'Data Input'!D823</f>
        <v>112.999826658</v>
      </c>
      <c r="N823">
        <f>'Data Input'!E823</f>
        <v>37.999941708000001</v>
      </c>
      <c r="O823">
        <f>'Data Input'!F823</f>
        <v>130</v>
      </c>
      <c r="P823">
        <f>'Data Input'!G823</f>
        <v>1</v>
      </c>
      <c r="Q823">
        <f>'Data Input'!H823</f>
        <v>0</v>
      </c>
      <c r="R823">
        <f>IF('Data Input'!I823&gt;100,1,0)</f>
        <v>1</v>
      </c>
      <c r="S823">
        <f t="shared" si="864"/>
        <v>4.0943445622221004</v>
      </c>
      <c r="T823">
        <f t="shared" si="865"/>
        <v>16.763657394197683</v>
      </c>
      <c r="U823">
        <f t="shared" si="866"/>
        <v>4.7273862847111641</v>
      </c>
      <c r="V823">
        <f t="shared" si="867"/>
        <v>19.355548328330492</v>
      </c>
      <c r="W823">
        <f t="shared" si="868"/>
        <v>3.6375846257252094</v>
      </c>
      <c r="X823">
        <f t="shared" si="869"/>
        <v>14.893524831960725</v>
      </c>
      <c r="Y823">
        <f t="shared" si="870"/>
        <v>4.8675344504555822</v>
      </c>
      <c r="Z823">
        <f t="shared" si="871"/>
        <v>19.929363208651552</v>
      </c>
      <c r="AA823">
        <f t="shared" si="872"/>
        <v>0</v>
      </c>
      <c r="AB823">
        <f t="shared" si="873"/>
        <v>0</v>
      </c>
      <c r="AC823" s="3">
        <f t="shared" si="874"/>
        <v>12.343999999999999</v>
      </c>
      <c r="AD823">
        <f t="shared" si="875"/>
        <v>0</v>
      </c>
      <c r="AE823">
        <f t="shared" si="876"/>
        <v>11.853</v>
      </c>
      <c r="AF823">
        <f t="shared" si="877"/>
        <v>-2.6640000000000001</v>
      </c>
      <c r="AG823">
        <f t="shared" si="878"/>
        <v>-7.99</v>
      </c>
      <c r="AH823">
        <f t="shared" si="879"/>
        <v>1.7689999999999999</v>
      </c>
      <c r="AI823">
        <f t="shared" si="880"/>
        <v>1.7689999999999999</v>
      </c>
      <c r="AJ823">
        <f t="shared" si="881"/>
        <v>0</v>
      </c>
      <c r="AK823">
        <f t="shared" si="882"/>
        <v>1.764</v>
      </c>
      <c r="AL823">
        <f t="shared" si="883"/>
        <v>0</v>
      </c>
      <c r="AM823">
        <f t="shared" si="884"/>
        <v>7.8369999999999997</v>
      </c>
      <c r="AN823">
        <f t="shared" si="885"/>
        <v>-1.7949999999999999</v>
      </c>
      <c r="AO823">
        <f t="shared" si="886"/>
        <v>0.65800000000000003</v>
      </c>
      <c r="AP823">
        <f t="shared" si="887"/>
        <v>50.540589276069603</v>
      </c>
      <c r="AQ823">
        <f t="shared" si="888"/>
        <v>0</v>
      </c>
      <c r="AR823">
        <f t="shared" si="889"/>
        <v>56.033709632681429</v>
      </c>
      <c r="AS823">
        <f t="shared" si="890"/>
        <v>-51.563180746672437</v>
      </c>
      <c r="AT823">
        <f t="shared" si="891"/>
        <v>-29.064301159544424</v>
      </c>
      <c r="AU823">
        <f t="shared" si="892"/>
        <v>26.346645427738522</v>
      </c>
      <c r="AV823">
        <f t="shared" si="893"/>
        <v>8.6106684428559248</v>
      </c>
      <c r="AW823">
        <f t="shared" si="894"/>
        <v>0</v>
      </c>
      <c r="AX823">
        <f t="shared" si="895"/>
        <v>0</v>
      </c>
      <c r="AY823">
        <f t="shared" si="896"/>
        <v>0</v>
      </c>
      <c r="AZ823">
        <f t="shared" si="897"/>
        <v>0</v>
      </c>
      <c r="BA823">
        <f t="shared" si="898"/>
        <v>0</v>
      </c>
      <c r="BB823">
        <f t="shared" si="899"/>
        <v>0.65800000000000003</v>
      </c>
      <c r="BC823">
        <f t="shared" si="900"/>
        <v>61.562130873128623</v>
      </c>
      <c r="BD823">
        <f t="shared" si="901"/>
        <v>61.18</v>
      </c>
      <c r="BE823">
        <f t="shared" si="902"/>
        <v>0.91439999999999999</v>
      </c>
      <c r="BF823">
        <f t="shared" si="903"/>
        <v>0.12290050056187585</v>
      </c>
      <c r="BG823">
        <f>'Data Input'!J823</f>
        <v>36.6</v>
      </c>
      <c r="BH823">
        <f t="shared" si="904"/>
        <v>4</v>
      </c>
      <c r="BI823">
        <f t="shared" si="905"/>
        <v>1.24</v>
      </c>
      <c r="BJ823">
        <f>'Data Input'!K823</f>
        <v>0.98888888888888893</v>
      </c>
      <c r="BK823">
        <f>'Data Input'!L823</f>
        <v>3</v>
      </c>
      <c r="BL823">
        <f>'Data Input'!M823</f>
        <v>63</v>
      </c>
      <c r="BM823">
        <f t="shared" si="906"/>
        <v>4</v>
      </c>
      <c r="BN823">
        <f t="shared" si="907"/>
        <v>1.26</v>
      </c>
      <c r="BO823">
        <f t="shared" si="908"/>
        <v>0.15239662069672605</v>
      </c>
      <c r="BP823">
        <f t="shared" si="909"/>
        <v>0.15485463070796357</v>
      </c>
      <c r="BQ823">
        <f t="shared" si="910"/>
        <v>1287.4826934467367</v>
      </c>
      <c r="BR823">
        <f t="shared" si="911"/>
        <v>1308.2485433410388</v>
      </c>
      <c r="BS823">
        <f t="shared" si="912"/>
        <v>181339.52000000002</v>
      </c>
      <c r="BT823">
        <f t="shared" si="913"/>
        <v>162175.88</v>
      </c>
      <c r="BU823">
        <f t="shared" si="914"/>
        <v>143012.24</v>
      </c>
      <c r="BV823">
        <f t="shared" si="915"/>
        <v>123848.59999999999</v>
      </c>
      <c r="BW823">
        <f t="shared" si="916"/>
        <v>104684.95999999999</v>
      </c>
      <c r="BX823">
        <f t="shared" si="917"/>
        <v>85521.319999999992</v>
      </c>
      <c r="BY823">
        <f t="shared" si="918"/>
        <v>66357.679999999993</v>
      </c>
      <c r="BZ823">
        <f t="shared" si="919"/>
        <v>49768.259999999995</v>
      </c>
      <c r="CA823">
        <f t="shared" si="920"/>
        <v>33178.839999999997</v>
      </c>
      <c r="CB823">
        <f t="shared" si="921"/>
        <v>16589.419999999998</v>
      </c>
      <c r="CC823">
        <f t="shared" si="922"/>
        <v>1472.8778611005591</v>
      </c>
      <c r="CD823">
        <f t="shared" si="923"/>
        <v>1496.633955634439</v>
      </c>
      <c r="CE823">
        <f t="shared" si="924"/>
        <v>2760.3605545472956</v>
      </c>
      <c r="CF823">
        <f t="shared" si="925"/>
        <v>2804.8824989754776</v>
      </c>
    </row>
    <row r="824" spans="1:84" x14ac:dyDescent="0.25">
      <c r="A824" t="str">
        <f>IF('Data Input'!A824=0,"F","M")</f>
        <v>M</v>
      </c>
      <c r="B824" t="str">
        <f>'Data Input'!B824</f>
        <v>W</v>
      </c>
      <c r="C824">
        <f>'Data Input'!C824</f>
        <v>70</v>
      </c>
      <c r="D824">
        <f t="shared" si="855"/>
        <v>71</v>
      </c>
      <c r="E824">
        <f t="shared" si="856"/>
        <v>72</v>
      </c>
      <c r="F824">
        <f t="shared" si="857"/>
        <v>73</v>
      </c>
      <c r="G824">
        <f t="shared" si="858"/>
        <v>74</v>
      </c>
      <c r="H824">
        <f t="shared" si="859"/>
        <v>75</v>
      </c>
      <c r="I824">
        <f t="shared" si="860"/>
        <v>76</v>
      </c>
      <c r="J824">
        <f t="shared" si="861"/>
        <v>77</v>
      </c>
      <c r="K824">
        <f t="shared" si="862"/>
        <v>78</v>
      </c>
      <c r="L824">
        <f t="shared" si="863"/>
        <v>79</v>
      </c>
      <c r="M824">
        <f>'Data Input'!D824</f>
        <v>192.99970393799998</v>
      </c>
      <c r="N824">
        <f>'Data Input'!E824</f>
        <v>82.999872678000003</v>
      </c>
      <c r="O824">
        <f>'Data Input'!F824</f>
        <v>110</v>
      </c>
      <c r="P824">
        <f>'Data Input'!G824</f>
        <v>0</v>
      </c>
      <c r="Q824">
        <f>'Data Input'!H824</f>
        <v>0</v>
      </c>
      <c r="R824">
        <f>IF('Data Input'!I824&gt;100,1,0)</f>
        <v>0</v>
      </c>
      <c r="S824">
        <f t="shared" si="864"/>
        <v>4.2484952420493594</v>
      </c>
      <c r="T824">
        <f t="shared" si="865"/>
        <v>18.049711821716045</v>
      </c>
      <c r="U824">
        <f t="shared" si="866"/>
        <v>5.2626886549037089</v>
      </c>
      <c r="V824">
        <f t="shared" si="867"/>
        <v>22.358507710745549</v>
      </c>
      <c r="W824">
        <f t="shared" si="868"/>
        <v>4.4188390737954215</v>
      </c>
      <c r="X824">
        <f t="shared" si="869"/>
        <v>18.773416780401647</v>
      </c>
      <c r="Y824">
        <f t="shared" si="870"/>
        <v>0</v>
      </c>
      <c r="Z824">
        <f t="shared" si="871"/>
        <v>0</v>
      </c>
      <c r="AA824">
        <f t="shared" si="872"/>
        <v>4.7004803657924166</v>
      </c>
      <c r="AB824">
        <f t="shared" si="873"/>
        <v>19.969968469415512</v>
      </c>
      <c r="AC824" s="3">
        <f t="shared" si="874"/>
        <v>12.343999999999999</v>
      </c>
      <c r="AD824">
        <f t="shared" si="875"/>
        <v>0</v>
      </c>
      <c r="AE824">
        <f t="shared" si="876"/>
        <v>11.853</v>
      </c>
      <c r="AF824">
        <f t="shared" si="877"/>
        <v>-2.6640000000000001</v>
      </c>
      <c r="AG824">
        <f t="shared" si="878"/>
        <v>-7.99</v>
      </c>
      <c r="AH824">
        <f t="shared" si="879"/>
        <v>1.7689999999999999</v>
      </c>
      <c r="AI824">
        <f t="shared" si="880"/>
        <v>1.7689999999999999</v>
      </c>
      <c r="AJ824">
        <f t="shared" si="881"/>
        <v>0</v>
      </c>
      <c r="AK824">
        <f t="shared" si="882"/>
        <v>1.764</v>
      </c>
      <c r="AL824">
        <f t="shared" si="883"/>
        <v>0</v>
      </c>
      <c r="AM824">
        <f t="shared" si="884"/>
        <v>7.8369999999999997</v>
      </c>
      <c r="AN824">
        <f t="shared" si="885"/>
        <v>-1.7949999999999999</v>
      </c>
      <c r="AO824">
        <f t="shared" si="886"/>
        <v>0.65800000000000003</v>
      </c>
      <c r="AP824">
        <f t="shared" si="887"/>
        <v>52.443425267857286</v>
      </c>
      <c r="AQ824">
        <f t="shared" si="888"/>
        <v>0</v>
      </c>
      <c r="AR824">
        <f t="shared" si="889"/>
        <v>62.378648626573657</v>
      </c>
      <c r="AS824">
        <f t="shared" si="890"/>
        <v>-59.563064541426144</v>
      </c>
      <c r="AT824">
        <f t="shared" si="891"/>
        <v>-35.306524199625422</v>
      </c>
      <c r="AU824">
        <f t="shared" si="892"/>
        <v>33.21017428453051</v>
      </c>
      <c r="AV824">
        <f t="shared" si="893"/>
        <v>0</v>
      </c>
      <c r="AW824">
        <f t="shared" si="894"/>
        <v>0</v>
      </c>
      <c r="AX824">
        <f t="shared" si="895"/>
        <v>8.2916473652578233</v>
      </c>
      <c r="AY824">
        <f t="shared" si="896"/>
        <v>0</v>
      </c>
      <c r="AZ824">
        <f t="shared" si="897"/>
        <v>0</v>
      </c>
      <c r="BA824">
        <f t="shared" si="898"/>
        <v>0</v>
      </c>
      <c r="BB824">
        <f t="shared" si="899"/>
        <v>0</v>
      </c>
      <c r="BC824">
        <f t="shared" si="900"/>
        <v>61.454306803167711</v>
      </c>
      <c r="BD824">
        <f t="shared" si="901"/>
        <v>61.18</v>
      </c>
      <c r="BE824">
        <f t="shared" si="902"/>
        <v>0.91439999999999999</v>
      </c>
      <c r="BF824">
        <f t="shared" si="903"/>
        <v>0.11106482104200444</v>
      </c>
      <c r="BG824">
        <f>'Data Input'!J824</f>
        <v>21</v>
      </c>
      <c r="BH824">
        <f t="shared" si="904"/>
        <v>1</v>
      </c>
      <c r="BI824">
        <f t="shared" si="905"/>
        <v>1</v>
      </c>
      <c r="BJ824">
        <f>'Data Input'!K824</f>
        <v>0.89855072463768115</v>
      </c>
      <c r="BK824">
        <f>'Data Input'!L824</f>
        <v>3</v>
      </c>
      <c r="BL824">
        <f>'Data Input'!M824</f>
        <v>100</v>
      </c>
      <c r="BM824">
        <f t="shared" si="906"/>
        <v>2</v>
      </c>
      <c r="BN824">
        <f t="shared" si="907"/>
        <v>1.19</v>
      </c>
      <c r="BO824">
        <f t="shared" si="908"/>
        <v>0.11106482104200444</v>
      </c>
      <c r="BP824">
        <f t="shared" si="909"/>
        <v>0.13216713703998528</v>
      </c>
      <c r="BQ824">
        <f t="shared" si="910"/>
        <v>938.30187499302997</v>
      </c>
      <c r="BR824">
        <f t="shared" si="911"/>
        <v>1116.5792312417057</v>
      </c>
      <c r="BS824">
        <f t="shared" si="912"/>
        <v>165894.19999999995</v>
      </c>
      <c r="BT824">
        <f t="shared" si="913"/>
        <v>149304.77999999997</v>
      </c>
      <c r="BU824">
        <f t="shared" si="914"/>
        <v>132715.35999999999</v>
      </c>
      <c r="BV824">
        <f t="shared" si="915"/>
        <v>116125.93999999999</v>
      </c>
      <c r="BW824">
        <f t="shared" si="916"/>
        <v>99536.51999999999</v>
      </c>
      <c r="BX824">
        <f t="shared" si="917"/>
        <v>82947.099999999991</v>
      </c>
      <c r="BY824">
        <f t="shared" si="918"/>
        <v>66357.679999999993</v>
      </c>
      <c r="BZ824">
        <f t="shared" si="919"/>
        <v>49768.259999999995</v>
      </c>
      <c r="CA824">
        <f t="shared" si="920"/>
        <v>33178.839999999997</v>
      </c>
      <c r="CB824">
        <f t="shared" si="921"/>
        <v>16589.419999999998</v>
      </c>
      <c r="CC824">
        <f t="shared" si="922"/>
        <v>1013.3755299198571</v>
      </c>
      <c r="CD824">
        <f t="shared" si="923"/>
        <v>1205.9168806046296</v>
      </c>
      <c r="CE824">
        <f t="shared" si="924"/>
        <v>1951.6774049128871</v>
      </c>
      <c r="CF824">
        <f t="shared" si="925"/>
        <v>2322.4961118463352</v>
      </c>
    </row>
    <row r="825" spans="1:84" x14ac:dyDescent="0.25">
      <c r="A825" t="str">
        <f>IF('Data Input'!A825=0,"F","M")</f>
        <v>F</v>
      </c>
      <c r="B825" t="str">
        <f>'Data Input'!B825</f>
        <v>W</v>
      </c>
      <c r="C825">
        <f>'Data Input'!C825</f>
        <v>36</v>
      </c>
      <c r="D825">
        <f t="shared" si="855"/>
        <v>37</v>
      </c>
      <c r="E825">
        <f t="shared" si="856"/>
        <v>38</v>
      </c>
      <c r="F825">
        <f t="shared" si="857"/>
        <v>39</v>
      </c>
      <c r="G825">
        <f t="shared" si="858"/>
        <v>40</v>
      </c>
      <c r="H825">
        <f t="shared" si="859"/>
        <v>41</v>
      </c>
      <c r="I825">
        <f t="shared" si="860"/>
        <v>42</v>
      </c>
      <c r="J825">
        <f t="shared" si="861"/>
        <v>43</v>
      </c>
      <c r="K825">
        <f t="shared" si="862"/>
        <v>44</v>
      </c>
      <c r="L825">
        <f t="shared" si="863"/>
        <v>45</v>
      </c>
      <c r="M825">
        <f>'Data Input'!D825</f>
        <v>206.99968246200001</v>
      </c>
      <c r="N825">
        <f>'Data Input'!E825</f>
        <v>73.999886484000001</v>
      </c>
      <c r="O825">
        <f>'Data Input'!F825</f>
        <v>110</v>
      </c>
      <c r="P825">
        <f>'Data Input'!G825</f>
        <v>0</v>
      </c>
      <c r="Q825">
        <f>'Data Input'!H825</f>
        <v>0</v>
      </c>
      <c r="R825">
        <f>IF('Data Input'!I825&gt;100,1,0)</f>
        <v>0</v>
      </c>
      <c r="S825">
        <f t="shared" si="864"/>
        <v>3.5835189384561099</v>
      </c>
      <c r="T825">
        <f t="shared" si="865"/>
        <v>12.841607982273604</v>
      </c>
      <c r="U825">
        <f t="shared" si="866"/>
        <v>5.3327172592641929</v>
      </c>
      <c r="V825">
        <f t="shared" si="867"/>
        <v>19.109893292004998</v>
      </c>
      <c r="W825">
        <f t="shared" si="868"/>
        <v>4.3040635592029934</v>
      </c>
      <c r="X825">
        <f t="shared" si="869"/>
        <v>15.423693276722737</v>
      </c>
      <c r="Y825">
        <f t="shared" si="870"/>
        <v>0</v>
      </c>
      <c r="Z825">
        <f t="shared" si="871"/>
        <v>0</v>
      </c>
      <c r="AA825">
        <f t="shared" si="872"/>
        <v>4.7004803657924166</v>
      </c>
      <c r="AB825">
        <f t="shared" si="873"/>
        <v>16.844260410658229</v>
      </c>
      <c r="AC825" s="3">
        <f t="shared" si="874"/>
        <v>-29.798999999999999</v>
      </c>
      <c r="AD825">
        <f t="shared" si="875"/>
        <v>4.8840000000000003</v>
      </c>
      <c r="AE825">
        <f t="shared" si="876"/>
        <v>13.54</v>
      </c>
      <c r="AF825">
        <f t="shared" si="877"/>
        <v>-3.1139999999999999</v>
      </c>
      <c r="AG825">
        <f t="shared" si="878"/>
        <v>-13.577999999999999</v>
      </c>
      <c r="AH825">
        <f t="shared" si="879"/>
        <v>3.149</v>
      </c>
      <c r="AI825">
        <f t="shared" si="880"/>
        <v>2.0190000000000001</v>
      </c>
      <c r="AJ825">
        <f t="shared" si="881"/>
        <v>0</v>
      </c>
      <c r="AK825">
        <f t="shared" si="882"/>
        <v>1.9570000000000001</v>
      </c>
      <c r="AL825">
        <f t="shared" si="883"/>
        <v>0</v>
      </c>
      <c r="AM825">
        <f t="shared" si="884"/>
        <v>7.5739999999999998</v>
      </c>
      <c r="AN825">
        <f t="shared" si="885"/>
        <v>-1.665</v>
      </c>
      <c r="AO825">
        <f t="shared" si="886"/>
        <v>0.66100000000000003</v>
      </c>
      <c r="AP825">
        <f t="shared" si="887"/>
        <v>-106.78528084705361</v>
      </c>
      <c r="AQ825">
        <f t="shared" si="888"/>
        <v>62.718413385424292</v>
      </c>
      <c r="AR825">
        <f t="shared" si="889"/>
        <v>72.204991690437168</v>
      </c>
      <c r="AS825">
        <f t="shared" si="890"/>
        <v>-59.508207711303562</v>
      </c>
      <c r="AT825">
        <f t="shared" si="891"/>
        <v>-58.440575006858239</v>
      </c>
      <c r="AU825">
        <f t="shared" si="892"/>
        <v>48.569210128399902</v>
      </c>
      <c r="AV825">
        <f t="shared" si="893"/>
        <v>0</v>
      </c>
      <c r="AW825">
        <f t="shared" si="894"/>
        <v>0</v>
      </c>
      <c r="AX825">
        <f t="shared" si="895"/>
        <v>9.1988400758557596</v>
      </c>
      <c r="AY825">
        <f t="shared" si="896"/>
        <v>0</v>
      </c>
      <c r="AZ825">
        <f t="shared" si="897"/>
        <v>0</v>
      </c>
      <c r="BA825">
        <f t="shared" si="898"/>
        <v>0</v>
      </c>
      <c r="BB825">
        <f t="shared" si="899"/>
        <v>0</v>
      </c>
      <c r="BC825">
        <f t="shared" si="900"/>
        <v>-32.042608285098297</v>
      </c>
      <c r="BD825">
        <f t="shared" si="901"/>
        <v>-29.18</v>
      </c>
      <c r="BE825">
        <f t="shared" si="902"/>
        <v>0.96650000000000003</v>
      </c>
      <c r="BF825">
        <f t="shared" si="903"/>
        <v>1.9443987045583144E-3</v>
      </c>
      <c r="BG825">
        <f>'Data Input'!J825</f>
        <v>24.9</v>
      </c>
      <c r="BH825">
        <f t="shared" si="904"/>
        <v>2</v>
      </c>
      <c r="BI825">
        <f t="shared" si="905"/>
        <v>0.96</v>
      </c>
      <c r="BJ825">
        <f>'Data Input'!K825</f>
        <v>0.80625000000000013</v>
      </c>
      <c r="BK825">
        <f>'Data Input'!L825</f>
        <v>3</v>
      </c>
      <c r="BL825">
        <f>'Data Input'!M825</f>
        <v>97</v>
      </c>
      <c r="BM825">
        <f t="shared" si="906"/>
        <v>3</v>
      </c>
      <c r="BN825">
        <f t="shared" si="907"/>
        <v>1.2</v>
      </c>
      <c r="BO825">
        <f t="shared" si="908"/>
        <v>1.8666227563759819E-3</v>
      </c>
      <c r="BP825">
        <f t="shared" si="909"/>
        <v>2.3332784454699771E-3</v>
      </c>
      <c r="BQ825">
        <f t="shared" si="910"/>
        <v>15.769670502146178</v>
      </c>
      <c r="BR825">
        <f t="shared" si="911"/>
        <v>19.712088127682723</v>
      </c>
      <c r="BS825">
        <f t="shared" si="912"/>
        <v>302327.84000000008</v>
      </c>
      <c r="BT825">
        <f t="shared" si="913"/>
        <v>271437.20000000007</v>
      </c>
      <c r="BU825">
        <f t="shared" si="914"/>
        <v>240546.56000000006</v>
      </c>
      <c r="BV825">
        <f t="shared" si="915"/>
        <v>209655.92000000004</v>
      </c>
      <c r="BW825">
        <f t="shared" si="916"/>
        <v>178765.28000000003</v>
      </c>
      <c r="BX825">
        <f t="shared" si="917"/>
        <v>147874.64000000001</v>
      </c>
      <c r="BY825">
        <f t="shared" si="918"/>
        <v>116984</v>
      </c>
      <c r="BZ825">
        <f t="shared" si="919"/>
        <v>86093.36</v>
      </c>
      <c r="CA825">
        <f t="shared" si="920"/>
        <v>55202.720000000001</v>
      </c>
      <c r="CB825">
        <f t="shared" si="921"/>
        <v>24312.080000000002</v>
      </c>
      <c r="CC825">
        <f t="shared" si="922"/>
        <v>30.485675390641518</v>
      </c>
      <c r="CD825">
        <f t="shared" si="923"/>
        <v>38.107094238301897</v>
      </c>
      <c r="CE825">
        <f t="shared" si="924"/>
        <v>46.255345892787695</v>
      </c>
      <c r="CF825">
        <f t="shared" si="925"/>
        <v>57.819182365984616</v>
      </c>
    </row>
    <row r="826" spans="1:84" x14ac:dyDescent="0.25">
      <c r="A826" t="str">
        <f>IF('Data Input'!A826=0,"F","M")</f>
        <v>M</v>
      </c>
      <c r="B826" t="str">
        <f>'Data Input'!B826</f>
        <v>W</v>
      </c>
      <c r="C826">
        <f>'Data Input'!C826</f>
        <v>55</v>
      </c>
      <c r="D826">
        <f t="shared" si="855"/>
        <v>56</v>
      </c>
      <c r="E826">
        <f t="shared" si="856"/>
        <v>57</v>
      </c>
      <c r="F826">
        <f t="shared" si="857"/>
        <v>58</v>
      </c>
      <c r="G826">
        <f t="shared" si="858"/>
        <v>59</v>
      </c>
      <c r="H826">
        <f t="shared" si="859"/>
        <v>60</v>
      </c>
      <c r="I826">
        <f t="shared" si="860"/>
        <v>61</v>
      </c>
      <c r="J826">
        <f t="shared" si="861"/>
        <v>62</v>
      </c>
      <c r="K826">
        <f t="shared" si="862"/>
        <v>63</v>
      </c>
      <c r="L826">
        <f t="shared" si="863"/>
        <v>64</v>
      </c>
      <c r="M826">
        <f>'Data Input'!D826</f>
        <v>218.99966405399999</v>
      </c>
      <c r="N826">
        <f>'Data Input'!E826</f>
        <v>60.999906426000003</v>
      </c>
      <c r="O826">
        <f>'Data Input'!F826</f>
        <v>112</v>
      </c>
      <c r="P826">
        <f>'Data Input'!G826</f>
        <v>0</v>
      </c>
      <c r="Q826">
        <f>'Data Input'!H826</f>
        <v>0</v>
      </c>
      <c r="R826">
        <f>IF('Data Input'!I826&gt;100,1,0)</f>
        <v>0</v>
      </c>
      <c r="S826">
        <f t="shared" si="864"/>
        <v>4.0073331852324712</v>
      </c>
      <c r="T826">
        <f t="shared" si="865"/>
        <v>16.058719257465423</v>
      </c>
      <c r="U826">
        <f t="shared" si="866"/>
        <v>5.3890701958153242</v>
      </c>
      <c r="V826">
        <f t="shared" si="867"/>
        <v>21.595799833238001</v>
      </c>
      <c r="W826">
        <f t="shared" si="868"/>
        <v>4.1108723301721346</v>
      </c>
      <c r="X826">
        <f t="shared" si="869"/>
        <v>16.473635108952731</v>
      </c>
      <c r="Y826">
        <f t="shared" si="870"/>
        <v>0</v>
      </c>
      <c r="Z826">
        <f t="shared" si="871"/>
        <v>0</v>
      </c>
      <c r="AA826">
        <f t="shared" si="872"/>
        <v>4.7184988712950942</v>
      </c>
      <c r="AB826">
        <f t="shared" si="873"/>
        <v>18.90859711142279</v>
      </c>
      <c r="AC826" s="3">
        <f t="shared" si="874"/>
        <v>12.343999999999999</v>
      </c>
      <c r="AD826">
        <f t="shared" si="875"/>
        <v>0</v>
      </c>
      <c r="AE826">
        <f t="shared" si="876"/>
        <v>11.853</v>
      </c>
      <c r="AF826">
        <f t="shared" si="877"/>
        <v>-2.6640000000000001</v>
      </c>
      <c r="AG826">
        <f t="shared" si="878"/>
        <v>-7.99</v>
      </c>
      <c r="AH826">
        <f t="shared" si="879"/>
        <v>1.7689999999999999</v>
      </c>
      <c r="AI826">
        <f t="shared" si="880"/>
        <v>1.7689999999999999</v>
      </c>
      <c r="AJ826">
        <f t="shared" si="881"/>
        <v>0</v>
      </c>
      <c r="AK826">
        <f t="shared" si="882"/>
        <v>1.764</v>
      </c>
      <c r="AL826">
        <f t="shared" si="883"/>
        <v>0</v>
      </c>
      <c r="AM826">
        <f t="shared" si="884"/>
        <v>7.8369999999999997</v>
      </c>
      <c r="AN826">
        <f t="shared" si="885"/>
        <v>-1.7949999999999999</v>
      </c>
      <c r="AO826">
        <f t="shared" si="886"/>
        <v>0.65800000000000003</v>
      </c>
      <c r="AP826">
        <f t="shared" si="887"/>
        <v>49.466520838509624</v>
      </c>
      <c r="AQ826">
        <f t="shared" si="888"/>
        <v>0</v>
      </c>
      <c r="AR826">
        <f t="shared" si="889"/>
        <v>63.876649030999033</v>
      </c>
      <c r="AS826">
        <f t="shared" si="890"/>
        <v>-57.531210755746038</v>
      </c>
      <c r="AT826">
        <f t="shared" si="891"/>
        <v>-32.845869918075358</v>
      </c>
      <c r="AU826">
        <f t="shared" si="892"/>
        <v>29.14186050773738</v>
      </c>
      <c r="AV826">
        <f t="shared" si="893"/>
        <v>0</v>
      </c>
      <c r="AW826">
        <f t="shared" si="894"/>
        <v>0</v>
      </c>
      <c r="AX826">
        <f t="shared" si="895"/>
        <v>8.3234320089645468</v>
      </c>
      <c r="AY826">
        <f t="shared" si="896"/>
        <v>0</v>
      </c>
      <c r="AZ826">
        <f t="shared" si="897"/>
        <v>0</v>
      </c>
      <c r="BA826">
        <f t="shared" si="898"/>
        <v>0</v>
      </c>
      <c r="BB826">
        <f t="shared" si="899"/>
        <v>0</v>
      </c>
      <c r="BC826">
        <f t="shared" si="900"/>
        <v>60.431381712389182</v>
      </c>
      <c r="BD826">
        <f t="shared" si="901"/>
        <v>61.18</v>
      </c>
      <c r="BE826">
        <f t="shared" si="902"/>
        <v>0.91439999999999999</v>
      </c>
      <c r="BF826">
        <f t="shared" si="903"/>
        <v>4.1445818526171574E-2</v>
      </c>
      <c r="BG826">
        <f>'Data Input'!J826</f>
        <v>23.8</v>
      </c>
      <c r="BH826">
        <f t="shared" si="904"/>
        <v>1</v>
      </c>
      <c r="BI826">
        <f t="shared" si="905"/>
        <v>1</v>
      </c>
      <c r="BJ826">
        <f>'Data Input'!K826</f>
        <v>0.90476190476190466</v>
      </c>
      <c r="BK826">
        <f>'Data Input'!L826</f>
        <v>3</v>
      </c>
      <c r="BL826">
        <f>'Data Input'!M826</f>
        <v>93</v>
      </c>
      <c r="BM826">
        <f t="shared" si="906"/>
        <v>2</v>
      </c>
      <c r="BN826">
        <f t="shared" si="907"/>
        <v>1.19</v>
      </c>
      <c r="BO826">
        <f t="shared" si="908"/>
        <v>4.1445818526171574E-2</v>
      </c>
      <c r="BP826">
        <f t="shared" si="909"/>
        <v>4.9320524046144169E-2</v>
      </c>
      <c r="BQ826">
        <f t="shared" si="910"/>
        <v>350.14407684517886</v>
      </c>
      <c r="BR826">
        <f t="shared" si="911"/>
        <v>416.6714514457629</v>
      </c>
      <c r="BS826">
        <f t="shared" si="912"/>
        <v>191636.40000000002</v>
      </c>
      <c r="BT826">
        <f t="shared" si="913"/>
        <v>172472.76</v>
      </c>
      <c r="BU826">
        <f t="shared" si="914"/>
        <v>153309.12</v>
      </c>
      <c r="BV826">
        <f t="shared" si="915"/>
        <v>134145.47999999998</v>
      </c>
      <c r="BW826">
        <f t="shared" si="916"/>
        <v>114981.84</v>
      </c>
      <c r="BX826">
        <f t="shared" si="917"/>
        <v>95818.2</v>
      </c>
      <c r="BY826">
        <f t="shared" si="918"/>
        <v>76654.559999999998</v>
      </c>
      <c r="BZ826">
        <f t="shared" si="919"/>
        <v>57490.92</v>
      </c>
      <c r="CA826">
        <f t="shared" si="920"/>
        <v>38327.279999999999</v>
      </c>
      <c r="CB826">
        <f t="shared" si="921"/>
        <v>19163.64</v>
      </c>
      <c r="CC826">
        <f t="shared" si="922"/>
        <v>436.8390101574854</v>
      </c>
      <c r="CD826">
        <f t="shared" si="923"/>
        <v>519.83842208740759</v>
      </c>
      <c r="CE826">
        <f t="shared" si="924"/>
        <v>786.98308700266421</v>
      </c>
      <c r="CF826">
        <f t="shared" si="925"/>
        <v>936.50987353317055</v>
      </c>
    </row>
    <row r="827" spans="1:84" x14ac:dyDescent="0.25">
      <c r="A827" t="str">
        <f>IF('Data Input'!A827=0,"F","M")</f>
        <v>F</v>
      </c>
      <c r="B827" t="str">
        <f>'Data Input'!B827</f>
        <v>W</v>
      </c>
      <c r="C827">
        <f>'Data Input'!C827</f>
        <v>35</v>
      </c>
      <c r="D827">
        <f t="shared" si="855"/>
        <v>36</v>
      </c>
      <c r="E827">
        <f t="shared" si="856"/>
        <v>37</v>
      </c>
      <c r="F827">
        <f t="shared" si="857"/>
        <v>38</v>
      </c>
      <c r="G827">
        <f t="shared" si="858"/>
        <v>39</v>
      </c>
      <c r="H827">
        <f t="shared" si="859"/>
        <v>40</v>
      </c>
      <c r="I827">
        <f t="shared" si="860"/>
        <v>41</v>
      </c>
      <c r="J827">
        <f t="shared" si="861"/>
        <v>42</v>
      </c>
      <c r="K827">
        <f t="shared" si="862"/>
        <v>43</v>
      </c>
      <c r="L827">
        <f t="shared" si="863"/>
        <v>44</v>
      </c>
      <c r="M827">
        <f>'Data Input'!D827</f>
        <v>163.99974842400002</v>
      </c>
      <c r="N827">
        <f>'Data Input'!E827</f>
        <v>60.999906426000003</v>
      </c>
      <c r="O827">
        <f>'Data Input'!F827</f>
        <v>106</v>
      </c>
      <c r="P827">
        <f>'Data Input'!G827</f>
        <v>0</v>
      </c>
      <c r="Q827">
        <f>'Data Input'!H827</f>
        <v>0</v>
      </c>
      <c r="R827">
        <f>IF('Data Input'!I827&gt;100,1,0)</f>
        <v>0</v>
      </c>
      <c r="S827">
        <f t="shared" si="864"/>
        <v>3.5553480614894135</v>
      </c>
      <c r="T827">
        <f t="shared" si="865"/>
        <v>12.640499838336531</v>
      </c>
      <c r="U827">
        <f t="shared" si="866"/>
        <v>5.099864893823022</v>
      </c>
      <c r="V827">
        <f t="shared" si="867"/>
        <v>18.131794764111596</v>
      </c>
      <c r="W827">
        <f t="shared" si="868"/>
        <v>4.1108723301721346</v>
      </c>
      <c r="X827">
        <f t="shared" si="869"/>
        <v>14.615581970107968</v>
      </c>
      <c r="Y827">
        <f t="shared" si="870"/>
        <v>0</v>
      </c>
      <c r="Z827">
        <f t="shared" si="871"/>
        <v>0</v>
      </c>
      <c r="AA827">
        <f t="shared" si="872"/>
        <v>4.6634390941120669</v>
      </c>
      <c r="AB827">
        <f t="shared" si="873"/>
        <v>16.580149143125283</v>
      </c>
      <c r="AC827" s="3">
        <f t="shared" si="874"/>
        <v>-29.798999999999999</v>
      </c>
      <c r="AD827">
        <f t="shared" si="875"/>
        <v>4.8840000000000003</v>
      </c>
      <c r="AE827">
        <f t="shared" si="876"/>
        <v>13.54</v>
      </c>
      <c r="AF827">
        <f t="shared" si="877"/>
        <v>-3.1139999999999999</v>
      </c>
      <c r="AG827">
        <f t="shared" si="878"/>
        <v>-13.577999999999999</v>
      </c>
      <c r="AH827">
        <f t="shared" si="879"/>
        <v>3.149</v>
      </c>
      <c r="AI827">
        <f t="shared" si="880"/>
        <v>2.0190000000000001</v>
      </c>
      <c r="AJ827">
        <f t="shared" si="881"/>
        <v>0</v>
      </c>
      <c r="AK827">
        <f t="shared" si="882"/>
        <v>1.9570000000000001</v>
      </c>
      <c r="AL827">
        <f t="shared" si="883"/>
        <v>0</v>
      </c>
      <c r="AM827">
        <f t="shared" si="884"/>
        <v>7.5739999999999998</v>
      </c>
      <c r="AN827">
        <f t="shared" si="885"/>
        <v>-1.665</v>
      </c>
      <c r="AO827">
        <f t="shared" si="886"/>
        <v>0.66100000000000003</v>
      </c>
      <c r="AP827">
        <f t="shared" si="887"/>
        <v>-105.94581688432304</v>
      </c>
      <c r="AQ827">
        <f t="shared" si="888"/>
        <v>61.736201210435624</v>
      </c>
      <c r="AR827">
        <f t="shared" si="889"/>
        <v>69.052170662363707</v>
      </c>
      <c r="AS827">
        <f t="shared" si="890"/>
        <v>-56.462408895443509</v>
      </c>
      <c r="AT827">
        <f t="shared" si="891"/>
        <v>-55.817424499077241</v>
      </c>
      <c r="AU827">
        <f t="shared" si="892"/>
        <v>46.024467623869988</v>
      </c>
      <c r="AV827">
        <f t="shared" si="893"/>
        <v>0</v>
      </c>
      <c r="AW827">
        <f t="shared" si="894"/>
        <v>0</v>
      </c>
      <c r="AX827">
        <f t="shared" si="895"/>
        <v>9.1263503071773151</v>
      </c>
      <c r="AY827">
        <f t="shared" si="896"/>
        <v>0</v>
      </c>
      <c r="AZ827">
        <f t="shared" si="897"/>
        <v>0</v>
      </c>
      <c r="BA827">
        <f t="shared" si="898"/>
        <v>0</v>
      </c>
      <c r="BB827">
        <f t="shared" si="899"/>
        <v>0</v>
      </c>
      <c r="BC827">
        <f t="shared" si="900"/>
        <v>-32.286460474997156</v>
      </c>
      <c r="BD827">
        <f t="shared" si="901"/>
        <v>-29.18</v>
      </c>
      <c r="BE827">
        <f t="shared" si="902"/>
        <v>0.96650000000000003</v>
      </c>
      <c r="BF827">
        <f t="shared" si="903"/>
        <v>1.5239583302143478E-3</v>
      </c>
      <c r="BG827">
        <f>'Data Input'!J827</f>
        <v>17.8</v>
      </c>
      <c r="BH827">
        <f t="shared" si="904"/>
        <v>1</v>
      </c>
      <c r="BI827">
        <f t="shared" si="905"/>
        <v>1</v>
      </c>
      <c r="BJ827">
        <f>'Data Input'!K827</f>
        <v>0.76923076923076927</v>
      </c>
      <c r="BK827">
        <f>'Data Input'!L827</f>
        <v>3</v>
      </c>
      <c r="BL827">
        <f>'Data Input'!M827</f>
        <v>94</v>
      </c>
      <c r="BM827">
        <f t="shared" si="906"/>
        <v>2</v>
      </c>
      <c r="BN827">
        <f t="shared" si="907"/>
        <v>1.1200000000000001</v>
      </c>
      <c r="BO827">
        <f t="shared" si="908"/>
        <v>1.5239583302143478E-3</v>
      </c>
      <c r="BP827">
        <f t="shared" si="909"/>
        <v>1.7068333298400696E-3</v>
      </c>
      <c r="BQ827">
        <f t="shared" si="910"/>
        <v>12.874760389795906</v>
      </c>
      <c r="BR827">
        <f t="shared" si="911"/>
        <v>14.419731636571417</v>
      </c>
      <c r="BS827">
        <f t="shared" si="912"/>
        <v>308906.40000000008</v>
      </c>
      <c r="BT827">
        <f t="shared" si="913"/>
        <v>278015.76000000007</v>
      </c>
      <c r="BU827">
        <f t="shared" si="914"/>
        <v>247125.12000000005</v>
      </c>
      <c r="BV827">
        <f t="shared" si="915"/>
        <v>216234.48000000004</v>
      </c>
      <c r="BW827">
        <f t="shared" si="916"/>
        <v>185343.84000000003</v>
      </c>
      <c r="BX827">
        <f t="shared" si="917"/>
        <v>154453.20000000001</v>
      </c>
      <c r="BY827">
        <f t="shared" si="918"/>
        <v>123562.56</v>
      </c>
      <c r="BZ827">
        <f t="shared" si="919"/>
        <v>92671.92</v>
      </c>
      <c r="CA827">
        <f t="shared" si="920"/>
        <v>61781.279999999999</v>
      </c>
      <c r="CB827">
        <f t="shared" si="921"/>
        <v>30890.639999999999</v>
      </c>
      <c r="CC827">
        <f t="shared" si="922"/>
        <v>25.891826484508904</v>
      </c>
      <c r="CD827">
        <f t="shared" si="923"/>
        <v>28.998845662649973</v>
      </c>
      <c r="CE827">
        <f t="shared" si="924"/>
        <v>38.766586874304807</v>
      </c>
      <c r="CF827">
        <f t="shared" si="925"/>
        <v>43.41857729922139</v>
      </c>
    </row>
    <row r="828" spans="1:84" x14ac:dyDescent="0.25">
      <c r="A828" t="str">
        <f>IF('Data Input'!A828=0,"F","M")</f>
        <v>F</v>
      </c>
      <c r="B828" t="str">
        <f>'Data Input'!B828</f>
        <v>W</v>
      </c>
      <c r="C828">
        <f>'Data Input'!C828</f>
        <v>47</v>
      </c>
      <c r="D828">
        <f t="shared" si="855"/>
        <v>48</v>
      </c>
      <c r="E828">
        <f t="shared" si="856"/>
        <v>49</v>
      </c>
      <c r="F828">
        <f t="shared" si="857"/>
        <v>50</v>
      </c>
      <c r="G828">
        <f t="shared" si="858"/>
        <v>51</v>
      </c>
      <c r="H828">
        <f t="shared" si="859"/>
        <v>52</v>
      </c>
      <c r="I828">
        <f t="shared" si="860"/>
        <v>53</v>
      </c>
      <c r="J828">
        <f t="shared" si="861"/>
        <v>54</v>
      </c>
      <c r="K828">
        <f t="shared" si="862"/>
        <v>55</v>
      </c>
      <c r="L828">
        <f t="shared" si="863"/>
        <v>56</v>
      </c>
      <c r="M828">
        <f>'Data Input'!D828</f>
        <v>183.99971774399998</v>
      </c>
      <c r="N828">
        <f>'Data Input'!E828</f>
        <v>56.999912561999999</v>
      </c>
      <c r="O828">
        <f>'Data Input'!F828</f>
        <v>90</v>
      </c>
      <c r="P828">
        <f>'Data Input'!G828</f>
        <v>0</v>
      </c>
      <c r="Q828">
        <f>'Data Input'!H828</f>
        <v>0</v>
      </c>
      <c r="R828">
        <f>IF('Data Input'!I828&gt;100,1,0)</f>
        <v>0</v>
      </c>
      <c r="S828">
        <f t="shared" si="864"/>
        <v>3.8501476017100584</v>
      </c>
      <c r="T828">
        <f t="shared" si="865"/>
        <v>14.823636554953715</v>
      </c>
      <c r="U828">
        <f t="shared" si="866"/>
        <v>5.2149342236078091</v>
      </c>
      <c r="V828">
        <f t="shared" si="867"/>
        <v>20.07826649409931</v>
      </c>
      <c r="W828">
        <f t="shared" si="868"/>
        <v>4.0430497338333735</v>
      </c>
      <c r="X828">
        <f t="shared" si="869"/>
        <v>15.566338236313053</v>
      </c>
      <c r="Y828">
        <f t="shared" si="870"/>
        <v>0</v>
      </c>
      <c r="Z828">
        <f t="shared" si="871"/>
        <v>0</v>
      </c>
      <c r="AA828">
        <f t="shared" si="872"/>
        <v>4.499809670330265</v>
      </c>
      <c r="AB828">
        <f t="shared" si="873"/>
        <v>17.3249314103738</v>
      </c>
      <c r="AC828" s="3">
        <f t="shared" si="874"/>
        <v>-29.798999999999999</v>
      </c>
      <c r="AD828">
        <f t="shared" si="875"/>
        <v>4.8840000000000003</v>
      </c>
      <c r="AE828">
        <f t="shared" si="876"/>
        <v>13.54</v>
      </c>
      <c r="AF828">
        <f t="shared" si="877"/>
        <v>-3.1139999999999999</v>
      </c>
      <c r="AG828">
        <f t="shared" si="878"/>
        <v>-13.577999999999999</v>
      </c>
      <c r="AH828">
        <f t="shared" si="879"/>
        <v>3.149</v>
      </c>
      <c r="AI828">
        <f t="shared" si="880"/>
        <v>2.0190000000000001</v>
      </c>
      <c r="AJ828">
        <f t="shared" si="881"/>
        <v>0</v>
      </c>
      <c r="AK828">
        <f t="shared" si="882"/>
        <v>1.9570000000000001</v>
      </c>
      <c r="AL828">
        <f t="shared" si="883"/>
        <v>0</v>
      </c>
      <c r="AM828">
        <f t="shared" si="884"/>
        <v>7.5739999999999998</v>
      </c>
      <c r="AN828">
        <f t="shared" si="885"/>
        <v>-1.665</v>
      </c>
      <c r="AO828">
        <f t="shared" si="886"/>
        <v>0.66100000000000003</v>
      </c>
      <c r="AP828">
        <f t="shared" si="887"/>
        <v>-114.73054838335803</v>
      </c>
      <c r="AQ828">
        <f t="shared" si="888"/>
        <v>72.398640934393953</v>
      </c>
      <c r="AR828">
        <f t="shared" si="889"/>
        <v>70.610209387649732</v>
      </c>
      <c r="AS828">
        <f t="shared" si="890"/>
        <v>-62.523721862625251</v>
      </c>
      <c r="AT828">
        <f t="shared" si="891"/>
        <v>-54.896529285989544</v>
      </c>
      <c r="AU828">
        <f t="shared" si="892"/>
        <v>49.018399106149801</v>
      </c>
      <c r="AV828">
        <f t="shared" si="893"/>
        <v>0</v>
      </c>
      <c r="AW828">
        <f t="shared" si="894"/>
        <v>0</v>
      </c>
      <c r="AX828">
        <f t="shared" si="895"/>
        <v>8.8061275248363291</v>
      </c>
      <c r="AY828">
        <f t="shared" si="896"/>
        <v>0</v>
      </c>
      <c r="AZ828">
        <f t="shared" si="897"/>
        <v>0</v>
      </c>
      <c r="BA828">
        <f t="shared" si="898"/>
        <v>0</v>
      </c>
      <c r="BB828">
        <f t="shared" si="899"/>
        <v>0</v>
      </c>
      <c r="BC828">
        <f t="shared" si="900"/>
        <v>-31.31742257894301</v>
      </c>
      <c r="BD828">
        <f t="shared" si="901"/>
        <v>-29.18</v>
      </c>
      <c r="BE828">
        <f t="shared" si="902"/>
        <v>0.96650000000000003</v>
      </c>
      <c r="BF828">
        <f t="shared" si="903"/>
        <v>4.0112483001453203E-3</v>
      </c>
      <c r="BG828">
        <f>'Data Input'!J828</f>
        <v>20.100000000000001</v>
      </c>
      <c r="BH828">
        <f t="shared" si="904"/>
        <v>1</v>
      </c>
      <c r="BI828">
        <f t="shared" si="905"/>
        <v>1</v>
      </c>
      <c r="BJ828">
        <f>'Data Input'!K828</f>
        <v>0.7260273972602741</v>
      </c>
      <c r="BK828">
        <f>'Data Input'!L828</f>
        <v>3</v>
      </c>
      <c r="BL828">
        <f>'Data Input'!M828</f>
        <v>100</v>
      </c>
      <c r="BM828">
        <f t="shared" si="906"/>
        <v>1</v>
      </c>
      <c r="BN828">
        <f t="shared" si="907"/>
        <v>1</v>
      </c>
      <c r="BO828">
        <f t="shared" si="908"/>
        <v>4.0112483001453203E-3</v>
      </c>
      <c r="BP828">
        <f t="shared" si="909"/>
        <v>4.0112483001453203E-3</v>
      </c>
      <c r="BQ828">
        <f t="shared" si="910"/>
        <v>33.887974299850654</v>
      </c>
      <c r="BR828">
        <f t="shared" si="911"/>
        <v>33.887974299850654</v>
      </c>
      <c r="BS828">
        <f t="shared" si="912"/>
        <v>232823.92000000004</v>
      </c>
      <c r="BT828">
        <f t="shared" si="913"/>
        <v>208511.84000000003</v>
      </c>
      <c r="BU828">
        <f t="shared" si="914"/>
        <v>184199.76</v>
      </c>
      <c r="BV828">
        <f t="shared" si="915"/>
        <v>159887.67999999999</v>
      </c>
      <c r="BW828">
        <f t="shared" si="916"/>
        <v>135575.6</v>
      </c>
      <c r="BX828">
        <f t="shared" si="917"/>
        <v>111263.52</v>
      </c>
      <c r="BY828">
        <f t="shared" si="918"/>
        <v>86951.44</v>
      </c>
      <c r="BZ828">
        <f t="shared" si="919"/>
        <v>62639.360000000001</v>
      </c>
      <c r="CA828">
        <f t="shared" si="920"/>
        <v>38327.279999999999</v>
      </c>
      <c r="CB828">
        <f t="shared" si="921"/>
        <v>19163.64</v>
      </c>
      <c r="CC828">
        <f t="shared" si="922"/>
        <v>49.71316673745234</v>
      </c>
      <c r="CD828">
        <f t="shared" si="923"/>
        <v>49.71316673745234</v>
      </c>
      <c r="CE828">
        <f t="shared" si="924"/>
        <v>83.601141037302995</v>
      </c>
      <c r="CF828">
        <f t="shared" si="925"/>
        <v>83.601141037302995</v>
      </c>
    </row>
    <row r="829" spans="1:84" x14ac:dyDescent="0.25">
      <c r="A829" t="str">
        <f>IF('Data Input'!A829=0,"F","M")</f>
        <v>F</v>
      </c>
      <c r="B829" t="str">
        <f>'Data Input'!B829</f>
        <v>W</v>
      </c>
      <c r="C829">
        <f>'Data Input'!C829</f>
        <v>65</v>
      </c>
      <c r="D829">
        <f t="shared" si="855"/>
        <v>66</v>
      </c>
      <c r="E829">
        <f t="shared" si="856"/>
        <v>67</v>
      </c>
      <c r="F829">
        <f t="shared" si="857"/>
        <v>68</v>
      </c>
      <c r="G829">
        <f t="shared" si="858"/>
        <v>69</v>
      </c>
      <c r="H829">
        <f t="shared" si="859"/>
        <v>70</v>
      </c>
      <c r="I829">
        <f t="shared" si="860"/>
        <v>71</v>
      </c>
      <c r="J829">
        <f t="shared" si="861"/>
        <v>72</v>
      </c>
      <c r="K829">
        <f t="shared" si="862"/>
        <v>73</v>
      </c>
      <c r="L829">
        <f t="shared" si="863"/>
        <v>74</v>
      </c>
      <c r="M829">
        <f>'Data Input'!D829</f>
        <v>213.999671724</v>
      </c>
      <c r="N829">
        <f>'Data Input'!E829</f>
        <v>68.999894154000003</v>
      </c>
      <c r="O829">
        <f>'Data Input'!F829</f>
        <v>126</v>
      </c>
      <c r="P829">
        <f>'Data Input'!G829</f>
        <v>1</v>
      </c>
      <c r="Q829">
        <f>'Data Input'!H829</f>
        <v>0</v>
      </c>
      <c r="R829">
        <f>IF('Data Input'!I829&gt;100,1,0)</f>
        <v>1</v>
      </c>
      <c r="S829">
        <f t="shared" si="864"/>
        <v>4.1743872698956368</v>
      </c>
      <c r="T829">
        <f t="shared" si="865"/>
        <v>17.42550907906675</v>
      </c>
      <c r="U829">
        <f t="shared" si="866"/>
        <v>5.3659744810206753</v>
      </c>
      <c r="V829">
        <f t="shared" si="867"/>
        <v>22.399655564157552</v>
      </c>
      <c r="W829">
        <f t="shared" si="868"/>
        <v>4.2341049705960829</v>
      </c>
      <c r="X829">
        <f t="shared" si="869"/>
        <v>17.67479388865813</v>
      </c>
      <c r="Y829">
        <f t="shared" si="870"/>
        <v>4.836281906951478</v>
      </c>
      <c r="Z829">
        <f t="shared" si="871"/>
        <v>20.188513626004845</v>
      </c>
      <c r="AA829">
        <f t="shared" si="872"/>
        <v>0</v>
      </c>
      <c r="AB829">
        <f t="shared" si="873"/>
        <v>0</v>
      </c>
      <c r="AC829" s="3">
        <f t="shared" si="874"/>
        <v>-29.798999999999999</v>
      </c>
      <c r="AD829">
        <f t="shared" si="875"/>
        <v>4.8840000000000003</v>
      </c>
      <c r="AE829">
        <f t="shared" si="876"/>
        <v>13.54</v>
      </c>
      <c r="AF829">
        <f t="shared" si="877"/>
        <v>-3.1139999999999999</v>
      </c>
      <c r="AG829">
        <f t="shared" si="878"/>
        <v>-13.577999999999999</v>
      </c>
      <c r="AH829">
        <f t="shared" si="879"/>
        <v>3.149</v>
      </c>
      <c r="AI829">
        <f t="shared" si="880"/>
        <v>2.0190000000000001</v>
      </c>
      <c r="AJ829">
        <f t="shared" si="881"/>
        <v>0</v>
      </c>
      <c r="AK829">
        <f t="shared" si="882"/>
        <v>1.9570000000000001</v>
      </c>
      <c r="AL829">
        <f t="shared" si="883"/>
        <v>0</v>
      </c>
      <c r="AM829">
        <f t="shared" si="884"/>
        <v>7.5739999999999998</v>
      </c>
      <c r="AN829">
        <f t="shared" si="885"/>
        <v>-1.665</v>
      </c>
      <c r="AO829">
        <f t="shared" si="886"/>
        <v>0.66100000000000003</v>
      </c>
      <c r="AP829">
        <f t="shared" si="887"/>
        <v>-124.39256625562008</v>
      </c>
      <c r="AQ829">
        <f t="shared" si="888"/>
        <v>85.106186342162005</v>
      </c>
      <c r="AR829">
        <f t="shared" si="889"/>
        <v>72.655294473019936</v>
      </c>
      <c r="AS829">
        <f t="shared" si="890"/>
        <v>-69.752527426786614</v>
      </c>
      <c r="AT829">
        <f t="shared" si="891"/>
        <v>-57.490677290753609</v>
      </c>
      <c r="AU829">
        <f t="shared" si="892"/>
        <v>55.657925955384449</v>
      </c>
      <c r="AV829">
        <f t="shared" si="893"/>
        <v>9.7644531701350346</v>
      </c>
      <c r="AW829">
        <f t="shared" si="894"/>
        <v>0</v>
      </c>
      <c r="AX829">
        <f t="shared" si="895"/>
        <v>0</v>
      </c>
      <c r="AY829">
        <f t="shared" si="896"/>
        <v>0</v>
      </c>
      <c r="AZ829">
        <f t="shared" si="897"/>
        <v>0</v>
      </c>
      <c r="BA829">
        <f t="shared" si="898"/>
        <v>0</v>
      </c>
      <c r="BB829">
        <f t="shared" si="899"/>
        <v>0.66100000000000003</v>
      </c>
      <c r="BC829">
        <f t="shared" si="900"/>
        <v>-27.79091103245888</v>
      </c>
      <c r="BD829">
        <f t="shared" si="901"/>
        <v>-29.18</v>
      </c>
      <c r="BE829">
        <f t="shared" si="902"/>
        <v>0.96650000000000003</v>
      </c>
      <c r="BF829">
        <f t="shared" si="903"/>
        <v>0.12774838511178865</v>
      </c>
      <c r="BG829">
        <f>'Data Input'!J829</f>
        <v>41.2</v>
      </c>
      <c r="BH829">
        <f t="shared" si="904"/>
        <v>4</v>
      </c>
      <c r="BI829">
        <f t="shared" si="905"/>
        <v>1.39</v>
      </c>
      <c r="BJ829">
        <f>'Data Input'!K829</f>
        <v>0.83495145631067957</v>
      </c>
      <c r="BK829">
        <f>'Data Input'!L829</f>
        <v>3</v>
      </c>
      <c r="BL829">
        <f>'Data Input'!M829</f>
        <v>73</v>
      </c>
      <c r="BM829">
        <f t="shared" si="906"/>
        <v>4</v>
      </c>
      <c r="BN829">
        <f t="shared" si="907"/>
        <v>1.46</v>
      </c>
      <c r="BO829">
        <f t="shared" si="908"/>
        <v>0.17757025530538623</v>
      </c>
      <c r="BP829">
        <f t="shared" si="909"/>
        <v>0.18651264226321143</v>
      </c>
      <c r="BQ829">
        <f t="shared" si="910"/>
        <v>1500.1555121852825</v>
      </c>
      <c r="BR829">
        <f t="shared" si="911"/>
        <v>1575.7029120795055</v>
      </c>
      <c r="BS829">
        <f t="shared" si="912"/>
        <v>168468.41999999998</v>
      </c>
      <c r="BT829">
        <f t="shared" si="913"/>
        <v>149304.77999999997</v>
      </c>
      <c r="BU829">
        <f t="shared" si="914"/>
        <v>132715.35999999999</v>
      </c>
      <c r="BV829">
        <f t="shared" si="915"/>
        <v>116125.93999999999</v>
      </c>
      <c r="BW829">
        <f t="shared" si="916"/>
        <v>99536.51999999999</v>
      </c>
      <c r="BX829">
        <f t="shared" si="917"/>
        <v>82947.099999999991</v>
      </c>
      <c r="BY829">
        <f t="shared" si="918"/>
        <v>66357.679999999993</v>
      </c>
      <c r="BZ829">
        <f t="shared" si="919"/>
        <v>49768.259999999995</v>
      </c>
      <c r="CA829">
        <f t="shared" si="920"/>
        <v>33178.839999999997</v>
      </c>
      <c r="CB829">
        <f t="shared" si="921"/>
        <v>16589.419999999998</v>
      </c>
      <c r="CC829">
        <f t="shared" si="922"/>
        <v>1624.7541986486763</v>
      </c>
      <c r="CD829">
        <f t="shared" si="923"/>
        <v>1706.5763525374582</v>
      </c>
      <c r="CE829">
        <f t="shared" si="924"/>
        <v>3124.9097108339588</v>
      </c>
      <c r="CF829">
        <f t="shared" si="925"/>
        <v>3282.2792646169637</v>
      </c>
    </row>
    <row r="830" spans="1:84" x14ac:dyDescent="0.25">
      <c r="A830" t="str">
        <f>IF('Data Input'!A830=0,"F","M")</f>
        <v>F</v>
      </c>
      <c r="B830" t="str">
        <f>'Data Input'!B830</f>
        <v>W</v>
      </c>
      <c r="C830">
        <f>'Data Input'!C830</f>
        <v>56</v>
      </c>
      <c r="D830">
        <f t="shared" si="855"/>
        <v>57</v>
      </c>
      <c r="E830">
        <f t="shared" si="856"/>
        <v>58</v>
      </c>
      <c r="F830">
        <f t="shared" si="857"/>
        <v>59</v>
      </c>
      <c r="G830">
        <f t="shared" si="858"/>
        <v>60</v>
      </c>
      <c r="H830">
        <f t="shared" si="859"/>
        <v>61</v>
      </c>
      <c r="I830">
        <f t="shared" si="860"/>
        <v>62</v>
      </c>
      <c r="J830">
        <f t="shared" si="861"/>
        <v>63</v>
      </c>
      <c r="K830">
        <f t="shared" si="862"/>
        <v>64</v>
      </c>
      <c r="L830">
        <f t="shared" si="863"/>
        <v>65</v>
      </c>
      <c r="M830">
        <f>'Data Input'!D830</f>
        <v>199.99969320000002</v>
      </c>
      <c r="N830">
        <f>'Data Input'!E830</f>
        <v>89.999861940000002</v>
      </c>
      <c r="O830">
        <f>'Data Input'!F830</f>
        <v>118</v>
      </c>
      <c r="P830">
        <f>'Data Input'!G830</f>
        <v>0</v>
      </c>
      <c r="Q830">
        <f>'Data Input'!H830</f>
        <v>0</v>
      </c>
      <c r="R830">
        <f>IF('Data Input'!I830&gt;100,1,0)</f>
        <v>0</v>
      </c>
      <c r="S830">
        <f t="shared" si="864"/>
        <v>4.0253516907351496</v>
      </c>
      <c r="T830">
        <f t="shared" si="865"/>
        <v>16.203456234104326</v>
      </c>
      <c r="U830">
        <f t="shared" si="866"/>
        <v>5.2983158325468604</v>
      </c>
      <c r="V830">
        <f t="shared" si="867"/>
        <v>21.327584594591318</v>
      </c>
      <c r="W830">
        <f t="shared" si="868"/>
        <v>4.4998081363290883</v>
      </c>
      <c r="X830">
        <f t="shared" si="869"/>
        <v>18.113310289556079</v>
      </c>
      <c r="Y830">
        <f t="shared" si="870"/>
        <v>0</v>
      </c>
      <c r="Z830">
        <f t="shared" si="871"/>
        <v>0</v>
      </c>
      <c r="AA830">
        <f t="shared" si="872"/>
        <v>4.7706846244656651</v>
      </c>
      <c r="AB830">
        <f t="shared" si="873"/>
        <v>19.203683419057047</v>
      </c>
      <c r="AC830" s="3">
        <f t="shared" si="874"/>
        <v>-29.798999999999999</v>
      </c>
      <c r="AD830">
        <f t="shared" si="875"/>
        <v>4.8840000000000003</v>
      </c>
      <c r="AE830">
        <f t="shared" si="876"/>
        <v>13.54</v>
      </c>
      <c r="AF830">
        <f t="shared" si="877"/>
        <v>-3.1139999999999999</v>
      </c>
      <c r="AG830">
        <f t="shared" si="878"/>
        <v>-13.577999999999999</v>
      </c>
      <c r="AH830">
        <f t="shared" si="879"/>
        <v>3.149</v>
      </c>
      <c r="AI830">
        <f t="shared" si="880"/>
        <v>2.0190000000000001</v>
      </c>
      <c r="AJ830">
        <f t="shared" si="881"/>
        <v>0</v>
      </c>
      <c r="AK830">
        <f t="shared" si="882"/>
        <v>1.9570000000000001</v>
      </c>
      <c r="AL830">
        <f t="shared" si="883"/>
        <v>0</v>
      </c>
      <c r="AM830">
        <f t="shared" si="884"/>
        <v>7.5739999999999998</v>
      </c>
      <c r="AN830">
        <f t="shared" si="885"/>
        <v>-1.665</v>
      </c>
      <c r="AO830">
        <f t="shared" si="886"/>
        <v>0.66100000000000003</v>
      </c>
      <c r="AP830">
        <f t="shared" si="887"/>
        <v>-119.95145503221673</v>
      </c>
      <c r="AQ830">
        <f t="shared" si="888"/>
        <v>79.137680247365537</v>
      </c>
      <c r="AR830">
        <f t="shared" si="889"/>
        <v>71.739196372684489</v>
      </c>
      <c r="AS830">
        <f t="shared" si="890"/>
        <v>-66.414098427557363</v>
      </c>
      <c r="AT830">
        <f t="shared" si="891"/>
        <v>-61.098394875076359</v>
      </c>
      <c r="AU830">
        <f t="shared" si="892"/>
        <v>57.038814101812093</v>
      </c>
      <c r="AV830">
        <f t="shared" si="893"/>
        <v>0</v>
      </c>
      <c r="AW830">
        <f t="shared" si="894"/>
        <v>0</v>
      </c>
      <c r="AX830">
        <f t="shared" si="895"/>
        <v>9.3362298100793062</v>
      </c>
      <c r="AY830">
        <f t="shared" si="896"/>
        <v>0</v>
      </c>
      <c r="AZ830">
        <f t="shared" si="897"/>
        <v>0</v>
      </c>
      <c r="BA830">
        <f t="shared" si="898"/>
        <v>0</v>
      </c>
      <c r="BB830">
        <f t="shared" si="899"/>
        <v>0</v>
      </c>
      <c r="BC830">
        <f t="shared" si="900"/>
        <v>-30.212027802909031</v>
      </c>
      <c r="BD830">
        <f t="shared" si="901"/>
        <v>-29.18</v>
      </c>
      <c r="BE830">
        <f t="shared" si="902"/>
        <v>0.96650000000000003</v>
      </c>
      <c r="BF830">
        <f t="shared" si="903"/>
        <v>1.2066613065245924E-2</v>
      </c>
      <c r="BG830">
        <f>'Data Input'!J830</f>
        <v>25.7</v>
      </c>
      <c r="BH830">
        <f t="shared" si="904"/>
        <v>2</v>
      </c>
      <c r="BI830">
        <f t="shared" si="905"/>
        <v>0.96</v>
      </c>
      <c r="BJ830">
        <f>'Data Input'!K830</f>
        <v>0.77710843373493987</v>
      </c>
      <c r="BK830">
        <f>'Data Input'!L830</f>
        <v>3</v>
      </c>
      <c r="BL830">
        <f>'Data Input'!M830</f>
        <v>100</v>
      </c>
      <c r="BM830">
        <f t="shared" si="906"/>
        <v>2</v>
      </c>
      <c r="BN830">
        <f t="shared" si="907"/>
        <v>1.1200000000000001</v>
      </c>
      <c r="BO830">
        <f t="shared" si="908"/>
        <v>1.1583948542636086E-2</v>
      </c>
      <c r="BP830">
        <f t="shared" si="909"/>
        <v>1.3514606633075436E-2</v>
      </c>
      <c r="BQ830">
        <f t="shared" si="910"/>
        <v>97.863936892019979</v>
      </c>
      <c r="BR830">
        <f t="shared" si="911"/>
        <v>114.17459304069</v>
      </c>
      <c r="BS830">
        <f t="shared" si="912"/>
        <v>191636.40000000002</v>
      </c>
      <c r="BT830">
        <f t="shared" si="913"/>
        <v>172472.76</v>
      </c>
      <c r="BU830">
        <f t="shared" si="914"/>
        <v>153309.12</v>
      </c>
      <c r="BV830">
        <f t="shared" si="915"/>
        <v>134145.47999999998</v>
      </c>
      <c r="BW830">
        <f t="shared" si="916"/>
        <v>114981.84</v>
      </c>
      <c r="BX830">
        <f t="shared" si="917"/>
        <v>95818.2</v>
      </c>
      <c r="BY830">
        <f t="shared" si="918"/>
        <v>76654.559999999998</v>
      </c>
      <c r="BZ830">
        <f t="shared" si="919"/>
        <v>57490.92</v>
      </c>
      <c r="CA830">
        <f t="shared" si="920"/>
        <v>38327.279999999999</v>
      </c>
      <c r="CB830">
        <f t="shared" si="921"/>
        <v>19163.64</v>
      </c>
      <c r="CC830">
        <f t="shared" si="922"/>
        <v>122.09484080728141</v>
      </c>
      <c r="CD830">
        <f t="shared" si="923"/>
        <v>142.44398094182833</v>
      </c>
      <c r="CE830">
        <f t="shared" si="924"/>
        <v>219.95877769930138</v>
      </c>
      <c r="CF830">
        <f t="shared" si="925"/>
        <v>256.61857398251834</v>
      </c>
    </row>
    <row r="831" spans="1:84" x14ac:dyDescent="0.25">
      <c r="A831" t="str">
        <f>IF('Data Input'!A831=0,"F","M")</f>
        <v>F</v>
      </c>
      <c r="B831" t="str">
        <f>'Data Input'!B831</f>
        <v>W</v>
      </c>
      <c r="C831">
        <f>'Data Input'!C831</f>
        <v>44</v>
      </c>
      <c r="D831">
        <f t="shared" si="855"/>
        <v>45</v>
      </c>
      <c r="E831">
        <f t="shared" si="856"/>
        <v>46</v>
      </c>
      <c r="F831">
        <f t="shared" si="857"/>
        <v>47</v>
      </c>
      <c r="G831">
        <f t="shared" si="858"/>
        <v>48</v>
      </c>
      <c r="H831">
        <f t="shared" si="859"/>
        <v>49</v>
      </c>
      <c r="I831">
        <f t="shared" si="860"/>
        <v>50</v>
      </c>
      <c r="J831">
        <f t="shared" si="861"/>
        <v>51</v>
      </c>
      <c r="K831">
        <f t="shared" si="862"/>
        <v>52</v>
      </c>
      <c r="L831">
        <f t="shared" si="863"/>
        <v>53</v>
      </c>
      <c r="M831">
        <f>'Data Input'!D831</f>
        <v>169.99973922000001</v>
      </c>
      <c r="N831">
        <f>'Data Input'!E831</f>
        <v>54.999915629999997</v>
      </c>
      <c r="O831">
        <f>'Data Input'!F831</f>
        <v>102</v>
      </c>
      <c r="P831">
        <f>'Data Input'!G831</f>
        <v>0</v>
      </c>
      <c r="Q831">
        <f>'Data Input'!H831</f>
        <v>0</v>
      </c>
      <c r="R831">
        <f>IF('Data Input'!I831&gt;100,1,0)</f>
        <v>0</v>
      </c>
      <c r="S831">
        <f t="shared" si="864"/>
        <v>3.784189633918261</v>
      </c>
      <c r="T831">
        <f t="shared" si="865"/>
        <v>14.320091185454423</v>
      </c>
      <c r="U831">
        <f t="shared" si="866"/>
        <v>5.1357969030490853</v>
      </c>
      <c r="V831">
        <f t="shared" si="867"/>
        <v>19.434829402427855</v>
      </c>
      <c r="W831">
        <f t="shared" si="868"/>
        <v>4.0073316512312944</v>
      </c>
      <c r="X831">
        <f t="shared" si="869"/>
        <v>15.164502894262013</v>
      </c>
      <c r="Y831">
        <f t="shared" si="870"/>
        <v>0</v>
      </c>
      <c r="Z831">
        <f t="shared" si="871"/>
        <v>0</v>
      </c>
      <c r="AA831">
        <f t="shared" si="872"/>
        <v>4.6249728132842707</v>
      </c>
      <c r="AB831">
        <f t="shared" si="873"/>
        <v>17.501774177184114</v>
      </c>
      <c r="AC831" s="3">
        <f t="shared" si="874"/>
        <v>-29.798999999999999</v>
      </c>
      <c r="AD831">
        <f t="shared" si="875"/>
        <v>4.8840000000000003</v>
      </c>
      <c r="AE831">
        <f t="shared" si="876"/>
        <v>13.54</v>
      </c>
      <c r="AF831">
        <f t="shared" si="877"/>
        <v>-3.1139999999999999</v>
      </c>
      <c r="AG831">
        <f t="shared" si="878"/>
        <v>-13.577999999999999</v>
      </c>
      <c r="AH831">
        <f t="shared" si="879"/>
        <v>3.149</v>
      </c>
      <c r="AI831">
        <f t="shared" si="880"/>
        <v>2.0190000000000001</v>
      </c>
      <c r="AJ831">
        <f t="shared" si="881"/>
        <v>0</v>
      </c>
      <c r="AK831">
        <f t="shared" si="882"/>
        <v>1.9570000000000001</v>
      </c>
      <c r="AL831">
        <f t="shared" si="883"/>
        <v>0</v>
      </c>
      <c r="AM831">
        <f t="shared" si="884"/>
        <v>7.5739999999999998</v>
      </c>
      <c r="AN831">
        <f t="shared" si="885"/>
        <v>-1.665</v>
      </c>
      <c r="AO831">
        <f t="shared" si="886"/>
        <v>0.66100000000000003</v>
      </c>
      <c r="AP831">
        <f t="shared" si="887"/>
        <v>-112.76506690113025</v>
      </c>
      <c r="AQ831">
        <f t="shared" si="888"/>
        <v>69.9393253497594</v>
      </c>
      <c r="AR831">
        <f t="shared" si="889"/>
        <v>69.538690067284605</v>
      </c>
      <c r="AS831">
        <f t="shared" si="890"/>
        <v>-60.520058759160335</v>
      </c>
      <c r="AT831">
        <f t="shared" si="891"/>
        <v>-54.411549160418517</v>
      </c>
      <c r="AU831">
        <f t="shared" si="892"/>
        <v>47.753019614031075</v>
      </c>
      <c r="AV831">
        <f t="shared" si="893"/>
        <v>0</v>
      </c>
      <c r="AW831">
        <f t="shared" si="894"/>
        <v>0</v>
      </c>
      <c r="AX831">
        <f t="shared" si="895"/>
        <v>9.0510717955973181</v>
      </c>
      <c r="AY831">
        <f t="shared" si="896"/>
        <v>0</v>
      </c>
      <c r="AZ831">
        <f t="shared" si="897"/>
        <v>0</v>
      </c>
      <c r="BA831">
        <f t="shared" si="898"/>
        <v>0</v>
      </c>
      <c r="BB831">
        <f t="shared" si="899"/>
        <v>0</v>
      </c>
      <c r="BC831">
        <f t="shared" si="900"/>
        <v>-31.414567994036709</v>
      </c>
      <c r="BD831">
        <f t="shared" si="901"/>
        <v>-29.18</v>
      </c>
      <c r="BE831">
        <f t="shared" si="902"/>
        <v>0.96650000000000003</v>
      </c>
      <c r="BF831">
        <f t="shared" si="903"/>
        <v>3.6405799711067832E-3</v>
      </c>
      <c r="BG831">
        <f>'Data Input'!J831</f>
        <v>23.8</v>
      </c>
      <c r="BH831">
        <f t="shared" si="904"/>
        <v>2</v>
      </c>
      <c r="BI831">
        <f t="shared" si="905"/>
        <v>0.96</v>
      </c>
      <c r="BJ831">
        <f>'Data Input'!K831</f>
        <v>0.81428571428571428</v>
      </c>
      <c r="BK831">
        <f>'Data Input'!L831</f>
        <v>3</v>
      </c>
      <c r="BL831">
        <f>'Data Input'!M831</f>
        <v>100</v>
      </c>
      <c r="BM831">
        <f t="shared" si="906"/>
        <v>3</v>
      </c>
      <c r="BN831">
        <f t="shared" si="907"/>
        <v>1.2</v>
      </c>
      <c r="BO831">
        <f t="shared" si="908"/>
        <v>3.4949567722625118E-3</v>
      </c>
      <c r="BP831">
        <f t="shared" si="909"/>
        <v>4.36869596532814E-3</v>
      </c>
      <c r="BQ831">
        <f t="shared" si="910"/>
        <v>29.526221369350338</v>
      </c>
      <c r="BR831">
        <f t="shared" si="911"/>
        <v>36.90777671168793</v>
      </c>
      <c r="BS831">
        <f t="shared" si="912"/>
        <v>249699.36000000004</v>
      </c>
      <c r="BT831">
        <f t="shared" si="913"/>
        <v>218808.72000000003</v>
      </c>
      <c r="BU831">
        <f t="shared" si="914"/>
        <v>194496.64000000001</v>
      </c>
      <c r="BV831">
        <f t="shared" si="915"/>
        <v>170184.56</v>
      </c>
      <c r="BW831">
        <f t="shared" si="916"/>
        <v>145872.48000000001</v>
      </c>
      <c r="BX831">
        <f t="shared" si="917"/>
        <v>121560.40000000001</v>
      </c>
      <c r="BY831">
        <f t="shared" si="918"/>
        <v>97248.320000000007</v>
      </c>
      <c r="BZ831">
        <f t="shared" si="919"/>
        <v>72936.240000000005</v>
      </c>
      <c r="CA831">
        <f t="shared" si="920"/>
        <v>48624.160000000003</v>
      </c>
      <c r="CB831">
        <f t="shared" si="921"/>
        <v>24312.080000000002</v>
      </c>
      <c r="CC831">
        <f t="shared" si="922"/>
        <v>46.963235582320735</v>
      </c>
      <c r="CD831">
        <f t="shared" si="923"/>
        <v>58.704044477900922</v>
      </c>
      <c r="CE831">
        <f t="shared" si="924"/>
        <v>76.489456951671073</v>
      </c>
      <c r="CF831">
        <f t="shared" si="925"/>
        <v>95.611821189588852</v>
      </c>
    </row>
    <row r="832" spans="1:84" x14ac:dyDescent="0.25">
      <c r="A832" t="str">
        <f>IF('Data Input'!A832=0,"F","M")</f>
        <v>M</v>
      </c>
      <c r="B832" t="str">
        <f>'Data Input'!B832</f>
        <v>W</v>
      </c>
      <c r="C832">
        <f>'Data Input'!C832</f>
        <v>66</v>
      </c>
      <c r="D832">
        <f t="shared" si="855"/>
        <v>67</v>
      </c>
      <c r="E832">
        <f t="shared" si="856"/>
        <v>68</v>
      </c>
      <c r="F832">
        <f t="shared" si="857"/>
        <v>69</v>
      </c>
      <c r="G832">
        <f t="shared" si="858"/>
        <v>70</v>
      </c>
      <c r="H832">
        <f t="shared" si="859"/>
        <v>71</v>
      </c>
      <c r="I832">
        <f t="shared" si="860"/>
        <v>72</v>
      </c>
      <c r="J832">
        <f t="shared" si="861"/>
        <v>73</v>
      </c>
      <c r="K832">
        <f t="shared" si="862"/>
        <v>74</v>
      </c>
      <c r="L832">
        <f t="shared" si="863"/>
        <v>75</v>
      </c>
      <c r="M832">
        <f>'Data Input'!D832</f>
        <v>151.99976683200001</v>
      </c>
      <c r="N832">
        <f>'Data Input'!E832</f>
        <v>41.999935571999998</v>
      </c>
      <c r="O832">
        <f>'Data Input'!F832</f>
        <v>112</v>
      </c>
      <c r="P832">
        <f>'Data Input'!G832</f>
        <v>1</v>
      </c>
      <c r="Q832">
        <f>'Data Input'!H832</f>
        <v>0</v>
      </c>
      <c r="R832">
        <f>IF('Data Input'!I832&gt;100,1,0)</f>
        <v>0</v>
      </c>
      <c r="S832">
        <f t="shared" si="864"/>
        <v>4.1896547420264252</v>
      </c>
      <c r="T832">
        <f t="shared" si="865"/>
        <v>17.553206857384513</v>
      </c>
      <c r="U832">
        <f t="shared" si="866"/>
        <v>5.0238789868450997</v>
      </c>
      <c r="V832">
        <f t="shared" si="867"/>
        <v>21.048318420602484</v>
      </c>
      <c r="W832">
        <f t="shared" si="868"/>
        <v>3.7376680842821917</v>
      </c>
      <c r="X832">
        <f t="shared" si="869"/>
        <v>15.659538813433709</v>
      </c>
      <c r="Y832">
        <f t="shared" si="870"/>
        <v>4.7184988712950942</v>
      </c>
      <c r="Z832">
        <f t="shared" si="871"/>
        <v>19.768881171367827</v>
      </c>
      <c r="AA832">
        <f t="shared" si="872"/>
        <v>0</v>
      </c>
      <c r="AB832">
        <f t="shared" si="873"/>
        <v>0</v>
      </c>
      <c r="AC832" s="3">
        <f t="shared" si="874"/>
        <v>12.343999999999999</v>
      </c>
      <c r="AD832">
        <f t="shared" si="875"/>
        <v>0</v>
      </c>
      <c r="AE832">
        <f t="shared" si="876"/>
        <v>11.853</v>
      </c>
      <c r="AF832">
        <f t="shared" si="877"/>
        <v>-2.6640000000000001</v>
      </c>
      <c r="AG832">
        <f t="shared" si="878"/>
        <v>-7.99</v>
      </c>
      <c r="AH832">
        <f t="shared" si="879"/>
        <v>1.7689999999999999</v>
      </c>
      <c r="AI832">
        <f t="shared" si="880"/>
        <v>1.7689999999999999</v>
      </c>
      <c r="AJ832">
        <f t="shared" si="881"/>
        <v>0</v>
      </c>
      <c r="AK832">
        <f t="shared" si="882"/>
        <v>1.764</v>
      </c>
      <c r="AL832">
        <f t="shared" si="883"/>
        <v>0</v>
      </c>
      <c r="AM832">
        <f t="shared" si="884"/>
        <v>7.8369999999999997</v>
      </c>
      <c r="AN832">
        <f t="shared" si="885"/>
        <v>-1.7949999999999999</v>
      </c>
      <c r="AO832">
        <f t="shared" si="886"/>
        <v>0.65800000000000003</v>
      </c>
      <c r="AP832">
        <f t="shared" si="887"/>
        <v>51.71709813557419</v>
      </c>
      <c r="AQ832">
        <f t="shared" si="888"/>
        <v>0</v>
      </c>
      <c r="AR832">
        <f t="shared" si="889"/>
        <v>59.548037631074969</v>
      </c>
      <c r="AS832">
        <f t="shared" si="890"/>
        <v>-56.072720272485022</v>
      </c>
      <c r="AT832">
        <f t="shared" si="891"/>
        <v>-29.863967993414711</v>
      </c>
      <c r="AU832">
        <f t="shared" si="892"/>
        <v>27.701724160964229</v>
      </c>
      <c r="AV832">
        <f t="shared" si="893"/>
        <v>8.3470245033210215</v>
      </c>
      <c r="AW832">
        <f t="shared" si="894"/>
        <v>0</v>
      </c>
      <c r="AX832">
        <f t="shared" si="895"/>
        <v>0</v>
      </c>
      <c r="AY832">
        <f t="shared" si="896"/>
        <v>0</v>
      </c>
      <c r="AZ832">
        <f t="shared" si="897"/>
        <v>0</v>
      </c>
      <c r="BA832">
        <f t="shared" si="898"/>
        <v>0</v>
      </c>
      <c r="BB832">
        <f t="shared" si="899"/>
        <v>0</v>
      </c>
      <c r="BC832">
        <f t="shared" si="900"/>
        <v>61.37719616503469</v>
      </c>
      <c r="BD832">
        <f t="shared" si="901"/>
        <v>61.18</v>
      </c>
      <c r="BE832">
        <f t="shared" si="902"/>
        <v>0.91439999999999999</v>
      </c>
      <c r="BF832">
        <f t="shared" si="903"/>
        <v>0.10326406078726336</v>
      </c>
      <c r="BG832">
        <f>'Data Input'!J832</f>
        <v>31.3</v>
      </c>
      <c r="BH832">
        <f t="shared" si="904"/>
        <v>4</v>
      </c>
      <c r="BI832">
        <f t="shared" si="905"/>
        <v>1.24</v>
      </c>
      <c r="BJ832">
        <f>'Data Input'!K832</f>
        <v>0.94021739130434778</v>
      </c>
      <c r="BK832">
        <f>'Data Input'!L832</f>
        <v>3</v>
      </c>
      <c r="BL832">
        <f>'Data Input'!M832</f>
        <v>86</v>
      </c>
      <c r="BM832">
        <f t="shared" si="906"/>
        <v>3</v>
      </c>
      <c r="BN832">
        <f t="shared" si="907"/>
        <v>1.2</v>
      </c>
      <c r="BO832">
        <f t="shared" si="908"/>
        <v>0.12804743537620655</v>
      </c>
      <c r="BP832">
        <f t="shared" si="909"/>
        <v>0.12391687294471602</v>
      </c>
      <c r="BQ832">
        <f t="shared" si="910"/>
        <v>1081.7750172766596</v>
      </c>
      <c r="BR832">
        <f t="shared" si="911"/>
        <v>1046.8790489774124</v>
      </c>
      <c r="BS832">
        <f t="shared" si="912"/>
        <v>165894.19999999995</v>
      </c>
      <c r="BT832">
        <f t="shared" si="913"/>
        <v>149304.77999999997</v>
      </c>
      <c r="BU832">
        <f t="shared" si="914"/>
        <v>132715.35999999999</v>
      </c>
      <c r="BV832">
        <f t="shared" si="915"/>
        <v>116125.93999999999</v>
      </c>
      <c r="BW832">
        <f t="shared" si="916"/>
        <v>99536.51999999999</v>
      </c>
      <c r="BX832">
        <f t="shared" si="917"/>
        <v>82947.099999999991</v>
      </c>
      <c r="BY832">
        <f t="shared" si="918"/>
        <v>66357.679999999993</v>
      </c>
      <c r="BZ832">
        <f t="shared" si="919"/>
        <v>49768.259999999995</v>
      </c>
      <c r="CA832">
        <f t="shared" si="920"/>
        <v>33178.839999999997</v>
      </c>
      <c r="CB832">
        <f t="shared" si="921"/>
        <v>16589.419999999998</v>
      </c>
      <c r="CC832">
        <f t="shared" si="922"/>
        <v>1168.3279769583114</v>
      </c>
      <c r="CD832">
        <f t="shared" si="923"/>
        <v>1130.6399777015918</v>
      </c>
      <c r="CE832">
        <f t="shared" si="924"/>
        <v>2250.102994234971</v>
      </c>
      <c r="CF832">
        <f t="shared" si="925"/>
        <v>2177.5190266790041</v>
      </c>
    </row>
    <row r="833" spans="1:84" x14ac:dyDescent="0.25">
      <c r="A833" t="str">
        <f>IF('Data Input'!A833=0,"F","M")</f>
        <v>M</v>
      </c>
      <c r="B833" t="str">
        <f>'Data Input'!B833</f>
        <v>W</v>
      </c>
      <c r="C833">
        <f>'Data Input'!C833</f>
        <v>61</v>
      </c>
      <c r="D833">
        <f t="shared" si="855"/>
        <v>62</v>
      </c>
      <c r="E833">
        <f t="shared" si="856"/>
        <v>63</v>
      </c>
      <c r="F833">
        <f t="shared" si="857"/>
        <v>64</v>
      </c>
      <c r="G833">
        <f t="shared" si="858"/>
        <v>65</v>
      </c>
      <c r="H833">
        <f t="shared" si="859"/>
        <v>66</v>
      </c>
      <c r="I833">
        <f t="shared" si="860"/>
        <v>67</v>
      </c>
      <c r="J833">
        <f t="shared" si="861"/>
        <v>68</v>
      </c>
      <c r="K833">
        <f t="shared" si="862"/>
        <v>69</v>
      </c>
      <c r="L833">
        <f t="shared" si="863"/>
        <v>70</v>
      </c>
      <c r="M833">
        <f>'Data Input'!D833</f>
        <v>206.99968246200001</v>
      </c>
      <c r="N833">
        <f>'Data Input'!E833</f>
        <v>47.999926368000004</v>
      </c>
      <c r="O833">
        <f>'Data Input'!F833</f>
        <v>108</v>
      </c>
      <c r="P833">
        <f>'Data Input'!G833</f>
        <v>1</v>
      </c>
      <c r="Q833">
        <f>'Data Input'!H833</f>
        <v>0</v>
      </c>
      <c r="R833">
        <f>IF('Data Input'!I833&gt;100,1,0)</f>
        <v>0</v>
      </c>
      <c r="S833">
        <f t="shared" si="864"/>
        <v>4.1108738641733114</v>
      </c>
      <c r="T833">
        <f t="shared" si="865"/>
        <v>16.899283927143212</v>
      </c>
      <c r="U833">
        <f t="shared" si="866"/>
        <v>5.3327172592641929</v>
      </c>
      <c r="V833">
        <f t="shared" si="867"/>
        <v>21.922128006135104</v>
      </c>
      <c r="W833">
        <f t="shared" si="868"/>
        <v>3.8711994769067144</v>
      </c>
      <c r="X833">
        <f t="shared" si="869"/>
        <v>15.914012752617207</v>
      </c>
      <c r="Y833">
        <f t="shared" si="870"/>
        <v>4.6821312271242199</v>
      </c>
      <c r="Z833">
        <f t="shared" si="871"/>
        <v>19.247650890214668</v>
      </c>
      <c r="AA833">
        <f t="shared" si="872"/>
        <v>0</v>
      </c>
      <c r="AB833">
        <f t="shared" si="873"/>
        <v>0</v>
      </c>
      <c r="AC833" s="3">
        <f t="shared" si="874"/>
        <v>12.343999999999999</v>
      </c>
      <c r="AD833">
        <f t="shared" si="875"/>
        <v>0</v>
      </c>
      <c r="AE833">
        <f t="shared" si="876"/>
        <v>11.853</v>
      </c>
      <c r="AF833">
        <f t="shared" si="877"/>
        <v>-2.6640000000000001</v>
      </c>
      <c r="AG833">
        <f t="shared" si="878"/>
        <v>-7.99</v>
      </c>
      <c r="AH833">
        <f t="shared" si="879"/>
        <v>1.7689999999999999</v>
      </c>
      <c r="AI833">
        <f t="shared" si="880"/>
        <v>1.7689999999999999</v>
      </c>
      <c r="AJ833">
        <f t="shared" si="881"/>
        <v>0</v>
      </c>
      <c r="AK833">
        <f t="shared" si="882"/>
        <v>1.764</v>
      </c>
      <c r="AL833">
        <f t="shared" si="883"/>
        <v>0</v>
      </c>
      <c r="AM833">
        <f t="shared" si="884"/>
        <v>7.8369999999999997</v>
      </c>
      <c r="AN833">
        <f t="shared" si="885"/>
        <v>-1.7949999999999999</v>
      </c>
      <c r="AO833">
        <f t="shared" si="886"/>
        <v>0.65800000000000003</v>
      </c>
      <c r="AP833">
        <f t="shared" si="887"/>
        <v>50.744626979355353</v>
      </c>
      <c r="AQ833">
        <f t="shared" si="888"/>
        <v>0</v>
      </c>
      <c r="AR833">
        <f t="shared" si="889"/>
        <v>63.208697674058477</v>
      </c>
      <c r="AS833">
        <f t="shared" si="890"/>
        <v>-58.400549008343923</v>
      </c>
      <c r="AT833">
        <f t="shared" si="891"/>
        <v>-30.930883820484649</v>
      </c>
      <c r="AU833">
        <f t="shared" si="892"/>
        <v>28.151888559379838</v>
      </c>
      <c r="AV833">
        <f t="shared" si="893"/>
        <v>8.2826901407827442</v>
      </c>
      <c r="AW833">
        <f t="shared" si="894"/>
        <v>0</v>
      </c>
      <c r="AX833">
        <f t="shared" si="895"/>
        <v>0</v>
      </c>
      <c r="AY833">
        <f t="shared" si="896"/>
        <v>0</v>
      </c>
      <c r="AZ833">
        <f t="shared" si="897"/>
        <v>0</v>
      </c>
      <c r="BA833">
        <f t="shared" si="898"/>
        <v>0</v>
      </c>
      <c r="BB833">
        <f t="shared" si="899"/>
        <v>0</v>
      </c>
      <c r="BC833">
        <f t="shared" si="900"/>
        <v>61.056470524747837</v>
      </c>
      <c r="BD833">
        <f t="shared" si="901"/>
        <v>61.18</v>
      </c>
      <c r="BE833">
        <f t="shared" si="902"/>
        <v>0.91439999999999999</v>
      </c>
      <c r="BF833">
        <f t="shared" si="903"/>
        <v>7.6041723057286625E-2</v>
      </c>
      <c r="BG833">
        <f>'Data Input'!J833</f>
        <v>28.6</v>
      </c>
      <c r="BH833">
        <f t="shared" si="904"/>
        <v>3</v>
      </c>
      <c r="BI833">
        <f t="shared" si="905"/>
        <v>1.21</v>
      </c>
      <c r="BJ833">
        <f>'Data Input'!K833</f>
        <v>1.0379746835443038</v>
      </c>
      <c r="BK833">
        <f>'Data Input'!L833</f>
        <v>3</v>
      </c>
      <c r="BL833">
        <f>'Data Input'!M833</f>
        <v>76</v>
      </c>
      <c r="BM833">
        <f t="shared" si="906"/>
        <v>4</v>
      </c>
      <c r="BN833">
        <f t="shared" si="907"/>
        <v>1.26</v>
      </c>
      <c r="BO833">
        <f t="shared" si="908"/>
        <v>9.2010484899316819E-2</v>
      </c>
      <c r="BP833">
        <f t="shared" si="909"/>
        <v>9.5812571052181147E-2</v>
      </c>
      <c r="BQ833">
        <f t="shared" si="910"/>
        <v>777.32633690910723</v>
      </c>
      <c r="BR833">
        <f t="shared" si="911"/>
        <v>809.44725992188023</v>
      </c>
      <c r="BS833">
        <f t="shared" si="912"/>
        <v>178765.3</v>
      </c>
      <c r="BT833">
        <f t="shared" si="913"/>
        <v>159601.65999999997</v>
      </c>
      <c r="BU833">
        <f t="shared" si="914"/>
        <v>140438.01999999999</v>
      </c>
      <c r="BV833">
        <f t="shared" si="915"/>
        <v>121274.37999999999</v>
      </c>
      <c r="BW833">
        <f t="shared" si="916"/>
        <v>102110.73999999999</v>
      </c>
      <c r="BX833">
        <f t="shared" si="917"/>
        <v>82947.099999999991</v>
      </c>
      <c r="BY833">
        <f t="shared" si="918"/>
        <v>66357.679999999993</v>
      </c>
      <c r="BZ833">
        <f t="shared" si="919"/>
        <v>49768.259999999995</v>
      </c>
      <c r="CA833">
        <f t="shared" si="920"/>
        <v>33178.839999999997</v>
      </c>
      <c r="CB833">
        <f t="shared" si="921"/>
        <v>16589.419999999998</v>
      </c>
      <c r="CC833">
        <f t="shared" si="922"/>
        <v>875.04860268476136</v>
      </c>
      <c r="CD833">
        <f t="shared" si="923"/>
        <v>911.20763585355303</v>
      </c>
      <c r="CE833">
        <f t="shared" si="924"/>
        <v>1652.3749395938685</v>
      </c>
      <c r="CF833">
        <f t="shared" si="925"/>
        <v>1720.6548957754333</v>
      </c>
    </row>
    <row r="834" spans="1:84" x14ac:dyDescent="0.25">
      <c r="A834" t="str">
        <f>IF('Data Input'!A834=0,"F","M")</f>
        <v>F</v>
      </c>
      <c r="B834" t="str">
        <f>'Data Input'!B834</f>
        <v>W</v>
      </c>
      <c r="C834">
        <f>'Data Input'!C834</f>
        <v>45</v>
      </c>
      <c r="D834">
        <f t="shared" si="855"/>
        <v>46</v>
      </c>
      <c r="E834">
        <f t="shared" si="856"/>
        <v>47</v>
      </c>
      <c r="F834">
        <f t="shared" si="857"/>
        <v>48</v>
      </c>
      <c r="G834">
        <f t="shared" si="858"/>
        <v>49</v>
      </c>
      <c r="H834">
        <f t="shared" si="859"/>
        <v>50</v>
      </c>
      <c r="I834">
        <f t="shared" si="860"/>
        <v>51</v>
      </c>
      <c r="J834">
        <f t="shared" si="861"/>
        <v>52</v>
      </c>
      <c r="K834">
        <f t="shared" si="862"/>
        <v>53</v>
      </c>
      <c r="L834">
        <f t="shared" si="863"/>
        <v>54</v>
      </c>
      <c r="M834">
        <f>'Data Input'!D834</f>
        <v>193.999702404</v>
      </c>
      <c r="N834">
        <f>'Data Input'!E834</f>
        <v>65.999898755999993</v>
      </c>
      <c r="O834">
        <f>'Data Input'!F834</f>
        <v>120</v>
      </c>
      <c r="P834">
        <f>'Data Input'!G834</f>
        <v>0</v>
      </c>
      <c r="Q834">
        <f>'Data Input'!H834</f>
        <v>0</v>
      </c>
      <c r="R834">
        <f>IF('Data Input'!I834&gt;100,1,0)</f>
        <v>0</v>
      </c>
      <c r="S834">
        <f t="shared" si="864"/>
        <v>3.8066624897703196</v>
      </c>
      <c r="T834">
        <f t="shared" si="865"/>
        <v>14.490679311024369</v>
      </c>
      <c r="U834">
        <f t="shared" si="866"/>
        <v>5.2678566250621515</v>
      </c>
      <c r="V834">
        <f t="shared" si="867"/>
        <v>20.052952216112164</v>
      </c>
      <c r="W834">
        <f t="shared" si="868"/>
        <v>4.1896532080252484</v>
      </c>
      <c r="X834">
        <f t="shared" si="869"/>
        <v>15.948595712135599</v>
      </c>
      <c r="Y834">
        <f t="shared" si="870"/>
        <v>0</v>
      </c>
      <c r="Z834">
        <f t="shared" si="871"/>
        <v>0</v>
      </c>
      <c r="AA834">
        <f t="shared" si="872"/>
        <v>4.7874917427820458</v>
      </c>
      <c r="AB834">
        <f t="shared" si="873"/>
        <v>18.224365237333551</v>
      </c>
      <c r="AC834" s="3">
        <f t="shared" si="874"/>
        <v>-29.798999999999999</v>
      </c>
      <c r="AD834">
        <f t="shared" si="875"/>
        <v>4.8840000000000003</v>
      </c>
      <c r="AE834">
        <f t="shared" si="876"/>
        <v>13.54</v>
      </c>
      <c r="AF834">
        <f t="shared" si="877"/>
        <v>-3.1139999999999999</v>
      </c>
      <c r="AG834">
        <f t="shared" si="878"/>
        <v>-13.577999999999999</v>
      </c>
      <c r="AH834">
        <f t="shared" si="879"/>
        <v>3.149</v>
      </c>
      <c r="AI834">
        <f t="shared" si="880"/>
        <v>2.0190000000000001</v>
      </c>
      <c r="AJ834">
        <f t="shared" si="881"/>
        <v>0</v>
      </c>
      <c r="AK834">
        <f t="shared" si="882"/>
        <v>1.9570000000000001</v>
      </c>
      <c r="AL834">
        <f t="shared" si="883"/>
        <v>0</v>
      </c>
      <c r="AM834">
        <f t="shared" si="884"/>
        <v>7.5739999999999998</v>
      </c>
      <c r="AN834">
        <f t="shared" si="885"/>
        <v>-1.665</v>
      </c>
      <c r="AO834">
        <f t="shared" si="886"/>
        <v>0.66100000000000003</v>
      </c>
      <c r="AP834">
        <f t="shared" si="887"/>
        <v>-113.43473553266575</v>
      </c>
      <c r="AQ834">
        <f t="shared" si="888"/>
        <v>70.772477755043028</v>
      </c>
      <c r="AR834">
        <f t="shared" si="889"/>
        <v>71.326778703341532</v>
      </c>
      <c r="AS834">
        <f t="shared" si="890"/>
        <v>-62.444893200973276</v>
      </c>
      <c r="AT834">
        <f t="shared" si="891"/>
        <v>-56.887111258566819</v>
      </c>
      <c r="AU834">
        <f t="shared" si="892"/>
        <v>50.222127897515001</v>
      </c>
      <c r="AV834">
        <f t="shared" si="893"/>
        <v>0</v>
      </c>
      <c r="AW834">
        <f t="shared" si="894"/>
        <v>0</v>
      </c>
      <c r="AX834">
        <f t="shared" si="895"/>
        <v>9.3691213406244636</v>
      </c>
      <c r="AY834">
        <f t="shared" si="896"/>
        <v>0</v>
      </c>
      <c r="AZ834">
        <f t="shared" si="897"/>
        <v>0</v>
      </c>
      <c r="BA834">
        <f t="shared" si="898"/>
        <v>0</v>
      </c>
      <c r="BB834">
        <f t="shared" si="899"/>
        <v>0</v>
      </c>
      <c r="BC834">
        <f t="shared" si="900"/>
        <v>-31.076234295681832</v>
      </c>
      <c r="BD834">
        <f t="shared" si="901"/>
        <v>-29.18</v>
      </c>
      <c r="BE834">
        <f t="shared" si="902"/>
        <v>0.96650000000000003</v>
      </c>
      <c r="BF834">
        <f t="shared" si="903"/>
        <v>5.1025633684844696E-3</v>
      </c>
      <c r="BG834">
        <f>'Data Input'!J834</f>
        <v>22</v>
      </c>
      <c r="BH834">
        <f t="shared" si="904"/>
        <v>1</v>
      </c>
      <c r="BI834">
        <f t="shared" si="905"/>
        <v>1</v>
      </c>
      <c r="BJ834">
        <f>'Data Input'!K834</f>
        <v>0.82191780821917815</v>
      </c>
      <c r="BK834">
        <f>'Data Input'!L834</f>
        <v>3</v>
      </c>
      <c r="BL834">
        <f>'Data Input'!M834</f>
        <v>100</v>
      </c>
      <c r="BM834">
        <f t="shared" si="906"/>
        <v>4</v>
      </c>
      <c r="BN834">
        <f t="shared" si="907"/>
        <v>1.46</v>
      </c>
      <c r="BO834">
        <f t="shared" si="908"/>
        <v>5.1025633684844696E-3</v>
      </c>
      <c r="BP834">
        <f t="shared" si="909"/>
        <v>7.4497425179873254E-3</v>
      </c>
      <c r="BQ834">
        <f t="shared" si="910"/>
        <v>43.107662093193447</v>
      </c>
      <c r="BR834">
        <f t="shared" si="911"/>
        <v>62.937186656062423</v>
      </c>
      <c r="BS834">
        <f t="shared" si="912"/>
        <v>243120.80000000005</v>
      </c>
      <c r="BT834">
        <f t="shared" si="913"/>
        <v>218808.72000000003</v>
      </c>
      <c r="BU834">
        <f t="shared" si="914"/>
        <v>194496.64000000001</v>
      </c>
      <c r="BV834">
        <f t="shared" si="915"/>
        <v>170184.56</v>
      </c>
      <c r="BW834">
        <f t="shared" si="916"/>
        <v>145872.48000000001</v>
      </c>
      <c r="BX834">
        <f t="shared" si="917"/>
        <v>121560.40000000001</v>
      </c>
      <c r="BY834">
        <f t="shared" si="918"/>
        <v>97248.320000000007</v>
      </c>
      <c r="BZ834">
        <f t="shared" si="919"/>
        <v>72936.240000000005</v>
      </c>
      <c r="CA834">
        <f t="shared" si="920"/>
        <v>48624.160000000003</v>
      </c>
      <c r="CB834">
        <f t="shared" si="921"/>
        <v>24312.080000000002</v>
      </c>
      <c r="CC834">
        <f t="shared" si="922"/>
        <v>68.229660850815165</v>
      </c>
      <c r="CD834">
        <f t="shared" si="923"/>
        <v>99.615304842190113</v>
      </c>
      <c r="CE834">
        <f t="shared" si="924"/>
        <v>111.3373229440086</v>
      </c>
      <c r="CF834">
        <f t="shared" si="925"/>
        <v>162.55249149825255</v>
      </c>
    </row>
    <row r="835" spans="1:84" x14ac:dyDescent="0.25">
      <c r="A835" t="str">
        <f>IF('Data Input'!A835=0,"F","M")</f>
        <v>F</v>
      </c>
      <c r="B835" t="str">
        <f>'Data Input'!B835</f>
        <v>W</v>
      </c>
      <c r="C835">
        <f>'Data Input'!C835</f>
        <v>65</v>
      </c>
      <c r="D835">
        <f t="shared" ref="D835:D898" si="926">C835+1</f>
        <v>66</v>
      </c>
      <c r="E835">
        <f t="shared" ref="E835:E898" si="927">D835+1</f>
        <v>67</v>
      </c>
      <c r="F835">
        <f t="shared" ref="F835:F898" si="928">E835+1</f>
        <v>68</v>
      </c>
      <c r="G835">
        <f t="shared" ref="G835:G898" si="929">F835+1</f>
        <v>69</v>
      </c>
      <c r="H835">
        <f t="shared" ref="H835:H898" si="930">G835+1</f>
        <v>70</v>
      </c>
      <c r="I835">
        <f t="shared" ref="I835:I898" si="931">H835+1</f>
        <v>71</v>
      </c>
      <c r="J835">
        <f t="shared" ref="J835:J898" si="932">I835+1</f>
        <v>72</v>
      </c>
      <c r="K835">
        <f t="shared" ref="K835:K898" si="933">J835+1</f>
        <v>73</v>
      </c>
      <c r="L835">
        <f t="shared" ref="L835:L898" si="934">K835+1</f>
        <v>74</v>
      </c>
      <c r="M835">
        <f>'Data Input'!D835</f>
        <v>188.99971007400001</v>
      </c>
      <c r="N835">
        <f>'Data Input'!E835</f>
        <v>46.999927902000003</v>
      </c>
      <c r="O835">
        <f>'Data Input'!F835</f>
        <v>138</v>
      </c>
      <c r="P835">
        <f>'Data Input'!G835</f>
        <v>0</v>
      </c>
      <c r="Q835">
        <f>'Data Input'!H835</f>
        <v>0</v>
      </c>
      <c r="R835">
        <f>IF('Data Input'!I835&gt;100,1,0)</f>
        <v>1</v>
      </c>
      <c r="S835">
        <f t="shared" ref="S835:S898" si="935">LN(C835)</f>
        <v>4.1743872698956368</v>
      </c>
      <c r="T835">
        <f t="shared" ref="T835:T898" si="936">S835^2</f>
        <v>17.42550907906675</v>
      </c>
      <c r="U835">
        <f t="shared" ref="U835:U898" si="937">LN(M835)</f>
        <v>5.2417454810584658</v>
      </c>
      <c r="V835">
        <f t="shared" ref="V835:V898" si="938">S835*U835</f>
        <v>21.881075608163439</v>
      </c>
      <c r="W835">
        <f t="shared" ref="W835:W898" si="939">LN(N835)</f>
        <v>3.8501460677088821</v>
      </c>
      <c r="X835">
        <f t="shared" ref="X835:X898" si="940">S835*W835</f>
        <v>16.072000732282703</v>
      </c>
      <c r="Y835">
        <f t="shared" ref="Y835:Y898" si="941">IF(P835=1,LN(O835),0)</f>
        <v>0</v>
      </c>
      <c r="Z835">
        <f t="shared" ref="Z835:Z898" si="942">S835*Y835</f>
        <v>0</v>
      </c>
      <c r="AA835">
        <f t="shared" ref="AA835:AA898" si="943">IF(P835=0,LN(O835),0)</f>
        <v>4.9272536851572051</v>
      </c>
      <c r="AB835">
        <f t="shared" ref="AB835:AB898" si="944">S835*AA835</f>
        <v>20.568265058866601</v>
      </c>
      <c r="AC835" s="3">
        <f t="shared" ref="AC835:AC898" si="945">_xlfn.IFS(AND(A835="M",B835="W"),12.344,AND(A835="M",B835="O"),2.469,AND(A835="F",B835="W"),-29.799,AND(A835="F",B835="O"),17.114)</f>
        <v>-29.798999999999999</v>
      </c>
      <c r="AD835">
        <f t="shared" ref="AD835:AD898" si="946">_xlfn.IFS(AND(A835="M",B835="W"),0,AND(A835="M",B835="O"),0,AND(A835="F",B835="W"),4.884,AND(A835="F",B835="O"),0)</f>
        <v>4.8840000000000003</v>
      </c>
      <c r="AE835">
        <f t="shared" ref="AE835:AE898" si="947">_xlfn.IFS(AND(A835="M",B835="W"),11.853,AND(A835="M",B835="O"),0.302,AND(A835="F",B835="W"),13.54,AND(A835="F",B835="O"),0.94)</f>
        <v>13.54</v>
      </c>
      <c r="AF835">
        <f t="shared" ref="AF835:AF898" si="948">_xlfn.IFS(AND(A835="M",B835="W"),-2.664,AND(A835="M",B835="O"),0,AND(A835="F",B835="W"),-3.114,AND(A835="F",B835="O"),0)</f>
        <v>-3.1139999999999999</v>
      </c>
      <c r="AG835">
        <f t="shared" ref="AG835:AG898" si="949">_xlfn.IFS(AND(A835="M",B835="W"),-7.99,AND(A835="M",B835="O"),-0.307,AND(A835="F",B835="W"),-13.578,AND(A835="F",B835="O"),-18.92)</f>
        <v>-13.577999999999999</v>
      </c>
      <c r="AH835">
        <f t="shared" ref="AH835:AH898" si="950">_xlfn.IFS(AND(A835="M",B835="W"),1.769,AND(A835="M",B835="O"),0,AND(A835="F",B835="W"),3.149,AND(A835="F",B835="O"),4.475)</f>
        <v>3.149</v>
      </c>
      <c r="AI835">
        <f t="shared" ref="AI835:AI898" si="951">_xlfn.IFS(AND(A835="M",B835="W"),1.769,AND(A835="M",B835="O"),1.916,AND(A835="F",B835="W"),2.019,AND(A835="F",B835="O"),29.291)</f>
        <v>2.0190000000000001</v>
      </c>
      <c r="AJ835">
        <f t="shared" ref="AJ835:AJ898" si="952">_xlfn.IFS(AND(A835="M",B835="W"),0,AND(A835="M",B835="O"),0,AND(A835="F",B835="W"),0,AND(A835="F",B835="O"),-6.432)</f>
        <v>0</v>
      </c>
      <c r="AK835">
        <f t="shared" ref="AK835:AK898" si="953">_xlfn.IFS(AND(A835="M",B835="W"),1.764,AND(A835="M",B835="O"),1.809,AND(A835="F",B835="W"),1.957,AND(A835="F",B835="O"),27.82)</f>
        <v>1.9570000000000001</v>
      </c>
      <c r="AL835">
        <f t="shared" ref="AL835:AL898" si="954">_xlfn.IFS(AND(A835="M",B835="W"),0,AND(A835="M",B835="O"),0,AND(A835="F",B835="W"),0,AND(A835="F",B835="O"),-6.087)</f>
        <v>0</v>
      </c>
      <c r="AM835">
        <f t="shared" ref="AM835:AM898" si="955">_xlfn.IFS(AND(A835="M",B835="W"),7.837,AND(A835="M",B835="O"),0.549,AND(A835="F",B835="W"),7.574,AND(A835="F",B835="O"),0.691)</f>
        <v>7.5739999999999998</v>
      </c>
      <c r="AN835">
        <f t="shared" ref="AN835:AN898" si="956">_xlfn.IFS(AND(A835="M",B835="W"),-1.795,AND(A835="M",B835="O"),0,AND(A835="F",B835="W"),-1.665,AND(A835="F",B835="O"),0)</f>
        <v>-1.665</v>
      </c>
      <c r="AO835">
        <f t="shared" ref="AO835:AO898" si="957">_xlfn.IFS(AND(A835="M",B835="W"),0.658,AND(A835="M",B835="O"),0.645,AND(A835="F",B835="W"),0.661,AND(A835="F",B835="O"),0.874)</f>
        <v>0.66100000000000003</v>
      </c>
      <c r="AP835">
        <f t="shared" ref="AP835:AP898" si="958">AC835*S835</f>
        <v>-124.39256625562008</v>
      </c>
      <c r="AQ835">
        <f t="shared" ref="AQ835:AQ898" si="959">AD835*T835</f>
        <v>85.106186342162005</v>
      </c>
      <c r="AR835">
        <f t="shared" ref="AR835:AR898" si="960">AE835*U835</f>
        <v>70.973233813531621</v>
      </c>
      <c r="AS835">
        <f t="shared" ref="AS835:AS898" si="961">AF835*V835</f>
        <v>-68.13766944382094</v>
      </c>
      <c r="AT835">
        <f t="shared" ref="AT835:AT898" si="962">AG835*W835</f>
        <v>-52.277283307351198</v>
      </c>
      <c r="AU835">
        <f t="shared" ref="AU835:AU898" si="963">AH835*X835</f>
        <v>50.610730305958235</v>
      </c>
      <c r="AV835">
        <f t="shared" ref="AV835:AV898" si="964">AI835*Y835</f>
        <v>0</v>
      </c>
      <c r="AW835">
        <f t="shared" ref="AW835:AW898" si="965">AJ835*Z835</f>
        <v>0</v>
      </c>
      <c r="AX835">
        <f t="shared" ref="AX835:AX898" si="966">AK835*AA835</f>
        <v>9.6426354618526506</v>
      </c>
      <c r="AY835">
        <f t="shared" ref="AY835:AY898" si="967">AL835*AB835</f>
        <v>0</v>
      </c>
      <c r="AZ835">
        <f t="shared" ref="AZ835:AZ898" si="968">Q835*AM835</f>
        <v>0</v>
      </c>
      <c r="BA835">
        <f t="shared" ref="BA835:BA898" si="969">Q835*S835*AN835</f>
        <v>0</v>
      </c>
      <c r="BB835">
        <f t="shared" ref="BB835:BB898" si="970">R835*AO835</f>
        <v>0.66100000000000003</v>
      </c>
      <c r="BC835">
        <f t="shared" ref="BC835:BC898" si="971">SUM(AP835:BB835)</f>
        <v>-27.813733083287708</v>
      </c>
      <c r="BD835">
        <f t="shared" ref="BD835:BD898" si="972">_xlfn.IFS(AND(A835="M",B835="W"),61.18,AND(A835="M",B835="O"),19.54,AND(A835="F",B835="W"),-29.18,AND(A835="F",B835="O"),86.61)</f>
        <v>-29.18</v>
      </c>
      <c r="BE835">
        <f t="shared" ref="BE835:BE898" si="973">_xlfn.IFS(AND(A835="M",B835="W"),0.9144,AND(A835="M",B835="O"),0.8954,AND(A835="F",B835="W"),0.9665,AND(A835="F",B835="O"),0.9533)</f>
        <v>0.96650000000000003</v>
      </c>
      <c r="BF835">
        <f t="shared" ref="BF835:BF898" si="974">1-(BE835^EXP(BC835-BD835))</f>
        <v>0.12505426774447004</v>
      </c>
      <c r="BG835">
        <f>'Data Input'!J835</f>
        <v>29.1</v>
      </c>
      <c r="BH835">
        <f t="shared" ref="BH835:BH898" si="975">_xlfn.IFS(AND(A835="M",BG835&lt;24.6),1,AND(A835="M",BG835&lt;=26.6),2,AND(A835="M",BG835&lt;=28.8),3,AND(A835="M",BG835&gt;28.8),4,AND(A835="F",BG835&lt;=23.5),1,AND(A835="F",BG835&lt;=25.8),2,AND(A835="F",BG835&lt;=28.9),3,AND(A835="F",BG835&gt;28.9),4,A835=0,"")</f>
        <v>4</v>
      </c>
      <c r="BI835">
        <f t="shared" ref="BI835:BI898" si="976">_xlfn.IFS(BH835=1,1,AND(A835="M",BH835=2),1.02,AND(A835="M",BH835=3),1.21,AND(A835="M",BH835=4),1.24,AND(A835="F",BH835=2),0.96,AND(A835="F",BH835=3),1.08,AND(A835="F",BH835=4),1.39)</f>
        <v>1.39</v>
      </c>
      <c r="BJ835">
        <f>'Data Input'!K835</f>
        <v>0.88888888888888895</v>
      </c>
      <c r="BK835">
        <f>'Data Input'!L835</f>
        <v>3</v>
      </c>
      <c r="BL835">
        <f>'Data Input'!M835</f>
        <v>81</v>
      </c>
      <c r="BM835">
        <f t="shared" ref="BM835:BM898" si="977">_xlfn.IFS(AND(A835="M",BJ835&lt;0.89),1,AND(A835="M",BJ835&lt;=0.93),2,AND(A835="M",BJ835&lt;=0.96),3,AND(A835="M",BJ835&gt;0.96),4,AND(A835="F",BJ835&lt;0.74),1,AND(A835="F",BJ835&lt;=0.78),2,AND(A835="F",BJ835&lt;=0.82),3,AND(A835="F",BJ835&gt;0.82),4,A835=0,"")</f>
        <v>4</v>
      </c>
      <c r="BN835">
        <f t="shared" ref="BN835:BN898" si="978">_xlfn.IFS(BM835=1,1,AND(A835="M",BM835=2),1.19,AND(A835="M",BM835=3),1.2,AND(A835="M",BM835=4),1.26,AND(A835="F",BM835=2),1.12,AND(A835="F",BM835=3),1.2,AND(A835="F",BM835=4),1.46)</f>
        <v>1.46</v>
      </c>
      <c r="BO835">
        <f t="shared" ref="BO835:BO898" si="979">BF835*BI835</f>
        <v>0.17382543216481333</v>
      </c>
      <c r="BP835">
        <f t="shared" ref="BP835:BP898" si="980">BF835*BN835</f>
        <v>0.18257923090692624</v>
      </c>
      <c r="BQ835">
        <f t="shared" ref="BQ835:BQ898" si="981">(BO835/10)*15360.43*55/10</f>
        <v>1468.5183606430501</v>
      </c>
      <c r="BR835">
        <f t="shared" ref="BR835:BR898" si="982">(BP835/10)*15360.43*55/10</f>
        <v>1542.4725226898224</v>
      </c>
      <c r="BS835">
        <f t="shared" ref="BS835:BS898" si="983">_xlfn.IFS(AND(C835&lt;20,$BK835=0),27172.32,AND(C835&lt;25,$BK835=0),30604.62,AND(C835&lt;35,$BK835=0),28602.45,AND(C835&lt;45,$BK835=0),19735.69,AND(C835&lt;55,$BK835=0),10868.93,AND(C835&lt;66,$BK835=0),2574.22,AND(C835&gt;65,$BK835=0),286.02,AND(C835&lt;20,$BK835=1),20879.79,AND(C835&lt;25,$BK835=1),22881.96,AND(C835&lt;35,$BK835=1),28602.45,AND(C835&lt;45,$BK835=1),25742.2,AND(C835&lt;55,$BK835=1),24026.06,AND(C835&lt;66,$BK835=1),12299.05,AND(C835&gt;65,$BK835=1),6006.51,AND(C835&lt;20,$BK835=2),18591.59,AND(C835&lt;25,$BK835=2),20307.74,AND(C835&lt;35,$BK835=2),28602.45,AND(C835&lt;45,$BK835=2),28316.42,AND(C835&lt;55,$BK835=2),22309.91,AND(C835&lt;66,$BK835=2),16589.42,AND(C835&gt;65,$BK835=2),13443.15,AND(C835&lt;20,$BK835=3),16303.39,AND(C835&lt;25,$BK835=3),18019.54,AND(C835&lt;35,$BK835=3),28602.45,AND(C835&lt;45,$BK835=3),30890.64,AND(C835&lt;55,$BK835=3),24312.08,AND(C835&lt;66,$BK835=3),19163.64,AND(C835&gt;65,$BK835=3),16589.42,AND(C835&lt;20,$BK835=4),14587.25,AND(C835&lt;25,$BK835=4),16589.42,AND(C835&lt;35,$BK835=4),28602.45,AND(C835&lt;45,$BK835=4),32034.74,AND(C835&lt;55,$BK835=4),26600.28,AND(C835&lt;66,$BK835=4),21451.84,AND(C835&gt;65,$BK835=4),19163.64)+BT835</f>
        <v>168468.41999999998</v>
      </c>
      <c r="BT835">
        <f t="shared" ref="BT835:BT898" si="984">_xlfn.IFS(AND(D835&lt;20,$BK835=0),27172.32,AND(D835&lt;25,$BK835=0),30604.62,AND(D835&lt;35,$BK835=0),28602.45,AND(D835&lt;45,$BK835=0),19735.69,AND(D835&lt;55,$BK835=0),10868.93,AND(D835&lt;66,$BK835=0),2574.22,AND(D835&gt;65,$BK835=0),286.02,AND(D835&lt;20,$BK835=1),20879.79,AND(D835&lt;25,$BK835=1),22881.96,AND(D835&lt;35,$BK835=1),28602.45,AND(D835&lt;45,$BK835=1),25742.2,AND(D835&lt;55,$BK835=1),24026.06,AND(D835&lt;66,$BK835=1),12299.05,AND(D835&gt;65,$BK835=1),6006.51,AND(D835&lt;20,$BK835=2),18591.59,AND(D835&lt;25,$BK835=2),20307.74,AND(D835&lt;35,$BK835=2),28602.45,AND(D835&lt;45,$BK835=2),28316.42,AND(D835&lt;55,$BK835=2),22309.91,AND(D835&lt;66,$BK835=2),16589.42,AND(D835&gt;65,$BK835=2),13443.15,AND(D835&lt;20,$BK835=3),16303.39,AND(D835&lt;25,$BK835=3),18019.54,AND(D835&lt;35,$BK835=3),28602.45,AND(D835&lt;45,$BK835=3),30890.64,AND(D835&lt;55,$BK835=3),24312.08,AND(D835&lt;66,$BK835=3),19163.64,AND(D835&gt;65,$BK835=3),16589.42,AND(D835&lt;20,$BK835=4),14587.25,AND(D835&lt;25,$BK835=4),16589.42,AND(D835&lt;35,$BK835=4),28602.45,AND(D835&lt;45,$BK835=4),32034.74,AND(D835&lt;55,$BK835=4),26600.28,AND(D835&lt;66,$BK835=4),21451.84,AND(D835&gt;65,$BK835=4),19163.64)+BU835</f>
        <v>149304.77999999997</v>
      </c>
      <c r="BU835">
        <f t="shared" ref="BU835:BU898" si="985">_xlfn.IFS(AND(E835&lt;20,$BK835=0),27172.32,AND(E835&lt;25,$BK835=0),30604.62,AND(E835&lt;35,$BK835=0),28602.45,AND(E835&lt;45,$BK835=0),19735.69,AND(E835&lt;55,$BK835=0),10868.93,AND(E835&lt;66,$BK835=0),2574.22,AND(E835&gt;65,$BK835=0),286.02,AND(E835&lt;20,$BK835=1),20879.79,AND(E835&lt;25,$BK835=1),22881.96,AND(E835&lt;35,$BK835=1),28602.45,AND(E835&lt;45,$BK835=1),25742.2,AND(E835&lt;55,$BK835=1),24026.06,AND(E835&lt;66,$BK835=1),12299.05,AND(E835&gt;65,$BK835=1),6006.51,AND(E835&lt;20,$BK835=2),18591.59,AND(E835&lt;25,$BK835=2),20307.74,AND(E835&lt;35,$BK835=2),28602.45,AND(E835&lt;45,$BK835=2),28316.42,AND(E835&lt;55,$BK835=2),22309.91,AND(E835&lt;66,$BK835=2),16589.42,AND(E835&gt;65,$BK835=2),13443.15,AND(E835&lt;20,$BK835=3),16303.39,AND(E835&lt;25,$BK835=3),18019.54,AND(E835&lt;35,$BK835=3),28602.45,AND(E835&lt;45,$BK835=3),30890.64,AND(E835&lt;55,$BK835=3),24312.08,AND(E835&lt;66,$BK835=3),19163.64,AND(E835&gt;65,$BK835=3),16589.42,AND(E835&lt;20,$BK835=4),14587.25,AND(E835&lt;25,$BK835=4),16589.42,AND(E835&lt;35,$BK835=4),28602.45,AND(E835&lt;45,$BK835=4),32034.74,AND(E835&lt;55,$BK835=4),26600.28,AND(E835&lt;66,$BK835=4),21451.84,AND(E835&gt;65,$BK835=4),19163.64)+BV835</f>
        <v>132715.35999999999</v>
      </c>
      <c r="BV835">
        <f t="shared" ref="BV835:BV898" si="986">_xlfn.IFS(AND(F835&lt;20,$BK835=0),27172.32,AND(F835&lt;25,$BK835=0),30604.62,AND(F835&lt;35,$BK835=0),28602.45,AND(F835&lt;45,$BK835=0),19735.69,AND(F835&lt;55,$BK835=0),10868.93,AND(F835&lt;66,$BK835=0),2574.22,AND(F835&gt;65,$BK835=0),286.02,AND(F835&lt;20,$BK835=1),20879.79,AND(F835&lt;25,$BK835=1),22881.96,AND(F835&lt;35,$BK835=1),28602.45,AND(F835&lt;45,$BK835=1),25742.2,AND(F835&lt;55,$BK835=1),24026.06,AND(F835&lt;66,$BK835=1),12299.05,AND(F835&gt;65,$BK835=1),6006.51,AND(F835&lt;20,$BK835=2),18591.59,AND(F835&lt;25,$BK835=2),20307.74,AND(F835&lt;35,$BK835=2),28602.45,AND(F835&lt;45,$BK835=2),28316.42,AND(F835&lt;55,$BK835=2),22309.91,AND(F835&lt;66,$BK835=2),16589.42,AND(F835&gt;65,$BK835=2),13443.15,AND(F835&lt;20,$BK835=3),16303.39,AND(F835&lt;25,$BK835=3),18019.54,AND(F835&lt;35,$BK835=3),28602.45,AND(F835&lt;45,$BK835=3),30890.64,AND(F835&lt;55,$BK835=3),24312.08,AND(F835&lt;66,$BK835=3),19163.64,AND(F835&gt;65,$BK835=3),16589.42,AND(F835&lt;20,$BK835=4),14587.25,AND(F835&lt;25,$BK835=4),16589.42,AND(F835&lt;35,$BK835=4),28602.45,AND(F835&lt;45,$BK835=4),32034.74,AND(F835&lt;55,$BK835=4),26600.28,AND(F835&lt;66,$BK835=4),21451.84,AND(F835&gt;65,$BK835=4),19163.64)+BW835</f>
        <v>116125.93999999999</v>
      </c>
      <c r="BW835">
        <f t="shared" ref="BW835:BW898" si="987">_xlfn.IFS(AND(G835&lt;20,$BK835=0),27172.32,AND(G835&lt;25,$BK835=0),30604.62,AND(G835&lt;35,$BK835=0),28602.45,AND(G835&lt;45,$BK835=0),19735.69,AND(G835&lt;55,$BK835=0),10868.93,AND(G835&lt;66,$BK835=0),2574.22,AND(G835&gt;65,$BK835=0),286.02,AND(G835&lt;20,$BK835=1),20879.79,AND(G835&lt;25,$BK835=1),22881.96,AND(G835&lt;35,$BK835=1),28602.45,AND(G835&lt;45,$BK835=1),25742.2,AND(G835&lt;55,$BK835=1),24026.06,AND(G835&lt;66,$BK835=1),12299.05,AND(G835&gt;65,$BK835=1),6006.51,AND(G835&lt;20,$BK835=2),18591.59,AND(G835&lt;25,$BK835=2),20307.74,AND(G835&lt;35,$BK835=2),28602.45,AND(G835&lt;45,$BK835=2),28316.42,AND(G835&lt;55,$BK835=2),22309.91,AND(G835&lt;66,$BK835=2),16589.42,AND(G835&gt;65,$BK835=2),13443.15,AND(G835&lt;20,$BK835=3),16303.39,AND(G835&lt;25,$BK835=3),18019.54,AND(G835&lt;35,$BK835=3),28602.45,AND(G835&lt;45,$BK835=3),30890.64,AND(G835&lt;55,$BK835=3),24312.08,AND(G835&lt;66,$BK835=3),19163.64,AND(G835&gt;65,$BK835=3),16589.42,AND(G835&lt;20,$BK835=4),14587.25,AND(G835&lt;25,$BK835=4),16589.42,AND(G835&lt;35,$BK835=4),28602.45,AND(G835&lt;45,$BK835=4),32034.74,AND(G835&lt;55,$BK835=4),26600.28,AND(G835&lt;66,$BK835=4),21451.84,AND(G835&gt;65,$BK835=4),19163.64)+BX835</f>
        <v>99536.51999999999</v>
      </c>
      <c r="BX835">
        <f t="shared" ref="BX835:BX898" si="988">_xlfn.IFS(AND(H835&lt;20,$BK835=0),27172.32,AND(H835&lt;25,$BK835=0),30604.62,AND(H835&lt;35,$BK835=0),28602.45,AND(H835&lt;45,$BK835=0),19735.69,AND(H835&lt;55,$BK835=0),10868.93,AND(H835&lt;66,$BK835=0),2574.22,AND(H835&gt;65,$BK835=0),286.02,AND(H835&lt;20,$BK835=1),20879.79,AND(H835&lt;25,$BK835=1),22881.96,AND(H835&lt;35,$BK835=1),28602.45,AND(H835&lt;45,$BK835=1),25742.2,AND(H835&lt;55,$BK835=1),24026.06,AND(H835&lt;66,$BK835=1),12299.05,AND(H835&gt;65,$BK835=1),6006.51,AND(H835&lt;20,$BK835=2),18591.59,AND(H835&lt;25,$BK835=2),20307.74,AND(H835&lt;35,$BK835=2),28602.45,AND(H835&lt;45,$BK835=2),28316.42,AND(H835&lt;55,$BK835=2),22309.91,AND(H835&lt;66,$BK835=2),16589.42,AND(H835&gt;65,$BK835=2),13443.15,AND(H835&lt;20,$BK835=3),16303.39,AND(H835&lt;25,$BK835=3),18019.54,AND(H835&lt;35,$BK835=3),28602.45,AND(H835&lt;45,$BK835=3),30890.64,AND(H835&lt;55,$BK835=3),24312.08,AND(H835&lt;66,$BK835=3),19163.64,AND(H835&gt;65,$BK835=3),16589.42,AND(H835&lt;20,$BK835=4),14587.25,AND(H835&lt;25,$BK835=4),16589.42,AND(H835&lt;35,$BK835=4),28602.45,AND(H835&lt;45,$BK835=4),32034.74,AND(H835&lt;55,$BK835=4),26600.28,AND(H835&lt;66,$BK835=4),21451.84,AND(H835&gt;65,$BK835=4),19163.64)+BY835</f>
        <v>82947.099999999991</v>
      </c>
      <c r="BY835">
        <f t="shared" ref="BY835:BY898" si="989">_xlfn.IFS(AND(I835&lt;20,$BK835=0),27172.32,AND(I835&lt;25,$BK835=0),30604.62,AND(I835&lt;35,$BK835=0),28602.45,AND(I835&lt;45,$BK835=0),19735.69,AND(I835&lt;55,$BK835=0),10868.93,AND(I835&lt;66,$BK835=0),2574.22,AND(I835&gt;65,$BK835=0),286.02,AND(I835&lt;20,$BK835=1),20879.79,AND(I835&lt;25,$BK835=1),22881.96,AND(I835&lt;35,$BK835=1),28602.45,AND(I835&lt;45,$BK835=1),25742.2,AND(I835&lt;55,$BK835=1),24026.06,AND(I835&lt;66,$BK835=1),12299.05,AND(I835&gt;65,$BK835=1),6006.51,AND(I835&lt;20,$BK835=2),18591.59,AND(I835&lt;25,$BK835=2),20307.74,AND(I835&lt;35,$BK835=2),28602.45,AND(I835&lt;45,$BK835=2),28316.42,AND(I835&lt;55,$BK835=2),22309.91,AND(I835&lt;66,$BK835=2),16589.42,AND(I835&gt;65,$BK835=2),13443.15,AND(I835&lt;20,$BK835=3),16303.39,AND(I835&lt;25,$BK835=3),18019.54,AND(I835&lt;35,$BK835=3),28602.45,AND(I835&lt;45,$BK835=3),30890.64,AND(I835&lt;55,$BK835=3),24312.08,AND(I835&lt;66,$BK835=3),19163.64,AND(I835&gt;65,$BK835=3),16589.42,AND(I835&lt;20,$BK835=4),14587.25,AND(I835&lt;25,$BK835=4),16589.42,AND(I835&lt;35,$BK835=4),28602.45,AND(I835&lt;45,$BK835=4),32034.74,AND(I835&lt;55,$BK835=4),26600.28,AND(I835&lt;66,$BK835=4),21451.84,AND(I835&gt;65,$BK835=4),19163.64)+BZ835</f>
        <v>66357.679999999993</v>
      </c>
      <c r="BZ835">
        <f t="shared" ref="BZ835:BZ898" si="990">_xlfn.IFS(AND(J835&lt;20,$BK835=0),27172.32,AND(J835&lt;25,$BK835=0),30604.62,AND(J835&lt;35,$BK835=0),28602.45,AND(J835&lt;45,$BK835=0),19735.69,AND(J835&lt;55,$BK835=0),10868.93,AND(J835&lt;66,$BK835=0),2574.22,AND(J835&gt;65,$BK835=0),286.02,AND(J835&lt;20,$BK835=1),20879.79,AND(J835&lt;25,$BK835=1),22881.96,AND(J835&lt;35,$BK835=1),28602.45,AND(J835&lt;45,$BK835=1),25742.2,AND(J835&lt;55,$BK835=1),24026.06,AND(J835&lt;66,$BK835=1),12299.05,AND(J835&gt;65,$BK835=1),6006.51,AND(J835&lt;20,$BK835=2),18591.59,AND(J835&lt;25,$BK835=2),20307.74,AND(J835&lt;35,$BK835=2),28602.45,AND(J835&lt;45,$BK835=2),28316.42,AND(J835&lt;55,$BK835=2),22309.91,AND(J835&lt;66,$BK835=2),16589.42,AND(J835&gt;65,$BK835=2),13443.15,AND(J835&lt;20,$BK835=3),16303.39,AND(J835&lt;25,$BK835=3),18019.54,AND(J835&lt;35,$BK835=3),28602.45,AND(J835&lt;45,$BK835=3),30890.64,AND(J835&lt;55,$BK835=3),24312.08,AND(J835&lt;66,$BK835=3),19163.64,AND(J835&gt;65,$BK835=3),16589.42,AND(J835&lt;20,$BK835=4),14587.25,AND(J835&lt;25,$BK835=4),16589.42,AND(J835&lt;35,$BK835=4),28602.45,AND(J835&lt;45,$BK835=4),32034.74,AND(J835&lt;55,$BK835=4),26600.28,AND(J835&lt;66,$BK835=4),21451.84,AND(J835&gt;65,$BK835=4),19163.64)+CA835</f>
        <v>49768.259999999995</v>
      </c>
      <c r="CA835">
        <f t="shared" ref="CA835:CA898" si="991">_xlfn.IFS(AND(K835&lt;20,$BK835=0),27172.32,AND(K835&lt;25,$BK835=0),30604.62,AND(K835&lt;35,$BK835=0),28602.45,AND(K835&lt;45,$BK835=0),19735.69,AND(K835&lt;55,$BK835=0),10868.93,AND(K835&lt;66,$BK835=0),2574.22,AND(K835&gt;65,$BK835=0),286.02,AND(K835&lt;20,$BK835=1),20879.79,AND(K835&lt;25,$BK835=1),22881.96,AND(K835&lt;35,$BK835=1),28602.45,AND(K835&lt;45,$BK835=1),25742.2,AND(K835&lt;55,$BK835=1),24026.06,AND(K835&lt;66,$BK835=1),12299.05,AND(K835&gt;65,$BK835=1),6006.51,AND(K835&lt;20,$BK835=2),18591.59,AND(K835&lt;25,$BK835=2),20307.74,AND(K835&lt;35,$BK835=2),28602.45,AND(K835&lt;45,$BK835=2),28316.42,AND(K835&lt;55,$BK835=2),22309.91,AND(K835&lt;66,$BK835=2),16589.42,AND(K835&gt;65,$BK835=2),13443.15,AND(K835&lt;20,$BK835=3),16303.39,AND(K835&lt;25,$BK835=3),18019.54,AND(K835&lt;35,$BK835=3),28602.45,AND(K835&lt;45,$BK835=3),30890.64,AND(K835&lt;55,$BK835=3),24312.08,AND(K835&lt;66,$BK835=3),19163.64,AND(K835&gt;65,$BK835=3),16589.42,AND(K835&lt;20,$BK835=4),14587.25,AND(K835&lt;25,$BK835=4),16589.42,AND(K835&lt;35,$BK835=4),28602.45,AND(K835&lt;45,$BK835=4),32034.74,AND(K835&lt;55,$BK835=4),26600.28,AND(K835&lt;66,$BK835=4),21451.84,AND(K835&gt;65,$BK835=4),19163.64)+CB835</f>
        <v>33178.839999999997</v>
      </c>
      <c r="CB835">
        <f t="shared" ref="CB835:CB898" si="992">_xlfn.IFS(AND(L835&lt;20,$BK835=0),27172.32,AND(L835&lt;25,$BK835=0),30604.62,AND(L835&lt;35,$BK835=0),28602.45,AND(L835&lt;45,$BK835=0),19735.69,AND(L835&lt;55,$BK835=0),10868.93,AND(L835&lt;66,$BK835=0),2574.22,AND(L835&gt;65,$BK835=0),286.02,AND(L835&lt;20,$BK835=1),20879.79,AND(L835&lt;25,$BK835=1),22881.96,AND(L835&lt;35,$BK835=1),28602.45,AND(L835&lt;45,$BK835=1),25742.2,AND(L835&lt;55,$BK835=1),24026.06,AND(L835&lt;66,$BK835=1),12299.05,AND(L835&gt;65,$BK835=1),6006.51,AND(L835&lt;20,$BK835=2),18591.59,AND(L835&lt;25,$BK835=2),20307.74,AND(L835&lt;35,$BK835=2),28602.45,AND(L835&lt;45,$BK835=2),28316.42,AND(L835&lt;55,$BK835=2),22309.91,AND(L835&lt;66,$BK835=2),16589.42,AND(L835&gt;65,$BK835=2),13443.15,AND(L835&lt;20,$BK835=3),16303.39,AND(L835&lt;25,$BK835=3),18019.54,AND(L835&lt;35,$BK835=3),28602.45,AND(L835&lt;45,$BK835=3),30890.64,AND(L835&lt;55,$BK835=3),24312.08,AND(L835&lt;66,$BK835=3),19163.64,AND(L835&gt;65,$BK835=3),16589.42,AND(L835&lt;20,$BK835=4),14587.25,AND(L835&lt;25,$BK835=4),16589.42,AND(L835&lt;35,$BK835=4),28602.45,AND(L835&lt;45,$BK835=4),32034.74,AND(L835&lt;55,$BK835=4),26600.28,AND(L835&lt;66,$BK835=4),21451.84,AND(L835&gt;65,$BK835=4),19163.64)</f>
        <v>16589.419999999998</v>
      </c>
      <c r="CC835">
        <f t="shared" ref="CC835:CC898" si="993">(BO835/10)*SUM(BS835:CB835)/10</f>
        <v>1590.4893545148514</v>
      </c>
      <c r="CD835">
        <f t="shared" ref="CD835:CD898" si="994">(BP835/10)*SUM(BS835:CB835)/10</f>
        <v>1670.5859407134408</v>
      </c>
      <c r="CE835">
        <f t="shared" ref="CE835:CE898" si="995">CC835+BQ835</f>
        <v>3059.0077151579017</v>
      </c>
      <c r="CF835">
        <f t="shared" ref="CF835:CF898" si="996">CD835+BR835</f>
        <v>3213.058463403263</v>
      </c>
    </row>
    <row r="836" spans="1:84" x14ac:dyDescent="0.25">
      <c r="A836" t="str">
        <f>IF('Data Input'!A836=0,"F","M")</f>
        <v>M</v>
      </c>
      <c r="B836" t="str">
        <f>'Data Input'!B836</f>
        <v>W</v>
      </c>
      <c r="C836">
        <f>'Data Input'!C836</f>
        <v>70</v>
      </c>
      <c r="D836">
        <f t="shared" si="926"/>
        <v>71</v>
      </c>
      <c r="E836">
        <f t="shared" si="927"/>
        <v>72</v>
      </c>
      <c r="F836">
        <f t="shared" si="928"/>
        <v>73</v>
      </c>
      <c r="G836">
        <f t="shared" si="929"/>
        <v>74</v>
      </c>
      <c r="H836">
        <f t="shared" si="930"/>
        <v>75</v>
      </c>
      <c r="I836">
        <f t="shared" si="931"/>
        <v>76</v>
      </c>
      <c r="J836">
        <f t="shared" si="932"/>
        <v>77</v>
      </c>
      <c r="K836">
        <f t="shared" si="933"/>
        <v>78</v>
      </c>
      <c r="L836">
        <f t="shared" si="934"/>
        <v>79</v>
      </c>
      <c r="M836">
        <f>'Data Input'!D836</f>
        <v>208.99967939400003</v>
      </c>
      <c r="N836">
        <f>'Data Input'!E836</f>
        <v>70.999891086000005</v>
      </c>
      <c r="O836">
        <f>'Data Input'!F836</f>
        <v>128</v>
      </c>
      <c r="P836">
        <f>'Data Input'!G836</f>
        <v>1</v>
      </c>
      <c r="Q836">
        <f>'Data Input'!H836</f>
        <v>0</v>
      </c>
      <c r="R836">
        <f>IF('Data Input'!I836&gt;100,1,0)</f>
        <v>0</v>
      </c>
      <c r="S836">
        <f t="shared" si="935"/>
        <v>4.2484952420493594</v>
      </c>
      <c r="T836">
        <f t="shared" si="936"/>
        <v>18.049711821716045</v>
      </c>
      <c r="U836">
        <f t="shared" si="937"/>
        <v>5.3423327179636342</v>
      </c>
      <c r="V836">
        <f t="shared" si="938"/>
        <v>22.696875133713121</v>
      </c>
      <c r="W836">
        <f t="shared" si="939"/>
        <v>4.2626783430401387</v>
      </c>
      <c r="X836">
        <f t="shared" si="940"/>
        <v>18.109968658792877</v>
      </c>
      <c r="Y836">
        <f t="shared" si="941"/>
        <v>4.8520302639196169</v>
      </c>
      <c r="Z836">
        <f t="shared" si="942"/>
        <v>20.61382749054199</v>
      </c>
      <c r="AA836">
        <f t="shared" si="943"/>
        <v>0</v>
      </c>
      <c r="AB836">
        <f t="shared" si="944"/>
        <v>0</v>
      </c>
      <c r="AC836" s="3">
        <f t="shared" si="945"/>
        <v>12.343999999999999</v>
      </c>
      <c r="AD836">
        <f t="shared" si="946"/>
        <v>0</v>
      </c>
      <c r="AE836">
        <f t="shared" si="947"/>
        <v>11.853</v>
      </c>
      <c r="AF836">
        <f t="shared" si="948"/>
        <v>-2.6640000000000001</v>
      </c>
      <c r="AG836">
        <f t="shared" si="949"/>
        <v>-7.99</v>
      </c>
      <c r="AH836">
        <f t="shared" si="950"/>
        <v>1.7689999999999999</v>
      </c>
      <c r="AI836">
        <f t="shared" si="951"/>
        <v>1.7689999999999999</v>
      </c>
      <c r="AJ836">
        <f t="shared" si="952"/>
        <v>0</v>
      </c>
      <c r="AK836">
        <f t="shared" si="953"/>
        <v>1.764</v>
      </c>
      <c r="AL836">
        <f t="shared" si="954"/>
        <v>0</v>
      </c>
      <c r="AM836">
        <f t="shared" si="955"/>
        <v>7.8369999999999997</v>
      </c>
      <c r="AN836">
        <f t="shared" si="956"/>
        <v>-1.7949999999999999</v>
      </c>
      <c r="AO836">
        <f t="shared" si="957"/>
        <v>0.65800000000000003</v>
      </c>
      <c r="AP836">
        <f t="shared" si="958"/>
        <v>52.443425267857286</v>
      </c>
      <c r="AQ836">
        <f t="shared" si="959"/>
        <v>0</v>
      </c>
      <c r="AR836">
        <f t="shared" si="960"/>
        <v>63.322669706022957</v>
      </c>
      <c r="AS836">
        <f t="shared" si="961"/>
        <v>-60.464475356211757</v>
      </c>
      <c r="AT836">
        <f t="shared" si="962"/>
        <v>-34.05879996089071</v>
      </c>
      <c r="AU836">
        <f t="shared" si="963"/>
        <v>32.0365345574046</v>
      </c>
      <c r="AV836">
        <f t="shared" si="964"/>
        <v>8.5832415368738015</v>
      </c>
      <c r="AW836">
        <f t="shared" si="965"/>
        <v>0</v>
      </c>
      <c r="AX836">
        <f t="shared" si="966"/>
        <v>0</v>
      </c>
      <c r="AY836">
        <f t="shared" si="967"/>
        <v>0</v>
      </c>
      <c r="AZ836">
        <f t="shared" si="968"/>
        <v>0</v>
      </c>
      <c r="BA836">
        <f t="shared" si="969"/>
        <v>0</v>
      </c>
      <c r="BB836">
        <f t="shared" si="970"/>
        <v>0</v>
      </c>
      <c r="BC836">
        <f t="shared" si="971"/>
        <v>61.862595751056176</v>
      </c>
      <c r="BD836">
        <f t="shared" si="972"/>
        <v>61.18</v>
      </c>
      <c r="BE836">
        <f t="shared" si="973"/>
        <v>0.91439999999999999</v>
      </c>
      <c r="BF836">
        <f t="shared" si="974"/>
        <v>0.16230049258354862</v>
      </c>
      <c r="BG836">
        <f>'Data Input'!J836</f>
        <v>26.3</v>
      </c>
      <c r="BH836">
        <f t="shared" si="975"/>
        <v>2</v>
      </c>
      <c r="BI836">
        <f t="shared" si="976"/>
        <v>1.02</v>
      </c>
      <c r="BJ836">
        <f>'Data Input'!K836</f>
        <v>0.91975308641975295</v>
      </c>
      <c r="BK836">
        <f>'Data Input'!L836</f>
        <v>3</v>
      </c>
      <c r="BL836">
        <f>'Data Input'!M836</f>
        <v>93</v>
      </c>
      <c r="BM836">
        <f t="shared" si="977"/>
        <v>2</v>
      </c>
      <c r="BN836">
        <f t="shared" si="978"/>
        <v>1.19</v>
      </c>
      <c r="BO836">
        <f t="shared" si="979"/>
        <v>0.16554650243521959</v>
      </c>
      <c r="BP836">
        <f t="shared" si="980"/>
        <v>0.19313758617442284</v>
      </c>
      <c r="BQ836">
        <f t="shared" si="981"/>
        <v>1398.5760043205612</v>
      </c>
      <c r="BR836">
        <f t="shared" si="982"/>
        <v>1631.6720050406543</v>
      </c>
      <c r="BS836">
        <f t="shared" si="983"/>
        <v>165894.19999999995</v>
      </c>
      <c r="BT836">
        <f t="shared" si="984"/>
        <v>149304.77999999997</v>
      </c>
      <c r="BU836">
        <f t="shared" si="985"/>
        <v>132715.35999999999</v>
      </c>
      <c r="BV836">
        <f t="shared" si="986"/>
        <v>116125.93999999999</v>
      </c>
      <c r="BW836">
        <f t="shared" si="987"/>
        <v>99536.51999999999</v>
      </c>
      <c r="BX836">
        <f t="shared" si="988"/>
        <v>82947.099999999991</v>
      </c>
      <c r="BY836">
        <f t="shared" si="989"/>
        <v>66357.679999999993</v>
      </c>
      <c r="BZ836">
        <f t="shared" si="990"/>
        <v>49768.259999999995</v>
      </c>
      <c r="CA836">
        <f t="shared" si="991"/>
        <v>33178.839999999997</v>
      </c>
      <c r="CB836">
        <f t="shared" si="992"/>
        <v>16589.419999999998</v>
      </c>
      <c r="CC836">
        <f t="shared" si="993"/>
        <v>1510.4762521358841</v>
      </c>
      <c r="CD836">
        <f t="shared" si="994"/>
        <v>1762.2222941585314</v>
      </c>
      <c r="CE836">
        <f t="shared" si="995"/>
        <v>2909.0522564564453</v>
      </c>
      <c r="CF836">
        <f t="shared" si="996"/>
        <v>3393.8942991991858</v>
      </c>
    </row>
    <row r="837" spans="1:84" x14ac:dyDescent="0.25">
      <c r="A837" t="str">
        <f>IF('Data Input'!A837=0,"F","M")</f>
        <v>M</v>
      </c>
      <c r="B837" t="str">
        <f>'Data Input'!B837</f>
        <v>W</v>
      </c>
      <c r="C837">
        <f>'Data Input'!C837</f>
        <v>66</v>
      </c>
      <c r="D837">
        <f t="shared" si="926"/>
        <v>67</v>
      </c>
      <c r="E837">
        <f t="shared" si="927"/>
        <v>68</v>
      </c>
      <c r="F837">
        <f t="shared" si="928"/>
        <v>69</v>
      </c>
      <c r="G837">
        <f t="shared" si="929"/>
        <v>70</v>
      </c>
      <c r="H837">
        <f t="shared" si="930"/>
        <v>71</v>
      </c>
      <c r="I837">
        <f t="shared" si="931"/>
        <v>72</v>
      </c>
      <c r="J837">
        <f t="shared" si="932"/>
        <v>73</v>
      </c>
      <c r="K837">
        <f t="shared" si="933"/>
        <v>74</v>
      </c>
      <c r="L837">
        <f t="shared" si="934"/>
        <v>75</v>
      </c>
      <c r="M837">
        <f>'Data Input'!D837</f>
        <v>92.999857337999998</v>
      </c>
      <c r="N837">
        <f>'Data Input'!E837</f>
        <v>37.999941708000001</v>
      </c>
      <c r="O837">
        <f>'Data Input'!F837</f>
        <v>120</v>
      </c>
      <c r="P837">
        <f>'Data Input'!G837</f>
        <v>0</v>
      </c>
      <c r="Q837">
        <f>'Data Input'!H837</f>
        <v>0</v>
      </c>
      <c r="R837">
        <f>IF('Data Input'!I837&gt;100,1,0)</f>
        <v>0</v>
      </c>
      <c r="S837">
        <f t="shared" si="935"/>
        <v>4.1896547420264252</v>
      </c>
      <c r="T837">
        <f t="shared" si="936"/>
        <v>17.553206857384513</v>
      </c>
      <c r="U837">
        <f t="shared" si="937"/>
        <v>4.5325979591520795</v>
      </c>
      <c r="V837">
        <f t="shared" si="938"/>
        <v>18.990020533260807</v>
      </c>
      <c r="W837">
        <f t="shared" si="939"/>
        <v>3.6375846257252094</v>
      </c>
      <c r="X837">
        <f t="shared" si="940"/>
        <v>15.240223676692043</v>
      </c>
      <c r="Y837">
        <f t="shared" si="941"/>
        <v>0</v>
      </c>
      <c r="Z837">
        <f t="shared" si="942"/>
        <v>0</v>
      </c>
      <c r="AA837">
        <f t="shared" si="943"/>
        <v>4.7874917427820458</v>
      </c>
      <c r="AB837">
        <f t="shared" si="944"/>
        <v>20.057937482559154</v>
      </c>
      <c r="AC837" s="3">
        <f t="shared" si="945"/>
        <v>12.343999999999999</v>
      </c>
      <c r="AD837">
        <f t="shared" si="946"/>
        <v>0</v>
      </c>
      <c r="AE837">
        <f t="shared" si="947"/>
        <v>11.853</v>
      </c>
      <c r="AF837">
        <f t="shared" si="948"/>
        <v>-2.6640000000000001</v>
      </c>
      <c r="AG837">
        <f t="shared" si="949"/>
        <v>-7.99</v>
      </c>
      <c r="AH837">
        <f t="shared" si="950"/>
        <v>1.7689999999999999</v>
      </c>
      <c r="AI837">
        <f t="shared" si="951"/>
        <v>1.7689999999999999</v>
      </c>
      <c r="AJ837">
        <f t="shared" si="952"/>
        <v>0</v>
      </c>
      <c r="AK837">
        <f t="shared" si="953"/>
        <v>1.764</v>
      </c>
      <c r="AL837">
        <f t="shared" si="954"/>
        <v>0</v>
      </c>
      <c r="AM837">
        <f t="shared" si="955"/>
        <v>7.8369999999999997</v>
      </c>
      <c r="AN837">
        <f t="shared" si="956"/>
        <v>-1.7949999999999999</v>
      </c>
      <c r="AO837">
        <f t="shared" si="957"/>
        <v>0.65800000000000003</v>
      </c>
      <c r="AP837">
        <f t="shared" si="958"/>
        <v>51.71709813557419</v>
      </c>
      <c r="AQ837">
        <f t="shared" si="959"/>
        <v>0</v>
      </c>
      <c r="AR837">
        <f t="shared" si="960"/>
        <v>53.724883609829597</v>
      </c>
      <c r="AS837">
        <f t="shared" si="961"/>
        <v>-50.589414700606795</v>
      </c>
      <c r="AT837">
        <f t="shared" si="962"/>
        <v>-29.064301159544424</v>
      </c>
      <c r="AU837">
        <f t="shared" si="963"/>
        <v>26.959955684068223</v>
      </c>
      <c r="AV837">
        <f t="shared" si="964"/>
        <v>0</v>
      </c>
      <c r="AW837">
        <f t="shared" si="965"/>
        <v>0</v>
      </c>
      <c r="AX837">
        <f t="shared" si="966"/>
        <v>8.4451354342675291</v>
      </c>
      <c r="AY837">
        <f t="shared" si="967"/>
        <v>0</v>
      </c>
      <c r="AZ837">
        <f t="shared" si="968"/>
        <v>0</v>
      </c>
      <c r="BA837">
        <f t="shared" si="969"/>
        <v>0</v>
      </c>
      <c r="BB837">
        <f t="shared" si="970"/>
        <v>0</v>
      </c>
      <c r="BC837">
        <f t="shared" si="971"/>
        <v>61.193357003588311</v>
      </c>
      <c r="BD837">
        <f t="shared" si="972"/>
        <v>61.18</v>
      </c>
      <c r="BE837">
        <f t="shared" si="973"/>
        <v>0.91439999999999999</v>
      </c>
      <c r="BF837">
        <f t="shared" si="974"/>
        <v>8.6699634647044888E-2</v>
      </c>
      <c r="BG837">
        <f>'Data Input'!J837</f>
        <v>34.4</v>
      </c>
      <c r="BH837">
        <f t="shared" si="975"/>
        <v>4</v>
      </c>
      <c r="BI837">
        <f t="shared" si="976"/>
        <v>1.24</v>
      </c>
      <c r="BJ837">
        <f>'Data Input'!K837</f>
        <v>1.0232558139534884</v>
      </c>
      <c r="BK837">
        <f>'Data Input'!L837</f>
        <v>3</v>
      </c>
      <c r="BL837">
        <f>'Data Input'!M837</f>
        <v>80</v>
      </c>
      <c r="BM837">
        <f t="shared" si="977"/>
        <v>4</v>
      </c>
      <c r="BN837">
        <f t="shared" si="978"/>
        <v>1.26</v>
      </c>
      <c r="BO837">
        <f t="shared" si="979"/>
        <v>0.10750754696233566</v>
      </c>
      <c r="BP837">
        <f t="shared" si="980"/>
        <v>0.10924153965527655</v>
      </c>
      <c r="BQ837">
        <f t="shared" si="981"/>
        <v>908.24918227266846</v>
      </c>
      <c r="BR837">
        <f t="shared" si="982"/>
        <v>922.89836263190477</v>
      </c>
      <c r="BS837">
        <f t="shared" si="983"/>
        <v>165894.19999999995</v>
      </c>
      <c r="BT837">
        <f t="shared" si="984"/>
        <v>149304.77999999997</v>
      </c>
      <c r="BU837">
        <f t="shared" si="985"/>
        <v>132715.35999999999</v>
      </c>
      <c r="BV837">
        <f t="shared" si="986"/>
        <v>116125.93999999999</v>
      </c>
      <c r="BW837">
        <f t="shared" si="987"/>
        <v>99536.51999999999</v>
      </c>
      <c r="BX837">
        <f t="shared" si="988"/>
        <v>82947.099999999991</v>
      </c>
      <c r="BY837">
        <f t="shared" si="989"/>
        <v>66357.679999999993</v>
      </c>
      <c r="BZ837">
        <f t="shared" si="990"/>
        <v>49768.259999999995</v>
      </c>
      <c r="CA837">
        <f t="shared" si="991"/>
        <v>33178.839999999997</v>
      </c>
      <c r="CB837">
        <f t="shared" si="992"/>
        <v>16589.419999999998</v>
      </c>
      <c r="CC837">
        <f t="shared" si="993"/>
        <v>980.91831735035066</v>
      </c>
      <c r="CD837">
        <f t="shared" si="994"/>
        <v>996.73958053342062</v>
      </c>
      <c r="CE837">
        <f t="shared" si="995"/>
        <v>1889.167499623019</v>
      </c>
      <c r="CF837">
        <f t="shared" si="996"/>
        <v>1919.6379431653254</v>
      </c>
    </row>
    <row r="838" spans="1:84" x14ac:dyDescent="0.25">
      <c r="A838" t="str">
        <f>IF('Data Input'!A838=0,"F","M")</f>
        <v>M</v>
      </c>
      <c r="B838" t="str">
        <f>'Data Input'!B838</f>
        <v>W</v>
      </c>
      <c r="C838">
        <f>'Data Input'!C838</f>
        <v>45</v>
      </c>
      <c r="D838">
        <f t="shared" si="926"/>
        <v>46</v>
      </c>
      <c r="E838">
        <f t="shared" si="927"/>
        <v>47</v>
      </c>
      <c r="F838">
        <f t="shared" si="928"/>
        <v>48</v>
      </c>
      <c r="G838">
        <f t="shared" si="929"/>
        <v>49</v>
      </c>
      <c r="H838">
        <f t="shared" si="930"/>
        <v>50</v>
      </c>
      <c r="I838">
        <f t="shared" si="931"/>
        <v>51</v>
      </c>
      <c r="J838">
        <f t="shared" si="932"/>
        <v>52</v>
      </c>
      <c r="K838">
        <f t="shared" si="933"/>
        <v>53</v>
      </c>
      <c r="L838">
        <f t="shared" si="934"/>
        <v>54</v>
      </c>
      <c r="M838">
        <f>'Data Input'!D838</f>
        <v>122.999811318</v>
      </c>
      <c r="N838">
        <f>'Data Input'!E838</f>
        <v>50.999921766</v>
      </c>
      <c r="O838">
        <f>'Data Input'!F838</f>
        <v>126</v>
      </c>
      <c r="P838">
        <f>'Data Input'!G838</f>
        <v>0</v>
      </c>
      <c r="Q838">
        <f>'Data Input'!H838</f>
        <v>0</v>
      </c>
      <c r="R838">
        <f>IF('Data Input'!I838&gt;100,1,0)</f>
        <v>1</v>
      </c>
      <c r="S838">
        <f t="shared" si="935"/>
        <v>3.8066624897703196</v>
      </c>
      <c r="T838">
        <f t="shared" si="936"/>
        <v>14.490679311024369</v>
      </c>
      <c r="U838">
        <f t="shared" si="937"/>
        <v>4.8121828213712412</v>
      </c>
      <c r="V838">
        <f t="shared" si="938"/>
        <v>18.31835584003101</v>
      </c>
      <c r="W838">
        <f t="shared" si="939"/>
        <v>3.931824098723149</v>
      </c>
      <c r="X838">
        <f t="shared" si="940"/>
        <v>14.967127312984406</v>
      </c>
      <c r="Y838">
        <f t="shared" si="941"/>
        <v>0</v>
      </c>
      <c r="Z838">
        <f t="shared" si="942"/>
        <v>0</v>
      </c>
      <c r="AA838">
        <f t="shared" si="943"/>
        <v>4.836281906951478</v>
      </c>
      <c r="AB838">
        <f t="shared" si="944"/>
        <v>18.410092925147062</v>
      </c>
      <c r="AC838" s="3">
        <f t="shared" si="945"/>
        <v>12.343999999999999</v>
      </c>
      <c r="AD838">
        <f t="shared" si="946"/>
        <v>0</v>
      </c>
      <c r="AE838">
        <f t="shared" si="947"/>
        <v>11.853</v>
      </c>
      <c r="AF838">
        <f t="shared" si="948"/>
        <v>-2.6640000000000001</v>
      </c>
      <c r="AG838">
        <f t="shared" si="949"/>
        <v>-7.99</v>
      </c>
      <c r="AH838">
        <f t="shared" si="950"/>
        <v>1.7689999999999999</v>
      </c>
      <c r="AI838">
        <f t="shared" si="951"/>
        <v>1.7689999999999999</v>
      </c>
      <c r="AJ838">
        <f t="shared" si="952"/>
        <v>0</v>
      </c>
      <c r="AK838">
        <f t="shared" si="953"/>
        <v>1.764</v>
      </c>
      <c r="AL838">
        <f t="shared" si="954"/>
        <v>0</v>
      </c>
      <c r="AM838">
        <f t="shared" si="955"/>
        <v>7.8369999999999997</v>
      </c>
      <c r="AN838">
        <f t="shared" si="956"/>
        <v>-1.7949999999999999</v>
      </c>
      <c r="AO838">
        <f t="shared" si="957"/>
        <v>0.65800000000000003</v>
      </c>
      <c r="AP838">
        <f t="shared" si="958"/>
        <v>46.98944177372482</v>
      </c>
      <c r="AQ838">
        <f t="shared" si="959"/>
        <v>0</v>
      </c>
      <c r="AR838">
        <f t="shared" si="960"/>
        <v>57.038802981713317</v>
      </c>
      <c r="AS838">
        <f t="shared" si="961"/>
        <v>-48.800099957842612</v>
      </c>
      <c r="AT838">
        <f t="shared" si="962"/>
        <v>-31.41527454879796</v>
      </c>
      <c r="AU838">
        <f t="shared" si="963"/>
        <v>26.476848216669413</v>
      </c>
      <c r="AV838">
        <f t="shared" si="964"/>
        <v>0</v>
      </c>
      <c r="AW838">
        <f t="shared" si="965"/>
        <v>0</v>
      </c>
      <c r="AX838">
        <f t="shared" si="966"/>
        <v>8.5312012838624067</v>
      </c>
      <c r="AY838">
        <f t="shared" si="967"/>
        <v>0</v>
      </c>
      <c r="AZ838">
        <f t="shared" si="968"/>
        <v>0</v>
      </c>
      <c r="BA838">
        <f t="shared" si="969"/>
        <v>0</v>
      </c>
      <c r="BB838">
        <f t="shared" si="970"/>
        <v>0.65800000000000003</v>
      </c>
      <c r="BC838">
        <f t="shared" si="971"/>
        <v>59.478919749329386</v>
      </c>
      <c r="BD838">
        <f t="shared" si="972"/>
        <v>61.18</v>
      </c>
      <c r="BE838">
        <f t="shared" si="973"/>
        <v>0.91439999999999999</v>
      </c>
      <c r="BF838">
        <f t="shared" si="974"/>
        <v>1.6197566167100663E-2</v>
      </c>
      <c r="BG838">
        <f>'Data Input'!J838</f>
        <v>22.8</v>
      </c>
      <c r="BH838">
        <f t="shared" si="975"/>
        <v>1</v>
      </c>
      <c r="BI838">
        <f t="shared" si="976"/>
        <v>1</v>
      </c>
      <c r="BJ838">
        <f>'Data Input'!K838</f>
        <v>0.89743589743589747</v>
      </c>
      <c r="BK838">
        <f>'Data Input'!L838</f>
        <v>3</v>
      </c>
      <c r="BL838">
        <f>'Data Input'!M838</f>
        <v>84</v>
      </c>
      <c r="BM838">
        <f t="shared" si="977"/>
        <v>2</v>
      </c>
      <c r="BN838">
        <f t="shared" si="978"/>
        <v>1.19</v>
      </c>
      <c r="BO838">
        <f t="shared" si="979"/>
        <v>1.6197566167100663E-2</v>
      </c>
      <c r="BP838">
        <f t="shared" si="980"/>
        <v>1.9275103738849789E-2</v>
      </c>
      <c r="BQ838">
        <f t="shared" si="981"/>
        <v>136.84086970406491</v>
      </c>
      <c r="BR838">
        <f t="shared" si="982"/>
        <v>162.84063494783726</v>
      </c>
      <c r="BS838">
        <f t="shared" si="983"/>
        <v>243120.80000000005</v>
      </c>
      <c r="BT838">
        <f t="shared" si="984"/>
        <v>218808.72000000003</v>
      </c>
      <c r="BU838">
        <f t="shared" si="985"/>
        <v>194496.64000000001</v>
      </c>
      <c r="BV838">
        <f t="shared" si="986"/>
        <v>170184.56</v>
      </c>
      <c r="BW838">
        <f t="shared" si="987"/>
        <v>145872.48000000001</v>
      </c>
      <c r="BX838">
        <f t="shared" si="988"/>
        <v>121560.40000000001</v>
      </c>
      <c r="BY838">
        <f t="shared" si="989"/>
        <v>97248.320000000007</v>
      </c>
      <c r="BZ838">
        <f t="shared" si="990"/>
        <v>72936.240000000005</v>
      </c>
      <c r="CA838">
        <f t="shared" si="991"/>
        <v>48624.160000000003</v>
      </c>
      <c r="CB838">
        <f t="shared" si="992"/>
        <v>24312.080000000002</v>
      </c>
      <c r="CC838">
        <f t="shared" si="993"/>
        <v>216.5880884529146</v>
      </c>
      <c r="CD838">
        <f t="shared" si="994"/>
        <v>257.73982525896838</v>
      </c>
      <c r="CE838">
        <f t="shared" si="995"/>
        <v>353.42895815697955</v>
      </c>
      <c r="CF838">
        <f t="shared" si="996"/>
        <v>420.58046020680564</v>
      </c>
    </row>
    <row r="839" spans="1:84" x14ac:dyDescent="0.25">
      <c r="A839" t="str">
        <f>IF('Data Input'!A839=0,"F","M")</f>
        <v>F</v>
      </c>
      <c r="B839" t="str">
        <f>'Data Input'!B839</f>
        <v>W</v>
      </c>
      <c r="C839">
        <f>'Data Input'!C839</f>
        <v>35</v>
      </c>
      <c r="D839">
        <f t="shared" si="926"/>
        <v>36</v>
      </c>
      <c r="E839">
        <f t="shared" si="927"/>
        <v>37</v>
      </c>
      <c r="F839">
        <f t="shared" si="928"/>
        <v>38</v>
      </c>
      <c r="G839">
        <f t="shared" si="929"/>
        <v>39</v>
      </c>
      <c r="H839">
        <f t="shared" si="930"/>
        <v>40</v>
      </c>
      <c r="I839">
        <f t="shared" si="931"/>
        <v>41</v>
      </c>
      <c r="J839">
        <f t="shared" si="932"/>
        <v>42</v>
      </c>
      <c r="K839">
        <f t="shared" si="933"/>
        <v>43</v>
      </c>
      <c r="L839">
        <f t="shared" si="934"/>
        <v>44</v>
      </c>
      <c r="M839">
        <f>'Data Input'!D839</f>
        <v>157.999757628</v>
      </c>
      <c r="N839">
        <f>'Data Input'!E839</f>
        <v>65.999898755999993</v>
      </c>
      <c r="O839">
        <f>'Data Input'!F839</f>
        <v>108</v>
      </c>
      <c r="P839">
        <f>'Data Input'!G839</f>
        <v>0</v>
      </c>
      <c r="Q839">
        <f>'Data Input'!H839</f>
        <v>0</v>
      </c>
      <c r="R839">
        <f>IF('Data Input'!I839&gt;100,1,0)</f>
        <v>0</v>
      </c>
      <c r="S839">
        <f t="shared" si="935"/>
        <v>3.5553480614894135</v>
      </c>
      <c r="T839">
        <f t="shared" si="936"/>
        <v>12.640499838336531</v>
      </c>
      <c r="U839">
        <f t="shared" si="937"/>
        <v>5.0625934990257901</v>
      </c>
      <c r="V839">
        <f t="shared" si="938"/>
        <v>17.999281982870251</v>
      </c>
      <c r="W839">
        <f t="shared" si="939"/>
        <v>4.1896532080252484</v>
      </c>
      <c r="X839">
        <f t="shared" si="940"/>
        <v>14.89567541146547</v>
      </c>
      <c r="Y839">
        <f t="shared" si="941"/>
        <v>0</v>
      </c>
      <c r="Z839">
        <f t="shared" si="942"/>
        <v>0</v>
      </c>
      <c r="AA839">
        <f t="shared" si="943"/>
        <v>4.6821312271242199</v>
      </c>
      <c r="AB839">
        <f t="shared" si="944"/>
        <v>16.646606181995143</v>
      </c>
      <c r="AC839" s="3">
        <f t="shared" si="945"/>
        <v>-29.798999999999999</v>
      </c>
      <c r="AD839">
        <f t="shared" si="946"/>
        <v>4.8840000000000003</v>
      </c>
      <c r="AE839">
        <f t="shared" si="947"/>
        <v>13.54</v>
      </c>
      <c r="AF839">
        <f t="shared" si="948"/>
        <v>-3.1139999999999999</v>
      </c>
      <c r="AG839">
        <f t="shared" si="949"/>
        <v>-13.577999999999999</v>
      </c>
      <c r="AH839">
        <f t="shared" si="950"/>
        <v>3.149</v>
      </c>
      <c r="AI839">
        <f t="shared" si="951"/>
        <v>2.0190000000000001</v>
      </c>
      <c r="AJ839">
        <f t="shared" si="952"/>
        <v>0</v>
      </c>
      <c r="AK839">
        <f t="shared" si="953"/>
        <v>1.9570000000000001</v>
      </c>
      <c r="AL839">
        <f t="shared" si="954"/>
        <v>0</v>
      </c>
      <c r="AM839">
        <f t="shared" si="955"/>
        <v>7.5739999999999998</v>
      </c>
      <c r="AN839">
        <f t="shared" si="956"/>
        <v>-1.665</v>
      </c>
      <c r="AO839">
        <f t="shared" si="957"/>
        <v>0.66100000000000003</v>
      </c>
      <c r="AP839">
        <f t="shared" si="958"/>
        <v>-105.94581688432304</v>
      </c>
      <c r="AQ839">
        <f t="shared" si="959"/>
        <v>61.736201210435624</v>
      </c>
      <c r="AR839">
        <f t="shared" si="960"/>
        <v>68.547515976809194</v>
      </c>
      <c r="AS839">
        <f t="shared" si="961"/>
        <v>-56.049764094657959</v>
      </c>
      <c r="AT839">
        <f t="shared" si="962"/>
        <v>-56.887111258566819</v>
      </c>
      <c r="AU839">
        <f t="shared" si="963"/>
        <v>46.906481870704766</v>
      </c>
      <c r="AV839">
        <f t="shared" si="964"/>
        <v>0</v>
      </c>
      <c r="AW839">
        <f t="shared" si="965"/>
        <v>0</v>
      </c>
      <c r="AX839">
        <f t="shared" si="966"/>
        <v>9.1629308114820986</v>
      </c>
      <c r="AY839">
        <f t="shared" si="967"/>
        <v>0</v>
      </c>
      <c r="AZ839">
        <f t="shared" si="968"/>
        <v>0</v>
      </c>
      <c r="BA839">
        <f t="shared" si="969"/>
        <v>0</v>
      </c>
      <c r="BB839">
        <f t="shared" si="970"/>
        <v>0</v>
      </c>
      <c r="BC839">
        <f t="shared" si="971"/>
        <v>-32.529562368116132</v>
      </c>
      <c r="BD839">
        <f t="shared" si="972"/>
        <v>-29.18</v>
      </c>
      <c r="BE839">
        <f t="shared" si="973"/>
        <v>0.96650000000000003</v>
      </c>
      <c r="BF839">
        <f t="shared" si="974"/>
        <v>1.1952719718609783E-3</v>
      </c>
      <c r="BG839">
        <f>'Data Input'!J839</f>
        <v>27.9</v>
      </c>
      <c r="BH839">
        <f t="shared" si="975"/>
        <v>3</v>
      </c>
      <c r="BI839">
        <f t="shared" si="976"/>
        <v>1.08</v>
      </c>
      <c r="BJ839">
        <f>'Data Input'!K839</f>
        <v>0.82051282051282048</v>
      </c>
      <c r="BK839">
        <f>'Data Input'!L839</f>
        <v>3</v>
      </c>
      <c r="BL839">
        <f>'Data Input'!M839</f>
        <v>100</v>
      </c>
      <c r="BM839">
        <f t="shared" si="977"/>
        <v>4</v>
      </c>
      <c r="BN839">
        <f t="shared" si="978"/>
        <v>1.46</v>
      </c>
      <c r="BO839">
        <f t="shared" si="979"/>
        <v>1.2908937296098567E-3</v>
      </c>
      <c r="BP839">
        <f t="shared" si="980"/>
        <v>1.7450970789170282E-3</v>
      </c>
      <c r="BQ839">
        <f t="shared" si="981"/>
        <v>10.905775524111123</v>
      </c>
      <c r="BR839">
        <f t="shared" si="982"/>
        <v>14.74299283815022</v>
      </c>
      <c r="BS839">
        <f t="shared" si="983"/>
        <v>308906.40000000008</v>
      </c>
      <c r="BT839">
        <f t="shared" si="984"/>
        <v>278015.76000000007</v>
      </c>
      <c r="BU839">
        <f t="shared" si="985"/>
        <v>247125.12000000005</v>
      </c>
      <c r="BV839">
        <f t="shared" si="986"/>
        <v>216234.48000000004</v>
      </c>
      <c r="BW839">
        <f t="shared" si="987"/>
        <v>185343.84000000003</v>
      </c>
      <c r="BX839">
        <f t="shared" si="988"/>
        <v>154453.20000000001</v>
      </c>
      <c r="BY839">
        <f t="shared" si="989"/>
        <v>123562.56</v>
      </c>
      <c r="BZ839">
        <f t="shared" si="990"/>
        <v>92671.92</v>
      </c>
      <c r="CA839">
        <f t="shared" si="991"/>
        <v>61781.279999999999</v>
      </c>
      <c r="CB839">
        <f t="shared" si="992"/>
        <v>30890.639999999999</v>
      </c>
      <c r="CC839">
        <f t="shared" si="993"/>
        <v>21.932093413799485</v>
      </c>
      <c r="CD839">
        <f t="shared" si="994"/>
        <v>29.648941096432633</v>
      </c>
      <c r="CE839">
        <f t="shared" si="995"/>
        <v>32.837868937910606</v>
      </c>
      <c r="CF839">
        <f t="shared" si="996"/>
        <v>44.391933934582852</v>
      </c>
    </row>
    <row r="840" spans="1:84" x14ac:dyDescent="0.25">
      <c r="A840" t="str">
        <f>IF('Data Input'!A840=0,"F","M")</f>
        <v>F</v>
      </c>
      <c r="B840" t="str">
        <f>'Data Input'!B840</f>
        <v>W</v>
      </c>
      <c r="C840">
        <f>'Data Input'!C840</f>
        <v>50</v>
      </c>
      <c r="D840">
        <f t="shared" si="926"/>
        <v>51</v>
      </c>
      <c r="E840">
        <f t="shared" si="927"/>
        <v>52</v>
      </c>
      <c r="F840">
        <f t="shared" si="928"/>
        <v>53</v>
      </c>
      <c r="G840">
        <f t="shared" si="929"/>
        <v>54</v>
      </c>
      <c r="H840">
        <f t="shared" si="930"/>
        <v>55</v>
      </c>
      <c r="I840">
        <f t="shared" si="931"/>
        <v>56</v>
      </c>
      <c r="J840">
        <f t="shared" si="932"/>
        <v>57</v>
      </c>
      <c r="K840">
        <f t="shared" si="933"/>
        <v>58</v>
      </c>
      <c r="L840">
        <f t="shared" si="934"/>
        <v>59</v>
      </c>
      <c r="M840">
        <f>'Data Input'!D840</f>
        <v>243.99962570400001</v>
      </c>
      <c r="N840">
        <f>'Data Input'!E840</f>
        <v>100.99984506599999</v>
      </c>
      <c r="O840">
        <f>'Data Input'!F840</f>
        <v>120</v>
      </c>
      <c r="P840">
        <f>'Data Input'!G840</f>
        <v>0</v>
      </c>
      <c r="Q840">
        <f>'Data Input'!H840</f>
        <v>0</v>
      </c>
      <c r="R840">
        <f>IF('Data Input'!I840&gt;100,1,0)</f>
        <v>0</v>
      </c>
      <c r="S840">
        <f t="shared" si="935"/>
        <v>3.912023005428146</v>
      </c>
      <c r="T840">
        <f t="shared" si="936"/>
        <v>15.303923994999064</v>
      </c>
      <c r="U840">
        <f t="shared" si="937"/>
        <v>5.4971666912920254</v>
      </c>
      <c r="V840">
        <f t="shared" si="938"/>
        <v>21.505042561007727</v>
      </c>
      <c r="W840">
        <f t="shared" si="939"/>
        <v>4.6151189828400829</v>
      </c>
      <c r="X840">
        <f t="shared" si="940"/>
        <v>18.054451633658548</v>
      </c>
      <c r="Y840">
        <f t="shared" si="941"/>
        <v>0</v>
      </c>
      <c r="Z840">
        <f t="shared" si="942"/>
        <v>0</v>
      </c>
      <c r="AA840">
        <f t="shared" si="943"/>
        <v>4.7874917427820458</v>
      </c>
      <c r="AB840">
        <f t="shared" si="944"/>
        <v>18.728777836060651</v>
      </c>
      <c r="AC840" s="3">
        <f t="shared" si="945"/>
        <v>-29.798999999999999</v>
      </c>
      <c r="AD840">
        <f t="shared" si="946"/>
        <v>4.8840000000000003</v>
      </c>
      <c r="AE840">
        <f t="shared" si="947"/>
        <v>13.54</v>
      </c>
      <c r="AF840">
        <f t="shared" si="948"/>
        <v>-3.1139999999999999</v>
      </c>
      <c r="AG840">
        <f t="shared" si="949"/>
        <v>-13.577999999999999</v>
      </c>
      <c r="AH840">
        <f t="shared" si="950"/>
        <v>3.149</v>
      </c>
      <c r="AI840">
        <f t="shared" si="951"/>
        <v>2.0190000000000001</v>
      </c>
      <c r="AJ840">
        <f t="shared" si="952"/>
        <v>0</v>
      </c>
      <c r="AK840">
        <f t="shared" si="953"/>
        <v>1.9570000000000001</v>
      </c>
      <c r="AL840">
        <f t="shared" si="954"/>
        <v>0</v>
      </c>
      <c r="AM840">
        <f t="shared" si="955"/>
        <v>7.5739999999999998</v>
      </c>
      <c r="AN840">
        <f t="shared" si="956"/>
        <v>-1.665</v>
      </c>
      <c r="AO840">
        <f t="shared" si="957"/>
        <v>0.66100000000000003</v>
      </c>
      <c r="AP840">
        <f t="shared" si="958"/>
        <v>-116.57437353875332</v>
      </c>
      <c r="AQ840">
        <f t="shared" si="959"/>
        <v>74.744364791575435</v>
      </c>
      <c r="AR840">
        <f t="shared" si="960"/>
        <v>74.431637000094014</v>
      </c>
      <c r="AS840">
        <f t="shared" si="961"/>
        <v>-66.966702534978054</v>
      </c>
      <c r="AT840">
        <f t="shared" si="962"/>
        <v>-62.664085549002642</v>
      </c>
      <c r="AU840">
        <f t="shared" si="963"/>
        <v>56.853468194390771</v>
      </c>
      <c r="AV840">
        <f t="shared" si="964"/>
        <v>0</v>
      </c>
      <c r="AW840">
        <f t="shared" si="965"/>
        <v>0</v>
      </c>
      <c r="AX840">
        <f t="shared" si="966"/>
        <v>9.3691213406244636</v>
      </c>
      <c r="AY840">
        <f t="shared" si="967"/>
        <v>0</v>
      </c>
      <c r="AZ840">
        <f t="shared" si="968"/>
        <v>0</v>
      </c>
      <c r="BA840">
        <f t="shared" si="969"/>
        <v>0</v>
      </c>
      <c r="BB840">
        <f t="shared" si="970"/>
        <v>0</v>
      </c>
      <c r="BC840">
        <f t="shared" si="971"/>
        <v>-30.806570296049326</v>
      </c>
      <c r="BD840">
        <f t="shared" si="972"/>
        <v>-29.18</v>
      </c>
      <c r="BE840">
        <f t="shared" si="973"/>
        <v>0.96650000000000003</v>
      </c>
      <c r="BF840">
        <f t="shared" si="974"/>
        <v>6.6766482883171552E-3</v>
      </c>
      <c r="BG840">
        <f>'Data Input'!J840</f>
        <v>23.3</v>
      </c>
      <c r="BH840">
        <f t="shared" si="975"/>
        <v>1</v>
      </c>
      <c r="BI840">
        <f t="shared" si="976"/>
        <v>1</v>
      </c>
      <c r="BJ840">
        <f>'Data Input'!K840</f>
        <v>0.79605263157894735</v>
      </c>
      <c r="BK840">
        <f>'Data Input'!L840</f>
        <v>3</v>
      </c>
      <c r="BL840">
        <f>'Data Input'!M840</f>
        <v>94</v>
      </c>
      <c r="BM840">
        <f t="shared" si="977"/>
        <v>3</v>
      </c>
      <c r="BN840">
        <f t="shared" si="978"/>
        <v>1.2</v>
      </c>
      <c r="BO840">
        <f t="shared" si="979"/>
        <v>6.6766482883171552E-3</v>
      </c>
      <c r="BP840">
        <f t="shared" si="980"/>
        <v>8.0119779459805855E-3</v>
      </c>
      <c r="BQ840">
        <f t="shared" si="981"/>
        <v>56.405903767023503</v>
      </c>
      <c r="BR840">
        <f t="shared" si="982"/>
        <v>67.687084520428215</v>
      </c>
      <c r="BS840">
        <f t="shared" si="983"/>
        <v>217378.60000000003</v>
      </c>
      <c r="BT840">
        <f t="shared" si="984"/>
        <v>193066.52000000002</v>
      </c>
      <c r="BU840">
        <f t="shared" si="985"/>
        <v>168754.44</v>
      </c>
      <c r="BV840">
        <f t="shared" si="986"/>
        <v>144442.35999999999</v>
      </c>
      <c r="BW840">
        <f t="shared" si="987"/>
        <v>120130.28</v>
      </c>
      <c r="BX840">
        <f t="shared" si="988"/>
        <v>95818.2</v>
      </c>
      <c r="BY840">
        <f t="shared" si="989"/>
        <v>76654.559999999998</v>
      </c>
      <c r="BZ840">
        <f t="shared" si="990"/>
        <v>57490.92</v>
      </c>
      <c r="CA840">
        <f t="shared" si="991"/>
        <v>38327.279999999999</v>
      </c>
      <c r="CB840">
        <f t="shared" si="992"/>
        <v>19163.64</v>
      </c>
      <c r="CC840">
        <f t="shared" si="993"/>
        <v>75.528034779184921</v>
      </c>
      <c r="CD840">
        <f t="shared" si="994"/>
        <v>90.633641735021897</v>
      </c>
      <c r="CE840">
        <f t="shared" si="995"/>
        <v>131.93393854620842</v>
      </c>
      <c r="CF840">
        <f t="shared" si="996"/>
        <v>158.3207262554501</v>
      </c>
    </row>
    <row r="841" spans="1:84" x14ac:dyDescent="0.25">
      <c r="A841" t="str">
        <f>IF('Data Input'!A841=0,"F","M")</f>
        <v>F</v>
      </c>
      <c r="B841" t="str">
        <f>'Data Input'!B841</f>
        <v>W</v>
      </c>
      <c r="C841">
        <f>'Data Input'!C841</f>
        <v>52</v>
      </c>
      <c r="D841">
        <f t="shared" si="926"/>
        <v>53</v>
      </c>
      <c r="E841">
        <f t="shared" si="927"/>
        <v>54</v>
      </c>
      <c r="F841">
        <f t="shared" si="928"/>
        <v>55</v>
      </c>
      <c r="G841">
        <f t="shared" si="929"/>
        <v>56</v>
      </c>
      <c r="H841">
        <f t="shared" si="930"/>
        <v>57</v>
      </c>
      <c r="I841">
        <f t="shared" si="931"/>
        <v>58</v>
      </c>
      <c r="J841">
        <f t="shared" si="932"/>
        <v>59</v>
      </c>
      <c r="K841">
        <f t="shared" si="933"/>
        <v>60</v>
      </c>
      <c r="L841">
        <f t="shared" si="934"/>
        <v>61</v>
      </c>
      <c r="M841">
        <f>'Data Input'!D841</f>
        <v>180.99972234600003</v>
      </c>
      <c r="N841">
        <f>'Data Input'!E841</f>
        <v>66.999897222000001</v>
      </c>
      <c r="O841">
        <f>'Data Input'!F841</f>
        <v>112</v>
      </c>
      <c r="P841">
        <f>'Data Input'!G841</f>
        <v>1</v>
      </c>
      <c r="Q841">
        <f>'Data Input'!H841</f>
        <v>0</v>
      </c>
      <c r="R841">
        <f>IF('Data Input'!I841&gt;100,1,0)</f>
        <v>0</v>
      </c>
      <c r="S841">
        <f t="shared" si="935"/>
        <v>3.9512437185814275</v>
      </c>
      <c r="T841">
        <f t="shared" si="936"/>
        <v>15.612326923629187</v>
      </c>
      <c r="U841">
        <f t="shared" si="937"/>
        <v>5.1984954972646493</v>
      </c>
      <c r="V841">
        <f t="shared" si="938"/>
        <v>20.54052267964078</v>
      </c>
      <c r="W841">
        <f t="shared" si="939"/>
        <v>4.2046910853897899</v>
      </c>
      <c r="X841">
        <f t="shared" si="940"/>
        <v>16.61375923972173</v>
      </c>
      <c r="Y841">
        <f t="shared" si="941"/>
        <v>4.7184988712950942</v>
      </c>
      <c r="Z841">
        <f t="shared" si="942"/>
        <v>18.643939026338295</v>
      </c>
      <c r="AA841">
        <f t="shared" si="943"/>
        <v>0</v>
      </c>
      <c r="AB841">
        <f t="shared" si="944"/>
        <v>0</v>
      </c>
      <c r="AC841" s="3">
        <f t="shared" si="945"/>
        <v>-29.798999999999999</v>
      </c>
      <c r="AD841">
        <f t="shared" si="946"/>
        <v>4.8840000000000003</v>
      </c>
      <c r="AE841">
        <f t="shared" si="947"/>
        <v>13.54</v>
      </c>
      <c r="AF841">
        <f t="shared" si="948"/>
        <v>-3.1139999999999999</v>
      </c>
      <c r="AG841">
        <f t="shared" si="949"/>
        <v>-13.577999999999999</v>
      </c>
      <c r="AH841">
        <f t="shared" si="950"/>
        <v>3.149</v>
      </c>
      <c r="AI841">
        <f t="shared" si="951"/>
        <v>2.0190000000000001</v>
      </c>
      <c r="AJ841">
        <f t="shared" si="952"/>
        <v>0</v>
      </c>
      <c r="AK841">
        <f t="shared" si="953"/>
        <v>1.9570000000000001</v>
      </c>
      <c r="AL841">
        <f t="shared" si="954"/>
        <v>0</v>
      </c>
      <c r="AM841">
        <f t="shared" si="955"/>
        <v>7.5739999999999998</v>
      </c>
      <c r="AN841">
        <f t="shared" si="956"/>
        <v>-1.665</v>
      </c>
      <c r="AO841">
        <f t="shared" si="957"/>
        <v>0.66100000000000003</v>
      </c>
      <c r="AP841">
        <f t="shared" si="958"/>
        <v>-117.74311157000795</v>
      </c>
      <c r="AQ841">
        <f t="shared" si="959"/>
        <v>76.250604695004952</v>
      </c>
      <c r="AR841">
        <f t="shared" si="960"/>
        <v>70.387629032963346</v>
      </c>
      <c r="AS841">
        <f t="shared" si="961"/>
        <v>-63.963187624401385</v>
      </c>
      <c r="AT841">
        <f t="shared" si="962"/>
        <v>-57.091295557422562</v>
      </c>
      <c r="AU841">
        <f t="shared" si="963"/>
        <v>52.316727845883726</v>
      </c>
      <c r="AV841">
        <f t="shared" si="964"/>
        <v>9.5266492211447957</v>
      </c>
      <c r="AW841">
        <f t="shared" si="965"/>
        <v>0</v>
      </c>
      <c r="AX841">
        <f t="shared" si="966"/>
        <v>0</v>
      </c>
      <c r="AY841">
        <f t="shared" si="967"/>
        <v>0</v>
      </c>
      <c r="AZ841">
        <f t="shared" si="968"/>
        <v>0</v>
      </c>
      <c r="BA841">
        <f t="shared" si="969"/>
        <v>0</v>
      </c>
      <c r="BB841">
        <f t="shared" si="970"/>
        <v>0</v>
      </c>
      <c r="BC841">
        <f t="shared" si="971"/>
        <v>-30.315983956835076</v>
      </c>
      <c r="BD841">
        <f t="shared" si="972"/>
        <v>-29.18</v>
      </c>
      <c r="BE841">
        <f t="shared" si="973"/>
        <v>0.96650000000000003</v>
      </c>
      <c r="BF841">
        <f t="shared" si="974"/>
        <v>1.0881720947251594E-2</v>
      </c>
      <c r="BG841">
        <f>'Data Input'!J841</f>
        <v>33.6</v>
      </c>
      <c r="BH841">
        <f t="shared" si="975"/>
        <v>4</v>
      </c>
      <c r="BI841">
        <f t="shared" si="976"/>
        <v>1.39</v>
      </c>
      <c r="BJ841">
        <f>'Data Input'!K841</f>
        <v>0.8539325842696629</v>
      </c>
      <c r="BK841">
        <f>'Data Input'!L841</f>
        <v>3</v>
      </c>
      <c r="BL841">
        <f>'Data Input'!M841</f>
        <v>94</v>
      </c>
      <c r="BM841">
        <f t="shared" si="977"/>
        <v>4</v>
      </c>
      <c r="BN841">
        <f t="shared" si="978"/>
        <v>1.46</v>
      </c>
      <c r="BO841">
        <f t="shared" si="979"/>
        <v>1.5125592116679715E-2</v>
      </c>
      <c r="BP841">
        <f t="shared" si="980"/>
        <v>1.5887312582987326E-2</v>
      </c>
      <c r="BQ841">
        <f t="shared" si="981"/>
        <v>127.78457940424585</v>
      </c>
      <c r="BR841">
        <f t="shared" si="982"/>
        <v>134.21977405050282</v>
      </c>
      <c r="BS841">
        <f t="shared" si="983"/>
        <v>207081.72000000003</v>
      </c>
      <c r="BT841">
        <f t="shared" si="984"/>
        <v>182769.64</v>
      </c>
      <c r="BU841">
        <f t="shared" si="985"/>
        <v>158457.56</v>
      </c>
      <c r="BV841">
        <f t="shared" si="986"/>
        <v>134145.47999999998</v>
      </c>
      <c r="BW841">
        <f t="shared" si="987"/>
        <v>114981.84</v>
      </c>
      <c r="BX841">
        <f t="shared" si="988"/>
        <v>95818.2</v>
      </c>
      <c r="BY841">
        <f t="shared" si="989"/>
        <v>76654.559999999998</v>
      </c>
      <c r="BZ841">
        <f t="shared" si="990"/>
        <v>57490.92</v>
      </c>
      <c r="CA841">
        <f t="shared" si="991"/>
        <v>38327.279999999999</v>
      </c>
      <c r="CB841">
        <f t="shared" si="992"/>
        <v>19163.64</v>
      </c>
      <c r="CC841">
        <f t="shared" si="993"/>
        <v>164.09616336962031</v>
      </c>
      <c r="CD841">
        <f t="shared" si="994"/>
        <v>172.35999893499687</v>
      </c>
      <c r="CE841">
        <f t="shared" si="995"/>
        <v>291.88074277386613</v>
      </c>
      <c r="CF841">
        <f t="shared" si="996"/>
        <v>306.57977298549969</v>
      </c>
    </row>
    <row r="842" spans="1:84" x14ac:dyDescent="0.25">
      <c r="A842" t="str">
        <f>IF('Data Input'!A842=0,"F","M")</f>
        <v>M</v>
      </c>
      <c r="B842" t="str">
        <f>'Data Input'!B842</f>
        <v>W</v>
      </c>
      <c r="C842">
        <f>'Data Input'!C842</f>
        <v>54</v>
      </c>
      <c r="D842">
        <f t="shared" si="926"/>
        <v>55</v>
      </c>
      <c r="E842">
        <f t="shared" si="927"/>
        <v>56</v>
      </c>
      <c r="F842">
        <f t="shared" si="928"/>
        <v>57</v>
      </c>
      <c r="G842">
        <f t="shared" si="929"/>
        <v>58</v>
      </c>
      <c r="H842">
        <f t="shared" si="930"/>
        <v>59</v>
      </c>
      <c r="I842">
        <f t="shared" si="931"/>
        <v>60</v>
      </c>
      <c r="J842">
        <f t="shared" si="932"/>
        <v>61</v>
      </c>
      <c r="K842">
        <f t="shared" si="933"/>
        <v>62</v>
      </c>
      <c r="L842">
        <f t="shared" si="934"/>
        <v>63</v>
      </c>
      <c r="M842">
        <f>'Data Input'!D842</f>
        <v>202.99968859800001</v>
      </c>
      <c r="N842">
        <f>'Data Input'!E842</f>
        <v>46.999927902000003</v>
      </c>
      <c r="O842">
        <f>'Data Input'!F842</f>
        <v>110</v>
      </c>
      <c r="P842">
        <f>'Data Input'!G842</f>
        <v>0</v>
      </c>
      <c r="Q842">
        <f>'Data Input'!H842</f>
        <v>0</v>
      </c>
      <c r="R842">
        <f>IF('Data Input'!I842&gt;100,1,0)</f>
        <v>1</v>
      </c>
      <c r="S842">
        <f t="shared" si="935"/>
        <v>3.9889840465642745</v>
      </c>
      <c r="T842">
        <f t="shared" si="936"/>
        <v>15.911993723744294</v>
      </c>
      <c r="U842">
        <f t="shared" si="937"/>
        <v>5.3132044450406104</v>
      </c>
      <c r="V842">
        <f t="shared" si="938"/>
        <v>21.194287767401384</v>
      </c>
      <c r="W842">
        <f t="shared" si="939"/>
        <v>3.8501460677088821</v>
      </c>
      <c r="X842">
        <f t="shared" si="940"/>
        <v>15.358171241032906</v>
      </c>
      <c r="Y842">
        <f t="shared" si="941"/>
        <v>0</v>
      </c>
      <c r="Z842">
        <f t="shared" si="942"/>
        <v>0</v>
      </c>
      <c r="AA842">
        <f t="shared" si="943"/>
        <v>4.7004803657924166</v>
      </c>
      <c r="AB842">
        <f t="shared" si="944"/>
        <v>18.750141190334556</v>
      </c>
      <c r="AC842" s="3">
        <f t="shared" si="945"/>
        <v>12.343999999999999</v>
      </c>
      <c r="AD842">
        <f t="shared" si="946"/>
        <v>0</v>
      </c>
      <c r="AE842">
        <f t="shared" si="947"/>
        <v>11.853</v>
      </c>
      <c r="AF842">
        <f t="shared" si="948"/>
        <v>-2.6640000000000001</v>
      </c>
      <c r="AG842">
        <f t="shared" si="949"/>
        <v>-7.99</v>
      </c>
      <c r="AH842">
        <f t="shared" si="950"/>
        <v>1.7689999999999999</v>
      </c>
      <c r="AI842">
        <f t="shared" si="951"/>
        <v>1.7689999999999999</v>
      </c>
      <c r="AJ842">
        <f t="shared" si="952"/>
        <v>0</v>
      </c>
      <c r="AK842">
        <f t="shared" si="953"/>
        <v>1.764</v>
      </c>
      <c r="AL842">
        <f t="shared" si="954"/>
        <v>0</v>
      </c>
      <c r="AM842">
        <f t="shared" si="955"/>
        <v>7.8369999999999997</v>
      </c>
      <c r="AN842">
        <f t="shared" si="956"/>
        <v>-1.7949999999999999</v>
      </c>
      <c r="AO842">
        <f t="shared" si="957"/>
        <v>0.65800000000000003</v>
      </c>
      <c r="AP842">
        <f t="shared" si="958"/>
        <v>49.240019070789401</v>
      </c>
      <c r="AQ842">
        <f t="shared" si="959"/>
        <v>0</v>
      </c>
      <c r="AR842">
        <f t="shared" si="960"/>
        <v>62.97741228706635</v>
      </c>
      <c r="AS842">
        <f t="shared" si="961"/>
        <v>-56.46158261235729</v>
      </c>
      <c r="AT842">
        <f t="shared" si="962"/>
        <v>-30.762667080993968</v>
      </c>
      <c r="AU842">
        <f t="shared" si="963"/>
        <v>27.168604925387211</v>
      </c>
      <c r="AV842">
        <f t="shared" si="964"/>
        <v>0</v>
      </c>
      <c r="AW842">
        <f t="shared" si="965"/>
        <v>0</v>
      </c>
      <c r="AX842">
        <f t="shared" si="966"/>
        <v>8.2916473652578233</v>
      </c>
      <c r="AY842">
        <f t="shared" si="967"/>
        <v>0</v>
      </c>
      <c r="AZ842">
        <f t="shared" si="968"/>
        <v>0</v>
      </c>
      <c r="BA842">
        <f t="shared" si="969"/>
        <v>0</v>
      </c>
      <c r="BB842">
        <f t="shared" si="970"/>
        <v>0.65800000000000003</v>
      </c>
      <c r="BC842">
        <f t="shared" si="971"/>
        <v>61.111433955149536</v>
      </c>
      <c r="BD842">
        <f t="shared" si="972"/>
        <v>61.18</v>
      </c>
      <c r="BE842">
        <f t="shared" si="973"/>
        <v>0.91439999999999999</v>
      </c>
      <c r="BF842">
        <f t="shared" si="974"/>
        <v>8.0161356802149641E-2</v>
      </c>
      <c r="BG842">
        <f>'Data Input'!J842</f>
        <v>26.6</v>
      </c>
      <c r="BH842">
        <f t="shared" si="975"/>
        <v>2</v>
      </c>
      <c r="BI842">
        <f t="shared" si="976"/>
        <v>1.02</v>
      </c>
      <c r="BJ842">
        <f>'Data Input'!K842</f>
        <v>1.0394736842105263</v>
      </c>
      <c r="BK842">
        <f>'Data Input'!L842</f>
        <v>3</v>
      </c>
      <c r="BL842">
        <f>'Data Input'!M842</f>
        <v>79</v>
      </c>
      <c r="BM842">
        <f t="shared" si="977"/>
        <v>4</v>
      </c>
      <c r="BN842">
        <f t="shared" si="978"/>
        <v>1.26</v>
      </c>
      <c r="BO842">
        <f t="shared" si="979"/>
        <v>8.1764583938192636E-2</v>
      </c>
      <c r="BP842">
        <f t="shared" si="980"/>
        <v>0.10100330957070855</v>
      </c>
      <c r="BQ842">
        <f t="shared" si="981"/>
        <v>690.76654243395274</v>
      </c>
      <c r="BR842">
        <f t="shared" si="982"/>
        <v>853.29984653605914</v>
      </c>
      <c r="BS842">
        <f t="shared" si="983"/>
        <v>196784.84000000003</v>
      </c>
      <c r="BT842">
        <f t="shared" si="984"/>
        <v>172472.76</v>
      </c>
      <c r="BU842">
        <f t="shared" si="985"/>
        <v>153309.12</v>
      </c>
      <c r="BV842">
        <f t="shared" si="986"/>
        <v>134145.47999999998</v>
      </c>
      <c r="BW842">
        <f t="shared" si="987"/>
        <v>114981.84</v>
      </c>
      <c r="BX842">
        <f t="shared" si="988"/>
        <v>95818.2</v>
      </c>
      <c r="BY842">
        <f t="shared" si="989"/>
        <v>76654.559999999998</v>
      </c>
      <c r="BZ842">
        <f t="shared" si="990"/>
        <v>57490.92</v>
      </c>
      <c r="CA842">
        <f t="shared" si="991"/>
        <v>38327.279999999999</v>
      </c>
      <c r="CB842">
        <f t="shared" si="992"/>
        <v>19163.64</v>
      </c>
      <c r="CC842">
        <f t="shared" si="993"/>
        <v>866.00847878302557</v>
      </c>
      <c r="CD842">
        <f t="shared" si="994"/>
        <v>1069.7751796731493</v>
      </c>
      <c r="CE842">
        <f t="shared" si="995"/>
        <v>1556.7750212169783</v>
      </c>
      <c r="CF842">
        <f t="shared" si="996"/>
        <v>1923.0750262092083</v>
      </c>
    </row>
    <row r="843" spans="1:84" x14ac:dyDescent="0.25">
      <c r="A843" t="str">
        <f>IF('Data Input'!A843=0,"F","M")</f>
        <v>F</v>
      </c>
      <c r="B843" t="str">
        <f>'Data Input'!B843</f>
        <v>W</v>
      </c>
      <c r="C843">
        <f>'Data Input'!C843</f>
        <v>58</v>
      </c>
      <c r="D843">
        <f t="shared" si="926"/>
        <v>59</v>
      </c>
      <c r="E843">
        <f t="shared" si="927"/>
        <v>60</v>
      </c>
      <c r="F843">
        <f t="shared" si="928"/>
        <v>61</v>
      </c>
      <c r="G843">
        <f t="shared" si="929"/>
        <v>62</v>
      </c>
      <c r="H843">
        <f t="shared" si="930"/>
        <v>63</v>
      </c>
      <c r="I843">
        <f t="shared" si="931"/>
        <v>64</v>
      </c>
      <c r="J843">
        <f t="shared" si="932"/>
        <v>65</v>
      </c>
      <c r="K843">
        <f t="shared" si="933"/>
        <v>66</v>
      </c>
      <c r="L843">
        <f t="shared" si="934"/>
        <v>67</v>
      </c>
      <c r="M843">
        <f>'Data Input'!D843</f>
        <v>234.99963951000001</v>
      </c>
      <c r="N843">
        <f>'Data Input'!E843</f>
        <v>80.999875746000001</v>
      </c>
      <c r="O843">
        <f>'Data Input'!F843</f>
        <v>100</v>
      </c>
      <c r="P843">
        <f>'Data Input'!G843</f>
        <v>0</v>
      </c>
      <c r="Q843">
        <f>'Data Input'!H843</f>
        <v>0</v>
      </c>
      <c r="R843">
        <f>IF('Data Input'!I843&gt;100,1,0)</f>
        <v>0</v>
      </c>
      <c r="S843">
        <f t="shared" si="935"/>
        <v>4.0604430105464191</v>
      </c>
      <c r="T843">
        <f t="shared" si="936"/>
        <v>16.487197441895269</v>
      </c>
      <c r="U843">
        <f t="shared" si="937"/>
        <v>5.4595839801429822</v>
      </c>
      <c r="V843">
        <f t="shared" si="938"/>
        <v>22.16832961266277</v>
      </c>
      <c r="W843">
        <f t="shared" si="939"/>
        <v>4.3944476206712624</v>
      </c>
      <c r="X843">
        <f t="shared" si="940"/>
        <v>17.84340412656697</v>
      </c>
      <c r="Y843">
        <f t="shared" si="941"/>
        <v>0</v>
      </c>
      <c r="Z843">
        <f t="shared" si="942"/>
        <v>0</v>
      </c>
      <c r="AA843">
        <f t="shared" si="943"/>
        <v>4.6051701859880918</v>
      </c>
      <c r="AB843">
        <f t="shared" si="944"/>
        <v>18.699031094072101</v>
      </c>
      <c r="AC843" s="3">
        <f t="shared" si="945"/>
        <v>-29.798999999999999</v>
      </c>
      <c r="AD843">
        <f t="shared" si="946"/>
        <v>4.8840000000000003</v>
      </c>
      <c r="AE843">
        <f t="shared" si="947"/>
        <v>13.54</v>
      </c>
      <c r="AF843">
        <f t="shared" si="948"/>
        <v>-3.1139999999999999</v>
      </c>
      <c r="AG843">
        <f t="shared" si="949"/>
        <v>-13.577999999999999</v>
      </c>
      <c r="AH843">
        <f t="shared" si="950"/>
        <v>3.149</v>
      </c>
      <c r="AI843">
        <f t="shared" si="951"/>
        <v>2.0190000000000001</v>
      </c>
      <c r="AJ843">
        <f t="shared" si="952"/>
        <v>0</v>
      </c>
      <c r="AK843">
        <f t="shared" si="953"/>
        <v>1.9570000000000001</v>
      </c>
      <c r="AL843">
        <f t="shared" si="954"/>
        <v>0</v>
      </c>
      <c r="AM843">
        <f t="shared" si="955"/>
        <v>7.5739999999999998</v>
      </c>
      <c r="AN843">
        <f t="shared" si="956"/>
        <v>-1.665</v>
      </c>
      <c r="AO843">
        <f t="shared" si="957"/>
        <v>0.66100000000000003</v>
      </c>
      <c r="AP843">
        <f t="shared" si="958"/>
        <v>-120.99714127127274</v>
      </c>
      <c r="AQ843">
        <f t="shared" si="959"/>
        <v>80.523472306216505</v>
      </c>
      <c r="AR843">
        <f t="shared" si="960"/>
        <v>73.922767091135981</v>
      </c>
      <c r="AS843">
        <f t="shared" si="961"/>
        <v>-69.032178413831858</v>
      </c>
      <c r="AT843">
        <f t="shared" si="962"/>
        <v>-59.667809793474397</v>
      </c>
      <c r="AU843">
        <f t="shared" si="963"/>
        <v>56.188879594559388</v>
      </c>
      <c r="AV843">
        <f t="shared" si="964"/>
        <v>0</v>
      </c>
      <c r="AW843">
        <f t="shared" si="965"/>
        <v>0</v>
      </c>
      <c r="AX843">
        <f t="shared" si="966"/>
        <v>9.0123180539786958</v>
      </c>
      <c r="AY843">
        <f t="shared" si="967"/>
        <v>0</v>
      </c>
      <c r="AZ843">
        <f t="shared" si="968"/>
        <v>0</v>
      </c>
      <c r="BA843">
        <f t="shared" si="969"/>
        <v>0</v>
      </c>
      <c r="BB843">
        <f t="shared" si="970"/>
        <v>0</v>
      </c>
      <c r="BC843">
        <f t="shared" si="971"/>
        <v>-30.049692432688431</v>
      </c>
      <c r="BD843">
        <f t="shared" si="972"/>
        <v>-29.18</v>
      </c>
      <c r="BE843">
        <f t="shared" si="973"/>
        <v>0.96650000000000003</v>
      </c>
      <c r="BF843">
        <f t="shared" si="974"/>
        <v>1.4178266265842177E-2</v>
      </c>
      <c r="BG843">
        <f>'Data Input'!J843</f>
        <v>27.3</v>
      </c>
      <c r="BH843">
        <f t="shared" si="975"/>
        <v>3</v>
      </c>
      <c r="BI843">
        <f t="shared" si="976"/>
        <v>1.08</v>
      </c>
      <c r="BJ843">
        <f>'Data Input'!K843</f>
        <v>0.76136363636363635</v>
      </c>
      <c r="BK843">
        <f>'Data Input'!L843</f>
        <v>3</v>
      </c>
      <c r="BL843">
        <f>'Data Input'!M843</f>
        <v>93</v>
      </c>
      <c r="BM843">
        <f t="shared" si="977"/>
        <v>2</v>
      </c>
      <c r="BN843">
        <f t="shared" si="978"/>
        <v>1.1200000000000001</v>
      </c>
      <c r="BO843">
        <f t="shared" si="979"/>
        <v>1.5312527567109551E-2</v>
      </c>
      <c r="BP843">
        <f t="shared" si="980"/>
        <v>1.5879658217743238E-2</v>
      </c>
      <c r="BQ843">
        <f t="shared" si="981"/>
        <v>129.36385429971111</v>
      </c>
      <c r="BR843">
        <f t="shared" si="982"/>
        <v>134.15510816266334</v>
      </c>
      <c r="BS843">
        <f t="shared" si="983"/>
        <v>186487.96000000002</v>
      </c>
      <c r="BT843">
        <f t="shared" si="984"/>
        <v>167324.32</v>
      </c>
      <c r="BU843">
        <f t="shared" si="985"/>
        <v>148160.68</v>
      </c>
      <c r="BV843">
        <f t="shared" si="986"/>
        <v>128997.04</v>
      </c>
      <c r="BW843">
        <f t="shared" si="987"/>
        <v>109833.4</v>
      </c>
      <c r="BX843">
        <f t="shared" si="988"/>
        <v>90669.759999999995</v>
      </c>
      <c r="BY843">
        <f t="shared" si="989"/>
        <v>71506.12</v>
      </c>
      <c r="BZ843">
        <f t="shared" si="990"/>
        <v>52342.479999999996</v>
      </c>
      <c r="CA843">
        <f t="shared" si="991"/>
        <v>33178.839999999997</v>
      </c>
      <c r="CB843">
        <f t="shared" si="992"/>
        <v>16589.419999999998</v>
      </c>
      <c r="CC843">
        <f t="shared" si="993"/>
        <v>153.90468638676688</v>
      </c>
      <c r="CD843">
        <f t="shared" si="994"/>
        <v>159.60485995664715</v>
      </c>
      <c r="CE843">
        <f t="shared" si="995"/>
        <v>283.26854068647799</v>
      </c>
      <c r="CF843">
        <f t="shared" si="996"/>
        <v>293.75996811931049</v>
      </c>
    </row>
    <row r="844" spans="1:84" x14ac:dyDescent="0.25">
      <c r="A844" t="str">
        <f>IF('Data Input'!A844=0,"F","M")</f>
        <v>F</v>
      </c>
      <c r="B844" t="str">
        <f>'Data Input'!B844</f>
        <v>W</v>
      </c>
      <c r="C844">
        <f>'Data Input'!C844</f>
        <v>53</v>
      </c>
      <c r="D844">
        <f t="shared" si="926"/>
        <v>54</v>
      </c>
      <c r="E844">
        <f t="shared" si="927"/>
        <v>55</v>
      </c>
      <c r="F844">
        <f t="shared" si="928"/>
        <v>56</v>
      </c>
      <c r="G844">
        <f t="shared" si="929"/>
        <v>57</v>
      </c>
      <c r="H844">
        <f t="shared" si="930"/>
        <v>58</v>
      </c>
      <c r="I844">
        <f t="shared" si="931"/>
        <v>59</v>
      </c>
      <c r="J844">
        <f t="shared" si="932"/>
        <v>60</v>
      </c>
      <c r="K844">
        <f t="shared" si="933"/>
        <v>61</v>
      </c>
      <c r="L844">
        <f t="shared" si="934"/>
        <v>62</v>
      </c>
      <c r="M844">
        <f>'Data Input'!D844</f>
        <v>232.99964257800002</v>
      </c>
      <c r="N844">
        <f>'Data Input'!E844</f>
        <v>92.999857337999998</v>
      </c>
      <c r="O844">
        <f>'Data Input'!F844</f>
        <v>120</v>
      </c>
      <c r="P844">
        <f>'Data Input'!G844</f>
        <v>0</v>
      </c>
      <c r="Q844">
        <f>'Data Input'!H844</f>
        <v>0</v>
      </c>
      <c r="R844">
        <f>IF('Data Input'!I844&gt;100,1,0)</f>
        <v>0</v>
      </c>
      <c r="S844">
        <f t="shared" si="935"/>
        <v>3.970291913552122</v>
      </c>
      <c r="T844">
        <f t="shared" si="936"/>
        <v>15.76321787881737</v>
      </c>
      <c r="U844">
        <f t="shared" si="937"/>
        <v>5.4510369195645243</v>
      </c>
      <c r="V844">
        <f t="shared" si="938"/>
        <v>21.642207802221101</v>
      </c>
      <c r="W844">
        <f t="shared" si="939"/>
        <v>4.5325979591520795</v>
      </c>
      <c r="X844">
        <f t="shared" si="940"/>
        <v>17.995737024604352</v>
      </c>
      <c r="Y844">
        <f t="shared" si="941"/>
        <v>0</v>
      </c>
      <c r="Z844">
        <f t="shared" si="942"/>
        <v>0</v>
      </c>
      <c r="AA844">
        <f t="shared" si="943"/>
        <v>4.7874917427820458</v>
      </c>
      <c r="AB844">
        <f t="shared" si="944"/>
        <v>19.007739752565112</v>
      </c>
      <c r="AC844" s="3">
        <f t="shared" si="945"/>
        <v>-29.798999999999999</v>
      </c>
      <c r="AD844">
        <f t="shared" si="946"/>
        <v>4.8840000000000003</v>
      </c>
      <c r="AE844">
        <f t="shared" si="947"/>
        <v>13.54</v>
      </c>
      <c r="AF844">
        <f t="shared" si="948"/>
        <v>-3.1139999999999999</v>
      </c>
      <c r="AG844">
        <f t="shared" si="949"/>
        <v>-13.577999999999999</v>
      </c>
      <c r="AH844">
        <f t="shared" si="950"/>
        <v>3.149</v>
      </c>
      <c r="AI844">
        <f t="shared" si="951"/>
        <v>2.0190000000000001</v>
      </c>
      <c r="AJ844">
        <f t="shared" si="952"/>
        <v>0</v>
      </c>
      <c r="AK844">
        <f t="shared" si="953"/>
        <v>1.9570000000000001</v>
      </c>
      <c r="AL844">
        <f t="shared" si="954"/>
        <v>0</v>
      </c>
      <c r="AM844">
        <f t="shared" si="955"/>
        <v>7.5739999999999998</v>
      </c>
      <c r="AN844">
        <f t="shared" si="956"/>
        <v>-1.665</v>
      </c>
      <c r="AO844">
        <f t="shared" si="957"/>
        <v>0.66100000000000003</v>
      </c>
      <c r="AP844">
        <f t="shared" si="958"/>
        <v>-118.31072873193968</v>
      </c>
      <c r="AQ844">
        <f t="shared" si="959"/>
        <v>76.987556120144035</v>
      </c>
      <c r="AR844">
        <f t="shared" si="960"/>
        <v>73.807039890903653</v>
      </c>
      <c r="AS844">
        <f t="shared" si="961"/>
        <v>-67.393835096116504</v>
      </c>
      <c r="AT844">
        <f t="shared" si="962"/>
        <v>-61.543615089366931</v>
      </c>
      <c r="AU844">
        <f t="shared" si="963"/>
        <v>56.668575890479104</v>
      </c>
      <c r="AV844">
        <f t="shared" si="964"/>
        <v>0</v>
      </c>
      <c r="AW844">
        <f t="shared" si="965"/>
        <v>0</v>
      </c>
      <c r="AX844">
        <f t="shared" si="966"/>
        <v>9.3691213406244636</v>
      </c>
      <c r="AY844">
        <f t="shared" si="967"/>
        <v>0</v>
      </c>
      <c r="AZ844">
        <f t="shared" si="968"/>
        <v>0</v>
      </c>
      <c r="BA844">
        <f t="shared" si="969"/>
        <v>0</v>
      </c>
      <c r="BB844">
        <f t="shared" si="970"/>
        <v>0</v>
      </c>
      <c r="BC844">
        <f t="shared" si="971"/>
        <v>-30.415885675271863</v>
      </c>
      <c r="BD844">
        <f t="shared" si="972"/>
        <v>-29.18</v>
      </c>
      <c r="BE844">
        <f t="shared" si="973"/>
        <v>0.96650000000000003</v>
      </c>
      <c r="BF844">
        <f t="shared" si="974"/>
        <v>9.8522701421075443E-3</v>
      </c>
      <c r="BG844">
        <f>'Data Input'!J844</f>
        <v>24.9</v>
      </c>
      <c r="BH844">
        <f t="shared" si="975"/>
        <v>2</v>
      </c>
      <c r="BI844">
        <f t="shared" si="976"/>
        <v>0.96</v>
      </c>
      <c r="BJ844">
        <f>'Data Input'!K844</f>
        <v>0.78947368421052633</v>
      </c>
      <c r="BK844">
        <f>'Data Input'!L844</f>
        <v>3</v>
      </c>
      <c r="BL844">
        <f>'Data Input'!M844</f>
        <v>97</v>
      </c>
      <c r="BM844">
        <f t="shared" si="977"/>
        <v>3</v>
      </c>
      <c r="BN844">
        <f t="shared" si="978"/>
        <v>1.2</v>
      </c>
      <c r="BO844">
        <f t="shared" si="979"/>
        <v>9.4581793364232423E-3</v>
      </c>
      <c r="BP844">
        <f t="shared" si="980"/>
        <v>1.1822724170529052E-2</v>
      </c>
      <c r="BQ844">
        <f t="shared" si="981"/>
        <v>79.904935893516623</v>
      </c>
      <c r="BR844">
        <f t="shared" si="982"/>
        <v>99.881169866895775</v>
      </c>
      <c r="BS844">
        <f t="shared" si="983"/>
        <v>201933.28000000003</v>
      </c>
      <c r="BT844">
        <f t="shared" si="984"/>
        <v>177621.2</v>
      </c>
      <c r="BU844">
        <f t="shared" si="985"/>
        <v>153309.12</v>
      </c>
      <c r="BV844">
        <f t="shared" si="986"/>
        <v>134145.47999999998</v>
      </c>
      <c r="BW844">
        <f t="shared" si="987"/>
        <v>114981.84</v>
      </c>
      <c r="BX844">
        <f t="shared" si="988"/>
        <v>95818.2</v>
      </c>
      <c r="BY844">
        <f t="shared" si="989"/>
        <v>76654.559999999998</v>
      </c>
      <c r="BZ844">
        <f t="shared" si="990"/>
        <v>57490.92</v>
      </c>
      <c r="CA844">
        <f t="shared" si="991"/>
        <v>38327.279999999999</v>
      </c>
      <c r="CB844">
        <f t="shared" si="992"/>
        <v>19163.64</v>
      </c>
      <c r="CC844">
        <f t="shared" si="993"/>
        <v>101.15007518694406</v>
      </c>
      <c r="CD844">
        <f t="shared" si="994"/>
        <v>126.43759398368009</v>
      </c>
      <c r="CE844">
        <f t="shared" si="995"/>
        <v>181.0550110804607</v>
      </c>
      <c r="CF844">
        <f t="shared" si="996"/>
        <v>226.31876385057586</v>
      </c>
    </row>
    <row r="845" spans="1:84" x14ac:dyDescent="0.25">
      <c r="A845" t="str">
        <f>IF('Data Input'!A845=0,"F","M")</f>
        <v>F</v>
      </c>
      <c r="B845" t="str">
        <f>'Data Input'!B845</f>
        <v>W</v>
      </c>
      <c r="C845">
        <f>'Data Input'!C845</f>
        <v>69</v>
      </c>
      <c r="D845">
        <f t="shared" si="926"/>
        <v>70</v>
      </c>
      <c r="E845">
        <f t="shared" si="927"/>
        <v>71</v>
      </c>
      <c r="F845">
        <f t="shared" si="928"/>
        <v>72</v>
      </c>
      <c r="G845">
        <f t="shared" si="929"/>
        <v>73</v>
      </c>
      <c r="H845">
        <f t="shared" si="930"/>
        <v>74</v>
      </c>
      <c r="I845">
        <f t="shared" si="931"/>
        <v>75</v>
      </c>
      <c r="J845">
        <f t="shared" si="932"/>
        <v>76</v>
      </c>
      <c r="K845">
        <f t="shared" si="933"/>
        <v>77</v>
      </c>
      <c r="L845">
        <f t="shared" si="934"/>
        <v>78</v>
      </c>
      <c r="M845">
        <f>'Data Input'!D845</f>
        <v>147.999772968</v>
      </c>
      <c r="N845">
        <f>'Data Input'!E845</f>
        <v>52.999918698000002</v>
      </c>
      <c r="O845">
        <f>'Data Input'!F845</f>
        <v>114</v>
      </c>
      <c r="P845">
        <f>'Data Input'!G845</f>
        <v>0</v>
      </c>
      <c r="Q845">
        <f>'Data Input'!H845</f>
        <v>0</v>
      </c>
      <c r="R845">
        <f>IF('Data Input'!I845&gt;100,1,0)</f>
        <v>1</v>
      </c>
      <c r="S845">
        <f t="shared" si="935"/>
        <v>4.2341065045972597</v>
      </c>
      <c r="T845">
        <f t="shared" si="936"/>
        <v>17.927657892272823</v>
      </c>
      <c r="U845">
        <f t="shared" si="937"/>
        <v>4.9972107397629388</v>
      </c>
      <c r="V845">
        <f t="shared" si="938"/>
        <v>21.158722498073544</v>
      </c>
      <c r="W845">
        <f t="shared" si="939"/>
        <v>3.9702903795509452</v>
      </c>
      <c r="X845">
        <f t="shared" si="940"/>
        <v>16.810632321196579</v>
      </c>
      <c r="Y845">
        <f t="shared" si="941"/>
        <v>0</v>
      </c>
      <c r="Z845">
        <f t="shared" si="942"/>
        <v>0</v>
      </c>
      <c r="AA845">
        <f t="shared" si="943"/>
        <v>4.7361984483944957</v>
      </c>
      <c r="AB845">
        <f t="shared" si="944"/>
        <v>20.053568657410583</v>
      </c>
      <c r="AC845" s="3">
        <f t="shared" si="945"/>
        <v>-29.798999999999999</v>
      </c>
      <c r="AD845">
        <f t="shared" si="946"/>
        <v>4.8840000000000003</v>
      </c>
      <c r="AE845">
        <f t="shared" si="947"/>
        <v>13.54</v>
      </c>
      <c r="AF845">
        <f t="shared" si="948"/>
        <v>-3.1139999999999999</v>
      </c>
      <c r="AG845">
        <f t="shared" si="949"/>
        <v>-13.577999999999999</v>
      </c>
      <c r="AH845">
        <f t="shared" si="950"/>
        <v>3.149</v>
      </c>
      <c r="AI845">
        <f t="shared" si="951"/>
        <v>2.0190000000000001</v>
      </c>
      <c r="AJ845">
        <f t="shared" si="952"/>
        <v>0</v>
      </c>
      <c r="AK845">
        <f t="shared" si="953"/>
        <v>1.9570000000000001</v>
      </c>
      <c r="AL845">
        <f t="shared" si="954"/>
        <v>0</v>
      </c>
      <c r="AM845">
        <f t="shared" si="955"/>
        <v>7.5739999999999998</v>
      </c>
      <c r="AN845">
        <f t="shared" si="956"/>
        <v>-1.665</v>
      </c>
      <c r="AO845">
        <f t="shared" si="957"/>
        <v>0.66100000000000003</v>
      </c>
      <c r="AP845">
        <f t="shared" si="958"/>
        <v>-126.17213973049374</v>
      </c>
      <c r="AQ845">
        <f t="shared" si="959"/>
        <v>87.558681145860476</v>
      </c>
      <c r="AR845">
        <f t="shared" si="960"/>
        <v>67.662233416390194</v>
      </c>
      <c r="AS845">
        <f t="shared" si="961"/>
        <v>-65.88826185900102</v>
      </c>
      <c r="AT845">
        <f t="shared" si="962"/>
        <v>-53.908602773542732</v>
      </c>
      <c r="AU845">
        <f t="shared" si="963"/>
        <v>52.93668117944803</v>
      </c>
      <c r="AV845">
        <f t="shared" si="964"/>
        <v>0</v>
      </c>
      <c r="AW845">
        <f t="shared" si="965"/>
        <v>0</v>
      </c>
      <c r="AX845">
        <f t="shared" si="966"/>
        <v>9.2687403635080283</v>
      </c>
      <c r="AY845">
        <f t="shared" si="967"/>
        <v>0</v>
      </c>
      <c r="AZ845">
        <f t="shared" si="968"/>
        <v>0</v>
      </c>
      <c r="BA845">
        <f t="shared" si="969"/>
        <v>0</v>
      </c>
      <c r="BB845">
        <f t="shared" si="970"/>
        <v>0.66100000000000003</v>
      </c>
      <c r="BC845">
        <f t="shared" si="971"/>
        <v>-27.881668257830768</v>
      </c>
      <c r="BD845">
        <f t="shared" si="972"/>
        <v>-29.18</v>
      </c>
      <c r="BE845">
        <f t="shared" si="973"/>
        <v>0.96650000000000003</v>
      </c>
      <c r="BF845">
        <f t="shared" si="974"/>
        <v>0.11734347300143078</v>
      </c>
      <c r="BG845">
        <f>'Data Input'!J845</f>
        <v>34.799999999999997</v>
      </c>
      <c r="BH845">
        <f t="shared" si="975"/>
        <v>4</v>
      </c>
      <c r="BI845">
        <f t="shared" si="976"/>
        <v>1.39</v>
      </c>
      <c r="BJ845">
        <f>'Data Input'!K845</f>
        <v>0.82352941176470595</v>
      </c>
      <c r="BK845">
        <f>'Data Input'!L845</f>
        <v>3</v>
      </c>
      <c r="BL845">
        <f>'Data Input'!M845</f>
        <v>78</v>
      </c>
      <c r="BM845">
        <f t="shared" si="977"/>
        <v>4</v>
      </c>
      <c r="BN845">
        <f t="shared" si="978"/>
        <v>1.46</v>
      </c>
      <c r="BO845">
        <f t="shared" si="979"/>
        <v>0.16310742747198878</v>
      </c>
      <c r="BP845">
        <f t="shared" si="980"/>
        <v>0.17132147058208894</v>
      </c>
      <c r="BQ845">
        <f t="shared" si="981"/>
        <v>1377.9701221899584</v>
      </c>
      <c r="BR845">
        <f t="shared" si="982"/>
        <v>1447.3643010052801</v>
      </c>
      <c r="BS845">
        <f t="shared" si="983"/>
        <v>165894.19999999995</v>
      </c>
      <c r="BT845">
        <f t="shared" si="984"/>
        <v>149304.77999999997</v>
      </c>
      <c r="BU845">
        <f t="shared" si="985"/>
        <v>132715.35999999999</v>
      </c>
      <c r="BV845">
        <f t="shared" si="986"/>
        <v>116125.93999999999</v>
      </c>
      <c r="BW845">
        <f t="shared" si="987"/>
        <v>99536.51999999999</v>
      </c>
      <c r="BX845">
        <f t="shared" si="988"/>
        <v>82947.099999999991</v>
      </c>
      <c r="BY845">
        <f t="shared" si="989"/>
        <v>66357.679999999993</v>
      </c>
      <c r="BZ845">
        <f t="shared" si="990"/>
        <v>49768.259999999995</v>
      </c>
      <c r="CA845">
        <f t="shared" si="991"/>
        <v>33178.839999999997</v>
      </c>
      <c r="CB845">
        <f t="shared" si="992"/>
        <v>16589.419999999998</v>
      </c>
      <c r="CC845">
        <f t="shared" si="993"/>
        <v>1488.2216906987978</v>
      </c>
      <c r="CD845">
        <f t="shared" si="994"/>
        <v>1563.1681067771547</v>
      </c>
      <c r="CE845">
        <f t="shared" si="995"/>
        <v>2866.1918128887564</v>
      </c>
      <c r="CF845">
        <f t="shared" si="996"/>
        <v>3010.5324077824348</v>
      </c>
    </row>
    <row r="846" spans="1:84" x14ac:dyDescent="0.25">
      <c r="A846" t="str">
        <f>IF('Data Input'!A846=0,"F","M")</f>
        <v>M</v>
      </c>
      <c r="B846" t="str">
        <f>'Data Input'!B846</f>
        <v>W</v>
      </c>
      <c r="C846">
        <f>'Data Input'!C846</f>
        <v>52</v>
      </c>
      <c r="D846">
        <f t="shared" si="926"/>
        <v>53</v>
      </c>
      <c r="E846">
        <f t="shared" si="927"/>
        <v>54</v>
      </c>
      <c r="F846">
        <f t="shared" si="928"/>
        <v>55</v>
      </c>
      <c r="G846">
        <f t="shared" si="929"/>
        <v>56</v>
      </c>
      <c r="H846">
        <f t="shared" si="930"/>
        <v>57</v>
      </c>
      <c r="I846">
        <f t="shared" si="931"/>
        <v>58</v>
      </c>
      <c r="J846">
        <f t="shared" si="932"/>
        <v>59</v>
      </c>
      <c r="K846">
        <f t="shared" si="933"/>
        <v>60</v>
      </c>
      <c r="L846">
        <f t="shared" si="934"/>
        <v>61</v>
      </c>
      <c r="M846">
        <f>'Data Input'!D846</f>
        <v>134.99979291</v>
      </c>
      <c r="N846">
        <f>'Data Input'!E846</f>
        <v>61.999904892000004</v>
      </c>
      <c r="O846">
        <f>'Data Input'!F846</f>
        <v>122</v>
      </c>
      <c r="P846">
        <f>'Data Input'!G846</f>
        <v>0</v>
      </c>
      <c r="Q846">
        <f>'Data Input'!H846</f>
        <v>0</v>
      </c>
      <c r="R846">
        <f>IF('Data Input'!I846&gt;100,1,0)</f>
        <v>0</v>
      </c>
      <c r="S846">
        <f t="shared" si="935"/>
        <v>3.9512437185814275</v>
      </c>
      <c r="T846">
        <f t="shared" si="936"/>
        <v>15.612326923629187</v>
      </c>
      <c r="U846">
        <f t="shared" si="937"/>
        <v>4.9052732444372529</v>
      </c>
      <c r="V846">
        <f t="shared" si="938"/>
        <v>19.381930095008236</v>
      </c>
      <c r="W846">
        <f t="shared" si="939"/>
        <v>4.1271328510439149</v>
      </c>
      <c r="X846">
        <f t="shared" si="940"/>
        <v>16.307307753438327</v>
      </c>
      <c r="Y846">
        <f t="shared" si="941"/>
        <v>0</v>
      </c>
      <c r="Z846">
        <f t="shared" si="942"/>
        <v>0</v>
      </c>
      <c r="AA846">
        <f t="shared" si="943"/>
        <v>4.8040210447332568</v>
      </c>
      <c r="AB846">
        <f t="shared" si="944"/>
        <v>18.981857976935267</v>
      </c>
      <c r="AC846" s="3">
        <f t="shared" si="945"/>
        <v>12.343999999999999</v>
      </c>
      <c r="AD846">
        <f t="shared" si="946"/>
        <v>0</v>
      </c>
      <c r="AE846">
        <f t="shared" si="947"/>
        <v>11.853</v>
      </c>
      <c r="AF846">
        <f t="shared" si="948"/>
        <v>-2.6640000000000001</v>
      </c>
      <c r="AG846">
        <f t="shared" si="949"/>
        <v>-7.99</v>
      </c>
      <c r="AH846">
        <f t="shared" si="950"/>
        <v>1.7689999999999999</v>
      </c>
      <c r="AI846">
        <f t="shared" si="951"/>
        <v>1.7689999999999999</v>
      </c>
      <c r="AJ846">
        <f t="shared" si="952"/>
        <v>0</v>
      </c>
      <c r="AK846">
        <f t="shared" si="953"/>
        <v>1.764</v>
      </c>
      <c r="AL846">
        <f t="shared" si="954"/>
        <v>0</v>
      </c>
      <c r="AM846">
        <f t="shared" si="955"/>
        <v>7.8369999999999997</v>
      </c>
      <c r="AN846">
        <f t="shared" si="956"/>
        <v>-1.7949999999999999</v>
      </c>
      <c r="AO846">
        <f t="shared" si="957"/>
        <v>0.65800000000000003</v>
      </c>
      <c r="AP846">
        <f t="shared" si="958"/>
        <v>48.774152462169141</v>
      </c>
      <c r="AQ846">
        <f t="shared" si="959"/>
        <v>0</v>
      </c>
      <c r="AR846">
        <f t="shared" si="960"/>
        <v>58.142203766314758</v>
      </c>
      <c r="AS846">
        <f t="shared" si="961"/>
        <v>-51.633461773101942</v>
      </c>
      <c r="AT846">
        <f t="shared" si="962"/>
        <v>-32.975791479840879</v>
      </c>
      <c r="AU846">
        <f t="shared" si="963"/>
        <v>28.847627415832399</v>
      </c>
      <c r="AV846">
        <f t="shared" si="964"/>
        <v>0</v>
      </c>
      <c r="AW846">
        <f t="shared" si="965"/>
        <v>0</v>
      </c>
      <c r="AX846">
        <f t="shared" si="966"/>
        <v>8.4742931229094651</v>
      </c>
      <c r="AY846">
        <f t="shared" si="967"/>
        <v>0</v>
      </c>
      <c r="AZ846">
        <f t="shared" si="968"/>
        <v>0</v>
      </c>
      <c r="BA846">
        <f t="shared" si="969"/>
        <v>0</v>
      </c>
      <c r="BB846">
        <f t="shared" si="970"/>
        <v>0</v>
      </c>
      <c r="BC846">
        <f t="shared" si="971"/>
        <v>59.629023514282935</v>
      </c>
      <c r="BD846">
        <f t="shared" si="972"/>
        <v>61.18</v>
      </c>
      <c r="BE846">
        <f t="shared" si="973"/>
        <v>0.91439999999999999</v>
      </c>
      <c r="BF846">
        <f t="shared" si="974"/>
        <v>1.8796041219057535E-2</v>
      </c>
      <c r="BG846">
        <f>'Data Input'!J846</f>
        <v>21.4</v>
      </c>
      <c r="BH846">
        <f t="shared" si="975"/>
        <v>1</v>
      </c>
      <c r="BI846">
        <f t="shared" si="976"/>
        <v>1</v>
      </c>
      <c r="BJ846">
        <f>'Data Input'!K846</f>
        <v>0.72222222222222232</v>
      </c>
      <c r="BK846">
        <f>'Data Input'!L846</f>
        <v>3</v>
      </c>
      <c r="BL846">
        <f>'Data Input'!M846</f>
        <v>92</v>
      </c>
      <c r="BM846">
        <f t="shared" si="977"/>
        <v>1</v>
      </c>
      <c r="BN846">
        <f t="shared" si="978"/>
        <v>1</v>
      </c>
      <c r="BO846">
        <f t="shared" si="979"/>
        <v>1.8796041219057535E-2</v>
      </c>
      <c r="BP846">
        <f t="shared" si="980"/>
        <v>1.8796041219057535E-2</v>
      </c>
      <c r="BQ846">
        <f t="shared" si="981"/>
        <v>158.79340148234638</v>
      </c>
      <c r="BR846">
        <f t="shared" si="982"/>
        <v>158.79340148234638</v>
      </c>
      <c r="BS846">
        <f t="shared" si="983"/>
        <v>207081.72000000003</v>
      </c>
      <c r="BT846">
        <f t="shared" si="984"/>
        <v>182769.64</v>
      </c>
      <c r="BU846">
        <f t="shared" si="985"/>
        <v>158457.56</v>
      </c>
      <c r="BV846">
        <f t="shared" si="986"/>
        <v>134145.47999999998</v>
      </c>
      <c r="BW846">
        <f t="shared" si="987"/>
        <v>114981.84</v>
      </c>
      <c r="BX846">
        <f t="shared" si="988"/>
        <v>95818.2</v>
      </c>
      <c r="BY846">
        <f t="shared" si="989"/>
        <v>76654.559999999998</v>
      </c>
      <c r="BZ846">
        <f t="shared" si="990"/>
        <v>57490.92</v>
      </c>
      <c r="CA846">
        <f t="shared" si="991"/>
        <v>38327.279999999999</v>
      </c>
      <c r="CB846">
        <f t="shared" si="992"/>
        <v>19163.64</v>
      </c>
      <c r="CC846">
        <f t="shared" si="993"/>
        <v>203.9165294681795</v>
      </c>
      <c r="CD846">
        <f t="shared" si="994"/>
        <v>203.9165294681795</v>
      </c>
      <c r="CE846">
        <f t="shared" si="995"/>
        <v>362.70993095052586</v>
      </c>
      <c r="CF846">
        <f t="shared" si="996"/>
        <v>362.70993095052586</v>
      </c>
    </row>
    <row r="847" spans="1:84" x14ac:dyDescent="0.25">
      <c r="A847" t="str">
        <f>IF('Data Input'!A847=0,"F","M")</f>
        <v>F</v>
      </c>
      <c r="B847" t="str">
        <f>'Data Input'!B847</f>
        <v>W</v>
      </c>
      <c r="C847">
        <f>'Data Input'!C847</f>
        <v>53</v>
      </c>
      <c r="D847">
        <f t="shared" si="926"/>
        <v>54</v>
      </c>
      <c r="E847">
        <f t="shared" si="927"/>
        <v>55</v>
      </c>
      <c r="F847">
        <f t="shared" si="928"/>
        <v>56</v>
      </c>
      <c r="G847">
        <f t="shared" si="929"/>
        <v>57</v>
      </c>
      <c r="H847">
        <f t="shared" si="930"/>
        <v>58</v>
      </c>
      <c r="I847">
        <f t="shared" si="931"/>
        <v>59</v>
      </c>
      <c r="J847">
        <f t="shared" si="932"/>
        <v>60</v>
      </c>
      <c r="K847">
        <f t="shared" si="933"/>
        <v>61</v>
      </c>
      <c r="L847">
        <f t="shared" si="934"/>
        <v>62</v>
      </c>
      <c r="M847">
        <f>'Data Input'!D847</f>
        <v>172.99973461800002</v>
      </c>
      <c r="N847">
        <f>'Data Input'!E847</f>
        <v>65.999898755999993</v>
      </c>
      <c r="O847">
        <f>'Data Input'!F847</f>
        <v>106</v>
      </c>
      <c r="P847">
        <f>'Data Input'!G847</f>
        <v>0</v>
      </c>
      <c r="Q847">
        <f>'Data Input'!H847</f>
        <v>0</v>
      </c>
      <c r="R847">
        <f>IF('Data Input'!I847&gt;100,1,0)</f>
        <v>0</v>
      </c>
      <c r="S847">
        <f t="shared" si="935"/>
        <v>3.970291913552122</v>
      </c>
      <c r="T847">
        <f t="shared" si="936"/>
        <v>15.76321787881737</v>
      </c>
      <c r="U847">
        <f t="shared" si="937"/>
        <v>5.1532900604966025</v>
      </c>
      <c r="V847">
        <f t="shared" si="938"/>
        <v>20.460065855378186</v>
      </c>
      <c r="W847">
        <f t="shared" si="939"/>
        <v>4.1896532080252484</v>
      </c>
      <c r="X847">
        <f t="shared" si="940"/>
        <v>16.63414625241035</v>
      </c>
      <c r="Y847">
        <f t="shared" si="941"/>
        <v>0</v>
      </c>
      <c r="Z847">
        <f t="shared" si="942"/>
        <v>0</v>
      </c>
      <c r="AA847">
        <f t="shared" si="943"/>
        <v>4.6634390941120669</v>
      </c>
      <c r="AB847">
        <f t="shared" si="944"/>
        <v>18.515214524695974</v>
      </c>
      <c r="AC847" s="3">
        <f t="shared" si="945"/>
        <v>-29.798999999999999</v>
      </c>
      <c r="AD847">
        <f t="shared" si="946"/>
        <v>4.8840000000000003</v>
      </c>
      <c r="AE847">
        <f t="shared" si="947"/>
        <v>13.54</v>
      </c>
      <c r="AF847">
        <f t="shared" si="948"/>
        <v>-3.1139999999999999</v>
      </c>
      <c r="AG847">
        <f t="shared" si="949"/>
        <v>-13.577999999999999</v>
      </c>
      <c r="AH847">
        <f t="shared" si="950"/>
        <v>3.149</v>
      </c>
      <c r="AI847">
        <f t="shared" si="951"/>
        <v>2.0190000000000001</v>
      </c>
      <c r="AJ847">
        <f t="shared" si="952"/>
        <v>0</v>
      </c>
      <c r="AK847">
        <f t="shared" si="953"/>
        <v>1.9570000000000001</v>
      </c>
      <c r="AL847">
        <f t="shared" si="954"/>
        <v>0</v>
      </c>
      <c r="AM847">
        <f t="shared" si="955"/>
        <v>7.5739999999999998</v>
      </c>
      <c r="AN847">
        <f t="shared" si="956"/>
        <v>-1.665</v>
      </c>
      <c r="AO847">
        <f t="shared" si="957"/>
        <v>0.66100000000000003</v>
      </c>
      <c r="AP847">
        <f t="shared" si="958"/>
        <v>-118.31072873193968</v>
      </c>
      <c r="AQ847">
        <f t="shared" si="959"/>
        <v>76.987556120144035</v>
      </c>
      <c r="AR847">
        <f t="shared" si="960"/>
        <v>69.775547419123995</v>
      </c>
      <c r="AS847">
        <f t="shared" si="961"/>
        <v>-63.712645073647671</v>
      </c>
      <c r="AT847">
        <f t="shared" si="962"/>
        <v>-56.887111258566819</v>
      </c>
      <c r="AU847">
        <f t="shared" si="963"/>
        <v>52.380926548840193</v>
      </c>
      <c r="AV847">
        <f t="shared" si="964"/>
        <v>0</v>
      </c>
      <c r="AW847">
        <f t="shared" si="965"/>
        <v>0</v>
      </c>
      <c r="AX847">
        <f t="shared" si="966"/>
        <v>9.1263503071773151</v>
      </c>
      <c r="AY847">
        <f t="shared" si="967"/>
        <v>0</v>
      </c>
      <c r="AZ847">
        <f t="shared" si="968"/>
        <v>0</v>
      </c>
      <c r="BA847">
        <f t="shared" si="969"/>
        <v>0</v>
      </c>
      <c r="BB847">
        <f t="shared" si="970"/>
        <v>0</v>
      </c>
      <c r="BC847">
        <f t="shared" si="971"/>
        <v>-30.64010466886862</v>
      </c>
      <c r="BD847">
        <f t="shared" si="972"/>
        <v>-29.18</v>
      </c>
      <c r="BE847">
        <f t="shared" si="973"/>
        <v>0.96650000000000003</v>
      </c>
      <c r="BF847">
        <f t="shared" si="974"/>
        <v>7.8811655049362273E-3</v>
      </c>
      <c r="BG847">
        <f>'Data Input'!J847</f>
        <v>26.9</v>
      </c>
      <c r="BH847">
        <f t="shared" si="975"/>
        <v>3</v>
      </c>
      <c r="BI847">
        <f t="shared" si="976"/>
        <v>1.08</v>
      </c>
      <c r="BJ847">
        <f>'Data Input'!K847</f>
        <v>0.76219512195121952</v>
      </c>
      <c r="BK847">
        <f>'Data Input'!L847</f>
        <v>3</v>
      </c>
      <c r="BL847">
        <f>'Data Input'!M847</f>
        <v>100</v>
      </c>
      <c r="BM847">
        <f t="shared" si="977"/>
        <v>2</v>
      </c>
      <c r="BN847">
        <f t="shared" si="978"/>
        <v>1.1200000000000001</v>
      </c>
      <c r="BO847">
        <f t="shared" si="979"/>
        <v>8.5116587453311267E-3</v>
      </c>
      <c r="BP847">
        <f t="shared" si="980"/>
        <v>8.8269053655285756E-3</v>
      </c>
      <c r="BQ847">
        <f t="shared" si="981"/>
        <v>71.908506087850625</v>
      </c>
      <c r="BR847">
        <f t="shared" si="982"/>
        <v>74.571784091104362</v>
      </c>
      <c r="BS847">
        <f t="shared" si="983"/>
        <v>201933.28000000003</v>
      </c>
      <c r="BT847">
        <f t="shared" si="984"/>
        <v>177621.2</v>
      </c>
      <c r="BU847">
        <f t="shared" si="985"/>
        <v>153309.12</v>
      </c>
      <c r="BV847">
        <f t="shared" si="986"/>
        <v>134145.47999999998</v>
      </c>
      <c r="BW847">
        <f t="shared" si="987"/>
        <v>114981.84</v>
      </c>
      <c r="BX847">
        <f t="shared" si="988"/>
        <v>95818.2</v>
      </c>
      <c r="BY847">
        <f t="shared" si="989"/>
        <v>76654.559999999998</v>
      </c>
      <c r="BZ847">
        <f t="shared" si="990"/>
        <v>57490.92</v>
      </c>
      <c r="CA847">
        <f t="shared" si="991"/>
        <v>38327.279999999999</v>
      </c>
      <c r="CB847">
        <f t="shared" si="992"/>
        <v>19163.64</v>
      </c>
      <c r="CC847">
        <f t="shared" si="993"/>
        <v>91.027553129631926</v>
      </c>
      <c r="CD847">
        <f t="shared" si="994"/>
        <v>94.398943986284962</v>
      </c>
      <c r="CE847">
        <f t="shared" si="995"/>
        <v>162.93605921748255</v>
      </c>
      <c r="CF847">
        <f t="shared" si="996"/>
        <v>168.97072807738931</v>
      </c>
    </row>
    <row r="848" spans="1:84" x14ac:dyDescent="0.25">
      <c r="A848" t="str">
        <f>IF('Data Input'!A848=0,"F","M")</f>
        <v>F</v>
      </c>
      <c r="B848" t="str">
        <f>'Data Input'!B848</f>
        <v>W</v>
      </c>
      <c r="C848">
        <f>'Data Input'!C848</f>
        <v>55</v>
      </c>
      <c r="D848">
        <f t="shared" si="926"/>
        <v>56</v>
      </c>
      <c r="E848">
        <f t="shared" si="927"/>
        <v>57</v>
      </c>
      <c r="F848">
        <f t="shared" si="928"/>
        <v>58</v>
      </c>
      <c r="G848">
        <f t="shared" si="929"/>
        <v>59</v>
      </c>
      <c r="H848">
        <f t="shared" si="930"/>
        <v>60</v>
      </c>
      <c r="I848">
        <f t="shared" si="931"/>
        <v>61</v>
      </c>
      <c r="J848">
        <f t="shared" si="932"/>
        <v>62</v>
      </c>
      <c r="K848">
        <f t="shared" si="933"/>
        <v>63</v>
      </c>
      <c r="L848">
        <f t="shared" si="934"/>
        <v>64</v>
      </c>
      <c r="M848">
        <f>'Data Input'!D848</f>
        <v>148.99977143400002</v>
      </c>
      <c r="N848">
        <f>'Data Input'!E848</f>
        <v>48.999924834000005</v>
      </c>
      <c r="O848">
        <f>'Data Input'!F848</f>
        <v>128</v>
      </c>
      <c r="P848">
        <f>'Data Input'!G848</f>
        <v>0</v>
      </c>
      <c r="Q848">
        <f>'Data Input'!H848</f>
        <v>0</v>
      </c>
      <c r="R848">
        <f>IF('Data Input'!I848&gt;100,1,0)</f>
        <v>0</v>
      </c>
      <c r="S848">
        <f t="shared" si="935"/>
        <v>4.0073331852324712</v>
      </c>
      <c r="T848">
        <f t="shared" si="936"/>
        <v>16.058719257465423</v>
      </c>
      <c r="U848">
        <f t="shared" si="937"/>
        <v>5.0039447719442824</v>
      </c>
      <c r="V848">
        <f t="shared" si="938"/>
        <v>20.052473941682852</v>
      </c>
      <c r="W848">
        <f t="shared" si="939"/>
        <v>3.8918187641094502</v>
      </c>
      <c r="X848">
        <f t="shared" si="940"/>
        <v>15.595814484326223</v>
      </c>
      <c r="Y848">
        <f t="shared" si="941"/>
        <v>0</v>
      </c>
      <c r="Z848">
        <f t="shared" si="942"/>
        <v>0</v>
      </c>
      <c r="AA848">
        <f t="shared" si="943"/>
        <v>4.8520302639196169</v>
      </c>
      <c r="AB848">
        <f t="shared" si="944"/>
        <v>19.443701892357346</v>
      </c>
      <c r="AC848" s="3">
        <f t="shared" si="945"/>
        <v>-29.798999999999999</v>
      </c>
      <c r="AD848">
        <f t="shared" si="946"/>
        <v>4.8840000000000003</v>
      </c>
      <c r="AE848">
        <f t="shared" si="947"/>
        <v>13.54</v>
      </c>
      <c r="AF848">
        <f t="shared" si="948"/>
        <v>-3.1139999999999999</v>
      </c>
      <c r="AG848">
        <f t="shared" si="949"/>
        <v>-13.577999999999999</v>
      </c>
      <c r="AH848">
        <f t="shared" si="950"/>
        <v>3.149</v>
      </c>
      <c r="AI848">
        <f t="shared" si="951"/>
        <v>2.0190000000000001</v>
      </c>
      <c r="AJ848">
        <f t="shared" si="952"/>
        <v>0</v>
      </c>
      <c r="AK848">
        <f t="shared" si="953"/>
        <v>1.9570000000000001</v>
      </c>
      <c r="AL848">
        <f t="shared" si="954"/>
        <v>0</v>
      </c>
      <c r="AM848">
        <f t="shared" si="955"/>
        <v>7.5739999999999998</v>
      </c>
      <c r="AN848">
        <f t="shared" si="956"/>
        <v>-1.665</v>
      </c>
      <c r="AO848">
        <f t="shared" si="957"/>
        <v>0.66100000000000003</v>
      </c>
      <c r="AP848">
        <f t="shared" si="958"/>
        <v>-119.41452158674241</v>
      </c>
      <c r="AQ848">
        <f t="shared" si="959"/>
        <v>78.430784853461134</v>
      </c>
      <c r="AR848">
        <f t="shared" si="960"/>
        <v>67.753412212125582</v>
      </c>
      <c r="AS848">
        <f t="shared" si="961"/>
        <v>-62.443403854400401</v>
      </c>
      <c r="AT848">
        <f t="shared" si="962"/>
        <v>-52.843115179078112</v>
      </c>
      <c r="AU848">
        <f t="shared" si="963"/>
        <v>49.111219811143272</v>
      </c>
      <c r="AV848">
        <f t="shared" si="964"/>
        <v>0</v>
      </c>
      <c r="AW848">
        <f t="shared" si="965"/>
        <v>0</v>
      </c>
      <c r="AX848">
        <f t="shared" si="966"/>
        <v>9.4954232264906899</v>
      </c>
      <c r="AY848">
        <f t="shared" si="967"/>
        <v>0</v>
      </c>
      <c r="AZ848">
        <f t="shared" si="968"/>
        <v>0</v>
      </c>
      <c r="BA848">
        <f t="shared" si="969"/>
        <v>0</v>
      </c>
      <c r="BB848">
        <f t="shared" si="970"/>
        <v>0</v>
      </c>
      <c r="BC848">
        <f t="shared" si="971"/>
        <v>-29.910200517000245</v>
      </c>
      <c r="BD848">
        <f t="shared" si="972"/>
        <v>-29.18</v>
      </c>
      <c r="BE848">
        <f t="shared" si="973"/>
        <v>0.96650000000000003</v>
      </c>
      <c r="BF848">
        <f t="shared" si="974"/>
        <v>1.6283236346814056E-2</v>
      </c>
      <c r="BG848">
        <f>'Data Input'!J848</f>
        <v>25.4</v>
      </c>
      <c r="BH848">
        <f t="shared" si="975"/>
        <v>2</v>
      </c>
      <c r="BI848">
        <f t="shared" si="976"/>
        <v>0.96</v>
      </c>
      <c r="BJ848">
        <f>'Data Input'!K848</f>
        <v>0.79746835443037978</v>
      </c>
      <c r="BK848">
        <f>'Data Input'!L848</f>
        <v>3</v>
      </c>
      <c r="BL848">
        <f>'Data Input'!M848</f>
        <v>92</v>
      </c>
      <c r="BM848">
        <f t="shared" si="977"/>
        <v>3</v>
      </c>
      <c r="BN848">
        <f t="shared" si="978"/>
        <v>1.2</v>
      </c>
      <c r="BO848">
        <f t="shared" si="979"/>
        <v>1.5631906892941493E-2</v>
      </c>
      <c r="BP848">
        <f t="shared" si="980"/>
        <v>1.9539883616176867E-2</v>
      </c>
      <c r="BQ848">
        <f t="shared" si="981"/>
        <v>132.0620463775499</v>
      </c>
      <c r="BR848">
        <f t="shared" si="982"/>
        <v>165.07755797193738</v>
      </c>
      <c r="BS848">
        <f t="shared" si="983"/>
        <v>191636.40000000002</v>
      </c>
      <c r="BT848">
        <f t="shared" si="984"/>
        <v>172472.76</v>
      </c>
      <c r="BU848">
        <f t="shared" si="985"/>
        <v>153309.12</v>
      </c>
      <c r="BV848">
        <f t="shared" si="986"/>
        <v>134145.47999999998</v>
      </c>
      <c r="BW848">
        <f t="shared" si="987"/>
        <v>114981.84</v>
      </c>
      <c r="BX848">
        <f t="shared" si="988"/>
        <v>95818.2</v>
      </c>
      <c r="BY848">
        <f t="shared" si="989"/>
        <v>76654.559999999998</v>
      </c>
      <c r="BZ848">
        <f t="shared" si="990"/>
        <v>57490.92</v>
      </c>
      <c r="CA848">
        <f t="shared" si="991"/>
        <v>38327.279999999999</v>
      </c>
      <c r="CB848">
        <f t="shared" si="992"/>
        <v>19163.64</v>
      </c>
      <c r="CC848">
        <f t="shared" si="993"/>
        <v>164.76032991541712</v>
      </c>
      <c r="CD848">
        <f t="shared" si="994"/>
        <v>205.95041239427138</v>
      </c>
      <c r="CE848">
        <f t="shared" si="995"/>
        <v>296.82237629296702</v>
      </c>
      <c r="CF848">
        <f t="shared" si="996"/>
        <v>371.02797036620876</v>
      </c>
    </row>
    <row r="849" spans="1:84" x14ac:dyDescent="0.25">
      <c r="A849" t="str">
        <f>IF('Data Input'!A849=0,"F","M")</f>
        <v>M</v>
      </c>
      <c r="B849" t="str">
        <f>'Data Input'!B849</f>
        <v>W</v>
      </c>
      <c r="C849">
        <f>'Data Input'!C849</f>
        <v>56</v>
      </c>
      <c r="D849">
        <f t="shared" si="926"/>
        <v>57</v>
      </c>
      <c r="E849">
        <f t="shared" si="927"/>
        <v>58</v>
      </c>
      <c r="F849">
        <f t="shared" si="928"/>
        <v>59</v>
      </c>
      <c r="G849">
        <f t="shared" si="929"/>
        <v>60</v>
      </c>
      <c r="H849">
        <f t="shared" si="930"/>
        <v>61</v>
      </c>
      <c r="I849">
        <f t="shared" si="931"/>
        <v>62</v>
      </c>
      <c r="J849">
        <f t="shared" si="932"/>
        <v>63</v>
      </c>
      <c r="K849">
        <f t="shared" si="933"/>
        <v>64</v>
      </c>
      <c r="L849">
        <f t="shared" si="934"/>
        <v>65</v>
      </c>
      <c r="M849">
        <f>'Data Input'!D849</f>
        <v>224.99965485000001</v>
      </c>
      <c r="N849">
        <f>'Data Input'!E849</f>
        <v>49.999923300000006</v>
      </c>
      <c r="O849">
        <f>'Data Input'!F849</f>
        <v>126</v>
      </c>
      <c r="P849">
        <f>'Data Input'!G849</f>
        <v>0</v>
      </c>
      <c r="Q849">
        <f>'Data Input'!H849</f>
        <v>0</v>
      </c>
      <c r="R849">
        <f>IF('Data Input'!I849&gt;100,1,0)</f>
        <v>0</v>
      </c>
      <c r="S849">
        <f t="shared" si="935"/>
        <v>4.0253516907351496</v>
      </c>
      <c r="T849">
        <f t="shared" si="936"/>
        <v>16.203456234104326</v>
      </c>
      <c r="U849">
        <f t="shared" si="937"/>
        <v>5.4160988682032434</v>
      </c>
      <c r="V849">
        <f t="shared" si="938"/>
        <v>21.801702736310656</v>
      </c>
      <c r="W849">
        <f t="shared" si="939"/>
        <v>3.9120214714269697</v>
      </c>
      <c r="X849">
        <f t="shared" si="940"/>
        <v>15.74726224420076</v>
      </c>
      <c r="Y849">
        <f t="shared" si="941"/>
        <v>0</v>
      </c>
      <c r="Z849">
        <f t="shared" si="942"/>
        <v>0</v>
      </c>
      <c r="AA849">
        <f t="shared" si="943"/>
        <v>4.836281906951478</v>
      </c>
      <c r="AB849">
        <f t="shared" si="944"/>
        <v>19.467735551018947</v>
      </c>
      <c r="AC849" s="3">
        <f t="shared" si="945"/>
        <v>12.343999999999999</v>
      </c>
      <c r="AD849">
        <f t="shared" si="946"/>
        <v>0</v>
      </c>
      <c r="AE849">
        <f t="shared" si="947"/>
        <v>11.853</v>
      </c>
      <c r="AF849">
        <f t="shared" si="948"/>
        <v>-2.6640000000000001</v>
      </c>
      <c r="AG849">
        <f t="shared" si="949"/>
        <v>-7.99</v>
      </c>
      <c r="AH849">
        <f t="shared" si="950"/>
        <v>1.7689999999999999</v>
      </c>
      <c r="AI849">
        <f t="shared" si="951"/>
        <v>1.7689999999999999</v>
      </c>
      <c r="AJ849">
        <f t="shared" si="952"/>
        <v>0</v>
      </c>
      <c r="AK849">
        <f t="shared" si="953"/>
        <v>1.764</v>
      </c>
      <c r="AL849">
        <f t="shared" si="954"/>
        <v>0</v>
      </c>
      <c r="AM849">
        <f t="shared" si="955"/>
        <v>7.8369999999999997</v>
      </c>
      <c r="AN849">
        <f t="shared" si="956"/>
        <v>-1.7949999999999999</v>
      </c>
      <c r="AO849">
        <f t="shared" si="957"/>
        <v>0.65800000000000003</v>
      </c>
      <c r="AP849">
        <f t="shared" si="958"/>
        <v>49.688941270434682</v>
      </c>
      <c r="AQ849">
        <f t="shared" si="959"/>
        <v>0</v>
      </c>
      <c r="AR849">
        <f t="shared" si="960"/>
        <v>64.197019884813045</v>
      </c>
      <c r="AS849">
        <f t="shared" si="961"/>
        <v>-58.079736089531593</v>
      </c>
      <c r="AT849">
        <f t="shared" si="962"/>
        <v>-31.257051556701487</v>
      </c>
      <c r="AU849">
        <f t="shared" si="963"/>
        <v>27.856906909991142</v>
      </c>
      <c r="AV849">
        <f t="shared" si="964"/>
        <v>0</v>
      </c>
      <c r="AW849">
        <f t="shared" si="965"/>
        <v>0</v>
      </c>
      <c r="AX849">
        <f t="shared" si="966"/>
        <v>8.5312012838624067</v>
      </c>
      <c r="AY849">
        <f t="shared" si="967"/>
        <v>0</v>
      </c>
      <c r="AZ849">
        <f t="shared" si="968"/>
        <v>0</v>
      </c>
      <c r="BA849">
        <f t="shared" si="969"/>
        <v>0</v>
      </c>
      <c r="BB849">
        <f t="shared" si="970"/>
        <v>0</v>
      </c>
      <c r="BC849">
        <f t="shared" si="971"/>
        <v>60.937281702868198</v>
      </c>
      <c r="BD849">
        <f t="shared" si="972"/>
        <v>61.18</v>
      </c>
      <c r="BE849">
        <f t="shared" si="973"/>
        <v>0.91439999999999999</v>
      </c>
      <c r="BF849">
        <f t="shared" si="974"/>
        <v>6.7794512881082181E-2</v>
      </c>
      <c r="BG849">
        <f>'Data Input'!J849</f>
        <v>26.8</v>
      </c>
      <c r="BH849">
        <f t="shared" si="975"/>
        <v>3</v>
      </c>
      <c r="BI849">
        <f t="shared" si="976"/>
        <v>1.21</v>
      </c>
      <c r="BJ849">
        <f>'Data Input'!K849</f>
        <v>0.94871794871794879</v>
      </c>
      <c r="BK849">
        <f>'Data Input'!L849</f>
        <v>3</v>
      </c>
      <c r="BL849">
        <f>'Data Input'!M849</f>
        <v>85</v>
      </c>
      <c r="BM849">
        <f t="shared" si="977"/>
        <v>3</v>
      </c>
      <c r="BN849">
        <f t="shared" si="978"/>
        <v>1.2</v>
      </c>
      <c r="BO849">
        <f t="shared" si="979"/>
        <v>8.2031360586109436E-2</v>
      </c>
      <c r="BP849">
        <f t="shared" si="980"/>
        <v>8.1353415457298614E-2</v>
      </c>
      <c r="BQ849">
        <f t="shared" si="981"/>
        <v>693.02033464823114</v>
      </c>
      <c r="BR849">
        <f t="shared" si="982"/>
        <v>687.29289386601431</v>
      </c>
      <c r="BS849">
        <f t="shared" si="983"/>
        <v>191636.40000000002</v>
      </c>
      <c r="BT849">
        <f t="shared" si="984"/>
        <v>172472.76</v>
      </c>
      <c r="BU849">
        <f t="shared" si="985"/>
        <v>153309.12</v>
      </c>
      <c r="BV849">
        <f t="shared" si="986"/>
        <v>134145.47999999998</v>
      </c>
      <c r="BW849">
        <f t="shared" si="987"/>
        <v>114981.84</v>
      </c>
      <c r="BX849">
        <f t="shared" si="988"/>
        <v>95818.2</v>
      </c>
      <c r="BY849">
        <f t="shared" si="989"/>
        <v>76654.559999999998</v>
      </c>
      <c r="BZ849">
        <f t="shared" si="990"/>
        <v>57490.92</v>
      </c>
      <c r="CA849">
        <f t="shared" si="991"/>
        <v>38327.279999999999</v>
      </c>
      <c r="CB849">
        <f t="shared" si="992"/>
        <v>19163.64</v>
      </c>
      <c r="CC849">
        <f t="shared" si="993"/>
        <v>864.61070464031457</v>
      </c>
      <c r="CD849">
        <f t="shared" si="994"/>
        <v>857.46516162675834</v>
      </c>
      <c r="CE849">
        <f t="shared" si="995"/>
        <v>1557.6310392885457</v>
      </c>
      <c r="CF849">
        <f t="shared" si="996"/>
        <v>1544.7580554927727</v>
      </c>
    </row>
    <row r="850" spans="1:84" x14ac:dyDescent="0.25">
      <c r="A850" t="str">
        <f>IF('Data Input'!A850=0,"F","M")</f>
        <v>M</v>
      </c>
      <c r="B850" t="str">
        <f>'Data Input'!B850</f>
        <v>W</v>
      </c>
      <c r="C850">
        <f>'Data Input'!C850</f>
        <v>52</v>
      </c>
      <c r="D850">
        <f t="shared" si="926"/>
        <v>53</v>
      </c>
      <c r="E850">
        <f t="shared" si="927"/>
        <v>54</v>
      </c>
      <c r="F850">
        <f t="shared" si="928"/>
        <v>55</v>
      </c>
      <c r="G850">
        <f t="shared" si="929"/>
        <v>56</v>
      </c>
      <c r="H850">
        <f t="shared" si="930"/>
        <v>57</v>
      </c>
      <c r="I850">
        <f t="shared" si="931"/>
        <v>58</v>
      </c>
      <c r="J850">
        <f t="shared" si="932"/>
        <v>59</v>
      </c>
      <c r="K850">
        <f t="shared" si="933"/>
        <v>60</v>
      </c>
      <c r="L850">
        <f t="shared" si="934"/>
        <v>61</v>
      </c>
      <c r="M850">
        <f>'Data Input'!D850</f>
        <v>194.99970087</v>
      </c>
      <c r="N850">
        <f>'Data Input'!E850</f>
        <v>54.999915629999997</v>
      </c>
      <c r="O850">
        <f>'Data Input'!F850</f>
        <v>116</v>
      </c>
      <c r="P850">
        <f>'Data Input'!G850</f>
        <v>0</v>
      </c>
      <c r="Q850">
        <f>'Data Input'!H850</f>
        <v>0</v>
      </c>
      <c r="R850">
        <f>IF('Data Input'!I850&gt;100,1,0)</f>
        <v>0</v>
      </c>
      <c r="S850">
        <f t="shared" si="935"/>
        <v>3.9512437185814275</v>
      </c>
      <c r="T850">
        <f t="shared" si="936"/>
        <v>15.612326923629187</v>
      </c>
      <c r="U850">
        <f t="shared" si="937"/>
        <v>5.2729980245625701</v>
      </c>
      <c r="V850">
        <f t="shared" si="938"/>
        <v>20.834900322645129</v>
      </c>
      <c r="W850">
        <f t="shared" si="939"/>
        <v>4.0073316512312944</v>
      </c>
      <c r="X850">
        <f t="shared" si="940"/>
        <v>15.833944015200192</v>
      </c>
      <c r="Y850">
        <f t="shared" si="941"/>
        <v>0</v>
      </c>
      <c r="Z850">
        <f t="shared" si="942"/>
        <v>0</v>
      </c>
      <c r="AA850">
        <f t="shared" si="943"/>
        <v>4.7535901911063645</v>
      </c>
      <c r="AB850">
        <f t="shared" si="944"/>
        <v>18.782593383319309</v>
      </c>
      <c r="AC850" s="3">
        <f t="shared" si="945"/>
        <v>12.343999999999999</v>
      </c>
      <c r="AD850">
        <f t="shared" si="946"/>
        <v>0</v>
      </c>
      <c r="AE850">
        <f t="shared" si="947"/>
        <v>11.853</v>
      </c>
      <c r="AF850">
        <f t="shared" si="948"/>
        <v>-2.6640000000000001</v>
      </c>
      <c r="AG850">
        <f t="shared" si="949"/>
        <v>-7.99</v>
      </c>
      <c r="AH850">
        <f t="shared" si="950"/>
        <v>1.7689999999999999</v>
      </c>
      <c r="AI850">
        <f t="shared" si="951"/>
        <v>1.7689999999999999</v>
      </c>
      <c r="AJ850">
        <f t="shared" si="952"/>
        <v>0</v>
      </c>
      <c r="AK850">
        <f t="shared" si="953"/>
        <v>1.764</v>
      </c>
      <c r="AL850">
        <f t="shared" si="954"/>
        <v>0</v>
      </c>
      <c r="AM850">
        <f t="shared" si="955"/>
        <v>7.8369999999999997</v>
      </c>
      <c r="AN850">
        <f t="shared" si="956"/>
        <v>-1.7949999999999999</v>
      </c>
      <c r="AO850">
        <f t="shared" si="957"/>
        <v>0.65800000000000003</v>
      </c>
      <c r="AP850">
        <f t="shared" si="958"/>
        <v>48.774152462169141</v>
      </c>
      <c r="AQ850">
        <f t="shared" si="959"/>
        <v>0</v>
      </c>
      <c r="AR850">
        <f t="shared" si="960"/>
        <v>62.500845585140141</v>
      </c>
      <c r="AS850">
        <f t="shared" si="961"/>
        <v>-55.504174459526631</v>
      </c>
      <c r="AT850">
        <f t="shared" si="962"/>
        <v>-32.018579893338043</v>
      </c>
      <c r="AU850">
        <f t="shared" si="963"/>
        <v>28.010246962889138</v>
      </c>
      <c r="AV850">
        <f t="shared" si="964"/>
        <v>0</v>
      </c>
      <c r="AW850">
        <f t="shared" si="965"/>
        <v>0</v>
      </c>
      <c r="AX850">
        <f t="shared" si="966"/>
        <v>8.3853330971116264</v>
      </c>
      <c r="AY850">
        <f t="shared" si="967"/>
        <v>0</v>
      </c>
      <c r="AZ850">
        <f t="shared" si="968"/>
        <v>0</v>
      </c>
      <c r="BA850">
        <f t="shared" si="969"/>
        <v>0</v>
      </c>
      <c r="BB850">
        <f t="shared" si="970"/>
        <v>0</v>
      </c>
      <c r="BC850">
        <f t="shared" si="971"/>
        <v>60.147823754445369</v>
      </c>
      <c r="BD850">
        <f t="shared" si="972"/>
        <v>61.18</v>
      </c>
      <c r="BE850">
        <f t="shared" si="973"/>
        <v>0.91439999999999999</v>
      </c>
      <c r="BF850">
        <f t="shared" si="974"/>
        <v>3.137534127315833E-2</v>
      </c>
      <c r="BG850">
        <f>'Data Input'!J850</f>
        <v>21.3</v>
      </c>
      <c r="BH850">
        <f t="shared" si="975"/>
        <v>1</v>
      </c>
      <c r="BI850">
        <f t="shared" si="976"/>
        <v>1</v>
      </c>
      <c r="BJ850">
        <f>'Data Input'!K850</f>
        <v>0.87012987012987009</v>
      </c>
      <c r="BK850">
        <f>'Data Input'!L850</f>
        <v>3</v>
      </c>
      <c r="BL850">
        <f>'Data Input'!M850</f>
        <v>100</v>
      </c>
      <c r="BM850">
        <f t="shared" si="977"/>
        <v>1</v>
      </c>
      <c r="BN850">
        <f t="shared" si="978"/>
        <v>1</v>
      </c>
      <c r="BO850">
        <f t="shared" si="979"/>
        <v>3.137534127315833E-2</v>
      </c>
      <c r="BP850">
        <f t="shared" si="980"/>
        <v>3.137534127315833E-2</v>
      </c>
      <c r="BQ850">
        <f t="shared" si="981"/>
        <v>265.06630334385272</v>
      </c>
      <c r="BR850">
        <f t="shared" si="982"/>
        <v>265.06630334385272</v>
      </c>
      <c r="BS850">
        <f t="shared" si="983"/>
        <v>207081.72000000003</v>
      </c>
      <c r="BT850">
        <f t="shared" si="984"/>
        <v>182769.64</v>
      </c>
      <c r="BU850">
        <f t="shared" si="985"/>
        <v>158457.56</v>
      </c>
      <c r="BV850">
        <f t="shared" si="986"/>
        <v>134145.47999999998</v>
      </c>
      <c r="BW850">
        <f t="shared" si="987"/>
        <v>114981.84</v>
      </c>
      <c r="BX850">
        <f t="shared" si="988"/>
        <v>95818.2</v>
      </c>
      <c r="BY850">
        <f t="shared" si="989"/>
        <v>76654.559999999998</v>
      </c>
      <c r="BZ850">
        <f t="shared" si="990"/>
        <v>57490.92</v>
      </c>
      <c r="CA850">
        <f t="shared" si="991"/>
        <v>38327.279999999999</v>
      </c>
      <c r="CB850">
        <f t="shared" si="992"/>
        <v>19163.64</v>
      </c>
      <c r="CC850">
        <f t="shared" si="993"/>
        <v>340.38820349123409</v>
      </c>
      <c r="CD850">
        <f t="shared" si="994"/>
        <v>340.38820349123409</v>
      </c>
      <c r="CE850">
        <f t="shared" si="995"/>
        <v>605.45450683508682</v>
      </c>
      <c r="CF850">
        <f t="shared" si="996"/>
        <v>605.45450683508682</v>
      </c>
    </row>
    <row r="851" spans="1:84" x14ac:dyDescent="0.25">
      <c r="A851" t="str">
        <f>IF('Data Input'!A851=0,"F","M")</f>
        <v>F</v>
      </c>
      <c r="B851" t="str">
        <f>'Data Input'!B851</f>
        <v>W</v>
      </c>
      <c r="C851">
        <f>'Data Input'!C851</f>
        <v>30</v>
      </c>
      <c r="D851">
        <f t="shared" si="926"/>
        <v>31</v>
      </c>
      <c r="E851">
        <f t="shared" si="927"/>
        <v>32</v>
      </c>
      <c r="F851">
        <f t="shared" si="928"/>
        <v>33</v>
      </c>
      <c r="G851">
        <f t="shared" si="929"/>
        <v>34</v>
      </c>
      <c r="H851">
        <f t="shared" si="930"/>
        <v>35</v>
      </c>
      <c r="I851">
        <f t="shared" si="931"/>
        <v>36</v>
      </c>
      <c r="J851">
        <f t="shared" si="932"/>
        <v>37</v>
      </c>
      <c r="K851">
        <f t="shared" si="933"/>
        <v>38</v>
      </c>
      <c r="L851">
        <f t="shared" si="934"/>
        <v>39</v>
      </c>
      <c r="M851">
        <f>'Data Input'!D851</f>
        <v>130.99979904600002</v>
      </c>
      <c r="N851">
        <f>'Data Input'!E851</f>
        <v>66.999897222000001</v>
      </c>
      <c r="O851">
        <f>'Data Input'!F851</f>
        <v>118</v>
      </c>
      <c r="P851">
        <f>'Data Input'!G851</f>
        <v>0</v>
      </c>
      <c r="Q851">
        <f>'Data Input'!H851</f>
        <v>0</v>
      </c>
      <c r="R851">
        <f>IF('Data Input'!I851&gt;100,1,0)</f>
        <v>0</v>
      </c>
      <c r="S851">
        <f t="shared" si="935"/>
        <v>3.4011973816621555</v>
      </c>
      <c r="T851">
        <f t="shared" si="936"/>
        <v>11.568143629025503</v>
      </c>
      <c r="U851">
        <f t="shared" si="937"/>
        <v>4.8751957891999753</v>
      </c>
      <c r="V851">
        <f t="shared" si="938"/>
        <v>16.581503153317321</v>
      </c>
      <c r="W851">
        <f t="shared" si="939"/>
        <v>4.2046910853897899</v>
      </c>
      <c r="X851">
        <f t="shared" si="940"/>
        <v>14.30098431032596</v>
      </c>
      <c r="Y851">
        <f t="shared" si="941"/>
        <v>0</v>
      </c>
      <c r="Z851">
        <f t="shared" si="942"/>
        <v>0</v>
      </c>
      <c r="AA851">
        <f t="shared" si="943"/>
        <v>4.7706846244656651</v>
      </c>
      <c r="AB851">
        <f t="shared" si="944"/>
        <v>16.226040053468523</v>
      </c>
      <c r="AC851" s="3">
        <f t="shared" si="945"/>
        <v>-29.798999999999999</v>
      </c>
      <c r="AD851">
        <f t="shared" si="946"/>
        <v>4.8840000000000003</v>
      </c>
      <c r="AE851">
        <f t="shared" si="947"/>
        <v>13.54</v>
      </c>
      <c r="AF851">
        <f t="shared" si="948"/>
        <v>-3.1139999999999999</v>
      </c>
      <c r="AG851">
        <f t="shared" si="949"/>
        <v>-13.577999999999999</v>
      </c>
      <c r="AH851">
        <f t="shared" si="950"/>
        <v>3.149</v>
      </c>
      <c r="AI851">
        <f t="shared" si="951"/>
        <v>2.0190000000000001</v>
      </c>
      <c r="AJ851">
        <f t="shared" si="952"/>
        <v>0</v>
      </c>
      <c r="AK851">
        <f t="shared" si="953"/>
        <v>1.9570000000000001</v>
      </c>
      <c r="AL851">
        <f t="shared" si="954"/>
        <v>0</v>
      </c>
      <c r="AM851">
        <f t="shared" si="955"/>
        <v>7.5739999999999998</v>
      </c>
      <c r="AN851">
        <f t="shared" si="956"/>
        <v>-1.665</v>
      </c>
      <c r="AO851">
        <f t="shared" si="957"/>
        <v>0.66100000000000003</v>
      </c>
      <c r="AP851">
        <f t="shared" si="958"/>
        <v>-101.35228077615056</v>
      </c>
      <c r="AQ851">
        <f t="shared" si="959"/>
        <v>56.498813484160557</v>
      </c>
      <c r="AR851">
        <f t="shared" si="960"/>
        <v>66.010150985767666</v>
      </c>
      <c r="AS851">
        <f t="shared" si="961"/>
        <v>-51.634800819430133</v>
      </c>
      <c r="AT851">
        <f t="shared" si="962"/>
        <v>-57.091295557422562</v>
      </c>
      <c r="AU851">
        <f t="shared" si="963"/>
        <v>45.03379959321645</v>
      </c>
      <c r="AV851">
        <f t="shared" si="964"/>
        <v>0</v>
      </c>
      <c r="AW851">
        <f t="shared" si="965"/>
        <v>0</v>
      </c>
      <c r="AX851">
        <f t="shared" si="966"/>
        <v>9.3362298100793062</v>
      </c>
      <c r="AY851">
        <f t="shared" si="967"/>
        <v>0</v>
      </c>
      <c r="AZ851">
        <f t="shared" si="968"/>
        <v>0</v>
      </c>
      <c r="BA851">
        <f t="shared" si="969"/>
        <v>0</v>
      </c>
      <c r="BB851">
        <f t="shared" si="970"/>
        <v>0</v>
      </c>
      <c r="BC851">
        <f t="shared" si="971"/>
        <v>-33.199383279779269</v>
      </c>
      <c r="BD851">
        <f t="shared" si="972"/>
        <v>-29.18</v>
      </c>
      <c r="BE851">
        <f t="shared" si="973"/>
        <v>0.96650000000000003</v>
      </c>
      <c r="BF851">
        <f t="shared" si="974"/>
        <v>6.119190573886657E-4</v>
      </c>
      <c r="BG851">
        <f>'Data Input'!J851</f>
        <v>22.2</v>
      </c>
      <c r="BH851">
        <f t="shared" si="975"/>
        <v>1</v>
      </c>
      <c r="BI851">
        <f t="shared" si="976"/>
        <v>1</v>
      </c>
      <c r="BJ851">
        <f>'Data Input'!K851</f>
        <v>0.83333333333333337</v>
      </c>
      <c r="BK851">
        <f>'Data Input'!L851</f>
        <v>3</v>
      </c>
      <c r="BL851">
        <f>'Data Input'!M851</f>
        <v>100</v>
      </c>
      <c r="BM851">
        <f t="shared" si="977"/>
        <v>4</v>
      </c>
      <c r="BN851">
        <f t="shared" si="978"/>
        <v>1.46</v>
      </c>
      <c r="BO851">
        <f t="shared" si="979"/>
        <v>6.119190573886657E-4</v>
      </c>
      <c r="BP851">
        <f t="shared" si="980"/>
        <v>8.9340182378745193E-4</v>
      </c>
      <c r="BQ851">
        <f t="shared" si="981"/>
        <v>5.1696369156765209</v>
      </c>
      <c r="BR851">
        <f t="shared" si="982"/>
        <v>7.5476698968877205</v>
      </c>
      <c r="BS851">
        <f t="shared" si="983"/>
        <v>297465.45000000007</v>
      </c>
      <c r="BT851">
        <f t="shared" si="984"/>
        <v>268863.00000000006</v>
      </c>
      <c r="BU851">
        <f t="shared" si="985"/>
        <v>240260.55000000005</v>
      </c>
      <c r="BV851">
        <f t="shared" si="986"/>
        <v>211658.10000000003</v>
      </c>
      <c r="BW851">
        <f t="shared" si="987"/>
        <v>183055.65000000002</v>
      </c>
      <c r="BX851">
        <f t="shared" si="988"/>
        <v>154453.20000000001</v>
      </c>
      <c r="BY851">
        <f t="shared" si="989"/>
        <v>123562.56</v>
      </c>
      <c r="BZ851">
        <f t="shared" si="990"/>
        <v>92671.92</v>
      </c>
      <c r="CA851">
        <f t="shared" si="991"/>
        <v>61781.279999999999</v>
      </c>
      <c r="CB851">
        <f t="shared" si="992"/>
        <v>30890.639999999999</v>
      </c>
      <c r="CC851">
        <f t="shared" si="993"/>
        <v>10.186386160824014</v>
      </c>
      <c r="CD851">
        <f t="shared" si="994"/>
        <v>14.872123794803059</v>
      </c>
      <c r="CE851">
        <f t="shared" si="995"/>
        <v>15.356023076500534</v>
      </c>
      <c r="CF851">
        <f t="shared" si="996"/>
        <v>22.419793691690778</v>
      </c>
    </row>
    <row r="852" spans="1:84" x14ac:dyDescent="0.25">
      <c r="A852" t="str">
        <f>IF('Data Input'!A852=0,"F","M")</f>
        <v>M</v>
      </c>
      <c r="B852" t="str">
        <f>'Data Input'!B852</f>
        <v>W</v>
      </c>
      <c r="C852">
        <f>'Data Input'!C852</f>
        <v>31</v>
      </c>
      <c r="D852">
        <f t="shared" si="926"/>
        <v>32</v>
      </c>
      <c r="E852">
        <f t="shared" si="927"/>
        <v>33</v>
      </c>
      <c r="F852">
        <f t="shared" si="928"/>
        <v>34</v>
      </c>
      <c r="G852">
        <f t="shared" si="929"/>
        <v>35</v>
      </c>
      <c r="H852">
        <f t="shared" si="930"/>
        <v>36</v>
      </c>
      <c r="I852">
        <f t="shared" si="931"/>
        <v>37</v>
      </c>
      <c r="J852">
        <f t="shared" si="932"/>
        <v>38</v>
      </c>
      <c r="K852">
        <f t="shared" si="933"/>
        <v>39</v>
      </c>
      <c r="L852">
        <f t="shared" si="934"/>
        <v>40</v>
      </c>
      <c r="M852">
        <f>'Data Input'!D852</f>
        <v>220.99966098600001</v>
      </c>
      <c r="N852">
        <f>'Data Input'!E852</f>
        <v>59.999907960000002</v>
      </c>
      <c r="O852">
        <f>'Data Input'!F852</f>
        <v>118</v>
      </c>
      <c r="P852">
        <f>'Data Input'!G852</f>
        <v>0</v>
      </c>
      <c r="Q852">
        <f>'Data Input'!H852</f>
        <v>0</v>
      </c>
      <c r="R852">
        <f>IF('Data Input'!I852&gt;100,1,0)</f>
        <v>1</v>
      </c>
      <c r="S852">
        <f t="shared" si="935"/>
        <v>3.4339872044851463</v>
      </c>
      <c r="T852">
        <f t="shared" si="936"/>
        <v>11.79226812056771</v>
      </c>
      <c r="U852">
        <f t="shared" si="937"/>
        <v>5.3981611675165766</v>
      </c>
      <c r="V852">
        <f t="shared" si="938"/>
        <v>18.537216377000522</v>
      </c>
      <c r="W852">
        <f t="shared" si="939"/>
        <v>4.0943430282209246</v>
      </c>
      <c r="X852">
        <f t="shared" si="940"/>
        <v>14.05992156968362</v>
      </c>
      <c r="Y852">
        <f t="shared" si="941"/>
        <v>0</v>
      </c>
      <c r="Z852">
        <f t="shared" si="942"/>
        <v>0</v>
      </c>
      <c r="AA852">
        <f t="shared" si="943"/>
        <v>4.7706846244656651</v>
      </c>
      <c r="AB852">
        <f t="shared" si="944"/>
        <v>16.382469957049118</v>
      </c>
      <c r="AC852" s="3">
        <f t="shared" si="945"/>
        <v>12.343999999999999</v>
      </c>
      <c r="AD852">
        <f t="shared" si="946"/>
        <v>0</v>
      </c>
      <c r="AE852">
        <f t="shared" si="947"/>
        <v>11.853</v>
      </c>
      <c r="AF852">
        <f t="shared" si="948"/>
        <v>-2.6640000000000001</v>
      </c>
      <c r="AG852">
        <f t="shared" si="949"/>
        <v>-7.99</v>
      </c>
      <c r="AH852">
        <f t="shared" si="950"/>
        <v>1.7689999999999999</v>
      </c>
      <c r="AI852">
        <f t="shared" si="951"/>
        <v>1.7689999999999999</v>
      </c>
      <c r="AJ852">
        <f t="shared" si="952"/>
        <v>0</v>
      </c>
      <c r="AK852">
        <f t="shared" si="953"/>
        <v>1.764</v>
      </c>
      <c r="AL852">
        <f t="shared" si="954"/>
        <v>0</v>
      </c>
      <c r="AM852">
        <f t="shared" si="955"/>
        <v>7.8369999999999997</v>
      </c>
      <c r="AN852">
        <f t="shared" si="956"/>
        <v>-1.7949999999999999</v>
      </c>
      <c r="AO852">
        <f t="shared" si="957"/>
        <v>0.65800000000000003</v>
      </c>
      <c r="AP852">
        <f t="shared" si="958"/>
        <v>42.389138052164647</v>
      </c>
      <c r="AQ852">
        <f t="shared" si="959"/>
        <v>0</v>
      </c>
      <c r="AR852">
        <f t="shared" si="960"/>
        <v>63.984404318573979</v>
      </c>
      <c r="AS852">
        <f t="shared" si="961"/>
        <v>-49.383144428329395</v>
      </c>
      <c r="AT852">
        <f t="shared" si="962"/>
        <v>-32.713800795485191</v>
      </c>
      <c r="AU852">
        <f t="shared" si="963"/>
        <v>24.872001256770321</v>
      </c>
      <c r="AV852">
        <f t="shared" si="964"/>
        <v>0</v>
      </c>
      <c r="AW852">
        <f t="shared" si="965"/>
        <v>0</v>
      </c>
      <c r="AX852">
        <f t="shared" si="966"/>
        <v>8.415487677557433</v>
      </c>
      <c r="AY852">
        <f t="shared" si="967"/>
        <v>0</v>
      </c>
      <c r="AZ852">
        <f t="shared" si="968"/>
        <v>0</v>
      </c>
      <c r="BA852">
        <f t="shared" si="969"/>
        <v>0</v>
      </c>
      <c r="BB852">
        <f t="shared" si="970"/>
        <v>0.65800000000000003</v>
      </c>
      <c r="BC852">
        <f t="shared" si="971"/>
        <v>58.222086081251788</v>
      </c>
      <c r="BD852">
        <f t="shared" si="972"/>
        <v>61.18</v>
      </c>
      <c r="BE852">
        <f t="shared" si="973"/>
        <v>0.91439999999999999</v>
      </c>
      <c r="BF852">
        <f t="shared" si="974"/>
        <v>4.6360318662848066E-3</v>
      </c>
      <c r="BG852">
        <f>'Data Input'!J852</f>
        <v>22.3</v>
      </c>
      <c r="BH852">
        <f t="shared" si="975"/>
        <v>1</v>
      </c>
      <c r="BI852">
        <f t="shared" si="976"/>
        <v>1</v>
      </c>
      <c r="BJ852">
        <f>'Data Input'!K852</f>
        <v>0.94285714285714273</v>
      </c>
      <c r="BK852">
        <f>'Data Input'!L852</f>
        <v>3</v>
      </c>
      <c r="BL852">
        <f>'Data Input'!M852</f>
        <v>89</v>
      </c>
      <c r="BM852">
        <f t="shared" si="977"/>
        <v>3</v>
      </c>
      <c r="BN852">
        <f t="shared" si="978"/>
        <v>1.2</v>
      </c>
      <c r="BO852">
        <f t="shared" si="979"/>
        <v>4.6360318662848066E-3</v>
      </c>
      <c r="BP852">
        <f t="shared" si="980"/>
        <v>5.5632382395417674E-3</v>
      </c>
      <c r="BQ852">
        <f t="shared" si="981"/>
        <v>39.16629362791042</v>
      </c>
      <c r="BR852">
        <f t="shared" si="982"/>
        <v>46.999552353492504</v>
      </c>
      <c r="BS852">
        <f t="shared" si="983"/>
        <v>299753.64000000007</v>
      </c>
      <c r="BT852">
        <f t="shared" si="984"/>
        <v>271151.19000000006</v>
      </c>
      <c r="BU852">
        <f t="shared" si="985"/>
        <v>242548.74000000005</v>
      </c>
      <c r="BV852">
        <f t="shared" si="986"/>
        <v>213946.29000000004</v>
      </c>
      <c r="BW852">
        <f t="shared" si="987"/>
        <v>185343.84000000003</v>
      </c>
      <c r="BX852">
        <f t="shared" si="988"/>
        <v>154453.20000000001</v>
      </c>
      <c r="BY852">
        <f t="shared" si="989"/>
        <v>123562.56</v>
      </c>
      <c r="BZ852">
        <f t="shared" si="990"/>
        <v>92671.92</v>
      </c>
      <c r="CA852">
        <f t="shared" si="991"/>
        <v>61781.279999999999</v>
      </c>
      <c r="CB852">
        <f t="shared" si="992"/>
        <v>30890.639999999999</v>
      </c>
      <c r="CC852">
        <f t="shared" si="993"/>
        <v>77.704683099851223</v>
      </c>
      <c r="CD852">
        <f t="shared" si="994"/>
        <v>93.245619719821477</v>
      </c>
      <c r="CE852">
        <f t="shared" si="995"/>
        <v>116.87097672776164</v>
      </c>
      <c r="CF852">
        <f t="shared" si="996"/>
        <v>140.245172073314</v>
      </c>
    </row>
    <row r="853" spans="1:84" x14ac:dyDescent="0.25">
      <c r="A853" t="str">
        <f>IF('Data Input'!A853=0,"F","M")</f>
        <v>M</v>
      </c>
      <c r="B853" t="str">
        <f>'Data Input'!B853</f>
        <v>W</v>
      </c>
      <c r="C853">
        <f>'Data Input'!C853</f>
        <v>28</v>
      </c>
      <c r="D853">
        <f t="shared" si="926"/>
        <v>29</v>
      </c>
      <c r="E853">
        <f t="shared" si="927"/>
        <v>30</v>
      </c>
      <c r="F853">
        <f t="shared" si="928"/>
        <v>31</v>
      </c>
      <c r="G853">
        <f t="shared" si="929"/>
        <v>32</v>
      </c>
      <c r="H853">
        <f t="shared" si="930"/>
        <v>33</v>
      </c>
      <c r="I853">
        <f t="shared" si="931"/>
        <v>34</v>
      </c>
      <c r="J853">
        <f t="shared" si="932"/>
        <v>35</v>
      </c>
      <c r="K853">
        <f t="shared" si="933"/>
        <v>36</v>
      </c>
      <c r="L853">
        <f t="shared" si="934"/>
        <v>37</v>
      </c>
      <c r="M853">
        <f>'Data Input'!D853</f>
        <v>221.999659452</v>
      </c>
      <c r="N853">
        <f>'Data Input'!E853</f>
        <v>60.999906426000003</v>
      </c>
      <c r="O853">
        <f>'Data Input'!F853</f>
        <v>110</v>
      </c>
      <c r="P853">
        <f>'Data Input'!G853</f>
        <v>0</v>
      </c>
      <c r="Q853">
        <f>'Data Input'!H853</f>
        <v>0</v>
      </c>
      <c r="R853">
        <f>IF('Data Input'!I853&gt;100,1,0)</f>
        <v>0</v>
      </c>
      <c r="S853">
        <f t="shared" si="935"/>
        <v>3.3322045101752038</v>
      </c>
      <c r="T853">
        <f t="shared" si="936"/>
        <v>11.10358689763197</v>
      </c>
      <c r="U853">
        <f t="shared" si="937"/>
        <v>5.4026758478711026</v>
      </c>
      <c r="V853">
        <f t="shared" si="938"/>
        <v>18.00282082729073</v>
      </c>
      <c r="W853">
        <f t="shared" si="939"/>
        <v>4.1108723301721346</v>
      </c>
      <c r="X853">
        <f t="shared" si="940"/>
        <v>13.698267319354036</v>
      </c>
      <c r="Y853">
        <f t="shared" si="941"/>
        <v>0</v>
      </c>
      <c r="Z853">
        <f t="shared" si="942"/>
        <v>0</v>
      </c>
      <c r="AA853">
        <f t="shared" si="943"/>
        <v>4.7004803657924166</v>
      </c>
      <c r="AB853">
        <f t="shared" si="944"/>
        <v>15.662961874883482</v>
      </c>
      <c r="AC853" s="3">
        <f t="shared" si="945"/>
        <v>12.343999999999999</v>
      </c>
      <c r="AD853">
        <f t="shared" si="946"/>
        <v>0</v>
      </c>
      <c r="AE853">
        <f t="shared" si="947"/>
        <v>11.853</v>
      </c>
      <c r="AF853">
        <f t="shared" si="948"/>
        <v>-2.6640000000000001</v>
      </c>
      <c r="AG853">
        <f t="shared" si="949"/>
        <v>-7.99</v>
      </c>
      <c r="AH853">
        <f t="shared" si="950"/>
        <v>1.7689999999999999</v>
      </c>
      <c r="AI853">
        <f t="shared" si="951"/>
        <v>1.7689999999999999</v>
      </c>
      <c r="AJ853">
        <f t="shared" si="952"/>
        <v>0</v>
      </c>
      <c r="AK853">
        <f t="shared" si="953"/>
        <v>1.764</v>
      </c>
      <c r="AL853">
        <f t="shared" si="954"/>
        <v>0</v>
      </c>
      <c r="AM853">
        <f t="shared" si="955"/>
        <v>7.8369999999999997</v>
      </c>
      <c r="AN853">
        <f t="shared" si="956"/>
        <v>-1.7949999999999999</v>
      </c>
      <c r="AO853">
        <f t="shared" si="957"/>
        <v>0.65800000000000003</v>
      </c>
      <c r="AP853">
        <f t="shared" si="958"/>
        <v>41.132732473602715</v>
      </c>
      <c r="AQ853">
        <f t="shared" si="959"/>
        <v>0</v>
      </c>
      <c r="AR853">
        <f t="shared" si="960"/>
        <v>64.037916824816179</v>
      </c>
      <c r="AS853">
        <f t="shared" si="961"/>
        <v>-47.959514683902505</v>
      </c>
      <c r="AT853">
        <f t="shared" si="962"/>
        <v>-32.845869918075358</v>
      </c>
      <c r="AU853">
        <f t="shared" si="963"/>
        <v>24.232234887937288</v>
      </c>
      <c r="AV853">
        <f t="shared" si="964"/>
        <v>0</v>
      </c>
      <c r="AW853">
        <f t="shared" si="965"/>
        <v>0</v>
      </c>
      <c r="AX853">
        <f t="shared" si="966"/>
        <v>8.2916473652578233</v>
      </c>
      <c r="AY853">
        <f t="shared" si="967"/>
        <v>0</v>
      </c>
      <c r="AZ853">
        <f t="shared" si="968"/>
        <v>0</v>
      </c>
      <c r="BA853">
        <f t="shared" si="969"/>
        <v>0</v>
      </c>
      <c r="BB853">
        <f t="shared" si="970"/>
        <v>0</v>
      </c>
      <c r="BC853">
        <f t="shared" si="971"/>
        <v>56.889146949636142</v>
      </c>
      <c r="BD853">
        <f t="shared" si="972"/>
        <v>61.18</v>
      </c>
      <c r="BE853">
        <f t="shared" si="973"/>
        <v>0.91439999999999999</v>
      </c>
      <c r="BF853">
        <f t="shared" si="974"/>
        <v>1.2246187261153452E-3</v>
      </c>
      <c r="BG853">
        <f>'Data Input'!J853</f>
        <v>24.2</v>
      </c>
      <c r="BH853">
        <f t="shared" si="975"/>
        <v>1</v>
      </c>
      <c r="BI853">
        <f t="shared" si="976"/>
        <v>1</v>
      </c>
      <c r="BJ853">
        <f>'Data Input'!K853</f>
        <v>0.86111111111111105</v>
      </c>
      <c r="BK853">
        <f>'Data Input'!L853</f>
        <v>3</v>
      </c>
      <c r="BL853">
        <f>'Data Input'!M853</f>
        <v>93</v>
      </c>
      <c r="BM853">
        <f t="shared" si="977"/>
        <v>1</v>
      </c>
      <c r="BN853">
        <f t="shared" si="978"/>
        <v>1</v>
      </c>
      <c r="BO853">
        <f t="shared" si="979"/>
        <v>1.2246187261153452E-3</v>
      </c>
      <c r="BP853">
        <f t="shared" si="980"/>
        <v>1.2246187261153452E-3</v>
      </c>
      <c r="BQ853">
        <f t="shared" si="981"/>
        <v>10.345868620551164</v>
      </c>
      <c r="BR853">
        <f t="shared" si="982"/>
        <v>10.345868620551164</v>
      </c>
      <c r="BS853">
        <f t="shared" si="983"/>
        <v>292889.07000000007</v>
      </c>
      <c r="BT853">
        <f t="shared" si="984"/>
        <v>264286.62000000005</v>
      </c>
      <c r="BU853">
        <f t="shared" si="985"/>
        <v>235684.17000000004</v>
      </c>
      <c r="BV853">
        <f t="shared" si="986"/>
        <v>207081.72000000003</v>
      </c>
      <c r="BW853">
        <f t="shared" si="987"/>
        <v>178479.27000000002</v>
      </c>
      <c r="BX853">
        <f t="shared" si="988"/>
        <v>149876.82</v>
      </c>
      <c r="BY853">
        <f t="shared" si="989"/>
        <v>121274.37</v>
      </c>
      <c r="BZ853">
        <f t="shared" si="990"/>
        <v>92671.92</v>
      </c>
      <c r="CA853">
        <f t="shared" si="991"/>
        <v>61781.279999999999</v>
      </c>
      <c r="CB853">
        <f t="shared" si="992"/>
        <v>30890.639999999999</v>
      </c>
      <c r="CC853">
        <f t="shared" si="993"/>
        <v>20.021486022713489</v>
      </c>
      <c r="CD853">
        <f t="shared" si="994"/>
        <v>20.021486022713489</v>
      </c>
      <c r="CE853">
        <f t="shared" si="995"/>
        <v>30.367354643264655</v>
      </c>
      <c r="CF853">
        <f t="shared" si="996"/>
        <v>30.367354643264655</v>
      </c>
    </row>
    <row r="854" spans="1:84" x14ac:dyDescent="0.25">
      <c r="A854" t="str">
        <f>IF('Data Input'!A854=0,"F","M")</f>
        <v>M</v>
      </c>
      <c r="B854" t="str">
        <f>'Data Input'!B854</f>
        <v>W</v>
      </c>
      <c r="C854">
        <f>'Data Input'!C854</f>
        <v>48</v>
      </c>
      <c r="D854">
        <f t="shared" si="926"/>
        <v>49</v>
      </c>
      <c r="E854">
        <f t="shared" si="927"/>
        <v>50</v>
      </c>
      <c r="F854">
        <f t="shared" si="928"/>
        <v>51</v>
      </c>
      <c r="G854">
        <f t="shared" si="929"/>
        <v>52</v>
      </c>
      <c r="H854">
        <f t="shared" si="930"/>
        <v>53</v>
      </c>
      <c r="I854">
        <f t="shared" si="931"/>
        <v>54</v>
      </c>
      <c r="J854">
        <f t="shared" si="932"/>
        <v>55</v>
      </c>
      <c r="K854">
        <f t="shared" si="933"/>
        <v>56</v>
      </c>
      <c r="L854">
        <f t="shared" si="934"/>
        <v>57</v>
      </c>
      <c r="M854">
        <f>'Data Input'!D854</f>
        <v>182.99971927800001</v>
      </c>
      <c r="N854">
        <f>'Data Input'!E854</f>
        <v>34.999946310000006</v>
      </c>
      <c r="O854">
        <f>'Data Input'!F854</f>
        <v>110</v>
      </c>
      <c r="P854">
        <f>'Data Input'!G854</f>
        <v>0</v>
      </c>
      <c r="Q854">
        <f>'Data Input'!H854</f>
        <v>0</v>
      </c>
      <c r="R854">
        <f>IF('Data Input'!I854&gt;100,1,0)</f>
        <v>1</v>
      </c>
      <c r="S854">
        <f t="shared" si="935"/>
        <v>3.8712010109078911</v>
      </c>
      <c r="T854">
        <f t="shared" si="936"/>
        <v>14.986197266854278</v>
      </c>
      <c r="U854">
        <f t="shared" si="937"/>
        <v>5.2094846188402446</v>
      </c>
      <c r="V854">
        <f t="shared" si="938"/>
        <v>20.166962122763465</v>
      </c>
      <c r="W854">
        <f t="shared" si="939"/>
        <v>3.5553465274882372</v>
      </c>
      <c r="X854">
        <f t="shared" si="940"/>
        <v>13.763461071340325</v>
      </c>
      <c r="Y854">
        <f t="shared" si="941"/>
        <v>0</v>
      </c>
      <c r="Z854">
        <f t="shared" si="942"/>
        <v>0</v>
      </c>
      <c r="AA854">
        <f t="shared" si="943"/>
        <v>4.7004803657924166</v>
      </c>
      <c r="AB854">
        <f t="shared" si="944"/>
        <v>18.196504343808297</v>
      </c>
      <c r="AC854" s="3">
        <f t="shared" si="945"/>
        <v>12.343999999999999</v>
      </c>
      <c r="AD854">
        <f t="shared" si="946"/>
        <v>0</v>
      </c>
      <c r="AE854">
        <f t="shared" si="947"/>
        <v>11.853</v>
      </c>
      <c r="AF854">
        <f t="shared" si="948"/>
        <v>-2.6640000000000001</v>
      </c>
      <c r="AG854">
        <f t="shared" si="949"/>
        <v>-7.99</v>
      </c>
      <c r="AH854">
        <f t="shared" si="950"/>
        <v>1.7689999999999999</v>
      </c>
      <c r="AI854">
        <f t="shared" si="951"/>
        <v>1.7689999999999999</v>
      </c>
      <c r="AJ854">
        <f t="shared" si="952"/>
        <v>0</v>
      </c>
      <c r="AK854">
        <f t="shared" si="953"/>
        <v>1.764</v>
      </c>
      <c r="AL854">
        <f t="shared" si="954"/>
        <v>0</v>
      </c>
      <c r="AM854">
        <f t="shared" si="955"/>
        <v>7.8369999999999997</v>
      </c>
      <c r="AN854">
        <f t="shared" si="956"/>
        <v>-1.7949999999999999</v>
      </c>
      <c r="AO854">
        <f t="shared" si="957"/>
        <v>0.65800000000000003</v>
      </c>
      <c r="AP854">
        <f t="shared" si="958"/>
        <v>47.786105278647007</v>
      </c>
      <c r="AQ854">
        <f t="shared" si="959"/>
        <v>0</v>
      </c>
      <c r="AR854">
        <f t="shared" si="960"/>
        <v>61.748021187113416</v>
      </c>
      <c r="AS854">
        <f t="shared" si="961"/>
        <v>-53.724787095041876</v>
      </c>
      <c r="AT854">
        <f t="shared" si="962"/>
        <v>-28.407218754631018</v>
      </c>
      <c r="AU854">
        <f t="shared" si="963"/>
        <v>24.347562635201033</v>
      </c>
      <c r="AV854">
        <f t="shared" si="964"/>
        <v>0</v>
      </c>
      <c r="AW854">
        <f t="shared" si="965"/>
        <v>0</v>
      </c>
      <c r="AX854">
        <f t="shared" si="966"/>
        <v>8.2916473652578233</v>
      </c>
      <c r="AY854">
        <f t="shared" si="967"/>
        <v>0</v>
      </c>
      <c r="AZ854">
        <f t="shared" si="968"/>
        <v>0</v>
      </c>
      <c r="BA854">
        <f t="shared" si="969"/>
        <v>0</v>
      </c>
      <c r="BB854">
        <f t="shared" si="970"/>
        <v>0.65800000000000003</v>
      </c>
      <c r="BC854">
        <f t="shared" si="971"/>
        <v>60.699330616546384</v>
      </c>
      <c r="BD854">
        <f t="shared" si="972"/>
        <v>61.18</v>
      </c>
      <c r="BE854">
        <f t="shared" si="973"/>
        <v>0.91439999999999999</v>
      </c>
      <c r="BF854">
        <f t="shared" si="974"/>
        <v>5.3832930161191728E-2</v>
      </c>
      <c r="BG854">
        <f>'Data Input'!J854</f>
        <v>22.9</v>
      </c>
      <c r="BH854">
        <f t="shared" si="975"/>
        <v>1</v>
      </c>
      <c r="BI854">
        <f t="shared" si="976"/>
        <v>1</v>
      </c>
      <c r="BJ854">
        <f>'Data Input'!K854</f>
        <v>0.85135135135135132</v>
      </c>
      <c r="BK854">
        <f>'Data Input'!L854</f>
        <v>3</v>
      </c>
      <c r="BL854">
        <f>'Data Input'!M854</f>
        <v>92</v>
      </c>
      <c r="BM854">
        <f t="shared" si="977"/>
        <v>1</v>
      </c>
      <c r="BN854">
        <f t="shared" si="978"/>
        <v>1</v>
      </c>
      <c r="BO854">
        <f t="shared" si="979"/>
        <v>5.3832930161191728E-2</v>
      </c>
      <c r="BP854">
        <f t="shared" si="980"/>
        <v>5.3832930161191728E-2</v>
      </c>
      <c r="BQ854">
        <f t="shared" si="981"/>
        <v>454.79332548973088</v>
      </c>
      <c r="BR854">
        <f t="shared" si="982"/>
        <v>454.79332548973088</v>
      </c>
      <c r="BS854">
        <f t="shared" si="983"/>
        <v>227675.48000000004</v>
      </c>
      <c r="BT854">
        <f t="shared" si="984"/>
        <v>203363.40000000002</v>
      </c>
      <c r="BU854">
        <f t="shared" si="985"/>
        <v>179051.32</v>
      </c>
      <c r="BV854">
        <f t="shared" si="986"/>
        <v>154739.24</v>
      </c>
      <c r="BW854">
        <f t="shared" si="987"/>
        <v>130427.16</v>
      </c>
      <c r="BX854">
        <f t="shared" si="988"/>
        <v>106115.08</v>
      </c>
      <c r="BY854">
        <f t="shared" si="989"/>
        <v>81803</v>
      </c>
      <c r="BZ854">
        <f t="shared" si="990"/>
        <v>57490.92</v>
      </c>
      <c r="CA854">
        <f t="shared" si="991"/>
        <v>38327.279999999999</v>
      </c>
      <c r="CB854">
        <f t="shared" si="992"/>
        <v>19163.64</v>
      </c>
      <c r="CC854">
        <f t="shared" si="993"/>
        <v>645.00276263336514</v>
      </c>
      <c r="CD854">
        <f t="shared" si="994"/>
        <v>645.00276263336514</v>
      </c>
      <c r="CE854">
        <f t="shared" si="995"/>
        <v>1099.7960881230961</v>
      </c>
      <c r="CF854">
        <f t="shared" si="996"/>
        <v>1099.7960881230961</v>
      </c>
    </row>
    <row r="855" spans="1:84" x14ac:dyDescent="0.25">
      <c r="A855" t="str">
        <f>IF('Data Input'!A855=0,"F","M")</f>
        <v>M</v>
      </c>
      <c r="B855" t="str">
        <f>'Data Input'!B855</f>
        <v>W</v>
      </c>
      <c r="C855">
        <f>'Data Input'!C855</f>
        <v>54</v>
      </c>
      <c r="D855">
        <f t="shared" si="926"/>
        <v>55</v>
      </c>
      <c r="E855">
        <f t="shared" si="927"/>
        <v>56</v>
      </c>
      <c r="F855">
        <f t="shared" si="928"/>
        <v>57</v>
      </c>
      <c r="G855">
        <f t="shared" si="929"/>
        <v>58</v>
      </c>
      <c r="H855">
        <f t="shared" si="930"/>
        <v>59</v>
      </c>
      <c r="I855">
        <f t="shared" si="931"/>
        <v>60</v>
      </c>
      <c r="J855">
        <f t="shared" si="932"/>
        <v>61</v>
      </c>
      <c r="K855">
        <f t="shared" si="933"/>
        <v>62</v>
      </c>
      <c r="L855">
        <f t="shared" si="934"/>
        <v>63</v>
      </c>
      <c r="M855">
        <f>'Data Input'!D855</f>
        <v>188.99971007400001</v>
      </c>
      <c r="N855">
        <f>'Data Input'!E855</f>
        <v>37.999941708000001</v>
      </c>
      <c r="O855">
        <f>'Data Input'!F855</f>
        <v>102</v>
      </c>
      <c r="P855">
        <f>'Data Input'!G855</f>
        <v>0</v>
      </c>
      <c r="Q855">
        <f>'Data Input'!H855</f>
        <v>0</v>
      </c>
      <c r="R855">
        <f>IF('Data Input'!I855&gt;100,1,0)</f>
        <v>1</v>
      </c>
      <c r="S855">
        <f t="shared" si="935"/>
        <v>3.9889840465642745</v>
      </c>
      <c r="T855">
        <f t="shared" si="936"/>
        <v>15.911993723744294</v>
      </c>
      <c r="U855">
        <f t="shared" si="937"/>
        <v>5.2417454810584658</v>
      </c>
      <c r="V855">
        <f t="shared" si="938"/>
        <v>20.909239100092599</v>
      </c>
      <c r="W855">
        <f t="shared" si="939"/>
        <v>3.6375846257252094</v>
      </c>
      <c r="X855">
        <f t="shared" si="940"/>
        <v>14.510267040045338</v>
      </c>
      <c r="Y855">
        <f t="shared" si="941"/>
        <v>0</v>
      </c>
      <c r="Z855">
        <f t="shared" si="942"/>
        <v>0</v>
      </c>
      <c r="AA855">
        <f t="shared" si="943"/>
        <v>4.6249728132842707</v>
      </c>
      <c r="AB855">
        <f t="shared" si="944"/>
        <v>18.448942767984448</v>
      </c>
      <c r="AC855" s="3">
        <f t="shared" si="945"/>
        <v>12.343999999999999</v>
      </c>
      <c r="AD855">
        <f t="shared" si="946"/>
        <v>0</v>
      </c>
      <c r="AE855">
        <f t="shared" si="947"/>
        <v>11.853</v>
      </c>
      <c r="AF855">
        <f t="shared" si="948"/>
        <v>-2.6640000000000001</v>
      </c>
      <c r="AG855">
        <f t="shared" si="949"/>
        <v>-7.99</v>
      </c>
      <c r="AH855">
        <f t="shared" si="950"/>
        <v>1.7689999999999999</v>
      </c>
      <c r="AI855">
        <f t="shared" si="951"/>
        <v>1.7689999999999999</v>
      </c>
      <c r="AJ855">
        <f t="shared" si="952"/>
        <v>0</v>
      </c>
      <c r="AK855">
        <f t="shared" si="953"/>
        <v>1.764</v>
      </c>
      <c r="AL855">
        <f t="shared" si="954"/>
        <v>0</v>
      </c>
      <c r="AM855">
        <f t="shared" si="955"/>
        <v>7.8369999999999997</v>
      </c>
      <c r="AN855">
        <f t="shared" si="956"/>
        <v>-1.7949999999999999</v>
      </c>
      <c r="AO855">
        <f t="shared" si="957"/>
        <v>0.65800000000000003</v>
      </c>
      <c r="AP855">
        <f t="shared" si="958"/>
        <v>49.240019070789401</v>
      </c>
      <c r="AQ855">
        <f t="shared" si="959"/>
        <v>0</v>
      </c>
      <c r="AR855">
        <f t="shared" si="960"/>
        <v>62.130409186985993</v>
      </c>
      <c r="AS855">
        <f t="shared" si="961"/>
        <v>-55.702212962646684</v>
      </c>
      <c r="AT855">
        <f t="shared" si="962"/>
        <v>-29.064301159544424</v>
      </c>
      <c r="AU855">
        <f t="shared" si="963"/>
        <v>25.668662393840201</v>
      </c>
      <c r="AV855">
        <f t="shared" si="964"/>
        <v>0</v>
      </c>
      <c r="AW855">
        <f t="shared" si="965"/>
        <v>0</v>
      </c>
      <c r="AX855">
        <f t="shared" si="966"/>
        <v>8.1584520426334528</v>
      </c>
      <c r="AY855">
        <f t="shared" si="967"/>
        <v>0</v>
      </c>
      <c r="AZ855">
        <f t="shared" si="968"/>
        <v>0</v>
      </c>
      <c r="BA855">
        <f t="shared" si="969"/>
        <v>0</v>
      </c>
      <c r="BB855">
        <f t="shared" si="970"/>
        <v>0.65800000000000003</v>
      </c>
      <c r="BC855">
        <f t="shared" si="971"/>
        <v>61.089028572057941</v>
      </c>
      <c r="BD855">
        <f t="shared" si="972"/>
        <v>61.18</v>
      </c>
      <c r="BE855">
        <f t="shared" si="973"/>
        <v>0.91439999999999999</v>
      </c>
      <c r="BF855">
        <f t="shared" si="974"/>
        <v>7.8456873259479254E-2</v>
      </c>
      <c r="BG855">
        <f>'Data Input'!J855</f>
        <v>28.8</v>
      </c>
      <c r="BH855">
        <f t="shared" si="975"/>
        <v>3</v>
      </c>
      <c r="BI855">
        <f t="shared" si="976"/>
        <v>1.21</v>
      </c>
      <c r="BJ855">
        <f>'Data Input'!K855</f>
        <v>0.97590361445783136</v>
      </c>
      <c r="BK855">
        <f>'Data Input'!L855</f>
        <v>3</v>
      </c>
      <c r="BL855">
        <f>'Data Input'!M855</f>
        <v>58</v>
      </c>
      <c r="BM855">
        <f t="shared" si="977"/>
        <v>4</v>
      </c>
      <c r="BN855">
        <f t="shared" si="978"/>
        <v>1.26</v>
      </c>
      <c r="BO855">
        <f t="shared" si="979"/>
        <v>9.4932816643969894E-2</v>
      </c>
      <c r="BP855">
        <f t="shared" si="980"/>
        <v>9.8855660306943857E-2</v>
      </c>
      <c r="BQ855">
        <f t="shared" si="981"/>
        <v>802.01488661939402</v>
      </c>
      <c r="BR855">
        <f t="shared" si="982"/>
        <v>835.15599763672435</v>
      </c>
      <c r="BS855">
        <f t="shared" si="983"/>
        <v>196784.84000000003</v>
      </c>
      <c r="BT855">
        <f t="shared" si="984"/>
        <v>172472.76</v>
      </c>
      <c r="BU855">
        <f t="shared" si="985"/>
        <v>153309.12</v>
      </c>
      <c r="BV855">
        <f t="shared" si="986"/>
        <v>134145.47999999998</v>
      </c>
      <c r="BW855">
        <f t="shared" si="987"/>
        <v>114981.84</v>
      </c>
      <c r="BX855">
        <f t="shared" si="988"/>
        <v>95818.2</v>
      </c>
      <c r="BY855">
        <f t="shared" si="989"/>
        <v>76654.559999999998</v>
      </c>
      <c r="BZ855">
        <f t="shared" si="990"/>
        <v>57490.92</v>
      </c>
      <c r="CA855">
        <f t="shared" si="991"/>
        <v>38327.279999999999</v>
      </c>
      <c r="CB855">
        <f t="shared" si="992"/>
        <v>19163.64</v>
      </c>
      <c r="CC855">
        <f t="shared" si="993"/>
        <v>1005.4796363983007</v>
      </c>
      <c r="CD855">
        <f t="shared" si="994"/>
        <v>1047.0283817040158</v>
      </c>
      <c r="CE855">
        <f t="shared" si="995"/>
        <v>1807.4945230176947</v>
      </c>
      <c r="CF855">
        <f t="shared" si="996"/>
        <v>1882.1843793407402</v>
      </c>
    </row>
    <row r="856" spans="1:84" x14ac:dyDescent="0.25">
      <c r="A856" t="str">
        <f>IF('Data Input'!A856=0,"F","M")</f>
        <v>F</v>
      </c>
      <c r="B856" t="str">
        <f>'Data Input'!B856</f>
        <v>W</v>
      </c>
      <c r="C856">
        <f>'Data Input'!C856</f>
        <v>63</v>
      </c>
      <c r="D856">
        <f t="shared" si="926"/>
        <v>64</v>
      </c>
      <c r="E856">
        <f t="shared" si="927"/>
        <v>65</v>
      </c>
      <c r="F856">
        <f t="shared" si="928"/>
        <v>66</v>
      </c>
      <c r="G856">
        <f t="shared" si="929"/>
        <v>67</v>
      </c>
      <c r="H856">
        <f t="shared" si="930"/>
        <v>68</v>
      </c>
      <c r="I856">
        <f t="shared" si="931"/>
        <v>69</v>
      </c>
      <c r="J856">
        <f t="shared" si="932"/>
        <v>70</v>
      </c>
      <c r="K856">
        <f t="shared" si="933"/>
        <v>71</v>
      </c>
      <c r="L856">
        <f t="shared" si="934"/>
        <v>72</v>
      </c>
      <c r="M856">
        <f>'Data Input'!D856</f>
        <v>241.99962877200002</v>
      </c>
      <c r="N856">
        <f>'Data Input'!E856</f>
        <v>109.99983125999999</v>
      </c>
      <c r="O856">
        <f>'Data Input'!F856</f>
        <v>112</v>
      </c>
      <c r="P856">
        <f>'Data Input'!G856</f>
        <v>0</v>
      </c>
      <c r="Q856">
        <f>'Data Input'!H856</f>
        <v>0</v>
      </c>
      <c r="R856">
        <f>IF('Data Input'!I856&gt;100,1,0)</f>
        <v>0</v>
      </c>
      <c r="S856">
        <f t="shared" si="935"/>
        <v>4.1431347263915326</v>
      </c>
      <c r="T856">
        <f t="shared" si="936"/>
        <v>17.16556536103144</v>
      </c>
      <c r="U856">
        <f t="shared" si="937"/>
        <v>5.48893619215551</v>
      </c>
      <c r="V856">
        <f t="shared" si="938"/>
        <v>22.741402148666801</v>
      </c>
      <c r="W856">
        <f t="shared" si="939"/>
        <v>4.7004788317912398</v>
      </c>
      <c r="X856">
        <f t="shared" si="940"/>
        <v>19.474717078662589</v>
      </c>
      <c r="Y856">
        <f t="shared" si="941"/>
        <v>0</v>
      </c>
      <c r="Z856">
        <f t="shared" si="942"/>
        <v>0</v>
      </c>
      <c r="AA856">
        <f t="shared" si="943"/>
        <v>4.7184988712950942</v>
      </c>
      <c r="AB856">
        <f t="shared" si="944"/>
        <v>19.549376530101956</v>
      </c>
      <c r="AC856" s="3">
        <f t="shared" si="945"/>
        <v>-29.798999999999999</v>
      </c>
      <c r="AD856">
        <f t="shared" si="946"/>
        <v>4.8840000000000003</v>
      </c>
      <c r="AE856">
        <f t="shared" si="947"/>
        <v>13.54</v>
      </c>
      <c r="AF856">
        <f t="shared" si="948"/>
        <v>-3.1139999999999999</v>
      </c>
      <c r="AG856">
        <f t="shared" si="949"/>
        <v>-13.577999999999999</v>
      </c>
      <c r="AH856">
        <f t="shared" si="950"/>
        <v>3.149</v>
      </c>
      <c r="AI856">
        <f t="shared" si="951"/>
        <v>2.0190000000000001</v>
      </c>
      <c r="AJ856">
        <f t="shared" si="952"/>
        <v>0</v>
      </c>
      <c r="AK856">
        <f t="shared" si="953"/>
        <v>1.9570000000000001</v>
      </c>
      <c r="AL856">
        <f t="shared" si="954"/>
        <v>0</v>
      </c>
      <c r="AM856">
        <f t="shared" si="955"/>
        <v>7.5739999999999998</v>
      </c>
      <c r="AN856">
        <f t="shared" si="956"/>
        <v>-1.665</v>
      </c>
      <c r="AO856">
        <f t="shared" si="957"/>
        <v>0.66100000000000003</v>
      </c>
      <c r="AP856">
        <f t="shared" si="958"/>
        <v>-123.46127171174128</v>
      </c>
      <c r="AQ856">
        <f t="shared" si="959"/>
        <v>83.836621223277561</v>
      </c>
      <c r="AR856">
        <f t="shared" si="960"/>
        <v>74.320196041785607</v>
      </c>
      <c r="AS856">
        <f t="shared" si="961"/>
        <v>-70.816726290948409</v>
      </c>
      <c r="AT856">
        <f t="shared" si="962"/>
        <v>-63.823101578061454</v>
      </c>
      <c r="AU856">
        <f t="shared" si="963"/>
        <v>61.325884080708491</v>
      </c>
      <c r="AV856">
        <f t="shared" si="964"/>
        <v>0</v>
      </c>
      <c r="AW856">
        <f t="shared" si="965"/>
        <v>0</v>
      </c>
      <c r="AX856">
        <f t="shared" si="966"/>
        <v>9.2341022911244988</v>
      </c>
      <c r="AY856">
        <f t="shared" si="967"/>
        <v>0</v>
      </c>
      <c r="AZ856">
        <f t="shared" si="968"/>
        <v>0</v>
      </c>
      <c r="BA856">
        <f t="shared" si="969"/>
        <v>0</v>
      </c>
      <c r="BB856">
        <f t="shared" si="970"/>
        <v>0</v>
      </c>
      <c r="BC856">
        <f t="shared" si="971"/>
        <v>-29.38429594385498</v>
      </c>
      <c r="BD856">
        <f t="shared" si="972"/>
        <v>-29.18</v>
      </c>
      <c r="BE856">
        <f t="shared" si="973"/>
        <v>0.96650000000000003</v>
      </c>
      <c r="BF856">
        <f t="shared" si="974"/>
        <v>2.7395570665029512E-2</v>
      </c>
      <c r="BG856">
        <f>'Data Input'!J856</f>
        <v>16.899999999999999</v>
      </c>
      <c r="BH856">
        <f t="shared" si="975"/>
        <v>1</v>
      </c>
      <c r="BI856">
        <f t="shared" si="976"/>
        <v>1</v>
      </c>
      <c r="BJ856">
        <f>'Data Input'!K856</f>
        <v>0.78125</v>
      </c>
      <c r="BK856">
        <f>'Data Input'!L856</f>
        <v>3</v>
      </c>
      <c r="BL856">
        <f>'Data Input'!M856</f>
        <v>84</v>
      </c>
      <c r="BM856">
        <f t="shared" si="977"/>
        <v>3</v>
      </c>
      <c r="BN856">
        <f t="shared" si="978"/>
        <v>1.2</v>
      </c>
      <c r="BO856">
        <f t="shared" si="979"/>
        <v>2.7395570665029512E-2</v>
      </c>
      <c r="BP856">
        <f t="shared" si="980"/>
        <v>3.287468479803541E-2</v>
      </c>
      <c r="BQ856">
        <f t="shared" si="981"/>
        <v>231.4442600306316</v>
      </c>
      <c r="BR856">
        <f t="shared" si="982"/>
        <v>277.73311203675792</v>
      </c>
      <c r="BS856">
        <f t="shared" si="983"/>
        <v>173616.86</v>
      </c>
      <c r="BT856">
        <f t="shared" si="984"/>
        <v>154453.21999999997</v>
      </c>
      <c r="BU856">
        <f t="shared" si="985"/>
        <v>135289.57999999999</v>
      </c>
      <c r="BV856">
        <f t="shared" si="986"/>
        <v>116125.93999999999</v>
      </c>
      <c r="BW856">
        <f t="shared" si="987"/>
        <v>99536.51999999999</v>
      </c>
      <c r="BX856">
        <f t="shared" si="988"/>
        <v>82947.099999999991</v>
      </c>
      <c r="BY856">
        <f t="shared" si="989"/>
        <v>66357.679999999993</v>
      </c>
      <c r="BZ856">
        <f t="shared" si="990"/>
        <v>49768.259999999995</v>
      </c>
      <c r="CA856">
        <f t="shared" si="991"/>
        <v>33178.839999999997</v>
      </c>
      <c r="CB856">
        <f t="shared" si="992"/>
        <v>16589.419999999998</v>
      </c>
      <c r="CC856">
        <f t="shared" si="993"/>
        <v>254.19347890105956</v>
      </c>
      <c r="CD856">
        <f t="shared" si="994"/>
        <v>305.03217468127139</v>
      </c>
      <c r="CE856">
        <f t="shared" si="995"/>
        <v>485.63773893169116</v>
      </c>
      <c r="CF856">
        <f t="shared" si="996"/>
        <v>582.7652867180293</v>
      </c>
    </row>
    <row r="857" spans="1:84" x14ac:dyDescent="0.25">
      <c r="A857" t="str">
        <f>IF('Data Input'!A857=0,"F","M")</f>
        <v>M</v>
      </c>
      <c r="B857" t="str">
        <f>'Data Input'!B857</f>
        <v>W</v>
      </c>
      <c r="C857">
        <f>'Data Input'!C857</f>
        <v>66</v>
      </c>
      <c r="D857">
        <f t="shared" si="926"/>
        <v>67</v>
      </c>
      <c r="E857">
        <f t="shared" si="927"/>
        <v>68</v>
      </c>
      <c r="F857">
        <f t="shared" si="928"/>
        <v>69</v>
      </c>
      <c r="G857">
        <f t="shared" si="929"/>
        <v>70</v>
      </c>
      <c r="H857">
        <f t="shared" si="930"/>
        <v>71</v>
      </c>
      <c r="I857">
        <f t="shared" si="931"/>
        <v>72</v>
      </c>
      <c r="J857">
        <f t="shared" si="932"/>
        <v>73</v>
      </c>
      <c r="K857">
        <f t="shared" si="933"/>
        <v>74</v>
      </c>
      <c r="L857">
        <f t="shared" si="934"/>
        <v>75</v>
      </c>
      <c r="M857">
        <f>'Data Input'!D857</f>
        <v>134.99979291</v>
      </c>
      <c r="N857">
        <f>'Data Input'!E857</f>
        <v>52.999918698000002</v>
      </c>
      <c r="O857">
        <f>'Data Input'!F857</f>
        <v>112</v>
      </c>
      <c r="P857">
        <f>'Data Input'!G857</f>
        <v>1</v>
      </c>
      <c r="Q857">
        <f>'Data Input'!H857</f>
        <v>0</v>
      </c>
      <c r="R857">
        <f>IF('Data Input'!I857&gt;100,1,0)</f>
        <v>1</v>
      </c>
      <c r="S857">
        <f t="shared" si="935"/>
        <v>4.1896547420264252</v>
      </c>
      <c r="T857">
        <f t="shared" si="936"/>
        <v>17.553206857384513</v>
      </c>
      <c r="U857">
        <f t="shared" si="937"/>
        <v>4.9052732444372529</v>
      </c>
      <c r="V857">
        <f t="shared" si="938"/>
        <v>20.551401309491883</v>
      </c>
      <c r="W857">
        <f t="shared" si="939"/>
        <v>3.9702903795509452</v>
      </c>
      <c r="X857">
        <f t="shared" si="940"/>
        <v>16.634145915907514</v>
      </c>
      <c r="Y857">
        <f t="shared" si="941"/>
        <v>4.7184988712950942</v>
      </c>
      <c r="Z857">
        <f t="shared" si="942"/>
        <v>19.768881171367827</v>
      </c>
      <c r="AA857">
        <f t="shared" si="943"/>
        <v>0</v>
      </c>
      <c r="AB857">
        <f t="shared" si="944"/>
        <v>0</v>
      </c>
      <c r="AC857" s="3">
        <f t="shared" si="945"/>
        <v>12.343999999999999</v>
      </c>
      <c r="AD857">
        <f t="shared" si="946"/>
        <v>0</v>
      </c>
      <c r="AE857">
        <f t="shared" si="947"/>
        <v>11.853</v>
      </c>
      <c r="AF857">
        <f t="shared" si="948"/>
        <v>-2.6640000000000001</v>
      </c>
      <c r="AG857">
        <f t="shared" si="949"/>
        <v>-7.99</v>
      </c>
      <c r="AH857">
        <f t="shared" si="950"/>
        <v>1.7689999999999999</v>
      </c>
      <c r="AI857">
        <f t="shared" si="951"/>
        <v>1.7689999999999999</v>
      </c>
      <c r="AJ857">
        <f t="shared" si="952"/>
        <v>0</v>
      </c>
      <c r="AK857">
        <f t="shared" si="953"/>
        <v>1.764</v>
      </c>
      <c r="AL857">
        <f t="shared" si="954"/>
        <v>0</v>
      </c>
      <c r="AM857">
        <f t="shared" si="955"/>
        <v>7.8369999999999997</v>
      </c>
      <c r="AN857">
        <f t="shared" si="956"/>
        <v>-1.7949999999999999</v>
      </c>
      <c r="AO857">
        <f t="shared" si="957"/>
        <v>0.65800000000000003</v>
      </c>
      <c r="AP857">
        <f t="shared" si="958"/>
        <v>51.71709813557419</v>
      </c>
      <c r="AQ857">
        <f t="shared" si="959"/>
        <v>0</v>
      </c>
      <c r="AR857">
        <f t="shared" si="960"/>
        <v>58.142203766314758</v>
      </c>
      <c r="AS857">
        <f t="shared" si="961"/>
        <v>-54.748933088486382</v>
      </c>
      <c r="AT857">
        <f t="shared" si="962"/>
        <v>-31.722620132612054</v>
      </c>
      <c r="AU857">
        <f t="shared" si="963"/>
        <v>29.42580412524039</v>
      </c>
      <c r="AV857">
        <f t="shared" si="964"/>
        <v>8.3470245033210215</v>
      </c>
      <c r="AW857">
        <f t="shared" si="965"/>
        <v>0</v>
      </c>
      <c r="AX857">
        <f t="shared" si="966"/>
        <v>0</v>
      </c>
      <c r="AY857">
        <f t="shared" si="967"/>
        <v>0</v>
      </c>
      <c r="AZ857">
        <f t="shared" si="968"/>
        <v>0</v>
      </c>
      <c r="BA857">
        <f t="shared" si="969"/>
        <v>0</v>
      </c>
      <c r="BB857">
        <f t="shared" si="970"/>
        <v>0.65800000000000003</v>
      </c>
      <c r="BC857">
        <f t="shared" si="971"/>
        <v>61.818577309351937</v>
      </c>
      <c r="BD857">
        <f t="shared" si="972"/>
        <v>61.18</v>
      </c>
      <c r="BE857">
        <f t="shared" si="973"/>
        <v>0.91439999999999999</v>
      </c>
      <c r="BF857">
        <f t="shared" si="974"/>
        <v>0.15588743806498118</v>
      </c>
      <c r="BG857">
        <f>'Data Input'!J857</f>
        <v>32</v>
      </c>
      <c r="BH857">
        <f t="shared" si="975"/>
        <v>4</v>
      </c>
      <c r="BI857">
        <f t="shared" si="976"/>
        <v>1.24</v>
      </c>
      <c r="BJ857">
        <f>'Data Input'!K857</f>
        <v>0.90322580645161299</v>
      </c>
      <c r="BK857">
        <f>'Data Input'!L857</f>
        <v>3</v>
      </c>
      <c r="BL857">
        <f>'Data Input'!M857</f>
        <v>78</v>
      </c>
      <c r="BM857">
        <f t="shared" si="977"/>
        <v>2</v>
      </c>
      <c r="BN857">
        <f t="shared" si="978"/>
        <v>1.19</v>
      </c>
      <c r="BO857">
        <f t="shared" si="979"/>
        <v>0.19330042320057667</v>
      </c>
      <c r="BP857">
        <f t="shared" si="980"/>
        <v>0.18550605129732758</v>
      </c>
      <c r="BQ857">
        <f t="shared" si="981"/>
        <v>1633.0476907485586</v>
      </c>
      <c r="BR857">
        <f t="shared" si="982"/>
        <v>1567.1989935409551</v>
      </c>
      <c r="BS857">
        <f t="shared" si="983"/>
        <v>165894.19999999995</v>
      </c>
      <c r="BT857">
        <f t="shared" si="984"/>
        <v>149304.77999999997</v>
      </c>
      <c r="BU857">
        <f t="shared" si="985"/>
        <v>132715.35999999999</v>
      </c>
      <c r="BV857">
        <f t="shared" si="986"/>
        <v>116125.93999999999</v>
      </c>
      <c r="BW857">
        <f t="shared" si="987"/>
        <v>99536.51999999999</v>
      </c>
      <c r="BX857">
        <f t="shared" si="988"/>
        <v>82947.099999999991</v>
      </c>
      <c r="BY857">
        <f t="shared" si="989"/>
        <v>66357.679999999993</v>
      </c>
      <c r="BZ857">
        <f t="shared" si="990"/>
        <v>49768.259999999995</v>
      </c>
      <c r="CA857">
        <f t="shared" si="991"/>
        <v>33178.839999999997</v>
      </c>
      <c r="CB857">
        <f t="shared" si="992"/>
        <v>16589.419999999998</v>
      </c>
      <c r="CC857">
        <f t="shared" si="993"/>
        <v>1763.7080486586606</v>
      </c>
      <c r="CD857">
        <f t="shared" si="994"/>
        <v>1692.5907886321013</v>
      </c>
      <c r="CE857">
        <f t="shared" si="995"/>
        <v>3396.7557394072192</v>
      </c>
      <c r="CF857">
        <f t="shared" si="996"/>
        <v>3259.7897821730567</v>
      </c>
    </row>
    <row r="858" spans="1:84" x14ac:dyDescent="0.25">
      <c r="A858" t="str">
        <f>IF('Data Input'!A858=0,"F","M")</f>
        <v>F</v>
      </c>
      <c r="B858" t="str">
        <f>'Data Input'!B858</f>
        <v>W</v>
      </c>
      <c r="C858">
        <f>'Data Input'!C858</f>
        <v>46</v>
      </c>
      <c r="D858">
        <f t="shared" si="926"/>
        <v>47</v>
      </c>
      <c r="E858">
        <f t="shared" si="927"/>
        <v>48</v>
      </c>
      <c r="F858">
        <f t="shared" si="928"/>
        <v>49</v>
      </c>
      <c r="G858">
        <f t="shared" si="929"/>
        <v>50</v>
      </c>
      <c r="H858">
        <f t="shared" si="930"/>
        <v>51</v>
      </c>
      <c r="I858">
        <f t="shared" si="931"/>
        <v>52</v>
      </c>
      <c r="J858">
        <f t="shared" si="932"/>
        <v>53</v>
      </c>
      <c r="K858">
        <f t="shared" si="933"/>
        <v>54</v>
      </c>
      <c r="L858">
        <f t="shared" si="934"/>
        <v>55</v>
      </c>
      <c r="M858">
        <f>'Data Input'!D858</f>
        <v>212.999673258</v>
      </c>
      <c r="N858">
        <f>'Data Input'!E858</f>
        <v>91.99985887199999</v>
      </c>
      <c r="O858">
        <f>'Data Input'!F858</f>
        <v>120</v>
      </c>
      <c r="P858">
        <f>'Data Input'!G858</f>
        <v>0</v>
      </c>
      <c r="Q858">
        <f>'Data Input'!H858</f>
        <v>1</v>
      </c>
      <c r="R858">
        <f>IF('Data Input'!I858&gt;100,1,0)</f>
        <v>0</v>
      </c>
      <c r="S858">
        <f t="shared" si="935"/>
        <v>3.8286413964890951</v>
      </c>
      <c r="T858">
        <f t="shared" si="936"/>
        <v>14.658494942909968</v>
      </c>
      <c r="U858">
        <f t="shared" si="937"/>
        <v>5.3612906317082487</v>
      </c>
      <c r="V858">
        <f t="shared" si="938"/>
        <v>20.52645925116737</v>
      </c>
      <c r="W858">
        <f t="shared" si="939"/>
        <v>4.5217870430478637</v>
      </c>
      <c r="X858">
        <f t="shared" si="940"/>
        <v>17.312301059121069</v>
      </c>
      <c r="Y858">
        <f t="shared" si="941"/>
        <v>0</v>
      </c>
      <c r="Z858">
        <f t="shared" si="942"/>
        <v>0</v>
      </c>
      <c r="AA858">
        <f t="shared" si="943"/>
        <v>4.7874917427820458</v>
      </c>
      <c r="AB858">
        <f t="shared" si="944"/>
        <v>18.329589071765064</v>
      </c>
      <c r="AC858" s="3">
        <f t="shared" si="945"/>
        <v>-29.798999999999999</v>
      </c>
      <c r="AD858">
        <f t="shared" si="946"/>
        <v>4.8840000000000003</v>
      </c>
      <c r="AE858">
        <f t="shared" si="947"/>
        <v>13.54</v>
      </c>
      <c r="AF858">
        <f t="shared" si="948"/>
        <v>-3.1139999999999999</v>
      </c>
      <c r="AG858">
        <f t="shared" si="949"/>
        <v>-13.577999999999999</v>
      </c>
      <c r="AH858">
        <f t="shared" si="950"/>
        <v>3.149</v>
      </c>
      <c r="AI858">
        <f t="shared" si="951"/>
        <v>2.0190000000000001</v>
      </c>
      <c r="AJ858">
        <f t="shared" si="952"/>
        <v>0</v>
      </c>
      <c r="AK858">
        <f t="shared" si="953"/>
        <v>1.9570000000000001</v>
      </c>
      <c r="AL858">
        <f t="shared" si="954"/>
        <v>0</v>
      </c>
      <c r="AM858">
        <f t="shared" si="955"/>
        <v>7.5739999999999998</v>
      </c>
      <c r="AN858">
        <f t="shared" si="956"/>
        <v>-1.665</v>
      </c>
      <c r="AO858">
        <f t="shared" si="957"/>
        <v>0.66100000000000003</v>
      </c>
      <c r="AP858">
        <f t="shared" si="958"/>
        <v>-114.08968497397854</v>
      </c>
      <c r="AQ858">
        <f t="shared" si="959"/>
        <v>71.592089301172294</v>
      </c>
      <c r="AR858">
        <f t="shared" si="960"/>
        <v>72.591875153329681</v>
      </c>
      <c r="AS858">
        <f t="shared" si="961"/>
        <v>-63.919394108135187</v>
      </c>
      <c r="AT858">
        <f t="shared" si="962"/>
        <v>-61.396824470503894</v>
      </c>
      <c r="AU858">
        <f t="shared" si="963"/>
        <v>54.516436035172248</v>
      </c>
      <c r="AV858">
        <f t="shared" si="964"/>
        <v>0</v>
      </c>
      <c r="AW858">
        <f t="shared" si="965"/>
        <v>0</v>
      </c>
      <c r="AX858">
        <f t="shared" si="966"/>
        <v>9.3691213406244636</v>
      </c>
      <c r="AY858">
        <f t="shared" si="967"/>
        <v>0</v>
      </c>
      <c r="AZ858">
        <f t="shared" si="968"/>
        <v>7.5739999999999998</v>
      </c>
      <c r="BA858">
        <f t="shared" si="969"/>
        <v>-6.3746879251543431</v>
      </c>
      <c r="BB858">
        <f t="shared" si="970"/>
        <v>0</v>
      </c>
      <c r="BC858">
        <f t="shared" si="971"/>
        <v>-30.137069647473272</v>
      </c>
      <c r="BD858">
        <f t="shared" si="972"/>
        <v>-29.18</v>
      </c>
      <c r="BE858">
        <f t="shared" si="973"/>
        <v>0.96650000000000003</v>
      </c>
      <c r="BF858">
        <f t="shared" si="974"/>
        <v>1.2999736050350652E-2</v>
      </c>
      <c r="BG858">
        <f>'Data Input'!J858</f>
        <v>31.1</v>
      </c>
      <c r="BH858">
        <f t="shared" si="975"/>
        <v>4</v>
      </c>
      <c r="BI858">
        <f t="shared" si="976"/>
        <v>1.39</v>
      </c>
      <c r="BJ858">
        <f>'Data Input'!K858</f>
        <v>0.89873417721518989</v>
      </c>
      <c r="BK858">
        <f>'Data Input'!L858</f>
        <v>3</v>
      </c>
      <c r="BL858">
        <f>'Data Input'!M858</f>
        <v>75</v>
      </c>
      <c r="BM858">
        <f t="shared" si="977"/>
        <v>4</v>
      </c>
      <c r="BN858">
        <f t="shared" si="978"/>
        <v>1.46</v>
      </c>
      <c r="BO858">
        <f t="shared" si="979"/>
        <v>1.8069633109987406E-2</v>
      </c>
      <c r="BP858">
        <f t="shared" si="980"/>
        <v>1.897961463351195E-2</v>
      </c>
      <c r="BQ858">
        <f t="shared" si="981"/>
        <v>152.65653398140412</v>
      </c>
      <c r="BR858">
        <f t="shared" si="982"/>
        <v>160.34427310276979</v>
      </c>
      <c r="BS858">
        <f t="shared" si="983"/>
        <v>237972.36000000004</v>
      </c>
      <c r="BT858">
        <f t="shared" si="984"/>
        <v>213660.28000000003</v>
      </c>
      <c r="BU858">
        <f t="shared" si="985"/>
        <v>189348.2</v>
      </c>
      <c r="BV858">
        <f t="shared" si="986"/>
        <v>165036.12</v>
      </c>
      <c r="BW858">
        <f t="shared" si="987"/>
        <v>140724.04</v>
      </c>
      <c r="BX858">
        <f t="shared" si="988"/>
        <v>116411.96</v>
      </c>
      <c r="BY858">
        <f t="shared" si="989"/>
        <v>92099.88</v>
      </c>
      <c r="BZ858">
        <f t="shared" si="990"/>
        <v>67787.8</v>
      </c>
      <c r="CA858">
        <f t="shared" si="991"/>
        <v>43475.72</v>
      </c>
      <c r="CB858">
        <f t="shared" si="992"/>
        <v>19163.64</v>
      </c>
      <c r="CC858">
        <f t="shared" si="993"/>
        <v>232.31765896848614</v>
      </c>
      <c r="CD858">
        <f t="shared" si="994"/>
        <v>244.01710942013648</v>
      </c>
      <c r="CE858">
        <f t="shared" si="995"/>
        <v>384.97419294989027</v>
      </c>
      <c r="CF858">
        <f t="shared" si="996"/>
        <v>404.3613825229063</v>
      </c>
    </row>
    <row r="859" spans="1:84" x14ac:dyDescent="0.25">
      <c r="A859" t="str">
        <f>IF('Data Input'!A859=0,"F","M")</f>
        <v>F</v>
      </c>
      <c r="B859" t="str">
        <f>'Data Input'!B859</f>
        <v>W</v>
      </c>
      <c r="C859">
        <f>'Data Input'!C859</f>
        <v>58</v>
      </c>
      <c r="D859">
        <f t="shared" si="926"/>
        <v>59</v>
      </c>
      <c r="E859">
        <f t="shared" si="927"/>
        <v>60</v>
      </c>
      <c r="F859">
        <f t="shared" si="928"/>
        <v>61</v>
      </c>
      <c r="G859">
        <f t="shared" si="929"/>
        <v>62</v>
      </c>
      <c r="H859">
        <f t="shared" si="930"/>
        <v>63</v>
      </c>
      <c r="I859">
        <f t="shared" si="931"/>
        <v>64</v>
      </c>
      <c r="J859">
        <f t="shared" si="932"/>
        <v>65</v>
      </c>
      <c r="K859">
        <f t="shared" si="933"/>
        <v>66</v>
      </c>
      <c r="L859">
        <f t="shared" si="934"/>
        <v>67</v>
      </c>
      <c r="M859">
        <f>'Data Input'!D859</f>
        <v>185.999714676</v>
      </c>
      <c r="N859">
        <f>'Data Input'!E859</f>
        <v>73.999886484000001</v>
      </c>
      <c r="O859">
        <f>'Data Input'!F859</f>
        <v>116</v>
      </c>
      <c r="P859">
        <f>'Data Input'!G859</f>
        <v>0</v>
      </c>
      <c r="Q859">
        <f>'Data Input'!H859</f>
        <v>0</v>
      </c>
      <c r="R859">
        <f>IF('Data Input'!I859&gt;100,1,0)</f>
        <v>0</v>
      </c>
      <c r="S859">
        <f t="shared" si="935"/>
        <v>4.0604430105464191</v>
      </c>
      <c r="T859">
        <f t="shared" si="936"/>
        <v>16.487197441895269</v>
      </c>
      <c r="U859">
        <f t="shared" si="937"/>
        <v>5.2257451397120249</v>
      </c>
      <c r="V859">
        <f t="shared" si="938"/>
        <v>21.218840327440613</v>
      </c>
      <c r="W859">
        <f t="shared" si="939"/>
        <v>4.3040635592029934</v>
      </c>
      <c r="X859">
        <f t="shared" si="940"/>
        <v>17.476404795913339</v>
      </c>
      <c r="Y859">
        <f t="shared" si="941"/>
        <v>0</v>
      </c>
      <c r="Z859">
        <f t="shared" si="942"/>
        <v>0</v>
      </c>
      <c r="AA859">
        <f t="shared" si="943"/>
        <v>4.7535901911063645</v>
      </c>
      <c r="AB859">
        <f t="shared" si="944"/>
        <v>19.301682066479856</v>
      </c>
      <c r="AC859" s="3">
        <f t="shared" si="945"/>
        <v>-29.798999999999999</v>
      </c>
      <c r="AD859">
        <f t="shared" si="946"/>
        <v>4.8840000000000003</v>
      </c>
      <c r="AE859">
        <f t="shared" si="947"/>
        <v>13.54</v>
      </c>
      <c r="AF859">
        <f t="shared" si="948"/>
        <v>-3.1139999999999999</v>
      </c>
      <c r="AG859">
        <f t="shared" si="949"/>
        <v>-13.577999999999999</v>
      </c>
      <c r="AH859">
        <f t="shared" si="950"/>
        <v>3.149</v>
      </c>
      <c r="AI859">
        <f t="shared" si="951"/>
        <v>2.0190000000000001</v>
      </c>
      <c r="AJ859">
        <f t="shared" si="952"/>
        <v>0</v>
      </c>
      <c r="AK859">
        <f t="shared" si="953"/>
        <v>1.9570000000000001</v>
      </c>
      <c r="AL859">
        <f t="shared" si="954"/>
        <v>0</v>
      </c>
      <c r="AM859">
        <f t="shared" si="955"/>
        <v>7.5739999999999998</v>
      </c>
      <c r="AN859">
        <f t="shared" si="956"/>
        <v>-1.665</v>
      </c>
      <c r="AO859">
        <f t="shared" si="957"/>
        <v>0.66100000000000003</v>
      </c>
      <c r="AP859">
        <f t="shared" si="958"/>
        <v>-120.99714127127274</v>
      </c>
      <c r="AQ859">
        <f t="shared" si="959"/>
        <v>80.523472306216505</v>
      </c>
      <c r="AR859">
        <f t="shared" si="960"/>
        <v>70.756589191700812</v>
      </c>
      <c r="AS859">
        <f t="shared" si="961"/>
        <v>-66.075468779650066</v>
      </c>
      <c r="AT859">
        <f t="shared" si="962"/>
        <v>-58.440575006858239</v>
      </c>
      <c r="AU859">
        <f t="shared" si="963"/>
        <v>55.033198702331106</v>
      </c>
      <c r="AV859">
        <f t="shared" si="964"/>
        <v>0</v>
      </c>
      <c r="AW859">
        <f t="shared" si="965"/>
        <v>0</v>
      </c>
      <c r="AX859">
        <f t="shared" si="966"/>
        <v>9.3027760039951559</v>
      </c>
      <c r="AY859">
        <f t="shared" si="967"/>
        <v>0</v>
      </c>
      <c r="AZ859">
        <f t="shared" si="968"/>
        <v>0</v>
      </c>
      <c r="BA859">
        <f t="shared" si="969"/>
        <v>0</v>
      </c>
      <c r="BB859">
        <f t="shared" si="970"/>
        <v>0</v>
      </c>
      <c r="BC859">
        <f t="shared" si="971"/>
        <v>-29.897148853537466</v>
      </c>
      <c r="BD859">
        <f t="shared" si="972"/>
        <v>-29.18</v>
      </c>
      <c r="BE859">
        <f t="shared" si="973"/>
        <v>0.96650000000000003</v>
      </c>
      <c r="BF859">
        <f t="shared" si="974"/>
        <v>1.6495378579313158E-2</v>
      </c>
      <c r="BG859">
        <f>'Data Input'!J859</f>
        <v>28.8</v>
      </c>
      <c r="BH859">
        <f t="shared" si="975"/>
        <v>3</v>
      </c>
      <c r="BI859">
        <f t="shared" si="976"/>
        <v>1.08</v>
      </c>
      <c r="BJ859">
        <f>'Data Input'!K859</f>
        <v>0.7674418604651162</v>
      </c>
      <c r="BK859">
        <f>'Data Input'!L859</f>
        <v>3</v>
      </c>
      <c r="BL859">
        <f>'Data Input'!M859</f>
        <v>100</v>
      </c>
      <c r="BM859">
        <f t="shared" si="977"/>
        <v>2</v>
      </c>
      <c r="BN859">
        <f t="shared" si="978"/>
        <v>1.1200000000000001</v>
      </c>
      <c r="BO859">
        <f t="shared" si="979"/>
        <v>1.7815008865658212E-2</v>
      </c>
      <c r="BP859">
        <f t="shared" si="980"/>
        <v>1.8474824008830739E-2</v>
      </c>
      <c r="BQ859">
        <f t="shared" si="981"/>
        <v>150.50540814667733</v>
      </c>
      <c r="BR859">
        <f t="shared" si="982"/>
        <v>156.07968252248017</v>
      </c>
      <c r="BS859">
        <f t="shared" si="983"/>
        <v>186487.96000000002</v>
      </c>
      <c r="BT859">
        <f t="shared" si="984"/>
        <v>167324.32</v>
      </c>
      <c r="BU859">
        <f t="shared" si="985"/>
        <v>148160.68</v>
      </c>
      <c r="BV859">
        <f t="shared" si="986"/>
        <v>128997.04</v>
      </c>
      <c r="BW859">
        <f t="shared" si="987"/>
        <v>109833.4</v>
      </c>
      <c r="BX859">
        <f t="shared" si="988"/>
        <v>90669.759999999995</v>
      </c>
      <c r="BY859">
        <f t="shared" si="989"/>
        <v>71506.12</v>
      </c>
      <c r="BZ859">
        <f t="shared" si="990"/>
        <v>52342.479999999996</v>
      </c>
      <c r="CA859">
        <f t="shared" si="991"/>
        <v>33178.839999999997</v>
      </c>
      <c r="CB859">
        <f t="shared" si="992"/>
        <v>16589.419999999998</v>
      </c>
      <c r="CC859">
        <f t="shared" si="993"/>
        <v>179.0568761708459</v>
      </c>
      <c r="CD859">
        <f t="shared" si="994"/>
        <v>185.68861232532169</v>
      </c>
      <c r="CE859">
        <f t="shared" si="995"/>
        <v>329.56228431752322</v>
      </c>
      <c r="CF859">
        <f t="shared" si="996"/>
        <v>341.76829484780183</v>
      </c>
    </row>
    <row r="860" spans="1:84" x14ac:dyDescent="0.25">
      <c r="A860" t="str">
        <f>IF('Data Input'!A860=0,"F","M")</f>
        <v>M</v>
      </c>
      <c r="B860" t="str">
        <f>'Data Input'!B860</f>
        <v>W</v>
      </c>
      <c r="C860">
        <f>'Data Input'!C860</f>
        <v>27</v>
      </c>
      <c r="D860">
        <f t="shared" si="926"/>
        <v>28</v>
      </c>
      <c r="E860">
        <f t="shared" si="927"/>
        <v>29</v>
      </c>
      <c r="F860">
        <f t="shared" si="928"/>
        <v>30</v>
      </c>
      <c r="G860">
        <f t="shared" si="929"/>
        <v>31</v>
      </c>
      <c r="H860">
        <f t="shared" si="930"/>
        <v>32</v>
      </c>
      <c r="I860">
        <f t="shared" si="931"/>
        <v>33</v>
      </c>
      <c r="J860">
        <f t="shared" si="932"/>
        <v>34</v>
      </c>
      <c r="K860">
        <f t="shared" si="933"/>
        <v>35</v>
      </c>
      <c r="L860">
        <f t="shared" si="934"/>
        <v>36</v>
      </c>
      <c r="M860">
        <f>'Data Input'!D860</f>
        <v>102.99984199800001</v>
      </c>
      <c r="N860">
        <f>'Data Input'!E860</f>
        <v>45.999929435999995</v>
      </c>
      <c r="O860">
        <f>'Data Input'!F860</f>
        <v>118</v>
      </c>
      <c r="P860">
        <f>'Data Input'!G860</f>
        <v>0</v>
      </c>
      <c r="Q860">
        <f>'Data Input'!H860</f>
        <v>0</v>
      </c>
      <c r="R860">
        <f>IF('Data Input'!I860&gt;100,1,0)</f>
        <v>0</v>
      </c>
      <c r="S860">
        <f t="shared" si="935"/>
        <v>3.2958368660043291</v>
      </c>
      <c r="T860">
        <f t="shared" si="936"/>
        <v>10.862540647313239</v>
      </c>
      <c r="U860">
        <f t="shared" si="937"/>
        <v>4.6347274542284591</v>
      </c>
      <c r="V860">
        <f t="shared" si="938"/>
        <v>15.275305607528548</v>
      </c>
      <c r="W860">
        <f t="shared" si="939"/>
        <v>3.8286398624879183</v>
      </c>
      <c r="X860">
        <f t="shared" si="940"/>
        <v>12.618572405441427</v>
      </c>
      <c r="Y860">
        <f t="shared" si="941"/>
        <v>0</v>
      </c>
      <c r="Z860">
        <f t="shared" si="942"/>
        <v>0</v>
      </c>
      <c r="AA860">
        <f t="shared" si="943"/>
        <v>4.7706846244656651</v>
      </c>
      <c r="AB860">
        <f t="shared" si="944"/>
        <v>15.723398261393957</v>
      </c>
      <c r="AC860" s="3">
        <f t="shared" si="945"/>
        <v>12.343999999999999</v>
      </c>
      <c r="AD860">
        <f t="shared" si="946"/>
        <v>0</v>
      </c>
      <c r="AE860">
        <f t="shared" si="947"/>
        <v>11.853</v>
      </c>
      <c r="AF860">
        <f t="shared" si="948"/>
        <v>-2.6640000000000001</v>
      </c>
      <c r="AG860">
        <f t="shared" si="949"/>
        <v>-7.99</v>
      </c>
      <c r="AH860">
        <f t="shared" si="950"/>
        <v>1.7689999999999999</v>
      </c>
      <c r="AI860">
        <f t="shared" si="951"/>
        <v>1.7689999999999999</v>
      </c>
      <c r="AJ860">
        <f t="shared" si="952"/>
        <v>0</v>
      </c>
      <c r="AK860">
        <f t="shared" si="953"/>
        <v>1.764</v>
      </c>
      <c r="AL860">
        <f t="shared" si="954"/>
        <v>0</v>
      </c>
      <c r="AM860">
        <f t="shared" si="955"/>
        <v>7.8369999999999997</v>
      </c>
      <c r="AN860">
        <f t="shared" si="956"/>
        <v>-1.7949999999999999</v>
      </c>
      <c r="AO860">
        <f t="shared" si="957"/>
        <v>0.65800000000000003</v>
      </c>
      <c r="AP860">
        <f t="shared" si="958"/>
        <v>40.683810273957434</v>
      </c>
      <c r="AQ860">
        <f t="shared" si="959"/>
        <v>0</v>
      </c>
      <c r="AR860">
        <f t="shared" si="960"/>
        <v>54.935424514969924</v>
      </c>
      <c r="AS860">
        <f t="shared" si="961"/>
        <v>-40.693414138456056</v>
      </c>
      <c r="AT860">
        <f t="shared" si="962"/>
        <v>-30.590832501278467</v>
      </c>
      <c r="AU860">
        <f t="shared" si="963"/>
        <v>22.322254585225881</v>
      </c>
      <c r="AV860">
        <f t="shared" si="964"/>
        <v>0</v>
      </c>
      <c r="AW860">
        <f t="shared" si="965"/>
        <v>0</v>
      </c>
      <c r="AX860">
        <f t="shared" si="966"/>
        <v>8.415487677557433</v>
      </c>
      <c r="AY860">
        <f t="shared" si="967"/>
        <v>0</v>
      </c>
      <c r="AZ860">
        <f t="shared" si="968"/>
        <v>0</v>
      </c>
      <c r="BA860">
        <f t="shared" si="969"/>
        <v>0</v>
      </c>
      <c r="BB860">
        <f t="shared" si="970"/>
        <v>0</v>
      </c>
      <c r="BC860">
        <f t="shared" si="971"/>
        <v>55.072730411976153</v>
      </c>
      <c r="BD860">
        <f t="shared" si="972"/>
        <v>61.18</v>
      </c>
      <c r="BE860">
        <f t="shared" si="973"/>
        <v>0.91439999999999999</v>
      </c>
      <c r="BF860">
        <f t="shared" si="974"/>
        <v>1.992342542623815E-4</v>
      </c>
      <c r="BG860">
        <f>'Data Input'!J860</f>
        <v>24.3</v>
      </c>
      <c r="BH860">
        <f t="shared" si="975"/>
        <v>1</v>
      </c>
      <c r="BI860">
        <f t="shared" si="976"/>
        <v>1</v>
      </c>
      <c r="BJ860">
        <f>'Data Input'!K860</f>
        <v>0.82692307692307698</v>
      </c>
      <c r="BK860">
        <f>'Data Input'!L860</f>
        <v>3</v>
      </c>
      <c r="BL860">
        <f>'Data Input'!M860</f>
        <v>92</v>
      </c>
      <c r="BM860">
        <f t="shared" si="977"/>
        <v>1</v>
      </c>
      <c r="BN860">
        <f t="shared" si="978"/>
        <v>1</v>
      </c>
      <c r="BO860">
        <f t="shared" si="979"/>
        <v>1.992342542623815E-4</v>
      </c>
      <c r="BP860">
        <f t="shared" si="980"/>
        <v>1.992342542623815E-4</v>
      </c>
      <c r="BQ860">
        <f t="shared" si="981"/>
        <v>1.6831780989097322</v>
      </c>
      <c r="BR860">
        <f t="shared" si="982"/>
        <v>1.6831780989097322</v>
      </c>
      <c r="BS860">
        <f t="shared" si="983"/>
        <v>290600.88000000006</v>
      </c>
      <c r="BT860">
        <f t="shared" si="984"/>
        <v>261998.43000000005</v>
      </c>
      <c r="BU860">
        <f t="shared" si="985"/>
        <v>233395.98000000004</v>
      </c>
      <c r="BV860">
        <f t="shared" si="986"/>
        <v>204793.53000000003</v>
      </c>
      <c r="BW860">
        <f t="shared" si="987"/>
        <v>176191.08000000002</v>
      </c>
      <c r="BX860">
        <f t="shared" si="988"/>
        <v>147588.63</v>
      </c>
      <c r="BY860">
        <f t="shared" si="989"/>
        <v>118986.18</v>
      </c>
      <c r="BZ860">
        <f t="shared" si="990"/>
        <v>90383.73</v>
      </c>
      <c r="CA860">
        <f t="shared" si="991"/>
        <v>61781.279999999999</v>
      </c>
      <c r="CB860">
        <f t="shared" si="992"/>
        <v>30890.639999999999</v>
      </c>
      <c r="CC860">
        <f t="shared" si="993"/>
        <v>3.2208415950744014</v>
      </c>
      <c r="CD860">
        <f t="shared" si="994"/>
        <v>3.2208415950744014</v>
      </c>
      <c r="CE860">
        <f t="shared" si="995"/>
        <v>4.9040196939841341</v>
      </c>
      <c r="CF860">
        <f t="shared" si="996"/>
        <v>4.9040196939841341</v>
      </c>
    </row>
    <row r="861" spans="1:84" x14ac:dyDescent="0.25">
      <c r="A861" t="str">
        <f>IF('Data Input'!A861=0,"F","M")</f>
        <v>F</v>
      </c>
      <c r="B861" t="str">
        <f>'Data Input'!B861</f>
        <v>W</v>
      </c>
      <c r="C861">
        <f>'Data Input'!C861</f>
        <v>49</v>
      </c>
      <c r="D861">
        <f t="shared" si="926"/>
        <v>50</v>
      </c>
      <c r="E861">
        <f t="shared" si="927"/>
        <v>51</v>
      </c>
      <c r="F861">
        <f t="shared" si="928"/>
        <v>52</v>
      </c>
      <c r="G861">
        <f t="shared" si="929"/>
        <v>53</v>
      </c>
      <c r="H861">
        <f t="shared" si="930"/>
        <v>54</v>
      </c>
      <c r="I861">
        <f t="shared" si="931"/>
        <v>55</v>
      </c>
      <c r="J861">
        <f t="shared" si="932"/>
        <v>56</v>
      </c>
      <c r="K861">
        <f t="shared" si="933"/>
        <v>57</v>
      </c>
      <c r="L861">
        <f t="shared" si="934"/>
        <v>58</v>
      </c>
      <c r="M861">
        <f>'Data Input'!D861</f>
        <v>227.99965024799999</v>
      </c>
      <c r="N861">
        <f>'Data Input'!E861</f>
        <v>74.999884949999995</v>
      </c>
      <c r="O861">
        <f>'Data Input'!F861</f>
        <v>112</v>
      </c>
      <c r="P861">
        <f>'Data Input'!G861</f>
        <v>1</v>
      </c>
      <c r="Q861">
        <f>'Data Input'!H861</f>
        <v>0</v>
      </c>
      <c r="R861">
        <f>IF('Data Input'!I861&gt;100,1,0)</f>
        <v>0</v>
      </c>
      <c r="S861">
        <f t="shared" si="935"/>
        <v>3.8918202981106265</v>
      </c>
      <c r="T861">
        <f t="shared" si="936"/>
        <v>15.146265232785886</v>
      </c>
      <c r="U861">
        <f t="shared" si="937"/>
        <v>5.4293440949532643</v>
      </c>
      <c r="V861">
        <f t="shared" si="938"/>
        <v>21.130031554166184</v>
      </c>
      <c r="W861">
        <f t="shared" si="939"/>
        <v>4.3174865795351334</v>
      </c>
      <c r="X861">
        <f t="shared" si="940"/>
        <v>16.802881907055053</v>
      </c>
      <c r="Y861">
        <f t="shared" si="941"/>
        <v>4.7184988712950942</v>
      </c>
      <c r="Z861">
        <f t="shared" si="942"/>
        <v>18.363549683918329</v>
      </c>
      <c r="AA861">
        <f t="shared" si="943"/>
        <v>0</v>
      </c>
      <c r="AB861">
        <f t="shared" si="944"/>
        <v>0</v>
      </c>
      <c r="AC861" s="3">
        <f t="shared" si="945"/>
        <v>-29.798999999999999</v>
      </c>
      <c r="AD861">
        <f t="shared" si="946"/>
        <v>4.8840000000000003</v>
      </c>
      <c r="AE861">
        <f t="shared" si="947"/>
        <v>13.54</v>
      </c>
      <c r="AF861">
        <f t="shared" si="948"/>
        <v>-3.1139999999999999</v>
      </c>
      <c r="AG861">
        <f t="shared" si="949"/>
        <v>-13.577999999999999</v>
      </c>
      <c r="AH861">
        <f t="shared" si="950"/>
        <v>3.149</v>
      </c>
      <c r="AI861">
        <f t="shared" si="951"/>
        <v>2.0190000000000001</v>
      </c>
      <c r="AJ861">
        <f t="shared" si="952"/>
        <v>0</v>
      </c>
      <c r="AK861">
        <f t="shared" si="953"/>
        <v>1.9570000000000001</v>
      </c>
      <c r="AL861">
        <f t="shared" si="954"/>
        <v>0</v>
      </c>
      <c r="AM861">
        <f t="shared" si="955"/>
        <v>7.5739999999999998</v>
      </c>
      <c r="AN861">
        <f t="shared" si="956"/>
        <v>-1.665</v>
      </c>
      <c r="AO861">
        <f t="shared" si="957"/>
        <v>0.66100000000000003</v>
      </c>
      <c r="AP861">
        <f t="shared" si="958"/>
        <v>-115.97235306339856</v>
      </c>
      <c r="AQ861">
        <f t="shared" si="959"/>
        <v>73.974359396926275</v>
      </c>
      <c r="AR861">
        <f t="shared" si="960"/>
        <v>73.513319045667188</v>
      </c>
      <c r="AS861">
        <f t="shared" si="961"/>
        <v>-65.798918259673499</v>
      </c>
      <c r="AT861">
        <f t="shared" si="962"/>
        <v>-58.622832776928036</v>
      </c>
      <c r="AU861">
        <f t="shared" si="963"/>
        <v>52.912275125316363</v>
      </c>
      <c r="AV861">
        <f t="shared" si="964"/>
        <v>9.5266492211447957</v>
      </c>
      <c r="AW861">
        <f t="shared" si="965"/>
        <v>0</v>
      </c>
      <c r="AX861">
        <f t="shared" si="966"/>
        <v>0</v>
      </c>
      <c r="AY861">
        <f t="shared" si="967"/>
        <v>0</v>
      </c>
      <c r="AZ861">
        <f t="shared" si="968"/>
        <v>0</v>
      </c>
      <c r="BA861">
        <f t="shared" si="969"/>
        <v>0</v>
      </c>
      <c r="BB861">
        <f t="shared" si="970"/>
        <v>0</v>
      </c>
      <c r="BC861">
        <f t="shared" si="971"/>
        <v>-30.467501310945472</v>
      </c>
      <c r="BD861">
        <f t="shared" si="972"/>
        <v>-29.18</v>
      </c>
      <c r="BE861">
        <f t="shared" si="973"/>
        <v>0.96650000000000003</v>
      </c>
      <c r="BF861">
        <f t="shared" si="974"/>
        <v>9.3589668719128438E-3</v>
      </c>
      <c r="BG861">
        <f>'Data Input'!J861</f>
        <v>31.1</v>
      </c>
      <c r="BH861">
        <f t="shared" si="975"/>
        <v>4</v>
      </c>
      <c r="BI861">
        <f t="shared" si="976"/>
        <v>1.39</v>
      </c>
      <c r="BJ861">
        <f>'Data Input'!K861</f>
        <v>0.91566265060240959</v>
      </c>
      <c r="BK861">
        <f>'Data Input'!L861</f>
        <v>3</v>
      </c>
      <c r="BL861">
        <f>'Data Input'!M861</f>
        <v>83</v>
      </c>
      <c r="BM861">
        <f t="shared" si="977"/>
        <v>4</v>
      </c>
      <c r="BN861">
        <f t="shared" si="978"/>
        <v>1.46</v>
      </c>
      <c r="BO861">
        <f t="shared" si="979"/>
        <v>1.3008963951958852E-2</v>
      </c>
      <c r="BP861">
        <f t="shared" si="980"/>
        <v>1.3664091632992752E-2</v>
      </c>
      <c r="BQ861">
        <f t="shared" si="981"/>
        <v>109.90280408612304</v>
      </c>
      <c r="BR861">
        <f t="shared" si="982"/>
        <v>115.43747767319398</v>
      </c>
      <c r="BS861">
        <f t="shared" si="983"/>
        <v>222527.04000000004</v>
      </c>
      <c r="BT861">
        <f t="shared" si="984"/>
        <v>198214.96000000002</v>
      </c>
      <c r="BU861">
        <f t="shared" si="985"/>
        <v>173902.88</v>
      </c>
      <c r="BV861">
        <f t="shared" si="986"/>
        <v>149590.79999999999</v>
      </c>
      <c r="BW861">
        <f t="shared" si="987"/>
        <v>125278.72</v>
      </c>
      <c r="BX861">
        <f t="shared" si="988"/>
        <v>100966.64</v>
      </c>
      <c r="BY861">
        <f t="shared" si="989"/>
        <v>76654.559999999998</v>
      </c>
      <c r="BZ861">
        <f t="shared" si="990"/>
        <v>57490.92</v>
      </c>
      <c r="CA861">
        <f t="shared" si="991"/>
        <v>38327.279999999999</v>
      </c>
      <c r="CB861">
        <f t="shared" si="992"/>
        <v>19163.64</v>
      </c>
      <c r="CC861">
        <f t="shared" si="993"/>
        <v>151.17943884902704</v>
      </c>
      <c r="CD861">
        <f t="shared" si="994"/>
        <v>158.79279188458958</v>
      </c>
      <c r="CE861">
        <f t="shared" si="995"/>
        <v>261.08224293515008</v>
      </c>
      <c r="CF861">
        <f t="shared" si="996"/>
        <v>274.23026955778357</v>
      </c>
    </row>
    <row r="862" spans="1:84" x14ac:dyDescent="0.25">
      <c r="A862" t="str">
        <f>IF('Data Input'!A862=0,"F","M")</f>
        <v>F</v>
      </c>
      <c r="B862" t="str">
        <f>'Data Input'!B862</f>
        <v>W</v>
      </c>
      <c r="C862">
        <f>'Data Input'!C862</f>
        <v>62</v>
      </c>
      <c r="D862">
        <f t="shared" si="926"/>
        <v>63</v>
      </c>
      <c r="E862">
        <f t="shared" si="927"/>
        <v>64</v>
      </c>
      <c r="F862">
        <f t="shared" si="928"/>
        <v>65</v>
      </c>
      <c r="G862">
        <f t="shared" si="929"/>
        <v>66</v>
      </c>
      <c r="H862">
        <f t="shared" si="930"/>
        <v>67</v>
      </c>
      <c r="I862">
        <f t="shared" si="931"/>
        <v>68</v>
      </c>
      <c r="J862">
        <f t="shared" si="932"/>
        <v>69</v>
      </c>
      <c r="K862">
        <f t="shared" si="933"/>
        <v>70</v>
      </c>
      <c r="L862">
        <f t="shared" si="934"/>
        <v>71</v>
      </c>
      <c r="M862">
        <f>'Data Input'!D862</f>
        <v>213.999671724</v>
      </c>
      <c r="N862">
        <f>'Data Input'!E862</f>
        <v>52.999918698000002</v>
      </c>
      <c r="O862">
        <f>'Data Input'!F862</f>
        <v>132</v>
      </c>
      <c r="P862">
        <f>'Data Input'!G862</f>
        <v>0</v>
      </c>
      <c r="Q862">
        <f>'Data Input'!H862</f>
        <v>0</v>
      </c>
      <c r="R862">
        <f>IF('Data Input'!I862&gt;100,1,0)</f>
        <v>0</v>
      </c>
      <c r="S862">
        <f t="shared" si="935"/>
        <v>4.1271343850450917</v>
      </c>
      <c r="T862">
        <f t="shared" si="936"/>
        <v>17.033238232221528</v>
      </c>
      <c r="U862">
        <f t="shared" si="937"/>
        <v>5.3659744810206753</v>
      </c>
      <c r="V862">
        <f t="shared" si="938"/>
        <v>22.14609778989492</v>
      </c>
      <c r="W862">
        <f t="shared" si="939"/>
        <v>3.9702903795509452</v>
      </c>
      <c r="X862">
        <f t="shared" si="940"/>
        <v>16.385921944058435</v>
      </c>
      <c r="Y862">
        <f t="shared" si="941"/>
        <v>0</v>
      </c>
      <c r="Z862">
        <f t="shared" si="942"/>
        <v>0</v>
      </c>
      <c r="AA862">
        <f t="shared" si="943"/>
        <v>4.8828019225863706</v>
      </c>
      <c r="AB862">
        <f t="shared" si="944"/>
        <v>20.151979710070492</v>
      </c>
      <c r="AC862" s="3">
        <f t="shared" si="945"/>
        <v>-29.798999999999999</v>
      </c>
      <c r="AD862">
        <f t="shared" si="946"/>
        <v>4.8840000000000003</v>
      </c>
      <c r="AE862">
        <f t="shared" si="947"/>
        <v>13.54</v>
      </c>
      <c r="AF862">
        <f t="shared" si="948"/>
        <v>-3.1139999999999999</v>
      </c>
      <c r="AG862">
        <f t="shared" si="949"/>
        <v>-13.577999999999999</v>
      </c>
      <c r="AH862">
        <f t="shared" si="950"/>
        <v>3.149</v>
      </c>
      <c r="AI862">
        <f t="shared" si="951"/>
        <v>2.0190000000000001</v>
      </c>
      <c r="AJ862">
        <f t="shared" si="952"/>
        <v>0</v>
      </c>
      <c r="AK862">
        <f t="shared" si="953"/>
        <v>1.9570000000000001</v>
      </c>
      <c r="AL862">
        <f t="shared" si="954"/>
        <v>0</v>
      </c>
      <c r="AM862">
        <f t="shared" si="955"/>
        <v>7.5739999999999998</v>
      </c>
      <c r="AN862">
        <f t="shared" si="956"/>
        <v>-1.665</v>
      </c>
      <c r="AO862">
        <f t="shared" si="957"/>
        <v>0.66100000000000003</v>
      </c>
      <c r="AP862">
        <f t="shared" si="958"/>
        <v>-122.98447753995869</v>
      </c>
      <c r="AQ862">
        <f t="shared" si="959"/>
        <v>83.190335526169946</v>
      </c>
      <c r="AR862">
        <f t="shared" si="960"/>
        <v>72.655294473019936</v>
      </c>
      <c r="AS862">
        <f t="shared" si="961"/>
        <v>-68.962948517732784</v>
      </c>
      <c r="AT862">
        <f t="shared" si="962"/>
        <v>-53.908602773542732</v>
      </c>
      <c r="AU862">
        <f t="shared" si="963"/>
        <v>51.599268201840012</v>
      </c>
      <c r="AV862">
        <f t="shared" si="964"/>
        <v>0</v>
      </c>
      <c r="AW862">
        <f t="shared" si="965"/>
        <v>0</v>
      </c>
      <c r="AX862">
        <f t="shared" si="966"/>
        <v>9.5556433625015273</v>
      </c>
      <c r="AY862">
        <f t="shared" si="967"/>
        <v>0</v>
      </c>
      <c r="AZ862">
        <f t="shared" si="968"/>
        <v>0</v>
      </c>
      <c r="BA862">
        <f t="shared" si="969"/>
        <v>0</v>
      </c>
      <c r="BB862">
        <f t="shared" si="970"/>
        <v>0</v>
      </c>
      <c r="BC862">
        <f t="shared" si="971"/>
        <v>-28.855487267702792</v>
      </c>
      <c r="BD862">
        <f t="shared" si="972"/>
        <v>-29.18</v>
      </c>
      <c r="BE862">
        <f t="shared" si="973"/>
        <v>0.96650000000000003</v>
      </c>
      <c r="BF862">
        <f t="shared" si="974"/>
        <v>4.6042787664925977E-2</v>
      </c>
      <c r="BG862">
        <f>'Data Input'!J862</f>
        <v>25</v>
      </c>
      <c r="BH862">
        <f t="shared" si="975"/>
        <v>2</v>
      </c>
      <c r="BI862">
        <f t="shared" si="976"/>
        <v>0.96</v>
      </c>
      <c r="BJ862">
        <f>'Data Input'!K862</f>
        <v>0.84615384615384603</v>
      </c>
      <c r="BK862">
        <f>'Data Input'!L862</f>
        <v>3</v>
      </c>
      <c r="BL862">
        <f>'Data Input'!M862</f>
        <v>89</v>
      </c>
      <c r="BM862">
        <f t="shared" si="977"/>
        <v>4</v>
      </c>
      <c r="BN862">
        <f t="shared" si="978"/>
        <v>1.46</v>
      </c>
      <c r="BO862">
        <f t="shared" si="979"/>
        <v>4.4201076158328939E-2</v>
      </c>
      <c r="BP862">
        <f t="shared" si="980"/>
        <v>6.7222469990791928E-2</v>
      </c>
      <c r="BQ862">
        <f t="shared" si="981"/>
        <v>373.42114494007433</v>
      </c>
      <c r="BR862">
        <f t="shared" si="982"/>
        <v>567.9113245963631</v>
      </c>
      <c r="BS862">
        <f t="shared" si="983"/>
        <v>176191.08000000002</v>
      </c>
      <c r="BT862">
        <f t="shared" si="984"/>
        <v>157027.44</v>
      </c>
      <c r="BU862">
        <f t="shared" si="985"/>
        <v>137863.79999999999</v>
      </c>
      <c r="BV862">
        <f t="shared" si="986"/>
        <v>118700.15999999999</v>
      </c>
      <c r="BW862">
        <f t="shared" si="987"/>
        <v>99536.51999999999</v>
      </c>
      <c r="BX862">
        <f t="shared" si="988"/>
        <v>82947.099999999991</v>
      </c>
      <c r="BY862">
        <f t="shared" si="989"/>
        <v>66357.679999999993</v>
      </c>
      <c r="BZ862">
        <f t="shared" si="990"/>
        <v>49768.259999999995</v>
      </c>
      <c r="CA862">
        <f t="shared" si="991"/>
        <v>33178.839999999997</v>
      </c>
      <c r="CB862">
        <f t="shared" si="992"/>
        <v>16589.419999999998</v>
      </c>
      <c r="CC862">
        <f t="shared" si="993"/>
        <v>414.67694869020727</v>
      </c>
      <c r="CD862">
        <f t="shared" si="994"/>
        <v>630.65452613302364</v>
      </c>
      <c r="CE862">
        <f t="shared" si="995"/>
        <v>788.0980936302816</v>
      </c>
      <c r="CF862">
        <f t="shared" si="996"/>
        <v>1198.5658507293867</v>
      </c>
    </row>
    <row r="863" spans="1:84" x14ac:dyDescent="0.25">
      <c r="A863" t="str">
        <f>IF('Data Input'!A863=0,"F","M")</f>
        <v>F</v>
      </c>
      <c r="B863" t="str">
        <f>'Data Input'!B863</f>
        <v>W</v>
      </c>
      <c r="C863">
        <f>'Data Input'!C863</f>
        <v>58</v>
      </c>
      <c r="D863">
        <f t="shared" si="926"/>
        <v>59</v>
      </c>
      <c r="E863">
        <f t="shared" si="927"/>
        <v>60</v>
      </c>
      <c r="F863">
        <f t="shared" si="928"/>
        <v>61</v>
      </c>
      <c r="G863">
        <f t="shared" si="929"/>
        <v>62</v>
      </c>
      <c r="H863">
        <f t="shared" si="930"/>
        <v>63</v>
      </c>
      <c r="I863">
        <f t="shared" si="931"/>
        <v>64</v>
      </c>
      <c r="J863">
        <f t="shared" si="932"/>
        <v>65</v>
      </c>
      <c r="K863">
        <f t="shared" si="933"/>
        <v>66</v>
      </c>
      <c r="L863">
        <f t="shared" si="934"/>
        <v>67</v>
      </c>
      <c r="M863">
        <f>'Data Input'!D863</f>
        <v>283.99956434400002</v>
      </c>
      <c r="N863">
        <f>'Data Input'!E863</f>
        <v>63.999901823999998</v>
      </c>
      <c r="O863">
        <f>'Data Input'!F863</f>
        <v>138</v>
      </c>
      <c r="P863">
        <f>'Data Input'!G863</f>
        <v>0</v>
      </c>
      <c r="Q863">
        <f>'Data Input'!H863</f>
        <v>0</v>
      </c>
      <c r="R863">
        <f>IF('Data Input'!I863&gt;100,1,0)</f>
        <v>0</v>
      </c>
      <c r="S863">
        <f t="shared" si="935"/>
        <v>4.0604430105464191</v>
      </c>
      <c r="T863">
        <f t="shared" si="936"/>
        <v>16.487197441895269</v>
      </c>
      <c r="U863">
        <f t="shared" si="937"/>
        <v>5.6489727041600295</v>
      </c>
      <c r="V863">
        <f t="shared" si="938"/>
        <v>22.937331733374098</v>
      </c>
      <c r="W863">
        <f t="shared" si="939"/>
        <v>4.1588815493584956</v>
      </c>
      <c r="X863">
        <f t="shared" si="940"/>
        <v>16.886901518783166</v>
      </c>
      <c r="Y863">
        <f t="shared" si="941"/>
        <v>0</v>
      </c>
      <c r="Z863">
        <f t="shared" si="942"/>
        <v>0</v>
      </c>
      <c r="AA863">
        <f t="shared" si="943"/>
        <v>4.9272536851572051</v>
      </c>
      <c r="AB863">
        <f t="shared" si="944"/>
        <v>20.00683278708566</v>
      </c>
      <c r="AC863" s="3">
        <f t="shared" si="945"/>
        <v>-29.798999999999999</v>
      </c>
      <c r="AD863">
        <f t="shared" si="946"/>
        <v>4.8840000000000003</v>
      </c>
      <c r="AE863">
        <f t="shared" si="947"/>
        <v>13.54</v>
      </c>
      <c r="AF863">
        <f t="shared" si="948"/>
        <v>-3.1139999999999999</v>
      </c>
      <c r="AG863">
        <f t="shared" si="949"/>
        <v>-13.577999999999999</v>
      </c>
      <c r="AH863">
        <f t="shared" si="950"/>
        <v>3.149</v>
      </c>
      <c r="AI863">
        <f t="shared" si="951"/>
        <v>2.0190000000000001</v>
      </c>
      <c r="AJ863">
        <f t="shared" si="952"/>
        <v>0</v>
      </c>
      <c r="AK863">
        <f t="shared" si="953"/>
        <v>1.9570000000000001</v>
      </c>
      <c r="AL863">
        <f t="shared" si="954"/>
        <v>0</v>
      </c>
      <c r="AM863">
        <f t="shared" si="955"/>
        <v>7.5739999999999998</v>
      </c>
      <c r="AN863">
        <f t="shared" si="956"/>
        <v>-1.665</v>
      </c>
      <c r="AO863">
        <f t="shared" si="957"/>
        <v>0.66100000000000003</v>
      </c>
      <c r="AP863">
        <f t="shared" si="958"/>
        <v>-120.99714127127274</v>
      </c>
      <c r="AQ863">
        <f t="shared" si="959"/>
        <v>80.523472306216505</v>
      </c>
      <c r="AR863">
        <f t="shared" si="960"/>
        <v>76.487090414326801</v>
      </c>
      <c r="AS863">
        <f t="shared" si="961"/>
        <v>-71.426851017726932</v>
      </c>
      <c r="AT863">
        <f t="shared" si="962"/>
        <v>-56.469293677189654</v>
      </c>
      <c r="AU863">
        <f t="shared" si="963"/>
        <v>53.176852882648191</v>
      </c>
      <c r="AV863">
        <f t="shared" si="964"/>
        <v>0</v>
      </c>
      <c r="AW863">
        <f t="shared" si="965"/>
        <v>0</v>
      </c>
      <c r="AX863">
        <f t="shared" si="966"/>
        <v>9.6426354618526506</v>
      </c>
      <c r="AY863">
        <f t="shared" si="967"/>
        <v>0</v>
      </c>
      <c r="AZ863">
        <f t="shared" si="968"/>
        <v>0</v>
      </c>
      <c r="BA863">
        <f t="shared" si="969"/>
        <v>0</v>
      </c>
      <c r="BB863">
        <f t="shared" si="970"/>
        <v>0</v>
      </c>
      <c r="BC863">
        <f t="shared" si="971"/>
        <v>-29.063234901145179</v>
      </c>
      <c r="BD863">
        <f t="shared" si="972"/>
        <v>-29.18</v>
      </c>
      <c r="BE863">
        <f t="shared" si="973"/>
        <v>0.96650000000000003</v>
      </c>
      <c r="BF863">
        <f t="shared" si="974"/>
        <v>3.7570273511047469E-2</v>
      </c>
      <c r="BG863">
        <f>'Data Input'!J863</f>
        <v>29.1</v>
      </c>
      <c r="BH863">
        <f t="shared" si="975"/>
        <v>4</v>
      </c>
      <c r="BI863">
        <f t="shared" si="976"/>
        <v>1.39</v>
      </c>
      <c r="BJ863">
        <f>'Data Input'!K863</f>
        <v>0.82840236686390545</v>
      </c>
      <c r="BK863">
        <f>'Data Input'!L863</f>
        <v>3</v>
      </c>
      <c r="BL863">
        <f>'Data Input'!M863</f>
        <v>75</v>
      </c>
      <c r="BM863">
        <f t="shared" si="977"/>
        <v>4</v>
      </c>
      <c r="BN863">
        <f t="shared" si="978"/>
        <v>1.46</v>
      </c>
      <c r="BO863">
        <f t="shared" si="979"/>
        <v>5.2222680180355981E-2</v>
      </c>
      <c r="BP863">
        <f t="shared" si="980"/>
        <v>5.4852599326129306E-2</v>
      </c>
      <c r="BQ863">
        <f t="shared" si="981"/>
        <v>441.18955282750994</v>
      </c>
      <c r="BR863">
        <f t="shared" si="982"/>
        <v>463.40773174688104</v>
      </c>
      <c r="BS863">
        <f t="shared" si="983"/>
        <v>186487.96000000002</v>
      </c>
      <c r="BT863">
        <f t="shared" si="984"/>
        <v>167324.32</v>
      </c>
      <c r="BU863">
        <f t="shared" si="985"/>
        <v>148160.68</v>
      </c>
      <c r="BV863">
        <f t="shared" si="986"/>
        <v>128997.04</v>
      </c>
      <c r="BW863">
        <f t="shared" si="987"/>
        <v>109833.4</v>
      </c>
      <c r="BX863">
        <f t="shared" si="988"/>
        <v>90669.759999999995</v>
      </c>
      <c r="BY863">
        <f t="shared" si="989"/>
        <v>71506.12</v>
      </c>
      <c r="BZ863">
        <f t="shared" si="990"/>
        <v>52342.479999999996</v>
      </c>
      <c r="CA863">
        <f t="shared" si="991"/>
        <v>33178.839999999997</v>
      </c>
      <c r="CB863">
        <f t="shared" si="992"/>
        <v>16589.419999999998</v>
      </c>
      <c r="CC863">
        <f t="shared" si="993"/>
        <v>524.88494666927591</v>
      </c>
      <c r="CD863">
        <f t="shared" si="994"/>
        <v>551.31800153751294</v>
      </c>
      <c r="CE863">
        <f t="shared" si="995"/>
        <v>966.07449949678585</v>
      </c>
      <c r="CF863">
        <f t="shared" si="996"/>
        <v>1014.725733284394</v>
      </c>
    </row>
    <row r="864" spans="1:84" x14ac:dyDescent="0.25">
      <c r="A864" t="str">
        <f>IF('Data Input'!A864=0,"F","M")</f>
        <v>M</v>
      </c>
      <c r="B864" t="str">
        <f>'Data Input'!B864</f>
        <v>W</v>
      </c>
      <c r="C864">
        <f>'Data Input'!C864</f>
        <v>62</v>
      </c>
      <c r="D864">
        <f t="shared" si="926"/>
        <v>63</v>
      </c>
      <c r="E864">
        <f t="shared" si="927"/>
        <v>64</v>
      </c>
      <c r="F864">
        <f t="shared" si="928"/>
        <v>65</v>
      </c>
      <c r="G864">
        <f t="shared" si="929"/>
        <v>66</v>
      </c>
      <c r="H864">
        <f t="shared" si="930"/>
        <v>67</v>
      </c>
      <c r="I864">
        <f t="shared" si="931"/>
        <v>68</v>
      </c>
      <c r="J864">
        <f t="shared" si="932"/>
        <v>69</v>
      </c>
      <c r="K864">
        <f t="shared" si="933"/>
        <v>70</v>
      </c>
      <c r="L864">
        <f t="shared" si="934"/>
        <v>71</v>
      </c>
      <c r="M864">
        <f>'Data Input'!D864</f>
        <v>187.99971160800001</v>
      </c>
      <c r="N864">
        <f>'Data Input'!E864</f>
        <v>73.999886484000001</v>
      </c>
      <c r="O864">
        <f>'Data Input'!F864</f>
        <v>120</v>
      </c>
      <c r="P864">
        <f>'Data Input'!G864</f>
        <v>0</v>
      </c>
      <c r="Q864">
        <f>'Data Input'!H864</f>
        <v>0</v>
      </c>
      <c r="R864">
        <f>IF('Data Input'!I864&gt;100,1,0)</f>
        <v>0</v>
      </c>
      <c r="S864">
        <f t="shared" si="935"/>
        <v>4.1271343850450917</v>
      </c>
      <c r="T864">
        <f t="shared" si="936"/>
        <v>17.033238232221528</v>
      </c>
      <c r="U864">
        <f t="shared" si="937"/>
        <v>5.2364404288287725</v>
      </c>
      <c r="V864">
        <f t="shared" si="938"/>
        <v>21.611493349059494</v>
      </c>
      <c r="W864">
        <f t="shared" si="939"/>
        <v>4.3040635592029934</v>
      </c>
      <c r="X864">
        <f t="shared" si="940"/>
        <v>17.763448710606234</v>
      </c>
      <c r="Y864">
        <f t="shared" si="941"/>
        <v>0</v>
      </c>
      <c r="Z864">
        <f t="shared" si="942"/>
        <v>0</v>
      </c>
      <c r="AA864">
        <f t="shared" si="943"/>
        <v>4.7874917427820458</v>
      </c>
      <c r="AB864">
        <f t="shared" si="944"/>
        <v>19.758621789755232</v>
      </c>
      <c r="AC864" s="3">
        <f t="shared" si="945"/>
        <v>12.343999999999999</v>
      </c>
      <c r="AD864">
        <f t="shared" si="946"/>
        <v>0</v>
      </c>
      <c r="AE864">
        <f t="shared" si="947"/>
        <v>11.853</v>
      </c>
      <c r="AF864">
        <f t="shared" si="948"/>
        <v>-2.6640000000000001</v>
      </c>
      <c r="AG864">
        <f t="shared" si="949"/>
        <v>-7.99</v>
      </c>
      <c r="AH864">
        <f t="shared" si="950"/>
        <v>1.7689999999999999</v>
      </c>
      <c r="AI864">
        <f t="shared" si="951"/>
        <v>1.7689999999999999</v>
      </c>
      <c r="AJ864">
        <f t="shared" si="952"/>
        <v>0</v>
      </c>
      <c r="AK864">
        <f t="shared" si="953"/>
        <v>1.764</v>
      </c>
      <c r="AL864">
        <f t="shared" si="954"/>
        <v>0</v>
      </c>
      <c r="AM864">
        <f t="shared" si="955"/>
        <v>7.8369999999999997</v>
      </c>
      <c r="AN864">
        <f t="shared" si="956"/>
        <v>-1.7949999999999999</v>
      </c>
      <c r="AO864">
        <f t="shared" si="957"/>
        <v>0.65800000000000003</v>
      </c>
      <c r="AP864">
        <f t="shared" si="958"/>
        <v>50.945346848996607</v>
      </c>
      <c r="AQ864">
        <f t="shared" si="959"/>
        <v>0</v>
      </c>
      <c r="AR864">
        <f t="shared" si="960"/>
        <v>62.067528402907442</v>
      </c>
      <c r="AS864">
        <f t="shared" si="961"/>
        <v>-57.573018281894491</v>
      </c>
      <c r="AT864">
        <f t="shared" si="962"/>
        <v>-34.389467838031919</v>
      </c>
      <c r="AU864">
        <f t="shared" si="963"/>
        <v>31.423540769062427</v>
      </c>
      <c r="AV864">
        <f t="shared" si="964"/>
        <v>0</v>
      </c>
      <c r="AW864">
        <f t="shared" si="965"/>
        <v>0</v>
      </c>
      <c r="AX864">
        <f t="shared" si="966"/>
        <v>8.4451354342675291</v>
      </c>
      <c r="AY864">
        <f t="shared" si="967"/>
        <v>0</v>
      </c>
      <c r="AZ864">
        <f t="shared" si="968"/>
        <v>0</v>
      </c>
      <c r="BA864">
        <f t="shared" si="969"/>
        <v>0</v>
      </c>
      <c r="BB864">
        <f t="shared" si="970"/>
        <v>0</v>
      </c>
      <c r="BC864">
        <f t="shared" si="971"/>
        <v>60.919065335307593</v>
      </c>
      <c r="BD864">
        <f t="shared" si="972"/>
        <v>61.18</v>
      </c>
      <c r="BE864">
        <f t="shared" si="973"/>
        <v>0.91439999999999999</v>
      </c>
      <c r="BF864">
        <f t="shared" si="974"/>
        <v>6.6612428293940318E-2</v>
      </c>
      <c r="BG864">
        <f>'Data Input'!J864</f>
        <v>25.5</v>
      </c>
      <c r="BH864">
        <f t="shared" si="975"/>
        <v>2</v>
      </c>
      <c r="BI864">
        <f t="shared" si="976"/>
        <v>1.02</v>
      </c>
      <c r="BJ864">
        <f>'Data Input'!K864</f>
        <v>0.84615384615384603</v>
      </c>
      <c r="BK864">
        <f>'Data Input'!L864</f>
        <v>3</v>
      </c>
      <c r="BL864">
        <f>'Data Input'!M864</f>
        <v>100</v>
      </c>
      <c r="BM864">
        <f t="shared" si="977"/>
        <v>1</v>
      </c>
      <c r="BN864">
        <f t="shared" si="978"/>
        <v>1</v>
      </c>
      <c r="BO864">
        <f t="shared" si="979"/>
        <v>6.7944676859819128E-2</v>
      </c>
      <c r="BP864">
        <f t="shared" si="980"/>
        <v>6.6612428293940318E-2</v>
      </c>
      <c r="BQ864">
        <f t="shared" si="981"/>
        <v>574.0126990278294</v>
      </c>
      <c r="BR864">
        <f t="shared" si="982"/>
        <v>562.75754806649934</v>
      </c>
      <c r="BS864">
        <f t="shared" si="983"/>
        <v>176191.08000000002</v>
      </c>
      <c r="BT864">
        <f t="shared" si="984"/>
        <v>157027.44</v>
      </c>
      <c r="BU864">
        <f t="shared" si="985"/>
        <v>137863.79999999999</v>
      </c>
      <c r="BV864">
        <f t="shared" si="986"/>
        <v>118700.15999999999</v>
      </c>
      <c r="BW864">
        <f t="shared" si="987"/>
        <v>99536.51999999999</v>
      </c>
      <c r="BX864">
        <f t="shared" si="988"/>
        <v>82947.099999999991</v>
      </c>
      <c r="BY864">
        <f t="shared" si="989"/>
        <v>66357.679999999993</v>
      </c>
      <c r="BZ864">
        <f t="shared" si="990"/>
        <v>49768.259999999995</v>
      </c>
      <c r="CA864">
        <f t="shared" si="991"/>
        <v>33178.839999999997</v>
      </c>
      <c r="CB864">
        <f t="shared" si="992"/>
        <v>16589.419999999998</v>
      </c>
      <c r="CC864">
        <f t="shared" si="993"/>
        <v>637.42998426210977</v>
      </c>
      <c r="CD864">
        <f t="shared" si="994"/>
        <v>624.93135711971547</v>
      </c>
      <c r="CE864">
        <f t="shared" si="995"/>
        <v>1211.4426832899392</v>
      </c>
      <c r="CF864">
        <f t="shared" si="996"/>
        <v>1187.6889051862149</v>
      </c>
    </row>
    <row r="865" spans="1:84" x14ac:dyDescent="0.25">
      <c r="A865" t="str">
        <f>IF('Data Input'!A865=0,"F","M")</f>
        <v>F</v>
      </c>
      <c r="B865" t="str">
        <f>'Data Input'!B865</f>
        <v>W</v>
      </c>
      <c r="C865">
        <f>'Data Input'!C865</f>
        <v>50</v>
      </c>
      <c r="D865">
        <f t="shared" si="926"/>
        <v>51</v>
      </c>
      <c r="E865">
        <f t="shared" si="927"/>
        <v>52</v>
      </c>
      <c r="F865">
        <f t="shared" si="928"/>
        <v>53</v>
      </c>
      <c r="G865">
        <f t="shared" si="929"/>
        <v>54</v>
      </c>
      <c r="H865">
        <f t="shared" si="930"/>
        <v>55</v>
      </c>
      <c r="I865">
        <f t="shared" si="931"/>
        <v>56</v>
      </c>
      <c r="J865">
        <f t="shared" si="932"/>
        <v>57</v>
      </c>
      <c r="K865">
        <f t="shared" si="933"/>
        <v>58</v>
      </c>
      <c r="L865">
        <f t="shared" si="934"/>
        <v>59</v>
      </c>
      <c r="M865">
        <f>'Data Input'!D865</f>
        <v>194.00000000000017</v>
      </c>
      <c r="N865">
        <f>'Data Input'!E865</f>
        <v>42.999999999999837</v>
      </c>
      <c r="O865">
        <f>'Data Input'!F865</f>
        <v>110</v>
      </c>
      <c r="P865">
        <f>'Data Input'!G865</f>
        <v>0</v>
      </c>
      <c r="Q865">
        <f>'Data Input'!H865</f>
        <v>0</v>
      </c>
      <c r="R865">
        <f>IF('Data Input'!I865&gt;100,1,0)</f>
        <v>0</v>
      </c>
      <c r="S865">
        <f t="shared" si="935"/>
        <v>3.912023005428146</v>
      </c>
      <c r="T865">
        <f t="shared" si="936"/>
        <v>15.303923994999064</v>
      </c>
      <c r="U865">
        <f t="shared" si="937"/>
        <v>5.2678581590633291</v>
      </c>
      <c r="V865">
        <f t="shared" si="938"/>
        <v>20.607982307588106</v>
      </c>
      <c r="W865">
        <f t="shared" si="939"/>
        <v>3.7612001156935588</v>
      </c>
      <c r="X865">
        <f t="shared" si="940"/>
        <v>14.713901380612207</v>
      </c>
      <c r="Y865">
        <f t="shared" si="941"/>
        <v>0</v>
      </c>
      <c r="Z865">
        <f t="shared" si="942"/>
        <v>0</v>
      </c>
      <c r="AA865">
        <f t="shared" si="943"/>
        <v>4.7004803657924166</v>
      </c>
      <c r="AB865">
        <f t="shared" si="944"/>
        <v>18.388387327543242</v>
      </c>
      <c r="AC865" s="3">
        <f t="shared" si="945"/>
        <v>-29.798999999999999</v>
      </c>
      <c r="AD865">
        <f t="shared" si="946"/>
        <v>4.8840000000000003</v>
      </c>
      <c r="AE865">
        <f t="shared" si="947"/>
        <v>13.54</v>
      </c>
      <c r="AF865">
        <f t="shared" si="948"/>
        <v>-3.1139999999999999</v>
      </c>
      <c r="AG865">
        <f t="shared" si="949"/>
        <v>-13.577999999999999</v>
      </c>
      <c r="AH865">
        <f t="shared" si="950"/>
        <v>3.149</v>
      </c>
      <c r="AI865">
        <f t="shared" si="951"/>
        <v>2.0190000000000001</v>
      </c>
      <c r="AJ865">
        <f t="shared" si="952"/>
        <v>0</v>
      </c>
      <c r="AK865">
        <f t="shared" si="953"/>
        <v>1.9570000000000001</v>
      </c>
      <c r="AL865">
        <f t="shared" si="954"/>
        <v>0</v>
      </c>
      <c r="AM865">
        <f t="shared" si="955"/>
        <v>7.5739999999999998</v>
      </c>
      <c r="AN865">
        <f t="shared" si="956"/>
        <v>-1.665</v>
      </c>
      <c r="AO865">
        <f t="shared" si="957"/>
        <v>0.66100000000000003</v>
      </c>
      <c r="AP865">
        <f t="shared" si="958"/>
        <v>-116.57437353875332</v>
      </c>
      <c r="AQ865">
        <f t="shared" si="959"/>
        <v>74.744364791575435</v>
      </c>
      <c r="AR865">
        <f t="shared" si="960"/>
        <v>71.326799473717472</v>
      </c>
      <c r="AS865">
        <f t="shared" si="961"/>
        <v>-64.173256905829362</v>
      </c>
      <c r="AT865">
        <f t="shared" si="962"/>
        <v>-51.069575170887141</v>
      </c>
      <c r="AU865">
        <f t="shared" si="963"/>
        <v>46.334075447547839</v>
      </c>
      <c r="AV865">
        <f t="shared" si="964"/>
        <v>0</v>
      </c>
      <c r="AW865">
        <f t="shared" si="965"/>
        <v>0</v>
      </c>
      <c r="AX865">
        <f t="shared" si="966"/>
        <v>9.1988400758557596</v>
      </c>
      <c r="AY865">
        <f t="shared" si="967"/>
        <v>0</v>
      </c>
      <c r="AZ865">
        <f t="shared" si="968"/>
        <v>0</v>
      </c>
      <c r="BA865">
        <f t="shared" si="969"/>
        <v>0</v>
      </c>
      <c r="BB865">
        <f t="shared" si="970"/>
        <v>0</v>
      </c>
      <c r="BC865">
        <f t="shared" si="971"/>
        <v>-30.213125826773311</v>
      </c>
      <c r="BD865">
        <f t="shared" si="972"/>
        <v>-29.18</v>
      </c>
      <c r="BE865">
        <f t="shared" si="973"/>
        <v>0.96650000000000003</v>
      </c>
      <c r="BF865">
        <f t="shared" si="974"/>
        <v>1.2053451037194907E-2</v>
      </c>
      <c r="BG865">
        <f>'Data Input'!J865</f>
        <v>29.1</v>
      </c>
      <c r="BH865">
        <f t="shared" si="975"/>
        <v>4</v>
      </c>
      <c r="BI865">
        <f t="shared" si="976"/>
        <v>1.39</v>
      </c>
      <c r="BJ865">
        <f>'Data Input'!K865</f>
        <v>0.92499999999999993</v>
      </c>
      <c r="BK865">
        <f>'Data Input'!L865</f>
        <v>3</v>
      </c>
      <c r="BL865">
        <f>'Data Input'!M865</f>
        <v>93</v>
      </c>
      <c r="BM865">
        <f t="shared" si="977"/>
        <v>4</v>
      </c>
      <c r="BN865">
        <f t="shared" si="978"/>
        <v>1.46</v>
      </c>
      <c r="BO865">
        <f t="shared" si="979"/>
        <v>1.675429694170092E-2</v>
      </c>
      <c r="BP865">
        <f t="shared" si="980"/>
        <v>1.7598038514304564E-2</v>
      </c>
      <c r="BQ865">
        <f t="shared" si="981"/>
        <v>141.54426295471609</v>
      </c>
      <c r="BR865">
        <f t="shared" si="982"/>
        <v>148.67239130495358</v>
      </c>
      <c r="BS865">
        <f t="shared" si="983"/>
        <v>217378.60000000003</v>
      </c>
      <c r="BT865">
        <f t="shared" si="984"/>
        <v>193066.52000000002</v>
      </c>
      <c r="BU865">
        <f t="shared" si="985"/>
        <v>168754.44</v>
      </c>
      <c r="BV865">
        <f t="shared" si="986"/>
        <v>144442.35999999999</v>
      </c>
      <c r="BW865">
        <f t="shared" si="987"/>
        <v>120130.28</v>
      </c>
      <c r="BX865">
        <f t="shared" si="988"/>
        <v>95818.2</v>
      </c>
      <c r="BY865">
        <f t="shared" si="989"/>
        <v>76654.559999999998</v>
      </c>
      <c r="BZ865">
        <f t="shared" si="990"/>
        <v>57490.92</v>
      </c>
      <c r="CA865">
        <f t="shared" si="991"/>
        <v>38327.279999999999</v>
      </c>
      <c r="CB865">
        <f t="shared" si="992"/>
        <v>19163.64</v>
      </c>
      <c r="CC865">
        <f t="shared" si="993"/>
        <v>189.52909715610116</v>
      </c>
      <c r="CD865">
        <f t="shared" si="994"/>
        <v>199.07372794813503</v>
      </c>
      <c r="CE865">
        <f t="shared" si="995"/>
        <v>331.07336011081725</v>
      </c>
      <c r="CF865">
        <f t="shared" si="996"/>
        <v>347.74611925308864</v>
      </c>
    </row>
    <row r="866" spans="1:84" x14ac:dyDescent="0.25">
      <c r="A866" t="str">
        <f>IF('Data Input'!A866=0,"F","M")</f>
        <v>M</v>
      </c>
      <c r="B866" t="str">
        <f>'Data Input'!B866</f>
        <v>W</v>
      </c>
      <c r="C866">
        <f>'Data Input'!C866</f>
        <v>32</v>
      </c>
      <c r="D866">
        <f t="shared" si="926"/>
        <v>33</v>
      </c>
      <c r="E866">
        <f t="shared" si="927"/>
        <v>34</v>
      </c>
      <c r="F866">
        <f t="shared" si="928"/>
        <v>35</v>
      </c>
      <c r="G866">
        <f t="shared" si="929"/>
        <v>36</v>
      </c>
      <c r="H866">
        <f t="shared" si="930"/>
        <v>37</v>
      </c>
      <c r="I866">
        <f t="shared" si="931"/>
        <v>38</v>
      </c>
      <c r="J866">
        <f t="shared" si="932"/>
        <v>39</v>
      </c>
      <c r="K866">
        <f t="shared" si="933"/>
        <v>40</v>
      </c>
      <c r="L866">
        <f t="shared" si="934"/>
        <v>41</v>
      </c>
      <c r="M866">
        <f>'Data Input'!D866</f>
        <v>160.99975302600001</v>
      </c>
      <c r="N866">
        <f>'Data Input'!E866</f>
        <v>53.999917164000003</v>
      </c>
      <c r="O866">
        <f>'Data Input'!F866</f>
        <v>110</v>
      </c>
      <c r="P866">
        <f>'Data Input'!G866</f>
        <v>0</v>
      </c>
      <c r="Q866">
        <f>'Data Input'!H866</f>
        <v>0</v>
      </c>
      <c r="R866">
        <f>IF('Data Input'!I866&gt;100,1,0)</f>
        <v>0</v>
      </c>
      <c r="S866">
        <f t="shared" si="935"/>
        <v>3.4657359027997265</v>
      </c>
      <c r="T866">
        <f t="shared" si="936"/>
        <v>12.011325347955035</v>
      </c>
      <c r="U866">
        <f t="shared" si="937"/>
        <v>5.0814028309832864</v>
      </c>
      <c r="V866">
        <f t="shared" si="938"/>
        <v>17.610800227926948</v>
      </c>
      <c r="W866">
        <f t="shared" si="939"/>
        <v>3.9889825125630978</v>
      </c>
      <c r="X866">
        <f t="shared" si="940"/>
        <v>13.82475990943019</v>
      </c>
      <c r="Y866">
        <f t="shared" si="941"/>
        <v>0</v>
      </c>
      <c r="Z866">
        <f t="shared" si="942"/>
        <v>0</v>
      </c>
      <c r="AA866">
        <f t="shared" si="943"/>
        <v>4.7004803657924166</v>
      </c>
      <c r="AB866">
        <f t="shared" si="944"/>
        <v>16.29062356413197</v>
      </c>
      <c r="AC866" s="3">
        <f t="shared" si="945"/>
        <v>12.343999999999999</v>
      </c>
      <c r="AD866">
        <f t="shared" si="946"/>
        <v>0</v>
      </c>
      <c r="AE866">
        <f t="shared" si="947"/>
        <v>11.853</v>
      </c>
      <c r="AF866">
        <f t="shared" si="948"/>
        <v>-2.6640000000000001</v>
      </c>
      <c r="AG866">
        <f t="shared" si="949"/>
        <v>-7.99</v>
      </c>
      <c r="AH866">
        <f t="shared" si="950"/>
        <v>1.7689999999999999</v>
      </c>
      <c r="AI866">
        <f t="shared" si="951"/>
        <v>1.7689999999999999</v>
      </c>
      <c r="AJ866">
        <f t="shared" si="952"/>
        <v>0</v>
      </c>
      <c r="AK866">
        <f t="shared" si="953"/>
        <v>1.764</v>
      </c>
      <c r="AL866">
        <f t="shared" si="954"/>
        <v>0</v>
      </c>
      <c r="AM866">
        <f t="shared" si="955"/>
        <v>7.8369999999999997</v>
      </c>
      <c r="AN866">
        <f t="shared" si="956"/>
        <v>-1.7949999999999999</v>
      </c>
      <c r="AO866">
        <f t="shared" si="957"/>
        <v>0.65800000000000003</v>
      </c>
      <c r="AP866">
        <f t="shared" si="958"/>
        <v>42.781043984159822</v>
      </c>
      <c r="AQ866">
        <f t="shared" si="959"/>
        <v>0</v>
      </c>
      <c r="AR866">
        <f t="shared" si="960"/>
        <v>60.229867755644889</v>
      </c>
      <c r="AS866">
        <f t="shared" si="961"/>
        <v>-46.915171807197389</v>
      </c>
      <c r="AT866">
        <f t="shared" si="962"/>
        <v>-31.871970275379152</v>
      </c>
      <c r="AU866">
        <f t="shared" si="963"/>
        <v>24.456000279782003</v>
      </c>
      <c r="AV866">
        <f t="shared" si="964"/>
        <v>0</v>
      </c>
      <c r="AW866">
        <f t="shared" si="965"/>
        <v>0</v>
      </c>
      <c r="AX866">
        <f t="shared" si="966"/>
        <v>8.2916473652578233</v>
      </c>
      <c r="AY866">
        <f t="shared" si="967"/>
        <v>0</v>
      </c>
      <c r="AZ866">
        <f t="shared" si="968"/>
        <v>0</v>
      </c>
      <c r="BA866">
        <f t="shared" si="969"/>
        <v>0</v>
      </c>
      <c r="BB866">
        <f t="shared" si="970"/>
        <v>0</v>
      </c>
      <c r="BC866">
        <f t="shared" si="971"/>
        <v>56.971417302268001</v>
      </c>
      <c r="BD866">
        <f t="shared" si="972"/>
        <v>61.18</v>
      </c>
      <c r="BE866">
        <f t="shared" si="973"/>
        <v>0.91439999999999999</v>
      </c>
      <c r="BF866">
        <f t="shared" si="974"/>
        <v>1.3295590928088519E-3</v>
      </c>
      <c r="BG866">
        <f>'Data Input'!J866</f>
        <v>26.8</v>
      </c>
      <c r="BH866">
        <f t="shared" si="975"/>
        <v>3</v>
      </c>
      <c r="BI866">
        <f t="shared" si="976"/>
        <v>1.21</v>
      </c>
      <c r="BJ866">
        <f>'Data Input'!K866</f>
        <v>0.90740740740740733</v>
      </c>
      <c r="BK866">
        <f>'Data Input'!L866</f>
        <v>3</v>
      </c>
      <c r="BL866">
        <f>'Data Input'!M866</f>
        <v>100</v>
      </c>
      <c r="BM866">
        <f t="shared" si="977"/>
        <v>2</v>
      </c>
      <c r="BN866">
        <f t="shared" si="978"/>
        <v>1.19</v>
      </c>
      <c r="BO866">
        <f t="shared" si="979"/>
        <v>1.6087665022987106E-3</v>
      </c>
      <c r="BP866">
        <f t="shared" si="980"/>
        <v>1.5821753204425337E-3</v>
      </c>
      <c r="BQ866">
        <f t="shared" si="981"/>
        <v>13.591239884697302</v>
      </c>
      <c r="BR866">
        <f t="shared" si="982"/>
        <v>13.366591291561809</v>
      </c>
      <c r="BS866">
        <f t="shared" si="983"/>
        <v>302041.83000000007</v>
      </c>
      <c r="BT866">
        <f t="shared" si="984"/>
        <v>273439.38000000006</v>
      </c>
      <c r="BU866">
        <f t="shared" si="985"/>
        <v>244836.93000000005</v>
      </c>
      <c r="BV866">
        <f t="shared" si="986"/>
        <v>216234.48000000004</v>
      </c>
      <c r="BW866">
        <f t="shared" si="987"/>
        <v>185343.84000000003</v>
      </c>
      <c r="BX866">
        <f t="shared" si="988"/>
        <v>154453.20000000001</v>
      </c>
      <c r="BY866">
        <f t="shared" si="989"/>
        <v>123562.56</v>
      </c>
      <c r="BZ866">
        <f t="shared" si="990"/>
        <v>92671.92</v>
      </c>
      <c r="CA866">
        <f t="shared" si="991"/>
        <v>61781.279999999999</v>
      </c>
      <c r="CB866">
        <f t="shared" si="992"/>
        <v>30890.639999999999</v>
      </c>
      <c r="CC866">
        <f t="shared" si="993"/>
        <v>27.11183497123907</v>
      </c>
      <c r="CD866">
        <f t="shared" si="994"/>
        <v>26.663705467582226</v>
      </c>
      <c r="CE866">
        <f t="shared" si="995"/>
        <v>40.703074855936372</v>
      </c>
      <c r="CF866">
        <f t="shared" si="996"/>
        <v>40.030296759144036</v>
      </c>
    </row>
    <row r="867" spans="1:84" x14ac:dyDescent="0.25">
      <c r="A867" t="str">
        <f>IF('Data Input'!A867=0,"F","M")</f>
        <v>F</v>
      </c>
      <c r="B867" t="str">
        <f>'Data Input'!B867</f>
        <v>W</v>
      </c>
      <c r="C867">
        <f>'Data Input'!C867</f>
        <v>45</v>
      </c>
      <c r="D867">
        <f t="shared" si="926"/>
        <v>46</v>
      </c>
      <c r="E867">
        <f t="shared" si="927"/>
        <v>47</v>
      </c>
      <c r="F867">
        <f t="shared" si="928"/>
        <v>48</v>
      </c>
      <c r="G867">
        <f t="shared" si="929"/>
        <v>49</v>
      </c>
      <c r="H867">
        <f t="shared" si="930"/>
        <v>50</v>
      </c>
      <c r="I867">
        <f t="shared" si="931"/>
        <v>51</v>
      </c>
      <c r="J867">
        <f t="shared" si="932"/>
        <v>52</v>
      </c>
      <c r="K867">
        <f t="shared" si="933"/>
        <v>53</v>
      </c>
      <c r="L867">
        <f t="shared" si="934"/>
        <v>54</v>
      </c>
      <c r="M867">
        <f>'Data Input'!D867</f>
        <v>200.99969166600002</v>
      </c>
      <c r="N867">
        <f>'Data Input'!E867</f>
        <v>54.999915629999997</v>
      </c>
      <c r="O867">
        <f>'Data Input'!F867</f>
        <v>110</v>
      </c>
      <c r="P867">
        <f>'Data Input'!G867</f>
        <v>0</v>
      </c>
      <c r="Q867">
        <f>'Data Input'!H867</f>
        <v>0</v>
      </c>
      <c r="R867">
        <f>IF('Data Input'!I867&gt;100,1,0)</f>
        <v>0</v>
      </c>
      <c r="S867">
        <f t="shared" si="935"/>
        <v>3.8066624897703196</v>
      </c>
      <c r="T867">
        <f t="shared" si="936"/>
        <v>14.490679311024369</v>
      </c>
      <c r="U867">
        <f t="shared" si="937"/>
        <v>5.303303374057899</v>
      </c>
      <c r="V867">
        <f t="shared" si="938"/>
        <v>20.187886025898578</v>
      </c>
      <c r="W867">
        <f t="shared" si="939"/>
        <v>4.0073316512312944</v>
      </c>
      <c r="X867">
        <f t="shared" si="940"/>
        <v>15.254559080811525</v>
      </c>
      <c r="Y867">
        <f t="shared" si="941"/>
        <v>0</v>
      </c>
      <c r="Z867">
        <f t="shared" si="942"/>
        <v>0</v>
      </c>
      <c r="AA867">
        <f t="shared" si="943"/>
        <v>4.7004803657924166</v>
      </c>
      <c r="AB867">
        <f t="shared" si="944"/>
        <v>17.893142292363862</v>
      </c>
      <c r="AC867" s="3">
        <f t="shared" si="945"/>
        <v>-29.798999999999999</v>
      </c>
      <c r="AD867">
        <f t="shared" si="946"/>
        <v>4.8840000000000003</v>
      </c>
      <c r="AE867">
        <f t="shared" si="947"/>
        <v>13.54</v>
      </c>
      <c r="AF867">
        <f t="shared" si="948"/>
        <v>-3.1139999999999999</v>
      </c>
      <c r="AG867">
        <f t="shared" si="949"/>
        <v>-13.577999999999999</v>
      </c>
      <c r="AH867">
        <f t="shared" si="950"/>
        <v>3.149</v>
      </c>
      <c r="AI867">
        <f t="shared" si="951"/>
        <v>2.0190000000000001</v>
      </c>
      <c r="AJ867">
        <f t="shared" si="952"/>
        <v>0</v>
      </c>
      <c r="AK867">
        <f t="shared" si="953"/>
        <v>1.9570000000000001</v>
      </c>
      <c r="AL867">
        <f t="shared" si="954"/>
        <v>0</v>
      </c>
      <c r="AM867">
        <f t="shared" si="955"/>
        <v>7.5739999999999998</v>
      </c>
      <c r="AN867">
        <f t="shared" si="956"/>
        <v>-1.665</v>
      </c>
      <c r="AO867">
        <f t="shared" si="957"/>
        <v>0.66100000000000003</v>
      </c>
      <c r="AP867">
        <f t="shared" si="958"/>
        <v>-113.43473553266575</v>
      </c>
      <c r="AQ867">
        <f t="shared" si="959"/>
        <v>70.772477755043028</v>
      </c>
      <c r="AR867">
        <f t="shared" si="960"/>
        <v>71.806727684743947</v>
      </c>
      <c r="AS867">
        <f t="shared" si="961"/>
        <v>-62.865077084648171</v>
      </c>
      <c r="AT867">
        <f t="shared" si="962"/>
        <v>-54.411549160418517</v>
      </c>
      <c r="AU867">
        <f t="shared" si="963"/>
        <v>48.036606545475493</v>
      </c>
      <c r="AV867">
        <f t="shared" si="964"/>
        <v>0</v>
      </c>
      <c r="AW867">
        <f t="shared" si="965"/>
        <v>0</v>
      </c>
      <c r="AX867">
        <f t="shared" si="966"/>
        <v>9.1988400758557596</v>
      </c>
      <c r="AY867">
        <f t="shared" si="967"/>
        <v>0</v>
      </c>
      <c r="AZ867">
        <f t="shared" si="968"/>
        <v>0</v>
      </c>
      <c r="BA867">
        <f t="shared" si="969"/>
        <v>0</v>
      </c>
      <c r="BB867">
        <f t="shared" si="970"/>
        <v>0</v>
      </c>
      <c r="BC867">
        <f t="shared" si="971"/>
        <v>-30.896709716614222</v>
      </c>
      <c r="BD867">
        <f t="shared" si="972"/>
        <v>-29.18</v>
      </c>
      <c r="BE867">
        <f t="shared" si="973"/>
        <v>0.96650000000000003</v>
      </c>
      <c r="BF867">
        <f t="shared" si="974"/>
        <v>6.1029062686661639E-3</v>
      </c>
      <c r="BG867">
        <f>'Data Input'!J867</f>
        <v>33.799999999999997</v>
      </c>
      <c r="BH867">
        <f t="shared" si="975"/>
        <v>4</v>
      </c>
      <c r="BI867">
        <f t="shared" si="976"/>
        <v>1.39</v>
      </c>
      <c r="BJ867">
        <f>'Data Input'!K867</f>
        <v>0.83333333333333337</v>
      </c>
      <c r="BK867">
        <f>'Data Input'!L867</f>
        <v>3</v>
      </c>
      <c r="BL867">
        <f>'Data Input'!M867</f>
        <v>83</v>
      </c>
      <c r="BM867">
        <f t="shared" si="977"/>
        <v>4</v>
      </c>
      <c r="BN867">
        <f t="shared" si="978"/>
        <v>1.46</v>
      </c>
      <c r="BO867">
        <f t="shared" si="979"/>
        <v>8.4830397134459667E-3</v>
      </c>
      <c r="BP867">
        <f t="shared" si="980"/>
        <v>8.9102431522525994E-3</v>
      </c>
      <c r="BQ867">
        <f t="shared" si="981"/>
        <v>71.666725738083755</v>
      </c>
      <c r="BR867">
        <f t="shared" si="982"/>
        <v>75.275841422735468</v>
      </c>
      <c r="BS867">
        <f t="shared" si="983"/>
        <v>243120.80000000005</v>
      </c>
      <c r="BT867">
        <f t="shared" si="984"/>
        <v>218808.72000000003</v>
      </c>
      <c r="BU867">
        <f t="shared" si="985"/>
        <v>194496.64000000001</v>
      </c>
      <c r="BV867">
        <f t="shared" si="986"/>
        <v>170184.56</v>
      </c>
      <c r="BW867">
        <f t="shared" si="987"/>
        <v>145872.48000000001</v>
      </c>
      <c r="BX867">
        <f t="shared" si="988"/>
        <v>121560.40000000001</v>
      </c>
      <c r="BY867">
        <f t="shared" si="989"/>
        <v>97248.320000000007</v>
      </c>
      <c r="BZ867">
        <f t="shared" si="990"/>
        <v>72936.240000000005</v>
      </c>
      <c r="CA867">
        <f t="shared" si="991"/>
        <v>48624.160000000003</v>
      </c>
      <c r="CB867">
        <f t="shared" si="992"/>
        <v>24312.080000000002</v>
      </c>
      <c r="CC867">
        <f t="shared" si="993"/>
        <v>113.4321870860615</v>
      </c>
      <c r="CD867">
        <f t="shared" si="994"/>
        <v>119.14459938535958</v>
      </c>
      <c r="CE867">
        <f t="shared" si="995"/>
        <v>185.09891282414526</v>
      </c>
      <c r="CF867">
        <f t="shared" si="996"/>
        <v>194.42044080809507</v>
      </c>
    </row>
    <row r="868" spans="1:84" x14ac:dyDescent="0.25">
      <c r="A868" t="str">
        <f>IF('Data Input'!A868=0,"F","M")</f>
        <v>F</v>
      </c>
      <c r="B868" t="str">
        <f>'Data Input'!B868</f>
        <v>W</v>
      </c>
      <c r="C868">
        <f>'Data Input'!C868</f>
        <v>45</v>
      </c>
      <c r="D868">
        <f t="shared" si="926"/>
        <v>46</v>
      </c>
      <c r="E868">
        <f t="shared" si="927"/>
        <v>47</v>
      </c>
      <c r="F868">
        <f t="shared" si="928"/>
        <v>48</v>
      </c>
      <c r="G868">
        <f t="shared" si="929"/>
        <v>49</v>
      </c>
      <c r="H868">
        <f t="shared" si="930"/>
        <v>50</v>
      </c>
      <c r="I868">
        <f t="shared" si="931"/>
        <v>51</v>
      </c>
      <c r="J868">
        <f t="shared" si="932"/>
        <v>52</v>
      </c>
      <c r="K868">
        <f t="shared" si="933"/>
        <v>53</v>
      </c>
      <c r="L868">
        <f t="shared" si="934"/>
        <v>54</v>
      </c>
      <c r="M868">
        <f>'Data Input'!D868</f>
        <v>187.99971160800001</v>
      </c>
      <c r="N868">
        <f>'Data Input'!E868</f>
        <v>53.999917164000003</v>
      </c>
      <c r="O868">
        <f>'Data Input'!F868</f>
        <v>106</v>
      </c>
      <c r="P868">
        <f>'Data Input'!G868</f>
        <v>0</v>
      </c>
      <c r="Q868">
        <f>'Data Input'!H868</f>
        <v>0</v>
      </c>
      <c r="R868">
        <f>IF('Data Input'!I868&gt;100,1,0)</f>
        <v>0</v>
      </c>
      <c r="S868">
        <f t="shared" si="935"/>
        <v>3.8066624897703196</v>
      </c>
      <c r="T868">
        <f t="shared" si="936"/>
        <v>14.490679311024369</v>
      </c>
      <c r="U868">
        <f t="shared" si="937"/>
        <v>5.2364404288287725</v>
      </c>
      <c r="V868">
        <f t="shared" si="938"/>
        <v>19.933361360339294</v>
      </c>
      <c r="W868">
        <f t="shared" si="939"/>
        <v>3.9889825125630978</v>
      </c>
      <c r="X868">
        <f t="shared" si="940"/>
        <v>15.184710102923708</v>
      </c>
      <c r="Y868">
        <f t="shared" si="941"/>
        <v>0</v>
      </c>
      <c r="Z868">
        <f t="shared" si="942"/>
        <v>0</v>
      </c>
      <c r="AA868">
        <f t="shared" si="943"/>
        <v>4.6634390941120669</v>
      </c>
      <c r="AB868">
        <f t="shared" si="944"/>
        <v>17.752138672884886</v>
      </c>
      <c r="AC868" s="3">
        <f t="shared" si="945"/>
        <v>-29.798999999999999</v>
      </c>
      <c r="AD868">
        <f t="shared" si="946"/>
        <v>4.8840000000000003</v>
      </c>
      <c r="AE868">
        <f t="shared" si="947"/>
        <v>13.54</v>
      </c>
      <c r="AF868">
        <f t="shared" si="948"/>
        <v>-3.1139999999999999</v>
      </c>
      <c r="AG868">
        <f t="shared" si="949"/>
        <v>-13.577999999999999</v>
      </c>
      <c r="AH868">
        <f t="shared" si="950"/>
        <v>3.149</v>
      </c>
      <c r="AI868">
        <f t="shared" si="951"/>
        <v>2.0190000000000001</v>
      </c>
      <c r="AJ868">
        <f t="shared" si="952"/>
        <v>0</v>
      </c>
      <c r="AK868">
        <f t="shared" si="953"/>
        <v>1.9570000000000001</v>
      </c>
      <c r="AL868">
        <f t="shared" si="954"/>
        <v>0</v>
      </c>
      <c r="AM868">
        <f t="shared" si="955"/>
        <v>7.5739999999999998</v>
      </c>
      <c r="AN868">
        <f t="shared" si="956"/>
        <v>-1.665</v>
      </c>
      <c r="AO868">
        <f t="shared" si="957"/>
        <v>0.66100000000000003</v>
      </c>
      <c r="AP868">
        <f t="shared" si="958"/>
        <v>-113.43473553266575</v>
      </c>
      <c r="AQ868">
        <f t="shared" si="959"/>
        <v>70.772477755043028</v>
      </c>
      <c r="AR868">
        <f t="shared" si="960"/>
        <v>70.901403406341572</v>
      </c>
      <c r="AS868">
        <f t="shared" si="961"/>
        <v>-62.07248727609656</v>
      </c>
      <c r="AT868">
        <f t="shared" si="962"/>
        <v>-54.162404555581737</v>
      </c>
      <c r="AU868">
        <f t="shared" si="963"/>
        <v>47.816652114106759</v>
      </c>
      <c r="AV868">
        <f t="shared" si="964"/>
        <v>0</v>
      </c>
      <c r="AW868">
        <f t="shared" si="965"/>
        <v>0</v>
      </c>
      <c r="AX868">
        <f t="shared" si="966"/>
        <v>9.1263503071773151</v>
      </c>
      <c r="AY868">
        <f t="shared" si="967"/>
        <v>0</v>
      </c>
      <c r="AZ868">
        <f t="shared" si="968"/>
        <v>0</v>
      </c>
      <c r="BA868">
        <f t="shared" si="969"/>
        <v>0</v>
      </c>
      <c r="BB868">
        <f t="shared" si="970"/>
        <v>0</v>
      </c>
      <c r="BC868">
        <f t="shared" si="971"/>
        <v>-31.052743781675378</v>
      </c>
      <c r="BD868">
        <f t="shared" si="972"/>
        <v>-29.18</v>
      </c>
      <c r="BE868">
        <f t="shared" si="973"/>
        <v>0.96650000000000003</v>
      </c>
      <c r="BF868">
        <f t="shared" si="974"/>
        <v>5.2235267981189937E-3</v>
      </c>
      <c r="BG868">
        <f>'Data Input'!J868</f>
        <v>25.7</v>
      </c>
      <c r="BH868">
        <f t="shared" si="975"/>
        <v>2</v>
      </c>
      <c r="BI868">
        <f t="shared" si="976"/>
        <v>0.96</v>
      </c>
      <c r="BJ868">
        <f>'Data Input'!K868</f>
        <v>0.91428571428571426</v>
      </c>
      <c r="BK868">
        <f>'Data Input'!L868</f>
        <v>3</v>
      </c>
      <c r="BL868">
        <f>'Data Input'!M868</f>
        <v>100</v>
      </c>
      <c r="BM868">
        <f t="shared" si="977"/>
        <v>4</v>
      </c>
      <c r="BN868">
        <f t="shared" si="978"/>
        <v>1.46</v>
      </c>
      <c r="BO868">
        <f t="shared" si="979"/>
        <v>5.0145857261942334E-3</v>
      </c>
      <c r="BP868">
        <f t="shared" si="980"/>
        <v>7.6263491252537303E-3</v>
      </c>
      <c r="BQ868">
        <f t="shared" si="981"/>
        <v>42.364406164413126</v>
      </c>
      <c r="BR868">
        <f t="shared" si="982"/>
        <v>64.42920104171165</v>
      </c>
      <c r="BS868">
        <f t="shared" si="983"/>
        <v>243120.80000000005</v>
      </c>
      <c r="BT868">
        <f t="shared" si="984"/>
        <v>218808.72000000003</v>
      </c>
      <c r="BU868">
        <f t="shared" si="985"/>
        <v>194496.64000000001</v>
      </c>
      <c r="BV868">
        <f t="shared" si="986"/>
        <v>170184.56</v>
      </c>
      <c r="BW868">
        <f t="shared" si="987"/>
        <v>145872.48000000001</v>
      </c>
      <c r="BX868">
        <f t="shared" si="988"/>
        <v>121560.40000000001</v>
      </c>
      <c r="BY868">
        <f t="shared" si="989"/>
        <v>97248.320000000007</v>
      </c>
      <c r="BZ868">
        <f t="shared" si="990"/>
        <v>72936.240000000005</v>
      </c>
      <c r="CA868">
        <f t="shared" si="991"/>
        <v>48624.160000000003</v>
      </c>
      <c r="CB868">
        <f t="shared" si="992"/>
        <v>24312.080000000002</v>
      </c>
      <c r="CC868">
        <f t="shared" si="993"/>
        <v>67.053255138150774</v>
      </c>
      <c r="CD868">
        <f t="shared" si="994"/>
        <v>101.9768255226043</v>
      </c>
      <c r="CE868">
        <f t="shared" si="995"/>
        <v>109.4176613025639</v>
      </c>
      <c r="CF868">
        <f t="shared" si="996"/>
        <v>166.40602656431594</v>
      </c>
    </row>
    <row r="869" spans="1:84" x14ac:dyDescent="0.25">
      <c r="A869" t="str">
        <f>IF('Data Input'!A869=0,"F","M")</f>
        <v>M</v>
      </c>
      <c r="B869" t="str">
        <f>'Data Input'!B869</f>
        <v>W</v>
      </c>
      <c r="C869">
        <f>'Data Input'!C869</f>
        <v>42</v>
      </c>
      <c r="D869">
        <f t="shared" si="926"/>
        <v>43</v>
      </c>
      <c r="E869">
        <f t="shared" si="927"/>
        <v>44</v>
      </c>
      <c r="F869">
        <f t="shared" si="928"/>
        <v>45</v>
      </c>
      <c r="G869">
        <f t="shared" si="929"/>
        <v>46</v>
      </c>
      <c r="H869">
        <f t="shared" si="930"/>
        <v>47</v>
      </c>
      <c r="I869">
        <f t="shared" si="931"/>
        <v>48</v>
      </c>
      <c r="J869">
        <f t="shared" si="932"/>
        <v>49</v>
      </c>
      <c r="K869">
        <f t="shared" si="933"/>
        <v>50</v>
      </c>
      <c r="L869">
        <f t="shared" si="934"/>
        <v>51</v>
      </c>
      <c r="M869">
        <f>'Data Input'!D869</f>
        <v>150.99976836600001</v>
      </c>
      <c r="N869">
        <f>'Data Input'!E869</f>
        <v>44.999930970000001</v>
      </c>
      <c r="O869">
        <f>'Data Input'!F869</f>
        <v>116</v>
      </c>
      <c r="P869">
        <f>'Data Input'!G869</f>
        <v>0</v>
      </c>
      <c r="Q869">
        <f>'Data Input'!H869</f>
        <v>0</v>
      </c>
      <c r="R869">
        <f>IF('Data Input'!I869&gt;100,1,0)</f>
        <v>0</v>
      </c>
      <c r="S869">
        <f t="shared" si="935"/>
        <v>3.7376696182833684</v>
      </c>
      <c r="T869">
        <f t="shared" si="936"/>
        <v>13.97017417543854</v>
      </c>
      <c r="U869">
        <f t="shared" si="937"/>
        <v>5.0172783028137475</v>
      </c>
      <c r="V869">
        <f t="shared" si="938"/>
        <v>18.752928678899288</v>
      </c>
      <c r="W869">
        <f t="shared" si="939"/>
        <v>3.8066609557691433</v>
      </c>
      <c r="X869">
        <f t="shared" si="940"/>
        <v>14.228041001483856</v>
      </c>
      <c r="Y869">
        <f t="shared" si="941"/>
        <v>0</v>
      </c>
      <c r="Z869">
        <f t="shared" si="942"/>
        <v>0</v>
      </c>
      <c r="AA869">
        <f t="shared" si="943"/>
        <v>4.7535901911063645</v>
      </c>
      <c r="AB869">
        <f t="shared" si="944"/>
        <v>17.76734963506809</v>
      </c>
      <c r="AC869" s="3">
        <f t="shared" si="945"/>
        <v>12.343999999999999</v>
      </c>
      <c r="AD869">
        <f t="shared" si="946"/>
        <v>0</v>
      </c>
      <c r="AE869">
        <f t="shared" si="947"/>
        <v>11.853</v>
      </c>
      <c r="AF869">
        <f t="shared" si="948"/>
        <v>-2.6640000000000001</v>
      </c>
      <c r="AG869">
        <f t="shared" si="949"/>
        <v>-7.99</v>
      </c>
      <c r="AH869">
        <f t="shared" si="950"/>
        <v>1.7689999999999999</v>
      </c>
      <c r="AI869">
        <f t="shared" si="951"/>
        <v>1.7689999999999999</v>
      </c>
      <c r="AJ869">
        <f t="shared" si="952"/>
        <v>0</v>
      </c>
      <c r="AK869">
        <f t="shared" si="953"/>
        <v>1.764</v>
      </c>
      <c r="AL869">
        <f t="shared" si="954"/>
        <v>0</v>
      </c>
      <c r="AM869">
        <f t="shared" si="955"/>
        <v>7.8369999999999997</v>
      </c>
      <c r="AN869">
        <f t="shared" si="956"/>
        <v>-1.7949999999999999</v>
      </c>
      <c r="AO869">
        <f t="shared" si="957"/>
        <v>0.65800000000000003</v>
      </c>
      <c r="AP869">
        <f t="shared" si="958"/>
        <v>46.1377937680899</v>
      </c>
      <c r="AQ869">
        <f t="shared" si="959"/>
        <v>0</v>
      </c>
      <c r="AR869">
        <f t="shared" si="960"/>
        <v>59.469799723251349</v>
      </c>
      <c r="AS869">
        <f t="shared" si="961"/>
        <v>-49.957802000587705</v>
      </c>
      <c r="AT869">
        <f t="shared" si="962"/>
        <v>-30.415221036595455</v>
      </c>
      <c r="AU869">
        <f t="shared" si="963"/>
        <v>25.169404531624938</v>
      </c>
      <c r="AV869">
        <f t="shared" si="964"/>
        <v>0</v>
      </c>
      <c r="AW869">
        <f t="shared" si="965"/>
        <v>0</v>
      </c>
      <c r="AX869">
        <f t="shared" si="966"/>
        <v>8.3853330971116264</v>
      </c>
      <c r="AY869">
        <f t="shared" si="967"/>
        <v>0</v>
      </c>
      <c r="AZ869">
        <f t="shared" si="968"/>
        <v>0</v>
      </c>
      <c r="BA869">
        <f t="shared" si="969"/>
        <v>0</v>
      </c>
      <c r="BB869">
        <f t="shared" si="970"/>
        <v>0</v>
      </c>
      <c r="BC869">
        <f t="shared" si="971"/>
        <v>58.789308082894649</v>
      </c>
      <c r="BD869">
        <f t="shared" si="972"/>
        <v>61.18</v>
      </c>
      <c r="BE869">
        <f t="shared" si="973"/>
        <v>0.91439999999999999</v>
      </c>
      <c r="BF869">
        <f t="shared" si="974"/>
        <v>8.1605298527442915E-3</v>
      </c>
      <c r="BG869">
        <f>'Data Input'!J869</f>
        <v>26.8</v>
      </c>
      <c r="BH869">
        <f t="shared" si="975"/>
        <v>3</v>
      </c>
      <c r="BI869">
        <f t="shared" si="976"/>
        <v>1.21</v>
      </c>
      <c r="BJ869">
        <f>'Data Input'!K869</f>
        <v>0.9403973509933774</v>
      </c>
      <c r="BK869">
        <f>'Data Input'!L869</f>
        <v>3</v>
      </c>
      <c r="BL869">
        <f>'Data Input'!M869</f>
        <v>92</v>
      </c>
      <c r="BM869">
        <f t="shared" si="977"/>
        <v>3</v>
      </c>
      <c r="BN869">
        <f t="shared" si="978"/>
        <v>1.2</v>
      </c>
      <c r="BO869">
        <f t="shared" si="979"/>
        <v>9.8742411218205924E-3</v>
      </c>
      <c r="BP869">
        <f t="shared" si="980"/>
        <v>9.7926358232931499E-3</v>
      </c>
      <c r="BQ869">
        <f t="shared" si="981"/>
        <v>83.419924255165682</v>
      </c>
      <c r="BR869">
        <f t="shared" si="982"/>
        <v>82.730503393552738</v>
      </c>
      <c r="BS869">
        <f t="shared" si="983"/>
        <v>262856.48000000004</v>
      </c>
      <c r="BT869">
        <f t="shared" si="984"/>
        <v>231965.84000000003</v>
      </c>
      <c r="BU869">
        <f t="shared" si="985"/>
        <v>201075.20000000001</v>
      </c>
      <c r="BV869">
        <f t="shared" si="986"/>
        <v>170184.56</v>
      </c>
      <c r="BW869">
        <f t="shared" si="987"/>
        <v>145872.48000000001</v>
      </c>
      <c r="BX869">
        <f t="shared" si="988"/>
        <v>121560.40000000001</v>
      </c>
      <c r="BY869">
        <f t="shared" si="989"/>
        <v>97248.320000000007</v>
      </c>
      <c r="BZ869">
        <f t="shared" si="990"/>
        <v>72936.240000000005</v>
      </c>
      <c r="CA869">
        <f t="shared" si="991"/>
        <v>48624.160000000003</v>
      </c>
      <c r="CB869">
        <f t="shared" si="992"/>
        <v>24312.080000000002</v>
      </c>
      <c r="CC869">
        <f t="shared" si="993"/>
        <v>135.93233431160743</v>
      </c>
      <c r="CD869">
        <f t="shared" si="994"/>
        <v>134.8089265900239</v>
      </c>
      <c r="CE869">
        <f t="shared" si="995"/>
        <v>219.35225856677312</v>
      </c>
      <c r="CF869">
        <f t="shared" si="996"/>
        <v>217.53942998357664</v>
      </c>
    </row>
    <row r="870" spans="1:84" x14ac:dyDescent="0.25">
      <c r="A870" t="str">
        <f>IF('Data Input'!A870=0,"F","M")</f>
        <v>F</v>
      </c>
      <c r="B870" t="str">
        <f>'Data Input'!B870</f>
        <v>W</v>
      </c>
      <c r="C870">
        <f>'Data Input'!C870</f>
        <v>54</v>
      </c>
      <c r="D870">
        <f t="shared" si="926"/>
        <v>55</v>
      </c>
      <c r="E870">
        <f t="shared" si="927"/>
        <v>56</v>
      </c>
      <c r="F870">
        <f t="shared" si="928"/>
        <v>57</v>
      </c>
      <c r="G870">
        <f t="shared" si="929"/>
        <v>58</v>
      </c>
      <c r="H870">
        <f t="shared" si="930"/>
        <v>59</v>
      </c>
      <c r="I870">
        <f t="shared" si="931"/>
        <v>60</v>
      </c>
      <c r="J870">
        <f t="shared" si="932"/>
        <v>61</v>
      </c>
      <c r="K870">
        <f t="shared" si="933"/>
        <v>62</v>
      </c>
      <c r="L870">
        <f t="shared" si="934"/>
        <v>63</v>
      </c>
      <c r="M870">
        <f>'Data Input'!D870</f>
        <v>227.99965024799999</v>
      </c>
      <c r="N870">
        <f>'Data Input'!E870</f>
        <v>66.999897222000001</v>
      </c>
      <c r="O870">
        <f>'Data Input'!F870</f>
        <v>132</v>
      </c>
      <c r="P870">
        <f>'Data Input'!G870</f>
        <v>0</v>
      </c>
      <c r="Q870">
        <f>'Data Input'!H870</f>
        <v>0</v>
      </c>
      <c r="R870">
        <f>IF('Data Input'!I870&gt;100,1,0)</f>
        <v>0</v>
      </c>
      <c r="S870">
        <f t="shared" si="935"/>
        <v>3.9889840465642745</v>
      </c>
      <c r="T870">
        <f t="shared" si="936"/>
        <v>15.911993723744294</v>
      </c>
      <c r="U870">
        <f t="shared" si="937"/>
        <v>5.4293440949532643</v>
      </c>
      <c r="V870">
        <f t="shared" si="938"/>
        <v>21.65756697807652</v>
      </c>
      <c r="W870">
        <f t="shared" si="939"/>
        <v>4.2046910853897899</v>
      </c>
      <c r="X870">
        <f t="shared" si="940"/>
        <v>16.772445660350897</v>
      </c>
      <c r="Y870">
        <f t="shared" si="941"/>
        <v>0</v>
      </c>
      <c r="Z870">
        <f t="shared" si="942"/>
        <v>0</v>
      </c>
      <c r="AA870">
        <f t="shared" si="943"/>
        <v>4.8828019225863706</v>
      </c>
      <c r="AB870">
        <f t="shared" si="944"/>
        <v>19.477418971730401</v>
      </c>
      <c r="AC870" s="3">
        <f t="shared" si="945"/>
        <v>-29.798999999999999</v>
      </c>
      <c r="AD870">
        <f t="shared" si="946"/>
        <v>4.8840000000000003</v>
      </c>
      <c r="AE870">
        <f t="shared" si="947"/>
        <v>13.54</v>
      </c>
      <c r="AF870">
        <f t="shared" si="948"/>
        <v>-3.1139999999999999</v>
      </c>
      <c r="AG870">
        <f t="shared" si="949"/>
        <v>-13.577999999999999</v>
      </c>
      <c r="AH870">
        <f t="shared" si="950"/>
        <v>3.149</v>
      </c>
      <c r="AI870">
        <f t="shared" si="951"/>
        <v>2.0190000000000001</v>
      </c>
      <c r="AJ870">
        <f t="shared" si="952"/>
        <v>0</v>
      </c>
      <c r="AK870">
        <f t="shared" si="953"/>
        <v>1.9570000000000001</v>
      </c>
      <c r="AL870">
        <f t="shared" si="954"/>
        <v>0</v>
      </c>
      <c r="AM870">
        <f t="shared" si="955"/>
        <v>7.5739999999999998</v>
      </c>
      <c r="AN870">
        <f t="shared" si="956"/>
        <v>-1.665</v>
      </c>
      <c r="AO870">
        <f t="shared" si="957"/>
        <v>0.66100000000000003</v>
      </c>
      <c r="AP870">
        <f t="shared" si="958"/>
        <v>-118.86773560356882</v>
      </c>
      <c r="AQ870">
        <f t="shared" si="959"/>
        <v>77.71417734676713</v>
      </c>
      <c r="AR870">
        <f t="shared" si="960"/>
        <v>73.513319045667188</v>
      </c>
      <c r="AS870">
        <f t="shared" si="961"/>
        <v>-67.441663569730281</v>
      </c>
      <c r="AT870">
        <f t="shared" si="962"/>
        <v>-57.091295557422562</v>
      </c>
      <c r="AU870">
        <f t="shared" si="963"/>
        <v>52.816431384444975</v>
      </c>
      <c r="AV870">
        <f t="shared" si="964"/>
        <v>0</v>
      </c>
      <c r="AW870">
        <f t="shared" si="965"/>
        <v>0</v>
      </c>
      <c r="AX870">
        <f t="shared" si="966"/>
        <v>9.5556433625015273</v>
      </c>
      <c r="AY870">
        <f t="shared" si="967"/>
        <v>0</v>
      </c>
      <c r="AZ870">
        <f t="shared" si="968"/>
        <v>0</v>
      </c>
      <c r="BA870">
        <f t="shared" si="969"/>
        <v>0</v>
      </c>
      <c r="BB870">
        <f t="shared" si="970"/>
        <v>0</v>
      </c>
      <c r="BC870">
        <f t="shared" si="971"/>
        <v>-29.801123591340833</v>
      </c>
      <c r="BD870">
        <f t="shared" si="972"/>
        <v>-29.18</v>
      </c>
      <c r="BE870">
        <f t="shared" si="973"/>
        <v>0.96650000000000003</v>
      </c>
      <c r="BF870">
        <f t="shared" si="974"/>
        <v>1.814272705789377E-2</v>
      </c>
      <c r="BG870">
        <f>'Data Input'!J870</f>
        <v>25.2</v>
      </c>
      <c r="BH870">
        <f t="shared" si="975"/>
        <v>2</v>
      </c>
      <c r="BI870">
        <f t="shared" si="976"/>
        <v>0.96</v>
      </c>
      <c r="BJ870">
        <f>'Data Input'!K870</f>
        <v>0.80503144654088044</v>
      </c>
      <c r="BK870">
        <f>'Data Input'!L870</f>
        <v>3</v>
      </c>
      <c r="BL870">
        <f>'Data Input'!M870</f>
        <v>81</v>
      </c>
      <c r="BM870">
        <f t="shared" si="977"/>
        <v>3</v>
      </c>
      <c r="BN870">
        <f t="shared" si="978"/>
        <v>1.2</v>
      </c>
      <c r="BO870">
        <f t="shared" si="979"/>
        <v>1.7417017975578018E-2</v>
      </c>
      <c r="BP870">
        <f t="shared" si="980"/>
        <v>2.1771272469472525E-2</v>
      </c>
      <c r="BQ870">
        <f t="shared" si="981"/>
        <v>147.14308698243431</v>
      </c>
      <c r="BR870">
        <f t="shared" si="982"/>
        <v>183.92885872804294</v>
      </c>
      <c r="BS870">
        <f t="shared" si="983"/>
        <v>196784.84000000003</v>
      </c>
      <c r="BT870">
        <f t="shared" si="984"/>
        <v>172472.76</v>
      </c>
      <c r="BU870">
        <f t="shared" si="985"/>
        <v>153309.12</v>
      </c>
      <c r="BV870">
        <f t="shared" si="986"/>
        <v>134145.47999999998</v>
      </c>
      <c r="BW870">
        <f t="shared" si="987"/>
        <v>114981.84</v>
      </c>
      <c r="BX870">
        <f t="shared" si="988"/>
        <v>95818.2</v>
      </c>
      <c r="BY870">
        <f t="shared" si="989"/>
        <v>76654.559999999998</v>
      </c>
      <c r="BZ870">
        <f t="shared" si="990"/>
        <v>57490.92</v>
      </c>
      <c r="CA870">
        <f t="shared" si="991"/>
        <v>38327.279999999999</v>
      </c>
      <c r="CB870">
        <f t="shared" si="992"/>
        <v>19163.64</v>
      </c>
      <c r="CC870">
        <f t="shared" si="993"/>
        <v>184.4721090168901</v>
      </c>
      <c r="CD870">
        <f t="shared" si="994"/>
        <v>230.59013627111267</v>
      </c>
      <c r="CE870">
        <f t="shared" si="995"/>
        <v>331.61519599932444</v>
      </c>
      <c r="CF870">
        <f t="shared" si="996"/>
        <v>414.51899499915561</v>
      </c>
    </row>
    <row r="871" spans="1:84" x14ac:dyDescent="0.25">
      <c r="A871" t="str">
        <f>IF('Data Input'!A871=0,"F","M")</f>
        <v>M</v>
      </c>
      <c r="B871" t="str">
        <f>'Data Input'!B871</f>
        <v>W</v>
      </c>
      <c r="C871">
        <f>'Data Input'!C871</f>
        <v>58</v>
      </c>
      <c r="D871">
        <f t="shared" si="926"/>
        <v>59</v>
      </c>
      <c r="E871">
        <f t="shared" si="927"/>
        <v>60</v>
      </c>
      <c r="F871">
        <f t="shared" si="928"/>
        <v>61</v>
      </c>
      <c r="G871">
        <f t="shared" si="929"/>
        <v>62</v>
      </c>
      <c r="H871">
        <f t="shared" si="930"/>
        <v>63</v>
      </c>
      <c r="I871">
        <f t="shared" si="931"/>
        <v>64</v>
      </c>
      <c r="J871">
        <f t="shared" si="932"/>
        <v>65</v>
      </c>
      <c r="K871">
        <f t="shared" si="933"/>
        <v>66</v>
      </c>
      <c r="L871">
        <f t="shared" si="934"/>
        <v>67</v>
      </c>
      <c r="M871">
        <f>'Data Input'!D871</f>
        <v>166.999743822</v>
      </c>
      <c r="N871">
        <f>'Data Input'!E871</f>
        <v>41.999935571999998</v>
      </c>
      <c r="O871">
        <f>'Data Input'!F871</f>
        <v>104</v>
      </c>
      <c r="P871">
        <f>'Data Input'!G871</f>
        <v>0</v>
      </c>
      <c r="Q871">
        <f>'Data Input'!H871</f>
        <v>0</v>
      </c>
      <c r="R871">
        <f>IF('Data Input'!I871&gt;100,1,0)</f>
        <v>0</v>
      </c>
      <c r="S871">
        <f t="shared" si="935"/>
        <v>4.0604430105464191</v>
      </c>
      <c r="T871">
        <f t="shared" si="936"/>
        <v>16.487197441895269</v>
      </c>
      <c r="U871">
        <f t="shared" si="937"/>
        <v>5.1179922784155787</v>
      </c>
      <c r="V871">
        <f t="shared" si="938"/>
        <v>20.781315974923078</v>
      </c>
      <c r="W871">
        <f t="shared" si="939"/>
        <v>3.7376680842821917</v>
      </c>
      <c r="X871">
        <f t="shared" si="940"/>
        <v>15.176588248566048</v>
      </c>
      <c r="Y871">
        <f t="shared" si="941"/>
        <v>0</v>
      </c>
      <c r="Z871">
        <f t="shared" si="942"/>
        <v>0</v>
      </c>
      <c r="AA871">
        <f t="shared" si="943"/>
        <v>4.6443908991413725</v>
      </c>
      <c r="AB871">
        <f t="shared" si="944"/>
        <v>18.858284564663986</v>
      </c>
      <c r="AC871" s="3">
        <f t="shared" si="945"/>
        <v>12.343999999999999</v>
      </c>
      <c r="AD871">
        <f t="shared" si="946"/>
        <v>0</v>
      </c>
      <c r="AE871">
        <f t="shared" si="947"/>
        <v>11.853</v>
      </c>
      <c r="AF871">
        <f t="shared" si="948"/>
        <v>-2.6640000000000001</v>
      </c>
      <c r="AG871">
        <f t="shared" si="949"/>
        <v>-7.99</v>
      </c>
      <c r="AH871">
        <f t="shared" si="950"/>
        <v>1.7689999999999999</v>
      </c>
      <c r="AI871">
        <f t="shared" si="951"/>
        <v>1.7689999999999999</v>
      </c>
      <c r="AJ871">
        <f t="shared" si="952"/>
        <v>0</v>
      </c>
      <c r="AK871">
        <f t="shared" si="953"/>
        <v>1.764</v>
      </c>
      <c r="AL871">
        <f t="shared" si="954"/>
        <v>0</v>
      </c>
      <c r="AM871">
        <f t="shared" si="955"/>
        <v>7.8369999999999997</v>
      </c>
      <c r="AN871">
        <f t="shared" si="956"/>
        <v>-1.7949999999999999</v>
      </c>
      <c r="AO871">
        <f t="shared" si="957"/>
        <v>0.65800000000000003</v>
      </c>
      <c r="AP871">
        <f t="shared" si="958"/>
        <v>50.122108522184995</v>
      </c>
      <c r="AQ871">
        <f t="shared" si="959"/>
        <v>0</v>
      </c>
      <c r="AR871">
        <f t="shared" si="960"/>
        <v>60.663562476059852</v>
      </c>
      <c r="AS871">
        <f t="shared" si="961"/>
        <v>-55.361425757195086</v>
      </c>
      <c r="AT871">
        <f t="shared" si="962"/>
        <v>-29.863967993414711</v>
      </c>
      <c r="AU871">
        <f t="shared" si="963"/>
        <v>26.847384611713338</v>
      </c>
      <c r="AV871">
        <f t="shared" si="964"/>
        <v>0</v>
      </c>
      <c r="AW871">
        <f t="shared" si="965"/>
        <v>0</v>
      </c>
      <c r="AX871">
        <f t="shared" si="966"/>
        <v>8.1927055460853815</v>
      </c>
      <c r="AY871">
        <f t="shared" si="967"/>
        <v>0</v>
      </c>
      <c r="AZ871">
        <f t="shared" si="968"/>
        <v>0</v>
      </c>
      <c r="BA871">
        <f t="shared" si="969"/>
        <v>0</v>
      </c>
      <c r="BB871">
        <f t="shared" si="970"/>
        <v>0</v>
      </c>
      <c r="BC871">
        <f t="shared" si="971"/>
        <v>60.600367405433772</v>
      </c>
      <c r="BD871">
        <f t="shared" si="972"/>
        <v>61.18</v>
      </c>
      <c r="BE871">
        <f t="shared" si="973"/>
        <v>0.91439999999999999</v>
      </c>
      <c r="BF871">
        <f t="shared" si="974"/>
        <v>4.8886742162744024E-2</v>
      </c>
      <c r="BG871">
        <f>'Data Input'!J871</f>
        <v>25.1</v>
      </c>
      <c r="BH871">
        <f t="shared" si="975"/>
        <v>2</v>
      </c>
      <c r="BI871">
        <f t="shared" si="976"/>
        <v>1.02</v>
      </c>
      <c r="BJ871">
        <f>'Data Input'!K871</f>
        <v>0.90361445783132532</v>
      </c>
      <c r="BK871">
        <f>'Data Input'!L871</f>
        <v>3</v>
      </c>
      <c r="BL871">
        <f>'Data Input'!M871</f>
        <v>96</v>
      </c>
      <c r="BM871">
        <f t="shared" si="977"/>
        <v>2</v>
      </c>
      <c r="BN871">
        <f t="shared" si="978"/>
        <v>1.19</v>
      </c>
      <c r="BO871">
        <f t="shared" si="979"/>
        <v>4.9864477005998907E-2</v>
      </c>
      <c r="BP871">
        <f t="shared" si="980"/>
        <v>5.8175223173665386E-2</v>
      </c>
      <c r="BQ871">
        <f t="shared" si="981"/>
        <v>421.26689469549063</v>
      </c>
      <c r="BR871">
        <f t="shared" si="982"/>
        <v>491.47804381140577</v>
      </c>
      <c r="BS871">
        <f t="shared" si="983"/>
        <v>186487.96000000002</v>
      </c>
      <c r="BT871">
        <f t="shared" si="984"/>
        <v>167324.32</v>
      </c>
      <c r="BU871">
        <f t="shared" si="985"/>
        <v>148160.68</v>
      </c>
      <c r="BV871">
        <f t="shared" si="986"/>
        <v>128997.04</v>
      </c>
      <c r="BW871">
        <f t="shared" si="987"/>
        <v>109833.4</v>
      </c>
      <c r="BX871">
        <f t="shared" si="988"/>
        <v>90669.759999999995</v>
      </c>
      <c r="BY871">
        <f t="shared" si="989"/>
        <v>71506.12</v>
      </c>
      <c r="BZ871">
        <f t="shared" si="990"/>
        <v>52342.479999999996</v>
      </c>
      <c r="CA871">
        <f t="shared" si="991"/>
        <v>33178.839999999997</v>
      </c>
      <c r="CB871">
        <f t="shared" si="992"/>
        <v>16589.419999999998</v>
      </c>
      <c r="CC871">
        <f t="shared" si="993"/>
        <v>501.18288191248973</v>
      </c>
      <c r="CD871">
        <f t="shared" si="994"/>
        <v>584.71336223123808</v>
      </c>
      <c r="CE871">
        <f t="shared" si="995"/>
        <v>922.44977660798031</v>
      </c>
      <c r="CF871">
        <f t="shared" si="996"/>
        <v>1076.1914060426438</v>
      </c>
    </row>
    <row r="872" spans="1:84" x14ac:dyDescent="0.25">
      <c r="A872" t="str">
        <f>IF('Data Input'!A872=0,"F","M")</f>
        <v>M</v>
      </c>
      <c r="B872" t="str">
        <f>'Data Input'!B872</f>
        <v>W</v>
      </c>
      <c r="C872">
        <f>'Data Input'!C872</f>
        <v>59</v>
      </c>
      <c r="D872">
        <f t="shared" si="926"/>
        <v>60</v>
      </c>
      <c r="E872">
        <f t="shared" si="927"/>
        <v>61</v>
      </c>
      <c r="F872">
        <f t="shared" si="928"/>
        <v>62</v>
      </c>
      <c r="G872">
        <f t="shared" si="929"/>
        <v>63</v>
      </c>
      <c r="H872">
        <f t="shared" si="930"/>
        <v>64</v>
      </c>
      <c r="I872">
        <f t="shared" si="931"/>
        <v>65</v>
      </c>
      <c r="J872">
        <f t="shared" si="932"/>
        <v>66</v>
      </c>
      <c r="K872">
        <f t="shared" si="933"/>
        <v>67</v>
      </c>
      <c r="L872">
        <f t="shared" si="934"/>
        <v>68</v>
      </c>
      <c r="M872">
        <f>'Data Input'!D872</f>
        <v>248.99961803400001</v>
      </c>
      <c r="N872">
        <f>'Data Input'!E872</f>
        <v>52.999918698000002</v>
      </c>
      <c r="O872">
        <f>'Data Input'!F872</f>
        <v>124</v>
      </c>
      <c r="P872">
        <f>'Data Input'!G872</f>
        <v>0</v>
      </c>
      <c r="Q872">
        <f>'Data Input'!H872</f>
        <v>0</v>
      </c>
      <c r="R872">
        <f>IF('Data Input'!I872&gt;100,1,0)</f>
        <v>0</v>
      </c>
      <c r="S872">
        <f t="shared" si="935"/>
        <v>4.0775374439057197</v>
      </c>
      <c r="T872">
        <f t="shared" si="936"/>
        <v>16.626311606453189</v>
      </c>
      <c r="U872">
        <f t="shared" si="937"/>
        <v>5.5174513624635306</v>
      </c>
      <c r="V872">
        <f t="shared" si="938"/>
        <v>22.497614525373674</v>
      </c>
      <c r="W872">
        <f t="shared" si="939"/>
        <v>3.9702903795509452</v>
      </c>
      <c r="X872">
        <f t="shared" si="940"/>
        <v>16.18900768579763</v>
      </c>
      <c r="Y872">
        <f t="shared" si="941"/>
        <v>0</v>
      </c>
      <c r="Z872">
        <f t="shared" si="942"/>
        <v>0</v>
      </c>
      <c r="AA872">
        <f t="shared" si="943"/>
        <v>4.8202815656050371</v>
      </c>
      <c r="AB872">
        <f t="shared" si="944"/>
        <v>19.654878573923025</v>
      </c>
      <c r="AC872" s="3">
        <f t="shared" si="945"/>
        <v>12.343999999999999</v>
      </c>
      <c r="AD872">
        <f t="shared" si="946"/>
        <v>0</v>
      </c>
      <c r="AE872">
        <f t="shared" si="947"/>
        <v>11.853</v>
      </c>
      <c r="AF872">
        <f t="shared" si="948"/>
        <v>-2.6640000000000001</v>
      </c>
      <c r="AG872">
        <f t="shared" si="949"/>
        <v>-7.99</v>
      </c>
      <c r="AH872">
        <f t="shared" si="950"/>
        <v>1.7689999999999999</v>
      </c>
      <c r="AI872">
        <f t="shared" si="951"/>
        <v>1.7689999999999999</v>
      </c>
      <c r="AJ872">
        <f t="shared" si="952"/>
        <v>0</v>
      </c>
      <c r="AK872">
        <f t="shared" si="953"/>
        <v>1.764</v>
      </c>
      <c r="AL872">
        <f t="shared" si="954"/>
        <v>0</v>
      </c>
      <c r="AM872">
        <f t="shared" si="955"/>
        <v>7.8369999999999997</v>
      </c>
      <c r="AN872">
        <f t="shared" si="956"/>
        <v>-1.7949999999999999</v>
      </c>
      <c r="AO872">
        <f t="shared" si="957"/>
        <v>0.65800000000000003</v>
      </c>
      <c r="AP872">
        <f t="shared" si="958"/>
        <v>50.333122207572202</v>
      </c>
      <c r="AQ872">
        <f t="shared" si="959"/>
        <v>0</v>
      </c>
      <c r="AR872">
        <f t="shared" si="960"/>
        <v>65.398350999280225</v>
      </c>
      <c r="AS872">
        <f t="shared" si="961"/>
        <v>-59.933645095595473</v>
      </c>
      <c r="AT872">
        <f t="shared" si="962"/>
        <v>-31.722620132612054</v>
      </c>
      <c r="AU872">
        <f t="shared" si="963"/>
        <v>28.638354596176008</v>
      </c>
      <c r="AV872">
        <f t="shared" si="964"/>
        <v>0</v>
      </c>
      <c r="AW872">
        <f t="shared" si="965"/>
        <v>0</v>
      </c>
      <c r="AX872">
        <f t="shared" si="966"/>
        <v>8.5029766817272847</v>
      </c>
      <c r="AY872">
        <f t="shared" si="967"/>
        <v>0</v>
      </c>
      <c r="AZ872">
        <f t="shared" si="968"/>
        <v>0</v>
      </c>
      <c r="BA872">
        <f t="shared" si="969"/>
        <v>0</v>
      </c>
      <c r="BB872">
        <f t="shared" si="970"/>
        <v>0</v>
      </c>
      <c r="BC872">
        <f t="shared" si="971"/>
        <v>61.216539256548195</v>
      </c>
      <c r="BD872">
        <f t="shared" si="972"/>
        <v>61.18</v>
      </c>
      <c r="BE872">
        <f t="shared" si="973"/>
        <v>0.91439999999999999</v>
      </c>
      <c r="BF872">
        <f t="shared" si="974"/>
        <v>8.8640130886450952E-2</v>
      </c>
      <c r="BG872">
        <f>'Data Input'!J872</f>
        <v>30.6</v>
      </c>
      <c r="BH872">
        <f t="shared" si="975"/>
        <v>4</v>
      </c>
      <c r="BI872">
        <f t="shared" si="976"/>
        <v>1.24</v>
      </c>
      <c r="BJ872">
        <f>'Data Input'!K872</f>
        <v>0.97619047619047616</v>
      </c>
      <c r="BK872">
        <f>'Data Input'!L872</f>
        <v>3</v>
      </c>
      <c r="BL872">
        <f>'Data Input'!M872</f>
        <v>69</v>
      </c>
      <c r="BM872">
        <f t="shared" si="977"/>
        <v>4</v>
      </c>
      <c r="BN872">
        <f t="shared" si="978"/>
        <v>1.26</v>
      </c>
      <c r="BO872">
        <f t="shared" si="979"/>
        <v>0.10991376229919918</v>
      </c>
      <c r="BP872">
        <f t="shared" si="980"/>
        <v>0.1116865649169282</v>
      </c>
      <c r="BQ872">
        <f t="shared" si="981"/>
        <v>928.57745850841843</v>
      </c>
      <c r="BR872">
        <f t="shared" si="982"/>
        <v>943.55451429081245</v>
      </c>
      <c r="BS872">
        <f t="shared" si="983"/>
        <v>183913.74</v>
      </c>
      <c r="BT872">
        <f t="shared" si="984"/>
        <v>164750.09999999998</v>
      </c>
      <c r="BU872">
        <f t="shared" si="985"/>
        <v>145586.46</v>
      </c>
      <c r="BV872">
        <f t="shared" si="986"/>
        <v>126422.81999999999</v>
      </c>
      <c r="BW872">
        <f t="shared" si="987"/>
        <v>107259.18</v>
      </c>
      <c r="BX872">
        <f t="shared" si="988"/>
        <v>88095.54</v>
      </c>
      <c r="BY872">
        <f t="shared" si="989"/>
        <v>68931.899999999994</v>
      </c>
      <c r="BZ872">
        <f t="shared" si="990"/>
        <v>49768.259999999995</v>
      </c>
      <c r="CA872">
        <f t="shared" si="991"/>
        <v>33178.839999999997</v>
      </c>
      <c r="CB872">
        <f t="shared" si="992"/>
        <v>16589.419999999998</v>
      </c>
      <c r="CC872">
        <f t="shared" si="993"/>
        <v>1082.0968790609056</v>
      </c>
      <c r="CD872">
        <f t="shared" si="994"/>
        <v>1099.5500545296302</v>
      </c>
      <c r="CE872">
        <f t="shared" si="995"/>
        <v>2010.6743375693241</v>
      </c>
      <c r="CF872">
        <f t="shared" si="996"/>
        <v>2043.1045688204426</v>
      </c>
    </row>
    <row r="873" spans="1:84" x14ac:dyDescent="0.25">
      <c r="A873" t="str">
        <f>IF('Data Input'!A873=0,"F","M")</f>
        <v>M</v>
      </c>
      <c r="B873" t="str">
        <f>'Data Input'!B873</f>
        <v>W</v>
      </c>
      <c r="C873">
        <f>'Data Input'!C873</f>
        <v>47</v>
      </c>
      <c r="D873">
        <f t="shared" si="926"/>
        <v>48</v>
      </c>
      <c r="E873">
        <f t="shared" si="927"/>
        <v>49</v>
      </c>
      <c r="F873">
        <f t="shared" si="928"/>
        <v>50</v>
      </c>
      <c r="G873">
        <f t="shared" si="929"/>
        <v>51</v>
      </c>
      <c r="H873">
        <f t="shared" si="930"/>
        <v>52</v>
      </c>
      <c r="I873">
        <f t="shared" si="931"/>
        <v>53</v>
      </c>
      <c r="J873">
        <f t="shared" si="932"/>
        <v>54</v>
      </c>
      <c r="K873">
        <f t="shared" si="933"/>
        <v>55</v>
      </c>
      <c r="L873">
        <f t="shared" si="934"/>
        <v>56</v>
      </c>
      <c r="M873">
        <f>'Data Input'!D873</f>
        <v>213.999671724</v>
      </c>
      <c r="N873">
        <f>'Data Input'!E873</f>
        <v>70.999891086000005</v>
      </c>
      <c r="O873">
        <f>'Data Input'!F873</f>
        <v>94</v>
      </c>
      <c r="P873">
        <f>'Data Input'!G873</f>
        <v>0</v>
      </c>
      <c r="Q873">
        <f>'Data Input'!H873</f>
        <v>0</v>
      </c>
      <c r="R873">
        <f>IF('Data Input'!I873&gt;100,1,0)</f>
        <v>0</v>
      </c>
      <c r="S873">
        <f t="shared" si="935"/>
        <v>3.8501476017100584</v>
      </c>
      <c r="T873">
        <f t="shared" si="936"/>
        <v>14.823636554953715</v>
      </c>
      <c r="U873">
        <f t="shared" si="937"/>
        <v>5.3659744810206753</v>
      </c>
      <c r="V873">
        <f t="shared" si="938"/>
        <v>20.659793778939129</v>
      </c>
      <c r="W873">
        <f t="shared" si="939"/>
        <v>4.2626783430401387</v>
      </c>
      <c r="X873">
        <f t="shared" si="940"/>
        <v>16.411940799317396</v>
      </c>
      <c r="Y873">
        <f t="shared" si="941"/>
        <v>0</v>
      </c>
      <c r="Z873">
        <f t="shared" si="942"/>
        <v>0</v>
      </c>
      <c r="AA873">
        <f t="shared" si="943"/>
        <v>4.5432947822700038</v>
      </c>
      <c r="AB873">
        <f t="shared" si="944"/>
        <v>17.492355509818676</v>
      </c>
      <c r="AC873" s="3">
        <f t="shared" si="945"/>
        <v>12.343999999999999</v>
      </c>
      <c r="AD873">
        <f t="shared" si="946"/>
        <v>0</v>
      </c>
      <c r="AE873">
        <f t="shared" si="947"/>
        <v>11.853</v>
      </c>
      <c r="AF873">
        <f t="shared" si="948"/>
        <v>-2.6640000000000001</v>
      </c>
      <c r="AG873">
        <f t="shared" si="949"/>
        <v>-7.99</v>
      </c>
      <c r="AH873">
        <f t="shared" si="950"/>
        <v>1.7689999999999999</v>
      </c>
      <c r="AI873">
        <f t="shared" si="951"/>
        <v>1.7689999999999999</v>
      </c>
      <c r="AJ873">
        <f t="shared" si="952"/>
        <v>0</v>
      </c>
      <c r="AK873">
        <f t="shared" si="953"/>
        <v>1.764</v>
      </c>
      <c r="AL873">
        <f t="shared" si="954"/>
        <v>0</v>
      </c>
      <c r="AM873">
        <f t="shared" si="955"/>
        <v>7.8369999999999997</v>
      </c>
      <c r="AN873">
        <f t="shared" si="956"/>
        <v>-1.7949999999999999</v>
      </c>
      <c r="AO873">
        <f t="shared" si="957"/>
        <v>0.65800000000000003</v>
      </c>
      <c r="AP873">
        <f t="shared" si="958"/>
        <v>47.526221995508962</v>
      </c>
      <c r="AQ873">
        <f t="shared" si="959"/>
        <v>0</v>
      </c>
      <c r="AR873">
        <f t="shared" si="960"/>
        <v>63.602895523538066</v>
      </c>
      <c r="AS873">
        <f t="shared" si="961"/>
        <v>-55.037690627093845</v>
      </c>
      <c r="AT873">
        <f t="shared" si="962"/>
        <v>-34.05879996089071</v>
      </c>
      <c r="AU873">
        <f t="shared" si="963"/>
        <v>29.03272327399247</v>
      </c>
      <c r="AV873">
        <f t="shared" si="964"/>
        <v>0</v>
      </c>
      <c r="AW873">
        <f t="shared" si="965"/>
        <v>0</v>
      </c>
      <c r="AX873">
        <f t="shared" si="966"/>
        <v>8.0143719959242876</v>
      </c>
      <c r="AY873">
        <f t="shared" si="967"/>
        <v>0</v>
      </c>
      <c r="AZ873">
        <f t="shared" si="968"/>
        <v>0</v>
      </c>
      <c r="BA873">
        <f t="shared" si="969"/>
        <v>0</v>
      </c>
      <c r="BB873">
        <f t="shared" si="970"/>
        <v>0</v>
      </c>
      <c r="BC873">
        <f t="shared" si="971"/>
        <v>59.079722200979226</v>
      </c>
      <c r="BD873">
        <f t="shared" si="972"/>
        <v>61.18</v>
      </c>
      <c r="BE873">
        <f t="shared" si="973"/>
        <v>0.91439999999999999</v>
      </c>
      <c r="BF873">
        <f t="shared" si="974"/>
        <v>1.0895444958100131E-2</v>
      </c>
      <c r="BG873">
        <f>'Data Input'!J873</f>
        <v>21.1</v>
      </c>
      <c r="BH873">
        <f t="shared" si="975"/>
        <v>1</v>
      </c>
      <c r="BI873">
        <f t="shared" si="976"/>
        <v>1</v>
      </c>
      <c r="BJ873">
        <f>'Data Input'!K873</f>
        <v>0.875</v>
      </c>
      <c r="BK873">
        <f>'Data Input'!L873</f>
        <v>3</v>
      </c>
      <c r="BL873">
        <f>'Data Input'!M873</f>
        <v>93</v>
      </c>
      <c r="BM873">
        <f t="shared" si="977"/>
        <v>1</v>
      </c>
      <c r="BN873">
        <f t="shared" si="978"/>
        <v>1</v>
      </c>
      <c r="BO873">
        <f t="shared" si="979"/>
        <v>1.0895444958100131E-2</v>
      </c>
      <c r="BP873">
        <f t="shared" si="980"/>
        <v>1.0895444958100131E-2</v>
      </c>
      <c r="BQ873">
        <f t="shared" si="981"/>
        <v>92.047295778762503</v>
      </c>
      <c r="BR873">
        <f t="shared" si="982"/>
        <v>92.047295778762503</v>
      </c>
      <c r="BS873">
        <f t="shared" si="983"/>
        <v>232823.92000000004</v>
      </c>
      <c r="BT873">
        <f t="shared" si="984"/>
        <v>208511.84000000003</v>
      </c>
      <c r="BU873">
        <f t="shared" si="985"/>
        <v>184199.76</v>
      </c>
      <c r="BV873">
        <f t="shared" si="986"/>
        <v>159887.67999999999</v>
      </c>
      <c r="BW873">
        <f t="shared" si="987"/>
        <v>135575.6</v>
      </c>
      <c r="BX873">
        <f t="shared" si="988"/>
        <v>111263.52</v>
      </c>
      <c r="BY873">
        <f t="shared" si="989"/>
        <v>86951.44</v>
      </c>
      <c r="BZ873">
        <f t="shared" si="990"/>
        <v>62639.360000000001</v>
      </c>
      <c r="CA873">
        <f t="shared" si="991"/>
        <v>38327.279999999999</v>
      </c>
      <c r="CB873">
        <f t="shared" si="992"/>
        <v>19163.64</v>
      </c>
      <c r="CC873">
        <f t="shared" si="993"/>
        <v>135.03204771969448</v>
      </c>
      <c r="CD873">
        <f t="shared" si="994"/>
        <v>135.03204771969448</v>
      </c>
      <c r="CE873">
        <f t="shared" si="995"/>
        <v>227.07934349845698</v>
      </c>
      <c r="CF873">
        <f t="shared" si="996"/>
        <v>227.07934349845698</v>
      </c>
    </row>
    <row r="874" spans="1:84" x14ac:dyDescent="0.25">
      <c r="A874" t="str">
        <f>IF('Data Input'!A874=0,"F","M")</f>
        <v>F</v>
      </c>
      <c r="B874" t="str">
        <f>'Data Input'!B874</f>
        <v>W</v>
      </c>
      <c r="C874">
        <f>'Data Input'!C874</f>
        <v>60</v>
      </c>
      <c r="D874">
        <f t="shared" si="926"/>
        <v>61</v>
      </c>
      <c r="E874">
        <f t="shared" si="927"/>
        <v>62</v>
      </c>
      <c r="F874">
        <f t="shared" si="928"/>
        <v>63</v>
      </c>
      <c r="G874">
        <f t="shared" si="929"/>
        <v>64</v>
      </c>
      <c r="H874">
        <f t="shared" si="930"/>
        <v>65</v>
      </c>
      <c r="I874">
        <f t="shared" si="931"/>
        <v>66</v>
      </c>
      <c r="J874">
        <f t="shared" si="932"/>
        <v>67</v>
      </c>
      <c r="K874">
        <f t="shared" si="933"/>
        <v>68</v>
      </c>
      <c r="L874">
        <f t="shared" si="934"/>
        <v>69</v>
      </c>
      <c r="M874">
        <f>'Data Input'!D874</f>
        <v>171.99973615200003</v>
      </c>
      <c r="N874">
        <f>'Data Input'!E874</f>
        <v>55.999914096000005</v>
      </c>
      <c r="O874">
        <f>'Data Input'!F874</f>
        <v>118</v>
      </c>
      <c r="P874">
        <f>'Data Input'!G874</f>
        <v>1</v>
      </c>
      <c r="Q874">
        <f>'Data Input'!H874</f>
        <v>0</v>
      </c>
      <c r="R874">
        <f>IF('Data Input'!I874&gt;100,1,0)</f>
        <v>0</v>
      </c>
      <c r="S874">
        <f t="shared" si="935"/>
        <v>4.0943445622221004</v>
      </c>
      <c r="T874">
        <f t="shared" si="936"/>
        <v>16.763657394197683</v>
      </c>
      <c r="U874">
        <f t="shared" si="937"/>
        <v>5.1474929428122769</v>
      </c>
      <c r="V874">
        <f t="shared" si="938"/>
        <v>21.075609739480083</v>
      </c>
      <c r="W874">
        <f t="shared" si="939"/>
        <v>4.0253501567339729</v>
      </c>
      <c r="X874">
        <f t="shared" si="940"/>
        <v>16.481170525263622</v>
      </c>
      <c r="Y874">
        <f t="shared" si="941"/>
        <v>4.7706846244656651</v>
      </c>
      <c r="Z874">
        <f t="shared" si="942"/>
        <v>19.532826650257579</v>
      </c>
      <c r="AA874">
        <f t="shared" si="943"/>
        <v>0</v>
      </c>
      <c r="AB874">
        <f t="shared" si="944"/>
        <v>0</v>
      </c>
      <c r="AC874" s="3">
        <f t="shared" si="945"/>
        <v>-29.798999999999999</v>
      </c>
      <c r="AD874">
        <f t="shared" si="946"/>
        <v>4.8840000000000003</v>
      </c>
      <c r="AE874">
        <f t="shared" si="947"/>
        <v>13.54</v>
      </c>
      <c r="AF874">
        <f t="shared" si="948"/>
        <v>-3.1139999999999999</v>
      </c>
      <c r="AG874">
        <f t="shared" si="949"/>
        <v>-13.577999999999999</v>
      </c>
      <c r="AH874">
        <f t="shared" si="950"/>
        <v>3.149</v>
      </c>
      <c r="AI874">
        <f t="shared" si="951"/>
        <v>2.0190000000000001</v>
      </c>
      <c r="AJ874">
        <f t="shared" si="952"/>
        <v>0</v>
      </c>
      <c r="AK874">
        <f t="shared" si="953"/>
        <v>1.9570000000000001</v>
      </c>
      <c r="AL874">
        <f t="shared" si="954"/>
        <v>0</v>
      </c>
      <c r="AM874">
        <f t="shared" si="955"/>
        <v>7.5739999999999998</v>
      </c>
      <c r="AN874">
        <f t="shared" si="956"/>
        <v>-1.665</v>
      </c>
      <c r="AO874">
        <f t="shared" si="957"/>
        <v>0.66100000000000003</v>
      </c>
      <c r="AP874">
        <f t="shared" si="958"/>
        <v>-122.00737360965637</v>
      </c>
      <c r="AQ874">
        <f t="shared" si="959"/>
        <v>81.873702713261494</v>
      </c>
      <c r="AR874">
        <f t="shared" si="960"/>
        <v>69.697054445678219</v>
      </c>
      <c r="AS874">
        <f t="shared" si="961"/>
        <v>-65.629448728740968</v>
      </c>
      <c r="AT874">
        <f t="shared" si="962"/>
        <v>-54.656204428133883</v>
      </c>
      <c r="AU874">
        <f t="shared" si="963"/>
        <v>51.899205984055143</v>
      </c>
      <c r="AV874">
        <f t="shared" si="964"/>
        <v>9.6320122567961786</v>
      </c>
      <c r="AW874">
        <f t="shared" si="965"/>
        <v>0</v>
      </c>
      <c r="AX874">
        <f t="shared" si="966"/>
        <v>0</v>
      </c>
      <c r="AY874">
        <f t="shared" si="967"/>
        <v>0</v>
      </c>
      <c r="AZ874">
        <f t="shared" si="968"/>
        <v>0</v>
      </c>
      <c r="BA874">
        <f t="shared" si="969"/>
        <v>0</v>
      </c>
      <c r="BB874">
        <f t="shared" si="970"/>
        <v>0</v>
      </c>
      <c r="BC874">
        <f t="shared" si="971"/>
        <v>-29.191051366740176</v>
      </c>
      <c r="BD874">
        <f t="shared" si="972"/>
        <v>-29.18</v>
      </c>
      <c r="BE874">
        <f t="shared" si="973"/>
        <v>0.96650000000000003</v>
      </c>
      <c r="BF874">
        <f t="shared" si="974"/>
        <v>3.3137986741578751E-2</v>
      </c>
      <c r="BG874">
        <f>'Data Input'!J874</f>
        <v>40.299999999999997</v>
      </c>
      <c r="BH874">
        <f t="shared" si="975"/>
        <v>4</v>
      </c>
      <c r="BI874">
        <f t="shared" si="976"/>
        <v>1.39</v>
      </c>
      <c r="BJ874">
        <f>'Data Input'!K874</f>
        <v>0.78181818181818186</v>
      </c>
      <c r="BK874">
        <f>'Data Input'!L874</f>
        <v>3</v>
      </c>
      <c r="BL874">
        <f>'Data Input'!M874</f>
        <v>84</v>
      </c>
      <c r="BM874">
        <f t="shared" si="977"/>
        <v>3</v>
      </c>
      <c r="BN874">
        <f t="shared" si="978"/>
        <v>1.2</v>
      </c>
      <c r="BO874">
        <f t="shared" si="979"/>
        <v>4.606180157079446E-2</v>
      </c>
      <c r="BP874">
        <f t="shared" si="980"/>
        <v>3.9765584089894501E-2</v>
      </c>
      <c r="BQ874">
        <f t="shared" si="981"/>
        <v>389.1409932861431</v>
      </c>
      <c r="BR874">
        <f t="shared" si="982"/>
        <v>335.94905895206597</v>
      </c>
      <c r="BS874">
        <f t="shared" si="983"/>
        <v>181339.52000000002</v>
      </c>
      <c r="BT874">
        <f t="shared" si="984"/>
        <v>162175.88</v>
      </c>
      <c r="BU874">
        <f t="shared" si="985"/>
        <v>143012.24</v>
      </c>
      <c r="BV874">
        <f t="shared" si="986"/>
        <v>123848.59999999999</v>
      </c>
      <c r="BW874">
        <f t="shared" si="987"/>
        <v>104684.95999999999</v>
      </c>
      <c r="BX874">
        <f t="shared" si="988"/>
        <v>85521.319999999992</v>
      </c>
      <c r="BY874">
        <f t="shared" si="989"/>
        <v>66357.679999999993</v>
      </c>
      <c r="BZ874">
        <f t="shared" si="990"/>
        <v>49768.259999999995</v>
      </c>
      <c r="CA874">
        <f t="shared" si="991"/>
        <v>33178.839999999997</v>
      </c>
      <c r="CB874">
        <f t="shared" si="992"/>
        <v>16589.419999999998</v>
      </c>
      <c r="CC874">
        <f t="shared" si="993"/>
        <v>445.1765889943228</v>
      </c>
      <c r="CD874">
        <f t="shared" si="994"/>
        <v>384.32511280085419</v>
      </c>
      <c r="CE874">
        <f t="shared" si="995"/>
        <v>834.3175822804659</v>
      </c>
      <c r="CF874">
        <f t="shared" si="996"/>
        <v>720.27417175292021</v>
      </c>
    </row>
    <row r="875" spans="1:84" x14ac:dyDescent="0.25">
      <c r="A875" t="str">
        <f>IF('Data Input'!A875=0,"F","M")</f>
        <v>F</v>
      </c>
      <c r="B875" t="str">
        <f>'Data Input'!B875</f>
        <v>W</v>
      </c>
      <c r="C875">
        <f>'Data Input'!C875</f>
        <v>28</v>
      </c>
      <c r="D875">
        <f t="shared" si="926"/>
        <v>29</v>
      </c>
      <c r="E875">
        <f t="shared" si="927"/>
        <v>30</v>
      </c>
      <c r="F875">
        <f t="shared" si="928"/>
        <v>31</v>
      </c>
      <c r="G875">
        <f t="shared" si="929"/>
        <v>32</v>
      </c>
      <c r="H875">
        <f t="shared" si="930"/>
        <v>33</v>
      </c>
      <c r="I875">
        <f t="shared" si="931"/>
        <v>34</v>
      </c>
      <c r="J875">
        <f t="shared" si="932"/>
        <v>35</v>
      </c>
      <c r="K875">
        <f t="shared" si="933"/>
        <v>36</v>
      </c>
      <c r="L875">
        <f t="shared" si="934"/>
        <v>37</v>
      </c>
      <c r="M875">
        <f>'Data Input'!D875</f>
        <v>143.999779104</v>
      </c>
      <c r="N875">
        <f>'Data Input'!E875</f>
        <v>71.999889551999999</v>
      </c>
      <c r="O875">
        <f>'Data Input'!F875</f>
        <v>112</v>
      </c>
      <c r="P875">
        <f>'Data Input'!G875</f>
        <v>0</v>
      </c>
      <c r="Q875">
        <f>'Data Input'!H875</f>
        <v>0</v>
      </c>
      <c r="R875">
        <f>IF('Data Input'!I875&gt;100,1,0)</f>
        <v>0</v>
      </c>
      <c r="S875">
        <f t="shared" si="935"/>
        <v>3.3322045101752038</v>
      </c>
      <c r="T875">
        <f t="shared" si="936"/>
        <v>11.10358689763197</v>
      </c>
      <c r="U875">
        <f t="shared" si="937"/>
        <v>4.969811765574824</v>
      </c>
      <c r="V875">
        <f t="shared" si="938"/>
        <v>16.560429179970221</v>
      </c>
      <c r="W875">
        <f t="shared" si="939"/>
        <v>4.2766645850148786</v>
      </c>
      <c r="X875">
        <f t="shared" si="940"/>
        <v>14.250721018693145</v>
      </c>
      <c r="Y875">
        <f t="shared" si="941"/>
        <v>0</v>
      </c>
      <c r="Z875">
        <f t="shared" si="942"/>
        <v>0</v>
      </c>
      <c r="AA875">
        <f t="shared" si="943"/>
        <v>4.7184988712950942</v>
      </c>
      <c r="AB875">
        <f t="shared" si="944"/>
        <v>15.723003220186122</v>
      </c>
      <c r="AC875" s="3">
        <f t="shared" si="945"/>
        <v>-29.798999999999999</v>
      </c>
      <c r="AD875">
        <f t="shared" si="946"/>
        <v>4.8840000000000003</v>
      </c>
      <c r="AE875">
        <f t="shared" si="947"/>
        <v>13.54</v>
      </c>
      <c r="AF875">
        <f t="shared" si="948"/>
        <v>-3.1139999999999999</v>
      </c>
      <c r="AG875">
        <f t="shared" si="949"/>
        <v>-13.577999999999999</v>
      </c>
      <c r="AH875">
        <f t="shared" si="950"/>
        <v>3.149</v>
      </c>
      <c r="AI875">
        <f t="shared" si="951"/>
        <v>2.0190000000000001</v>
      </c>
      <c r="AJ875">
        <f t="shared" si="952"/>
        <v>0</v>
      </c>
      <c r="AK875">
        <f t="shared" si="953"/>
        <v>1.9570000000000001</v>
      </c>
      <c r="AL875">
        <f t="shared" si="954"/>
        <v>0</v>
      </c>
      <c r="AM875">
        <f t="shared" si="955"/>
        <v>7.5739999999999998</v>
      </c>
      <c r="AN875">
        <f t="shared" si="956"/>
        <v>-1.665</v>
      </c>
      <c r="AO875">
        <f t="shared" si="957"/>
        <v>0.66100000000000003</v>
      </c>
      <c r="AP875">
        <f t="shared" si="958"/>
        <v>-99.296362198710895</v>
      </c>
      <c r="AQ875">
        <f t="shared" si="959"/>
        <v>54.22991840803455</v>
      </c>
      <c r="AR875">
        <f t="shared" si="960"/>
        <v>67.291251305883108</v>
      </c>
      <c r="AS875">
        <f t="shared" si="961"/>
        <v>-51.569176466427265</v>
      </c>
      <c r="AT875">
        <f t="shared" si="962"/>
        <v>-58.068551735332015</v>
      </c>
      <c r="AU875">
        <f t="shared" si="963"/>
        <v>44.875520487864712</v>
      </c>
      <c r="AV875">
        <f t="shared" si="964"/>
        <v>0</v>
      </c>
      <c r="AW875">
        <f t="shared" si="965"/>
        <v>0</v>
      </c>
      <c r="AX875">
        <f t="shared" si="966"/>
        <v>9.2341022911244988</v>
      </c>
      <c r="AY875">
        <f t="shared" si="967"/>
        <v>0</v>
      </c>
      <c r="AZ875">
        <f t="shared" si="968"/>
        <v>0</v>
      </c>
      <c r="BA875">
        <f t="shared" si="969"/>
        <v>0</v>
      </c>
      <c r="BB875">
        <f t="shared" si="970"/>
        <v>0</v>
      </c>
      <c r="BC875">
        <f t="shared" si="971"/>
        <v>-33.303297907563312</v>
      </c>
      <c r="BD875">
        <f t="shared" si="972"/>
        <v>-29.18</v>
      </c>
      <c r="BE875">
        <f t="shared" si="973"/>
        <v>0.96650000000000003</v>
      </c>
      <c r="BF875">
        <f t="shared" si="974"/>
        <v>5.515406757016228E-4</v>
      </c>
      <c r="BG875">
        <f>'Data Input'!J875</f>
        <v>23.4</v>
      </c>
      <c r="BH875">
        <f t="shared" si="975"/>
        <v>1</v>
      </c>
      <c r="BI875">
        <f t="shared" si="976"/>
        <v>1</v>
      </c>
      <c r="BJ875">
        <f>'Data Input'!K875</f>
        <v>0.79487179487179482</v>
      </c>
      <c r="BK875">
        <f>'Data Input'!L875</f>
        <v>3</v>
      </c>
      <c r="BL875">
        <f>'Data Input'!M875</f>
        <v>100</v>
      </c>
      <c r="BM875">
        <f t="shared" si="977"/>
        <v>3</v>
      </c>
      <c r="BN875">
        <f t="shared" si="978"/>
        <v>1.2</v>
      </c>
      <c r="BO875">
        <f t="shared" si="979"/>
        <v>5.515406757016228E-4</v>
      </c>
      <c r="BP875">
        <f t="shared" si="980"/>
        <v>6.6184881084194733E-4</v>
      </c>
      <c r="BQ875">
        <f t="shared" si="981"/>
        <v>4.6595460676971125</v>
      </c>
      <c r="BR875">
        <f t="shared" si="982"/>
        <v>5.5914552812365352</v>
      </c>
      <c r="BS875">
        <f t="shared" si="983"/>
        <v>292889.07000000007</v>
      </c>
      <c r="BT875">
        <f t="shared" si="984"/>
        <v>264286.62000000005</v>
      </c>
      <c r="BU875">
        <f t="shared" si="985"/>
        <v>235684.17000000004</v>
      </c>
      <c r="BV875">
        <f t="shared" si="986"/>
        <v>207081.72000000003</v>
      </c>
      <c r="BW875">
        <f t="shared" si="987"/>
        <v>178479.27000000002</v>
      </c>
      <c r="BX875">
        <f t="shared" si="988"/>
        <v>149876.82</v>
      </c>
      <c r="BY875">
        <f t="shared" si="989"/>
        <v>121274.37</v>
      </c>
      <c r="BZ875">
        <f t="shared" si="990"/>
        <v>92671.92</v>
      </c>
      <c r="CA875">
        <f t="shared" si="991"/>
        <v>61781.279999999999</v>
      </c>
      <c r="CB875">
        <f t="shared" si="992"/>
        <v>30890.639999999999</v>
      </c>
      <c r="CC875">
        <f t="shared" si="993"/>
        <v>9.017226091705135</v>
      </c>
      <c r="CD875">
        <f t="shared" si="994"/>
        <v>10.82067131004616</v>
      </c>
      <c r="CE875">
        <f t="shared" si="995"/>
        <v>13.676772159402248</v>
      </c>
      <c r="CF875">
        <f t="shared" si="996"/>
        <v>16.412126591282696</v>
      </c>
    </row>
    <row r="876" spans="1:84" x14ac:dyDescent="0.25">
      <c r="A876" t="str">
        <f>IF('Data Input'!A876=0,"F","M")</f>
        <v>M</v>
      </c>
      <c r="B876" t="str">
        <f>'Data Input'!B876</f>
        <v>W</v>
      </c>
      <c r="C876">
        <f>'Data Input'!C876</f>
        <v>62</v>
      </c>
      <c r="D876">
        <f t="shared" si="926"/>
        <v>63</v>
      </c>
      <c r="E876">
        <f t="shared" si="927"/>
        <v>64</v>
      </c>
      <c r="F876">
        <f t="shared" si="928"/>
        <v>65</v>
      </c>
      <c r="G876">
        <f t="shared" si="929"/>
        <v>66</v>
      </c>
      <c r="H876">
        <f t="shared" si="930"/>
        <v>67</v>
      </c>
      <c r="I876">
        <f t="shared" si="931"/>
        <v>68</v>
      </c>
      <c r="J876">
        <f t="shared" si="932"/>
        <v>69</v>
      </c>
      <c r="K876">
        <f t="shared" si="933"/>
        <v>70</v>
      </c>
      <c r="L876">
        <f t="shared" si="934"/>
        <v>71</v>
      </c>
      <c r="M876">
        <f>'Data Input'!D876</f>
        <v>181.99972081200002</v>
      </c>
      <c r="N876">
        <f>'Data Input'!E876</f>
        <v>24.999961650000003</v>
      </c>
      <c r="O876">
        <f>'Data Input'!F876</f>
        <v>118</v>
      </c>
      <c r="P876">
        <f>'Data Input'!G876</f>
        <v>0</v>
      </c>
      <c r="Q876">
        <f>'Data Input'!H876</f>
        <v>0</v>
      </c>
      <c r="R876">
        <f>IF('Data Input'!I876&gt;100,1,0)</f>
        <v>0</v>
      </c>
      <c r="S876">
        <f t="shared" si="935"/>
        <v>4.1271343850450917</v>
      </c>
      <c r="T876">
        <f t="shared" si="936"/>
        <v>17.033238232221528</v>
      </c>
      <c r="U876">
        <f t="shared" si="937"/>
        <v>5.2040051530756193</v>
      </c>
      <c r="V876">
        <f t="shared" si="938"/>
        <v>21.477628607210235</v>
      </c>
      <c r="W876">
        <f t="shared" si="939"/>
        <v>3.2188742908670243</v>
      </c>
      <c r="X876">
        <f t="shared" si="940"/>
        <v>13.284726766974932</v>
      </c>
      <c r="Y876">
        <f t="shared" si="941"/>
        <v>0</v>
      </c>
      <c r="Z876">
        <f t="shared" si="942"/>
        <v>0</v>
      </c>
      <c r="AA876">
        <f t="shared" si="943"/>
        <v>4.7706846244656651</v>
      </c>
      <c r="AB876">
        <f t="shared" si="944"/>
        <v>19.689256553838177</v>
      </c>
      <c r="AC876" s="3">
        <f t="shared" si="945"/>
        <v>12.343999999999999</v>
      </c>
      <c r="AD876">
        <f t="shared" si="946"/>
        <v>0</v>
      </c>
      <c r="AE876">
        <f t="shared" si="947"/>
        <v>11.853</v>
      </c>
      <c r="AF876">
        <f t="shared" si="948"/>
        <v>-2.6640000000000001</v>
      </c>
      <c r="AG876">
        <f t="shared" si="949"/>
        <v>-7.99</v>
      </c>
      <c r="AH876">
        <f t="shared" si="950"/>
        <v>1.7689999999999999</v>
      </c>
      <c r="AI876">
        <f t="shared" si="951"/>
        <v>1.7689999999999999</v>
      </c>
      <c r="AJ876">
        <f t="shared" si="952"/>
        <v>0</v>
      </c>
      <c r="AK876">
        <f t="shared" si="953"/>
        <v>1.764</v>
      </c>
      <c r="AL876">
        <f t="shared" si="954"/>
        <v>0</v>
      </c>
      <c r="AM876">
        <f t="shared" si="955"/>
        <v>7.8369999999999997</v>
      </c>
      <c r="AN876">
        <f t="shared" si="956"/>
        <v>-1.7949999999999999</v>
      </c>
      <c r="AO876">
        <f t="shared" si="957"/>
        <v>0.65800000000000003</v>
      </c>
      <c r="AP876">
        <f t="shared" si="958"/>
        <v>50.945346848996607</v>
      </c>
      <c r="AQ876">
        <f t="shared" si="959"/>
        <v>0</v>
      </c>
      <c r="AR876">
        <f t="shared" si="960"/>
        <v>61.683073079405311</v>
      </c>
      <c r="AS876">
        <f t="shared" si="961"/>
        <v>-57.216402609608068</v>
      </c>
      <c r="AT876">
        <f t="shared" si="962"/>
        <v>-25.718805584027525</v>
      </c>
      <c r="AU876">
        <f t="shared" si="963"/>
        <v>23.500681650778656</v>
      </c>
      <c r="AV876">
        <f t="shared" si="964"/>
        <v>0</v>
      </c>
      <c r="AW876">
        <f t="shared" si="965"/>
        <v>0</v>
      </c>
      <c r="AX876">
        <f t="shared" si="966"/>
        <v>8.415487677557433</v>
      </c>
      <c r="AY876">
        <f t="shared" si="967"/>
        <v>0</v>
      </c>
      <c r="AZ876">
        <f t="shared" si="968"/>
        <v>0</v>
      </c>
      <c r="BA876">
        <f t="shared" si="969"/>
        <v>0</v>
      </c>
      <c r="BB876">
        <f t="shared" si="970"/>
        <v>0</v>
      </c>
      <c r="BC876">
        <f t="shared" si="971"/>
        <v>61.609381063102404</v>
      </c>
      <c r="BD876">
        <f t="shared" si="972"/>
        <v>61.18</v>
      </c>
      <c r="BE876">
        <f t="shared" si="973"/>
        <v>0.91439999999999999</v>
      </c>
      <c r="BF876">
        <f t="shared" si="974"/>
        <v>0.12844795973852785</v>
      </c>
      <c r="BG876">
        <f>'Data Input'!J876</f>
        <v>24.4</v>
      </c>
      <c r="BH876">
        <f t="shared" si="975"/>
        <v>1</v>
      </c>
      <c r="BI876">
        <f t="shared" si="976"/>
        <v>1</v>
      </c>
      <c r="BJ876">
        <f>'Data Input'!K876</f>
        <v>0.94838709677419353</v>
      </c>
      <c r="BK876">
        <f>'Data Input'!L876</f>
        <v>3</v>
      </c>
      <c r="BL876">
        <f>'Data Input'!M876</f>
        <v>80</v>
      </c>
      <c r="BM876">
        <f t="shared" si="977"/>
        <v>3</v>
      </c>
      <c r="BN876">
        <f t="shared" si="978"/>
        <v>1.2</v>
      </c>
      <c r="BO876">
        <f t="shared" si="979"/>
        <v>0.12844795973852785</v>
      </c>
      <c r="BP876">
        <f t="shared" si="980"/>
        <v>0.15413755168623341</v>
      </c>
      <c r="BQ876">
        <f t="shared" si="981"/>
        <v>1085.1587418135616</v>
      </c>
      <c r="BR876">
        <f t="shared" si="982"/>
        <v>1302.1904901762739</v>
      </c>
      <c r="BS876">
        <f t="shared" si="983"/>
        <v>176191.08000000002</v>
      </c>
      <c r="BT876">
        <f t="shared" si="984"/>
        <v>157027.44</v>
      </c>
      <c r="BU876">
        <f t="shared" si="985"/>
        <v>137863.79999999999</v>
      </c>
      <c r="BV876">
        <f t="shared" si="986"/>
        <v>118700.15999999999</v>
      </c>
      <c r="BW876">
        <f t="shared" si="987"/>
        <v>99536.51999999999</v>
      </c>
      <c r="BX876">
        <f t="shared" si="988"/>
        <v>82947.099999999991</v>
      </c>
      <c r="BY876">
        <f t="shared" si="989"/>
        <v>66357.679999999993</v>
      </c>
      <c r="BZ876">
        <f t="shared" si="990"/>
        <v>49768.259999999995</v>
      </c>
      <c r="CA876">
        <f t="shared" si="991"/>
        <v>33178.839999999997</v>
      </c>
      <c r="CB876">
        <f t="shared" si="992"/>
        <v>16589.419999999998</v>
      </c>
      <c r="CC876">
        <f t="shared" si="993"/>
        <v>1205.0477644268522</v>
      </c>
      <c r="CD876">
        <f t="shared" si="994"/>
        <v>1446.0573173122225</v>
      </c>
      <c r="CE876">
        <f t="shared" si="995"/>
        <v>2290.2065062404135</v>
      </c>
      <c r="CF876">
        <f t="shared" si="996"/>
        <v>2748.2478074884966</v>
      </c>
    </row>
    <row r="877" spans="1:84" x14ac:dyDescent="0.25">
      <c r="A877" t="str">
        <f>IF('Data Input'!A877=0,"F","M")</f>
        <v>M</v>
      </c>
      <c r="B877" t="str">
        <f>'Data Input'!B877</f>
        <v>W</v>
      </c>
      <c r="C877">
        <f>'Data Input'!C877</f>
        <v>51</v>
      </c>
      <c r="D877">
        <f t="shared" si="926"/>
        <v>52</v>
      </c>
      <c r="E877">
        <f t="shared" si="927"/>
        <v>53</v>
      </c>
      <c r="F877">
        <f t="shared" si="928"/>
        <v>54</v>
      </c>
      <c r="G877">
        <f t="shared" si="929"/>
        <v>55</v>
      </c>
      <c r="H877">
        <f t="shared" si="930"/>
        <v>56</v>
      </c>
      <c r="I877">
        <f t="shared" si="931"/>
        <v>57</v>
      </c>
      <c r="J877">
        <f t="shared" si="932"/>
        <v>58</v>
      </c>
      <c r="K877">
        <f t="shared" si="933"/>
        <v>59</v>
      </c>
      <c r="L877">
        <f t="shared" si="934"/>
        <v>60</v>
      </c>
      <c r="M877">
        <f>'Data Input'!D877</f>
        <v>154.99976223000002</v>
      </c>
      <c r="N877">
        <f>'Data Input'!E877</f>
        <v>57.999911028</v>
      </c>
      <c r="O877">
        <f>'Data Input'!F877</f>
        <v>122</v>
      </c>
      <c r="P877">
        <f>'Data Input'!G877</f>
        <v>0</v>
      </c>
      <c r="Q877">
        <f>'Data Input'!H877</f>
        <v>0</v>
      </c>
      <c r="R877">
        <f>IF('Data Input'!I877&gt;100,1,0)</f>
        <v>0</v>
      </c>
      <c r="S877">
        <f t="shared" si="935"/>
        <v>3.9318256327243257</v>
      </c>
      <c r="T877">
        <f t="shared" si="936"/>
        <v>15.459252806148044</v>
      </c>
      <c r="U877">
        <f t="shared" si="937"/>
        <v>5.04342358291807</v>
      </c>
      <c r="V877">
        <f t="shared" si="938"/>
        <v>19.829862120003625</v>
      </c>
      <c r="W877">
        <f t="shared" si="939"/>
        <v>4.0604414765452423</v>
      </c>
      <c r="X877">
        <f t="shared" si="940"/>
        <v>15.964947877657593</v>
      </c>
      <c r="Y877">
        <f t="shared" si="941"/>
        <v>0</v>
      </c>
      <c r="Z877">
        <f t="shared" si="942"/>
        <v>0</v>
      </c>
      <c r="AA877">
        <f t="shared" si="943"/>
        <v>4.8040210447332568</v>
      </c>
      <c r="AB877">
        <f t="shared" si="944"/>
        <v>18.888573083829314</v>
      </c>
      <c r="AC877" s="3">
        <f t="shared" si="945"/>
        <v>12.343999999999999</v>
      </c>
      <c r="AD877">
        <f t="shared" si="946"/>
        <v>0</v>
      </c>
      <c r="AE877">
        <f t="shared" si="947"/>
        <v>11.853</v>
      </c>
      <c r="AF877">
        <f t="shared" si="948"/>
        <v>-2.6640000000000001</v>
      </c>
      <c r="AG877">
        <f t="shared" si="949"/>
        <v>-7.99</v>
      </c>
      <c r="AH877">
        <f t="shared" si="950"/>
        <v>1.7689999999999999</v>
      </c>
      <c r="AI877">
        <f t="shared" si="951"/>
        <v>1.7689999999999999</v>
      </c>
      <c r="AJ877">
        <f t="shared" si="952"/>
        <v>0</v>
      </c>
      <c r="AK877">
        <f t="shared" si="953"/>
        <v>1.764</v>
      </c>
      <c r="AL877">
        <f t="shared" si="954"/>
        <v>0</v>
      </c>
      <c r="AM877">
        <f t="shared" si="955"/>
        <v>7.8369999999999997</v>
      </c>
      <c r="AN877">
        <f t="shared" si="956"/>
        <v>-1.7949999999999999</v>
      </c>
      <c r="AO877">
        <f t="shared" si="957"/>
        <v>0.65800000000000003</v>
      </c>
      <c r="AP877">
        <f t="shared" si="958"/>
        <v>48.534455610349077</v>
      </c>
      <c r="AQ877">
        <f t="shared" si="959"/>
        <v>0</v>
      </c>
      <c r="AR877">
        <f t="shared" si="960"/>
        <v>59.779699728327884</v>
      </c>
      <c r="AS877">
        <f t="shared" si="961"/>
        <v>-52.826752687689662</v>
      </c>
      <c r="AT877">
        <f t="shared" si="962"/>
        <v>-32.442927397596485</v>
      </c>
      <c r="AU877">
        <f t="shared" si="963"/>
        <v>28.24199279557628</v>
      </c>
      <c r="AV877">
        <f t="shared" si="964"/>
        <v>0</v>
      </c>
      <c r="AW877">
        <f t="shared" si="965"/>
        <v>0</v>
      </c>
      <c r="AX877">
        <f t="shared" si="966"/>
        <v>8.4742931229094651</v>
      </c>
      <c r="AY877">
        <f t="shared" si="967"/>
        <v>0</v>
      </c>
      <c r="AZ877">
        <f t="shared" si="968"/>
        <v>0</v>
      </c>
      <c r="BA877">
        <f t="shared" si="969"/>
        <v>0</v>
      </c>
      <c r="BB877">
        <f t="shared" si="970"/>
        <v>0</v>
      </c>
      <c r="BC877">
        <f t="shared" si="971"/>
        <v>59.760761171876553</v>
      </c>
      <c r="BD877">
        <f t="shared" si="972"/>
        <v>61.18</v>
      </c>
      <c r="BE877">
        <f t="shared" si="973"/>
        <v>0.91439999999999999</v>
      </c>
      <c r="BF877">
        <f t="shared" si="974"/>
        <v>2.1414163169762412E-2</v>
      </c>
      <c r="BG877">
        <f>'Data Input'!J877</f>
        <v>27.4</v>
      </c>
      <c r="BH877">
        <f t="shared" si="975"/>
        <v>3</v>
      </c>
      <c r="BI877">
        <f t="shared" si="976"/>
        <v>1.21</v>
      </c>
      <c r="BJ877">
        <f>'Data Input'!K877</f>
        <v>0.87261146496815301</v>
      </c>
      <c r="BK877">
        <f>'Data Input'!L877</f>
        <v>3</v>
      </c>
      <c r="BL877">
        <f>'Data Input'!M877</f>
        <v>92</v>
      </c>
      <c r="BM877">
        <f t="shared" si="977"/>
        <v>1</v>
      </c>
      <c r="BN877">
        <f t="shared" si="978"/>
        <v>1</v>
      </c>
      <c r="BO877">
        <f t="shared" si="979"/>
        <v>2.5911137435412519E-2</v>
      </c>
      <c r="BP877">
        <f t="shared" si="980"/>
        <v>2.1414163169762412E-2</v>
      </c>
      <c r="BQ877">
        <f t="shared" si="981"/>
        <v>218.90341703836845</v>
      </c>
      <c r="BR877">
        <f t="shared" si="982"/>
        <v>180.91191490774253</v>
      </c>
      <c r="BS877">
        <f t="shared" si="983"/>
        <v>212230.16000000003</v>
      </c>
      <c r="BT877">
        <f t="shared" si="984"/>
        <v>187918.08000000002</v>
      </c>
      <c r="BU877">
        <f t="shared" si="985"/>
        <v>163606</v>
      </c>
      <c r="BV877">
        <f t="shared" si="986"/>
        <v>139293.91999999998</v>
      </c>
      <c r="BW877">
        <f t="shared" si="987"/>
        <v>114981.84</v>
      </c>
      <c r="BX877">
        <f t="shared" si="988"/>
        <v>95818.2</v>
      </c>
      <c r="BY877">
        <f t="shared" si="989"/>
        <v>76654.559999999998</v>
      </c>
      <c r="BZ877">
        <f t="shared" si="990"/>
        <v>57490.92</v>
      </c>
      <c r="CA877">
        <f t="shared" si="991"/>
        <v>38327.279999999999</v>
      </c>
      <c r="CB877">
        <f t="shared" si="992"/>
        <v>19163.64</v>
      </c>
      <c r="CC877">
        <f t="shared" si="993"/>
        <v>286.44363403332028</v>
      </c>
      <c r="CD877">
        <f t="shared" si="994"/>
        <v>236.73027606059526</v>
      </c>
      <c r="CE877">
        <f t="shared" si="995"/>
        <v>505.34705107168872</v>
      </c>
      <c r="CF877">
        <f t="shared" si="996"/>
        <v>417.64219096833779</v>
      </c>
    </row>
    <row r="878" spans="1:84" x14ac:dyDescent="0.25">
      <c r="A878" t="str">
        <f>IF('Data Input'!A878=0,"F","M")</f>
        <v>M</v>
      </c>
      <c r="B878" t="str">
        <f>'Data Input'!B878</f>
        <v>W</v>
      </c>
      <c r="C878">
        <f>'Data Input'!C878</f>
        <v>31</v>
      </c>
      <c r="D878">
        <f t="shared" si="926"/>
        <v>32</v>
      </c>
      <c r="E878">
        <f t="shared" si="927"/>
        <v>33</v>
      </c>
      <c r="F878">
        <f t="shared" si="928"/>
        <v>34</v>
      </c>
      <c r="G878">
        <f t="shared" si="929"/>
        <v>35</v>
      </c>
      <c r="H878">
        <f t="shared" si="930"/>
        <v>36</v>
      </c>
      <c r="I878">
        <f t="shared" si="931"/>
        <v>37</v>
      </c>
      <c r="J878">
        <f t="shared" si="932"/>
        <v>38</v>
      </c>
      <c r="K878">
        <f t="shared" si="933"/>
        <v>39</v>
      </c>
      <c r="L878">
        <f t="shared" si="934"/>
        <v>40</v>
      </c>
      <c r="M878">
        <f>'Data Input'!D878</f>
        <v>178.99972541400001</v>
      </c>
      <c r="N878">
        <f>'Data Input'!E878</f>
        <v>39.999938640000003</v>
      </c>
      <c r="O878">
        <f>'Data Input'!F878</f>
        <v>120</v>
      </c>
      <c r="P878">
        <f>'Data Input'!G878</f>
        <v>0</v>
      </c>
      <c r="Q878">
        <f>'Data Input'!H878</f>
        <v>0</v>
      </c>
      <c r="R878">
        <f>IF('Data Input'!I878&gt;100,1,0)</f>
        <v>1</v>
      </c>
      <c r="S878">
        <f t="shared" si="935"/>
        <v>3.4339872044851463</v>
      </c>
      <c r="T878">
        <f t="shared" si="936"/>
        <v>11.79226812056771</v>
      </c>
      <c r="U878">
        <f t="shared" si="937"/>
        <v>5.1873842718395782</v>
      </c>
      <c r="V878">
        <f t="shared" si="938"/>
        <v>17.81341121424461</v>
      </c>
      <c r="W878">
        <f t="shared" si="939"/>
        <v>3.6888779201127599</v>
      </c>
      <c r="X878">
        <f t="shared" si="940"/>
        <v>12.667559576574996</v>
      </c>
      <c r="Y878">
        <f t="shared" si="941"/>
        <v>0</v>
      </c>
      <c r="Z878">
        <f t="shared" si="942"/>
        <v>0</v>
      </c>
      <c r="AA878">
        <f t="shared" si="943"/>
        <v>4.7874917427820458</v>
      </c>
      <c r="AB878">
        <f t="shared" si="944"/>
        <v>16.440185386291837</v>
      </c>
      <c r="AC878" s="3">
        <f t="shared" si="945"/>
        <v>12.343999999999999</v>
      </c>
      <c r="AD878">
        <f t="shared" si="946"/>
        <v>0</v>
      </c>
      <c r="AE878">
        <f t="shared" si="947"/>
        <v>11.853</v>
      </c>
      <c r="AF878">
        <f t="shared" si="948"/>
        <v>-2.6640000000000001</v>
      </c>
      <c r="AG878">
        <f t="shared" si="949"/>
        <v>-7.99</v>
      </c>
      <c r="AH878">
        <f t="shared" si="950"/>
        <v>1.7689999999999999</v>
      </c>
      <c r="AI878">
        <f t="shared" si="951"/>
        <v>1.7689999999999999</v>
      </c>
      <c r="AJ878">
        <f t="shared" si="952"/>
        <v>0</v>
      </c>
      <c r="AK878">
        <f t="shared" si="953"/>
        <v>1.764</v>
      </c>
      <c r="AL878">
        <f t="shared" si="954"/>
        <v>0</v>
      </c>
      <c r="AM878">
        <f t="shared" si="955"/>
        <v>7.8369999999999997</v>
      </c>
      <c r="AN878">
        <f t="shared" si="956"/>
        <v>-1.7949999999999999</v>
      </c>
      <c r="AO878">
        <f t="shared" si="957"/>
        <v>0.65800000000000003</v>
      </c>
      <c r="AP878">
        <f t="shared" si="958"/>
        <v>42.389138052164647</v>
      </c>
      <c r="AQ878">
        <f t="shared" si="959"/>
        <v>0</v>
      </c>
      <c r="AR878">
        <f t="shared" si="960"/>
        <v>61.486065774114522</v>
      </c>
      <c r="AS878">
        <f t="shared" si="961"/>
        <v>-47.454927474747642</v>
      </c>
      <c r="AT878">
        <f t="shared" si="962"/>
        <v>-29.474134581700952</v>
      </c>
      <c r="AU878">
        <f t="shared" si="963"/>
        <v>22.408912890961169</v>
      </c>
      <c r="AV878">
        <f t="shared" si="964"/>
        <v>0</v>
      </c>
      <c r="AW878">
        <f t="shared" si="965"/>
        <v>0</v>
      </c>
      <c r="AX878">
        <f t="shared" si="966"/>
        <v>8.4451354342675291</v>
      </c>
      <c r="AY878">
        <f t="shared" si="967"/>
        <v>0</v>
      </c>
      <c r="AZ878">
        <f t="shared" si="968"/>
        <v>0</v>
      </c>
      <c r="BA878">
        <f t="shared" si="969"/>
        <v>0</v>
      </c>
      <c r="BB878">
        <f t="shared" si="970"/>
        <v>0.65800000000000003</v>
      </c>
      <c r="BC878">
        <f t="shared" si="971"/>
        <v>58.45819009505928</v>
      </c>
      <c r="BD878">
        <f t="shared" si="972"/>
        <v>61.18</v>
      </c>
      <c r="BE878">
        <f t="shared" si="973"/>
        <v>0.91439999999999999</v>
      </c>
      <c r="BF878">
        <f t="shared" si="974"/>
        <v>5.8670069760577981E-3</v>
      </c>
      <c r="BG878">
        <f>'Data Input'!J878</f>
        <v>23.4</v>
      </c>
      <c r="BH878">
        <f t="shared" si="975"/>
        <v>1</v>
      </c>
      <c r="BI878">
        <f t="shared" si="976"/>
        <v>1</v>
      </c>
      <c r="BJ878">
        <f>'Data Input'!K878</f>
        <v>0.97297297297297292</v>
      </c>
      <c r="BK878">
        <f>'Data Input'!L878</f>
        <v>3</v>
      </c>
      <c r="BL878">
        <f>'Data Input'!M878</f>
        <v>89</v>
      </c>
      <c r="BM878">
        <f t="shared" si="977"/>
        <v>4</v>
      </c>
      <c r="BN878">
        <f t="shared" si="978"/>
        <v>1.26</v>
      </c>
      <c r="BO878">
        <f t="shared" si="979"/>
        <v>5.8670069760577981E-3</v>
      </c>
      <c r="BP878">
        <f t="shared" si="980"/>
        <v>7.3924287898328254E-3</v>
      </c>
      <c r="BQ878">
        <f t="shared" si="981"/>
        <v>49.565862480886111</v>
      </c>
      <c r="BR878">
        <f t="shared" si="982"/>
        <v>62.452986725916503</v>
      </c>
      <c r="BS878">
        <f t="shared" si="983"/>
        <v>299753.64000000007</v>
      </c>
      <c r="BT878">
        <f t="shared" si="984"/>
        <v>271151.19000000006</v>
      </c>
      <c r="BU878">
        <f t="shared" si="985"/>
        <v>242548.74000000005</v>
      </c>
      <c r="BV878">
        <f t="shared" si="986"/>
        <v>213946.29000000004</v>
      </c>
      <c r="BW878">
        <f t="shared" si="987"/>
        <v>185343.84000000003</v>
      </c>
      <c r="BX878">
        <f t="shared" si="988"/>
        <v>154453.20000000001</v>
      </c>
      <c r="BY878">
        <f t="shared" si="989"/>
        <v>123562.56</v>
      </c>
      <c r="BZ878">
        <f t="shared" si="990"/>
        <v>92671.92</v>
      </c>
      <c r="CA878">
        <f t="shared" si="991"/>
        <v>61781.279999999999</v>
      </c>
      <c r="CB878">
        <f t="shared" si="992"/>
        <v>30890.639999999999</v>
      </c>
      <c r="CC878">
        <f t="shared" si="993"/>
        <v>98.337097536934962</v>
      </c>
      <c r="CD878">
        <f t="shared" si="994"/>
        <v>123.90474289653805</v>
      </c>
      <c r="CE878">
        <f t="shared" si="995"/>
        <v>147.90296001782107</v>
      </c>
      <c r="CF878">
        <f t="shared" si="996"/>
        <v>186.35772962245454</v>
      </c>
    </row>
    <row r="879" spans="1:84" x14ac:dyDescent="0.25">
      <c r="A879" t="str">
        <f>IF('Data Input'!A879=0,"F","M")</f>
        <v>F</v>
      </c>
      <c r="B879" t="str">
        <f>'Data Input'!B879</f>
        <v>W</v>
      </c>
      <c r="C879">
        <f>'Data Input'!C879</f>
        <v>57</v>
      </c>
      <c r="D879">
        <f t="shared" si="926"/>
        <v>58</v>
      </c>
      <c r="E879">
        <f t="shared" si="927"/>
        <v>59</v>
      </c>
      <c r="F879">
        <f t="shared" si="928"/>
        <v>60</v>
      </c>
      <c r="G879">
        <f t="shared" si="929"/>
        <v>61</v>
      </c>
      <c r="H879">
        <f t="shared" si="930"/>
        <v>62</v>
      </c>
      <c r="I879">
        <f t="shared" si="931"/>
        <v>63</v>
      </c>
      <c r="J879">
        <f t="shared" si="932"/>
        <v>64</v>
      </c>
      <c r="K879">
        <f t="shared" si="933"/>
        <v>65</v>
      </c>
      <c r="L879">
        <f t="shared" si="934"/>
        <v>66</v>
      </c>
      <c r="M879">
        <f>'Data Input'!D879</f>
        <v>194.99970087</v>
      </c>
      <c r="N879">
        <f>'Data Input'!E879</f>
        <v>59.999907960000002</v>
      </c>
      <c r="O879">
        <f>'Data Input'!F879</f>
        <v>112</v>
      </c>
      <c r="P879">
        <f>'Data Input'!G879</f>
        <v>0</v>
      </c>
      <c r="Q879">
        <f>'Data Input'!H879</f>
        <v>0</v>
      </c>
      <c r="R879">
        <f>IF('Data Input'!I879&gt;100,1,0)</f>
        <v>0</v>
      </c>
      <c r="S879">
        <f t="shared" si="935"/>
        <v>4.0430512678345503</v>
      </c>
      <c r="T879">
        <f t="shared" si="936"/>
        <v>16.346263554338563</v>
      </c>
      <c r="U879">
        <f t="shared" si="937"/>
        <v>5.2729980245625701</v>
      </c>
      <c r="V879">
        <f t="shared" si="938"/>
        <v>21.319001348496776</v>
      </c>
      <c r="W879">
        <f t="shared" si="939"/>
        <v>4.0943430282209246</v>
      </c>
      <c r="X879">
        <f t="shared" si="940"/>
        <v>16.553638771198163</v>
      </c>
      <c r="Y879">
        <f t="shared" si="941"/>
        <v>0</v>
      </c>
      <c r="Z879">
        <f t="shared" si="942"/>
        <v>0</v>
      </c>
      <c r="AA879">
        <f t="shared" si="943"/>
        <v>4.7184988712950942</v>
      </c>
      <c r="AB879">
        <f t="shared" si="944"/>
        <v>19.077132843865524</v>
      </c>
      <c r="AC879" s="3">
        <f t="shared" si="945"/>
        <v>-29.798999999999999</v>
      </c>
      <c r="AD879">
        <f t="shared" si="946"/>
        <v>4.8840000000000003</v>
      </c>
      <c r="AE879">
        <f t="shared" si="947"/>
        <v>13.54</v>
      </c>
      <c r="AF879">
        <f t="shared" si="948"/>
        <v>-3.1139999999999999</v>
      </c>
      <c r="AG879">
        <f t="shared" si="949"/>
        <v>-13.577999999999999</v>
      </c>
      <c r="AH879">
        <f t="shared" si="950"/>
        <v>3.149</v>
      </c>
      <c r="AI879">
        <f t="shared" si="951"/>
        <v>2.0190000000000001</v>
      </c>
      <c r="AJ879">
        <f t="shared" si="952"/>
        <v>0</v>
      </c>
      <c r="AK879">
        <f t="shared" si="953"/>
        <v>1.9570000000000001</v>
      </c>
      <c r="AL879">
        <f t="shared" si="954"/>
        <v>0</v>
      </c>
      <c r="AM879">
        <f t="shared" si="955"/>
        <v>7.5739999999999998</v>
      </c>
      <c r="AN879">
        <f t="shared" si="956"/>
        <v>-1.665</v>
      </c>
      <c r="AO879">
        <f t="shared" si="957"/>
        <v>0.66100000000000003</v>
      </c>
      <c r="AP879">
        <f t="shared" si="958"/>
        <v>-120.47888473020176</v>
      </c>
      <c r="AQ879">
        <f t="shared" si="959"/>
        <v>79.835151199389543</v>
      </c>
      <c r="AR879">
        <f t="shared" si="960"/>
        <v>71.396393252577198</v>
      </c>
      <c r="AS879">
        <f t="shared" si="961"/>
        <v>-66.387370199218964</v>
      </c>
      <c r="AT879">
        <f t="shared" si="962"/>
        <v>-55.592989637183713</v>
      </c>
      <c r="AU879">
        <f t="shared" si="963"/>
        <v>52.127408490503015</v>
      </c>
      <c r="AV879">
        <f t="shared" si="964"/>
        <v>0</v>
      </c>
      <c r="AW879">
        <f t="shared" si="965"/>
        <v>0</v>
      </c>
      <c r="AX879">
        <f t="shared" si="966"/>
        <v>9.2341022911244988</v>
      </c>
      <c r="AY879">
        <f t="shared" si="967"/>
        <v>0</v>
      </c>
      <c r="AZ879">
        <f t="shared" si="968"/>
        <v>0</v>
      </c>
      <c r="BA879">
        <f t="shared" si="969"/>
        <v>0</v>
      </c>
      <c r="BB879">
        <f t="shared" si="970"/>
        <v>0</v>
      </c>
      <c r="BC879">
        <f t="shared" si="971"/>
        <v>-29.866189333010169</v>
      </c>
      <c r="BD879">
        <f t="shared" si="972"/>
        <v>-29.18</v>
      </c>
      <c r="BE879">
        <f t="shared" si="973"/>
        <v>0.96650000000000003</v>
      </c>
      <c r="BF879">
        <f t="shared" si="974"/>
        <v>1.7009619064694448E-2</v>
      </c>
      <c r="BG879">
        <f>'Data Input'!J879</f>
        <v>26.3</v>
      </c>
      <c r="BH879">
        <f t="shared" si="975"/>
        <v>3</v>
      </c>
      <c r="BI879">
        <f t="shared" si="976"/>
        <v>1.08</v>
      </c>
      <c r="BJ879">
        <f>'Data Input'!K879</f>
        <v>0.78205128205128205</v>
      </c>
      <c r="BK879">
        <f>'Data Input'!L879</f>
        <v>3</v>
      </c>
      <c r="BL879">
        <f>'Data Input'!M879</f>
        <v>100</v>
      </c>
      <c r="BM879">
        <f t="shared" si="977"/>
        <v>3</v>
      </c>
      <c r="BN879">
        <f t="shared" si="978"/>
        <v>1.2</v>
      </c>
      <c r="BO879">
        <f t="shared" si="979"/>
        <v>1.8370388589870005E-2</v>
      </c>
      <c r="BP879">
        <f t="shared" si="980"/>
        <v>2.0411542877633335E-2</v>
      </c>
      <c r="BQ879">
        <f t="shared" si="981"/>
        <v>155.1973874041233</v>
      </c>
      <c r="BR879">
        <f t="shared" si="982"/>
        <v>172.44154156013695</v>
      </c>
      <c r="BS879">
        <f t="shared" si="983"/>
        <v>189062.18000000005</v>
      </c>
      <c r="BT879">
        <f t="shared" si="984"/>
        <v>169898.54000000004</v>
      </c>
      <c r="BU879">
        <f t="shared" si="985"/>
        <v>150734.90000000002</v>
      </c>
      <c r="BV879">
        <f t="shared" si="986"/>
        <v>131571.26</v>
      </c>
      <c r="BW879">
        <f t="shared" si="987"/>
        <v>112407.62</v>
      </c>
      <c r="BX879">
        <f t="shared" si="988"/>
        <v>93243.98</v>
      </c>
      <c r="BY879">
        <f t="shared" si="989"/>
        <v>74080.34</v>
      </c>
      <c r="BZ879">
        <f t="shared" si="990"/>
        <v>54916.7</v>
      </c>
      <c r="CA879">
        <f t="shared" si="991"/>
        <v>35753.06</v>
      </c>
      <c r="CB879">
        <f t="shared" si="992"/>
        <v>16589.419999999998</v>
      </c>
      <c r="CC879">
        <f t="shared" si="993"/>
        <v>188.89499030642554</v>
      </c>
      <c r="CD879">
        <f t="shared" si="994"/>
        <v>209.88332256269501</v>
      </c>
      <c r="CE879">
        <f t="shared" si="995"/>
        <v>344.09237771054882</v>
      </c>
      <c r="CF879">
        <f t="shared" si="996"/>
        <v>382.32486412283197</v>
      </c>
    </row>
    <row r="880" spans="1:84" x14ac:dyDescent="0.25">
      <c r="A880" t="str">
        <f>IF('Data Input'!A880=0,"F","M")</f>
        <v>M</v>
      </c>
      <c r="B880" t="str">
        <f>'Data Input'!B880</f>
        <v>W</v>
      </c>
      <c r="C880">
        <f>'Data Input'!C880</f>
        <v>76</v>
      </c>
      <c r="D880">
        <f t="shared" si="926"/>
        <v>77</v>
      </c>
      <c r="E880">
        <f t="shared" si="927"/>
        <v>78</v>
      </c>
      <c r="F880">
        <f t="shared" si="928"/>
        <v>79</v>
      </c>
      <c r="G880">
        <f t="shared" si="929"/>
        <v>80</v>
      </c>
      <c r="H880">
        <f t="shared" si="930"/>
        <v>81</v>
      </c>
      <c r="I880">
        <f t="shared" si="931"/>
        <v>82</v>
      </c>
      <c r="J880">
        <f t="shared" si="932"/>
        <v>83</v>
      </c>
      <c r="K880">
        <f t="shared" si="933"/>
        <v>84</v>
      </c>
      <c r="L880">
        <f t="shared" si="934"/>
        <v>85</v>
      </c>
      <c r="M880">
        <f>'Data Input'!D880</f>
        <v>163.99974842400002</v>
      </c>
      <c r="N880">
        <f>'Data Input'!E880</f>
        <v>77.999880348000005</v>
      </c>
      <c r="O880">
        <f>'Data Input'!F880</f>
        <v>120</v>
      </c>
      <c r="P880">
        <f>'Data Input'!G880</f>
        <v>0</v>
      </c>
      <c r="Q880">
        <f>'Data Input'!H880</f>
        <v>0</v>
      </c>
      <c r="R880">
        <f>IF('Data Input'!I880&gt;100,1,0)</f>
        <v>1</v>
      </c>
      <c r="S880">
        <f t="shared" si="935"/>
        <v>4.3307333402863311</v>
      </c>
      <c r="T880">
        <f t="shared" si="936"/>
        <v>18.755251264667603</v>
      </c>
      <c r="U880">
        <f t="shared" si="937"/>
        <v>5.099864893823022</v>
      </c>
      <c r="V880">
        <f t="shared" si="938"/>
        <v>22.086154926635171</v>
      </c>
      <c r="W880">
        <f t="shared" si="939"/>
        <v>4.3567072926884149</v>
      </c>
      <c r="X880">
        <f t="shared" si="940"/>
        <v>18.867737526314318</v>
      </c>
      <c r="Y880">
        <f t="shared" si="941"/>
        <v>0</v>
      </c>
      <c r="Z880">
        <f t="shared" si="942"/>
        <v>0</v>
      </c>
      <c r="AA880">
        <f t="shared" si="943"/>
        <v>4.7874917427820458</v>
      </c>
      <c r="AB880">
        <f t="shared" si="944"/>
        <v>20.733350106811717</v>
      </c>
      <c r="AC880" s="3">
        <f t="shared" si="945"/>
        <v>12.343999999999999</v>
      </c>
      <c r="AD880">
        <f t="shared" si="946"/>
        <v>0</v>
      </c>
      <c r="AE880">
        <f t="shared" si="947"/>
        <v>11.853</v>
      </c>
      <c r="AF880">
        <f t="shared" si="948"/>
        <v>-2.6640000000000001</v>
      </c>
      <c r="AG880">
        <f t="shared" si="949"/>
        <v>-7.99</v>
      </c>
      <c r="AH880">
        <f t="shared" si="950"/>
        <v>1.7689999999999999</v>
      </c>
      <c r="AI880">
        <f t="shared" si="951"/>
        <v>1.7689999999999999</v>
      </c>
      <c r="AJ880">
        <f t="shared" si="952"/>
        <v>0</v>
      </c>
      <c r="AK880">
        <f t="shared" si="953"/>
        <v>1.764</v>
      </c>
      <c r="AL880">
        <f t="shared" si="954"/>
        <v>0</v>
      </c>
      <c r="AM880">
        <f t="shared" si="955"/>
        <v>7.8369999999999997</v>
      </c>
      <c r="AN880">
        <f t="shared" si="956"/>
        <v>-1.7949999999999999</v>
      </c>
      <c r="AO880">
        <f t="shared" si="957"/>
        <v>0.65800000000000003</v>
      </c>
      <c r="AP880">
        <f t="shared" si="958"/>
        <v>53.458572352494471</v>
      </c>
      <c r="AQ880">
        <f t="shared" si="959"/>
        <v>0</v>
      </c>
      <c r="AR880">
        <f t="shared" si="960"/>
        <v>60.448698586484277</v>
      </c>
      <c r="AS880">
        <f t="shared" si="961"/>
        <v>-58.837516724556096</v>
      </c>
      <c r="AT880">
        <f t="shared" si="962"/>
        <v>-34.810091268580436</v>
      </c>
      <c r="AU880">
        <f t="shared" si="963"/>
        <v>33.377027684050027</v>
      </c>
      <c r="AV880">
        <f t="shared" si="964"/>
        <v>0</v>
      </c>
      <c r="AW880">
        <f t="shared" si="965"/>
        <v>0</v>
      </c>
      <c r="AX880">
        <f t="shared" si="966"/>
        <v>8.4451354342675291</v>
      </c>
      <c r="AY880">
        <f t="shared" si="967"/>
        <v>0</v>
      </c>
      <c r="AZ880">
        <f t="shared" si="968"/>
        <v>0</v>
      </c>
      <c r="BA880">
        <f t="shared" si="969"/>
        <v>0</v>
      </c>
      <c r="BB880">
        <f t="shared" si="970"/>
        <v>0.65800000000000003</v>
      </c>
      <c r="BC880">
        <f t="shared" si="971"/>
        <v>62.739826064159764</v>
      </c>
      <c r="BD880">
        <f t="shared" si="972"/>
        <v>61.18</v>
      </c>
      <c r="BE880">
        <f t="shared" si="973"/>
        <v>0.91439999999999999</v>
      </c>
      <c r="BF880">
        <f t="shared" si="974"/>
        <v>0.34673954125359463</v>
      </c>
      <c r="BG880">
        <f>'Data Input'!J880</f>
        <v>27.6</v>
      </c>
      <c r="BH880">
        <f t="shared" si="975"/>
        <v>3</v>
      </c>
      <c r="BI880">
        <f t="shared" si="976"/>
        <v>1.21</v>
      </c>
      <c r="BJ880">
        <f>'Data Input'!K880</f>
        <v>0.92682926829268286</v>
      </c>
      <c r="BK880">
        <f>'Data Input'!L880</f>
        <v>3</v>
      </c>
      <c r="BL880">
        <f>'Data Input'!M880</f>
        <v>100</v>
      </c>
      <c r="BM880">
        <f t="shared" si="977"/>
        <v>2</v>
      </c>
      <c r="BN880">
        <f t="shared" si="978"/>
        <v>1.19</v>
      </c>
      <c r="BO880">
        <f t="shared" si="979"/>
        <v>0.41955484491684947</v>
      </c>
      <c r="BP880">
        <f t="shared" si="980"/>
        <v>0.4126200540917776</v>
      </c>
      <c r="BQ880">
        <f t="shared" si="981"/>
        <v>3544.4985545783666</v>
      </c>
      <c r="BR880">
        <f t="shared" si="982"/>
        <v>3485.9118016101297</v>
      </c>
      <c r="BS880">
        <f t="shared" si="983"/>
        <v>165894.19999999995</v>
      </c>
      <c r="BT880">
        <f t="shared" si="984"/>
        <v>149304.77999999997</v>
      </c>
      <c r="BU880">
        <f t="shared" si="985"/>
        <v>132715.35999999999</v>
      </c>
      <c r="BV880">
        <f t="shared" si="986"/>
        <v>116125.93999999999</v>
      </c>
      <c r="BW880">
        <f t="shared" si="987"/>
        <v>99536.51999999999</v>
      </c>
      <c r="BX880">
        <f t="shared" si="988"/>
        <v>82947.099999999991</v>
      </c>
      <c r="BY880">
        <f t="shared" si="989"/>
        <v>66357.679999999993</v>
      </c>
      <c r="BZ880">
        <f t="shared" si="990"/>
        <v>49768.259999999995</v>
      </c>
      <c r="CA880">
        <f t="shared" si="991"/>
        <v>33178.839999999997</v>
      </c>
      <c r="CB880">
        <f t="shared" si="992"/>
        <v>16589.419999999998</v>
      </c>
      <c r="CC880">
        <f t="shared" si="993"/>
        <v>3828.0943444482632</v>
      </c>
      <c r="CD880">
        <f t="shared" si="994"/>
        <v>3764.8200577631687</v>
      </c>
      <c r="CE880">
        <f t="shared" si="995"/>
        <v>7372.5928990266293</v>
      </c>
      <c r="CF880">
        <f t="shared" si="996"/>
        <v>7250.731859373298</v>
      </c>
    </row>
    <row r="881" spans="1:84" x14ac:dyDescent="0.25">
      <c r="A881" t="str">
        <f>IF('Data Input'!A881=0,"F","M")</f>
        <v>M</v>
      </c>
      <c r="B881" t="str">
        <f>'Data Input'!B881</f>
        <v>W</v>
      </c>
      <c r="C881">
        <f>'Data Input'!C881</f>
        <v>44</v>
      </c>
      <c r="D881">
        <f t="shared" si="926"/>
        <v>45</v>
      </c>
      <c r="E881">
        <f t="shared" si="927"/>
        <v>46</v>
      </c>
      <c r="F881">
        <f t="shared" si="928"/>
        <v>47</v>
      </c>
      <c r="G881">
        <f t="shared" si="929"/>
        <v>48</v>
      </c>
      <c r="H881">
        <f t="shared" si="930"/>
        <v>49</v>
      </c>
      <c r="I881">
        <f t="shared" si="931"/>
        <v>50</v>
      </c>
      <c r="J881">
        <f t="shared" si="932"/>
        <v>51</v>
      </c>
      <c r="K881">
        <f t="shared" si="933"/>
        <v>52</v>
      </c>
      <c r="L881">
        <f t="shared" si="934"/>
        <v>53</v>
      </c>
      <c r="M881">
        <f>'Data Input'!D881</f>
        <v>185.999714676</v>
      </c>
      <c r="N881">
        <f>'Data Input'!E881</f>
        <v>64.999900289999999</v>
      </c>
      <c r="O881">
        <f>'Data Input'!F881</f>
        <v>100</v>
      </c>
      <c r="P881">
        <f>'Data Input'!G881</f>
        <v>0</v>
      </c>
      <c r="Q881">
        <f>'Data Input'!H881</f>
        <v>0</v>
      </c>
      <c r="R881">
        <f>IF('Data Input'!I881&gt;100,1,0)</f>
        <v>0</v>
      </c>
      <c r="S881">
        <f t="shared" si="935"/>
        <v>3.784189633918261</v>
      </c>
      <c r="T881">
        <f t="shared" si="936"/>
        <v>14.320091185454423</v>
      </c>
      <c r="U881">
        <f t="shared" si="937"/>
        <v>5.2257451397120249</v>
      </c>
      <c r="V881">
        <f t="shared" si="938"/>
        <v>19.77521058719698</v>
      </c>
      <c r="W881">
        <f t="shared" si="939"/>
        <v>4.1743857358944609</v>
      </c>
      <c r="X881">
        <f t="shared" si="940"/>
        <v>15.796667229748071</v>
      </c>
      <c r="Y881">
        <f t="shared" si="941"/>
        <v>0</v>
      </c>
      <c r="Z881">
        <f t="shared" si="942"/>
        <v>0</v>
      </c>
      <c r="AA881">
        <f t="shared" si="943"/>
        <v>4.6051701859880918</v>
      </c>
      <c r="AB881">
        <f t="shared" si="944"/>
        <v>17.426837280245568</v>
      </c>
      <c r="AC881" s="3">
        <f t="shared" si="945"/>
        <v>12.343999999999999</v>
      </c>
      <c r="AD881">
        <f t="shared" si="946"/>
        <v>0</v>
      </c>
      <c r="AE881">
        <f t="shared" si="947"/>
        <v>11.853</v>
      </c>
      <c r="AF881">
        <f t="shared" si="948"/>
        <v>-2.6640000000000001</v>
      </c>
      <c r="AG881">
        <f t="shared" si="949"/>
        <v>-7.99</v>
      </c>
      <c r="AH881">
        <f t="shared" si="950"/>
        <v>1.7689999999999999</v>
      </c>
      <c r="AI881">
        <f t="shared" si="951"/>
        <v>1.7689999999999999</v>
      </c>
      <c r="AJ881">
        <f t="shared" si="952"/>
        <v>0</v>
      </c>
      <c r="AK881">
        <f t="shared" si="953"/>
        <v>1.764</v>
      </c>
      <c r="AL881">
        <f t="shared" si="954"/>
        <v>0</v>
      </c>
      <c r="AM881">
        <f t="shared" si="955"/>
        <v>7.8369999999999997</v>
      </c>
      <c r="AN881">
        <f t="shared" si="956"/>
        <v>-1.7949999999999999</v>
      </c>
      <c r="AO881">
        <f t="shared" si="957"/>
        <v>0.65800000000000003</v>
      </c>
      <c r="AP881">
        <f t="shared" si="958"/>
        <v>46.712036841087013</v>
      </c>
      <c r="AQ881">
        <f t="shared" si="959"/>
        <v>0</v>
      </c>
      <c r="AR881">
        <f t="shared" si="960"/>
        <v>61.940757141006628</v>
      </c>
      <c r="AS881">
        <f t="shared" si="961"/>
        <v>-52.681161004292761</v>
      </c>
      <c r="AT881">
        <f t="shared" si="962"/>
        <v>-33.353342029796742</v>
      </c>
      <c r="AU881">
        <f t="shared" si="963"/>
        <v>27.944304329424334</v>
      </c>
      <c r="AV881">
        <f t="shared" si="964"/>
        <v>0</v>
      </c>
      <c r="AW881">
        <f t="shared" si="965"/>
        <v>0</v>
      </c>
      <c r="AX881">
        <f t="shared" si="966"/>
        <v>8.1235202080829936</v>
      </c>
      <c r="AY881">
        <f t="shared" si="967"/>
        <v>0</v>
      </c>
      <c r="AZ881">
        <f t="shared" si="968"/>
        <v>0</v>
      </c>
      <c r="BA881">
        <f t="shared" si="969"/>
        <v>0</v>
      </c>
      <c r="BB881">
        <f t="shared" si="970"/>
        <v>0</v>
      </c>
      <c r="BC881">
        <f t="shared" si="971"/>
        <v>58.686115485511465</v>
      </c>
      <c r="BD881">
        <f t="shared" si="972"/>
        <v>61.18</v>
      </c>
      <c r="BE881">
        <f t="shared" si="973"/>
        <v>0.91439999999999999</v>
      </c>
      <c r="BF881">
        <f t="shared" si="974"/>
        <v>7.3633697817752086E-3</v>
      </c>
      <c r="BG881">
        <f>'Data Input'!J881</f>
        <v>24.3</v>
      </c>
      <c r="BH881">
        <f t="shared" si="975"/>
        <v>1</v>
      </c>
      <c r="BI881">
        <f t="shared" si="976"/>
        <v>1</v>
      </c>
      <c r="BJ881">
        <f>'Data Input'!K881</f>
        <v>0.86842105263157887</v>
      </c>
      <c r="BK881">
        <f>'Data Input'!L881</f>
        <v>3</v>
      </c>
      <c r="BL881">
        <f>'Data Input'!M881</f>
        <v>100</v>
      </c>
      <c r="BM881">
        <f t="shared" si="977"/>
        <v>1</v>
      </c>
      <c r="BN881">
        <f t="shared" si="978"/>
        <v>1</v>
      </c>
      <c r="BO881">
        <f t="shared" si="979"/>
        <v>7.3633697817752086E-3</v>
      </c>
      <c r="BP881">
        <f t="shared" si="980"/>
        <v>7.3633697817752086E-3</v>
      </c>
      <c r="BQ881">
        <f t="shared" si="981"/>
        <v>62.207489353390351</v>
      </c>
      <c r="BR881">
        <f t="shared" si="982"/>
        <v>62.207489353390351</v>
      </c>
      <c r="BS881">
        <f t="shared" si="983"/>
        <v>249699.36000000004</v>
      </c>
      <c r="BT881">
        <f t="shared" si="984"/>
        <v>218808.72000000003</v>
      </c>
      <c r="BU881">
        <f t="shared" si="985"/>
        <v>194496.64000000001</v>
      </c>
      <c r="BV881">
        <f t="shared" si="986"/>
        <v>170184.56</v>
      </c>
      <c r="BW881">
        <f t="shared" si="987"/>
        <v>145872.48000000001</v>
      </c>
      <c r="BX881">
        <f t="shared" si="988"/>
        <v>121560.40000000001</v>
      </c>
      <c r="BY881">
        <f t="shared" si="989"/>
        <v>97248.320000000007</v>
      </c>
      <c r="BZ881">
        <f t="shared" si="990"/>
        <v>72936.240000000005</v>
      </c>
      <c r="CA881">
        <f t="shared" si="991"/>
        <v>48624.160000000003</v>
      </c>
      <c r="CB881">
        <f t="shared" si="992"/>
        <v>24312.080000000002</v>
      </c>
      <c r="CC881">
        <f t="shared" si="993"/>
        <v>98.944763061371731</v>
      </c>
      <c r="CD881">
        <f t="shared" si="994"/>
        <v>98.944763061371731</v>
      </c>
      <c r="CE881">
        <f t="shared" si="995"/>
        <v>161.15225241476207</v>
      </c>
      <c r="CF881">
        <f t="shared" si="996"/>
        <v>161.15225241476207</v>
      </c>
    </row>
    <row r="882" spans="1:84" x14ac:dyDescent="0.25">
      <c r="A882" t="str">
        <f>IF('Data Input'!A882=0,"F","M")</f>
        <v>M</v>
      </c>
      <c r="B882" t="str">
        <f>'Data Input'!B882</f>
        <v>W</v>
      </c>
      <c r="C882">
        <f>'Data Input'!C882</f>
        <v>41</v>
      </c>
      <c r="D882">
        <f t="shared" si="926"/>
        <v>42</v>
      </c>
      <c r="E882">
        <f t="shared" si="927"/>
        <v>43</v>
      </c>
      <c r="F882">
        <f t="shared" si="928"/>
        <v>44</v>
      </c>
      <c r="G882">
        <f t="shared" si="929"/>
        <v>45</v>
      </c>
      <c r="H882">
        <f t="shared" si="930"/>
        <v>46</v>
      </c>
      <c r="I882">
        <f t="shared" si="931"/>
        <v>47</v>
      </c>
      <c r="J882">
        <f t="shared" si="932"/>
        <v>48</v>
      </c>
      <c r="K882">
        <f t="shared" si="933"/>
        <v>49</v>
      </c>
      <c r="L882">
        <f t="shared" si="934"/>
        <v>50</v>
      </c>
      <c r="M882">
        <f>'Data Input'!D882</f>
        <v>137.99978830800001</v>
      </c>
      <c r="N882">
        <f>'Data Input'!E882</f>
        <v>37.999941708000001</v>
      </c>
      <c r="O882">
        <f>'Data Input'!F882</f>
        <v>120</v>
      </c>
      <c r="P882">
        <f>'Data Input'!G882</f>
        <v>0</v>
      </c>
      <c r="Q882">
        <f>'Data Input'!H882</f>
        <v>0</v>
      </c>
      <c r="R882">
        <f>IF('Data Input'!I882&gt;100,1,0)</f>
        <v>0</v>
      </c>
      <c r="S882">
        <f t="shared" si="935"/>
        <v>3.713572066704308</v>
      </c>
      <c r="T882">
        <f t="shared" si="936"/>
        <v>13.790617494606504</v>
      </c>
      <c r="U882">
        <f t="shared" si="937"/>
        <v>4.9272521511560283</v>
      </c>
      <c r="V882">
        <f t="shared" si="938"/>
        <v>18.29770595414174</v>
      </c>
      <c r="W882">
        <f t="shared" si="939"/>
        <v>3.6375846257252094</v>
      </c>
      <c r="X882">
        <f t="shared" si="940"/>
        <v>13.508432656366182</v>
      </c>
      <c r="Y882">
        <f t="shared" si="941"/>
        <v>0</v>
      </c>
      <c r="Z882">
        <f t="shared" si="942"/>
        <v>0</v>
      </c>
      <c r="AA882">
        <f t="shared" si="943"/>
        <v>4.7874917427820458</v>
      </c>
      <c r="AB882">
        <f t="shared" si="944"/>
        <v>17.778695605572931</v>
      </c>
      <c r="AC882" s="3">
        <f t="shared" si="945"/>
        <v>12.343999999999999</v>
      </c>
      <c r="AD882">
        <f t="shared" si="946"/>
        <v>0</v>
      </c>
      <c r="AE882">
        <f t="shared" si="947"/>
        <v>11.853</v>
      </c>
      <c r="AF882">
        <f t="shared" si="948"/>
        <v>-2.6640000000000001</v>
      </c>
      <c r="AG882">
        <f t="shared" si="949"/>
        <v>-7.99</v>
      </c>
      <c r="AH882">
        <f t="shared" si="950"/>
        <v>1.7689999999999999</v>
      </c>
      <c r="AI882">
        <f t="shared" si="951"/>
        <v>1.7689999999999999</v>
      </c>
      <c r="AJ882">
        <f t="shared" si="952"/>
        <v>0</v>
      </c>
      <c r="AK882">
        <f t="shared" si="953"/>
        <v>1.764</v>
      </c>
      <c r="AL882">
        <f t="shared" si="954"/>
        <v>0</v>
      </c>
      <c r="AM882">
        <f t="shared" si="955"/>
        <v>7.8369999999999997</v>
      </c>
      <c r="AN882">
        <f t="shared" si="956"/>
        <v>-1.7949999999999999</v>
      </c>
      <c r="AO882">
        <f t="shared" si="957"/>
        <v>0.65800000000000003</v>
      </c>
      <c r="AP882">
        <f t="shared" si="958"/>
        <v>45.840333591397972</v>
      </c>
      <c r="AQ882">
        <f t="shared" si="959"/>
        <v>0</v>
      </c>
      <c r="AR882">
        <f t="shared" si="960"/>
        <v>58.402719747652405</v>
      </c>
      <c r="AS882">
        <f t="shared" si="961"/>
        <v>-48.745088661833599</v>
      </c>
      <c r="AT882">
        <f t="shared" si="962"/>
        <v>-29.064301159544424</v>
      </c>
      <c r="AU882">
        <f t="shared" si="963"/>
        <v>23.896417369111774</v>
      </c>
      <c r="AV882">
        <f t="shared" si="964"/>
        <v>0</v>
      </c>
      <c r="AW882">
        <f t="shared" si="965"/>
        <v>0</v>
      </c>
      <c r="AX882">
        <f t="shared" si="966"/>
        <v>8.4451354342675291</v>
      </c>
      <c r="AY882">
        <f t="shared" si="967"/>
        <v>0</v>
      </c>
      <c r="AZ882">
        <f t="shared" si="968"/>
        <v>0</v>
      </c>
      <c r="BA882">
        <f t="shared" si="969"/>
        <v>0</v>
      </c>
      <c r="BB882">
        <f t="shared" si="970"/>
        <v>0</v>
      </c>
      <c r="BC882">
        <f t="shared" si="971"/>
        <v>58.775216321051658</v>
      </c>
      <c r="BD882">
        <f t="shared" si="972"/>
        <v>61.18</v>
      </c>
      <c r="BE882">
        <f t="shared" si="973"/>
        <v>0.91439999999999999</v>
      </c>
      <c r="BF882">
        <f t="shared" si="974"/>
        <v>8.0468007441101275E-3</v>
      </c>
      <c r="BG882">
        <f>'Data Input'!J882</f>
        <v>26.8</v>
      </c>
      <c r="BH882">
        <f t="shared" si="975"/>
        <v>3</v>
      </c>
      <c r="BI882">
        <f t="shared" si="976"/>
        <v>1.21</v>
      </c>
      <c r="BJ882">
        <f>'Data Input'!K882</f>
        <v>0.87804878048780488</v>
      </c>
      <c r="BK882">
        <f>'Data Input'!L882</f>
        <v>3</v>
      </c>
      <c r="BL882">
        <f>'Data Input'!M882</f>
        <v>92</v>
      </c>
      <c r="BM882">
        <f t="shared" si="977"/>
        <v>1</v>
      </c>
      <c r="BN882">
        <f t="shared" si="978"/>
        <v>1</v>
      </c>
      <c r="BO882">
        <f t="shared" si="979"/>
        <v>9.736628900373254E-3</v>
      </c>
      <c r="BP882">
        <f t="shared" si="980"/>
        <v>8.0468007441101275E-3</v>
      </c>
      <c r="BQ882">
        <f t="shared" si="981"/>
        <v>82.257343663088193</v>
      </c>
      <c r="BR882">
        <f t="shared" si="982"/>
        <v>67.981275754618338</v>
      </c>
      <c r="BS882">
        <f t="shared" si="983"/>
        <v>269435.04000000004</v>
      </c>
      <c r="BT882">
        <f t="shared" si="984"/>
        <v>238544.40000000002</v>
      </c>
      <c r="BU882">
        <f t="shared" si="985"/>
        <v>207653.76000000001</v>
      </c>
      <c r="BV882">
        <f t="shared" si="986"/>
        <v>176763.12</v>
      </c>
      <c r="BW882">
        <f t="shared" si="987"/>
        <v>145872.48000000001</v>
      </c>
      <c r="BX882">
        <f t="shared" si="988"/>
        <v>121560.40000000001</v>
      </c>
      <c r="BY882">
        <f t="shared" si="989"/>
        <v>97248.320000000007</v>
      </c>
      <c r="BZ882">
        <f t="shared" si="990"/>
        <v>72936.240000000005</v>
      </c>
      <c r="CA882">
        <f t="shared" si="991"/>
        <v>48624.160000000003</v>
      </c>
      <c r="CB882">
        <f t="shared" si="992"/>
        <v>24312.080000000002</v>
      </c>
      <c r="CC882">
        <f t="shared" si="993"/>
        <v>136.60003515778658</v>
      </c>
      <c r="CD882">
        <f t="shared" si="994"/>
        <v>112.89259103949303</v>
      </c>
      <c r="CE882">
        <f t="shared" si="995"/>
        <v>218.85737882087477</v>
      </c>
      <c r="CF882">
        <f t="shared" si="996"/>
        <v>180.87386679411136</v>
      </c>
    </row>
    <row r="883" spans="1:84" x14ac:dyDescent="0.25">
      <c r="A883" t="str">
        <f>IF('Data Input'!A883=0,"F","M")</f>
        <v>M</v>
      </c>
      <c r="B883" t="str">
        <f>'Data Input'!B883</f>
        <v>W</v>
      </c>
      <c r="C883">
        <f>'Data Input'!C883</f>
        <v>49</v>
      </c>
      <c r="D883">
        <f t="shared" si="926"/>
        <v>50</v>
      </c>
      <c r="E883">
        <f t="shared" si="927"/>
        <v>51</v>
      </c>
      <c r="F883">
        <f t="shared" si="928"/>
        <v>52</v>
      </c>
      <c r="G883">
        <f t="shared" si="929"/>
        <v>53</v>
      </c>
      <c r="H883">
        <f t="shared" si="930"/>
        <v>54</v>
      </c>
      <c r="I883">
        <f t="shared" si="931"/>
        <v>55</v>
      </c>
      <c r="J883">
        <f t="shared" si="932"/>
        <v>56</v>
      </c>
      <c r="K883">
        <f t="shared" si="933"/>
        <v>57</v>
      </c>
      <c r="L883">
        <f t="shared" si="934"/>
        <v>58</v>
      </c>
      <c r="M883">
        <f>'Data Input'!D883</f>
        <v>206.99968246200001</v>
      </c>
      <c r="N883">
        <f>'Data Input'!E883</f>
        <v>69.999892620000011</v>
      </c>
      <c r="O883">
        <f>'Data Input'!F883</f>
        <v>116</v>
      </c>
      <c r="P883">
        <f>'Data Input'!G883</f>
        <v>0</v>
      </c>
      <c r="Q883">
        <f>'Data Input'!H883</f>
        <v>0</v>
      </c>
      <c r="R883">
        <f>IF('Data Input'!I883&gt;100,1,0)</f>
        <v>0</v>
      </c>
      <c r="S883">
        <f t="shared" si="935"/>
        <v>3.8918202981106265</v>
      </c>
      <c r="T883">
        <f t="shared" si="936"/>
        <v>15.146265232785886</v>
      </c>
      <c r="U883">
        <f t="shared" si="937"/>
        <v>5.3327172592641929</v>
      </c>
      <c r="V883">
        <f t="shared" si="938"/>
        <v>20.753977273689255</v>
      </c>
      <c r="W883">
        <f t="shared" si="939"/>
        <v>4.2484937080481826</v>
      </c>
      <c r="X883">
        <f t="shared" si="940"/>
        <v>16.534374049377199</v>
      </c>
      <c r="Y883">
        <f t="shared" si="941"/>
        <v>0</v>
      </c>
      <c r="Z883">
        <f t="shared" si="942"/>
        <v>0</v>
      </c>
      <c r="AA883">
        <f t="shared" si="943"/>
        <v>4.7535901911063645</v>
      </c>
      <c r="AB883">
        <f t="shared" si="944"/>
        <v>18.500118794647321</v>
      </c>
      <c r="AC883" s="3">
        <f t="shared" si="945"/>
        <v>12.343999999999999</v>
      </c>
      <c r="AD883">
        <f t="shared" si="946"/>
        <v>0</v>
      </c>
      <c r="AE883">
        <f t="shared" si="947"/>
        <v>11.853</v>
      </c>
      <c r="AF883">
        <f t="shared" si="948"/>
        <v>-2.6640000000000001</v>
      </c>
      <c r="AG883">
        <f t="shared" si="949"/>
        <v>-7.99</v>
      </c>
      <c r="AH883">
        <f t="shared" si="950"/>
        <v>1.7689999999999999</v>
      </c>
      <c r="AI883">
        <f t="shared" si="951"/>
        <v>1.7689999999999999</v>
      </c>
      <c r="AJ883">
        <f t="shared" si="952"/>
        <v>0</v>
      </c>
      <c r="AK883">
        <f t="shared" si="953"/>
        <v>1.764</v>
      </c>
      <c r="AL883">
        <f t="shared" si="954"/>
        <v>0</v>
      </c>
      <c r="AM883">
        <f t="shared" si="955"/>
        <v>7.8369999999999997</v>
      </c>
      <c r="AN883">
        <f t="shared" si="956"/>
        <v>-1.7949999999999999</v>
      </c>
      <c r="AO883">
        <f t="shared" si="957"/>
        <v>0.65800000000000003</v>
      </c>
      <c r="AP883">
        <f t="shared" si="958"/>
        <v>48.040629759877568</v>
      </c>
      <c r="AQ883">
        <f t="shared" si="959"/>
        <v>0</v>
      </c>
      <c r="AR883">
        <f t="shared" si="960"/>
        <v>63.208697674058477</v>
      </c>
      <c r="AS883">
        <f t="shared" si="961"/>
        <v>-55.28859545710818</v>
      </c>
      <c r="AT883">
        <f t="shared" si="962"/>
        <v>-33.94546472730498</v>
      </c>
      <c r="AU883">
        <f t="shared" si="963"/>
        <v>29.249307693348264</v>
      </c>
      <c r="AV883">
        <f t="shared" si="964"/>
        <v>0</v>
      </c>
      <c r="AW883">
        <f t="shared" si="965"/>
        <v>0</v>
      </c>
      <c r="AX883">
        <f t="shared" si="966"/>
        <v>8.3853330971116264</v>
      </c>
      <c r="AY883">
        <f t="shared" si="967"/>
        <v>0</v>
      </c>
      <c r="AZ883">
        <f t="shared" si="968"/>
        <v>0</v>
      </c>
      <c r="BA883">
        <f t="shared" si="969"/>
        <v>0</v>
      </c>
      <c r="BB883">
        <f t="shared" si="970"/>
        <v>0</v>
      </c>
      <c r="BC883">
        <f t="shared" si="971"/>
        <v>59.649908039982776</v>
      </c>
      <c r="BD883">
        <f t="shared" si="972"/>
        <v>61.18</v>
      </c>
      <c r="BE883">
        <f t="shared" si="973"/>
        <v>0.91439999999999999</v>
      </c>
      <c r="BF883">
        <f t="shared" si="974"/>
        <v>1.9188885189814431E-2</v>
      </c>
      <c r="BG883">
        <f>'Data Input'!J883</f>
        <v>26</v>
      </c>
      <c r="BH883">
        <f t="shared" si="975"/>
        <v>2</v>
      </c>
      <c r="BI883">
        <f t="shared" si="976"/>
        <v>1.02</v>
      </c>
      <c r="BJ883">
        <f>'Data Input'!K883</f>
        <v>0.82051282051282048</v>
      </c>
      <c r="BK883">
        <f>'Data Input'!L883</f>
        <v>3</v>
      </c>
      <c r="BL883">
        <f>'Data Input'!M883</f>
        <v>97</v>
      </c>
      <c r="BM883">
        <f t="shared" si="977"/>
        <v>1</v>
      </c>
      <c r="BN883">
        <f t="shared" si="978"/>
        <v>1</v>
      </c>
      <c r="BO883">
        <f t="shared" si="979"/>
        <v>1.9572662893610721E-2</v>
      </c>
      <c r="BP883">
        <f t="shared" si="980"/>
        <v>1.9188885189814431E-2</v>
      </c>
      <c r="BQ883">
        <f t="shared" si="981"/>
        <v>165.35448505999773</v>
      </c>
      <c r="BR883">
        <f t="shared" si="982"/>
        <v>162.11224025489972</v>
      </c>
      <c r="BS883">
        <f t="shared" si="983"/>
        <v>222527.04000000004</v>
      </c>
      <c r="BT883">
        <f t="shared" si="984"/>
        <v>198214.96000000002</v>
      </c>
      <c r="BU883">
        <f t="shared" si="985"/>
        <v>173902.88</v>
      </c>
      <c r="BV883">
        <f t="shared" si="986"/>
        <v>149590.79999999999</v>
      </c>
      <c r="BW883">
        <f t="shared" si="987"/>
        <v>125278.72</v>
      </c>
      <c r="BX883">
        <f t="shared" si="988"/>
        <v>100966.64</v>
      </c>
      <c r="BY883">
        <f t="shared" si="989"/>
        <v>76654.559999999998</v>
      </c>
      <c r="BZ883">
        <f t="shared" si="990"/>
        <v>57490.92</v>
      </c>
      <c r="CA883">
        <f t="shared" si="991"/>
        <v>38327.279999999999</v>
      </c>
      <c r="CB883">
        <f t="shared" si="992"/>
        <v>19163.64</v>
      </c>
      <c r="CC883">
        <f t="shared" si="993"/>
        <v>227.4573289590588</v>
      </c>
      <c r="CD883">
        <f t="shared" si="994"/>
        <v>222.99738133241058</v>
      </c>
      <c r="CE883">
        <f t="shared" si="995"/>
        <v>392.81181401905656</v>
      </c>
      <c r="CF883">
        <f t="shared" si="996"/>
        <v>385.1096215873103</v>
      </c>
    </row>
    <row r="884" spans="1:84" x14ac:dyDescent="0.25">
      <c r="A884" t="str">
        <f>IF('Data Input'!A884=0,"F","M")</f>
        <v>M</v>
      </c>
      <c r="B884" t="str">
        <f>'Data Input'!B884</f>
        <v>W</v>
      </c>
      <c r="C884">
        <f>'Data Input'!C884</f>
        <v>29</v>
      </c>
      <c r="D884">
        <f t="shared" si="926"/>
        <v>30</v>
      </c>
      <c r="E884">
        <f t="shared" si="927"/>
        <v>31</v>
      </c>
      <c r="F884">
        <f t="shared" si="928"/>
        <v>32</v>
      </c>
      <c r="G884">
        <f t="shared" si="929"/>
        <v>33</v>
      </c>
      <c r="H884">
        <f t="shared" si="930"/>
        <v>34</v>
      </c>
      <c r="I884">
        <f t="shared" si="931"/>
        <v>35</v>
      </c>
      <c r="J884">
        <f t="shared" si="932"/>
        <v>36</v>
      </c>
      <c r="K884">
        <f t="shared" si="933"/>
        <v>37</v>
      </c>
      <c r="L884">
        <f t="shared" si="934"/>
        <v>38</v>
      </c>
      <c r="M884">
        <f>'Data Input'!D884</f>
        <v>194.99970087</v>
      </c>
      <c r="N884">
        <f>'Data Input'!E884</f>
        <v>55.999914096000005</v>
      </c>
      <c r="O884">
        <f>'Data Input'!F884</f>
        <v>100</v>
      </c>
      <c r="P884">
        <f>'Data Input'!G884</f>
        <v>0</v>
      </c>
      <c r="Q884">
        <f>'Data Input'!H884</f>
        <v>0</v>
      </c>
      <c r="R884">
        <f>IF('Data Input'!I884&gt;100,1,0)</f>
        <v>0</v>
      </c>
      <c r="S884">
        <f t="shared" si="935"/>
        <v>3.3672958299864741</v>
      </c>
      <c r="T884">
        <f t="shared" si="936"/>
        <v>11.338681206644297</v>
      </c>
      <c r="U884">
        <f t="shared" si="937"/>
        <v>5.2729980245625701</v>
      </c>
      <c r="V884">
        <f t="shared" si="938"/>
        <v>17.755744259636458</v>
      </c>
      <c r="W884">
        <f t="shared" si="939"/>
        <v>4.0253501567339729</v>
      </c>
      <c r="X884">
        <f t="shared" si="940"/>
        <v>13.554544797005708</v>
      </c>
      <c r="Y884">
        <f t="shared" si="941"/>
        <v>0</v>
      </c>
      <c r="Z884">
        <f t="shared" si="942"/>
        <v>0</v>
      </c>
      <c r="AA884">
        <f t="shared" si="943"/>
        <v>4.6051701859880918</v>
      </c>
      <c r="AB884">
        <f t="shared" si="944"/>
        <v>15.506970363655737</v>
      </c>
      <c r="AC884" s="3">
        <f t="shared" si="945"/>
        <v>12.343999999999999</v>
      </c>
      <c r="AD884">
        <f t="shared" si="946"/>
        <v>0</v>
      </c>
      <c r="AE884">
        <f t="shared" si="947"/>
        <v>11.853</v>
      </c>
      <c r="AF884">
        <f t="shared" si="948"/>
        <v>-2.6640000000000001</v>
      </c>
      <c r="AG884">
        <f t="shared" si="949"/>
        <v>-7.99</v>
      </c>
      <c r="AH884">
        <f t="shared" si="950"/>
        <v>1.7689999999999999</v>
      </c>
      <c r="AI884">
        <f t="shared" si="951"/>
        <v>1.7689999999999999</v>
      </c>
      <c r="AJ884">
        <f t="shared" si="952"/>
        <v>0</v>
      </c>
      <c r="AK884">
        <f t="shared" si="953"/>
        <v>1.764</v>
      </c>
      <c r="AL884">
        <f t="shared" si="954"/>
        <v>0</v>
      </c>
      <c r="AM884">
        <f t="shared" si="955"/>
        <v>7.8369999999999997</v>
      </c>
      <c r="AN884">
        <f t="shared" si="956"/>
        <v>-1.7949999999999999</v>
      </c>
      <c r="AO884">
        <f t="shared" si="957"/>
        <v>0.65800000000000003</v>
      </c>
      <c r="AP884">
        <f t="shared" si="958"/>
        <v>41.565899725353034</v>
      </c>
      <c r="AQ884">
        <f t="shared" si="959"/>
        <v>0</v>
      </c>
      <c r="AR884">
        <f t="shared" si="960"/>
        <v>62.500845585140141</v>
      </c>
      <c r="AS884">
        <f t="shared" si="961"/>
        <v>-47.301302707671525</v>
      </c>
      <c r="AT884">
        <f t="shared" si="962"/>
        <v>-32.162547752304441</v>
      </c>
      <c r="AU884">
        <f t="shared" si="963"/>
        <v>23.977989745903095</v>
      </c>
      <c r="AV884">
        <f t="shared" si="964"/>
        <v>0</v>
      </c>
      <c r="AW884">
        <f t="shared" si="965"/>
        <v>0</v>
      </c>
      <c r="AX884">
        <f t="shared" si="966"/>
        <v>8.1235202080829936</v>
      </c>
      <c r="AY884">
        <f t="shared" si="967"/>
        <v>0</v>
      </c>
      <c r="AZ884">
        <f t="shared" si="968"/>
        <v>0</v>
      </c>
      <c r="BA884">
        <f t="shared" si="969"/>
        <v>0</v>
      </c>
      <c r="BB884">
        <f t="shared" si="970"/>
        <v>0</v>
      </c>
      <c r="BC884">
        <f t="shared" si="971"/>
        <v>56.704404804503298</v>
      </c>
      <c r="BD884">
        <f t="shared" si="972"/>
        <v>61.18</v>
      </c>
      <c r="BE884">
        <f t="shared" si="973"/>
        <v>0.91439999999999999</v>
      </c>
      <c r="BF884">
        <f t="shared" si="974"/>
        <v>1.0181535437526756E-3</v>
      </c>
      <c r="BG884">
        <f>'Data Input'!J884</f>
        <v>23.4</v>
      </c>
      <c r="BH884">
        <f t="shared" si="975"/>
        <v>1</v>
      </c>
      <c r="BI884">
        <f t="shared" si="976"/>
        <v>1</v>
      </c>
      <c r="BJ884">
        <f>'Data Input'!K884</f>
        <v>0.88235294117647067</v>
      </c>
      <c r="BK884">
        <f>'Data Input'!L884</f>
        <v>3</v>
      </c>
      <c r="BL884">
        <f>'Data Input'!M884</f>
        <v>100</v>
      </c>
      <c r="BM884">
        <f t="shared" si="977"/>
        <v>1</v>
      </c>
      <c r="BN884">
        <f t="shared" si="978"/>
        <v>1</v>
      </c>
      <c r="BO884">
        <f t="shared" si="979"/>
        <v>1.0181535437526756E-3</v>
      </c>
      <c r="BP884">
        <f t="shared" si="980"/>
        <v>1.0181535437526756E-3</v>
      </c>
      <c r="BQ884">
        <f t="shared" si="981"/>
        <v>8.6016019309357024</v>
      </c>
      <c r="BR884">
        <f t="shared" si="982"/>
        <v>8.6016019309357024</v>
      </c>
      <c r="BS884">
        <f t="shared" si="983"/>
        <v>295177.26000000007</v>
      </c>
      <c r="BT884">
        <f t="shared" si="984"/>
        <v>266574.81000000006</v>
      </c>
      <c r="BU884">
        <f t="shared" si="985"/>
        <v>237972.36000000004</v>
      </c>
      <c r="BV884">
        <f t="shared" si="986"/>
        <v>209369.91000000003</v>
      </c>
      <c r="BW884">
        <f t="shared" si="987"/>
        <v>180767.46000000002</v>
      </c>
      <c r="BX884">
        <f t="shared" si="988"/>
        <v>152165.01</v>
      </c>
      <c r="BY884">
        <f t="shared" si="989"/>
        <v>123562.56</v>
      </c>
      <c r="BZ884">
        <f t="shared" si="990"/>
        <v>92671.92</v>
      </c>
      <c r="CA884">
        <f t="shared" si="991"/>
        <v>61781.279999999999</v>
      </c>
      <c r="CB884">
        <f t="shared" si="992"/>
        <v>30890.639999999999</v>
      </c>
      <c r="CC884">
        <f t="shared" si="993"/>
        <v>16.809034982604803</v>
      </c>
      <c r="CD884">
        <f t="shared" si="994"/>
        <v>16.809034982604803</v>
      </c>
      <c r="CE884">
        <f t="shared" si="995"/>
        <v>25.410636913540507</v>
      </c>
      <c r="CF884">
        <f t="shared" si="996"/>
        <v>25.410636913540507</v>
      </c>
    </row>
    <row r="885" spans="1:84" x14ac:dyDescent="0.25">
      <c r="A885" t="str">
        <f>IF('Data Input'!A885=0,"F","M")</f>
        <v>F</v>
      </c>
      <c r="B885" t="str">
        <f>'Data Input'!B885</f>
        <v>W</v>
      </c>
      <c r="C885">
        <f>'Data Input'!C885</f>
        <v>75</v>
      </c>
      <c r="D885">
        <f t="shared" si="926"/>
        <v>76</v>
      </c>
      <c r="E885">
        <f t="shared" si="927"/>
        <v>77</v>
      </c>
      <c r="F885">
        <f t="shared" si="928"/>
        <v>78</v>
      </c>
      <c r="G885">
        <f t="shared" si="929"/>
        <v>79</v>
      </c>
      <c r="H885">
        <f t="shared" si="930"/>
        <v>80</v>
      </c>
      <c r="I885">
        <f t="shared" si="931"/>
        <v>81</v>
      </c>
      <c r="J885">
        <f t="shared" si="932"/>
        <v>82</v>
      </c>
      <c r="K885">
        <f t="shared" si="933"/>
        <v>83</v>
      </c>
      <c r="L885">
        <f t="shared" si="934"/>
        <v>84</v>
      </c>
      <c r="M885">
        <f>'Data Input'!D885</f>
        <v>157.999757628</v>
      </c>
      <c r="N885">
        <f>'Data Input'!E885</f>
        <v>52.999918698000002</v>
      </c>
      <c r="O885">
        <f>'Data Input'!F885</f>
        <v>140</v>
      </c>
      <c r="P885">
        <f>'Data Input'!G885</f>
        <v>1</v>
      </c>
      <c r="Q885">
        <f>'Data Input'!H885</f>
        <v>0</v>
      </c>
      <c r="R885">
        <f>IF('Data Input'!I885&gt;100,1,0)</f>
        <v>1</v>
      </c>
      <c r="S885">
        <f t="shared" si="935"/>
        <v>4.3174881135363101</v>
      </c>
      <c r="T885">
        <f t="shared" si="936"/>
        <v>18.640703610527325</v>
      </c>
      <c r="U885">
        <f t="shared" si="937"/>
        <v>5.0625934990257901</v>
      </c>
      <c r="V885">
        <f t="shared" si="938"/>
        <v>21.857687255710047</v>
      </c>
      <c r="W885">
        <f t="shared" si="939"/>
        <v>3.9702903795509452</v>
      </c>
      <c r="X885">
        <f t="shared" si="940"/>
        <v>17.14168152099877</v>
      </c>
      <c r="Y885">
        <f t="shared" si="941"/>
        <v>4.9416424226093039</v>
      </c>
      <c r="Z885">
        <f t="shared" si="942"/>
        <v>21.335482420962446</v>
      </c>
      <c r="AA885">
        <f t="shared" si="943"/>
        <v>0</v>
      </c>
      <c r="AB885">
        <f t="shared" si="944"/>
        <v>0</v>
      </c>
      <c r="AC885" s="3">
        <f t="shared" si="945"/>
        <v>-29.798999999999999</v>
      </c>
      <c r="AD885">
        <f t="shared" si="946"/>
        <v>4.8840000000000003</v>
      </c>
      <c r="AE885">
        <f t="shared" si="947"/>
        <v>13.54</v>
      </c>
      <c r="AF885">
        <f t="shared" si="948"/>
        <v>-3.1139999999999999</v>
      </c>
      <c r="AG885">
        <f t="shared" si="949"/>
        <v>-13.577999999999999</v>
      </c>
      <c r="AH885">
        <f t="shared" si="950"/>
        <v>3.149</v>
      </c>
      <c r="AI885">
        <f t="shared" si="951"/>
        <v>2.0190000000000001</v>
      </c>
      <c r="AJ885">
        <f t="shared" si="952"/>
        <v>0</v>
      </c>
      <c r="AK885">
        <f t="shared" si="953"/>
        <v>1.9570000000000001</v>
      </c>
      <c r="AL885">
        <f t="shared" si="954"/>
        <v>0</v>
      </c>
      <c r="AM885">
        <f t="shared" si="955"/>
        <v>7.5739999999999998</v>
      </c>
      <c r="AN885">
        <f t="shared" si="956"/>
        <v>-1.665</v>
      </c>
      <c r="AO885">
        <f t="shared" si="957"/>
        <v>0.66100000000000003</v>
      </c>
      <c r="AP885">
        <f t="shared" si="958"/>
        <v>-128.6568282952685</v>
      </c>
      <c r="AQ885">
        <f t="shared" si="959"/>
        <v>91.041196433815458</v>
      </c>
      <c r="AR885">
        <f t="shared" si="960"/>
        <v>68.547515976809194</v>
      </c>
      <c r="AS885">
        <f t="shared" si="961"/>
        <v>-68.064838114281088</v>
      </c>
      <c r="AT885">
        <f t="shared" si="962"/>
        <v>-53.908602773542732</v>
      </c>
      <c r="AU885">
        <f t="shared" si="963"/>
        <v>53.979155109625125</v>
      </c>
      <c r="AV885">
        <f t="shared" si="964"/>
        <v>9.9771760512481844</v>
      </c>
      <c r="AW885">
        <f t="shared" si="965"/>
        <v>0</v>
      </c>
      <c r="AX885">
        <f t="shared" si="966"/>
        <v>0</v>
      </c>
      <c r="AY885">
        <f t="shared" si="967"/>
        <v>0</v>
      </c>
      <c r="AZ885">
        <f t="shared" si="968"/>
        <v>0</v>
      </c>
      <c r="BA885">
        <f t="shared" si="969"/>
        <v>0</v>
      </c>
      <c r="BB885">
        <f t="shared" si="970"/>
        <v>0.66100000000000003</v>
      </c>
      <c r="BC885">
        <f t="shared" si="971"/>
        <v>-26.424225611594345</v>
      </c>
      <c r="BD885">
        <f t="shared" si="972"/>
        <v>-29.18</v>
      </c>
      <c r="BE885">
        <f t="shared" si="973"/>
        <v>0.96650000000000003</v>
      </c>
      <c r="BF885">
        <f t="shared" si="974"/>
        <v>0.41497074378614651</v>
      </c>
      <c r="BG885">
        <f>'Data Input'!J885</f>
        <v>28.9</v>
      </c>
      <c r="BH885">
        <f t="shared" si="975"/>
        <v>3</v>
      </c>
      <c r="BI885">
        <f t="shared" si="976"/>
        <v>1.08</v>
      </c>
      <c r="BJ885">
        <f>'Data Input'!K885</f>
        <v>0.88095238095238093</v>
      </c>
      <c r="BK885">
        <f>'Data Input'!L885</f>
        <v>3</v>
      </c>
      <c r="BL885">
        <f>'Data Input'!M885</f>
        <v>81</v>
      </c>
      <c r="BM885">
        <f t="shared" si="977"/>
        <v>4</v>
      </c>
      <c r="BN885">
        <f t="shared" si="978"/>
        <v>1.46</v>
      </c>
      <c r="BO885">
        <f t="shared" si="979"/>
        <v>0.44816840328903829</v>
      </c>
      <c r="BP885">
        <f t="shared" si="980"/>
        <v>0.60585728592777388</v>
      </c>
      <c r="BQ885">
        <f t="shared" si="981"/>
        <v>3786.2326628131732</v>
      </c>
      <c r="BR885">
        <f t="shared" si="982"/>
        <v>5118.4256367659555</v>
      </c>
      <c r="BS885">
        <f t="shared" si="983"/>
        <v>165894.19999999995</v>
      </c>
      <c r="BT885">
        <f t="shared" si="984"/>
        <v>149304.77999999997</v>
      </c>
      <c r="BU885">
        <f t="shared" si="985"/>
        <v>132715.35999999999</v>
      </c>
      <c r="BV885">
        <f t="shared" si="986"/>
        <v>116125.93999999999</v>
      </c>
      <c r="BW885">
        <f t="shared" si="987"/>
        <v>99536.51999999999</v>
      </c>
      <c r="BX885">
        <f t="shared" si="988"/>
        <v>82947.099999999991</v>
      </c>
      <c r="BY885">
        <f t="shared" si="989"/>
        <v>66357.679999999993</v>
      </c>
      <c r="BZ885">
        <f t="shared" si="990"/>
        <v>49768.259999999995</v>
      </c>
      <c r="CA885">
        <f t="shared" si="991"/>
        <v>33178.839999999997</v>
      </c>
      <c r="CB885">
        <f t="shared" si="992"/>
        <v>16589.419999999998</v>
      </c>
      <c r="CC885">
        <f t="shared" si="993"/>
        <v>4089.1696300901799</v>
      </c>
      <c r="CD885">
        <f t="shared" si="994"/>
        <v>5527.951536973761</v>
      </c>
      <c r="CE885">
        <f t="shared" si="995"/>
        <v>7875.4022929033526</v>
      </c>
      <c r="CF885">
        <f t="shared" si="996"/>
        <v>10646.377173739716</v>
      </c>
    </row>
    <row r="886" spans="1:84" x14ac:dyDescent="0.25">
      <c r="A886" t="str">
        <f>IF('Data Input'!A886=0,"F","M")</f>
        <v>F</v>
      </c>
      <c r="B886" t="str">
        <f>'Data Input'!B886</f>
        <v>W</v>
      </c>
      <c r="C886">
        <f>'Data Input'!C886</f>
        <v>44</v>
      </c>
      <c r="D886">
        <f t="shared" si="926"/>
        <v>45</v>
      </c>
      <c r="E886">
        <f t="shared" si="927"/>
        <v>46</v>
      </c>
      <c r="F886">
        <f t="shared" si="928"/>
        <v>47</v>
      </c>
      <c r="G886">
        <f t="shared" si="929"/>
        <v>48</v>
      </c>
      <c r="H886">
        <f t="shared" si="930"/>
        <v>49</v>
      </c>
      <c r="I886">
        <f t="shared" si="931"/>
        <v>50</v>
      </c>
      <c r="J886">
        <f t="shared" si="932"/>
        <v>51</v>
      </c>
      <c r="K886">
        <f t="shared" si="933"/>
        <v>52</v>
      </c>
      <c r="L886">
        <f t="shared" si="934"/>
        <v>53</v>
      </c>
      <c r="M886">
        <f>'Data Input'!D886</f>
        <v>184.99971621</v>
      </c>
      <c r="N886">
        <f>'Data Input'!E886</f>
        <v>41.999935571999998</v>
      </c>
      <c r="O886">
        <f>'Data Input'!F886</f>
        <v>126</v>
      </c>
      <c r="P886">
        <f>'Data Input'!G886</f>
        <v>0</v>
      </c>
      <c r="Q886">
        <f>'Data Input'!H886</f>
        <v>0</v>
      </c>
      <c r="R886">
        <f>IF('Data Input'!I886&gt;100,1,0)</f>
        <v>1</v>
      </c>
      <c r="S886">
        <f t="shared" si="935"/>
        <v>3.784189633918261</v>
      </c>
      <c r="T886">
        <f t="shared" si="936"/>
        <v>14.320091185454423</v>
      </c>
      <c r="U886">
        <f t="shared" si="937"/>
        <v>5.2203542910771485</v>
      </c>
      <c r="V886">
        <f t="shared" si="938"/>
        <v>19.754810593674858</v>
      </c>
      <c r="W886">
        <f t="shared" si="939"/>
        <v>3.7376680842821917</v>
      </c>
      <c r="X886">
        <f t="shared" si="940"/>
        <v>14.144044819567794</v>
      </c>
      <c r="Y886">
        <f t="shared" si="941"/>
        <v>0</v>
      </c>
      <c r="Z886">
        <f t="shared" si="942"/>
        <v>0</v>
      </c>
      <c r="AA886">
        <f t="shared" si="943"/>
        <v>4.836281906951478</v>
      </c>
      <c r="AB886">
        <f t="shared" si="944"/>
        <v>18.301407858992224</v>
      </c>
      <c r="AC886" s="3">
        <f t="shared" si="945"/>
        <v>-29.798999999999999</v>
      </c>
      <c r="AD886">
        <f t="shared" si="946"/>
        <v>4.8840000000000003</v>
      </c>
      <c r="AE886">
        <f t="shared" si="947"/>
        <v>13.54</v>
      </c>
      <c r="AF886">
        <f t="shared" si="948"/>
        <v>-3.1139999999999999</v>
      </c>
      <c r="AG886">
        <f t="shared" si="949"/>
        <v>-13.577999999999999</v>
      </c>
      <c r="AH886">
        <f t="shared" si="950"/>
        <v>3.149</v>
      </c>
      <c r="AI886">
        <f t="shared" si="951"/>
        <v>2.0190000000000001</v>
      </c>
      <c r="AJ886">
        <f t="shared" si="952"/>
        <v>0</v>
      </c>
      <c r="AK886">
        <f t="shared" si="953"/>
        <v>1.9570000000000001</v>
      </c>
      <c r="AL886">
        <f t="shared" si="954"/>
        <v>0</v>
      </c>
      <c r="AM886">
        <f t="shared" si="955"/>
        <v>7.5739999999999998</v>
      </c>
      <c r="AN886">
        <f t="shared" si="956"/>
        <v>-1.665</v>
      </c>
      <c r="AO886">
        <f t="shared" si="957"/>
        <v>0.66100000000000003</v>
      </c>
      <c r="AP886">
        <f t="shared" si="958"/>
        <v>-112.76506690113025</v>
      </c>
      <c r="AQ886">
        <f t="shared" si="959"/>
        <v>69.9393253497594</v>
      </c>
      <c r="AR886">
        <f t="shared" si="960"/>
        <v>70.683597101184588</v>
      </c>
      <c r="AS886">
        <f t="shared" si="961"/>
        <v>-61.516480188703504</v>
      </c>
      <c r="AT886">
        <f t="shared" si="962"/>
        <v>-50.750057248383598</v>
      </c>
      <c r="AU886">
        <f t="shared" si="963"/>
        <v>44.539597136818983</v>
      </c>
      <c r="AV886">
        <f t="shared" si="964"/>
        <v>0</v>
      </c>
      <c r="AW886">
        <f t="shared" si="965"/>
        <v>0</v>
      </c>
      <c r="AX886">
        <f t="shared" si="966"/>
        <v>9.4646036919040419</v>
      </c>
      <c r="AY886">
        <f t="shared" si="967"/>
        <v>0</v>
      </c>
      <c r="AZ886">
        <f t="shared" si="968"/>
        <v>0</v>
      </c>
      <c r="BA886">
        <f t="shared" si="969"/>
        <v>0</v>
      </c>
      <c r="BB886">
        <f t="shared" si="970"/>
        <v>0.66100000000000003</v>
      </c>
      <c r="BC886">
        <f t="shared" si="971"/>
        <v>-29.743481058550334</v>
      </c>
      <c r="BD886">
        <f t="shared" si="972"/>
        <v>-29.18</v>
      </c>
      <c r="BE886">
        <f t="shared" si="973"/>
        <v>0.96650000000000003</v>
      </c>
      <c r="BF886">
        <f t="shared" si="974"/>
        <v>1.9208844107731493E-2</v>
      </c>
      <c r="BG886">
        <f>'Data Input'!J886</f>
        <v>51.3</v>
      </c>
      <c r="BH886">
        <f t="shared" si="975"/>
        <v>4</v>
      </c>
      <c r="BI886">
        <f t="shared" si="976"/>
        <v>1.39</v>
      </c>
      <c r="BJ886">
        <f>'Data Input'!K886</f>
        <v>0.91666666666666652</v>
      </c>
      <c r="BK886">
        <f>'Data Input'!L886</f>
        <v>3</v>
      </c>
      <c r="BL886">
        <f>'Data Input'!M886</f>
        <v>52</v>
      </c>
      <c r="BM886">
        <f t="shared" si="977"/>
        <v>4</v>
      </c>
      <c r="BN886">
        <f t="shared" si="978"/>
        <v>1.46</v>
      </c>
      <c r="BO886">
        <f t="shared" si="979"/>
        <v>2.6700293309746773E-2</v>
      </c>
      <c r="BP886">
        <f t="shared" si="980"/>
        <v>2.8044912397287979E-2</v>
      </c>
      <c r="BQ886">
        <f t="shared" si="981"/>
        <v>225.57039250010854</v>
      </c>
      <c r="BR886">
        <f t="shared" si="982"/>
        <v>236.93005255407078</v>
      </c>
      <c r="BS886">
        <f t="shared" si="983"/>
        <v>249699.36000000004</v>
      </c>
      <c r="BT886">
        <f t="shared" si="984"/>
        <v>218808.72000000003</v>
      </c>
      <c r="BU886">
        <f t="shared" si="985"/>
        <v>194496.64000000001</v>
      </c>
      <c r="BV886">
        <f t="shared" si="986"/>
        <v>170184.56</v>
      </c>
      <c r="BW886">
        <f t="shared" si="987"/>
        <v>145872.48000000001</v>
      </c>
      <c r="BX886">
        <f t="shared" si="988"/>
        <v>121560.40000000001</v>
      </c>
      <c r="BY886">
        <f t="shared" si="989"/>
        <v>97248.320000000007</v>
      </c>
      <c r="BZ886">
        <f t="shared" si="990"/>
        <v>72936.240000000005</v>
      </c>
      <c r="CA886">
        <f t="shared" si="991"/>
        <v>48624.160000000003</v>
      </c>
      <c r="CB886">
        <f t="shared" si="992"/>
        <v>24312.080000000002</v>
      </c>
      <c r="CC886">
        <f t="shared" si="993"/>
        <v>358.78331164907326</v>
      </c>
      <c r="CD886">
        <f t="shared" si="994"/>
        <v>376.85153597672445</v>
      </c>
      <c r="CE886">
        <f t="shared" si="995"/>
        <v>584.35370414918179</v>
      </c>
      <c r="CF886">
        <f t="shared" si="996"/>
        <v>613.78158853079526</v>
      </c>
    </row>
    <row r="887" spans="1:84" x14ac:dyDescent="0.25">
      <c r="A887" t="str">
        <f>IF('Data Input'!A887=0,"F","M")</f>
        <v>M</v>
      </c>
      <c r="B887" t="str">
        <f>'Data Input'!B887</f>
        <v>W</v>
      </c>
      <c r="C887">
        <f>'Data Input'!C887</f>
        <v>34</v>
      </c>
      <c r="D887">
        <f t="shared" si="926"/>
        <v>35</v>
      </c>
      <c r="E887">
        <f t="shared" si="927"/>
        <v>36</v>
      </c>
      <c r="F887">
        <f t="shared" si="928"/>
        <v>37</v>
      </c>
      <c r="G887">
        <f t="shared" si="929"/>
        <v>38</v>
      </c>
      <c r="H887">
        <f t="shared" si="930"/>
        <v>39</v>
      </c>
      <c r="I887">
        <f t="shared" si="931"/>
        <v>40</v>
      </c>
      <c r="J887">
        <f t="shared" si="932"/>
        <v>41</v>
      </c>
      <c r="K887">
        <f t="shared" si="933"/>
        <v>42</v>
      </c>
      <c r="L887">
        <f t="shared" si="934"/>
        <v>43</v>
      </c>
      <c r="M887">
        <f>'Data Input'!D887</f>
        <v>260.99959962600002</v>
      </c>
      <c r="N887">
        <f>'Data Input'!E887</f>
        <v>64.999900289999999</v>
      </c>
      <c r="O887">
        <f>'Data Input'!F887</f>
        <v>126</v>
      </c>
      <c r="P887">
        <f>'Data Input'!G887</f>
        <v>0</v>
      </c>
      <c r="Q887">
        <f>'Data Input'!H887</f>
        <v>0</v>
      </c>
      <c r="R887">
        <f>IF('Data Input'!I887&gt;100,1,0)</f>
        <v>0</v>
      </c>
      <c r="S887">
        <f t="shared" si="935"/>
        <v>3.5263605246161616</v>
      </c>
      <c r="T887">
        <f t="shared" si="936"/>
        <v>12.43521854957117</v>
      </c>
      <c r="U887">
        <f t="shared" si="937"/>
        <v>5.564518873321517</v>
      </c>
      <c r="V887">
        <f t="shared" si="938"/>
        <v>19.622499693362595</v>
      </c>
      <c r="W887">
        <f t="shared" si="939"/>
        <v>4.1743857358944609</v>
      </c>
      <c r="X887">
        <f t="shared" si="940"/>
        <v>14.720389073579012</v>
      </c>
      <c r="Y887">
        <f t="shared" si="941"/>
        <v>0</v>
      </c>
      <c r="Z887">
        <f t="shared" si="942"/>
        <v>0</v>
      </c>
      <c r="AA887">
        <f t="shared" si="943"/>
        <v>4.836281906951478</v>
      </c>
      <c r="AB887">
        <f t="shared" si="944"/>
        <v>17.054473602589063</v>
      </c>
      <c r="AC887" s="3">
        <f t="shared" si="945"/>
        <v>12.343999999999999</v>
      </c>
      <c r="AD887">
        <f t="shared" si="946"/>
        <v>0</v>
      </c>
      <c r="AE887">
        <f t="shared" si="947"/>
        <v>11.853</v>
      </c>
      <c r="AF887">
        <f t="shared" si="948"/>
        <v>-2.6640000000000001</v>
      </c>
      <c r="AG887">
        <f t="shared" si="949"/>
        <v>-7.99</v>
      </c>
      <c r="AH887">
        <f t="shared" si="950"/>
        <v>1.7689999999999999</v>
      </c>
      <c r="AI887">
        <f t="shared" si="951"/>
        <v>1.7689999999999999</v>
      </c>
      <c r="AJ887">
        <f t="shared" si="952"/>
        <v>0</v>
      </c>
      <c r="AK887">
        <f t="shared" si="953"/>
        <v>1.764</v>
      </c>
      <c r="AL887">
        <f t="shared" si="954"/>
        <v>0</v>
      </c>
      <c r="AM887">
        <f t="shared" si="955"/>
        <v>7.8369999999999997</v>
      </c>
      <c r="AN887">
        <f t="shared" si="956"/>
        <v>-1.7949999999999999</v>
      </c>
      <c r="AO887">
        <f t="shared" si="957"/>
        <v>0.65800000000000003</v>
      </c>
      <c r="AP887">
        <f t="shared" si="958"/>
        <v>43.529394315861893</v>
      </c>
      <c r="AQ887">
        <f t="shared" si="959"/>
        <v>0</v>
      </c>
      <c r="AR887">
        <f t="shared" si="960"/>
        <v>65.956242205479938</v>
      </c>
      <c r="AS887">
        <f t="shared" si="961"/>
        <v>-52.274339183117959</v>
      </c>
      <c r="AT887">
        <f t="shared" si="962"/>
        <v>-33.353342029796742</v>
      </c>
      <c r="AU887">
        <f t="shared" si="963"/>
        <v>26.04036827116127</v>
      </c>
      <c r="AV887">
        <f t="shared" si="964"/>
        <v>0</v>
      </c>
      <c r="AW887">
        <f t="shared" si="965"/>
        <v>0</v>
      </c>
      <c r="AX887">
        <f t="shared" si="966"/>
        <v>8.5312012838624067</v>
      </c>
      <c r="AY887">
        <f t="shared" si="967"/>
        <v>0</v>
      </c>
      <c r="AZ887">
        <f t="shared" si="968"/>
        <v>0</v>
      </c>
      <c r="BA887">
        <f t="shared" si="969"/>
        <v>0</v>
      </c>
      <c r="BB887">
        <f t="shared" si="970"/>
        <v>0</v>
      </c>
      <c r="BC887">
        <f t="shared" si="971"/>
        <v>58.429524863450808</v>
      </c>
      <c r="BD887">
        <f t="shared" si="972"/>
        <v>61.18</v>
      </c>
      <c r="BE887">
        <f t="shared" si="973"/>
        <v>0.91439999999999999</v>
      </c>
      <c r="BF887">
        <f t="shared" si="974"/>
        <v>5.7016890008217969E-3</v>
      </c>
      <c r="BG887">
        <f>'Data Input'!J887</f>
        <v>26.6</v>
      </c>
      <c r="BH887">
        <f t="shared" si="975"/>
        <v>2</v>
      </c>
      <c r="BI887">
        <f t="shared" si="976"/>
        <v>1.02</v>
      </c>
      <c r="BJ887">
        <f>'Data Input'!K887</f>
        <v>0.84375</v>
      </c>
      <c r="BK887">
        <f>'Data Input'!L887</f>
        <v>3</v>
      </c>
      <c r="BL887">
        <f>'Data Input'!M887</f>
        <v>78</v>
      </c>
      <c r="BM887">
        <f t="shared" si="977"/>
        <v>1</v>
      </c>
      <c r="BN887">
        <f t="shared" si="978"/>
        <v>1</v>
      </c>
      <c r="BO887">
        <f t="shared" si="979"/>
        <v>5.8157227808382332E-3</v>
      </c>
      <c r="BP887">
        <f t="shared" si="980"/>
        <v>5.7016890008217969E-3</v>
      </c>
      <c r="BQ887">
        <f t="shared" si="981"/>
        <v>49.132601470959074</v>
      </c>
      <c r="BR887">
        <f t="shared" si="982"/>
        <v>48.169217128391239</v>
      </c>
      <c r="BS887">
        <f t="shared" si="983"/>
        <v>306618.21000000008</v>
      </c>
      <c r="BT887">
        <f t="shared" si="984"/>
        <v>278015.76000000007</v>
      </c>
      <c r="BU887">
        <f t="shared" si="985"/>
        <v>247125.12000000005</v>
      </c>
      <c r="BV887">
        <f t="shared" si="986"/>
        <v>216234.48000000004</v>
      </c>
      <c r="BW887">
        <f t="shared" si="987"/>
        <v>185343.84000000003</v>
      </c>
      <c r="BX887">
        <f t="shared" si="988"/>
        <v>154453.20000000001</v>
      </c>
      <c r="BY887">
        <f t="shared" si="989"/>
        <v>123562.56</v>
      </c>
      <c r="BZ887">
        <f t="shared" si="990"/>
        <v>92671.92</v>
      </c>
      <c r="CA887">
        <f t="shared" si="991"/>
        <v>61781.279999999999</v>
      </c>
      <c r="CB887">
        <f t="shared" si="992"/>
        <v>30890.639999999999</v>
      </c>
      <c r="CC887">
        <f t="shared" si="993"/>
        <v>98.675194532371179</v>
      </c>
      <c r="CD887">
        <f t="shared" si="994"/>
        <v>96.740386796442323</v>
      </c>
      <c r="CE887">
        <f t="shared" si="995"/>
        <v>147.80779600333025</v>
      </c>
      <c r="CF887">
        <f t="shared" si="996"/>
        <v>144.90960392483356</v>
      </c>
    </row>
    <row r="888" spans="1:84" x14ac:dyDescent="0.25">
      <c r="A888" t="str">
        <f>IF('Data Input'!A888=0,"F","M")</f>
        <v>M</v>
      </c>
      <c r="B888" t="str">
        <f>'Data Input'!B888</f>
        <v>W</v>
      </c>
      <c r="C888">
        <f>'Data Input'!C888</f>
        <v>50</v>
      </c>
      <c r="D888">
        <f t="shared" si="926"/>
        <v>51</v>
      </c>
      <c r="E888">
        <f t="shared" si="927"/>
        <v>52</v>
      </c>
      <c r="F888">
        <f t="shared" si="928"/>
        <v>53</v>
      </c>
      <c r="G888">
        <f t="shared" si="929"/>
        <v>54</v>
      </c>
      <c r="H888">
        <f t="shared" si="930"/>
        <v>55</v>
      </c>
      <c r="I888">
        <f t="shared" si="931"/>
        <v>56</v>
      </c>
      <c r="J888">
        <f t="shared" si="932"/>
        <v>57</v>
      </c>
      <c r="K888">
        <f t="shared" si="933"/>
        <v>58</v>
      </c>
      <c r="L888">
        <f t="shared" si="934"/>
        <v>59</v>
      </c>
      <c r="M888">
        <f>'Data Input'!D888</f>
        <v>184.99971621</v>
      </c>
      <c r="N888">
        <f>'Data Input'!E888</f>
        <v>64.999900289999999</v>
      </c>
      <c r="O888">
        <f>'Data Input'!F888</f>
        <v>116</v>
      </c>
      <c r="P888">
        <f>'Data Input'!G888</f>
        <v>0</v>
      </c>
      <c r="Q888">
        <f>'Data Input'!H888</f>
        <v>0</v>
      </c>
      <c r="R888">
        <f>IF('Data Input'!I888&gt;100,1,0)</f>
        <v>0</v>
      </c>
      <c r="S888">
        <f t="shared" si="935"/>
        <v>3.912023005428146</v>
      </c>
      <c r="T888">
        <f t="shared" si="936"/>
        <v>15.303923994999064</v>
      </c>
      <c r="U888">
        <f t="shared" si="937"/>
        <v>5.2203542910771485</v>
      </c>
      <c r="V888">
        <f t="shared" si="938"/>
        <v>20.422146083179346</v>
      </c>
      <c r="W888">
        <f t="shared" si="939"/>
        <v>4.1743857358944609</v>
      </c>
      <c r="X888">
        <f t="shared" si="940"/>
        <v>16.33029303235023</v>
      </c>
      <c r="Y888">
        <f t="shared" si="941"/>
        <v>0</v>
      </c>
      <c r="Z888">
        <f t="shared" si="942"/>
        <v>0</v>
      </c>
      <c r="AA888">
        <f t="shared" si="943"/>
        <v>4.7535901911063645</v>
      </c>
      <c r="AB888">
        <f t="shared" si="944"/>
        <v>18.596154185985675</v>
      </c>
      <c r="AC888" s="3">
        <f t="shared" si="945"/>
        <v>12.343999999999999</v>
      </c>
      <c r="AD888">
        <f t="shared" si="946"/>
        <v>0</v>
      </c>
      <c r="AE888">
        <f t="shared" si="947"/>
        <v>11.853</v>
      </c>
      <c r="AF888">
        <f t="shared" si="948"/>
        <v>-2.6640000000000001</v>
      </c>
      <c r="AG888">
        <f t="shared" si="949"/>
        <v>-7.99</v>
      </c>
      <c r="AH888">
        <f t="shared" si="950"/>
        <v>1.7689999999999999</v>
      </c>
      <c r="AI888">
        <f t="shared" si="951"/>
        <v>1.7689999999999999</v>
      </c>
      <c r="AJ888">
        <f t="shared" si="952"/>
        <v>0</v>
      </c>
      <c r="AK888">
        <f t="shared" si="953"/>
        <v>1.764</v>
      </c>
      <c r="AL888">
        <f t="shared" si="954"/>
        <v>0</v>
      </c>
      <c r="AM888">
        <f t="shared" si="955"/>
        <v>7.8369999999999997</v>
      </c>
      <c r="AN888">
        <f t="shared" si="956"/>
        <v>-1.7949999999999999</v>
      </c>
      <c r="AO888">
        <f t="shared" si="957"/>
        <v>0.65800000000000003</v>
      </c>
      <c r="AP888">
        <f t="shared" si="958"/>
        <v>48.29001197900503</v>
      </c>
      <c r="AQ888">
        <f t="shared" si="959"/>
        <v>0</v>
      </c>
      <c r="AR888">
        <f t="shared" si="960"/>
        <v>61.876859412137442</v>
      </c>
      <c r="AS888">
        <f t="shared" si="961"/>
        <v>-54.404597165589777</v>
      </c>
      <c r="AT888">
        <f t="shared" si="962"/>
        <v>-33.353342029796742</v>
      </c>
      <c r="AU888">
        <f t="shared" si="963"/>
        <v>28.888288374227557</v>
      </c>
      <c r="AV888">
        <f t="shared" si="964"/>
        <v>0</v>
      </c>
      <c r="AW888">
        <f t="shared" si="965"/>
        <v>0</v>
      </c>
      <c r="AX888">
        <f t="shared" si="966"/>
        <v>8.3853330971116264</v>
      </c>
      <c r="AY888">
        <f t="shared" si="967"/>
        <v>0</v>
      </c>
      <c r="AZ888">
        <f t="shared" si="968"/>
        <v>0</v>
      </c>
      <c r="BA888">
        <f t="shared" si="969"/>
        <v>0</v>
      </c>
      <c r="BB888">
        <f t="shared" si="970"/>
        <v>0</v>
      </c>
      <c r="BC888">
        <f t="shared" si="971"/>
        <v>59.682553667095142</v>
      </c>
      <c r="BD888">
        <f t="shared" si="972"/>
        <v>61.18</v>
      </c>
      <c r="BE888">
        <f t="shared" si="973"/>
        <v>0.91439999999999999</v>
      </c>
      <c r="BF888">
        <f t="shared" si="974"/>
        <v>1.981930411148336E-2</v>
      </c>
      <c r="BG888">
        <f>'Data Input'!J888</f>
        <v>27.5</v>
      </c>
      <c r="BH888">
        <f t="shared" si="975"/>
        <v>3</v>
      </c>
      <c r="BI888">
        <f t="shared" si="976"/>
        <v>1.21</v>
      </c>
      <c r="BJ888">
        <f>'Data Input'!K888</f>
        <v>1</v>
      </c>
      <c r="BK888">
        <f>'Data Input'!L888</f>
        <v>3</v>
      </c>
      <c r="BL888">
        <f>'Data Input'!M888</f>
        <v>94</v>
      </c>
      <c r="BM888">
        <f t="shared" si="977"/>
        <v>4</v>
      </c>
      <c r="BN888">
        <f t="shared" si="978"/>
        <v>1.26</v>
      </c>
      <c r="BO888">
        <f t="shared" si="979"/>
        <v>2.3981357974894865E-2</v>
      </c>
      <c r="BP888">
        <f t="shared" si="980"/>
        <v>2.4972323180469033E-2</v>
      </c>
      <c r="BQ888">
        <f t="shared" si="981"/>
        <v>202.60018376307289</v>
      </c>
      <c r="BR888">
        <f t="shared" si="982"/>
        <v>210.97209218303456</v>
      </c>
      <c r="BS888">
        <f t="shared" si="983"/>
        <v>217378.60000000003</v>
      </c>
      <c r="BT888">
        <f t="shared" si="984"/>
        <v>193066.52000000002</v>
      </c>
      <c r="BU888">
        <f t="shared" si="985"/>
        <v>168754.44</v>
      </c>
      <c r="BV888">
        <f t="shared" si="986"/>
        <v>144442.35999999999</v>
      </c>
      <c r="BW888">
        <f t="shared" si="987"/>
        <v>120130.28</v>
      </c>
      <c r="BX888">
        <f t="shared" si="988"/>
        <v>95818.2</v>
      </c>
      <c r="BY888">
        <f t="shared" si="989"/>
        <v>76654.559999999998</v>
      </c>
      <c r="BZ888">
        <f t="shared" si="990"/>
        <v>57490.92</v>
      </c>
      <c r="CA888">
        <f t="shared" si="991"/>
        <v>38327.279999999999</v>
      </c>
      <c r="CB888">
        <f t="shared" si="992"/>
        <v>19163.64</v>
      </c>
      <c r="CC888">
        <f t="shared" si="993"/>
        <v>271.28354841594791</v>
      </c>
      <c r="CD888">
        <f t="shared" si="994"/>
        <v>282.49361240007801</v>
      </c>
      <c r="CE888">
        <f t="shared" si="995"/>
        <v>473.8837321790208</v>
      </c>
      <c r="CF888">
        <f t="shared" si="996"/>
        <v>493.4657045831126</v>
      </c>
    </row>
    <row r="889" spans="1:84" x14ac:dyDescent="0.25">
      <c r="A889" t="str">
        <f>IF('Data Input'!A889=0,"F","M")</f>
        <v>M</v>
      </c>
      <c r="B889" t="str">
        <f>'Data Input'!B889</f>
        <v>W</v>
      </c>
      <c r="C889">
        <f>'Data Input'!C889</f>
        <v>68</v>
      </c>
      <c r="D889">
        <f t="shared" si="926"/>
        <v>69</v>
      </c>
      <c r="E889">
        <f t="shared" si="927"/>
        <v>70</v>
      </c>
      <c r="F889">
        <f t="shared" si="928"/>
        <v>71</v>
      </c>
      <c r="G889">
        <f t="shared" si="929"/>
        <v>72</v>
      </c>
      <c r="H889">
        <f t="shared" si="930"/>
        <v>73</v>
      </c>
      <c r="I889">
        <f t="shared" si="931"/>
        <v>74</v>
      </c>
      <c r="J889">
        <f t="shared" si="932"/>
        <v>75</v>
      </c>
      <c r="K889">
        <f t="shared" si="933"/>
        <v>76</v>
      </c>
      <c r="L889">
        <f t="shared" si="934"/>
        <v>77</v>
      </c>
      <c r="M889">
        <f>'Data Input'!D889</f>
        <v>209.99967786000002</v>
      </c>
      <c r="N889">
        <f>'Data Input'!E889</f>
        <v>71.999889551999999</v>
      </c>
      <c r="O889">
        <f>'Data Input'!F889</f>
        <v>118</v>
      </c>
      <c r="P889">
        <f>'Data Input'!G889</f>
        <v>0</v>
      </c>
      <c r="Q889">
        <f>'Data Input'!H889</f>
        <v>0</v>
      </c>
      <c r="R889">
        <f>IF('Data Input'!I889&gt;100,1,0)</f>
        <v>0</v>
      </c>
      <c r="S889">
        <f t="shared" si="935"/>
        <v>4.219507705176107</v>
      </c>
      <c r="T889">
        <f t="shared" si="936"/>
        <v>17.804245274040536</v>
      </c>
      <c r="U889">
        <f t="shared" si="937"/>
        <v>5.3471059967162926</v>
      </c>
      <c r="V889">
        <f t="shared" si="938"/>
        <v>22.562154953537764</v>
      </c>
      <c r="W889">
        <f t="shared" si="939"/>
        <v>4.2766645850148786</v>
      </c>
      <c r="X889">
        <f t="shared" si="940"/>
        <v>18.04541916892406</v>
      </c>
      <c r="Y889">
        <f t="shared" si="941"/>
        <v>0</v>
      </c>
      <c r="Z889">
        <f t="shared" si="942"/>
        <v>0</v>
      </c>
      <c r="AA889">
        <f t="shared" si="943"/>
        <v>4.7706846244656651</v>
      </c>
      <c r="AB889">
        <f t="shared" si="944"/>
        <v>20.129940531898058</v>
      </c>
      <c r="AC889" s="3">
        <f t="shared" si="945"/>
        <v>12.343999999999999</v>
      </c>
      <c r="AD889">
        <f t="shared" si="946"/>
        <v>0</v>
      </c>
      <c r="AE889">
        <f t="shared" si="947"/>
        <v>11.853</v>
      </c>
      <c r="AF889">
        <f t="shared" si="948"/>
        <v>-2.6640000000000001</v>
      </c>
      <c r="AG889">
        <f t="shared" si="949"/>
        <v>-7.99</v>
      </c>
      <c r="AH889">
        <f t="shared" si="950"/>
        <v>1.7689999999999999</v>
      </c>
      <c r="AI889">
        <f t="shared" si="951"/>
        <v>1.7689999999999999</v>
      </c>
      <c r="AJ889">
        <f t="shared" si="952"/>
        <v>0</v>
      </c>
      <c r="AK889">
        <f t="shared" si="953"/>
        <v>1.764</v>
      </c>
      <c r="AL889">
        <f t="shared" si="954"/>
        <v>0</v>
      </c>
      <c r="AM889">
        <f t="shared" si="955"/>
        <v>7.8369999999999997</v>
      </c>
      <c r="AN889">
        <f t="shared" si="956"/>
        <v>-1.7949999999999999</v>
      </c>
      <c r="AO889">
        <f t="shared" si="957"/>
        <v>0.65800000000000003</v>
      </c>
      <c r="AP889">
        <f t="shared" si="958"/>
        <v>52.08560311269386</v>
      </c>
      <c r="AQ889">
        <f t="shared" si="959"/>
        <v>0</v>
      </c>
      <c r="AR889">
        <f t="shared" si="960"/>
        <v>63.379247379078215</v>
      </c>
      <c r="AS889">
        <f t="shared" si="961"/>
        <v>-60.105580796224608</v>
      </c>
      <c r="AT889">
        <f t="shared" si="962"/>
        <v>-34.170550034268878</v>
      </c>
      <c r="AU889">
        <f t="shared" si="963"/>
        <v>31.92234650982666</v>
      </c>
      <c r="AV889">
        <f t="shared" si="964"/>
        <v>0</v>
      </c>
      <c r="AW889">
        <f t="shared" si="965"/>
        <v>0</v>
      </c>
      <c r="AX889">
        <f t="shared" si="966"/>
        <v>8.415487677557433</v>
      </c>
      <c r="AY889">
        <f t="shared" si="967"/>
        <v>0</v>
      </c>
      <c r="AZ889">
        <f t="shared" si="968"/>
        <v>0</v>
      </c>
      <c r="BA889">
        <f t="shared" si="969"/>
        <v>0</v>
      </c>
      <c r="BB889">
        <f t="shared" si="970"/>
        <v>0</v>
      </c>
      <c r="BC889">
        <f t="shared" si="971"/>
        <v>61.526553848662672</v>
      </c>
      <c r="BD889">
        <f t="shared" si="972"/>
        <v>61.18</v>
      </c>
      <c r="BE889">
        <f t="shared" si="973"/>
        <v>0.91439999999999999</v>
      </c>
      <c r="BF889">
        <f t="shared" si="974"/>
        <v>0.11887119994766437</v>
      </c>
      <c r="BG889">
        <f>'Data Input'!J889</f>
        <v>26.5</v>
      </c>
      <c r="BH889">
        <f t="shared" si="975"/>
        <v>2</v>
      </c>
      <c r="BI889">
        <f t="shared" si="976"/>
        <v>1.02</v>
      </c>
      <c r="BJ889">
        <f>'Data Input'!K889</f>
        <v>0.95238095238095222</v>
      </c>
      <c r="BK889">
        <f>'Data Input'!L889</f>
        <v>3</v>
      </c>
      <c r="BL889">
        <f>'Data Input'!M889</f>
        <v>94</v>
      </c>
      <c r="BM889">
        <f t="shared" si="977"/>
        <v>3</v>
      </c>
      <c r="BN889">
        <f t="shared" si="978"/>
        <v>1.2</v>
      </c>
      <c r="BO889">
        <f t="shared" si="979"/>
        <v>0.12124862394661766</v>
      </c>
      <c r="BP889">
        <f t="shared" si="980"/>
        <v>0.14264543993719725</v>
      </c>
      <c r="BQ889">
        <f t="shared" si="981"/>
        <v>1024.3370504005893</v>
      </c>
      <c r="BR889">
        <f t="shared" si="982"/>
        <v>1205.1024122359875</v>
      </c>
      <c r="BS889">
        <f t="shared" si="983"/>
        <v>165894.19999999995</v>
      </c>
      <c r="BT889">
        <f t="shared" si="984"/>
        <v>149304.77999999997</v>
      </c>
      <c r="BU889">
        <f t="shared" si="985"/>
        <v>132715.35999999999</v>
      </c>
      <c r="BV889">
        <f t="shared" si="986"/>
        <v>116125.93999999999</v>
      </c>
      <c r="BW889">
        <f t="shared" si="987"/>
        <v>99536.51999999999</v>
      </c>
      <c r="BX889">
        <f t="shared" si="988"/>
        <v>82947.099999999991</v>
      </c>
      <c r="BY889">
        <f t="shared" si="989"/>
        <v>66357.679999999993</v>
      </c>
      <c r="BZ889">
        <f t="shared" si="990"/>
        <v>49768.259999999995</v>
      </c>
      <c r="CA889">
        <f t="shared" si="991"/>
        <v>33178.839999999997</v>
      </c>
      <c r="CB889">
        <f t="shared" si="992"/>
        <v>16589.419999999998</v>
      </c>
      <c r="CC889">
        <f t="shared" si="993"/>
        <v>1106.2943908898737</v>
      </c>
      <c r="CD889">
        <f t="shared" si="994"/>
        <v>1301.5228128116162</v>
      </c>
      <c r="CE889">
        <f t="shared" si="995"/>
        <v>2130.631441290463</v>
      </c>
      <c r="CF889">
        <f t="shared" si="996"/>
        <v>2506.6252250476036</v>
      </c>
    </row>
    <row r="890" spans="1:84" x14ac:dyDescent="0.25">
      <c r="A890" t="str">
        <f>IF('Data Input'!A890=0,"F","M")</f>
        <v>F</v>
      </c>
      <c r="B890" t="str">
        <f>'Data Input'!B890</f>
        <v>W</v>
      </c>
      <c r="C890">
        <f>'Data Input'!C890</f>
        <v>62</v>
      </c>
      <c r="D890">
        <f t="shared" si="926"/>
        <v>63</v>
      </c>
      <c r="E890">
        <f t="shared" si="927"/>
        <v>64</v>
      </c>
      <c r="F890">
        <f t="shared" si="928"/>
        <v>65</v>
      </c>
      <c r="G890">
        <f t="shared" si="929"/>
        <v>66</v>
      </c>
      <c r="H890">
        <f t="shared" si="930"/>
        <v>67</v>
      </c>
      <c r="I890">
        <f t="shared" si="931"/>
        <v>68</v>
      </c>
      <c r="J890">
        <f t="shared" si="932"/>
        <v>69</v>
      </c>
      <c r="K890">
        <f t="shared" si="933"/>
        <v>70</v>
      </c>
      <c r="L890">
        <f t="shared" si="934"/>
        <v>71</v>
      </c>
      <c r="M890">
        <f>'Data Input'!D890</f>
        <v>238.99963337400001</v>
      </c>
      <c r="N890">
        <f>'Data Input'!E890</f>
        <v>41.999935571999998</v>
      </c>
      <c r="O890">
        <f>'Data Input'!F890</f>
        <v>130</v>
      </c>
      <c r="P890">
        <f>'Data Input'!G890</f>
        <v>1</v>
      </c>
      <c r="Q890">
        <f>'Data Input'!H890</f>
        <v>0</v>
      </c>
      <c r="R890">
        <f>IF('Data Input'!I890&gt;100,1,0)</f>
        <v>0</v>
      </c>
      <c r="S890">
        <f t="shared" si="935"/>
        <v>4.1271343850450917</v>
      </c>
      <c r="T890">
        <f t="shared" si="936"/>
        <v>17.033238232221528</v>
      </c>
      <c r="U890">
        <f t="shared" si="937"/>
        <v>5.4764620179303343</v>
      </c>
      <c r="V890">
        <f t="shared" si="938"/>
        <v>22.60209470259371</v>
      </c>
      <c r="W890">
        <f t="shared" si="939"/>
        <v>3.7376680842821917</v>
      </c>
      <c r="X890">
        <f t="shared" si="940"/>
        <v>15.425858470526649</v>
      </c>
      <c r="Y890">
        <f t="shared" si="941"/>
        <v>4.8675344504555822</v>
      </c>
      <c r="Z890">
        <f t="shared" si="942"/>
        <v>20.088968800866798</v>
      </c>
      <c r="AA890">
        <f t="shared" si="943"/>
        <v>0</v>
      </c>
      <c r="AB890">
        <f t="shared" si="944"/>
        <v>0</v>
      </c>
      <c r="AC890" s="3">
        <f t="shared" si="945"/>
        <v>-29.798999999999999</v>
      </c>
      <c r="AD890">
        <f t="shared" si="946"/>
        <v>4.8840000000000003</v>
      </c>
      <c r="AE890">
        <f t="shared" si="947"/>
        <v>13.54</v>
      </c>
      <c r="AF890">
        <f t="shared" si="948"/>
        <v>-3.1139999999999999</v>
      </c>
      <c r="AG890">
        <f t="shared" si="949"/>
        <v>-13.577999999999999</v>
      </c>
      <c r="AH890">
        <f t="shared" si="950"/>
        <v>3.149</v>
      </c>
      <c r="AI890">
        <f t="shared" si="951"/>
        <v>2.0190000000000001</v>
      </c>
      <c r="AJ890">
        <f t="shared" si="952"/>
        <v>0</v>
      </c>
      <c r="AK890">
        <f t="shared" si="953"/>
        <v>1.9570000000000001</v>
      </c>
      <c r="AL890">
        <f t="shared" si="954"/>
        <v>0</v>
      </c>
      <c r="AM890">
        <f t="shared" si="955"/>
        <v>7.5739999999999998</v>
      </c>
      <c r="AN890">
        <f t="shared" si="956"/>
        <v>-1.665</v>
      </c>
      <c r="AO890">
        <f t="shared" si="957"/>
        <v>0.66100000000000003</v>
      </c>
      <c r="AP890">
        <f t="shared" si="958"/>
        <v>-122.98447753995869</v>
      </c>
      <c r="AQ890">
        <f t="shared" si="959"/>
        <v>83.190335526169946</v>
      </c>
      <c r="AR890">
        <f t="shared" si="960"/>
        <v>74.151295722776723</v>
      </c>
      <c r="AS890">
        <f t="shared" si="961"/>
        <v>-70.382922903876818</v>
      </c>
      <c r="AT890">
        <f t="shared" si="962"/>
        <v>-50.750057248383598</v>
      </c>
      <c r="AU890">
        <f t="shared" si="963"/>
        <v>48.576028323688419</v>
      </c>
      <c r="AV890">
        <f t="shared" si="964"/>
        <v>9.8275520554698215</v>
      </c>
      <c r="AW890">
        <f t="shared" si="965"/>
        <v>0</v>
      </c>
      <c r="AX890">
        <f t="shared" si="966"/>
        <v>0</v>
      </c>
      <c r="AY890">
        <f t="shared" si="967"/>
        <v>0</v>
      </c>
      <c r="AZ890">
        <f t="shared" si="968"/>
        <v>0</v>
      </c>
      <c r="BA890">
        <f t="shared" si="969"/>
        <v>0</v>
      </c>
      <c r="BB890">
        <f t="shared" si="970"/>
        <v>0</v>
      </c>
      <c r="BC890">
        <f t="shared" si="971"/>
        <v>-28.372246064114194</v>
      </c>
      <c r="BD890">
        <f t="shared" si="972"/>
        <v>-29.18</v>
      </c>
      <c r="BE890">
        <f t="shared" si="973"/>
        <v>0.96650000000000003</v>
      </c>
      <c r="BF890">
        <f t="shared" si="974"/>
        <v>7.3576057584453958E-2</v>
      </c>
      <c r="BG890">
        <f>'Data Input'!J890</f>
        <v>28.7</v>
      </c>
      <c r="BH890">
        <f t="shared" si="975"/>
        <v>3</v>
      </c>
      <c r="BI890">
        <f t="shared" si="976"/>
        <v>1.08</v>
      </c>
      <c r="BJ890">
        <f>'Data Input'!K890</f>
        <v>0.8421052631578948</v>
      </c>
      <c r="BK890">
        <f>'Data Input'!L890</f>
        <v>3</v>
      </c>
      <c r="BL890">
        <f>'Data Input'!M890</f>
        <v>73</v>
      </c>
      <c r="BM890">
        <f t="shared" si="977"/>
        <v>4</v>
      </c>
      <c r="BN890">
        <f t="shared" si="978"/>
        <v>1.46</v>
      </c>
      <c r="BO890">
        <f t="shared" si="979"/>
        <v>7.9462142191210283E-2</v>
      </c>
      <c r="BP890">
        <f t="shared" si="980"/>
        <v>0.10742104407330277</v>
      </c>
      <c r="BQ890">
        <f t="shared" si="981"/>
        <v>671.31497002797278</v>
      </c>
      <c r="BR890">
        <f t="shared" si="982"/>
        <v>907.5183854081854</v>
      </c>
      <c r="BS890">
        <f t="shared" si="983"/>
        <v>176191.08000000002</v>
      </c>
      <c r="BT890">
        <f t="shared" si="984"/>
        <v>157027.44</v>
      </c>
      <c r="BU890">
        <f t="shared" si="985"/>
        <v>137863.79999999999</v>
      </c>
      <c r="BV890">
        <f t="shared" si="986"/>
        <v>118700.15999999999</v>
      </c>
      <c r="BW890">
        <f t="shared" si="987"/>
        <v>99536.51999999999</v>
      </c>
      <c r="BX890">
        <f t="shared" si="988"/>
        <v>82947.099999999991</v>
      </c>
      <c r="BY890">
        <f t="shared" si="989"/>
        <v>66357.679999999993</v>
      </c>
      <c r="BZ890">
        <f t="shared" si="990"/>
        <v>49768.259999999995</v>
      </c>
      <c r="CA890">
        <f t="shared" si="991"/>
        <v>33178.839999999997</v>
      </c>
      <c r="CB890">
        <f t="shared" si="992"/>
        <v>16589.419999999998</v>
      </c>
      <c r="CC890">
        <f t="shared" si="993"/>
        <v>745.4822715674851</v>
      </c>
      <c r="CD890">
        <f t="shared" si="994"/>
        <v>1007.7815893412296</v>
      </c>
      <c r="CE890">
        <f t="shared" si="995"/>
        <v>1416.7972415954578</v>
      </c>
      <c r="CF890">
        <f t="shared" si="996"/>
        <v>1915.299974749415</v>
      </c>
    </row>
    <row r="891" spans="1:84" x14ac:dyDescent="0.25">
      <c r="A891" t="str">
        <f>IF('Data Input'!A891=0,"F","M")</f>
        <v>F</v>
      </c>
      <c r="B891" t="str">
        <f>'Data Input'!B891</f>
        <v>W</v>
      </c>
      <c r="C891">
        <f>'Data Input'!C891</f>
        <v>56</v>
      </c>
      <c r="D891">
        <f t="shared" si="926"/>
        <v>57</v>
      </c>
      <c r="E891">
        <f t="shared" si="927"/>
        <v>58</v>
      </c>
      <c r="F891">
        <f t="shared" si="928"/>
        <v>59</v>
      </c>
      <c r="G891">
        <f t="shared" si="929"/>
        <v>60</v>
      </c>
      <c r="H891">
        <f t="shared" si="930"/>
        <v>61</v>
      </c>
      <c r="I891">
        <f t="shared" si="931"/>
        <v>62</v>
      </c>
      <c r="J891">
        <f t="shared" si="932"/>
        <v>63</v>
      </c>
      <c r="K891">
        <f t="shared" si="933"/>
        <v>64</v>
      </c>
      <c r="L891">
        <f t="shared" si="934"/>
        <v>65</v>
      </c>
      <c r="M891">
        <f>'Data Input'!D891</f>
        <v>170.999737686</v>
      </c>
      <c r="N891">
        <f>'Data Input'!E891</f>
        <v>52.999918698000002</v>
      </c>
      <c r="O891">
        <f>'Data Input'!F891</f>
        <v>132</v>
      </c>
      <c r="P891">
        <f>'Data Input'!G891</f>
        <v>0</v>
      </c>
      <c r="Q891">
        <f>'Data Input'!H891</f>
        <v>0</v>
      </c>
      <c r="R891">
        <f>IF('Data Input'!I891&gt;100,1,0)</f>
        <v>0</v>
      </c>
      <c r="S891">
        <f t="shared" si="935"/>
        <v>4.0253516907351496</v>
      </c>
      <c r="T891">
        <f t="shared" si="936"/>
        <v>16.203456234104326</v>
      </c>
      <c r="U891">
        <f t="shared" si="937"/>
        <v>5.1416620225014835</v>
      </c>
      <c r="V891">
        <f t="shared" si="938"/>
        <v>20.696997915465055</v>
      </c>
      <c r="W891">
        <f t="shared" si="939"/>
        <v>3.9702903795509452</v>
      </c>
      <c r="X891">
        <f t="shared" si="940"/>
        <v>15.981815092034896</v>
      </c>
      <c r="Y891">
        <f t="shared" si="941"/>
        <v>0</v>
      </c>
      <c r="Z891">
        <f t="shared" si="942"/>
        <v>0</v>
      </c>
      <c r="AA891">
        <f t="shared" si="943"/>
        <v>4.8828019225863706</v>
      </c>
      <c r="AB891">
        <f t="shared" si="944"/>
        <v>19.654994974607884</v>
      </c>
      <c r="AC891" s="3">
        <f t="shared" si="945"/>
        <v>-29.798999999999999</v>
      </c>
      <c r="AD891">
        <f t="shared" si="946"/>
        <v>4.8840000000000003</v>
      </c>
      <c r="AE891">
        <f t="shared" si="947"/>
        <v>13.54</v>
      </c>
      <c r="AF891">
        <f t="shared" si="948"/>
        <v>-3.1139999999999999</v>
      </c>
      <c r="AG891">
        <f t="shared" si="949"/>
        <v>-13.577999999999999</v>
      </c>
      <c r="AH891">
        <f t="shared" si="950"/>
        <v>3.149</v>
      </c>
      <c r="AI891">
        <f t="shared" si="951"/>
        <v>2.0190000000000001</v>
      </c>
      <c r="AJ891">
        <f t="shared" si="952"/>
        <v>0</v>
      </c>
      <c r="AK891">
        <f t="shared" si="953"/>
        <v>1.9570000000000001</v>
      </c>
      <c r="AL891">
        <f t="shared" si="954"/>
        <v>0</v>
      </c>
      <c r="AM891">
        <f t="shared" si="955"/>
        <v>7.5739999999999998</v>
      </c>
      <c r="AN891">
        <f t="shared" si="956"/>
        <v>-1.665</v>
      </c>
      <c r="AO891">
        <f t="shared" si="957"/>
        <v>0.66100000000000003</v>
      </c>
      <c r="AP891">
        <f t="shared" si="958"/>
        <v>-119.95145503221673</v>
      </c>
      <c r="AQ891">
        <f t="shared" si="959"/>
        <v>79.137680247365537</v>
      </c>
      <c r="AR891">
        <f t="shared" si="960"/>
        <v>69.618103784670083</v>
      </c>
      <c r="AS891">
        <f t="shared" si="961"/>
        <v>-64.450451508758178</v>
      </c>
      <c r="AT891">
        <f t="shared" si="962"/>
        <v>-53.908602773542732</v>
      </c>
      <c r="AU891">
        <f t="shared" si="963"/>
        <v>50.326735724817887</v>
      </c>
      <c r="AV891">
        <f t="shared" si="964"/>
        <v>0</v>
      </c>
      <c r="AW891">
        <f t="shared" si="965"/>
        <v>0</v>
      </c>
      <c r="AX891">
        <f t="shared" si="966"/>
        <v>9.5556433625015273</v>
      </c>
      <c r="AY891">
        <f t="shared" si="967"/>
        <v>0</v>
      </c>
      <c r="AZ891">
        <f t="shared" si="968"/>
        <v>0</v>
      </c>
      <c r="BA891">
        <f t="shared" si="969"/>
        <v>0</v>
      </c>
      <c r="BB891">
        <f t="shared" si="970"/>
        <v>0</v>
      </c>
      <c r="BC891">
        <f t="shared" si="971"/>
        <v>-29.672346195162611</v>
      </c>
      <c r="BD891">
        <f t="shared" si="972"/>
        <v>-29.18</v>
      </c>
      <c r="BE891">
        <f t="shared" si="973"/>
        <v>0.96650000000000003</v>
      </c>
      <c r="BF891">
        <f t="shared" si="974"/>
        <v>2.0610343849407298E-2</v>
      </c>
      <c r="BG891">
        <f>'Data Input'!J891</f>
        <v>36.700000000000003</v>
      </c>
      <c r="BH891">
        <f t="shared" si="975"/>
        <v>4</v>
      </c>
      <c r="BI891">
        <f t="shared" si="976"/>
        <v>1.39</v>
      </c>
      <c r="BJ891">
        <f>'Data Input'!K891</f>
        <v>0.82978723404255328</v>
      </c>
      <c r="BK891">
        <f>'Data Input'!L891</f>
        <v>3</v>
      </c>
      <c r="BL891">
        <f>'Data Input'!M891</f>
        <v>86</v>
      </c>
      <c r="BM891">
        <f t="shared" si="977"/>
        <v>4</v>
      </c>
      <c r="BN891">
        <f t="shared" si="978"/>
        <v>1.46</v>
      </c>
      <c r="BO891">
        <f t="shared" si="979"/>
        <v>2.8648377950676141E-2</v>
      </c>
      <c r="BP891">
        <f t="shared" si="980"/>
        <v>3.0091102020134652E-2</v>
      </c>
      <c r="BQ891">
        <f t="shared" si="981"/>
        <v>242.02827226869741</v>
      </c>
      <c r="BR891">
        <f t="shared" si="982"/>
        <v>254.2167464117253</v>
      </c>
      <c r="BS891">
        <f t="shared" si="983"/>
        <v>191636.40000000002</v>
      </c>
      <c r="BT891">
        <f t="shared" si="984"/>
        <v>172472.76</v>
      </c>
      <c r="BU891">
        <f t="shared" si="985"/>
        <v>153309.12</v>
      </c>
      <c r="BV891">
        <f t="shared" si="986"/>
        <v>134145.47999999998</v>
      </c>
      <c r="BW891">
        <f t="shared" si="987"/>
        <v>114981.84</v>
      </c>
      <c r="BX891">
        <f t="shared" si="988"/>
        <v>95818.2</v>
      </c>
      <c r="BY891">
        <f t="shared" si="989"/>
        <v>76654.559999999998</v>
      </c>
      <c r="BZ891">
        <f t="shared" si="990"/>
        <v>57490.92</v>
      </c>
      <c r="CA891">
        <f t="shared" si="991"/>
        <v>38327.279999999999</v>
      </c>
      <c r="CB891">
        <f t="shared" si="992"/>
        <v>19163.64</v>
      </c>
      <c r="CC891">
        <f t="shared" si="993"/>
        <v>301.95396089688245</v>
      </c>
      <c r="CD891">
        <f t="shared" si="994"/>
        <v>317.16027547442326</v>
      </c>
      <c r="CE891">
        <f t="shared" si="995"/>
        <v>543.98223316557983</v>
      </c>
      <c r="CF891">
        <f t="shared" si="996"/>
        <v>571.37702188614855</v>
      </c>
    </row>
    <row r="892" spans="1:84" x14ac:dyDescent="0.25">
      <c r="A892" t="str">
        <f>IF('Data Input'!A892=0,"F","M")</f>
        <v>M</v>
      </c>
      <c r="B892" t="str">
        <f>'Data Input'!B892</f>
        <v>W</v>
      </c>
      <c r="C892">
        <f>'Data Input'!C892</f>
        <v>57</v>
      </c>
      <c r="D892">
        <f t="shared" si="926"/>
        <v>58</v>
      </c>
      <c r="E892">
        <f t="shared" si="927"/>
        <v>59</v>
      </c>
      <c r="F892">
        <f t="shared" si="928"/>
        <v>60</v>
      </c>
      <c r="G892">
        <f t="shared" si="929"/>
        <v>61</v>
      </c>
      <c r="H892">
        <f t="shared" si="930"/>
        <v>62</v>
      </c>
      <c r="I892">
        <f t="shared" si="931"/>
        <v>63</v>
      </c>
      <c r="J892">
        <f t="shared" si="932"/>
        <v>64</v>
      </c>
      <c r="K892">
        <f t="shared" si="933"/>
        <v>65</v>
      </c>
      <c r="L892">
        <f t="shared" si="934"/>
        <v>66</v>
      </c>
      <c r="M892">
        <f>'Data Input'!D892</f>
        <v>198.99969473400003</v>
      </c>
      <c r="N892">
        <f>'Data Input'!E892</f>
        <v>37.999941708000001</v>
      </c>
      <c r="O892">
        <f>'Data Input'!F892</f>
        <v>100</v>
      </c>
      <c r="P892">
        <f>'Data Input'!G892</f>
        <v>0</v>
      </c>
      <c r="Q892">
        <f>'Data Input'!H892</f>
        <v>0</v>
      </c>
      <c r="R892">
        <f>IF('Data Input'!I892&gt;100,1,0)</f>
        <v>0</v>
      </c>
      <c r="S892">
        <f t="shared" si="935"/>
        <v>4.0430512678345503</v>
      </c>
      <c r="T892">
        <f t="shared" si="936"/>
        <v>16.346263554338563</v>
      </c>
      <c r="U892">
        <f t="shared" si="937"/>
        <v>5.2933032907233164</v>
      </c>
      <c r="V892">
        <f t="shared" si="938"/>
        <v>21.401096580591702</v>
      </c>
      <c r="W892">
        <f t="shared" si="939"/>
        <v>3.6375846257252094</v>
      </c>
      <c r="X892">
        <f t="shared" si="940"/>
        <v>14.706941132893776</v>
      </c>
      <c r="Y892">
        <f t="shared" si="941"/>
        <v>0</v>
      </c>
      <c r="Z892">
        <f t="shared" si="942"/>
        <v>0</v>
      </c>
      <c r="AA892">
        <f t="shared" si="943"/>
        <v>4.6051701859880918</v>
      </c>
      <c r="AB892">
        <f t="shared" si="944"/>
        <v>18.618939159053028</v>
      </c>
      <c r="AC892" s="3">
        <f t="shared" si="945"/>
        <v>12.343999999999999</v>
      </c>
      <c r="AD892">
        <f t="shared" si="946"/>
        <v>0</v>
      </c>
      <c r="AE892">
        <f t="shared" si="947"/>
        <v>11.853</v>
      </c>
      <c r="AF892">
        <f t="shared" si="948"/>
        <v>-2.6640000000000001</v>
      </c>
      <c r="AG892">
        <f t="shared" si="949"/>
        <v>-7.99</v>
      </c>
      <c r="AH892">
        <f t="shared" si="950"/>
        <v>1.7689999999999999</v>
      </c>
      <c r="AI892">
        <f t="shared" si="951"/>
        <v>1.7689999999999999</v>
      </c>
      <c r="AJ892">
        <f t="shared" si="952"/>
        <v>0</v>
      </c>
      <c r="AK892">
        <f t="shared" si="953"/>
        <v>1.764</v>
      </c>
      <c r="AL892">
        <f t="shared" si="954"/>
        <v>0</v>
      </c>
      <c r="AM892">
        <f t="shared" si="955"/>
        <v>7.8369999999999997</v>
      </c>
      <c r="AN892">
        <f t="shared" si="956"/>
        <v>-1.7949999999999999</v>
      </c>
      <c r="AO892">
        <f t="shared" si="957"/>
        <v>0.65800000000000003</v>
      </c>
      <c r="AP892">
        <f t="shared" si="958"/>
        <v>49.907424850149688</v>
      </c>
      <c r="AQ892">
        <f t="shared" si="959"/>
        <v>0</v>
      </c>
      <c r="AR892">
        <f t="shared" si="960"/>
        <v>62.74152390494347</v>
      </c>
      <c r="AS892">
        <f t="shared" si="961"/>
        <v>-57.012521290696299</v>
      </c>
      <c r="AT892">
        <f t="shared" si="962"/>
        <v>-29.064301159544424</v>
      </c>
      <c r="AU892">
        <f t="shared" si="963"/>
        <v>26.016578864089091</v>
      </c>
      <c r="AV892">
        <f t="shared" si="964"/>
        <v>0</v>
      </c>
      <c r="AW892">
        <f t="shared" si="965"/>
        <v>0</v>
      </c>
      <c r="AX892">
        <f t="shared" si="966"/>
        <v>8.1235202080829936</v>
      </c>
      <c r="AY892">
        <f t="shared" si="967"/>
        <v>0</v>
      </c>
      <c r="AZ892">
        <f t="shared" si="968"/>
        <v>0</v>
      </c>
      <c r="BA892">
        <f t="shared" si="969"/>
        <v>0</v>
      </c>
      <c r="BB892">
        <f t="shared" si="970"/>
        <v>0</v>
      </c>
      <c r="BC892">
        <f t="shared" si="971"/>
        <v>60.712225377024524</v>
      </c>
      <c r="BD892">
        <f t="shared" si="972"/>
        <v>61.18</v>
      </c>
      <c r="BE892">
        <f t="shared" si="973"/>
        <v>0.91439999999999999</v>
      </c>
      <c r="BF892">
        <f t="shared" si="974"/>
        <v>5.4512191562030132E-2</v>
      </c>
      <c r="BG892">
        <f>'Data Input'!J892</f>
        <v>31.2</v>
      </c>
      <c r="BH892">
        <f t="shared" si="975"/>
        <v>4</v>
      </c>
      <c r="BI892">
        <f t="shared" si="976"/>
        <v>1.24</v>
      </c>
      <c r="BJ892">
        <f>'Data Input'!K892</f>
        <v>0.95652173913043481</v>
      </c>
      <c r="BK892">
        <f>'Data Input'!L892</f>
        <v>3</v>
      </c>
      <c r="BL892">
        <f>'Data Input'!M892</f>
        <v>74</v>
      </c>
      <c r="BM892">
        <f t="shared" si="977"/>
        <v>3</v>
      </c>
      <c r="BN892">
        <f t="shared" si="978"/>
        <v>1.2</v>
      </c>
      <c r="BO892">
        <f t="shared" si="979"/>
        <v>6.7595117536917368E-2</v>
      </c>
      <c r="BP892">
        <f t="shared" si="980"/>
        <v>6.541462987443615E-2</v>
      </c>
      <c r="BQ892">
        <f t="shared" si="981"/>
        <v>571.05953919717535</v>
      </c>
      <c r="BR892">
        <f t="shared" si="982"/>
        <v>552.63826373920188</v>
      </c>
      <c r="BS892">
        <f t="shared" si="983"/>
        <v>189062.18000000005</v>
      </c>
      <c r="BT892">
        <f t="shared" si="984"/>
        <v>169898.54000000004</v>
      </c>
      <c r="BU892">
        <f t="shared" si="985"/>
        <v>150734.90000000002</v>
      </c>
      <c r="BV892">
        <f t="shared" si="986"/>
        <v>131571.26</v>
      </c>
      <c r="BW892">
        <f t="shared" si="987"/>
        <v>112407.62</v>
      </c>
      <c r="BX892">
        <f t="shared" si="988"/>
        <v>93243.98</v>
      </c>
      <c r="BY892">
        <f t="shared" si="989"/>
        <v>74080.34</v>
      </c>
      <c r="BZ892">
        <f t="shared" si="990"/>
        <v>54916.7</v>
      </c>
      <c r="CA892">
        <f t="shared" si="991"/>
        <v>35753.06</v>
      </c>
      <c r="CB892">
        <f t="shared" si="992"/>
        <v>16589.419999999998</v>
      </c>
      <c r="CC892">
        <f t="shared" si="993"/>
        <v>695.05220368275582</v>
      </c>
      <c r="CD892">
        <f t="shared" si="994"/>
        <v>672.63116485427975</v>
      </c>
      <c r="CE892">
        <f t="shared" si="995"/>
        <v>1266.1117428799312</v>
      </c>
      <c r="CF892">
        <f t="shared" si="996"/>
        <v>1225.2694285934817</v>
      </c>
    </row>
    <row r="893" spans="1:84" x14ac:dyDescent="0.25">
      <c r="A893" t="str">
        <f>IF('Data Input'!A893=0,"F","M")</f>
        <v>F</v>
      </c>
      <c r="B893" t="str">
        <f>'Data Input'!B893</f>
        <v>W</v>
      </c>
      <c r="C893">
        <f>'Data Input'!C893</f>
        <v>49</v>
      </c>
      <c r="D893">
        <f t="shared" si="926"/>
        <v>50</v>
      </c>
      <c r="E893">
        <f t="shared" si="927"/>
        <v>51</v>
      </c>
      <c r="F893">
        <f t="shared" si="928"/>
        <v>52</v>
      </c>
      <c r="G893">
        <f t="shared" si="929"/>
        <v>53</v>
      </c>
      <c r="H893">
        <f t="shared" si="930"/>
        <v>54</v>
      </c>
      <c r="I893">
        <f t="shared" si="931"/>
        <v>55</v>
      </c>
      <c r="J893">
        <f t="shared" si="932"/>
        <v>56</v>
      </c>
      <c r="K893">
        <f t="shared" si="933"/>
        <v>57</v>
      </c>
      <c r="L893">
        <f t="shared" si="934"/>
        <v>58</v>
      </c>
      <c r="M893">
        <f>'Data Input'!D893</f>
        <v>219.99966251999999</v>
      </c>
      <c r="N893">
        <f>'Data Input'!E893</f>
        <v>37.999941708000001</v>
      </c>
      <c r="O893">
        <f>'Data Input'!F893</f>
        <v>122</v>
      </c>
      <c r="P893">
        <f>'Data Input'!G893</f>
        <v>1</v>
      </c>
      <c r="Q893">
        <f>'Data Input'!H893</f>
        <v>0</v>
      </c>
      <c r="R893">
        <f>IF('Data Input'!I893&gt;100,1,0)</f>
        <v>1</v>
      </c>
      <c r="S893">
        <f t="shared" si="935"/>
        <v>3.8918202981106265</v>
      </c>
      <c r="T893">
        <f t="shared" si="936"/>
        <v>15.146265232785886</v>
      </c>
      <c r="U893">
        <f t="shared" si="937"/>
        <v>5.3936260123511852</v>
      </c>
      <c r="V893">
        <f t="shared" si="938"/>
        <v>20.99102319528582</v>
      </c>
      <c r="W893">
        <f t="shared" si="939"/>
        <v>3.6375846257252094</v>
      </c>
      <c r="X893">
        <f t="shared" si="940"/>
        <v>14.156825682492515</v>
      </c>
      <c r="Y893">
        <f t="shared" si="941"/>
        <v>4.8040210447332568</v>
      </c>
      <c r="Z893">
        <f t="shared" si="942"/>
        <v>18.696386614443508</v>
      </c>
      <c r="AA893">
        <f t="shared" si="943"/>
        <v>0</v>
      </c>
      <c r="AB893">
        <f t="shared" si="944"/>
        <v>0</v>
      </c>
      <c r="AC893" s="3">
        <f t="shared" si="945"/>
        <v>-29.798999999999999</v>
      </c>
      <c r="AD893">
        <f t="shared" si="946"/>
        <v>4.8840000000000003</v>
      </c>
      <c r="AE893">
        <f t="shared" si="947"/>
        <v>13.54</v>
      </c>
      <c r="AF893">
        <f t="shared" si="948"/>
        <v>-3.1139999999999999</v>
      </c>
      <c r="AG893">
        <f t="shared" si="949"/>
        <v>-13.577999999999999</v>
      </c>
      <c r="AH893">
        <f t="shared" si="950"/>
        <v>3.149</v>
      </c>
      <c r="AI893">
        <f t="shared" si="951"/>
        <v>2.0190000000000001</v>
      </c>
      <c r="AJ893">
        <f t="shared" si="952"/>
        <v>0</v>
      </c>
      <c r="AK893">
        <f t="shared" si="953"/>
        <v>1.9570000000000001</v>
      </c>
      <c r="AL893">
        <f t="shared" si="954"/>
        <v>0</v>
      </c>
      <c r="AM893">
        <f t="shared" si="955"/>
        <v>7.5739999999999998</v>
      </c>
      <c r="AN893">
        <f t="shared" si="956"/>
        <v>-1.665</v>
      </c>
      <c r="AO893">
        <f t="shared" si="957"/>
        <v>0.66100000000000003</v>
      </c>
      <c r="AP893">
        <f t="shared" si="958"/>
        <v>-115.97235306339856</v>
      </c>
      <c r="AQ893">
        <f t="shared" si="959"/>
        <v>73.974359396926275</v>
      </c>
      <c r="AR893">
        <f t="shared" si="960"/>
        <v>73.029696207235048</v>
      </c>
      <c r="AS893">
        <f t="shared" si="961"/>
        <v>-65.366046230120034</v>
      </c>
      <c r="AT893">
        <f t="shared" si="962"/>
        <v>-49.391124048096891</v>
      </c>
      <c r="AU893">
        <f t="shared" si="963"/>
        <v>44.579844074168932</v>
      </c>
      <c r="AV893">
        <f t="shared" si="964"/>
        <v>9.6993184893164468</v>
      </c>
      <c r="AW893">
        <f t="shared" si="965"/>
        <v>0</v>
      </c>
      <c r="AX893">
        <f t="shared" si="966"/>
        <v>0</v>
      </c>
      <c r="AY893">
        <f t="shared" si="967"/>
        <v>0</v>
      </c>
      <c r="AZ893">
        <f t="shared" si="968"/>
        <v>0</v>
      </c>
      <c r="BA893">
        <f t="shared" si="969"/>
        <v>0</v>
      </c>
      <c r="BB893">
        <f t="shared" si="970"/>
        <v>0.66100000000000003</v>
      </c>
      <c r="BC893">
        <f t="shared" si="971"/>
        <v>-28.785305173968773</v>
      </c>
      <c r="BD893">
        <f t="shared" si="972"/>
        <v>-29.18</v>
      </c>
      <c r="BE893">
        <f t="shared" si="973"/>
        <v>0.96650000000000003</v>
      </c>
      <c r="BF893">
        <f t="shared" si="974"/>
        <v>4.9306389737956757E-2</v>
      </c>
      <c r="BG893">
        <f>'Data Input'!J893</f>
        <v>40.5</v>
      </c>
      <c r="BH893">
        <f t="shared" si="975"/>
        <v>4</v>
      </c>
      <c r="BI893">
        <f t="shared" si="976"/>
        <v>1.39</v>
      </c>
      <c r="BJ893">
        <f>'Data Input'!K893</f>
        <v>0.83333333333333326</v>
      </c>
      <c r="BK893">
        <f>'Data Input'!L893</f>
        <v>3</v>
      </c>
      <c r="BL893">
        <f>'Data Input'!M893</f>
        <v>56</v>
      </c>
      <c r="BM893">
        <f t="shared" si="977"/>
        <v>4</v>
      </c>
      <c r="BN893">
        <f t="shared" si="978"/>
        <v>1.46</v>
      </c>
      <c r="BO893">
        <f t="shared" si="979"/>
        <v>6.853588173575989E-2</v>
      </c>
      <c r="BP893">
        <f t="shared" si="980"/>
        <v>7.1987329017416862E-2</v>
      </c>
      <c r="BQ893">
        <f t="shared" si="981"/>
        <v>579.00733763973017</v>
      </c>
      <c r="BR893">
        <f t="shared" si="982"/>
        <v>608.16598054245026</v>
      </c>
      <c r="BS893">
        <f t="shared" si="983"/>
        <v>222527.04000000004</v>
      </c>
      <c r="BT893">
        <f t="shared" si="984"/>
        <v>198214.96000000002</v>
      </c>
      <c r="BU893">
        <f t="shared" si="985"/>
        <v>173902.88</v>
      </c>
      <c r="BV893">
        <f t="shared" si="986"/>
        <v>149590.79999999999</v>
      </c>
      <c r="BW893">
        <f t="shared" si="987"/>
        <v>125278.72</v>
      </c>
      <c r="BX893">
        <f t="shared" si="988"/>
        <v>100966.64</v>
      </c>
      <c r="BY893">
        <f t="shared" si="989"/>
        <v>76654.559999999998</v>
      </c>
      <c r="BZ893">
        <f t="shared" si="990"/>
        <v>57490.92</v>
      </c>
      <c r="CA893">
        <f t="shared" si="991"/>
        <v>38327.279999999999</v>
      </c>
      <c r="CB893">
        <f t="shared" si="992"/>
        <v>19163.64</v>
      </c>
      <c r="CC893">
        <f t="shared" si="993"/>
        <v>796.46743430904041</v>
      </c>
      <c r="CD893">
        <f t="shared" si="994"/>
        <v>836.57730510158194</v>
      </c>
      <c r="CE893">
        <f t="shared" si="995"/>
        <v>1375.4747719487705</v>
      </c>
      <c r="CF893">
        <f t="shared" si="996"/>
        <v>1444.7432856440323</v>
      </c>
    </row>
    <row r="894" spans="1:84" x14ac:dyDescent="0.25">
      <c r="A894" t="str">
        <f>IF('Data Input'!A894=0,"F","M")</f>
        <v>F</v>
      </c>
      <c r="B894" t="str">
        <f>'Data Input'!B894</f>
        <v>W</v>
      </c>
      <c r="C894">
        <f>'Data Input'!C894</f>
        <v>55</v>
      </c>
      <c r="D894">
        <f t="shared" si="926"/>
        <v>56</v>
      </c>
      <c r="E894">
        <f t="shared" si="927"/>
        <v>57</v>
      </c>
      <c r="F894">
        <f t="shared" si="928"/>
        <v>58</v>
      </c>
      <c r="G894">
        <f t="shared" si="929"/>
        <v>59</v>
      </c>
      <c r="H894">
        <f t="shared" si="930"/>
        <v>60</v>
      </c>
      <c r="I894">
        <f t="shared" si="931"/>
        <v>61</v>
      </c>
      <c r="J894">
        <f t="shared" si="932"/>
        <v>62</v>
      </c>
      <c r="K894">
        <f t="shared" si="933"/>
        <v>63</v>
      </c>
      <c r="L894">
        <f t="shared" si="934"/>
        <v>64</v>
      </c>
      <c r="M894">
        <f>'Data Input'!D894</f>
        <v>145.99977603600001</v>
      </c>
      <c r="N894">
        <f>'Data Input'!E894</f>
        <v>53.999917164000003</v>
      </c>
      <c r="O894">
        <f>'Data Input'!F894</f>
        <v>128</v>
      </c>
      <c r="P894">
        <f>'Data Input'!G894</f>
        <v>0</v>
      </c>
      <c r="Q894">
        <f>'Data Input'!H894</f>
        <v>0</v>
      </c>
      <c r="R894">
        <f>IF('Data Input'!I894&gt;100,1,0)</f>
        <v>0</v>
      </c>
      <c r="S894">
        <f t="shared" si="935"/>
        <v>4.0073331852324712</v>
      </c>
      <c r="T894">
        <f t="shared" si="936"/>
        <v>16.058719257465423</v>
      </c>
      <c r="U894">
        <f t="shared" si="937"/>
        <v>4.9836050877071596</v>
      </c>
      <c r="V894">
        <f t="shared" si="938"/>
        <v>19.97096605006228</v>
      </c>
      <c r="W894">
        <f t="shared" si="939"/>
        <v>3.9889825125630978</v>
      </c>
      <c r="X894">
        <f t="shared" si="940"/>
        <v>15.985181997906105</v>
      </c>
      <c r="Y894">
        <f t="shared" si="941"/>
        <v>0</v>
      </c>
      <c r="Z894">
        <f t="shared" si="942"/>
        <v>0</v>
      </c>
      <c r="AA894">
        <f t="shared" si="943"/>
        <v>4.8520302639196169</v>
      </c>
      <c r="AB894">
        <f t="shared" si="944"/>
        <v>19.443701892357346</v>
      </c>
      <c r="AC894" s="3">
        <f t="shared" si="945"/>
        <v>-29.798999999999999</v>
      </c>
      <c r="AD894">
        <f t="shared" si="946"/>
        <v>4.8840000000000003</v>
      </c>
      <c r="AE894">
        <f t="shared" si="947"/>
        <v>13.54</v>
      </c>
      <c r="AF894">
        <f t="shared" si="948"/>
        <v>-3.1139999999999999</v>
      </c>
      <c r="AG894">
        <f t="shared" si="949"/>
        <v>-13.577999999999999</v>
      </c>
      <c r="AH894">
        <f t="shared" si="950"/>
        <v>3.149</v>
      </c>
      <c r="AI894">
        <f t="shared" si="951"/>
        <v>2.0190000000000001</v>
      </c>
      <c r="AJ894">
        <f t="shared" si="952"/>
        <v>0</v>
      </c>
      <c r="AK894">
        <f t="shared" si="953"/>
        <v>1.9570000000000001</v>
      </c>
      <c r="AL894">
        <f t="shared" si="954"/>
        <v>0</v>
      </c>
      <c r="AM894">
        <f t="shared" si="955"/>
        <v>7.5739999999999998</v>
      </c>
      <c r="AN894">
        <f t="shared" si="956"/>
        <v>-1.665</v>
      </c>
      <c r="AO894">
        <f t="shared" si="957"/>
        <v>0.66100000000000003</v>
      </c>
      <c r="AP894">
        <f t="shared" si="958"/>
        <v>-119.41452158674241</v>
      </c>
      <c r="AQ894">
        <f t="shared" si="959"/>
        <v>78.430784853461134</v>
      </c>
      <c r="AR894">
        <f t="shared" si="960"/>
        <v>67.478012887554939</v>
      </c>
      <c r="AS894">
        <f t="shared" si="961"/>
        <v>-62.18958827989394</v>
      </c>
      <c r="AT894">
        <f t="shared" si="962"/>
        <v>-54.162404555581737</v>
      </c>
      <c r="AU894">
        <f t="shared" si="963"/>
        <v>50.337338111406325</v>
      </c>
      <c r="AV894">
        <f t="shared" si="964"/>
        <v>0</v>
      </c>
      <c r="AW894">
        <f t="shared" si="965"/>
        <v>0</v>
      </c>
      <c r="AX894">
        <f t="shared" si="966"/>
        <v>9.4954232264906899</v>
      </c>
      <c r="AY894">
        <f t="shared" si="967"/>
        <v>0</v>
      </c>
      <c r="AZ894">
        <f t="shared" si="968"/>
        <v>0</v>
      </c>
      <c r="BA894">
        <f t="shared" si="969"/>
        <v>0</v>
      </c>
      <c r="BB894">
        <f t="shared" si="970"/>
        <v>0</v>
      </c>
      <c r="BC894">
        <f t="shared" si="971"/>
        <v>-30.024955343305006</v>
      </c>
      <c r="BD894">
        <f t="shared" si="972"/>
        <v>-29.18</v>
      </c>
      <c r="BE894">
        <f t="shared" si="973"/>
        <v>0.96650000000000003</v>
      </c>
      <c r="BF894">
        <f t="shared" si="974"/>
        <v>1.453077691015614E-2</v>
      </c>
      <c r="BG894">
        <f>'Data Input'!J894</f>
        <v>34.5</v>
      </c>
      <c r="BH894">
        <f t="shared" si="975"/>
        <v>4</v>
      </c>
      <c r="BI894">
        <f t="shared" si="976"/>
        <v>1.39</v>
      </c>
      <c r="BJ894">
        <f>'Data Input'!K894</f>
        <v>0.94623655913978499</v>
      </c>
      <c r="BK894">
        <f>'Data Input'!L894</f>
        <v>3</v>
      </c>
      <c r="BL894">
        <f>'Data Input'!M894</f>
        <v>83</v>
      </c>
      <c r="BM894">
        <f t="shared" si="977"/>
        <v>4</v>
      </c>
      <c r="BN894">
        <f t="shared" si="978"/>
        <v>1.46</v>
      </c>
      <c r="BO894">
        <f t="shared" si="979"/>
        <v>2.0197779905117032E-2</v>
      </c>
      <c r="BP894">
        <f t="shared" si="980"/>
        <v>2.1214934288827963E-2</v>
      </c>
      <c r="BQ894">
        <f t="shared" si="981"/>
        <v>170.63562141337627</v>
      </c>
      <c r="BR894">
        <f t="shared" si="982"/>
        <v>179.22878220397794</v>
      </c>
      <c r="BS894">
        <f t="shared" si="983"/>
        <v>191636.40000000002</v>
      </c>
      <c r="BT894">
        <f t="shared" si="984"/>
        <v>172472.76</v>
      </c>
      <c r="BU894">
        <f t="shared" si="985"/>
        <v>153309.12</v>
      </c>
      <c r="BV894">
        <f t="shared" si="986"/>
        <v>134145.47999999998</v>
      </c>
      <c r="BW894">
        <f t="shared" si="987"/>
        <v>114981.84</v>
      </c>
      <c r="BX894">
        <f t="shared" si="988"/>
        <v>95818.2</v>
      </c>
      <c r="BY894">
        <f t="shared" si="989"/>
        <v>76654.559999999998</v>
      </c>
      <c r="BZ894">
        <f t="shared" si="990"/>
        <v>57490.92</v>
      </c>
      <c r="CA894">
        <f t="shared" si="991"/>
        <v>38327.279999999999</v>
      </c>
      <c r="CB894">
        <f t="shared" si="992"/>
        <v>19163.64</v>
      </c>
      <c r="CC894">
        <f t="shared" si="993"/>
        <v>212.88464059549332</v>
      </c>
      <c r="CD894">
        <f t="shared" si="994"/>
        <v>223.60544983411532</v>
      </c>
      <c r="CE894">
        <f t="shared" si="995"/>
        <v>383.52026200886962</v>
      </c>
      <c r="CF894">
        <f t="shared" si="996"/>
        <v>402.83423203809326</v>
      </c>
    </row>
    <row r="895" spans="1:84" x14ac:dyDescent="0.25">
      <c r="A895" t="str">
        <f>IF('Data Input'!A895=0,"F","M")</f>
        <v>M</v>
      </c>
      <c r="B895" t="str">
        <f>'Data Input'!B895</f>
        <v>W</v>
      </c>
      <c r="C895">
        <f>'Data Input'!C895</f>
        <v>49</v>
      </c>
      <c r="D895">
        <f t="shared" si="926"/>
        <v>50</v>
      </c>
      <c r="E895">
        <f t="shared" si="927"/>
        <v>51</v>
      </c>
      <c r="F895">
        <f t="shared" si="928"/>
        <v>52</v>
      </c>
      <c r="G895">
        <f t="shared" si="929"/>
        <v>53</v>
      </c>
      <c r="H895">
        <f t="shared" si="930"/>
        <v>54</v>
      </c>
      <c r="I895">
        <f t="shared" si="931"/>
        <v>55</v>
      </c>
      <c r="J895">
        <f t="shared" si="932"/>
        <v>56</v>
      </c>
      <c r="K895">
        <f t="shared" si="933"/>
        <v>57</v>
      </c>
      <c r="L895">
        <f t="shared" si="934"/>
        <v>58</v>
      </c>
      <c r="M895">
        <f>'Data Input'!D895</f>
        <v>296.99954440200003</v>
      </c>
      <c r="N895">
        <f>'Data Input'!E895</f>
        <v>41.999935571999998</v>
      </c>
      <c r="O895">
        <f>'Data Input'!F895</f>
        <v>130</v>
      </c>
      <c r="P895">
        <f>'Data Input'!G895</f>
        <v>0</v>
      </c>
      <c r="Q895">
        <f>'Data Input'!H895</f>
        <v>0</v>
      </c>
      <c r="R895">
        <f>IF('Data Input'!I895&gt;100,1,0)</f>
        <v>0</v>
      </c>
      <c r="S895">
        <f t="shared" si="935"/>
        <v>3.8918202981106265</v>
      </c>
      <c r="T895">
        <f t="shared" si="936"/>
        <v>15.146265232785886</v>
      </c>
      <c r="U895">
        <f t="shared" si="937"/>
        <v>5.693730604801523</v>
      </c>
      <c r="V895">
        <f t="shared" si="938"/>
        <v>22.15897633974026</v>
      </c>
      <c r="W895">
        <f t="shared" si="939"/>
        <v>3.7376680842821917</v>
      </c>
      <c r="X895">
        <f t="shared" si="940"/>
        <v>14.546332518009693</v>
      </c>
      <c r="Y895">
        <f t="shared" si="941"/>
        <v>0</v>
      </c>
      <c r="Z895">
        <f t="shared" si="942"/>
        <v>0</v>
      </c>
      <c r="AA895">
        <f t="shared" si="943"/>
        <v>4.8675344504555822</v>
      </c>
      <c r="AB895">
        <f t="shared" si="944"/>
        <v>18.943569376035789</v>
      </c>
      <c r="AC895" s="3">
        <f t="shared" si="945"/>
        <v>12.343999999999999</v>
      </c>
      <c r="AD895">
        <f t="shared" si="946"/>
        <v>0</v>
      </c>
      <c r="AE895">
        <f t="shared" si="947"/>
        <v>11.853</v>
      </c>
      <c r="AF895">
        <f t="shared" si="948"/>
        <v>-2.6640000000000001</v>
      </c>
      <c r="AG895">
        <f t="shared" si="949"/>
        <v>-7.99</v>
      </c>
      <c r="AH895">
        <f t="shared" si="950"/>
        <v>1.7689999999999999</v>
      </c>
      <c r="AI895">
        <f t="shared" si="951"/>
        <v>1.7689999999999999</v>
      </c>
      <c r="AJ895">
        <f t="shared" si="952"/>
        <v>0</v>
      </c>
      <c r="AK895">
        <f t="shared" si="953"/>
        <v>1.764</v>
      </c>
      <c r="AL895">
        <f t="shared" si="954"/>
        <v>0</v>
      </c>
      <c r="AM895">
        <f t="shared" si="955"/>
        <v>7.8369999999999997</v>
      </c>
      <c r="AN895">
        <f t="shared" si="956"/>
        <v>-1.7949999999999999</v>
      </c>
      <c r="AO895">
        <f t="shared" si="957"/>
        <v>0.65800000000000003</v>
      </c>
      <c r="AP895">
        <f t="shared" si="958"/>
        <v>48.040629759877568</v>
      </c>
      <c r="AQ895">
        <f t="shared" si="959"/>
        <v>0</v>
      </c>
      <c r="AR895">
        <f t="shared" si="960"/>
        <v>67.487788858712449</v>
      </c>
      <c r="AS895">
        <f t="shared" si="961"/>
        <v>-59.031512969068054</v>
      </c>
      <c r="AT895">
        <f t="shared" si="962"/>
        <v>-29.863967993414711</v>
      </c>
      <c r="AU895">
        <f t="shared" si="963"/>
        <v>25.732462224359146</v>
      </c>
      <c r="AV895">
        <f t="shared" si="964"/>
        <v>0</v>
      </c>
      <c r="AW895">
        <f t="shared" si="965"/>
        <v>0</v>
      </c>
      <c r="AX895">
        <f t="shared" si="966"/>
        <v>8.5863307706036469</v>
      </c>
      <c r="AY895">
        <f t="shared" si="967"/>
        <v>0</v>
      </c>
      <c r="AZ895">
        <f t="shared" si="968"/>
        <v>0</v>
      </c>
      <c r="BA895">
        <f t="shared" si="969"/>
        <v>0</v>
      </c>
      <c r="BB895">
        <f t="shared" si="970"/>
        <v>0</v>
      </c>
      <c r="BC895">
        <f t="shared" si="971"/>
        <v>60.951730651070051</v>
      </c>
      <c r="BD895">
        <f t="shared" si="972"/>
        <v>61.18</v>
      </c>
      <c r="BE895">
        <f t="shared" si="973"/>
        <v>0.91439999999999999</v>
      </c>
      <c r="BF895">
        <f t="shared" si="974"/>
        <v>6.8746468964757002E-2</v>
      </c>
      <c r="BG895">
        <f>'Data Input'!J895</f>
        <v>19</v>
      </c>
      <c r="BH895">
        <f t="shared" si="975"/>
        <v>1</v>
      </c>
      <c r="BI895">
        <f t="shared" si="976"/>
        <v>1</v>
      </c>
      <c r="BJ895">
        <f>'Data Input'!K895</f>
        <v>0.90853658536585358</v>
      </c>
      <c r="BK895">
        <f>'Data Input'!L895</f>
        <v>3</v>
      </c>
      <c r="BL895">
        <f>'Data Input'!M895</f>
        <v>70</v>
      </c>
      <c r="BM895">
        <f t="shared" si="977"/>
        <v>2</v>
      </c>
      <c r="BN895">
        <f t="shared" si="978"/>
        <v>1.19</v>
      </c>
      <c r="BO895">
        <f t="shared" si="979"/>
        <v>6.8746468964757002E-2</v>
      </c>
      <c r="BP895">
        <f t="shared" si="980"/>
        <v>8.1808298068060822E-2</v>
      </c>
      <c r="BQ895">
        <f t="shared" si="981"/>
        <v>580.78642835417736</v>
      </c>
      <c r="BR895">
        <f t="shared" si="982"/>
        <v>691.13584974147102</v>
      </c>
      <c r="BS895">
        <f t="shared" si="983"/>
        <v>222527.04000000004</v>
      </c>
      <c r="BT895">
        <f t="shared" si="984"/>
        <v>198214.96000000002</v>
      </c>
      <c r="BU895">
        <f t="shared" si="985"/>
        <v>173902.88</v>
      </c>
      <c r="BV895">
        <f t="shared" si="986"/>
        <v>149590.79999999999</v>
      </c>
      <c r="BW895">
        <f t="shared" si="987"/>
        <v>125278.72</v>
      </c>
      <c r="BX895">
        <f t="shared" si="988"/>
        <v>100966.64</v>
      </c>
      <c r="BY895">
        <f t="shared" si="989"/>
        <v>76654.559999999998</v>
      </c>
      <c r="BZ895">
        <f t="shared" si="990"/>
        <v>57490.92</v>
      </c>
      <c r="CA895">
        <f t="shared" si="991"/>
        <v>38327.279999999999</v>
      </c>
      <c r="CB895">
        <f t="shared" si="992"/>
        <v>19163.64</v>
      </c>
      <c r="CC895">
        <f t="shared" si="993"/>
        <v>798.91470522362852</v>
      </c>
      <c r="CD895">
        <f t="shared" si="994"/>
        <v>950.70849921611784</v>
      </c>
      <c r="CE895">
        <f t="shared" si="995"/>
        <v>1379.7011335778059</v>
      </c>
      <c r="CF895">
        <f t="shared" si="996"/>
        <v>1641.8443489575889</v>
      </c>
    </row>
    <row r="896" spans="1:84" x14ac:dyDescent="0.25">
      <c r="A896" t="str">
        <f>IF('Data Input'!A896=0,"F","M")</f>
        <v>F</v>
      </c>
      <c r="B896" t="str">
        <f>'Data Input'!B896</f>
        <v>W</v>
      </c>
      <c r="C896">
        <f>'Data Input'!C896</f>
        <v>57</v>
      </c>
      <c r="D896">
        <f t="shared" si="926"/>
        <v>58</v>
      </c>
      <c r="E896">
        <f t="shared" si="927"/>
        <v>59</v>
      </c>
      <c r="F896">
        <f t="shared" si="928"/>
        <v>60</v>
      </c>
      <c r="G896">
        <f t="shared" si="929"/>
        <v>61</v>
      </c>
      <c r="H896">
        <f t="shared" si="930"/>
        <v>62</v>
      </c>
      <c r="I896">
        <f t="shared" si="931"/>
        <v>63</v>
      </c>
      <c r="J896">
        <f t="shared" si="932"/>
        <v>64</v>
      </c>
      <c r="K896">
        <f t="shared" si="933"/>
        <v>65</v>
      </c>
      <c r="L896">
        <f t="shared" si="934"/>
        <v>66</v>
      </c>
      <c r="M896">
        <f>'Data Input'!D896</f>
        <v>292.99955053799999</v>
      </c>
      <c r="N896">
        <f>'Data Input'!E896</f>
        <v>87.999865008</v>
      </c>
      <c r="O896">
        <f>'Data Input'!F896</f>
        <v>104</v>
      </c>
      <c r="P896">
        <f>'Data Input'!G896</f>
        <v>0</v>
      </c>
      <c r="Q896">
        <f>'Data Input'!H896</f>
        <v>0</v>
      </c>
      <c r="R896">
        <f>IF('Data Input'!I896&gt;100,1,0)</f>
        <v>0</v>
      </c>
      <c r="S896">
        <f t="shared" si="935"/>
        <v>4.0430512678345503</v>
      </c>
      <c r="T896">
        <f t="shared" si="936"/>
        <v>16.346263554338563</v>
      </c>
      <c r="U896">
        <f t="shared" si="937"/>
        <v>5.6801710750158909</v>
      </c>
      <c r="V896">
        <f t="shared" si="938"/>
        <v>22.965222866360136</v>
      </c>
      <c r="W896">
        <f t="shared" si="939"/>
        <v>4.4773352804770301</v>
      </c>
      <c r="X896">
        <f t="shared" si="940"/>
        <v>18.10209608225302</v>
      </c>
      <c r="Y896">
        <f t="shared" si="941"/>
        <v>0</v>
      </c>
      <c r="Z896">
        <f t="shared" si="942"/>
        <v>0</v>
      </c>
      <c r="AA896">
        <f t="shared" si="943"/>
        <v>4.6443908991413725</v>
      </c>
      <c r="AB896">
        <f t="shared" si="944"/>
        <v>18.777510513092771</v>
      </c>
      <c r="AC896" s="3">
        <f t="shared" si="945"/>
        <v>-29.798999999999999</v>
      </c>
      <c r="AD896">
        <f t="shared" si="946"/>
        <v>4.8840000000000003</v>
      </c>
      <c r="AE896">
        <f t="shared" si="947"/>
        <v>13.54</v>
      </c>
      <c r="AF896">
        <f t="shared" si="948"/>
        <v>-3.1139999999999999</v>
      </c>
      <c r="AG896">
        <f t="shared" si="949"/>
        <v>-13.577999999999999</v>
      </c>
      <c r="AH896">
        <f t="shared" si="950"/>
        <v>3.149</v>
      </c>
      <c r="AI896">
        <f t="shared" si="951"/>
        <v>2.0190000000000001</v>
      </c>
      <c r="AJ896">
        <f t="shared" si="952"/>
        <v>0</v>
      </c>
      <c r="AK896">
        <f t="shared" si="953"/>
        <v>1.9570000000000001</v>
      </c>
      <c r="AL896">
        <f t="shared" si="954"/>
        <v>0</v>
      </c>
      <c r="AM896">
        <f t="shared" si="955"/>
        <v>7.5739999999999998</v>
      </c>
      <c r="AN896">
        <f t="shared" si="956"/>
        <v>-1.665</v>
      </c>
      <c r="AO896">
        <f t="shared" si="957"/>
        <v>0.66100000000000003</v>
      </c>
      <c r="AP896">
        <f t="shared" si="958"/>
        <v>-120.47888473020176</v>
      </c>
      <c r="AQ896">
        <f t="shared" si="959"/>
        <v>79.835151199389543</v>
      </c>
      <c r="AR896">
        <f t="shared" si="960"/>
        <v>76.909516355715155</v>
      </c>
      <c r="AS896">
        <f t="shared" si="961"/>
        <v>-71.513704005845469</v>
      </c>
      <c r="AT896">
        <f t="shared" si="962"/>
        <v>-60.79325843831711</v>
      </c>
      <c r="AU896">
        <f t="shared" si="963"/>
        <v>57.003500563014761</v>
      </c>
      <c r="AV896">
        <f t="shared" si="964"/>
        <v>0</v>
      </c>
      <c r="AW896">
        <f t="shared" si="965"/>
        <v>0</v>
      </c>
      <c r="AX896">
        <f t="shared" si="966"/>
        <v>9.089072989619666</v>
      </c>
      <c r="AY896">
        <f t="shared" si="967"/>
        <v>0</v>
      </c>
      <c r="AZ896">
        <f t="shared" si="968"/>
        <v>0</v>
      </c>
      <c r="BA896">
        <f t="shared" si="969"/>
        <v>0</v>
      </c>
      <c r="BB896">
        <f t="shared" si="970"/>
        <v>0</v>
      </c>
      <c r="BC896">
        <f t="shared" si="971"/>
        <v>-29.94860606662521</v>
      </c>
      <c r="BD896">
        <f t="shared" si="972"/>
        <v>-29.18</v>
      </c>
      <c r="BE896">
        <f t="shared" si="973"/>
        <v>0.96650000000000003</v>
      </c>
      <c r="BF896">
        <f t="shared" si="974"/>
        <v>1.56745602779641E-2</v>
      </c>
      <c r="BG896">
        <f>'Data Input'!J896</f>
        <v>24.4</v>
      </c>
      <c r="BH896">
        <f t="shared" si="975"/>
        <v>2</v>
      </c>
      <c r="BI896">
        <f t="shared" si="976"/>
        <v>0.96</v>
      </c>
      <c r="BJ896">
        <f>'Data Input'!K896</f>
        <v>0.78378378378378366</v>
      </c>
      <c r="BK896">
        <f>'Data Input'!L896</f>
        <v>3</v>
      </c>
      <c r="BL896">
        <f>'Data Input'!M896</f>
        <v>82</v>
      </c>
      <c r="BM896">
        <f t="shared" si="977"/>
        <v>3</v>
      </c>
      <c r="BN896">
        <f t="shared" si="978"/>
        <v>1.2</v>
      </c>
      <c r="BO896">
        <f t="shared" si="979"/>
        <v>1.5047577866845536E-2</v>
      </c>
      <c r="BP896">
        <f t="shared" si="980"/>
        <v>1.8809472333556919E-2</v>
      </c>
      <c r="BQ896">
        <f t="shared" si="981"/>
        <v>127.12549657127661</v>
      </c>
      <c r="BR896">
        <f t="shared" si="982"/>
        <v>158.90687071409576</v>
      </c>
      <c r="BS896">
        <f t="shared" si="983"/>
        <v>189062.18000000005</v>
      </c>
      <c r="BT896">
        <f t="shared" si="984"/>
        <v>169898.54000000004</v>
      </c>
      <c r="BU896">
        <f t="shared" si="985"/>
        <v>150734.90000000002</v>
      </c>
      <c r="BV896">
        <f t="shared" si="986"/>
        <v>131571.26</v>
      </c>
      <c r="BW896">
        <f t="shared" si="987"/>
        <v>112407.62</v>
      </c>
      <c r="BX896">
        <f t="shared" si="988"/>
        <v>93243.98</v>
      </c>
      <c r="BY896">
        <f t="shared" si="989"/>
        <v>74080.34</v>
      </c>
      <c r="BZ896">
        <f t="shared" si="990"/>
        <v>54916.7</v>
      </c>
      <c r="CA896">
        <f t="shared" si="991"/>
        <v>35753.06</v>
      </c>
      <c r="CB896">
        <f t="shared" si="992"/>
        <v>16589.419999999998</v>
      </c>
      <c r="CC896">
        <f t="shared" si="993"/>
        <v>154.7279232220686</v>
      </c>
      <c r="CD896">
        <f t="shared" si="994"/>
        <v>193.40990402758572</v>
      </c>
      <c r="CE896">
        <f t="shared" si="995"/>
        <v>281.85341979334521</v>
      </c>
      <c r="CF896">
        <f t="shared" si="996"/>
        <v>352.31677474168146</v>
      </c>
    </row>
    <row r="897" spans="1:84" x14ac:dyDescent="0.25">
      <c r="A897" t="str">
        <f>IF('Data Input'!A897=0,"F","M")</f>
        <v>M</v>
      </c>
      <c r="B897" t="str">
        <f>'Data Input'!B897</f>
        <v>W</v>
      </c>
      <c r="C897">
        <f>'Data Input'!C897</f>
        <v>41</v>
      </c>
      <c r="D897">
        <f t="shared" si="926"/>
        <v>42</v>
      </c>
      <c r="E897">
        <f t="shared" si="927"/>
        <v>43</v>
      </c>
      <c r="F897">
        <f t="shared" si="928"/>
        <v>44</v>
      </c>
      <c r="G897">
        <f t="shared" si="929"/>
        <v>45</v>
      </c>
      <c r="H897">
        <f t="shared" si="930"/>
        <v>46</v>
      </c>
      <c r="I897">
        <f t="shared" si="931"/>
        <v>47</v>
      </c>
      <c r="J897">
        <f t="shared" si="932"/>
        <v>48</v>
      </c>
      <c r="K897">
        <f t="shared" si="933"/>
        <v>49</v>
      </c>
      <c r="L897">
        <f t="shared" si="934"/>
        <v>50</v>
      </c>
      <c r="M897">
        <f>'Data Input'!D897</f>
        <v>140.99978370599999</v>
      </c>
      <c r="N897">
        <f>'Data Input'!E897</f>
        <v>43.999932504</v>
      </c>
      <c r="O897">
        <f>'Data Input'!F897</f>
        <v>120</v>
      </c>
      <c r="P897">
        <f>'Data Input'!G897</f>
        <v>0</v>
      </c>
      <c r="Q897">
        <f>'Data Input'!H897</f>
        <v>0</v>
      </c>
      <c r="R897">
        <f>IF('Data Input'!I897&gt;100,1,0)</f>
        <v>0</v>
      </c>
      <c r="S897">
        <f t="shared" si="935"/>
        <v>3.713572066704308</v>
      </c>
      <c r="T897">
        <f t="shared" si="936"/>
        <v>13.790617494606504</v>
      </c>
      <c r="U897">
        <f t="shared" si="937"/>
        <v>4.9487583563769917</v>
      </c>
      <c r="V897">
        <f t="shared" si="938"/>
        <v>18.377570797111119</v>
      </c>
      <c r="W897">
        <f t="shared" si="939"/>
        <v>3.7841880999170847</v>
      </c>
      <c r="X897">
        <f t="shared" si="940"/>
        <v>14.052855223006937</v>
      </c>
      <c r="Y897">
        <f t="shared" si="941"/>
        <v>0</v>
      </c>
      <c r="Z897">
        <f t="shared" si="942"/>
        <v>0</v>
      </c>
      <c r="AA897">
        <f t="shared" si="943"/>
        <v>4.7874917427820458</v>
      </c>
      <c r="AB897">
        <f t="shared" si="944"/>
        <v>17.778695605572931</v>
      </c>
      <c r="AC897" s="3">
        <f t="shared" si="945"/>
        <v>12.343999999999999</v>
      </c>
      <c r="AD897">
        <f t="shared" si="946"/>
        <v>0</v>
      </c>
      <c r="AE897">
        <f t="shared" si="947"/>
        <v>11.853</v>
      </c>
      <c r="AF897">
        <f t="shared" si="948"/>
        <v>-2.6640000000000001</v>
      </c>
      <c r="AG897">
        <f t="shared" si="949"/>
        <v>-7.99</v>
      </c>
      <c r="AH897">
        <f t="shared" si="950"/>
        <v>1.7689999999999999</v>
      </c>
      <c r="AI897">
        <f t="shared" si="951"/>
        <v>1.7689999999999999</v>
      </c>
      <c r="AJ897">
        <f t="shared" si="952"/>
        <v>0</v>
      </c>
      <c r="AK897">
        <f t="shared" si="953"/>
        <v>1.764</v>
      </c>
      <c r="AL897">
        <f t="shared" si="954"/>
        <v>0</v>
      </c>
      <c r="AM897">
        <f t="shared" si="955"/>
        <v>7.8369999999999997</v>
      </c>
      <c r="AN897">
        <f t="shared" si="956"/>
        <v>-1.7949999999999999</v>
      </c>
      <c r="AO897">
        <f t="shared" si="957"/>
        <v>0.65800000000000003</v>
      </c>
      <c r="AP897">
        <f t="shared" si="958"/>
        <v>45.840333591397972</v>
      </c>
      <c r="AQ897">
        <f t="shared" si="959"/>
        <v>0</v>
      </c>
      <c r="AR897">
        <f t="shared" si="960"/>
        <v>58.657632798136483</v>
      </c>
      <c r="AS897">
        <f t="shared" si="961"/>
        <v>-48.957848603504026</v>
      </c>
      <c r="AT897">
        <f t="shared" si="962"/>
        <v>-30.235662918337507</v>
      </c>
      <c r="AU897">
        <f t="shared" si="963"/>
        <v>24.85950088949927</v>
      </c>
      <c r="AV897">
        <f t="shared" si="964"/>
        <v>0</v>
      </c>
      <c r="AW897">
        <f t="shared" si="965"/>
        <v>0</v>
      </c>
      <c r="AX897">
        <f t="shared" si="966"/>
        <v>8.4451354342675291</v>
      </c>
      <c r="AY897">
        <f t="shared" si="967"/>
        <v>0</v>
      </c>
      <c r="AZ897">
        <f t="shared" si="968"/>
        <v>0</v>
      </c>
      <c r="BA897">
        <f t="shared" si="969"/>
        <v>0</v>
      </c>
      <c r="BB897">
        <f t="shared" si="970"/>
        <v>0</v>
      </c>
      <c r="BC897">
        <f t="shared" si="971"/>
        <v>58.609091191459719</v>
      </c>
      <c r="BD897">
        <f t="shared" si="972"/>
        <v>61.18</v>
      </c>
      <c r="BE897">
        <f t="shared" si="973"/>
        <v>0.91439999999999999</v>
      </c>
      <c r="BF897">
        <f t="shared" si="974"/>
        <v>6.8193693888256579E-3</v>
      </c>
      <c r="BG897">
        <f>'Data Input'!J897</f>
        <v>27.6</v>
      </c>
      <c r="BH897">
        <f t="shared" si="975"/>
        <v>3</v>
      </c>
      <c r="BI897">
        <f t="shared" si="976"/>
        <v>1.21</v>
      </c>
      <c r="BJ897">
        <f>'Data Input'!K897</f>
        <v>0.97368421052631582</v>
      </c>
      <c r="BK897">
        <f>'Data Input'!L897</f>
        <v>3</v>
      </c>
      <c r="BL897">
        <f>'Data Input'!M897</f>
        <v>93</v>
      </c>
      <c r="BM897">
        <f t="shared" si="977"/>
        <v>4</v>
      </c>
      <c r="BN897">
        <f t="shared" si="978"/>
        <v>1.26</v>
      </c>
      <c r="BO897">
        <f t="shared" si="979"/>
        <v>8.2514369604790461E-3</v>
      </c>
      <c r="BP897">
        <f t="shared" si="980"/>
        <v>8.5924054299203294E-3</v>
      </c>
      <c r="BQ897">
        <f t="shared" si="981"/>
        <v>69.710090906968134</v>
      </c>
      <c r="BR897">
        <f t="shared" si="982"/>
        <v>72.590673175851109</v>
      </c>
      <c r="BS897">
        <f t="shared" si="983"/>
        <v>269435.04000000004</v>
      </c>
      <c r="BT897">
        <f t="shared" si="984"/>
        <v>238544.40000000002</v>
      </c>
      <c r="BU897">
        <f t="shared" si="985"/>
        <v>207653.76000000001</v>
      </c>
      <c r="BV897">
        <f t="shared" si="986"/>
        <v>176763.12</v>
      </c>
      <c r="BW897">
        <f t="shared" si="987"/>
        <v>145872.48000000001</v>
      </c>
      <c r="BX897">
        <f t="shared" si="988"/>
        <v>121560.40000000001</v>
      </c>
      <c r="BY897">
        <f t="shared" si="989"/>
        <v>97248.320000000007</v>
      </c>
      <c r="BZ897">
        <f t="shared" si="990"/>
        <v>72936.240000000005</v>
      </c>
      <c r="CA897">
        <f t="shared" si="991"/>
        <v>48624.160000000003</v>
      </c>
      <c r="CB897">
        <f t="shared" si="992"/>
        <v>24312.080000000002</v>
      </c>
      <c r="CC897">
        <f t="shared" si="993"/>
        <v>115.76353483704079</v>
      </c>
      <c r="CD897">
        <f t="shared" si="994"/>
        <v>120.54715197906725</v>
      </c>
      <c r="CE897">
        <f t="shared" si="995"/>
        <v>185.47362574400893</v>
      </c>
      <c r="CF897">
        <f t="shared" si="996"/>
        <v>193.13782515491835</v>
      </c>
    </row>
    <row r="898" spans="1:84" x14ac:dyDescent="0.25">
      <c r="A898" t="str">
        <f>IF('Data Input'!A898=0,"F","M")</f>
        <v>F</v>
      </c>
      <c r="B898" t="str">
        <f>'Data Input'!B898</f>
        <v>W</v>
      </c>
      <c r="C898">
        <f>'Data Input'!C898</f>
        <v>52</v>
      </c>
      <c r="D898">
        <f t="shared" si="926"/>
        <v>53</v>
      </c>
      <c r="E898">
        <f t="shared" si="927"/>
        <v>54</v>
      </c>
      <c r="F898">
        <f t="shared" si="928"/>
        <v>55</v>
      </c>
      <c r="G898">
        <f t="shared" si="929"/>
        <v>56</v>
      </c>
      <c r="H898">
        <f t="shared" si="930"/>
        <v>57</v>
      </c>
      <c r="I898">
        <f t="shared" si="931"/>
        <v>58</v>
      </c>
      <c r="J898">
        <f t="shared" si="932"/>
        <v>59</v>
      </c>
      <c r="K898">
        <f t="shared" si="933"/>
        <v>60</v>
      </c>
      <c r="L898">
        <f t="shared" si="934"/>
        <v>61</v>
      </c>
      <c r="M898">
        <f>'Data Input'!D898</f>
        <v>162.99974995800002</v>
      </c>
      <c r="N898">
        <f>'Data Input'!E898</f>
        <v>64.999900289999999</v>
      </c>
      <c r="O898">
        <f>'Data Input'!F898</f>
        <v>122</v>
      </c>
      <c r="P898">
        <f>'Data Input'!G898</f>
        <v>0</v>
      </c>
      <c r="Q898">
        <f>'Data Input'!H898</f>
        <v>0</v>
      </c>
      <c r="R898">
        <f>IF('Data Input'!I898&gt;100,1,0)</f>
        <v>0</v>
      </c>
      <c r="S898">
        <f t="shared" si="935"/>
        <v>3.9512437185814275</v>
      </c>
      <c r="T898">
        <f t="shared" si="936"/>
        <v>15.612326923629187</v>
      </c>
      <c r="U898">
        <f t="shared" si="937"/>
        <v>5.0937486668055856</v>
      </c>
      <c r="V898">
        <f t="shared" si="938"/>
        <v>20.126642423748091</v>
      </c>
      <c r="W898">
        <f t="shared" si="939"/>
        <v>4.1743857358944609</v>
      </c>
      <c r="X898">
        <f t="shared" si="940"/>
        <v>16.4940154178889</v>
      </c>
      <c r="Y898">
        <f t="shared" si="941"/>
        <v>0</v>
      </c>
      <c r="Z898">
        <f t="shared" si="942"/>
        <v>0</v>
      </c>
      <c r="AA898">
        <f t="shared" si="943"/>
        <v>4.8040210447332568</v>
      </c>
      <c r="AB898">
        <f t="shared" si="944"/>
        <v>18.981857976935267</v>
      </c>
      <c r="AC898" s="3">
        <f t="shared" si="945"/>
        <v>-29.798999999999999</v>
      </c>
      <c r="AD898">
        <f t="shared" si="946"/>
        <v>4.8840000000000003</v>
      </c>
      <c r="AE898">
        <f t="shared" si="947"/>
        <v>13.54</v>
      </c>
      <c r="AF898">
        <f t="shared" si="948"/>
        <v>-3.1139999999999999</v>
      </c>
      <c r="AG898">
        <f t="shared" si="949"/>
        <v>-13.577999999999999</v>
      </c>
      <c r="AH898">
        <f t="shared" si="950"/>
        <v>3.149</v>
      </c>
      <c r="AI898">
        <f t="shared" si="951"/>
        <v>2.0190000000000001</v>
      </c>
      <c r="AJ898">
        <f t="shared" si="952"/>
        <v>0</v>
      </c>
      <c r="AK898">
        <f t="shared" si="953"/>
        <v>1.9570000000000001</v>
      </c>
      <c r="AL898">
        <f t="shared" si="954"/>
        <v>0</v>
      </c>
      <c r="AM898">
        <f t="shared" si="955"/>
        <v>7.5739999999999998</v>
      </c>
      <c r="AN898">
        <f t="shared" si="956"/>
        <v>-1.665</v>
      </c>
      <c r="AO898">
        <f t="shared" si="957"/>
        <v>0.66100000000000003</v>
      </c>
      <c r="AP898">
        <f t="shared" si="958"/>
        <v>-117.74311157000795</v>
      </c>
      <c r="AQ898">
        <f t="shared" si="959"/>
        <v>76.250604695004952</v>
      </c>
      <c r="AR898">
        <f t="shared" si="960"/>
        <v>68.969356948547627</v>
      </c>
      <c r="AS898">
        <f t="shared" si="961"/>
        <v>-62.674364507551552</v>
      </c>
      <c r="AT898">
        <f t="shared" si="962"/>
        <v>-56.679809521974988</v>
      </c>
      <c r="AU898">
        <f t="shared" si="963"/>
        <v>51.939654550932147</v>
      </c>
      <c r="AV898">
        <f t="shared" si="964"/>
        <v>0</v>
      </c>
      <c r="AW898">
        <f t="shared" si="965"/>
        <v>0</v>
      </c>
      <c r="AX898">
        <f t="shared" si="966"/>
        <v>9.4014691845429841</v>
      </c>
      <c r="AY898">
        <f t="shared" si="967"/>
        <v>0</v>
      </c>
      <c r="AZ898">
        <f t="shared" si="968"/>
        <v>0</v>
      </c>
      <c r="BA898">
        <f t="shared" si="969"/>
        <v>0</v>
      </c>
      <c r="BB898">
        <f t="shared" si="970"/>
        <v>0</v>
      </c>
      <c r="BC898">
        <f t="shared" si="971"/>
        <v>-30.536200220506792</v>
      </c>
      <c r="BD898">
        <f t="shared" si="972"/>
        <v>-29.18</v>
      </c>
      <c r="BE898">
        <f t="shared" si="973"/>
        <v>0.96650000000000003</v>
      </c>
      <c r="BF898">
        <f t="shared" si="974"/>
        <v>8.7403275791132495E-3</v>
      </c>
      <c r="BG898">
        <f>'Data Input'!J898</f>
        <v>27.7</v>
      </c>
      <c r="BH898">
        <f t="shared" si="975"/>
        <v>3</v>
      </c>
      <c r="BI898">
        <f t="shared" si="976"/>
        <v>1.08</v>
      </c>
      <c r="BJ898">
        <f>'Data Input'!K898</f>
        <v>0.86419753086419759</v>
      </c>
      <c r="BK898">
        <f>'Data Input'!L898</f>
        <v>3</v>
      </c>
      <c r="BL898">
        <f>'Data Input'!M898</f>
        <v>89</v>
      </c>
      <c r="BM898">
        <f t="shared" si="977"/>
        <v>4</v>
      </c>
      <c r="BN898">
        <f t="shared" si="978"/>
        <v>1.46</v>
      </c>
      <c r="BO898">
        <f t="shared" si="979"/>
        <v>9.43955378544231E-3</v>
      </c>
      <c r="BP898">
        <f t="shared" si="980"/>
        <v>1.2760878265505343E-2</v>
      </c>
      <c r="BQ898">
        <f t="shared" si="981"/>
        <v>79.747582833886895</v>
      </c>
      <c r="BR898">
        <f t="shared" si="982"/>
        <v>107.80691753469894</v>
      </c>
      <c r="BS898">
        <f t="shared" si="983"/>
        <v>207081.72000000003</v>
      </c>
      <c r="BT898">
        <f t="shared" si="984"/>
        <v>182769.64</v>
      </c>
      <c r="BU898">
        <f t="shared" si="985"/>
        <v>158457.56</v>
      </c>
      <c r="BV898">
        <f t="shared" si="986"/>
        <v>134145.47999999998</v>
      </c>
      <c r="BW898">
        <f t="shared" si="987"/>
        <v>114981.84</v>
      </c>
      <c r="BX898">
        <f t="shared" si="988"/>
        <v>95818.2</v>
      </c>
      <c r="BY898">
        <f t="shared" si="989"/>
        <v>76654.559999999998</v>
      </c>
      <c r="BZ898">
        <f t="shared" si="990"/>
        <v>57490.92</v>
      </c>
      <c r="CA898">
        <f t="shared" si="991"/>
        <v>38327.279999999999</v>
      </c>
      <c r="CB898">
        <f t="shared" si="992"/>
        <v>19163.64</v>
      </c>
      <c r="CC898">
        <f t="shared" si="993"/>
        <v>102.40885435513687</v>
      </c>
      <c r="CD898">
        <f t="shared" si="994"/>
        <v>138.44159940601833</v>
      </c>
      <c r="CE898">
        <f t="shared" si="995"/>
        <v>182.15643718902376</v>
      </c>
      <c r="CF898">
        <f t="shared" si="996"/>
        <v>246.24851694071725</v>
      </c>
    </row>
    <row r="899" spans="1:84" x14ac:dyDescent="0.25">
      <c r="A899" t="str">
        <f>IF('Data Input'!A899=0,"F","M")</f>
        <v>M</v>
      </c>
      <c r="B899" t="str">
        <f>'Data Input'!B899</f>
        <v>W</v>
      </c>
      <c r="C899">
        <f>'Data Input'!C899</f>
        <v>32</v>
      </c>
      <c r="D899">
        <f t="shared" ref="D899:D922" si="997">C899+1</f>
        <v>33</v>
      </c>
      <c r="E899">
        <f t="shared" ref="E899:E922" si="998">D899+1</f>
        <v>34</v>
      </c>
      <c r="F899">
        <f t="shared" ref="F899:F922" si="999">E899+1</f>
        <v>35</v>
      </c>
      <c r="G899">
        <f t="shared" ref="G899:G922" si="1000">F899+1</f>
        <v>36</v>
      </c>
      <c r="H899">
        <f t="shared" ref="H899:H922" si="1001">G899+1</f>
        <v>37</v>
      </c>
      <c r="I899">
        <f t="shared" ref="I899:I922" si="1002">H899+1</f>
        <v>38</v>
      </c>
      <c r="J899">
        <f t="shared" ref="J899:J922" si="1003">I899+1</f>
        <v>39</v>
      </c>
      <c r="K899">
        <f t="shared" ref="K899:K922" si="1004">J899+1</f>
        <v>40</v>
      </c>
      <c r="L899">
        <f t="shared" ref="L899:L922" si="1005">K899+1</f>
        <v>41</v>
      </c>
      <c r="M899">
        <f>'Data Input'!D899</f>
        <v>145.99977603600001</v>
      </c>
      <c r="N899">
        <f>'Data Input'!E899</f>
        <v>57.999911028</v>
      </c>
      <c r="O899">
        <f>'Data Input'!F899</f>
        <v>100</v>
      </c>
      <c r="P899">
        <f>'Data Input'!G899</f>
        <v>0</v>
      </c>
      <c r="Q899">
        <f>'Data Input'!H899</f>
        <v>0</v>
      </c>
      <c r="R899">
        <f>IF('Data Input'!I899&gt;100,1,0)</f>
        <v>0</v>
      </c>
      <c r="S899">
        <f t="shared" ref="S899:S922" si="1006">LN(C899)</f>
        <v>3.4657359027997265</v>
      </c>
      <c r="T899">
        <f t="shared" ref="T899:T922" si="1007">S899^2</f>
        <v>12.011325347955035</v>
      </c>
      <c r="U899">
        <f t="shared" ref="U899:U922" si="1008">LN(M899)</f>
        <v>4.9836050877071596</v>
      </c>
      <c r="V899">
        <f t="shared" ref="V899:V922" si="1009">S899*U899</f>
        <v>17.271859077842084</v>
      </c>
      <c r="W899">
        <f t="shared" ref="W899:W922" si="1010">LN(N899)</f>
        <v>4.0604414765452423</v>
      </c>
      <c r="X899">
        <f t="shared" ref="X899:X922" si="1011">S899*W899</f>
        <v>14.072417806479979</v>
      </c>
      <c r="Y899">
        <f t="shared" ref="Y899:Y922" si="1012">IF(P899=1,LN(O899),0)</f>
        <v>0</v>
      </c>
      <c r="Z899">
        <f t="shared" ref="Z899:Z922" si="1013">S899*Y899</f>
        <v>0</v>
      </c>
      <c r="AA899">
        <f t="shared" ref="AA899:AA922" si="1014">IF(P899=0,LN(O899),0)</f>
        <v>4.6051701859880918</v>
      </c>
      <c r="AB899">
        <f t="shared" ref="AB899:AB922" si="1015">S899*AA899</f>
        <v>15.960303652081825</v>
      </c>
      <c r="AC899" s="3">
        <f t="shared" ref="AC899:AC922" si="1016">_xlfn.IFS(AND(A899="M",B899="W"),12.344,AND(A899="M",B899="O"),2.469,AND(A899="F",B899="W"),-29.799,AND(A899="F",B899="O"),17.114)</f>
        <v>12.343999999999999</v>
      </c>
      <c r="AD899">
        <f t="shared" ref="AD899:AD922" si="1017">_xlfn.IFS(AND(A899="M",B899="W"),0,AND(A899="M",B899="O"),0,AND(A899="F",B899="W"),4.884,AND(A899="F",B899="O"),0)</f>
        <v>0</v>
      </c>
      <c r="AE899">
        <f t="shared" ref="AE899:AE922" si="1018">_xlfn.IFS(AND(A899="M",B899="W"),11.853,AND(A899="M",B899="O"),0.302,AND(A899="F",B899="W"),13.54,AND(A899="F",B899="O"),0.94)</f>
        <v>11.853</v>
      </c>
      <c r="AF899">
        <f t="shared" ref="AF899:AF922" si="1019">_xlfn.IFS(AND(A899="M",B899="W"),-2.664,AND(A899="M",B899="O"),0,AND(A899="F",B899="W"),-3.114,AND(A899="F",B899="O"),0)</f>
        <v>-2.6640000000000001</v>
      </c>
      <c r="AG899">
        <f t="shared" ref="AG899:AG922" si="1020">_xlfn.IFS(AND(A899="M",B899="W"),-7.99,AND(A899="M",B899="O"),-0.307,AND(A899="F",B899="W"),-13.578,AND(A899="F",B899="O"),-18.92)</f>
        <v>-7.99</v>
      </c>
      <c r="AH899">
        <f t="shared" ref="AH899:AH922" si="1021">_xlfn.IFS(AND(A899="M",B899="W"),1.769,AND(A899="M",B899="O"),0,AND(A899="F",B899="W"),3.149,AND(A899="F",B899="O"),4.475)</f>
        <v>1.7689999999999999</v>
      </c>
      <c r="AI899">
        <f t="shared" ref="AI899:AI922" si="1022">_xlfn.IFS(AND(A899="M",B899="W"),1.769,AND(A899="M",B899="O"),1.916,AND(A899="F",B899="W"),2.019,AND(A899="F",B899="O"),29.291)</f>
        <v>1.7689999999999999</v>
      </c>
      <c r="AJ899">
        <f t="shared" ref="AJ899:AJ922" si="1023">_xlfn.IFS(AND(A899="M",B899="W"),0,AND(A899="M",B899="O"),0,AND(A899="F",B899="W"),0,AND(A899="F",B899="O"),-6.432)</f>
        <v>0</v>
      </c>
      <c r="AK899">
        <f t="shared" ref="AK899:AK922" si="1024">_xlfn.IFS(AND(A899="M",B899="W"),1.764,AND(A899="M",B899="O"),1.809,AND(A899="F",B899="W"),1.957,AND(A899="F",B899="O"),27.82)</f>
        <v>1.764</v>
      </c>
      <c r="AL899">
        <f t="shared" ref="AL899:AL922" si="1025">_xlfn.IFS(AND(A899="M",B899="W"),0,AND(A899="M",B899="O"),0,AND(A899="F",B899="W"),0,AND(A899="F",B899="O"),-6.087)</f>
        <v>0</v>
      </c>
      <c r="AM899">
        <f t="shared" ref="AM899:AM922" si="1026">_xlfn.IFS(AND(A899="M",B899="W"),7.837,AND(A899="M",B899="O"),0.549,AND(A899="F",B899="W"),7.574,AND(A899="F",B899="O"),0.691)</f>
        <v>7.8369999999999997</v>
      </c>
      <c r="AN899">
        <f t="shared" ref="AN899:AN922" si="1027">_xlfn.IFS(AND(A899="M",B899="W"),-1.795,AND(A899="M",B899="O"),0,AND(A899="F",B899="W"),-1.665,AND(A899="F",B899="O"),0)</f>
        <v>-1.7949999999999999</v>
      </c>
      <c r="AO899">
        <f t="shared" ref="AO899:AO922" si="1028">_xlfn.IFS(AND(A899="M",B899="W"),0.658,AND(A899="M",B899="O"),0.645,AND(A899="F",B899="W"),0.661,AND(A899="F",B899="O"),0.874)</f>
        <v>0.65800000000000003</v>
      </c>
      <c r="AP899">
        <f t="shared" ref="AP899:AP922" si="1029">AC899*S899</f>
        <v>42.781043984159822</v>
      </c>
      <c r="AQ899">
        <f t="shared" ref="AQ899:AQ922" si="1030">AD899*T899</f>
        <v>0</v>
      </c>
      <c r="AR899">
        <f t="shared" ref="AR899:AR922" si="1031">AE899*U899</f>
        <v>59.070671104592961</v>
      </c>
      <c r="AS899">
        <f t="shared" ref="AS899:AS922" si="1032">AF899*V899</f>
        <v>-46.012232583371315</v>
      </c>
      <c r="AT899">
        <f t="shared" ref="AT899:AT922" si="1033">AG899*W899</f>
        <v>-32.442927397596485</v>
      </c>
      <c r="AU899">
        <f t="shared" ref="AU899:AU922" si="1034">AH899*X899</f>
        <v>24.894107099663081</v>
      </c>
      <c r="AV899">
        <f t="shared" ref="AV899:AV922" si="1035">AI899*Y899</f>
        <v>0</v>
      </c>
      <c r="AW899">
        <f t="shared" ref="AW899:AW922" si="1036">AJ899*Z899</f>
        <v>0</v>
      </c>
      <c r="AX899">
        <f t="shared" ref="AX899:AX922" si="1037">AK899*AA899</f>
        <v>8.1235202080829936</v>
      </c>
      <c r="AY899">
        <f t="shared" ref="AY899:AY922" si="1038">AL899*AB899</f>
        <v>0</v>
      </c>
      <c r="AZ899">
        <f t="shared" ref="AZ899:AZ922" si="1039">Q899*AM899</f>
        <v>0</v>
      </c>
      <c r="BA899">
        <f t="shared" ref="BA899:BA922" si="1040">Q899*S899*AN899</f>
        <v>0</v>
      </c>
      <c r="BB899">
        <f t="shared" ref="BB899:BB922" si="1041">R899*AO899</f>
        <v>0</v>
      </c>
      <c r="BC899">
        <f t="shared" ref="BC899:BC922" si="1042">SUM(AP899:BB899)</f>
        <v>56.414182415531059</v>
      </c>
      <c r="BD899">
        <f t="shared" ref="BD899:BD922" si="1043">_xlfn.IFS(AND(A899="M",B899="W"),61.18,AND(A899="M",B899="O"),19.54,AND(A899="F",B899="W"),-29.18,AND(A899="F",B899="O"),86.61)</f>
        <v>61.18</v>
      </c>
      <c r="BE899">
        <f t="shared" ref="BE899:BE922" si="1044">_xlfn.IFS(AND(A899="M",B899="W"),0.9144,AND(A899="M",B899="O"),0.8954,AND(A899="F",B899="W"),0.9665,AND(A899="F",B899="O"),0.9533)</f>
        <v>0.91439999999999999</v>
      </c>
      <c r="BF899">
        <f t="shared" ref="BF899:BF922" si="1045">1-(BE899^EXP(BC899-BD899))</f>
        <v>7.6177551287781586E-4</v>
      </c>
      <c r="BG899">
        <f>'Data Input'!J899</f>
        <v>23.6</v>
      </c>
      <c r="BH899">
        <f t="shared" ref="BH899:BH922" si="1046">_xlfn.IFS(AND(A899="M",BG899&lt;24.6),1,AND(A899="M",BG899&lt;=26.6),2,AND(A899="M",BG899&lt;=28.8),3,AND(A899="M",BG899&gt;28.8),4,AND(A899="F",BG899&lt;=23.5),1,AND(A899="F",BG899&lt;=25.8),2,AND(A899="F",BG899&lt;=28.9),3,AND(A899="F",BG899&gt;28.9),4,A899=0,"")</f>
        <v>1</v>
      </c>
      <c r="BI899">
        <f t="shared" ref="BI899:BI922" si="1047">_xlfn.IFS(BH899=1,1,AND(A899="M",BH899=2),1.02,AND(A899="M",BH899=3),1.21,AND(A899="M",BH899=4),1.24,AND(A899="F",BH899=2),0.96,AND(A899="F",BH899=3),1.08,AND(A899="F",BH899=4),1.39)</f>
        <v>1</v>
      </c>
      <c r="BJ899">
        <f>'Data Input'!K899</f>
        <v>0.81159420289855078</v>
      </c>
      <c r="BK899">
        <f>'Data Input'!L899</f>
        <v>3</v>
      </c>
      <c r="BL899">
        <f>'Data Input'!M899</f>
        <v>100</v>
      </c>
      <c r="BM899">
        <f t="shared" ref="BM899:BM922" si="1048">_xlfn.IFS(AND(A899="M",BJ899&lt;0.89),1,AND(A899="M",BJ899&lt;=0.93),2,AND(A899="M",BJ899&lt;=0.96),3,AND(A899="M",BJ899&gt;0.96),4,AND(A899="F",BJ899&lt;0.74),1,AND(A899="F",BJ899&lt;=0.78),2,AND(A899="F",BJ899&lt;=0.82),3,AND(A899="F",BJ899&gt;0.82),4,A899=0,"")</f>
        <v>1</v>
      </c>
      <c r="BN899">
        <f t="shared" ref="BN899:BN922" si="1049">_xlfn.IFS(BM899=1,1,AND(A899="M",BM899=2),1.19,AND(A899="M",BM899=3),1.2,AND(A899="M",BM899=4),1.26,AND(A899="F",BM899=2),1.12,AND(A899="F",BM899=3),1.2,AND(A899="F",BM899=4),1.46)</f>
        <v>1</v>
      </c>
      <c r="BO899">
        <f t="shared" ref="BO899:BO922" si="1050">BF899*BI899</f>
        <v>7.6177551287781586E-4</v>
      </c>
      <c r="BP899">
        <f t="shared" ref="BP899:BP922" si="1051">BF899*BN899</f>
        <v>7.6177551287781586E-4</v>
      </c>
      <c r="BQ899">
        <f t="shared" ref="BQ899:BQ922" si="1052">(BO899/10)*15360.43*55/10</f>
        <v>6.4356596927005851</v>
      </c>
      <c r="BR899">
        <f t="shared" ref="BR899:BR922" si="1053">(BP899/10)*15360.43*55/10</f>
        <v>6.4356596927005851</v>
      </c>
      <c r="BS899">
        <f t="shared" ref="BS899:BS922" si="1054">_xlfn.IFS(AND(C899&lt;20,$BK899=0),27172.32,AND(C899&lt;25,$BK899=0),30604.62,AND(C899&lt;35,$BK899=0),28602.45,AND(C899&lt;45,$BK899=0),19735.69,AND(C899&lt;55,$BK899=0),10868.93,AND(C899&lt;66,$BK899=0),2574.22,AND(C899&gt;65,$BK899=0),286.02,AND(C899&lt;20,$BK899=1),20879.79,AND(C899&lt;25,$BK899=1),22881.96,AND(C899&lt;35,$BK899=1),28602.45,AND(C899&lt;45,$BK899=1),25742.2,AND(C899&lt;55,$BK899=1),24026.06,AND(C899&lt;66,$BK899=1),12299.05,AND(C899&gt;65,$BK899=1),6006.51,AND(C899&lt;20,$BK899=2),18591.59,AND(C899&lt;25,$BK899=2),20307.74,AND(C899&lt;35,$BK899=2),28602.45,AND(C899&lt;45,$BK899=2),28316.42,AND(C899&lt;55,$BK899=2),22309.91,AND(C899&lt;66,$BK899=2),16589.42,AND(C899&gt;65,$BK899=2),13443.15,AND(C899&lt;20,$BK899=3),16303.39,AND(C899&lt;25,$BK899=3),18019.54,AND(C899&lt;35,$BK899=3),28602.45,AND(C899&lt;45,$BK899=3),30890.64,AND(C899&lt;55,$BK899=3),24312.08,AND(C899&lt;66,$BK899=3),19163.64,AND(C899&gt;65,$BK899=3),16589.42,AND(C899&lt;20,$BK899=4),14587.25,AND(C899&lt;25,$BK899=4),16589.42,AND(C899&lt;35,$BK899=4),28602.45,AND(C899&lt;45,$BK899=4),32034.74,AND(C899&lt;55,$BK899=4),26600.28,AND(C899&lt;66,$BK899=4),21451.84,AND(C899&gt;65,$BK899=4),19163.64)+BT899</f>
        <v>302041.83000000007</v>
      </c>
      <c r="BT899">
        <f t="shared" ref="BT899:BT922" si="1055">_xlfn.IFS(AND(D899&lt;20,$BK899=0),27172.32,AND(D899&lt;25,$BK899=0),30604.62,AND(D899&lt;35,$BK899=0),28602.45,AND(D899&lt;45,$BK899=0),19735.69,AND(D899&lt;55,$BK899=0),10868.93,AND(D899&lt;66,$BK899=0),2574.22,AND(D899&gt;65,$BK899=0),286.02,AND(D899&lt;20,$BK899=1),20879.79,AND(D899&lt;25,$BK899=1),22881.96,AND(D899&lt;35,$BK899=1),28602.45,AND(D899&lt;45,$BK899=1),25742.2,AND(D899&lt;55,$BK899=1),24026.06,AND(D899&lt;66,$BK899=1),12299.05,AND(D899&gt;65,$BK899=1),6006.51,AND(D899&lt;20,$BK899=2),18591.59,AND(D899&lt;25,$BK899=2),20307.74,AND(D899&lt;35,$BK899=2),28602.45,AND(D899&lt;45,$BK899=2),28316.42,AND(D899&lt;55,$BK899=2),22309.91,AND(D899&lt;66,$BK899=2),16589.42,AND(D899&gt;65,$BK899=2),13443.15,AND(D899&lt;20,$BK899=3),16303.39,AND(D899&lt;25,$BK899=3),18019.54,AND(D899&lt;35,$BK899=3),28602.45,AND(D899&lt;45,$BK899=3),30890.64,AND(D899&lt;55,$BK899=3),24312.08,AND(D899&lt;66,$BK899=3),19163.64,AND(D899&gt;65,$BK899=3),16589.42,AND(D899&lt;20,$BK899=4),14587.25,AND(D899&lt;25,$BK899=4),16589.42,AND(D899&lt;35,$BK899=4),28602.45,AND(D899&lt;45,$BK899=4),32034.74,AND(D899&lt;55,$BK899=4),26600.28,AND(D899&lt;66,$BK899=4),21451.84,AND(D899&gt;65,$BK899=4),19163.64)+BU899</f>
        <v>273439.38000000006</v>
      </c>
      <c r="BU899">
        <f t="shared" ref="BU899:BU922" si="1056">_xlfn.IFS(AND(E899&lt;20,$BK899=0),27172.32,AND(E899&lt;25,$BK899=0),30604.62,AND(E899&lt;35,$BK899=0),28602.45,AND(E899&lt;45,$BK899=0),19735.69,AND(E899&lt;55,$BK899=0),10868.93,AND(E899&lt;66,$BK899=0),2574.22,AND(E899&gt;65,$BK899=0),286.02,AND(E899&lt;20,$BK899=1),20879.79,AND(E899&lt;25,$BK899=1),22881.96,AND(E899&lt;35,$BK899=1),28602.45,AND(E899&lt;45,$BK899=1),25742.2,AND(E899&lt;55,$BK899=1),24026.06,AND(E899&lt;66,$BK899=1),12299.05,AND(E899&gt;65,$BK899=1),6006.51,AND(E899&lt;20,$BK899=2),18591.59,AND(E899&lt;25,$BK899=2),20307.74,AND(E899&lt;35,$BK899=2),28602.45,AND(E899&lt;45,$BK899=2),28316.42,AND(E899&lt;55,$BK899=2),22309.91,AND(E899&lt;66,$BK899=2),16589.42,AND(E899&gt;65,$BK899=2),13443.15,AND(E899&lt;20,$BK899=3),16303.39,AND(E899&lt;25,$BK899=3),18019.54,AND(E899&lt;35,$BK899=3),28602.45,AND(E899&lt;45,$BK899=3),30890.64,AND(E899&lt;55,$BK899=3),24312.08,AND(E899&lt;66,$BK899=3),19163.64,AND(E899&gt;65,$BK899=3),16589.42,AND(E899&lt;20,$BK899=4),14587.25,AND(E899&lt;25,$BK899=4),16589.42,AND(E899&lt;35,$BK899=4),28602.45,AND(E899&lt;45,$BK899=4),32034.74,AND(E899&lt;55,$BK899=4),26600.28,AND(E899&lt;66,$BK899=4),21451.84,AND(E899&gt;65,$BK899=4),19163.64)+BV899</f>
        <v>244836.93000000005</v>
      </c>
      <c r="BV899">
        <f t="shared" ref="BV899:BV922" si="1057">_xlfn.IFS(AND(F899&lt;20,$BK899=0),27172.32,AND(F899&lt;25,$BK899=0),30604.62,AND(F899&lt;35,$BK899=0),28602.45,AND(F899&lt;45,$BK899=0),19735.69,AND(F899&lt;55,$BK899=0),10868.93,AND(F899&lt;66,$BK899=0),2574.22,AND(F899&gt;65,$BK899=0),286.02,AND(F899&lt;20,$BK899=1),20879.79,AND(F899&lt;25,$BK899=1),22881.96,AND(F899&lt;35,$BK899=1),28602.45,AND(F899&lt;45,$BK899=1),25742.2,AND(F899&lt;55,$BK899=1),24026.06,AND(F899&lt;66,$BK899=1),12299.05,AND(F899&gt;65,$BK899=1),6006.51,AND(F899&lt;20,$BK899=2),18591.59,AND(F899&lt;25,$BK899=2),20307.74,AND(F899&lt;35,$BK899=2),28602.45,AND(F899&lt;45,$BK899=2),28316.42,AND(F899&lt;55,$BK899=2),22309.91,AND(F899&lt;66,$BK899=2),16589.42,AND(F899&gt;65,$BK899=2),13443.15,AND(F899&lt;20,$BK899=3),16303.39,AND(F899&lt;25,$BK899=3),18019.54,AND(F899&lt;35,$BK899=3),28602.45,AND(F899&lt;45,$BK899=3),30890.64,AND(F899&lt;55,$BK899=3),24312.08,AND(F899&lt;66,$BK899=3),19163.64,AND(F899&gt;65,$BK899=3),16589.42,AND(F899&lt;20,$BK899=4),14587.25,AND(F899&lt;25,$BK899=4),16589.42,AND(F899&lt;35,$BK899=4),28602.45,AND(F899&lt;45,$BK899=4),32034.74,AND(F899&lt;55,$BK899=4),26600.28,AND(F899&lt;66,$BK899=4),21451.84,AND(F899&gt;65,$BK899=4),19163.64)+BW899</f>
        <v>216234.48000000004</v>
      </c>
      <c r="BW899">
        <f t="shared" ref="BW899:BW922" si="1058">_xlfn.IFS(AND(G899&lt;20,$BK899=0),27172.32,AND(G899&lt;25,$BK899=0),30604.62,AND(G899&lt;35,$BK899=0),28602.45,AND(G899&lt;45,$BK899=0),19735.69,AND(G899&lt;55,$BK899=0),10868.93,AND(G899&lt;66,$BK899=0),2574.22,AND(G899&gt;65,$BK899=0),286.02,AND(G899&lt;20,$BK899=1),20879.79,AND(G899&lt;25,$BK899=1),22881.96,AND(G899&lt;35,$BK899=1),28602.45,AND(G899&lt;45,$BK899=1),25742.2,AND(G899&lt;55,$BK899=1),24026.06,AND(G899&lt;66,$BK899=1),12299.05,AND(G899&gt;65,$BK899=1),6006.51,AND(G899&lt;20,$BK899=2),18591.59,AND(G899&lt;25,$BK899=2),20307.74,AND(G899&lt;35,$BK899=2),28602.45,AND(G899&lt;45,$BK899=2),28316.42,AND(G899&lt;55,$BK899=2),22309.91,AND(G899&lt;66,$BK899=2),16589.42,AND(G899&gt;65,$BK899=2),13443.15,AND(G899&lt;20,$BK899=3),16303.39,AND(G899&lt;25,$BK899=3),18019.54,AND(G899&lt;35,$BK899=3),28602.45,AND(G899&lt;45,$BK899=3),30890.64,AND(G899&lt;55,$BK899=3),24312.08,AND(G899&lt;66,$BK899=3),19163.64,AND(G899&gt;65,$BK899=3),16589.42,AND(G899&lt;20,$BK899=4),14587.25,AND(G899&lt;25,$BK899=4),16589.42,AND(G899&lt;35,$BK899=4),28602.45,AND(G899&lt;45,$BK899=4),32034.74,AND(G899&lt;55,$BK899=4),26600.28,AND(G899&lt;66,$BK899=4),21451.84,AND(G899&gt;65,$BK899=4),19163.64)+BX899</f>
        <v>185343.84000000003</v>
      </c>
      <c r="BX899">
        <f t="shared" ref="BX899:BX922" si="1059">_xlfn.IFS(AND(H899&lt;20,$BK899=0),27172.32,AND(H899&lt;25,$BK899=0),30604.62,AND(H899&lt;35,$BK899=0),28602.45,AND(H899&lt;45,$BK899=0),19735.69,AND(H899&lt;55,$BK899=0),10868.93,AND(H899&lt;66,$BK899=0),2574.22,AND(H899&gt;65,$BK899=0),286.02,AND(H899&lt;20,$BK899=1),20879.79,AND(H899&lt;25,$BK899=1),22881.96,AND(H899&lt;35,$BK899=1),28602.45,AND(H899&lt;45,$BK899=1),25742.2,AND(H899&lt;55,$BK899=1),24026.06,AND(H899&lt;66,$BK899=1),12299.05,AND(H899&gt;65,$BK899=1),6006.51,AND(H899&lt;20,$BK899=2),18591.59,AND(H899&lt;25,$BK899=2),20307.74,AND(H899&lt;35,$BK899=2),28602.45,AND(H899&lt;45,$BK899=2),28316.42,AND(H899&lt;55,$BK899=2),22309.91,AND(H899&lt;66,$BK899=2),16589.42,AND(H899&gt;65,$BK899=2),13443.15,AND(H899&lt;20,$BK899=3),16303.39,AND(H899&lt;25,$BK899=3),18019.54,AND(H899&lt;35,$BK899=3),28602.45,AND(H899&lt;45,$BK899=3),30890.64,AND(H899&lt;55,$BK899=3),24312.08,AND(H899&lt;66,$BK899=3),19163.64,AND(H899&gt;65,$BK899=3),16589.42,AND(H899&lt;20,$BK899=4),14587.25,AND(H899&lt;25,$BK899=4),16589.42,AND(H899&lt;35,$BK899=4),28602.45,AND(H899&lt;45,$BK899=4),32034.74,AND(H899&lt;55,$BK899=4),26600.28,AND(H899&lt;66,$BK899=4),21451.84,AND(H899&gt;65,$BK899=4),19163.64)+BY899</f>
        <v>154453.20000000001</v>
      </c>
      <c r="BY899">
        <f t="shared" ref="BY899:BY922" si="1060">_xlfn.IFS(AND(I899&lt;20,$BK899=0),27172.32,AND(I899&lt;25,$BK899=0),30604.62,AND(I899&lt;35,$BK899=0),28602.45,AND(I899&lt;45,$BK899=0),19735.69,AND(I899&lt;55,$BK899=0),10868.93,AND(I899&lt;66,$BK899=0),2574.22,AND(I899&gt;65,$BK899=0),286.02,AND(I899&lt;20,$BK899=1),20879.79,AND(I899&lt;25,$BK899=1),22881.96,AND(I899&lt;35,$BK899=1),28602.45,AND(I899&lt;45,$BK899=1),25742.2,AND(I899&lt;55,$BK899=1),24026.06,AND(I899&lt;66,$BK899=1),12299.05,AND(I899&gt;65,$BK899=1),6006.51,AND(I899&lt;20,$BK899=2),18591.59,AND(I899&lt;25,$BK899=2),20307.74,AND(I899&lt;35,$BK899=2),28602.45,AND(I899&lt;45,$BK899=2),28316.42,AND(I899&lt;55,$BK899=2),22309.91,AND(I899&lt;66,$BK899=2),16589.42,AND(I899&gt;65,$BK899=2),13443.15,AND(I899&lt;20,$BK899=3),16303.39,AND(I899&lt;25,$BK899=3),18019.54,AND(I899&lt;35,$BK899=3),28602.45,AND(I899&lt;45,$BK899=3),30890.64,AND(I899&lt;55,$BK899=3),24312.08,AND(I899&lt;66,$BK899=3),19163.64,AND(I899&gt;65,$BK899=3),16589.42,AND(I899&lt;20,$BK899=4),14587.25,AND(I899&lt;25,$BK899=4),16589.42,AND(I899&lt;35,$BK899=4),28602.45,AND(I899&lt;45,$BK899=4),32034.74,AND(I899&lt;55,$BK899=4),26600.28,AND(I899&lt;66,$BK899=4),21451.84,AND(I899&gt;65,$BK899=4),19163.64)+BZ899</f>
        <v>123562.56</v>
      </c>
      <c r="BZ899">
        <f t="shared" ref="BZ899:BZ922" si="1061">_xlfn.IFS(AND(J899&lt;20,$BK899=0),27172.32,AND(J899&lt;25,$BK899=0),30604.62,AND(J899&lt;35,$BK899=0),28602.45,AND(J899&lt;45,$BK899=0),19735.69,AND(J899&lt;55,$BK899=0),10868.93,AND(J899&lt;66,$BK899=0),2574.22,AND(J899&gt;65,$BK899=0),286.02,AND(J899&lt;20,$BK899=1),20879.79,AND(J899&lt;25,$BK899=1),22881.96,AND(J899&lt;35,$BK899=1),28602.45,AND(J899&lt;45,$BK899=1),25742.2,AND(J899&lt;55,$BK899=1),24026.06,AND(J899&lt;66,$BK899=1),12299.05,AND(J899&gt;65,$BK899=1),6006.51,AND(J899&lt;20,$BK899=2),18591.59,AND(J899&lt;25,$BK899=2),20307.74,AND(J899&lt;35,$BK899=2),28602.45,AND(J899&lt;45,$BK899=2),28316.42,AND(J899&lt;55,$BK899=2),22309.91,AND(J899&lt;66,$BK899=2),16589.42,AND(J899&gt;65,$BK899=2),13443.15,AND(J899&lt;20,$BK899=3),16303.39,AND(J899&lt;25,$BK899=3),18019.54,AND(J899&lt;35,$BK899=3),28602.45,AND(J899&lt;45,$BK899=3),30890.64,AND(J899&lt;55,$BK899=3),24312.08,AND(J899&lt;66,$BK899=3),19163.64,AND(J899&gt;65,$BK899=3),16589.42,AND(J899&lt;20,$BK899=4),14587.25,AND(J899&lt;25,$BK899=4),16589.42,AND(J899&lt;35,$BK899=4),28602.45,AND(J899&lt;45,$BK899=4),32034.74,AND(J899&lt;55,$BK899=4),26600.28,AND(J899&lt;66,$BK899=4),21451.84,AND(J899&gt;65,$BK899=4),19163.64)+CA899</f>
        <v>92671.92</v>
      </c>
      <c r="CA899">
        <f t="shared" ref="CA899:CA922" si="1062">_xlfn.IFS(AND(K899&lt;20,$BK899=0),27172.32,AND(K899&lt;25,$BK899=0),30604.62,AND(K899&lt;35,$BK899=0),28602.45,AND(K899&lt;45,$BK899=0),19735.69,AND(K899&lt;55,$BK899=0),10868.93,AND(K899&lt;66,$BK899=0),2574.22,AND(K899&gt;65,$BK899=0),286.02,AND(K899&lt;20,$BK899=1),20879.79,AND(K899&lt;25,$BK899=1),22881.96,AND(K899&lt;35,$BK899=1),28602.45,AND(K899&lt;45,$BK899=1),25742.2,AND(K899&lt;55,$BK899=1),24026.06,AND(K899&lt;66,$BK899=1),12299.05,AND(K899&gt;65,$BK899=1),6006.51,AND(K899&lt;20,$BK899=2),18591.59,AND(K899&lt;25,$BK899=2),20307.74,AND(K899&lt;35,$BK899=2),28602.45,AND(K899&lt;45,$BK899=2),28316.42,AND(K899&lt;55,$BK899=2),22309.91,AND(K899&lt;66,$BK899=2),16589.42,AND(K899&gt;65,$BK899=2),13443.15,AND(K899&lt;20,$BK899=3),16303.39,AND(K899&lt;25,$BK899=3),18019.54,AND(K899&lt;35,$BK899=3),28602.45,AND(K899&lt;45,$BK899=3),30890.64,AND(K899&lt;55,$BK899=3),24312.08,AND(K899&lt;66,$BK899=3),19163.64,AND(K899&gt;65,$BK899=3),16589.42,AND(K899&lt;20,$BK899=4),14587.25,AND(K899&lt;25,$BK899=4),16589.42,AND(K899&lt;35,$BK899=4),28602.45,AND(K899&lt;45,$BK899=4),32034.74,AND(K899&lt;55,$BK899=4),26600.28,AND(K899&lt;66,$BK899=4),21451.84,AND(K899&gt;65,$BK899=4),19163.64)+CB899</f>
        <v>61781.279999999999</v>
      </c>
      <c r="CB899">
        <f t="shared" ref="CB899:CB922" si="1063">_xlfn.IFS(AND(L899&lt;20,$BK899=0),27172.32,AND(L899&lt;25,$BK899=0),30604.62,AND(L899&lt;35,$BK899=0),28602.45,AND(L899&lt;45,$BK899=0),19735.69,AND(L899&lt;55,$BK899=0),10868.93,AND(L899&lt;66,$BK899=0),2574.22,AND(L899&gt;65,$BK899=0),286.02,AND(L899&lt;20,$BK899=1),20879.79,AND(L899&lt;25,$BK899=1),22881.96,AND(L899&lt;35,$BK899=1),28602.45,AND(L899&lt;45,$BK899=1),25742.2,AND(L899&lt;55,$BK899=1),24026.06,AND(L899&lt;66,$BK899=1),12299.05,AND(L899&gt;65,$BK899=1),6006.51,AND(L899&lt;20,$BK899=2),18591.59,AND(L899&lt;25,$BK899=2),20307.74,AND(L899&lt;35,$BK899=2),28602.45,AND(L899&lt;45,$BK899=2),28316.42,AND(L899&lt;55,$BK899=2),22309.91,AND(L899&lt;66,$BK899=2),16589.42,AND(L899&gt;65,$BK899=2),13443.15,AND(L899&lt;20,$BK899=3),16303.39,AND(L899&lt;25,$BK899=3),18019.54,AND(L899&lt;35,$BK899=3),28602.45,AND(L899&lt;45,$BK899=3),30890.64,AND(L899&lt;55,$BK899=3),24312.08,AND(L899&lt;66,$BK899=3),19163.64,AND(L899&gt;65,$BK899=3),16589.42,AND(L899&lt;20,$BK899=4),14587.25,AND(L899&lt;25,$BK899=4),16589.42,AND(L899&lt;35,$BK899=4),28602.45,AND(L899&lt;45,$BK899=4),32034.74,AND(L899&lt;55,$BK899=4),26600.28,AND(L899&lt;66,$BK899=4),21451.84,AND(L899&gt;65,$BK899=4),19163.64)</f>
        <v>30890.639999999999</v>
      </c>
      <c r="CC899">
        <f t="shared" ref="CC899:CC922" si="1064">(BO899/10)*SUM(BS899:CB899)/10</f>
        <v>12.837867994369475</v>
      </c>
      <c r="CD899">
        <f t="shared" ref="CD899:CD922" si="1065">(BP899/10)*SUM(BS899:CB899)/10</f>
        <v>12.837867994369475</v>
      </c>
      <c r="CE899">
        <f t="shared" ref="CE899:CE922" si="1066">CC899+BQ899</f>
        <v>19.273527687070061</v>
      </c>
      <c r="CF899">
        <f t="shared" ref="CF899:CF922" si="1067">CD899+BR899</f>
        <v>19.273527687070061</v>
      </c>
    </row>
    <row r="900" spans="1:84" x14ac:dyDescent="0.25">
      <c r="A900" t="str">
        <f>IF('Data Input'!A900=0,"F","M")</f>
        <v>F</v>
      </c>
      <c r="B900" t="str">
        <f>'Data Input'!B900</f>
        <v>W</v>
      </c>
      <c r="C900">
        <f>'Data Input'!C900</f>
        <v>55</v>
      </c>
      <c r="D900">
        <f t="shared" si="997"/>
        <v>56</v>
      </c>
      <c r="E900">
        <f t="shared" si="998"/>
        <v>57</v>
      </c>
      <c r="F900">
        <f t="shared" si="999"/>
        <v>58</v>
      </c>
      <c r="G900">
        <f t="shared" si="1000"/>
        <v>59</v>
      </c>
      <c r="H900">
        <f t="shared" si="1001"/>
        <v>60</v>
      </c>
      <c r="I900">
        <f t="shared" si="1002"/>
        <v>61</v>
      </c>
      <c r="J900">
        <f t="shared" si="1003"/>
        <v>62</v>
      </c>
      <c r="K900">
        <f t="shared" si="1004"/>
        <v>63</v>
      </c>
      <c r="L900">
        <f t="shared" si="1005"/>
        <v>64</v>
      </c>
      <c r="M900">
        <f>'Data Input'!D900</f>
        <v>179.99972388</v>
      </c>
      <c r="N900">
        <f>'Data Input'!E900</f>
        <v>60.999906426000003</v>
      </c>
      <c r="O900">
        <f>'Data Input'!F900</f>
        <v>120</v>
      </c>
      <c r="P900">
        <f>'Data Input'!G900</f>
        <v>1</v>
      </c>
      <c r="Q900">
        <f>'Data Input'!H900</f>
        <v>0</v>
      </c>
      <c r="R900">
        <f>IF('Data Input'!I900&gt;100,1,0)</f>
        <v>1</v>
      </c>
      <c r="S900">
        <f t="shared" si="1006"/>
        <v>4.0073331852324712</v>
      </c>
      <c r="T900">
        <f t="shared" si="1007"/>
        <v>16.058719257465423</v>
      </c>
      <c r="U900">
        <f t="shared" si="1008"/>
        <v>5.1929553168890337</v>
      </c>
      <c r="V900">
        <f t="shared" si="1009"/>
        <v>20.809902170798829</v>
      </c>
      <c r="W900">
        <f t="shared" si="1010"/>
        <v>4.1108723301721346</v>
      </c>
      <c r="X900">
        <f t="shared" si="1011"/>
        <v>16.473635108952731</v>
      </c>
      <c r="Y900">
        <f t="shared" si="1012"/>
        <v>4.7874917427820458</v>
      </c>
      <c r="Z900">
        <f t="shared" si="1013"/>
        <v>19.185074534876929</v>
      </c>
      <c r="AA900">
        <f t="shared" si="1014"/>
        <v>0</v>
      </c>
      <c r="AB900">
        <f t="shared" si="1015"/>
        <v>0</v>
      </c>
      <c r="AC900" s="3">
        <f t="shared" si="1016"/>
        <v>-29.798999999999999</v>
      </c>
      <c r="AD900">
        <f t="shared" si="1017"/>
        <v>4.8840000000000003</v>
      </c>
      <c r="AE900">
        <f t="shared" si="1018"/>
        <v>13.54</v>
      </c>
      <c r="AF900">
        <f t="shared" si="1019"/>
        <v>-3.1139999999999999</v>
      </c>
      <c r="AG900">
        <f t="shared" si="1020"/>
        <v>-13.577999999999999</v>
      </c>
      <c r="AH900">
        <f t="shared" si="1021"/>
        <v>3.149</v>
      </c>
      <c r="AI900">
        <f t="shared" si="1022"/>
        <v>2.0190000000000001</v>
      </c>
      <c r="AJ900">
        <f t="shared" si="1023"/>
        <v>0</v>
      </c>
      <c r="AK900">
        <f t="shared" si="1024"/>
        <v>1.9570000000000001</v>
      </c>
      <c r="AL900">
        <f t="shared" si="1025"/>
        <v>0</v>
      </c>
      <c r="AM900">
        <f t="shared" si="1026"/>
        <v>7.5739999999999998</v>
      </c>
      <c r="AN900">
        <f t="shared" si="1027"/>
        <v>-1.665</v>
      </c>
      <c r="AO900">
        <f t="shared" si="1028"/>
        <v>0.66100000000000003</v>
      </c>
      <c r="AP900">
        <f t="shared" si="1029"/>
        <v>-119.41452158674241</v>
      </c>
      <c r="AQ900">
        <f t="shared" si="1030"/>
        <v>78.430784853461134</v>
      </c>
      <c r="AR900">
        <f t="shared" si="1031"/>
        <v>70.312614990677517</v>
      </c>
      <c r="AS900">
        <f t="shared" si="1032"/>
        <v>-64.802035359867546</v>
      </c>
      <c r="AT900">
        <f t="shared" si="1033"/>
        <v>-55.817424499077241</v>
      </c>
      <c r="AU900">
        <f t="shared" si="1034"/>
        <v>51.87547695809215</v>
      </c>
      <c r="AV900">
        <f t="shared" si="1035"/>
        <v>9.6659458286769517</v>
      </c>
      <c r="AW900">
        <f t="shared" si="1036"/>
        <v>0</v>
      </c>
      <c r="AX900">
        <f t="shared" si="1037"/>
        <v>0</v>
      </c>
      <c r="AY900">
        <f t="shared" si="1038"/>
        <v>0</v>
      </c>
      <c r="AZ900">
        <f t="shared" si="1039"/>
        <v>0</v>
      </c>
      <c r="BA900">
        <f t="shared" si="1040"/>
        <v>0</v>
      </c>
      <c r="BB900">
        <f t="shared" si="1041"/>
        <v>0.66100000000000003</v>
      </c>
      <c r="BC900">
        <f t="shared" si="1042"/>
        <v>-29.088158814779447</v>
      </c>
      <c r="BD900">
        <f t="shared" si="1043"/>
        <v>-29.18</v>
      </c>
      <c r="BE900">
        <f t="shared" si="1044"/>
        <v>0.96650000000000003</v>
      </c>
      <c r="BF900">
        <f t="shared" si="1045"/>
        <v>3.6662615252184394E-2</v>
      </c>
      <c r="BG900">
        <f>'Data Input'!J900</f>
        <v>31.8</v>
      </c>
      <c r="BH900">
        <f t="shared" si="1046"/>
        <v>4</v>
      </c>
      <c r="BI900">
        <f t="shared" si="1047"/>
        <v>1.39</v>
      </c>
      <c r="BJ900">
        <f>'Data Input'!K900</f>
        <v>0.78431372549019607</v>
      </c>
      <c r="BK900">
        <f>'Data Input'!L900</f>
        <v>3</v>
      </c>
      <c r="BL900">
        <f>'Data Input'!M900</f>
        <v>90</v>
      </c>
      <c r="BM900">
        <f t="shared" si="1048"/>
        <v>3</v>
      </c>
      <c r="BN900">
        <f t="shared" si="1049"/>
        <v>1.2</v>
      </c>
      <c r="BO900">
        <f t="shared" si="1050"/>
        <v>5.0961035200536305E-2</v>
      </c>
      <c r="BP900">
        <f t="shared" si="1051"/>
        <v>4.3995138302621271E-2</v>
      </c>
      <c r="BQ900">
        <f t="shared" si="1052"/>
        <v>430.5308776589556</v>
      </c>
      <c r="BR900">
        <f t="shared" si="1053"/>
        <v>371.68133323075301</v>
      </c>
      <c r="BS900">
        <f t="shared" si="1054"/>
        <v>191636.40000000002</v>
      </c>
      <c r="BT900">
        <f t="shared" si="1055"/>
        <v>172472.76</v>
      </c>
      <c r="BU900">
        <f t="shared" si="1056"/>
        <v>153309.12</v>
      </c>
      <c r="BV900">
        <f t="shared" si="1057"/>
        <v>134145.47999999998</v>
      </c>
      <c r="BW900">
        <f t="shared" si="1058"/>
        <v>114981.84</v>
      </c>
      <c r="BX900">
        <f t="shared" si="1059"/>
        <v>95818.2</v>
      </c>
      <c r="BY900">
        <f t="shared" si="1060"/>
        <v>76654.559999999998</v>
      </c>
      <c r="BZ900">
        <f t="shared" si="1061"/>
        <v>57490.92</v>
      </c>
      <c r="CA900">
        <f t="shared" si="1062"/>
        <v>38327.279999999999</v>
      </c>
      <c r="CB900">
        <f t="shared" si="1063"/>
        <v>19163.64</v>
      </c>
      <c r="CC900">
        <f t="shared" si="1064"/>
        <v>537.12941293572305</v>
      </c>
      <c r="CD900">
        <f t="shared" si="1065"/>
        <v>463.70884569990477</v>
      </c>
      <c r="CE900">
        <f t="shared" si="1066"/>
        <v>967.6602905946786</v>
      </c>
      <c r="CF900">
        <f t="shared" si="1067"/>
        <v>835.39017893065784</v>
      </c>
    </row>
    <row r="901" spans="1:84" x14ac:dyDescent="0.25">
      <c r="A901" t="str">
        <f>IF('Data Input'!A901=0,"F","M")</f>
        <v>F</v>
      </c>
      <c r="B901" t="str">
        <f>'Data Input'!B901</f>
        <v>W</v>
      </c>
      <c r="C901">
        <f>'Data Input'!C901</f>
        <v>39</v>
      </c>
      <c r="D901">
        <f t="shared" si="997"/>
        <v>40</v>
      </c>
      <c r="E901">
        <f t="shared" si="998"/>
        <v>41</v>
      </c>
      <c r="F901">
        <f t="shared" si="999"/>
        <v>42</v>
      </c>
      <c r="G901">
        <f t="shared" si="1000"/>
        <v>43</v>
      </c>
      <c r="H901">
        <f t="shared" si="1001"/>
        <v>44</v>
      </c>
      <c r="I901">
        <f t="shared" si="1002"/>
        <v>45</v>
      </c>
      <c r="J901">
        <f t="shared" si="1003"/>
        <v>46</v>
      </c>
      <c r="K901">
        <f t="shared" si="1004"/>
        <v>47</v>
      </c>
      <c r="L901">
        <f t="shared" si="1005"/>
        <v>48</v>
      </c>
      <c r="M901">
        <f>'Data Input'!D901</f>
        <v>212.999673258</v>
      </c>
      <c r="N901">
        <f>'Data Input'!E901</f>
        <v>54.999915629999997</v>
      </c>
      <c r="O901">
        <f>'Data Input'!F901</f>
        <v>100</v>
      </c>
      <c r="P901">
        <f>'Data Input'!G901</f>
        <v>0</v>
      </c>
      <c r="Q901">
        <f>'Data Input'!H901</f>
        <v>0</v>
      </c>
      <c r="R901">
        <f>IF('Data Input'!I901&gt;100,1,0)</f>
        <v>0</v>
      </c>
      <c r="S901">
        <f t="shared" si="1006"/>
        <v>3.6635616461296463</v>
      </c>
      <c r="T901">
        <f t="shared" si="1007"/>
        <v>13.421683934992164</v>
      </c>
      <c r="U901">
        <f t="shared" si="1008"/>
        <v>5.3612906317082487</v>
      </c>
      <c r="V901">
        <f t="shared" si="1009"/>
        <v>19.641418732080524</v>
      </c>
      <c r="W901">
        <f t="shared" si="1010"/>
        <v>4.0073316512312944</v>
      </c>
      <c r="X901">
        <f t="shared" si="1011"/>
        <v>14.681106540772355</v>
      </c>
      <c r="Y901">
        <f t="shared" si="1012"/>
        <v>0</v>
      </c>
      <c r="Z901">
        <f t="shared" si="1013"/>
        <v>0</v>
      </c>
      <c r="AA901">
        <f t="shared" si="1014"/>
        <v>4.6051701859880918</v>
      </c>
      <c r="AB901">
        <f t="shared" si="1015"/>
        <v>16.871324867285704</v>
      </c>
      <c r="AC901" s="3">
        <f t="shared" si="1016"/>
        <v>-29.798999999999999</v>
      </c>
      <c r="AD901">
        <f t="shared" si="1017"/>
        <v>4.8840000000000003</v>
      </c>
      <c r="AE901">
        <f t="shared" si="1018"/>
        <v>13.54</v>
      </c>
      <c r="AF901">
        <f t="shared" si="1019"/>
        <v>-3.1139999999999999</v>
      </c>
      <c r="AG901">
        <f t="shared" si="1020"/>
        <v>-13.577999999999999</v>
      </c>
      <c r="AH901">
        <f t="shared" si="1021"/>
        <v>3.149</v>
      </c>
      <c r="AI901">
        <f t="shared" si="1022"/>
        <v>2.0190000000000001</v>
      </c>
      <c r="AJ901">
        <f t="shared" si="1023"/>
        <v>0</v>
      </c>
      <c r="AK901">
        <f t="shared" si="1024"/>
        <v>1.9570000000000001</v>
      </c>
      <c r="AL901">
        <f t="shared" si="1025"/>
        <v>0</v>
      </c>
      <c r="AM901">
        <f t="shared" si="1026"/>
        <v>7.5739999999999998</v>
      </c>
      <c r="AN901">
        <f t="shared" si="1027"/>
        <v>-1.665</v>
      </c>
      <c r="AO901">
        <f t="shared" si="1028"/>
        <v>0.66100000000000003</v>
      </c>
      <c r="AP901">
        <f t="shared" si="1029"/>
        <v>-109.17047349301733</v>
      </c>
      <c r="AQ901">
        <f t="shared" si="1030"/>
        <v>65.551504338501729</v>
      </c>
      <c r="AR901">
        <f t="shared" si="1031"/>
        <v>72.591875153329681</v>
      </c>
      <c r="AS901">
        <f t="shared" si="1032"/>
        <v>-61.163377931698747</v>
      </c>
      <c r="AT901">
        <f t="shared" si="1033"/>
        <v>-54.411549160418517</v>
      </c>
      <c r="AU901">
        <f t="shared" si="1034"/>
        <v>46.230804496892148</v>
      </c>
      <c r="AV901">
        <f t="shared" si="1035"/>
        <v>0</v>
      </c>
      <c r="AW901">
        <f t="shared" si="1036"/>
        <v>0</v>
      </c>
      <c r="AX901">
        <f t="shared" si="1037"/>
        <v>9.0123180539786958</v>
      </c>
      <c r="AY901">
        <f t="shared" si="1038"/>
        <v>0</v>
      </c>
      <c r="AZ901">
        <f t="shared" si="1039"/>
        <v>0</v>
      </c>
      <c r="BA901">
        <f t="shared" si="1040"/>
        <v>0</v>
      </c>
      <c r="BB901">
        <f t="shared" si="1041"/>
        <v>0</v>
      </c>
      <c r="BC901">
        <f t="shared" si="1042"/>
        <v>-31.358898542432335</v>
      </c>
      <c r="BD901">
        <f t="shared" si="1043"/>
        <v>-29.18</v>
      </c>
      <c r="BE901">
        <f t="shared" si="1044"/>
        <v>0.96650000000000003</v>
      </c>
      <c r="BF901">
        <f t="shared" si="1045"/>
        <v>3.8485948981553664E-3</v>
      </c>
      <c r="BG901">
        <f>'Data Input'!J901</f>
        <v>33.6</v>
      </c>
      <c r="BH901">
        <f t="shared" si="1046"/>
        <v>4</v>
      </c>
      <c r="BI901">
        <f t="shared" si="1047"/>
        <v>1.39</v>
      </c>
      <c r="BJ901">
        <f>'Data Input'!K901</f>
        <v>0.82887700534759357</v>
      </c>
      <c r="BK901">
        <f>'Data Input'!L901</f>
        <v>3</v>
      </c>
      <c r="BL901">
        <f>'Data Input'!M901</f>
        <v>87</v>
      </c>
      <c r="BM901">
        <f t="shared" si="1048"/>
        <v>4</v>
      </c>
      <c r="BN901">
        <f t="shared" si="1049"/>
        <v>1.46</v>
      </c>
      <c r="BO901">
        <f t="shared" si="1050"/>
        <v>5.3495469084359586E-3</v>
      </c>
      <c r="BP901">
        <f t="shared" si="1051"/>
        <v>5.6189485513068347E-3</v>
      </c>
      <c r="BQ901">
        <f t="shared" si="1052"/>
        <v>45.194237450310823</v>
      </c>
      <c r="BR901">
        <f t="shared" si="1053"/>
        <v>47.47020624277252</v>
      </c>
      <c r="BS901">
        <f t="shared" si="1054"/>
        <v>282592.16000000003</v>
      </c>
      <c r="BT901">
        <f t="shared" si="1055"/>
        <v>251701.52000000002</v>
      </c>
      <c r="BU901">
        <f t="shared" si="1056"/>
        <v>220810.88</v>
      </c>
      <c r="BV901">
        <f t="shared" si="1057"/>
        <v>189920.24</v>
      </c>
      <c r="BW901">
        <f t="shared" si="1058"/>
        <v>159029.6</v>
      </c>
      <c r="BX901">
        <f t="shared" si="1059"/>
        <v>128138.96</v>
      </c>
      <c r="BY901">
        <f t="shared" si="1060"/>
        <v>97248.320000000007</v>
      </c>
      <c r="BZ901">
        <f t="shared" si="1061"/>
        <v>72936.240000000005</v>
      </c>
      <c r="CA901">
        <f t="shared" si="1062"/>
        <v>48624.160000000003</v>
      </c>
      <c r="CB901">
        <f t="shared" si="1063"/>
        <v>24312.080000000002</v>
      </c>
      <c r="CC901">
        <f t="shared" si="1064"/>
        <v>78.922623035997944</v>
      </c>
      <c r="CD901">
        <f t="shared" si="1065"/>
        <v>82.897143620544597</v>
      </c>
      <c r="CE901">
        <f t="shared" si="1066"/>
        <v>124.11686048630877</v>
      </c>
      <c r="CF901">
        <f t="shared" si="1067"/>
        <v>130.36734986331712</v>
      </c>
    </row>
    <row r="902" spans="1:84" x14ac:dyDescent="0.25">
      <c r="A902" t="str">
        <f>IF('Data Input'!A902=0,"F","M")</f>
        <v>F</v>
      </c>
      <c r="B902" t="str">
        <f>'Data Input'!B902</f>
        <v>W</v>
      </c>
      <c r="C902">
        <f>'Data Input'!C902</f>
        <v>64</v>
      </c>
      <c r="D902">
        <f t="shared" si="997"/>
        <v>65</v>
      </c>
      <c r="E902">
        <f t="shared" si="998"/>
        <v>66</v>
      </c>
      <c r="F902">
        <f t="shared" si="999"/>
        <v>67</v>
      </c>
      <c r="G902">
        <f t="shared" si="1000"/>
        <v>68</v>
      </c>
      <c r="H902">
        <f t="shared" si="1001"/>
        <v>69</v>
      </c>
      <c r="I902">
        <f t="shared" si="1002"/>
        <v>70</v>
      </c>
      <c r="J902">
        <f t="shared" si="1003"/>
        <v>71</v>
      </c>
      <c r="K902">
        <f t="shared" si="1004"/>
        <v>72</v>
      </c>
      <c r="L902">
        <f t="shared" si="1005"/>
        <v>73</v>
      </c>
      <c r="M902">
        <f>'Data Input'!D902</f>
        <v>230.999645646</v>
      </c>
      <c r="N902">
        <f>'Data Input'!E902</f>
        <v>60.999906426000003</v>
      </c>
      <c r="O902">
        <f>'Data Input'!F902</f>
        <v>120</v>
      </c>
      <c r="P902">
        <f>'Data Input'!G902</f>
        <v>0</v>
      </c>
      <c r="Q902">
        <f>'Data Input'!H902</f>
        <v>0</v>
      </c>
      <c r="R902">
        <f>IF('Data Input'!I902&gt;100,1,0)</f>
        <v>0</v>
      </c>
      <c r="S902">
        <f t="shared" si="1006"/>
        <v>4.1588830833596715</v>
      </c>
      <c r="T902">
        <f t="shared" si="1007"/>
        <v>17.296308501055247</v>
      </c>
      <c r="U902">
        <f t="shared" si="1008"/>
        <v>5.4424161765206174</v>
      </c>
      <c r="V902">
        <f t="shared" si="1009"/>
        <v>22.634372569134619</v>
      </c>
      <c r="W902">
        <f t="shared" si="1010"/>
        <v>4.1108723301721346</v>
      </c>
      <c r="X902">
        <f t="shared" si="1011"/>
        <v>17.096637391804244</v>
      </c>
      <c r="Y902">
        <f t="shared" si="1012"/>
        <v>0</v>
      </c>
      <c r="Z902">
        <f t="shared" si="1013"/>
        <v>0</v>
      </c>
      <c r="AA902">
        <f t="shared" si="1014"/>
        <v>4.7874917427820458</v>
      </c>
      <c r="AB902">
        <f t="shared" si="1015"/>
        <v>19.910618420780363</v>
      </c>
      <c r="AC902" s="3">
        <f t="shared" si="1016"/>
        <v>-29.798999999999999</v>
      </c>
      <c r="AD902">
        <f t="shared" si="1017"/>
        <v>4.8840000000000003</v>
      </c>
      <c r="AE902">
        <f t="shared" si="1018"/>
        <v>13.54</v>
      </c>
      <c r="AF902">
        <f t="shared" si="1019"/>
        <v>-3.1139999999999999</v>
      </c>
      <c r="AG902">
        <f t="shared" si="1020"/>
        <v>-13.577999999999999</v>
      </c>
      <c r="AH902">
        <f t="shared" si="1021"/>
        <v>3.149</v>
      </c>
      <c r="AI902">
        <f t="shared" si="1022"/>
        <v>2.0190000000000001</v>
      </c>
      <c r="AJ902">
        <f t="shared" si="1023"/>
        <v>0</v>
      </c>
      <c r="AK902">
        <f t="shared" si="1024"/>
        <v>1.9570000000000001</v>
      </c>
      <c r="AL902">
        <f t="shared" si="1025"/>
        <v>0</v>
      </c>
      <c r="AM902">
        <f t="shared" si="1026"/>
        <v>7.5739999999999998</v>
      </c>
      <c r="AN902">
        <f t="shared" si="1027"/>
        <v>-1.665</v>
      </c>
      <c r="AO902">
        <f t="shared" si="1028"/>
        <v>0.66100000000000003</v>
      </c>
      <c r="AP902">
        <f t="shared" si="1029"/>
        <v>-123.93055700103484</v>
      </c>
      <c r="AQ902">
        <f t="shared" si="1030"/>
        <v>84.475170719153837</v>
      </c>
      <c r="AR902">
        <f t="shared" si="1031"/>
        <v>73.690315030089153</v>
      </c>
      <c r="AS902">
        <f t="shared" si="1032"/>
        <v>-70.483436180285196</v>
      </c>
      <c r="AT902">
        <f t="shared" si="1033"/>
        <v>-55.817424499077241</v>
      </c>
      <c r="AU902">
        <f t="shared" si="1034"/>
        <v>53.837311146791563</v>
      </c>
      <c r="AV902">
        <f t="shared" si="1035"/>
        <v>0</v>
      </c>
      <c r="AW902">
        <f t="shared" si="1036"/>
        <v>0</v>
      </c>
      <c r="AX902">
        <f t="shared" si="1037"/>
        <v>9.3691213406244636</v>
      </c>
      <c r="AY902">
        <f t="shared" si="1038"/>
        <v>0</v>
      </c>
      <c r="AZ902">
        <f t="shared" si="1039"/>
        <v>0</v>
      </c>
      <c r="BA902">
        <f t="shared" si="1040"/>
        <v>0</v>
      </c>
      <c r="BB902">
        <f t="shared" si="1041"/>
        <v>0</v>
      </c>
      <c r="BC902">
        <f t="shared" si="1042"/>
        <v>-28.859499443738269</v>
      </c>
      <c r="BD902">
        <f t="shared" si="1043"/>
        <v>-29.18</v>
      </c>
      <c r="BE902">
        <f t="shared" si="1044"/>
        <v>0.96650000000000003</v>
      </c>
      <c r="BF902">
        <f t="shared" si="1045"/>
        <v>4.586271994050084E-2</v>
      </c>
      <c r="BG902">
        <f>'Data Input'!J902</f>
        <v>26.6</v>
      </c>
      <c r="BH902">
        <f t="shared" si="1046"/>
        <v>3</v>
      </c>
      <c r="BI902">
        <f t="shared" si="1047"/>
        <v>1.08</v>
      </c>
      <c r="BJ902">
        <f>'Data Input'!K902</f>
        <v>0.92500000000000004</v>
      </c>
      <c r="BK902">
        <f>'Data Input'!L902</f>
        <v>3</v>
      </c>
      <c r="BL902">
        <f>'Data Input'!M902</f>
        <v>90</v>
      </c>
      <c r="BM902">
        <f t="shared" si="1048"/>
        <v>4</v>
      </c>
      <c r="BN902">
        <f t="shared" si="1049"/>
        <v>1.46</v>
      </c>
      <c r="BO902">
        <f t="shared" si="1050"/>
        <v>4.9531737535740909E-2</v>
      </c>
      <c r="BP902">
        <f t="shared" si="1051"/>
        <v>6.6959571113131222E-2</v>
      </c>
      <c r="BQ902">
        <f t="shared" si="1052"/>
        <v>418.45583295786645</v>
      </c>
      <c r="BR902">
        <f t="shared" si="1053"/>
        <v>565.69029270230089</v>
      </c>
      <c r="BS902">
        <f t="shared" si="1054"/>
        <v>171042.64</v>
      </c>
      <c r="BT902">
        <f t="shared" si="1055"/>
        <v>151879</v>
      </c>
      <c r="BU902">
        <f t="shared" si="1056"/>
        <v>132715.35999999999</v>
      </c>
      <c r="BV902">
        <f t="shared" si="1057"/>
        <v>116125.93999999999</v>
      </c>
      <c r="BW902">
        <f t="shared" si="1058"/>
        <v>99536.51999999999</v>
      </c>
      <c r="BX902">
        <f t="shared" si="1059"/>
        <v>82947.099999999991</v>
      </c>
      <c r="BY902">
        <f t="shared" si="1060"/>
        <v>66357.679999999993</v>
      </c>
      <c r="BZ902">
        <f t="shared" si="1061"/>
        <v>49768.259999999995</v>
      </c>
      <c r="CA902">
        <f t="shared" si="1062"/>
        <v>33178.839999999997</v>
      </c>
      <c r="CB902">
        <f t="shared" si="1063"/>
        <v>16589.419999999998</v>
      </c>
      <c r="CC902">
        <f t="shared" si="1064"/>
        <v>455.7617062025717</v>
      </c>
      <c r="CD902">
        <f t="shared" si="1065"/>
        <v>616.12230653310621</v>
      </c>
      <c r="CE902">
        <f t="shared" si="1066"/>
        <v>874.21753916043815</v>
      </c>
      <c r="CF902">
        <f t="shared" si="1067"/>
        <v>1181.8125992354071</v>
      </c>
    </row>
    <row r="903" spans="1:84" x14ac:dyDescent="0.25">
      <c r="A903" t="str">
        <f>IF('Data Input'!A903=0,"F","M")</f>
        <v>F</v>
      </c>
      <c r="B903" t="str">
        <f>'Data Input'!B903</f>
        <v>W</v>
      </c>
      <c r="C903">
        <f>'Data Input'!C903</f>
        <v>58</v>
      </c>
      <c r="D903">
        <f t="shared" si="997"/>
        <v>59</v>
      </c>
      <c r="E903">
        <f t="shared" si="998"/>
        <v>60</v>
      </c>
      <c r="F903">
        <f t="shared" si="999"/>
        <v>61</v>
      </c>
      <c r="G903">
        <f t="shared" si="1000"/>
        <v>62</v>
      </c>
      <c r="H903">
        <f t="shared" si="1001"/>
        <v>63</v>
      </c>
      <c r="I903">
        <f t="shared" si="1002"/>
        <v>64</v>
      </c>
      <c r="J903">
        <f t="shared" si="1003"/>
        <v>65</v>
      </c>
      <c r="K903">
        <f t="shared" si="1004"/>
        <v>66</v>
      </c>
      <c r="L903">
        <f t="shared" si="1005"/>
        <v>67</v>
      </c>
      <c r="M903">
        <f>'Data Input'!D903</f>
        <v>245.999622636</v>
      </c>
      <c r="N903">
        <f>'Data Input'!E903</f>
        <v>77.999880348000005</v>
      </c>
      <c r="O903">
        <f>'Data Input'!F903</f>
        <v>106</v>
      </c>
      <c r="P903">
        <f>'Data Input'!G903</f>
        <v>0</v>
      </c>
      <c r="Q903">
        <f>'Data Input'!H903</f>
        <v>0</v>
      </c>
      <c r="R903">
        <f>IF('Data Input'!I903&gt;100,1,0)</f>
        <v>0</v>
      </c>
      <c r="S903">
        <f t="shared" si="1006"/>
        <v>4.0604430105464191</v>
      </c>
      <c r="T903">
        <f t="shared" si="1007"/>
        <v>16.487197441895269</v>
      </c>
      <c r="U903">
        <f t="shared" si="1008"/>
        <v>5.5053300019311866</v>
      </c>
      <c r="V903">
        <f t="shared" si="1009"/>
        <v>22.35407872709299</v>
      </c>
      <c r="W903">
        <f t="shared" si="1010"/>
        <v>4.3567072926884149</v>
      </c>
      <c r="X903">
        <f t="shared" si="1011"/>
        <v>17.690161675593288</v>
      </c>
      <c r="Y903">
        <f t="shared" si="1012"/>
        <v>0</v>
      </c>
      <c r="Z903">
        <f t="shared" si="1013"/>
        <v>0</v>
      </c>
      <c r="AA903">
        <f t="shared" si="1014"/>
        <v>4.6634390941120669</v>
      </c>
      <c r="AB903">
        <f t="shared" si="1015"/>
        <v>18.935628674796266</v>
      </c>
      <c r="AC903" s="3">
        <f t="shared" si="1016"/>
        <v>-29.798999999999999</v>
      </c>
      <c r="AD903">
        <f t="shared" si="1017"/>
        <v>4.8840000000000003</v>
      </c>
      <c r="AE903">
        <f t="shared" si="1018"/>
        <v>13.54</v>
      </c>
      <c r="AF903">
        <f t="shared" si="1019"/>
        <v>-3.1139999999999999</v>
      </c>
      <c r="AG903">
        <f t="shared" si="1020"/>
        <v>-13.577999999999999</v>
      </c>
      <c r="AH903">
        <f t="shared" si="1021"/>
        <v>3.149</v>
      </c>
      <c r="AI903">
        <f t="shared" si="1022"/>
        <v>2.0190000000000001</v>
      </c>
      <c r="AJ903">
        <f t="shared" si="1023"/>
        <v>0</v>
      </c>
      <c r="AK903">
        <f t="shared" si="1024"/>
        <v>1.9570000000000001</v>
      </c>
      <c r="AL903">
        <f t="shared" si="1025"/>
        <v>0</v>
      </c>
      <c r="AM903">
        <f t="shared" si="1026"/>
        <v>7.5739999999999998</v>
      </c>
      <c r="AN903">
        <f t="shared" si="1027"/>
        <v>-1.665</v>
      </c>
      <c r="AO903">
        <f t="shared" si="1028"/>
        <v>0.66100000000000003</v>
      </c>
      <c r="AP903">
        <f t="shared" si="1029"/>
        <v>-120.99714127127274</v>
      </c>
      <c r="AQ903">
        <f t="shared" si="1030"/>
        <v>80.523472306216505</v>
      </c>
      <c r="AR903">
        <f t="shared" si="1031"/>
        <v>74.542168226148263</v>
      </c>
      <c r="AS903">
        <f t="shared" si="1032"/>
        <v>-69.610601156167561</v>
      </c>
      <c r="AT903">
        <f t="shared" si="1033"/>
        <v>-59.155371620123297</v>
      </c>
      <c r="AU903">
        <f t="shared" si="1034"/>
        <v>55.706319116443261</v>
      </c>
      <c r="AV903">
        <f t="shared" si="1035"/>
        <v>0</v>
      </c>
      <c r="AW903">
        <f t="shared" si="1036"/>
        <v>0</v>
      </c>
      <c r="AX903">
        <f t="shared" si="1037"/>
        <v>9.1263503071773151</v>
      </c>
      <c r="AY903">
        <f t="shared" si="1038"/>
        <v>0</v>
      </c>
      <c r="AZ903">
        <f t="shared" si="1039"/>
        <v>0</v>
      </c>
      <c r="BA903">
        <f t="shared" si="1040"/>
        <v>0</v>
      </c>
      <c r="BB903">
        <f t="shared" si="1041"/>
        <v>0</v>
      </c>
      <c r="BC903">
        <f t="shared" si="1042"/>
        <v>-29.864804091578247</v>
      </c>
      <c r="BD903">
        <f t="shared" si="1043"/>
        <v>-29.18</v>
      </c>
      <c r="BE903">
        <f t="shared" si="1044"/>
        <v>0.96650000000000003</v>
      </c>
      <c r="BF903">
        <f t="shared" si="1045"/>
        <v>1.7032995863561107E-2</v>
      </c>
      <c r="BG903">
        <f>'Data Input'!J903</f>
        <v>26.5</v>
      </c>
      <c r="BH903">
        <f t="shared" si="1046"/>
        <v>3</v>
      </c>
      <c r="BI903">
        <f t="shared" si="1047"/>
        <v>1.08</v>
      </c>
      <c r="BJ903">
        <f>'Data Input'!K903</f>
        <v>0.81707317073170738</v>
      </c>
      <c r="BK903">
        <f>'Data Input'!L903</f>
        <v>3</v>
      </c>
      <c r="BL903">
        <f>'Data Input'!M903</f>
        <v>86</v>
      </c>
      <c r="BM903">
        <f t="shared" si="1048"/>
        <v>3</v>
      </c>
      <c r="BN903">
        <f t="shared" si="1049"/>
        <v>1.2</v>
      </c>
      <c r="BO903">
        <f t="shared" si="1050"/>
        <v>1.8395635532645997E-2</v>
      </c>
      <c r="BP903">
        <f t="shared" si="1051"/>
        <v>2.0439595036273326E-2</v>
      </c>
      <c r="BQ903">
        <f t="shared" si="1052"/>
        <v>155.41067954759689</v>
      </c>
      <c r="BR903">
        <f t="shared" si="1053"/>
        <v>172.67853283066316</v>
      </c>
      <c r="BS903">
        <f t="shared" si="1054"/>
        <v>186487.96000000002</v>
      </c>
      <c r="BT903">
        <f t="shared" si="1055"/>
        <v>167324.32</v>
      </c>
      <c r="BU903">
        <f t="shared" si="1056"/>
        <v>148160.68</v>
      </c>
      <c r="BV903">
        <f t="shared" si="1057"/>
        <v>128997.04</v>
      </c>
      <c r="BW903">
        <f t="shared" si="1058"/>
        <v>109833.4</v>
      </c>
      <c r="BX903">
        <f t="shared" si="1059"/>
        <v>90669.759999999995</v>
      </c>
      <c r="BY903">
        <f t="shared" si="1060"/>
        <v>71506.12</v>
      </c>
      <c r="BZ903">
        <f t="shared" si="1061"/>
        <v>52342.479999999996</v>
      </c>
      <c r="CA903">
        <f t="shared" si="1062"/>
        <v>33178.839999999997</v>
      </c>
      <c r="CB903">
        <f t="shared" si="1063"/>
        <v>16589.419999999998</v>
      </c>
      <c r="CC903">
        <f t="shared" si="1064"/>
        <v>184.89269685419876</v>
      </c>
      <c r="CD903">
        <f t="shared" si="1065"/>
        <v>205.43632983799858</v>
      </c>
      <c r="CE903">
        <f t="shared" si="1066"/>
        <v>340.30337640179562</v>
      </c>
      <c r="CF903">
        <f t="shared" si="1067"/>
        <v>378.11486266866177</v>
      </c>
    </row>
    <row r="904" spans="1:84" x14ac:dyDescent="0.25">
      <c r="A904" t="str">
        <f>IF('Data Input'!A904=0,"F","M")</f>
        <v>F</v>
      </c>
      <c r="B904" t="str">
        <f>'Data Input'!B904</f>
        <v>W</v>
      </c>
      <c r="C904">
        <f>'Data Input'!C904</f>
        <v>61</v>
      </c>
      <c r="D904">
        <f t="shared" si="997"/>
        <v>62</v>
      </c>
      <c r="E904">
        <f t="shared" si="998"/>
        <v>63</v>
      </c>
      <c r="F904">
        <f t="shared" si="999"/>
        <v>64</v>
      </c>
      <c r="G904">
        <f t="shared" si="1000"/>
        <v>65</v>
      </c>
      <c r="H904">
        <f t="shared" si="1001"/>
        <v>66</v>
      </c>
      <c r="I904">
        <f t="shared" si="1002"/>
        <v>67</v>
      </c>
      <c r="J904">
        <f t="shared" si="1003"/>
        <v>68</v>
      </c>
      <c r="K904">
        <f t="shared" si="1004"/>
        <v>69</v>
      </c>
      <c r="L904">
        <f t="shared" si="1005"/>
        <v>70</v>
      </c>
      <c r="M904">
        <f>'Data Input'!D904</f>
        <v>177.99972694800002</v>
      </c>
      <c r="N904">
        <f>'Data Input'!E904</f>
        <v>73.999886484000001</v>
      </c>
      <c r="O904">
        <f>'Data Input'!F904</f>
        <v>124</v>
      </c>
      <c r="P904">
        <f>'Data Input'!G904</f>
        <v>0</v>
      </c>
      <c r="Q904">
        <f>'Data Input'!H904</f>
        <v>0</v>
      </c>
      <c r="R904">
        <f>IF('Data Input'!I904&gt;100,1,0)</f>
        <v>0</v>
      </c>
      <c r="S904">
        <f t="shared" si="1006"/>
        <v>4.1108738641733114</v>
      </c>
      <c r="T904">
        <f t="shared" si="1007"/>
        <v>16.899283927143212</v>
      </c>
      <c r="U904">
        <f t="shared" si="1008"/>
        <v>5.1817820162909083</v>
      </c>
      <c r="V904">
        <f t="shared" si="1009"/>
        <v>21.301652260613579</v>
      </c>
      <c r="W904">
        <f t="shared" si="1010"/>
        <v>4.3040635592029934</v>
      </c>
      <c r="X904">
        <f t="shared" si="1011"/>
        <v>17.693462395268345</v>
      </c>
      <c r="Y904">
        <f t="shared" si="1012"/>
        <v>0</v>
      </c>
      <c r="Z904">
        <f t="shared" si="1013"/>
        <v>0</v>
      </c>
      <c r="AA904">
        <f t="shared" si="1014"/>
        <v>4.8202815656050371</v>
      </c>
      <c r="AB904">
        <f t="shared" si="1015"/>
        <v>19.815569506002159</v>
      </c>
      <c r="AC904" s="3">
        <f t="shared" si="1016"/>
        <v>-29.798999999999999</v>
      </c>
      <c r="AD904">
        <f t="shared" si="1017"/>
        <v>4.8840000000000003</v>
      </c>
      <c r="AE904">
        <f t="shared" si="1018"/>
        <v>13.54</v>
      </c>
      <c r="AF904">
        <f t="shared" si="1019"/>
        <v>-3.1139999999999999</v>
      </c>
      <c r="AG904">
        <f t="shared" si="1020"/>
        <v>-13.577999999999999</v>
      </c>
      <c r="AH904">
        <f t="shared" si="1021"/>
        <v>3.149</v>
      </c>
      <c r="AI904">
        <f t="shared" si="1022"/>
        <v>2.0190000000000001</v>
      </c>
      <c r="AJ904">
        <f t="shared" si="1023"/>
        <v>0</v>
      </c>
      <c r="AK904">
        <f t="shared" si="1024"/>
        <v>1.9570000000000001</v>
      </c>
      <c r="AL904">
        <f t="shared" si="1025"/>
        <v>0</v>
      </c>
      <c r="AM904">
        <f t="shared" si="1026"/>
        <v>7.5739999999999998</v>
      </c>
      <c r="AN904">
        <f t="shared" si="1027"/>
        <v>-1.665</v>
      </c>
      <c r="AO904">
        <f t="shared" si="1028"/>
        <v>0.66100000000000003</v>
      </c>
      <c r="AP904">
        <f t="shared" si="1029"/>
        <v>-122.4999302785005</v>
      </c>
      <c r="AQ904">
        <f t="shared" si="1030"/>
        <v>82.536102700167461</v>
      </c>
      <c r="AR904">
        <f t="shared" si="1031"/>
        <v>70.16132850057889</v>
      </c>
      <c r="AS904">
        <f t="shared" si="1032"/>
        <v>-66.333345139550687</v>
      </c>
      <c r="AT904">
        <f t="shared" si="1033"/>
        <v>-58.440575006858239</v>
      </c>
      <c r="AU904">
        <f t="shared" si="1034"/>
        <v>55.716713082700018</v>
      </c>
      <c r="AV904">
        <f t="shared" si="1035"/>
        <v>0</v>
      </c>
      <c r="AW904">
        <f t="shared" si="1036"/>
        <v>0</v>
      </c>
      <c r="AX904">
        <f t="shared" si="1037"/>
        <v>9.4332910238890584</v>
      </c>
      <c r="AY904">
        <f t="shared" si="1038"/>
        <v>0</v>
      </c>
      <c r="AZ904">
        <f t="shared" si="1039"/>
        <v>0</v>
      </c>
      <c r="BA904">
        <f t="shared" si="1040"/>
        <v>0</v>
      </c>
      <c r="BB904">
        <f t="shared" si="1041"/>
        <v>0</v>
      </c>
      <c r="BC904">
        <f t="shared" si="1042"/>
        <v>-29.426415117573999</v>
      </c>
      <c r="BD904">
        <f t="shared" si="1043"/>
        <v>-29.18</v>
      </c>
      <c r="BE904">
        <f t="shared" si="1044"/>
        <v>0.96650000000000003</v>
      </c>
      <c r="BF904">
        <f t="shared" si="1045"/>
        <v>2.6280636566729965E-2</v>
      </c>
      <c r="BG904">
        <f>'Data Input'!J904</f>
        <v>20.399999999999999</v>
      </c>
      <c r="BH904">
        <f t="shared" si="1046"/>
        <v>1</v>
      </c>
      <c r="BI904">
        <f t="shared" si="1047"/>
        <v>1</v>
      </c>
      <c r="BJ904">
        <f>'Data Input'!K904</f>
        <v>0.72222222222222232</v>
      </c>
      <c r="BK904">
        <f>'Data Input'!L904</f>
        <v>3</v>
      </c>
      <c r="BL904">
        <f>'Data Input'!M904</f>
        <v>96</v>
      </c>
      <c r="BM904">
        <f t="shared" si="1048"/>
        <v>1</v>
      </c>
      <c r="BN904">
        <f t="shared" si="1049"/>
        <v>1</v>
      </c>
      <c r="BO904">
        <f t="shared" si="1050"/>
        <v>2.6280636566729965E-2</v>
      </c>
      <c r="BP904">
        <f t="shared" si="1051"/>
        <v>2.6280636566729965E-2</v>
      </c>
      <c r="BQ904">
        <f t="shared" si="1052"/>
        <v>222.02503308628275</v>
      </c>
      <c r="BR904">
        <f t="shared" si="1053"/>
        <v>222.02503308628275</v>
      </c>
      <c r="BS904">
        <f t="shared" si="1054"/>
        <v>178765.3</v>
      </c>
      <c r="BT904">
        <f t="shared" si="1055"/>
        <v>159601.65999999997</v>
      </c>
      <c r="BU904">
        <f t="shared" si="1056"/>
        <v>140438.01999999999</v>
      </c>
      <c r="BV904">
        <f t="shared" si="1057"/>
        <v>121274.37999999999</v>
      </c>
      <c r="BW904">
        <f t="shared" si="1058"/>
        <v>102110.73999999999</v>
      </c>
      <c r="BX904">
        <f t="shared" si="1059"/>
        <v>82947.099999999991</v>
      </c>
      <c r="BY904">
        <f t="shared" si="1060"/>
        <v>66357.679999999993</v>
      </c>
      <c r="BZ904">
        <f t="shared" si="1061"/>
        <v>49768.259999999995</v>
      </c>
      <c r="CA904">
        <f t="shared" si="1062"/>
        <v>33178.839999999997</v>
      </c>
      <c r="CB904">
        <f t="shared" si="1063"/>
        <v>16589.419999999998</v>
      </c>
      <c r="CC904">
        <f t="shared" si="1064"/>
        <v>249.93710586948387</v>
      </c>
      <c r="CD904">
        <f t="shared" si="1065"/>
        <v>249.93710586948387</v>
      </c>
      <c r="CE904">
        <f t="shared" si="1066"/>
        <v>471.96213895576659</v>
      </c>
      <c r="CF904">
        <f t="shared" si="1067"/>
        <v>471.96213895576659</v>
      </c>
    </row>
    <row r="905" spans="1:84" x14ac:dyDescent="0.25">
      <c r="A905" t="str">
        <f>IF('Data Input'!A905=0,"F","M")</f>
        <v>F</v>
      </c>
      <c r="B905" t="str">
        <f>'Data Input'!B905</f>
        <v>W</v>
      </c>
      <c r="C905">
        <f>'Data Input'!C905</f>
        <v>36</v>
      </c>
      <c r="D905">
        <f t="shared" si="997"/>
        <v>37</v>
      </c>
      <c r="E905">
        <f t="shared" si="998"/>
        <v>38</v>
      </c>
      <c r="F905">
        <f t="shared" si="999"/>
        <v>39</v>
      </c>
      <c r="G905">
        <f t="shared" si="1000"/>
        <v>40</v>
      </c>
      <c r="H905">
        <f t="shared" si="1001"/>
        <v>41</v>
      </c>
      <c r="I905">
        <f t="shared" si="1002"/>
        <v>42</v>
      </c>
      <c r="J905">
        <f t="shared" si="1003"/>
        <v>43</v>
      </c>
      <c r="K905">
        <f t="shared" si="1004"/>
        <v>44</v>
      </c>
      <c r="L905">
        <f t="shared" si="1005"/>
        <v>45</v>
      </c>
      <c r="M905">
        <f>'Data Input'!D905</f>
        <v>289.99955514000004</v>
      </c>
      <c r="N905">
        <f>'Data Input'!E905</f>
        <v>76.999881882000011</v>
      </c>
      <c r="O905">
        <f>'Data Input'!F905</f>
        <v>86</v>
      </c>
      <c r="P905">
        <f>'Data Input'!G905</f>
        <v>0</v>
      </c>
      <c r="Q905">
        <f>'Data Input'!H905</f>
        <v>0</v>
      </c>
      <c r="R905">
        <f>IF('Data Input'!I905&gt;100,1,0)</f>
        <v>0</v>
      </c>
      <c r="S905">
        <f t="shared" si="1006"/>
        <v>3.5835189384561099</v>
      </c>
      <c r="T905">
        <f t="shared" si="1007"/>
        <v>12.841607982273604</v>
      </c>
      <c r="U905">
        <f t="shared" si="1008"/>
        <v>5.6698793889793428</v>
      </c>
      <c r="V905">
        <f t="shared" si="1009"/>
        <v>20.318120169169433</v>
      </c>
      <c r="W905">
        <f t="shared" si="1010"/>
        <v>4.3438038878525074</v>
      </c>
      <c r="X905">
        <f t="shared" si="1011"/>
        <v>15.566103497058741</v>
      </c>
      <c r="Y905">
        <f t="shared" si="1012"/>
        <v>0</v>
      </c>
      <c r="Z905">
        <f t="shared" si="1013"/>
        <v>0</v>
      </c>
      <c r="AA905">
        <f t="shared" si="1014"/>
        <v>4.4543472962535073</v>
      </c>
      <c r="AB905">
        <f t="shared" si="1015"/>
        <v>15.962237894585211</v>
      </c>
      <c r="AC905" s="3">
        <f t="shared" si="1016"/>
        <v>-29.798999999999999</v>
      </c>
      <c r="AD905">
        <f t="shared" si="1017"/>
        <v>4.8840000000000003</v>
      </c>
      <c r="AE905">
        <f t="shared" si="1018"/>
        <v>13.54</v>
      </c>
      <c r="AF905">
        <f t="shared" si="1019"/>
        <v>-3.1139999999999999</v>
      </c>
      <c r="AG905">
        <f t="shared" si="1020"/>
        <v>-13.577999999999999</v>
      </c>
      <c r="AH905">
        <f t="shared" si="1021"/>
        <v>3.149</v>
      </c>
      <c r="AI905">
        <f t="shared" si="1022"/>
        <v>2.0190000000000001</v>
      </c>
      <c r="AJ905">
        <f t="shared" si="1023"/>
        <v>0</v>
      </c>
      <c r="AK905">
        <f t="shared" si="1024"/>
        <v>1.9570000000000001</v>
      </c>
      <c r="AL905">
        <f t="shared" si="1025"/>
        <v>0</v>
      </c>
      <c r="AM905">
        <f t="shared" si="1026"/>
        <v>7.5739999999999998</v>
      </c>
      <c r="AN905">
        <f t="shared" si="1027"/>
        <v>-1.665</v>
      </c>
      <c r="AO905">
        <f t="shared" si="1028"/>
        <v>0.66100000000000003</v>
      </c>
      <c r="AP905">
        <f t="shared" si="1029"/>
        <v>-106.78528084705361</v>
      </c>
      <c r="AQ905">
        <f t="shared" si="1030"/>
        <v>62.718413385424292</v>
      </c>
      <c r="AR905">
        <f t="shared" si="1031"/>
        <v>76.770166926780291</v>
      </c>
      <c r="AS905">
        <f t="shared" si="1032"/>
        <v>-63.270626206793608</v>
      </c>
      <c r="AT905">
        <f t="shared" si="1033"/>
        <v>-58.980169189261339</v>
      </c>
      <c r="AU905">
        <f t="shared" si="1034"/>
        <v>49.017659912237974</v>
      </c>
      <c r="AV905">
        <f t="shared" si="1035"/>
        <v>0</v>
      </c>
      <c r="AW905">
        <f t="shared" si="1036"/>
        <v>0</v>
      </c>
      <c r="AX905">
        <f t="shared" si="1037"/>
        <v>8.7171576587681141</v>
      </c>
      <c r="AY905">
        <f t="shared" si="1038"/>
        <v>0</v>
      </c>
      <c r="AZ905">
        <f t="shared" si="1039"/>
        <v>0</v>
      </c>
      <c r="BA905">
        <f t="shared" si="1040"/>
        <v>0</v>
      </c>
      <c r="BB905">
        <f t="shared" si="1041"/>
        <v>0</v>
      </c>
      <c r="BC905">
        <f t="shared" si="1042"/>
        <v>-31.812678359897888</v>
      </c>
      <c r="BD905">
        <f t="shared" si="1043"/>
        <v>-29.18</v>
      </c>
      <c r="BE905">
        <f t="shared" si="1044"/>
        <v>0.96650000000000003</v>
      </c>
      <c r="BF905">
        <f t="shared" si="1045"/>
        <v>2.4464334460168047E-3</v>
      </c>
      <c r="BG905">
        <f>'Data Input'!J905</f>
        <v>25.8</v>
      </c>
      <c r="BH905">
        <f t="shared" si="1046"/>
        <v>2</v>
      </c>
      <c r="BI905">
        <f t="shared" si="1047"/>
        <v>0.96</v>
      </c>
      <c r="BJ905">
        <f>'Data Input'!K905</f>
        <v>0.90476190476190466</v>
      </c>
      <c r="BK905">
        <f>'Data Input'!L905</f>
        <v>3</v>
      </c>
      <c r="BL905">
        <f>'Data Input'!M905</f>
        <v>83</v>
      </c>
      <c r="BM905">
        <f t="shared" si="1048"/>
        <v>4</v>
      </c>
      <c r="BN905">
        <f t="shared" si="1049"/>
        <v>1.46</v>
      </c>
      <c r="BO905">
        <f t="shared" si="1050"/>
        <v>2.3485761081761323E-3</v>
      </c>
      <c r="BP905">
        <f t="shared" si="1051"/>
        <v>3.5717928311845347E-3</v>
      </c>
      <c r="BQ905">
        <f t="shared" si="1052"/>
        <v>19.841326400121549</v>
      </c>
      <c r="BR905">
        <f t="shared" si="1053"/>
        <v>30.175350566851527</v>
      </c>
      <c r="BS905">
        <f t="shared" si="1054"/>
        <v>302327.84000000008</v>
      </c>
      <c r="BT905">
        <f t="shared" si="1055"/>
        <v>271437.20000000007</v>
      </c>
      <c r="BU905">
        <f t="shared" si="1056"/>
        <v>240546.56000000006</v>
      </c>
      <c r="BV905">
        <f t="shared" si="1057"/>
        <v>209655.92000000004</v>
      </c>
      <c r="BW905">
        <f t="shared" si="1058"/>
        <v>178765.28000000003</v>
      </c>
      <c r="BX905">
        <f t="shared" si="1059"/>
        <v>147874.64000000001</v>
      </c>
      <c r="BY905">
        <f t="shared" si="1060"/>
        <v>116984</v>
      </c>
      <c r="BZ905">
        <f t="shared" si="1061"/>
        <v>86093.36</v>
      </c>
      <c r="CA905">
        <f t="shared" si="1062"/>
        <v>55202.720000000001</v>
      </c>
      <c r="CB905">
        <f t="shared" si="1063"/>
        <v>24312.080000000002</v>
      </c>
      <c r="CC905">
        <f t="shared" si="1064"/>
        <v>38.356935604428173</v>
      </c>
      <c r="CD905">
        <f t="shared" si="1065"/>
        <v>58.334506231734522</v>
      </c>
      <c r="CE905">
        <f t="shared" si="1066"/>
        <v>58.198262004549719</v>
      </c>
      <c r="CF905">
        <f t="shared" si="1067"/>
        <v>88.509856798586043</v>
      </c>
    </row>
    <row r="906" spans="1:84" x14ac:dyDescent="0.25">
      <c r="A906" t="str">
        <f>IF('Data Input'!A906=0,"F","M")</f>
        <v>F</v>
      </c>
      <c r="B906" t="str">
        <f>'Data Input'!B906</f>
        <v>W</v>
      </c>
      <c r="C906">
        <f>'Data Input'!C906</f>
        <v>61</v>
      </c>
      <c r="D906">
        <f t="shared" si="997"/>
        <v>62</v>
      </c>
      <c r="E906">
        <f t="shared" si="998"/>
        <v>63</v>
      </c>
      <c r="F906">
        <f t="shared" si="999"/>
        <v>64</v>
      </c>
      <c r="G906">
        <f t="shared" si="1000"/>
        <v>65</v>
      </c>
      <c r="H906">
        <f t="shared" si="1001"/>
        <v>66</v>
      </c>
      <c r="I906">
        <f t="shared" si="1002"/>
        <v>67</v>
      </c>
      <c r="J906">
        <f t="shared" si="1003"/>
        <v>68</v>
      </c>
      <c r="K906">
        <f t="shared" si="1004"/>
        <v>69</v>
      </c>
      <c r="L906">
        <f t="shared" si="1005"/>
        <v>70</v>
      </c>
      <c r="M906">
        <f>'Data Input'!D906</f>
        <v>235.99963797600003</v>
      </c>
      <c r="N906">
        <f>'Data Input'!E906</f>
        <v>92.999857337999998</v>
      </c>
      <c r="O906">
        <f>'Data Input'!F906</f>
        <v>118</v>
      </c>
      <c r="P906">
        <f>'Data Input'!G906</f>
        <v>1</v>
      </c>
      <c r="Q906">
        <f>'Data Input'!H906</f>
        <v>0</v>
      </c>
      <c r="R906">
        <f>IF('Data Input'!I906&gt;100,1,0)</f>
        <v>0</v>
      </c>
      <c r="S906">
        <f t="shared" si="1006"/>
        <v>4.1108738641733114</v>
      </c>
      <c r="T906">
        <f t="shared" si="1007"/>
        <v>16.899283927143212</v>
      </c>
      <c r="U906">
        <f t="shared" si="1008"/>
        <v>5.4638302710244337</v>
      </c>
      <c r="V906">
        <f t="shared" si="1009"/>
        <v>22.461117059433324</v>
      </c>
      <c r="W906">
        <f t="shared" si="1010"/>
        <v>4.5325979591520795</v>
      </c>
      <c r="X906">
        <f t="shared" si="1011"/>
        <v>18.632938487083575</v>
      </c>
      <c r="Y906">
        <f t="shared" si="1012"/>
        <v>4.7706846244656651</v>
      </c>
      <c r="Z906">
        <f t="shared" si="1013"/>
        <v>19.611682736929371</v>
      </c>
      <c r="AA906">
        <f t="shared" si="1014"/>
        <v>0</v>
      </c>
      <c r="AB906">
        <f t="shared" si="1015"/>
        <v>0</v>
      </c>
      <c r="AC906" s="3">
        <f t="shared" si="1016"/>
        <v>-29.798999999999999</v>
      </c>
      <c r="AD906">
        <f t="shared" si="1017"/>
        <v>4.8840000000000003</v>
      </c>
      <c r="AE906">
        <f t="shared" si="1018"/>
        <v>13.54</v>
      </c>
      <c r="AF906">
        <f t="shared" si="1019"/>
        <v>-3.1139999999999999</v>
      </c>
      <c r="AG906">
        <f t="shared" si="1020"/>
        <v>-13.577999999999999</v>
      </c>
      <c r="AH906">
        <f t="shared" si="1021"/>
        <v>3.149</v>
      </c>
      <c r="AI906">
        <f t="shared" si="1022"/>
        <v>2.0190000000000001</v>
      </c>
      <c r="AJ906">
        <f t="shared" si="1023"/>
        <v>0</v>
      </c>
      <c r="AK906">
        <f t="shared" si="1024"/>
        <v>1.9570000000000001</v>
      </c>
      <c r="AL906">
        <f t="shared" si="1025"/>
        <v>0</v>
      </c>
      <c r="AM906">
        <f t="shared" si="1026"/>
        <v>7.5739999999999998</v>
      </c>
      <c r="AN906">
        <f t="shared" si="1027"/>
        <v>-1.665</v>
      </c>
      <c r="AO906">
        <f t="shared" si="1028"/>
        <v>0.66100000000000003</v>
      </c>
      <c r="AP906">
        <f t="shared" si="1029"/>
        <v>-122.4999302785005</v>
      </c>
      <c r="AQ906">
        <f t="shared" si="1030"/>
        <v>82.536102700167461</v>
      </c>
      <c r="AR906">
        <f t="shared" si="1031"/>
        <v>73.980261869670827</v>
      </c>
      <c r="AS906">
        <f t="shared" si="1032"/>
        <v>-69.943918523075368</v>
      </c>
      <c r="AT906">
        <f t="shared" si="1033"/>
        <v>-61.543615089366931</v>
      </c>
      <c r="AU906">
        <f t="shared" si="1034"/>
        <v>58.675123295826175</v>
      </c>
      <c r="AV906">
        <f t="shared" si="1035"/>
        <v>9.6320122567961786</v>
      </c>
      <c r="AW906">
        <f t="shared" si="1036"/>
        <v>0</v>
      </c>
      <c r="AX906">
        <f t="shared" si="1037"/>
        <v>0</v>
      </c>
      <c r="AY906">
        <f t="shared" si="1038"/>
        <v>0</v>
      </c>
      <c r="AZ906">
        <f t="shared" si="1039"/>
        <v>0</v>
      </c>
      <c r="BA906">
        <f t="shared" si="1040"/>
        <v>0</v>
      </c>
      <c r="BB906">
        <f t="shared" si="1041"/>
        <v>0</v>
      </c>
      <c r="BC906">
        <f t="shared" si="1042"/>
        <v>-29.163963768482148</v>
      </c>
      <c r="BD906">
        <f t="shared" si="1043"/>
        <v>-29.18</v>
      </c>
      <c r="BE906">
        <f t="shared" si="1044"/>
        <v>0.96650000000000003</v>
      </c>
      <c r="BF906">
        <f t="shared" si="1045"/>
        <v>3.4032223831412134E-2</v>
      </c>
      <c r="BG906">
        <f>'Data Input'!J906</f>
        <v>33.299999999999997</v>
      </c>
      <c r="BH906">
        <f t="shared" si="1046"/>
        <v>4</v>
      </c>
      <c r="BI906">
        <f t="shared" si="1047"/>
        <v>1.39</v>
      </c>
      <c r="BJ906">
        <f>'Data Input'!K906</f>
        <v>0.87058823529411766</v>
      </c>
      <c r="BK906">
        <f>'Data Input'!L906</f>
        <v>3</v>
      </c>
      <c r="BL906">
        <f>'Data Input'!M906</f>
        <v>83</v>
      </c>
      <c r="BM906">
        <f t="shared" si="1048"/>
        <v>4</v>
      </c>
      <c r="BN906">
        <f t="shared" si="1049"/>
        <v>1.46</v>
      </c>
      <c r="BO906">
        <f t="shared" si="1050"/>
        <v>4.7304791125662861E-2</v>
      </c>
      <c r="BP906">
        <f t="shared" si="1051"/>
        <v>4.9687046793861711E-2</v>
      </c>
      <c r="BQ906">
        <f t="shared" si="1052"/>
        <v>399.64206301270104</v>
      </c>
      <c r="BR906">
        <f t="shared" si="1053"/>
        <v>419.7679223011105</v>
      </c>
      <c r="BS906">
        <f t="shared" si="1054"/>
        <v>178765.3</v>
      </c>
      <c r="BT906">
        <f t="shared" si="1055"/>
        <v>159601.65999999997</v>
      </c>
      <c r="BU906">
        <f t="shared" si="1056"/>
        <v>140438.01999999999</v>
      </c>
      <c r="BV906">
        <f t="shared" si="1057"/>
        <v>121274.37999999999</v>
      </c>
      <c r="BW906">
        <f t="shared" si="1058"/>
        <v>102110.73999999999</v>
      </c>
      <c r="BX906">
        <f t="shared" si="1059"/>
        <v>82947.099999999991</v>
      </c>
      <c r="BY906">
        <f t="shared" si="1060"/>
        <v>66357.679999999993</v>
      </c>
      <c r="BZ906">
        <f t="shared" si="1061"/>
        <v>49768.259999999995</v>
      </c>
      <c r="CA906">
        <f t="shared" si="1062"/>
        <v>33178.839999999997</v>
      </c>
      <c r="CB906">
        <f t="shared" si="1063"/>
        <v>16589.419999999998</v>
      </c>
      <c r="CC906">
        <f t="shared" si="1064"/>
        <v>449.88341730946723</v>
      </c>
      <c r="CD906">
        <f t="shared" si="1065"/>
        <v>472.53941674231811</v>
      </c>
      <c r="CE906">
        <f t="shared" si="1066"/>
        <v>849.52548032216828</v>
      </c>
      <c r="CF906">
        <f t="shared" si="1067"/>
        <v>892.30733904342856</v>
      </c>
    </row>
    <row r="907" spans="1:84" x14ac:dyDescent="0.25">
      <c r="A907" t="str">
        <f>IF('Data Input'!A907=0,"F","M")</f>
        <v>M</v>
      </c>
      <c r="B907" t="str">
        <f>'Data Input'!B907</f>
        <v>W</v>
      </c>
      <c r="C907">
        <f>'Data Input'!C907</f>
        <v>59</v>
      </c>
      <c r="D907">
        <f t="shared" si="997"/>
        <v>60</v>
      </c>
      <c r="E907">
        <f t="shared" si="998"/>
        <v>61</v>
      </c>
      <c r="F907">
        <f t="shared" si="999"/>
        <v>62</v>
      </c>
      <c r="G907">
        <f t="shared" si="1000"/>
        <v>63</v>
      </c>
      <c r="H907">
        <f t="shared" si="1001"/>
        <v>64</v>
      </c>
      <c r="I907">
        <f t="shared" si="1002"/>
        <v>65</v>
      </c>
      <c r="J907">
        <f t="shared" si="1003"/>
        <v>66</v>
      </c>
      <c r="K907">
        <f t="shared" si="1004"/>
        <v>67</v>
      </c>
      <c r="L907">
        <f t="shared" si="1005"/>
        <v>68</v>
      </c>
      <c r="M907">
        <f>'Data Input'!D907</f>
        <v>237.99963490799999</v>
      </c>
      <c r="N907">
        <f>'Data Input'!E907</f>
        <v>54.999915629999997</v>
      </c>
      <c r="O907">
        <f>'Data Input'!F907</f>
        <v>110</v>
      </c>
      <c r="P907">
        <f>'Data Input'!G907</f>
        <v>0</v>
      </c>
      <c r="Q907">
        <f>'Data Input'!H907</f>
        <v>0</v>
      </c>
      <c r="R907">
        <f>IF('Data Input'!I907&gt;100,1,0)</f>
        <v>0</v>
      </c>
      <c r="S907">
        <f t="shared" si="1006"/>
        <v>4.0775374439057197</v>
      </c>
      <c r="T907">
        <f t="shared" si="1007"/>
        <v>16.626311606453189</v>
      </c>
      <c r="U907">
        <f t="shared" si="1008"/>
        <v>5.4722691396702983</v>
      </c>
      <c r="V907">
        <f t="shared" si="1009"/>
        <v>22.313382320135378</v>
      </c>
      <c r="W907">
        <f t="shared" si="1010"/>
        <v>4.0073316512312944</v>
      </c>
      <c r="X907">
        <f t="shared" si="1011"/>
        <v>16.340044858044138</v>
      </c>
      <c r="Y907">
        <f t="shared" si="1012"/>
        <v>0</v>
      </c>
      <c r="Z907">
        <f t="shared" si="1013"/>
        <v>0</v>
      </c>
      <c r="AA907">
        <f t="shared" si="1014"/>
        <v>4.7004803657924166</v>
      </c>
      <c r="AB907">
        <f t="shared" si="1015"/>
        <v>19.166384695862234</v>
      </c>
      <c r="AC907" s="3">
        <f t="shared" si="1016"/>
        <v>12.343999999999999</v>
      </c>
      <c r="AD907">
        <f t="shared" si="1017"/>
        <v>0</v>
      </c>
      <c r="AE907">
        <f t="shared" si="1018"/>
        <v>11.853</v>
      </c>
      <c r="AF907">
        <f t="shared" si="1019"/>
        <v>-2.6640000000000001</v>
      </c>
      <c r="AG907">
        <f t="shared" si="1020"/>
        <v>-7.99</v>
      </c>
      <c r="AH907">
        <f t="shared" si="1021"/>
        <v>1.7689999999999999</v>
      </c>
      <c r="AI907">
        <f t="shared" si="1022"/>
        <v>1.7689999999999999</v>
      </c>
      <c r="AJ907">
        <f t="shared" si="1023"/>
        <v>0</v>
      </c>
      <c r="AK907">
        <f t="shared" si="1024"/>
        <v>1.764</v>
      </c>
      <c r="AL907">
        <f t="shared" si="1025"/>
        <v>0</v>
      </c>
      <c r="AM907">
        <f t="shared" si="1026"/>
        <v>7.8369999999999997</v>
      </c>
      <c r="AN907">
        <f t="shared" si="1027"/>
        <v>-1.7949999999999999</v>
      </c>
      <c r="AO907">
        <f t="shared" si="1028"/>
        <v>0.65800000000000003</v>
      </c>
      <c r="AP907">
        <f t="shared" si="1029"/>
        <v>50.333122207572202</v>
      </c>
      <c r="AQ907">
        <f t="shared" si="1030"/>
        <v>0</v>
      </c>
      <c r="AR907">
        <f t="shared" si="1031"/>
        <v>64.862806112512047</v>
      </c>
      <c r="AS907">
        <f t="shared" si="1032"/>
        <v>-59.442850500840649</v>
      </c>
      <c r="AT907">
        <f t="shared" si="1033"/>
        <v>-32.018579893338043</v>
      </c>
      <c r="AU907">
        <f t="shared" si="1034"/>
        <v>28.905539353880076</v>
      </c>
      <c r="AV907">
        <f t="shared" si="1035"/>
        <v>0</v>
      </c>
      <c r="AW907">
        <f t="shared" si="1036"/>
        <v>0</v>
      </c>
      <c r="AX907">
        <f t="shared" si="1037"/>
        <v>8.2916473652578233</v>
      </c>
      <c r="AY907">
        <f t="shared" si="1038"/>
        <v>0</v>
      </c>
      <c r="AZ907">
        <f t="shared" si="1039"/>
        <v>0</v>
      </c>
      <c r="BA907">
        <f t="shared" si="1040"/>
        <v>0</v>
      </c>
      <c r="BB907">
        <f t="shared" si="1041"/>
        <v>0</v>
      </c>
      <c r="BC907">
        <f t="shared" si="1042"/>
        <v>60.931684645043454</v>
      </c>
      <c r="BD907">
        <f t="shared" si="1043"/>
        <v>61.18</v>
      </c>
      <c r="BE907">
        <f t="shared" si="1044"/>
        <v>0.91439999999999999</v>
      </c>
      <c r="BF907">
        <f t="shared" si="1045"/>
        <v>6.7429177901292991E-2</v>
      </c>
      <c r="BG907">
        <f>'Data Input'!J907</f>
        <v>23.2</v>
      </c>
      <c r="BH907">
        <f t="shared" si="1046"/>
        <v>1</v>
      </c>
      <c r="BI907">
        <f t="shared" si="1047"/>
        <v>1</v>
      </c>
      <c r="BJ907">
        <f>'Data Input'!K907</f>
        <v>0.89473684210526316</v>
      </c>
      <c r="BK907">
        <f>'Data Input'!L907</f>
        <v>3</v>
      </c>
      <c r="BL907">
        <f>'Data Input'!M907</f>
        <v>89</v>
      </c>
      <c r="BM907">
        <f t="shared" si="1048"/>
        <v>2</v>
      </c>
      <c r="BN907">
        <f t="shared" si="1049"/>
        <v>1.19</v>
      </c>
      <c r="BO907">
        <f t="shared" si="1050"/>
        <v>6.7429177901292991E-2</v>
      </c>
      <c r="BP907">
        <f t="shared" si="1051"/>
        <v>8.0240721702538653E-2</v>
      </c>
      <c r="BQ907">
        <f t="shared" si="1052"/>
        <v>569.65764191069684</v>
      </c>
      <c r="BR907">
        <f t="shared" si="1053"/>
        <v>677.8925938737292</v>
      </c>
      <c r="BS907">
        <f t="shared" si="1054"/>
        <v>183913.74</v>
      </c>
      <c r="BT907">
        <f t="shared" si="1055"/>
        <v>164750.09999999998</v>
      </c>
      <c r="BU907">
        <f t="shared" si="1056"/>
        <v>145586.46</v>
      </c>
      <c r="BV907">
        <f t="shared" si="1057"/>
        <v>126422.81999999999</v>
      </c>
      <c r="BW907">
        <f t="shared" si="1058"/>
        <v>107259.18</v>
      </c>
      <c r="BX907">
        <f t="shared" si="1059"/>
        <v>88095.54</v>
      </c>
      <c r="BY907">
        <f t="shared" si="1060"/>
        <v>68931.899999999994</v>
      </c>
      <c r="BZ907">
        <f t="shared" si="1061"/>
        <v>49768.259999999995</v>
      </c>
      <c r="CA907">
        <f t="shared" si="1062"/>
        <v>33178.839999999997</v>
      </c>
      <c r="CB907">
        <f t="shared" si="1063"/>
        <v>16589.419999999998</v>
      </c>
      <c r="CC907">
        <f t="shared" si="1064"/>
        <v>663.8377345869759</v>
      </c>
      <c r="CD907">
        <f t="shared" si="1065"/>
        <v>789.96690415850128</v>
      </c>
      <c r="CE907">
        <f t="shared" si="1066"/>
        <v>1233.4953764976726</v>
      </c>
      <c r="CF907">
        <f t="shared" si="1067"/>
        <v>1467.8594980322305</v>
      </c>
    </row>
    <row r="908" spans="1:84" x14ac:dyDescent="0.25">
      <c r="A908" t="str">
        <f>IF('Data Input'!A908=0,"F","M")</f>
        <v>F</v>
      </c>
      <c r="B908" t="str">
        <f>'Data Input'!B908</f>
        <v>W</v>
      </c>
      <c r="C908">
        <f>'Data Input'!C908</f>
        <v>47</v>
      </c>
      <c r="D908">
        <f t="shared" si="997"/>
        <v>48</v>
      </c>
      <c r="E908">
        <f t="shared" si="998"/>
        <v>49</v>
      </c>
      <c r="F908">
        <f t="shared" si="999"/>
        <v>50</v>
      </c>
      <c r="G908">
        <f t="shared" si="1000"/>
        <v>51</v>
      </c>
      <c r="H908">
        <f t="shared" si="1001"/>
        <v>52</v>
      </c>
      <c r="I908">
        <f t="shared" si="1002"/>
        <v>53</v>
      </c>
      <c r="J908">
        <f t="shared" si="1003"/>
        <v>54</v>
      </c>
      <c r="K908">
        <f t="shared" si="1004"/>
        <v>55</v>
      </c>
      <c r="L908">
        <f t="shared" si="1005"/>
        <v>56</v>
      </c>
      <c r="M908">
        <f>'Data Input'!D908</f>
        <v>194.99970087</v>
      </c>
      <c r="N908">
        <f>'Data Input'!E908</f>
        <v>82.999872678000003</v>
      </c>
      <c r="O908">
        <f>'Data Input'!F908</f>
        <v>102</v>
      </c>
      <c r="P908">
        <f>'Data Input'!G908</f>
        <v>1</v>
      </c>
      <c r="Q908">
        <f>'Data Input'!H908</f>
        <v>1</v>
      </c>
      <c r="R908">
        <f>IF('Data Input'!I908&gt;100,1,0)</f>
        <v>0</v>
      </c>
      <c r="S908">
        <f t="shared" si="1006"/>
        <v>3.8501476017100584</v>
      </c>
      <c r="T908">
        <f t="shared" si="1007"/>
        <v>14.823636554953715</v>
      </c>
      <c r="U908">
        <f t="shared" si="1008"/>
        <v>5.2729980245625701</v>
      </c>
      <c r="V908">
        <f t="shared" si="1009"/>
        <v>20.301820698091454</v>
      </c>
      <c r="W908">
        <f t="shared" si="1010"/>
        <v>4.4188390737954215</v>
      </c>
      <c r="X908">
        <f t="shared" si="1011"/>
        <v>17.013182662316137</v>
      </c>
      <c r="Y908">
        <f t="shared" si="1012"/>
        <v>4.6249728132842707</v>
      </c>
      <c r="Z908">
        <f t="shared" si="1013"/>
        <v>17.806827985040655</v>
      </c>
      <c r="AA908">
        <f t="shared" si="1014"/>
        <v>0</v>
      </c>
      <c r="AB908">
        <f t="shared" si="1015"/>
        <v>0</v>
      </c>
      <c r="AC908" s="3">
        <f t="shared" si="1016"/>
        <v>-29.798999999999999</v>
      </c>
      <c r="AD908">
        <f t="shared" si="1017"/>
        <v>4.8840000000000003</v>
      </c>
      <c r="AE908">
        <f t="shared" si="1018"/>
        <v>13.54</v>
      </c>
      <c r="AF908">
        <f t="shared" si="1019"/>
        <v>-3.1139999999999999</v>
      </c>
      <c r="AG908">
        <f t="shared" si="1020"/>
        <v>-13.577999999999999</v>
      </c>
      <c r="AH908">
        <f t="shared" si="1021"/>
        <v>3.149</v>
      </c>
      <c r="AI908">
        <f t="shared" si="1022"/>
        <v>2.0190000000000001</v>
      </c>
      <c r="AJ908">
        <f t="shared" si="1023"/>
        <v>0</v>
      </c>
      <c r="AK908">
        <f t="shared" si="1024"/>
        <v>1.9570000000000001</v>
      </c>
      <c r="AL908">
        <f t="shared" si="1025"/>
        <v>0</v>
      </c>
      <c r="AM908">
        <f t="shared" si="1026"/>
        <v>7.5739999999999998</v>
      </c>
      <c r="AN908">
        <f t="shared" si="1027"/>
        <v>-1.665</v>
      </c>
      <c r="AO908">
        <f t="shared" si="1028"/>
        <v>0.66100000000000003</v>
      </c>
      <c r="AP908">
        <f t="shared" si="1029"/>
        <v>-114.73054838335803</v>
      </c>
      <c r="AQ908">
        <f t="shared" si="1030"/>
        <v>72.398640934393953</v>
      </c>
      <c r="AR908">
        <f t="shared" si="1031"/>
        <v>71.396393252577198</v>
      </c>
      <c r="AS908">
        <f t="shared" si="1032"/>
        <v>-63.219869653856783</v>
      </c>
      <c r="AT908">
        <f t="shared" si="1033"/>
        <v>-59.998996943994229</v>
      </c>
      <c r="AU908">
        <f t="shared" si="1034"/>
        <v>53.574512203633518</v>
      </c>
      <c r="AV908">
        <f t="shared" si="1035"/>
        <v>9.3378201100209424</v>
      </c>
      <c r="AW908">
        <f t="shared" si="1036"/>
        <v>0</v>
      </c>
      <c r="AX908">
        <f t="shared" si="1037"/>
        <v>0</v>
      </c>
      <c r="AY908">
        <f t="shared" si="1038"/>
        <v>0</v>
      </c>
      <c r="AZ908">
        <f t="shared" si="1039"/>
        <v>7.5739999999999998</v>
      </c>
      <c r="BA908">
        <f t="shared" si="1040"/>
        <v>-6.4104957568472472</v>
      </c>
      <c r="BB908">
        <f t="shared" si="1041"/>
        <v>0</v>
      </c>
      <c r="BC908">
        <f t="shared" si="1042"/>
        <v>-30.07854423743067</v>
      </c>
      <c r="BD908">
        <f t="shared" si="1043"/>
        <v>-29.18</v>
      </c>
      <c r="BE908">
        <f t="shared" si="1044"/>
        <v>0.96650000000000003</v>
      </c>
      <c r="BF908">
        <f t="shared" si="1045"/>
        <v>1.3777833341515389E-2</v>
      </c>
      <c r="BG908">
        <f>'Data Input'!J908</f>
        <v>27.6</v>
      </c>
      <c r="BH908">
        <f t="shared" si="1046"/>
        <v>3</v>
      </c>
      <c r="BI908">
        <f t="shared" si="1047"/>
        <v>1.08</v>
      </c>
      <c r="BJ908">
        <f>'Data Input'!K908</f>
        <v>0.83783783783783772</v>
      </c>
      <c r="BK908">
        <f>'Data Input'!L908</f>
        <v>3</v>
      </c>
      <c r="BL908">
        <f>'Data Input'!M908</f>
        <v>84</v>
      </c>
      <c r="BM908">
        <f t="shared" si="1048"/>
        <v>4</v>
      </c>
      <c r="BN908">
        <f t="shared" si="1049"/>
        <v>1.46</v>
      </c>
      <c r="BO908">
        <f t="shared" si="1050"/>
        <v>1.4880060008836621E-2</v>
      </c>
      <c r="BP908">
        <f t="shared" si="1051"/>
        <v>2.0115636678612468E-2</v>
      </c>
      <c r="BQ908">
        <f t="shared" si="1052"/>
        <v>125.71026608884388</v>
      </c>
      <c r="BR908">
        <f t="shared" si="1053"/>
        <v>169.94165600899262</v>
      </c>
      <c r="BS908">
        <f t="shared" si="1054"/>
        <v>232823.92000000004</v>
      </c>
      <c r="BT908">
        <f t="shared" si="1055"/>
        <v>208511.84000000003</v>
      </c>
      <c r="BU908">
        <f t="shared" si="1056"/>
        <v>184199.76</v>
      </c>
      <c r="BV908">
        <f t="shared" si="1057"/>
        <v>159887.67999999999</v>
      </c>
      <c r="BW908">
        <f t="shared" si="1058"/>
        <v>135575.6</v>
      </c>
      <c r="BX908">
        <f t="shared" si="1059"/>
        <v>111263.52</v>
      </c>
      <c r="BY908">
        <f t="shared" si="1060"/>
        <v>86951.44</v>
      </c>
      <c r="BZ908">
        <f t="shared" si="1061"/>
        <v>62639.360000000001</v>
      </c>
      <c r="CA908">
        <f t="shared" si="1062"/>
        <v>38327.279999999999</v>
      </c>
      <c r="CB908">
        <f t="shared" si="1063"/>
        <v>19163.64</v>
      </c>
      <c r="CC908">
        <f t="shared" si="1064"/>
        <v>184.41513686794013</v>
      </c>
      <c r="CD908">
        <f t="shared" si="1065"/>
        <v>249.30194428443761</v>
      </c>
      <c r="CE908">
        <f t="shared" si="1066"/>
        <v>310.125402956784</v>
      </c>
      <c r="CF908">
        <f t="shared" si="1067"/>
        <v>419.24360029343023</v>
      </c>
    </row>
    <row r="909" spans="1:84" x14ac:dyDescent="0.25">
      <c r="A909" t="str">
        <f>IF('Data Input'!A909=0,"F","M")</f>
        <v>F</v>
      </c>
      <c r="B909" t="str">
        <f>'Data Input'!B909</f>
        <v>W</v>
      </c>
      <c r="C909">
        <f>'Data Input'!C909</f>
        <v>35</v>
      </c>
      <c r="D909">
        <f t="shared" si="997"/>
        <v>36</v>
      </c>
      <c r="E909">
        <f t="shared" si="998"/>
        <v>37</v>
      </c>
      <c r="F909">
        <f t="shared" si="999"/>
        <v>38</v>
      </c>
      <c r="G909">
        <f t="shared" si="1000"/>
        <v>39</v>
      </c>
      <c r="H909">
        <f t="shared" si="1001"/>
        <v>40</v>
      </c>
      <c r="I909">
        <f t="shared" si="1002"/>
        <v>41</v>
      </c>
      <c r="J909">
        <f t="shared" si="1003"/>
        <v>42</v>
      </c>
      <c r="K909">
        <f t="shared" si="1004"/>
        <v>43</v>
      </c>
      <c r="L909">
        <f t="shared" si="1005"/>
        <v>44</v>
      </c>
      <c r="M909">
        <f>'Data Input'!D909</f>
        <v>169.99973922000001</v>
      </c>
      <c r="N909">
        <f>'Data Input'!E909</f>
        <v>69.999892620000011</v>
      </c>
      <c r="O909">
        <f>'Data Input'!F909</f>
        <v>98</v>
      </c>
      <c r="P909">
        <f>'Data Input'!G909</f>
        <v>0</v>
      </c>
      <c r="Q909">
        <f>'Data Input'!H909</f>
        <v>0</v>
      </c>
      <c r="R909">
        <f>IF('Data Input'!I909&gt;100,1,0)</f>
        <v>0</v>
      </c>
      <c r="S909">
        <f t="shared" si="1006"/>
        <v>3.5553480614894135</v>
      </c>
      <c r="T909">
        <f t="shared" si="1007"/>
        <v>12.640499838336531</v>
      </c>
      <c r="U909">
        <f t="shared" si="1008"/>
        <v>5.1357969030490853</v>
      </c>
      <c r="V909">
        <f t="shared" si="1009"/>
        <v>18.2595455634589</v>
      </c>
      <c r="W909">
        <f t="shared" si="1010"/>
        <v>4.2484937080481826</v>
      </c>
      <c r="X909">
        <f t="shared" si="1011"/>
        <v>15.104873869159077</v>
      </c>
      <c r="Y909">
        <f t="shared" si="1012"/>
        <v>0</v>
      </c>
      <c r="Z909">
        <f t="shared" si="1013"/>
        <v>0</v>
      </c>
      <c r="AA909">
        <f t="shared" si="1014"/>
        <v>4.5849674786705723</v>
      </c>
      <c r="AB909">
        <f t="shared" si="1015"/>
        <v>16.301155237283425</v>
      </c>
      <c r="AC909" s="3">
        <f t="shared" si="1016"/>
        <v>-29.798999999999999</v>
      </c>
      <c r="AD909">
        <f t="shared" si="1017"/>
        <v>4.8840000000000003</v>
      </c>
      <c r="AE909">
        <f t="shared" si="1018"/>
        <v>13.54</v>
      </c>
      <c r="AF909">
        <f t="shared" si="1019"/>
        <v>-3.1139999999999999</v>
      </c>
      <c r="AG909">
        <f t="shared" si="1020"/>
        <v>-13.577999999999999</v>
      </c>
      <c r="AH909">
        <f t="shared" si="1021"/>
        <v>3.149</v>
      </c>
      <c r="AI909">
        <f t="shared" si="1022"/>
        <v>2.0190000000000001</v>
      </c>
      <c r="AJ909">
        <f t="shared" si="1023"/>
        <v>0</v>
      </c>
      <c r="AK909">
        <f t="shared" si="1024"/>
        <v>1.9570000000000001</v>
      </c>
      <c r="AL909">
        <f t="shared" si="1025"/>
        <v>0</v>
      </c>
      <c r="AM909">
        <f t="shared" si="1026"/>
        <v>7.5739999999999998</v>
      </c>
      <c r="AN909">
        <f t="shared" si="1027"/>
        <v>-1.665</v>
      </c>
      <c r="AO909">
        <f t="shared" si="1028"/>
        <v>0.66100000000000003</v>
      </c>
      <c r="AP909">
        <f t="shared" si="1029"/>
        <v>-105.94581688432304</v>
      </c>
      <c r="AQ909">
        <f t="shared" si="1030"/>
        <v>61.736201210435624</v>
      </c>
      <c r="AR909">
        <f t="shared" si="1031"/>
        <v>69.538690067284605</v>
      </c>
      <c r="AS909">
        <f t="shared" si="1032"/>
        <v>-56.860224884611014</v>
      </c>
      <c r="AT909">
        <f t="shared" si="1033"/>
        <v>-57.686047567878219</v>
      </c>
      <c r="AU909">
        <f t="shared" si="1034"/>
        <v>47.565247813981934</v>
      </c>
      <c r="AV909">
        <f t="shared" si="1035"/>
        <v>0</v>
      </c>
      <c r="AW909">
        <f t="shared" si="1036"/>
        <v>0</v>
      </c>
      <c r="AX909">
        <f t="shared" si="1037"/>
        <v>8.9727813557583112</v>
      </c>
      <c r="AY909">
        <f t="shared" si="1038"/>
        <v>0</v>
      </c>
      <c r="AZ909">
        <f t="shared" si="1039"/>
        <v>0</v>
      </c>
      <c r="BA909">
        <f t="shared" si="1040"/>
        <v>0</v>
      </c>
      <c r="BB909">
        <f t="shared" si="1041"/>
        <v>0</v>
      </c>
      <c r="BC909">
        <f t="shared" si="1042"/>
        <v>-32.6791688893518</v>
      </c>
      <c r="BD909">
        <f t="shared" si="1043"/>
        <v>-29.18</v>
      </c>
      <c r="BE909">
        <f t="shared" si="1044"/>
        <v>0.96650000000000003</v>
      </c>
      <c r="BF909">
        <f t="shared" si="1045"/>
        <v>1.0292705088771337E-3</v>
      </c>
      <c r="BG909">
        <f>'Data Input'!J909</f>
        <v>18</v>
      </c>
      <c r="BH909">
        <f t="shared" si="1046"/>
        <v>1</v>
      </c>
      <c r="BI909">
        <f t="shared" si="1047"/>
        <v>1</v>
      </c>
      <c r="BJ909">
        <f>'Data Input'!K909</f>
        <v>0.9655172413793105</v>
      </c>
      <c r="BK909">
        <f>'Data Input'!L909</f>
        <v>3</v>
      </c>
      <c r="BL909">
        <f>'Data Input'!M909</f>
        <v>91</v>
      </c>
      <c r="BM909">
        <f t="shared" si="1048"/>
        <v>4</v>
      </c>
      <c r="BN909">
        <f t="shared" si="1049"/>
        <v>1.46</v>
      </c>
      <c r="BO909">
        <f t="shared" si="1050"/>
        <v>1.0292705088771337E-3</v>
      </c>
      <c r="BP909">
        <f t="shared" si="1051"/>
        <v>1.5027349429606151E-3</v>
      </c>
      <c r="BQ909">
        <f t="shared" si="1052"/>
        <v>8.6955206814693753</v>
      </c>
      <c r="BR909">
        <f t="shared" si="1053"/>
        <v>12.695460194945289</v>
      </c>
      <c r="BS909">
        <f t="shared" si="1054"/>
        <v>308906.40000000008</v>
      </c>
      <c r="BT909">
        <f t="shared" si="1055"/>
        <v>278015.76000000007</v>
      </c>
      <c r="BU909">
        <f t="shared" si="1056"/>
        <v>247125.12000000005</v>
      </c>
      <c r="BV909">
        <f t="shared" si="1057"/>
        <v>216234.48000000004</v>
      </c>
      <c r="BW909">
        <f t="shared" si="1058"/>
        <v>185343.84000000003</v>
      </c>
      <c r="BX909">
        <f t="shared" si="1059"/>
        <v>154453.20000000001</v>
      </c>
      <c r="BY909">
        <f t="shared" si="1060"/>
        <v>123562.56</v>
      </c>
      <c r="BZ909">
        <f t="shared" si="1061"/>
        <v>92671.92</v>
      </c>
      <c r="CA909">
        <f t="shared" si="1062"/>
        <v>61781.279999999999</v>
      </c>
      <c r="CB909">
        <f t="shared" si="1063"/>
        <v>30890.639999999999</v>
      </c>
      <c r="CC909">
        <f t="shared" si="1064"/>
        <v>17.487153613787189</v>
      </c>
      <c r="CD909">
        <f t="shared" si="1065"/>
        <v>25.531244276129296</v>
      </c>
      <c r="CE909">
        <f t="shared" si="1066"/>
        <v>26.182674295256565</v>
      </c>
      <c r="CF909">
        <f t="shared" si="1067"/>
        <v>38.226704471074584</v>
      </c>
    </row>
    <row r="910" spans="1:84" x14ac:dyDescent="0.25">
      <c r="A910" t="str">
        <f>IF('Data Input'!A910=0,"F","M")</f>
        <v>M</v>
      </c>
      <c r="B910" t="str">
        <f>'Data Input'!B910</f>
        <v>W</v>
      </c>
      <c r="C910">
        <f>'Data Input'!C910</f>
        <v>32</v>
      </c>
      <c r="D910">
        <f t="shared" si="997"/>
        <v>33</v>
      </c>
      <c r="E910">
        <f t="shared" si="998"/>
        <v>34</v>
      </c>
      <c r="F910">
        <f t="shared" si="999"/>
        <v>35</v>
      </c>
      <c r="G910">
        <f t="shared" si="1000"/>
        <v>36</v>
      </c>
      <c r="H910">
        <f t="shared" si="1001"/>
        <v>37</v>
      </c>
      <c r="I910">
        <f t="shared" si="1002"/>
        <v>38</v>
      </c>
      <c r="J910">
        <f t="shared" si="1003"/>
        <v>39</v>
      </c>
      <c r="K910">
        <f t="shared" si="1004"/>
        <v>40</v>
      </c>
      <c r="L910">
        <f t="shared" si="1005"/>
        <v>41</v>
      </c>
      <c r="M910">
        <f>'Data Input'!D910</f>
        <v>138.999786774</v>
      </c>
      <c r="N910">
        <f>'Data Input'!E910</f>
        <v>53.999917164000003</v>
      </c>
      <c r="O910">
        <f>'Data Input'!F910</f>
        <v>110</v>
      </c>
      <c r="P910">
        <f>'Data Input'!G910</f>
        <v>0</v>
      </c>
      <c r="Q910">
        <f>'Data Input'!H910</f>
        <v>0</v>
      </c>
      <c r="R910">
        <f>IF('Data Input'!I910&gt;100,1,0)</f>
        <v>0</v>
      </c>
      <c r="S910">
        <f t="shared" si="1006"/>
        <v>3.4657359027997265</v>
      </c>
      <c r="T910">
        <f t="shared" si="1007"/>
        <v>12.011325347955035</v>
      </c>
      <c r="U910">
        <f t="shared" si="1008"/>
        <v>4.9344723991295147</v>
      </c>
      <c r="V910">
        <f t="shared" si="1009"/>
        <v>17.101578155037462</v>
      </c>
      <c r="W910">
        <f t="shared" si="1010"/>
        <v>3.9889825125630978</v>
      </c>
      <c r="X910">
        <f t="shared" si="1011"/>
        <v>13.82475990943019</v>
      </c>
      <c r="Y910">
        <f t="shared" si="1012"/>
        <v>0</v>
      </c>
      <c r="Z910">
        <f t="shared" si="1013"/>
        <v>0</v>
      </c>
      <c r="AA910">
        <f t="shared" si="1014"/>
        <v>4.7004803657924166</v>
      </c>
      <c r="AB910">
        <f t="shared" si="1015"/>
        <v>16.29062356413197</v>
      </c>
      <c r="AC910" s="3">
        <f t="shared" si="1016"/>
        <v>12.343999999999999</v>
      </c>
      <c r="AD910">
        <f t="shared" si="1017"/>
        <v>0</v>
      </c>
      <c r="AE910">
        <f t="shared" si="1018"/>
        <v>11.853</v>
      </c>
      <c r="AF910">
        <f t="shared" si="1019"/>
        <v>-2.6640000000000001</v>
      </c>
      <c r="AG910">
        <f t="shared" si="1020"/>
        <v>-7.99</v>
      </c>
      <c r="AH910">
        <f t="shared" si="1021"/>
        <v>1.7689999999999999</v>
      </c>
      <c r="AI910">
        <f t="shared" si="1022"/>
        <v>1.7689999999999999</v>
      </c>
      <c r="AJ910">
        <f t="shared" si="1023"/>
        <v>0</v>
      </c>
      <c r="AK910">
        <f t="shared" si="1024"/>
        <v>1.764</v>
      </c>
      <c r="AL910">
        <f t="shared" si="1025"/>
        <v>0</v>
      </c>
      <c r="AM910">
        <f t="shared" si="1026"/>
        <v>7.8369999999999997</v>
      </c>
      <c r="AN910">
        <f t="shared" si="1027"/>
        <v>-1.7949999999999999</v>
      </c>
      <c r="AO910">
        <f t="shared" si="1028"/>
        <v>0.65800000000000003</v>
      </c>
      <c r="AP910">
        <f t="shared" si="1029"/>
        <v>42.781043984159822</v>
      </c>
      <c r="AQ910">
        <f t="shared" si="1030"/>
        <v>0</v>
      </c>
      <c r="AR910">
        <f t="shared" si="1031"/>
        <v>58.488301346882139</v>
      </c>
      <c r="AS910">
        <f t="shared" si="1032"/>
        <v>-45.558604205019805</v>
      </c>
      <c r="AT910">
        <f t="shared" si="1033"/>
        <v>-31.871970275379152</v>
      </c>
      <c r="AU910">
        <f t="shared" si="1034"/>
        <v>24.456000279782003</v>
      </c>
      <c r="AV910">
        <f t="shared" si="1035"/>
        <v>0</v>
      </c>
      <c r="AW910">
        <f t="shared" si="1036"/>
        <v>0</v>
      </c>
      <c r="AX910">
        <f t="shared" si="1037"/>
        <v>8.2916473652578233</v>
      </c>
      <c r="AY910">
        <f t="shared" si="1038"/>
        <v>0</v>
      </c>
      <c r="AZ910">
        <f t="shared" si="1039"/>
        <v>0</v>
      </c>
      <c r="BA910">
        <f t="shared" si="1040"/>
        <v>0</v>
      </c>
      <c r="BB910">
        <f t="shared" si="1041"/>
        <v>0</v>
      </c>
      <c r="BC910">
        <f t="shared" si="1042"/>
        <v>56.586418495682828</v>
      </c>
      <c r="BD910">
        <f t="shared" si="1043"/>
        <v>61.18</v>
      </c>
      <c r="BE910">
        <f t="shared" si="1044"/>
        <v>0.91439999999999999</v>
      </c>
      <c r="BF910">
        <f t="shared" si="1045"/>
        <v>9.0489270764537721E-4</v>
      </c>
      <c r="BG910">
        <f>'Data Input'!J910</f>
        <v>28.4</v>
      </c>
      <c r="BH910">
        <f t="shared" si="1046"/>
        <v>3</v>
      </c>
      <c r="BI910">
        <f t="shared" si="1047"/>
        <v>1.21</v>
      </c>
      <c r="BJ910">
        <f>'Data Input'!K910</f>
        <v>0.9213483146067416</v>
      </c>
      <c r="BK910">
        <f>'Data Input'!L910</f>
        <v>3</v>
      </c>
      <c r="BL910">
        <f>'Data Input'!M910</f>
        <v>97</v>
      </c>
      <c r="BM910">
        <f t="shared" si="1048"/>
        <v>2</v>
      </c>
      <c r="BN910">
        <f t="shared" si="1049"/>
        <v>1.19</v>
      </c>
      <c r="BO910">
        <f t="shared" si="1050"/>
        <v>1.0949201762509063E-3</v>
      </c>
      <c r="BP910">
        <f t="shared" si="1051"/>
        <v>1.0768223220979987E-3</v>
      </c>
      <c r="BQ910">
        <f t="shared" si="1052"/>
        <v>9.2501445975893404</v>
      </c>
      <c r="BR910">
        <f t="shared" si="1053"/>
        <v>9.0972496455630694</v>
      </c>
      <c r="BS910">
        <f t="shared" si="1054"/>
        <v>302041.83000000007</v>
      </c>
      <c r="BT910">
        <f t="shared" si="1055"/>
        <v>273439.38000000006</v>
      </c>
      <c r="BU910">
        <f t="shared" si="1056"/>
        <v>244836.93000000005</v>
      </c>
      <c r="BV910">
        <f t="shared" si="1057"/>
        <v>216234.48000000004</v>
      </c>
      <c r="BW910">
        <f t="shared" si="1058"/>
        <v>185343.84000000003</v>
      </c>
      <c r="BX910">
        <f t="shared" si="1059"/>
        <v>154453.20000000001</v>
      </c>
      <c r="BY910">
        <f t="shared" si="1060"/>
        <v>123562.56</v>
      </c>
      <c r="BZ910">
        <f t="shared" si="1061"/>
        <v>92671.92</v>
      </c>
      <c r="CA910">
        <f t="shared" si="1062"/>
        <v>61781.279999999999</v>
      </c>
      <c r="CB910">
        <f t="shared" si="1063"/>
        <v>30890.639999999999</v>
      </c>
      <c r="CC910">
        <f t="shared" si="1064"/>
        <v>18.452208622431083</v>
      </c>
      <c r="CD910">
        <f t="shared" si="1065"/>
        <v>18.147213438589244</v>
      </c>
      <c r="CE910">
        <f t="shared" si="1066"/>
        <v>27.702353220020424</v>
      </c>
      <c r="CF910">
        <f t="shared" si="1067"/>
        <v>27.244463084152315</v>
      </c>
    </row>
    <row r="911" spans="1:84" x14ac:dyDescent="0.25">
      <c r="A911" t="str">
        <f>IF('Data Input'!A911=0,"F","M")</f>
        <v>F</v>
      </c>
      <c r="B911" t="str">
        <f>'Data Input'!B911</f>
        <v>W</v>
      </c>
      <c r="C911">
        <f>'Data Input'!C911</f>
        <v>53</v>
      </c>
      <c r="D911">
        <f t="shared" si="997"/>
        <v>54</v>
      </c>
      <c r="E911">
        <f t="shared" si="998"/>
        <v>55</v>
      </c>
      <c r="F911">
        <f t="shared" si="999"/>
        <v>56</v>
      </c>
      <c r="G911">
        <f t="shared" si="1000"/>
        <v>57</v>
      </c>
      <c r="H911">
        <f t="shared" si="1001"/>
        <v>58</v>
      </c>
      <c r="I911">
        <f t="shared" si="1002"/>
        <v>59</v>
      </c>
      <c r="J911">
        <f t="shared" si="1003"/>
        <v>60</v>
      </c>
      <c r="K911">
        <f t="shared" si="1004"/>
        <v>61</v>
      </c>
      <c r="L911">
        <f t="shared" si="1005"/>
        <v>62</v>
      </c>
      <c r="M911">
        <f>'Data Input'!D911</f>
        <v>181.99972081200002</v>
      </c>
      <c r="N911">
        <f>'Data Input'!E911</f>
        <v>84.999869610000005</v>
      </c>
      <c r="O911">
        <f>'Data Input'!F911</f>
        <v>104</v>
      </c>
      <c r="P911">
        <f>'Data Input'!G911</f>
        <v>0</v>
      </c>
      <c r="Q911">
        <f>'Data Input'!H911</f>
        <v>0</v>
      </c>
      <c r="R911">
        <f>IF('Data Input'!I911&gt;100,1,0)</f>
        <v>0</v>
      </c>
      <c r="S911">
        <f t="shared" si="1006"/>
        <v>3.970291913552122</v>
      </c>
      <c r="T911">
        <f t="shared" si="1007"/>
        <v>15.76321787881737</v>
      </c>
      <c r="U911">
        <f t="shared" si="1008"/>
        <v>5.2040051530756193</v>
      </c>
      <c r="V911">
        <f t="shared" si="1009"/>
        <v>20.661419577339704</v>
      </c>
      <c r="W911">
        <f t="shared" si="1010"/>
        <v>4.4426497224891399</v>
      </c>
      <c r="X911">
        <f t="shared" si="1011"/>
        <v>17.63861626794321</v>
      </c>
      <c r="Y911">
        <f t="shared" si="1012"/>
        <v>0</v>
      </c>
      <c r="Z911">
        <f t="shared" si="1013"/>
        <v>0</v>
      </c>
      <c r="AA911">
        <f t="shared" si="1014"/>
        <v>4.6443908991413725</v>
      </c>
      <c r="AB911">
        <f t="shared" si="1015"/>
        <v>18.439587630236058</v>
      </c>
      <c r="AC911" s="3">
        <f t="shared" si="1016"/>
        <v>-29.798999999999999</v>
      </c>
      <c r="AD911">
        <f t="shared" si="1017"/>
        <v>4.8840000000000003</v>
      </c>
      <c r="AE911">
        <f t="shared" si="1018"/>
        <v>13.54</v>
      </c>
      <c r="AF911">
        <f t="shared" si="1019"/>
        <v>-3.1139999999999999</v>
      </c>
      <c r="AG911">
        <f t="shared" si="1020"/>
        <v>-13.577999999999999</v>
      </c>
      <c r="AH911">
        <f t="shared" si="1021"/>
        <v>3.149</v>
      </c>
      <c r="AI911">
        <f t="shared" si="1022"/>
        <v>2.0190000000000001</v>
      </c>
      <c r="AJ911">
        <f t="shared" si="1023"/>
        <v>0</v>
      </c>
      <c r="AK911">
        <f t="shared" si="1024"/>
        <v>1.9570000000000001</v>
      </c>
      <c r="AL911">
        <f t="shared" si="1025"/>
        <v>0</v>
      </c>
      <c r="AM911">
        <f t="shared" si="1026"/>
        <v>7.5739999999999998</v>
      </c>
      <c r="AN911">
        <f t="shared" si="1027"/>
        <v>-1.665</v>
      </c>
      <c r="AO911">
        <f t="shared" si="1028"/>
        <v>0.66100000000000003</v>
      </c>
      <c r="AP911">
        <f t="shared" si="1029"/>
        <v>-118.31072873193968</v>
      </c>
      <c r="AQ911">
        <f t="shared" si="1030"/>
        <v>76.987556120144035</v>
      </c>
      <c r="AR911">
        <f t="shared" si="1031"/>
        <v>70.46222977264388</v>
      </c>
      <c r="AS911">
        <f t="shared" si="1032"/>
        <v>-64.339660563835835</v>
      </c>
      <c r="AT911">
        <f t="shared" si="1033"/>
        <v>-60.322297931957536</v>
      </c>
      <c r="AU911">
        <f t="shared" si="1034"/>
        <v>55.544002627753166</v>
      </c>
      <c r="AV911">
        <f t="shared" si="1035"/>
        <v>0</v>
      </c>
      <c r="AW911">
        <f t="shared" si="1036"/>
        <v>0</v>
      </c>
      <c r="AX911">
        <f t="shared" si="1037"/>
        <v>9.089072989619666</v>
      </c>
      <c r="AY911">
        <f t="shared" si="1038"/>
        <v>0</v>
      </c>
      <c r="AZ911">
        <f t="shared" si="1039"/>
        <v>0</v>
      </c>
      <c r="BA911">
        <f t="shared" si="1040"/>
        <v>0</v>
      </c>
      <c r="BB911">
        <f t="shared" si="1041"/>
        <v>0</v>
      </c>
      <c r="BC911">
        <f t="shared" si="1042"/>
        <v>-30.8898257175723</v>
      </c>
      <c r="BD911">
        <f t="shared" si="1043"/>
        <v>-29.18</v>
      </c>
      <c r="BE911">
        <f t="shared" si="1044"/>
        <v>0.96650000000000003</v>
      </c>
      <c r="BF911">
        <f t="shared" si="1045"/>
        <v>6.1449338163832579E-3</v>
      </c>
      <c r="BG911">
        <f>'Data Input'!J911</f>
        <v>21.1</v>
      </c>
      <c r="BH911">
        <f t="shared" si="1046"/>
        <v>1</v>
      </c>
      <c r="BI911">
        <f t="shared" si="1047"/>
        <v>1</v>
      </c>
      <c r="BJ911">
        <f>'Data Input'!K911</f>
        <v>0.78378378378378366</v>
      </c>
      <c r="BK911">
        <f>'Data Input'!L911</f>
        <v>3</v>
      </c>
      <c r="BL911">
        <f>'Data Input'!M911</f>
        <v>100</v>
      </c>
      <c r="BM911">
        <f t="shared" si="1048"/>
        <v>3</v>
      </c>
      <c r="BN911">
        <f t="shared" si="1049"/>
        <v>1.2</v>
      </c>
      <c r="BO911">
        <f t="shared" si="1050"/>
        <v>6.1449338163832579E-3</v>
      </c>
      <c r="BP911">
        <f t="shared" si="1051"/>
        <v>7.3739205796599094E-3</v>
      </c>
      <c r="BQ911">
        <f t="shared" si="1052"/>
        <v>51.91385415765334</v>
      </c>
      <c r="BR911">
        <f t="shared" si="1053"/>
        <v>62.296624989184011</v>
      </c>
      <c r="BS911">
        <f t="shared" si="1054"/>
        <v>201933.28000000003</v>
      </c>
      <c r="BT911">
        <f t="shared" si="1055"/>
        <v>177621.2</v>
      </c>
      <c r="BU911">
        <f t="shared" si="1056"/>
        <v>153309.12</v>
      </c>
      <c r="BV911">
        <f t="shared" si="1057"/>
        <v>134145.47999999998</v>
      </c>
      <c r="BW911">
        <f t="shared" si="1058"/>
        <v>114981.84</v>
      </c>
      <c r="BX911">
        <f t="shared" si="1059"/>
        <v>95818.2</v>
      </c>
      <c r="BY911">
        <f t="shared" si="1060"/>
        <v>76654.559999999998</v>
      </c>
      <c r="BZ911">
        <f t="shared" si="1061"/>
        <v>57490.92</v>
      </c>
      <c r="CA911">
        <f t="shared" si="1062"/>
        <v>38327.279999999999</v>
      </c>
      <c r="CB911">
        <f t="shared" si="1063"/>
        <v>19163.64</v>
      </c>
      <c r="CC911">
        <f t="shared" si="1064"/>
        <v>65.716719406275757</v>
      </c>
      <c r="CD911">
        <f t="shared" si="1065"/>
        <v>78.86006328753092</v>
      </c>
      <c r="CE911">
        <f t="shared" si="1066"/>
        <v>117.63057356392909</v>
      </c>
      <c r="CF911">
        <f t="shared" si="1067"/>
        <v>141.15668827671493</v>
      </c>
    </row>
    <row r="912" spans="1:84" x14ac:dyDescent="0.25">
      <c r="A912" t="str">
        <f>IF('Data Input'!A912=0,"F","M")</f>
        <v>F</v>
      </c>
      <c r="B912" t="str">
        <f>'Data Input'!B912</f>
        <v>W</v>
      </c>
      <c r="C912">
        <f>'Data Input'!C912</f>
        <v>38</v>
      </c>
      <c r="D912">
        <f t="shared" si="997"/>
        <v>39</v>
      </c>
      <c r="E912">
        <f t="shared" si="998"/>
        <v>40</v>
      </c>
      <c r="F912">
        <f t="shared" si="999"/>
        <v>41</v>
      </c>
      <c r="G912">
        <f t="shared" si="1000"/>
        <v>42</v>
      </c>
      <c r="H912">
        <f t="shared" si="1001"/>
        <v>43</v>
      </c>
      <c r="I912">
        <f t="shared" si="1002"/>
        <v>44</v>
      </c>
      <c r="J912">
        <f t="shared" si="1003"/>
        <v>45</v>
      </c>
      <c r="K912">
        <f t="shared" si="1004"/>
        <v>46</v>
      </c>
      <c r="L912">
        <f t="shared" si="1005"/>
        <v>47</v>
      </c>
      <c r="M912">
        <f>'Data Input'!D912</f>
        <v>146.99977450200001</v>
      </c>
      <c r="N912">
        <f>'Data Input'!E912</f>
        <v>51.999920232000008</v>
      </c>
      <c r="O912">
        <f>'Data Input'!F912</f>
        <v>104</v>
      </c>
      <c r="P912">
        <f>'Data Input'!G912</f>
        <v>0</v>
      </c>
      <c r="Q912">
        <f>'Data Input'!H912</f>
        <v>0</v>
      </c>
      <c r="R912">
        <f>IF('Data Input'!I912&gt;100,1,0)</f>
        <v>0</v>
      </c>
      <c r="S912">
        <f t="shared" si="1006"/>
        <v>3.6375861597263857</v>
      </c>
      <c r="T912">
        <f t="shared" si="1007"/>
        <v>13.232033069432955</v>
      </c>
      <c r="U912">
        <f t="shared" si="1008"/>
        <v>4.9904310527775602</v>
      </c>
      <c r="V912">
        <f t="shared" si="1009"/>
        <v>18.153122928652429</v>
      </c>
      <c r="W912">
        <f t="shared" si="1010"/>
        <v>3.9512421845802508</v>
      </c>
      <c r="X912">
        <f t="shared" si="1011"/>
        <v>14.372983884356168</v>
      </c>
      <c r="Y912">
        <f t="shared" si="1012"/>
        <v>0</v>
      </c>
      <c r="Z912">
        <f t="shared" si="1013"/>
        <v>0</v>
      </c>
      <c r="AA912">
        <f t="shared" si="1014"/>
        <v>4.6443908991413725</v>
      </c>
      <c r="AB912">
        <f t="shared" si="1015"/>
        <v>16.894372055075841</v>
      </c>
      <c r="AC912" s="3">
        <f t="shared" si="1016"/>
        <v>-29.798999999999999</v>
      </c>
      <c r="AD912">
        <f t="shared" si="1017"/>
        <v>4.8840000000000003</v>
      </c>
      <c r="AE912">
        <f t="shared" si="1018"/>
        <v>13.54</v>
      </c>
      <c r="AF912">
        <f t="shared" si="1019"/>
        <v>-3.1139999999999999</v>
      </c>
      <c r="AG912">
        <f t="shared" si="1020"/>
        <v>-13.577999999999999</v>
      </c>
      <c r="AH912">
        <f t="shared" si="1021"/>
        <v>3.149</v>
      </c>
      <c r="AI912">
        <f t="shared" si="1022"/>
        <v>2.0190000000000001</v>
      </c>
      <c r="AJ912">
        <f t="shared" si="1023"/>
        <v>0</v>
      </c>
      <c r="AK912">
        <f t="shared" si="1024"/>
        <v>1.9570000000000001</v>
      </c>
      <c r="AL912">
        <f t="shared" si="1025"/>
        <v>0</v>
      </c>
      <c r="AM912">
        <f t="shared" si="1026"/>
        <v>7.5739999999999998</v>
      </c>
      <c r="AN912">
        <f t="shared" si="1027"/>
        <v>-1.665</v>
      </c>
      <c r="AO912">
        <f t="shared" si="1028"/>
        <v>0.66100000000000003</v>
      </c>
      <c r="AP912">
        <f t="shared" si="1029"/>
        <v>-108.39642997368657</v>
      </c>
      <c r="AQ912">
        <f t="shared" si="1030"/>
        <v>64.625249511110553</v>
      </c>
      <c r="AR912">
        <f t="shared" si="1031"/>
        <v>67.570436454608156</v>
      </c>
      <c r="AS912">
        <f t="shared" si="1032"/>
        <v>-56.52882479982366</v>
      </c>
      <c r="AT912">
        <f t="shared" si="1033"/>
        <v>-53.649966382230645</v>
      </c>
      <c r="AU912">
        <f t="shared" si="1034"/>
        <v>45.260526251837575</v>
      </c>
      <c r="AV912">
        <f t="shared" si="1035"/>
        <v>0</v>
      </c>
      <c r="AW912">
        <f t="shared" si="1036"/>
        <v>0</v>
      </c>
      <c r="AX912">
        <f t="shared" si="1037"/>
        <v>9.089072989619666</v>
      </c>
      <c r="AY912">
        <f t="shared" si="1038"/>
        <v>0</v>
      </c>
      <c r="AZ912">
        <f t="shared" si="1039"/>
        <v>0</v>
      </c>
      <c r="BA912">
        <f t="shared" si="1040"/>
        <v>0</v>
      </c>
      <c r="BB912">
        <f t="shared" si="1041"/>
        <v>0</v>
      </c>
      <c r="BC912">
        <f t="shared" si="1042"/>
        <v>-32.029935948564912</v>
      </c>
      <c r="BD912">
        <f t="shared" si="1043"/>
        <v>-29.18</v>
      </c>
      <c r="BE912">
        <f t="shared" si="1044"/>
        <v>0.96650000000000003</v>
      </c>
      <c r="BF912">
        <f t="shared" si="1045"/>
        <v>1.9691711339649975E-3</v>
      </c>
      <c r="BG912">
        <f>'Data Input'!J912</f>
        <v>23.2</v>
      </c>
      <c r="BH912">
        <f t="shared" si="1046"/>
        <v>1</v>
      </c>
      <c r="BI912">
        <f t="shared" si="1047"/>
        <v>1</v>
      </c>
      <c r="BJ912">
        <f>'Data Input'!K912</f>
        <v>0.91891891891891886</v>
      </c>
      <c r="BK912">
        <f>'Data Input'!L912</f>
        <v>3</v>
      </c>
      <c r="BL912">
        <f>'Data Input'!M912</f>
        <v>100</v>
      </c>
      <c r="BM912">
        <f t="shared" si="1048"/>
        <v>4</v>
      </c>
      <c r="BN912">
        <f t="shared" si="1049"/>
        <v>1.46</v>
      </c>
      <c r="BO912">
        <f t="shared" si="1050"/>
        <v>1.9691711339649975E-3</v>
      </c>
      <c r="BP912">
        <f t="shared" si="1051"/>
        <v>2.8749898555888963E-3</v>
      </c>
      <c r="BQ912">
        <f t="shared" si="1052"/>
        <v>16.636023448709484</v>
      </c>
      <c r="BR912">
        <f t="shared" si="1053"/>
        <v>24.288594235115845</v>
      </c>
      <c r="BS912">
        <f t="shared" si="1054"/>
        <v>289170.72000000009</v>
      </c>
      <c r="BT912">
        <f t="shared" si="1055"/>
        <v>258280.08000000007</v>
      </c>
      <c r="BU912">
        <f t="shared" si="1056"/>
        <v>227389.44000000006</v>
      </c>
      <c r="BV912">
        <f t="shared" si="1057"/>
        <v>196498.80000000005</v>
      </c>
      <c r="BW912">
        <f t="shared" si="1058"/>
        <v>165608.16000000003</v>
      </c>
      <c r="BX912">
        <f t="shared" si="1059"/>
        <v>134717.52000000002</v>
      </c>
      <c r="BY912">
        <f t="shared" si="1060"/>
        <v>103826.88</v>
      </c>
      <c r="BZ912">
        <f t="shared" si="1061"/>
        <v>72936.240000000005</v>
      </c>
      <c r="CA912">
        <f t="shared" si="1062"/>
        <v>48624.160000000003</v>
      </c>
      <c r="CB912">
        <f t="shared" si="1063"/>
        <v>24312.080000000002</v>
      </c>
      <c r="CC912">
        <f t="shared" si="1064"/>
        <v>29.958262305872154</v>
      </c>
      <c r="CD912">
        <f t="shared" si="1065"/>
        <v>43.739062966573343</v>
      </c>
      <c r="CE912">
        <f t="shared" si="1066"/>
        <v>46.594285754581634</v>
      </c>
      <c r="CF912">
        <f t="shared" si="1067"/>
        <v>68.027657201689181</v>
      </c>
    </row>
    <row r="913" spans="1:84" x14ac:dyDescent="0.25">
      <c r="A913" t="str">
        <f>IF('Data Input'!A913=0,"F","M")</f>
        <v>M</v>
      </c>
      <c r="B913" t="str">
        <f>'Data Input'!B913</f>
        <v>W</v>
      </c>
      <c r="C913">
        <f>'Data Input'!C913</f>
        <v>52</v>
      </c>
      <c r="D913">
        <f t="shared" si="997"/>
        <v>53</v>
      </c>
      <c r="E913">
        <f t="shared" si="998"/>
        <v>54</v>
      </c>
      <c r="F913">
        <f t="shared" si="999"/>
        <v>55</v>
      </c>
      <c r="G913">
        <f t="shared" si="1000"/>
        <v>56</v>
      </c>
      <c r="H913">
        <f t="shared" si="1001"/>
        <v>57</v>
      </c>
      <c r="I913">
        <f t="shared" si="1002"/>
        <v>58</v>
      </c>
      <c r="J913">
        <f t="shared" si="1003"/>
        <v>59</v>
      </c>
      <c r="K913">
        <f t="shared" si="1004"/>
        <v>60</v>
      </c>
      <c r="L913">
        <f t="shared" si="1005"/>
        <v>61</v>
      </c>
      <c r="M913">
        <f>'Data Input'!D913</f>
        <v>166.999743822</v>
      </c>
      <c r="N913">
        <f>'Data Input'!E913</f>
        <v>40.999937106000004</v>
      </c>
      <c r="O913">
        <f>'Data Input'!F913</f>
        <v>112</v>
      </c>
      <c r="P913">
        <f>'Data Input'!G913</f>
        <v>0</v>
      </c>
      <c r="Q913">
        <f>'Data Input'!H913</f>
        <v>0</v>
      </c>
      <c r="R913">
        <f>IF('Data Input'!I913&gt;100,1,0)</f>
        <v>0</v>
      </c>
      <c r="S913">
        <f t="shared" si="1006"/>
        <v>3.9512437185814275</v>
      </c>
      <c r="T913">
        <f t="shared" si="1007"/>
        <v>15.612326923629187</v>
      </c>
      <c r="U913">
        <f t="shared" si="1008"/>
        <v>5.1179922784155787</v>
      </c>
      <c r="V913">
        <f t="shared" si="1009"/>
        <v>20.222434841837803</v>
      </c>
      <c r="W913">
        <f t="shared" si="1010"/>
        <v>3.7135705327031312</v>
      </c>
      <c r="X913">
        <f t="shared" si="1011"/>
        <v>14.673222240852333</v>
      </c>
      <c r="Y913">
        <f t="shared" si="1012"/>
        <v>0</v>
      </c>
      <c r="Z913">
        <f t="shared" si="1013"/>
        <v>0</v>
      </c>
      <c r="AA913">
        <f t="shared" si="1014"/>
        <v>4.7184988712950942</v>
      </c>
      <c r="AB913">
        <f t="shared" si="1015"/>
        <v>18.643939026338295</v>
      </c>
      <c r="AC913" s="3">
        <f t="shared" si="1016"/>
        <v>12.343999999999999</v>
      </c>
      <c r="AD913">
        <f t="shared" si="1017"/>
        <v>0</v>
      </c>
      <c r="AE913">
        <f t="shared" si="1018"/>
        <v>11.853</v>
      </c>
      <c r="AF913">
        <f t="shared" si="1019"/>
        <v>-2.6640000000000001</v>
      </c>
      <c r="AG913">
        <f t="shared" si="1020"/>
        <v>-7.99</v>
      </c>
      <c r="AH913">
        <f t="shared" si="1021"/>
        <v>1.7689999999999999</v>
      </c>
      <c r="AI913">
        <f t="shared" si="1022"/>
        <v>1.7689999999999999</v>
      </c>
      <c r="AJ913">
        <f t="shared" si="1023"/>
        <v>0</v>
      </c>
      <c r="AK913">
        <f t="shared" si="1024"/>
        <v>1.764</v>
      </c>
      <c r="AL913">
        <f t="shared" si="1025"/>
        <v>0</v>
      </c>
      <c r="AM913">
        <f t="shared" si="1026"/>
        <v>7.8369999999999997</v>
      </c>
      <c r="AN913">
        <f t="shared" si="1027"/>
        <v>-1.7949999999999999</v>
      </c>
      <c r="AO913">
        <f t="shared" si="1028"/>
        <v>0.65800000000000003</v>
      </c>
      <c r="AP913">
        <f t="shared" si="1029"/>
        <v>48.774152462169141</v>
      </c>
      <c r="AQ913">
        <f t="shared" si="1030"/>
        <v>0</v>
      </c>
      <c r="AR913">
        <f t="shared" si="1031"/>
        <v>60.663562476059852</v>
      </c>
      <c r="AS913">
        <f t="shared" si="1032"/>
        <v>-53.872566418655907</v>
      </c>
      <c r="AT913">
        <f t="shared" si="1033"/>
        <v>-29.671428556298018</v>
      </c>
      <c r="AU913">
        <f t="shared" si="1034"/>
        <v>25.956930144067776</v>
      </c>
      <c r="AV913">
        <f t="shared" si="1035"/>
        <v>0</v>
      </c>
      <c r="AW913">
        <f t="shared" si="1036"/>
        <v>0</v>
      </c>
      <c r="AX913">
        <f t="shared" si="1037"/>
        <v>8.3234320089645468</v>
      </c>
      <c r="AY913">
        <f t="shared" si="1038"/>
        <v>0</v>
      </c>
      <c r="AZ913">
        <f t="shared" si="1039"/>
        <v>0</v>
      </c>
      <c r="BA913">
        <f t="shared" si="1040"/>
        <v>0</v>
      </c>
      <c r="BB913">
        <f t="shared" si="1041"/>
        <v>0</v>
      </c>
      <c r="BC913">
        <f t="shared" si="1042"/>
        <v>60.174082116307389</v>
      </c>
      <c r="BD913">
        <f t="shared" si="1043"/>
        <v>61.18</v>
      </c>
      <c r="BE913">
        <f t="shared" si="1044"/>
        <v>0.91439999999999999</v>
      </c>
      <c r="BF913">
        <f t="shared" si="1045"/>
        <v>3.2196535155896822E-2</v>
      </c>
      <c r="BG913">
        <f>'Data Input'!J913</f>
        <v>31.2</v>
      </c>
      <c r="BH913">
        <f t="shared" si="1046"/>
        <v>4</v>
      </c>
      <c r="BI913">
        <f t="shared" si="1047"/>
        <v>1.24</v>
      </c>
      <c r="BJ913">
        <f>'Data Input'!K913</f>
        <v>0.9022988505747126</v>
      </c>
      <c r="BK913">
        <f>'Data Input'!L913</f>
        <v>3</v>
      </c>
      <c r="BL913">
        <f>'Data Input'!M913</f>
        <v>89</v>
      </c>
      <c r="BM913">
        <f t="shared" si="1048"/>
        <v>2</v>
      </c>
      <c r="BN913">
        <f t="shared" si="1049"/>
        <v>1.19</v>
      </c>
      <c r="BO913">
        <f t="shared" si="1050"/>
        <v>3.9923703593312057E-2</v>
      </c>
      <c r="BP913">
        <f t="shared" si="1051"/>
        <v>3.8313876835517215E-2</v>
      </c>
      <c r="BQ913">
        <f t="shared" si="1052"/>
        <v>337.28488991220007</v>
      </c>
      <c r="BR913">
        <f t="shared" si="1053"/>
        <v>323.68469273832102</v>
      </c>
      <c r="BS913">
        <f t="shared" si="1054"/>
        <v>207081.72000000003</v>
      </c>
      <c r="BT913">
        <f t="shared" si="1055"/>
        <v>182769.64</v>
      </c>
      <c r="BU913">
        <f t="shared" si="1056"/>
        <v>158457.56</v>
      </c>
      <c r="BV913">
        <f t="shared" si="1057"/>
        <v>134145.47999999998</v>
      </c>
      <c r="BW913">
        <f t="shared" si="1058"/>
        <v>114981.84</v>
      </c>
      <c r="BX913">
        <f t="shared" si="1059"/>
        <v>95818.2</v>
      </c>
      <c r="BY913">
        <f t="shared" si="1060"/>
        <v>76654.559999999998</v>
      </c>
      <c r="BZ913">
        <f t="shared" si="1061"/>
        <v>57490.92</v>
      </c>
      <c r="CA913">
        <f t="shared" si="1062"/>
        <v>38327.279999999999</v>
      </c>
      <c r="CB913">
        <f t="shared" si="1063"/>
        <v>19163.64</v>
      </c>
      <c r="CC913">
        <f t="shared" si="1064"/>
        <v>433.1286032725933</v>
      </c>
      <c r="CD913">
        <f t="shared" si="1065"/>
        <v>415.66374023740809</v>
      </c>
      <c r="CE913">
        <f t="shared" si="1066"/>
        <v>770.41349318479342</v>
      </c>
      <c r="CF913">
        <f t="shared" si="1067"/>
        <v>739.34843297572911</v>
      </c>
    </row>
    <row r="914" spans="1:84" x14ac:dyDescent="0.25">
      <c r="A914" t="str">
        <f>IF('Data Input'!A914=0,"F","M")</f>
        <v>F</v>
      </c>
      <c r="B914" t="str">
        <f>'Data Input'!B914</f>
        <v>W</v>
      </c>
      <c r="C914">
        <f>'Data Input'!C914</f>
        <v>26</v>
      </c>
      <c r="D914">
        <f t="shared" si="997"/>
        <v>27</v>
      </c>
      <c r="E914">
        <f t="shared" si="998"/>
        <v>28</v>
      </c>
      <c r="F914">
        <f t="shared" si="999"/>
        <v>29</v>
      </c>
      <c r="G914">
        <f t="shared" si="1000"/>
        <v>30</v>
      </c>
      <c r="H914">
        <f t="shared" si="1001"/>
        <v>31</v>
      </c>
      <c r="I914">
        <f t="shared" si="1002"/>
        <v>32</v>
      </c>
      <c r="J914">
        <f t="shared" si="1003"/>
        <v>33</v>
      </c>
      <c r="K914">
        <f t="shared" si="1004"/>
        <v>34</v>
      </c>
      <c r="L914">
        <f t="shared" si="1005"/>
        <v>35</v>
      </c>
      <c r="M914">
        <f>'Data Input'!D914</f>
        <v>230.999645646</v>
      </c>
      <c r="N914">
        <f>'Data Input'!E914</f>
        <v>55.999914096000005</v>
      </c>
      <c r="O914">
        <f>'Data Input'!F914</f>
        <v>124</v>
      </c>
      <c r="P914">
        <f>'Data Input'!G914</f>
        <v>0</v>
      </c>
      <c r="Q914">
        <f>'Data Input'!H914</f>
        <v>0</v>
      </c>
      <c r="R914">
        <f>IF('Data Input'!I914&gt;100,1,0)</f>
        <v>0</v>
      </c>
      <c r="S914">
        <f t="shared" si="1006"/>
        <v>3.2580965380214821</v>
      </c>
      <c r="T914">
        <f t="shared" si="1007"/>
        <v>10.615193051067568</v>
      </c>
      <c r="U914">
        <f t="shared" si="1008"/>
        <v>5.4424161765206174</v>
      </c>
      <c r="V914">
        <f t="shared" si="1009"/>
        <v>17.731917303193935</v>
      </c>
      <c r="W914">
        <f t="shared" si="1010"/>
        <v>4.0253501567339729</v>
      </c>
      <c r="X914">
        <f t="shared" si="1011"/>
        <v>13.114979409979188</v>
      </c>
      <c r="Y914">
        <f t="shared" si="1012"/>
        <v>0</v>
      </c>
      <c r="Z914">
        <f t="shared" si="1013"/>
        <v>0</v>
      </c>
      <c r="AA914">
        <f t="shared" si="1014"/>
        <v>4.8202815656050371</v>
      </c>
      <c r="AB914">
        <f t="shared" si="1015"/>
        <v>15.704942681186541</v>
      </c>
      <c r="AC914" s="3">
        <f t="shared" si="1016"/>
        <v>-29.798999999999999</v>
      </c>
      <c r="AD914">
        <f t="shared" si="1017"/>
        <v>4.8840000000000003</v>
      </c>
      <c r="AE914">
        <f t="shared" si="1018"/>
        <v>13.54</v>
      </c>
      <c r="AF914">
        <f t="shared" si="1019"/>
        <v>-3.1139999999999999</v>
      </c>
      <c r="AG914">
        <f t="shared" si="1020"/>
        <v>-13.577999999999999</v>
      </c>
      <c r="AH914">
        <f t="shared" si="1021"/>
        <v>3.149</v>
      </c>
      <c r="AI914">
        <f t="shared" si="1022"/>
        <v>2.0190000000000001</v>
      </c>
      <c r="AJ914">
        <f t="shared" si="1023"/>
        <v>0</v>
      </c>
      <c r="AK914">
        <f t="shared" si="1024"/>
        <v>1.9570000000000001</v>
      </c>
      <c r="AL914">
        <f t="shared" si="1025"/>
        <v>0</v>
      </c>
      <c r="AM914">
        <f t="shared" si="1026"/>
        <v>7.5739999999999998</v>
      </c>
      <c r="AN914">
        <f t="shared" si="1027"/>
        <v>-1.665</v>
      </c>
      <c r="AO914">
        <f t="shared" si="1028"/>
        <v>0.66100000000000003</v>
      </c>
      <c r="AP914">
        <f t="shared" si="1029"/>
        <v>-97.08801873650215</v>
      </c>
      <c r="AQ914">
        <f t="shared" si="1030"/>
        <v>51.844602861414003</v>
      </c>
      <c r="AR914">
        <f t="shared" si="1031"/>
        <v>73.690315030089153</v>
      </c>
      <c r="AS914">
        <f t="shared" si="1032"/>
        <v>-55.217190482145909</v>
      </c>
      <c r="AT914">
        <f t="shared" si="1033"/>
        <v>-54.656204428133883</v>
      </c>
      <c r="AU914">
        <f t="shared" si="1034"/>
        <v>41.299070162024464</v>
      </c>
      <c r="AV914">
        <f t="shared" si="1035"/>
        <v>0</v>
      </c>
      <c r="AW914">
        <f t="shared" si="1036"/>
        <v>0</v>
      </c>
      <c r="AX914">
        <f t="shared" si="1037"/>
        <v>9.4332910238890584</v>
      </c>
      <c r="AY914">
        <f t="shared" si="1038"/>
        <v>0</v>
      </c>
      <c r="AZ914">
        <f t="shared" si="1039"/>
        <v>0</v>
      </c>
      <c r="BA914">
        <f t="shared" si="1040"/>
        <v>0</v>
      </c>
      <c r="BB914">
        <f t="shared" si="1041"/>
        <v>0</v>
      </c>
      <c r="BC914">
        <f t="shared" si="1042"/>
        <v>-30.694134569365257</v>
      </c>
      <c r="BD914">
        <f t="shared" si="1043"/>
        <v>-29.18</v>
      </c>
      <c r="BE914">
        <f t="shared" si="1044"/>
        <v>0.96650000000000003</v>
      </c>
      <c r="BF914">
        <f t="shared" si="1045"/>
        <v>7.468197808234267E-3</v>
      </c>
      <c r="BG914">
        <f>'Data Input'!J914</f>
        <v>22.9</v>
      </c>
      <c r="BH914">
        <f t="shared" si="1046"/>
        <v>1</v>
      </c>
      <c r="BI914">
        <f t="shared" si="1047"/>
        <v>1</v>
      </c>
      <c r="BJ914">
        <f>'Data Input'!K914</f>
        <v>0.71856287425149701</v>
      </c>
      <c r="BK914">
        <f>'Data Input'!L914</f>
        <v>3</v>
      </c>
      <c r="BL914">
        <f>'Data Input'!M914</f>
        <v>89</v>
      </c>
      <c r="BM914">
        <f t="shared" si="1048"/>
        <v>1</v>
      </c>
      <c r="BN914">
        <f t="shared" si="1049"/>
        <v>1</v>
      </c>
      <c r="BO914">
        <f t="shared" si="1050"/>
        <v>7.468197808234267E-3</v>
      </c>
      <c r="BP914">
        <f t="shared" si="1051"/>
        <v>7.468197808234267E-3</v>
      </c>
      <c r="BQ914">
        <f t="shared" si="1052"/>
        <v>63.093101312744729</v>
      </c>
      <c r="BR914">
        <f t="shared" si="1053"/>
        <v>63.093101312744729</v>
      </c>
      <c r="BS914">
        <f t="shared" si="1054"/>
        <v>288312.69000000006</v>
      </c>
      <c r="BT914">
        <f t="shared" si="1055"/>
        <v>259710.24000000005</v>
      </c>
      <c r="BU914">
        <f t="shared" si="1056"/>
        <v>231107.79000000004</v>
      </c>
      <c r="BV914">
        <f t="shared" si="1057"/>
        <v>202505.34000000003</v>
      </c>
      <c r="BW914">
        <f t="shared" si="1058"/>
        <v>173902.89</v>
      </c>
      <c r="BX914">
        <f t="shared" si="1059"/>
        <v>145300.44</v>
      </c>
      <c r="BY914">
        <f t="shared" si="1060"/>
        <v>116697.98999999999</v>
      </c>
      <c r="BZ914">
        <f t="shared" si="1061"/>
        <v>88095.54</v>
      </c>
      <c r="CA914">
        <f t="shared" si="1062"/>
        <v>59493.09</v>
      </c>
      <c r="CB914">
        <f t="shared" si="1063"/>
        <v>30890.639999999999</v>
      </c>
      <c r="CC914">
        <f t="shared" si="1064"/>
        <v>119.19368047435398</v>
      </c>
      <c r="CD914">
        <f t="shared" si="1065"/>
        <v>119.19368047435398</v>
      </c>
      <c r="CE914">
        <f t="shared" si="1066"/>
        <v>182.2867817870987</v>
      </c>
      <c r="CF914">
        <f t="shared" si="1067"/>
        <v>182.2867817870987</v>
      </c>
    </row>
    <row r="915" spans="1:84" x14ac:dyDescent="0.25">
      <c r="A915" t="str">
        <f>IF('Data Input'!A915=0,"F","M")</f>
        <v>F</v>
      </c>
      <c r="B915" t="str">
        <f>'Data Input'!B915</f>
        <v>W</v>
      </c>
      <c r="C915">
        <f>'Data Input'!C915</f>
        <v>65</v>
      </c>
      <c r="D915">
        <f t="shared" si="997"/>
        <v>66</v>
      </c>
      <c r="E915">
        <f t="shared" si="998"/>
        <v>67</v>
      </c>
      <c r="F915">
        <f t="shared" si="999"/>
        <v>68</v>
      </c>
      <c r="G915">
        <f t="shared" si="1000"/>
        <v>69</v>
      </c>
      <c r="H915">
        <f t="shared" si="1001"/>
        <v>70</v>
      </c>
      <c r="I915">
        <f t="shared" si="1002"/>
        <v>71</v>
      </c>
      <c r="J915">
        <f t="shared" si="1003"/>
        <v>72</v>
      </c>
      <c r="K915">
        <f t="shared" si="1004"/>
        <v>73</v>
      </c>
      <c r="L915">
        <f t="shared" si="1005"/>
        <v>74</v>
      </c>
      <c r="M915">
        <f>'Data Input'!D915</f>
        <v>155.99976069600001</v>
      </c>
      <c r="N915">
        <f>'Data Input'!E915</f>
        <v>54.999915629999997</v>
      </c>
      <c r="O915">
        <f>'Data Input'!F915</f>
        <v>108</v>
      </c>
      <c r="P915">
        <f>'Data Input'!G915</f>
        <v>0</v>
      </c>
      <c r="Q915">
        <f>'Data Input'!H915</f>
        <v>0</v>
      </c>
      <c r="R915">
        <f>IF('Data Input'!I915&gt;100,1,0)</f>
        <v>0</v>
      </c>
      <c r="S915">
        <f t="shared" si="1006"/>
        <v>4.1743872698956368</v>
      </c>
      <c r="T915">
        <f t="shared" si="1007"/>
        <v>17.42550907906675</v>
      </c>
      <c r="U915">
        <f t="shared" si="1008"/>
        <v>5.0498544732483603</v>
      </c>
      <c r="V915">
        <f t="shared" si="1009"/>
        <v>21.08004822795349</v>
      </c>
      <c r="W915">
        <f t="shared" si="1010"/>
        <v>4.0073316512312944</v>
      </c>
      <c r="X915">
        <f t="shared" si="1011"/>
        <v>16.728154231149777</v>
      </c>
      <c r="Y915">
        <f t="shared" si="1012"/>
        <v>0</v>
      </c>
      <c r="Z915">
        <f t="shared" si="1013"/>
        <v>0</v>
      </c>
      <c r="AA915">
        <f t="shared" si="1014"/>
        <v>4.6821312271242199</v>
      </c>
      <c r="AB915">
        <f t="shared" si="1015"/>
        <v>19.545028990488181</v>
      </c>
      <c r="AC915" s="3">
        <f t="shared" si="1016"/>
        <v>-29.798999999999999</v>
      </c>
      <c r="AD915">
        <f t="shared" si="1017"/>
        <v>4.8840000000000003</v>
      </c>
      <c r="AE915">
        <f t="shared" si="1018"/>
        <v>13.54</v>
      </c>
      <c r="AF915">
        <f t="shared" si="1019"/>
        <v>-3.1139999999999999</v>
      </c>
      <c r="AG915">
        <f t="shared" si="1020"/>
        <v>-13.577999999999999</v>
      </c>
      <c r="AH915">
        <f t="shared" si="1021"/>
        <v>3.149</v>
      </c>
      <c r="AI915">
        <f t="shared" si="1022"/>
        <v>2.0190000000000001</v>
      </c>
      <c r="AJ915">
        <f t="shared" si="1023"/>
        <v>0</v>
      </c>
      <c r="AK915">
        <f t="shared" si="1024"/>
        <v>1.9570000000000001</v>
      </c>
      <c r="AL915">
        <f t="shared" si="1025"/>
        <v>0</v>
      </c>
      <c r="AM915">
        <f t="shared" si="1026"/>
        <v>7.5739999999999998</v>
      </c>
      <c r="AN915">
        <f t="shared" si="1027"/>
        <v>-1.665</v>
      </c>
      <c r="AO915">
        <f t="shared" si="1028"/>
        <v>0.66100000000000003</v>
      </c>
      <c r="AP915">
        <f t="shared" si="1029"/>
        <v>-124.39256625562008</v>
      </c>
      <c r="AQ915">
        <f t="shared" si="1030"/>
        <v>85.106186342162005</v>
      </c>
      <c r="AR915">
        <f t="shared" si="1031"/>
        <v>68.375029567782789</v>
      </c>
      <c r="AS915">
        <f t="shared" si="1032"/>
        <v>-65.643270181847171</v>
      </c>
      <c r="AT915">
        <f t="shared" si="1033"/>
        <v>-54.411549160418517</v>
      </c>
      <c r="AU915">
        <f t="shared" si="1034"/>
        <v>52.676957673890648</v>
      </c>
      <c r="AV915">
        <f t="shared" si="1035"/>
        <v>0</v>
      </c>
      <c r="AW915">
        <f t="shared" si="1036"/>
        <v>0</v>
      </c>
      <c r="AX915">
        <f t="shared" si="1037"/>
        <v>9.1629308114820986</v>
      </c>
      <c r="AY915">
        <f t="shared" si="1038"/>
        <v>0</v>
      </c>
      <c r="AZ915">
        <f t="shared" si="1039"/>
        <v>0</v>
      </c>
      <c r="BA915">
        <f t="shared" si="1040"/>
        <v>0</v>
      </c>
      <c r="BB915">
        <f t="shared" si="1041"/>
        <v>0</v>
      </c>
      <c r="BC915">
        <f t="shared" si="1042"/>
        <v>-29.126281202568229</v>
      </c>
      <c r="BD915">
        <f t="shared" si="1043"/>
        <v>-29.18</v>
      </c>
      <c r="BE915">
        <f t="shared" si="1044"/>
        <v>0.96650000000000003</v>
      </c>
      <c r="BF915">
        <f t="shared" si="1045"/>
        <v>3.5315765833531021E-2</v>
      </c>
      <c r="BG915">
        <f>'Data Input'!J915</f>
        <v>25.6</v>
      </c>
      <c r="BH915">
        <f t="shared" si="1046"/>
        <v>2</v>
      </c>
      <c r="BI915">
        <f t="shared" si="1047"/>
        <v>0.96</v>
      </c>
      <c r="BJ915">
        <f>'Data Input'!K915</f>
        <v>0.94594594594594594</v>
      </c>
      <c r="BK915">
        <f>'Data Input'!L915</f>
        <v>3</v>
      </c>
      <c r="BL915">
        <f>'Data Input'!M915</f>
        <v>97</v>
      </c>
      <c r="BM915">
        <f t="shared" si="1048"/>
        <v>4</v>
      </c>
      <c r="BN915">
        <f t="shared" si="1049"/>
        <v>1.46</v>
      </c>
      <c r="BO915">
        <f t="shared" si="1050"/>
        <v>3.3903135200189775E-2</v>
      </c>
      <c r="BP915">
        <f t="shared" si="1051"/>
        <v>5.1561018116955286E-2</v>
      </c>
      <c r="BQ915">
        <f t="shared" si="1052"/>
        <v>286.42170426267802</v>
      </c>
      <c r="BR915">
        <f t="shared" si="1053"/>
        <v>435.59967523282296</v>
      </c>
      <c r="BS915">
        <f t="shared" si="1054"/>
        <v>168468.41999999998</v>
      </c>
      <c r="BT915">
        <f t="shared" si="1055"/>
        <v>149304.77999999997</v>
      </c>
      <c r="BU915">
        <f t="shared" si="1056"/>
        <v>132715.35999999999</v>
      </c>
      <c r="BV915">
        <f t="shared" si="1057"/>
        <v>116125.93999999999</v>
      </c>
      <c r="BW915">
        <f t="shared" si="1058"/>
        <v>99536.51999999999</v>
      </c>
      <c r="BX915">
        <f t="shared" si="1059"/>
        <v>82947.099999999991</v>
      </c>
      <c r="BY915">
        <f t="shared" si="1060"/>
        <v>66357.679999999993</v>
      </c>
      <c r="BZ915">
        <f t="shared" si="1061"/>
        <v>49768.259999999995</v>
      </c>
      <c r="CA915">
        <f t="shared" si="1062"/>
        <v>33178.839999999997</v>
      </c>
      <c r="CB915">
        <f t="shared" si="1063"/>
        <v>16589.419999999998</v>
      </c>
      <c r="CC915">
        <f t="shared" si="1064"/>
        <v>310.21108332095298</v>
      </c>
      <c r="CD915">
        <f t="shared" si="1065"/>
        <v>471.77935588394939</v>
      </c>
      <c r="CE915">
        <f t="shared" si="1066"/>
        <v>596.63278758363094</v>
      </c>
      <c r="CF915">
        <f t="shared" si="1067"/>
        <v>907.37903111677235</v>
      </c>
    </row>
    <row r="916" spans="1:84" x14ac:dyDescent="0.25">
      <c r="A916" t="str">
        <f>IF('Data Input'!A916=0,"F","M")</f>
        <v>F</v>
      </c>
      <c r="B916" t="str">
        <f>'Data Input'!B916</f>
        <v>W</v>
      </c>
      <c r="C916">
        <f>'Data Input'!C916</f>
        <v>58</v>
      </c>
      <c r="D916">
        <f t="shared" si="997"/>
        <v>59</v>
      </c>
      <c r="E916">
        <f t="shared" si="998"/>
        <v>60</v>
      </c>
      <c r="F916">
        <f t="shared" si="999"/>
        <v>61</v>
      </c>
      <c r="G916">
        <f t="shared" si="1000"/>
        <v>62</v>
      </c>
      <c r="H916">
        <f t="shared" si="1001"/>
        <v>63</v>
      </c>
      <c r="I916">
        <f t="shared" si="1002"/>
        <v>64</v>
      </c>
      <c r="J916">
        <f t="shared" si="1003"/>
        <v>65</v>
      </c>
      <c r="K916">
        <f t="shared" si="1004"/>
        <v>66</v>
      </c>
      <c r="L916">
        <f t="shared" si="1005"/>
        <v>67</v>
      </c>
      <c r="M916">
        <f>'Data Input'!D916</f>
        <v>192.99970393799998</v>
      </c>
      <c r="N916">
        <f>'Data Input'!E916</f>
        <v>73.999886484000001</v>
      </c>
      <c r="O916">
        <f>'Data Input'!F916</f>
        <v>108</v>
      </c>
      <c r="P916">
        <f>'Data Input'!G916</f>
        <v>0</v>
      </c>
      <c r="Q916">
        <f>'Data Input'!H916</f>
        <v>0</v>
      </c>
      <c r="R916">
        <f>IF('Data Input'!I916&gt;100,1,0)</f>
        <v>0</v>
      </c>
      <c r="S916">
        <f t="shared" si="1006"/>
        <v>4.0604430105464191</v>
      </c>
      <c r="T916">
        <f t="shared" si="1007"/>
        <v>16.487197441895269</v>
      </c>
      <c r="U916">
        <f t="shared" si="1008"/>
        <v>5.2626886549037089</v>
      </c>
      <c r="V916">
        <f t="shared" si="1009"/>
        <v>21.368847365485699</v>
      </c>
      <c r="W916">
        <f t="shared" si="1010"/>
        <v>4.3040635592029934</v>
      </c>
      <c r="X916">
        <f t="shared" si="1011"/>
        <v>17.476404795913339</v>
      </c>
      <c r="Y916">
        <f t="shared" si="1012"/>
        <v>0</v>
      </c>
      <c r="Z916">
        <f t="shared" si="1013"/>
        <v>0</v>
      </c>
      <c r="AA916">
        <f t="shared" si="1014"/>
        <v>4.6821312271242199</v>
      </c>
      <c r="AB916">
        <f t="shared" si="1015"/>
        <v>19.011527015637668</v>
      </c>
      <c r="AC916" s="3">
        <f t="shared" si="1016"/>
        <v>-29.798999999999999</v>
      </c>
      <c r="AD916">
        <f t="shared" si="1017"/>
        <v>4.8840000000000003</v>
      </c>
      <c r="AE916">
        <f t="shared" si="1018"/>
        <v>13.54</v>
      </c>
      <c r="AF916">
        <f t="shared" si="1019"/>
        <v>-3.1139999999999999</v>
      </c>
      <c r="AG916">
        <f t="shared" si="1020"/>
        <v>-13.577999999999999</v>
      </c>
      <c r="AH916">
        <f t="shared" si="1021"/>
        <v>3.149</v>
      </c>
      <c r="AI916">
        <f t="shared" si="1022"/>
        <v>2.0190000000000001</v>
      </c>
      <c r="AJ916">
        <f t="shared" si="1023"/>
        <v>0</v>
      </c>
      <c r="AK916">
        <f t="shared" si="1024"/>
        <v>1.9570000000000001</v>
      </c>
      <c r="AL916">
        <f t="shared" si="1025"/>
        <v>0</v>
      </c>
      <c r="AM916">
        <f t="shared" si="1026"/>
        <v>7.5739999999999998</v>
      </c>
      <c r="AN916">
        <f t="shared" si="1027"/>
        <v>-1.665</v>
      </c>
      <c r="AO916">
        <f t="shared" si="1028"/>
        <v>0.66100000000000003</v>
      </c>
      <c r="AP916">
        <f t="shared" si="1029"/>
        <v>-120.99714127127274</v>
      </c>
      <c r="AQ916">
        <f t="shared" si="1030"/>
        <v>80.523472306216505</v>
      </c>
      <c r="AR916">
        <f t="shared" si="1031"/>
        <v>71.256804387396215</v>
      </c>
      <c r="AS916">
        <f t="shared" si="1032"/>
        <v>-66.54259069612246</v>
      </c>
      <c r="AT916">
        <f t="shared" si="1033"/>
        <v>-58.440575006858239</v>
      </c>
      <c r="AU916">
        <f t="shared" si="1034"/>
        <v>55.033198702331106</v>
      </c>
      <c r="AV916">
        <f t="shared" si="1035"/>
        <v>0</v>
      </c>
      <c r="AW916">
        <f t="shared" si="1036"/>
        <v>0</v>
      </c>
      <c r="AX916">
        <f t="shared" si="1037"/>
        <v>9.1629308114820986</v>
      </c>
      <c r="AY916">
        <f t="shared" si="1038"/>
        <v>0</v>
      </c>
      <c r="AZ916">
        <f t="shared" si="1039"/>
        <v>0</v>
      </c>
      <c r="BA916">
        <f t="shared" si="1040"/>
        <v>0</v>
      </c>
      <c r="BB916">
        <f t="shared" si="1041"/>
        <v>0</v>
      </c>
      <c r="BC916">
        <f t="shared" si="1042"/>
        <v>-30.003900766827513</v>
      </c>
      <c r="BD916">
        <f t="shared" si="1043"/>
        <v>-29.18</v>
      </c>
      <c r="BE916">
        <f t="shared" si="1044"/>
        <v>0.96650000000000003</v>
      </c>
      <c r="BF916">
        <f t="shared" si="1045"/>
        <v>1.4837654614389684E-2</v>
      </c>
      <c r="BG916">
        <f>'Data Input'!J916</f>
        <v>22.9</v>
      </c>
      <c r="BH916">
        <f t="shared" si="1046"/>
        <v>1</v>
      </c>
      <c r="BI916">
        <f t="shared" si="1047"/>
        <v>1</v>
      </c>
      <c r="BJ916">
        <f>'Data Input'!K916</f>
        <v>0.8648648648648648</v>
      </c>
      <c r="BK916">
        <f>'Data Input'!L916</f>
        <v>3</v>
      </c>
      <c r="BL916">
        <f>'Data Input'!M916</f>
        <v>100</v>
      </c>
      <c r="BM916">
        <f t="shared" si="1048"/>
        <v>4</v>
      </c>
      <c r="BN916">
        <f t="shared" si="1049"/>
        <v>1.46</v>
      </c>
      <c r="BO916">
        <f t="shared" si="1050"/>
        <v>1.4837654614389684E-2</v>
      </c>
      <c r="BP916">
        <f t="shared" si="1051"/>
        <v>2.1662975737008937E-2</v>
      </c>
      <c r="BQ916">
        <f t="shared" si="1052"/>
        <v>125.35201528768035</v>
      </c>
      <c r="BR916">
        <f t="shared" si="1053"/>
        <v>183.01394232001331</v>
      </c>
      <c r="BS916">
        <f t="shared" si="1054"/>
        <v>186487.96000000002</v>
      </c>
      <c r="BT916">
        <f t="shared" si="1055"/>
        <v>167324.32</v>
      </c>
      <c r="BU916">
        <f t="shared" si="1056"/>
        <v>148160.68</v>
      </c>
      <c r="BV916">
        <f t="shared" si="1057"/>
        <v>128997.04</v>
      </c>
      <c r="BW916">
        <f t="shared" si="1058"/>
        <v>109833.4</v>
      </c>
      <c r="BX916">
        <f t="shared" si="1059"/>
        <v>90669.759999999995</v>
      </c>
      <c r="BY916">
        <f t="shared" si="1060"/>
        <v>71506.12</v>
      </c>
      <c r="BZ916">
        <f t="shared" si="1061"/>
        <v>52342.479999999996</v>
      </c>
      <c r="CA916">
        <f t="shared" si="1062"/>
        <v>33178.839999999997</v>
      </c>
      <c r="CB916">
        <f t="shared" si="1063"/>
        <v>16589.419999999998</v>
      </c>
      <c r="CC916">
        <f t="shared" si="1064"/>
        <v>149.1317857313002</v>
      </c>
      <c r="CD916">
        <f t="shared" si="1065"/>
        <v>217.73240716769828</v>
      </c>
      <c r="CE916">
        <f t="shared" si="1066"/>
        <v>274.48380101898056</v>
      </c>
      <c r="CF916">
        <f t="shared" si="1067"/>
        <v>400.7463494877116</v>
      </c>
    </row>
    <row r="917" spans="1:84" x14ac:dyDescent="0.25">
      <c r="A917" t="str">
        <f>IF('Data Input'!A917=0,"F","M")</f>
        <v>F</v>
      </c>
      <c r="B917" t="str">
        <f>'Data Input'!B917</f>
        <v>W</v>
      </c>
      <c r="C917">
        <f>'Data Input'!C917</f>
        <v>45</v>
      </c>
      <c r="D917">
        <f t="shared" si="997"/>
        <v>46</v>
      </c>
      <c r="E917">
        <f t="shared" si="998"/>
        <v>47</v>
      </c>
      <c r="F917">
        <f t="shared" si="999"/>
        <v>48</v>
      </c>
      <c r="G917">
        <f t="shared" si="1000"/>
        <v>49</v>
      </c>
      <c r="H917">
        <f t="shared" si="1001"/>
        <v>50</v>
      </c>
      <c r="I917">
        <f t="shared" si="1002"/>
        <v>51</v>
      </c>
      <c r="J917">
        <f t="shared" si="1003"/>
        <v>52</v>
      </c>
      <c r="K917">
        <f t="shared" si="1004"/>
        <v>53</v>
      </c>
      <c r="L917">
        <f t="shared" si="1005"/>
        <v>54</v>
      </c>
      <c r="M917">
        <f>'Data Input'!D917</f>
        <v>185.999714676</v>
      </c>
      <c r="N917">
        <f>'Data Input'!E917</f>
        <v>60.999906426000003</v>
      </c>
      <c r="O917">
        <f>'Data Input'!F917</f>
        <v>104</v>
      </c>
      <c r="P917">
        <f>'Data Input'!G917</f>
        <v>0</v>
      </c>
      <c r="Q917">
        <f>'Data Input'!H917</f>
        <v>0</v>
      </c>
      <c r="R917">
        <f>IF('Data Input'!I917&gt;100,1,0)</f>
        <v>0</v>
      </c>
      <c r="S917">
        <f t="shared" si="1006"/>
        <v>3.8066624897703196</v>
      </c>
      <c r="T917">
        <f t="shared" si="1007"/>
        <v>14.490679311024369</v>
      </c>
      <c r="U917">
        <f t="shared" si="1008"/>
        <v>5.2257451397120249</v>
      </c>
      <c r="V917">
        <f t="shared" si="1009"/>
        <v>19.892648004441323</v>
      </c>
      <c r="W917">
        <f t="shared" si="1010"/>
        <v>4.1108723301721346</v>
      </c>
      <c r="X917">
        <f t="shared" si="1011"/>
        <v>15.648703499500973</v>
      </c>
      <c r="Y917">
        <f t="shared" si="1012"/>
        <v>0</v>
      </c>
      <c r="Z917">
        <f t="shared" si="1013"/>
        <v>0</v>
      </c>
      <c r="AA917">
        <f t="shared" si="1014"/>
        <v>4.6443908991413725</v>
      </c>
      <c r="AB917">
        <f t="shared" si="1015"/>
        <v>17.679628623592109</v>
      </c>
      <c r="AC917" s="3">
        <f t="shared" si="1016"/>
        <v>-29.798999999999999</v>
      </c>
      <c r="AD917">
        <f t="shared" si="1017"/>
        <v>4.8840000000000003</v>
      </c>
      <c r="AE917">
        <f t="shared" si="1018"/>
        <v>13.54</v>
      </c>
      <c r="AF917">
        <f t="shared" si="1019"/>
        <v>-3.1139999999999999</v>
      </c>
      <c r="AG917">
        <f t="shared" si="1020"/>
        <v>-13.577999999999999</v>
      </c>
      <c r="AH917">
        <f t="shared" si="1021"/>
        <v>3.149</v>
      </c>
      <c r="AI917">
        <f t="shared" si="1022"/>
        <v>2.0190000000000001</v>
      </c>
      <c r="AJ917">
        <f t="shared" si="1023"/>
        <v>0</v>
      </c>
      <c r="AK917">
        <f t="shared" si="1024"/>
        <v>1.9570000000000001</v>
      </c>
      <c r="AL917">
        <f t="shared" si="1025"/>
        <v>0</v>
      </c>
      <c r="AM917">
        <f t="shared" si="1026"/>
        <v>7.5739999999999998</v>
      </c>
      <c r="AN917">
        <f t="shared" si="1027"/>
        <v>-1.665</v>
      </c>
      <c r="AO917">
        <f t="shared" si="1028"/>
        <v>0.66100000000000003</v>
      </c>
      <c r="AP917">
        <f t="shared" si="1029"/>
        <v>-113.43473553266575</v>
      </c>
      <c r="AQ917">
        <f t="shared" si="1030"/>
        <v>70.772477755043028</v>
      </c>
      <c r="AR917">
        <f t="shared" si="1031"/>
        <v>70.756589191700812</v>
      </c>
      <c r="AS917">
        <f t="shared" si="1032"/>
        <v>-61.945705885830279</v>
      </c>
      <c r="AT917">
        <f t="shared" si="1033"/>
        <v>-55.817424499077241</v>
      </c>
      <c r="AU917">
        <f t="shared" si="1034"/>
        <v>49.277767319928564</v>
      </c>
      <c r="AV917">
        <f t="shared" si="1035"/>
        <v>0</v>
      </c>
      <c r="AW917">
        <f t="shared" si="1036"/>
        <v>0</v>
      </c>
      <c r="AX917">
        <f t="shared" si="1037"/>
        <v>9.089072989619666</v>
      </c>
      <c r="AY917">
        <f t="shared" si="1038"/>
        <v>0</v>
      </c>
      <c r="AZ917">
        <f t="shared" si="1039"/>
        <v>0</v>
      </c>
      <c r="BA917">
        <f t="shared" si="1040"/>
        <v>0</v>
      </c>
      <c r="BB917">
        <f t="shared" si="1041"/>
        <v>0</v>
      </c>
      <c r="BC917">
        <f t="shared" si="1042"/>
        <v>-31.301958661281212</v>
      </c>
      <c r="BD917">
        <f t="shared" si="1043"/>
        <v>-29.18</v>
      </c>
      <c r="BE917">
        <f t="shared" si="1044"/>
        <v>0.96650000000000003</v>
      </c>
      <c r="BF917">
        <f t="shared" si="1045"/>
        <v>4.0736325090294789E-3</v>
      </c>
      <c r="BG917">
        <f>'Data Input'!J917</f>
        <v>19.7</v>
      </c>
      <c r="BH917">
        <f t="shared" si="1046"/>
        <v>1</v>
      </c>
      <c r="BI917">
        <f t="shared" si="1047"/>
        <v>1</v>
      </c>
      <c r="BJ917">
        <f>'Data Input'!K917</f>
        <v>0.82758620689655182</v>
      </c>
      <c r="BK917">
        <f>'Data Input'!L917</f>
        <v>3</v>
      </c>
      <c r="BL917">
        <f>'Data Input'!M917</f>
        <v>100</v>
      </c>
      <c r="BM917">
        <f t="shared" si="1048"/>
        <v>4</v>
      </c>
      <c r="BN917">
        <f t="shared" si="1049"/>
        <v>1.46</v>
      </c>
      <c r="BO917">
        <f t="shared" si="1050"/>
        <v>4.0736325090294789E-3</v>
      </c>
      <c r="BP917">
        <f t="shared" si="1051"/>
        <v>5.9475034631830395E-3</v>
      </c>
      <c r="BQ917">
        <f t="shared" si="1052"/>
        <v>34.415010850369427</v>
      </c>
      <c r="BR917">
        <f t="shared" si="1053"/>
        <v>50.245915841539365</v>
      </c>
      <c r="BS917">
        <f t="shared" si="1054"/>
        <v>243120.80000000005</v>
      </c>
      <c r="BT917">
        <f t="shared" si="1055"/>
        <v>218808.72000000003</v>
      </c>
      <c r="BU917">
        <f t="shared" si="1056"/>
        <v>194496.64000000001</v>
      </c>
      <c r="BV917">
        <f t="shared" si="1057"/>
        <v>170184.56</v>
      </c>
      <c r="BW917">
        <f t="shared" si="1058"/>
        <v>145872.48000000001</v>
      </c>
      <c r="BX917">
        <f t="shared" si="1059"/>
        <v>121560.40000000001</v>
      </c>
      <c r="BY917">
        <f t="shared" si="1060"/>
        <v>97248.320000000007</v>
      </c>
      <c r="BZ917">
        <f t="shared" si="1061"/>
        <v>72936.240000000005</v>
      </c>
      <c r="CA917">
        <f t="shared" si="1062"/>
        <v>48624.160000000003</v>
      </c>
      <c r="CB917">
        <f t="shared" si="1063"/>
        <v>24312.080000000002</v>
      </c>
      <c r="CC917">
        <f t="shared" si="1064"/>
        <v>54.471163697568976</v>
      </c>
      <c r="CD917">
        <f t="shared" si="1065"/>
        <v>79.527898998450709</v>
      </c>
      <c r="CE917">
        <f t="shared" si="1066"/>
        <v>88.886174547938396</v>
      </c>
      <c r="CF917">
        <f t="shared" si="1067"/>
        <v>129.77381483999008</v>
      </c>
    </row>
    <row r="918" spans="1:84" x14ac:dyDescent="0.25">
      <c r="A918" t="str">
        <f>IF('Data Input'!A918=0,"F","M")</f>
        <v>F</v>
      </c>
      <c r="B918" t="str">
        <f>'Data Input'!B918</f>
        <v>W</v>
      </c>
      <c r="C918">
        <f>'Data Input'!C918</f>
        <v>55</v>
      </c>
      <c r="D918">
        <f t="shared" si="997"/>
        <v>56</v>
      </c>
      <c r="E918">
        <f t="shared" si="998"/>
        <v>57</v>
      </c>
      <c r="F918">
        <f t="shared" si="999"/>
        <v>58</v>
      </c>
      <c r="G918">
        <f t="shared" si="1000"/>
        <v>59</v>
      </c>
      <c r="H918">
        <f t="shared" si="1001"/>
        <v>60</v>
      </c>
      <c r="I918">
        <f t="shared" si="1002"/>
        <v>61</v>
      </c>
      <c r="J918">
        <f t="shared" si="1003"/>
        <v>62</v>
      </c>
      <c r="K918">
        <f t="shared" si="1004"/>
        <v>63</v>
      </c>
      <c r="L918">
        <f t="shared" si="1005"/>
        <v>64</v>
      </c>
      <c r="M918">
        <f>'Data Input'!D918</f>
        <v>215.99966865600001</v>
      </c>
      <c r="N918">
        <f>'Data Input'!E918</f>
        <v>99.999846600000012</v>
      </c>
      <c r="O918">
        <f>'Data Input'!F918</f>
        <v>102</v>
      </c>
      <c r="P918">
        <f>'Data Input'!G918</f>
        <v>0</v>
      </c>
      <c r="Q918">
        <f>'Data Input'!H918</f>
        <v>0</v>
      </c>
      <c r="R918">
        <f>IF('Data Input'!I918&gt;100,1,0)</f>
        <v>1</v>
      </c>
      <c r="S918">
        <f t="shared" si="1006"/>
        <v>4.0073331852324712</v>
      </c>
      <c r="T918">
        <f t="shared" si="1007"/>
        <v>16.058719257465423</v>
      </c>
      <c r="U918">
        <f t="shared" si="1008"/>
        <v>5.3752768736829886</v>
      </c>
      <c r="V918">
        <f t="shared" si="1009"/>
        <v>21.54052539572249</v>
      </c>
      <c r="W918">
        <f t="shared" si="1010"/>
        <v>4.6051686519869151</v>
      </c>
      <c r="X918">
        <f t="shared" si="1011"/>
        <v>18.45444516269945</v>
      </c>
      <c r="Y918">
        <f t="shared" si="1012"/>
        <v>0</v>
      </c>
      <c r="Z918">
        <f t="shared" si="1013"/>
        <v>0</v>
      </c>
      <c r="AA918">
        <f t="shared" si="1014"/>
        <v>4.6249728132842707</v>
      </c>
      <c r="AB918">
        <f t="shared" si="1015"/>
        <v>18.533807035472041</v>
      </c>
      <c r="AC918" s="3">
        <f t="shared" si="1016"/>
        <v>-29.798999999999999</v>
      </c>
      <c r="AD918">
        <f t="shared" si="1017"/>
        <v>4.8840000000000003</v>
      </c>
      <c r="AE918">
        <f t="shared" si="1018"/>
        <v>13.54</v>
      </c>
      <c r="AF918">
        <f t="shared" si="1019"/>
        <v>-3.1139999999999999</v>
      </c>
      <c r="AG918">
        <f t="shared" si="1020"/>
        <v>-13.577999999999999</v>
      </c>
      <c r="AH918">
        <f t="shared" si="1021"/>
        <v>3.149</v>
      </c>
      <c r="AI918">
        <f t="shared" si="1022"/>
        <v>2.0190000000000001</v>
      </c>
      <c r="AJ918">
        <f t="shared" si="1023"/>
        <v>0</v>
      </c>
      <c r="AK918">
        <f t="shared" si="1024"/>
        <v>1.9570000000000001</v>
      </c>
      <c r="AL918">
        <f t="shared" si="1025"/>
        <v>0</v>
      </c>
      <c r="AM918">
        <f t="shared" si="1026"/>
        <v>7.5739999999999998</v>
      </c>
      <c r="AN918">
        <f t="shared" si="1027"/>
        <v>-1.665</v>
      </c>
      <c r="AO918">
        <f t="shared" si="1028"/>
        <v>0.66100000000000003</v>
      </c>
      <c r="AP918">
        <f t="shared" si="1029"/>
        <v>-119.41452158674241</v>
      </c>
      <c r="AQ918">
        <f t="shared" si="1030"/>
        <v>78.430784853461134</v>
      </c>
      <c r="AR918">
        <f t="shared" si="1031"/>
        <v>72.781248869667664</v>
      </c>
      <c r="AS918">
        <f t="shared" si="1032"/>
        <v>-67.077196082279826</v>
      </c>
      <c r="AT918">
        <f t="shared" si="1033"/>
        <v>-62.528979956678327</v>
      </c>
      <c r="AU918">
        <f t="shared" si="1034"/>
        <v>58.113047817340572</v>
      </c>
      <c r="AV918">
        <f t="shared" si="1035"/>
        <v>0</v>
      </c>
      <c r="AW918">
        <f t="shared" si="1036"/>
        <v>0</v>
      </c>
      <c r="AX918">
        <f t="shared" si="1037"/>
        <v>9.0510717955973181</v>
      </c>
      <c r="AY918">
        <f t="shared" si="1038"/>
        <v>0</v>
      </c>
      <c r="AZ918">
        <f t="shared" si="1039"/>
        <v>0</v>
      </c>
      <c r="BA918">
        <f t="shared" si="1040"/>
        <v>0</v>
      </c>
      <c r="BB918">
        <f t="shared" si="1041"/>
        <v>0.66100000000000003</v>
      </c>
      <c r="BC918">
        <f t="shared" si="1042"/>
        <v>-29.983544289633876</v>
      </c>
      <c r="BD918">
        <f t="shared" si="1043"/>
        <v>-29.18</v>
      </c>
      <c r="BE918">
        <f t="shared" si="1044"/>
        <v>0.96650000000000003</v>
      </c>
      <c r="BF918">
        <f t="shared" si="1045"/>
        <v>1.5140470626346159E-2</v>
      </c>
      <c r="BG918">
        <f>'Data Input'!J918</f>
        <v>21</v>
      </c>
      <c r="BH918">
        <f t="shared" si="1046"/>
        <v>1</v>
      </c>
      <c r="BI918">
        <f t="shared" si="1047"/>
        <v>1</v>
      </c>
      <c r="BJ918">
        <f>'Data Input'!K918</f>
        <v>0.78378378378378366</v>
      </c>
      <c r="BK918">
        <f>'Data Input'!L918</f>
        <v>3</v>
      </c>
      <c r="BL918">
        <f>'Data Input'!M918</f>
        <v>93</v>
      </c>
      <c r="BM918">
        <f t="shared" si="1048"/>
        <v>3</v>
      </c>
      <c r="BN918">
        <f t="shared" si="1049"/>
        <v>1.2</v>
      </c>
      <c r="BO918">
        <f t="shared" si="1050"/>
        <v>1.5140470626346159E-2</v>
      </c>
      <c r="BP918">
        <f t="shared" si="1051"/>
        <v>1.816856475161539E-2</v>
      </c>
      <c r="BQ918">
        <f t="shared" si="1052"/>
        <v>127.91027657267549</v>
      </c>
      <c r="BR918">
        <f t="shared" si="1053"/>
        <v>153.49233188721058</v>
      </c>
      <c r="BS918">
        <f t="shared" si="1054"/>
        <v>191636.40000000002</v>
      </c>
      <c r="BT918">
        <f t="shared" si="1055"/>
        <v>172472.76</v>
      </c>
      <c r="BU918">
        <f t="shared" si="1056"/>
        <v>153309.12</v>
      </c>
      <c r="BV918">
        <f t="shared" si="1057"/>
        <v>134145.47999999998</v>
      </c>
      <c r="BW918">
        <f t="shared" si="1058"/>
        <v>114981.84</v>
      </c>
      <c r="BX918">
        <f t="shared" si="1059"/>
        <v>95818.2</v>
      </c>
      <c r="BY918">
        <f t="shared" si="1060"/>
        <v>76654.559999999998</v>
      </c>
      <c r="BZ918">
        <f t="shared" si="1061"/>
        <v>57490.92</v>
      </c>
      <c r="CA918">
        <f t="shared" si="1062"/>
        <v>38327.279999999999</v>
      </c>
      <c r="CB918">
        <f t="shared" si="1063"/>
        <v>19163.64</v>
      </c>
      <c r="CC918">
        <f t="shared" si="1064"/>
        <v>159.58059068262975</v>
      </c>
      <c r="CD918">
        <f t="shared" si="1065"/>
        <v>191.49670881915569</v>
      </c>
      <c r="CE918">
        <f t="shared" si="1066"/>
        <v>287.49086725530526</v>
      </c>
      <c r="CF918">
        <f t="shared" si="1067"/>
        <v>344.98904070636627</v>
      </c>
    </row>
    <row r="919" spans="1:84" x14ac:dyDescent="0.25">
      <c r="A919" t="str">
        <f>IF('Data Input'!A919=0,"F","M")</f>
        <v>M</v>
      </c>
      <c r="B919" t="str">
        <f>'Data Input'!B919</f>
        <v>W</v>
      </c>
      <c r="C919">
        <f>'Data Input'!C919</f>
        <v>54</v>
      </c>
      <c r="D919">
        <f t="shared" si="997"/>
        <v>55</v>
      </c>
      <c r="E919">
        <f t="shared" si="998"/>
        <v>56</v>
      </c>
      <c r="F919">
        <f t="shared" si="999"/>
        <v>57</v>
      </c>
      <c r="G919">
        <f t="shared" si="1000"/>
        <v>58</v>
      </c>
      <c r="H919">
        <f t="shared" si="1001"/>
        <v>59</v>
      </c>
      <c r="I919">
        <f t="shared" si="1002"/>
        <v>60</v>
      </c>
      <c r="J919">
        <f t="shared" si="1003"/>
        <v>61</v>
      </c>
      <c r="K919">
        <f t="shared" si="1004"/>
        <v>62</v>
      </c>
      <c r="L919">
        <f t="shared" si="1005"/>
        <v>63</v>
      </c>
      <c r="M919">
        <f>'Data Input'!D919</f>
        <v>118.999817454</v>
      </c>
      <c r="N919">
        <f>'Data Input'!E919</f>
        <v>36.999943242000001</v>
      </c>
      <c r="O919">
        <f>'Data Input'!F919</f>
        <v>120</v>
      </c>
      <c r="P919">
        <f>'Data Input'!G919</f>
        <v>0</v>
      </c>
      <c r="Q919">
        <f>'Data Input'!H919</f>
        <v>1</v>
      </c>
      <c r="R919">
        <f>IF('Data Input'!I919&gt;100,1,0)</f>
        <v>0</v>
      </c>
      <c r="S919">
        <f t="shared" si="1006"/>
        <v>3.9889840465642745</v>
      </c>
      <c r="T919">
        <f t="shared" si="1007"/>
        <v>15.911993723744294</v>
      </c>
      <c r="U919">
        <f t="shared" si="1008"/>
        <v>4.7791219591103529</v>
      </c>
      <c r="V919">
        <f t="shared" si="1009"/>
        <v>19.063841251476198</v>
      </c>
      <c r="W919">
        <f t="shared" si="1010"/>
        <v>3.610916378643048</v>
      </c>
      <c r="X919">
        <f t="shared" si="1011"/>
        <v>14.403887827884763</v>
      </c>
      <c r="Y919">
        <f t="shared" si="1012"/>
        <v>0</v>
      </c>
      <c r="Z919">
        <f t="shared" si="1013"/>
        <v>0</v>
      </c>
      <c r="AA919">
        <f t="shared" si="1014"/>
        <v>4.7874917427820458</v>
      </c>
      <c r="AB919">
        <f t="shared" si="1015"/>
        <v>19.097228185015776</v>
      </c>
      <c r="AC919" s="3">
        <f t="shared" si="1016"/>
        <v>12.343999999999999</v>
      </c>
      <c r="AD919">
        <f t="shared" si="1017"/>
        <v>0</v>
      </c>
      <c r="AE919">
        <f t="shared" si="1018"/>
        <v>11.853</v>
      </c>
      <c r="AF919">
        <f t="shared" si="1019"/>
        <v>-2.6640000000000001</v>
      </c>
      <c r="AG919">
        <f t="shared" si="1020"/>
        <v>-7.99</v>
      </c>
      <c r="AH919">
        <f t="shared" si="1021"/>
        <v>1.7689999999999999</v>
      </c>
      <c r="AI919">
        <f t="shared" si="1022"/>
        <v>1.7689999999999999</v>
      </c>
      <c r="AJ919">
        <f t="shared" si="1023"/>
        <v>0</v>
      </c>
      <c r="AK919">
        <f t="shared" si="1024"/>
        <v>1.764</v>
      </c>
      <c r="AL919">
        <f t="shared" si="1025"/>
        <v>0</v>
      </c>
      <c r="AM919">
        <f t="shared" si="1026"/>
        <v>7.8369999999999997</v>
      </c>
      <c r="AN919">
        <f t="shared" si="1027"/>
        <v>-1.7949999999999999</v>
      </c>
      <c r="AO919">
        <f t="shared" si="1028"/>
        <v>0.65800000000000003</v>
      </c>
      <c r="AP919">
        <f t="shared" si="1029"/>
        <v>49.240019070789401</v>
      </c>
      <c r="AQ919">
        <f t="shared" si="1030"/>
        <v>0</v>
      </c>
      <c r="AR919">
        <f t="shared" si="1031"/>
        <v>56.646932581335008</v>
      </c>
      <c r="AS919">
        <f t="shared" si="1032"/>
        <v>-50.786073093932593</v>
      </c>
      <c r="AT919">
        <f t="shared" si="1033"/>
        <v>-28.851221865357953</v>
      </c>
      <c r="AU919">
        <f t="shared" si="1034"/>
        <v>25.480477567528144</v>
      </c>
      <c r="AV919">
        <f t="shared" si="1035"/>
        <v>0</v>
      </c>
      <c r="AW919">
        <f t="shared" si="1036"/>
        <v>0</v>
      </c>
      <c r="AX919">
        <f t="shared" si="1037"/>
        <v>8.4451354342675291</v>
      </c>
      <c r="AY919">
        <f t="shared" si="1038"/>
        <v>0</v>
      </c>
      <c r="AZ919">
        <f t="shared" si="1039"/>
        <v>7.8369999999999997</v>
      </c>
      <c r="BA919">
        <f t="shared" si="1040"/>
        <v>-7.1602263635828729</v>
      </c>
      <c r="BB919">
        <f t="shared" si="1041"/>
        <v>0</v>
      </c>
      <c r="BC919">
        <f t="shared" si="1042"/>
        <v>60.852043331046666</v>
      </c>
      <c r="BD919">
        <f t="shared" si="1043"/>
        <v>61.18</v>
      </c>
      <c r="BE919">
        <f t="shared" si="1044"/>
        <v>0.91439999999999999</v>
      </c>
      <c r="BF919">
        <f t="shared" si="1045"/>
        <v>6.2432045351739629E-2</v>
      </c>
      <c r="BG919">
        <f>'Data Input'!J919</f>
        <v>36.5</v>
      </c>
      <c r="BH919">
        <f t="shared" si="1046"/>
        <v>4</v>
      </c>
      <c r="BI919">
        <f t="shared" si="1047"/>
        <v>1.24</v>
      </c>
      <c r="BJ919">
        <f>'Data Input'!K919</f>
        <v>1.0217391304347825</v>
      </c>
      <c r="BK919">
        <f>'Data Input'!L919</f>
        <v>3</v>
      </c>
      <c r="BL919">
        <f>'Data Input'!M919</f>
        <v>57</v>
      </c>
      <c r="BM919">
        <f t="shared" si="1048"/>
        <v>4</v>
      </c>
      <c r="BN919">
        <f t="shared" si="1049"/>
        <v>1.26</v>
      </c>
      <c r="BO919">
        <f t="shared" si="1050"/>
        <v>7.7415736236157134E-2</v>
      </c>
      <c r="BP919">
        <f t="shared" si="1051"/>
        <v>7.8664377143191938E-2</v>
      </c>
      <c r="BQ919">
        <f t="shared" si="1052"/>
        <v>654.0264485446753</v>
      </c>
      <c r="BR919">
        <f t="shared" si="1053"/>
        <v>664.57526223087996</v>
      </c>
      <c r="BS919">
        <f t="shared" si="1054"/>
        <v>196784.84000000003</v>
      </c>
      <c r="BT919">
        <f t="shared" si="1055"/>
        <v>172472.76</v>
      </c>
      <c r="BU919">
        <f t="shared" si="1056"/>
        <v>153309.12</v>
      </c>
      <c r="BV919">
        <f t="shared" si="1057"/>
        <v>134145.47999999998</v>
      </c>
      <c r="BW919">
        <f t="shared" si="1058"/>
        <v>114981.84</v>
      </c>
      <c r="BX919">
        <f t="shared" si="1059"/>
        <v>95818.2</v>
      </c>
      <c r="BY919">
        <f t="shared" si="1060"/>
        <v>76654.559999999998</v>
      </c>
      <c r="BZ919">
        <f t="shared" si="1061"/>
        <v>57490.92</v>
      </c>
      <c r="CA919">
        <f t="shared" si="1062"/>
        <v>38327.279999999999</v>
      </c>
      <c r="CB919">
        <f t="shared" si="1063"/>
        <v>19163.64</v>
      </c>
      <c r="CC919">
        <f t="shared" si="1064"/>
        <v>819.94771749124538</v>
      </c>
      <c r="CD919">
        <f t="shared" si="1065"/>
        <v>833.17268067658824</v>
      </c>
      <c r="CE919">
        <f t="shared" si="1066"/>
        <v>1473.9741660359207</v>
      </c>
      <c r="CF919">
        <f t="shared" si="1067"/>
        <v>1497.7479429074683</v>
      </c>
    </row>
    <row r="920" spans="1:84" x14ac:dyDescent="0.25">
      <c r="A920" t="str">
        <f>IF('Data Input'!A920=0,"F","M")</f>
        <v>F</v>
      </c>
      <c r="B920" t="str">
        <f>'Data Input'!B920</f>
        <v>W</v>
      </c>
      <c r="C920">
        <f>'Data Input'!C920</f>
        <v>56</v>
      </c>
      <c r="D920">
        <f t="shared" si="997"/>
        <v>57</v>
      </c>
      <c r="E920">
        <f t="shared" si="998"/>
        <v>58</v>
      </c>
      <c r="F920">
        <f t="shared" si="999"/>
        <v>59</v>
      </c>
      <c r="G920">
        <f t="shared" si="1000"/>
        <v>60</v>
      </c>
      <c r="H920">
        <f t="shared" si="1001"/>
        <v>61</v>
      </c>
      <c r="I920">
        <f t="shared" si="1002"/>
        <v>62</v>
      </c>
      <c r="J920">
        <f t="shared" si="1003"/>
        <v>63</v>
      </c>
      <c r="K920">
        <f t="shared" si="1004"/>
        <v>64</v>
      </c>
      <c r="L920">
        <f t="shared" si="1005"/>
        <v>65</v>
      </c>
      <c r="M920">
        <f>'Data Input'!D920</f>
        <v>177.99972694800002</v>
      </c>
      <c r="N920">
        <f>'Data Input'!E920</f>
        <v>56.999912561999999</v>
      </c>
      <c r="O920">
        <f>'Data Input'!F920</f>
        <v>132</v>
      </c>
      <c r="P920">
        <f>'Data Input'!G920</f>
        <v>1</v>
      </c>
      <c r="Q920">
        <f>'Data Input'!H920</f>
        <v>0</v>
      </c>
      <c r="R920">
        <f>IF('Data Input'!I920&gt;100,1,0)</f>
        <v>1</v>
      </c>
      <c r="S920">
        <f t="shared" si="1006"/>
        <v>4.0253516907351496</v>
      </c>
      <c r="T920">
        <f t="shared" si="1007"/>
        <v>16.203456234104326</v>
      </c>
      <c r="U920">
        <f t="shared" si="1008"/>
        <v>5.1817820162909083</v>
      </c>
      <c r="V920">
        <f t="shared" si="1009"/>
        <v>20.858495000297602</v>
      </c>
      <c r="W920">
        <f t="shared" si="1010"/>
        <v>4.0430497338333735</v>
      </c>
      <c r="X920">
        <f t="shared" si="1011"/>
        <v>16.274697081812466</v>
      </c>
      <c r="Y920">
        <f t="shared" si="1012"/>
        <v>4.8828019225863706</v>
      </c>
      <c r="Z920">
        <f t="shared" si="1013"/>
        <v>19.654994974607884</v>
      </c>
      <c r="AA920">
        <f t="shared" si="1014"/>
        <v>0</v>
      </c>
      <c r="AB920">
        <f t="shared" si="1015"/>
        <v>0</v>
      </c>
      <c r="AC920" s="3">
        <f t="shared" si="1016"/>
        <v>-29.798999999999999</v>
      </c>
      <c r="AD920">
        <f t="shared" si="1017"/>
        <v>4.8840000000000003</v>
      </c>
      <c r="AE920">
        <f t="shared" si="1018"/>
        <v>13.54</v>
      </c>
      <c r="AF920">
        <f t="shared" si="1019"/>
        <v>-3.1139999999999999</v>
      </c>
      <c r="AG920">
        <f t="shared" si="1020"/>
        <v>-13.577999999999999</v>
      </c>
      <c r="AH920">
        <f t="shared" si="1021"/>
        <v>3.149</v>
      </c>
      <c r="AI920">
        <f t="shared" si="1022"/>
        <v>2.0190000000000001</v>
      </c>
      <c r="AJ920">
        <f t="shared" si="1023"/>
        <v>0</v>
      </c>
      <c r="AK920">
        <f t="shared" si="1024"/>
        <v>1.9570000000000001</v>
      </c>
      <c r="AL920">
        <f t="shared" si="1025"/>
        <v>0</v>
      </c>
      <c r="AM920">
        <f t="shared" si="1026"/>
        <v>7.5739999999999998</v>
      </c>
      <c r="AN920">
        <f t="shared" si="1027"/>
        <v>-1.665</v>
      </c>
      <c r="AO920">
        <f t="shared" si="1028"/>
        <v>0.66100000000000003</v>
      </c>
      <c r="AP920">
        <f t="shared" si="1029"/>
        <v>-119.95145503221673</v>
      </c>
      <c r="AQ920">
        <f t="shared" si="1030"/>
        <v>79.137680247365537</v>
      </c>
      <c r="AR920">
        <f t="shared" si="1031"/>
        <v>70.16132850057889</v>
      </c>
      <c r="AS920">
        <f t="shared" si="1032"/>
        <v>-64.953353430926725</v>
      </c>
      <c r="AT920">
        <f t="shared" si="1033"/>
        <v>-54.896529285989544</v>
      </c>
      <c r="AU920">
        <f t="shared" si="1034"/>
        <v>51.249021110627453</v>
      </c>
      <c r="AV920">
        <f t="shared" si="1035"/>
        <v>9.8583770817018834</v>
      </c>
      <c r="AW920">
        <f t="shared" si="1036"/>
        <v>0</v>
      </c>
      <c r="AX920">
        <f t="shared" si="1037"/>
        <v>0</v>
      </c>
      <c r="AY920">
        <f t="shared" si="1038"/>
        <v>0</v>
      </c>
      <c r="AZ920">
        <f t="shared" si="1039"/>
        <v>0</v>
      </c>
      <c r="BA920">
        <f t="shared" si="1040"/>
        <v>0</v>
      </c>
      <c r="BB920">
        <f t="shared" si="1041"/>
        <v>0.66100000000000003</v>
      </c>
      <c r="BC920">
        <f t="shared" si="1042"/>
        <v>-28.733930808859235</v>
      </c>
      <c r="BD920">
        <f t="shared" si="1043"/>
        <v>-29.18</v>
      </c>
      <c r="BE920">
        <f t="shared" si="1044"/>
        <v>0.96650000000000003</v>
      </c>
      <c r="BF920">
        <f t="shared" si="1045"/>
        <v>5.1837135795304357E-2</v>
      </c>
      <c r="BG920">
        <f>'Data Input'!J920</f>
        <v>32.200000000000003</v>
      </c>
      <c r="BH920">
        <f t="shared" si="1046"/>
        <v>4</v>
      </c>
      <c r="BI920">
        <f t="shared" si="1047"/>
        <v>1.39</v>
      </c>
      <c r="BJ920">
        <f>'Data Input'!K920</f>
        <v>0.91124260355029596</v>
      </c>
      <c r="BK920">
        <f>'Data Input'!L920</f>
        <v>3</v>
      </c>
      <c r="BL920">
        <f>'Data Input'!M920</f>
        <v>70</v>
      </c>
      <c r="BM920">
        <f t="shared" si="1048"/>
        <v>4</v>
      </c>
      <c r="BN920">
        <f t="shared" si="1049"/>
        <v>1.46</v>
      </c>
      <c r="BO920">
        <f t="shared" si="1050"/>
        <v>7.2053618755473045E-2</v>
      </c>
      <c r="BP920">
        <f t="shared" si="1051"/>
        <v>7.5682218261144366E-2</v>
      </c>
      <c r="BQ920">
        <f t="shared" si="1052"/>
        <v>608.72601192707191</v>
      </c>
      <c r="BR920">
        <f t="shared" si="1053"/>
        <v>639.38127871476638</v>
      </c>
      <c r="BS920">
        <f t="shared" si="1054"/>
        <v>191636.40000000002</v>
      </c>
      <c r="BT920">
        <f t="shared" si="1055"/>
        <v>172472.76</v>
      </c>
      <c r="BU920">
        <f t="shared" si="1056"/>
        <v>153309.12</v>
      </c>
      <c r="BV920">
        <f t="shared" si="1057"/>
        <v>134145.47999999998</v>
      </c>
      <c r="BW920">
        <f t="shared" si="1058"/>
        <v>114981.84</v>
      </c>
      <c r="BX920">
        <f t="shared" si="1059"/>
        <v>95818.2</v>
      </c>
      <c r="BY920">
        <f t="shared" si="1060"/>
        <v>76654.559999999998</v>
      </c>
      <c r="BZ920">
        <f t="shared" si="1061"/>
        <v>57490.92</v>
      </c>
      <c r="CA920">
        <f t="shared" si="1062"/>
        <v>38327.279999999999</v>
      </c>
      <c r="CB920">
        <f t="shared" si="1063"/>
        <v>19163.64</v>
      </c>
      <c r="CC920">
        <f t="shared" si="1064"/>
        <v>759.44528578992333</v>
      </c>
      <c r="CD920">
        <f t="shared" si="1065"/>
        <v>797.69073183689807</v>
      </c>
      <c r="CE920">
        <f t="shared" si="1066"/>
        <v>1368.1712977169952</v>
      </c>
      <c r="CF920">
        <f t="shared" si="1067"/>
        <v>1437.0720105516643</v>
      </c>
    </row>
    <row r="921" spans="1:84" x14ac:dyDescent="0.25">
      <c r="A921" t="str">
        <f>IF('Data Input'!A921=0,"F","M")</f>
        <v>F</v>
      </c>
      <c r="B921" t="str">
        <f>'Data Input'!B921</f>
        <v>W</v>
      </c>
      <c r="C921">
        <f>'Data Input'!C921</f>
        <v>48</v>
      </c>
      <c r="D921">
        <f t="shared" si="997"/>
        <v>49</v>
      </c>
      <c r="E921">
        <f t="shared" si="998"/>
        <v>50</v>
      </c>
      <c r="F921">
        <f t="shared" si="999"/>
        <v>51</v>
      </c>
      <c r="G921">
        <f t="shared" si="1000"/>
        <v>52</v>
      </c>
      <c r="H921">
        <f t="shared" si="1001"/>
        <v>53</v>
      </c>
      <c r="I921">
        <f t="shared" si="1002"/>
        <v>54</v>
      </c>
      <c r="J921">
        <f t="shared" si="1003"/>
        <v>55</v>
      </c>
      <c r="K921">
        <f t="shared" si="1004"/>
        <v>56</v>
      </c>
      <c r="L921">
        <f t="shared" si="1005"/>
        <v>57</v>
      </c>
      <c r="M921">
        <f>'Data Input'!D921</f>
        <v>155.99976069600001</v>
      </c>
      <c r="N921">
        <f>'Data Input'!E921</f>
        <v>57.999911028</v>
      </c>
      <c r="O921">
        <f>'Data Input'!F921</f>
        <v>120</v>
      </c>
      <c r="P921">
        <f>'Data Input'!G921</f>
        <v>0</v>
      </c>
      <c r="Q921">
        <f>'Data Input'!H921</f>
        <v>0</v>
      </c>
      <c r="R921">
        <f>IF('Data Input'!I921&gt;100,1,0)</f>
        <v>0</v>
      </c>
      <c r="S921">
        <f t="shared" si="1006"/>
        <v>3.8712010109078911</v>
      </c>
      <c r="T921">
        <f t="shared" si="1007"/>
        <v>14.986197266854278</v>
      </c>
      <c r="U921">
        <f t="shared" si="1008"/>
        <v>5.0498544732483603</v>
      </c>
      <c r="V921">
        <f t="shared" si="1009"/>
        <v>19.549001741776788</v>
      </c>
      <c r="W921">
        <f t="shared" si="1010"/>
        <v>4.0604414765452423</v>
      </c>
      <c r="X921">
        <f t="shared" si="1011"/>
        <v>15.718785148734272</v>
      </c>
      <c r="Y921">
        <f t="shared" si="1012"/>
        <v>0</v>
      </c>
      <c r="Z921">
        <f t="shared" si="1013"/>
        <v>0</v>
      </c>
      <c r="AA921">
        <f t="shared" si="1014"/>
        <v>4.7874917427820458</v>
      </c>
      <c r="AB921">
        <f t="shared" si="1015"/>
        <v>18.533342874371037</v>
      </c>
      <c r="AC921" s="3">
        <f t="shared" si="1016"/>
        <v>-29.798999999999999</v>
      </c>
      <c r="AD921">
        <f t="shared" si="1017"/>
        <v>4.8840000000000003</v>
      </c>
      <c r="AE921">
        <f t="shared" si="1018"/>
        <v>13.54</v>
      </c>
      <c r="AF921">
        <f t="shared" si="1019"/>
        <v>-3.1139999999999999</v>
      </c>
      <c r="AG921">
        <f t="shared" si="1020"/>
        <v>-13.577999999999999</v>
      </c>
      <c r="AH921">
        <f t="shared" si="1021"/>
        <v>3.149</v>
      </c>
      <c r="AI921">
        <f t="shared" si="1022"/>
        <v>2.0190000000000001</v>
      </c>
      <c r="AJ921">
        <f t="shared" si="1023"/>
        <v>0</v>
      </c>
      <c r="AK921">
        <f t="shared" si="1024"/>
        <v>1.9570000000000001</v>
      </c>
      <c r="AL921">
        <f t="shared" si="1025"/>
        <v>0</v>
      </c>
      <c r="AM921">
        <f t="shared" si="1026"/>
        <v>7.5739999999999998</v>
      </c>
      <c r="AN921">
        <f t="shared" si="1027"/>
        <v>-1.665</v>
      </c>
      <c r="AO921">
        <f t="shared" si="1028"/>
        <v>0.66100000000000003</v>
      </c>
      <c r="AP921">
        <f t="shared" si="1029"/>
        <v>-115.35791892404424</v>
      </c>
      <c r="AQ921">
        <f t="shared" si="1030"/>
        <v>73.1925874513163</v>
      </c>
      <c r="AR921">
        <f t="shared" si="1031"/>
        <v>68.375029567782789</v>
      </c>
      <c r="AS921">
        <f t="shared" si="1032"/>
        <v>-60.875591423892914</v>
      </c>
      <c r="AT921">
        <f t="shared" si="1033"/>
        <v>-55.132674368531298</v>
      </c>
      <c r="AU921">
        <f t="shared" si="1034"/>
        <v>49.498454433364223</v>
      </c>
      <c r="AV921">
        <f t="shared" si="1035"/>
        <v>0</v>
      </c>
      <c r="AW921">
        <f t="shared" si="1036"/>
        <v>0</v>
      </c>
      <c r="AX921">
        <f t="shared" si="1037"/>
        <v>9.3691213406244636</v>
      </c>
      <c r="AY921">
        <f t="shared" si="1038"/>
        <v>0</v>
      </c>
      <c r="AZ921">
        <f t="shared" si="1039"/>
        <v>0</v>
      </c>
      <c r="BA921">
        <f t="shared" si="1040"/>
        <v>0</v>
      </c>
      <c r="BB921">
        <f t="shared" si="1041"/>
        <v>0</v>
      </c>
      <c r="BC921">
        <f t="shared" si="1042"/>
        <v>-30.930991923380677</v>
      </c>
      <c r="BD921">
        <f t="shared" si="1043"/>
        <v>-29.18</v>
      </c>
      <c r="BE921">
        <f t="shared" si="1044"/>
        <v>0.96650000000000003</v>
      </c>
      <c r="BF921">
        <f t="shared" si="1045"/>
        <v>5.8978385585345405E-3</v>
      </c>
      <c r="BG921">
        <f>'Data Input'!J921</f>
        <v>18.3</v>
      </c>
      <c r="BH921">
        <f t="shared" si="1046"/>
        <v>1</v>
      </c>
      <c r="BI921">
        <f t="shared" si="1047"/>
        <v>1</v>
      </c>
      <c r="BJ921">
        <f>'Data Input'!K921</f>
        <v>0.82835820895522383</v>
      </c>
      <c r="BK921">
        <f>'Data Input'!L921</f>
        <v>3</v>
      </c>
      <c r="BL921">
        <f>'Data Input'!M921</f>
        <v>94</v>
      </c>
      <c r="BM921">
        <f t="shared" si="1048"/>
        <v>4</v>
      </c>
      <c r="BN921">
        <f t="shared" si="1049"/>
        <v>1.46</v>
      </c>
      <c r="BO921">
        <f t="shared" si="1050"/>
        <v>5.8978385585345405E-3</v>
      </c>
      <c r="BP921">
        <f t="shared" si="1051"/>
        <v>8.6108442954604281E-3</v>
      </c>
      <c r="BQ921">
        <f t="shared" si="1052"/>
        <v>49.826334981318894</v>
      </c>
      <c r="BR921">
        <f t="shared" si="1053"/>
        <v>72.746449072725582</v>
      </c>
      <c r="BS921">
        <f t="shared" si="1054"/>
        <v>227675.48000000004</v>
      </c>
      <c r="BT921">
        <f t="shared" si="1055"/>
        <v>203363.40000000002</v>
      </c>
      <c r="BU921">
        <f t="shared" si="1056"/>
        <v>179051.32</v>
      </c>
      <c r="BV921">
        <f t="shared" si="1057"/>
        <v>154739.24</v>
      </c>
      <c r="BW921">
        <f t="shared" si="1058"/>
        <v>130427.16</v>
      </c>
      <c r="BX921">
        <f t="shared" si="1059"/>
        <v>106115.08</v>
      </c>
      <c r="BY921">
        <f t="shared" si="1060"/>
        <v>81803</v>
      </c>
      <c r="BZ921">
        <f t="shared" si="1061"/>
        <v>57490.92</v>
      </c>
      <c r="CA921">
        <f t="shared" si="1062"/>
        <v>38327.279999999999</v>
      </c>
      <c r="CB921">
        <f t="shared" si="1063"/>
        <v>19163.64</v>
      </c>
      <c r="CC921">
        <f t="shared" si="1064"/>
        <v>70.665337228155607</v>
      </c>
      <c r="CD921">
        <f t="shared" si="1065"/>
        <v>103.17139235310719</v>
      </c>
      <c r="CE921">
        <f t="shared" si="1066"/>
        <v>120.4916722094745</v>
      </c>
      <c r="CF921">
        <f t="shared" si="1067"/>
        <v>175.91784142583276</v>
      </c>
    </row>
    <row r="922" spans="1:84" x14ac:dyDescent="0.25">
      <c r="A922" t="str">
        <f>IF('Data Input'!A922=0,"F","M")</f>
        <v>M</v>
      </c>
      <c r="B922" t="str">
        <f>'Data Input'!B922</f>
        <v>W</v>
      </c>
      <c r="C922">
        <f>'Data Input'!C922</f>
        <v>43</v>
      </c>
      <c r="D922">
        <f t="shared" si="997"/>
        <v>44</v>
      </c>
      <c r="E922">
        <f t="shared" si="998"/>
        <v>45</v>
      </c>
      <c r="F922">
        <f t="shared" si="999"/>
        <v>46</v>
      </c>
      <c r="G922">
        <f t="shared" si="1000"/>
        <v>47</v>
      </c>
      <c r="H922">
        <f t="shared" si="1001"/>
        <v>48</v>
      </c>
      <c r="I922">
        <f t="shared" si="1002"/>
        <v>49</v>
      </c>
      <c r="J922">
        <f t="shared" si="1003"/>
        <v>50</v>
      </c>
      <c r="K922">
        <f t="shared" si="1004"/>
        <v>51</v>
      </c>
      <c r="L922">
        <f t="shared" si="1005"/>
        <v>52</v>
      </c>
      <c r="M922">
        <f>'Data Input'!D922</f>
        <v>206.99968246200001</v>
      </c>
      <c r="N922">
        <f>'Data Input'!E922</f>
        <v>45.999929435999995</v>
      </c>
      <c r="O922">
        <f>'Data Input'!F922</f>
        <v>120</v>
      </c>
      <c r="P922">
        <f>'Data Input'!G922</f>
        <v>0</v>
      </c>
      <c r="Q922">
        <f>'Data Input'!H922</f>
        <v>0</v>
      </c>
      <c r="R922">
        <f>IF('Data Input'!I922&gt;100,1,0)</f>
        <v>0</v>
      </c>
      <c r="S922">
        <f t="shared" si="1006"/>
        <v>3.7612001156935624</v>
      </c>
      <c r="T922">
        <f t="shared" si="1007"/>
        <v>14.146626310293268</v>
      </c>
      <c r="U922">
        <f t="shared" si="1008"/>
        <v>5.3327172592641929</v>
      </c>
      <c r="V922">
        <f t="shared" si="1009"/>
        <v>20.05741677250554</v>
      </c>
      <c r="W922">
        <f t="shared" si="1010"/>
        <v>3.8286398624879183</v>
      </c>
      <c r="X922">
        <f t="shared" si="1011"/>
        <v>14.400280693738543</v>
      </c>
      <c r="Y922">
        <f t="shared" si="1012"/>
        <v>0</v>
      </c>
      <c r="Z922">
        <f t="shared" si="1013"/>
        <v>0</v>
      </c>
      <c r="AA922">
        <f t="shared" si="1014"/>
        <v>4.7874917427820458</v>
      </c>
      <c r="AB922">
        <f t="shared" si="1015"/>
        <v>18.006714496833805</v>
      </c>
      <c r="AC922" s="3">
        <f t="shared" si="1016"/>
        <v>12.343999999999999</v>
      </c>
      <c r="AD922">
        <f t="shared" si="1017"/>
        <v>0</v>
      </c>
      <c r="AE922">
        <f t="shared" si="1018"/>
        <v>11.853</v>
      </c>
      <c r="AF922">
        <f t="shared" si="1019"/>
        <v>-2.6640000000000001</v>
      </c>
      <c r="AG922">
        <f t="shared" si="1020"/>
        <v>-7.99</v>
      </c>
      <c r="AH922">
        <f t="shared" si="1021"/>
        <v>1.7689999999999999</v>
      </c>
      <c r="AI922">
        <f t="shared" si="1022"/>
        <v>1.7689999999999999</v>
      </c>
      <c r="AJ922">
        <f t="shared" si="1023"/>
        <v>0</v>
      </c>
      <c r="AK922">
        <f t="shared" si="1024"/>
        <v>1.764</v>
      </c>
      <c r="AL922">
        <f t="shared" si="1025"/>
        <v>0</v>
      </c>
      <c r="AM922">
        <f t="shared" si="1026"/>
        <v>7.8369999999999997</v>
      </c>
      <c r="AN922">
        <f t="shared" si="1027"/>
        <v>-1.7949999999999999</v>
      </c>
      <c r="AO922">
        <f t="shared" si="1028"/>
        <v>0.65800000000000003</v>
      </c>
      <c r="AP922">
        <f t="shared" si="1029"/>
        <v>46.428254228121332</v>
      </c>
      <c r="AQ922">
        <f t="shared" si="1030"/>
        <v>0</v>
      </c>
      <c r="AR922">
        <f t="shared" si="1031"/>
        <v>63.208697674058477</v>
      </c>
      <c r="AS922">
        <f t="shared" si="1032"/>
        <v>-53.432958281954761</v>
      </c>
      <c r="AT922">
        <f t="shared" si="1033"/>
        <v>-30.590832501278467</v>
      </c>
      <c r="AU922">
        <f t="shared" si="1034"/>
        <v>25.474096547223482</v>
      </c>
      <c r="AV922">
        <f t="shared" si="1035"/>
        <v>0</v>
      </c>
      <c r="AW922">
        <f t="shared" si="1036"/>
        <v>0</v>
      </c>
      <c r="AX922">
        <f t="shared" si="1037"/>
        <v>8.4451354342675291</v>
      </c>
      <c r="AY922">
        <f t="shared" si="1038"/>
        <v>0</v>
      </c>
      <c r="AZ922">
        <f t="shared" si="1039"/>
        <v>0</v>
      </c>
      <c r="BA922">
        <f t="shared" si="1040"/>
        <v>0</v>
      </c>
      <c r="BB922">
        <f t="shared" si="1041"/>
        <v>0</v>
      </c>
      <c r="BC922">
        <f t="shared" si="1042"/>
        <v>59.532393100437602</v>
      </c>
      <c r="BD922">
        <f t="shared" si="1043"/>
        <v>61.18</v>
      </c>
      <c r="BE922">
        <f t="shared" si="1044"/>
        <v>0.91439999999999999</v>
      </c>
      <c r="BF922">
        <f t="shared" si="1045"/>
        <v>1.7079639821462766E-2</v>
      </c>
      <c r="BG922">
        <f>'Data Input'!J922</f>
        <v>25.3</v>
      </c>
      <c r="BH922">
        <f t="shared" si="1046"/>
        <v>2</v>
      </c>
      <c r="BI922">
        <f t="shared" si="1047"/>
        <v>1.02</v>
      </c>
      <c r="BJ922">
        <f>'Data Input'!K922</f>
        <v>0.93333333333333335</v>
      </c>
      <c r="BK922">
        <f>'Data Input'!L922</f>
        <v>3</v>
      </c>
      <c r="BL922">
        <f>'Data Input'!M922</f>
        <v>85</v>
      </c>
      <c r="BM922">
        <f t="shared" si="1048"/>
        <v>3</v>
      </c>
      <c r="BN922">
        <f t="shared" si="1049"/>
        <v>1.2</v>
      </c>
      <c r="BO922">
        <f t="shared" si="1050"/>
        <v>1.7421232617892021E-2</v>
      </c>
      <c r="BP922">
        <f t="shared" si="1051"/>
        <v>2.0495567785755318E-2</v>
      </c>
      <c r="BQ922">
        <f t="shared" si="1052"/>
        <v>147.17869327746592</v>
      </c>
      <c r="BR922">
        <f t="shared" si="1053"/>
        <v>173.15140385584226</v>
      </c>
      <c r="BS922">
        <f t="shared" si="1054"/>
        <v>256277.92000000004</v>
      </c>
      <c r="BT922">
        <f t="shared" si="1055"/>
        <v>225387.28000000003</v>
      </c>
      <c r="BU922">
        <f t="shared" si="1056"/>
        <v>194496.64000000001</v>
      </c>
      <c r="BV922">
        <f t="shared" si="1057"/>
        <v>170184.56</v>
      </c>
      <c r="BW922">
        <f t="shared" si="1058"/>
        <v>145872.48000000001</v>
      </c>
      <c r="BX922">
        <f t="shared" si="1059"/>
        <v>121560.40000000001</v>
      </c>
      <c r="BY922">
        <f t="shared" si="1060"/>
        <v>97248.320000000007</v>
      </c>
      <c r="BZ922">
        <f t="shared" si="1061"/>
        <v>72936.240000000005</v>
      </c>
      <c r="CA922">
        <f t="shared" si="1062"/>
        <v>48624.160000000003</v>
      </c>
      <c r="CB922">
        <f t="shared" si="1063"/>
        <v>24312.080000000002</v>
      </c>
      <c r="CC922">
        <f t="shared" si="1064"/>
        <v>236.38871932916294</v>
      </c>
      <c r="CD922">
        <f t="shared" si="1065"/>
        <v>278.1043756813682</v>
      </c>
      <c r="CE922">
        <f t="shared" si="1066"/>
        <v>383.56741260662886</v>
      </c>
      <c r="CF922">
        <f t="shared" si="1067"/>
        <v>451.25577953721046</v>
      </c>
    </row>
    <row r="923" spans="1:84" x14ac:dyDescent="0.25">
      <c r="AC923" s="3"/>
    </row>
    <row r="924" spans="1:84" x14ac:dyDescent="0.25">
      <c r="AC924" s="3"/>
    </row>
    <row r="925" spans="1:84" x14ac:dyDescent="0.25">
      <c r="AC925" s="3"/>
    </row>
    <row r="926" spans="1:84" x14ac:dyDescent="0.25">
      <c r="AC926" s="3"/>
    </row>
    <row r="927" spans="1:84" x14ac:dyDescent="0.25">
      <c r="AC927" s="3"/>
    </row>
    <row r="928" spans="1:84" x14ac:dyDescent="0.25">
      <c r="AC928" s="3"/>
    </row>
    <row r="929" spans="29:29" x14ac:dyDescent="0.25">
      <c r="AC929" s="3"/>
    </row>
    <row r="930" spans="29:29" x14ac:dyDescent="0.25">
      <c r="AC930" s="3"/>
    </row>
    <row r="931" spans="29:29" x14ac:dyDescent="0.25">
      <c r="AC931" s="3"/>
    </row>
    <row r="932" spans="29:29" x14ac:dyDescent="0.25">
      <c r="AC932" s="3"/>
    </row>
    <row r="933" spans="29:29" x14ac:dyDescent="0.25">
      <c r="AC933" s="3"/>
    </row>
    <row r="934" spans="29:29" x14ac:dyDescent="0.25">
      <c r="AC934" s="3"/>
    </row>
    <row r="935" spans="29:29" x14ac:dyDescent="0.25">
      <c r="AC935" s="3"/>
    </row>
    <row r="936" spans="29:29" x14ac:dyDescent="0.25">
      <c r="AC936" s="3"/>
    </row>
    <row r="937" spans="29:29" x14ac:dyDescent="0.25">
      <c r="AC937" s="3"/>
    </row>
    <row r="938" spans="29:29" x14ac:dyDescent="0.25">
      <c r="AC938" s="3"/>
    </row>
    <row r="939" spans="29:29" x14ac:dyDescent="0.25">
      <c r="AC939" s="3"/>
    </row>
    <row r="940" spans="29:29" x14ac:dyDescent="0.25">
      <c r="AC940" s="3"/>
    </row>
    <row r="941" spans="29:29" x14ac:dyDescent="0.25">
      <c r="AC941" s="3"/>
    </row>
    <row r="942" spans="29:29" x14ac:dyDescent="0.25">
      <c r="AC942" s="3"/>
    </row>
    <row r="943" spans="29:29" x14ac:dyDescent="0.25">
      <c r="AC943" s="3"/>
    </row>
    <row r="944" spans="29:29" x14ac:dyDescent="0.25">
      <c r="AC944" s="3"/>
    </row>
    <row r="945" spans="29:29" x14ac:dyDescent="0.25">
      <c r="AC945" s="3"/>
    </row>
    <row r="946" spans="29:29" x14ac:dyDescent="0.25">
      <c r="AC946" s="3"/>
    </row>
    <row r="947" spans="29:29" x14ac:dyDescent="0.25">
      <c r="AC947" s="3"/>
    </row>
    <row r="948" spans="29:29" x14ac:dyDescent="0.25">
      <c r="AC948" s="3"/>
    </row>
    <row r="949" spans="29:29" x14ac:dyDescent="0.25">
      <c r="AC949" s="3"/>
    </row>
    <row r="950" spans="29:29" x14ac:dyDescent="0.25">
      <c r="AC950" s="3"/>
    </row>
    <row r="951" spans="29:29" x14ac:dyDescent="0.25">
      <c r="AC951" s="3"/>
    </row>
    <row r="952" spans="29:29" x14ac:dyDescent="0.25">
      <c r="AC952" s="3"/>
    </row>
    <row r="953" spans="29:29" x14ac:dyDescent="0.25">
      <c r="AC953" s="3"/>
    </row>
    <row r="954" spans="29:29" x14ac:dyDescent="0.25">
      <c r="AC954" s="3"/>
    </row>
    <row r="955" spans="29:29" x14ac:dyDescent="0.25">
      <c r="AC955" s="3"/>
    </row>
    <row r="956" spans="29:29" x14ac:dyDescent="0.25">
      <c r="AC956" s="3"/>
    </row>
    <row r="957" spans="29:29" x14ac:dyDescent="0.25">
      <c r="AC957" s="3"/>
    </row>
    <row r="958" spans="29:29" x14ac:dyDescent="0.25">
      <c r="AC958" s="3"/>
    </row>
    <row r="959" spans="29:29" x14ac:dyDescent="0.25">
      <c r="AC959" s="3"/>
    </row>
    <row r="960" spans="29:29" x14ac:dyDescent="0.25">
      <c r="AC960" s="3"/>
    </row>
    <row r="961" spans="29:29" x14ac:dyDescent="0.25">
      <c r="AC961" s="3"/>
    </row>
    <row r="962" spans="29:29" x14ac:dyDescent="0.25">
      <c r="AC962" s="3"/>
    </row>
    <row r="963" spans="29:29" x14ac:dyDescent="0.25">
      <c r="AC963" s="3"/>
    </row>
    <row r="964" spans="29:29" x14ac:dyDescent="0.25">
      <c r="AC964" s="3"/>
    </row>
    <row r="965" spans="29:29" x14ac:dyDescent="0.25">
      <c r="AC965" s="3"/>
    </row>
    <row r="966" spans="29:29" x14ac:dyDescent="0.25">
      <c r="AC966" s="3"/>
    </row>
    <row r="967" spans="29:29" x14ac:dyDescent="0.25">
      <c r="AC967" s="3"/>
    </row>
    <row r="968" spans="29:29" x14ac:dyDescent="0.25">
      <c r="AC968" s="3"/>
    </row>
    <row r="969" spans="29:29" x14ac:dyDescent="0.25">
      <c r="AC969" s="3"/>
    </row>
    <row r="970" spans="29:29" x14ac:dyDescent="0.25">
      <c r="AC970" s="3"/>
    </row>
    <row r="971" spans="29:29" x14ac:dyDescent="0.25">
      <c r="AC971" s="3"/>
    </row>
    <row r="972" spans="29:29" x14ac:dyDescent="0.25">
      <c r="AC972" s="3"/>
    </row>
    <row r="973" spans="29:29" x14ac:dyDescent="0.25">
      <c r="AC973" s="3"/>
    </row>
    <row r="974" spans="29:29" x14ac:dyDescent="0.25">
      <c r="AC974" s="3"/>
    </row>
    <row r="975" spans="29:29" x14ac:dyDescent="0.25">
      <c r="AC975" s="3"/>
    </row>
    <row r="976" spans="29:29" x14ac:dyDescent="0.25">
      <c r="AC976" s="3"/>
    </row>
    <row r="977" spans="29:29" x14ac:dyDescent="0.25">
      <c r="AC977" s="3"/>
    </row>
    <row r="978" spans="29:29" x14ac:dyDescent="0.25">
      <c r="AC978" s="3"/>
    </row>
    <row r="979" spans="29:29" x14ac:dyDescent="0.25">
      <c r="AC979" s="3"/>
    </row>
    <row r="980" spans="29:29" x14ac:dyDescent="0.25">
      <c r="AC980" s="3"/>
    </row>
    <row r="981" spans="29:29" x14ac:dyDescent="0.25">
      <c r="AC981" s="3"/>
    </row>
    <row r="982" spans="29:29" x14ac:dyDescent="0.25">
      <c r="AC982" s="3"/>
    </row>
    <row r="983" spans="29:29" x14ac:dyDescent="0.25">
      <c r="AC983" s="3"/>
    </row>
    <row r="984" spans="29:29" x14ac:dyDescent="0.25">
      <c r="AC984" s="3"/>
    </row>
    <row r="985" spans="29:29" x14ac:dyDescent="0.25">
      <c r="AC985" s="3"/>
    </row>
    <row r="986" spans="29:29" x14ac:dyDescent="0.25">
      <c r="AC986" s="3"/>
    </row>
    <row r="987" spans="29:29" x14ac:dyDescent="0.25">
      <c r="AC987" s="3"/>
    </row>
    <row r="988" spans="29:29" x14ac:dyDescent="0.25">
      <c r="AC988" s="3"/>
    </row>
    <row r="989" spans="29:29" x14ac:dyDescent="0.25">
      <c r="AC989" s="3"/>
    </row>
    <row r="990" spans="29:29" x14ac:dyDescent="0.25">
      <c r="AC990" s="3"/>
    </row>
    <row r="991" spans="29:29" x14ac:dyDescent="0.25">
      <c r="AC991" s="3"/>
    </row>
    <row r="992" spans="29:29" x14ac:dyDescent="0.25">
      <c r="AC992" s="3"/>
    </row>
    <row r="993" spans="29:29" x14ac:dyDescent="0.25">
      <c r="AC993" s="3"/>
    </row>
    <row r="994" spans="29:29" x14ac:dyDescent="0.25">
      <c r="AC994" s="3"/>
    </row>
    <row r="995" spans="29:29" x14ac:dyDescent="0.25">
      <c r="AC995" s="3"/>
    </row>
    <row r="996" spans="29:29" x14ac:dyDescent="0.25">
      <c r="AC996" s="3"/>
    </row>
    <row r="997" spans="29:29" x14ac:dyDescent="0.25">
      <c r="AC997" s="3"/>
    </row>
    <row r="998" spans="29:29" x14ac:dyDescent="0.25">
      <c r="AC998" s="3"/>
    </row>
    <row r="999" spans="29:29" x14ac:dyDescent="0.25">
      <c r="AC999" s="3"/>
    </row>
    <row r="1000" spans="29:29" x14ac:dyDescent="0.25">
      <c r="AC1000" s="3"/>
    </row>
    <row r="1001" spans="29:29" x14ac:dyDescent="0.25">
      <c r="AC1001" s="3"/>
    </row>
    <row r="1002" spans="29:29" x14ac:dyDescent="0.25">
      <c r="AC1002" s="3"/>
    </row>
    <row r="1003" spans="29:29" x14ac:dyDescent="0.25">
      <c r="AC1003" s="3"/>
    </row>
    <row r="1004" spans="29:29" x14ac:dyDescent="0.25">
      <c r="AC1004" s="3"/>
    </row>
    <row r="1005" spans="29:29" x14ac:dyDescent="0.25">
      <c r="AC1005" s="3"/>
    </row>
    <row r="1006" spans="29:29" x14ac:dyDescent="0.25">
      <c r="AC1006" s="3"/>
    </row>
    <row r="1007" spans="29:29" x14ac:dyDescent="0.25">
      <c r="AC1007" s="3"/>
    </row>
    <row r="1008" spans="29:29" x14ac:dyDescent="0.25">
      <c r="AC1008" s="3"/>
    </row>
    <row r="1009" spans="29:29" x14ac:dyDescent="0.25">
      <c r="AC1009" s="3"/>
    </row>
    <row r="1010" spans="29:29" x14ac:dyDescent="0.25">
      <c r="AC1010" s="3"/>
    </row>
    <row r="1011" spans="29:29" x14ac:dyDescent="0.25">
      <c r="AC1011" s="3"/>
    </row>
    <row r="1012" spans="29:29" x14ac:dyDescent="0.25">
      <c r="AC1012" s="3"/>
    </row>
    <row r="1013" spans="29:29" x14ac:dyDescent="0.25">
      <c r="AC1013" s="3"/>
    </row>
    <row r="1014" spans="29:29" x14ac:dyDescent="0.25">
      <c r="AC1014" s="3"/>
    </row>
    <row r="1015" spans="29:29" x14ac:dyDescent="0.25">
      <c r="AC1015" s="3"/>
    </row>
    <row r="1016" spans="29:29" x14ac:dyDescent="0.25">
      <c r="AC1016" s="3"/>
    </row>
    <row r="1017" spans="29:29" x14ac:dyDescent="0.25">
      <c r="AC1017" s="3"/>
    </row>
    <row r="1018" spans="29:29" x14ac:dyDescent="0.25">
      <c r="AC1018" s="3"/>
    </row>
    <row r="1019" spans="29:29" x14ac:dyDescent="0.25">
      <c r="AC1019" s="3"/>
    </row>
    <row r="1020" spans="29:29" x14ac:dyDescent="0.25">
      <c r="AC1020" s="3"/>
    </row>
    <row r="1021" spans="29:29" x14ac:dyDescent="0.25">
      <c r="AC1021" s="3"/>
    </row>
    <row r="1022" spans="29:29" x14ac:dyDescent="0.25">
      <c r="AC1022" s="3"/>
    </row>
    <row r="1023" spans="29:29" x14ac:dyDescent="0.25">
      <c r="AC1023" s="3"/>
    </row>
    <row r="1024" spans="29:29" x14ac:dyDescent="0.25">
      <c r="AC1024" s="3"/>
    </row>
    <row r="1025" spans="29:29" x14ac:dyDescent="0.25">
      <c r="AC1025" s="3"/>
    </row>
    <row r="1026" spans="29:29" x14ac:dyDescent="0.25">
      <c r="AC1026" s="3"/>
    </row>
    <row r="1027" spans="29:29" x14ac:dyDescent="0.25">
      <c r="AC1027" s="3"/>
    </row>
    <row r="1028" spans="29:29" x14ac:dyDescent="0.25">
      <c r="AC1028" s="3"/>
    </row>
    <row r="1029" spans="29:29" x14ac:dyDescent="0.25">
      <c r="AC1029" s="3"/>
    </row>
    <row r="1030" spans="29:29" x14ac:dyDescent="0.25">
      <c r="AC1030" s="3"/>
    </row>
    <row r="1031" spans="29:29" x14ac:dyDescent="0.25">
      <c r="AC1031" s="3"/>
    </row>
    <row r="1032" spans="29:29" x14ac:dyDescent="0.25">
      <c r="AC1032" s="3"/>
    </row>
    <row r="1033" spans="29:29" x14ac:dyDescent="0.25">
      <c r="AC1033" s="3"/>
    </row>
    <row r="1034" spans="29:29" x14ac:dyDescent="0.25">
      <c r="AC1034" s="3"/>
    </row>
    <row r="1035" spans="29:29" x14ac:dyDescent="0.25">
      <c r="AC1035" s="3"/>
    </row>
    <row r="1036" spans="29:29" x14ac:dyDescent="0.25">
      <c r="AC1036" s="3"/>
    </row>
    <row r="1037" spans="29:29" x14ac:dyDescent="0.25">
      <c r="AC1037" s="3"/>
    </row>
    <row r="1038" spans="29:29" x14ac:dyDescent="0.25">
      <c r="AC1038" s="3"/>
    </row>
    <row r="1039" spans="29:29" x14ac:dyDescent="0.25">
      <c r="AC1039" s="3"/>
    </row>
    <row r="1040" spans="29:29" x14ac:dyDescent="0.25">
      <c r="AC1040" s="3"/>
    </row>
    <row r="1041" spans="29:29" x14ac:dyDescent="0.25">
      <c r="AC1041" s="3"/>
    </row>
    <row r="1042" spans="29:29" x14ac:dyDescent="0.25">
      <c r="AC1042" s="3"/>
    </row>
    <row r="1043" spans="29:29" x14ac:dyDescent="0.25">
      <c r="AC1043" s="3"/>
    </row>
    <row r="1044" spans="29:29" x14ac:dyDescent="0.25">
      <c r="AC1044" s="3"/>
    </row>
    <row r="1045" spans="29:29" x14ac:dyDescent="0.25">
      <c r="AC1045" s="3"/>
    </row>
    <row r="1046" spans="29:29" x14ac:dyDescent="0.25">
      <c r="AC1046" s="3"/>
    </row>
    <row r="1047" spans="29:29" x14ac:dyDescent="0.25">
      <c r="AC1047" s="3"/>
    </row>
    <row r="1048" spans="29:29" x14ac:dyDescent="0.25">
      <c r="AC1048" s="3"/>
    </row>
    <row r="1049" spans="29:29" x14ac:dyDescent="0.25">
      <c r="AC1049" s="3"/>
    </row>
    <row r="1050" spans="29:29" x14ac:dyDescent="0.25">
      <c r="AC1050" s="3"/>
    </row>
    <row r="1051" spans="29:29" x14ac:dyDescent="0.25">
      <c r="AC1051" s="3"/>
    </row>
    <row r="1052" spans="29:29" x14ac:dyDescent="0.25">
      <c r="AC1052" s="3"/>
    </row>
    <row r="1053" spans="29:29" x14ac:dyDescent="0.25">
      <c r="AC1053" s="3"/>
    </row>
    <row r="1054" spans="29:29" x14ac:dyDescent="0.25">
      <c r="AC1054" s="3"/>
    </row>
    <row r="1055" spans="29:29" x14ac:dyDescent="0.25">
      <c r="AC1055" s="3"/>
    </row>
    <row r="1056" spans="29:29" x14ac:dyDescent="0.25">
      <c r="AC1056" s="3"/>
    </row>
    <row r="1057" spans="29:29" x14ac:dyDescent="0.25">
      <c r="AC1057" s="3"/>
    </row>
    <row r="1058" spans="29:29" x14ac:dyDescent="0.25">
      <c r="AC1058" s="3"/>
    </row>
    <row r="1059" spans="29:29" x14ac:dyDescent="0.25">
      <c r="AC1059" s="3"/>
    </row>
    <row r="1060" spans="29:29" x14ac:dyDescent="0.25">
      <c r="AC1060" s="3"/>
    </row>
    <row r="1061" spans="29:29" x14ac:dyDescent="0.25">
      <c r="AC1061" s="3"/>
    </row>
    <row r="1062" spans="29:29" x14ac:dyDescent="0.25">
      <c r="AC1062" s="3"/>
    </row>
    <row r="1063" spans="29:29" x14ac:dyDescent="0.25">
      <c r="AC1063" s="3"/>
    </row>
    <row r="1064" spans="29:29" x14ac:dyDescent="0.25">
      <c r="AC1064" s="3"/>
    </row>
    <row r="1065" spans="29:29" x14ac:dyDescent="0.25">
      <c r="AC1065" s="3"/>
    </row>
    <row r="1066" spans="29:29" x14ac:dyDescent="0.25">
      <c r="AC1066" s="3"/>
    </row>
    <row r="1067" spans="29:29" x14ac:dyDescent="0.25">
      <c r="AC1067" s="3"/>
    </row>
    <row r="1068" spans="29:29" x14ac:dyDescent="0.25">
      <c r="AC1068" s="3"/>
    </row>
    <row r="1069" spans="29:29" x14ac:dyDescent="0.25">
      <c r="AC1069" s="3"/>
    </row>
    <row r="1070" spans="29:29" x14ac:dyDescent="0.25">
      <c r="AC1070" s="3"/>
    </row>
    <row r="1071" spans="29:29" x14ac:dyDescent="0.25">
      <c r="AC1071" s="3"/>
    </row>
    <row r="1072" spans="29:29" x14ac:dyDescent="0.25">
      <c r="AC1072" s="3"/>
    </row>
    <row r="1073" spans="29:29" x14ac:dyDescent="0.25">
      <c r="AC1073" s="3"/>
    </row>
    <row r="1074" spans="29:29" x14ac:dyDescent="0.25">
      <c r="AC1074" s="3"/>
    </row>
    <row r="1075" spans="29:29" x14ac:dyDescent="0.25">
      <c r="AC1075" s="3"/>
    </row>
    <row r="1076" spans="29:29" x14ac:dyDescent="0.25">
      <c r="AC1076" s="3"/>
    </row>
    <row r="1077" spans="29:29" x14ac:dyDescent="0.25">
      <c r="AC1077" s="3"/>
    </row>
    <row r="1078" spans="29:29" x14ac:dyDescent="0.25">
      <c r="AC1078" s="3"/>
    </row>
    <row r="1079" spans="29:29" x14ac:dyDescent="0.25">
      <c r="AC1079" s="3"/>
    </row>
    <row r="1080" spans="29:29" x14ac:dyDescent="0.25">
      <c r="AC1080" s="3"/>
    </row>
    <row r="1081" spans="29:29" x14ac:dyDescent="0.25">
      <c r="AC1081" s="3"/>
    </row>
    <row r="1082" spans="29:29" x14ac:dyDescent="0.25">
      <c r="AC1082" s="3"/>
    </row>
    <row r="1083" spans="29:29" x14ac:dyDescent="0.25">
      <c r="AC1083" s="3"/>
    </row>
    <row r="1084" spans="29:29" x14ac:dyDescent="0.25">
      <c r="AC1084" s="3"/>
    </row>
    <row r="1085" spans="29:29" x14ac:dyDescent="0.25">
      <c r="AC1085" s="3"/>
    </row>
    <row r="1086" spans="29:29" x14ac:dyDescent="0.25">
      <c r="AC1086" s="3"/>
    </row>
    <row r="1087" spans="29:29" x14ac:dyDescent="0.25">
      <c r="AC1087" s="3"/>
    </row>
    <row r="1088" spans="29:29" x14ac:dyDescent="0.25">
      <c r="AC1088" s="3"/>
    </row>
    <row r="1089" spans="29:29" x14ac:dyDescent="0.25">
      <c r="AC1089" s="3"/>
    </row>
    <row r="1090" spans="29:29" x14ac:dyDescent="0.25">
      <c r="AC1090" s="3"/>
    </row>
    <row r="1091" spans="29:29" x14ac:dyDescent="0.25">
      <c r="AC1091" s="3"/>
    </row>
    <row r="1092" spans="29:29" x14ac:dyDescent="0.25">
      <c r="AC1092" s="3"/>
    </row>
    <row r="1093" spans="29:29" x14ac:dyDescent="0.25">
      <c r="AC1093" s="3"/>
    </row>
    <row r="1094" spans="29:29" x14ac:dyDescent="0.25">
      <c r="AC1094" s="3"/>
    </row>
    <row r="1095" spans="29:29" x14ac:dyDescent="0.25">
      <c r="AC1095" s="3"/>
    </row>
    <row r="1096" spans="29:29" x14ac:dyDescent="0.25">
      <c r="AC1096" s="3"/>
    </row>
    <row r="1097" spans="29:29" x14ac:dyDescent="0.25">
      <c r="AC1097" s="3"/>
    </row>
    <row r="1098" spans="29:29" x14ac:dyDescent="0.25">
      <c r="AC1098" s="3"/>
    </row>
    <row r="1099" spans="29:29" x14ac:dyDescent="0.25">
      <c r="AC1099" s="3"/>
    </row>
    <row r="1100" spans="29:29" x14ac:dyDescent="0.25">
      <c r="AC1100" s="3"/>
    </row>
    <row r="1101" spans="29:29" x14ac:dyDescent="0.25">
      <c r="AC1101" s="3"/>
    </row>
    <row r="1102" spans="29:29" x14ac:dyDescent="0.25">
      <c r="AC1102" s="3"/>
    </row>
    <row r="1103" spans="29:29" x14ac:dyDescent="0.25">
      <c r="AC1103" s="3"/>
    </row>
    <row r="1104" spans="29:29" x14ac:dyDescent="0.25">
      <c r="AC1104" s="3"/>
    </row>
    <row r="1105" spans="29:29" x14ac:dyDescent="0.25">
      <c r="AC1105" s="3"/>
    </row>
    <row r="1106" spans="29:29" x14ac:dyDescent="0.25">
      <c r="AC1106" s="3"/>
    </row>
    <row r="1107" spans="29:29" x14ac:dyDescent="0.25">
      <c r="AC1107" s="3"/>
    </row>
    <row r="1108" spans="29:29" x14ac:dyDescent="0.25">
      <c r="AC1108" s="3"/>
    </row>
    <row r="1109" spans="29:29" x14ac:dyDescent="0.25">
      <c r="AC1109" s="3"/>
    </row>
    <row r="1110" spans="29:29" x14ac:dyDescent="0.25">
      <c r="AC1110" s="3"/>
    </row>
    <row r="1111" spans="29:29" x14ac:dyDescent="0.25">
      <c r="AC1111" s="3"/>
    </row>
    <row r="1112" spans="29:29" x14ac:dyDescent="0.25">
      <c r="AC1112" s="3"/>
    </row>
    <row r="1113" spans="29:29" x14ac:dyDescent="0.25">
      <c r="AC1113" s="3"/>
    </row>
    <row r="1114" spans="29:29" x14ac:dyDescent="0.25">
      <c r="AC1114" s="3"/>
    </row>
    <row r="1115" spans="29:29" x14ac:dyDescent="0.25">
      <c r="AC1115" s="3"/>
    </row>
    <row r="1116" spans="29:29" x14ac:dyDescent="0.25">
      <c r="AC1116" s="3"/>
    </row>
    <row r="1117" spans="29:29" x14ac:dyDescent="0.25">
      <c r="AC1117" s="3"/>
    </row>
    <row r="1118" spans="29:29" x14ac:dyDescent="0.25">
      <c r="AC1118" s="3"/>
    </row>
    <row r="1119" spans="29:29" x14ac:dyDescent="0.25">
      <c r="AC1119" s="3"/>
    </row>
    <row r="1120" spans="29:29" x14ac:dyDescent="0.25">
      <c r="AC1120" s="3"/>
    </row>
    <row r="1121" spans="29:29" x14ac:dyDescent="0.25">
      <c r="AC1121" s="3"/>
    </row>
    <row r="1122" spans="29:29" x14ac:dyDescent="0.25">
      <c r="AC1122" s="3"/>
    </row>
    <row r="1123" spans="29:29" x14ac:dyDescent="0.25">
      <c r="AC1123" s="3"/>
    </row>
    <row r="1124" spans="29:29" x14ac:dyDescent="0.25">
      <c r="AC1124" s="3"/>
    </row>
    <row r="1125" spans="29:29" x14ac:dyDescent="0.25">
      <c r="AC1125" s="3"/>
    </row>
    <row r="1126" spans="29:29" x14ac:dyDescent="0.25">
      <c r="AC1126" s="3"/>
    </row>
    <row r="1127" spans="29:29" x14ac:dyDescent="0.25">
      <c r="AC1127" s="3"/>
    </row>
    <row r="1128" spans="29:29" x14ac:dyDescent="0.25">
      <c r="AC1128" s="3"/>
    </row>
    <row r="1129" spans="29:29" x14ac:dyDescent="0.25">
      <c r="AC1129" s="3"/>
    </row>
    <row r="1130" spans="29:29" x14ac:dyDescent="0.25">
      <c r="AC1130" s="3"/>
    </row>
    <row r="1131" spans="29:29" x14ac:dyDescent="0.25">
      <c r="AC1131" s="3"/>
    </row>
    <row r="1132" spans="29:29" x14ac:dyDescent="0.25">
      <c r="AC1132" s="3"/>
    </row>
    <row r="1133" spans="29:29" x14ac:dyDescent="0.25">
      <c r="AC1133" s="3"/>
    </row>
    <row r="1134" spans="29:29" x14ac:dyDescent="0.25">
      <c r="AC1134" s="3"/>
    </row>
    <row r="1135" spans="29:29" x14ac:dyDescent="0.25">
      <c r="AC1135" s="3"/>
    </row>
    <row r="1136" spans="29:29" x14ac:dyDescent="0.25">
      <c r="AC1136" s="3"/>
    </row>
    <row r="1137" spans="29:29" x14ac:dyDescent="0.25">
      <c r="AC1137" s="3"/>
    </row>
    <row r="1138" spans="29:29" x14ac:dyDescent="0.25">
      <c r="AC1138" s="3"/>
    </row>
    <row r="1139" spans="29:29" x14ac:dyDescent="0.25">
      <c r="AC1139" s="3"/>
    </row>
    <row r="1140" spans="29:29" x14ac:dyDescent="0.25">
      <c r="AC1140" s="3"/>
    </row>
    <row r="1141" spans="29:29" x14ac:dyDescent="0.25">
      <c r="AC1141" s="3"/>
    </row>
    <row r="1142" spans="29:29" x14ac:dyDescent="0.25">
      <c r="AC1142" s="3"/>
    </row>
    <row r="1143" spans="29:29" x14ac:dyDescent="0.25">
      <c r="AC1143" s="3"/>
    </row>
    <row r="1144" spans="29:29" x14ac:dyDescent="0.25">
      <c r="AC1144" s="3"/>
    </row>
    <row r="1145" spans="29:29" x14ac:dyDescent="0.25">
      <c r="AC1145" s="3"/>
    </row>
    <row r="1146" spans="29:29" x14ac:dyDescent="0.25">
      <c r="AC1146" s="3"/>
    </row>
    <row r="1147" spans="29:29" x14ac:dyDescent="0.25">
      <c r="AC1147" s="3"/>
    </row>
    <row r="1148" spans="29:29" x14ac:dyDescent="0.25">
      <c r="AC1148" s="3"/>
    </row>
    <row r="1149" spans="29:29" x14ac:dyDescent="0.25">
      <c r="AC1149" s="3"/>
    </row>
    <row r="1150" spans="29:29" x14ac:dyDescent="0.25">
      <c r="AC1150" s="3"/>
    </row>
    <row r="1151" spans="29:29" x14ac:dyDescent="0.25">
      <c r="AC1151" s="3"/>
    </row>
    <row r="1152" spans="29:29" x14ac:dyDescent="0.25">
      <c r="AC1152" s="3"/>
    </row>
    <row r="1153" spans="29:29" x14ac:dyDescent="0.25">
      <c r="AC1153" s="3"/>
    </row>
    <row r="1154" spans="29:29" x14ac:dyDescent="0.25">
      <c r="AC1154" s="3"/>
    </row>
    <row r="1155" spans="29:29" x14ac:dyDescent="0.25">
      <c r="AC1155" s="3"/>
    </row>
    <row r="1156" spans="29:29" x14ac:dyDescent="0.25">
      <c r="AC1156" s="3"/>
    </row>
    <row r="1157" spans="29:29" x14ac:dyDescent="0.25">
      <c r="AC1157" s="3"/>
    </row>
    <row r="1158" spans="29:29" x14ac:dyDescent="0.25">
      <c r="AC1158" s="3"/>
    </row>
    <row r="1159" spans="29:29" x14ac:dyDescent="0.25">
      <c r="AC1159" s="3"/>
    </row>
    <row r="1160" spans="29:29" x14ac:dyDescent="0.25">
      <c r="AC1160" s="3"/>
    </row>
    <row r="1161" spans="29:29" x14ac:dyDescent="0.25">
      <c r="AC1161" s="3"/>
    </row>
    <row r="1162" spans="29:29" x14ac:dyDescent="0.25">
      <c r="AC1162" s="3"/>
    </row>
    <row r="1163" spans="29:29" x14ac:dyDescent="0.25">
      <c r="AC1163" s="3"/>
    </row>
    <row r="1164" spans="29:29" x14ac:dyDescent="0.25">
      <c r="AC1164" s="3"/>
    </row>
    <row r="1165" spans="29:29" x14ac:dyDescent="0.25">
      <c r="AC1165" s="3"/>
    </row>
    <row r="1166" spans="29:29" x14ac:dyDescent="0.25">
      <c r="AC1166" s="3"/>
    </row>
    <row r="1167" spans="29:29" x14ac:dyDescent="0.25">
      <c r="AC1167" s="3"/>
    </row>
    <row r="1168" spans="29:29" x14ac:dyDescent="0.25">
      <c r="AC1168" s="3"/>
    </row>
    <row r="1169" spans="29:29" x14ac:dyDescent="0.25">
      <c r="AC1169" s="3"/>
    </row>
    <row r="1170" spans="29:29" x14ac:dyDescent="0.25">
      <c r="AC1170" s="3"/>
    </row>
    <row r="1171" spans="29:29" x14ac:dyDescent="0.25">
      <c r="AC1171" s="3"/>
    </row>
    <row r="1172" spans="29:29" x14ac:dyDescent="0.25">
      <c r="AC1172" s="3"/>
    </row>
    <row r="1173" spans="29:29" x14ac:dyDescent="0.25">
      <c r="AC1173" s="3"/>
    </row>
    <row r="1174" spans="29:29" x14ac:dyDescent="0.25">
      <c r="AC1174" s="3"/>
    </row>
    <row r="1175" spans="29:29" x14ac:dyDescent="0.25">
      <c r="AC1175" s="3"/>
    </row>
    <row r="1176" spans="29:29" x14ac:dyDescent="0.25">
      <c r="AC1176" s="3"/>
    </row>
    <row r="1177" spans="29:29" x14ac:dyDescent="0.25">
      <c r="AC1177" s="3"/>
    </row>
    <row r="1178" spans="29:29" x14ac:dyDescent="0.25">
      <c r="AC1178" s="3"/>
    </row>
    <row r="1179" spans="29:29" x14ac:dyDescent="0.25">
      <c r="AC1179" s="3"/>
    </row>
    <row r="1180" spans="29:29" x14ac:dyDescent="0.25">
      <c r="AC1180" s="3"/>
    </row>
    <row r="1181" spans="29:29" x14ac:dyDescent="0.25">
      <c r="AC1181" s="3"/>
    </row>
    <row r="1182" spans="29:29" x14ac:dyDescent="0.25">
      <c r="AC1182" s="3"/>
    </row>
    <row r="1183" spans="29:29" x14ac:dyDescent="0.25">
      <c r="AC1183" s="3"/>
    </row>
    <row r="1184" spans="29:29" x14ac:dyDescent="0.25">
      <c r="AC1184" s="3"/>
    </row>
    <row r="1185" spans="29:29" x14ac:dyDescent="0.25">
      <c r="AC1185" s="3"/>
    </row>
    <row r="1186" spans="29:29" x14ac:dyDescent="0.25">
      <c r="AC1186" s="3"/>
    </row>
    <row r="1187" spans="29:29" x14ac:dyDescent="0.25">
      <c r="AC1187" s="3"/>
    </row>
    <row r="1188" spans="29:29" x14ac:dyDescent="0.25">
      <c r="AC1188" s="3"/>
    </row>
    <row r="1189" spans="29:29" x14ac:dyDescent="0.25">
      <c r="AC1189" s="3"/>
    </row>
    <row r="1190" spans="29:29" x14ac:dyDescent="0.25">
      <c r="AC1190" s="3"/>
    </row>
    <row r="1191" spans="29:29" x14ac:dyDescent="0.25">
      <c r="AC1191" s="3"/>
    </row>
    <row r="1192" spans="29:29" x14ac:dyDescent="0.25">
      <c r="AC1192" s="3"/>
    </row>
    <row r="1193" spans="29:29" x14ac:dyDescent="0.25">
      <c r="AC1193" s="3"/>
    </row>
    <row r="1194" spans="29:29" x14ac:dyDescent="0.25">
      <c r="AC1194" s="3"/>
    </row>
    <row r="1195" spans="29:29" x14ac:dyDescent="0.25">
      <c r="AC1195" s="3"/>
    </row>
    <row r="1196" spans="29:29" x14ac:dyDescent="0.25">
      <c r="AC1196" s="3"/>
    </row>
    <row r="1197" spans="29:29" x14ac:dyDescent="0.25">
      <c r="AC1197" s="3"/>
    </row>
    <row r="1198" spans="29:29" x14ac:dyDescent="0.25">
      <c r="AC1198" s="3"/>
    </row>
    <row r="1199" spans="29:29" x14ac:dyDescent="0.25">
      <c r="AC1199" s="3"/>
    </row>
    <row r="1200" spans="29:29" x14ac:dyDescent="0.25">
      <c r="AC1200" s="3"/>
    </row>
    <row r="1201" spans="29:29" x14ac:dyDescent="0.25">
      <c r="AC1201" s="3"/>
    </row>
    <row r="1202" spans="29:29" x14ac:dyDescent="0.25">
      <c r="AC1202" s="3"/>
    </row>
    <row r="1203" spans="29:29" x14ac:dyDescent="0.25">
      <c r="AC1203" s="3"/>
    </row>
    <row r="1204" spans="29:29" x14ac:dyDescent="0.25">
      <c r="AC1204" s="3"/>
    </row>
    <row r="1205" spans="29:29" x14ac:dyDescent="0.25">
      <c r="AC1205" s="3"/>
    </row>
    <row r="1206" spans="29:29" x14ac:dyDescent="0.25">
      <c r="AC1206" s="3"/>
    </row>
    <row r="1207" spans="29:29" x14ac:dyDescent="0.25">
      <c r="AC1207" s="3"/>
    </row>
    <row r="1208" spans="29:29" x14ac:dyDescent="0.25">
      <c r="AC1208" s="3"/>
    </row>
    <row r="1209" spans="29:29" x14ac:dyDescent="0.25">
      <c r="AC1209" s="3"/>
    </row>
    <row r="1210" spans="29:29" x14ac:dyDescent="0.25">
      <c r="AC1210" s="3"/>
    </row>
    <row r="1211" spans="29:29" x14ac:dyDescent="0.25">
      <c r="AC1211" s="3"/>
    </row>
    <row r="1212" spans="29:29" x14ac:dyDescent="0.25">
      <c r="AC1212" s="3"/>
    </row>
    <row r="1213" spans="29:29" x14ac:dyDescent="0.25">
      <c r="AC1213" s="3"/>
    </row>
    <row r="1214" spans="29:29" x14ac:dyDescent="0.25">
      <c r="AC1214" s="3"/>
    </row>
    <row r="1215" spans="29:29" x14ac:dyDescent="0.25">
      <c r="AC1215" s="3"/>
    </row>
    <row r="1216" spans="29:29" x14ac:dyDescent="0.25">
      <c r="AC1216" s="3"/>
    </row>
    <row r="1217" spans="29:29" x14ac:dyDescent="0.25">
      <c r="AC1217" s="3"/>
    </row>
    <row r="1218" spans="29:29" x14ac:dyDescent="0.25">
      <c r="AC1218" s="3"/>
    </row>
    <row r="1219" spans="29:29" x14ac:dyDescent="0.25">
      <c r="AC1219" s="3"/>
    </row>
    <row r="1220" spans="29:29" x14ac:dyDescent="0.25">
      <c r="AC1220" s="3"/>
    </row>
    <row r="1221" spans="29:29" x14ac:dyDescent="0.25">
      <c r="AC1221" s="3"/>
    </row>
    <row r="1222" spans="29:29" x14ac:dyDescent="0.25">
      <c r="AC1222" s="3"/>
    </row>
    <row r="1223" spans="29:29" x14ac:dyDescent="0.25">
      <c r="AC1223" s="3"/>
    </row>
    <row r="1224" spans="29:29" x14ac:dyDescent="0.25">
      <c r="AC1224" s="3"/>
    </row>
    <row r="1225" spans="29:29" x14ac:dyDescent="0.25">
      <c r="AC1225" s="3"/>
    </row>
    <row r="1226" spans="29:29" x14ac:dyDescent="0.25">
      <c r="AC1226" s="3"/>
    </row>
    <row r="1227" spans="29:29" x14ac:dyDescent="0.25">
      <c r="AC1227" s="3"/>
    </row>
    <row r="1228" spans="29:29" x14ac:dyDescent="0.25">
      <c r="AC1228" s="3"/>
    </row>
    <row r="1229" spans="29:29" x14ac:dyDescent="0.25">
      <c r="AC1229" s="3"/>
    </row>
    <row r="1230" spans="29:29" x14ac:dyDescent="0.25">
      <c r="AC1230" s="3"/>
    </row>
    <row r="1231" spans="29:29" x14ac:dyDescent="0.25">
      <c r="AC1231" s="3"/>
    </row>
    <row r="1232" spans="29:29" x14ac:dyDescent="0.25">
      <c r="AC1232" s="3"/>
    </row>
    <row r="1233" spans="29:29" x14ac:dyDescent="0.25">
      <c r="AC1233" s="3"/>
    </row>
    <row r="1234" spans="29:29" x14ac:dyDescent="0.25">
      <c r="AC1234" s="3"/>
    </row>
    <row r="1235" spans="29:29" x14ac:dyDescent="0.25">
      <c r="AC1235" s="3"/>
    </row>
    <row r="1236" spans="29:29" x14ac:dyDescent="0.25">
      <c r="AC1236" s="3"/>
    </row>
    <row r="1237" spans="29:29" x14ac:dyDescent="0.25">
      <c r="AC1237" s="3"/>
    </row>
    <row r="1238" spans="29:29" x14ac:dyDescent="0.25">
      <c r="AC1238" s="3"/>
    </row>
    <row r="1239" spans="29:29" x14ac:dyDescent="0.25">
      <c r="AC1239" s="3"/>
    </row>
    <row r="1240" spans="29:29" x14ac:dyDescent="0.25">
      <c r="AC1240" s="3"/>
    </row>
    <row r="1241" spans="29:29" x14ac:dyDescent="0.25">
      <c r="AC1241" s="3"/>
    </row>
    <row r="1242" spans="29:29" x14ac:dyDescent="0.25">
      <c r="AC1242" s="3"/>
    </row>
    <row r="1243" spans="29:29" x14ac:dyDescent="0.25">
      <c r="AC1243" s="3"/>
    </row>
    <row r="1244" spans="29:29" x14ac:dyDescent="0.25">
      <c r="AC1244" s="3"/>
    </row>
    <row r="1245" spans="29:29" x14ac:dyDescent="0.25">
      <c r="AC1245" s="3"/>
    </row>
    <row r="1246" spans="29:29" x14ac:dyDescent="0.25">
      <c r="AC1246" s="3"/>
    </row>
    <row r="1247" spans="29:29" x14ac:dyDescent="0.25">
      <c r="AC1247" s="3"/>
    </row>
    <row r="1248" spans="29:29" x14ac:dyDescent="0.25">
      <c r="AC1248" s="3"/>
    </row>
    <row r="1249" spans="29:29" x14ac:dyDescent="0.25">
      <c r="AC1249" s="3"/>
    </row>
    <row r="1250" spans="29:29" x14ac:dyDescent="0.25">
      <c r="AC1250" s="3"/>
    </row>
    <row r="1251" spans="29:29" x14ac:dyDescent="0.25">
      <c r="AC1251" s="3"/>
    </row>
    <row r="1252" spans="29:29" x14ac:dyDescent="0.25">
      <c r="AC1252" s="3"/>
    </row>
    <row r="1253" spans="29:29" x14ac:dyDescent="0.25">
      <c r="AC1253" s="3"/>
    </row>
    <row r="1254" spans="29:29" x14ac:dyDescent="0.25">
      <c r="AC1254" s="3"/>
    </row>
    <row r="1255" spans="29:29" x14ac:dyDescent="0.25">
      <c r="AC1255" s="3"/>
    </row>
    <row r="1256" spans="29:29" x14ac:dyDescent="0.25">
      <c r="AC1256" s="3"/>
    </row>
    <row r="1257" spans="29:29" x14ac:dyDescent="0.25">
      <c r="AC1257" s="3"/>
    </row>
    <row r="1258" spans="29:29" x14ac:dyDescent="0.25">
      <c r="AC1258" s="3"/>
    </row>
    <row r="1259" spans="29:29" x14ac:dyDescent="0.25">
      <c r="AC1259" s="3"/>
    </row>
    <row r="1260" spans="29:29" x14ac:dyDescent="0.25">
      <c r="AC1260" s="3"/>
    </row>
    <row r="1261" spans="29:29" x14ac:dyDescent="0.25">
      <c r="AC1261" s="3"/>
    </row>
    <row r="1262" spans="29:29" x14ac:dyDescent="0.25">
      <c r="AC1262" s="3"/>
    </row>
    <row r="1263" spans="29:29" x14ac:dyDescent="0.25">
      <c r="AC1263" s="3"/>
    </row>
    <row r="1264" spans="29:29" x14ac:dyDescent="0.25">
      <c r="AC1264" s="3"/>
    </row>
    <row r="1265" spans="29:29" x14ac:dyDescent="0.25">
      <c r="AC1265" s="3"/>
    </row>
    <row r="1266" spans="29:29" x14ac:dyDescent="0.25">
      <c r="AC1266" s="3"/>
    </row>
    <row r="1267" spans="29:29" x14ac:dyDescent="0.25">
      <c r="AC1267" s="3"/>
    </row>
    <row r="1268" spans="29:29" x14ac:dyDescent="0.25">
      <c r="AC1268" s="3"/>
    </row>
    <row r="1269" spans="29:29" x14ac:dyDescent="0.25">
      <c r="AC1269" s="3"/>
    </row>
    <row r="1270" spans="29:29" x14ac:dyDescent="0.25">
      <c r="AC1270" s="3"/>
    </row>
    <row r="1271" spans="29:29" x14ac:dyDescent="0.25">
      <c r="AC1271" s="3"/>
    </row>
    <row r="1272" spans="29:29" x14ac:dyDescent="0.25">
      <c r="AC1272" s="3"/>
    </row>
    <row r="1273" spans="29:29" x14ac:dyDescent="0.25">
      <c r="AC1273" s="3"/>
    </row>
    <row r="1274" spans="29:29" x14ac:dyDescent="0.25">
      <c r="AC1274" s="3"/>
    </row>
    <row r="1275" spans="29:29" x14ac:dyDescent="0.25">
      <c r="AC1275" s="3"/>
    </row>
    <row r="1276" spans="29:29" x14ac:dyDescent="0.25">
      <c r="AC1276" s="3"/>
    </row>
    <row r="1277" spans="29:29" x14ac:dyDescent="0.25">
      <c r="AC1277" s="3"/>
    </row>
    <row r="1278" spans="29:29" x14ac:dyDescent="0.25">
      <c r="AC1278" s="3"/>
    </row>
    <row r="1279" spans="29:29" x14ac:dyDescent="0.25">
      <c r="AC1279" s="3"/>
    </row>
    <row r="1280" spans="29:29" x14ac:dyDescent="0.25">
      <c r="AC1280" s="3"/>
    </row>
    <row r="1281" spans="29:29" x14ac:dyDescent="0.25">
      <c r="AC1281" s="3"/>
    </row>
    <row r="1282" spans="29:29" x14ac:dyDescent="0.25">
      <c r="AC1282" s="3"/>
    </row>
    <row r="1283" spans="29:29" x14ac:dyDescent="0.25">
      <c r="AC1283" s="3"/>
    </row>
    <row r="1284" spans="29:29" x14ac:dyDescent="0.25">
      <c r="AC1284" s="3"/>
    </row>
    <row r="1285" spans="29:29" x14ac:dyDescent="0.25">
      <c r="AC1285" s="3"/>
    </row>
    <row r="1286" spans="29:29" x14ac:dyDescent="0.25">
      <c r="AC1286" s="3"/>
    </row>
    <row r="1287" spans="29:29" x14ac:dyDescent="0.25">
      <c r="AC1287" s="3"/>
    </row>
    <row r="1288" spans="29:29" x14ac:dyDescent="0.25">
      <c r="AC1288" s="3"/>
    </row>
    <row r="1289" spans="29:29" x14ac:dyDescent="0.25">
      <c r="AC1289" s="3"/>
    </row>
    <row r="1290" spans="29:29" x14ac:dyDescent="0.25">
      <c r="AC1290" s="3"/>
    </row>
    <row r="1291" spans="29:29" x14ac:dyDescent="0.25">
      <c r="AC1291" s="3"/>
    </row>
    <row r="1292" spans="29:29" x14ac:dyDescent="0.25">
      <c r="AC1292" s="3"/>
    </row>
    <row r="1293" spans="29:29" x14ac:dyDescent="0.25">
      <c r="AC1293" s="3"/>
    </row>
    <row r="1294" spans="29:29" x14ac:dyDescent="0.25">
      <c r="AC1294" s="3"/>
    </row>
    <row r="1295" spans="29:29" x14ac:dyDescent="0.25">
      <c r="AC1295" s="3"/>
    </row>
    <row r="1296" spans="29:29" x14ac:dyDescent="0.25">
      <c r="AC1296" s="3"/>
    </row>
    <row r="1297" spans="29:29" x14ac:dyDescent="0.25">
      <c r="AC1297" s="3"/>
    </row>
    <row r="1298" spans="29:29" x14ac:dyDescent="0.25">
      <c r="AC1298" s="3"/>
    </row>
    <row r="1299" spans="29:29" x14ac:dyDescent="0.25">
      <c r="AC1299" s="3"/>
    </row>
    <row r="1300" spans="29:29" x14ac:dyDescent="0.25">
      <c r="AC1300" s="3"/>
    </row>
    <row r="1301" spans="29:29" x14ac:dyDescent="0.25">
      <c r="AC1301" s="3"/>
    </row>
    <row r="1302" spans="29:29" x14ac:dyDescent="0.25">
      <c r="AC1302" s="3"/>
    </row>
    <row r="1303" spans="29:29" x14ac:dyDescent="0.25">
      <c r="AC1303" s="3"/>
    </row>
    <row r="1304" spans="29:29" x14ac:dyDescent="0.25">
      <c r="AC1304" s="3"/>
    </row>
    <row r="1305" spans="29:29" x14ac:dyDescent="0.25">
      <c r="AC1305" s="3"/>
    </row>
    <row r="1306" spans="29:29" x14ac:dyDescent="0.25">
      <c r="AC1306" s="3"/>
    </row>
    <row r="1307" spans="29:29" x14ac:dyDescent="0.25">
      <c r="AC1307" s="3"/>
    </row>
    <row r="1308" spans="29:29" x14ac:dyDescent="0.25">
      <c r="AC1308" s="3"/>
    </row>
    <row r="1309" spans="29:29" x14ac:dyDescent="0.25">
      <c r="AC1309" s="3"/>
    </row>
    <row r="1310" spans="29:29" x14ac:dyDescent="0.25">
      <c r="AC1310" s="3"/>
    </row>
    <row r="1311" spans="29:29" x14ac:dyDescent="0.25">
      <c r="AC1311" s="3"/>
    </row>
    <row r="1312" spans="29:29" x14ac:dyDescent="0.25">
      <c r="AC1312" s="3"/>
    </row>
    <row r="1313" spans="29:29" x14ac:dyDescent="0.25">
      <c r="AC1313" s="3"/>
    </row>
    <row r="1314" spans="29:29" x14ac:dyDescent="0.25">
      <c r="AC1314" s="3"/>
    </row>
    <row r="1315" spans="29:29" x14ac:dyDescent="0.25">
      <c r="AC1315" s="3"/>
    </row>
    <row r="1316" spans="29:29" x14ac:dyDescent="0.25">
      <c r="AC1316" s="3"/>
    </row>
    <row r="1317" spans="29:29" x14ac:dyDescent="0.25">
      <c r="AC1317" s="3"/>
    </row>
    <row r="1318" spans="29:29" x14ac:dyDescent="0.25">
      <c r="AC1318" s="3"/>
    </row>
    <row r="1319" spans="29:29" x14ac:dyDescent="0.25">
      <c r="AC1319" s="3"/>
    </row>
    <row r="1320" spans="29:29" x14ac:dyDescent="0.25">
      <c r="AC1320" s="3"/>
    </row>
    <row r="1321" spans="29:29" x14ac:dyDescent="0.25">
      <c r="AC1321" s="3"/>
    </row>
    <row r="1322" spans="29:29" x14ac:dyDescent="0.25">
      <c r="AC1322" s="3"/>
    </row>
    <row r="1323" spans="29:29" x14ac:dyDescent="0.25">
      <c r="AC1323" s="3"/>
    </row>
    <row r="1324" spans="29:29" x14ac:dyDescent="0.25">
      <c r="AC1324" s="3"/>
    </row>
    <row r="1325" spans="29:29" x14ac:dyDescent="0.25">
      <c r="AC1325" s="3"/>
    </row>
    <row r="1326" spans="29:29" x14ac:dyDescent="0.25">
      <c r="AC1326" s="3"/>
    </row>
    <row r="1327" spans="29:29" x14ac:dyDescent="0.25">
      <c r="AC1327" s="3"/>
    </row>
    <row r="1328" spans="29:29" x14ac:dyDescent="0.25">
      <c r="AC1328" s="3"/>
    </row>
    <row r="1329" spans="29:29" x14ac:dyDescent="0.25">
      <c r="AC1329" s="3"/>
    </row>
    <row r="1330" spans="29:29" x14ac:dyDescent="0.25">
      <c r="AC1330" s="3"/>
    </row>
    <row r="1331" spans="29:29" x14ac:dyDescent="0.25">
      <c r="AC1331" s="3"/>
    </row>
    <row r="1332" spans="29:29" x14ac:dyDescent="0.25">
      <c r="AC1332" s="3"/>
    </row>
    <row r="1333" spans="29:29" x14ac:dyDescent="0.25">
      <c r="AC1333" s="3"/>
    </row>
    <row r="1334" spans="29:29" x14ac:dyDescent="0.25">
      <c r="AC1334" s="3"/>
    </row>
    <row r="1335" spans="29:29" x14ac:dyDescent="0.25">
      <c r="AC1335" s="3"/>
    </row>
    <row r="1336" spans="29:29" x14ac:dyDescent="0.25">
      <c r="AC1336" s="3"/>
    </row>
    <row r="1337" spans="29:29" x14ac:dyDescent="0.25">
      <c r="AC1337" s="3"/>
    </row>
    <row r="1338" spans="29:29" x14ac:dyDescent="0.25">
      <c r="AC1338" s="3"/>
    </row>
    <row r="1339" spans="29:29" x14ac:dyDescent="0.25">
      <c r="AC1339" s="3"/>
    </row>
    <row r="1340" spans="29:29" x14ac:dyDescent="0.25">
      <c r="AC1340" s="3"/>
    </row>
    <row r="1341" spans="29:29" x14ac:dyDescent="0.25">
      <c r="AC1341" s="3"/>
    </row>
    <row r="1342" spans="29:29" x14ac:dyDescent="0.25">
      <c r="AC1342" s="3"/>
    </row>
    <row r="1343" spans="29:29" x14ac:dyDescent="0.25">
      <c r="AC1343" s="3"/>
    </row>
    <row r="1344" spans="29:29" x14ac:dyDescent="0.25">
      <c r="AC1344" s="3"/>
    </row>
    <row r="1345" spans="29:29" x14ac:dyDescent="0.25">
      <c r="AC1345" s="3"/>
    </row>
    <row r="1346" spans="29:29" x14ac:dyDescent="0.25">
      <c r="AC1346" s="3"/>
    </row>
    <row r="1347" spans="29:29" x14ac:dyDescent="0.25">
      <c r="AC1347" s="3"/>
    </row>
    <row r="1348" spans="29:29" x14ac:dyDescent="0.25">
      <c r="AC1348" s="3"/>
    </row>
    <row r="1349" spans="29:29" x14ac:dyDescent="0.25">
      <c r="AC1349" s="3"/>
    </row>
    <row r="1350" spans="29:29" x14ac:dyDescent="0.25">
      <c r="AC1350" s="3"/>
    </row>
    <row r="1351" spans="29:29" x14ac:dyDescent="0.25">
      <c r="AC1351" s="3"/>
    </row>
    <row r="1352" spans="29:29" x14ac:dyDescent="0.25">
      <c r="AC1352" s="3"/>
    </row>
    <row r="1353" spans="29:29" x14ac:dyDescent="0.25">
      <c r="AC1353" s="3"/>
    </row>
    <row r="1354" spans="29:29" x14ac:dyDescent="0.25">
      <c r="AC1354" s="3"/>
    </row>
    <row r="1355" spans="29:29" x14ac:dyDescent="0.25">
      <c r="AC1355" s="3"/>
    </row>
    <row r="1356" spans="29:29" x14ac:dyDescent="0.25">
      <c r="AC1356" s="3"/>
    </row>
    <row r="1357" spans="29:29" x14ac:dyDescent="0.25">
      <c r="AC1357" s="3"/>
    </row>
    <row r="1358" spans="29:29" x14ac:dyDescent="0.25">
      <c r="AC1358" s="3"/>
    </row>
    <row r="1359" spans="29:29" x14ac:dyDescent="0.25">
      <c r="AC1359" s="3"/>
    </row>
    <row r="1360" spans="29:29" x14ac:dyDescent="0.25">
      <c r="AC1360" s="3"/>
    </row>
    <row r="1361" spans="29:29" x14ac:dyDescent="0.25">
      <c r="AC1361" s="3"/>
    </row>
    <row r="1362" spans="29:29" x14ac:dyDescent="0.25">
      <c r="AC1362" s="3"/>
    </row>
    <row r="1363" spans="29:29" x14ac:dyDescent="0.25">
      <c r="AC1363" s="3"/>
    </row>
    <row r="1364" spans="29:29" x14ac:dyDescent="0.25">
      <c r="AC1364" s="3"/>
    </row>
    <row r="1365" spans="29:29" x14ac:dyDescent="0.25">
      <c r="AC1365" s="3"/>
    </row>
    <row r="1366" spans="29:29" x14ac:dyDescent="0.25">
      <c r="AC1366" s="3"/>
    </row>
    <row r="1367" spans="29:29" x14ac:dyDescent="0.25">
      <c r="AC1367" s="3"/>
    </row>
    <row r="1368" spans="29:29" x14ac:dyDescent="0.25">
      <c r="AC1368" s="3"/>
    </row>
    <row r="1369" spans="29:29" x14ac:dyDescent="0.25">
      <c r="AC1369" s="3"/>
    </row>
    <row r="1370" spans="29:29" x14ac:dyDescent="0.25">
      <c r="AC1370" s="3"/>
    </row>
    <row r="1371" spans="29:29" x14ac:dyDescent="0.25">
      <c r="AC1371" s="3"/>
    </row>
    <row r="1372" spans="29:29" x14ac:dyDescent="0.25">
      <c r="AC1372" s="3"/>
    </row>
    <row r="1373" spans="29:29" x14ac:dyDescent="0.25">
      <c r="AC1373" s="3"/>
    </row>
    <row r="1374" spans="29:29" x14ac:dyDescent="0.25">
      <c r="AC1374" s="3"/>
    </row>
    <row r="1375" spans="29:29" x14ac:dyDescent="0.25">
      <c r="AC1375" s="3"/>
    </row>
    <row r="1376" spans="29:29" x14ac:dyDescent="0.25">
      <c r="AC1376" s="3"/>
    </row>
    <row r="1377" spans="29:29" x14ac:dyDescent="0.25">
      <c r="AC1377" s="3"/>
    </row>
    <row r="1378" spans="29:29" x14ac:dyDescent="0.25">
      <c r="AC1378" s="3"/>
    </row>
    <row r="1379" spans="29:29" x14ac:dyDescent="0.25">
      <c r="AC1379" s="3"/>
    </row>
    <row r="1380" spans="29:29" x14ac:dyDescent="0.25">
      <c r="AC1380" s="3"/>
    </row>
    <row r="1381" spans="29:29" x14ac:dyDescent="0.25">
      <c r="AC1381" s="3"/>
    </row>
    <row r="1382" spans="29:29" x14ac:dyDescent="0.25">
      <c r="AC1382" s="3"/>
    </row>
    <row r="1383" spans="29:29" x14ac:dyDescent="0.25">
      <c r="AC1383" s="3"/>
    </row>
    <row r="1384" spans="29:29" x14ac:dyDescent="0.25">
      <c r="AC1384" s="3"/>
    </row>
    <row r="1385" spans="29:29" x14ac:dyDescent="0.25">
      <c r="AC1385" s="3"/>
    </row>
    <row r="1386" spans="29:29" x14ac:dyDescent="0.25">
      <c r="AC1386" s="3"/>
    </row>
    <row r="1387" spans="29:29" x14ac:dyDescent="0.25">
      <c r="AC1387" s="3"/>
    </row>
    <row r="1388" spans="29:29" x14ac:dyDescent="0.25">
      <c r="AC1388" s="3"/>
    </row>
    <row r="1389" spans="29:29" x14ac:dyDescent="0.25">
      <c r="AC1389" s="3"/>
    </row>
    <row r="1390" spans="29:29" x14ac:dyDescent="0.25">
      <c r="AC1390" s="3"/>
    </row>
    <row r="1391" spans="29:29" x14ac:dyDescent="0.25">
      <c r="AC1391" s="3"/>
    </row>
    <row r="1392" spans="29:29" x14ac:dyDescent="0.25">
      <c r="AC1392" s="3"/>
    </row>
    <row r="1393" spans="29:29" x14ac:dyDescent="0.25">
      <c r="AC1393" s="3"/>
    </row>
    <row r="1394" spans="29:29" x14ac:dyDescent="0.25">
      <c r="AC1394" s="3"/>
    </row>
    <row r="1395" spans="29:29" x14ac:dyDescent="0.25">
      <c r="AC1395" s="3"/>
    </row>
    <row r="1396" spans="29:29" x14ac:dyDescent="0.25">
      <c r="AC1396" s="3"/>
    </row>
    <row r="1397" spans="29:29" x14ac:dyDescent="0.25">
      <c r="AC1397" s="3"/>
    </row>
    <row r="1398" spans="29:29" x14ac:dyDescent="0.25">
      <c r="AC1398" s="3"/>
    </row>
    <row r="1399" spans="29:29" x14ac:dyDescent="0.25">
      <c r="AC1399" s="3"/>
    </row>
    <row r="1400" spans="29:29" x14ac:dyDescent="0.25">
      <c r="AC1400" s="3"/>
    </row>
    <row r="1401" spans="29:29" x14ac:dyDescent="0.25">
      <c r="AC1401" s="3"/>
    </row>
    <row r="1402" spans="29:29" x14ac:dyDescent="0.25">
      <c r="AC1402" s="3"/>
    </row>
    <row r="1403" spans="29:29" x14ac:dyDescent="0.25">
      <c r="AC1403" s="3"/>
    </row>
    <row r="1404" spans="29:29" x14ac:dyDescent="0.25">
      <c r="AC1404" s="3"/>
    </row>
    <row r="1405" spans="29:29" x14ac:dyDescent="0.25">
      <c r="AC1405" s="3"/>
    </row>
    <row r="1406" spans="29:29" x14ac:dyDescent="0.25">
      <c r="AC1406" s="3"/>
    </row>
    <row r="1407" spans="29:29" x14ac:dyDescent="0.25">
      <c r="AC1407" s="3"/>
    </row>
    <row r="1408" spans="29:29" x14ac:dyDescent="0.25">
      <c r="AC1408" s="3"/>
    </row>
    <row r="1409" spans="29:29" x14ac:dyDescent="0.25">
      <c r="AC1409" s="3"/>
    </row>
    <row r="1410" spans="29:29" x14ac:dyDescent="0.25">
      <c r="AC1410" s="3"/>
    </row>
    <row r="1411" spans="29:29" x14ac:dyDescent="0.25">
      <c r="AC1411" s="3"/>
    </row>
    <row r="1412" spans="29:29" x14ac:dyDescent="0.25">
      <c r="AC1412" s="3"/>
    </row>
    <row r="1413" spans="29:29" x14ac:dyDescent="0.25">
      <c r="AC1413" s="3"/>
    </row>
    <row r="1414" spans="29:29" x14ac:dyDescent="0.25">
      <c r="AC1414" s="3"/>
    </row>
    <row r="1415" spans="29:29" x14ac:dyDescent="0.25">
      <c r="AC1415" s="3"/>
    </row>
    <row r="1416" spans="29:29" x14ac:dyDescent="0.25">
      <c r="AC1416" s="3"/>
    </row>
    <row r="1417" spans="29:29" x14ac:dyDescent="0.25">
      <c r="AC1417" s="3"/>
    </row>
    <row r="1418" spans="29:29" x14ac:dyDescent="0.25">
      <c r="AC1418" s="3"/>
    </row>
    <row r="1419" spans="29:29" x14ac:dyDescent="0.25">
      <c r="AC1419" s="3"/>
    </row>
    <row r="1420" spans="29:29" x14ac:dyDescent="0.25">
      <c r="AC1420" s="3"/>
    </row>
    <row r="1421" spans="29:29" x14ac:dyDescent="0.25">
      <c r="AC1421" s="3"/>
    </row>
    <row r="1422" spans="29:29" x14ac:dyDescent="0.25">
      <c r="AC1422" s="3"/>
    </row>
    <row r="1423" spans="29:29" x14ac:dyDescent="0.25">
      <c r="AC1423" s="3"/>
    </row>
    <row r="1424" spans="29:29" x14ac:dyDescent="0.25">
      <c r="AC1424" s="3"/>
    </row>
    <row r="1425" spans="29:29" x14ac:dyDescent="0.25">
      <c r="AC1425" s="3"/>
    </row>
    <row r="1426" spans="29:29" x14ac:dyDescent="0.25">
      <c r="AC1426" s="3"/>
    </row>
    <row r="1427" spans="29:29" x14ac:dyDescent="0.25">
      <c r="AC1427" s="3"/>
    </row>
    <row r="1428" spans="29:29" x14ac:dyDescent="0.25">
      <c r="AC1428" s="3"/>
    </row>
    <row r="1429" spans="29:29" x14ac:dyDescent="0.25">
      <c r="AC1429" s="3"/>
    </row>
    <row r="1430" spans="29:29" x14ac:dyDescent="0.25">
      <c r="AC1430" s="3"/>
    </row>
    <row r="1431" spans="29:29" x14ac:dyDescent="0.25">
      <c r="AC1431" s="3"/>
    </row>
    <row r="1432" spans="29:29" x14ac:dyDescent="0.25">
      <c r="AC1432" s="3"/>
    </row>
    <row r="1433" spans="29:29" x14ac:dyDescent="0.25">
      <c r="AC1433" s="3"/>
    </row>
    <row r="1434" spans="29:29" x14ac:dyDescent="0.25">
      <c r="AC1434" s="3"/>
    </row>
    <row r="1435" spans="29:29" x14ac:dyDescent="0.25">
      <c r="AC1435" s="3"/>
    </row>
    <row r="1436" spans="29:29" x14ac:dyDescent="0.25">
      <c r="AC1436" s="3"/>
    </row>
    <row r="1437" spans="29:29" x14ac:dyDescent="0.25">
      <c r="AC1437" s="3"/>
    </row>
    <row r="1438" spans="29:29" x14ac:dyDescent="0.25">
      <c r="AC1438" s="3"/>
    </row>
    <row r="1439" spans="29:29" x14ac:dyDescent="0.25">
      <c r="AC1439" s="3"/>
    </row>
    <row r="1440" spans="29:29" x14ac:dyDescent="0.25">
      <c r="AC1440" s="3"/>
    </row>
    <row r="1441" spans="29:29" x14ac:dyDescent="0.25">
      <c r="AC1441" s="3"/>
    </row>
    <row r="1442" spans="29:29" x14ac:dyDescent="0.25">
      <c r="AC1442" s="3"/>
    </row>
    <row r="1443" spans="29:29" x14ac:dyDescent="0.25">
      <c r="AC1443" s="3"/>
    </row>
    <row r="1444" spans="29:29" x14ac:dyDescent="0.25">
      <c r="AC1444" s="3"/>
    </row>
    <row r="1445" spans="29:29" x14ac:dyDescent="0.25">
      <c r="AC1445" s="3"/>
    </row>
    <row r="1446" spans="29:29" x14ac:dyDescent="0.25">
      <c r="AC1446" s="3"/>
    </row>
    <row r="1447" spans="29:29" x14ac:dyDescent="0.25">
      <c r="AC1447" s="3"/>
    </row>
    <row r="1448" spans="29:29" x14ac:dyDescent="0.25">
      <c r="AC1448" s="3"/>
    </row>
    <row r="1449" spans="29:29" x14ac:dyDescent="0.25">
      <c r="AC1449" s="3"/>
    </row>
    <row r="1450" spans="29:29" x14ac:dyDescent="0.25">
      <c r="AC1450" s="3"/>
    </row>
    <row r="1451" spans="29:29" x14ac:dyDescent="0.25">
      <c r="AC1451" s="3"/>
    </row>
    <row r="1452" spans="29:29" x14ac:dyDescent="0.25">
      <c r="AC1452" s="3"/>
    </row>
    <row r="1453" spans="29:29" x14ac:dyDescent="0.25">
      <c r="AC1453" s="3"/>
    </row>
    <row r="1454" spans="29:29" x14ac:dyDescent="0.25">
      <c r="AC1454" s="3"/>
    </row>
    <row r="1455" spans="29:29" x14ac:dyDescent="0.25">
      <c r="AC1455" s="3"/>
    </row>
    <row r="1456" spans="29:29" x14ac:dyDescent="0.25">
      <c r="AC1456" s="3"/>
    </row>
    <row r="1457" spans="29:29" x14ac:dyDescent="0.25">
      <c r="AC1457" s="3"/>
    </row>
    <row r="1458" spans="29:29" x14ac:dyDescent="0.25">
      <c r="AC1458" s="3"/>
    </row>
    <row r="1459" spans="29:29" x14ac:dyDescent="0.25">
      <c r="AC1459" s="3"/>
    </row>
    <row r="1460" spans="29:29" x14ac:dyDescent="0.25">
      <c r="AC1460" s="3"/>
    </row>
    <row r="1461" spans="29:29" x14ac:dyDescent="0.25">
      <c r="AC1461" s="3"/>
    </row>
    <row r="1462" spans="29:29" x14ac:dyDescent="0.25">
      <c r="AC1462" s="3"/>
    </row>
    <row r="1463" spans="29:29" x14ac:dyDescent="0.25">
      <c r="AC1463" s="3"/>
    </row>
    <row r="1464" spans="29:29" x14ac:dyDescent="0.25">
      <c r="AC1464" s="3"/>
    </row>
    <row r="1465" spans="29:29" x14ac:dyDescent="0.25">
      <c r="AC1465" s="3"/>
    </row>
    <row r="1466" spans="29:29" x14ac:dyDescent="0.25">
      <c r="AC1466" s="3"/>
    </row>
    <row r="1467" spans="29:29" x14ac:dyDescent="0.25">
      <c r="AC1467" s="3"/>
    </row>
    <row r="1468" spans="29:29" x14ac:dyDescent="0.25">
      <c r="AC1468" s="3"/>
    </row>
    <row r="1469" spans="29:29" x14ac:dyDescent="0.25">
      <c r="AC1469" s="3"/>
    </row>
    <row r="1470" spans="29:29" x14ac:dyDescent="0.25">
      <c r="AC1470" s="3"/>
    </row>
    <row r="1471" spans="29:29" x14ac:dyDescent="0.25">
      <c r="AC1471" s="3"/>
    </row>
    <row r="1472" spans="29:29" x14ac:dyDescent="0.25">
      <c r="AC1472" s="3"/>
    </row>
    <row r="1473" spans="29:29" x14ac:dyDescent="0.25">
      <c r="AC1473" s="3"/>
    </row>
    <row r="1474" spans="29:29" x14ac:dyDescent="0.25">
      <c r="AC1474" s="3"/>
    </row>
    <row r="1475" spans="29:29" x14ac:dyDescent="0.25">
      <c r="AC1475" s="3"/>
    </row>
    <row r="1476" spans="29:29" x14ac:dyDescent="0.25">
      <c r="AC1476" s="3"/>
    </row>
    <row r="1477" spans="29:29" x14ac:dyDescent="0.25">
      <c r="AC1477" s="3"/>
    </row>
    <row r="1478" spans="29:29" x14ac:dyDescent="0.25">
      <c r="AC1478" s="3"/>
    </row>
    <row r="1479" spans="29:29" x14ac:dyDescent="0.25">
      <c r="AC1479" s="3"/>
    </row>
    <row r="1480" spans="29:29" x14ac:dyDescent="0.25">
      <c r="AC1480" s="3"/>
    </row>
    <row r="1481" spans="29:29" x14ac:dyDescent="0.25">
      <c r="AC1481" s="3"/>
    </row>
    <row r="1482" spans="29:29" x14ac:dyDescent="0.25">
      <c r="AC1482" s="3"/>
    </row>
    <row r="1483" spans="29:29" x14ac:dyDescent="0.25">
      <c r="AC1483" s="3"/>
    </row>
    <row r="1484" spans="29:29" x14ac:dyDescent="0.25">
      <c r="AC1484" s="3"/>
    </row>
    <row r="1485" spans="29:29" x14ac:dyDescent="0.25">
      <c r="AC1485" s="3"/>
    </row>
    <row r="1486" spans="29:29" x14ac:dyDescent="0.25">
      <c r="AC1486" s="3"/>
    </row>
    <row r="1487" spans="29:29" x14ac:dyDescent="0.25">
      <c r="AC1487" s="3"/>
    </row>
    <row r="1488" spans="29:29" x14ac:dyDescent="0.25">
      <c r="AC1488" s="3"/>
    </row>
    <row r="1489" spans="29:29" x14ac:dyDescent="0.25">
      <c r="AC1489" s="3"/>
    </row>
    <row r="1490" spans="29:29" x14ac:dyDescent="0.25">
      <c r="AC1490" s="3"/>
    </row>
    <row r="1491" spans="29:29" x14ac:dyDescent="0.25">
      <c r="AC1491" s="3"/>
    </row>
    <row r="1492" spans="29:29" x14ac:dyDescent="0.25">
      <c r="AC1492" s="3"/>
    </row>
    <row r="1493" spans="29:29" x14ac:dyDescent="0.25">
      <c r="AC1493" s="3"/>
    </row>
    <row r="1494" spans="29:29" x14ac:dyDescent="0.25">
      <c r="AC1494" s="3"/>
    </row>
    <row r="1495" spans="29:29" x14ac:dyDescent="0.25">
      <c r="AC1495" s="3"/>
    </row>
    <row r="1496" spans="29:29" x14ac:dyDescent="0.25">
      <c r="AC1496" s="3"/>
    </row>
    <row r="1497" spans="29:29" x14ac:dyDescent="0.25">
      <c r="AC1497" s="3"/>
    </row>
    <row r="1498" spans="29:29" x14ac:dyDescent="0.25">
      <c r="AC1498" s="3"/>
    </row>
    <row r="1499" spans="29:29" x14ac:dyDescent="0.25">
      <c r="AC1499" s="3"/>
    </row>
    <row r="1500" spans="29:29" x14ac:dyDescent="0.25">
      <c r="AC1500" s="3"/>
    </row>
    <row r="1501" spans="29:29" x14ac:dyDescent="0.25">
      <c r="AC1501" s="3"/>
    </row>
    <row r="1502" spans="29:29" x14ac:dyDescent="0.25">
      <c r="AC1502" s="3"/>
    </row>
    <row r="1503" spans="29:29" x14ac:dyDescent="0.25">
      <c r="AC1503" s="3"/>
    </row>
    <row r="1504" spans="29:29" x14ac:dyDescent="0.25">
      <c r="AC1504" s="3"/>
    </row>
    <row r="1505" spans="29:29" x14ac:dyDescent="0.25">
      <c r="AC1505" s="3"/>
    </row>
    <row r="1506" spans="29:29" x14ac:dyDescent="0.25">
      <c r="AC1506" s="3"/>
    </row>
    <row r="1507" spans="29:29" x14ac:dyDescent="0.25">
      <c r="AC1507" s="3"/>
    </row>
    <row r="1508" spans="29:29" x14ac:dyDescent="0.25">
      <c r="AC1508" s="3"/>
    </row>
    <row r="1509" spans="29:29" x14ac:dyDescent="0.25">
      <c r="AC1509" s="3"/>
    </row>
    <row r="1510" spans="29:29" x14ac:dyDescent="0.25">
      <c r="AC1510" s="3"/>
    </row>
    <row r="1511" spans="29:29" x14ac:dyDescent="0.25">
      <c r="AC1511" s="3"/>
    </row>
    <row r="1512" spans="29:29" x14ac:dyDescent="0.25">
      <c r="AC1512" s="3"/>
    </row>
    <row r="1513" spans="29:29" x14ac:dyDescent="0.25">
      <c r="AC1513" s="3"/>
    </row>
    <row r="1514" spans="29:29" x14ac:dyDescent="0.25">
      <c r="AC1514" s="3"/>
    </row>
    <row r="1515" spans="29:29" x14ac:dyDescent="0.25">
      <c r="AC1515" s="3"/>
    </row>
    <row r="1516" spans="29:29" x14ac:dyDescent="0.25">
      <c r="AC1516" s="3"/>
    </row>
    <row r="1517" spans="29:29" x14ac:dyDescent="0.25">
      <c r="AC1517" s="3"/>
    </row>
    <row r="1518" spans="29:29" x14ac:dyDescent="0.25">
      <c r="AC1518" s="3"/>
    </row>
    <row r="1519" spans="29:29" x14ac:dyDescent="0.25">
      <c r="AC1519" s="3"/>
    </row>
    <row r="1520" spans="29:29" x14ac:dyDescent="0.25">
      <c r="AC1520" s="3"/>
    </row>
    <row r="1521" spans="29:29" x14ac:dyDescent="0.25">
      <c r="AC1521" s="3"/>
    </row>
    <row r="1522" spans="29:29" x14ac:dyDescent="0.25">
      <c r="AC1522" s="3"/>
    </row>
    <row r="1523" spans="29:29" x14ac:dyDescent="0.25">
      <c r="AC1523" s="3"/>
    </row>
    <row r="1524" spans="29:29" x14ac:dyDescent="0.25">
      <c r="AC1524" s="3"/>
    </row>
    <row r="1525" spans="29:29" x14ac:dyDescent="0.25">
      <c r="AC1525" s="3"/>
    </row>
    <row r="1526" spans="29:29" x14ac:dyDescent="0.25">
      <c r="AC1526" s="3"/>
    </row>
    <row r="1527" spans="29:29" x14ac:dyDescent="0.25">
      <c r="AC1527" s="3"/>
    </row>
    <row r="1528" spans="29:29" x14ac:dyDescent="0.25">
      <c r="AC1528" s="3"/>
    </row>
    <row r="1529" spans="29:29" x14ac:dyDescent="0.25">
      <c r="AC1529" s="3"/>
    </row>
    <row r="1530" spans="29:29" x14ac:dyDescent="0.25">
      <c r="AC1530" s="3"/>
    </row>
    <row r="1531" spans="29:29" x14ac:dyDescent="0.25">
      <c r="AC1531" s="3"/>
    </row>
    <row r="1532" spans="29:29" x14ac:dyDescent="0.25">
      <c r="AC1532" s="3"/>
    </row>
    <row r="1533" spans="29:29" x14ac:dyDescent="0.25">
      <c r="AC1533" s="3"/>
    </row>
    <row r="1534" spans="29:29" x14ac:dyDescent="0.25">
      <c r="AC1534" s="3"/>
    </row>
    <row r="1535" spans="29:29" x14ac:dyDescent="0.25">
      <c r="AC1535" s="3"/>
    </row>
    <row r="1536" spans="29:29" x14ac:dyDescent="0.25">
      <c r="AC1536" s="3"/>
    </row>
    <row r="1537" spans="29:29" x14ac:dyDescent="0.25">
      <c r="AC1537" s="3"/>
    </row>
    <row r="1538" spans="29:29" x14ac:dyDescent="0.25">
      <c r="AC1538" s="3"/>
    </row>
    <row r="1539" spans="29:29" x14ac:dyDescent="0.25">
      <c r="AC1539" s="3"/>
    </row>
    <row r="1540" spans="29:29" x14ac:dyDescent="0.25">
      <c r="AC1540" s="3"/>
    </row>
    <row r="1541" spans="29:29" x14ac:dyDescent="0.25">
      <c r="AC1541" s="3"/>
    </row>
    <row r="1542" spans="29:29" x14ac:dyDescent="0.25">
      <c r="AC1542" s="3"/>
    </row>
    <row r="1543" spans="29:29" x14ac:dyDescent="0.25">
      <c r="AC1543" s="3"/>
    </row>
    <row r="1544" spans="29:29" x14ac:dyDescent="0.25">
      <c r="AC1544" s="3"/>
    </row>
    <row r="1545" spans="29:29" x14ac:dyDescent="0.25">
      <c r="AC1545" s="3"/>
    </row>
    <row r="1546" spans="29:29" x14ac:dyDescent="0.25">
      <c r="AC1546" s="3"/>
    </row>
    <row r="1547" spans="29:29" x14ac:dyDescent="0.25">
      <c r="AC1547" s="3"/>
    </row>
    <row r="1548" spans="29:29" x14ac:dyDescent="0.25">
      <c r="AC1548" s="3"/>
    </row>
    <row r="1549" spans="29:29" x14ac:dyDescent="0.25">
      <c r="AC1549" s="3"/>
    </row>
    <row r="1550" spans="29:29" x14ac:dyDescent="0.25">
      <c r="AC1550" s="3"/>
    </row>
    <row r="1551" spans="29:29" x14ac:dyDescent="0.25">
      <c r="AC1551" s="3"/>
    </row>
    <row r="1552" spans="29:29" x14ac:dyDescent="0.25">
      <c r="AC1552" s="3"/>
    </row>
    <row r="1553" spans="29:29" x14ac:dyDescent="0.25">
      <c r="AC1553" s="3"/>
    </row>
    <row r="1554" spans="29:29" x14ac:dyDescent="0.25">
      <c r="AC1554" s="3"/>
    </row>
    <row r="1555" spans="29:29" x14ac:dyDescent="0.25">
      <c r="AC1555" s="3"/>
    </row>
    <row r="1556" spans="29:29" x14ac:dyDescent="0.25">
      <c r="AC1556" s="3"/>
    </row>
    <row r="1557" spans="29:29" x14ac:dyDescent="0.25">
      <c r="AC1557" s="3"/>
    </row>
    <row r="1558" spans="29:29" x14ac:dyDescent="0.25">
      <c r="AC1558" s="3"/>
    </row>
    <row r="1559" spans="29:29" x14ac:dyDescent="0.25">
      <c r="AC1559" s="3"/>
    </row>
    <row r="1560" spans="29:29" x14ac:dyDescent="0.25">
      <c r="AC1560" s="3"/>
    </row>
    <row r="1561" spans="29:29" x14ac:dyDescent="0.25">
      <c r="AC1561" s="3"/>
    </row>
    <row r="1562" spans="29:29" x14ac:dyDescent="0.25">
      <c r="AC1562" s="3"/>
    </row>
    <row r="1563" spans="29:29" x14ac:dyDescent="0.25">
      <c r="AC1563" s="3"/>
    </row>
    <row r="1564" spans="29:29" x14ac:dyDescent="0.25">
      <c r="AC1564" s="3"/>
    </row>
    <row r="1565" spans="29:29" x14ac:dyDescent="0.25">
      <c r="AC1565" s="3"/>
    </row>
    <row r="1566" spans="29:29" x14ac:dyDescent="0.25">
      <c r="AC1566" s="3"/>
    </row>
    <row r="1567" spans="29:29" x14ac:dyDescent="0.25">
      <c r="AC1567" s="3"/>
    </row>
    <row r="1568" spans="29:29" x14ac:dyDescent="0.25">
      <c r="AC1568" s="3"/>
    </row>
    <row r="1569" spans="29:29" x14ac:dyDescent="0.25">
      <c r="AC1569" s="3"/>
    </row>
    <row r="1570" spans="29:29" x14ac:dyDescent="0.25">
      <c r="AC1570" s="3"/>
    </row>
    <row r="1571" spans="29:29" x14ac:dyDescent="0.25">
      <c r="AC1571" s="3"/>
    </row>
    <row r="1572" spans="29:29" x14ac:dyDescent="0.25">
      <c r="AC1572" s="3"/>
    </row>
    <row r="1573" spans="29:29" x14ac:dyDescent="0.25">
      <c r="AC1573" s="3"/>
    </row>
    <row r="1574" spans="29:29" x14ac:dyDescent="0.25">
      <c r="AC1574" s="3"/>
    </row>
    <row r="1575" spans="29:29" x14ac:dyDescent="0.25">
      <c r="AC1575" s="3"/>
    </row>
    <row r="1576" spans="29:29" x14ac:dyDescent="0.25">
      <c r="AC1576" s="3"/>
    </row>
    <row r="1577" spans="29:29" x14ac:dyDescent="0.25">
      <c r="AC1577" s="3"/>
    </row>
    <row r="1578" spans="29:29" x14ac:dyDescent="0.25">
      <c r="AC1578" s="3"/>
    </row>
    <row r="1579" spans="29:29" x14ac:dyDescent="0.25">
      <c r="AC1579" s="3"/>
    </row>
    <row r="1580" spans="29:29" x14ac:dyDescent="0.25">
      <c r="AC1580" s="3"/>
    </row>
    <row r="1581" spans="29:29" x14ac:dyDescent="0.25">
      <c r="AC1581" s="3"/>
    </row>
    <row r="1582" spans="29:29" x14ac:dyDescent="0.25">
      <c r="AC1582" s="3"/>
    </row>
    <row r="1583" spans="29:29" x14ac:dyDescent="0.25">
      <c r="AC1583" s="3"/>
    </row>
    <row r="1584" spans="29:29" x14ac:dyDescent="0.25">
      <c r="AC1584" s="3"/>
    </row>
    <row r="1585" spans="29:29" x14ac:dyDescent="0.25">
      <c r="AC1585" s="3"/>
    </row>
    <row r="1586" spans="29:29" x14ac:dyDescent="0.25">
      <c r="AC1586" s="3"/>
    </row>
    <row r="1587" spans="29:29" x14ac:dyDescent="0.25">
      <c r="AC1587" s="3"/>
    </row>
    <row r="1588" spans="29:29" x14ac:dyDescent="0.25">
      <c r="AC1588" s="3"/>
    </row>
    <row r="1589" spans="29:29" x14ac:dyDescent="0.25">
      <c r="AC1589" s="3"/>
    </row>
    <row r="1590" spans="29:29" x14ac:dyDescent="0.25">
      <c r="AC1590" s="3"/>
    </row>
    <row r="1591" spans="29:29" x14ac:dyDescent="0.25">
      <c r="AC1591" s="3"/>
    </row>
    <row r="1592" spans="29:29" x14ac:dyDescent="0.25">
      <c r="AC1592" s="3"/>
    </row>
    <row r="1593" spans="29:29" x14ac:dyDescent="0.25">
      <c r="AC1593" s="3"/>
    </row>
    <row r="1594" spans="29:29" x14ac:dyDescent="0.25">
      <c r="AC1594" s="3"/>
    </row>
    <row r="1595" spans="29:29" x14ac:dyDescent="0.25">
      <c r="AC1595" s="3"/>
    </row>
    <row r="1596" spans="29:29" x14ac:dyDescent="0.25">
      <c r="AC1596" s="3"/>
    </row>
    <row r="1597" spans="29:29" x14ac:dyDescent="0.25">
      <c r="AC1597" s="3"/>
    </row>
    <row r="1598" spans="29:29" x14ac:dyDescent="0.25">
      <c r="AC1598" s="3"/>
    </row>
    <row r="1599" spans="29:29" x14ac:dyDescent="0.25">
      <c r="AC1599" s="3"/>
    </row>
    <row r="1600" spans="29:29" x14ac:dyDescent="0.25">
      <c r="AC1600" s="3"/>
    </row>
    <row r="1601" spans="29:29" x14ac:dyDescent="0.25">
      <c r="AC1601" s="3"/>
    </row>
    <row r="1602" spans="29:29" x14ac:dyDescent="0.25">
      <c r="AC1602" s="3"/>
    </row>
    <row r="1603" spans="29:29" x14ac:dyDescent="0.25">
      <c r="AC1603" s="3"/>
    </row>
    <row r="1604" spans="29:29" x14ac:dyDescent="0.25">
      <c r="AC1604" s="3"/>
    </row>
    <row r="1605" spans="29:29" x14ac:dyDescent="0.25">
      <c r="AC1605" s="3"/>
    </row>
    <row r="1606" spans="29:29" x14ac:dyDescent="0.25">
      <c r="AC1606" s="3"/>
    </row>
    <row r="1607" spans="29:29" x14ac:dyDescent="0.25">
      <c r="AC1607" s="3"/>
    </row>
    <row r="1608" spans="29:29" x14ac:dyDescent="0.25">
      <c r="AC1608" s="3"/>
    </row>
    <row r="1609" spans="29:29" x14ac:dyDescent="0.25">
      <c r="AC1609" s="3"/>
    </row>
    <row r="1610" spans="29:29" x14ac:dyDescent="0.25">
      <c r="AC1610" s="3"/>
    </row>
    <row r="1611" spans="29:29" x14ac:dyDescent="0.25">
      <c r="AC1611" s="3"/>
    </row>
    <row r="1612" spans="29:29" x14ac:dyDescent="0.25">
      <c r="AC1612" s="3"/>
    </row>
    <row r="1613" spans="29:29" x14ac:dyDescent="0.25">
      <c r="AC1613" s="3"/>
    </row>
    <row r="1614" spans="29:29" x14ac:dyDescent="0.25">
      <c r="AC1614" s="3"/>
    </row>
    <row r="1615" spans="29:29" x14ac:dyDescent="0.25">
      <c r="AC1615" s="3"/>
    </row>
    <row r="1616" spans="29:29" x14ac:dyDescent="0.25">
      <c r="AC1616" s="3"/>
    </row>
    <row r="1617" spans="29:29" x14ac:dyDescent="0.25">
      <c r="AC1617" s="3"/>
    </row>
    <row r="1618" spans="29:29" x14ac:dyDescent="0.25">
      <c r="AC1618" s="3"/>
    </row>
    <row r="1619" spans="29:29" x14ac:dyDescent="0.25">
      <c r="AC1619" s="3"/>
    </row>
    <row r="1620" spans="29:29" x14ac:dyDescent="0.25">
      <c r="AC1620" s="3"/>
    </row>
    <row r="1621" spans="29:29" x14ac:dyDescent="0.25">
      <c r="AC1621" s="3"/>
    </row>
    <row r="1622" spans="29:29" x14ac:dyDescent="0.25">
      <c r="AC1622" s="3"/>
    </row>
    <row r="1623" spans="29:29" x14ac:dyDescent="0.25">
      <c r="AC1623" s="3"/>
    </row>
    <row r="1624" spans="29:29" x14ac:dyDescent="0.25">
      <c r="AC1624" s="3"/>
    </row>
    <row r="1625" spans="29:29" x14ac:dyDescent="0.25">
      <c r="AC1625" s="3"/>
    </row>
    <row r="1626" spans="29:29" x14ac:dyDescent="0.25">
      <c r="AC1626" s="3"/>
    </row>
    <row r="1627" spans="29:29" x14ac:dyDescent="0.25">
      <c r="AC1627" s="3"/>
    </row>
    <row r="1628" spans="29:29" x14ac:dyDescent="0.25">
      <c r="AC1628" s="3"/>
    </row>
    <row r="1629" spans="29:29" x14ac:dyDescent="0.25">
      <c r="AC1629" s="3"/>
    </row>
    <row r="1630" spans="29:29" x14ac:dyDescent="0.25">
      <c r="AC1630" s="3"/>
    </row>
    <row r="1631" spans="29:29" x14ac:dyDescent="0.25">
      <c r="AC1631" s="3"/>
    </row>
    <row r="1632" spans="29:29" x14ac:dyDescent="0.25">
      <c r="AC1632" s="3"/>
    </row>
    <row r="1633" spans="29:29" x14ac:dyDescent="0.25">
      <c r="AC1633" s="3"/>
    </row>
    <row r="1634" spans="29:29" x14ac:dyDescent="0.25">
      <c r="AC1634" s="3"/>
    </row>
    <row r="1635" spans="29:29" x14ac:dyDescent="0.25">
      <c r="AC1635" s="3"/>
    </row>
    <row r="1636" spans="29:29" x14ac:dyDescent="0.25">
      <c r="AC1636" s="3"/>
    </row>
    <row r="1637" spans="29:29" x14ac:dyDescent="0.25">
      <c r="AC1637" s="3"/>
    </row>
    <row r="1638" spans="29:29" x14ac:dyDescent="0.25">
      <c r="AC1638" s="3"/>
    </row>
    <row r="1639" spans="29:29" x14ac:dyDescent="0.25">
      <c r="AC1639" s="3"/>
    </row>
    <row r="1640" spans="29:29" x14ac:dyDescent="0.25">
      <c r="AC1640" s="3"/>
    </row>
    <row r="1641" spans="29:29" x14ac:dyDescent="0.25">
      <c r="AC1641" s="3"/>
    </row>
    <row r="1642" spans="29:29" x14ac:dyDescent="0.25">
      <c r="AC1642" s="3"/>
    </row>
    <row r="1643" spans="29:29" x14ac:dyDescent="0.25">
      <c r="AC1643" s="3"/>
    </row>
    <row r="1644" spans="29:29" x14ac:dyDescent="0.25">
      <c r="AC1644" s="3"/>
    </row>
    <row r="1645" spans="29:29" x14ac:dyDescent="0.25">
      <c r="AC1645" s="3"/>
    </row>
    <row r="1646" spans="29:29" x14ac:dyDescent="0.25">
      <c r="AC1646" s="3"/>
    </row>
    <row r="1647" spans="29:29" x14ac:dyDescent="0.25">
      <c r="AC1647" s="3"/>
    </row>
    <row r="1648" spans="29:29" x14ac:dyDescent="0.25">
      <c r="AC1648" s="3"/>
    </row>
    <row r="1649" spans="29:29" x14ac:dyDescent="0.25">
      <c r="AC1649" s="3"/>
    </row>
    <row r="1650" spans="29:29" x14ac:dyDescent="0.25">
      <c r="AC1650" s="3"/>
    </row>
    <row r="1651" spans="29:29" x14ac:dyDescent="0.25">
      <c r="AC1651" s="3"/>
    </row>
    <row r="1652" spans="29:29" x14ac:dyDescent="0.25">
      <c r="AC1652" s="3"/>
    </row>
    <row r="1653" spans="29:29" x14ac:dyDescent="0.25">
      <c r="AC1653" s="3"/>
    </row>
    <row r="1654" spans="29:29" x14ac:dyDescent="0.25">
      <c r="AC1654" s="3"/>
    </row>
    <row r="1655" spans="29:29" x14ac:dyDescent="0.25">
      <c r="AC1655" s="3"/>
    </row>
    <row r="1656" spans="29:29" x14ac:dyDescent="0.25">
      <c r="AC1656" s="3"/>
    </row>
    <row r="1657" spans="29:29" x14ac:dyDescent="0.25">
      <c r="AC1657" s="3"/>
    </row>
    <row r="1658" spans="29:29" x14ac:dyDescent="0.25">
      <c r="AC1658" s="3"/>
    </row>
    <row r="1659" spans="29:29" x14ac:dyDescent="0.25">
      <c r="AC1659" s="3"/>
    </row>
    <row r="1660" spans="29:29" x14ac:dyDescent="0.25">
      <c r="AC1660" s="3"/>
    </row>
    <row r="1661" spans="29:29" x14ac:dyDescent="0.25">
      <c r="AC1661" s="3"/>
    </row>
    <row r="1662" spans="29:29" x14ac:dyDescent="0.25">
      <c r="AC1662" s="3"/>
    </row>
    <row r="1663" spans="29:29" x14ac:dyDescent="0.25">
      <c r="AC1663" s="3"/>
    </row>
    <row r="1664" spans="29:29" x14ac:dyDescent="0.25">
      <c r="AC1664" s="3"/>
    </row>
    <row r="1665" spans="29:29" x14ac:dyDescent="0.25">
      <c r="AC1665" s="3"/>
    </row>
    <row r="1666" spans="29:29" x14ac:dyDescent="0.25">
      <c r="AC1666" s="3"/>
    </row>
    <row r="1667" spans="29:29" x14ac:dyDescent="0.25">
      <c r="AC1667" s="3"/>
    </row>
    <row r="1668" spans="29:29" x14ac:dyDescent="0.25">
      <c r="AC1668" s="3"/>
    </row>
    <row r="1669" spans="29:29" x14ac:dyDescent="0.25">
      <c r="AC1669" s="3"/>
    </row>
    <row r="1670" spans="29:29" x14ac:dyDescent="0.25">
      <c r="AC1670" s="3"/>
    </row>
    <row r="1671" spans="29:29" x14ac:dyDescent="0.25">
      <c r="AC1671" s="3"/>
    </row>
    <row r="1672" spans="29:29" x14ac:dyDescent="0.25">
      <c r="AC1672" s="3"/>
    </row>
    <row r="1673" spans="29:29" x14ac:dyDescent="0.25">
      <c r="AC1673" s="3"/>
    </row>
    <row r="1674" spans="29:29" x14ac:dyDescent="0.25">
      <c r="AC1674" s="3"/>
    </row>
    <row r="1675" spans="29:29" x14ac:dyDescent="0.25">
      <c r="AC1675" s="3"/>
    </row>
    <row r="1676" spans="29:29" x14ac:dyDescent="0.25">
      <c r="AC1676" s="3"/>
    </row>
    <row r="1677" spans="29:29" x14ac:dyDescent="0.25">
      <c r="AC1677" s="3"/>
    </row>
    <row r="1678" spans="29:29" x14ac:dyDescent="0.25">
      <c r="AC1678" s="3"/>
    </row>
    <row r="1679" spans="29:29" x14ac:dyDescent="0.25">
      <c r="AC1679" s="3"/>
    </row>
    <row r="1680" spans="29:29" x14ac:dyDescent="0.25">
      <c r="AC1680" s="3"/>
    </row>
    <row r="1681" spans="29:29" x14ac:dyDescent="0.25">
      <c r="AC1681" s="3"/>
    </row>
    <row r="1682" spans="29:29" x14ac:dyDescent="0.25">
      <c r="AC1682" s="3"/>
    </row>
    <row r="1683" spans="29:29" x14ac:dyDescent="0.25">
      <c r="AC1683" s="3"/>
    </row>
    <row r="1684" spans="29:29" x14ac:dyDescent="0.25">
      <c r="AC1684" s="3"/>
    </row>
    <row r="1685" spans="29:29" x14ac:dyDescent="0.25">
      <c r="AC1685" s="3"/>
    </row>
    <row r="1686" spans="29:29" x14ac:dyDescent="0.25">
      <c r="AC1686" s="3"/>
    </row>
    <row r="1687" spans="29:29" x14ac:dyDescent="0.25">
      <c r="AC1687" s="3"/>
    </row>
    <row r="1688" spans="29:29" x14ac:dyDescent="0.25">
      <c r="AC1688" s="3"/>
    </row>
    <row r="1689" spans="29:29" x14ac:dyDescent="0.25">
      <c r="AC1689" s="3"/>
    </row>
    <row r="1690" spans="29:29" x14ac:dyDescent="0.25">
      <c r="AC1690" s="3"/>
    </row>
    <row r="1691" spans="29:29" x14ac:dyDescent="0.25">
      <c r="AC1691" s="3"/>
    </row>
    <row r="1692" spans="29:29" x14ac:dyDescent="0.25">
      <c r="AC1692" s="3"/>
    </row>
    <row r="1693" spans="29:29" x14ac:dyDescent="0.25">
      <c r="AC1693" s="3"/>
    </row>
    <row r="1694" spans="29:29" x14ac:dyDescent="0.25">
      <c r="AC1694" s="3"/>
    </row>
    <row r="1695" spans="29:29" x14ac:dyDescent="0.25">
      <c r="AC1695" s="3"/>
    </row>
    <row r="1696" spans="29:29" x14ac:dyDescent="0.25">
      <c r="AC1696" s="3"/>
    </row>
    <row r="1697" spans="29:29" x14ac:dyDescent="0.25">
      <c r="AC1697" s="3"/>
    </row>
    <row r="1698" spans="29:29" x14ac:dyDescent="0.25">
      <c r="AC1698" s="3"/>
    </row>
    <row r="1699" spans="29:29" x14ac:dyDescent="0.25">
      <c r="AC1699" s="3"/>
    </row>
    <row r="1700" spans="29:29" x14ac:dyDescent="0.25">
      <c r="AC1700" s="3"/>
    </row>
    <row r="1701" spans="29:29" x14ac:dyDescent="0.25">
      <c r="AC1701" s="3"/>
    </row>
    <row r="1702" spans="29:29" x14ac:dyDescent="0.25">
      <c r="AC1702" s="3"/>
    </row>
    <row r="1703" spans="29:29" x14ac:dyDescent="0.25">
      <c r="AC1703" s="3"/>
    </row>
    <row r="1704" spans="29:29" x14ac:dyDescent="0.25">
      <c r="AC1704" s="3"/>
    </row>
    <row r="1705" spans="29:29" x14ac:dyDescent="0.25">
      <c r="AC1705" s="3"/>
    </row>
    <row r="1706" spans="29:29" x14ac:dyDescent="0.25">
      <c r="AC1706" s="3"/>
    </row>
    <row r="1707" spans="29:29" x14ac:dyDescent="0.25">
      <c r="AC1707" s="3"/>
    </row>
    <row r="1708" spans="29:29" x14ac:dyDescent="0.25">
      <c r="AC1708" s="3"/>
    </row>
    <row r="1709" spans="29:29" x14ac:dyDescent="0.25">
      <c r="AC1709" s="3"/>
    </row>
    <row r="1710" spans="29:29" x14ac:dyDescent="0.25">
      <c r="AC1710" s="3"/>
    </row>
    <row r="1711" spans="29:29" x14ac:dyDescent="0.25">
      <c r="AC1711" s="3"/>
    </row>
    <row r="1712" spans="29:29" x14ac:dyDescent="0.25">
      <c r="AC1712" s="3"/>
    </row>
    <row r="1713" spans="29:29" x14ac:dyDescent="0.25">
      <c r="AC1713" s="3"/>
    </row>
    <row r="1714" spans="29:29" x14ac:dyDescent="0.25">
      <c r="AC1714" s="3"/>
    </row>
    <row r="1715" spans="29:29" x14ac:dyDescent="0.25">
      <c r="AC1715" s="3"/>
    </row>
    <row r="1716" spans="29:29" x14ac:dyDescent="0.25">
      <c r="AC1716" s="3"/>
    </row>
    <row r="1717" spans="29:29" x14ac:dyDescent="0.25">
      <c r="AC1717" s="3"/>
    </row>
    <row r="1718" spans="29:29" x14ac:dyDescent="0.25">
      <c r="AC1718" s="3"/>
    </row>
    <row r="1719" spans="29:29" x14ac:dyDescent="0.25">
      <c r="AC1719" s="3"/>
    </row>
    <row r="1720" spans="29:29" x14ac:dyDescent="0.25">
      <c r="AC1720" s="3"/>
    </row>
    <row r="1721" spans="29:29" x14ac:dyDescent="0.25">
      <c r="AC1721" s="3"/>
    </row>
    <row r="1722" spans="29:29" x14ac:dyDescent="0.25">
      <c r="AC1722" s="3"/>
    </row>
    <row r="1723" spans="29:29" x14ac:dyDescent="0.25">
      <c r="AC1723" s="3"/>
    </row>
    <row r="1724" spans="29:29" x14ac:dyDescent="0.25">
      <c r="AC1724" s="3"/>
    </row>
    <row r="1725" spans="29:29" x14ac:dyDescent="0.25">
      <c r="AC1725" s="3"/>
    </row>
    <row r="1726" spans="29:29" x14ac:dyDescent="0.25">
      <c r="AC1726" s="3"/>
    </row>
    <row r="1727" spans="29:29" x14ac:dyDescent="0.25">
      <c r="AC1727" s="3"/>
    </row>
    <row r="1728" spans="29:29" x14ac:dyDescent="0.25">
      <c r="AC1728" s="3"/>
    </row>
    <row r="1729" spans="29:29" x14ac:dyDescent="0.25">
      <c r="AC1729" s="3"/>
    </row>
    <row r="1730" spans="29:29" x14ac:dyDescent="0.25">
      <c r="AC1730" s="3"/>
    </row>
    <row r="1731" spans="29:29" x14ac:dyDescent="0.25">
      <c r="AC1731" s="3"/>
    </row>
    <row r="1732" spans="29:29" x14ac:dyDescent="0.25">
      <c r="AC1732" s="3"/>
    </row>
    <row r="1733" spans="29:29" x14ac:dyDescent="0.25">
      <c r="AC1733" s="3"/>
    </row>
    <row r="1734" spans="29:29" x14ac:dyDescent="0.25">
      <c r="AC1734" s="3"/>
    </row>
    <row r="1735" spans="29:29" x14ac:dyDescent="0.25">
      <c r="AC1735" s="3"/>
    </row>
    <row r="1736" spans="29:29" x14ac:dyDescent="0.25">
      <c r="AC1736" s="3"/>
    </row>
    <row r="1737" spans="29:29" x14ac:dyDescent="0.25">
      <c r="AC1737" s="3"/>
    </row>
    <row r="1738" spans="29:29" x14ac:dyDescent="0.25">
      <c r="AC1738" s="3"/>
    </row>
    <row r="1739" spans="29:29" x14ac:dyDescent="0.25">
      <c r="AC1739" s="3"/>
    </row>
    <row r="1740" spans="29:29" x14ac:dyDescent="0.25">
      <c r="AC1740" s="3"/>
    </row>
    <row r="1741" spans="29:29" x14ac:dyDescent="0.25">
      <c r="AC1741" s="3"/>
    </row>
    <row r="1742" spans="29:29" x14ac:dyDescent="0.25">
      <c r="AC1742" s="3"/>
    </row>
    <row r="1743" spans="29:29" x14ac:dyDescent="0.25">
      <c r="AC1743" s="3"/>
    </row>
    <row r="1744" spans="29:29" x14ac:dyDescent="0.25">
      <c r="AC1744" s="3"/>
    </row>
    <row r="1745" spans="29:29" x14ac:dyDescent="0.25">
      <c r="AC1745" s="3"/>
    </row>
    <row r="1746" spans="29:29" x14ac:dyDescent="0.25">
      <c r="AC1746" s="3"/>
    </row>
    <row r="1747" spans="29:29" x14ac:dyDescent="0.25">
      <c r="AC1747" s="3"/>
    </row>
    <row r="1748" spans="29:29" x14ac:dyDescent="0.25">
      <c r="AC1748" s="3"/>
    </row>
    <row r="1749" spans="29:29" x14ac:dyDescent="0.25">
      <c r="AC1749" s="3"/>
    </row>
    <row r="1750" spans="29:29" x14ac:dyDescent="0.25">
      <c r="AC1750" s="3"/>
    </row>
    <row r="1751" spans="29:29" x14ac:dyDescent="0.25">
      <c r="AC1751" s="3"/>
    </row>
    <row r="1752" spans="29:29" x14ac:dyDescent="0.25">
      <c r="AC1752" s="3"/>
    </row>
    <row r="1753" spans="29:29" x14ac:dyDescent="0.25">
      <c r="AC1753" s="3"/>
    </row>
    <row r="1754" spans="29:29" x14ac:dyDescent="0.25">
      <c r="AC1754" s="3"/>
    </row>
    <row r="1755" spans="29:29" x14ac:dyDescent="0.25">
      <c r="AC1755" s="3"/>
    </row>
    <row r="1756" spans="29:29" x14ac:dyDescent="0.25">
      <c r="AC1756" s="3"/>
    </row>
    <row r="1757" spans="29:29" x14ac:dyDescent="0.25">
      <c r="AC1757" s="3"/>
    </row>
    <row r="1758" spans="29:29" x14ac:dyDescent="0.25">
      <c r="AC1758" s="3"/>
    </row>
    <row r="1759" spans="29:29" x14ac:dyDescent="0.25">
      <c r="AC1759" s="3"/>
    </row>
    <row r="1760" spans="29:29" x14ac:dyDescent="0.25">
      <c r="AC1760" s="3"/>
    </row>
    <row r="1761" spans="29:29" x14ac:dyDescent="0.25">
      <c r="AC1761" s="3"/>
    </row>
    <row r="1762" spans="29:29" x14ac:dyDescent="0.25">
      <c r="AC1762" s="3"/>
    </row>
    <row r="1763" spans="29:29" x14ac:dyDescent="0.25">
      <c r="AC1763" s="3"/>
    </row>
    <row r="1764" spans="29:29" x14ac:dyDescent="0.25">
      <c r="AC1764" s="3"/>
    </row>
    <row r="1765" spans="29:29" x14ac:dyDescent="0.25">
      <c r="AC1765" s="3"/>
    </row>
    <row r="1766" spans="29:29" x14ac:dyDescent="0.25">
      <c r="AC1766" s="3"/>
    </row>
    <row r="1767" spans="29:29" x14ac:dyDescent="0.25">
      <c r="AC1767" s="3"/>
    </row>
    <row r="1768" spans="29:29" x14ac:dyDescent="0.25">
      <c r="AC1768" s="3"/>
    </row>
    <row r="1769" spans="29:29" x14ac:dyDescent="0.25">
      <c r="AC1769" s="3"/>
    </row>
    <row r="1770" spans="29:29" x14ac:dyDescent="0.25">
      <c r="AC1770" s="3"/>
    </row>
    <row r="1771" spans="29:29" x14ac:dyDescent="0.25">
      <c r="AC1771" s="3"/>
    </row>
    <row r="1772" spans="29:29" x14ac:dyDescent="0.25">
      <c r="AC1772" s="3"/>
    </row>
    <row r="1773" spans="29:29" x14ac:dyDescent="0.25">
      <c r="AC1773" s="3"/>
    </row>
    <row r="1774" spans="29:29" x14ac:dyDescent="0.25">
      <c r="AC1774" s="3"/>
    </row>
    <row r="1775" spans="29:29" x14ac:dyDescent="0.25">
      <c r="AC1775" s="3"/>
    </row>
    <row r="1776" spans="29:29" x14ac:dyDescent="0.25">
      <c r="AC1776" s="3"/>
    </row>
    <row r="1777" spans="29:29" x14ac:dyDescent="0.25">
      <c r="AC1777" s="3"/>
    </row>
    <row r="1778" spans="29:29" x14ac:dyDescent="0.25">
      <c r="AC1778" s="3"/>
    </row>
    <row r="1779" spans="29:29" x14ac:dyDescent="0.25">
      <c r="AC1779" s="3"/>
    </row>
    <row r="1780" spans="29:29" x14ac:dyDescent="0.25">
      <c r="AC1780" s="3"/>
    </row>
    <row r="1781" spans="29:29" x14ac:dyDescent="0.25">
      <c r="AC1781" s="3"/>
    </row>
    <row r="1782" spans="29:29" x14ac:dyDescent="0.25">
      <c r="AC1782" s="3"/>
    </row>
    <row r="1783" spans="29:29" x14ac:dyDescent="0.25">
      <c r="AC1783" s="3"/>
    </row>
    <row r="1784" spans="29:29" x14ac:dyDescent="0.25">
      <c r="AC1784" s="3"/>
    </row>
    <row r="1785" spans="29:29" x14ac:dyDescent="0.25">
      <c r="AC1785" s="3"/>
    </row>
    <row r="1786" spans="29:29" x14ac:dyDescent="0.25">
      <c r="AC1786" s="3"/>
    </row>
    <row r="1787" spans="29:29" x14ac:dyDescent="0.25">
      <c r="AC1787" s="3"/>
    </row>
    <row r="1788" spans="29:29" x14ac:dyDescent="0.25">
      <c r="AC1788" s="3"/>
    </row>
    <row r="1789" spans="29:29" x14ac:dyDescent="0.25">
      <c r="AC1789" s="3"/>
    </row>
    <row r="1790" spans="29:29" x14ac:dyDescent="0.25">
      <c r="AC1790" s="3"/>
    </row>
    <row r="1791" spans="29:29" x14ac:dyDescent="0.25">
      <c r="AC1791" s="3"/>
    </row>
    <row r="1792" spans="29:29" x14ac:dyDescent="0.25">
      <c r="AC1792" s="3"/>
    </row>
    <row r="1793" spans="29:29" x14ac:dyDescent="0.25">
      <c r="AC1793" s="3"/>
    </row>
    <row r="1794" spans="29:29" x14ac:dyDescent="0.25">
      <c r="AC1794" s="3"/>
    </row>
    <row r="1795" spans="29:29" x14ac:dyDescent="0.25">
      <c r="AC1795" s="3"/>
    </row>
    <row r="1796" spans="29:29" x14ac:dyDescent="0.25">
      <c r="AC1796" s="3"/>
    </row>
    <row r="1797" spans="29:29" x14ac:dyDescent="0.25">
      <c r="AC1797" s="3"/>
    </row>
    <row r="1798" spans="29:29" x14ac:dyDescent="0.25">
      <c r="AC1798" s="3"/>
    </row>
    <row r="1799" spans="29:29" x14ac:dyDescent="0.25">
      <c r="AC1799" s="3"/>
    </row>
    <row r="1800" spans="29:29" x14ac:dyDescent="0.25">
      <c r="AC1800" s="3"/>
    </row>
    <row r="1801" spans="29:29" x14ac:dyDescent="0.25">
      <c r="AC1801" s="3"/>
    </row>
    <row r="1802" spans="29:29" x14ac:dyDescent="0.25">
      <c r="AC1802" s="3"/>
    </row>
    <row r="1803" spans="29:29" x14ac:dyDescent="0.25">
      <c r="AC1803" s="3"/>
    </row>
    <row r="1804" spans="29:29" x14ac:dyDescent="0.25">
      <c r="AC1804" s="3"/>
    </row>
    <row r="1805" spans="29:29" x14ac:dyDescent="0.25">
      <c r="AC1805" s="3"/>
    </row>
    <row r="1806" spans="29:29" x14ac:dyDescent="0.25">
      <c r="AC1806" s="3"/>
    </row>
    <row r="1807" spans="29:29" x14ac:dyDescent="0.25">
      <c r="AC1807" s="3"/>
    </row>
    <row r="1808" spans="29:29" x14ac:dyDescent="0.25">
      <c r="AC1808" s="3"/>
    </row>
    <row r="1809" spans="29:29" x14ac:dyDescent="0.25">
      <c r="AC1809" s="3"/>
    </row>
    <row r="1810" spans="29:29" x14ac:dyDescent="0.25">
      <c r="AC1810" s="3"/>
    </row>
    <row r="1811" spans="29:29" x14ac:dyDescent="0.25">
      <c r="AC1811" s="3"/>
    </row>
    <row r="1812" spans="29:29" x14ac:dyDescent="0.25">
      <c r="AC1812" s="3"/>
    </row>
    <row r="1813" spans="29:29" x14ac:dyDescent="0.25">
      <c r="AC1813" s="3"/>
    </row>
    <row r="1814" spans="29:29" x14ac:dyDescent="0.25">
      <c r="AC1814" s="3"/>
    </row>
    <row r="1815" spans="29:29" x14ac:dyDescent="0.25">
      <c r="AC1815" s="3"/>
    </row>
    <row r="1816" spans="29:29" x14ac:dyDescent="0.25">
      <c r="AC1816" s="3"/>
    </row>
    <row r="1817" spans="29:29" x14ac:dyDescent="0.25">
      <c r="AC1817" s="3"/>
    </row>
    <row r="1818" spans="29:29" x14ac:dyDescent="0.25">
      <c r="AC1818" s="3"/>
    </row>
    <row r="1819" spans="29:29" x14ac:dyDescent="0.25">
      <c r="AC1819" s="3"/>
    </row>
    <row r="1820" spans="29:29" x14ac:dyDescent="0.25">
      <c r="AC1820" s="3"/>
    </row>
    <row r="1821" spans="29:29" x14ac:dyDescent="0.25">
      <c r="AC1821" s="3"/>
    </row>
    <row r="1822" spans="29:29" x14ac:dyDescent="0.25">
      <c r="AC1822" s="3"/>
    </row>
    <row r="1823" spans="29:29" x14ac:dyDescent="0.25">
      <c r="AC1823" s="3"/>
    </row>
    <row r="1824" spans="29:29" x14ac:dyDescent="0.25">
      <c r="AC1824" s="3"/>
    </row>
    <row r="1825" spans="29:29" x14ac:dyDescent="0.25">
      <c r="AC1825" s="3"/>
    </row>
    <row r="1826" spans="29:29" x14ac:dyDescent="0.25">
      <c r="AC1826" s="3"/>
    </row>
    <row r="1827" spans="29:29" x14ac:dyDescent="0.25">
      <c r="AC1827" s="3"/>
    </row>
    <row r="1828" spans="29:29" x14ac:dyDescent="0.25">
      <c r="AC1828" s="3"/>
    </row>
    <row r="1829" spans="29:29" x14ac:dyDescent="0.25">
      <c r="AC1829" s="3"/>
    </row>
    <row r="1830" spans="29:29" x14ac:dyDescent="0.25">
      <c r="AC1830" s="3"/>
    </row>
    <row r="1831" spans="29:29" x14ac:dyDescent="0.25">
      <c r="AC1831" s="3"/>
    </row>
    <row r="1832" spans="29:29" x14ac:dyDescent="0.25">
      <c r="AC1832" s="3"/>
    </row>
    <row r="1833" spans="29:29" x14ac:dyDescent="0.25">
      <c r="AC1833" s="3"/>
    </row>
    <row r="1834" spans="29:29" x14ac:dyDescent="0.25">
      <c r="AC1834" s="3"/>
    </row>
    <row r="1835" spans="29:29" x14ac:dyDescent="0.25">
      <c r="AC1835" s="3"/>
    </row>
    <row r="1836" spans="29:29" x14ac:dyDescent="0.25">
      <c r="AC1836" s="3"/>
    </row>
    <row r="1837" spans="29:29" x14ac:dyDescent="0.25">
      <c r="AC1837" s="3"/>
    </row>
    <row r="1838" spans="29:29" x14ac:dyDescent="0.25">
      <c r="AC1838" s="3"/>
    </row>
    <row r="1839" spans="29:29" x14ac:dyDescent="0.25">
      <c r="AC1839" s="3"/>
    </row>
    <row r="1840" spans="29:29" x14ac:dyDescent="0.25">
      <c r="AC1840" s="3"/>
    </row>
    <row r="1841" spans="29:29" x14ac:dyDescent="0.25">
      <c r="AC1841" s="3"/>
    </row>
    <row r="1842" spans="29:29" x14ac:dyDescent="0.25">
      <c r="AC1842" s="3"/>
    </row>
    <row r="1843" spans="29:29" x14ac:dyDescent="0.25">
      <c r="AC1843" s="3"/>
    </row>
    <row r="1844" spans="29:29" x14ac:dyDescent="0.25">
      <c r="AC1844" s="3"/>
    </row>
    <row r="1845" spans="29:29" x14ac:dyDescent="0.25">
      <c r="AC1845" s="3"/>
    </row>
    <row r="1846" spans="29:29" x14ac:dyDescent="0.25">
      <c r="AC1846" s="3"/>
    </row>
    <row r="1847" spans="29:29" x14ac:dyDescent="0.25">
      <c r="AC1847" s="3"/>
    </row>
    <row r="1848" spans="29:29" x14ac:dyDescent="0.25">
      <c r="AC1848" s="3"/>
    </row>
    <row r="1849" spans="29:29" x14ac:dyDescent="0.25">
      <c r="AC1849" s="3"/>
    </row>
    <row r="1850" spans="29:29" x14ac:dyDescent="0.25">
      <c r="AC1850" s="3"/>
    </row>
    <row r="1851" spans="29:29" x14ac:dyDescent="0.25">
      <c r="AC1851" s="3"/>
    </row>
    <row r="1852" spans="29:29" x14ac:dyDescent="0.25">
      <c r="AC1852" s="3"/>
    </row>
    <row r="1853" spans="29:29" x14ac:dyDescent="0.25">
      <c r="AC1853" s="3"/>
    </row>
    <row r="1854" spans="29:29" x14ac:dyDescent="0.25">
      <c r="AC1854" s="3"/>
    </row>
    <row r="1855" spans="29:29" x14ac:dyDescent="0.25">
      <c r="AC1855" s="3"/>
    </row>
    <row r="1856" spans="29:29" x14ac:dyDescent="0.25">
      <c r="AC1856" s="3"/>
    </row>
    <row r="1857" spans="29:29" x14ac:dyDescent="0.25">
      <c r="AC1857" s="3"/>
    </row>
    <row r="1858" spans="29:29" x14ac:dyDescent="0.25">
      <c r="AC1858" s="3"/>
    </row>
    <row r="1859" spans="29:29" x14ac:dyDescent="0.25">
      <c r="AC1859" s="3"/>
    </row>
    <row r="1860" spans="29:29" x14ac:dyDescent="0.25">
      <c r="AC1860" s="3"/>
    </row>
    <row r="1861" spans="29:29" x14ac:dyDescent="0.25">
      <c r="AC1861" s="3"/>
    </row>
    <row r="1862" spans="29:29" x14ac:dyDescent="0.25">
      <c r="AC1862" s="3"/>
    </row>
    <row r="1863" spans="29:29" x14ac:dyDescent="0.25">
      <c r="AC1863" s="3"/>
    </row>
    <row r="1864" spans="29:29" x14ac:dyDescent="0.25">
      <c r="AC1864" s="3"/>
    </row>
    <row r="1865" spans="29:29" x14ac:dyDescent="0.25">
      <c r="AC1865" s="3"/>
    </row>
    <row r="1866" spans="29:29" x14ac:dyDescent="0.25">
      <c r="AC1866" s="3"/>
    </row>
    <row r="1867" spans="29:29" x14ac:dyDescent="0.25">
      <c r="AC1867" s="3"/>
    </row>
    <row r="1868" spans="29:29" x14ac:dyDescent="0.25">
      <c r="AC1868" s="3"/>
    </row>
    <row r="1869" spans="29:29" x14ac:dyDescent="0.25">
      <c r="AC1869" s="3"/>
    </row>
    <row r="1870" spans="29:29" x14ac:dyDescent="0.25">
      <c r="AC1870" s="3"/>
    </row>
    <row r="1871" spans="29:29" x14ac:dyDescent="0.25">
      <c r="AC1871" s="3"/>
    </row>
    <row r="1872" spans="29:29" x14ac:dyDescent="0.25">
      <c r="AC1872" s="3"/>
    </row>
    <row r="1873" spans="29:29" x14ac:dyDescent="0.25">
      <c r="AC1873" s="3"/>
    </row>
    <row r="1874" spans="29:29" x14ac:dyDescent="0.25">
      <c r="AC1874" s="3"/>
    </row>
    <row r="1875" spans="29:29" x14ac:dyDescent="0.25">
      <c r="AC1875" s="3"/>
    </row>
    <row r="1876" spans="29:29" x14ac:dyDescent="0.25">
      <c r="AC1876" s="3"/>
    </row>
    <row r="1877" spans="29:29" x14ac:dyDescent="0.25">
      <c r="AC1877" s="3"/>
    </row>
    <row r="1878" spans="29:29" x14ac:dyDescent="0.25">
      <c r="AC1878" s="3"/>
    </row>
    <row r="1879" spans="29:29" x14ac:dyDescent="0.25">
      <c r="AC1879" s="3"/>
    </row>
    <row r="1880" spans="29:29" x14ac:dyDescent="0.25">
      <c r="AC1880" s="3"/>
    </row>
    <row r="1881" spans="29:29" x14ac:dyDescent="0.25">
      <c r="AC1881" s="3"/>
    </row>
    <row r="1882" spans="29:29" x14ac:dyDescent="0.25">
      <c r="AC1882" s="3"/>
    </row>
    <row r="1883" spans="29:29" x14ac:dyDescent="0.25">
      <c r="AC1883" s="3"/>
    </row>
    <row r="1884" spans="29:29" x14ac:dyDescent="0.25">
      <c r="AC1884" s="3"/>
    </row>
    <row r="1885" spans="29:29" x14ac:dyDescent="0.25">
      <c r="AC1885" s="3"/>
    </row>
    <row r="1886" spans="29:29" x14ac:dyDescent="0.25">
      <c r="AC1886" s="3"/>
    </row>
    <row r="1887" spans="29:29" x14ac:dyDescent="0.25">
      <c r="AC1887" s="3"/>
    </row>
    <row r="1888" spans="29:29" x14ac:dyDescent="0.25">
      <c r="AC1888" s="3"/>
    </row>
    <row r="1889" spans="29:29" x14ac:dyDescent="0.25">
      <c r="AC1889" s="3"/>
    </row>
    <row r="1890" spans="29:29" x14ac:dyDescent="0.25">
      <c r="AC1890" s="3"/>
    </row>
    <row r="1891" spans="29:29" x14ac:dyDescent="0.25">
      <c r="AC1891" s="3"/>
    </row>
    <row r="1892" spans="29:29" x14ac:dyDescent="0.25">
      <c r="AC1892" s="3"/>
    </row>
    <row r="1893" spans="29:29" x14ac:dyDescent="0.25">
      <c r="AC1893" s="3"/>
    </row>
    <row r="1894" spans="29:29" x14ac:dyDescent="0.25">
      <c r="AC1894" s="3"/>
    </row>
    <row r="1895" spans="29:29" x14ac:dyDescent="0.25">
      <c r="AC1895" s="3"/>
    </row>
    <row r="1896" spans="29:29" x14ac:dyDescent="0.25">
      <c r="AC1896" s="3"/>
    </row>
    <row r="1897" spans="29:29" x14ac:dyDescent="0.25">
      <c r="AC1897" s="3"/>
    </row>
    <row r="1898" spans="29:29" x14ac:dyDescent="0.25">
      <c r="AC1898" s="3"/>
    </row>
    <row r="1899" spans="29:29" x14ac:dyDescent="0.25">
      <c r="AC1899" s="3"/>
    </row>
    <row r="1900" spans="29:29" x14ac:dyDescent="0.25">
      <c r="AC1900" s="3"/>
    </row>
    <row r="1901" spans="29:29" x14ac:dyDescent="0.25">
      <c r="AC1901" s="3"/>
    </row>
    <row r="1902" spans="29:29" x14ac:dyDescent="0.25">
      <c r="AC1902" s="3"/>
    </row>
    <row r="1903" spans="29:29" x14ac:dyDescent="0.25">
      <c r="AC1903" s="3"/>
    </row>
    <row r="1904" spans="29:29" x14ac:dyDescent="0.25">
      <c r="AC1904" s="3"/>
    </row>
    <row r="1905" spans="29:29" x14ac:dyDescent="0.25">
      <c r="AC1905" s="3"/>
    </row>
    <row r="1906" spans="29:29" x14ac:dyDescent="0.25">
      <c r="AC1906" s="3"/>
    </row>
    <row r="1907" spans="29:29" x14ac:dyDescent="0.25">
      <c r="AC1907" s="3"/>
    </row>
    <row r="1908" spans="29:29" x14ac:dyDescent="0.25">
      <c r="AC1908" s="3"/>
    </row>
    <row r="1909" spans="29:29" x14ac:dyDescent="0.25">
      <c r="AC1909" s="3"/>
    </row>
    <row r="1910" spans="29:29" x14ac:dyDescent="0.25">
      <c r="AC1910" s="3"/>
    </row>
    <row r="1911" spans="29:29" x14ac:dyDescent="0.25">
      <c r="AC1911" s="3"/>
    </row>
    <row r="1912" spans="29:29" x14ac:dyDescent="0.25">
      <c r="AC1912" s="3"/>
    </row>
    <row r="1913" spans="29:29" x14ac:dyDescent="0.25">
      <c r="AC1913" s="3"/>
    </row>
    <row r="1914" spans="29:29" x14ac:dyDescent="0.25">
      <c r="AC1914" s="3"/>
    </row>
    <row r="1915" spans="29:29" x14ac:dyDescent="0.25">
      <c r="AC1915" s="3"/>
    </row>
    <row r="1916" spans="29:29" x14ac:dyDescent="0.25">
      <c r="AC1916" s="3"/>
    </row>
    <row r="1917" spans="29:29" x14ac:dyDescent="0.25">
      <c r="AC1917" s="3"/>
    </row>
    <row r="1918" spans="29:29" x14ac:dyDescent="0.25">
      <c r="AC1918" s="3"/>
    </row>
    <row r="1919" spans="29:29" x14ac:dyDescent="0.25">
      <c r="AC1919" s="3"/>
    </row>
    <row r="1920" spans="29:29" x14ac:dyDescent="0.25">
      <c r="AC1920" s="3"/>
    </row>
    <row r="1921" spans="29:29" x14ac:dyDescent="0.25">
      <c r="AC1921" s="3"/>
    </row>
    <row r="1922" spans="29:29" x14ac:dyDescent="0.25">
      <c r="AC1922" s="3"/>
    </row>
    <row r="1923" spans="29:29" x14ac:dyDescent="0.25">
      <c r="AC1923" s="3"/>
    </row>
    <row r="1924" spans="29:29" x14ac:dyDescent="0.25">
      <c r="AC1924" s="3"/>
    </row>
    <row r="1925" spans="29:29" x14ac:dyDescent="0.25">
      <c r="AC1925" s="3"/>
    </row>
    <row r="1926" spans="29:29" x14ac:dyDescent="0.25">
      <c r="AC1926" s="3"/>
    </row>
    <row r="1927" spans="29:29" x14ac:dyDescent="0.25">
      <c r="AC1927" s="3"/>
    </row>
    <row r="1928" spans="29:29" x14ac:dyDescent="0.25">
      <c r="AC1928" s="3"/>
    </row>
    <row r="1929" spans="29:29" x14ac:dyDescent="0.25">
      <c r="AC1929" s="3"/>
    </row>
    <row r="1930" spans="29:29" x14ac:dyDescent="0.25">
      <c r="AC1930" s="3"/>
    </row>
    <row r="1931" spans="29:29" x14ac:dyDescent="0.25">
      <c r="AC1931" s="3"/>
    </row>
    <row r="1932" spans="29:29" x14ac:dyDescent="0.25">
      <c r="AC1932" s="3"/>
    </row>
    <row r="1933" spans="29:29" x14ac:dyDescent="0.25">
      <c r="AC1933" s="3"/>
    </row>
    <row r="1934" spans="29:29" x14ac:dyDescent="0.25">
      <c r="AC1934" s="3"/>
    </row>
    <row r="1935" spans="29:29" x14ac:dyDescent="0.25">
      <c r="AC1935" s="3"/>
    </row>
    <row r="1936" spans="29:29" x14ac:dyDescent="0.25">
      <c r="AC1936" s="3"/>
    </row>
    <row r="1937" spans="29:29" x14ac:dyDescent="0.25">
      <c r="AC1937" s="3"/>
    </row>
    <row r="1938" spans="29:29" x14ac:dyDescent="0.25">
      <c r="AC1938" s="3"/>
    </row>
    <row r="1939" spans="29:29" x14ac:dyDescent="0.25">
      <c r="AC1939" s="3"/>
    </row>
    <row r="1940" spans="29:29" x14ac:dyDescent="0.25">
      <c r="AC1940" s="3"/>
    </row>
    <row r="1941" spans="29:29" x14ac:dyDescent="0.25">
      <c r="AC1941" s="3"/>
    </row>
    <row r="1942" spans="29:29" x14ac:dyDescent="0.25">
      <c r="AC1942" s="3"/>
    </row>
    <row r="1943" spans="29:29" x14ac:dyDescent="0.25">
      <c r="AC1943" s="3"/>
    </row>
    <row r="1944" spans="29:29" x14ac:dyDescent="0.25">
      <c r="AC1944" s="3"/>
    </row>
    <row r="1945" spans="29:29" x14ac:dyDescent="0.25">
      <c r="AC1945" s="3"/>
    </row>
    <row r="1946" spans="29:29" x14ac:dyDescent="0.25">
      <c r="AC1946" s="3"/>
    </row>
    <row r="1947" spans="29:29" x14ac:dyDescent="0.25">
      <c r="AC1947" s="3"/>
    </row>
    <row r="1948" spans="29:29" x14ac:dyDescent="0.25">
      <c r="AC1948" s="3"/>
    </row>
    <row r="1949" spans="29:29" x14ac:dyDescent="0.25">
      <c r="AC1949" s="3"/>
    </row>
    <row r="1950" spans="29:29" x14ac:dyDescent="0.25">
      <c r="AC1950" s="3"/>
    </row>
    <row r="1951" spans="29:29" x14ac:dyDescent="0.25">
      <c r="AC1951" s="3"/>
    </row>
    <row r="1952" spans="29:29" x14ac:dyDescent="0.25">
      <c r="AC1952" s="3"/>
    </row>
    <row r="1953" spans="29:29" x14ac:dyDescent="0.25">
      <c r="AC1953" s="3"/>
    </row>
    <row r="1954" spans="29:29" x14ac:dyDescent="0.25">
      <c r="AC1954" s="3"/>
    </row>
    <row r="1955" spans="29:29" x14ac:dyDescent="0.25">
      <c r="AC1955" s="3"/>
    </row>
    <row r="1956" spans="29:29" x14ac:dyDescent="0.25">
      <c r="AC1956" s="3"/>
    </row>
    <row r="1957" spans="29:29" x14ac:dyDescent="0.25">
      <c r="AC1957" s="3"/>
    </row>
    <row r="1958" spans="29:29" x14ac:dyDescent="0.25">
      <c r="AC1958" s="3"/>
    </row>
    <row r="1959" spans="29:29" x14ac:dyDescent="0.25">
      <c r="AC1959" s="3"/>
    </row>
    <row r="1960" spans="29:29" x14ac:dyDescent="0.25">
      <c r="AC1960" s="3"/>
    </row>
    <row r="1961" spans="29:29" x14ac:dyDescent="0.25">
      <c r="AC1961" s="3"/>
    </row>
    <row r="1962" spans="29:29" x14ac:dyDescent="0.25">
      <c r="AC1962" s="3"/>
    </row>
    <row r="1963" spans="29:29" x14ac:dyDescent="0.25">
      <c r="AC1963" s="3"/>
    </row>
    <row r="1964" spans="29:29" x14ac:dyDescent="0.25">
      <c r="AC1964" s="3"/>
    </row>
    <row r="1965" spans="29:29" x14ac:dyDescent="0.25">
      <c r="AC1965" s="3"/>
    </row>
    <row r="1966" spans="29:29" x14ac:dyDescent="0.25">
      <c r="AC1966" s="3"/>
    </row>
    <row r="1967" spans="29:29" x14ac:dyDescent="0.25">
      <c r="AC1967" s="3"/>
    </row>
    <row r="1968" spans="29:29" x14ac:dyDescent="0.25">
      <c r="AC1968" s="3"/>
    </row>
    <row r="1969" spans="29:29" x14ac:dyDescent="0.25">
      <c r="AC1969" s="3"/>
    </row>
    <row r="1970" spans="29:29" x14ac:dyDescent="0.25">
      <c r="AC1970" s="3"/>
    </row>
    <row r="1971" spans="29:29" x14ac:dyDescent="0.25">
      <c r="AC1971" s="3"/>
    </row>
    <row r="1972" spans="29:29" x14ac:dyDescent="0.25">
      <c r="AC1972" s="3"/>
    </row>
    <row r="1973" spans="29:29" x14ac:dyDescent="0.25">
      <c r="AC1973" s="3"/>
    </row>
    <row r="1974" spans="29:29" x14ac:dyDescent="0.25">
      <c r="AC1974" s="3"/>
    </row>
    <row r="1975" spans="29:29" x14ac:dyDescent="0.25">
      <c r="AC1975" s="3"/>
    </row>
    <row r="1976" spans="29:29" x14ac:dyDescent="0.25">
      <c r="AC1976" s="3"/>
    </row>
    <row r="1977" spans="29:29" x14ac:dyDescent="0.25">
      <c r="AC1977" s="3"/>
    </row>
    <row r="1978" spans="29:29" x14ac:dyDescent="0.25">
      <c r="AC1978" s="3"/>
    </row>
    <row r="1979" spans="29:29" x14ac:dyDescent="0.25">
      <c r="AC1979" s="3"/>
    </row>
    <row r="1980" spans="29:29" x14ac:dyDescent="0.25">
      <c r="AC1980" s="3"/>
    </row>
    <row r="1981" spans="29:29" x14ac:dyDescent="0.25">
      <c r="AC1981" s="3"/>
    </row>
    <row r="1982" spans="29:29" x14ac:dyDescent="0.25">
      <c r="AC1982" s="3"/>
    </row>
    <row r="1983" spans="29:29" x14ac:dyDescent="0.25">
      <c r="AC1983" s="3"/>
    </row>
    <row r="1984" spans="29:29" x14ac:dyDescent="0.25">
      <c r="AC1984" s="3"/>
    </row>
    <row r="1985" spans="29:29" x14ac:dyDescent="0.25">
      <c r="AC1985" s="3"/>
    </row>
    <row r="1986" spans="29:29" x14ac:dyDescent="0.25">
      <c r="AC1986" s="3"/>
    </row>
    <row r="1987" spans="29:29" x14ac:dyDescent="0.25">
      <c r="AC1987" s="3"/>
    </row>
    <row r="1988" spans="29:29" x14ac:dyDescent="0.25">
      <c r="AC1988" s="3"/>
    </row>
    <row r="1989" spans="29:29" x14ac:dyDescent="0.25">
      <c r="AC1989" s="3"/>
    </row>
    <row r="1990" spans="29:29" x14ac:dyDescent="0.25">
      <c r="AC1990" s="3"/>
    </row>
    <row r="1991" spans="29:29" x14ac:dyDescent="0.25">
      <c r="AC1991" s="3"/>
    </row>
    <row r="1992" spans="29:29" x14ac:dyDescent="0.25">
      <c r="AC1992" s="3"/>
    </row>
    <row r="1993" spans="29:29" x14ac:dyDescent="0.25">
      <c r="AC1993" s="3"/>
    </row>
    <row r="1994" spans="29:29" x14ac:dyDescent="0.25">
      <c r="AC1994" s="3"/>
    </row>
    <row r="1995" spans="29:29" x14ac:dyDescent="0.25">
      <c r="AC1995" s="3"/>
    </row>
    <row r="1996" spans="29:29" x14ac:dyDescent="0.25">
      <c r="AC1996" s="3"/>
    </row>
    <row r="1997" spans="29:29" x14ac:dyDescent="0.25">
      <c r="AC1997" s="3"/>
    </row>
    <row r="1998" spans="29:29" x14ac:dyDescent="0.25">
      <c r="AC1998" s="3"/>
    </row>
    <row r="1999" spans="29:29" x14ac:dyDescent="0.25">
      <c r="AC1999" s="3"/>
    </row>
    <row r="2000" spans="29:29" x14ac:dyDescent="0.25">
      <c r="AC2000" s="3"/>
    </row>
    <row r="2001" spans="29:29" x14ac:dyDescent="0.25">
      <c r="AC2001" s="3"/>
    </row>
    <row r="2002" spans="29:29" x14ac:dyDescent="0.25">
      <c r="AC2002" s="3"/>
    </row>
    <row r="2003" spans="29:29" x14ac:dyDescent="0.25">
      <c r="AC2003" s="3"/>
    </row>
    <row r="2004" spans="29:29" x14ac:dyDescent="0.25">
      <c r="AC2004" s="3"/>
    </row>
    <row r="2005" spans="29:29" x14ac:dyDescent="0.25">
      <c r="AC2005" s="3"/>
    </row>
    <row r="2006" spans="29:29" x14ac:dyDescent="0.25">
      <c r="AC2006" s="3"/>
    </row>
    <row r="2007" spans="29:29" x14ac:dyDescent="0.25">
      <c r="AC2007" s="3"/>
    </row>
    <row r="2008" spans="29:29" x14ac:dyDescent="0.25">
      <c r="AC2008" s="3"/>
    </row>
    <row r="2009" spans="29:29" x14ac:dyDescent="0.25">
      <c r="AC2009" s="3"/>
    </row>
    <row r="2010" spans="29:29" x14ac:dyDescent="0.25">
      <c r="AC2010" s="3"/>
    </row>
    <row r="2011" spans="29:29" x14ac:dyDescent="0.25">
      <c r="AC2011" s="3"/>
    </row>
    <row r="2012" spans="29:29" x14ac:dyDescent="0.25">
      <c r="AC2012" s="3"/>
    </row>
    <row r="2013" spans="29:29" x14ac:dyDescent="0.25">
      <c r="AC2013" s="3"/>
    </row>
    <row r="2014" spans="29:29" x14ac:dyDescent="0.25">
      <c r="AC2014" s="3"/>
    </row>
    <row r="2015" spans="29:29" x14ac:dyDescent="0.25">
      <c r="AC2015" s="3"/>
    </row>
    <row r="2016" spans="29:29" x14ac:dyDescent="0.25">
      <c r="AC2016" s="3"/>
    </row>
    <row r="2017" spans="29:29" x14ac:dyDescent="0.25">
      <c r="AC2017" s="3"/>
    </row>
    <row r="2018" spans="29:29" x14ac:dyDescent="0.25">
      <c r="AC2018" s="3"/>
    </row>
  </sheetData>
  <conditionalFormatting sqref="C2019:L1048576">
    <cfRule type="containsText" dxfId="7" priority="9" operator="containsText" text="High">
      <formula>NOT(ISERROR(SEARCH("High",C2019)))</formula>
    </cfRule>
    <cfRule type="containsText" dxfId="6" priority="10" operator="containsText" text="Intermediate">
      <formula>NOT(ISERROR(SEARCH("Intermediate",C2019)))</formula>
    </cfRule>
    <cfRule type="containsText" dxfId="5" priority="11" operator="containsText" text="Borderline">
      <formula>NOT(ISERROR(SEARCH("Borderline",C2019)))</formula>
    </cfRule>
    <cfRule type="containsText" dxfId="4" priority="12" operator="containsText" text="Low">
      <formula>NOT(ISERROR(SEARCH("Low",C2019)))</formula>
    </cfRule>
  </conditionalFormatting>
  <conditionalFormatting sqref="AK2:AK2018">
    <cfRule type="containsText" dxfId="3" priority="5" operator="containsText" text="High">
      <formula>NOT(ISERROR(SEARCH("High",AK2)))</formula>
    </cfRule>
    <cfRule type="containsText" dxfId="2" priority="6" operator="containsText" text="Intermediate">
      <formula>NOT(ISERROR(SEARCH("Intermediate",AK2)))</formula>
    </cfRule>
    <cfRule type="containsText" dxfId="1" priority="7" operator="containsText" text="Borderline">
      <formula>NOT(ISERROR(SEARCH("Borderline",AK2)))</formula>
    </cfRule>
    <cfRule type="containsText" dxfId="0" priority="8" operator="containsText" text="Low">
      <formula>NOT(ISERROR(SEARCH("Low",AK2)))</formula>
    </cfRule>
  </conditionalFormatting>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71CA5-1EBF-4086-976D-538BA67D9A88}">
  <sheetPr codeName="Sheet8"/>
  <dimension ref="A1:CB922"/>
  <sheetViews>
    <sheetView workbookViewId="0">
      <selection activeCell="B2" sqref="B2"/>
    </sheetView>
  </sheetViews>
  <sheetFormatPr defaultRowHeight="15" x14ac:dyDescent="0.25"/>
  <cols>
    <col min="1" max="17" width="9.140625" customWidth="1"/>
    <col min="18" max="18" width="8.85546875" customWidth="1"/>
    <col min="19" max="19" width="15.42578125" style="18" customWidth="1"/>
    <col min="20" max="20" width="15.42578125" style="16" customWidth="1"/>
    <col min="24" max="24" width="9.140625" style="16"/>
    <col min="28" max="28" width="9.140625" style="16"/>
    <col min="29" max="39" width="9.140625" hidden="1" customWidth="1"/>
    <col min="41" max="51" width="9.140625" hidden="1" customWidth="1"/>
    <col min="53" max="63" width="9.140625" hidden="1" customWidth="1"/>
    <col min="65" max="75" width="9.140625" hidden="1" customWidth="1"/>
    <col min="76" max="76" width="9.140625" style="16"/>
  </cols>
  <sheetData>
    <row r="1" spans="1:80" x14ac:dyDescent="0.25">
      <c r="A1" t="s">
        <v>0</v>
      </c>
      <c r="B1" t="s">
        <v>7</v>
      </c>
      <c r="C1" t="s">
        <v>84</v>
      </c>
      <c r="D1" t="s">
        <v>85</v>
      </c>
      <c r="E1" t="s">
        <v>86</v>
      </c>
      <c r="F1" t="s">
        <v>87</v>
      </c>
      <c r="G1" t="s">
        <v>88</v>
      </c>
      <c r="H1" t="s">
        <v>89</v>
      </c>
      <c r="I1" t="s">
        <v>90</v>
      </c>
      <c r="J1" t="s">
        <v>91</v>
      </c>
      <c r="K1" t="s">
        <v>92</v>
      </c>
      <c r="L1" t="s">
        <v>279</v>
      </c>
      <c r="M1" t="s">
        <v>190</v>
      </c>
      <c r="N1" t="s">
        <v>191</v>
      </c>
      <c r="O1" t="s">
        <v>47</v>
      </c>
      <c r="P1" t="s">
        <v>1</v>
      </c>
      <c r="Q1" t="s">
        <v>200</v>
      </c>
      <c r="R1" t="s">
        <v>32</v>
      </c>
      <c r="S1" s="18" t="s">
        <v>51</v>
      </c>
      <c r="T1" s="16" t="s">
        <v>307</v>
      </c>
      <c r="U1" t="s">
        <v>192</v>
      </c>
      <c r="V1" t="s">
        <v>193</v>
      </c>
      <c r="W1" t="s">
        <v>194</v>
      </c>
      <c r="X1" s="16" t="s">
        <v>195</v>
      </c>
      <c r="Y1" t="s">
        <v>196</v>
      </c>
      <c r="Z1" t="s">
        <v>197</v>
      </c>
      <c r="AA1" t="s">
        <v>198</v>
      </c>
      <c r="AB1" s="16" t="s">
        <v>199</v>
      </c>
      <c r="AC1" t="s">
        <v>235</v>
      </c>
      <c r="AD1" t="s">
        <v>236</v>
      </c>
      <c r="AE1" t="s">
        <v>237</v>
      </c>
      <c r="AF1" t="s">
        <v>238</v>
      </c>
      <c r="AG1" t="s">
        <v>239</v>
      </c>
      <c r="AH1" t="s">
        <v>240</v>
      </c>
      <c r="AI1" t="s">
        <v>241</v>
      </c>
      <c r="AJ1" t="s">
        <v>242</v>
      </c>
      <c r="AK1" t="s">
        <v>243</v>
      </c>
      <c r="AL1" t="s">
        <v>244</v>
      </c>
      <c r="AM1" t="s">
        <v>280</v>
      </c>
      <c r="AN1" t="s">
        <v>245</v>
      </c>
      <c r="AO1" t="s">
        <v>246</v>
      </c>
      <c r="AP1" t="s">
        <v>247</v>
      </c>
      <c r="AQ1" t="s">
        <v>248</v>
      </c>
      <c r="AR1" t="s">
        <v>249</v>
      </c>
      <c r="AS1" t="s">
        <v>250</v>
      </c>
      <c r="AT1" t="s">
        <v>251</v>
      </c>
      <c r="AU1" t="s">
        <v>252</v>
      </c>
      <c r="AV1" t="s">
        <v>253</v>
      </c>
      <c r="AW1" t="s">
        <v>254</v>
      </c>
      <c r="AX1" t="s">
        <v>255</v>
      </c>
      <c r="AY1" t="s">
        <v>281</v>
      </c>
      <c r="AZ1" t="s">
        <v>276</v>
      </c>
      <c r="BA1" t="s">
        <v>256</v>
      </c>
      <c r="BB1" t="s">
        <v>257</v>
      </c>
      <c r="BC1" t="s">
        <v>258</v>
      </c>
      <c r="BD1" t="s">
        <v>259</v>
      </c>
      <c r="BE1" t="s">
        <v>260</v>
      </c>
      <c r="BF1" t="s">
        <v>261</v>
      </c>
      <c r="BG1" t="s">
        <v>262</v>
      </c>
      <c r="BH1" t="s">
        <v>263</v>
      </c>
      <c r="BI1" t="s">
        <v>264</v>
      </c>
      <c r="BJ1" t="s">
        <v>265</v>
      </c>
      <c r="BK1" t="s">
        <v>282</v>
      </c>
      <c r="BL1" t="s">
        <v>277</v>
      </c>
      <c r="BM1" t="s">
        <v>266</v>
      </c>
      <c r="BN1" t="s">
        <v>267</v>
      </c>
      <c r="BO1" t="s">
        <v>268</v>
      </c>
      <c r="BP1" t="s">
        <v>269</v>
      </c>
      <c r="BQ1" t="s">
        <v>270</v>
      </c>
      <c r="BR1" t="s">
        <v>271</v>
      </c>
      <c r="BS1" t="s">
        <v>272</v>
      </c>
      <c r="BT1" t="s">
        <v>273</v>
      </c>
      <c r="BU1" t="s">
        <v>274</v>
      </c>
      <c r="BV1" t="s">
        <v>275</v>
      </c>
      <c r="BW1" t="s">
        <v>283</v>
      </c>
      <c r="BX1" s="16" t="s">
        <v>278</v>
      </c>
      <c r="BY1" t="s">
        <v>303</v>
      </c>
      <c r="BZ1" t="s">
        <v>304</v>
      </c>
      <c r="CA1" t="s">
        <v>305</v>
      </c>
      <c r="CB1" t="s">
        <v>306</v>
      </c>
    </row>
    <row r="2" spans="1:80" x14ac:dyDescent="0.25">
      <c r="A2">
        <f>'Data Input'!A2</f>
        <v>1</v>
      </c>
      <c r="B2">
        <f>'Data Input'!C2</f>
        <v>28</v>
      </c>
      <c r="C2">
        <f t="shared" ref="C2:L2" si="0">B2+1</f>
        <v>29</v>
      </c>
      <c r="D2">
        <f t="shared" si="0"/>
        <v>30</v>
      </c>
      <c r="E2">
        <f t="shared" si="0"/>
        <v>31</v>
      </c>
      <c r="F2">
        <f t="shared" si="0"/>
        <v>32</v>
      </c>
      <c r="G2">
        <f t="shared" si="0"/>
        <v>33</v>
      </c>
      <c r="H2">
        <f t="shared" si="0"/>
        <v>34</v>
      </c>
      <c r="I2">
        <f t="shared" si="0"/>
        <v>35</v>
      </c>
      <c r="J2">
        <f t="shared" si="0"/>
        <v>36</v>
      </c>
      <c r="K2">
        <f t="shared" si="0"/>
        <v>37</v>
      </c>
      <c r="L2">
        <f t="shared" si="0"/>
        <v>38</v>
      </c>
      <c r="M2">
        <f>IF('Data Input'!D2&gt;=240,1,0)</f>
        <v>1</v>
      </c>
      <c r="N2">
        <f>_xlfn.IFS('Data Input'!F2&gt;=130,1,'Data Input'!G2=1,1,0=0,0)</f>
        <v>0</v>
      </c>
      <c r="O2">
        <f>'Data Input'!H2</f>
        <v>0</v>
      </c>
      <c r="P2">
        <f>'Data Input'!J2</f>
        <v>29.6</v>
      </c>
      <c r="Q2">
        <f>IF(A2="M",1,0)</f>
        <v>0</v>
      </c>
      <c r="R2">
        <f>IF('Data Input'!I2&gt;=100,1,0)</f>
        <v>0</v>
      </c>
      <c r="S2" s="18">
        <f>'Data Input'!L2</f>
        <v>3</v>
      </c>
      <c r="T2" s="16">
        <f>'Data Input'!N2</f>
        <v>2016</v>
      </c>
      <c r="U2">
        <f>EXP(-2.346104-Q2*0.74826-O2*0.059342+P2*0.084056+M2*0.388217+N2*0.341375)/(1+EXP(-2.346104-Q2*0.74826-O2*0.059342+P2*0.084056+M2*0.388217))</f>
        <v>0.62952290082987561</v>
      </c>
      <c r="V2">
        <f>EXP(-4.04299-Q2*0.21011+O2*0.95911+P2*0.04524-M2*0.07818+N2*0.36214-R2*0.43584)/(1+EXP(-4.04299-Q2*0.21011+O2*0.95911+P2*0.04524-M2*0.07818+N2*0.36214-R2*0.43584))</f>
        <v>5.8301024417015075E-2</v>
      </c>
      <c r="W2">
        <f>EXP(-1.85739-Q2*0.34009+O2*0.388879+P2*0.039908+M2*0.258545+N2*0.310812+R2*0.322393)/(1+EXP(-1.85739-Q2*0.34009+O2*0.388879+P2*0.039908+M2*0.258545+N2*0.310812+R2*0.322393))</f>
        <v>0.39709880470429143</v>
      </c>
      <c r="X2" s="16">
        <f>IF(R2=0,EXP(-9.14458+Q2*0.284981+O2*0.165925+P2*0.192086+M2*0.273595+N2*0.490982)/(1+EXP(-9.14458+Q2*0.284981+O2*0.165925+P2*0.192086+M2*0.273595+N2*0.490982)),1)</f>
        <v>3.972498433500974E-2</v>
      </c>
      <c r="Y2">
        <f>(U2/11)*7714.93*66/11</f>
        <v>2649.1227890724181</v>
      </c>
      <c r="Z2">
        <f>(V2/11)*843.311006512658*66/11</f>
        <v>26.817761226453833</v>
      </c>
      <c r="AA2">
        <f>(W2/11)*1035.82*66/11</f>
        <v>224.35793666661769</v>
      </c>
      <c r="AB2" s="16">
        <f>(X2/11)*9369.07*66/11</f>
        <v>203.01063217287802</v>
      </c>
      <c r="AC2">
        <f t="shared" ref="AC2:AL2" si="1">_xlfn.IFS(AND(B2&lt;20,$S2=0),4421.578,AND(B2&lt;20,$S2=1),3397.634,AND(B2&lt;20,$S2=2),3025.291,AND(B2&lt;20,$S2=3),2652.947,AND(B2&lt;20,$S2=4),2373.689,AND(B2&lt;25,$S2=0),4980.094,AND(B2&lt;25,$S2=1),3723.434,AND(B2&lt;25,$S2=2),3304.548,AND(B2&lt;25,$S2=3),2932.205,AND(B2&lt;25,$S2=4),2699.49,B2&lt;35,4654.293,AND(B2&lt;45,$S2=0),3211.462,AND(B2&lt;45,$S2=1),4188.864,AND(B2&lt;45,$S2=2),4607.75,AND(B2&lt;45,$S2=3),5026.637,AND(B2&lt;45,$S2=4),5212.808,AND(B2&lt;55,$S2=0),1768.631,AND(B2&lt;55,$S2=1),3909.606,AND(B2&lt;55,$S2=2),3630.349,AND(B2&lt;55,$S2=3),3956.149,AND(B2&lt;55,$S2=4),4328.493,AND(B2&lt;66,$S2=0),418.8864,AND(B2&lt;66,$S2=1),2001.346,AND(B2&lt;66,$S2=2),2699.49,AND(B2&lt;66,$S2=3),3118.376,AND(B2&lt;66,$S2=4),3490.72,AND(B2&gt;65,$S2=0),46.54293,AND(B2&gt;65,$S2=1),977.4016,AND(B2&gt;65,$S2=2),2187.518,AND(B2&gt;65,$S2=3),2699.49,AND(B2&gt;65,$S2=4),3118.376)+AD2</f>
        <v>52686.598999999987</v>
      </c>
      <c r="AD2">
        <f t="shared" si="1"/>
        <v>48032.30599999999</v>
      </c>
      <c r="AE2">
        <f t="shared" si="1"/>
        <v>43378.012999999992</v>
      </c>
      <c r="AF2">
        <f t="shared" si="1"/>
        <v>38723.719999999994</v>
      </c>
      <c r="AG2">
        <f t="shared" si="1"/>
        <v>34069.426999999996</v>
      </c>
      <c r="AH2">
        <f t="shared" si="1"/>
        <v>29415.133999999998</v>
      </c>
      <c r="AI2">
        <f t="shared" si="1"/>
        <v>24760.841</v>
      </c>
      <c r="AJ2">
        <f t="shared" si="1"/>
        <v>20106.547999999999</v>
      </c>
      <c r="AK2">
        <f t="shared" si="1"/>
        <v>15079.911</v>
      </c>
      <c r="AL2">
        <f t="shared" si="1"/>
        <v>10053.273999999999</v>
      </c>
      <c r="AM2">
        <f>_xlfn.IFS(AND(L2&lt;20,$S2=0),4421.578,AND(L2&lt;20,$S2=1),3397.634,AND(L2&lt;20,$S2=2),3025.291,AND(L2&lt;20,$S2=3),2652.947,AND(L2&lt;20,$S2=4),2373.689,AND(L2&lt;25,$S2=0),4980.094,AND(L2&lt;25,$S2=1),3723.434,AND(L2&lt;25,$S2=2),3304.548,AND(L2&lt;25,$S2=3),2932.205,AND(L2&lt;25,$S2=4),2699.49,L2&lt;35,4654.293,AND(L2&lt;45,$S2=0),3211.462,AND(L2&lt;45,$S2=1),4188.864,AND(L2&lt;45,$S2=2),4607.75,AND(L2&lt;45,$S2=3),5026.637,AND(L2&lt;45,$S2=4),5212.808,AND(L2&lt;55,$S2=0),1768.631,AND(L2&lt;55,$S2=1),3909.606,AND(L2&lt;55,$S2=2),3630.349,AND(L2&lt;55,$S2=3),3956.149,AND(L2&lt;55,$S2=4),4328.493,AND(L2&lt;66,$S2=0),418.8864,AND(L2&lt;66,$S2=1),2001.346,AND(L2&lt;66,$S2=2),2699.49,AND(L2&lt;66,$S2=3),3118.376,AND(L2&lt;66,$S2=4),3490.72,AND(L2&gt;65,$S2=0),46.54293,AND(L2&gt;65,$S2=1),977.4016,AND(L2&gt;65,$S2=2),2187.518,AND(L2&gt;65,$S2=3),2699.49,AND(L2&gt;65,$S2=4),3118.376)</f>
        <v>5026.6369999999997</v>
      </c>
      <c r="AN2">
        <f>(U2/11)*SUM(AC2:AL2)/11</f>
        <v>1645.6341137867448</v>
      </c>
      <c r="AO2">
        <f t="shared" ref="AO2:AX2" si="2">_xlfn.IFS(AND(B2&lt;20,$S2=0),3753.058,AND(B2&lt;20,$S2=1),2883.929,AND(B2&lt;20,$S2=2),2567.882,AND(B2&lt;20,$S2=3),2251.835,AND(B2&lt;20,$S2=4),2014.8,AND(B2&lt;25,$S2=0),4227.129,AND(B2&lt;25,$S2=1),3160.47,AND(B2&lt;25,$S2=2),2804.917,AND(B2&lt;25,$S2=3),2488.87,AND(B2&lt;25,$S2=4),2291.341,B2&lt;35,3950.588,AND(B2&lt;45,$S2=0),2725.906,AND(B2&lt;45,$S2=1),3555.529,AND(B2&lt;45,$S2=2),3911.082,AND(B2&lt;45,$S2=3),4266.635,AND(B2&lt;45,$S2=4),4424.658,AND(B2&lt;55,$S21=0),1501.223,AND(B2&lt;55,$S2=1),3318.494,AND(B2&lt;55,$S2=2),3081.458,AND(B2&lt;55,$S2=3),3358,AND(B2&lt;55,$S2=4),3674.047,AND(B2&lt;66,$S2=0),355.5529,AND(B2&lt;66,$S2=1),1689.753,AND(B2&lt;66,$S2=2),2291.341,AND(B2&lt;66,$S2=3),2646.894,AND(B2&lt;66,$S2=4),2962.941,AND(B2&gt;65,$S2=0),39.50588,AND(B2&gt;65,$S2=1),829.6234,AND(B2&gt;65,$S2=2),1856.776,AND(B2&gt;65,$S2=3),2291.341,AND(B2&gt;65,$S2=4),2646.894)+AP2</f>
        <v>44720.65600000001</v>
      </c>
      <c r="AP2">
        <f t="shared" si="2"/>
        <v>40770.068000000007</v>
      </c>
      <c r="AQ2">
        <f t="shared" si="2"/>
        <v>36819.480000000003</v>
      </c>
      <c r="AR2">
        <f t="shared" si="2"/>
        <v>32868.892</v>
      </c>
      <c r="AS2">
        <f t="shared" si="2"/>
        <v>28918.304</v>
      </c>
      <c r="AT2">
        <f t="shared" si="2"/>
        <v>24967.716</v>
      </c>
      <c r="AU2">
        <f t="shared" si="2"/>
        <v>21017.128000000001</v>
      </c>
      <c r="AV2">
        <f t="shared" si="2"/>
        <v>17066.54</v>
      </c>
      <c r="AW2">
        <f t="shared" si="2"/>
        <v>12799.905000000001</v>
      </c>
      <c r="AX2">
        <f t="shared" si="2"/>
        <v>8533.27</v>
      </c>
      <c r="AY2">
        <f>_xlfn.IFS(AND(L2&lt;20,$S2=0),3753.058,AND(L2&lt;20,$S2=1),2883.929,AND(L2&lt;20,$S2=2),2567.882,AND(L2&lt;20,$S2=3),2251.835,AND(L2&lt;20,$S2=4),2014.8,AND(L2&lt;25,$S2=0),4227.129,AND(L2&lt;25,$S2=1),3160.47,AND(L2&lt;25,$S2=2),2804.917,AND(L2&lt;25,$S2=3),2488.87,AND(L2&lt;25,$S2=4),2291.341,L2&lt;35,3950.588,AND(L2&lt;45,$S2=0),2725.906,AND(L2&lt;45,$S2=1),3555.529,AND(L2&lt;45,$S2=2),3911.082,AND(L2&lt;45,$S2=3),4266.635,AND(L2&lt;45,$S2=4),4424.658,AND(L2&lt;55,$S21=0),1501.223,AND(L2&lt;55,$S2=1),3318.494,AND(L2&lt;55,$S2=2),3081.458,AND(L2&lt;55,$S2=3),3358,AND(L2&lt;55,$S2=4),3674.047,AND(L2&lt;66,$S2=0),355.5529,AND(L2&lt;66,$S2=1),1689.753,AND(L2&lt;66,$S2=2),2291.341,AND(L2&lt;66,$S2=3),2646.894,AND(L2&lt;66,$S2=4),2962.941,AND(L2&gt;65,$S2=0),39.50588,AND(L2&gt;65,$S2=1),829.6234,AND(L2&gt;65,$S2=2),1856.776,AND(L2&gt;65,$S2=3),2291.341,AND(L2&gt;65,$S2=4),2646.894)</f>
        <v>4266.6350000000002</v>
      </c>
      <c r="AZ2">
        <f>(U2/11)*SUM(AO2:AX2)/11</f>
        <v>1396.822658265849</v>
      </c>
      <c r="BA2">
        <f t="shared" ref="BA2:BJ2" si="3">_xlfn.IFS(AND(B2&lt;20,$S2=0),3656.976,AND(B2&lt;20,$S2=1),2810.098,AND(B2&lt;20,$S2=2),2502.098,AND(B2&lt;20,$S2=3),2194.186,AND(B2&lt;20,$S2=4),1963.219,AND(B2&lt;25,$S2=0),4118.91,AND(B2&lt;25,$S2=1),3079.559,AND(B2&lt;25,$S2=2),2733.109,AND(B2&lt;25,$S2=3),2425.153,AND(B2&lt;25,$S2=4),2232.68,B2&lt;35,2849.449,AND(B2&lt;45,$S2=0),2656.12,AND(B2&lt;45,$S2=1),3464.504,AND(B2&lt;45,$S2=2),3810.954,AND(B2&lt;45,$S2=3),4157.405,AND(B2&lt;45,$S2=4),4311.383,AND(B2&lt;55,$S21=0),1462.791,AND(B2&lt;55,$S2=1),3233.537,AND(B2&lt;55,$S2=2),3002.537,AND(B2&lt;55,$S2=3),3272.031,AND(B2&lt;55,$S2=4),3579.987,AND(B2&lt;66,$S2=0),346.4504,AND(B2&lt;66,$S2=1),1655.263,AND(B2&lt;66,$S2=2),2232.68,AND(B2&lt;66,$S2=3),2579.131,AND(B2&lt;66,$S2=4),2887.087,AND(B2&gt;65,$S2=0),38.49449,AND(B2&gt;65,$S2=1),808.3842,AND(B2&gt;65,$S2=2),1809.241,AND(B2&gt;65,$S2=3),2232.68,AND(B2&gt;65,$S2=4),2579.131)+BB2</f>
        <v>36575.762999999999</v>
      </c>
      <c r="BB2">
        <f t="shared" si="3"/>
        <v>33726.313999999998</v>
      </c>
      <c r="BC2">
        <f t="shared" si="3"/>
        <v>30876.865000000002</v>
      </c>
      <c r="BD2">
        <f t="shared" si="3"/>
        <v>28027.416000000001</v>
      </c>
      <c r="BE2">
        <f t="shared" si="3"/>
        <v>25177.967000000001</v>
      </c>
      <c r="BF2">
        <f t="shared" si="3"/>
        <v>22328.518</v>
      </c>
      <c r="BG2">
        <f t="shared" si="3"/>
        <v>19479.069</v>
      </c>
      <c r="BH2">
        <f t="shared" si="3"/>
        <v>16629.62</v>
      </c>
      <c r="BI2">
        <f t="shared" si="3"/>
        <v>12472.215</v>
      </c>
      <c r="BJ2">
        <f t="shared" si="3"/>
        <v>8314.81</v>
      </c>
      <c r="BK2">
        <f>_xlfn.IFS(AND(L2&lt;20,$S2=0),3656.976,AND(L2&lt;20,$S2=1),2810.098,AND(L2&lt;20,$S2=2),2502.098,AND(L2&lt;20,$S2=3),2194.186,AND(L2&lt;20,$S2=4),1963.219,AND(L2&lt;25,$S2=0),4118.91,AND(L2&lt;25,$S2=1),3079.559,AND(L2&lt;25,$S2=2),2733.109,AND(L2&lt;25,$S2=3),2425.153,AND(L2&lt;25,$S2=4),2232.68,L2&lt;35,2849.449,AND(L2&lt;45,$S2=0),2656.12,AND(L2&lt;45,$S2=1),3464.504,AND(L2&lt;45,$S2=2),3810.954,AND(L2&lt;45,$S2=3),4157.405,AND(L2&lt;45,$S2=4),4311.383,AND(L2&lt;55,$S21=0),1462.791,AND(L2&lt;55,$S2=1),3233.537,AND(L2&lt;55,$S2=2),3002.537,AND(L2&lt;55,$S2=3),3272.031,AND(L2&lt;55,$S2=4),3579.987,AND(L2&lt;66,$S2=0),346.4504,AND(L2&lt;66,$S2=1),1655.263,AND(L2&lt;66,$S2=2),2232.68,AND(L2&lt;66,$S2=3),2579.131,AND(L2&lt;66,$S2=4),2887.087,AND(L2&gt;65,$S2=0),38.49449,AND(L2&gt;65,$S2=1),808.3842,AND(L2&gt;65,$S2=2),1809.241,AND(L2&gt;65,$S2=3),2232.68,AND(L2&gt;65,$S2=4),2579.131)</f>
        <v>4157.4049999999997</v>
      </c>
      <c r="BL2">
        <f>(U2/11)*SUM(BA2:BJ2)/11</f>
        <v>1215.3879046390191</v>
      </c>
      <c r="BM2">
        <f t="shared" ref="BM2:BV2" si="4">IF($Q2=1,_xlfn.IFS(AND(A2&lt;20,$S2=0),7909.033,AND(A2&lt;25,$S2=0),8155.274,AND(A2&lt;35,$S2=0),5411.444,AND(A2&lt;45,$S2=0),5372.643,AND(A2&lt;55,$S2=0),3960.303,AND(A2&lt;60,$S2=0),949.0013,AND(A2&lt;65,$S2=0),701.2915,AND(A2=65,$S2=0),293.6025,AND(A2&lt;70,$S2=0),40.25755,AND(A2&gt;69,$S2=0),21.91042,AND(A2&lt;20,$S2=1),6077.467,AND(A2&lt;25,$S2=1),6097.401,AND(A2&lt;35,$S2=1),5411.444,AND(A2&lt;45,$S2=1),7007.796,AND(A2&lt;55,$S2=1),8754.354,AND(A2&lt;60,$S2=1),4534.118,AND(A2&lt;65,$S2=1),3350.615,AND(A2=65,$S2=1),1402.767,AND(A2&lt;70,$S2=1),845.4085,AND(A2&gt;69,$S2=1),460.1188,AND(A2&lt;20,$S2=2),5411.444,AND(A2&lt;25,$S2=2),5411.444,AND(A2&lt;35,$S2=2),5411.444,AND(A2&lt;45,$S2=2),7708.575,AND(A2&lt;55,$S2=2),8129.043,AND(A2&lt;60,$S2=2),6115.786,AND(A2&lt;65,$S2=2),4519.434,AND(A2=65,$S2=2),1892.105,AND(A2&lt;70,$S2=2),1892.105,AND(A2&gt;69,$S2=2),1029.79,AND(A2&lt;20,$S2=3),4745.42,AND(A2&lt;25,$S2=3),4801.703,AND(A2&lt;35,$S2=3),5411.444,AND(A2&lt;45,$S2=3),8409.355,AND(A2&lt;55,$S2=3),8858.572,AND(A2&lt;60,$S2=3),7064.788,AND(A2&lt;65,$S2=3),5220.726,AND(A2=65,$S2=3),2185.707,AND(A2&lt;70,$S2=3),2334.938,AND(A2&gt;69,$S2=3),1270.804,AND(A2&lt;20,$S2=4),4245.902,AND(A2&lt;25,$S2=4),4420.616,AND(A2&lt;35,$S2=4),5411.444,AND(A2&lt;45,$S2=4),8720.812,AND(A2&lt;55,$S2=4),9692.32,AND(A2&lt;60,$S2=4),7908.345,AND(A2&lt;65,$S2=4),5844.096,AND(A2=65,$S2=4),2446.687,AND(A2&lt;70,$S2=4),2697.256,AND(A2&gt;69,$S2=4),1467.998),_xlfn.IFS(AND(A2&lt;20,$S2=0),4942.278,AND(A2&lt;25,$S2=0),5096.151,AND(A2&lt;35,$S2=0),3381.558,AND(A2&lt;45,$S2=0),3560.514,AND(A2&lt;55,$S2=0),2443.074,AND(A2&lt;60,$S2=0),626.8311,AND(A2&lt;65,$S2=0),371.4828,AND(A2=65,$S2=0),156.4774,AND(A2&lt;70,$S2=0),21.45553,AND(A2&gt;69,$S2=0),16.35068,AND(A2&lt;20,$S2=1),3797.75,AND(A2&lt;25,$S2=1),3810.207,AND(A2&lt;35,$S2=1),3381.558,AND(A2&lt;45,$S2=1),4644.149,AND(A2&lt;55,$S2=1),5400.48,AND(A2&lt;60,$S2=1),2994.86,AND(A2&lt;65,$S2=1),2108.114,AND(A2=65,$S2=1),764.6143,AND(A2&lt;70,$S2=1),450.5661,AND(A2&gt;69,$S2=1),343.3646,AND(A2&lt;20,$S2=2),3381.558,AND(A2&lt;25,$S2=2),3381.558,AND(A2&lt;35,$S2=2),3381.558,AND(A2&lt;45,$S2=2),5108.564,AND(A2&lt;55,$S2=2),5014.731,AND(A2&lt;60,$S2=2),4039.578,AND(A2&lt;65,$S2=2),2843.502,AND(A2=65,$S2=2),1008.41,AND(A2&lt;70,$S2=2),1008.41,AND(A2&gt;69,$S2=2),768.482,AND(A2&lt;20,$S2=3),2965.367,AND(A2&lt;25,$S2=3),3000.538,AND(A2&lt;35,$S2=3),3381.558,AND(A2&lt;45,$S2=3),5572.979,AND(A2&lt;55,$S2=3),5464.771,AND(A2&lt;60,$S2=3),4666.41,AND(A2&lt;65,$S2=3),3284.735,AND(A2=65,$S2=3),1164.887,AND(A2&lt;70,$S2=3),1244.421,AND(A2&gt;69,$S2=3),948.3395,AND(A2&lt;20,$S2=4),2653.223,AND(A2&lt;25,$S2=4),2762.4,AND(A2&lt;35,$S2=4),3381.558,AND(A2&lt;45,$S2=4),5779.386,AND(A2&lt;55,$S2=4),5979.102,AND(A2&lt;60,$S2=4),5223.593,AND(A2&lt;65,$S2=4),3676.942,AND(A2=65,$S2=4),1303.978,AND(A2&lt;70,$S2=4),1437.521,AND(A2&gt;69,$S2=4),1095.496))+BN2</f>
        <v>43355.21</v>
      </c>
      <c r="BN2">
        <f t="shared" si="4"/>
        <v>40389.843000000001</v>
      </c>
      <c r="BO2">
        <f t="shared" si="4"/>
        <v>37008.285000000003</v>
      </c>
      <c r="BP2">
        <f t="shared" si="4"/>
        <v>33626.727000000006</v>
      </c>
      <c r="BQ2">
        <f t="shared" si="4"/>
        <v>30245.169000000005</v>
      </c>
      <c r="BR2">
        <f t="shared" si="4"/>
        <v>26863.611000000004</v>
      </c>
      <c r="BS2">
        <f t="shared" si="4"/>
        <v>23482.053000000004</v>
      </c>
      <c r="BT2">
        <f t="shared" si="4"/>
        <v>20100.495000000003</v>
      </c>
      <c r="BU2">
        <f t="shared" si="4"/>
        <v>16718.937000000002</v>
      </c>
      <c r="BV2">
        <f t="shared" si="4"/>
        <v>11145.958000000001</v>
      </c>
      <c r="BW2">
        <f>IF($Q2=1,_xlfn.IFS(AND(K2&lt;20,$S2=0),7909.033,AND(K2&lt;25,$S2=0),8155.274,AND(K2&lt;35,$S2=0),5411.444,AND(K2&lt;45,$S2=0),5372.643,AND(K2&lt;55,$S2=0),3960.303,AND(K2&lt;60,$S2=0),949.0013,AND(K2&lt;65,$S2=0),701.2915,AND(K2=65,$S2=0),293.6025,AND(K2&lt;70,$S2=0),40.25755,AND(K2&gt;69,$S2=0),21.91042,AND(K2&lt;20,$S2=1),6077.467,AND(K2&lt;25,$S2=1),6097.401,AND(K2&lt;35,$S2=1),5411.444,AND(K2&lt;45,$S2=1),7007.796,AND(K2&lt;55,$S2=1),8754.354,AND(K2&lt;60,$S2=1),4534.118,AND(K2&lt;65,$S2=1),3350.615,AND(K2=65,$S2=1),1402.767,AND(K2&lt;70,$S2=1),845.4085,AND(K2&gt;69,$S2=1),460.1188,AND(K2&lt;20,$S2=2),5411.444,AND(K2&lt;25,$S2=2),5411.444,AND(K2&lt;35,$S2=2),5411.444,AND(K2&lt;45,$S2=2),7708.575,AND(K2&lt;55,$S2=2),8129.043,AND(K2&lt;60,$S2=2),6115.786,AND(K2&lt;65,$S2=2),4519.434,AND(K2=65,$S2=2),1892.105,AND(K2&lt;70,$S2=2),1892.105,AND(K2&gt;69,$S2=2),1029.79,AND(K2&lt;20,$S2=3),4745.42,AND(K2&lt;25,$S2=3),4801.703,AND(K2&lt;35,$S2=3),5411.444,AND(K2&lt;45,$S2=3),8409.355,AND(K2&lt;55,$S2=3),8858.572,AND(K2&lt;60,$S2=3),7064.788,AND(K2&lt;65,$S2=3),5220.726,AND(K2=65,$S2=3),2185.707,AND(K2&lt;70,$S2=3),2334.938,AND(K2&gt;69,$S2=3),1270.804,AND(K2&lt;20,$S2=4),4245.902,AND(K2&lt;25,$S2=4),4420.616,AND(K2&lt;35,$S2=4),5411.444,AND(K2&lt;45,$S2=4),8720.812,AND(K2&lt;55,$S2=4),9692.32,AND(K2&lt;60,$S2=4),7908.345,AND(K2&lt;65,$S2=4),5844.096,AND(K2=65,$S2=4),2446.687,AND(K2&lt;70,$S2=4),2697.256,AND(K2&gt;69,$S2=4),1467.998),_xlfn.IFS(AND(K2&lt;20,$S2=0),4942.278,AND(K2&lt;25,$S2=0),5096.151,AND(K2&lt;35,$S2=0),3381.558,AND(K2&lt;45,$S2=0),3560.514,AND(K2&lt;55,$S2=0),2443.074,AND(K2&lt;60,$S2=0),626.8311,AND(K2&lt;65,$S2=0),371.4828,AND(K2=65,$S2=0),156.4774,AND(K2&lt;70,$S2=0),21.45553,AND(K2&gt;69,$S2=0),16.35068,AND(K2&lt;20,$S2=1),3797.75,AND(K2&lt;25,$S2=1),3810.207,AND(K2&lt;35,$S2=1),3381.558,AND(K2&lt;45,$S2=1),4644.149,AND(K2&lt;55,$S2=1),5400.48,AND(K2&lt;60,$S2=1),2994.86,AND(K2&lt;65,$S2=1),2108.114,AND(K2=65,$S2=1),764.6143,AND(K2&lt;70,$S2=1),450.5661,AND(K2&gt;69,$S2=1),343.3646,AND(K2&lt;20,$S2=2),3381.558,AND(K2&lt;25,$S2=2),3381.558,AND(K2&lt;35,$S2=2),3381.558,AND(K2&lt;45,$S2=2),5108.564,AND(K2&lt;55,$S2=2),5014.731,AND(K2&lt;60,$S2=2),4039.578,AND(K2&lt;65,$S2=2),2843.502,AND(K2=65,$S2=2),1008.41,AND(K2&lt;70,$S2=2),1008.41,AND(K2&gt;69,$S2=2),768.482,AND(K2&lt;20,$S2=3),2965.367,AND(K2&lt;25,$S2=3),3000.538,AND(K2&lt;35,$S2=3),3381.558,AND(K2&lt;45,$S2=3),5572.979,AND(K2&lt;55,$S2=3),5464.771,AND(K2&lt;60,$S2=3),4666.41,AND(K2&lt;65,$S2=3),3284.735,AND(K2=65,$S2=3),1164.887,AND(K2&lt;70,$S2=3),1244.421,AND(K2&gt;69,$S2=3),948.3395,AND(K2&lt;20,$S2=4),2653.223,AND(K2&lt;25,$S2=4),2762.4,AND(K2&lt;35,$S2=4),3381.558,AND(K2&lt;45,$S2=4),5779.386,AND(K2&lt;55,$S2=4),5979.102,AND(K2&lt;60,$S2=4),5223.593,AND(K2&lt;65,$S2=4),3676.942,AND(K2=65,$S2=4),1303.978,AND(K2&lt;70,$S2=4),1437.521,AND(K2&gt;69,$S2=4),1095.496))</f>
        <v>5572.9790000000003</v>
      </c>
      <c r="BX2" s="16">
        <f>(U2/11)*SUM(BM2:BV2)/11</f>
        <v>1472.0237419156786</v>
      </c>
      <c r="BY2">
        <f>Y2+AN2</f>
        <v>4294.7569028591624</v>
      </c>
      <c r="BZ2">
        <f>AZ2+Z2</f>
        <v>1423.6404194923027</v>
      </c>
      <c r="CA2">
        <f>BL2+AA2</f>
        <v>1439.7458413056368</v>
      </c>
      <c r="CB2">
        <f>BX2+AB2</f>
        <v>1675.0343740885567</v>
      </c>
    </row>
    <row r="3" spans="1:80" x14ac:dyDescent="0.25">
      <c r="A3">
        <f>'Data Input'!A3</f>
        <v>0</v>
      </c>
      <c r="B3">
        <f>'Data Input'!C3</f>
        <v>43</v>
      </c>
      <c r="C3">
        <f t="shared" ref="C3:C66" si="5">B3+1</f>
        <v>44</v>
      </c>
      <c r="D3">
        <f t="shared" ref="D3:D66" si="6">C3+1</f>
        <v>45</v>
      </c>
      <c r="E3">
        <f t="shared" ref="E3:E66" si="7">D3+1</f>
        <v>46</v>
      </c>
      <c r="F3">
        <f t="shared" ref="F3:F66" si="8">E3+1</f>
        <v>47</v>
      </c>
      <c r="G3">
        <f t="shared" ref="G3:G66" si="9">F3+1</f>
        <v>48</v>
      </c>
      <c r="H3">
        <f t="shared" ref="H3:H66" si="10">G3+1</f>
        <v>49</v>
      </c>
      <c r="I3">
        <f t="shared" ref="I3:I66" si="11">H3+1</f>
        <v>50</v>
      </c>
      <c r="J3">
        <f t="shared" ref="J3:J66" si="12">I3+1</f>
        <v>51</v>
      </c>
      <c r="K3">
        <f t="shared" ref="K3:K66" si="13">J3+1</f>
        <v>52</v>
      </c>
      <c r="L3">
        <f t="shared" ref="L3:L66" si="14">K3+1</f>
        <v>53</v>
      </c>
      <c r="M3">
        <f>IF('Data Input'!D3&gt;=240,1,0)</f>
        <v>0</v>
      </c>
      <c r="N3">
        <f>_xlfn.IFS('Data Input'!F3&gt;=130,1,'Data Input'!G3=1,1,0=0,0)</f>
        <v>0</v>
      </c>
      <c r="O3">
        <f>'Data Input'!H3</f>
        <v>0</v>
      </c>
      <c r="P3">
        <f>'Data Input'!J3</f>
        <v>21</v>
      </c>
      <c r="Q3">
        <f t="shared" ref="Q3:Q66" si="15">IF(A3="M",1,0)</f>
        <v>0</v>
      </c>
      <c r="R3">
        <f>IF('Data Input'!I3&gt;=100,1,0)</f>
        <v>0</v>
      </c>
      <c r="S3" s="18">
        <f>'Data Input'!L3</f>
        <v>3</v>
      </c>
      <c r="T3" s="16">
        <f>'Data Input'!N3</f>
        <v>2016</v>
      </c>
      <c r="U3">
        <f t="shared" ref="U3:U66" si="16">EXP(-2.346104-Q3*0.74826-O3*0.059342+P3*0.084056+M3*0.388217+N3*0.341375)/(1+EXP(-2.346104-Q3*0.74826-O3*0.059342+P3*0.084056+M3*0.388217))</f>
        <v>0.35871908884272424</v>
      </c>
      <c r="V3">
        <f t="shared" ref="V3:V66" si="17">EXP(-4.04299-Q3*0.21011+O3*0.95911+P3*0.04524-M3*0.07818+N3*0.36214-R3*0.43584)/(1+EXP(-4.04299-Q3*0.21011+O3*0.95911+P3*0.04524-M3*0.07818+N3*0.36214-R3*0.43584))</f>
        <v>4.3398999055456168E-2</v>
      </c>
      <c r="W3">
        <f t="shared" ref="W3:W66" si="18">EXP(-1.85739-Q3*0.34009+O3*0.388879+P3*0.039908+M3*0.258545+N3*0.310812+R3*0.322393)/(1+EXP(-1.85739-Q3*0.34009+O3*0.388879+P3*0.039908+M3*0.258545+N3*0.310812+R3*0.322393))</f>
        <v>0.26515948775236903</v>
      </c>
      <c r="X3" s="16">
        <f t="shared" ref="X3:X66" si="19">IF(R3=0,EXP(-9.14458+Q3*0.284981+O3*0.165925+P3*0.192086+M3*0.273595+N3*0.490982)/(1+EXP(-9.14458+Q3*0.284981+O3*0.165925+P3*0.192086+M3*0.273595+N3*0.490982)),1)</f>
        <v>5.9952529575412715E-3</v>
      </c>
      <c r="Y3">
        <f t="shared" ref="Y3:Y66" si="20">(U3/11)*7714.93*66/11</f>
        <v>1509.541450955672</v>
      </c>
      <c r="Z3">
        <f t="shared" ref="Z3:Z66" si="21">(V3/11)*843.311006512658*66/11</f>
        <v>19.963011040962893</v>
      </c>
      <c r="AA3">
        <f t="shared" ref="AA3:AA66" si="22">(W3/11)*1035.82*66/11</f>
        <v>149.81318214745031</v>
      </c>
      <c r="AB3" s="16">
        <f t="shared" ref="AB3:AB66" si="23">(X3/11)*9369.07*66/11</f>
        <v>30.63815161467884</v>
      </c>
      <c r="AC3">
        <f t="shared" ref="AC3:AC66" si="24">_xlfn.IFS(AND(B3&lt;20,$S3=0),4421.578,AND(B3&lt;20,$S3=1),3397.634,AND(B3&lt;20,$S3=2),3025.291,AND(B3&lt;20,$S3=3),2652.947,AND(B3&lt;20,$S3=4),2373.689,AND(B3&lt;25,$S3=0),4980.094,AND(B3&lt;25,$S3=1),3723.434,AND(B3&lt;25,$S3=2),3304.548,AND(B3&lt;25,$S3=3),2932.205,AND(B3&lt;25,$S3=4),2699.49,B3&lt;35,4654.293,AND(B3&lt;45,$S3=0),3211.462,AND(B3&lt;45,$S3=1),4188.864,AND(B3&lt;45,$S3=2),4607.75,AND(B3&lt;45,$S3=3),5026.637,AND(B3&lt;45,$S3=4),5212.808,AND(B3&lt;55,$S3=0),1768.631,AND(B3&lt;55,$S3=1),3909.606,AND(B3&lt;55,$S3=2),3630.349,AND(B3&lt;55,$S3=3),3956.149,AND(B3&lt;55,$S3=4),4328.493,AND(B3&lt;66,$S3=0),418.8864,AND(B3&lt;66,$S3=1),2001.346,AND(B3&lt;66,$S3=2),2699.49,AND(B3&lt;66,$S3=3),3118.376,AND(B3&lt;66,$S3=4),3490.72,AND(B3&gt;65,$S3=0),46.54293,AND(B3&gt;65,$S3=1),977.4016,AND(B3&gt;65,$S3=2),2187.518,AND(B3&gt;65,$S3=3),2699.49,AND(B3&gt;65,$S3=4),3118.376)+AD3</f>
        <v>45658.615000000005</v>
      </c>
      <c r="AD3">
        <f t="shared" ref="AD3:AD66" si="25">_xlfn.IFS(AND(C3&lt;20,$S3=0),4421.578,AND(C3&lt;20,$S3=1),3397.634,AND(C3&lt;20,$S3=2),3025.291,AND(C3&lt;20,$S3=3),2652.947,AND(C3&lt;20,$S3=4),2373.689,AND(C3&lt;25,$S3=0),4980.094,AND(C3&lt;25,$S3=1),3723.434,AND(C3&lt;25,$S3=2),3304.548,AND(C3&lt;25,$S3=3),2932.205,AND(C3&lt;25,$S3=4),2699.49,C3&lt;35,4654.293,AND(C3&lt;45,$S3=0),3211.462,AND(C3&lt;45,$S3=1),4188.864,AND(C3&lt;45,$S3=2),4607.75,AND(C3&lt;45,$S3=3),5026.637,AND(C3&lt;45,$S3=4),5212.808,AND(C3&lt;55,$S3=0),1768.631,AND(C3&lt;55,$S3=1),3909.606,AND(C3&lt;55,$S3=2),3630.349,AND(C3&lt;55,$S3=3),3956.149,AND(C3&lt;55,$S3=4),4328.493,AND(C3&lt;66,$S3=0),418.8864,AND(C3&lt;66,$S3=1),2001.346,AND(C3&lt;66,$S3=2),2699.49,AND(C3&lt;66,$S3=3),3118.376,AND(C3&lt;66,$S3=4),3490.72,AND(C3&gt;65,$S3=0),46.54293,AND(C3&gt;65,$S3=1),977.4016,AND(C3&gt;65,$S3=2),2187.518,AND(C3&gt;65,$S3=3),2699.49,AND(C3&gt;65,$S3=4),3118.376)+AE3</f>
        <v>40631.978000000003</v>
      </c>
      <c r="AE3">
        <f t="shared" ref="AE3:AE66" si="26">_xlfn.IFS(AND(D3&lt;20,$S3=0),4421.578,AND(D3&lt;20,$S3=1),3397.634,AND(D3&lt;20,$S3=2),3025.291,AND(D3&lt;20,$S3=3),2652.947,AND(D3&lt;20,$S3=4),2373.689,AND(D3&lt;25,$S3=0),4980.094,AND(D3&lt;25,$S3=1),3723.434,AND(D3&lt;25,$S3=2),3304.548,AND(D3&lt;25,$S3=3),2932.205,AND(D3&lt;25,$S3=4),2699.49,D3&lt;35,4654.293,AND(D3&lt;45,$S3=0),3211.462,AND(D3&lt;45,$S3=1),4188.864,AND(D3&lt;45,$S3=2),4607.75,AND(D3&lt;45,$S3=3),5026.637,AND(D3&lt;45,$S3=4),5212.808,AND(D3&lt;55,$S3=0),1768.631,AND(D3&lt;55,$S3=1),3909.606,AND(D3&lt;55,$S3=2),3630.349,AND(D3&lt;55,$S3=3),3956.149,AND(D3&lt;55,$S3=4),4328.493,AND(D3&lt;66,$S3=0),418.8864,AND(D3&lt;66,$S3=1),2001.346,AND(D3&lt;66,$S3=2),2699.49,AND(D3&lt;66,$S3=3),3118.376,AND(D3&lt;66,$S3=4),3490.72,AND(D3&gt;65,$S3=0),46.54293,AND(D3&gt;65,$S3=1),977.4016,AND(D3&gt;65,$S3=2),2187.518,AND(D3&gt;65,$S3=3),2699.49,AND(D3&gt;65,$S3=4),3118.376)+AF3</f>
        <v>35605.341</v>
      </c>
      <c r="AF3">
        <f t="shared" ref="AF3:AF66" si="27">_xlfn.IFS(AND(E3&lt;20,$S3=0),4421.578,AND(E3&lt;20,$S3=1),3397.634,AND(E3&lt;20,$S3=2),3025.291,AND(E3&lt;20,$S3=3),2652.947,AND(E3&lt;20,$S3=4),2373.689,AND(E3&lt;25,$S3=0),4980.094,AND(E3&lt;25,$S3=1),3723.434,AND(E3&lt;25,$S3=2),3304.548,AND(E3&lt;25,$S3=3),2932.205,AND(E3&lt;25,$S3=4),2699.49,E3&lt;35,4654.293,AND(E3&lt;45,$S3=0),3211.462,AND(E3&lt;45,$S3=1),4188.864,AND(E3&lt;45,$S3=2),4607.75,AND(E3&lt;45,$S3=3),5026.637,AND(E3&lt;45,$S3=4),5212.808,AND(E3&lt;55,$S3=0),1768.631,AND(E3&lt;55,$S3=1),3909.606,AND(E3&lt;55,$S3=2),3630.349,AND(E3&lt;55,$S3=3),3956.149,AND(E3&lt;55,$S3=4),4328.493,AND(E3&lt;66,$S3=0),418.8864,AND(E3&lt;66,$S3=1),2001.346,AND(E3&lt;66,$S3=2),2699.49,AND(E3&lt;66,$S3=3),3118.376,AND(E3&lt;66,$S3=4),3490.72,AND(E3&gt;65,$S3=0),46.54293,AND(E3&gt;65,$S3=1),977.4016,AND(E3&gt;65,$S3=2),2187.518,AND(E3&gt;65,$S3=3),2699.49,AND(E3&gt;65,$S3=4),3118.376)+AG3</f>
        <v>31649.192000000003</v>
      </c>
      <c r="AG3">
        <f t="shared" ref="AG3:AG66" si="28">_xlfn.IFS(AND(F3&lt;20,$S3=0),4421.578,AND(F3&lt;20,$S3=1),3397.634,AND(F3&lt;20,$S3=2),3025.291,AND(F3&lt;20,$S3=3),2652.947,AND(F3&lt;20,$S3=4),2373.689,AND(F3&lt;25,$S3=0),4980.094,AND(F3&lt;25,$S3=1),3723.434,AND(F3&lt;25,$S3=2),3304.548,AND(F3&lt;25,$S3=3),2932.205,AND(F3&lt;25,$S3=4),2699.49,F3&lt;35,4654.293,AND(F3&lt;45,$S3=0),3211.462,AND(F3&lt;45,$S3=1),4188.864,AND(F3&lt;45,$S3=2),4607.75,AND(F3&lt;45,$S3=3),5026.637,AND(F3&lt;45,$S3=4),5212.808,AND(F3&lt;55,$S3=0),1768.631,AND(F3&lt;55,$S3=1),3909.606,AND(F3&lt;55,$S3=2),3630.349,AND(F3&lt;55,$S3=3),3956.149,AND(F3&lt;55,$S3=4),4328.493,AND(F3&lt;66,$S3=0),418.8864,AND(F3&lt;66,$S3=1),2001.346,AND(F3&lt;66,$S3=2),2699.49,AND(F3&lt;66,$S3=3),3118.376,AND(F3&lt;66,$S3=4),3490.72,AND(F3&gt;65,$S3=0),46.54293,AND(F3&gt;65,$S3=1),977.4016,AND(F3&gt;65,$S3=2),2187.518,AND(F3&gt;65,$S3=3),2699.49,AND(F3&gt;65,$S3=4),3118.376)+AH3</f>
        <v>27693.043000000001</v>
      </c>
      <c r="AH3">
        <f t="shared" ref="AH3:AH66" si="29">_xlfn.IFS(AND(G3&lt;20,$S3=0),4421.578,AND(G3&lt;20,$S3=1),3397.634,AND(G3&lt;20,$S3=2),3025.291,AND(G3&lt;20,$S3=3),2652.947,AND(G3&lt;20,$S3=4),2373.689,AND(G3&lt;25,$S3=0),4980.094,AND(G3&lt;25,$S3=1),3723.434,AND(G3&lt;25,$S3=2),3304.548,AND(G3&lt;25,$S3=3),2932.205,AND(G3&lt;25,$S3=4),2699.49,G3&lt;35,4654.293,AND(G3&lt;45,$S3=0),3211.462,AND(G3&lt;45,$S3=1),4188.864,AND(G3&lt;45,$S3=2),4607.75,AND(G3&lt;45,$S3=3),5026.637,AND(G3&lt;45,$S3=4),5212.808,AND(G3&lt;55,$S3=0),1768.631,AND(G3&lt;55,$S3=1),3909.606,AND(G3&lt;55,$S3=2),3630.349,AND(G3&lt;55,$S3=3),3956.149,AND(G3&lt;55,$S3=4),4328.493,AND(G3&lt;66,$S3=0),418.8864,AND(G3&lt;66,$S3=1),2001.346,AND(G3&lt;66,$S3=2),2699.49,AND(G3&lt;66,$S3=3),3118.376,AND(G3&lt;66,$S3=4),3490.72,AND(G3&gt;65,$S3=0),46.54293,AND(G3&gt;65,$S3=1),977.4016,AND(G3&gt;65,$S3=2),2187.518,AND(G3&gt;65,$S3=3),2699.49,AND(G3&gt;65,$S3=4),3118.376)+AI3</f>
        <v>23736.894</v>
      </c>
      <c r="AI3">
        <f t="shared" ref="AI3:AI66" si="30">_xlfn.IFS(AND(H3&lt;20,$S3=0),4421.578,AND(H3&lt;20,$S3=1),3397.634,AND(H3&lt;20,$S3=2),3025.291,AND(H3&lt;20,$S3=3),2652.947,AND(H3&lt;20,$S3=4),2373.689,AND(H3&lt;25,$S3=0),4980.094,AND(H3&lt;25,$S3=1),3723.434,AND(H3&lt;25,$S3=2),3304.548,AND(H3&lt;25,$S3=3),2932.205,AND(H3&lt;25,$S3=4),2699.49,H3&lt;35,4654.293,AND(H3&lt;45,$S3=0),3211.462,AND(H3&lt;45,$S3=1),4188.864,AND(H3&lt;45,$S3=2),4607.75,AND(H3&lt;45,$S3=3),5026.637,AND(H3&lt;45,$S3=4),5212.808,AND(H3&lt;55,$S3=0),1768.631,AND(H3&lt;55,$S3=1),3909.606,AND(H3&lt;55,$S3=2),3630.349,AND(H3&lt;55,$S3=3),3956.149,AND(H3&lt;55,$S3=4),4328.493,AND(H3&lt;66,$S3=0),418.8864,AND(H3&lt;66,$S3=1),2001.346,AND(H3&lt;66,$S3=2),2699.49,AND(H3&lt;66,$S3=3),3118.376,AND(H3&lt;66,$S3=4),3490.72,AND(H3&gt;65,$S3=0),46.54293,AND(H3&gt;65,$S3=1),977.4016,AND(H3&gt;65,$S3=2),2187.518,AND(H3&gt;65,$S3=3),2699.49,AND(H3&gt;65,$S3=4),3118.376)+AJ3</f>
        <v>19780.744999999999</v>
      </c>
      <c r="AJ3">
        <f t="shared" ref="AJ3:AJ66" si="31">_xlfn.IFS(AND(I3&lt;20,$S3=0),4421.578,AND(I3&lt;20,$S3=1),3397.634,AND(I3&lt;20,$S3=2),3025.291,AND(I3&lt;20,$S3=3),2652.947,AND(I3&lt;20,$S3=4),2373.689,AND(I3&lt;25,$S3=0),4980.094,AND(I3&lt;25,$S3=1),3723.434,AND(I3&lt;25,$S3=2),3304.548,AND(I3&lt;25,$S3=3),2932.205,AND(I3&lt;25,$S3=4),2699.49,I3&lt;35,4654.293,AND(I3&lt;45,$S3=0),3211.462,AND(I3&lt;45,$S3=1),4188.864,AND(I3&lt;45,$S3=2),4607.75,AND(I3&lt;45,$S3=3),5026.637,AND(I3&lt;45,$S3=4),5212.808,AND(I3&lt;55,$S3=0),1768.631,AND(I3&lt;55,$S3=1),3909.606,AND(I3&lt;55,$S3=2),3630.349,AND(I3&lt;55,$S3=3),3956.149,AND(I3&lt;55,$S3=4),4328.493,AND(I3&lt;66,$S3=0),418.8864,AND(I3&lt;66,$S3=1),2001.346,AND(I3&lt;66,$S3=2),2699.49,AND(I3&lt;66,$S3=3),3118.376,AND(I3&lt;66,$S3=4),3490.72,AND(I3&gt;65,$S3=0),46.54293,AND(I3&gt;65,$S3=1),977.4016,AND(I3&gt;65,$S3=2),2187.518,AND(I3&gt;65,$S3=3),2699.49,AND(I3&gt;65,$S3=4),3118.376)+AK3</f>
        <v>15824.596</v>
      </c>
      <c r="AK3">
        <f t="shared" ref="AK3:AK66" si="32">_xlfn.IFS(AND(J3&lt;20,$S3=0),4421.578,AND(J3&lt;20,$S3=1),3397.634,AND(J3&lt;20,$S3=2),3025.291,AND(J3&lt;20,$S3=3),2652.947,AND(J3&lt;20,$S3=4),2373.689,AND(J3&lt;25,$S3=0),4980.094,AND(J3&lt;25,$S3=1),3723.434,AND(J3&lt;25,$S3=2),3304.548,AND(J3&lt;25,$S3=3),2932.205,AND(J3&lt;25,$S3=4),2699.49,J3&lt;35,4654.293,AND(J3&lt;45,$S3=0),3211.462,AND(J3&lt;45,$S3=1),4188.864,AND(J3&lt;45,$S3=2),4607.75,AND(J3&lt;45,$S3=3),5026.637,AND(J3&lt;45,$S3=4),5212.808,AND(J3&lt;55,$S3=0),1768.631,AND(J3&lt;55,$S3=1),3909.606,AND(J3&lt;55,$S3=2),3630.349,AND(J3&lt;55,$S3=3),3956.149,AND(J3&lt;55,$S3=4),4328.493,AND(J3&lt;66,$S3=0),418.8864,AND(J3&lt;66,$S3=1),2001.346,AND(J3&lt;66,$S3=2),2699.49,AND(J3&lt;66,$S3=3),3118.376,AND(J3&lt;66,$S3=4),3490.72,AND(J3&gt;65,$S3=0),46.54293,AND(J3&gt;65,$S3=1),977.4016,AND(J3&gt;65,$S3=2),2187.518,AND(J3&gt;65,$S3=3),2699.49,AND(J3&gt;65,$S3=4),3118.376)+AL3</f>
        <v>11868.447</v>
      </c>
      <c r="AL3">
        <f t="shared" ref="AL3:AL66" si="33">_xlfn.IFS(AND(K3&lt;20,$S3=0),4421.578,AND(K3&lt;20,$S3=1),3397.634,AND(K3&lt;20,$S3=2),3025.291,AND(K3&lt;20,$S3=3),2652.947,AND(K3&lt;20,$S3=4),2373.689,AND(K3&lt;25,$S3=0),4980.094,AND(K3&lt;25,$S3=1),3723.434,AND(K3&lt;25,$S3=2),3304.548,AND(K3&lt;25,$S3=3),2932.205,AND(K3&lt;25,$S3=4),2699.49,K3&lt;35,4654.293,AND(K3&lt;45,$S3=0),3211.462,AND(K3&lt;45,$S3=1),4188.864,AND(K3&lt;45,$S3=2),4607.75,AND(K3&lt;45,$S3=3),5026.637,AND(K3&lt;45,$S3=4),5212.808,AND(K3&lt;55,$S3=0),1768.631,AND(K3&lt;55,$S3=1),3909.606,AND(K3&lt;55,$S3=2),3630.349,AND(K3&lt;55,$S3=3),3956.149,AND(K3&lt;55,$S3=4),4328.493,AND(K3&lt;66,$S3=0),418.8864,AND(K3&lt;66,$S3=1),2001.346,AND(K3&lt;66,$S3=2),2699.49,AND(K3&lt;66,$S3=3),3118.376,AND(K3&lt;66,$S3=4),3490.72,AND(K3&gt;65,$S3=0),46.54293,AND(K3&gt;65,$S3=1),977.4016,AND(K3&gt;65,$S3=2),2187.518,AND(K3&gt;65,$S3=3),2699.49,AND(K3&gt;65,$S3=4),3118.376)+AM3</f>
        <v>7912.2979999999998</v>
      </c>
      <c r="AM3">
        <f t="shared" ref="AM3:AM66" si="34">_xlfn.IFS(AND(L3&lt;20,$S3=0),4421.578,AND(L3&lt;20,$S3=1),3397.634,AND(L3&lt;20,$S3=2),3025.291,AND(L3&lt;20,$S3=3),2652.947,AND(L3&lt;20,$S3=4),2373.689,AND(L3&lt;25,$S3=0),4980.094,AND(L3&lt;25,$S3=1),3723.434,AND(L3&lt;25,$S3=2),3304.548,AND(L3&lt;25,$S3=3),2932.205,AND(L3&lt;25,$S3=4),2699.49,L3&lt;35,4654.293,AND(L3&lt;45,$S3=0),3211.462,AND(L3&lt;45,$S3=1),4188.864,AND(L3&lt;45,$S3=2),4607.75,AND(L3&lt;45,$S3=3),5026.637,AND(L3&lt;45,$S3=4),5212.808,AND(L3&lt;55,$S3=0),1768.631,AND(L3&lt;55,$S3=1),3909.606,AND(L3&lt;55,$S3=2),3630.349,AND(L3&lt;55,$S3=3),3956.149,AND(L3&lt;55,$S3=4),4328.493,AND(L3&lt;66,$S3=0),418.8864,AND(L3&lt;66,$S3=1),2001.346,AND(L3&lt;66,$S3=2),2699.49,AND(L3&lt;66,$S3=3),3118.376,AND(L3&lt;66,$S3=4),3490.72,AND(L3&gt;65,$S3=0),46.54293,AND(L3&gt;65,$S3=1),977.4016,AND(L3&gt;65,$S3=2),2187.518,AND(L3&gt;65,$S3=3),2699.49,AND(L3&gt;65,$S3=4),3118.376)</f>
        <v>3956.1489999999999</v>
      </c>
      <c r="AN3">
        <f t="shared" ref="AN3:AN66" si="35">(U3/11)*SUM(AC3:AL3)/11</f>
        <v>771.87201768037005</v>
      </c>
      <c r="AO3">
        <f t="shared" ref="AO3:AO66" si="36">_xlfn.IFS(AND(B3&lt;20,$S3=0),3753.058,AND(B3&lt;20,$S3=1),2883.929,AND(B3&lt;20,$S3=2),2567.882,AND(B3&lt;20,$S3=3),2251.835,AND(B3&lt;20,$S3=4),2014.8,AND(B3&lt;25,$S3=0),4227.129,AND(B3&lt;25,$S3=1),3160.47,AND(B3&lt;25,$S3=2),2804.917,AND(B3&lt;25,$S3=3),2488.87,AND(B3&lt;25,$S3=4),2291.341,B3&lt;35,3950.588,AND(B3&lt;45,$S3=0),2725.906,AND(B3&lt;45,$S3=1),3555.529,AND(B3&lt;45,$S3=2),3911.082,AND(B3&lt;45,$S3=3),4266.635,AND(B3&lt;45,$S3=4),4424.658,AND(B3&lt;55,$S22=0),1501.223,AND(B3&lt;55,$S3=1),3318.494,AND(B3&lt;55,$S3=2),3081.458,AND(B3&lt;55,$S3=3),3358,AND(B3&lt;55,$S3=4),3674.047,AND(B3&lt;66,$S3=0),355.5529,AND(B3&lt;66,$S3=1),1689.753,AND(B3&lt;66,$S3=2),2291.341,AND(B3&lt;66,$S3=3),2646.894,AND(B3&lt;66,$S3=4),2962.941,AND(B3&gt;65,$S3=0),39.50588,AND(B3&gt;65,$S3=1),829.6234,AND(B3&gt;65,$S3=2),1856.776,AND(B3&gt;65,$S3=3),2291.341,AND(B3&gt;65,$S3=4),2646.894)+AP3</f>
        <v>38755.270000000004</v>
      </c>
      <c r="AP3">
        <f t="shared" ref="AP3:AP66" si="37">_xlfn.IFS(AND(C3&lt;20,$S3=0),3753.058,AND(C3&lt;20,$S3=1),2883.929,AND(C3&lt;20,$S3=2),2567.882,AND(C3&lt;20,$S3=3),2251.835,AND(C3&lt;20,$S3=4),2014.8,AND(C3&lt;25,$S3=0),4227.129,AND(C3&lt;25,$S3=1),3160.47,AND(C3&lt;25,$S3=2),2804.917,AND(C3&lt;25,$S3=3),2488.87,AND(C3&lt;25,$S3=4),2291.341,C3&lt;35,3950.588,AND(C3&lt;45,$S3=0),2725.906,AND(C3&lt;45,$S3=1),3555.529,AND(C3&lt;45,$S3=2),3911.082,AND(C3&lt;45,$S3=3),4266.635,AND(C3&lt;45,$S3=4),4424.658,AND(C3&lt;55,$S22=0),1501.223,AND(C3&lt;55,$S3=1),3318.494,AND(C3&lt;55,$S3=2),3081.458,AND(C3&lt;55,$S3=3),3358,AND(C3&lt;55,$S3=4),3674.047,AND(C3&lt;66,$S3=0),355.5529,AND(C3&lt;66,$S3=1),1689.753,AND(C3&lt;66,$S3=2),2291.341,AND(C3&lt;66,$S3=3),2646.894,AND(C3&lt;66,$S3=4),2962.941,AND(C3&gt;65,$S3=0),39.50588,AND(C3&gt;65,$S3=1),829.6234,AND(C3&gt;65,$S3=2),1856.776,AND(C3&gt;65,$S3=3),2291.341,AND(C3&gt;65,$S3=4),2646.894)+AQ3</f>
        <v>34488.635000000002</v>
      </c>
      <c r="AQ3">
        <f t="shared" ref="AQ3:AQ66" si="38">_xlfn.IFS(AND(D3&lt;20,$S3=0),3753.058,AND(D3&lt;20,$S3=1),2883.929,AND(D3&lt;20,$S3=2),2567.882,AND(D3&lt;20,$S3=3),2251.835,AND(D3&lt;20,$S3=4),2014.8,AND(D3&lt;25,$S3=0),4227.129,AND(D3&lt;25,$S3=1),3160.47,AND(D3&lt;25,$S3=2),2804.917,AND(D3&lt;25,$S3=3),2488.87,AND(D3&lt;25,$S3=4),2291.341,D3&lt;35,3950.588,AND(D3&lt;45,$S3=0),2725.906,AND(D3&lt;45,$S3=1),3555.529,AND(D3&lt;45,$S3=2),3911.082,AND(D3&lt;45,$S3=3),4266.635,AND(D3&lt;45,$S3=4),4424.658,AND(D3&lt;55,$S22=0),1501.223,AND(D3&lt;55,$S3=1),3318.494,AND(D3&lt;55,$S3=2),3081.458,AND(D3&lt;55,$S3=3),3358,AND(D3&lt;55,$S3=4),3674.047,AND(D3&lt;66,$S3=0),355.5529,AND(D3&lt;66,$S3=1),1689.753,AND(D3&lt;66,$S3=2),2291.341,AND(D3&lt;66,$S3=3),2646.894,AND(D3&lt;66,$S3=4),2962.941,AND(D3&gt;65,$S3=0),39.50588,AND(D3&gt;65,$S3=1),829.6234,AND(D3&gt;65,$S3=2),1856.776,AND(D3&gt;65,$S3=3),2291.341,AND(D3&gt;65,$S3=4),2646.894)+AR3</f>
        <v>30222</v>
      </c>
      <c r="AR3">
        <f t="shared" ref="AR3:AR66" si="39">_xlfn.IFS(AND(E3&lt;20,$S3=0),3753.058,AND(E3&lt;20,$S3=1),2883.929,AND(E3&lt;20,$S3=2),2567.882,AND(E3&lt;20,$S3=3),2251.835,AND(E3&lt;20,$S3=4),2014.8,AND(E3&lt;25,$S3=0),4227.129,AND(E3&lt;25,$S3=1),3160.47,AND(E3&lt;25,$S3=2),2804.917,AND(E3&lt;25,$S3=3),2488.87,AND(E3&lt;25,$S3=4),2291.341,E3&lt;35,3950.588,AND(E3&lt;45,$S3=0),2725.906,AND(E3&lt;45,$S3=1),3555.529,AND(E3&lt;45,$S3=2),3911.082,AND(E3&lt;45,$S3=3),4266.635,AND(E3&lt;45,$S3=4),4424.658,AND(E3&lt;55,$S22=0),1501.223,AND(E3&lt;55,$S3=1),3318.494,AND(E3&lt;55,$S3=2),3081.458,AND(E3&lt;55,$S3=3),3358,AND(E3&lt;55,$S3=4),3674.047,AND(E3&lt;66,$S3=0),355.5529,AND(E3&lt;66,$S3=1),1689.753,AND(E3&lt;66,$S3=2),2291.341,AND(E3&lt;66,$S3=3),2646.894,AND(E3&lt;66,$S3=4),2962.941,AND(E3&gt;65,$S3=0),39.50588,AND(E3&gt;65,$S3=1),829.6234,AND(E3&gt;65,$S3=2),1856.776,AND(E3&gt;65,$S3=3),2291.341,AND(E3&gt;65,$S3=4),2646.894)+AS3</f>
        <v>26864</v>
      </c>
      <c r="AS3">
        <f t="shared" ref="AS3:AS66" si="40">_xlfn.IFS(AND(F3&lt;20,$S3=0),3753.058,AND(F3&lt;20,$S3=1),2883.929,AND(F3&lt;20,$S3=2),2567.882,AND(F3&lt;20,$S3=3),2251.835,AND(F3&lt;20,$S3=4),2014.8,AND(F3&lt;25,$S3=0),4227.129,AND(F3&lt;25,$S3=1),3160.47,AND(F3&lt;25,$S3=2),2804.917,AND(F3&lt;25,$S3=3),2488.87,AND(F3&lt;25,$S3=4),2291.341,F3&lt;35,3950.588,AND(F3&lt;45,$S3=0),2725.906,AND(F3&lt;45,$S3=1),3555.529,AND(F3&lt;45,$S3=2),3911.082,AND(F3&lt;45,$S3=3),4266.635,AND(F3&lt;45,$S3=4),4424.658,AND(F3&lt;55,$S22=0),1501.223,AND(F3&lt;55,$S3=1),3318.494,AND(F3&lt;55,$S3=2),3081.458,AND(F3&lt;55,$S3=3),3358,AND(F3&lt;55,$S3=4),3674.047,AND(F3&lt;66,$S3=0),355.5529,AND(F3&lt;66,$S3=1),1689.753,AND(F3&lt;66,$S3=2),2291.341,AND(F3&lt;66,$S3=3),2646.894,AND(F3&lt;66,$S3=4),2962.941,AND(F3&gt;65,$S3=0),39.50588,AND(F3&gt;65,$S3=1),829.6234,AND(F3&gt;65,$S3=2),1856.776,AND(F3&gt;65,$S3=3),2291.341,AND(F3&gt;65,$S3=4),2646.894)+AT3</f>
        <v>23506</v>
      </c>
      <c r="AT3">
        <f t="shared" ref="AT3:AT66" si="41">_xlfn.IFS(AND(G3&lt;20,$S3=0),3753.058,AND(G3&lt;20,$S3=1),2883.929,AND(G3&lt;20,$S3=2),2567.882,AND(G3&lt;20,$S3=3),2251.835,AND(G3&lt;20,$S3=4),2014.8,AND(G3&lt;25,$S3=0),4227.129,AND(G3&lt;25,$S3=1),3160.47,AND(G3&lt;25,$S3=2),2804.917,AND(G3&lt;25,$S3=3),2488.87,AND(G3&lt;25,$S3=4),2291.341,G3&lt;35,3950.588,AND(G3&lt;45,$S3=0),2725.906,AND(G3&lt;45,$S3=1),3555.529,AND(G3&lt;45,$S3=2),3911.082,AND(G3&lt;45,$S3=3),4266.635,AND(G3&lt;45,$S3=4),4424.658,AND(G3&lt;55,$S22=0),1501.223,AND(G3&lt;55,$S3=1),3318.494,AND(G3&lt;55,$S3=2),3081.458,AND(G3&lt;55,$S3=3),3358,AND(G3&lt;55,$S3=4),3674.047,AND(G3&lt;66,$S3=0),355.5529,AND(G3&lt;66,$S3=1),1689.753,AND(G3&lt;66,$S3=2),2291.341,AND(G3&lt;66,$S3=3),2646.894,AND(G3&lt;66,$S3=4),2962.941,AND(G3&gt;65,$S3=0),39.50588,AND(G3&gt;65,$S3=1),829.6234,AND(G3&gt;65,$S3=2),1856.776,AND(G3&gt;65,$S3=3),2291.341,AND(G3&gt;65,$S3=4),2646.894)+AU3</f>
        <v>20148</v>
      </c>
      <c r="AU3">
        <f t="shared" ref="AU3:AU66" si="42">_xlfn.IFS(AND(H3&lt;20,$S3=0),3753.058,AND(H3&lt;20,$S3=1),2883.929,AND(H3&lt;20,$S3=2),2567.882,AND(H3&lt;20,$S3=3),2251.835,AND(H3&lt;20,$S3=4),2014.8,AND(H3&lt;25,$S3=0),4227.129,AND(H3&lt;25,$S3=1),3160.47,AND(H3&lt;25,$S3=2),2804.917,AND(H3&lt;25,$S3=3),2488.87,AND(H3&lt;25,$S3=4),2291.341,H3&lt;35,3950.588,AND(H3&lt;45,$S3=0),2725.906,AND(H3&lt;45,$S3=1),3555.529,AND(H3&lt;45,$S3=2),3911.082,AND(H3&lt;45,$S3=3),4266.635,AND(H3&lt;45,$S3=4),4424.658,AND(H3&lt;55,$S22=0),1501.223,AND(H3&lt;55,$S3=1),3318.494,AND(H3&lt;55,$S3=2),3081.458,AND(H3&lt;55,$S3=3),3358,AND(H3&lt;55,$S3=4),3674.047,AND(H3&lt;66,$S3=0),355.5529,AND(H3&lt;66,$S3=1),1689.753,AND(H3&lt;66,$S3=2),2291.341,AND(H3&lt;66,$S3=3),2646.894,AND(H3&lt;66,$S3=4),2962.941,AND(H3&gt;65,$S3=0),39.50588,AND(H3&gt;65,$S3=1),829.6234,AND(H3&gt;65,$S3=2),1856.776,AND(H3&gt;65,$S3=3),2291.341,AND(H3&gt;65,$S3=4),2646.894)+AV3</f>
        <v>16790</v>
      </c>
      <c r="AV3">
        <f t="shared" ref="AV3:AV66" si="43">_xlfn.IFS(AND(I3&lt;20,$S3=0),3753.058,AND(I3&lt;20,$S3=1),2883.929,AND(I3&lt;20,$S3=2),2567.882,AND(I3&lt;20,$S3=3),2251.835,AND(I3&lt;20,$S3=4),2014.8,AND(I3&lt;25,$S3=0),4227.129,AND(I3&lt;25,$S3=1),3160.47,AND(I3&lt;25,$S3=2),2804.917,AND(I3&lt;25,$S3=3),2488.87,AND(I3&lt;25,$S3=4),2291.341,I3&lt;35,3950.588,AND(I3&lt;45,$S3=0),2725.906,AND(I3&lt;45,$S3=1),3555.529,AND(I3&lt;45,$S3=2),3911.082,AND(I3&lt;45,$S3=3),4266.635,AND(I3&lt;45,$S3=4),4424.658,AND(I3&lt;55,$S22=0),1501.223,AND(I3&lt;55,$S3=1),3318.494,AND(I3&lt;55,$S3=2),3081.458,AND(I3&lt;55,$S3=3),3358,AND(I3&lt;55,$S3=4),3674.047,AND(I3&lt;66,$S3=0),355.5529,AND(I3&lt;66,$S3=1),1689.753,AND(I3&lt;66,$S3=2),2291.341,AND(I3&lt;66,$S3=3),2646.894,AND(I3&lt;66,$S3=4),2962.941,AND(I3&gt;65,$S3=0),39.50588,AND(I3&gt;65,$S3=1),829.6234,AND(I3&gt;65,$S3=2),1856.776,AND(I3&gt;65,$S3=3),2291.341,AND(I3&gt;65,$S3=4),2646.894)+AW3</f>
        <v>13432</v>
      </c>
      <c r="AW3">
        <f t="shared" ref="AW3:AW66" si="44">_xlfn.IFS(AND(J3&lt;20,$S3=0),3753.058,AND(J3&lt;20,$S3=1),2883.929,AND(J3&lt;20,$S3=2),2567.882,AND(J3&lt;20,$S3=3),2251.835,AND(J3&lt;20,$S3=4),2014.8,AND(J3&lt;25,$S3=0),4227.129,AND(J3&lt;25,$S3=1),3160.47,AND(J3&lt;25,$S3=2),2804.917,AND(J3&lt;25,$S3=3),2488.87,AND(J3&lt;25,$S3=4),2291.341,J3&lt;35,3950.588,AND(J3&lt;45,$S3=0),2725.906,AND(J3&lt;45,$S3=1),3555.529,AND(J3&lt;45,$S3=2),3911.082,AND(J3&lt;45,$S3=3),4266.635,AND(J3&lt;45,$S3=4),4424.658,AND(J3&lt;55,$S22=0),1501.223,AND(J3&lt;55,$S3=1),3318.494,AND(J3&lt;55,$S3=2),3081.458,AND(J3&lt;55,$S3=3),3358,AND(J3&lt;55,$S3=4),3674.047,AND(J3&lt;66,$S3=0),355.5529,AND(J3&lt;66,$S3=1),1689.753,AND(J3&lt;66,$S3=2),2291.341,AND(J3&lt;66,$S3=3),2646.894,AND(J3&lt;66,$S3=4),2962.941,AND(J3&gt;65,$S3=0),39.50588,AND(J3&gt;65,$S3=1),829.6234,AND(J3&gt;65,$S3=2),1856.776,AND(J3&gt;65,$S3=3),2291.341,AND(J3&gt;65,$S3=4),2646.894)+AX3</f>
        <v>10074</v>
      </c>
      <c r="AX3">
        <f t="shared" ref="AX3:AX66" si="45">_xlfn.IFS(AND(K3&lt;20,$S3=0),3753.058,AND(K3&lt;20,$S3=1),2883.929,AND(K3&lt;20,$S3=2),2567.882,AND(K3&lt;20,$S3=3),2251.835,AND(K3&lt;20,$S3=4),2014.8,AND(K3&lt;25,$S3=0),4227.129,AND(K3&lt;25,$S3=1),3160.47,AND(K3&lt;25,$S3=2),2804.917,AND(K3&lt;25,$S3=3),2488.87,AND(K3&lt;25,$S3=4),2291.341,K3&lt;35,3950.588,AND(K3&lt;45,$S3=0),2725.906,AND(K3&lt;45,$S3=1),3555.529,AND(K3&lt;45,$S3=2),3911.082,AND(K3&lt;45,$S3=3),4266.635,AND(K3&lt;45,$S3=4),4424.658,AND(K3&lt;55,$S22=0),1501.223,AND(K3&lt;55,$S3=1),3318.494,AND(K3&lt;55,$S3=2),3081.458,AND(K3&lt;55,$S3=3),3358,AND(K3&lt;55,$S3=4),3674.047,AND(K3&lt;66,$S3=0),355.5529,AND(K3&lt;66,$S3=1),1689.753,AND(K3&lt;66,$S3=2),2291.341,AND(K3&lt;66,$S3=3),2646.894,AND(K3&lt;66,$S3=4),2962.941,AND(K3&gt;65,$S3=0),39.50588,AND(K3&gt;65,$S3=1),829.6234,AND(K3&gt;65,$S3=2),1856.776,AND(K3&gt;65,$S3=3),2291.341,AND(K3&gt;65,$S3=4),2646.894)+AY3</f>
        <v>6716</v>
      </c>
      <c r="AY3">
        <f t="shared" ref="AY3:AY66" si="46">_xlfn.IFS(AND(L3&lt;20,$S3=0),3753.058,AND(L3&lt;20,$S3=1),2883.929,AND(L3&lt;20,$S3=2),2567.882,AND(L3&lt;20,$S3=3),2251.835,AND(L3&lt;20,$S3=4),2014.8,AND(L3&lt;25,$S3=0),4227.129,AND(L3&lt;25,$S3=1),3160.47,AND(L3&lt;25,$S3=2),2804.917,AND(L3&lt;25,$S3=3),2488.87,AND(L3&lt;25,$S3=4),2291.341,L3&lt;35,3950.588,AND(L3&lt;45,$S3=0),2725.906,AND(L3&lt;45,$S3=1),3555.529,AND(L3&lt;45,$S3=2),3911.082,AND(L3&lt;45,$S3=3),4266.635,AND(L3&lt;45,$S3=4),4424.658,AND(L3&lt;55,$S22=0),1501.223,AND(L3&lt;55,$S3=1),3318.494,AND(L3&lt;55,$S3=2),3081.458,AND(L3&lt;55,$S3=3),3358,AND(L3&lt;55,$S3=4),3674.047,AND(L3&lt;66,$S3=0),355.5529,AND(L3&lt;66,$S3=1),1689.753,AND(L3&lt;66,$S3=2),2291.341,AND(L3&lt;66,$S3=3),2646.894,AND(L3&lt;66,$S3=4),2962.941,AND(L3&gt;65,$S3=0),39.50588,AND(L3&gt;65,$S3=1),829.6234,AND(L3&gt;65,$S3=2),1856.776,AND(L3&gt;65,$S3=3),2291.341,AND(L3&gt;65,$S3=4),2646.894)</f>
        <v>3358</v>
      </c>
      <c r="AZ3">
        <f t="shared" ref="AZ3:AZ66" si="47">(U3/11)*SUM(AO3:AX3)/11</f>
        <v>655.1690056163078</v>
      </c>
      <c r="BA3">
        <f t="shared" ref="BA3:BA66" si="48">_xlfn.IFS(AND(B3&lt;20,$S3=0),3656.976,AND(B3&lt;20,$S3=1),2810.098,AND(B3&lt;20,$S3=2),2502.098,AND(B3&lt;20,$S3=3),2194.186,AND(B3&lt;20,$S3=4),1963.219,AND(B3&lt;25,$S3=0),4118.91,AND(B3&lt;25,$S3=1),3079.559,AND(B3&lt;25,$S3=2),2733.109,AND(B3&lt;25,$S3=3),2425.153,AND(B3&lt;25,$S3=4),2232.68,B3&lt;35,2849.449,AND(B3&lt;45,$S3=0),2656.12,AND(B3&lt;45,$S3=1),3464.504,AND(B3&lt;45,$S3=2),3810.954,AND(B3&lt;45,$S3=3),4157.405,AND(B3&lt;45,$S3=4),4311.383,AND(B3&lt;55,$S22=0),1462.791,AND(B3&lt;55,$S3=1),3233.537,AND(B3&lt;55,$S3=2),3002.537,AND(B3&lt;55,$S3=3),3272.031,AND(B3&lt;55,$S3=4),3579.987,AND(B3&lt;66,$S3=0),346.4504,AND(B3&lt;66,$S3=1),1655.263,AND(B3&lt;66,$S3=2),2232.68,AND(B3&lt;66,$S3=3),2579.131,AND(B3&lt;66,$S3=4),2887.087,AND(B3&gt;65,$S3=0),38.49449,AND(B3&gt;65,$S3=1),808.3842,AND(B3&gt;65,$S3=2),1809.241,AND(B3&gt;65,$S3=3),2232.68,AND(B3&gt;65,$S3=4),2579.131)+BB3</f>
        <v>37763.088999999993</v>
      </c>
      <c r="BB3">
        <f t="shared" ref="BB3:BB66" si="49">_xlfn.IFS(AND(C3&lt;20,$S3=0),3656.976,AND(C3&lt;20,$S3=1),2810.098,AND(C3&lt;20,$S3=2),2502.098,AND(C3&lt;20,$S3=3),2194.186,AND(C3&lt;20,$S3=4),1963.219,AND(C3&lt;25,$S3=0),4118.91,AND(C3&lt;25,$S3=1),3079.559,AND(C3&lt;25,$S3=2),2733.109,AND(C3&lt;25,$S3=3),2425.153,AND(C3&lt;25,$S3=4),2232.68,C3&lt;35,2849.449,AND(C3&lt;45,$S3=0),2656.12,AND(C3&lt;45,$S3=1),3464.504,AND(C3&lt;45,$S3=2),3810.954,AND(C3&lt;45,$S3=3),4157.405,AND(C3&lt;45,$S3=4),4311.383,AND(C3&lt;55,$S22=0),1462.791,AND(C3&lt;55,$S3=1),3233.537,AND(C3&lt;55,$S3=2),3002.537,AND(C3&lt;55,$S3=3),3272.031,AND(C3&lt;55,$S3=4),3579.987,AND(C3&lt;66,$S3=0),346.4504,AND(C3&lt;66,$S3=1),1655.263,AND(C3&lt;66,$S3=2),2232.68,AND(C3&lt;66,$S3=3),2579.131,AND(C3&lt;66,$S3=4),2887.087,AND(C3&gt;65,$S3=0),38.49449,AND(C3&gt;65,$S3=1),808.3842,AND(C3&gt;65,$S3=2),1809.241,AND(C3&gt;65,$S3=3),2232.68,AND(C3&gt;65,$S3=4),2579.131)+BC3</f>
        <v>33605.683999999994</v>
      </c>
      <c r="BC3">
        <f t="shared" ref="BC3:BC66" si="50">_xlfn.IFS(AND(D3&lt;20,$S3=0),3656.976,AND(D3&lt;20,$S3=1),2810.098,AND(D3&lt;20,$S3=2),2502.098,AND(D3&lt;20,$S3=3),2194.186,AND(D3&lt;20,$S3=4),1963.219,AND(D3&lt;25,$S3=0),4118.91,AND(D3&lt;25,$S3=1),3079.559,AND(D3&lt;25,$S3=2),2733.109,AND(D3&lt;25,$S3=3),2425.153,AND(D3&lt;25,$S3=4),2232.68,D3&lt;35,2849.449,AND(D3&lt;45,$S3=0),2656.12,AND(D3&lt;45,$S3=1),3464.504,AND(D3&lt;45,$S3=2),3810.954,AND(D3&lt;45,$S3=3),4157.405,AND(D3&lt;45,$S3=4),4311.383,AND(D3&lt;55,$S22=0),1462.791,AND(D3&lt;55,$S3=1),3233.537,AND(D3&lt;55,$S3=2),3002.537,AND(D3&lt;55,$S3=3),3272.031,AND(D3&lt;55,$S3=4),3579.987,AND(D3&lt;66,$S3=0),346.4504,AND(D3&lt;66,$S3=1),1655.263,AND(D3&lt;66,$S3=2),2232.68,AND(D3&lt;66,$S3=3),2579.131,AND(D3&lt;66,$S3=4),2887.087,AND(D3&gt;65,$S3=0),38.49449,AND(D3&gt;65,$S3=1),808.3842,AND(D3&gt;65,$S3=2),1809.241,AND(D3&gt;65,$S3=3),2232.68,AND(D3&gt;65,$S3=4),2579.131)+BD3</f>
        <v>29448.278999999995</v>
      </c>
      <c r="BD3">
        <f t="shared" ref="BD3:BD66" si="51">_xlfn.IFS(AND(E3&lt;20,$S3=0),3656.976,AND(E3&lt;20,$S3=1),2810.098,AND(E3&lt;20,$S3=2),2502.098,AND(E3&lt;20,$S3=3),2194.186,AND(E3&lt;20,$S3=4),1963.219,AND(E3&lt;25,$S3=0),4118.91,AND(E3&lt;25,$S3=1),3079.559,AND(E3&lt;25,$S3=2),2733.109,AND(E3&lt;25,$S3=3),2425.153,AND(E3&lt;25,$S3=4),2232.68,E3&lt;35,2849.449,AND(E3&lt;45,$S3=0),2656.12,AND(E3&lt;45,$S3=1),3464.504,AND(E3&lt;45,$S3=2),3810.954,AND(E3&lt;45,$S3=3),4157.405,AND(E3&lt;45,$S3=4),4311.383,AND(E3&lt;55,$S22=0),1462.791,AND(E3&lt;55,$S3=1),3233.537,AND(E3&lt;55,$S3=2),3002.537,AND(E3&lt;55,$S3=3),3272.031,AND(E3&lt;55,$S3=4),3579.987,AND(E3&lt;66,$S3=0),346.4504,AND(E3&lt;66,$S3=1),1655.263,AND(E3&lt;66,$S3=2),2232.68,AND(E3&lt;66,$S3=3),2579.131,AND(E3&lt;66,$S3=4),2887.087,AND(E3&gt;65,$S3=0),38.49449,AND(E3&gt;65,$S3=1),808.3842,AND(E3&gt;65,$S3=2),1809.241,AND(E3&gt;65,$S3=3),2232.68,AND(E3&gt;65,$S3=4),2579.131)+BE3</f>
        <v>26176.247999999996</v>
      </c>
      <c r="BE3">
        <f t="shared" ref="BE3:BE66" si="52">_xlfn.IFS(AND(F3&lt;20,$S3=0),3656.976,AND(F3&lt;20,$S3=1),2810.098,AND(F3&lt;20,$S3=2),2502.098,AND(F3&lt;20,$S3=3),2194.186,AND(F3&lt;20,$S3=4),1963.219,AND(F3&lt;25,$S3=0),4118.91,AND(F3&lt;25,$S3=1),3079.559,AND(F3&lt;25,$S3=2),2733.109,AND(F3&lt;25,$S3=3),2425.153,AND(F3&lt;25,$S3=4),2232.68,F3&lt;35,2849.449,AND(F3&lt;45,$S3=0),2656.12,AND(F3&lt;45,$S3=1),3464.504,AND(F3&lt;45,$S3=2),3810.954,AND(F3&lt;45,$S3=3),4157.405,AND(F3&lt;45,$S3=4),4311.383,AND(F3&lt;55,$S22=0),1462.791,AND(F3&lt;55,$S3=1),3233.537,AND(F3&lt;55,$S3=2),3002.537,AND(F3&lt;55,$S3=3),3272.031,AND(F3&lt;55,$S3=4),3579.987,AND(F3&lt;66,$S3=0),346.4504,AND(F3&lt;66,$S3=1),1655.263,AND(F3&lt;66,$S3=2),2232.68,AND(F3&lt;66,$S3=3),2579.131,AND(F3&lt;66,$S3=4),2887.087,AND(F3&gt;65,$S3=0),38.49449,AND(F3&gt;65,$S3=1),808.3842,AND(F3&gt;65,$S3=2),1809.241,AND(F3&gt;65,$S3=3),2232.68,AND(F3&gt;65,$S3=4),2579.131)+BF3</f>
        <v>22904.216999999997</v>
      </c>
      <c r="BF3">
        <f t="shared" ref="BF3:BF66" si="53">_xlfn.IFS(AND(G3&lt;20,$S3=0),3656.976,AND(G3&lt;20,$S3=1),2810.098,AND(G3&lt;20,$S3=2),2502.098,AND(G3&lt;20,$S3=3),2194.186,AND(G3&lt;20,$S3=4),1963.219,AND(G3&lt;25,$S3=0),4118.91,AND(G3&lt;25,$S3=1),3079.559,AND(G3&lt;25,$S3=2),2733.109,AND(G3&lt;25,$S3=3),2425.153,AND(G3&lt;25,$S3=4),2232.68,G3&lt;35,2849.449,AND(G3&lt;45,$S3=0),2656.12,AND(G3&lt;45,$S3=1),3464.504,AND(G3&lt;45,$S3=2),3810.954,AND(G3&lt;45,$S3=3),4157.405,AND(G3&lt;45,$S3=4),4311.383,AND(G3&lt;55,$S22=0),1462.791,AND(G3&lt;55,$S3=1),3233.537,AND(G3&lt;55,$S3=2),3002.537,AND(G3&lt;55,$S3=3),3272.031,AND(G3&lt;55,$S3=4),3579.987,AND(G3&lt;66,$S3=0),346.4504,AND(G3&lt;66,$S3=1),1655.263,AND(G3&lt;66,$S3=2),2232.68,AND(G3&lt;66,$S3=3),2579.131,AND(G3&lt;66,$S3=4),2887.087,AND(G3&gt;65,$S3=0),38.49449,AND(G3&gt;65,$S3=1),808.3842,AND(G3&gt;65,$S3=2),1809.241,AND(G3&gt;65,$S3=3),2232.68,AND(G3&gt;65,$S3=4),2579.131)+BG3</f>
        <v>19632.185999999998</v>
      </c>
      <c r="BG3">
        <f t="shared" ref="BG3:BG66" si="54">_xlfn.IFS(AND(H3&lt;20,$S3=0),3656.976,AND(H3&lt;20,$S3=1),2810.098,AND(H3&lt;20,$S3=2),2502.098,AND(H3&lt;20,$S3=3),2194.186,AND(H3&lt;20,$S3=4),1963.219,AND(H3&lt;25,$S3=0),4118.91,AND(H3&lt;25,$S3=1),3079.559,AND(H3&lt;25,$S3=2),2733.109,AND(H3&lt;25,$S3=3),2425.153,AND(H3&lt;25,$S3=4),2232.68,H3&lt;35,2849.449,AND(H3&lt;45,$S3=0),2656.12,AND(H3&lt;45,$S3=1),3464.504,AND(H3&lt;45,$S3=2),3810.954,AND(H3&lt;45,$S3=3),4157.405,AND(H3&lt;45,$S3=4),4311.383,AND(H3&lt;55,$S22=0),1462.791,AND(H3&lt;55,$S3=1),3233.537,AND(H3&lt;55,$S3=2),3002.537,AND(H3&lt;55,$S3=3),3272.031,AND(H3&lt;55,$S3=4),3579.987,AND(H3&lt;66,$S3=0),346.4504,AND(H3&lt;66,$S3=1),1655.263,AND(H3&lt;66,$S3=2),2232.68,AND(H3&lt;66,$S3=3),2579.131,AND(H3&lt;66,$S3=4),2887.087,AND(H3&gt;65,$S3=0),38.49449,AND(H3&gt;65,$S3=1),808.3842,AND(H3&gt;65,$S3=2),1809.241,AND(H3&gt;65,$S3=3),2232.68,AND(H3&gt;65,$S3=4),2579.131)+BH3</f>
        <v>16360.154999999999</v>
      </c>
      <c r="BH3">
        <f t="shared" ref="BH3:BH66" si="55">_xlfn.IFS(AND(I3&lt;20,$S3=0),3656.976,AND(I3&lt;20,$S3=1),2810.098,AND(I3&lt;20,$S3=2),2502.098,AND(I3&lt;20,$S3=3),2194.186,AND(I3&lt;20,$S3=4),1963.219,AND(I3&lt;25,$S3=0),4118.91,AND(I3&lt;25,$S3=1),3079.559,AND(I3&lt;25,$S3=2),2733.109,AND(I3&lt;25,$S3=3),2425.153,AND(I3&lt;25,$S3=4),2232.68,I3&lt;35,2849.449,AND(I3&lt;45,$S3=0),2656.12,AND(I3&lt;45,$S3=1),3464.504,AND(I3&lt;45,$S3=2),3810.954,AND(I3&lt;45,$S3=3),4157.405,AND(I3&lt;45,$S3=4),4311.383,AND(I3&lt;55,$S22=0),1462.791,AND(I3&lt;55,$S3=1),3233.537,AND(I3&lt;55,$S3=2),3002.537,AND(I3&lt;55,$S3=3),3272.031,AND(I3&lt;55,$S3=4),3579.987,AND(I3&lt;66,$S3=0),346.4504,AND(I3&lt;66,$S3=1),1655.263,AND(I3&lt;66,$S3=2),2232.68,AND(I3&lt;66,$S3=3),2579.131,AND(I3&lt;66,$S3=4),2887.087,AND(I3&gt;65,$S3=0),38.49449,AND(I3&gt;65,$S3=1),808.3842,AND(I3&gt;65,$S3=2),1809.241,AND(I3&gt;65,$S3=3),2232.68,AND(I3&gt;65,$S3=4),2579.131)+BI3</f>
        <v>13088.124</v>
      </c>
      <c r="BI3">
        <f t="shared" ref="BI3:BI66" si="56">_xlfn.IFS(AND(J3&lt;20,$S3=0),3656.976,AND(J3&lt;20,$S3=1),2810.098,AND(J3&lt;20,$S3=2),2502.098,AND(J3&lt;20,$S3=3),2194.186,AND(J3&lt;20,$S3=4),1963.219,AND(J3&lt;25,$S3=0),4118.91,AND(J3&lt;25,$S3=1),3079.559,AND(J3&lt;25,$S3=2),2733.109,AND(J3&lt;25,$S3=3),2425.153,AND(J3&lt;25,$S3=4),2232.68,J3&lt;35,2849.449,AND(J3&lt;45,$S3=0),2656.12,AND(J3&lt;45,$S3=1),3464.504,AND(J3&lt;45,$S3=2),3810.954,AND(J3&lt;45,$S3=3),4157.405,AND(J3&lt;45,$S3=4),4311.383,AND(J3&lt;55,$S22=0),1462.791,AND(J3&lt;55,$S3=1),3233.537,AND(J3&lt;55,$S3=2),3002.537,AND(J3&lt;55,$S3=3),3272.031,AND(J3&lt;55,$S3=4),3579.987,AND(J3&lt;66,$S3=0),346.4504,AND(J3&lt;66,$S3=1),1655.263,AND(J3&lt;66,$S3=2),2232.68,AND(J3&lt;66,$S3=3),2579.131,AND(J3&lt;66,$S3=4),2887.087,AND(J3&gt;65,$S3=0),38.49449,AND(J3&gt;65,$S3=1),808.3842,AND(J3&gt;65,$S3=2),1809.241,AND(J3&gt;65,$S3=3),2232.68,AND(J3&gt;65,$S3=4),2579.131)+BJ3</f>
        <v>9816.0930000000008</v>
      </c>
      <c r="BJ3">
        <f t="shared" ref="BJ3:BJ66" si="57">_xlfn.IFS(AND(K3&lt;20,$S3=0),3656.976,AND(K3&lt;20,$S3=1),2810.098,AND(K3&lt;20,$S3=2),2502.098,AND(K3&lt;20,$S3=3),2194.186,AND(K3&lt;20,$S3=4),1963.219,AND(K3&lt;25,$S3=0),4118.91,AND(K3&lt;25,$S3=1),3079.559,AND(K3&lt;25,$S3=2),2733.109,AND(K3&lt;25,$S3=3),2425.153,AND(K3&lt;25,$S3=4),2232.68,K3&lt;35,2849.449,AND(K3&lt;45,$S3=0),2656.12,AND(K3&lt;45,$S3=1),3464.504,AND(K3&lt;45,$S3=2),3810.954,AND(K3&lt;45,$S3=3),4157.405,AND(K3&lt;45,$S3=4),4311.383,AND(K3&lt;55,$S22=0),1462.791,AND(K3&lt;55,$S3=1),3233.537,AND(K3&lt;55,$S3=2),3002.537,AND(K3&lt;55,$S3=3),3272.031,AND(K3&lt;55,$S3=4),3579.987,AND(K3&lt;66,$S3=0),346.4504,AND(K3&lt;66,$S3=1),1655.263,AND(K3&lt;66,$S3=2),2232.68,AND(K3&lt;66,$S3=3),2579.131,AND(K3&lt;66,$S3=4),2887.087,AND(K3&gt;65,$S3=0),38.49449,AND(K3&gt;65,$S3=1),808.3842,AND(K3&gt;65,$S3=2),1809.241,AND(K3&gt;65,$S3=3),2232.68,AND(K3&gt;65,$S3=4),2579.131)+BK3</f>
        <v>6544.0619999999999</v>
      </c>
      <c r="BK3">
        <f t="shared" ref="BK3:BK66" si="58">_xlfn.IFS(AND(L3&lt;20,$S3=0),3656.976,AND(L3&lt;20,$S3=1),2810.098,AND(L3&lt;20,$S3=2),2502.098,AND(L3&lt;20,$S3=3),2194.186,AND(L3&lt;20,$S3=4),1963.219,AND(L3&lt;25,$S3=0),4118.91,AND(L3&lt;25,$S3=1),3079.559,AND(L3&lt;25,$S3=2),2733.109,AND(L3&lt;25,$S3=3),2425.153,AND(L3&lt;25,$S3=4),2232.68,L3&lt;35,2849.449,AND(L3&lt;45,$S3=0),2656.12,AND(L3&lt;45,$S3=1),3464.504,AND(L3&lt;45,$S3=2),3810.954,AND(L3&lt;45,$S3=3),4157.405,AND(L3&lt;45,$S3=4),4311.383,AND(L3&lt;55,$S22=0),1462.791,AND(L3&lt;55,$S3=1),3233.537,AND(L3&lt;55,$S3=2),3002.537,AND(L3&lt;55,$S3=3),3272.031,AND(L3&lt;55,$S3=4),3579.987,AND(L3&lt;66,$S3=0),346.4504,AND(L3&lt;66,$S3=1),1655.263,AND(L3&lt;66,$S3=2),2232.68,AND(L3&lt;66,$S3=3),2579.131,AND(L3&lt;66,$S3=4),2887.087,AND(L3&gt;65,$S3=0),38.49449,AND(L3&gt;65,$S3=1),808.3842,AND(L3&gt;65,$S3=2),1809.241,AND(L3&gt;65,$S3=3),2232.68,AND(L3&gt;65,$S3=4),2579.131)</f>
        <v>3272.0309999999999</v>
      </c>
      <c r="BL3">
        <f t="shared" ref="BL3:BL66" si="59">(U3/11)*SUM(BA3:BJ3)/11</f>
        <v>638.39587022917112</v>
      </c>
      <c r="BM3">
        <f t="shared" ref="BM3:BM66" si="60">IF($Q3=1,_xlfn.IFS(AND(A3&lt;20,$S3=0),7909.033,AND(A3&lt;25,$S3=0),8155.274,AND(A3&lt;35,$S3=0),5411.444,AND(A3&lt;45,$S3=0),5372.643,AND(A3&lt;55,$S3=0),3960.303,AND(A3&lt;60,$S3=0),949.0013,AND(A3&lt;65,$S3=0),701.2915,AND(A3=65,$S3=0),293.6025,AND(A3&lt;70,$S3=0),40.25755,AND(A3&gt;69,$S3=0),21.91042,AND(A3&lt;20,$S3=1),6077.467,AND(A3&lt;25,$S3=1),6097.401,AND(A3&lt;35,$S3=1),5411.444,AND(A3&lt;45,$S3=1),7007.796,AND(A3&lt;55,$S3=1),8754.354,AND(A3&lt;60,$S3=1),4534.118,AND(A3&lt;65,$S3=1),3350.615,AND(A3=65,$S3=1),1402.767,AND(A3&lt;70,$S3=1),845.4085,AND(A3&gt;69,$S3=1),460.1188,AND(A3&lt;20,$S3=2),5411.444,AND(A3&lt;25,$S3=2),5411.444,AND(A3&lt;35,$S3=2),5411.444,AND(A3&lt;45,$S3=2),7708.575,AND(A3&lt;55,$S3=2),8129.043,AND(A3&lt;60,$S3=2),6115.786,AND(A3&lt;65,$S3=2),4519.434,AND(A3=65,$S3=2),1892.105,AND(A3&lt;70,$S3=2),1892.105,AND(A3&gt;69,$S3=2),1029.79,AND(A3&lt;20,$S3=3),4745.42,AND(A3&lt;25,$S3=3),4801.703,AND(A3&lt;35,$S3=3),5411.444,AND(A3&lt;45,$S3=3),8409.355,AND(A3&lt;55,$S3=3),8858.572,AND(A3&lt;60,$S3=3),7064.788,AND(A3&lt;65,$S3=3),5220.726,AND(A3=65,$S3=3),2185.707,AND(A3&lt;70,$S3=3),2334.938,AND(A3&gt;69,$S3=3),1270.804,AND(A3&lt;20,$S3=4),4245.902,AND(A3&lt;25,$S3=4),4420.616,AND(A3&lt;35,$S3=4),5411.444,AND(A3&lt;45,$S3=4),8720.812,AND(A3&lt;55,$S3=4),9692.32,AND(A3&lt;60,$S3=4),7908.345,AND(A3&lt;65,$S3=4),5844.096,AND(A3=65,$S3=4),2446.687,AND(A3&lt;70,$S3=4),2697.256,AND(A3&gt;69,$S3=4),1467.998),_xlfn.IFS(AND(A3&lt;20,$S3=0),4942.278,AND(A3&lt;25,$S3=0),5096.151,AND(A3&lt;35,$S3=0),3381.558,AND(A3&lt;45,$S3=0),3560.514,AND(A3&lt;55,$S3=0),2443.074,AND(A3&lt;60,$S3=0),626.8311,AND(A3&lt;65,$S3=0),371.4828,AND(A3=65,$S3=0),156.4774,AND(A3&lt;70,$S3=0),21.45553,AND(A3&gt;69,$S3=0),16.35068,AND(A3&lt;20,$S3=1),3797.75,AND(A3&lt;25,$S3=1),3810.207,AND(A3&lt;35,$S3=1),3381.558,AND(A3&lt;45,$S3=1),4644.149,AND(A3&lt;55,$S3=1),5400.48,AND(A3&lt;60,$S3=1),2994.86,AND(A3&lt;65,$S3=1),2108.114,AND(A3=65,$S3=1),764.6143,AND(A3&lt;70,$S3=1),450.5661,AND(A3&gt;69,$S3=1),343.3646,AND(A3&lt;20,$S3=2),3381.558,AND(A3&lt;25,$S3=2),3381.558,AND(A3&lt;35,$S3=2),3381.558,AND(A3&lt;45,$S3=2),5108.564,AND(A3&lt;55,$S3=2),5014.731,AND(A3&lt;60,$S3=2),4039.578,AND(A3&lt;65,$S3=2),2843.502,AND(A3=65,$S3=2),1008.41,AND(A3&lt;70,$S3=2),1008.41,AND(A3&gt;69,$S3=2),768.482,AND(A3&lt;20,$S3=3),2965.367,AND(A3&lt;25,$S3=3),3000.538,AND(A3&lt;35,$S3=3),3381.558,AND(A3&lt;45,$S3=3),5572.979,AND(A3&lt;55,$S3=3),5464.771,AND(A3&lt;60,$S3=3),4666.41,AND(A3&lt;65,$S3=3),3284.735,AND(A3=65,$S3=3),1164.887,AND(A3&lt;70,$S3=3),1244.421,AND(A3&gt;69,$S3=3),948.3395,AND(A3&lt;20,$S3=4),2653.223,AND(A3&lt;25,$S3=4),2762.4,AND(A3&lt;35,$S3=4),3381.558,AND(A3&lt;45,$S3=4),5779.386,AND(A3&lt;55,$S3=4),5979.102,AND(A3&lt;60,$S3=4),5223.593,AND(A3&lt;65,$S3=4),3676.942,AND(A3=65,$S3=4),1303.978,AND(A3&lt;70,$S3=4),1437.521,AND(A3&gt;69,$S3=4),1095.496))+BN3</f>
        <v>57829.492999999995</v>
      </c>
      <c r="BN3">
        <f t="shared" ref="BN3:BN66" si="61">IF($Q3=1,_xlfn.IFS(AND(B3&lt;20,$S3=0),7909.033,AND(B3&lt;25,$S3=0),8155.274,AND(B3&lt;35,$S3=0),5411.444,AND(B3&lt;45,$S3=0),5372.643,AND(B3&lt;55,$S3=0),3960.303,AND(B3&lt;60,$S3=0),949.0013,AND(B3&lt;65,$S3=0),701.2915,AND(B3=65,$S3=0),293.6025,AND(B3&lt;70,$S3=0),40.25755,AND(B3&gt;69,$S3=0),21.91042,AND(B3&lt;20,$S3=1),6077.467,AND(B3&lt;25,$S3=1),6097.401,AND(B3&lt;35,$S3=1),5411.444,AND(B3&lt;45,$S3=1),7007.796,AND(B3&lt;55,$S3=1),8754.354,AND(B3&lt;60,$S3=1),4534.118,AND(B3&lt;65,$S3=1),3350.615,AND(B3=65,$S3=1),1402.767,AND(B3&lt;70,$S3=1),845.4085,AND(B3&gt;69,$S3=1),460.1188,AND(B3&lt;20,$S3=2),5411.444,AND(B3&lt;25,$S3=2),5411.444,AND(B3&lt;35,$S3=2),5411.444,AND(B3&lt;45,$S3=2),7708.575,AND(B3&lt;55,$S3=2),8129.043,AND(B3&lt;60,$S3=2),6115.786,AND(B3&lt;65,$S3=2),4519.434,AND(B3=65,$S3=2),1892.105,AND(B3&lt;70,$S3=2),1892.105,AND(B3&gt;69,$S3=2),1029.79,AND(B3&lt;20,$S3=3),4745.42,AND(B3&lt;25,$S3=3),4801.703,AND(B3&lt;35,$S3=3),5411.444,AND(B3&lt;45,$S3=3),8409.355,AND(B3&lt;55,$S3=3),8858.572,AND(B3&lt;60,$S3=3),7064.788,AND(B3&lt;65,$S3=3),5220.726,AND(B3=65,$S3=3),2185.707,AND(B3&lt;70,$S3=3),2334.938,AND(B3&gt;69,$S3=3),1270.804,AND(B3&lt;20,$S3=4),4245.902,AND(B3&lt;25,$S3=4),4420.616,AND(B3&lt;35,$S3=4),5411.444,AND(B3&lt;45,$S3=4),8720.812,AND(B3&lt;55,$S3=4),9692.32,AND(B3&lt;60,$S3=4),7908.345,AND(B3&lt;65,$S3=4),5844.096,AND(B3=65,$S3=4),2446.687,AND(B3&lt;70,$S3=4),2697.256,AND(B3&gt;69,$S3=4),1467.998),_xlfn.IFS(AND(B3&lt;20,$S3=0),4942.278,AND(B3&lt;25,$S3=0),5096.151,AND(B3&lt;35,$S3=0),3381.558,AND(B3&lt;45,$S3=0),3560.514,AND(B3&lt;55,$S3=0),2443.074,AND(B3&lt;60,$S3=0),626.8311,AND(B3&lt;65,$S3=0),371.4828,AND(B3=65,$S3=0),156.4774,AND(B3&lt;70,$S3=0),21.45553,AND(B3&gt;69,$S3=0),16.35068,AND(B3&lt;20,$S3=1),3797.75,AND(B3&lt;25,$S3=1),3810.207,AND(B3&lt;35,$S3=1),3381.558,AND(B3&lt;45,$S3=1),4644.149,AND(B3&lt;55,$S3=1),5400.48,AND(B3&lt;60,$S3=1),2994.86,AND(B3&lt;65,$S3=1),2108.114,AND(B3=65,$S3=1),764.6143,AND(B3&lt;70,$S3=1),450.5661,AND(B3&gt;69,$S3=1),343.3646,AND(B3&lt;20,$S3=2),3381.558,AND(B3&lt;25,$S3=2),3381.558,AND(B3&lt;35,$S3=2),3381.558,AND(B3&lt;45,$S3=2),5108.564,AND(B3&lt;55,$S3=2),5014.731,AND(B3&lt;60,$S3=2),4039.578,AND(B3&lt;65,$S3=2),2843.502,AND(B3=65,$S3=2),1008.41,AND(B3&lt;70,$S3=2),1008.41,AND(B3&gt;69,$S3=2),768.482,AND(B3&lt;20,$S3=3),2965.367,AND(B3&lt;25,$S3=3),3000.538,AND(B3&lt;35,$S3=3),3381.558,AND(B3&lt;45,$S3=3),5572.979,AND(B3&lt;55,$S3=3),5464.771,AND(B3&lt;60,$S3=3),4666.41,AND(B3&lt;65,$S3=3),3284.735,AND(B3=65,$S3=3),1164.887,AND(B3&lt;70,$S3=3),1244.421,AND(B3&gt;69,$S3=3),948.3395,AND(B3&lt;20,$S3=4),2653.223,AND(B3&lt;25,$S3=4),2762.4,AND(B3&lt;35,$S3=4),3381.558,AND(B3&lt;45,$S3=4),5779.386,AND(B3&lt;55,$S3=4),5979.102,AND(B3&lt;60,$S3=4),5223.593,AND(B3&lt;65,$S3=4),3676.942,AND(B3=65,$S3=4),1303.978,AND(B3&lt;70,$S3=4),1437.521,AND(B3&gt;69,$S3=4),1095.496))+BO3</f>
        <v>54864.125999999997</v>
      </c>
      <c r="BO3">
        <f t="shared" ref="BO3:BO66" si="62">IF($Q3=1,_xlfn.IFS(AND(C3&lt;20,$S3=0),7909.033,AND(C3&lt;25,$S3=0),8155.274,AND(C3&lt;35,$S3=0),5411.444,AND(C3&lt;45,$S3=0),5372.643,AND(C3&lt;55,$S3=0),3960.303,AND(C3&lt;60,$S3=0),949.0013,AND(C3&lt;65,$S3=0),701.2915,AND(C3=65,$S3=0),293.6025,AND(C3&lt;70,$S3=0),40.25755,AND(C3&gt;69,$S3=0),21.91042,AND(C3&lt;20,$S3=1),6077.467,AND(C3&lt;25,$S3=1),6097.401,AND(C3&lt;35,$S3=1),5411.444,AND(C3&lt;45,$S3=1),7007.796,AND(C3&lt;55,$S3=1),8754.354,AND(C3&lt;60,$S3=1),4534.118,AND(C3&lt;65,$S3=1),3350.615,AND(C3=65,$S3=1),1402.767,AND(C3&lt;70,$S3=1),845.4085,AND(C3&gt;69,$S3=1),460.1188,AND(C3&lt;20,$S3=2),5411.444,AND(C3&lt;25,$S3=2),5411.444,AND(C3&lt;35,$S3=2),5411.444,AND(C3&lt;45,$S3=2),7708.575,AND(C3&lt;55,$S3=2),8129.043,AND(C3&lt;60,$S3=2),6115.786,AND(C3&lt;65,$S3=2),4519.434,AND(C3=65,$S3=2),1892.105,AND(C3&lt;70,$S3=2),1892.105,AND(C3&gt;69,$S3=2),1029.79,AND(C3&lt;20,$S3=3),4745.42,AND(C3&lt;25,$S3=3),4801.703,AND(C3&lt;35,$S3=3),5411.444,AND(C3&lt;45,$S3=3),8409.355,AND(C3&lt;55,$S3=3),8858.572,AND(C3&lt;60,$S3=3),7064.788,AND(C3&lt;65,$S3=3),5220.726,AND(C3=65,$S3=3),2185.707,AND(C3&lt;70,$S3=3),2334.938,AND(C3&gt;69,$S3=3),1270.804,AND(C3&lt;20,$S3=4),4245.902,AND(C3&lt;25,$S3=4),4420.616,AND(C3&lt;35,$S3=4),5411.444,AND(C3&lt;45,$S3=4),8720.812,AND(C3&lt;55,$S3=4),9692.32,AND(C3&lt;60,$S3=4),7908.345,AND(C3&lt;65,$S3=4),5844.096,AND(C3=65,$S3=4),2446.687,AND(C3&lt;70,$S3=4),2697.256,AND(C3&gt;69,$S3=4),1467.998),_xlfn.IFS(AND(C3&lt;20,$S3=0),4942.278,AND(C3&lt;25,$S3=0),5096.151,AND(C3&lt;35,$S3=0),3381.558,AND(C3&lt;45,$S3=0),3560.514,AND(C3&lt;55,$S3=0),2443.074,AND(C3&lt;60,$S3=0),626.8311,AND(C3&lt;65,$S3=0),371.4828,AND(C3=65,$S3=0),156.4774,AND(C3&lt;70,$S3=0),21.45553,AND(C3&gt;69,$S3=0),16.35068,AND(C3&lt;20,$S3=1),3797.75,AND(C3&lt;25,$S3=1),3810.207,AND(C3&lt;35,$S3=1),3381.558,AND(C3&lt;45,$S3=1),4644.149,AND(C3&lt;55,$S3=1),5400.48,AND(C3&lt;60,$S3=1),2994.86,AND(C3&lt;65,$S3=1),2108.114,AND(C3=65,$S3=1),764.6143,AND(C3&lt;70,$S3=1),450.5661,AND(C3&gt;69,$S3=1),343.3646,AND(C3&lt;20,$S3=2),3381.558,AND(C3&lt;25,$S3=2),3381.558,AND(C3&lt;35,$S3=2),3381.558,AND(C3&lt;45,$S3=2),5108.564,AND(C3&lt;55,$S3=2),5014.731,AND(C3&lt;60,$S3=2),4039.578,AND(C3&lt;65,$S3=2),2843.502,AND(C3=65,$S3=2),1008.41,AND(C3&lt;70,$S3=2),1008.41,AND(C3&gt;69,$S3=2),768.482,AND(C3&lt;20,$S3=3),2965.367,AND(C3&lt;25,$S3=3),3000.538,AND(C3&lt;35,$S3=3),3381.558,AND(C3&lt;45,$S3=3),5572.979,AND(C3&lt;55,$S3=3),5464.771,AND(C3&lt;60,$S3=3),4666.41,AND(C3&lt;65,$S3=3),3284.735,AND(C3=65,$S3=3),1164.887,AND(C3&lt;70,$S3=3),1244.421,AND(C3&gt;69,$S3=3),948.3395,AND(C3&lt;20,$S3=4),2653.223,AND(C3&lt;25,$S3=4),2762.4,AND(C3&lt;35,$S3=4),3381.558,AND(C3&lt;45,$S3=4),5779.386,AND(C3&lt;55,$S3=4),5979.102,AND(C3&lt;60,$S3=4),5223.593,AND(C3&lt;65,$S3=4),3676.942,AND(C3=65,$S3=4),1303.978,AND(C3&lt;70,$S3=4),1437.521,AND(C3&gt;69,$S3=4),1095.496))+BP3</f>
        <v>49291.146999999997</v>
      </c>
      <c r="BP3">
        <f t="shared" ref="BP3:BP66" si="63">IF($Q3=1,_xlfn.IFS(AND(D3&lt;20,$S3=0),7909.033,AND(D3&lt;25,$S3=0),8155.274,AND(D3&lt;35,$S3=0),5411.444,AND(D3&lt;45,$S3=0),5372.643,AND(D3&lt;55,$S3=0),3960.303,AND(D3&lt;60,$S3=0),949.0013,AND(D3&lt;65,$S3=0),701.2915,AND(D3=65,$S3=0),293.6025,AND(D3&lt;70,$S3=0),40.25755,AND(D3&gt;69,$S3=0),21.91042,AND(D3&lt;20,$S3=1),6077.467,AND(D3&lt;25,$S3=1),6097.401,AND(D3&lt;35,$S3=1),5411.444,AND(D3&lt;45,$S3=1),7007.796,AND(D3&lt;55,$S3=1),8754.354,AND(D3&lt;60,$S3=1),4534.118,AND(D3&lt;65,$S3=1),3350.615,AND(D3=65,$S3=1),1402.767,AND(D3&lt;70,$S3=1),845.4085,AND(D3&gt;69,$S3=1),460.1188,AND(D3&lt;20,$S3=2),5411.444,AND(D3&lt;25,$S3=2),5411.444,AND(D3&lt;35,$S3=2),5411.444,AND(D3&lt;45,$S3=2),7708.575,AND(D3&lt;55,$S3=2),8129.043,AND(D3&lt;60,$S3=2),6115.786,AND(D3&lt;65,$S3=2),4519.434,AND(D3=65,$S3=2),1892.105,AND(D3&lt;70,$S3=2),1892.105,AND(D3&gt;69,$S3=2),1029.79,AND(D3&lt;20,$S3=3),4745.42,AND(D3&lt;25,$S3=3),4801.703,AND(D3&lt;35,$S3=3),5411.444,AND(D3&lt;45,$S3=3),8409.355,AND(D3&lt;55,$S3=3),8858.572,AND(D3&lt;60,$S3=3),7064.788,AND(D3&lt;65,$S3=3),5220.726,AND(D3=65,$S3=3),2185.707,AND(D3&lt;70,$S3=3),2334.938,AND(D3&gt;69,$S3=3),1270.804,AND(D3&lt;20,$S3=4),4245.902,AND(D3&lt;25,$S3=4),4420.616,AND(D3&lt;35,$S3=4),5411.444,AND(D3&lt;45,$S3=4),8720.812,AND(D3&lt;55,$S3=4),9692.32,AND(D3&lt;60,$S3=4),7908.345,AND(D3&lt;65,$S3=4),5844.096,AND(D3=65,$S3=4),2446.687,AND(D3&lt;70,$S3=4),2697.256,AND(D3&gt;69,$S3=4),1467.998),_xlfn.IFS(AND(D3&lt;20,$S3=0),4942.278,AND(D3&lt;25,$S3=0),5096.151,AND(D3&lt;35,$S3=0),3381.558,AND(D3&lt;45,$S3=0),3560.514,AND(D3&lt;55,$S3=0),2443.074,AND(D3&lt;60,$S3=0),626.8311,AND(D3&lt;65,$S3=0),371.4828,AND(D3=65,$S3=0),156.4774,AND(D3&lt;70,$S3=0),21.45553,AND(D3&gt;69,$S3=0),16.35068,AND(D3&lt;20,$S3=1),3797.75,AND(D3&lt;25,$S3=1),3810.207,AND(D3&lt;35,$S3=1),3381.558,AND(D3&lt;45,$S3=1),4644.149,AND(D3&lt;55,$S3=1),5400.48,AND(D3&lt;60,$S3=1),2994.86,AND(D3&lt;65,$S3=1),2108.114,AND(D3=65,$S3=1),764.6143,AND(D3&lt;70,$S3=1),450.5661,AND(D3&gt;69,$S3=1),343.3646,AND(D3&lt;20,$S3=2),3381.558,AND(D3&lt;25,$S3=2),3381.558,AND(D3&lt;35,$S3=2),3381.558,AND(D3&lt;45,$S3=2),5108.564,AND(D3&lt;55,$S3=2),5014.731,AND(D3&lt;60,$S3=2),4039.578,AND(D3&lt;65,$S3=2),2843.502,AND(D3=65,$S3=2),1008.41,AND(D3&lt;70,$S3=2),1008.41,AND(D3&gt;69,$S3=2),768.482,AND(D3&lt;20,$S3=3),2965.367,AND(D3&lt;25,$S3=3),3000.538,AND(D3&lt;35,$S3=3),3381.558,AND(D3&lt;45,$S3=3),5572.979,AND(D3&lt;55,$S3=3),5464.771,AND(D3&lt;60,$S3=3),4666.41,AND(D3&lt;65,$S3=3),3284.735,AND(D3=65,$S3=3),1164.887,AND(D3&lt;70,$S3=3),1244.421,AND(D3&gt;69,$S3=3),948.3395,AND(D3&lt;20,$S3=4),2653.223,AND(D3&lt;25,$S3=4),2762.4,AND(D3&lt;35,$S3=4),3381.558,AND(D3&lt;45,$S3=4),5779.386,AND(D3&lt;55,$S3=4),5979.102,AND(D3&lt;60,$S3=4),5223.593,AND(D3&lt;65,$S3=4),3676.942,AND(D3=65,$S3=4),1303.978,AND(D3&lt;70,$S3=4),1437.521,AND(D3&gt;69,$S3=4),1095.496))+BQ3</f>
        <v>43718.167999999998</v>
      </c>
      <c r="BQ3">
        <f t="shared" ref="BQ3:BQ66" si="64">IF($Q3=1,_xlfn.IFS(AND(E3&lt;20,$S3=0),7909.033,AND(E3&lt;25,$S3=0),8155.274,AND(E3&lt;35,$S3=0),5411.444,AND(E3&lt;45,$S3=0),5372.643,AND(E3&lt;55,$S3=0),3960.303,AND(E3&lt;60,$S3=0),949.0013,AND(E3&lt;65,$S3=0),701.2915,AND(E3=65,$S3=0),293.6025,AND(E3&lt;70,$S3=0),40.25755,AND(E3&gt;69,$S3=0),21.91042,AND(E3&lt;20,$S3=1),6077.467,AND(E3&lt;25,$S3=1),6097.401,AND(E3&lt;35,$S3=1),5411.444,AND(E3&lt;45,$S3=1),7007.796,AND(E3&lt;55,$S3=1),8754.354,AND(E3&lt;60,$S3=1),4534.118,AND(E3&lt;65,$S3=1),3350.615,AND(E3=65,$S3=1),1402.767,AND(E3&lt;70,$S3=1),845.4085,AND(E3&gt;69,$S3=1),460.1188,AND(E3&lt;20,$S3=2),5411.444,AND(E3&lt;25,$S3=2),5411.444,AND(E3&lt;35,$S3=2),5411.444,AND(E3&lt;45,$S3=2),7708.575,AND(E3&lt;55,$S3=2),8129.043,AND(E3&lt;60,$S3=2),6115.786,AND(E3&lt;65,$S3=2),4519.434,AND(E3=65,$S3=2),1892.105,AND(E3&lt;70,$S3=2),1892.105,AND(E3&gt;69,$S3=2),1029.79,AND(E3&lt;20,$S3=3),4745.42,AND(E3&lt;25,$S3=3),4801.703,AND(E3&lt;35,$S3=3),5411.444,AND(E3&lt;45,$S3=3),8409.355,AND(E3&lt;55,$S3=3),8858.572,AND(E3&lt;60,$S3=3),7064.788,AND(E3&lt;65,$S3=3),5220.726,AND(E3=65,$S3=3),2185.707,AND(E3&lt;70,$S3=3),2334.938,AND(E3&gt;69,$S3=3),1270.804,AND(E3&lt;20,$S3=4),4245.902,AND(E3&lt;25,$S3=4),4420.616,AND(E3&lt;35,$S3=4),5411.444,AND(E3&lt;45,$S3=4),8720.812,AND(E3&lt;55,$S3=4),9692.32,AND(E3&lt;60,$S3=4),7908.345,AND(E3&lt;65,$S3=4),5844.096,AND(E3=65,$S3=4),2446.687,AND(E3&lt;70,$S3=4),2697.256,AND(E3&gt;69,$S3=4),1467.998),_xlfn.IFS(AND(E3&lt;20,$S3=0),4942.278,AND(E3&lt;25,$S3=0),5096.151,AND(E3&lt;35,$S3=0),3381.558,AND(E3&lt;45,$S3=0),3560.514,AND(E3&lt;55,$S3=0),2443.074,AND(E3&lt;60,$S3=0),626.8311,AND(E3&lt;65,$S3=0),371.4828,AND(E3=65,$S3=0),156.4774,AND(E3&lt;70,$S3=0),21.45553,AND(E3&gt;69,$S3=0),16.35068,AND(E3&lt;20,$S3=1),3797.75,AND(E3&lt;25,$S3=1),3810.207,AND(E3&lt;35,$S3=1),3381.558,AND(E3&lt;45,$S3=1),4644.149,AND(E3&lt;55,$S3=1),5400.48,AND(E3&lt;60,$S3=1),2994.86,AND(E3&lt;65,$S3=1),2108.114,AND(E3=65,$S3=1),764.6143,AND(E3&lt;70,$S3=1),450.5661,AND(E3&gt;69,$S3=1),343.3646,AND(E3&lt;20,$S3=2),3381.558,AND(E3&lt;25,$S3=2),3381.558,AND(E3&lt;35,$S3=2),3381.558,AND(E3&lt;45,$S3=2),5108.564,AND(E3&lt;55,$S3=2),5014.731,AND(E3&lt;60,$S3=2),4039.578,AND(E3&lt;65,$S3=2),2843.502,AND(E3=65,$S3=2),1008.41,AND(E3&lt;70,$S3=2),1008.41,AND(E3&gt;69,$S3=2),768.482,AND(E3&lt;20,$S3=3),2965.367,AND(E3&lt;25,$S3=3),3000.538,AND(E3&lt;35,$S3=3),3381.558,AND(E3&lt;45,$S3=3),5572.979,AND(E3&lt;55,$S3=3),5464.771,AND(E3&lt;60,$S3=3),4666.41,AND(E3&lt;65,$S3=3),3284.735,AND(E3=65,$S3=3),1164.887,AND(E3&lt;70,$S3=3),1244.421,AND(E3&gt;69,$S3=3),948.3395,AND(E3&lt;20,$S3=4),2653.223,AND(E3&lt;25,$S3=4),2762.4,AND(E3&lt;35,$S3=4),3381.558,AND(E3&lt;45,$S3=4),5779.386,AND(E3&lt;55,$S3=4),5979.102,AND(E3&lt;60,$S3=4),5223.593,AND(E3&lt;65,$S3=4),3676.942,AND(E3=65,$S3=4),1303.978,AND(E3&lt;70,$S3=4),1437.521,AND(E3&gt;69,$S3=4),1095.496))+BR3</f>
        <v>38253.396999999997</v>
      </c>
      <c r="BR3">
        <f t="shared" ref="BR3:BR66" si="65">IF($Q3=1,_xlfn.IFS(AND(F3&lt;20,$S3=0),7909.033,AND(F3&lt;25,$S3=0),8155.274,AND(F3&lt;35,$S3=0),5411.444,AND(F3&lt;45,$S3=0),5372.643,AND(F3&lt;55,$S3=0),3960.303,AND(F3&lt;60,$S3=0),949.0013,AND(F3&lt;65,$S3=0),701.2915,AND(F3=65,$S3=0),293.6025,AND(F3&lt;70,$S3=0),40.25755,AND(F3&gt;69,$S3=0),21.91042,AND(F3&lt;20,$S3=1),6077.467,AND(F3&lt;25,$S3=1),6097.401,AND(F3&lt;35,$S3=1),5411.444,AND(F3&lt;45,$S3=1),7007.796,AND(F3&lt;55,$S3=1),8754.354,AND(F3&lt;60,$S3=1),4534.118,AND(F3&lt;65,$S3=1),3350.615,AND(F3=65,$S3=1),1402.767,AND(F3&lt;70,$S3=1),845.4085,AND(F3&gt;69,$S3=1),460.1188,AND(F3&lt;20,$S3=2),5411.444,AND(F3&lt;25,$S3=2),5411.444,AND(F3&lt;35,$S3=2),5411.444,AND(F3&lt;45,$S3=2),7708.575,AND(F3&lt;55,$S3=2),8129.043,AND(F3&lt;60,$S3=2),6115.786,AND(F3&lt;65,$S3=2),4519.434,AND(F3=65,$S3=2),1892.105,AND(F3&lt;70,$S3=2),1892.105,AND(F3&gt;69,$S3=2),1029.79,AND(F3&lt;20,$S3=3),4745.42,AND(F3&lt;25,$S3=3),4801.703,AND(F3&lt;35,$S3=3),5411.444,AND(F3&lt;45,$S3=3),8409.355,AND(F3&lt;55,$S3=3),8858.572,AND(F3&lt;60,$S3=3),7064.788,AND(F3&lt;65,$S3=3),5220.726,AND(F3=65,$S3=3),2185.707,AND(F3&lt;70,$S3=3),2334.938,AND(F3&gt;69,$S3=3),1270.804,AND(F3&lt;20,$S3=4),4245.902,AND(F3&lt;25,$S3=4),4420.616,AND(F3&lt;35,$S3=4),5411.444,AND(F3&lt;45,$S3=4),8720.812,AND(F3&lt;55,$S3=4),9692.32,AND(F3&lt;60,$S3=4),7908.345,AND(F3&lt;65,$S3=4),5844.096,AND(F3=65,$S3=4),2446.687,AND(F3&lt;70,$S3=4),2697.256,AND(F3&gt;69,$S3=4),1467.998),_xlfn.IFS(AND(F3&lt;20,$S3=0),4942.278,AND(F3&lt;25,$S3=0),5096.151,AND(F3&lt;35,$S3=0),3381.558,AND(F3&lt;45,$S3=0),3560.514,AND(F3&lt;55,$S3=0),2443.074,AND(F3&lt;60,$S3=0),626.8311,AND(F3&lt;65,$S3=0),371.4828,AND(F3=65,$S3=0),156.4774,AND(F3&lt;70,$S3=0),21.45553,AND(F3&gt;69,$S3=0),16.35068,AND(F3&lt;20,$S3=1),3797.75,AND(F3&lt;25,$S3=1),3810.207,AND(F3&lt;35,$S3=1),3381.558,AND(F3&lt;45,$S3=1),4644.149,AND(F3&lt;55,$S3=1),5400.48,AND(F3&lt;60,$S3=1),2994.86,AND(F3&lt;65,$S3=1),2108.114,AND(F3=65,$S3=1),764.6143,AND(F3&lt;70,$S3=1),450.5661,AND(F3&gt;69,$S3=1),343.3646,AND(F3&lt;20,$S3=2),3381.558,AND(F3&lt;25,$S3=2),3381.558,AND(F3&lt;35,$S3=2),3381.558,AND(F3&lt;45,$S3=2),5108.564,AND(F3&lt;55,$S3=2),5014.731,AND(F3&lt;60,$S3=2),4039.578,AND(F3&lt;65,$S3=2),2843.502,AND(F3=65,$S3=2),1008.41,AND(F3&lt;70,$S3=2),1008.41,AND(F3&gt;69,$S3=2),768.482,AND(F3&lt;20,$S3=3),2965.367,AND(F3&lt;25,$S3=3),3000.538,AND(F3&lt;35,$S3=3),3381.558,AND(F3&lt;45,$S3=3),5572.979,AND(F3&lt;55,$S3=3),5464.771,AND(F3&lt;60,$S3=3),4666.41,AND(F3&lt;65,$S3=3),3284.735,AND(F3=65,$S3=3),1164.887,AND(F3&lt;70,$S3=3),1244.421,AND(F3&gt;69,$S3=3),948.3395,AND(F3&lt;20,$S3=4),2653.223,AND(F3&lt;25,$S3=4),2762.4,AND(F3&lt;35,$S3=4),3381.558,AND(F3&lt;45,$S3=4),5779.386,AND(F3&lt;55,$S3=4),5979.102,AND(F3&lt;60,$S3=4),5223.593,AND(F3&lt;65,$S3=4),3676.942,AND(F3=65,$S3=4),1303.978,AND(F3&lt;70,$S3=4),1437.521,AND(F3&gt;69,$S3=4),1095.496))+BS3</f>
        <v>32788.625999999997</v>
      </c>
      <c r="BS3">
        <f t="shared" ref="BS3:BS66" si="66">IF($Q3=1,_xlfn.IFS(AND(G3&lt;20,$S3=0),7909.033,AND(G3&lt;25,$S3=0),8155.274,AND(G3&lt;35,$S3=0),5411.444,AND(G3&lt;45,$S3=0),5372.643,AND(G3&lt;55,$S3=0),3960.303,AND(G3&lt;60,$S3=0),949.0013,AND(G3&lt;65,$S3=0),701.2915,AND(G3=65,$S3=0),293.6025,AND(G3&lt;70,$S3=0),40.25755,AND(G3&gt;69,$S3=0),21.91042,AND(G3&lt;20,$S3=1),6077.467,AND(G3&lt;25,$S3=1),6097.401,AND(G3&lt;35,$S3=1),5411.444,AND(G3&lt;45,$S3=1),7007.796,AND(G3&lt;55,$S3=1),8754.354,AND(G3&lt;60,$S3=1),4534.118,AND(G3&lt;65,$S3=1),3350.615,AND(G3=65,$S3=1),1402.767,AND(G3&lt;70,$S3=1),845.4085,AND(G3&gt;69,$S3=1),460.1188,AND(G3&lt;20,$S3=2),5411.444,AND(G3&lt;25,$S3=2),5411.444,AND(G3&lt;35,$S3=2),5411.444,AND(G3&lt;45,$S3=2),7708.575,AND(G3&lt;55,$S3=2),8129.043,AND(G3&lt;60,$S3=2),6115.786,AND(G3&lt;65,$S3=2),4519.434,AND(G3=65,$S3=2),1892.105,AND(G3&lt;70,$S3=2),1892.105,AND(G3&gt;69,$S3=2),1029.79,AND(G3&lt;20,$S3=3),4745.42,AND(G3&lt;25,$S3=3),4801.703,AND(G3&lt;35,$S3=3),5411.444,AND(G3&lt;45,$S3=3),8409.355,AND(G3&lt;55,$S3=3),8858.572,AND(G3&lt;60,$S3=3),7064.788,AND(G3&lt;65,$S3=3),5220.726,AND(G3=65,$S3=3),2185.707,AND(G3&lt;70,$S3=3),2334.938,AND(G3&gt;69,$S3=3),1270.804,AND(G3&lt;20,$S3=4),4245.902,AND(G3&lt;25,$S3=4),4420.616,AND(G3&lt;35,$S3=4),5411.444,AND(G3&lt;45,$S3=4),8720.812,AND(G3&lt;55,$S3=4),9692.32,AND(G3&lt;60,$S3=4),7908.345,AND(G3&lt;65,$S3=4),5844.096,AND(G3=65,$S3=4),2446.687,AND(G3&lt;70,$S3=4),2697.256,AND(G3&gt;69,$S3=4),1467.998),_xlfn.IFS(AND(G3&lt;20,$S3=0),4942.278,AND(G3&lt;25,$S3=0),5096.151,AND(G3&lt;35,$S3=0),3381.558,AND(G3&lt;45,$S3=0),3560.514,AND(G3&lt;55,$S3=0),2443.074,AND(G3&lt;60,$S3=0),626.8311,AND(G3&lt;65,$S3=0),371.4828,AND(G3=65,$S3=0),156.4774,AND(G3&lt;70,$S3=0),21.45553,AND(G3&gt;69,$S3=0),16.35068,AND(G3&lt;20,$S3=1),3797.75,AND(G3&lt;25,$S3=1),3810.207,AND(G3&lt;35,$S3=1),3381.558,AND(G3&lt;45,$S3=1),4644.149,AND(G3&lt;55,$S3=1),5400.48,AND(G3&lt;60,$S3=1),2994.86,AND(G3&lt;65,$S3=1),2108.114,AND(G3=65,$S3=1),764.6143,AND(G3&lt;70,$S3=1),450.5661,AND(G3&gt;69,$S3=1),343.3646,AND(G3&lt;20,$S3=2),3381.558,AND(G3&lt;25,$S3=2),3381.558,AND(G3&lt;35,$S3=2),3381.558,AND(G3&lt;45,$S3=2),5108.564,AND(G3&lt;55,$S3=2),5014.731,AND(G3&lt;60,$S3=2),4039.578,AND(G3&lt;65,$S3=2),2843.502,AND(G3=65,$S3=2),1008.41,AND(G3&lt;70,$S3=2),1008.41,AND(G3&gt;69,$S3=2),768.482,AND(G3&lt;20,$S3=3),2965.367,AND(G3&lt;25,$S3=3),3000.538,AND(G3&lt;35,$S3=3),3381.558,AND(G3&lt;45,$S3=3),5572.979,AND(G3&lt;55,$S3=3),5464.771,AND(G3&lt;60,$S3=3),4666.41,AND(G3&lt;65,$S3=3),3284.735,AND(G3=65,$S3=3),1164.887,AND(G3&lt;70,$S3=3),1244.421,AND(G3&gt;69,$S3=3),948.3395,AND(G3&lt;20,$S3=4),2653.223,AND(G3&lt;25,$S3=4),2762.4,AND(G3&lt;35,$S3=4),3381.558,AND(G3&lt;45,$S3=4),5779.386,AND(G3&lt;55,$S3=4),5979.102,AND(G3&lt;60,$S3=4),5223.593,AND(G3&lt;65,$S3=4),3676.942,AND(G3=65,$S3=4),1303.978,AND(G3&lt;70,$S3=4),1437.521,AND(G3&gt;69,$S3=4),1095.496))+BT3</f>
        <v>27323.855</v>
      </c>
      <c r="BT3">
        <f t="shared" ref="BT3:BT66" si="67">IF($Q3=1,_xlfn.IFS(AND(H3&lt;20,$S3=0),7909.033,AND(H3&lt;25,$S3=0),8155.274,AND(H3&lt;35,$S3=0),5411.444,AND(H3&lt;45,$S3=0),5372.643,AND(H3&lt;55,$S3=0),3960.303,AND(H3&lt;60,$S3=0),949.0013,AND(H3&lt;65,$S3=0),701.2915,AND(H3=65,$S3=0),293.6025,AND(H3&lt;70,$S3=0),40.25755,AND(H3&gt;69,$S3=0),21.91042,AND(H3&lt;20,$S3=1),6077.467,AND(H3&lt;25,$S3=1),6097.401,AND(H3&lt;35,$S3=1),5411.444,AND(H3&lt;45,$S3=1),7007.796,AND(H3&lt;55,$S3=1),8754.354,AND(H3&lt;60,$S3=1),4534.118,AND(H3&lt;65,$S3=1),3350.615,AND(H3=65,$S3=1),1402.767,AND(H3&lt;70,$S3=1),845.4085,AND(H3&gt;69,$S3=1),460.1188,AND(H3&lt;20,$S3=2),5411.444,AND(H3&lt;25,$S3=2),5411.444,AND(H3&lt;35,$S3=2),5411.444,AND(H3&lt;45,$S3=2),7708.575,AND(H3&lt;55,$S3=2),8129.043,AND(H3&lt;60,$S3=2),6115.786,AND(H3&lt;65,$S3=2),4519.434,AND(H3=65,$S3=2),1892.105,AND(H3&lt;70,$S3=2),1892.105,AND(H3&gt;69,$S3=2),1029.79,AND(H3&lt;20,$S3=3),4745.42,AND(H3&lt;25,$S3=3),4801.703,AND(H3&lt;35,$S3=3),5411.444,AND(H3&lt;45,$S3=3),8409.355,AND(H3&lt;55,$S3=3),8858.572,AND(H3&lt;60,$S3=3),7064.788,AND(H3&lt;65,$S3=3),5220.726,AND(H3=65,$S3=3),2185.707,AND(H3&lt;70,$S3=3),2334.938,AND(H3&gt;69,$S3=3),1270.804,AND(H3&lt;20,$S3=4),4245.902,AND(H3&lt;25,$S3=4),4420.616,AND(H3&lt;35,$S3=4),5411.444,AND(H3&lt;45,$S3=4),8720.812,AND(H3&lt;55,$S3=4),9692.32,AND(H3&lt;60,$S3=4),7908.345,AND(H3&lt;65,$S3=4),5844.096,AND(H3=65,$S3=4),2446.687,AND(H3&lt;70,$S3=4),2697.256,AND(H3&gt;69,$S3=4),1467.998),_xlfn.IFS(AND(H3&lt;20,$S3=0),4942.278,AND(H3&lt;25,$S3=0),5096.151,AND(H3&lt;35,$S3=0),3381.558,AND(H3&lt;45,$S3=0),3560.514,AND(H3&lt;55,$S3=0),2443.074,AND(H3&lt;60,$S3=0),626.8311,AND(H3&lt;65,$S3=0),371.4828,AND(H3=65,$S3=0),156.4774,AND(H3&lt;70,$S3=0),21.45553,AND(H3&gt;69,$S3=0),16.35068,AND(H3&lt;20,$S3=1),3797.75,AND(H3&lt;25,$S3=1),3810.207,AND(H3&lt;35,$S3=1),3381.558,AND(H3&lt;45,$S3=1),4644.149,AND(H3&lt;55,$S3=1),5400.48,AND(H3&lt;60,$S3=1),2994.86,AND(H3&lt;65,$S3=1),2108.114,AND(H3=65,$S3=1),764.6143,AND(H3&lt;70,$S3=1),450.5661,AND(H3&gt;69,$S3=1),343.3646,AND(H3&lt;20,$S3=2),3381.558,AND(H3&lt;25,$S3=2),3381.558,AND(H3&lt;35,$S3=2),3381.558,AND(H3&lt;45,$S3=2),5108.564,AND(H3&lt;55,$S3=2),5014.731,AND(H3&lt;60,$S3=2),4039.578,AND(H3&lt;65,$S3=2),2843.502,AND(H3=65,$S3=2),1008.41,AND(H3&lt;70,$S3=2),1008.41,AND(H3&gt;69,$S3=2),768.482,AND(H3&lt;20,$S3=3),2965.367,AND(H3&lt;25,$S3=3),3000.538,AND(H3&lt;35,$S3=3),3381.558,AND(H3&lt;45,$S3=3),5572.979,AND(H3&lt;55,$S3=3),5464.771,AND(H3&lt;60,$S3=3),4666.41,AND(H3&lt;65,$S3=3),3284.735,AND(H3=65,$S3=3),1164.887,AND(H3&lt;70,$S3=3),1244.421,AND(H3&gt;69,$S3=3),948.3395,AND(H3&lt;20,$S3=4),2653.223,AND(H3&lt;25,$S3=4),2762.4,AND(H3&lt;35,$S3=4),3381.558,AND(H3&lt;45,$S3=4),5779.386,AND(H3&lt;55,$S3=4),5979.102,AND(H3&lt;60,$S3=4),5223.593,AND(H3&lt;65,$S3=4),3676.942,AND(H3=65,$S3=4),1303.978,AND(H3&lt;70,$S3=4),1437.521,AND(H3&gt;69,$S3=4),1095.496))+BU3</f>
        <v>21859.083999999999</v>
      </c>
      <c r="BU3">
        <f t="shared" ref="BU3:BU66" si="68">IF($Q3=1,_xlfn.IFS(AND(I3&lt;20,$S3=0),7909.033,AND(I3&lt;25,$S3=0),8155.274,AND(I3&lt;35,$S3=0),5411.444,AND(I3&lt;45,$S3=0),5372.643,AND(I3&lt;55,$S3=0),3960.303,AND(I3&lt;60,$S3=0),949.0013,AND(I3&lt;65,$S3=0),701.2915,AND(I3=65,$S3=0),293.6025,AND(I3&lt;70,$S3=0),40.25755,AND(I3&gt;69,$S3=0),21.91042,AND(I3&lt;20,$S3=1),6077.467,AND(I3&lt;25,$S3=1),6097.401,AND(I3&lt;35,$S3=1),5411.444,AND(I3&lt;45,$S3=1),7007.796,AND(I3&lt;55,$S3=1),8754.354,AND(I3&lt;60,$S3=1),4534.118,AND(I3&lt;65,$S3=1),3350.615,AND(I3=65,$S3=1),1402.767,AND(I3&lt;70,$S3=1),845.4085,AND(I3&gt;69,$S3=1),460.1188,AND(I3&lt;20,$S3=2),5411.444,AND(I3&lt;25,$S3=2),5411.444,AND(I3&lt;35,$S3=2),5411.444,AND(I3&lt;45,$S3=2),7708.575,AND(I3&lt;55,$S3=2),8129.043,AND(I3&lt;60,$S3=2),6115.786,AND(I3&lt;65,$S3=2),4519.434,AND(I3=65,$S3=2),1892.105,AND(I3&lt;70,$S3=2),1892.105,AND(I3&gt;69,$S3=2),1029.79,AND(I3&lt;20,$S3=3),4745.42,AND(I3&lt;25,$S3=3),4801.703,AND(I3&lt;35,$S3=3),5411.444,AND(I3&lt;45,$S3=3),8409.355,AND(I3&lt;55,$S3=3),8858.572,AND(I3&lt;60,$S3=3),7064.788,AND(I3&lt;65,$S3=3),5220.726,AND(I3=65,$S3=3),2185.707,AND(I3&lt;70,$S3=3),2334.938,AND(I3&gt;69,$S3=3),1270.804,AND(I3&lt;20,$S3=4),4245.902,AND(I3&lt;25,$S3=4),4420.616,AND(I3&lt;35,$S3=4),5411.444,AND(I3&lt;45,$S3=4),8720.812,AND(I3&lt;55,$S3=4),9692.32,AND(I3&lt;60,$S3=4),7908.345,AND(I3&lt;65,$S3=4),5844.096,AND(I3=65,$S3=4),2446.687,AND(I3&lt;70,$S3=4),2697.256,AND(I3&gt;69,$S3=4),1467.998),_xlfn.IFS(AND(I3&lt;20,$S3=0),4942.278,AND(I3&lt;25,$S3=0),5096.151,AND(I3&lt;35,$S3=0),3381.558,AND(I3&lt;45,$S3=0),3560.514,AND(I3&lt;55,$S3=0),2443.074,AND(I3&lt;60,$S3=0),626.8311,AND(I3&lt;65,$S3=0),371.4828,AND(I3=65,$S3=0),156.4774,AND(I3&lt;70,$S3=0),21.45553,AND(I3&gt;69,$S3=0),16.35068,AND(I3&lt;20,$S3=1),3797.75,AND(I3&lt;25,$S3=1),3810.207,AND(I3&lt;35,$S3=1),3381.558,AND(I3&lt;45,$S3=1),4644.149,AND(I3&lt;55,$S3=1),5400.48,AND(I3&lt;60,$S3=1),2994.86,AND(I3&lt;65,$S3=1),2108.114,AND(I3=65,$S3=1),764.6143,AND(I3&lt;70,$S3=1),450.5661,AND(I3&gt;69,$S3=1),343.3646,AND(I3&lt;20,$S3=2),3381.558,AND(I3&lt;25,$S3=2),3381.558,AND(I3&lt;35,$S3=2),3381.558,AND(I3&lt;45,$S3=2),5108.564,AND(I3&lt;55,$S3=2),5014.731,AND(I3&lt;60,$S3=2),4039.578,AND(I3&lt;65,$S3=2),2843.502,AND(I3=65,$S3=2),1008.41,AND(I3&lt;70,$S3=2),1008.41,AND(I3&gt;69,$S3=2),768.482,AND(I3&lt;20,$S3=3),2965.367,AND(I3&lt;25,$S3=3),3000.538,AND(I3&lt;35,$S3=3),3381.558,AND(I3&lt;45,$S3=3),5572.979,AND(I3&lt;55,$S3=3),5464.771,AND(I3&lt;60,$S3=3),4666.41,AND(I3&lt;65,$S3=3),3284.735,AND(I3=65,$S3=3),1164.887,AND(I3&lt;70,$S3=3),1244.421,AND(I3&gt;69,$S3=3),948.3395,AND(I3&lt;20,$S3=4),2653.223,AND(I3&lt;25,$S3=4),2762.4,AND(I3&lt;35,$S3=4),3381.558,AND(I3&lt;45,$S3=4),5779.386,AND(I3&lt;55,$S3=4),5979.102,AND(I3&lt;60,$S3=4),5223.593,AND(I3&lt;65,$S3=4),3676.942,AND(I3=65,$S3=4),1303.978,AND(I3&lt;70,$S3=4),1437.521,AND(I3&gt;69,$S3=4),1095.496))+BV3</f>
        <v>16394.312999999998</v>
      </c>
      <c r="BV3">
        <f t="shared" ref="BV3:BV66" si="69">IF($Q3=1,_xlfn.IFS(AND(J3&lt;20,$S3=0),7909.033,AND(J3&lt;25,$S3=0),8155.274,AND(J3&lt;35,$S3=0),5411.444,AND(J3&lt;45,$S3=0),5372.643,AND(J3&lt;55,$S3=0),3960.303,AND(J3&lt;60,$S3=0),949.0013,AND(J3&lt;65,$S3=0),701.2915,AND(J3=65,$S3=0),293.6025,AND(J3&lt;70,$S3=0),40.25755,AND(J3&gt;69,$S3=0),21.91042,AND(J3&lt;20,$S3=1),6077.467,AND(J3&lt;25,$S3=1),6097.401,AND(J3&lt;35,$S3=1),5411.444,AND(J3&lt;45,$S3=1),7007.796,AND(J3&lt;55,$S3=1),8754.354,AND(J3&lt;60,$S3=1),4534.118,AND(J3&lt;65,$S3=1),3350.615,AND(J3=65,$S3=1),1402.767,AND(J3&lt;70,$S3=1),845.4085,AND(J3&gt;69,$S3=1),460.1188,AND(J3&lt;20,$S3=2),5411.444,AND(J3&lt;25,$S3=2),5411.444,AND(J3&lt;35,$S3=2),5411.444,AND(J3&lt;45,$S3=2),7708.575,AND(J3&lt;55,$S3=2),8129.043,AND(J3&lt;60,$S3=2),6115.786,AND(J3&lt;65,$S3=2),4519.434,AND(J3=65,$S3=2),1892.105,AND(J3&lt;70,$S3=2),1892.105,AND(J3&gt;69,$S3=2),1029.79,AND(J3&lt;20,$S3=3),4745.42,AND(J3&lt;25,$S3=3),4801.703,AND(J3&lt;35,$S3=3),5411.444,AND(J3&lt;45,$S3=3),8409.355,AND(J3&lt;55,$S3=3),8858.572,AND(J3&lt;60,$S3=3),7064.788,AND(J3&lt;65,$S3=3),5220.726,AND(J3=65,$S3=3),2185.707,AND(J3&lt;70,$S3=3),2334.938,AND(J3&gt;69,$S3=3),1270.804,AND(J3&lt;20,$S3=4),4245.902,AND(J3&lt;25,$S3=4),4420.616,AND(J3&lt;35,$S3=4),5411.444,AND(J3&lt;45,$S3=4),8720.812,AND(J3&lt;55,$S3=4),9692.32,AND(J3&lt;60,$S3=4),7908.345,AND(J3&lt;65,$S3=4),5844.096,AND(J3=65,$S3=4),2446.687,AND(J3&lt;70,$S3=4),2697.256,AND(J3&gt;69,$S3=4),1467.998),_xlfn.IFS(AND(J3&lt;20,$S3=0),4942.278,AND(J3&lt;25,$S3=0),5096.151,AND(J3&lt;35,$S3=0),3381.558,AND(J3&lt;45,$S3=0),3560.514,AND(J3&lt;55,$S3=0),2443.074,AND(J3&lt;60,$S3=0),626.8311,AND(J3&lt;65,$S3=0),371.4828,AND(J3=65,$S3=0),156.4774,AND(J3&lt;70,$S3=0),21.45553,AND(J3&gt;69,$S3=0),16.35068,AND(J3&lt;20,$S3=1),3797.75,AND(J3&lt;25,$S3=1),3810.207,AND(J3&lt;35,$S3=1),3381.558,AND(J3&lt;45,$S3=1),4644.149,AND(J3&lt;55,$S3=1),5400.48,AND(J3&lt;60,$S3=1),2994.86,AND(J3&lt;65,$S3=1),2108.114,AND(J3=65,$S3=1),764.6143,AND(J3&lt;70,$S3=1),450.5661,AND(J3&gt;69,$S3=1),343.3646,AND(J3&lt;20,$S3=2),3381.558,AND(J3&lt;25,$S3=2),3381.558,AND(J3&lt;35,$S3=2),3381.558,AND(J3&lt;45,$S3=2),5108.564,AND(J3&lt;55,$S3=2),5014.731,AND(J3&lt;60,$S3=2),4039.578,AND(J3&lt;65,$S3=2),2843.502,AND(J3=65,$S3=2),1008.41,AND(J3&lt;70,$S3=2),1008.41,AND(J3&gt;69,$S3=2),768.482,AND(J3&lt;20,$S3=3),2965.367,AND(J3&lt;25,$S3=3),3000.538,AND(J3&lt;35,$S3=3),3381.558,AND(J3&lt;45,$S3=3),5572.979,AND(J3&lt;55,$S3=3),5464.771,AND(J3&lt;60,$S3=3),4666.41,AND(J3&lt;65,$S3=3),3284.735,AND(J3=65,$S3=3),1164.887,AND(J3&lt;70,$S3=3),1244.421,AND(J3&gt;69,$S3=3),948.3395,AND(J3&lt;20,$S3=4),2653.223,AND(J3&lt;25,$S3=4),2762.4,AND(J3&lt;35,$S3=4),3381.558,AND(J3&lt;45,$S3=4),5779.386,AND(J3&lt;55,$S3=4),5979.102,AND(J3&lt;60,$S3=4),5223.593,AND(J3&lt;65,$S3=4),3676.942,AND(J3=65,$S3=4),1303.978,AND(J3&lt;70,$S3=4),1437.521,AND(J3&gt;69,$S3=4),1095.496))+BW3</f>
        <v>10929.541999999999</v>
      </c>
      <c r="BW3">
        <f t="shared" ref="BW3:BW66" si="70">IF($Q3=1,_xlfn.IFS(AND(K3&lt;20,$S3=0),7909.033,AND(K3&lt;25,$S3=0),8155.274,AND(K3&lt;35,$S3=0),5411.444,AND(K3&lt;45,$S3=0),5372.643,AND(K3&lt;55,$S3=0),3960.303,AND(K3&lt;60,$S3=0),949.0013,AND(K3&lt;65,$S3=0),701.2915,AND(K3=65,$S3=0),293.6025,AND(K3&lt;70,$S3=0),40.25755,AND(K3&gt;69,$S3=0),21.91042,AND(K3&lt;20,$S3=1),6077.467,AND(K3&lt;25,$S3=1),6097.401,AND(K3&lt;35,$S3=1),5411.444,AND(K3&lt;45,$S3=1),7007.796,AND(K3&lt;55,$S3=1),8754.354,AND(K3&lt;60,$S3=1),4534.118,AND(K3&lt;65,$S3=1),3350.615,AND(K3=65,$S3=1),1402.767,AND(K3&lt;70,$S3=1),845.4085,AND(K3&gt;69,$S3=1),460.1188,AND(K3&lt;20,$S3=2),5411.444,AND(K3&lt;25,$S3=2),5411.444,AND(K3&lt;35,$S3=2),5411.444,AND(K3&lt;45,$S3=2),7708.575,AND(K3&lt;55,$S3=2),8129.043,AND(K3&lt;60,$S3=2),6115.786,AND(K3&lt;65,$S3=2),4519.434,AND(K3=65,$S3=2),1892.105,AND(K3&lt;70,$S3=2),1892.105,AND(K3&gt;69,$S3=2),1029.79,AND(K3&lt;20,$S3=3),4745.42,AND(K3&lt;25,$S3=3),4801.703,AND(K3&lt;35,$S3=3),5411.444,AND(K3&lt;45,$S3=3),8409.355,AND(K3&lt;55,$S3=3),8858.572,AND(K3&lt;60,$S3=3),7064.788,AND(K3&lt;65,$S3=3),5220.726,AND(K3=65,$S3=3),2185.707,AND(K3&lt;70,$S3=3),2334.938,AND(K3&gt;69,$S3=3),1270.804,AND(K3&lt;20,$S3=4),4245.902,AND(K3&lt;25,$S3=4),4420.616,AND(K3&lt;35,$S3=4),5411.444,AND(K3&lt;45,$S3=4),8720.812,AND(K3&lt;55,$S3=4),9692.32,AND(K3&lt;60,$S3=4),7908.345,AND(K3&lt;65,$S3=4),5844.096,AND(K3=65,$S3=4),2446.687,AND(K3&lt;70,$S3=4),2697.256,AND(K3&gt;69,$S3=4),1467.998),_xlfn.IFS(AND(K3&lt;20,$S3=0),4942.278,AND(K3&lt;25,$S3=0),5096.151,AND(K3&lt;35,$S3=0),3381.558,AND(K3&lt;45,$S3=0),3560.514,AND(K3&lt;55,$S3=0),2443.074,AND(K3&lt;60,$S3=0),626.8311,AND(K3&lt;65,$S3=0),371.4828,AND(K3=65,$S3=0),156.4774,AND(K3&lt;70,$S3=0),21.45553,AND(K3&gt;69,$S3=0),16.35068,AND(K3&lt;20,$S3=1),3797.75,AND(K3&lt;25,$S3=1),3810.207,AND(K3&lt;35,$S3=1),3381.558,AND(K3&lt;45,$S3=1),4644.149,AND(K3&lt;55,$S3=1),5400.48,AND(K3&lt;60,$S3=1),2994.86,AND(K3&lt;65,$S3=1),2108.114,AND(K3=65,$S3=1),764.6143,AND(K3&lt;70,$S3=1),450.5661,AND(K3&gt;69,$S3=1),343.3646,AND(K3&lt;20,$S3=2),3381.558,AND(K3&lt;25,$S3=2),3381.558,AND(K3&lt;35,$S3=2),3381.558,AND(K3&lt;45,$S3=2),5108.564,AND(K3&lt;55,$S3=2),5014.731,AND(K3&lt;60,$S3=2),4039.578,AND(K3&lt;65,$S3=2),2843.502,AND(K3=65,$S3=2),1008.41,AND(K3&lt;70,$S3=2),1008.41,AND(K3&gt;69,$S3=2),768.482,AND(K3&lt;20,$S3=3),2965.367,AND(K3&lt;25,$S3=3),3000.538,AND(K3&lt;35,$S3=3),3381.558,AND(K3&lt;45,$S3=3),5572.979,AND(K3&lt;55,$S3=3),5464.771,AND(K3&lt;60,$S3=3),4666.41,AND(K3&lt;65,$S3=3),3284.735,AND(K3=65,$S3=3),1164.887,AND(K3&lt;70,$S3=3),1244.421,AND(K3&gt;69,$S3=3),948.3395,AND(K3&lt;20,$S3=4),2653.223,AND(K3&lt;25,$S3=4),2762.4,AND(K3&lt;35,$S3=4),3381.558,AND(K3&lt;45,$S3=4),5779.386,AND(K3&lt;55,$S3=4),5979.102,AND(K3&lt;60,$S3=4),5223.593,AND(K3&lt;65,$S3=4),3676.942,AND(K3=65,$S3=4),1303.978,AND(K3&lt;70,$S3=4),1437.521,AND(K3&gt;69,$S3=4),1095.496))</f>
        <v>5464.7709999999997</v>
      </c>
      <c r="BX3" s="16">
        <f t="shared" ref="BX3:BX66" si="71">(U3/11)*SUM(BM3:BV3)/11</f>
        <v>1047.2574070315445</v>
      </c>
      <c r="BY3">
        <f t="shared" ref="BY3:BY66" si="72">Y3+AN3</f>
        <v>2281.4134686360421</v>
      </c>
      <c r="BZ3">
        <f t="shared" ref="BZ3:BZ66" si="73">AZ3+Z3</f>
        <v>675.1320166572707</v>
      </c>
      <c r="CA3">
        <f t="shared" ref="CA3:CA66" si="74">BL3+AA3</f>
        <v>788.20905237662146</v>
      </c>
      <c r="CB3">
        <f t="shared" ref="CB3:CB66" si="75">BX3+AB3</f>
        <v>1077.8955586462234</v>
      </c>
    </row>
    <row r="4" spans="1:80" x14ac:dyDescent="0.25">
      <c r="A4">
        <f>'Data Input'!A4</f>
        <v>1</v>
      </c>
      <c r="B4">
        <f>'Data Input'!C4</f>
        <v>64</v>
      </c>
      <c r="C4">
        <f t="shared" si="5"/>
        <v>65</v>
      </c>
      <c r="D4">
        <f t="shared" si="6"/>
        <v>66</v>
      </c>
      <c r="E4">
        <f t="shared" si="7"/>
        <v>67</v>
      </c>
      <c r="F4">
        <f t="shared" si="8"/>
        <v>68</v>
      </c>
      <c r="G4">
        <f t="shared" si="9"/>
        <v>69</v>
      </c>
      <c r="H4">
        <f t="shared" si="10"/>
        <v>70</v>
      </c>
      <c r="I4">
        <f t="shared" si="11"/>
        <v>71</v>
      </c>
      <c r="J4">
        <f t="shared" si="12"/>
        <v>72</v>
      </c>
      <c r="K4">
        <f t="shared" si="13"/>
        <v>73</v>
      </c>
      <c r="L4">
        <f t="shared" si="14"/>
        <v>74</v>
      </c>
      <c r="M4">
        <f>IF('Data Input'!D4&gt;=240,1,0)</f>
        <v>1</v>
      </c>
      <c r="N4">
        <f>_xlfn.IFS('Data Input'!F4&gt;=130,1,'Data Input'!G4=1,1,0=0,0)</f>
        <v>0</v>
      </c>
      <c r="O4">
        <f>'Data Input'!H4</f>
        <v>0</v>
      </c>
      <c r="P4">
        <f>'Data Input'!J4</f>
        <v>20.2</v>
      </c>
      <c r="Q4">
        <f t="shared" si="15"/>
        <v>0</v>
      </c>
      <c r="R4">
        <f>IF('Data Input'!I4&gt;=100,1,0)</f>
        <v>0</v>
      </c>
      <c r="S4" s="18">
        <f>'Data Input'!L4</f>
        <v>3</v>
      </c>
      <c r="T4" s="16">
        <f>'Data Input'!N4</f>
        <v>2016</v>
      </c>
      <c r="U4">
        <f t="shared" si="16"/>
        <v>0.43537457356703096</v>
      </c>
      <c r="V4">
        <f t="shared" si="17"/>
        <v>3.8891110814942294E-2</v>
      </c>
      <c r="W4">
        <f t="shared" si="18"/>
        <v>0.31158849197256677</v>
      </c>
      <c r="X4" s="16">
        <f t="shared" si="19"/>
        <v>6.7539707886734206E-3</v>
      </c>
      <c r="Y4">
        <f t="shared" si="20"/>
        <v>1832.118741190633</v>
      </c>
      <c r="Z4">
        <f t="shared" si="21"/>
        <v>17.889437348587801</v>
      </c>
      <c r="AA4">
        <f t="shared" si="22"/>
        <v>176.04523186637678</v>
      </c>
      <c r="AB4" s="16">
        <f t="shared" si="23"/>
        <v>34.515504598383536</v>
      </c>
      <c r="AC4">
        <f t="shared" si="24"/>
        <v>30532.161999999997</v>
      </c>
      <c r="AD4">
        <f t="shared" si="25"/>
        <v>27413.785999999996</v>
      </c>
      <c r="AE4">
        <f t="shared" si="26"/>
        <v>24295.409999999996</v>
      </c>
      <c r="AF4">
        <f t="shared" si="27"/>
        <v>21595.919999999998</v>
      </c>
      <c r="AG4">
        <f t="shared" si="28"/>
        <v>18896.43</v>
      </c>
      <c r="AH4">
        <f t="shared" si="29"/>
        <v>16196.939999999999</v>
      </c>
      <c r="AI4">
        <f t="shared" si="30"/>
        <v>13497.449999999999</v>
      </c>
      <c r="AJ4">
        <f t="shared" si="31"/>
        <v>10797.96</v>
      </c>
      <c r="AK4">
        <f t="shared" si="32"/>
        <v>8098.4699999999993</v>
      </c>
      <c r="AL4">
        <f t="shared" si="33"/>
        <v>5398.98</v>
      </c>
      <c r="AM4">
        <f t="shared" si="34"/>
        <v>2699.49</v>
      </c>
      <c r="AN4">
        <f t="shared" si="35"/>
        <v>635.87538789065945</v>
      </c>
      <c r="AO4">
        <f t="shared" si="36"/>
        <v>25915.857</v>
      </c>
      <c r="AP4">
        <f t="shared" si="37"/>
        <v>23268.963</v>
      </c>
      <c r="AQ4">
        <f t="shared" si="38"/>
        <v>20622.069</v>
      </c>
      <c r="AR4">
        <f t="shared" si="39"/>
        <v>18330.727999999999</v>
      </c>
      <c r="AS4">
        <f t="shared" si="40"/>
        <v>16039.387000000001</v>
      </c>
      <c r="AT4">
        <f t="shared" si="41"/>
        <v>13748.046</v>
      </c>
      <c r="AU4">
        <f t="shared" si="42"/>
        <v>11456.705</v>
      </c>
      <c r="AV4">
        <f t="shared" si="43"/>
        <v>9165.3639999999996</v>
      </c>
      <c r="AW4">
        <f t="shared" si="44"/>
        <v>6874.0229999999992</v>
      </c>
      <c r="AX4">
        <f t="shared" si="45"/>
        <v>4582.6819999999998</v>
      </c>
      <c r="AY4">
        <f t="shared" si="46"/>
        <v>2291.3409999999999</v>
      </c>
      <c r="AZ4">
        <f t="shared" si="47"/>
        <v>539.73430502003282</v>
      </c>
      <c r="BA4">
        <f t="shared" si="48"/>
        <v>25252.382000000001</v>
      </c>
      <c r="BB4">
        <f t="shared" si="49"/>
        <v>22673.251</v>
      </c>
      <c r="BC4">
        <f t="shared" si="50"/>
        <v>20094.12</v>
      </c>
      <c r="BD4">
        <f t="shared" si="51"/>
        <v>17861.439999999999</v>
      </c>
      <c r="BE4">
        <f t="shared" si="52"/>
        <v>15628.76</v>
      </c>
      <c r="BF4">
        <f t="shared" si="53"/>
        <v>13396.08</v>
      </c>
      <c r="BG4">
        <f t="shared" si="54"/>
        <v>11163.4</v>
      </c>
      <c r="BH4">
        <f t="shared" si="55"/>
        <v>8930.7199999999993</v>
      </c>
      <c r="BI4">
        <f t="shared" si="56"/>
        <v>6698.0399999999991</v>
      </c>
      <c r="BJ4">
        <f t="shared" si="57"/>
        <v>4465.3599999999997</v>
      </c>
      <c r="BK4">
        <f t="shared" si="58"/>
        <v>2232.6799999999998</v>
      </c>
      <c r="BL4">
        <f t="shared" si="59"/>
        <v>525.91648395386062</v>
      </c>
      <c r="BM4">
        <f t="shared" si="60"/>
        <v>16186.031000000003</v>
      </c>
      <c r="BN4">
        <f t="shared" si="61"/>
        <v>13220.664000000002</v>
      </c>
      <c r="BO4">
        <f t="shared" si="62"/>
        <v>9935.9290000000019</v>
      </c>
      <c r="BP4">
        <f t="shared" si="63"/>
        <v>8771.0420000000013</v>
      </c>
      <c r="BQ4">
        <f t="shared" si="64"/>
        <v>7526.621000000001</v>
      </c>
      <c r="BR4">
        <f t="shared" si="65"/>
        <v>6282.2000000000007</v>
      </c>
      <c r="BS4">
        <f t="shared" si="66"/>
        <v>5037.7790000000005</v>
      </c>
      <c r="BT4">
        <f t="shared" si="67"/>
        <v>3793.3580000000002</v>
      </c>
      <c r="BU4">
        <f t="shared" si="68"/>
        <v>2845.0185000000001</v>
      </c>
      <c r="BV4">
        <f t="shared" si="69"/>
        <v>1896.6790000000001</v>
      </c>
      <c r="BW4">
        <f t="shared" si="70"/>
        <v>948.33950000000004</v>
      </c>
      <c r="BX4" s="16">
        <f t="shared" si="71"/>
        <v>271.6425074741191</v>
      </c>
      <c r="BY4">
        <f t="shared" si="72"/>
        <v>2467.9941290812926</v>
      </c>
      <c r="BZ4">
        <f t="shared" si="73"/>
        <v>557.62374236862058</v>
      </c>
      <c r="CA4">
        <f t="shared" si="74"/>
        <v>701.96171582023737</v>
      </c>
      <c r="CB4">
        <f t="shared" si="75"/>
        <v>306.15801207250263</v>
      </c>
    </row>
    <row r="5" spans="1:80" x14ac:dyDescent="0.25">
      <c r="A5">
        <f>'Data Input'!A5</f>
        <v>1</v>
      </c>
      <c r="B5">
        <f>'Data Input'!C5</f>
        <v>65</v>
      </c>
      <c r="C5">
        <f t="shared" si="5"/>
        <v>66</v>
      </c>
      <c r="D5">
        <f t="shared" si="6"/>
        <v>67</v>
      </c>
      <c r="E5">
        <f t="shared" si="7"/>
        <v>68</v>
      </c>
      <c r="F5">
        <f t="shared" si="8"/>
        <v>69</v>
      </c>
      <c r="G5">
        <f t="shared" si="9"/>
        <v>70</v>
      </c>
      <c r="H5">
        <f t="shared" si="10"/>
        <v>71</v>
      </c>
      <c r="I5">
        <f t="shared" si="11"/>
        <v>72</v>
      </c>
      <c r="J5">
        <f t="shared" si="12"/>
        <v>73</v>
      </c>
      <c r="K5">
        <f t="shared" si="13"/>
        <v>74</v>
      </c>
      <c r="L5">
        <f t="shared" si="14"/>
        <v>75</v>
      </c>
      <c r="M5">
        <f>IF('Data Input'!D5&gt;=240,1,0)</f>
        <v>0</v>
      </c>
      <c r="N5">
        <f>_xlfn.IFS('Data Input'!F5&gt;=130,1,'Data Input'!G5=1,1,0=0,0)</f>
        <v>0</v>
      </c>
      <c r="O5">
        <f>'Data Input'!H5</f>
        <v>0</v>
      </c>
      <c r="P5">
        <f>'Data Input'!J5</f>
        <v>24.4</v>
      </c>
      <c r="Q5">
        <f t="shared" si="15"/>
        <v>0</v>
      </c>
      <c r="R5">
        <f>IF('Data Input'!I5&gt;=100,1,0)</f>
        <v>0</v>
      </c>
      <c r="S5" s="18">
        <f>'Data Input'!L5</f>
        <v>3</v>
      </c>
      <c r="T5" s="16">
        <f>'Data Input'!N5</f>
        <v>2016</v>
      </c>
      <c r="U5">
        <f t="shared" si="16"/>
        <v>0.42674656535155531</v>
      </c>
      <c r="V5">
        <f t="shared" si="17"/>
        <v>5.0252588908530044E-2</v>
      </c>
      <c r="W5">
        <f t="shared" si="18"/>
        <v>0.29242512568482565</v>
      </c>
      <c r="X5" s="16">
        <f t="shared" si="19"/>
        <v>1.1456429706603188E-2</v>
      </c>
      <c r="Y5">
        <f t="shared" si="20"/>
        <v>1795.8108433241862</v>
      </c>
      <c r="Z5">
        <f t="shared" si="21"/>
        <v>23.115578908537803</v>
      </c>
      <c r="AA5">
        <f t="shared" si="22"/>
        <v>165.21806928373965</v>
      </c>
      <c r="AB5" s="16">
        <f t="shared" si="23"/>
        <v>58.546959202497121</v>
      </c>
      <c r="AC5">
        <f t="shared" si="24"/>
        <v>30113.275999999994</v>
      </c>
      <c r="AD5">
        <f t="shared" si="25"/>
        <v>26994.899999999994</v>
      </c>
      <c r="AE5">
        <f t="shared" si="26"/>
        <v>24295.409999999996</v>
      </c>
      <c r="AF5">
        <f t="shared" si="27"/>
        <v>21595.919999999998</v>
      </c>
      <c r="AG5">
        <f t="shared" si="28"/>
        <v>18896.43</v>
      </c>
      <c r="AH5">
        <f t="shared" si="29"/>
        <v>16196.939999999999</v>
      </c>
      <c r="AI5">
        <f t="shared" si="30"/>
        <v>13497.449999999999</v>
      </c>
      <c r="AJ5">
        <f t="shared" si="31"/>
        <v>10797.96</v>
      </c>
      <c r="AK5">
        <f t="shared" si="32"/>
        <v>8098.4699999999993</v>
      </c>
      <c r="AL5">
        <f t="shared" si="33"/>
        <v>5398.98</v>
      </c>
      <c r="AM5">
        <f t="shared" si="34"/>
        <v>2699.49</v>
      </c>
      <c r="AN5">
        <f t="shared" si="35"/>
        <v>620.31928704405288</v>
      </c>
      <c r="AO5">
        <f t="shared" si="36"/>
        <v>25560.304</v>
      </c>
      <c r="AP5">
        <f t="shared" si="37"/>
        <v>22913.41</v>
      </c>
      <c r="AQ5">
        <f t="shared" si="38"/>
        <v>20622.069</v>
      </c>
      <c r="AR5">
        <f t="shared" si="39"/>
        <v>18330.727999999999</v>
      </c>
      <c r="AS5">
        <f t="shared" si="40"/>
        <v>16039.387000000001</v>
      </c>
      <c r="AT5">
        <f t="shared" si="41"/>
        <v>13748.046</v>
      </c>
      <c r="AU5">
        <f t="shared" si="42"/>
        <v>11456.705</v>
      </c>
      <c r="AV5">
        <f t="shared" si="43"/>
        <v>9165.3639999999996</v>
      </c>
      <c r="AW5">
        <f t="shared" si="44"/>
        <v>6874.0229999999992</v>
      </c>
      <c r="AX5">
        <f t="shared" si="45"/>
        <v>4582.6819999999998</v>
      </c>
      <c r="AY5">
        <f t="shared" si="46"/>
        <v>2291.3409999999999</v>
      </c>
      <c r="AZ5">
        <f t="shared" si="47"/>
        <v>526.53020362395296</v>
      </c>
      <c r="BA5">
        <f t="shared" si="48"/>
        <v>24905.931</v>
      </c>
      <c r="BB5">
        <f t="shared" si="49"/>
        <v>22326.799999999999</v>
      </c>
      <c r="BC5">
        <f t="shared" si="50"/>
        <v>20094.12</v>
      </c>
      <c r="BD5">
        <f t="shared" si="51"/>
        <v>17861.439999999999</v>
      </c>
      <c r="BE5">
        <f t="shared" si="52"/>
        <v>15628.76</v>
      </c>
      <c r="BF5">
        <f t="shared" si="53"/>
        <v>13396.08</v>
      </c>
      <c r="BG5">
        <f t="shared" si="54"/>
        <v>11163.4</v>
      </c>
      <c r="BH5">
        <f t="shared" si="55"/>
        <v>8930.7199999999993</v>
      </c>
      <c r="BI5">
        <f t="shared" si="56"/>
        <v>6698.0399999999991</v>
      </c>
      <c r="BJ5">
        <f t="shared" si="57"/>
        <v>4465.3599999999997</v>
      </c>
      <c r="BK5">
        <f t="shared" si="58"/>
        <v>2232.6799999999998</v>
      </c>
      <c r="BL5">
        <f t="shared" si="59"/>
        <v>513.05041879094858</v>
      </c>
      <c r="BM5">
        <f t="shared" si="60"/>
        <v>13849.635500000002</v>
      </c>
      <c r="BN5">
        <f t="shared" si="61"/>
        <v>10884.268500000002</v>
      </c>
      <c r="BO5">
        <f t="shared" si="62"/>
        <v>9719.3815000000013</v>
      </c>
      <c r="BP5">
        <f t="shared" si="63"/>
        <v>8474.960500000001</v>
      </c>
      <c r="BQ5">
        <f t="shared" si="64"/>
        <v>7230.5395000000008</v>
      </c>
      <c r="BR5">
        <f t="shared" si="65"/>
        <v>5986.1185000000005</v>
      </c>
      <c r="BS5">
        <f t="shared" si="66"/>
        <v>4741.6975000000002</v>
      </c>
      <c r="BT5">
        <f t="shared" si="67"/>
        <v>3793.3580000000002</v>
      </c>
      <c r="BU5">
        <f t="shared" si="68"/>
        <v>2845.0185000000001</v>
      </c>
      <c r="BV5">
        <f t="shared" si="69"/>
        <v>1896.6790000000001</v>
      </c>
      <c r="BW5">
        <f t="shared" si="70"/>
        <v>948.33950000000004</v>
      </c>
      <c r="BX5" s="16">
        <f t="shared" si="71"/>
        <v>244.83846021292365</v>
      </c>
      <c r="BY5">
        <f t="shared" si="72"/>
        <v>2416.130130368239</v>
      </c>
      <c r="BZ5">
        <f t="shared" si="73"/>
        <v>549.64578253249078</v>
      </c>
      <c r="CA5">
        <f t="shared" si="74"/>
        <v>678.26848807468821</v>
      </c>
      <c r="CB5">
        <f t="shared" si="75"/>
        <v>303.38541941542076</v>
      </c>
    </row>
    <row r="6" spans="1:80" x14ac:dyDescent="0.25">
      <c r="A6">
        <f>'Data Input'!A6</f>
        <v>0</v>
      </c>
      <c r="B6">
        <f>'Data Input'!C6</f>
        <v>51</v>
      </c>
      <c r="C6">
        <f t="shared" si="5"/>
        <v>52</v>
      </c>
      <c r="D6">
        <f t="shared" si="6"/>
        <v>53</v>
      </c>
      <c r="E6">
        <f t="shared" si="7"/>
        <v>54</v>
      </c>
      <c r="F6">
        <f t="shared" si="8"/>
        <v>55</v>
      </c>
      <c r="G6">
        <f t="shared" si="9"/>
        <v>56</v>
      </c>
      <c r="H6">
        <f t="shared" si="10"/>
        <v>57</v>
      </c>
      <c r="I6">
        <f t="shared" si="11"/>
        <v>58</v>
      </c>
      <c r="J6">
        <f t="shared" si="12"/>
        <v>59</v>
      </c>
      <c r="K6">
        <f t="shared" si="13"/>
        <v>60</v>
      </c>
      <c r="L6">
        <f t="shared" si="14"/>
        <v>61</v>
      </c>
      <c r="M6">
        <f>IF('Data Input'!D6&gt;=240,1,0)</f>
        <v>0</v>
      </c>
      <c r="N6">
        <f>_xlfn.IFS('Data Input'!F6&gt;=130,1,'Data Input'!G6=1,1,0=0,0)</f>
        <v>0</v>
      </c>
      <c r="O6">
        <f>'Data Input'!H6</f>
        <v>0</v>
      </c>
      <c r="P6">
        <f>'Data Input'!J6</f>
        <v>23.8</v>
      </c>
      <c r="Q6">
        <f t="shared" si="15"/>
        <v>0</v>
      </c>
      <c r="R6">
        <f>IF('Data Input'!I6&gt;=100,1,0)</f>
        <v>0</v>
      </c>
      <c r="S6" s="18">
        <f>'Data Input'!L6</f>
        <v>3</v>
      </c>
      <c r="T6" s="16">
        <f>'Data Input'!N6</f>
        <v>2016</v>
      </c>
      <c r="U6">
        <f t="shared" si="16"/>
        <v>0.41445680393572693</v>
      </c>
      <c r="V6">
        <f t="shared" si="17"/>
        <v>4.8972782379247182E-2</v>
      </c>
      <c r="W6">
        <f t="shared" si="18"/>
        <v>0.28749538118587797</v>
      </c>
      <c r="X6" s="16">
        <f t="shared" si="19"/>
        <v>1.0222052765100239E-2</v>
      </c>
      <c r="Y6">
        <f t="shared" si="20"/>
        <v>1744.0937620297407</v>
      </c>
      <c r="Z6">
        <f t="shared" si="21"/>
        <v>22.526883490891802</v>
      </c>
      <c r="AA6">
        <f t="shared" si="22"/>
        <v>162.4327994945215</v>
      </c>
      <c r="AB6" s="16">
        <f t="shared" si="23"/>
        <v>52.238797036318736</v>
      </c>
      <c r="AC6">
        <f t="shared" si="24"/>
        <v>37653.228000000003</v>
      </c>
      <c r="AD6">
        <f t="shared" si="25"/>
        <v>33697.079000000005</v>
      </c>
      <c r="AE6">
        <f t="shared" si="26"/>
        <v>29740.930000000004</v>
      </c>
      <c r="AF6">
        <f t="shared" si="27"/>
        <v>25784.781000000003</v>
      </c>
      <c r="AG6">
        <f t="shared" si="28"/>
        <v>21828.632000000001</v>
      </c>
      <c r="AH6">
        <f t="shared" si="29"/>
        <v>18710.256000000001</v>
      </c>
      <c r="AI6">
        <f t="shared" si="30"/>
        <v>15591.880000000001</v>
      </c>
      <c r="AJ6">
        <f t="shared" si="31"/>
        <v>12473.504000000001</v>
      </c>
      <c r="AK6">
        <f t="shared" si="32"/>
        <v>9355.1280000000006</v>
      </c>
      <c r="AL6">
        <f t="shared" si="33"/>
        <v>6236.7520000000004</v>
      </c>
      <c r="AM6">
        <f t="shared" si="34"/>
        <v>3118.3760000000002</v>
      </c>
      <c r="AN6">
        <f t="shared" si="35"/>
        <v>722.97766097502836</v>
      </c>
      <c r="AO6">
        <f t="shared" si="36"/>
        <v>31960.257999999998</v>
      </c>
      <c r="AP6">
        <f t="shared" si="37"/>
        <v>28602.257999999998</v>
      </c>
      <c r="AQ6">
        <f t="shared" si="38"/>
        <v>25244.257999999998</v>
      </c>
      <c r="AR6">
        <f t="shared" si="39"/>
        <v>21886.257999999998</v>
      </c>
      <c r="AS6">
        <f t="shared" si="40"/>
        <v>18528.257999999998</v>
      </c>
      <c r="AT6">
        <f t="shared" si="41"/>
        <v>15881.364</v>
      </c>
      <c r="AU6">
        <f t="shared" si="42"/>
        <v>13234.47</v>
      </c>
      <c r="AV6">
        <f t="shared" si="43"/>
        <v>10587.575999999999</v>
      </c>
      <c r="AW6">
        <f t="shared" si="44"/>
        <v>7940.6819999999989</v>
      </c>
      <c r="AX6">
        <f t="shared" si="45"/>
        <v>5293.7879999999996</v>
      </c>
      <c r="AY6">
        <f t="shared" si="46"/>
        <v>2646.8939999999998</v>
      </c>
      <c r="AZ6">
        <f t="shared" si="47"/>
        <v>613.66724788411204</v>
      </c>
      <c r="BA6">
        <f t="shared" si="48"/>
        <v>31142.040999999994</v>
      </c>
      <c r="BB6">
        <f t="shared" si="49"/>
        <v>27870.009999999995</v>
      </c>
      <c r="BC6">
        <f t="shared" si="50"/>
        <v>24597.978999999996</v>
      </c>
      <c r="BD6">
        <f t="shared" si="51"/>
        <v>21325.947999999997</v>
      </c>
      <c r="BE6">
        <f t="shared" si="52"/>
        <v>18053.916999999998</v>
      </c>
      <c r="BF6">
        <f t="shared" si="53"/>
        <v>15474.785999999998</v>
      </c>
      <c r="BG6">
        <f t="shared" si="54"/>
        <v>12895.654999999999</v>
      </c>
      <c r="BH6">
        <f t="shared" si="55"/>
        <v>10316.523999999999</v>
      </c>
      <c r="BI6">
        <f t="shared" si="56"/>
        <v>7737.393</v>
      </c>
      <c r="BJ6">
        <f t="shared" si="57"/>
        <v>5158.2619999999997</v>
      </c>
      <c r="BK6">
        <f t="shared" si="58"/>
        <v>2579.1309999999999</v>
      </c>
      <c r="BL6">
        <f t="shared" si="59"/>
        <v>597.95674894150193</v>
      </c>
      <c r="BM6">
        <f t="shared" si="60"/>
        <v>51441.235999999997</v>
      </c>
      <c r="BN6">
        <f t="shared" si="61"/>
        <v>48475.868999999999</v>
      </c>
      <c r="BO6">
        <f t="shared" si="62"/>
        <v>43011.097999999998</v>
      </c>
      <c r="BP6">
        <f t="shared" si="63"/>
        <v>37546.326999999997</v>
      </c>
      <c r="BQ6">
        <f t="shared" si="64"/>
        <v>32081.556</v>
      </c>
      <c r="BR6">
        <f t="shared" si="65"/>
        <v>26616.785</v>
      </c>
      <c r="BS6">
        <f t="shared" si="66"/>
        <v>21950.375</v>
      </c>
      <c r="BT6">
        <f t="shared" si="67"/>
        <v>17283.965</v>
      </c>
      <c r="BU6">
        <f t="shared" si="68"/>
        <v>12617.555</v>
      </c>
      <c r="BV6">
        <f t="shared" si="69"/>
        <v>7951.1450000000004</v>
      </c>
      <c r="BW6">
        <f t="shared" si="70"/>
        <v>3284.7350000000001</v>
      </c>
      <c r="BX6" s="16">
        <f t="shared" si="71"/>
        <v>1024.0710787341516</v>
      </c>
      <c r="BY6">
        <f t="shared" si="72"/>
        <v>2467.0714230047688</v>
      </c>
      <c r="BZ6">
        <f t="shared" si="73"/>
        <v>636.19413137500385</v>
      </c>
      <c r="CA6">
        <f t="shared" si="74"/>
        <v>760.38954843602346</v>
      </c>
      <c r="CB6">
        <f t="shared" si="75"/>
        <v>1076.3098757704704</v>
      </c>
    </row>
    <row r="7" spans="1:80" x14ac:dyDescent="0.25">
      <c r="A7">
        <f>'Data Input'!A7</f>
        <v>1</v>
      </c>
      <c r="B7">
        <f>'Data Input'!C7</f>
        <v>27</v>
      </c>
      <c r="C7">
        <f t="shared" si="5"/>
        <v>28</v>
      </c>
      <c r="D7">
        <f t="shared" si="6"/>
        <v>29</v>
      </c>
      <c r="E7">
        <f t="shared" si="7"/>
        <v>30</v>
      </c>
      <c r="F7">
        <f t="shared" si="8"/>
        <v>31</v>
      </c>
      <c r="G7">
        <f t="shared" si="9"/>
        <v>32</v>
      </c>
      <c r="H7">
        <f t="shared" si="10"/>
        <v>33</v>
      </c>
      <c r="I7">
        <f t="shared" si="11"/>
        <v>34</v>
      </c>
      <c r="J7">
        <f t="shared" si="12"/>
        <v>35</v>
      </c>
      <c r="K7">
        <f t="shared" si="13"/>
        <v>36</v>
      </c>
      <c r="L7">
        <f t="shared" si="14"/>
        <v>37</v>
      </c>
      <c r="M7">
        <f>IF('Data Input'!D7&gt;=240,1,0)</f>
        <v>0</v>
      </c>
      <c r="N7">
        <f>_xlfn.IFS('Data Input'!F7&gt;=130,1,'Data Input'!G7=1,1,0=0,0)</f>
        <v>1</v>
      </c>
      <c r="O7">
        <f>'Data Input'!H7</f>
        <v>0</v>
      </c>
      <c r="P7">
        <f>'Data Input'!J7</f>
        <v>50.9</v>
      </c>
      <c r="Q7">
        <f t="shared" si="15"/>
        <v>0</v>
      </c>
      <c r="R7">
        <f>IF('Data Input'!I7&gt;=100,1,0)</f>
        <v>0</v>
      </c>
      <c r="S7" s="18">
        <f>'Data Input'!L7</f>
        <v>3</v>
      </c>
      <c r="T7" s="16">
        <f>'Data Input'!N7</f>
        <v>2016</v>
      </c>
      <c r="U7">
        <f t="shared" si="16"/>
        <v>1.2289228370045662</v>
      </c>
      <c r="V7">
        <f t="shared" si="17"/>
        <v>0.20130885473415996</v>
      </c>
      <c r="W7">
        <f t="shared" si="18"/>
        <v>0.618866341604698</v>
      </c>
      <c r="X7" s="16">
        <f t="shared" si="19"/>
        <v>0.75465205462835128</v>
      </c>
      <c r="Y7">
        <f t="shared" si="20"/>
        <v>5171.4838161227117</v>
      </c>
      <c r="Z7">
        <f t="shared" si="21"/>
        <v>92.599621584968133</v>
      </c>
      <c r="AA7">
        <f t="shared" si="22"/>
        <v>349.65498216053356</v>
      </c>
      <c r="AB7" s="16">
        <f t="shared" si="23"/>
        <v>3856.575232067371</v>
      </c>
      <c r="AC7">
        <f t="shared" si="24"/>
        <v>52314.254999999983</v>
      </c>
      <c r="AD7">
        <f t="shared" si="25"/>
        <v>47659.961999999985</v>
      </c>
      <c r="AE7">
        <f t="shared" si="26"/>
        <v>43005.668999999987</v>
      </c>
      <c r="AF7">
        <f t="shared" si="27"/>
        <v>38351.375999999989</v>
      </c>
      <c r="AG7">
        <f t="shared" si="28"/>
        <v>33697.082999999991</v>
      </c>
      <c r="AH7">
        <f t="shared" si="29"/>
        <v>29042.789999999994</v>
      </c>
      <c r="AI7">
        <f t="shared" si="30"/>
        <v>24388.496999999996</v>
      </c>
      <c r="AJ7">
        <f t="shared" si="31"/>
        <v>19734.203999999998</v>
      </c>
      <c r="AK7">
        <f t="shared" si="32"/>
        <v>15079.911</v>
      </c>
      <c r="AL7">
        <f t="shared" si="33"/>
        <v>10053.273999999999</v>
      </c>
      <c r="AM7">
        <f t="shared" si="34"/>
        <v>5026.6369999999997</v>
      </c>
      <c r="AN7">
        <f t="shared" si="35"/>
        <v>3182.2705087397449</v>
      </c>
      <c r="AO7">
        <f t="shared" si="36"/>
        <v>44404.609000000011</v>
      </c>
      <c r="AP7">
        <f t="shared" si="37"/>
        <v>40454.021000000008</v>
      </c>
      <c r="AQ7">
        <f t="shared" si="38"/>
        <v>36503.433000000005</v>
      </c>
      <c r="AR7">
        <f t="shared" si="39"/>
        <v>32552.845000000001</v>
      </c>
      <c r="AS7">
        <f t="shared" si="40"/>
        <v>28602.257000000001</v>
      </c>
      <c r="AT7">
        <f t="shared" si="41"/>
        <v>24651.669000000002</v>
      </c>
      <c r="AU7">
        <f t="shared" si="42"/>
        <v>20701.081000000002</v>
      </c>
      <c r="AV7">
        <f t="shared" si="43"/>
        <v>16750.493000000002</v>
      </c>
      <c r="AW7">
        <f t="shared" si="44"/>
        <v>12799.905000000001</v>
      </c>
      <c r="AX7">
        <f t="shared" si="45"/>
        <v>8533.27</v>
      </c>
      <c r="AY7">
        <f t="shared" si="46"/>
        <v>4266.6350000000002</v>
      </c>
      <c r="AZ7">
        <f t="shared" si="47"/>
        <v>2701.1275349742928</v>
      </c>
      <c r="BA7">
        <f t="shared" si="48"/>
        <v>35267.807000000001</v>
      </c>
      <c r="BB7">
        <f t="shared" si="49"/>
        <v>32418.358000000004</v>
      </c>
      <c r="BC7">
        <f t="shared" si="50"/>
        <v>29568.909000000003</v>
      </c>
      <c r="BD7">
        <f t="shared" si="51"/>
        <v>26719.460000000003</v>
      </c>
      <c r="BE7">
        <f t="shared" si="52"/>
        <v>23870.011000000002</v>
      </c>
      <c r="BF7">
        <f t="shared" si="53"/>
        <v>21020.562000000002</v>
      </c>
      <c r="BG7">
        <f t="shared" si="54"/>
        <v>18171.113000000001</v>
      </c>
      <c r="BH7">
        <f t="shared" si="55"/>
        <v>15321.664000000001</v>
      </c>
      <c r="BI7">
        <f t="shared" si="56"/>
        <v>12472.215</v>
      </c>
      <c r="BJ7">
        <f t="shared" si="57"/>
        <v>8314.81</v>
      </c>
      <c r="BK7">
        <f t="shared" si="58"/>
        <v>4157.4049999999997</v>
      </c>
      <c r="BL7">
        <f t="shared" si="59"/>
        <v>2266.3460713339318</v>
      </c>
      <c r="BM7">
        <f t="shared" si="60"/>
        <v>41163.788999999997</v>
      </c>
      <c r="BN7">
        <f t="shared" si="61"/>
        <v>38198.421999999999</v>
      </c>
      <c r="BO7">
        <f t="shared" si="62"/>
        <v>34816.864000000001</v>
      </c>
      <c r="BP7">
        <f t="shared" si="63"/>
        <v>31435.306000000004</v>
      </c>
      <c r="BQ7">
        <f t="shared" si="64"/>
        <v>28053.748000000003</v>
      </c>
      <c r="BR7">
        <f t="shared" si="65"/>
        <v>24672.190000000002</v>
      </c>
      <c r="BS7">
        <f t="shared" si="66"/>
        <v>21290.632000000001</v>
      </c>
      <c r="BT7">
        <f t="shared" si="67"/>
        <v>17909.074000000001</v>
      </c>
      <c r="BU7">
        <f t="shared" si="68"/>
        <v>14527.516</v>
      </c>
      <c r="BV7">
        <f t="shared" si="69"/>
        <v>11145.958000000001</v>
      </c>
      <c r="BW7">
        <f t="shared" si="70"/>
        <v>5572.9790000000003</v>
      </c>
      <c r="BX7" s="16">
        <f t="shared" si="71"/>
        <v>2673.2981812312278</v>
      </c>
      <c r="BY7">
        <f t="shared" si="72"/>
        <v>8353.754324862457</v>
      </c>
      <c r="BZ7">
        <f t="shared" si="73"/>
        <v>2793.7271565592609</v>
      </c>
      <c r="CA7">
        <f t="shared" si="74"/>
        <v>2616.0010534944654</v>
      </c>
      <c r="CB7">
        <f t="shared" si="75"/>
        <v>6529.8734132985992</v>
      </c>
    </row>
    <row r="8" spans="1:80" x14ac:dyDescent="0.25">
      <c r="A8">
        <f>'Data Input'!A8</f>
        <v>0</v>
      </c>
      <c r="B8">
        <f>'Data Input'!C8</f>
        <v>44</v>
      </c>
      <c r="C8">
        <f t="shared" si="5"/>
        <v>45</v>
      </c>
      <c r="D8">
        <f t="shared" si="6"/>
        <v>46</v>
      </c>
      <c r="E8">
        <f t="shared" si="7"/>
        <v>47</v>
      </c>
      <c r="F8">
        <f t="shared" si="8"/>
        <v>48</v>
      </c>
      <c r="G8">
        <f t="shared" si="9"/>
        <v>49</v>
      </c>
      <c r="H8">
        <f t="shared" si="10"/>
        <v>50</v>
      </c>
      <c r="I8">
        <f t="shared" si="11"/>
        <v>51</v>
      </c>
      <c r="J8">
        <f t="shared" si="12"/>
        <v>52</v>
      </c>
      <c r="K8">
        <f t="shared" si="13"/>
        <v>53</v>
      </c>
      <c r="L8">
        <f t="shared" si="14"/>
        <v>54</v>
      </c>
      <c r="M8">
        <f>IF('Data Input'!D8&gt;=240,1,0)</f>
        <v>0</v>
      </c>
      <c r="N8">
        <f>_xlfn.IFS('Data Input'!F8&gt;=130,1,'Data Input'!G8=1,1,0=0,0)</f>
        <v>0</v>
      </c>
      <c r="O8">
        <f>'Data Input'!H8</f>
        <v>0</v>
      </c>
      <c r="P8">
        <f>'Data Input'!J8</f>
        <v>19.2</v>
      </c>
      <c r="Q8">
        <f t="shared" si="15"/>
        <v>0</v>
      </c>
      <c r="R8">
        <f>IF('Data Input'!I8&gt;=100,1,0)</f>
        <v>0</v>
      </c>
      <c r="S8" s="18">
        <f>'Data Input'!L8</f>
        <v>3</v>
      </c>
      <c r="T8" s="16">
        <f>'Data Input'!N8</f>
        <v>2016</v>
      </c>
      <c r="U8">
        <f t="shared" si="16"/>
        <v>0.32470582328160452</v>
      </c>
      <c r="V8">
        <f t="shared" si="17"/>
        <v>4.0141236681358883E-2</v>
      </c>
      <c r="W8">
        <f t="shared" si="18"/>
        <v>0.25140058328530374</v>
      </c>
      <c r="X8" s="16">
        <f t="shared" si="19"/>
        <v>4.250204996274049E-3</v>
      </c>
      <c r="Y8">
        <f t="shared" si="20"/>
        <v>1366.4087439326995</v>
      </c>
      <c r="Z8">
        <f t="shared" si="21"/>
        <v>18.464480022774321</v>
      </c>
      <c r="AA8">
        <f t="shared" si="22"/>
        <v>142.03950118831816</v>
      </c>
      <c r="AB8" s="16">
        <f t="shared" si="23"/>
        <v>21.72025534060435</v>
      </c>
      <c r="AC8">
        <f t="shared" si="24"/>
        <v>44588.127</v>
      </c>
      <c r="AD8">
        <f t="shared" si="25"/>
        <v>39561.49</v>
      </c>
      <c r="AE8">
        <f t="shared" si="26"/>
        <v>35605.341</v>
      </c>
      <c r="AF8">
        <f t="shared" si="27"/>
        <v>31649.192000000003</v>
      </c>
      <c r="AG8">
        <f t="shared" si="28"/>
        <v>27693.043000000001</v>
      </c>
      <c r="AH8">
        <f t="shared" si="29"/>
        <v>23736.894</v>
      </c>
      <c r="AI8">
        <f t="shared" si="30"/>
        <v>19780.744999999999</v>
      </c>
      <c r="AJ8">
        <f t="shared" si="31"/>
        <v>15824.596</v>
      </c>
      <c r="AK8">
        <f t="shared" si="32"/>
        <v>11868.447</v>
      </c>
      <c r="AL8">
        <f t="shared" si="33"/>
        <v>7912.2979999999998</v>
      </c>
      <c r="AM8">
        <f t="shared" si="34"/>
        <v>3956.1489999999999</v>
      </c>
      <c r="AN8">
        <f t="shared" si="35"/>
        <v>692.9387922469698</v>
      </c>
      <c r="AO8">
        <f t="shared" si="36"/>
        <v>37846.635000000002</v>
      </c>
      <c r="AP8">
        <f t="shared" si="37"/>
        <v>33580</v>
      </c>
      <c r="AQ8">
        <f t="shared" si="38"/>
        <v>30222</v>
      </c>
      <c r="AR8">
        <f t="shared" si="39"/>
        <v>26864</v>
      </c>
      <c r="AS8">
        <f t="shared" si="40"/>
        <v>23506</v>
      </c>
      <c r="AT8">
        <f t="shared" si="41"/>
        <v>20148</v>
      </c>
      <c r="AU8">
        <f t="shared" si="42"/>
        <v>16790</v>
      </c>
      <c r="AV8">
        <f t="shared" si="43"/>
        <v>13432</v>
      </c>
      <c r="AW8">
        <f t="shared" si="44"/>
        <v>10074</v>
      </c>
      <c r="AX8">
        <f t="shared" si="45"/>
        <v>6716</v>
      </c>
      <c r="AY8">
        <f t="shared" si="46"/>
        <v>3358</v>
      </c>
      <c r="AZ8">
        <f t="shared" si="47"/>
        <v>588.17007540010991</v>
      </c>
      <c r="BA8">
        <f t="shared" si="48"/>
        <v>36877.714999999997</v>
      </c>
      <c r="BB8">
        <f t="shared" si="49"/>
        <v>32720.309999999994</v>
      </c>
      <c r="BC8">
        <f t="shared" si="50"/>
        <v>29448.278999999995</v>
      </c>
      <c r="BD8">
        <f t="shared" si="51"/>
        <v>26176.247999999996</v>
      </c>
      <c r="BE8">
        <f t="shared" si="52"/>
        <v>22904.216999999997</v>
      </c>
      <c r="BF8">
        <f t="shared" si="53"/>
        <v>19632.185999999998</v>
      </c>
      <c r="BG8">
        <f t="shared" si="54"/>
        <v>16360.154999999999</v>
      </c>
      <c r="BH8">
        <f t="shared" si="55"/>
        <v>13088.124</v>
      </c>
      <c r="BI8">
        <f t="shared" si="56"/>
        <v>9816.0930000000008</v>
      </c>
      <c r="BJ8">
        <f t="shared" si="57"/>
        <v>6544.0619999999999</v>
      </c>
      <c r="BK8">
        <f t="shared" si="58"/>
        <v>3272.0309999999999</v>
      </c>
      <c r="BL8">
        <f t="shared" si="59"/>
        <v>573.11218901940231</v>
      </c>
      <c r="BM8">
        <f t="shared" si="60"/>
        <v>57721.284999999996</v>
      </c>
      <c r="BN8">
        <f t="shared" si="61"/>
        <v>54755.917999999998</v>
      </c>
      <c r="BO8">
        <f t="shared" si="62"/>
        <v>49182.938999999998</v>
      </c>
      <c r="BP8">
        <f t="shared" si="63"/>
        <v>43718.167999999998</v>
      </c>
      <c r="BQ8">
        <f t="shared" si="64"/>
        <v>38253.396999999997</v>
      </c>
      <c r="BR8">
        <f t="shared" si="65"/>
        <v>32788.625999999997</v>
      </c>
      <c r="BS8">
        <f t="shared" si="66"/>
        <v>27323.855</v>
      </c>
      <c r="BT8">
        <f t="shared" si="67"/>
        <v>21859.083999999999</v>
      </c>
      <c r="BU8">
        <f t="shared" si="68"/>
        <v>16394.312999999998</v>
      </c>
      <c r="BV8">
        <f t="shared" si="69"/>
        <v>10929.541999999999</v>
      </c>
      <c r="BW8">
        <f t="shared" si="70"/>
        <v>5464.7709999999997</v>
      </c>
      <c r="BX8" s="16">
        <f t="shared" si="71"/>
        <v>947.08672174335868</v>
      </c>
      <c r="BY8">
        <f t="shared" si="72"/>
        <v>2059.3475361796691</v>
      </c>
      <c r="BZ8">
        <f t="shared" si="73"/>
        <v>606.6345554228842</v>
      </c>
      <c r="CA8">
        <f t="shared" si="74"/>
        <v>715.15169020772043</v>
      </c>
      <c r="CB8">
        <f t="shared" si="75"/>
        <v>968.80697708396303</v>
      </c>
    </row>
    <row r="9" spans="1:80" x14ac:dyDescent="0.25">
      <c r="A9">
        <f>'Data Input'!A9</f>
        <v>0</v>
      </c>
      <c r="B9">
        <f>'Data Input'!C9</f>
        <v>34</v>
      </c>
      <c r="C9">
        <f t="shared" si="5"/>
        <v>35</v>
      </c>
      <c r="D9">
        <f t="shared" si="6"/>
        <v>36</v>
      </c>
      <c r="E9">
        <f t="shared" si="7"/>
        <v>37</v>
      </c>
      <c r="F9">
        <f t="shared" si="8"/>
        <v>38</v>
      </c>
      <c r="G9">
        <f t="shared" si="9"/>
        <v>39</v>
      </c>
      <c r="H9">
        <f t="shared" si="10"/>
        <v>40</v>
      </c>
      <c r="I9">
        <f t="shared" si="11"/>
        <v>41</v>
      </c>
      <c r="J9">
        <f t="shared" si="12"/>
        <v>42</v>
      </c>
      <c r="K9">
        <f t="shared" si="13"/>
        <v>43</v>
      </c>
      <c r="L9">
        <f t="shared" si="14"/>
        <v>44</v>
      </c>
      <c r="M9">
        <f>IF('Data Input'!D9&gt;=240,1,0)</f>
        <v>0</v>
      </c>
      <c r="N9">
        <f>_xlfn.IFS('Data Input'!F9&gt;=130,1,'Data Input'!G9=1,1,0=0,0)</f>
        <v>0</v>
      </c>
      <c r="O9">
        <f>'Data Input'!H9</f>
        <v>0</v>
      </c>
      <c r="P9">
        <f>'Data Input'!J9</f>
        <v>24.7</v>
      </c>
      <c r="Q9">
        <f t="shared" si="15"/>
        <v>0</v>
      </c>
      <c r="R9">
        <f>IF('Data Input'!I9&gt;=100,1,0)</f>
        <v>0</v>
      </c>
      <c r="S9" s="18">
        <f>'Data Input'!L9</f>
        <v>3</v>
      </c>
      <c r="T9" s="16">
        <f>'Data Input'!N9</f>
        <v>2016</v>
      </c>
      <c r="U9">
        <f t="shared" si="16"/>
        <v>0.43292653862238861</v>
      </c>
      <c r="V9">
        <f t="shared" si="17"/>
        <v>5.0904311457858377E-2</v>
      </c>
      <c r="W9">
        <f t="shared" si="18"/>
        <v>0.29490850891820719</v>
      </c>
      <c r="X9" s="16">
        <f t="shared" si="19"/>
        <v>1.2127766443922708E-2</v>
      </c>
      <c r="Y9">
        <f t="shared" si="20"/>
        <v>1821.8170585167411</v>
      </c>
      <c r="Z9">
        <f t="shared" si="21"/>
        <v>23.415363344378385</v>
      </c>
      <c r="AA9">
        <f t="shared" si="22"/>
        <v>166.62116274963128</v>
      </c>
      <c r="AB9" s="16">
        <f t="shared" si="23"/>
        <v>61.977759685507046</v>
      </c>
      <c r="AC9">
        <f t="shared" si="24"/>
        <v>54920.663</v>
      </c>
      <c r="AD9">
        <f t="shared" si="25"/>
        <v>50266.37</v>
      </c>
      <c r="AE9">
        <f t="shared" si="26"/>
        <v>45239.733</v>
      </c>
      <c r="AF9">
        <f t="shared" si="27"/>
        <v>40213.095999999998</v>
      </c>
      <c r="AG9">
        <f t="shared" si="28"/>
        <v>35186.458999999995</v>
      </c>
      <c r="AH9">
        <f t="shared" si="29"/>
        <v>30159.821999999996</v>
      </c>
      <c r="AI9">
        <f t="shared" si="30"/>
        <v>25133.184999999998</v>
      </c>
      <c r="AJ9">
        <f t="shared" si="31"/>
        <v>20106.547999999999</v>
      </c>
      <c r="AK9">
        <f t="shared" si="32"/>
        <v>15079.911</v>
      </c>
      <c r="AL9">
        <f t="shared" si="33"/>
        <v>10053.273999999999</v>
      </c>
      <c r="AM9">
        <f t="shared" si="34"/>
        <v>5026.6369999999997</v>
      </c>
      <c r="AN9">
        <f t="shared" si="35"/>
        <v>1167.6818068329173</v>
      </c>
      <c r="AO9">
        <f t="shared" si="36"/>
        <v>46616.938000000016</v>
      </c>
      <c r="AP9">
        <f t="shared" si="37"/>
        <v>42666.350000000013</v>
      </c>
      <c r="AQ9">
        <f t="shared" si="38"/>
        <v>38399.715000000011</v>
      </c>
      <c r="AR9">
        <f t="shared" si="39"/>
        <v>34133.080000000009</v>
      </c>
      <c r="AS9">
        <f t="shared" si="40"/>
        <v>29866.445000000007</v>
      </c>
      <c r="AT9">
        <f t="shared" si="41"/>
        <v>25599.810000000005</v>
      </c>
      <c r="AU9">
        <f t="shared" si="42"/>
        <v>21333.175000000003</v>
      </c>
      <c r="AV9">
        <f t="shared" si="43"/>
        <v>17066.54</v>
      </c>
      <c r="AW9">
        <f t="shared" si="44"/>
        <v>12799.905000000001</v>
      </c>
      <c r="AX9">
        <f t="shared" si="45"/>
        <v>8533.27</v>
      </c>
      <c r="AY9">
        <f t="shared" si="46"/>
        <v>4266.6350000000002</v>
      </c>
      <c r="AZ9">
        <f t="shared" si="47"/>
        <v>991.13424631183329</v>
      </c>
      <c r="BA9">
        <f t="shared" si="48"/>
        <v>44423.498999999996</v>
      </c>
      <c r="BB9">
        <f t="shared" si="49"/>
        <v>41574.049999999996</v>
      </c>
      <c r="BC9">
        <f t="shared" si="50"/>
        <v>37416.644999999997</v>
      </c>
      <c r="BD9">
        <f t="shared" si="51"/>
        <v>33259.24</v>
      </c>
      <c r="BE9">
        <f t="shared" si="52"/>
        <v>29101.834999999995</v>
      </c>
      <c r="BF9">
        <f t="shared" si="53"/>
        <v>24944.429999999997</v>
      </c>
      <c r="BG9">
        <f t="shared" si="54"/>
        <v>20787.024999999998</v>
      </c>
      <c r="BH9">
        <f t="shared" si="55"/>
        <v>16629.62</v>
      </c>
      <c r="BI9">
        <f t="shared" si="56"/>
        <v>12472.215</v>
      </c>
      <c r="BJ9">
        <f t="shared" si="57"/>
        <v>8314.81</v>
      </c>
      <c r="BK9">
        <f t="shared" si="58"/>
        <v>4157.4049999999997</v>
      </c>
      <c r="BL9">
        <f t="shared" si="59"/>
        <v>962.18234128794506</v>
      </c>
      <c r="BM9">
        <f t="shared" si="60"/>
        <v>56503.735999999997</v>
      </c>
      <c r="BN9">
        <f t="shared" si="61"/>
        <v>53538.368999999999</v>
      </c>
      <c r="BO9">
        <f t="shared" si="62"/>
        <v>50156.811000000002</v>
      </c>
      <c r="BP9">
        <f t="shared" si="63"/>
        <v>44583.832000000002</v>
      </c>
      <c r="BQ9">
        <f t="shared" si="64"/>
        <v>39010.853000000003</v>
      </c>
      <c r="BR9">
        <f t="shared" si="65"/>
        <v>33437.874000000003</v>
      </c>
      <c r="BS9">
        <f t="shared" si="66"/>
        <v>27864.895</v>
      </c>
      <c r="BT9">
        <f t="shared" si="67"/>
        <v>22291.916000000001</v>
      </c>
      <c r="BU9">
        <f t="shared" si="68"/>
        <v>16718.937000000002</v>
      </c>
      <c r="BV9">
        <f t="shared" si="69"/>
        <v>11145.958000000001</v>
      </c>
      <c r="BW9">
        <f t="shared" si="70"/>
        <v>5572.9790000000003</v>
      </c>
      <c r="BX9" s="16">
        <f t="shared" si="71"/>
        <v>1271.0622312803548</v>
      </c>
      <c r="BY9">
        <f t="shared" si="72"/>
        <v>2989.4988653496584</v>
      </c>
      <c r="BZ9">
        <f t="shared" si="73"/>
        <v>1014.5496096562117</v>
      </c>
      <c r="CA9">
        <f t="shared" si="74"/>
        <v>1128.8035040375764</v>
      </c>
      <c r="CB9">
        <f t="shared" si="75"/>
        <v>1333.0399909658618</v>
      </c>
    </row>
    <row r="10" spans="1:80" x14ac:dyDescent="0.25">
      <c r="A10">
        <f>'Data Input'!A10</f>
        <v>0</v>
      </c>
      <c r="B10">
        <f>'Data Input'!C10</f>
        <v>37</v>
      </c>
      <c r="C10">
        <f t="shared" si="5"/>
        <v>38</v>
      </c>
      <c r="D10">
        <f t="shared" si="6"/>
        <v>39</v>
      </c>
      <c r="E10">
        <f t="shared" si="7"/>
        <v>40</v>
      </c>
      <c r="F10">
        <f t="shared" si="8"/>
        <v>41</v>
      </c>
      <c r="G10">
        <f t="shared" si="9"/>
        <v>42</v>
      </c>
      <c r="H10">
        <f t="shared" si="10"/>
        <v>43</v>
      </c>
      <c r="I10">
        <f t="shared" si="11"/>
        <v>44</v>
      </c>
      <c r="J10">
        <f t="shared" si="12"/>
        <v>45</v>
      </c>
      <c r="K10">
        <f t="shared" si="13"/>
        <v>46</v>
      </c>
      <c r="L10">
        <f t="shared" si="14"/>
        <v>47</v>
      </c>
      <c r="M10">
        <f>IF('Data Input'!D10&gt;=240,1,0)</f>
        <v>0</v>
      </c>
      <c r="N10">
        <f>_xlfn.IFS('Data Input'!F10&gt;=130,1,'Data Input'!G10=1,1,0=0,0)</f>
        <v>0</v>
      </c>
      <c r="O10">
        <f>'Data Input'!H10</f>
        <v>0</v>
      </c>
      <c r="P10">
        <f>'Data Input'!J10</f>
        <v>31.8</v>
      </c>
      <c r="Q10">
        <f t="shared" si="15"/>
        <v>0</v>
      </c>
      <c r="R10">
        <f>IF('Data Input'!I10&gt;=100,1,0)</f>
        <v>0</v>
      </c>
      <c r="S10" s="18">
        <f>'Data Input'!L10</f>
        <v>3</v>
      </c>
      <c r="T10" s="16">
        <f>'Data Input'!N10</f>
        <v>2016</v>
      </c>
      <c r="U10">
        <f t="shared" si="16"/>
        <v>0.58099926069267116</v>
      </c>
      <c r="V10">
        <f t="shared" si="17"/>
        <v>6.8858472974314952E-2</v>
      </c>
      <c r="W10">
        <f t="shared" si="18"/>
        <v>0.35702142714056517</v>
      </c>
      <c r="X10" s="16">
        <f t="shared" si="19"/>
        <v>4.5815036046747512E-2</v>
      </c>
      <c r="Y10">
        <f t="shared" si="20"/>
        <v>2444.9283416158414</v>
      </c>
      <c r="Z10">
        <f t="shared" si="21"/>
        <v>31.674058991396841</v>
      </c>
      <c r="AA10">
        <f t="shared" si="22"/>
        <v>201.71450981494917</v>
      </c>
      <c r="AB10" s="16">
        <f t="shared" si="23"/>
        <v>234.13324351336405</v>
      </c>
      <c r="AC10">
        <f t="shared" si="24"/>
        <v>52081.543000000005</v>
      </c>
      <c r="AD10">
        <f t="shared" si="25"/>
        <v>47054.906000000003</v>
      </c>
      <c r="AE10">
        <f t="shared" si="26"/>
        <v>42028.269</v>
      </c>
      <c r="AF10">
        <f t="shared" si="27"/>
        <v>37001.631999999998</v>
      </c>
      <c r="AG10">
        <f t="shared" si="28"/>
        <v>31974.994999999995</v>
      </c>
      <c r="AH10">
        <f t="shared" si="29"/>
        <v>26948.357999999997</v>
      </c>
      <c r="AI10">
        <f t="shared" si="30"/>
        <v>21921.720999999998</v>
      </c>
      <c r="AJ10">
        <f t="shared" si="31"/>
        <v>16895.083999999999</v>
      </c>
      <c r="AK10">
        <f t="shared" si="32"/>
        <v>11868.447</v>
      </c>
      <c r="AL10">
        <f t="shared" si="33"/>
        <v>7912.2979999999998</v>
      </c>
      <c r="AM10">
        <f t="shared" si="34"/>
        <v>3956.1489999999999</v>
      </c>
      <c r="AN10">
        <f t="shared" si="35"/>
        <v>1419.7857470185684</v>
      </c>
      <c r="AO10">
        <f t="shared" si="36"/>
        <v>44207.080000000009</v>
      </c>
      <c r="AP10">
        <f t="shared" si="37"/>
        <v>39940.445000000007</v>
      </c>
      <c r="AQ10">
        <f t="shared" si="38"/>
        <v>35673.810000000005</v>
      </c>
      <c r="AR10">
        <f t="shared" si="39"/>
        <v>31407.175000000003</v>
      </c>
      <c r="AS10">
        <f t="shared" si="40"/>
        <v>27140.54</v>
      </c>
      <c r="AT10">
        <f t="shared" si="41"/>
        <v>22873.904999999999</v>
      </c>
      <c r="AU10">
        <f t="shared" si="42"/>
        <v>18607.27</v>
      </c>
      <c r="AV10">
        <f t="shared" si="43"/>
        <v>14340.635</v>
      </c>
      <c r="AW10">
        <f t="shared" si="44"/>
        <v>10074</v>
      </c>
      <c r="AX10">
        <f t="shared" si="45"/>
        <v>6716</v>
      </c>
      <c r="AY10">
        <f t="shared" si="46"/>
        <v>3358</v>
      </c>
      <c r="AZ10">
        <f t="shared" si="47"/>
        <v>1205.1214389091804</v>
      </c>
      <c r="BA10">
        <f t="shared" si="48"/>
        <v>43075.332999999991</v>
      </c>
      <c r="BB10">
        <f t="shared" si="49"/>
        <v>38917.927999999993</v>
      </c>
      <c r="BC10">
        <f t="shared" si="50"/>
        <v>34760.522999999994</v>
      </c>
      <c r="BD10">
        <f t="shared" si="51"/>
        <v>30603.117999999995</v>
      </c>
      <c r="BE10">
        <f t="shared" si="52"/>
        <v>26445.712999999996</v>
      </c>
      <c r="BF10">
        <f t="shared" si="53"/>
        <v>22288.307999999997</v>
      </c>
      <c r="BG10">
        <f t="shared" si="54"/>
        <v>18130.902999999998</v>
      </c>
      <c r="BH10">
        <f t="shared" si="55"/>
        <v>13973.498</v>
      </c>
      <c r="BI10">
        <f t="shared" si="56"/>
        <v>9816.0930000000008</v>
      </c>
      <c r="BJ10">
        <f t="shared" si="57"/>
        <v>6544.0619999999999</v>
      </c>
      <c r="BK10">
        <f t="shared" si="58"/>
        <v>3272.0309999999999</v>
      </c>
      <c r="BL10">
        <f t="shared" si="59"/>
        <v>1174.269028903653</v>
      </c>
      <c r="BM10">
        <f t="shared" si="60"/>
        <v>58478.740999999995</v>
      </c>
      <c r="BN10">
        <f t="shared" si="61"/>
        <v>55513.373999999996</v>
      </c>
      <c r="BO10">
        <f t="shared" si="62"/>
        <v>49940.394999999997</v>
      </c>
      <c r="BP10">
        <f t="shared" si="63"/>
        <v>44367.415999999997</v>
      </c>
      <c r="BQ10">
        <f t="shared" si="64"/>
        <v>38794.436999999998</v>
      </c>
      <c r="BR10">
        <f t="shared" si="65"/>
        <v>33221.457999999999</v>
      </c>
      <c r="BS10">
        <f t="shared" si="66"/>
        <v>27648.478999999999</v>
      </c>
      <c r="BT10">
        <f t="shared" si="67"/>
        <v>22075.5</v>
      </c>
      <c r="BU10">
        <f t="shared" si="68"/>
        <v>16502.521000000001</v>
      </c>
      <c r="BV10">
        <f t="shared" si="69"/>
        <v>10929.541999999999</v>
      </c>
      <c r="BW10">
        <f t="shared" si="70"/>
        <v>5464.7709999999997</v>
      </c>
      <c r="BX10" s="16">
        <f t="shared" si="71"/>
        <v>1716.4536208382794</v>
      </c>
      <c r="BY10">
        <f t="shared" si="72"/>
        <v>3864.7140886344096</v>
      </c>
      <c r="BZ10">
        <f t="shared" si="73"/>
        <v>1236.7954979005772</v>
      </c>
      <c r="CA10">
        <f t="shared" si="74"/>
        <v>1375.9835387186022</v>
      </c>
      <c r="CB10">
        <f t="shared" si="75"/>
        <v>1950.5868643516435</v>
      </c>
    </row>
    <row r="11" spans="1:80" x14ac:dyDescent="0.25">
      <c r="A11">
        <f>'Data Input'!A11</f>
        <v>0</v>
      </c>
      <c r="B11">
        <f>'Data Input'!C11</f>
        <v>43</v>
      </c>
      <c r="C11">
        <f t="shared" si="5"/>
        <v>44</v>
      </c>
      <c r="D11">
        <f t="shared" si="6"/>
        <v>45</v>
      </c>
      <c r="E11">
        <f t="shared" si="7"/>
        <v>46</v>
      </c>
      <c r="F11">
        <f t="shared" si="8"/>
        <v>47</v>
      </c>
      <c r="G11">
        <f t="shared" si="9"/>
        <v>48</v>
      </c>
      <c r="H11">
        <f t="shared" si="10"/>
        <v>49</v>
      </c>
      <c r="I11">
        <f t="shared" si="11"/>
        <v>50</v>
      </c>
      <c r="J11">
        <f t="shared" si="12"/>
        <v>51</v>
      </c>
      <c r="K11">
        <f t="shared" si="13"/>
        <v>52</v>
      </c>
      <c r="L11">
        <f t="shared" si="14"/>
        <v>53</v>
      </c>
      <c r="M11">
        <f>IF('Data Input'!D11&gt;=240,1,0)</f>
        <v>0</v>
      </c>
      <c r="N11">
        <f>_xlfn.IFS('Data Input'!F11&gt;=130,1,'Data Input'!G11=1,1,0=0,0)</f>
        <v>0</v>
      </c>
      <c r="O11">
        <f>'Data Input'!H11</f>
        <v>0</v>
      </c>
      <c r="P11">
        <f>'Data Input'!J11</f>
        <v>30.8</v>
      </c>
      <c r="Q11">
        <f t="shared" si="15"/>
        <v>0</v>
      </c>
      <c r="R11">
        <f>IF('Data Input'!I11&gt;=100,1,0)</f>
        <v>0</v>
      </c>
      <c r="S11" s="18">
        <f>'Data Input'!L11</f>
        <v>3</v>
      </c>
      <c r="T11" s="16">
        <f>'Data Input'!N11</f>
        <v>2016</v>
      </c>
      <c r="U11">
        <f t="shared" si="16"/>
        <v>0.56040867355354751</v>
      </c>
      <c r="V11">
        <f t="shared" si="17"/>
        <v>6.6013790867519018E-2</v>
      </c>
      <c r="W11">
        <f t="shared" si="18"/>
        <v>0.34791344014711817</v>
      </c>
      <c r="X11" s="16">
        <f t="shared" si="19"/>
        <v>3.8113379395339854E-2</v>
      </c>
      <c r="Y11">
        <f t="shared" si="20"/>
        <v>2358.2801933773476</v>
      </c>
      <c r="Z11">
        <f t="shared" si="21"/>
        <v>30.365539865565584</v>
      </c>
      <c r="AA11">
        <f t="shared" si="22"/>
        <v>196.56856340355708</v>
      </c>
      <c r="AB11" s="16">
        <f t="shared" si="23"/>
        <v>194.77468335899823</v>
      </c>
      <c r="AC11">
        <f t="shared" si="24"/>
        <v>45658.615000000005</v>
      </c>
      <c r="AD11">
        <f t="shared" si="25"/>
        <v>40631.978000000003</v>
      </c>
      <c r="AE11">
        <f t="shared" si="26"/>
        <v>35605.341</v>
      </c>
      <c r="AF11">
        <f t="shared" si="27"/>
        <v>31649.192000000003</v>
      </c>
      <c r="AG11">
        <f t="shared" si="28"/>
        <v>27693.043000000001</v>
      </c>
      <c r="AH11">
        <f t="shared" si="29"/>
        <v>23736.894</v>
      </c>
      <c r="AI11">
        <f t="shared" si="30"/>
        <v>19780.744999999999</v>
      </c>
      <c r="AJ11">
        <f t="shared" si="31"/>
        <v>15824.596</v>
      </c>
      <c r="AK11">
        <f t="shared" si="32"/>
        <v>11868.447</v>
      </c>
      <c r="AL11">
        <f t="shared" si="33"/>
        <v>7912.2979999999998</v>
      </c>
      <c r="AM11">
        <f t="shared" si="34"/>
        <v>3956.1489999999999</v>
      </c>
      <c r="AN11">
        <f t="shared" si="35"/>
        <v>1205.8565798013847</v>
      </c>
      <c r="AO11">
        <f t="shared" si="36"/>
        <v>38755.270000000004</v>
      </c>
      <c r="AP11">
        <f t="shared" si="37"/>
        <v>34488.635000000002</v>
      </c>
      <c r="AQ11">
        <f t="shared" si="38"/>
        <v>30222</v>
      </c>
      <c r="AR11">
        <f t="shared" si="39"/>
        <v>26864</v>
      </c>
      <c r="AS11">
        <f t="shared" si="40"/>
        <v>23506</v>
      </c>
      <c r="AT11">
        <f t="shared" si="41"/>
        <v>20148</v>
      </c>
      <c r="AU11">
        <f t="shared" si="42"/>
        <v>16790</v>
      </c>
      <c r="AV11">
        <f t="shared" si="43"/>
        <v>13432</v>
      </c>
      <c r="AW11">
        <f t="shared" si="44"/>
        <v>10074</v>
      </c>
      <c r="AX11">
        <f t="shared" si="45"/>
        <v>6716</v>
      </c>
      <c r="AY11">
        <f t="shared" si="46"/>
        <v>3358</v>
      </c>
      <c r="AZ11">
        <f t="shared" si="47"/>
        <v>1023.5373717505437</v>
      </c>
      <c r="BA11">
        <f t="shared" si="48"/>
        <v>37763.088999999993</v>
      </c>
      <c r="BB11">
        <f t="shared" si="49"/>
        <v>33605.683999999994</v>
      </c>
      <c r="BC11">
        <f t="shared" si="50"/>
        <v>29448.278999999995</v>
      </c>
      <c r="BD11">
        <f t="shared" si="51"/>
        <v>26176.247999999996</v>
      </c>
      <c r="BE11">
        <f t="shared" si="52"/>
        <v>22904.216999999997</v>
      </c>
      <c r="BF11">
        <f t="shared" si="53"/>
        <v>19632.185999999998</v>
      </c>
      <c r="BG11">
        <f t="shared" si="54"/>
        <v>16360.154999999999</v>
      </c>
      <c r="BH11">
        <f t="shared" si="55"/>
        <v>13088.124</v>
      </c>
      <c r="BI11">
        <f t="shared" si="56"/>
        <v>9816.0930000000008</v>
      </c>
      <c r="BJ11">
        <f t="shared" si="57"/>
        <v>6544.0619999999999</v>
      </c>
      <c r="BK11">
        <f t="shared" si="58"/>
        <v>3272.0309999999999</v>
      </c>
      <c r="BL11">
        <f t="shared" si="59"/>
        <v>997.3335514186947</v>
      </c>
      <c r="BM11">
        <f t="shared" si="60"/>
        <v>57829.492999999995</v>
      </c>
      <c r="BN11">
        <f t="shared" si="61"/>
        <v>54864.125999999997</v>
      </c>
      <c r="BO11">
        <f t="shared" si="62"/>
        <v>49291.146999999997</v>
      </c>
      <c r="BP11">
        <f t="shared" si="63"/>
        <v>43718.167999999998</v>
      </c>
      <c r="BQ11">
        <f t="shared" si="64"/>
        <v>38253.396999999997</v>
      </c>
      <c r="BR11">
        <f t="shared" si="65"/>
        <v>32788.625999999997</v>
      </c>
      <c r="BS11">
        <f t="shared" si="66"/>
        <v>27323.855</v>
      </c>
      <c r="BT11">
        <f t="shared" si="67"/>
        <v>21859.083999999999</v>
      </c>
      <c r="BU11">
        <f t="shared" si="68"/>
        <v>16394.312999999998</v>
      </c>
      <c r="BV11">
        <f t="shared" si="69"/>
        <v>10929.541999999999</v>
      </c>
      <c r="BW11">
        <f t="shared" si="70"/>
        <v>5464.7709999999997</v>
      </c>
      <c r="BX11" s="16">
        <f t="shared" si="71"/>
        <v>1636.0772331270912</v>
      </c>
      <c r="BY11">
        <f t="shared" si="72"/>
        <v>3564.1367731787323</v>
      </c>
      <c r="BZ11">
        <f t="shared" si="73"/>
        <v>1053.9029116161093</v>
      </c>
      <c r="CA11">
        <f t="shared" si="74"/>
        <v>1193.9021148222519</v>
      </c>
      <c r="CB11">
        <f t="shared" si="75"/>
        <v>1830.8519164860895</v>
      </c>
    </row>
    <row r="12" spans="1:80" x14ac:dyDescent="0.25">
      <c r="A12">
        <f>'Data Input'!A12</f>
        <v>0</v>
      </c>
      <c r="B12">
        <f>'Data Input'!C12</f>
        <v>61</v>
      </c>
      <c r="C12">
        <f t="shared" si="5"/>
        <v>62</v>
      </c>
      <c r="D12">
        <f t="shared" si="6"/>
        <v>63</v>
      </c>
      <c r="E12">
        <f t="shared" si="7"/>
        <v>64</v>
      </c>
      <c r="F12">
        <f t="shared" si="8"/>
        <v>65</v>
      </c>
      <c r="G12">
        <f t="shared" si="9"/>
        <v>66</v>
      </c>
      <c r="H12">
        <f t="shared" si="10"/>
        <v>67</v>
      </c>
      <c r="I12">
        <f t="shared" si="11"/>
        <v>68</v>
      </c>
      <c r="J12">
        <f t="shared" si="12"/>
        <v>69</v>
      </c>
      <c r="K12">
        <f t="shared" si="13"/>
        <v>70</v>
      </c>
      <c r="L12">
        <f t="shared" si="14"/>
        <v>71</v>
      </c>
      <c r="M12">
        <f>IF('Data Input'!D12&gt;=240,1,0)</f>
        <v>0</v>
      </c>
      <c r="N12">
        <f>_xlfn.IFS('Data Input'!F12&gt;=130,1,'Data Input'!G12=1,1,0=0,0)</f>
        <v>1</v>
      </c>
      <c r="O12">
        <f>'Data Input'!H12</f>
        <v>0</v>
      </c>
      <c r="P12">
        <f>'Data Input'!J12</f>
        <v>29.4</v>
      </c>
      <c r="Q12">
        <f t="shared" si="15"/>
        <v>0</v>
      </c>
      <c r="R12">
        <f>IF('Data Input'!I12&gt;=100,1,0)</f>
        <v>0</v>
      </c>
      <c r="S12" s="18">
        <f>'Data Input'!L12</f>
        <v>3</v>
      </c>
      <c r="T12" s="16">
        <f>'Data Input'!N12</f>
        <v>2016</v>
      </c>
      <c r="U12">
        <f t="shared" si="16"/>
        <v>0.74739811646018517</v>
      </c>
      <c r="V12">
        <f t="shared" si="17"/>
        <v>8.7002681782080399E-2</v>
      </c>
      <c r="W12">
        <f t="shared" si="18"/>
        <v>0.40774802015536615</v>
      </c>
      <c r="X12" s="16">
        <f t="shared" si="19"/>
        <v>4.7143435920948697E-2</v>
      </c>
      <c r="Y12">
        <f t="shared" si="20"/>
        <v>3145.1586276120961</v>
      </c>
      <c r="Z12">
        <f t="shared" si="21"/>
        <v>40.020174077970935</v>
      </c>
      <c r="AA12">
        <f t="shared" si="22"/>
        <v>230.37466594763526</v>
      </c>
      <c r="AB12" s="16">
        <f t="shared" si="23"/>
        <v>240.92190064575425</v>
      </c>
      <c r="AC12">
        <f t="shared" si="24"/>
        <v>31788.82</v>
      </c>
      <c r="AD12">
        <f t="shared" si="25"/>
        <v>28670.444</v>
      </c>
      <c r="AE12">
        <f t="shared" si="26"/>
        <v>25552.067999999999</v>
      </c>
      <c r="AF12">
        <f t="shared" si="27"/>
        <v>22433.691999999999</v>
      </c>
      <c r="AG12">
        <f t="shared" si="28"/>
        <v>19315.315999999999</v>
      </c>
      <c r="AH12">
        <f t="shared" si="29"/>
        <v>16196.939999999999</v>
      </c>
      <c r="AI12">
        <f t="shared" si="30"/>
        <v>13497.449999999999</v>
      </c>
      <c r="AJ12">
        <f t="shared" si="31"/>
        <v>10797.96</v>
      </c>
      <c r="AK12">
        <f t="shared" si="32"/>
        <v>8098.4699999999993</v>
      </c>
      <c r="AL12">
        <f t="shared" si="33"/>
        <v>5398.98</v>
      </c>
      <c r="AM12">
        <f t="shared" si="34"/>
        <v>2699.49</v>
      </c>
      <c r="AN12">
        <f t="shared" si="35"/>
        <v>1122.6422504328509</v>
      </c>
      <c r="AO12">
        <f t="shared" si="36"/>
        <v>26982.516</v>
      </c>
      <c r="AP12">
        <f t="shared" si="37"/>
        <v>24335.621999999999</v>
      </c>
      <c r="AQ12">
        <f t="shared" si="38"/>
        <v>21688.727999999999</v>
      </c>
      <c r="AR12">
        <f t="shared" si="39"/>
        <v>19041.833999999999</v>
      </c>
      <c r="AS12">
        <f t="shared" si="40"/>
        <v>16394.939999999999</v>
      </c>
      <c r="AT12">
        <f t="shared" si="41"/>
        <v>13748.046</v>
      </c>
      <c r="AU12">
        <f t="shared" si="42"/>
        <v>11456.705</v>
      </c>
      <c r="AV12">
        <f t="shared" si="43"/>
        <v>9165.3639999999996</v>
      </c>
      <c r="AW12">
        <f t="shared" si="44"/>
        <v>6874.0229999999992</v>
      </c>
      <c r="AX12">
        <f t="shared" si="45"/>
        <v>4582.6819999999998</v>
      </c>
      <c r="AY12">
        <f t="shared" si="46"/>
        <v>2291.3409999999999</v>
      </c>
      <c r="AZ12">
        <f t="shared" si="47"/>
        <v>952.90455561525891</v>
      </c>
      <c r="BA12">
        <f t="shared" si="48"/>
        <v>26291.735000000004</v>
      </c>
      <c r="BB12">
        <f t="shared" si="49"/>
        <v>23712.604000000003</v>
      </c>
      <c r="BC12">
        <f t="shared" si="50"/>
        <v>21133.473000000002</v>
      </c>
      <c r="BD12">
        <f t="shared" si="51"/>
        <v>18554.342000000001</v>
      </c>
      <c r="BE12">
        <f t="shared" si="52"/>
        <v>15975.210999999999</v>
      </c>
      <c r="BF12">
        <f t="shared" si="53"/>
        <v>13396.08</v>
      </c>
      <c r="BG12">
        <f t="shared" si="54"/>
        <v>11163.4</v>
      </c>
      <c r="BH12">
        <f t="shared" si="55"/>
        <v>8930.7199999999993</v>
      </c>
      <c r="BI12">
        <f t="shared" si="56"/>
        <v>6698.0399999999991</v>
      </c>
      <c r="BJ12">
        <f t="shared" si="57"/>
        <v>4465.3599999999997</v>
      </c>
      <c r="BK12">
        <f t="shared" si="58"/>
        <v>2232.6799999999998</v>
      </c>
      <c r="BL12">
        <f t="shared" si="59"/>
        <v>928.50914136758195</v>
      </c>
      <c r="BM12">
        <f t="shared" si="60"/>
        <v>23195.217499999999</v>
      </c>
      <c r="BN12">
        <f t="shared" si="61"/>
        <v>20229.8505</v>
      </c>
      <c r="BO12">
        <f t="shared" si="62"/>
        <v>16945.1155</v>
      </c>
      <c r="BP12">
        <f t="shared" si="63"/>
        <v>13660.380500000001</v>
      </c>
      <c r="BQ12">
        <f t="shared" si="64"/>
        <v>10375.645500000001</v>
      </c>
      <c r="BR12">
        <f t="shared" si="65"/>
        <v>7090.9105000000009</v>
      </c>
      <c r="BS12">
        <f t="shared" si="66"/>
        <v>5926.0235000000011</v>
      </c>
      <c r="BT12">
        <f t="shared" si="67"/>
        <v>4681.6025000000009</v>
      </c>
      <c r="BU12">
        <f t="shared" si="68"/>
        <v>3437.1815000000006</v>
      </c>
      <c r="BV12">
        <f t="shared" si="69"/>
        <v>2192.7605000000003</v>
      </c>
      <c r="BW12">
        <f t="shared" si="70"/>
        <v>948.33950000000004</v>
      </c>
      <c r="BX12" s="16">
        <f t="shared" si="71"/>
        <v>665.46035445145219</v>
      </c>
      <c r="BY12">
        <f t="shared" si="72"/>
        <v>4267.8008780449472</v>
      </c>
      <c r="BZ12">
        <f t="shared" si="73"/>
        <v>992.92472969322989</v>
      </c>
      <c r="CA12">
        <f t="shared" si="74"/>
        <v>1158.8838073152172</v>
      </c>
      <c r="CB12">
        <f t="shared" si="75"/>
        <v>906.38225509720644</v>
      </c>
    </row>
    <row r="13" spans="1:80" x14ac:dyDescent="0.25">
      <c r="A13">
        <f>'Data Input'!A13</f>
        <v>0</v>
      </c>
      <c r="B13">
        <f>'Data Input'!C13</f>
        <v>50</v>
      </c>
      <c r="C13">
        <f t="shared" si="5"/>
        <v>51</v>
      </c>
      <c r="D13">
        <f t="shared" si="6"/>
        <v>52</v>
      </c>
      <c r="E13">
        <f t="shared" si="7"/>
        <v>53</v>
      </c>
      <c r="F13">
        <f t="shared" si="8"/>
        <v>54</v>
      </c>
      <c r="G13">
        <f t="shared" si="9"/>
        <v>55</v>
      </c>
      <c r="H13">
        <f t="shared" si="10"/>
        <v>56</v>
      </c>
      <c r="I13">
        <f t="shared" si="11"/>
        <v>57</v>
      </c>
      <c r="J13">
        <f t="shared" si="12"/>
        <v>58</v>
      </c>
      <c r="K13">
        <f t="shared" si="13"/>
        <v>59</v>
      </c>
      <c r="L13">
        <f t="shared" si="14"/>
        <v>60</v>
      </c>
      <c r="M13">
        <f>IF('Data Input'!D13&gt;=240,1,0)</f>
        <v>0</v>
      </c>
      <c r="N13">
        <f>_xlfn.IFS('Data Input'!F13&gt;=130,1,'Data Input'!G13=1,1,0=0,0)</f>
        <v>0</v>
      </c>
      <c r="O13">
        <f>'Data Input'!H13</f>
        <v>0</v>
      </c>
      <c r="P13">
        <f>'Data Input'!J13</f>
        <v>21.3</v>
      </c>
      <c r="Q13">
        <f t="shared" si="15"/>
        <v>0</v>
      </c>
      <c r="R13">
        <f>IF('Data Input'!I13&gt;=100,1,0)</f>
        <v>0</v>
      </c>
      <c r="S13" s="18">
        <f>'Data Input'!L13</f>
        <v>3</v>
      </c>
      <c r="T13" s="16">
        <f>'Data Input'!N13</f>
        <v>2016</v>
      </c>
      <c r="U13">
        <f t="shared" si="16"/>
        <v>0.36454038483816192</v>
      </c>
      <c r="V13">
        <f t="shared" si="17"/>
        <v>4.3965952474776894E-2</v>
      </c>
      <c r="W13">
        <f t="shared" si="18"/>
        <v>0.26749885854203886</v>
      </c>
      <c r="X13" s="16">
        <f t="shared" si="19"/>
        <v>6.3486247586186841E-3</v>
      </c>
      <c r="Y13">
        <f t="shared" si="20"/>
        <v>1534.0383006542622</v>
      </c>
      <c r="Z13">
        <f t="shared" si="21"/>
        <v>20.223802709340973</v>
      </c>
      <c r="AA13">
        <f t="shared" si="22"/>
        <v>151.13490963000802</v>
      </c>
      <c r="AB13" s="16">
        <f t="shared" si="23"/>
        <v>32.444023509399024</v>
      </c>
      <c r="AC13">
        <f t="shared" si="24"/>
        <v>38491.001000000004</v>
      </c>
      <c r="AD13">
        <f t="shared" si="25"/>
        <v>34534.852000000006</v>
      </c>
      <c r="AE13">
        <f t="shared" si="26"/>
        <v>30578.703000000005</v>
      </c>
      <c r="AF13">
        <f t="shared" si="27"/>
        <v>26622.554000000004</v>
      </c>
      <c r="AG13">
        <f t="shared" si="28"/>
        <v>22666.405000000002</v>
      </c>
      <c r="AH13">
        <f t="shared" si="29"/>
        <v>18710.256000000001</v>
      </c>
      <c r="AI13">
        <f t="shared" si="30"/>
        <v>15591.880000000001</v>
      </c>
      <c r="AJ13">
        <f t="shared" si="31"/>
        <v>12473.504000000001</v>
      </c>
      <c r="AK13">
        <f t="shared" si="32"/>
        <v>9355.1280000000006</v>
      </c>
      <c r="AL13">
        <f t="shared" si="33"/>
        <v>6236.7520000000004</v>
      </c>
      <c r="AM13">
        <f t="shared" si="34"/>
        <v>3118.3760000000002</v>
      </c>
      <c r="AN13">
        <f t="shared" si="35"/>
        <v>648.52347553356242</v>
      </c>
      <c r="AO13">
        <f t="shared" si="36"/>
        <v>32671.364000000001</v>
      </c>
      <c r="AP13">
        <f t="shared" si="37"/>
        <v>29313.364000000001</v>
      </c>
      <c r="AQ13">
        <f t="shared" si="38"/>
        <v>25955.364000000001</v>
      </c>
      <c r="AR13">
        <f t="shared" si="39"/>
        <v>22597.364000000001</v>
      </c>
      <c r="AS13">
        <f t="shared" si="40"/>
        <v>19239.364000000001</v>
      </c>
      <c r="AT13">
        <f t="shared" si="41"/>
        <v>15881.364</v>
      </c>
      <c r="AU13">
        <f t="shared" si="42"/>
        <v>13234.47</v>
      </c>
      <c r="AV13">
        <f t="shared" si="43"/>
        <v>10587.575999999999</v>
      </c>
      <c r="AW13">
        <f t="shared" si="44"/>
        <v>7940.6819999999989</v>
      </c>
      <c r="AX13">
        <f t="shared" si="45"/>
        <v>5293.7879999999996</v>
      </c>
      <c r="AY13">
        <f t="shared" si="46"/>
        <v>2646.8939999999998</v>
      </c>
      <c r="AZ13">
        <f t="shared" si="47"/>
        <v>550.47014093875453</v>
      </c>
      <c r="BA13">
        <f t="shared" si="48"/>
        <v>31834.940999999995</v>
      </c>
      <c r="BB13">
        <f t="shared" si="49"/>
        <v>28562.909999999996</v>
      </c>
      <c r="BC13">
        <f t="shared" si="50"/>
        <v>25290.878999999997</v>
      </c>
      <c r="BD13">
        <f t="shared" si="51"/>
        <v>22018.847999999998</v>
      </c>
      <c r="BE13">
        <f t="shared" si="52"/>
        <v>18746.816999999999</v>
      </c>
      <c r="BF13">
        <f t="shared" si="53"/>
        <v>15474.785999999998</v>
      </c>
      <c r="BG13">
        <f t="shared" si="54"/>
        <v>12895.654999999999</v>
      </c>
      <c r="BH13">
        <f t="shared" si="55"/>
        <v>10316.523999999999</v>
      </c>
      <c r="BI13">
        <f t="shared" si="56"/>
        <v>7737.393</v>
      </c>
      <c r="BJ13">
        <f t="shared" si="57"/>
        <v>5158.2619999999997</v>
      </c>
      <c r="BK13">
        <f t="shared" si="58"/>
        <v>2579.1309999999999</v>
      </c>
      <c r="BL13">
        <f t="shared" si="59"/>
        <v>536.37753688874045</v>
      </c>
      <c r="BM13">
        <f t="shared" si="60"/>
        <v>53621.271999999997</v>
      </c>
      <c r="BN13">
        <f t="shared" si="61"/>
        <v>50655.904999999999</v>
      </c>
      <c r="BO13">
        <f t="shared" si="62"/>
        <v>45191.133999999998</v>
      </c>
      <c r="BP13">
        <f t="shared" si="63"/>
        <v>39726.362999999998</v>
      </c>
      <c r="BQ13">
        <f t="shared" si="64"/>
        <v>34261.591999999997</v>
      </c>
      <c r="BR13">
        <f t="shared" si="65"/>
        <v>28796.821</v>
      </c>
      <c r="BS13">
        <f t="shared" si="66"/>
        <v>23332.05</v>
      </c>
      <c r="BT13">
        <f t="shared" si="67"/>
        <v>18665.64</v>
      </c>
      <c r="BU13">
        <f t="shared" si="68"/>
        <v>13999.23</v>
      </c>
      <c r="BV13">
        <f t="shared" si="69"/>
        <v>9332.82</v>
      </c>
      <c r="BW13">
        <f t="shared" si="70"/>
        <v>4666.41</v>
      </c>
      <c r="BX13" s="16">
        <f t="shared" si="71"/>
        <v>956.79145431877191</v>
      </c>
      <c r="BY13">
        <f t="shared" si="72"/>
        <v>2182.5617761878248</v>
      </c>
      <c r="BZ13">
        <f t="shared" si="73"/>
        <v>570.69394364809546</v>
      </c>
      <c r="CA13">
        <f t="shared" si="74"/>
        <v>687.51244651874845</v>
      </c>
      <c r="CB13">
        <f t="shared" si="75"/>
        <v>989.23547782817093</v>
      </c>
    </row>
    <row r="14" spans="1:80" x14ac:dyDescent="0.25">
      <c r="A14">
        <f>'Data Input'!A14</f>
        <v>0</v>
      </c>
      <c r="B14">
        <f>'Data Input'!C14</f>
        <v>45</v>
      </c>
      <c r="C14">
        <f t="shared" si="5"/>
        <v>46</v>
      </c>
      <c r="D14">
        <f t="shared" si="6"/>
        <v>47</v>
      </c>
      <c r="E14">
        <f t="shared" si="7"/>
        <v>48</v>
      </c>
      <c r="F14">
        <f t="shared" si="8"/>
        <v>49</v>
      </c>
      <c r="G14">
        <f t="shared" si="9"/>
        <v>50</v>
      </c>
      <c r="H14">
        <f t="shared" si="10"/>
        <v>51</v>
      </c>
      <c r="I14">
        <f t="shared" si="11"/>
        <v>52</v>
      </c>
      <c r="J14">
        <f t="shared" si="12"/>
        <v>53</v>
      </c>
      <c r="K14">
        <f t="shared" si="13"/>
        <v>54</v>
      </c>
      <c r="L14">
        <f t="shared" si="14"/>
        <v>55</v>
      </c>
      <c r="M14">
        <f>IF('Data Input'!D14&gt;=240,1,0)</f>
        <v>1</v>
      </c>
      <c r="N14">
        <f>_xlfn.IFS('Data Input'!F14&gt;=130,1,'Data Input'!G14=1,1,0=0,0)</f>
        <v>0</v>
      </c>
      <c r="O14">
        <f>'Data Input'!H14</f>
        <v>0</v>
      </c>
      <c r="P14">
        <f>'Data Input'!J14</f>
        <v>28.1</v>
      </c>
      <c r="Q14">
        <f t="shared" si="15"/>
        <v>0</v>
      </c>
      <c r="R14">
        <f>IF('Data Input'!I14&gt;=100,1,0)</f>
        <v>0</v>
      </c>
      <c r="S14" s="18">
        <f>'Data Input'!L14</f>
        <v>3</v>
      </c>
      <c r="T14" s="16">
        <f>'Data Input'!N14</f>
        <v>2016</v>
      </c>
      <c r="U14">
        <f t="shared" si="16"/>
        <v>0.59966911249332788</v>
      </c>
      <c r="V14">
        <f t="shared" si="17"/>
        <v>5.4685142496032214E-2</v>
      </c>
      <c r="W14">
        <f t="shared" si="18"/>
        <v>0.38285912941772221</v>
      </c>
      <c r="X14" s="16">
        <f t="shared" si="19"/>
        <v>3.0079553470682516E-2</v>
      </c>
      <c r="Y14">
        <f t="shared" si="20"/>
        <v>2523.4937596626273</v>
      </c>
      <c r="Z14">
        <f t="shared" si="21"/>
        <v>25.154499577972942</v>
      </c>
      <c r="AA14">
        <f t="shared" si="22"/>
        <v>216.31262369098093</v>
      </c>
      <c r="AB14" s="16">
        <f t="shared" si="23"/>
        <v>153.71860474667312</v>
      </c>
      <c r="AC14">
        <f t="shared" si="24"/>
        <v>42679.865999999995</v>
      </c>
      <c r="AD14">
        <f t="shared" si="25"/>
        <v>38723.716999999997</v>
      </c>
      <c r="AE14">
        <f t="shared" si="26"/>
        <v>34767.567999999999</v>
      </c>
      <c r="AF14">
        <f t="shared" si="27"/>
        <v>30811.419000000002</v>
      </c>
      <c r="AG14">
        <f t="shared" si="28"/>
        <v>26855.27</v>
      </c>
      <c r="AH14">
        <f t="shared" si="29"/>
        <v>22899.120999999999</v>
      </c>
      <c r="AI14">
        <f t="shared" si="30"/>
        <v>18942.971999999998</v>
      </c>
      <c r="AJ14">
        <f t="shared" si="31"/>
        <v>14986.822999999999</v>
      </c>
      <c r="AK14">
        <f t="shared" si="32"/>
        <v>11030.673999999999</v>
      </c>
      <c r="AL14">
        <f t="shared" si="33"/>
        <v>7074.5249999999996</v>
      </c>
      <c r="AM14">
        <f t="shared" si="34"/>
        <v>3118.3760000000002</v>
      </c>
      <c r="AN14">
        <f t="shared" si="35"/>
        <v>1232.8996484965296</v>
      </c>
      <c r="AO14">
        <f t="shared" si="36"/>
        <v>36226.894</v>
      </c>
      <c r="AP14">
        <f t="shared" si="37"/>
        <v>32868.894</v>
      </c>
      <c r="AQ14">
        <f t="shared" si="38"/>
        <v>29510.894</v>
      </c>
      <c r="AR14">
        <f t="shared" si="39"/>
        <v>26152.894</v>
      </c>
      <c r="AS14">
        <f t="shared" si="40"/>
        <v>22794.894</v>
      </c>
      <c r="AT14">
        <f t="shared" si="41"/>
        <v>19436.894</v>
      </c>
      <c r="AU14">
        <f t="shared" si="42"/>
        <v>16078.894</v>
      </c>
      <c r="AV14">
        <f t="shared" si="43"/>
        <v>12720.894</v>
      </c>
      <c r="AW14">
        <f t="shared" si="44"/>
        <v>9362.8940000000002</v>
      </c>
      <c r="AX14">
        <f t="shared" si="45"/>
        <v>6004.8940000000002</v>
      </c>
      <c r="AY14">
        <f t="shared" si="46"/>
        <v>2646.8939999999998</v>
      </c>
      <c r="AZ14">
        <f t="shared" si="47"/>
        <v>1046.4916871473708</v>
      </c>
      <c r="BA14">
        <f t="shared" si="48"/>
        <v>35299.440999999992</v>
      </c>
      <c r="BB14">
        <f t="shared" si="49"/>
        <v>32027.409999999993</v>
      </c>
      <c r="BC14">
        <f t="shared" si="50"/>
        <v>28755.378999999994</v>
      </c>
      <c r="BD14">
        <f t="shared" si="51"/>
        <v>25483.347999999994</v>
      </c>
      <c r="BE14">
        <f t="shared" si="52"/>
        <v>22211.316999999995</v>
      </c>
      <c r="BF14">
        <f t="shared" si="53"/>
        <v>18939.285999999996</v>
      </c>
      <c r="BG14">
        <f t="shared" si="54"/>
        <v>15667.254999999997</v>
      </c>
      <c r="BH14">
        <f t="shared" si="55"/>
        <v>12395.223999999998</v>
      </c>
      <c r="BI14">
        <f t="shared" si="56"/>
        <v>9123.1929999999993</v>
      </c>
      <c r="BJ14">
        <f t="shared" si="57"/>
        <v>5851.1620000000003</v>
      </c>
      <c r="BK14">
        <f t="shared" si="58"/>
        <v>2579.1309999999999</v>
      </c>
      <c r="BL14">
        <f t="shared" si="59"/>
        <v>1019.7002305609615</v>
      </c>
      <c r="BM14">
        <f t="shared" si="60"/>
        <v>57613.076999999997</v>
      </c>
      <c r="BN14">
        <f t="shared" si="61"/>
        <v>54647.71</v>
      </c>
      <c r="BO14">
        <f t="shared" si="62"/>
        <v>49182.938999999998</v>
      </c>
      <c r="BP14">
        <f t="shared" si="63"/>
        <v>43718.167999999998</v>
      </c>
      <c r="BQ14">
        <f t="shared" si="64"/>
        <v>38253.396999999997</v>
      </c>
      <c r="BR14">
        <f t="shared" si="65"/>
        <v>32788.625999999997</v>
      </c>
      <c r="BS14">
        <f t="shared" si="66"/>
        <v>27323.855</v>
      </c>
      <c r="BT14">
        <f t="shared" si="67"/>
        <v>21859.083999999999</v>
      </c>
      <c r="BU14">
        <f t="shared" si="68"/>
        <v>16394.312999999998</v>
      </c>
      <c r="BV14">
        <f t="shared" si="69"/>
        <v>10929.541999999999</v>
      </c>
      <c r="BW14">
        <f t="shared" si="70"/>
        <v>5464.7709999999997</v>
      </c>
      <c r="BX14" s="16">
        <f t="shared" si="71"/>
        <v>1748.0142068781875</v>
      </c>
      <c r="BY14">
        <f t="shared" si="72"/>
        <v>3756.3934081591569</v>
      </c>
      <c r="BZ14">
        <f t="shared" si="73"/>
        <v>1071.6461867253438</v>
      </c>
      <c r="CA14">
        <f t="shared" si="74"/>
        <v>1236.0128542519424</v>
      </c>
      <c r="CB14">
        <f t="shared" si="75"/>
        <v>1901.7328116248605</v>
      </c>
    </row>
    <row r="15" spans="1:80" x14ac:dyDescent="0.25">
      <c r="A15">
        <f>'Data Input'!A15</f>
        <v>1</v>
      </c>
      <c r="B15">
        <f>'Data Input'!C15</f>
        <v>54</v>
      </c>
      <c r="C15">
        <f t="shared" si="5"/>
        <v>55</v>
      </c>
      <c r="D15">
        <f t="shared" si="6"/>
        <v>56</v>
      </c>
      <c r="E15">
        <f t="shared" si="7"/>
        <v>57</v>
      </c>
      <c r="F15">
        <f t="shared" si="8"/>
        <v>58</v>
      </c>
      <c r="G15">
        <f t="shared" si="9"/>
        <v>59</v>
      </c>
      <c r="H15">
        <f t="shared" si="10"/>
        <v>60</v>
      </c>
      <c r="I15">
        <f t="shared" si="11"/>
        <v>61</v>
      </c>
      <c r="J15">
        <f t="shared" si="12"/>
        <v>62</v>
      </c>
      <c r="K15">
        <f t="shared" si="13"/>
        <v>63</v>
      </c>
      <c r="L15">
        <f t="shared" si="14"/>
        <v>64</v>
      </c>
      <c r="M15">
        <f>IF('Data Input'!D15&gt;=240,1,0)</f>
        <v>0</v>
      </c>
      <c r="N15">
        <f>_xlfn.IFS('Data Input'!F15&gt;=130,1,'Data Input'!G15=1,1,0=0,0)</f>
        <v>1</v>
      </c>
      <c r="O15">
        <f>'Data Input'!H15</f>
        <v>0</v>
      </c>
      <c r="P15">
        <f>'Data Input'!J15</f>
        <v>35.799999999999997</v>
      </c>
      <c r="Q15">
        <f t="shared" si="15"/>
        <v>0</v>
      </c>
      <c r="R15">
        <f>IF('Data Input'!I15&gt;=100,1,0)</f>
        <v>1</v>
      </c>
      <c r="S15" s="18">
        <f>'Data Input'!L15</f>
        <v>3</v>
      </c>
      <c r="T15" s="16">
        <f>'Data Input'!N15</f>
        <v>2016</v>
      </c>
      <c r="U15">
        <f t="shared" si="16"/>
        <v>0.92848021212164367</v>
      </c>
      <c r="V15">
        <f t="shared" si="17"/>
        <v>7.6061871579408691E-2</v>
      </c>
      <c r="W15">
        <f t="shared" si="18"/>
        <v>0.5509528647356724</v>
      </c>
      <c r="X15" s="16">
        <f t="shared" si="19"/>
        <v>1</v>
      </c>
      <c r="Y15">
        <f t="shared" si="20"/>
        <v>3907.1780961292538</v>
      </c>
      <c r="Z15">
        <f t="shared" si="21"/>
        <v>34.987534624836918</v>
      </c>
      <c r="AA15">
        <f t="shared" si="22"/>
        <v>311.28436164572952</v>
      </c>
      <c r="AB15" s="16">
        <f t="shared" si="23"/>
        <v>5110.4018181818183</v>
      </c>
      <c r="AC15">
        <f t="shared" si="24"/>
        <v>35139.909</v>
      </c>
      <c r="AD15">
        <f t="shared" si="25"/>
        <v>31183.760000000002</v>
      </c>
      <c r="AE15">
        <f t="shared" si="26"/>
        <v>28065.384000000002</v>
      </c>
      <c r="AF15">
        <f t="shared" si="27"/>
        <v>24947.008000000002</v>
      </c>
      <c r="AG15">
        <f t="shared" si="28"/>
        <v>21828.632000000001</v>
      </c>
      <c r="AH15">
        <f t="shared" si="29"/>
        <v>18710.256000000001</v>
      </c>
      <c r="AI15">
        <f t="shared" si="30"/>
        <v>15591.880000000001</v>
      </c>
      <c r="AJ15">
        <f t="shared" si="31"/>
        <v>12473.504000000001</v>
      </c>
      <c r="AK15">
        <f t="shared" si="32"/>
        <v>9355.1280000000006</v>
      </c>
      <c r="AL15">
        <f t="shared" si="33"/>
        <v>6236.7520000000004</v>
      </c>
      <c r="AM15">
        <f t="shared" si="34"/>
        <v>3118.3760000000002</v>
      </c>
      <c r="AN15">
        <f t="shared" si="35"/>
        <v>1561.7820851225415</v>
      </c>
      <c r="AO15">
        <f t="shared" si="36"/>
        <v>29826.94</v>
      </c>
      <c r="AP15">
        <f t="shared" si="37"/>
        <v>26468.94</v>
      </c>
      <c r="AQ15">
        <f t="shared" si="38"/>
        <v>23822.045999999998</v>
      </c>
      <c r="AR15">
        <f t="shared" si="39"/>
        <v>21175.151999999998</v>
      </c>
      <c r="AS15">
        <f t="shared" si="40"/>
        <v>18528.257999999998</v>
      </c>
      <c r="AT15">
        <f t="shared" si="41"/>
        <v>15881.364</v>
      </c>
      <c r="AU15">
        <f t="shared" si="42"/>
        <v>13234.47</v>
      </c>
      <c r="AV15">
        <f t="shared" si="43"/>
        <v>10587.575999999999</v>
      </c>
      <c r="AW15">
        <f t="shared" si="44"/>
        <v>7940.6819999999989</v>
      </c>
      <c r="AX15">
        <f t="shared" si="45"/>
        <v>5293.7879999999996</v>
      </c>
      <c r="AY15">
        <f t="shared" si="46"/>
        <v>2646.8939999999998</v>
      </c>
      <c r="AZ15">
        <f t="shared" si="47"/>
        <v>1325.6488720466846</v>
      </c>
      <c r="BA15">
        <f t="shared" si="48"/>
        <v>29063.341</v>
      </c>
      <c r="BB15">
        <f t="shared" si="49"/>
        <v>25791.31</v>
      </c>
      <c r="BC15">
        <f t="shared" si="50"/>
        <v>23212.179</v>
      </c>
      <c r="BD15">
        <f t="shared" si="51"/>
        <v>20633.047999999999</v>
      </c>
      <c r="BE15">
        <f t="shared" si="52"/>
        <v>18053.916999999998</v>
      </c>
      <c r="BF15">
        <f t="shared" si="53"/>
        <v>15474.785999999998</v>
      </c>
      <c r="BG15">
        <f t="shared" si="54"/>
        <v>12895.654999999999</v>
      </c>
      <c r="BH15">
        <f t="shared" si="55"/>
        <v>10316.523999999999</v>
      </c>
      <c r="BI15">
        <f t="shared" si="56"/>
        <v>7737.393</v>
      </c>
      <c r="BJ15">
        <f t="shared" si="57"/>
        <v>5158.2619999999997</v>
      </c>
      <c r="BK15">
        <f t="shared" si="58"/>
        <v>2579.1309999999999</v>
      </c>
      <c r="BL15">
        <f t="shared" si="59"/>
        <v>1291.7109942727029</v>
      </c>
      <c r="BM15">
        <f t="shared" si="60"/>
        <v>44901.127999999997</v>
      </c>
      <c r="BN15">
        <f t="shared" si="61"/>
        <v>41935.760999999999</v>
      </c>
      <c r="BO15">
        <f t="shared" si="62"/>
        <v>36470.99</v>
      </c>
      <c r="BP15">
        <f t="shared" si="63"/>
        <v>31804.579999999998</v>
      </c>
      <c r="BQ15">
        <f t="shared" si="64"/>
        <v>27138.17</v>
      </c>
      <c r="BR15">
        <f t="shared" si="65"/>
        <v>22471.759999999998</v>
      </c>
      <c r="BS15">
        <f t="shared" si="66"/>
        <v>17805.349999999999</v>
      </c>
      <c r="BT15">
        <f t="shared" si="67"/>
        <v>13138.94</v>
      </c>
      <c r="BU15">
        <f t="shared" si="68"/>
        <v>9854.2049999999999</v>
      </c>
      <c r="BV15">
        <f t="shared" si="69"/>
        <v>6569.47</v>
      </c>
      <c r="BW15">
        <f t="shared" si="70"/>
        <v>3284.7350000000001</v>
      </c>
      <c r="BX15" s="16">
        <f t="shared" si="71"/>
        <v>1934.3876475681006</v>
      </c>
      <c r="BY15">
        <f t="shared" si="72"/>
        <v>5468.9601812517958</v>
      </c>
      <c r="BZ15">
        <f t="shared" si="73"/>
        <v>1360.6364066715214</v>
      </c>
      <c r="CA15">
        <f t="shared" si="74"/>
        <v>1602.9953559184323</v>
      </c>
      <c r="CB15">
        <f t="shared" si="75"/>
        <v>7044.7894657499191</v>
      </c>
    </row>
    <row r="16" spans="1:80" x14ac:dyDescent="0.25">
      <c r="A16">
        <f>'Data Input'!A16</f>
        <v>1</v>
      </c>
      <c r="B16">
        <f>'Data Input'!C16</f>
        <v>62</v>
      </c>
      <c r="C16">
        <f t="shared" si="5"/>
        <v>63</v>
      </c>
      <c r="D16">
        <f t="shared" si="6"/>
        <v>64</v>
      </c>
      <c r="E16">
        <f t="shared" si="7"/>
        <v>65</v>
      </c>
      <c r="F16">
        <f t="shared" si="8"/>
        <v>66</v>
      </c>
      <c r="G16">
        <f t="shared" si="9"/>
        <v>67</v>
      </c>
      <c r="H16">
        <f t="shared" si="10"/>
        <v>68</v>
      </c>
      <c r="I16">
        <f t="shared" si="11"/>
        <v>69</v>
      </c>
      <c r="J16">
        <f t="shared" si="12"/>
        <v>70</v>
      </c>
      <c r="K16">
        <f t="shared" si="13"/>
        <v>71</v>
      </c>
      <c r="L16">
        <f t="shared" si="14"/>
        <v>72</v>
      </c>
      <c r="M16">
        <f>IF('Data Input'!D16&gt;=240,1,0)</f>
        <v>1</v>
      </c>
      <c r="N16">
        <f>_xlfn.IFS('Data Input'!F16&gt;=130,1,'Data Input'!G16=1,1,0=0,0)</f>
        <v>0</v>
      </c>
      <c r="O16">
        <f>'Data Input'!H16</f>
        <v>0</v>
      </c>
      <c r="P16">
        <f>'Data Input'!J16</f>
        <v>22.2</v>
      </c>
      <c r="Q16">
        <f t="shared" si="15"/>
        <v>0</v>
      </c>
      <c r="R16">
        <f>IF('Data Input'!I16&gt;=100,1,0)</f>
        <v>0</v>
      </c>
      <c r="S16" s="18">
        <f>'Data Input'!L16</f>
        <v>3</v>
      </c>
      <c r="T16" s="16">
        <f>'Data Input'!N16</f>
        <v>2016</v>
      </c>
      <c r="U16">
        <f t="shared" si="16"/>
        <v>0.47705517657399238</v>
      </c>
      <c r="V16">
        <f t="shared" si="17"/>
        <v>4.2417860134614849E-2</v>
      </c>
      <c r="W16">
        <f t="shared" si="18"/>
        <v>0.32896114454050462</v>
      </c>
      <c r="X16" s="16">
        <f t="shared" si="19"/>
        <v>9.8862415101007659E-3</v>
      </c>
      <c r="Y16">
        <f t="shared" si="20"/>
        <v>2007.5167054941774</v>
      </c>
      <c r="Z16">
        <f t="shared" si="21"/>
        <v>19.511699085946471</v>
      </c>
      <c r="AA16">
        <f t="shared" si="22"/>
        <v>185.86065422069754</v>
      </c>
      <c r="AB16" s="16">
        <f t="shared" si="23"/>
        <v>50.522666588203514</v>
      </c>
      <c r="AC16">
        <f t="shared" si="24"/>
        <v>31369.934000000001</v>
      </c>
      <c r="AD16">
        <f t="shared" si="25"/>
        <v>28251.558000000001</v>
      </c>
      <c r="AE16">
        <f t="shared" si="26"/>
        <v>25133.182000000001</v>
      </c>
      <c r="AF16">
        <f t="shared" si="27"/>
        <v>22014.806</v>
      </c>
      <c r="AG16">
        <f t="shared" si="28"/>
        <v>18896.43</v>
      </c>
      <c r="AH16">
        <f t="shared" si="29"/>
        <v>16196.939999999999</v>
      </c>
      <c r="AI16">
        <f t="shared" si="30"/>
        <v>13497.449999999999</v>
      </c>
      <c r="AJ16">
        <f t="shared" si="31"/>
        <v>10797.96</v>
      </c>
      <c r="AK16">
        <f t="shared" si="32"/>
        <v>8098.4699999999993</v>
      </c>
      <c r="AL16">
        <f t="shared" si="33"/>
        <v>5398.98</v>
      </c>
      <c r="AM16">
        <f t="shared" si="34"/>
        <v>2699.49</v>
      </c>
      <c r="AN16">
        <f t="shared" si="35"/>
        <v>708.31145831880974</v>
      </c>
      <c r="AO16">
        <f t="shared" si="36"/>
        <v>26626.963</v>
      </c>
      <c r="AP16">
        <f t="shared" si="37"/>
        <v>23980.069</v>
      </c>
      <c r="AQ16">
        <f t="shared" si="38"/>
        <v>21333.174999999999</v>
      </c>
      <c r="AR16">
        <f t="shared" si="39"/>
        <v>18686.280999999999</v>
      </c>
      <c r="AS16">
        <f t="shared" si="40"/>
        <v>16039.387000000001</v>
      </c>
      <c r="AT16">
        <f t="shared" si="41"/>
        <v>13748.046</v>
      </c>
      <c r="AU16">
        <f t="shared" si="42"/>
        <v>11456.705</v>
      </c>
      <c r="AV16">
        <f t="shared" si="43"/>
        <v>9165.3639999999996</v>
      </c>
      <c r="AW16">
        <f t="shared" si="44"/>
        <v>6874.0229999999992</v>
      </c>
      <c r="AX16">
        <f t="shared" si="45"/>
        <v>4582.6819999999998</v>
      </c>
      <c r="AY16">
        <f t="shared" si="46"/>
        <v>2291.3409999999999</v>
      </c>
      <c r="AZ16">
        <f t="shared" si="47"/>
        <v>601.21842594602447</v>
      </c>
      <c r="BA16">
        <f t="shared" si="48"/>
        <v>25945.284000000003</v>
      </c>
      <c r="BB16">
        <f t="shared" si="49"/>
        <v>23366.153000000002</v>
      </c>
      <c r="BC16">
        <f t="shared" si="50"/>
        <v>20787.022000000001</v>
      </c>
      <c r="BD16">
        <f t="shared" si="51"/>
        <v>18207.891</v>
      </c>
      <c r="BE16">
        <f t="shared" si="52"/>
        <v>15628.76</v>
      </c>
      <c r="BF16">
        <f t="shared" si="53"/>
        <v>13396.08</v>
      </c>
      <c r="BG16">
        <f t="shared" si="54"/>
        <v>11163.4</v>
      </c>
      <c r="BH16">
        <f t="shared" si="55"/>
        <v>8930.7199999999993</v>
      </c>
      <c r="BI16">
        <f t="shared" si="56"/>
        <v>6698.0399999999991</v>
      </c>
      <c r="BJ16">
        <f t="shared" si="57"/>
        <v>4465.3599999999997</v>
      </c>
      <c r="BK16">
        <f t="shared" si="58"/>
        <v>2232.6799999999998</v>
      </c>
      <c r="BL16">
        <f t="shared" si="59"/>
        <v>585.82655608224582</v>
      </c>
      <c r="BM16">
        <f t="shared" si="60"/>
        <v>20858.822</v>
      </c>
      <c r="BN16">
        <f t="shared" si="61"/>
        <v>17893.455000000002</v>
      </c>
      <c r="BO16">
        <f t="shared" si="62"/>
        <v>14608.720000000001</v>
      </c>
      <c r="BP16">
        <f t="shared" si="63"/>
        <v>11323.985000000001</v>
      </c>
      <c r="BQ16">
        <f t="shared" si="64"/>
        <v>8039.2500000000009</v>
      </c>
      <c r="BR16">
        <f t="shared" si="65"/>
        <v>6874.3630000000012</v>
      </c>
      <c r="BS16">
        <f t="shared" si="66"/>
        <v>5629.9420000000009</v>
      </c>
      <c r="BT16">
        <f t="shared" si="67"/>
        <v>4385.5210000000006</v>
      </c>
      <c r="BU16">
        <f t="shared" si="68"/>
        <v>3141.1000000000004</v>
      </c>
      <c r="BV16">
        <f t="shared" si="69"/>
        <v>1896.6790000000001</v>
      </c>
      <c r="BW16">
        <f t="shared" si="70"/>
        <v>948.33950000000004</v>
      </c>
      <c r="BX16" s="16">
        <f t="shared" si="71"/>
        <v>373.17478357923756</v>
      </c>
      <c r="BY16">
        <f t="shared" si="72"/>
        <v>2715.828163812987</v>
      </c>
      <c r="BZ16">
        <f t="shared" si="73"/>
        <v>620.73012503197094</v>
      </c>
      <c r="CA16">
        <f t="shared" si="74"/>
        <v>771.68721030294341</v>
      </c>
      <c r="CB16">
        <f t="shared" si="75"/>
        <v>423.69745016744105</v>
      </c>
    </row>
    <row r="17" spans="1:80" x14ac:dyDescent="0.25">
      <c r="A17">
        <f>'Data Input'!A17</f>
        <v>1</v>
      </c>
      <c r="B17">
        <f>'Data Input'!C17</f>
        <v>36</v>
      </c>
      <c r="C17">
        <f t="shared" si="5"/>
        <v>37</v>
      </c>
      <c r="D17">
        <f t="shared" si="6"/>
        <v>38</v>
      </c>
      <c r="E17">
        <f t="shared" si="7"/>
        <v>39</v>
      </c>
      <c r="F17">
        <f t="shared" si="8"/>
        <v>40</v>
      </c>
      <c r="G17">
        <f t="shared" si="9"/>
        <v>41</v>
      </c>
      <c r="H17">
        <f t="shared" si="10"/>
        <v>42</v>
      </c>
      <c r="I17">
        <f t="shared" si="11"/>
        <v>43</v>
      </c>
      <c r="J17">
        <f t="shared" si="12"/>
        <v>44</v>
      </c>
      <c r="K17">
        <f t="shared" si="13"/>
        <v>45</v>
      </c>
      <c r="L17">
        <f t="shared" si="14"/>
        <v>46</v>
      </c>
      <c r="M17">
        <f>IF('Data Input'!D17&gt;=240,1,0)</f>
        <v>0</v>
      </c>
      <c r="N17">
        <f>_xlfn.IFS('Data Input'!F17&gt;=130,1,'Data Input'!G17=1,1,0=0,0)</f>
        <v>0</v>
      </c>
      <c r="O17">
        <f>'Data Input'!H17</f>
        <v>0</v>
      </c>
      <c r="P17">
        <f>'Data Input'!J17</f>
        <v>27</v>
      </c>
      <c r="Q17">
        <f t="shared" si="15"/>
        <v>0</v>
      </c>
      <c r="R17">
        <f>IF('Data Input'!I17&gt;=100,1,0)</f>
        <v>0</v>
      </c>
      <c r="S17" s="18">
        <f>'Data Input'!L17</f>
        <v>3</v>
      </c>
      <c r="T17" s="16">
        <f>'Data Input'!N17</f>
        <v>2016</v>
      </c>
      <c r="U17">
        <f t="shared" si="16"/>
        <v>0.48086135522630946</v>
      </c>
      <c r="V17">
        <f t="shared" si="17"/>
        <v>5.6172823569776494E-2</v>
      </c>
      <c r="W17">
        <f t="shared" si="18"/>
        <v>0.31434704258186213</v>
      </c>
      <c r="X17" s="16">
        <f t="shared" si="19"/>
        <v>1.8738513934981094E-2</v>
      </c>
      <c r="Y17">
        <f t="shared" si="20"/>
        <v>2023.533651968788</v>
      </c>
      <c r="Z17">
        <f t="shared" si="21"/>
        <v>25.838814754519731</v>
      </c>
      <c r="AA17">
        <f t="shared" si="22"/>
        <v>177.60379289844241</v>
      </c>
      <c r="AB17" s="16">
        <f t="shared" si="23"/>
        <v>95.761335683352712</v>
      </c>
      <c r="AC17">
        <f t="shared" si="24"/>
        <v>53152.03100000001</v>
      </c>
      <c r="AD17">
        <f t="shared" si="25"/>
        <v>48125.394000000008</v>
      </c>
      <c r="AE17">
        <f t="shared" si="26"/>
        <v>43098.757000000005</v>
      </c>
      <c r="AF17">
        <f t="shared" si="27"/>
        <v>38072.120000000003</v>
      </c>
      <c r="AG17">
        <f t="shared" si="28"/>
        <v>33045.483</v>
      </c>
      <c r="AH17">
        <f t="shared" si="29"/>
        <v>28018.845999999998</v>
      </c>
      <c r="AI17">
        <f t="shared" si="30"/>
        <v>22992.208999999999</v>
      </c>
      <c r="AJ17">
        <f t="shared" si="31"/>
        <v>17965.572</v>
      </c>
      <c r="AK17">
        <f t="shared" si="32"/>
        <v>12938.934999999999</v>
      </c>
      <c r="AL17">
        <f t="shared" si="33"/>
        <v>7912.2979999999998</v>
      </c>
      <c r="AM17">
        <f t="shared" si="34"/>
        <v>3956.1489999999999</v>
      </c>
      <c r="AN17">
        <f t="shared" si="35"/>
        <v>1213.3667768150922</v>
      </c>
      <c r="AO17">
        <f t="shared" si="36"/>
        <v>45115.715000000011</v>
      </c>
      <c r="AP17">
        <f t="shared" si="37"/>
        <v>40849.080000000009</v>
      </c>
      <c r="AQ17">
        <f t="shared" si="38"/>
        <v>36582.445000000007</v>
      </c>
      <c r="AR17">
        <f t="shared" si="39"/>
        <v>32315.810000000005</v>
      </c>
      <c r="AS17">
        <f t="shared" si="40"/>
        <v>28049.175000000003</v>
      </c>
      <c r="AT17">
        <f t="shared" si="41"/>
        <v>23782.54</v>
      </c>
      <c r="AU17">
        <f t="shared" si="42"/>
        <v>19515.904999999999</v>
      </c>
      <c r="AV17">
        <f t="shared" si="43"/>
        <v>15249.27</v>
      </c>
      <c r="AW17">
        <f t="shared" si="44"/>
        <v>10982.635</v>
      </c>
      <c r="AX17">
        <f t="shared" si="45"/>
        <v>6716</v>
      </c>
      <c r="AY17">
        <f t="shared" si="46"/>
        <v>3358</v>
      </c>
      <c r="AZ17">
        <f t="shared" si="47"/>
        <v>1029.9119305208196</v>
      </c>
      <c r="BA17">
        <f t="shared" si="48"/>
        <v>43960.706999999995</v>
      </c>
      <c r="BB17">
        <f t="shared" si="49"/>
        <v>39803.301999999996</v>
      </c>
      <c r="BC17">
        <f t="shared" si="50"/>
        <v>35645.896999999997</v>
      </c>
      <c r="BD17">
        <f t="shared" si="51"/>
        <v>31488.491999999995</v>
      </c>
      <c r="BE17">
        <f t="shared" si="52"/>
        <v>27331.086999999996</v>
      </c>
      <c r="BF17">
        <f t="shared" si="53"/>
        <v>23173.681999999997</v>
      </c>
      <c r="BG17">
        <f t="shared" si="54"/>
        <v>19016.276999999998</v>
      </c>
      <c r="BH17">
        <f t="shared" si="55"/>
        <v>14858.871999999999</v>
      </c>
      <c r="BI17">
        <f t="shared" si="56"/>
        <v>10701.467000000001</v>
      </c>
      <c r="BJ17">
        <f t="shared" si="57"/>
        <v>6544.0619999999999</v>
      </c>
      <c r="BK17">
        <f t="shared" si="58"/>
        <v>3272.0309999999999</v>
      </c>
      <c r="BL17">
        <f t="shared" si="59"/>
        <v>1003.5451101955249</v>
      </c>
      <c r="BM17">
        <f t="shared" si="60"/>
        <v>58586.948999999993</v>
      </c>
      <c r="BN17">
        <f t="shared" si="61"/>
        <v>55621.581999999995</v>
      </c>
      <c r="BO17">
        <f t="shared" si="62"/>
        <v>50048.602999999996</v>
      </c>
      <c r="BP17">
        <f t="shared" si="63"/>
        <v>44475.623999999996</v>
      </c>
      <c r="BQ17">
        <f t="shared" si="64"/>
        <v>38902.644999999997</v>
      </c>
      <c r="BR17">
        <f t="shared" si="65"/>
        <v>33329.665999999997</v>
      </c>
      <c r="BS17">
        <f t="shared" si="66"/>
        <v>27756.686999999998</v>
      </c>
      <c r="BT17">
        <f t="shared" si="67"/>
        <v>22183.707999999999</v>
      </c>
      <c r="BU17">
        <f t="shared" si="68"/>
        <v>16610.728999999999</v>
      </c>
      <c r="BV17">
        <f t="shared" si="69"/>
        <v>11037.75</v>
      </c>
      <c r="BW17">
        <f t="shared" si="70"/>
        <v>5464.7709999999997</v>
      </c>
      <c r="BX17" s="16">
        <f t="shared" si="71"/>
        <v>1424.9151648984864</v>
      </c>
      <c r="BY17">
        <f t="shared" si="72"/>
        <v>3236.9004287838802</v>
      </c>
      <c r="BZ17">
        <f t="shared" si="73"/>
        <v>1055.7507452753393</v>
      </c>
      <c r="CA17">
        <f t="shared" si="74"/>
        <v>1181.1489030939674</v>
      </c>
      <c r="CB17">
        <f t="shared" si="75"/>
        <v>1520.676500581839</v>
      </c>
    </row>
    <row r="18" spans="1:80" x14ac:dyDescent="0.25">
      <c r="A18">
        <f>'Data Input'!A18</f>
        <v>0</v>
      </c>
      <c r="B18">
        <f>'Data Input'!C18</f>
        <v>54</v>
      </c>
      <c r="C18">
        <f t="shared" si="5"/>
        <v>55</v>
      </c>
      <c r="D18">
        <f t="shared" si="6"/>
        <v>56</v>
      </c>
      <c r="E18">
        <f t="shared" si="7"/>
        <v>57</v>
      </c>
      <c r="F18">
        <f t="shared" si="8"/>
        <v>58</v>
      </c>
      <c r="G18">
        <f t="shared" si="9"/>
        <v>59</v>
      </c>
      <c r="H18">
        <f t="shared" si="10"/>
        <v>60</v>
      </c>
      <c r="I18">
        <f t="shared" si="11"/>
        <v>61</v>
      </c>
      <c r="J18">
        <f t="shared" si="12"/>
        <v>62</v>
      </c>
      <c r="K18">
        <f t="shared" si="13"/>
        <v>63</v>
      </c>
      <c r="L18">
        <f t="shared" si="14"/>
        <v>64</v>
      </c>
      <c r="M18">
        <f>IF('Data Input'!D18&gt;=240,1,0)</f>
        <v>0</v>
      </c>
      <c r="N18">
        <f>_xlfn.IFS('Data Input'!F18&gt;=130,1,'Data Input'!G18=1,1,0=0,0)</f>
        <v>0</v>
      </c>
      <c r="O18">
        <f>'Data Input'!H18</f>
        <v>0</v>
      </c>
      <c r="P18">
        <f>'Data Input'!J18</f>
        <v>32.799999999999997</v>
      </c>
      <c r="Q18">
        <f t="shared" si="15"/>
        <v>0</v>
      </c>
      <c r="R18">
        <f>IF('Data Input'!I18&gt;=100,1,0)</f>
        <v>0</v>
      </c>
      <c r="S18" s="18">
        <f>'Data Input'!L18</f>
        <v>3</v>
      </c>
      <c r="T18" s="16">
        <f>'Data Input'!N18</f>
        <v>2016</v>
      </c>
      <c r="U18">
        <f t="shared" si="16"/>
        <v>0.60131152568479695</v>
      </c>
      <c r="V18">
        <f t="shared" si="17"/>
        <v>7.1816313064751475E-2</v>
      </c>
      <c r="W18">
        <f t="shared" si="18"/>
        <v>0.36623393681240879</v>
      </c>
      <c r="X18" s="16">
        <f t="shared" si="19"/>
        <v>5.4984022070234943E-2</v>
      </c>
      <c r="Y18">
        <f t="shared" si="20"/>
        <v>2530.4052702825879</v>
      </c>
      <c r="Z18">
        <f t="shared" si="21"/>
        <v>33.034629411634747</v>
      </c>
      <c r="AA18">
        <f t="shared" si="22"/>
        <v>206.91951077947044</v>
      </c>
      <c r="AB18" s="16">
        <f t="shared" si="23"/>
        <v>280.99044635867784</v>
      </c>
      <c r="AC18">
        <f t="shared" si="24"/>
        <v>35139.909</v>
      </c>
      <c r="AD18">
        <f t="shared" si="25"/>
        <v>31183.760000000002</v>
      </c>
      <c r="AE18">
        <f t="shared" si="26"/>
        <v>28065.384000000002</v>
      </c>
      <c r="AF18">
        <f t="shared" si="27"/>
        <v>24947.008000000002</v>
      </c>
      <c r="AG18">
        <f t="shared" si="28"/>
        <v>21828.632000000001</v>
      </c>
      <c r="AH18">
        <f t="shared" si="29"/>
        <v>18710.256000000001</v>
      </c>
      <c r="AI18">
        <f t="shared" si="30"/>
        <v>15591.880000000001</v>
      </c>
      <c r="AJ18">
        <f t="shared" si="31"/>
        <v>12473.504000000001</v>
      </c>
      <c r="AK18">
        <f t="shared" si="32"/>
        <v>9355.1280000000006</v>
      </c>
      <c r="AL18">
        <f t="shared" si="33"/>
        <v>6236.7520000000004</v>
      </c>
      <c r="AM18">
        <f t="shared" si="34"/>
        <v>3118.3760000000002</v>
      </c>
      <c r="AN18">
        <f t="shared" si="35"/>
        <v>1011.4567398763064</v>
      </c>
      <c r="AO18">
        <f t="shared" si="36"/>
        <v>29826.94</v>
      </c>
      <c r="AP18">
        <f t="shared" si="37"/>
        <v>26468.94</v>
      </c>
      <c r="AQ18">
        <f t="shared" si="38"/>
        <v>23822.045999999998</v>
      </c>
      <c r="AR18">
        <f t="shared" si="39"/>
        <v>21175.151999999998</v>
      </c>
      <c r="AS18">
        <f t="shared" si="40"/>
        <v>18528.257999999998</v>
      </c>
      <c r="AT18">
        <f t="shared" si="41"/>
        <v>15881.364</v>
      </c>
      <c r="AU18">
        <f t="shared" si="42"/>
        <v>13234.47</v>
      </c>
      <c r="AV18">
        <f t="shared" si="43"/>
        <v>10587.575999999999</v>
      </c>
      <c r="AW18">
        <f t="shared" si="44"/>
        <v>7940.6819999999989</v>
      </c>
      <c r="AX18">
        <f t="shared" si="45"/>
        <v>5293.7879999999996</v>
      </c>
      <c r="AY18">
        <f t="shared" si="46"/>
        <v>2646.8939999999998</v>
      </c>
      <c r="AZ18">
        <f t="shared" si="47"/>
        <v>858.52981610801146</v>
      </c>
      <c r="BA18">
        <f t="shared" si="48"/>
        <v>29063.341</v>
      </c>
      <c r="BB18">
        <f t="shared" si="49"/>
        <v>25791.31</v>
      </c>
      <c r="BC18">
        <f t="shared" si="50"/>
        <v>23212.179</v>
      </c>
      <c r="BD18">
        <f t="shared" si="51"/>
        <v>20633.047999999999</v>
      </c>
      <c r="BE18">
        <f t="shared" si="52"/>
        <v>18053.916999999998</v>
      </c>
      <c r="BF18">
        <f t="shared" si="53"/>
        <v>15474.785999999998</v>
      </c>
      <c r="BG18">
        <f t="shared" si="54"/>
        <v>12895.654999999999</v>
      </c>
      <c r="BH18">
        <f t="shared" si="55"/>
        <v>10316.523999999999</v>
      </c>
      <c r="BI18">
        <f t="shared" si="56"/>
        <v>7737.393</v>
      </c>
      <c r="BJ18">
        <f t="shared" si="57"/>
        <v>5158.2619999999997</v>
      </c>
      <c r="BK18">
        <f t="shared" si="58"/>
        <v>2579.1309999999999</v>
      </c>
      <c r="BL18">
        <f t="shared" si="59"/>
        <v>836.55063249553018</v>
      </c>
      <c r="BM18">
        <f t="shared" si="60"/>
        <v>44901.127999999997</v>
      </c>
      <c r="BN18">
        <f t="shared" si="61"/>
        <v>41935.760999999999</v>
      </c>
      <c r="BO18">
        <f t="shared" si="62"/>
        <v>36470.99</v>
      </c>
      <c r="BP18">
        <f t="shared" si="63"/>
        <v>31804.579999999998</v>
      </c>
      <c r="BQ18">
        <f t="shared" si="64"/>
        <v>27138.17</v>
      </c>
      <c r="BR18">
        <f t="shared" si="65"/>
        <v>22471.759999999998</v>
      </c>
      <c r="BS18">
        <f t="shared" si="66"/>
        <v>17805.349999999999</v>
      </c>
      <c r="BT18">
        <f t="shared" si="67"/>
        <v>13138.94</v>
      </c>
      <c r="BU18">
        <f t="shared" si="68"/>
        <v>9854.2049999999999</v>
      </c>
      <c r="BV18">
        <f t="shared" si="69"/>
        <v>6569.47</v>
      </c>
      <c r="BW18">
        <f t="shared" si="70"/>
        <v>3284.7350000000001</v>
      </c>
      <c r="BX18" s="16">
        <f t="shared" si="71"/>
        <v>1252.7672344971945</v>
      </c>
      <c r="BY18">
        <f t="shared" si="72"/>
        <v>3541.8620101588945</v>
      </c>
      <c r="BZ18">
        <f t="shared" si="73"/>
        <v>891.56444551964626</v>
      </c>
      <c r="CA18">
        <f t="shared" si="74"/>
        <v>1043.4701432750007</v>
      </c>
      <c r="CB18">
        <f t="shared" si="75"/>
        <v>1533.7576808558724</v>
      </c>
    </row>
    <row r="19" spans="1:80" x14ac:dyDescent="0.25">
      <c r="A19">
        <f>'Data Input'!A19</f>
        <v>0</v>
      </c>
      <c r="B19">
        <f>'Data Input'!C19</f>
        <v>50</v>
      </c>
      <c r="C19">
        <f t="shared" si="5"/>
        <v>51</v>
      </c>
      <c r="D19">
        <f t="shared" si="6"/>
        <v>52</v>
      </c>
      <c r="E19">
        <f t="shared" si="7"/>
        <v>53</v>
      </c>
      <c r="F19">
        <f t="shared" si="8"/>
        <v>54</v>
      </c>
      <c r="G19">
        <f t="shared" si="9"/>
        <v>55</v>
      </c>
      <c r="H19">
        <f t="shared" si="10"/>
        <v>56</v>
      </c>
      <c r="I19">
        <f t="shared" si="11"/>
        <v>57</v>
      </c>
      <c r="J19">
        <f t="shared" si="12"/>
        <v>58</v>
      </c>
      <c r="K19">
        <f t="shared" si="13"/>
        <v>59</v>
      </c>
      <c r="L19">
        <f t="shared" si="14"/>
        <v>60</v>
      </c>
      <c r="M19">
        <f>IF('Data Input'!D19&gt;=240,1,0)</f>
        <v>1</v>
      </c>
      <c r="N19">
        <f>_xlfn.IFS('Data Input'!F19&gt;=130,1,'Data Input'!G19=1,1,0=0,0)</f>
        <v>0</v>
      </c>
      <c r="O19">
        <f>'Data Input'!H19</f>
        <v>1</v>
      </c>
      <c r="P19">
        <f>'Data Input'!J19</f>
        <v>27.6</v>
      </c>
      <c r="Q19">
        <f t="shared" si="15"/>
        <v>0</v>
      </c>
      <c r="R19">
        <f>IF('Data Input'!I19&gt;=100,1,0)</f>
        <v>0</v>
      </c>
      <c r="S19" s="18">
        <f>'Data Input'!L19</f>
        <v>3</v>
      </c>
      <c r="T19" s="16">
        <f>'Data Input'!N19</f>
        <v>2016</v>
      </c>
      <c r="U19">
        <f t="shared" si="16"/>
        <v>0.57510647757972155</v>
      </c>
      <c r="V19">
        <f t="shared" si="17"/>
        <v>0.12859532729595416</v>
      </c>
      <c r="W19">
        <f t="shared" si="18"/>
        <v>0.47290028271986534</v>
      </c>
      <c r="X19" s="16">
        <f t="shared" si="19"/>
        <v>3.2186683584430872E-2</v>
      </c>
      <c r="Y19">
        <f t="shared" si="20"/>
        <v>2420.1306638586116</v>
      </c>
      <c r="Z19">
        <f t="shared" si="21"/>
        <v>59.152284488059514</v>
      </c>
      <c r="AA19">
        <f t="shared" si="22"/>
        <v>267.1852204619405</v>
      </c>
      <c r="AB19" s="16">
        <f t="shared" si="23"/>
        <v>164.48688631111838</v>
      </c>
      <c r="AC19">
        <f t="shared" si="24"/>
        <v>38491.001000000004</v>
      </c>
      <c r="AD19">
        <f t="shared" si="25"/>
        <v>34534.852000000006</v>
      </c>
      <c r="AE19">
        <f t="shared" si="26"/>
        <v>30578.703000000005</v>
      </c>
      <c r="AF19">
        <f t="shared" si="27"/>
        <v>26622.554000000004</v>
      </c>
      <c r="AG19">
        <f t="shared" si="28"/>
        <v>22666.405000000002</v>
      </c>
      <c r="AH19">
        <f t="shared" si="29"/>
        <v>18710.256000000001</v>
      </c>
      <c r="AI19">
        <f t="shared" si="30"/>
        <v>15591.880000000001</v>
      </c>
      <c r="AJ19">
        <f t="shared" si="31"/>
        <v>12473.504000000001</v>
      </c>
      <c r="AK19">
        <f t="shared" si="32"/>
        <v>9355.1280000000006</v>
      </c>
      <c r="AL19">
        <f t="shared" si="33"/>
        <v>6236.7520000000004</v>
      </c>
      <c r="AM19">
        <f t="shared" si="34"/>
        <v>3118.3760000000002</v>
      </c>
      <c r="AN19">
        <f t="shared" si="35"/>
        <v>1023.1240958596295</v>
      </c>
      <c r="AO19">
        <f t="shared" si="36"/>
        <v>32671.364000000001</v>
      </c>
      <c r="AP19">
        <f t="shared" si="37"/>
        <v>29313.364000000001</v>
      </c>
      <c r="AQ19">
        <f t="shared" si="38"/>
        <v>25955.364000000001</v>
      </c>
      <c r="AR19">
        <f t="shared" si="39"/>
        <v>22597.364000000001</v>
      </c>
      <c r="AS19">
        <f t="shared" si="40"/>
        <v>19239.364000000001</v>
      </c>
      <c r="AT19">
        <f t="shared" si="41"/>
        <v>15881.364</v>
      </c>
      <c r="AU19">
        <f t="shared" si="42"/>
        <v>13234.47</v>
      </c>
      <c r="AV19">
        <f t="shared" si="43"/>
        <v>10587.575999999999</v>
      </c>
      <c r="AW19">
        <f t="shared" si="44"/>
        <v>7940.6819999999989</v>
      </c>
      <c r="AX19">
        <f t="shared" si="45"/>
        <v>5293.7879999999996</v>
      </c>
      <c r="AY19">
        <f t="shared" si="46"/>
        <v>2646.8939999999998</v>
      </c>
      <c r="AZ19">
        <f t="shared" si="47"/>
        <v>868.43311999202933</v>
      </c>
      <c r="BA19">
        <f t="shared" si="48"/>
        <v>31834.940999999995</v>
      </c>
      <c r="BB19">
        <f t="shared" si="49"/>
        <v>28562.909999999996</v>
      </c>
      <c r="BC19">
        <f t="shared" si="50"/>
        <v>25290.878999999997</v>
      </c>
      <c r="BD19">
        <f t="shared" si="51"/>
        <v>22018.847999999998</v>
      </c>
      <c r="BE19">
        <f t="shared" si="52"/>
        <v>18746.816999999999</v>
      </c>
      <c r="BF19">
        <f t="shared" si="53"/>
        <v>15474.785999999998</v>
      </c>
      <c r="BG19">
        <f t="shared" si="54"/>
        <v>12895.654999999999</v>
      </c>
      <c r="BH19">
        <f t="shared" si="55"/>
        <v>10316.523999999999</v>
      </c>
      <c r="BI19">
        <f t="shared" si="56"/>
        <v>7737.393</v>
      </c>
      <c r="BJ19">
        <f t="shared" si="57"/>
        <v>5158.2619999999997</v>
      </c>
      <c r="BK19">
        <f t="shared" si="58"/>
        <v>2579.1309999999999</v>
      </c>
      <c r="BL19">
        <f t="shared" si="59"/>
        <v>846.2003353343639</v>
      </c>
      <c r="BM19">
        <f t="shared" si="60"/>
        <v>53621.271999999997</v>
      </c>
      <c r="BN19">
        <f t="shared" si="61"/>
        <v>50655.904999999999</v>
      </c>
      <c r="BO19">
        <f t="shared" si="62"/>
        <v>45191.133999999998</v>
      </c>
      <c r="BP19">
        <f t="shared" si="63"/>
        <v>39726.362999999998</v>
      </c>
      <c r="BQ19">
        <f t="shared" si="64"/>
        <v>34261.591999999997</v>
      </c>
      <c r="BR19">
        <f t="shared" si="65"/>
        <v>28796.821</v>
      </c>
      <c r="BS19">
        <f t="shared" si="66"/>
        <v>23332.05</v>
      </c>
      <c r="BT19">
        <f t="shared" si="67"/>
        <v>18665.64</v>
      </c>
      <c r="BU19">
        <f t="shared" si="68"/>
        <v>13999.23</v>
      </c>
      <c r="BV19">
        <f t="shared" si="69"/>
        <v>9332.82</v>
      </c>
      <c r="BW19">
        <f t="shared" si="70"/>
        <v>4666.41</v>
      </c>
      <c r="BX19" s="16">
        <f t="shared" si="71"/>
        <v>1509.4540576510749</v>
      </c>
      <c r="BY19">
        <f t="shared" si="72"/>
        <v>3443.2547597182411</v>
      </c>
      <c r="BZ19">
        <f t="shared" si="73"/>
        <v>927.58540448008887</v>
      </c>
      <c r="CA19">
        <f t="shared" si="74"/>
        <v>1113.3855557963043</v>
      </c>
      <c r="CB19">
        <f t="shared" si="75"/>
        <v>1673.9409439621932</v>
      </c>
    </row>
    <row r="20" spans="1:80" x14ac:dyDescent="0.25">
      <c r="A20">
        <f>'Data Input'!A20</f>
        <v>1</v>
      </c>
      <c r="B20">
        <f>'Data Input'!C20</f>
        <v>66</v>
      </c>
      <c r="C20">
        <f t="shared" si="5"/>
        <v>67</v>
      </c>
      <c r="D20">
        <f t="shared" si="6"/>
        <v>68</v>
      </c>
      <c r="E20">
        <f t="shared" si="7"/>
        <v>69</v>
      </c>
      <c r="F20">
        <f t="shared" si="8"/>
        <v>70</v>
      </c>
      <c r="G20">
        <f t="shared" si="9"/>
        <v>71</v>
      </c>
      <c r="H20">
        <f t="shared" si="10"/>
        <v>72</v>
      </c>
      <c r="I20">
        <f t="shared" si="11"/>
        <v>73</v>
      </c>
      <c r="J20">
        <f t="shared" si="12"/>
        <v>74</v>
      </c>
      <c r="K20">
        <f t="shared" si="13"/>
        <v>75</v>
      </c>
      <c r="L20">
        <f t="shared" si="14"/>
        <v>76</v>
      </c>
      <c r="M20">
        <f>IF('Data Input'!D20&gt;=240,1,0)</f>
        <v>0</v>
      </c>
      <c r="N20">
        <f>_xlfn.IFS('Data Input'!F20&gt;=130,1,'Data Input'!G20=1,1,0=0,0)</f>
        <v>0</v>
      </c>
      <c r="O20">
        <f>'Data Input'!H20</f>
        <v>0</v>
      </c>
      <c r="P20">
        <f>'Data Input'!J20</f>
        <v>21.3</v>
      </c>
      <c r="Q20">
        <f t="shared" si="15"/>
        <v>0</v>
      </c>
      <c r="R20">
        <f>IF('Data Input'!I20&gt;=100,1,0)</f>
        <v>0</v>
      </c>
      <c r="S20" s="18">
        <f>'Data Input'!L20</f>
        <v>3</v>
      </c>
      <c r="T20" s="16">
        <f>'Data Input'!N20</f>
        <v>2016</v>
      </c>
      <c r="U20">
        <f t="shared" si="16"/>
        <v>0.36454038483816192</v>
      </c>
      <c r="V20">
        <f t="shared" si="17"/>
        <v>4.3965952474776894E-2</v>
      </c>
      <c r="W20">
        <f t="shared" si="18"/>
        <v>0.26749885854203886</v>
      </c>
      <c r="X20" s="16">
        <f t="shared" si="19"/>
        <v>6.3486247586186841E-3</v>
      </c>
      <c r="Y20">
        <f t="shared" si="20"/>
        <v>1534.0383006542622</v>
      </c>
      <c r="Z20">
        <f t="shared" si="21"/>
        <v>20.223802709340973</v>
      </c>
      <c r="AA20">
        <f t="shared" si="22"/>
        <v>151.13490963000802</v>
      </c>
      <c r="AB20" s="16">
        <f t="shared" si="23"/>
        <v>32.444023509399024</v>
      </c>
      <c r="AC20">
        <f t="shared" si="24"/>
        <v>29694.389999999992</v>
      </c>
      <c r="AD20">
        <f t="shared" si="25"/>
        <v>26994.899999999994</v>
      </c>
      <c r="AE20">
        <f t="shared" si="26"/>
        <v>24295.409999999996</v>
      </c>
      <c r="AF20">
        <f t="shared" si="27"/>
        <v>21595.919999999998</v>
      </c>
      <c r="AG20">
        <f t="shared" si="28"/>
        <v>18896.43</v>
      </c>
      <c r="AH20">
        <f t="shared" si="29"/>
        <v>16196.939999999999</v>
      </c>
      <c r="AI20">
        <f t="shared" si="30"/>
        <v>13497.449999999999</v>
      </c>
      <c r="AJ20">
        <f t="shared" si="31"/>
        <v>10797.96</v>
      </c>
      <c r="AK20">
        <f t="shared" si="32"/>
        <v>8098.4699999999993</v>
      </c>
      <c r="AL20">
        <f t="shared" si="33"/>
        <v>5398.98</v>
      </c>
      <c r="AM20">
        <f t="shared" si="34"/>
        <v>2699.49</v>
      </c>
      <c r="AN20">
        <f t="shared" si="35"/>
        <v>528.63432252347138</v>
      </c>
      <c r="AO20">
        <f t="shared" si="36"/>
        <v>25204.751</v>
      </c>
      <c r="AP20">
        <f t="shared" si="37"/>
        <v>22913.41</v>
      </c>
      <c r="AQ20">
        <f t="shared" si="38"/>
        <v>20622.069</v>
      </c>
      <c r="AR20">
        <f t="shared" si="39"/>
        <v>18330.727999999999</v>
      </c>
      <c r="AS20">
        <f t="shared" si="40"/>
        <v>16039.387000000001</v>
      </c>
      <c r="AT20">
        <f t="shared" si="41"/>
        <v>13748.046</v>
      </c>
      <c r="AU20">
        <f t="shared" si="42"/>
        <v>11456.705</v>
      </c>
      <c r="AV20">
        <f t="shared" si="43"/>
        <v>9165.3639999999996</v>
      </c>
      <c r="AW20">
        <f t="shared" si="44"/>
        <v>6874.0229999999992</v>
      </c>
      <c r="AX20">
        <f t="shared" si="45"/>
        <v>4582.6819999999998</v>
      </c>
      <c r="AY20">
        <f t="shared" si="46"/>
        <v>2291.3409999999999</v>
      </c>
      <c r="AZ20">
        <f t="shared" si="47"/>
        <v>448.70753260995713</v>
      </c>
      <c r="BA20">
        <f t="shared" si="48"/>
        <v>24559.48</v>
      </c>
      <c r="BB20">
        <f t="shared" si="49"/>
        <v>22326.799999999999</v>
      </c>
      <c r="BC20">
        <f t="shared" si="50"/>
        <v>20094.12</v>
      </c>
      <c r="BD20">
        <f t="shared" si="51"/>
        <v>17861.439999999999</v>
      </c>
      <c r="BE20">
        <f t="shared" si="52"/>
        <v>15628.76</v>
      </c>
      <c r="BF20">
        <f t="shared" si="53"/>
        <v>13396.08</v>
      </c>
      <c r="BG20">
        <f t="shared" si="54"/>
        <v>11163.4</v>
      </c>
      <c r="BH20">
        <f t="shared" si="55"/>
        <v>8930.7199999999993</v>
      </c>
      <c r="BI20">
        <f t="shared" si="56"/>
        <v>6698.0399999999991</v>
      </c>
      <c r="BJ20">
        <f t="shared" si="57"/>
        <v>4465.3599999999997</v>
      </c>
      <c r="BK20">
        <f t="shared" si="58"/>
        <v>2232.6799999999998</v>
      </c>
      <c r="BL20">
        <f t="shared" si="59"/>
        <v>437.22009683744108</v>
      </c>
      <c r="BM20">
        <f t="shared" si="60"/>
        <v>13633.088000000002</v>
      </c>
      <c r="BN20">
        <f t="shared" si="61"/>
        <v>10667.721000000001</v>
      </c>
      <c r="BO20">
        <f t="shared" si="62"/>
        <v>9423.3000000000011</v>
      </c>
      <c r="BP20">
        <f t="shared" si="63"/>
        <v>8178.8790000000008</v>
      </c>
      <c r="BQ20">
        <f t="shared" si="64"/>
        <v>6934.4580000000005</v>
      </c>
      <c r="BR20">
        <f t="shared" si="65"/>
        <v>5690.0370000000003</v>
      </c>
      <c r="BS20">
        <f t="shared" si="66"/>
        <v>4741.6975000000002</v>
      </c>
      <c r="BT20">
        <f t="shared" si="67"/>
        <v>3793.3580000000002</v>
      </c>
      <c r="BU20">
        <f t="shared" si="68"/>
        <v>2845.0185000000001</v>
      </c>
      <c r="BV20">
        <f t="shared" si="69"/>
        <v>1896.6790000000001</v>
      </c>
      <c r="BW20">
        <f t="shared" si="70"/>
        <v>948.33950000000004</v>
      </c>
      <c r="BX20" s="16">
        <f t="shared" si="71"/>
        <v>204.27588665369885</v>
      </c>
      <c r="BY20">
        <f t="shared" si="72"/>
        <v>2062.6726231777338</v>
      </c>
      <c r="BZ20">
        <f t="shared" si="73"/>
        <v>468.93133531929811</v>
      </c>
      <c r="CA20">
        <f t="shared" si="74"/>
        <v>588.35500646744913</v>
      </c>
      <c r="CB20">
        <f t="shared" si="75"/>
        <v>236.71991016309786</v>
      </c>
    </row>
    <row r="21" spans="1:80" x14ac:dyDescent="0.25">
      <c r="A21">
        <f>'Data Input'!A21</f>
        <v>0</v>
      </c>
      <c r="B21">
        <f>'Data Input'!C21</f>
        <v>52</v>
      </c>
      <c r="C21">
        <f t="shared" si="5"/>
        <v>53</v>
      </c>
      <c r="D21">
        <f t="shared" si="6"/>
        <v>54</v>
      </c>
      <c r="E21">
        <f t="shared" si="7"/>
        <v>55</v>
      </c>
      <c r="F21">
        <f t="shared" si="8"/>
        <v>56</v>
      </c>
      <c r="G21">
        <f t="shared" si="9"/>
        <v>57</v>
      </c>
      <c r="H21">
        <f t="shared" si="10"/>
        <v>58</v>
      </c>
      <c r="I21">
        <f t="shared" si="11"/>
        <v>59</v>
      </c>
      <c r="J21">
        <f t="shared" si="12"/>
        <v>60</v>
      </c>
      <c r="K21">
        <f t="shared" si="13"/>
        <v>61</v>
      </c>
      <c r="L21">
        <f t="shared" si="14"/>
        <v>62</v>
      </c>
      <c r="M21">
        <f>IF('Data Input'!D21&gt;=240,1,0)</f>
        <v>0</v>
      </c>
      <c r="N21">
        <f>_xlfn.IFS('Data Input'!F21&gt;=130,1,'Data Input'!G21=1,1,0=0,0)</f>
        <v>1</v>
      </c>
      <c r="O21">
        <f>'Data Input'!H21</f>
        <v>0</v>
      </c>
      <c r="P21">
        <f>'Data Input'!J21</f>
        <v>30.2</v>
      </c>
      <c r="Q21">
        <f t="shared" si="15"/>
        <v>0</v>
      </c>
      <c r="R21">
        <f>IF('Data Input'!I21&gt;=100,1,0)</f>
        <v>1</v>
      </c>
      <c r="S21" s="18">
        <f>'Data Input'!L21</f>
        <v>3</v>
      </c>
      <c r="T21" s="16">
        <f>'Data Input'!N21</f>
        <v>2016</v>
      </c>
      <c r="U21">
        <f t="shared" si="16"/>
        <v>0.77089888082018343</v>
      </c>
      <c r="V21">
        <f t="shared" si="17"/>
        <v>6.0061692527088241E-2</v>
      </c>
      <c r="W21">
        <f t="shared" si="18"/>
        <v>0.49525929206652664</v>
      </c>
      <c r="X21" s="16">
        <f t="shared" si="19"/>
        <v>1</v>
      </c>
      <c r="Y21">
        <f t="shared" si="20"/>
        <v>3244.0532196033037</v>
      </c>
      <c r="Z21">
        <f t="shared" si="21"/>
        <v>27.627647115203217</v>
      </c>
      <c r="AA21">
        <f t="shared" si="22"/>
        <v>279.81789813182701</v>
      </c>
      <c r="AB21" s="16">
        <f t="shared" si="23"/>
        <v>5110.4018181818183</v>
      </c>
      <c r="AC21">
        <f t="shared" si="24"/>
        <v>36815.455000000002</v>
      </c>
      <c r="AD21">
        <f t="shared" si="25"/>
        <v>32859.306000000004</v>
      </c>
      <c r="AE21">
        <f t="shared" si="26"/>
        <v>28903.157000000003</v>
      </c>
      <c r="AF21">
        <f t="shared" si="27"/>
        <v>24947.008000000002</v>
      </c>
      <c r="AG21">
        <f t="shared" si="28"/>
        <v>21828.632000000001</v>
      </c>
      <c r="AH21">
        <f t="shared" si="29"/>
        <v>18710.256000000001</v>
      </c>
      <c r="AI21">
        <f t="shared" si="30"/>
        <v>15591.880000000001</v>
      </c>
      <c r="AJ21">
        <f t="shared" si="31"/>
        <v>12473.504000000001</v>
      </c>
      <c r="AK21">
        <f t="shared" si="32"/>
        <v>9355.1280000000006</v>
      </c>
      <c r="AL21">
        <f t="shared" si="33"/>
        <v>6236.7520000000004</v>
      </c>
      <c r="AM21">
        <f t="shared" si="34"/>
        <v>3118.3760000000002</v>
      </c>
      <c r="AN21">
        <f t="shared" si="35"/>
        <v>1323.4045169666285</v>
      </c>
      <c r="AO21">
        <f t="shared" si="36"/>
        <v>31249.151999999998</v>
      </c>
      <c r="AP21">
        <f t="shared" si="37"/>
        <v>27891.151999999998</v>
      </c>
      <c r="AQ21">
        <f t="shared" si="38"/>
        <v>24533.151999999998</v>
      </c>
      <c r="AR21">
        <f t="shared" si="39"/>
        <v>21175.151999999998</v>
      </c>
      <c r="AS21">
        <f t="shared" si="40"/>
        <v>18528.257999999998</v>
      </c>
      <c r="AT21">
        <f t="shared" si="41"/>
        <v>15881.364</v>
      </c>
      <c r="AU21">
        <f t="shared" si="42"/>
        <v>13234.47</v>
      </c>
      <c r="AV21">
        <f t="shared" si="43"/>
        <v>10587.575999999999</v>
      </c>
      <c r="AW21">
        <f t="shared" si="44"/>
        <v>7940.6819999999989</v>
      </c>
      <c r="AX21">
        <f t="shared" si="45"/>
        <v>5293.7879999999996</v>
      </c>
      <c r="AY21">
        <f t="shared" si="46"/>
        <v>2646.8939999999998</v>
      </c>
      <c r="AZ21">
        <f t="shared" si="47"/>
        <v>1123.3127302768173</v>
      </c>
      <c r="BA21">
        <f t="shared" si="48"/>
        <v>30449.140999999996</v>
      </c>
      <c r="BB21">
        <f t="shared" si="49"/>
        <v>27177.109999999997</v>
      </c>
      <c r="BC21">
        <f t="shared" si="50"/>
        <v>23905.078999999998</v>
      </c>
      <c r="BD21">
        <f t="shared" si="51"/>
        <v>20633.047999999999</v>
      </c>
      <c r="BE21">
        <f t="shared" si="52"/>
        <v>18053.916999999998</v>
      </c>
      <c r="BF21">
        <f t="shared" si="53"/>
        <v>15474.785999999998</v>
      </c>
      <c r="BG21">
        <f t="shared" si="54"/>
        <v>12895.654999999999</v>
      </c>
      <c r="BH21">
        <f t="shared" si="55"/>
        <v>10316.523999999999</v>
      </c>
      <c r="BI21">
        <f t="shared" si="56"/>
        <v>7737.393</v>
      </c>
      <c r="BJ21">
        <f t="shared" si="57"/>
        <v>5158.2619999999997</v>
      </c>
      <c r="BK21">
        <f t="shared" si="58"/>
        <v>2579.1309999999999</v>
      </c>
      <c r="BL21">
        <f t="shared" si="59"/>
        <v>1094.5548189866402</v>
      </c>
      <c r="BM21">
        <f t="shared" si="60"/>
        <v>49261.2</v>
      </c>
      <c r="BN21">
        <f t="shared" si="61"/>
        <v>46295.832999999999</v>
      </c>
      <c r="BO21">
        <f t="shared" si="62"/>
        <v>40831.061999999998</v>
      </c>
      <c r="BP21">
        <f t="shared" si="63"/>
        <v>35366.290999999997</v>
      </c>
      <c r="BQ21">
        <f t="shared" si="64"/>
        <v>29901.52</v>
      </c>
      <c r="BR21">
        <f t="shared" si="65"/>
        <v>25235.11</v>
      </c>
      <c r="BS21">
        <f t="shared" si="66"/>
        <v>20568.7</v>
      </c>
      <c r="BT21">
        <f t="shared" si="67"/>
        <v>15902.29</v>
      </c>
      <c r="BU21">
        <f t="shared" si="68"/>
        <v>11235.880000000001</v>
      </c>
      <c r="BV21">
        <f t="shared" si="69"/>
        <v>6569.47</v>
      </c>
      <c r="BW21">
        <f t="shared" si="70"/>
        <v>3284.7350000000001</v>
      </c>
      <c r="BX21" s="16">
        <f t="shared" si="71"/>
        <v>1791.3355377154551</v>
      </c>
      <c r="BY21">
        <f t="shared" si="72"/>
        <v>4567.4577365699324</v>
      </c>
      <c r="BZ21">
        <f t="shared" si="73"/>
        <v>1150.9403773920205</v>
      </c>
      <c r="CA21">
        <f t="shared" si="74"/>
        <v>1374.3727171184671</v>
      </c>
      <c r="CB21">
        <f t="shared" si="75"/>
        <v>6901.7373558972731</v>
      </c>
    </row>
    <row r="22" spans="1:80" x14ac:dyDescent="0.25">
      <c r="A22">
        <f>'Data Input'!A22</f>
        <v>1</v>
      </c>
      <c r="B22">
        <f>'Data Input'!C22</f>
        <v>41</v>
      </c>
      <c r="C22">
        <f t="shared" si="5"/>
        <v>42</v>
      </c>
      <c r="D22">
        <f t="shared" si="6"/>
        <v>43</v>
      </c>
      <c r="E22">
        <f t="shared" si="7"/>
        <v>44</v>
      </c>
      <c r="F22">
        <f t="shared" si="8"/>
        <v>45</v>
      </c>
      <c r="G22">
        <f t="shared" si="9"/>
        <v>46</v>
      </c>
      <c r="H22">
        <f t="shared" si="10"/>
        <v>47</v>
      </c>
      <c r="I22">
        <f t="shared" si="11"/>
        <v>48</v>
      </c>
      <c r="J22">
        <f t="shared" si="12"/>
        <v>49</v>
      </c>
      <c r="K22">
        <f t="shared" si="13"/>
        <v>50</v>
      </c>
      <c r="L22">
        <f t="shared" si="14"/>
        <v>51</v>
      </c>
      <c r="M22">
        <f>IF('Data Input'!D22&gt;=240,1,0)</f>
        <v>0</v>
      </c>
      <c r="N22">
        <f>_xlfn.IFS('Data Input'!F22&gt;=130,1,'Data Input'!G22=1,1,0=0,0)</f>
        <v>0</v>
      </c>
      <c r="O22">
        <f>'Data Input'!H22</f>
        <v>0</v>
      </c>
      <c r="P22">
        <f>'Data Input'!J22</f>
        <v>25</v>
      </c>
      <c r="Q22">
        <f t="shared" si="15"/>
        <v>0</v>
      </c>
      <c r="R22">
        <f>IF('Data Input'!I22&gt;=100,1,0)</f>
        <v>0</v>
      </c>
      <c r="S22" s="18">
        <f>'Data Input'!L22</f>
        <v>3</v>
      </c>
      <c r="T22" s="16">
        <f>'Data Input'!N22</f>
        <v>2016</v>
      </c>
      <c r="U22">
        <f t="shared" si="16"/>
        <v>0.43912745154290761</v>
      </c>
      <c r="V22">
        <f t="shared" si="17"/>
        <v>5.1564027267427967E-2</v>
      </c>
      <c r="W22">
        <f t="shared" si="18"/>
        <v>0.29740411760838092</v>
      </c>
      <c r="X22" s="16">
        <f t="shared" si="19"/>
        <v>1.2837932031525532E-2</v>
      </c>
      <c r="Y22">
        <f t="shared" si="20"/>
        <v>1847.9113907628678</v>
      </c>
      <c r="Z22">
        <f t="shared" si="21"/>
        <v>23.718824582585899</v>
      </c>
      <c r="AA22">
        <f t="shared" si="22"/>
        <v>168.03116350969805</v>
      </c>
      <c r="AB22" s="16">
        <f t="shared" si="23"/>
        <v>65.606991195602674</v>
      </c>
      <c r="AC22">
        <f t="shared" si="24"/>
        <v>47799.591000000008</v>
      </c>
      <c r="AD22">
        <f t="shared" si="25"/>
        <v>42772.954000000005</v>
      </c>
      <c r="AE22">
        <f t="shared" si="26"/>
        <v>37746.317000000003</v>
      </c>
      <c r="AF22">
        <f t="shared" si="27"/>
        <v>32719.68</v>
      </c>
      <c r="AG22">
        <f t="shared" si="28"/>
        <v>27693.043000000001</v>
      </c>
      <c r="AH22">
        <f t="shared" si="29"/>
        <v>23736.894</v>
      </c>
      <c r="AI22">
        <f t="shared" si="30"/>
        <v>19780.744999999999</v>
      </c>
      <c r="AJ22">
        <f t="shared" si="31"/>
        <v>15824.596</v>
      </c>
      <c r="AK22">
        <f t="shared" si="32"/>
        <v>11868.447</v>
      </c>
      <c r="AL22">
        <f t="shared" si="33"/>
        <v>7912.2979999999998</v>
      </c>
      <c r="AM22">
        <f t="shared" si="34"/>
        <v>3956.1489999999999</v>
      </c>
      <c r="AN22">
        <f t="shared" si="35"/>
        <v>972.08506208747178</v>
      </c>
      <c r="AO22">
        <f t="shared" si="36"/>
        <v>40572.540000000008</v>
      </c>
      <c r="AP22">
        <f t="shared" si="37"/>
        <v>36305.905000000006</v>
      </c>
      <c r="AQ22">
        <f t="shared" si="38"/>
        <v>32039.270000000004</v>
      </c>
      <c r="AR22">
        <f t="shared" si="39"/>
        <v>27772.635000000002</v>
      </c>
      <c r="AS22">
        <f t="shared" si="40"/>
        <v>23506</v>
      </c>
      <c r="AT22">
        <f t="shared" si="41"/>
        <v>20148</v>
      </c>
      <c r="AU22">
        <f t="shared" si="42"/>
        <v>16790</v>
      </c>
      <c r="AV22">
        <f t="shared" si="43"/>
        <v>13432</v>
      </c>
      <c r="AW22">
        <f t="shared" si="44"/>
        <v>10074</v>
      </c>
      <c r="AX22">
        <f t="shared" si="45"/>
        <v>6716</v>
      </c>
      <c r="AY22">
        <f t="shared" si="46"/>
        <v>3358</v>
      </c>
      <c r="AZ22">
        <f t="shared" si="47"/>
        <v>825.11086419501942</v>
      </c>
      <c r="BA22">
        <f t="shared" si="48"/>
        <v>39533.836999999992</v>
      </c>
      <c r="BB22">
        <f t="shared" si="49"/>
        <v>35376.431999999993</v>
      </c>
      <c r="BC22">
        <f t="shared" si="50"/>
        <v>31219.026999999995</v>
      </c>
      <c r="BD22">
        <f t="shared" si="51"/>
        <v>27061.621999999996</v>
      </c>
      <c r="BE22">
        <f t="shared" si="52"/>
        <v>22904.216999999997</v>
      </c>
      <c r="BF22">
        <f t="shared" si="53"/>
        <v>19632.185999999998</v>
      </c>
      <c r="BG22">
        <f t="shared" si="54"/>
        <v>16360.154999999999</v>
      </c>
      <c r="BH22">
        <f t="shared" si="55"/>
        <v>13088.124</v>
      </c>
      <c r="BI22">
        <f t="shared" si="56"/>
        <v>9816.0930000000008</v>
      </c>
      <c r="BJ22">
        <f t="shared" si="57"/>
        <v>6544.0619999999999</v>
      </c>
      <c r="BK22">
        <f t="shared" si="58"/>
        <v>3272.0309999999999</v>
      </c>
      <c r="BL22">
        <f t="shared" si="59"/>
        <v>803.98703734532182</v>
      </c>
      <c r="BM22">
        <f t="shared" si="60"/>
        <v>58045.908999999992</v>
      </c>
      <c r="BN22">
        <f t="shared" si="61"/>
        <v>55080.541999999994</v>
      </c>
      <c r="BO22">
        <f t="shared" si="62"/>
        <v>49507.562999999995</v>
      </c>
      <c r="BP22">
        <f t="shared" si="63"/>
        <v>43934.583999999995</v>
      </c>
      <c r="BQ22">
        <f t="shared" si="64"/>
        <v>38361.604999999996</v>
      </c>
      <c r="BR22">
        <f t="shared" si="65"/>
        <v>32788.625999999997</v>
      </c>
      <c r="BS22">
        <f t="shared" si="66"/>
        <v>27323.855</v>
      </c>
      <c r="BT22">
        <f t="shared" si="67"/>
        <v>21859.083999999999</v>
      </c>
      <c r="BU22">
        <f t="shared" si="68"/>
        <v>16394.312999999998</v>
      </c>
      <c r="BV22">
        <f t="shared" si="69"/>
        <v>10929.541999999999</v>
      </c>
      <c r="BW22">
        <f t="shared" si="70"/>
        <v>5464.7709999999997</v>
      </c>
      <c r="BX22" s="16">
        <f t="shared" si="71"/>
        <v>1285.5388024726342</v>
      </c>
      <c r="BY22">
        <f t="shared" si="72"/>
        <v>2819.9964528503397</v>
      </c>
      <c r="BZ22">
        <f t="shared" si="73"/>
        <v>848.82968877760527</v>
      </c>
      <c r="CA22">
        <f t="shared" si="74"/>
        <v>972.01820085501981</v>
      </c>
      <c r="CB22">
        <f t="shared" si="75"/>
        <v>1351.1457936682368</v>
      </c>
    </row>
    <row r="23" spans="1:80" x14ac:dyDescent="0.25">
      <c r="A23">
        <f>'Data Input'!A23</f>
        <v>0</v>
      </c>
      <c r="B23">
        <f>'Data Input'!C23</f>
        <v>63</v>
      </c>
      <c r="C23">
        <f t="shared" si="5"/>
        <v>64</v>
      </c>
      <c r="D23">
        <f t="shared" si="6"/>
        <v>65</v>
      </c>
      <c r="E23">
        <f t="shared" si="7"/>
        <v>66</v>
      </c>
      <c r="F23">
        <f t="shared" si="8"/>
        <v>67</v>
      </c>
      <c r="G23">
        <f t="shared" si="9"/>
        <v>68</v>
      </c>
      <c r="H23">
        <f t="shared" si="10"/>
        <v>69</v>
      </c>
      <c r="I23">
        <f t="shared" si="11"/>
        <v>70</v>
      </c>
      <c r="J23">
        <f t="shared" si="12"/>
        <v>71</v>
      </c>
      <c r="K23">
        <f t="shared" si="13"/>
        <v>72</v>
      </c>
      <c r="L23">
        <f t="shared" si="14"/>
        <v>73</v>
      </c>
      <c r="M23">
        <f>IF('Data Input'!D23&gt;=240,1,0)</f>
        <v>0</v>
      </c>
      <c r="N23">
        <f>_xlfn.IFS('Data Input'!F23&gt;=130,1,'Data Input'!G23=1,1,0=0,0)</f>
        <v>0</v>
      </c>
      <c r="O23">
        <f>'Data Input'!H23</f>
        <v>0</v>
      </c>
      <c r="P23">
        <f>'Data Input'!J23</f>
        <v>24.4</v>
      </c>
      <c r="Q23">
        <f t="shared" si="15"/>
        <v>0</v>
      </c>
      <c r="R23">
        <f>IF('Data Input'!I23&gt;=100,1,0)</f>
        <v>0</v>
      </c>
      <c r="S23" s="18">
        <f>'Data Input'!L23</f>
        <v>3</v>
      </c>
      <c r="T23" s="16">
        <f>'Data Input'!N23</f>
        <v>2016</v>
      </c>
      <c r="U23">
        <f t="shared" si="16"/>
        <v>0.42674656535155531</v>
      </c>
      <c r="V23">
        <f t="shared" si="17"/>
        <v>5.0252588908530044E-2</v>
      </c>
      <c r="W23">
        <f t="shared" si="18"/>
        <v>0.29242512568482565</v>
      </c>
      <c r="X23" s="16">
        <f t="shared" si="19"/>
        <v>1.1456429706603188E-2</v>
      </c>
      <c r="Y23">
        <f t="shared" si="20"/>
        <v>1795.8108433241862</v>
      </c>
      <c r="Z23">
        <f t="shared" si="21"/>
        <v>23.115578908537803</v>
      </c>
      <c r="AA23">
        <f t="shared" si="22"/>
        <v>165.21806928373965</v>
      </c>
      <c r="AB23" s="16">
        <f t="shared" si="23"/>
        <v>58.546959202497121</v>
      </c>
      <c r="AC23">
        <f t="shared" si="24"/>
        <v>30951.047999999999</v>
      </c>
      <c r="AD23">
        <f t="shared" si="25"/>
        <v>27832.671999999999</v>
      </c>
      <c r="AE23">
        <f t="shared" si="26"/>
        <v>24714.295999999998</v>
      </c>
      <c r="AF23">
        <f t="shared" si="27"/>
        <v>21595.919999999998</v>
      </c>
      <c r="AG23">
        <f t="shared" si="28"/>
        <v>18896.43</v>
      </c>
      <c r="AH23">
        <f t="shared" si="29"/>
        <v>16196.939999999999</v>
      </c>
      <c r="AI23">
        <f t="shared" si="30"/>
        <v>13497.449999999999</v>
      </c>
      <c r="AJ23">
        <f t="shared" si="31"/>
        <v>10797.96</v>
      </c>
      <c r="AK23">
        <f t="shared" si="32"/>
        <v>8098.4699999999993</v>
      </c>
      <c r="AL23">
        <f t="shared" si="33"/>
        <v>5398.98</v>
      </c>
      <c r="AM23">
        <f t="shared" si="34"/>
        <v>2699.49</v>
      </c>
      <c r="AN23">
        <f t="shared" si="35"/>
        <v>627.70598794379885</v>
      </c>
      <c r="AO23">
        <f t="shared" si="36"/>
        <v>26271.41</v>
      </c>
      <c r="AP23">
        <f t="shared" si="37"/>
        <v>23624.516</v>
      </c>
      <c r="AQ23">
        <f t="shared" si="38"/>
        <v>20977.621999999999</v>
      </c>
      <c r="AR23">
        <f t="shared" si="39"/>
        <v>18330.727999999999</v>
      </c>
      <c r="AS23">
        <f t="shared" si="40"/>
        <v>16039.387000000001</v>
      </c>
      <c r="AT23">
        <f t="shared" si="41"/>
        <v>13748.046</v>
      </c>
      <c r="AU23">
        <f t="shared" si="42"/>
        <v>11456.705</v>
      </c>
      <c r="AV23">
        <f t="shared" si="43"/>
        <v>9165.3639999999996</v>
      </c>
      <c r="AW23">
        <f t="shared" si="44"/>
        <v>6874.0229999999992</v>
      </c>
      <c r="AX23">
        <f t="shared" si="45"/>
        <v>4582.6819999999998</v>
      </c>
      <c r="AY23">
        <f t="shared" si="46"/>
        <v>2291.3409999999999</v>
      </c>
      <c r="AZ23">
        <f t="shared" si="47"/>
        <v>532.80008054752489</v>
      </c>
      <c r="BA23">
        <f t="shared" si="48"/>
        <v>25598.833000000002</v>
      </c>
      <c r="BB23">
        <f t="shared" si="49"/>
        <v>23019.702000000001</v>
      </c>
      <c r="BC23">
        <f t="shared" si="50"/>
        <v>20440.571</v>
      </c>
      <c r="BD23">
        <f t="shared" si="51"/>
        <v>17861.439999999999</v>
      </c>
      <c r="BE23">
        <f t="shared" si="52"/>
        <v>15628.76</v>
      </c>
      <c r="BF23">
        <f t="shared" si="53"/>
        <v>13396.08</v>
      </c>
      <c r="BG23">
        <f t="shared" si="54"/>
        <v>11163.4</v>
      </c>
      <c r="BH23">
        <f t="shared" si="55"/>
        <v>8930.7199999999993</v>
      </c>
      <c r="BI23">
        <f t="shared" si="56"/>
        <v>6698.0399999999991</v>
      </c>
      <c r="BJ23">
        <f t="shared" si="57"/>
        <v>4465.3599999999997</v>
      </c>
      <c r="BK23">
        <f t="shared" si="58"/>
        <v>2232.6799999999998</v>
      </c>
      <c r="BL23">
        <f t="shared" si="59"/>
        <v>519.15978963031273</v>
      </c>
      <c r="BM23">
        <f t="shared" si="60"/>
        <v>18522.426500000001</v>
      </c>
      <c r="BN23">
        <f t="shared" si="61"/>
        <v>15557.059500000003</v>
      </c>
      <c r="BO23">
        <f t="shared" si="62"/>
        <v>12272.324500000002</v>
      </c>
      <c r="BP23">
        <f t="shared" si="63"/>
        <v>8987.5895000000019</v>
      </c>
      <c r="BQ23">
        <f t="shared" si="64"/>
        <v>7822.7025000000012</v>
      </c>
      <c r="BR23">
        <f t="shared" si="65"/>
        <v>6578.281500000001</v>
      </c>
      <c r="BS23">
        <f t="shared" si="66"/>
        <v>5333.8605000000007</v>
      </c>
      <c r="BT23">
        <f t="shared" si="67"/>
        <v>4089.4395000000004</v>
      </c>
      <c r="BU23">
        <f t="shared" si="68"/>
        <v>2845.0185000000001</v>
      </c>
      <c r="BV23">
        <f t="shared" si="69"/>
        <v>1896.6790000000001</v>
      </c>
      <c r="BW23">
        <f t="shared" si="70"/>
        <v>948.33950000000004</v>
      </c>
      <c r="BX23" s="16">
        <f t="shared" si="71"/>
        <v>295.92011049286725</v>
      </c>
      <c r="BY23">
        <f t="shared" si="72"/>
        <v>2423.5168312679853</v>
      </c>
      <c r="BZ23">
        <f t="shared" si="73"/>
        <v>555.91565945606271</v>
      </c>
      <c r="CA23">
        <f t="shared" si="74"/>
        <v>684.37785891405235</v>
      </c>
      <c r="CB23">
        <f t="shared" si="75"/>
        <v>354.46706969536439</v>
      </c>
    </row>
    <row r="24" spans="1:80" x14ac:dyDescent="0.25">
      <c r="A24">
        <f>'Data Input'!A24</f>
        <v>1</v>
      </c>
      <c r="B24">
        <f>'Data Input'!C24</f>
        <v>49</v>
      </c>
      <c r="C24">
        <f t="shared" si="5"/>
        <v>50</v>
      </c>
      <c r="D24">
        <f t="shared" si="6"/>
        <v>51</v>
      </c>
      <c r="E24">
        <f t="shared" si="7"/>
        <v>52</v>
      </c>
      <c r="F24">
        <f t="shared" si="8"/>
        <v>53</v>
      </c>
      <c r="G24">
        <f t="shared" si="9"/>
        <v>54</v>
      </c>
      <c r="H24">
        <f t="shared" si="10"/>
        <v>55</v>
      </c>
      <c r="I24">
        <f t="shared" si="11"/>
        <v>56</v>
      </c>
      <c r="J24">
        <f t="shared" si="12"/>
        <v>57</v>
      </c>
      <c r="K24">
        <f t="shared" si="13"/>
        <v>58</v>
      </c>
      <c r="L24">
        <f t="shared" si="14"/>
        <v>59</v>
      </c>
      <c r="M24">
        <f>IF('Data Input'!D24&gt;=240,1,0)</f>
        <v>0</v>
      </c>
      <c r="N24">
        <f>_xlfn.IFS('Data Input'!F24&gt;=130,1,'Data Input'!G24=1,1,0=0,0)</f>
        <v>0</v>
      </c>
      <c r="O24">
        <f>'Data Input'!H24</f>
        <v>0</v>
      </c>
      <c r="P24">
        <f>'Data Input'!J24</f>
        <v>35.700000000000003</v>
      </c>
      <c r="Q24">
        <f t="shared" si="15"/>
        <v>0</v>
      </c>
      <c r="R24">
        <f>IF('Data Input'!I24&gt;=100,1,0)</f>
        <v>1</v>
      </c>
      <c r="S24" s="18">
        <f>'Data Input'!L24</f>
        <v>3</v>
      </c>
      <c r="T24" s="16">
        <f>'Data Input'!N24</f>
        <v>2016</v>
      </c>
      <c r="U24">
        <f t="shared" si="16"/>
        <v>0.65806773390523454</v>
      </c>
      <c r="V24">
        <f t="shared" si="17"/>
        <v>5.3974286129374577E-2</v>
      </c>
      <c r="W24">
        <f t="shared" si="18"/>
        <v>0.47245755857839844</v>
      </c>
      <c r="X24" s="16">
        <f t="shared" si="19"/>
        <v>1</v>
      </c>
      <c r="Y24">
        <f t="shared" si="20"/>
        <v>2769.2435467295513</v>
      </c>
      <c r="Z24">
        <f t="shared" si="21"/>
        <v>24.82751430630822</v>
      </c>
      <c r="AA24">
        <f t="shared" si="22"/>
        <v>266.93508454182364</v>
      </c>
      <c r="AB24" s="16">
        <f t="shared" si="23"/>
        <v>5110.4018181818183</v>
      </c>
      <c r="AC24">
        <f t="shared" si="24"/>
        <v>39328.774000000005</v>
      </c>
      <c r="AD24">
        <f t="shared" si="25"/>
        <v>35372.625000000007</v>
      </c>
      <c r="AE24">
        <f t="shared" si="26"/>
        <v>31416.476000000006</v>
      </c>
      <c r="AF24">
        <f t="shared" si="27"/>
        <v>27460.327000000005</v>
      </c>
      <c r="AG24">
        <f t="shared" si="28"/>
        <v>23504.178000000004</v>
      </c>
      <c r="AH24">
        <f t="shared" si="29"/>
        <v>19548.029000000002</v>
      </c>
      <c r="AI24">
        <f t="shared" si="30"/>
        <v>15591.880000000001</v>
      </c>
      <c r="AJ24">
        <f t="shared" si="31"/>
        <v>12473.504000000001</v>
      </c>
      <c r="AK24">
        <f t="shared" si="32"/>
        <v>9355.1280000000006</v>
      </c>
      <c r="AL24">
        <f t="shared" si="33"/>
        <v>6236.7520000000004</v>
      </c>
      <c r="AM24">
        <f t="shared" si="34"/>
        <v>3118.3760000000002</v>
      </c>
      <c r="AN24">
        <f t="shared" si="35"/>
        <v>1198.0513204823749</v>
      </c>
      <c r="AO24">
        <f t="shared" si="36"/>
        <v>33382.47</v>
      </c>
      <c r="AP24">
        <f t="shared" si="37"/>
        <v>30024.47</v>
      </c>
      <c r="AQ24">
        <f t="shared" si="38"/>
        <v>26666.47</v>
      </c>
      <c r="AR24">
        <f t="shared" si="39"/>
        <v>23308.47</v>
      </c>
      <c r="AS24">
        <f t="shared" si="40"/>
        <v>19950.47</v>
      </c>
      <c r="AT24">
        <f t="shared" si="41"/>
        <v>16592.47</v>
      </c>
      <c r="AU24">
        <f t="shared" si="42"/>
        <v>13234.47</v>
      </c>
      <c r="AV24">
        <f t="shared" si="43"/>
        <v>10587.575999999999</v>
      </c>
      <c r="AW24">
        <f t="shared" si="44"/>
        <v>7940.6819999999989</v>
      </c>
      <c r="AX24">
        <f t="shared" si="45"/>
        <v>5293.7879999999996</v>
      </c>
      <c r="AY24">
        <f t="shared" si="46"/>
        <v>2646.8939999999998</v>
      </c>
      <c r="AZ24">
        <f t="shared" si="47"/>
        <v>1016.9122649925063</v>
      </c>
      <c r="BA24">
        <f t="shared" si="48"/>
        <v>32527.840999999993</v>
      </c>
      <c r="BB24">
        <f t="shared" si="49"/>
        <v>29255.809999999994</v>
      </c>
      <c r="BC24">
        <f t="shared" si="50"/>
        <v>25983.778999999995</v>
      </c>
      <c r="BD24">
        <f t="shared" si="51"/>
        <v>22711.747999999996</v>
      </c>
      <c r="BE24">
        <f t="shared" si="52"/>
        <v>19439.716999999997</v>
      </c>
      <c r="BF24">
        <f t="shared" si="53"/>
        <v>16167.685999999998</v>
      </c>
      <c r="BG24">
        <f t="shared" si="54"/>
        <v>12895.654999999999</v>
      </c>
      <c r="BH24">
        <f t="shared" si="55"/>
        <v>10316.523999999999</v>
      </c>
      <c r="BI24">
        <f t="shared" si="56"/>
        <v>7737.393</v>
      </c>
      <c r="BJ24">
        <f t="shared" si="57"/>
        <v>5158.2619999999997</v>
      </c>
      <c r="BK24">
        <f t="shared" si="58"/>
        <v>2579.1309999999999</v>
      </c>
      <c r="BL24">
        <f t="shared" si="59"/>
        <v>990.8782298284284</v>
      </c>
      <c r="BM24">
        <f t="shared" si="60"/>
        <v>54419.633000000002</v>
      </c>
      <c r="BN24">
        <f t="shared" si="61"/>
        <v>51454.266000000003</v>
      </c>
      <c r="BO24">
        <f t="shared" si="62"/>
        <v>45989.495000000003</v>
      </c>
      <c r="BP24">
        <f t="shared" si="63"/>
        <v>40524.724000000002</v>
      </c>
      <c r="BQ24">
        <f t="shared" si="64"/>
        <v>35059.953000000001</v>
      </c>
      <c r="BR24">
        <f t="shared" si="65"/>
        <v>29595.182000000001</v>
      </c>
      <c r="BS24">
        <f t="shared" si="66"/>
        <v>24130.411</v>
      </c>
      <c r="BT24">
        <f t="shared" si="67"/>
        <v>18665.64</v>
      </c>
      <c r="BU24">
        <f t="shared" si="68"/>
        <v>13999.23</v>
      </c>
      <c r="BV24">
        <f t="shared" si="69"/>
        <v>9332.82</v>
      </c>
      <c r="BW24">
        <f t="shared" si="70"/>
        <v>4666.41</v>
      </c>
      <c r="BX24" s="16">
        <f t="shared" si="71"/>
        <v>1757.5920709906313</v>
      </c>
      <c r="BY24">
        <f t="shared" si="72"/>
        <v>3967.2948672119264</v>
      </c>
      <c r="BZ24">
        <f t="shared" si="73"/>
        <v>1041.7397792988145</v>
      </c>
      <c r="CA24">
        <f t="shared" si="74"/>
        <v>1257.8133143702521</v>
      </c>
      <c r="CB24">
        <f t="shared" si="75"/>
        <v>6867.9938891724496</v>
      </c>
    </row>
    <row r="25" spans="1:80" x14ac:dyDescent="0.25">
      <c r="A25">
        <f>'Data Input'!A25</f>
        <v>1</v>
      </c>
      <c r="B25">
        <f>'Data Input'!C25</f>
        <v>30</v>
      </c>
      <c r="C25">
        <f t="shared" si="5"/>
        <v>31</v>
      </c>
      <c r="D25">
        <f t="shared" si="6"/>
        <v>32</v>
      </c>
      <c r="E25">
        <f t="shared" si="7"/>
        <v>33</v>
      </c>
      <c r="F25">
        <f t="shared" si="8"/>
        <v>34</v>
      </c>
      <c r="G25">
        <f t="shared" si="9"/>
        <v>35</v>
      </c>
      <c r="H25">
        <f t="shared" si="10"/>
        <v>36</v>
      </c>
      <c r="I25">
        <f t="shared" si="11"/>
        <v>37</v>
      </c>
      <c r="J25">
        <f t="shared" si="12"/>
        <v>38</v>
      </c>
      <c r="K25">
        <f t="shared" si="13"/>
        <v>39</v>
      </c>
      <c r="L25">
        <f t="shared" si="14"/>
        <v>40</v>
      </c>
      <c r="M25">
        <f>IF('Data Input'!D25&gt;=240,1,0)</f>
        <v>0</v>
      </c>
      <c r="N25">
        <f>_xlfn.IFS('Data Input'!F25&gt;=130,1,'Data Input'!G25=1,1,0=0,0)</f>
        <v>0</v>
      </c>
      <c r="O25">
        <f>'Data Input'!H25</f>
        <v>0</v>
      </c>
      <c r="P25">
        <f>'Data Input'!J25</f>
        <v>21.2</v>
      </c>
      <c r="Q25">
        <f t="shared" si="15"/>
        <v>0</v>
      </c>
      <c r="R25">
        <f>IF('Data Input'!I25&gt;=100,1,0)</f>
        <v>0</v>
      </c>
      <c r="S25" s="18">
        <f>'Data Input'!L25</f>
        <v>3</v>
      </c>
      <c r="T25" s="16">
        <f>'Data Input'!N25</f>
        <v>2016</v>
      </c>
      <c r="U25">
        <f t="shared" si="16"/>
        <v>0.36259544777036995</v>
      </c>
      <c r="V25">
        <f t="shared" si="17"/>
        <v>4.3776187248215859E-2</v>
      </c>
      <c r="W25">
        <f t="shared" si="18"/>
        <v>0.2667176142692963</v>
      </c>
      <c r="X25" s="16">
        <f t="shared" si="19"/>
        <v>6.2285926457907844E-3</v>
      </c>
      <c r="Y25">
        <f t="shared" si="20"/>
        <v>1525.8537261093059</v>
      </c>
      <c r="Z25">
        <f t="shared" si="21"/>
        <v>20.136513016134273</v>
      </c>
      <c r="AA25">
        <f t="shared" si="22"/>
        <v>150.69351229768498</v>
      </c>
      <c r="AB25" s="16">
        <f t="shared" si="23"/>
        <v>31.830611181763121</v>
      </c>
      <c r="AC25">
        <f t="shared" si="24"/>
        <v>53431.286999999989</v>
      </c>
      <c r="AD25">
        <f t="shared" si="25"/>
        <v>48776.993999999992</v>
      </c>
      <c r="AE25">
        <f t="shared" si="26"/>
        <v>44122.700999999994</v>
      </c>
      <c r="AF25">
        <f t="shared" si="27"/>
        <v>39468.407999999996</v>
      </c>
      <c r="AG25">
        <f t="shared" si="28"/>
        <v>34814.114999999998</v>
      </c>
      <c r="AH25">
        <f t="shared" si="29"/>
        <v>30159.821999999996</v>
      </c>
      <c r="AI25">
        <f t="shared" si="30"/>
        <v>25133.184999999998</v>
      </c>
      <c r="AJ25">
        <f t="shared" si="31"/>
        <v>20106.547999999999</v>
      </c>
      <c r="AK25">
        <f t="shared" si="32"/>
        <v>15079.911</v>
      </c>
      <c r="AL25">
        <f t="shared" si="33"/>
        <v>10053.273999999999</v>
      </c>
      <c r="AM25">
        <f t="shared" si="34"/>
        <v>5026.6369999999997</v>
      </c>
      <c r="AN25">
        <f t="shared" si="35"/>
        <v>962.36501244254498</v>
      </c>
      <c r="AO25">
        <f t="shared" si="36"/>
        <v>45352.750000000015</v>
      </c>
      <c r="AP25">
        <f t="shared" si="37"/>
        <v>41402.162000000011</v>
      </c>
      <c r="AQ25">
        <f t="shared" si="38"/>
        <v>37451.574000000008</v>
      </c>
      <c r="AR25">
        <f t="shared" si="39"/>
        <v>33500.986000000004</v>
      </c>
      <c r="AS25">
        <f t="shared" si="40"/>
        <v>29550.398000000005</v>
      </c>
      <c r="AT25">
        <f t="shared" si="41"/>
        <v>25599.810000000005</v>
      </c>
      <c r="AU25">
        <f t="shared" si="42"/>
        <v>21333.175000000003</v>
      </c>
      <c r="AV25">
        <f t="shared" si="43"/>
        <v>17066.54</v>
      </c>
      <c r="AW25">
        <f t="shared" si="44"/>
        <v>12799.905000000001</v>
      </c>
      <c r="AX25">
        <f t="shared" si="45"/>
        <v>8533.27</v>
      </c>
      <c r="AY25">
        <f t="shared" si="46"/>
        <v>4266.6350000000002</v>
      </c>
      <c r="AZ25">
        <f t="shared" si="47"/>
        <v>816.86032881925962</v>
      </c>
      <c r="BA25">
        <f t="shared" si="48"/>
        <v>39191.674999999996</v>
      </c>
      <c r="BB25">
        <f t="shared" si="49"/>
        <v>36342.225999999995</v>
      </c>
      <c r="BC25">
        <f t="shared" si="50"/>
        <v>33492.776999999995</v>
      </c>
      <c r="BD25">
        <f t="shared" si="51"/>
        <v>30643.327999999998</v>
      </c>
      <c r="BE25">
        <f t="shared" si="52"/>
        <v>27793.878999999997</v>
      </c>
      <c r="BF25">
        <f t="shared" si="53"/>
        <v>24944.429999999997</v>
      </c>
      <c r="BG25">
        <f t="shared" si="54"/>
        <v>20787.024999999998</v>
      </c>
      <c r="BH25">
        <f t="shared" si="55"/>
        <v>16629.62</v>
      </c>
      <c r="BI25">
        <f t="shared" si="56"/>
        <v>12472.215</v>
      </c>
      <c r="BJ25">
        <f t="shared" si="57"/>
        <v>8314.81</v>
      </c>
      <c r="BK25">
        <f t="shared" si="58"/>
        <v>4157.4049999999997</v>
      </c>
      <c r="BL25">
        <f t="shared" si="59"/>
        <v>750.99805717104323</v>
      </c>
      <c r="BM25">
        <f t="shared" si="60"/>
        <v>47738.051999999989</v>
      </c>
      <c r="BN25">
        <f t="shared" si="61"/>
        <v>44772.68499999999</v>
      </c>
      <c r="BO25">
        <f t="shared" si="62"/>
        <v>41391.126999999993</v>
      </c>
      <c r="BP25">
        <f t="shared" si="63"/>
        <v>38009.568999999996</v>
      </c>
      <c r="BQ25">
        <f t="shared" si="64"/>
        <v>34628.010999999999</v>
      </c>
      <c r="BR25">
        <f t="shared" si="65"/>
        <v>31246.453000000001</v>
      </c>
      <c r="BS25">
        <f t="shared" si="66"/>
        <v>27864.895</v>
      </c>
      <c r="BT25">
        <f t="shared" si="67"/>
        <v>22291.916000000001</v>
      </c>
      <c r="BU25">
        <f t="shared" si="68"/>
        <v>16718.937000000002</v>
      </c>
      <c r="BV25">
        <f t="shared" si="69"/>
        <v>11145.958000000001</v>
      </c>
      <c r="BW25">
        <f t="shared" si="70"/>
        <v>5572.9790000000003</v>
      </c>
      <c r="BX25" s="16">
        <f t="shared" si="71"/>
        <v>946.36693569481167</v>
      </c>
      <c r="BY25">
        <f t="shared" si="72"/>
        <v>2488.2187385518509</v>
      </c>
      <c r="BZ25">
        <f t="shared" si="73"/>
        <v>836.99684183539387</v>
      </c>
      <c r="CA25">
        <f t="shared" si="74"/>
        <v>901.69156946872818</v>
      </c>
      <c r="CB25">
        <f t="shared" si="75"/>
        <v>978.19754687657485</v>
      </c>
    </row>
    <row r="26" spans="1:80" x14ac:dyDescent="0.25">
      <c r="A26">
        <f>'Data Input'!A26</f>
        <v>1</v>
      </c>
      <c r="B26">
        <f>'Data Input'!C26</f>
        <v>66</v>
      </c>
      <c r="C26">
        <f t="shared" si="5"/>
        <v>67</v>
      </c>
      <c r="D26">
        <f t="shared" si="6"/>
        <v>68</v>
      </c>
      <c r="E26">
        <f t="shared" si="7"/>
        <v>69</v>
      </c>
      <c r="F26">
        <f t="shared" si="8"/>
        <v>70</v>
      </c>
      <c r="G26">
        <f t="shared" si="9"/>
        <v>71</v>
      </c>
      <c r="H26">
        <f t="shared" si="10"/>
        <v>72</v>
      </c>
      <c r="I26">
        <f t="shared" si="11"/>
        <v>73</v>
      </c>
      <c r="J26">
        <f t="shared" si="12"/>
        <v>74</v>
      </c>
      <c r="K26">
        <f t="shared" si="13"/>
        <v>75</v>
      </c>
      <c r="L26">
        <f t="shared" si="14"/>
        <v>76</v>
      </c>
      <c r="M26">
        <f>IF('Data Input'!D26&gt;=240,1,0)</f>
        <v>0</v>
      </c>
      <c r="N26">
        <f>_xlfn.IFS('Data Input'!F26&gt;=130,1,'Data Input'!G26=1,1,0=0,0)</f>
        <v>1</v>
      </c>
      <c r="O26">
        <f>'Data Input'!H26</f>
        <v>0</v>
      </c>
      <c r="P26">
        <f>'Data Input'!J26</f>
        <v>31.3</v>
      </c>
      <c r="Q26">
        <f t="shared" si="15"/>
        <v>0</v>
      </c>
      <c r="R26">
        <f>IF('Data Input'!I26&gt;=100,1,0)</f>
        <v>0</v>
      </c>
      <c r="S26" s="18">
        <f>'Data Input'!L26</f>
        <v>3</v>
      </c>
      <c r="T26" s="16">
        <f>'Data Input'!N26</f>
        <v>2016</v>
      </c>
      <c r="U26">
        <f t="shared" si="16"/>
        <v>0.80295546235394777</v>
      </c>
      <c r="V26">
        <f t="shared" si="17"/>
        <v>9.4077231610302819E-2</v>
      </c>
      <c r="W26">
        <f t="shared" si="18"/>
        <v>0.42617911131613345</v>
      </c>
      <c r="X26" s="16">
        <f t="shared" si="19"/>
        <v>6.6526873242913814E-2</v>
      </c>
      <c r="Y26">
        <f t="shared" si="20"/>
        <v>3378.9519191881864</v>
      </c>
      <c r="Z26">
        <f t="shared" si="21"/>
        <v>43.27438084320486</v>
      </c>
      <c r="AA26">
        <f t="shared" si="22"/>
        <v>240.78809840916941</v>
      </c>
      <c r="AB26" s="16">
        <f t="shared" si="23"/>
        <v>339.9790539785381</v>
      </c>
      <c r="AC26">
        <f t="shared" si="24"/>
        <v>29694.389999999992</v>
      </c>
      <c r="AD26">
        <f t="shared" si="25"/>
        <v>26994.899999999994</v>
      </c>
      <c r="AE26">
        <f t="shared" si="26"/>
        <v>24295.409999999996</v>
      </c>
      <c r="AF26">
        <f t="shared" si="27"/>
        <v>21595.919999999998</v>
      </c>
      <c r="AG26">
        <f t="shared" si="28"/>
        <v>18896.43</v>
      </c>
      <c r="AH26">
        <f t="shared" si="29"/>
        <v>16196.939999999999</v>
      </c>
      <c r="AI26">
        <f t="shared" si="30"/>
        <v>13497.449999999999</v>
      </c>
      <c r="AJ26">
        <f t="shared" si="31"/>
        <v>10797.96</v>
      </c>
      <c r="AK26">
        <f t="shared" si="32"/>
        <v>8098.4699999999993</v>
      </c>
      <c r="AL26">
        <f t="shared" si="33"/>
        <v>5398.98</v>
      </c>
      <c r="AM26">
        <f t="shared" si="34"/>
        <v>2699.49</v>
      </c>
      <c r="AN26">
        <f t="shared" si="35"/>
        <v>1164.3972369383537</v>
      </c>
      <c r="AO26">
        <f t="shared" si="36"/>
        <v>25204.751</v>
      </c>
      <c r="AP26">
        <f t="shared" si="37"/>
        <v>22913.41</v>
      </c>
      <c r="AQ26">
        <f t="shared" si="38"/>
        <v>20622.069</v>
      </c>
      <c r="AR26">
        <f t="shared" si="39"/>
        <v>18330.727999999999</v>
      </c>
      <c r="AS26">
        <f t="shared" si="40"/>
        <v>16039.387000000001</v>
      </c>
      <c r="AT26">
        <f t="shared" si="41"/>
        <v>13748.046</v>
      </c>
      <c r="AU26">
        <f t="shared" si="42"/>
        <v>11456.705</v>
      </c>
      <c r="AV26">
        <f t="shared" si="43"/>
        <v>9165.3639999999996</v>
      </c>
      <c r="AW26">
        <f t="shared" si="44"/>
        <v>6874.0229999999992</v>
      </c>
      <c r="AX26">
        <f t="shared" si="45"/>
        <v>4582.6819999999998</v>
      </c>
      <c r="AY26">
        <f t="shared" si="46"/>
        <v>2291.3409999999999</v>
      </c>
      <c r="AZ26">
        <f t="shared" si="47"/>
        <v>988.34636515918328</v>
      </c>
      <c r="BA26">
        <f t="shared" si="48"/>
        <v>24559.48</v>
      </c>
      <c r="BB26">
        <f t="shared" si="49"/>
        <v>22326.799999999999</v>
      </c>
      <c r="BC26">
        <f t="shared" si="50"/>
        <v>20094.12</v>
      </c>
      <c r="BD26">
        <f t="shared" si="51"/>
        <v>17861.439999999999</v>
      </c>
      <c r="BE26">
        <f t="shared" si="52"/>
        <v>15628.76</v>
      </c>
      <c r="BF26">
        <f t="shared" si="53"/>
        <v>13396.08</v>
      </c>
      <c r="BG26">
        <f t="shared" si="54"/>
        <v>11163.4</v>
      </c>
      <c r="BH26">
        <f t="shared" si="55"/>
        <v>8930.7199999999993</v>
      </c>
      <c r="BI26">
        <f t="shared" si="56"/>
        <v>6698.0399999999991</v>
      </c>
      <c r="BJ26">
        <f t="shared" si="57"/>
        <v>4465.3599999999997</v>
      </c>
      <c r="BK26">
        <f t="shared" si="58"/>
        <v>2232.6799999999998</v>
      </c>
      <c r="BL26">
        <f t="shared" si="59"/>
        <v>963.04354636154346</v>
      </c>
      <c r="BM26">
        <f t="shared" si="60"/>
        <v>13633.088000000002</v>
      </c>
      <c r="BN26">
        <f t="shared" si="61"/>
        <v>10667.721000000001</v>
      </c>
      <c r="BO26">
        <f t="shared" si="62"/>
        <v>9423.3000000000011</v>
      </c>
      <c r="BP26">
        <f t="shared" si="63"/>
        <v>8178.8790000000008</v>
      </c>
      <c r="BQ26">
        <f t="shared" si="64"/>
        <v>6934.4580000000005</v>
      </c>
      <c r="BR26">
        <f t="shared" si="65"/>
        <v>5690.0370000000003</v>
      </c>
      <c r="BS26">
        <f t="shared" si="66"/>
        <v>4741.6975000000002</v>
      </c>
      <c r="BT26">
        <f t="shared" si="67"/>
        <v>3793.3580000000002</v>
      </c>
      <c r="BU26">
        <f t="shared" si="68"/>
        <v>2845.0185000000001</v>
      </c>
      <c r="BV26">
        <f t="shared" si="69"/>
        <v>1896.6790000000001</v>
      </c>
      <c r="BW26">
        <f t="shared" si="70"/>
        <v>948.33950000000004</v>
      </c>
      <c r="BX26" s="16">
        <f t="shared" si="71"/>
        <v>449.94860881765453</v>
      </c>
      <c r="BY26">
        <f t="shared" si="72"/>
        <v>4543.34915612654</v>
      </c>
      <c r="BZ26">
        <f t="shared" si="73"/>
        <v>1031.6207460023882</v>
      </c>
      <c r="CA26">
        <f t="shared" si="74"/>
        <v>1203.831644770713</v>
      </c>
      <c r="CB26">
        <f t="shared" si="75"/>
        <v>789.92766279619264</v>
      </c>
    </row>
    <row r="27" spans="1:80" x14ac:dyDescent="0.25">
      <c r="A27">
        <f>'Data Input'!A27</f>
        <v>0</v>
      </c>
      <c r="B27">
        <f>'Data Input'!C27</f>
        <v>35</v>
      </c>
      <c r="C27">
        <f t="shared" si="5"/>
        <v>36</v>
      </c>
      <c r="D27">
        <f t="shared" si="6"/>
        <v>37</v>
      </c>
      <c r="E27">
        <f t="shared" si="7"/>
        <v>38</v>
      </c>
      <c r="F27">
        <f t="shared" si="8"/>
        <v>39</v>
      </c>
      <c r="G27">
        <f t="shared" si="9"/>
        <v>40</v>
      </c>
      <c r="H27">
        <f t="shared" si="10"/>
        <v>41</v>
      </c>
      <c r="I27">
        <f t="shared" si="11"/>
        <v>42</v>
      </c>
      <c r="J27">
        <f t="shared" si="12"/>
        <v>43</v>
      </c>
      <c r="K27">
        <f t="shared" si="13"/>
        <v>44</v>
      </c>
      <c r="L27">
        <f t="shared" si="14"/>
        <v>45</v>
      </c>
      <c r="M27">
        <f>IF('Data Input'!D27&gt;=240,1,0)</f>
        <v>0</v>
      </c>
      <c r="N27">
        <f>_xlfn.IFS('Data Input'!F27&gt;=130,1,'Data Input'!G27=1,1,0=0,0)</f>
        <v>0</v>
      </c>
      <c r="O27">
        <f>'Data Input'!H27</f>
        <v>0</v>
      </c>
      <c r="P27">
        <f>'Data Input'!J27</f>
        <v>20.6</v>
      </c>
      <c r="Q27">
        <f t="shared" si="15"/>
        <v>0</v>
      </c>
      <c r="R27">
        <f>IF('Data Input'!I27&gt;=100,1,0)</f>
        <v>0</v>
      </c>
      <c r="S27" s="18">
        <f>'Data Input'!L27</f>
        <v>3</v>
      </c>
      <c r="T27" s="16">
        <f>'Data Input'!N27</f>
        <v>2016</v>
      </c>
      <c r="U27">
        <f t="shared" si="16"/>
        <v>0.35102189025697983</v>
      </c>
      <c r="V27">
        <f t="shared" si="17"/>
        <v>4.2653910835000121E-2</v>
      </c>
      <c r="W27">
        <f t="shared" si="18"/>
        <v>0.26206074168961369</v>
      </c>
      <c r="X27" s="16">
        <f t="shared" si="19"/>
        <v>5.5543259268661955E-3</v>
      </c>
      <c r="Y27">
        <f t="shared" si="20"/>
        <v>1477.1505337092444</v>
      </c>
      <c r="Z27">
        <f t="shared" si="21"/>
        <v>19.620279533435518</v>
      </c>
      <c r="AA27">
        <f t="shared" si="22"/>
        <v>148.06241315832852</v>
      </c>
      <c r="AB27" s="16">
        <f t="shared" si="23"/>
        <v>28.384837315431412</v>
      </c>
      <c r="AC27">
        <f t="shared" si="24"/>
        <v>54222.519000000008</v>
      </c>
      <c r="AD27">
        <f t="shared" si="25"/>
        <v>49195.882000000005</v>
      </c>
      <c r="AE27">
        <f t="shared" si="26"/>
        <v>44169.245000000003</v>
      </c>
      <c r="AF27">
        <f t="shared" si="27"/>
        <v>39142.608</v>
      </c>
      <c r="AG27">
        <f t="shared" si="28"/>
        <v>34115.970999999998</v>
      </c>
      <c r="AH27">
        <f t="shared" si="29"/>
        <v>29089.333999999995</v>
      </c>
      <c r="AI27">
        <f t="shared" si="30"/>
        <v>24062.696999999996</v>
      </c>
      <c r="AJ27">
        <f t="shared" si="31"/>
        <v>19036.059999999998</v>
      </c>
      <c r="AK27">
        <f t="shared" si="32"/>
        <v>14009.422999999999</v>
      </c>
      <c r="AL27">
        <f t="shared" si="33"/>
        <v>8982.7860000000001</v>
      </c>
      <c r="AM27">
        <f t="shared" si="34"/>
        <v>3956.1489999999999</v>
      </c>
      <c r="AN27">
        <f t="shared" si="35"/>
        <v>916.79527418879923</v>
      </c>
      <c r="AO27">
        <f t="shared" si="36"/>
        <v>46024.350000000013</v>
      </c>
      <c r="AP27">
        <f t="shared" si="37"/>
        <v>41757.715000000011</v>
      </c>
      <c r="AQ27">
        <f t="shared" si="38"/>
        <v>37491.080000000009</v>
      </c>
      <c r="AR27">
        <f t="shared" si="39"/>
        <v>33224.445000000007</v>
      </c>
      <c r="AS27">
        <f t="shared" si="40"/>
        <v>28957.810000000005</v>
      </c>
      <c r="AT27">
        <f t="shared" si="41"/>
        <v>24691.175000000003</v>
      </c>
      <c r="AU27">
        <f t="shared" si="42"/>
        <v>20424.54</v>
      </c>
      <c r="AV27">
        <f t="shared" si="43"/>
        <v>16157.905000000001</v>
      </c>
      <c r="AW27">
        <f t="shared" si="44"/>
        <v>11891.27</v>
      </c>
      <c r="AX27">
        <f t="shared" si="45"/>
        <v>7624.6350000000002</v>
      </c>
      <c r="AY27">
        <f t="shared" si="46"/>
        <v>3358</v>
      </c>
      <c r="AZ27">
        <f t="shared" si="47"/>
        <v>778.1805010358828</v>
      </c>
      <c r="BA27">
        <f t="shared" si="48"/>
        <v>44846.080999999991</v>
      </c>
      <c r="BB27">
        <f t="shared" si="49"/>
        <v>40688.675999999992</v>
      </c>
      <c r="BC27">
        <f t="shared" si="50"/>
        <v>36531.270999999993</v>
      </c>
      <c r="BD27">
        <f t="shared" si="51"/>
        <v>32373.865999999995</v>
      </c>
      <c r="BE27">
        <f t="shared" si="52"/>
        <v>28216.460999999996</v>
      </c>
      <c r="BF27">
        <f t="shared" si="53"/>
        <v>24059.055999999997</v>
      </c>
      <c r="BG27">
        <f t="shared" si="54"/>
        <v>19901.650999999998</v>
      </c>
      <c r="BH27">
        <f t="shared" si="55"/>
        <v>15744.245999999999</v>
      </c>
      <c r="BI27">
        <f t="shared" si="56"/>
        <v>11586.841</v>
      </c>
      <c r="BJ27">
        <f t="shared" si="57"/>
        <v>7429.4359999999997</v>
      </c>
      <c r="BK27">
        <f t="shared" si="58"/>
        <v>3272.0309999999999</v>
      </c>
      <c r="BL27">
        <f t="shared" si="59"/>
        <v>758.25829716945782</v>
      </c>
      <c r="BM27">
        <f t="shared" si="60"/>
        <v>58695.156999999999</v>
      </c>
      <c r="BN27">
        <f t="shared" si="61"/>
        <v>55729.79</v>
      </c>
      <c r="BO27">
        <f t="shared" si="62"/>
        <v>50156.811000000002</v>
      </c>
      <c r="BP27">
        <f t="shared" si="63"/>
        <v>44583.832000000002</v>
      </c>
      <c r="BQ27">
        <f t="shared" si="64"/>
        <v>39010.853000000003</v>
      </c>
      <c r="BR27">
        <f t="shared" si="65"/>
        <v>33437.874000000003</v>
      </c>
      <c r="BS27">
        <f t="shared" si="66"/>
        <v>27864.895</v>
      </c>
      <c r="BT27">
        <f t="shared" si="67"/>
        <v>22291.916000000001</v>
      </c>
      <c r="BU27">
        <f t="shared" si="68"/>
        <v>16718.937000000002</v>
      </c>
      <c r="BV27">
        <f t="shared" si="69"/>
        <v>11145.958000000001</v>
      </c>
      <c r="BW27">
        <f t="shared" si="70"/>
        <v>5572.9790000000003</v>
      </c>
      <c r="BX27" s="16">
        <f t="shared" si="71"/>
        <v>1043.306748743493</v>
      </c>
      <c r="BY27">
        <f t="shared" si="72"/>
        <v>2393.9458078980438</v>
      </c>
      <c r="BZ27">
        <f t="shared" si="73"/>
        <v>797.80078056931836</v>
      </c>
      <c r="CA27">
        <f t="shared" si="74"/>
        <v>906.3207103277864</v>
      </c>
      <c r="CB27">
        <f t="shared" si="75"/>
        <v>1071.6915860589245</v>
      </c>
    </row>
    <row r="28" spans="1:80" x14ac:dyDescent="0.25">
      <c r="A28">
        <f>'Data Input'!A28</f>
        <v>0</v>
      </c>
      <c r="B28">
        <f>'Data Input'!C28</f>
        <v>22</v>
      </c>
      <c r="C28">
        <f t="shared" si="5"/>
        <v>23</v>
      </c>
      <c r="D28">
        <f t="shared" si="6"/>
        <v>24</v>
      </c>
      <c r="E28">
        <f t="shared" si="7"/>
        <v>25</v>
      </c>
      <c r="F28">
        <f t="shared" si="8"/>
        <v>26</v>
      </c>
      <c r="G28">
        <f t="shared" si="9"/>
        <v>27</v>
      </c>
      <c r="H28">
        <f t="shared" si="10"/>
        <v>28</v>
      </c>
      <c r="I28">
        <f t="shared" si="11"/>
        <v>29</v>
      </c>
      <c r="J28">
        <f t="shared" si="12"/>
        <v>30</v>
      </c>
      <c r="K28">
        <f t="shared" si="13"/>
        <v>31</v>
      </c>
      <c r="L28">
        <f t="shared" si="14"/>
        <v>32</v>
      </c>
      <c r="M28">
        <f>IF('Data Input'!D28&gt;=240,1,0)</f>
        <v>0</v>
      </c>
      <c r="N28">
        <f>_xlfn.IFS('Data Input'!F28&gt;=130,1,'Data Input'!G28=1,1,0=0,0)</f>
        <v>0</v>
      </c>
      <c r="O28">
        <f>'Data Input'!H28</f>
        <v>0</v>
      </c>
      <c r="P28">
        <f>'Data Input'!J28</f>
        <v>20.2</v>
      </c>
      <c r="Q28">
        <f t="shared" si="15"/>
        <v>0</v>
      </c>
      <c r="R28">
        <f>IF('Data Input'!I28&gt;=100,1,0)</f>
        <v>0</v>
      </c>
      <c r="S28" s="18">
        <f>'Data Input'!L28</f>
        <v>3</v>
      </c>
      <c r="T28" s="16">
        <f>'Data Input'!N28</f>
        <v>2016</v>
      </c>
      <c r="U28">
        <f t="shared" si="16"/>
        <v>0.34340141071820507</v>
      </c>
      <c r="V28">
        <f t="shared" si="17"/>
        <v>4.1921053953700473E-2</v>
      </c>
      <c r="W28">
        <f t="shared" si="18"/>
        <v>0.25898544581929356</v>
      </c>
      <c r="X28" s="16">
        <f t="shared" si="19"/>
        <v>5.1456594550129756E-3</v>
      </c>
      <c r="Y28">
        <f t="shared" si="20"/>
        <v>1445.0824612321101</v>
      </c>
      <c r="Z28">
        <f t="shared" si="21"/>
        <v>19.28317429296359</v>
      </c>
      <c r="AA28">
        <f t="shared" si="22"/>
        <v>146.3248933573858</v>
      </c>
      <c r="AB28" s="16">
        <f t="shared" si="23"/>
        <v>26.296387434642778</v>
      </c>
      <c r="AC28">
        <f t="shared" si="24"/>
        <v>46030.958999999995</v>
      </c>
      <c r="AD28">
        <f t="shared" si="25"/>
        <v>43098.753999999994</v>
      </c>
      <c r="AE28">
        <f t="shared" si="26"/>
        <v>40166.548999999992</v>
      </c>
      <c r="AF28">
        <f t="shared" si="27"/>
        <v>37234.34399999999</v>
      </c>
      <c r="AG28">
        <f t="shared" si="28"/>
        <v>32580.050999999992</v>
      </c>
      <c r="AH28">
        <f t="shared" si="29"/>
        <v>27925.757999999994</v>
      </c>
      <c r="AI28">
        <f t="shared" si="30"/>
        <v>23271.464999999997</v>
      </c>
      <c r="AJ28">
        <f t="shared" si="31"/>
        <v>18617.171999999999</v>
      </c>
      <c r="AK28">
        <f t="shared" si="32"/>
        <v>13962.878999999999</v>
      </c>
      <c r="AL28">
        <f t="shared" si="33"/>
        <v>9308.5859999999993</v>
      </c>
      <c r="AM28">
        <f t="shared" si="34"/>
        <v>4654.2929999999997</v>
      </c>
      <c r="AN28">
        <f t="shared" si="35"/>
        <v>829.261951609471</v>
      </c>
      <c r="AO28">
        <f t="shared" si="36"/>
        <v>39071.314000000006</v>
      </c>
      <c r="AP28">
        <f t="shared" si="37"/>
        <v>36582.444000000003</v>
      </c>
      <c r="AQ28">
        <f t="shared" si="38"/>
        <v>34093.574000000001</v>
      </c>
      <c r="AR28">
        <f t="shared" si="39"/>
        <v>31604.704000000002</v>
      </c>
      <c r="AS28">
        <f t="shared" si="40"/>
        <v>27654.116000000002</v>
      </c>
      <c r="AT28">
        <f t="shared" si="41"/>
        <v>23703.528000000002</v>
      </c>
      <c r="AU28">
        <f t="shared" si="42"/>
        <v>19752.940000000002</v>
      </c>
      <c r="AV28">
        <f t="shared" si="43"/>
        <v>15802.352000000001</v>
      </c>
      <c r="AW28">
        <f t="shared" si="44"/>
        <v>11851.764000000001</v>
      </c>
      <c r="AX28">
        <f t="shared" si="45"/>
        <v>7901.1760000000004</v>
      </c>
      <c r="AY28">
        <f t="shared" si="46"/>
        <v>3950.5880000000002</v>
      </c>
      <c r="AZ28">
        <f t="shared" si="47"/>
        <v>703.88182532383178</v>
      </c>
      <c r="BA28">
        <f t="shared" si="48"/>
        <v>30071.050999999996</v>
      </c>
      <c r="BB28">
        <f t="shared" si="49"/>
        <v>27645.897999999997</v>
      </c>
      <c r="BC28">
        <f t="shared" si="50"/>
        <v>25220.744999999999</v>
      </c>
      <c r="BD28">
        <f t="shared" si="51"/>
        <v>22795.592000000001</v>
      </c>
      <c r="BE28">
        <f t="shared" si="52"/>
        <v>19946.143</v>
      </c>
      <c r="BF28">
        <f t="shared" si="53"/>
        <v>17096.694</v>
      </c>
      <c r="BG28">
        <f t="shared" si="54"/>
        <v>14247.245000000001</v>
      </c>
      <c r="BH28">
        <f t="shared" si="55"/>
        <v>11397.796</v>
      </c>
      <c r="BI28">
        <f t="shared" si="56"/>
        <v>8548.3469999999998</v>
      </c>
      <c r="BJ28">
        <f t="shared" si="57"/>
        <v>5698.8980000000001</v>
      </c>
      <c r="BK28">
        <f t="shared" si="58"/>
        <v>2849.4490000000001</v>
      </c>
      <c r="BL28">
        <f t="shared" si="59"/>
        <v>518.41809375413277</v>
      </c>
      <c r="BM28">
        <f t="shared" si="60"/>
        <v>35637.887000000002</v>
      </c>
      <c r="BN28">
        <f t="shared" si="61"/>
        <v>32672.520000000004</v>
      </c>
      <c r="BO28">
        <f t="shared" si="62"/>
        <v>29671.982000000004</v>
      </c>
      <c r="BP28">
        <f t="shared" si="63"/>
        <v>26671.444000000003</v>
      </c>
      <c r="BQ28">
        <f t="shared" si="64"/>
        <v>23670.906000000003</v>
      </c>
      <c r="BR28">
        <f t="shared" si="65"/>
        <v>20289.348000000002</v>
      </c>
      <c r="BS28">
        <f t="shared" si="66"/>
        <v>16907.79</v>
      </c>
      <c r="BT28">
        <f t="shared" si="67"/>
        <v>13526.232</v>
      </c>
      <c r="BU28">
        <f t="shared" si="68"/>
        <v>10144.673999999999</v>
      </c>
      <c r="BV28">
        <f t="shared" si="69"/>
        <v>6763.116</v>
      </c>
      <c r="BW28">
        <f t="shared" si="70"/>
        <v>3381.558</v>
      </c>
      <c r="BX28" s="16">
        <f t="shared" si="71"/>
        <v>612.88892867370419</v>
      </c>
      <c r="BY28">
        <f t="shared" si="72"/>
        <v>2274.3444128415813</v>
      </c>
      <c r="BZ28">
        <f t="shared" si="73"/>
        <v>723.1649996167954</v>
      </c>
      <c r="CA28">
        <f t="shared" si="74"/>
        <v>664.74298711151857</v>
      </c>
      <c r="CB28">
        <f t="shared" si="75"/>
        <v>639.18531610834691</v>
      </c>
    </row>
    <row r="29" spans="1:80" x14ac:dyDescent="0.25">
      <c r="A29">
        <f>'Data Input'!A29</f>
        <v>0</v>
      </c>
      <c r="B29">
        <f>'Data Input'!C29</f>
        <v>49</v>
      </c>
      <c r="C29">
        <f t="shared" si="5"/>
        <v>50</v>
      </c>
      <c r="D29">
        <f t="shared" si="6"/>
        <v>51</v>
      </c>
      <c r="E29">
        <f t="shared" si="7"/>
        <v>52</v>
      </c>
      <c r="F29">
        <f t="shared" si="8"/>
        <v>53</v>
      </c>
      <c r="G29">
        <f t="shared" si="9"/>
        <v>54</v>
      </c>
      <c r="H29">
        <f t="shared" si="10"/>
        <v>55</v>
      </c>
      <c r="I29">
        <f t="shared" si="11"/>
        <v>56</v>
      </c>
      <c r="J29">
        <f t="shared" si="12"/>
        <v>57</v>
      </c>
      <c r="K29">
        <f t="shared" si="13"/>
        <v>58</v>
      </c>
      <c r="L29">
        <f t="shared" si="14"/>
        <v>59</v>
      </c>
      <c r="M29">
        <f>IF('Data Input'!D29&gt;=240,1,0)</f>
        <v>0</v>
      </c>
      <c r="N29">
        <f>_xlfn.IFS('Data Input'!F29&gt;=130,1,'Data Input'!G29=1,1,0=0,0)</f>
        <v>0</v>
      </c>
      <c r="O29">
        <f>'Data Input'!H29</f>
        <v>0</v>
      </c>
      <c r="P29">
        <f>'Data Input'!J29</f>
        <v>30.6</v>
      </c>
      <c r="Q29">
        <f t="shared" si="15"/>
        <v>0</v>
      </c>
      <c r="R29">
        <f>IF('Data Input'!I29&gt;=100,1,0)</f>
        <v>1</v>
      </c>
      <c r="S29" s="18">
        <f>'Data Input'!L29</f>
        <v>3</v>
      </c>
      <c r="T29" s="16">
        <f>'Data Input'!N29</f>
        <v>2016</v>
      </c>
      <c r="U29">
        <f t="shared" si="16"/>
        <v>0.55626310875328577</v>
      </c>
      <c r="V29">
        <f t="shared" si="17"/>
        <v>4.3335275911680994E-2</v>
      </c>
      <c r="W29">
        <f t="shared" si="18"/>
        <v>0.42218449787326229</v>
      </c>
      <c r="X29" s="16">
        <f t="shared" si="19"/>
        <v>1</v>
      </c>
      <c r="Y29">
        <f t="shared" si="20"/>
        <v>2340.8350612439931</v>
      </c>
      <c r="Z29">
        <f t="shared" si="21"/>
        <v>19.933699170863694</v>
      </c>
      <c r="AA29">
        <f t="shared" si="22"/>
        <v>238.53117086568136</v>
      </c>
      <c r="AB29" s="16">
        <f t="shared" si="23"/>
        <v>5110.4018181818183</v>
      </c>
      <c r="AC29">
        <f t="shared" si="24"/>
        <v>39328.774000000005</v>
      </c>
      <c r="AD29">
        <f t="shared" si="25"/>
        <v>35372.625000000007</v>
      </c>
      <c r="AE29">
        <f t="shared" si="26"/>
        <v>31416.476000000006</v>
      </c>
      <c r="AF29">
        <f t="shared" si="27"/>
        <v>27460.327000000005</v>
      </c>
      <c r="AG29">
        <f t="shared" si="28"/>
        <v>23504.178000000004</v>
      </c>
      <c r="AH29">
        <f t="shared" si="29"/>
        <v>19548.029000000002</v>
      </c>
      <c r="AI29">
        <f t="shared" si="30"/>
        <v>15591.880000000001</v>
      </c>
      <c r="AJ29">
        <f t="shared" si="31"/>
        <v>12473.504000000001</v>
      </c>
      <c r="AK29">
        <f t="shared" si="32"/>
        <v>9355.1280000000006</v>
      </c>
      <c r="AL29">
        <f t="shared" si="33"/>
        <v>6236.7520000000004</v>
      </c>
      <c r="AM29">
        <f t="shared" si="34"/>
        <v>3118.3760000000002</v>
      </c>
      <c r="AN29">
        <f t="shared" si="35"/>
        <v>1012.7099653141099</v>
      </c>
      <c r="AO29">
        <f t="shared" si="36"/>
        <v>33382.47</v>
      </c>
      <c r="AP29">
        <f t="shared" si="37"/>
        <v>30024.47</v>
      </c>
      <c r="AQ29">
        <f t="shared" si="38"/>
        <v>26666.47</v>
      </c>
      <c r="AR29">
        <f t="shared" si="39"/>
        <v>23308.47</v>
      </c>
      <c r="AS29">
        <f t="shared" si="40"/>
        <v>19950.47</v>
      </c>
      <c r="AT29">
        <f t="shared" si="41"/>
        <v>16592.47</v>
      </c>
      <c r="AU29">
        <f t="shared" si="42"/>
        <v>13234.47</v>
      </c>
      <c r="AV29">
        <f t="shared" si="43"/>
        <v>10587.575999999999</v>
      </c>
      <c r="AW29">
        <f t="shared" si="44"/>
        <v>7940.6819999999989</v>
      </c>
      <c r="AX29">
        <f t="shared" si="45"/>
        <v>5293.7879999999996</v>
      </c>
      <c r="AY29">
        <f t="shared" si="46"/>
        <v>2646.8939999999998</v>
      </c>
      <c r="AZ29">
        <f t="shared" si="47"/>
        <v>859.59354745622045</v>
      </c>
      <c r="BA29">
        <f t="shared" si="48"/>
        <v>32527.840999999993</v>
      </c>
      <c r="BB29">
        <f t="shared" si="49"/>
        <v>29255.809999999994</v>
      </c>
      <c r="BC29">
        <f t="shared" si="50"/>
        <v>25983.778999999995</v>
      </c>
      <c r="BD29">
        <f t="shared" si="51"/>
        <v>22711.747999999996</v>
      </c>
      <c r="BE29">
        <f t="shared" si="52"/>
        <v>19439.716999999997</v>
      </c>
      <c r="BF29">
        <f t="shared" si="53"/>
        <v>16167.685999999998</v>
      </c>
      <c r="BG29">
        <f t="shared" si="54"/>
        <v>12895.654999999999</v>
      </c>
      <c r="BH29">
        <f t="shared" si="55"/>
        <v>10316.523999999999</v>
      </c>
      <c r="BI29">
        <f t="shared" si="56"/>
        <v>7737.393</v>
      </c>
      <c r="BJ29">
        <f t="shared" si="57"/>
        <v>5158.2619999999997</v>
      </c>
      <c r="BK29">
        <f t="shared" si="58"/>
        <v>2579.1309999999999</v>
      </c>
      <c r="BL29">
        <f t="shared" si="59"/>
        <v>837.58703872220042</v>
      </c>
      <c r="BM29">
        <f t="shared" si="60"/>
        <v>54419.633000000002</v>
      </c>
      <c r="BN29">
        <f t="shared" si="61"/>
        <v>51454.266000000003</v>
      </c>
      <c r="BO29">
        <f t="shared" si="62"/>
        <v>45989.495000000003</v>
      </c>
      <c r="BP29">
        <f t="shared" si="63"/>
        <v>40524.724000000002</v>
      </c>
      <c r="BQ29">
        <f t="shared" si="64"/>
        <v>35059.953000000001</v>
      </c>
      <c r="BR29">
        <f t="shared" si="65"/>
        <v>29595.182000000001</v>
      </c>
      <c r="BS29">
        <f t="shared" si="66"/>
        <v>24130.411</v>
      </c>
      <c r="BT29">
        <f t="shared" si="67"/>
        <v>18665.64</v>
      </c>
      <c r="BU29">
        <f t="shared" si="68"/>
        <v>13999.23</v>
      </c>
      <c r="BV29">
        <f t="shared" si="69"/>
        <v>9332.82</v>
      </c>
      <c r="BW29">
        <f t="shared" si="70"/>
        <v>4666.41</v>
      </c>
      <c r="BX29" s="16">
        <f t="shared" si="71"/>
        <v>1485.6884465789144</v>
      </c>
      <c r="BY29">
        <f t="shared" si="72"/>
        <v>3353.545026558103</v>
      </c>
      <c r="BZ29">
        <f t="shared" si="73"/>
        <v>879.5272466270842</v>
      </c>
      <c r="CA29">
        <f t="shared" si="74"/>
        <v>1076.1182095878817</v>
      </c>
      <c r="CB29">
        <f t="shared" si="75"/>
        <v>6596.0902647607327</v>
      </c>
    </row>
    <row r="30" spans="1:80" x14ac:dyDescent="0.25">
      <c r="A30">
        <f>'Data Input'!A30</f>
        <v>1</v>
      </c>
      <c r="B30">
        <f>'Data Input'!C30</f>
        <v>48</v>
      </c>
      <c r="C30">
        <f t="shared" si="5"/>
        <v>49</v>
      </c>
      <c r="D30">
        <f t="shared" si="6"/>
        <v>50</v>
      </c>
      <c r="E30">
        <f t="shared" si="7"/>
        <v>51</v>
      </c>
      <c r="F30">
        <f t="shared" si="8"/>
        <v>52</v>
      </c>
      <c r="G30">
        <f t="shared" si="9"/>
        <v>53</v>
      </c>
      <c r="H30">
        <f t="shared" si="10"/>
        <v>54</v>
      </c>
      <c r="I30">
        <f t="shared" si="11"/>
        <v>55</v>
      </c>
      <c r="J30">
        <f t="shared" si="12"/>
        <v>56</v>
      </c>
      <c r="K30">
        <f t="shared" si="13"/>
        <v>57</v>
      </c>
      <c r="L30">
        <f t="shared" si="14"/>
        <v>58</v>
      </c>
      <c r="M30">
        <f>IF('Data Input'!D30&gt;=240,1,0)</f>
        <v>0</v>
      </c>
      <c r="N30">
        <f>_xlfn.IFS('Data Input'!F30&gt;=130,1,'Data Input'!G30=1,1,0=0,0)</f>
        <v>0</v>
      </c>
      <c r="O30">
        <f>'Data Input'!H30</f>
        <v>0</v>
      </c>
      <c r="P30">
        <f>'Data Input'!J30</f>
        <v>29.2</v>
      </c>
      <c r="Q30">
        <f t="shared" si="15"/>
        <v>0</v>
      </c>
      <c r="R30">
        <f>IF('Data Input'!I30&gt;=100,1,0)</f>
        <v>0</v>
      </c>
      <c r="S30" s="18">
        <f>'Data Input'!L30</f>
        <v>3</v>
      </c>
      <c r="T30" s="16">
        <f>'Data Input'!N30</f>
        <v>2016</v>
      </c>
      <c r="U30">
        <f t="shared" si="16"/>
        <v>0.52705634486040176</v>
      </c>
      <c r="V30">
        <f t="shared" si="17"/>
        <v>6.1688642139282386E-2</v>
      </c>
      <c r="W30">
        <f t="shared" si="18"/>
        <v>0.33357132701930575</v>
      </c>
      <c r="X30" s="16">
        <f t="shared" si="19"/>
        <v>2.8314207031756425E-2</v>
      </c>
      <c r="Y30">
        <f t="shared" si="20"/>
        <v>2217.9288036293779</v>
      </c>
      <c r="Z30">
        <f t="shared" si="21"/>
        <v>28.376024123387666</v>
      </c>
      <c r="AA30">
        <f t="shared" si="22"/>
        <v>188.46537379262034</v>
      </c>
      <c r="AB30" s="16">
        <f t="shared" si="23"/>
        <v>144.69697509546447</v>
      </c>
      <c r="AC30">
        <f t="shared" si="24"/>
        <v>40166.547000000006</v>
      </c>
      <c r="AD30">
        <f t="shared" si="25"/>
        <v>36210.398000000008</v>
      </c>
      <c r="AE30">
        <f t="shared" si="26"/>
        <v>32254.249000000007</v>
      </c>
      <c r="AF30">
        <f t="shared" si="27"/>
        <v>28298.100000000006</v>
      </c>
      <c r="AG30">
        <f t="shared" si="28"/>
        <v>24341.951000000005</v>
      </c>
      <c r="AH30">
        <f t="shared" si="29"/>
        <v>20385.802000000003</v>
      </c>
      <c r="AI30">
        <f t="shared" si="30"/>
        <v>16429.653000000002</v>
      </c>
      <c r="AJ30">
        <f t="shared" si="31"/>
        <v>12473.504000000001</v>
      </c>
      <c r="AK30">
        <f t="shared" si="32"/>
        <v>9355.1280000000006</v>
      </c>
      <c r="AL30">
        <f t="shared" si="33"/>
        <v>6236.7520000000004</v>
      </c>
      <c r="AM30">
        <f t="shared" si="34"/>
        <v>3118.3760000000002</v>
      </c>
      <c r="AN30">
        <f t="shared" si="35"/>
        <v>985.08174194712853</v>
      </c>
      <c r="AO30">
        <f t="shared" si="36"/>
        <v>34093.576000000001</v>
      </c>
      <c r="AP30">
        <f t="shared" si="37"/>
        <v>30735.576000000001</v>
      </c>
      <c r="AQ30">
        <f t="shared" si="38"/>
        <v>27377.576000000001</v>
      </c>
      <c r="AR30">
        <f t="shared" si="39"/>
        <v>24019.576000000001</v>
      </c>
      <c r="AS30">
        <f t="shared" si="40"/>
        <v>20661.576000000001</v>
      </c>
      <c r="AT30">
        <f t="shared" si="41"/>
        <v>17303.576000000001</v>
      </c>
      <c r="AU30">
        <f t="shared" si="42"/>
        <v>13945.575999999999</v>
      </c>
      <c r="AV30">
        <f t="shared" si="43"/>
        <v>10587.575999999999</v>
      </c>
      <c r="AW30">
        <f t="shared" si="44"/>
        <v>7940.6819999999989</v>
      </c>
      <c r="AX30">
        <f t="shared" si="45"/>
        <v>5293.7879999999996</v>
      </c>
      <c r="AY30">
        <f t="shared" si="46"/>
        <v>2646.8939999999998</v>
      </c>
      <c r="AZ30">
        <f t="shared" si="47"/>
        <v>836.14256209465088</v>
      </c>
      <c r="BA30">
        <f t="shared" si="48"/>
        <v>33220.740999999995</v>
      </c>
      <c r="BB30">
        <f t="shared" si="49"/>
        <v>29948.709999999995</v>
      </c>
      <c r="BC30">
        <f t="shared" si="50"/>
        <v>26676.678999999996</v>
      </c>
      <c r="BD30">
        <f t="shared" si="51"/>
        <v>23404.647999999997</v>
      </c>
      <c r="BE30">
        <f t="shared" si="52"/>
        <v>20132.616999999998</v>
      </c>
      <c r="BF30">
        <f t="shared" si="53"/>
        <v>16860.585999999999</v>
      </c>
      <c r="BG30">
        <f t="shared" si="54"/>
        <v>13588.555</v>
      </c>
      <c r="BH30">
        <f t="shared" si="55"/>
        <v>10316.523999999999</v>
      </c>
      <c r="BI30">
        <f t="shared" si="56"/>
        <v>7737.393</v>
      </c>
      <c r="BJ30">
        <f t="shared" si="57"/>
        <v>5158.2619999999997</v>
      </c>
      <c r="BK30">
        <f t="shared" si="58"/>
        <v>2579.1309999999999</v>
      </c>
      <c r="BL30">
        <f t="shared" si="59"/>
        <v>814.73639515169862</v>
      </c>
      <c r="BM30">
        <f t="shared" si="60"/>
        <v>55217.993999999999</v>
      </c>
      <c r="BN30">
        <f t="shared" si="61"/>
        <v>52252.627</v>
      </c>
      <c r="BO30">
        <f t="shared" si="62"/>
        <v>46787.856</v>
      </c>
      <c r="BP30">
        <f t="shared" si="63"/>
        <v>41323.084999999999</v>
      </c>
      <c r="BQ30">
        <f t="shared" si="64"/>
        <v>35858.313999999998</v>
      </c>
      <c r="BR30">
        <f t="shared" si="65"/>
        <v>30393.543000000001</v>
      </c>
      <c r="BS30">
        <f t="shared" si="66"/>
        <v>24928.772000000001</v>
      </c>
      <c r="BT30">
        <f t="shared" si="67"/>
        <v>19464.001</v>
      </c>
      <c r="BU30">
        <f t="shared" si="68"/>
        <v>13999.23</v>
      </c>
      <c r="BV30">
        <f t="shared" si="69"/>
        <v>9332.82</v>
      </c>
      <c r="BW30">
        <f t="shared" si="70"/>
        <v>4666.41</v>
      </c>
      <c r="BX30" s="16">
        <f t="shared" si="71"/>
        <v>1435.5021689846258</v>
      </c>
      <c r="BY30">
        <f t="shared" si="72"/>
        <v>3203.0105455765065</v>
      </c>
      <c r="BZ30">
        <f t="shared" si="73"/>
        <v>864.51858621803854</v>
      </c>
      <c r="CA30">
        <f t="shared" si="74"/>
        <v>1003.2017689443189</v>
      </c>
      <c r="CB30">
        <f t="shared" si="75"/>
        <v>1580.1991440800903</v>
      </c>
    </row>
    <row r="31" spans="1:80" x14ac:dyDescent="0.25">
      <c r="A31">
        <f>'Data Input'!A31</f>
        <v>1</v>
      </c>
      <c r="B31">
        <f>'Data Input'!C31</f>
        <v>32</v>
      </c>
      <c r="C31">
        <f t="shared" si="5"/>
        <v>33</v>
      </c>
      <c r="D31">
        <f t="shared" si="6"/>
        <v>34</v>
      </c>
      <c r="E31">
        <f t="shared" si="7"/>
        <v>35</v>
      </c>
      <c r="F31">
        <f t="shared" si="8"/>
        <v>36</v>
      </c>
      <c r="G31">
        <f t="shared" si="9"/>
        <v>37</v>
      </c>
      <c r="H31">
        <f t="shared" si="10"/>
        <v>38</v>
      </c>
      <c r="I31">
        <f t="shared" si="11"/>
        <v>39</v>
      </c>
      <c r="J31">
        <f t="shared" si="12"/>
        <v>40</v>
      </c>
      <c r="K31">
        <f t="shared" si="13"/>
        <v>41</v>
      </c>
      <c r="L31">
        <f t="shared" si="14"/>
        <v>42</v>
      </c>
      <c r="M31">
        <f>IF('Data Input'!D31&gt;=240,1,0)</f>
        <v>0</v>
      </c>
      <c r="N31">
        <f>_xlfn.IFS('Data Input'!F31&gt;=130,1,'Data Input'!G31=1,1,0=0,0)</f>
        <v>0</v>
      </c>
      <c r="O31">
        <f>'Data Input'!H31</f>
        <v>0</v>
      </c>
      <c r="P31">
        <f>'Data Input'!J31</f>
        <v>27.3</v>
      </c>
      <c r="Q31">
        <f t="shared" si="15"/>
        <v>0</v>
      </c>
      <c r="R31">
        <f>IF('Data Input'!I31&gt;=100,1,0)</f>
        <v>0</v>
      </c>
      <c r="S31" s="18">
        <f>'Data Input'!L31</f>
        <v>3</v>
      </c>
      <c r="T31" s="16">
        <f>'Data Input'!N31</f>
        <v>2016</v>
      </c>
      <c r="U31">
        <f t="shared" si="16"/>
        <v>0.48715902426033481</v>
      </c>
      <c r="V31">
        <f t="shared" si="17"/>
        <v>5.6896725631901818E-2</v>
      </c>
      <c r="W31">
        <f t="shared" si="18"/>
        <v>0.31693320703052252</v>
      </c>
      <c r="X31" s="16">
        <f t="shared" si="19"/>
        <v>1.982801528182802E-2</v>
      </c>
      <c r="Y31">
        <f t="shared" si="20"/>
        <v>2050.0351478382463</v>
      </c>
      <c r="Z31">
        <f t="shared" si="21"/>
        <v>26.171800887225633</v>
      </c>
      <c r="AA31">
        <f t="shared" si="22"/>
        <v>179.06495700346679</v>
      </c>
      <c r="AB31" s="16">
        <f t="shared" si="23"/>
        <v>101.32912534719077</v>
      </c>
      <c r="AC31">
        <f t="shared" si="24"/>
        <v>54175.974999999991</v>
      </c>
      <c r="AD31">
        <f t="shared" si="25"/>
        <v>49521.681999999993</v>
      </c>
      <c r="AE31">
        <f t="shared" si="26"/>
        <v>44867.388999999996</v>
      </c>
      <c r="AF31">
        <f t="shared" si="27"/>
        <v>40213.095999999998</v>
      </c>
      <c r="AG31">
        <f t="shared" si="28"/>
        <v>35186.458999999995</v>
      </c>
      <c r="AH31">
        <f t="shared" si="29"/>
        <v>30159.821999999996</v>
      </c>
      <c r="AI31">
        <f t="shared" si="30"/>
        <v>25133.184999999998</v>
      </c>
      <c r="AJ31">
        <f t="shared" si="31"/>
        <v>20106.547999999999</v>
      </c>
      <c r="AK31">
        <f t="shared" si="32"/>
        <v>15079.911</v>
      </c>
      <c r="AL31">
        <f t="shared" si="33"/>
        <v>10053.273999999999</v>
      </c>
      <c r="AM31">
        <f t="shared" si="34"/>
        <v>5026.6369999999997</v>
      </c>
      <c r="AN31">
        <f t="shared" si="35"/>
        <v>1306.4612232779596</v>
      </c>
      <c r="AO31">
        <f t="shared" si="36"/>
        <v>45984.844000000019</v>
      </c>
      <c r="AP31">
        <f t="shared" si="37"/>
        <v>42034.256000000016</v>
      </c>
      <c r="AQ31">
        <f t="shared" si="38"/>
        <v>38083.668000000012</v>
      </c>
      <c r="AR31">
        <f t="shared" si="39"/>
        <v>34133.080000000009</v>
      </c>
      <c r="AS31">
        <f t="shared" si="40"/>
        <v>29866.445000000007</v>
      </c>
      <c r="AT31">
        <f t="shared" si="41"/>
        <v>25599.810000000005</v>
      </c>
      <c r="AU31">
        <f t="shared" si="42"/>
        <v>21333.175000000003</v>
      </c>
      <c r="AV31">
        <f t="shared" si="43"/>
        <v>17066.54</v>
      </c>
      <c r="AW31">
        <f t="shared" si="44"/>
        <v>12799.905000000001</v>
      </c>
      <c r="AX31">
        <f t="shared" si="45"/>
        <v>8533.27</v>
      </c>
      <c r="AY31">
        <f t="shared" si="46"/>
        <v>4266.6350000000002</v>
      </c>
      <c r="AZ31">
        <f t="shared" si="47"/>
        <v>1108.9309292316709</v>
      </c>
      <c r="BA31">
        <f t="shared" si="48"/>
        <v>41807.587</v>
      </c>
      <c r="BB31">
        <f t="shared" si="49"/>
        <v>38958.137999999999</v>
      </c>
      <c r="BC31">
        <f t="shared" si="50"/>
        <v>36108.688999999998</v>
      </c>
      <c r="BD31">
        <f t="shared" si="51"/>
        <v>33259.24</v>
      </c>
      <c r="BE31">
        <f t="shared" si="52"/>
        <v>29101.834999999995</v>
      </c>
      <c r="BF31">
        <f t="shared" si="53"/>
        <v>24944.429999999997</v>
      </c>
      <c r="BG31">
        <f t="shared" si="54"/>
        <v>20787.024999999998</v>
      </c>
      <c r="BH31">
        <f t="shared" si="55"/>
        <v>16629.62</v>
      </c>
      <c r="BI31">
        <f t="shared" si="56"/>
        <v>12472.215</v>
      </c>
      <c r="BJ31">
        <f t="shared" si="57"/>
        <v>8314.81</v>
      </c>
      <c r="BK31">
        <f t="shared" si="58"/>
        <v>4157.4049999999997</v>
      </c>
      <c r="BL31">
        <f t="shared" si="59"/>
        <v>1056.3845718939231</v>
      </c>
      <c r="BM31">
        <f t="shared" si="60"/>
        <v>52120.893999999993</v>
      </c>
      <c r="BN31">
        <f t="shared" si="61"/>
        <v>49155.526999999995</v>
      </c>
      <c r="BO31">
        <f t="shared" si="62"/>
        <v>45773.968999999997</v>
      </c>
      <c r="BP31">
        <f t="shared" si="63"/>
        <v>42392.411</v>
      </c>
      <c r="BQ31">
        <f t="shared" si="64"/>
        <v>39010.853000000003</v>
      </c>
      <c r="BR31">
        <f t="shared" si="65"/>
        <v>33437.874000000003</v>
      </c>
      <c r="BS31">
        <f t="shared" si="66"/>
        <v>27864.895</v>
      </c>
      <c r="BT31">
        <f t="shared" si="67"/>
        <v>22291.916000000001</v>
      </c>
      <c r="BU31">
        <f t="shared" si="68"/>
        <v>16718.937000000002</v>
      </c>
      <c r="BV31">
        <f t="shared" si="69"/>
        <v>11145.958000000001</v>
      </c>
      <c r="BW31">
        <f t="shared" si="70"/>
        <v>5572.9790000000003</v>
      </c>
      <c r="BX31" s="16">
        <f t="shared" si="71"/>
        <v>1368.5272678397921</v>
      </c>
      <c r="BY31">
        <f t="shared" si="72"/>
        <v>3356.4963711162059</v>
      </c>
      <c r="BZ31">
        <f t="shared" si="73"/>
        <v>1135.1027301188965</v>
      </c>
      <c r="CA31">
        <f t="shared" si="74"/>
        <v>1235.4495288973899</v>
      </c>
      <c r="CB31">
        <f t="shared" si="75"/>
        <v>1469.8563931869828</v>
      </c>
    </row>
    <row r="32" spans="1:80" x14ac:dyDescent="0.25">
      <c r="A32">
        <f>'Data Input'!A32</f>
        <v>1</v>
      </c>
      <c r="B32">
        <f>'Data Input'!C32</f>
        <v>59</v>
      </c>
      <c r="C32">
        <f t="shared" si="5"/>
        <v>60</v>
      </c>
      <c r="D32">
        <f t="shared" si="6"/>
        <v>61</v>
      </c>
      <c r="E32">
        <f t="shared" si="7"/>
        <v>62</v>
      </c>
      <c r="F32">
        <f t="shared" si="8"/>
        <v>63</v>
      </c>
      <c r="G32">
        <f t="shared" si="9"/>
        <v>64</v>
      </c>
      <c r="H32">
        <f t="shared" si="10"/>
        <v>65</v>
      </c>
      <c r="I32">
        <f t="shared" si="11"/>
        <v>66</v>
      </c>
      <c r="J32">
        <f t="shared" si="12"/>
        <v>67</v>
      </c>
      <c r="K32">
        <f t="shared" si="13"/>
        <v>68</v>
      </c>
      <c r="L32">
        <f t="shared" si="14"/>
        <v>69</v>
      </c>
      <c r="M32">
        <f>IF('Data Input'!D32&gt;=240,1,0)</f>
        <v>0</v>
      </c>
      <c r="N32">
        <f>_xlfn.IFS('Data Input'!F32&gt;=130,1,'Data Input'!G32=1,1,0=0,0)</f>
        <v>1</v>
      </c>
      <c r="O32">
        <f>'Data Input'!H32</f>
        <v>0</v>
      </c>
      <c r="P32">
        <f>'Data Input'!J32</f>
        <v>31.9</v>
      </c>
      <c r="Q32">
        <f t="shared" si="15"/>
        <v>0</v>
      </c>
      <c r="R32">
        <f>IF('Data Input'!I32&gt;=100,1,0)</f>
        <v>0</v>
      </c>
      <c r="S32" s="18">
        <f>'Data Input'!L32</f>
        <v>3</v>
      </c>
      <c r="T32" s="16">
        <f>'Data Input'!N32</f>
        <v>2016</v>
      </c>
      <c r="U32">
        <f t="shared" si="16"/>
        <v>0.82027351615800237</v>
      </c>
      <c r="V32">
        <f t="shared" si="17"/>
        <v>9.6416253914823349E-2</v>
      </c>
      <c r="W32">
        <f t="shared" si="18"/>
        <v>0.43204491184518512</v>
      </c>
      <c r="X32" s="16">
        <f t="shared" si="19"/>
        <v>7.405172082018234E-2</v>
      </c>
      <c r="Y32">
        <f t="shared" si="20"/>
        <v>3451.8287770979223</v>
      </c>
      <c r="Z32">
        <f t="shared" si="21"/>
        <v>44.350302618048914</v>
      </c>
      <c r="AA32">
        <f t="shared" si="22"/>
        <v>244.10223304771614</v>
      </c>
      <c r="AB32" s="16">
        <f t="shared" si="23"/>
        <v>378.43404871895217</v>
      </c>
      <c r="AC32">
        <f t="shared" si="24"/>
        <v>32626.592000000001</v>
      </c>
      <c r="AD32">
        <f t="shared" si="25"/>
        <v>29508.216</v>
      </c>
      <c r="AE32">
        <f t="shared" si="26"/>
        <v>26389.84</v>
      </c>
      <c r="AF32">
        <f t="shared" si="27"/>
        <v>23271.464</v>
      </c>
      <c r="AG32">
        <f t="shared" si="28"/>
        <v>20153.088</v>
      </c>
      <c r="AH32">
        <f t="shared" si="29"/>
        <v>17034.712</v>
      </c>
      <c r="AI32">
        <f t="shared" si="30"/>
        <v>13916.335999999999</v>
      </c>
      <c r="AJ32">
        <f t="shared" si="31"/>
        <v>10797.96</v>
      </c>
      <c r="AK32">
        <f t="shared" si="32"/>
        <v>8098.4699999999993</v>
      </c>
      <c r="AL32">
        <f t="shared" si="33"/>
        <v>5398.98</v>
      </c>
      <c r="AM32">
        <f t="shared" si="34"/>
        <v>2699.49</v>
      </c>
      <c r="AN32">
        <f t="shared" si="35"/>
        <v>1269.0218231171145</v>
      </c>
      <c r="AO32">
        <f t="shared" si="36"/>
        <v>27693.621999999999</v>
      </c>
      <c r="AP32">
        <f t="shared" si="37"/>
        <v>25046.727999999999</v>
      </c>
      <c r="AQ32">
        <f t="shared" si="38"/>
        <v>22399.833999999999</v>
      </c>
      <c r="AR32">
        <f t="shared" si="39"/>
        <v>19752.939999999999</v>
      </c>
      <c r="AS32">
        <f t="shared" si="40"/>
        <v>17106.045999999998</v>
      </c>
      <c r="AT32">
        <f t="shared" si="41"/>
        <v>14459.152</v>
      </c>
      <c r="AU32">
        <f t="shared" si="42"/>
        <v>11812.258</v>
      </c>
      <c r="AV32">
        <f t="shared" si="43"/>
        <v>9165.3639999999996</v>
      </c>
      <c r="AW32">
        <f t="shared" si="44"/>
        <v>6874.0229999999992</v>
      </c>
      <c r="AX32">
        <f t="shared" si="45"/>
        <v>4582.6819999999998</v>
      </c>
      <c r="AY32">
        <f t="shared" si="46"/>
        <v>2291.3409999999999</v>
      </c>
      <c r="AZ32">
        <f t="shared" si="47"/>
        <v>1077.1523296437131</v>
      </c>
      <c r="BA32">
        <f t="shared" si="48"/>
        <v>26984.637000000002</v>
      </c>
      <c r="BB32">
        <f t="shared" si="49"/>
        <v>24405.506000000001</v>
      </c>
      <c r="BC32">
        <f t="shared" si="50"/>
        <v>21826.375</v>
      </c>
      <c r="BD32">
        <f t="shared" si="51"/>
        <v>19247.243999999999</v>
      </c>
      <c r="BE32">
        <f t="shared" si="52"/>
        <v>16668.112999999998</v>
      </c>
      <c r="BF32">
        <f t="shared" si="53"/>
        <v>14088.981999999998</v>
      </c>
      <c r="BG32">
        <f t="shared" si="54"/>
        <v>11509.850999999999</v>
      </c>
      <c r="BH32">
        <f t="shared" si="55"/>
        <v>8930.7199999999993</v>
      </c>
      <c r="BI32">
        <f t="shared" si="56"/>
        <v>6698.0399999999991</v>
      </c>
      <c r="BJ32">
        <f t="shared" si="57"/>
        <v>4465.3599999999997</v>
      </c>
      <c r="BK32">
        <f t="shared" si="58"/>
        <v>2232.6799999999998</v>
      </c>
      <c r="BL32">
        <f t="shared" si="59"/>
        <v>1049.576083075355</v>
      </c>
      <c r="BM32">
        <f t="shared" si="60"/>
        <v>28953.601999999999</v>
      </c>
      <c r="BN32">
        <f t="shared" si="61"/>
        <v>25988.235000000001</v>
      </c>
      <c r="BO32">
        <f t="shared" si="62"/>
        <v>21321.825000000001</v>
      </c>
      <c r="BP32">
        <f t="shared" si="63"/>
        <v>18037.09</v>
      </c>
      <c r="BQ32">
        <f t="shared" si="64"/>
        <v>14752.355000000001</v>
      </c>
      <c r="BR32">
        <f t="shared" si="65"/>
        <v>11467.62</v>
      </c>
      <c r="BS32">
        <f t="shared" si="66"/>
        <v>8182.8850000000002</v>
      </c>
      <c r="BT32">
        <f t="shared" si="67"/>
        <v>4898.1499999999996</v>
      </c>
      <c r="BU32">
        <f t="shared" si="68"/>
        <v>3733.2629999999999</v>
      </c>
      <c r="BV32">
        <f t="shared" si="69"/>
        <v>2488.8420000000001</v>
      </c>
      <c r="BW32">
        <f t="shared" si="70"/>
        <v>1244.421</v>
      </c>
      <c r="BX32" s="16">
        <f t="shared" si="71"/>
        <v>947.882768817346</v>
      </c>
      <c r="BY32">
        <f t="shared" si="72"/>
        <v>4720.850600215037</v>
      </c>
      <c r="BZ32">
        <f t="shared" si="73"/>
        <v>1121.5026322617621</v>
      </c>
      <c r="CA32">
        <f t="shared" si="74"/>
        <v>1293.678316123071</v>
      </c>
      <c r="CB32">
        <f t="shared" si="75"/>
        <v>1326.3168175362982</v>
      </c>
    </row>
    <row r="33" spans="1:80" x14ac:dyDescent="0.25">
      <c r="A33">
        <f>'Data Input'!A33</f>
        <v>0</v>
      </c>
      <c r="B33">
        <f>'Data Input'!C33</f>
        <v>39</v>
      </c>
      <c r="C33">
        <f t="shared" si="5"/>
        <v>40</v>
      </c>
      <c r="D33">
        <f t="shared" si="6"/>
        <v>41</v>
      </c>
      <c r="E33">
        <f t="shared" si="7"/>
        <v>42</v>
      </c>
      <c r="F33">
        <f t="shared" si="8"/>
        <v>43</v>
      </c>
      <c r="G33">
        <f t="shared" si="9"/>
        <v>44</v>
      </c>
      <c r="H33">
        <f t="shared" si="10"/>
        <v>45</v>
      </c>
      <c r="I33">
        <f t="shared" si="11"/>
        <v>46</v>
      </c>
      <c r="J33">
        <f t="shared" si="12"/>
        <v>47</v>
      </c>
      <c r="K33">
        <f t="shared" si="13"/>
        <v>48</v>
      </c>
      <c r="L33">
        <f t="shared" si="14"/>
        <v>49</v>
      </c>
      <c r="M33">
        <f>IF('Data Input'!D33&gt;=240,1,0)</f>
        <v>0</v>
      </c>
      <c r="N33">
        <f>_xlfn.IFS('Data Input'!F33&gt;=130,1,'Data Input'!G33=1,1,0=0,0)</f>
        <v>0</v>
      </c>
      <c r="O33">
        <f>'Data Input'!H33</f>
        <v>0</v>
      </c>
      <c r="P33">
        <f>'Data Input'!J33</f>
        <v>19.7</v>
      </c>
      <c r="Q33">
        <f t="shared" si="15"/>
        <v>0</v>
      </c>
      <c r="R33">
        <f>IF('Data Input'!I33&gt;=100,1,0)</f>
        <v>0</v>
      </c>
      <c r="S33" s="18">
        <f>'Data Input'!L33</f>
        <v>3</v>
      </c>
      <c r="T33" s="16">
        <f>'Data Input'!N33</f>
        <v>2016</v>
      </c>
      <c r="U33">
        <f t="shared" si="16"/>
        <v>0.33398840577709676</v>
      </c>
      <c r="V33">
        <f t="shared" si="17"/>
        <v>4.10219066048194E-2</v>
      </c>
      <c r="W33">
        <f t="shared" si="18"/>
        <v>0.25517448819874455</v>
      </c>
      <c r="X33" s="16">
        <f t="shared" si="19"/>
        <v>4.6766491509313132E-3</v>
      </c>
      <c r="Y33">
        <f t="shared" si="20"/>
        <v>1405.4711843901257</v>
      </c>
      <c r="Z33">
        <f t="shared" si="21"/>
        <v>18.869577462533726</v>
      </c>
      <c r="AA33">
        <f t="shared" si="22"/>
        <v>144.17173001783101</v>
      </c>
      <c r="AB33" s="16">
        <f t="shared" si="23"/>
        <v>23.899556323917839</v>
      </c>
      <c r="AC33">
        <f t="shared" si="24"/>
        <v>49940.567000000003</v>
      </c>
      <c r="AD33">
        <f t="shared" si="25"/>
        <v>44913.93</v>
      </c>
      <c r="AE33">
        <f t="shared" si="26"/>
        <v>39887.292999999998</v>
      </c>
      <c r="AF33">
        <f t="shared" si="27"/>
        <v>34860.655999999995</v>
      </c>
      <c r="AG33">
        <f t="shared" si="28"/>
        <v>29834.018999999997</v>
      </c>
      <c r="AH33">
        <f t="shared" si="29"/>
        <v>24807.381999999998</v>
      </c>
      <c r="AI33">
        <f t="shared" si="30"/>
        <v>19780.744999999999</v>
      </c>
      <c r="AJ33">
        <f t="shared" si="31"/>
        <v>15824.596</v>
      </c>
      <c r="AK33">
        <f t="shared" si="32"/>
        <v>11868.447</v>
      </c>
      <c r="AL33">
        <f t="shared" si="33"/>
        <v>7912.2979999999998</v>
      </c>
      <c r="AM33">
        <f t="shared" si="34"/>
        <v>3956.1489999999999</v>
      </c>
      <c r="AN33">
        <f t="shared" si="35"/>
        <v>771.84426058038332</v>
      </c>
      <c r="AO33">
        <f t="shared" si="36"/>
        <v>42389.810000000012</v>
      </c>
      <c r="AP33">
        <f t="shared" si="37"/>
        <v>38123.17500000001</v>
      </c>
      <c r="AQ33">
        <f t="shared" si="38"/>
        <v>33856.540000000008</v>
      </c>
      <c r="AR33">
        <f t="shared" si="39"/>
        <v>29589.905000000006</v>
      </c>
      <c r="AS33">
        <f t="shared" si="40"/>
        <v>25323.270000000004</v>
      </c>
      <c r="AT33">
        <f t="shared" si="41"/>
        <v>21056.635000000002</v>
      </c>
      <c r="AU33">
        <f t="shared" si="42"/>
        <v>16790</v>
      </c>
      <c r="AV33">
        <f t="shared" si="43"/>
        <v>13432</v>
      </c>
      <c r="AW33">
        <f t="shared" si="44"/>
        <v>10074</v>
      </c>
      <c r="AX33">
        <f t="shared" si="45"/>
        <v>6716</v>
      </c>
      <c r="AY33">
        <f t="shared" si="46"/>
        <v>3358</v>
      </c>
      <c r="AZ33">
        <f t="shared" si="47"/>
        <v>655.14540484062502</v>
      </c>
      <c r="BA33">
        <f t="shared" si="48"/>
        <v>41304.584999999992</v>
      </c>
      <c r="BB33">
        <f t="shared" si="49"/>
        <v>37147.179999999993</v>
      </c>
      <c r="BC33">
        <f t="shared" si="50"/>
        <v>32989.774999999994</v>
      </c>
      <c r="BD33">
        <f t="shared" si="51"/>
        <v>28832.369999999995</v>
      </c>
      <c r="BE33">
        <f t="shared" si="52"/>
        <v>24674.964999999997</v>
      </c>
      <c r="BF33">
        <f t="shared" si="53"/>
        <v>20517.559999999998</v>
      </c>
      <c r="BG33">
        <f t="shared" si="54"/>
        <v>16360.154999999999</v>
      </c>
      <c r="BH33">
        <f t="shared" si="55"/>
        <v>13088.124</v>
      </c>
      <c r="BI33">
        <f t="shared" si="56"/>
        <v>9816.0930000000008</v>
      </c>
      <c r="BJ33">
        <f t="shared" si="57"/>
        <v>6544.0619999999999</v>
      </c>
      <c r="BK33">
        <f t="shared" si="58"/>
        <v>3272.0309999999999</v>
      </c>
      <c r="BL33">
        <f t="shared" si="59"/>
        <v>638.37293217865204</v>
      </c>
      <c r="BM33">
        <f t="shared" si="60"/>
        <v>58262.324999999997</v>
      </c>
      <c r="BN33">
        <f t="shared" si="61"/>
        <v>55296.957999999999</v>
      </c>
      <c r="BO33">
        <f t="shared" si="62"/>
        <v>49723.978999999999</v>
      </c>
      <c r="BP33">
        <f t="shared" si="63"/>
        <v>44151</v>
      </c>
      <c r="BQ33">
        <f t="shared" si="64"/>
        <v>38578.021000000001</v>
      </c>
      <c r="BR33">
        <f t="shared" si="65"/>
        <v>33005.042000000001</v>
      </c>
      <c r="BS33">
        <f t="shared" si="66"/>
        <v>27432.062999999998</v>
      </c>
      <c r="BT33">
        <f t="shared" si="67"/>
        <v>21859.083999999999</v>
      </c>
      <c r="BU33">
        <f t="shared" si="68"/>
        <v>16394.312999999998</v>
      </c>
      <c r="BV33">
        <f t="shared" si="69"/>
        <v>10929.541999999999</v>
      </c>
      <c r="BW33">
        <f t="shared" si="70"/>
        <v>5464.7709999999997</v>
      </c>
      <c r="BX33" s="16">
        <f t="shared" si="71"/>
        <v>981.62871022751392</v>
      </c>
      <c r="BY33">
        <f t="shared" si="72"/>
        <v>2177.3154449705089</v>
      </c>
      <c r="BZ33">
        <f t="shared" si="73"/>
        <v>674.01498230315872</v>
      </c>
      <c r="CA33">
        <f t="shared" si="74"/>
        <v>782.54466219648305</v>
      </c>
      <c r="CB33">
        <f t="shared" si="75"/>
        <v>1005.5282665514318</v>
      </c>
    </row>
    <row r="34" spans="1:80" x14ac:dyDescent="0.25">
      <c r="A34">
        <f>'Data Input'!A34</f>
        <v>1</v>
      </c>
      <c r="B34">
        <f>'Data Input'!C34</f>
        <v>62</v>
      </c>
      <c r="C34">
        <f t="shared" si="5"/>
        <v>63</v>
      </c>
      <c r="D34">
        <f t="shared" si="6"/>
        <v>64</v>
      </c>
      <c r="E34">
        <f t="shared" si="7"/>
        <v>65</v>
      </c>
      <c r="F34">
        <f t="shared" si="8"/>
        <v>66</v>
      </c>
      <c r="G34">
        <f t="shared" si="9"/>
        <v>67</v>
      </c>
      <c r="H34">
        <f t="shared" si="10"/>
        <v>68</v>
      </c>
      <c r="I34">
        <f t="shared" si="11"/>
        <v>69</v>
      </c>
      <c r="J34">
        <f t="shared" si="12"/>
        <v>70</v>
      </c>
      <c r="K34">
        <f t="shared" si="13"/>
        <v>71</v>
      </c>
      <c r="L34">
        <f t="shared" si="14"/>
        <v>72</v>
      </c>
      <c r="M34">
        <f>IF('Data Input'!D34&gt;=240,1,0)</f>
        <v>0</v>
      </c>
      <c r="N34">
        <f>_xlfn.IFS('Data Input'!F34&gt;=130,1,'Data Input'!G34=1,1,0=0,0)</f>
        <v>1</v>
      </c>
      <c r="O34">
        <f>'Data Input'!H34</f>
        <v>0</v>
      </c>
      <c r="P34">
        <f>'Data Input'!J34</f>
        <v>26.6</v>
      </c>
      <c r="Q34">
        <f t="shared" si="15"/>
        <v>0</v>
      </c>
      <c r="R34">
        <f>IF('Data Input'!I34&gt;=100,1,0)</f>
        <v>0</v>
      </c>
      <c r="S34" s="18">
        <f>'Data Input'!L34</f>
        <v>3</v>
      </c>
      <c r="T34" s="16">
        <f>'Data Input'!N34</f>
        <v>2016</v>
      </c>
      <c r="U34">
        <f t="shared" si="16"/>
        <v>0.66471492502335017</v>
      </c>
      <c r="V34">
        <f t="shared" si="17"/>
        <v>7.7453073050783278E-2</v>
      </c>
      <c r="W34">
        <f t="shared" si="18"/>
        <v>0.3810662016422558</v>
      </c>
      <c r="X34" s="16">
        <f t="shared" si="19"/>
        <v>2.8082879872656372E-2</v>
      </c>
      <c r="Y34">
        <f t="shared" si="20"/>
        <v>2797.2158817329432</v>
      </c>
      <c r="Z34">
        <f t="shared" si="21"/>
        <v>35.627470359247887</v>
      </c>
      <c r="AA34">
        <f t="shared" si="22"/>
        <v>215.29963253731711</v>
      </c>
      <c r="AB34" s="16">
        <f t="shared" si="23"/>
        <v>143.51480036100472</v>
      </c>
      <c r="AC34">
        <f t="shared" si="24"/>
        <v>31369.934000000001</v>
      </c>
      <c r="AD34">
        <f t="shared" si="25"/>
        <v>28251.558000000001</v>
      </c>
      <c r="AE34">
        <f t="shared" si="26"/>
        <v>25133.182000000001</v>
      </c>
      <c r="AF34">
        <f t="shared" si="27"/>
        <v>22014.806</v>
      </c>
      <c r="AG34">
        <f t="shared" si="28"/>
        <v>18896.43</v>
      </c>
      <c r="AH34">
        <f t="shared" si="29"/>
        <v>16196.939999999999</v>
      </c>
      <c r="AI34">
        <f t="shared" si="30"/>
        <v>13497.449999999999</v>
      </c>
      <c r="AJ34">
        <f t="shared" si="31"/>
        <v>10797.96</v>
      </c>
      <c r="AK34">
        <f t="shared" si="32"/>
        <v>8098.4699999999993</v>
      </c>
      <c r="AL34">
        <f t="shared" si="33"/>
        <v>5398.98</v>
      </c>
      <c r="AM34">
        <f t="shared" si="34"/>
        <v>2699.49</v>
      </c>
      <c r="AN34">
        <f t="shared" si="35"/>
        <v>986.94075869972517</v>
      </c>
      <c r="AO34">
        <f t="shared" si="36"/>
        <v>26626.963</v>
      </c>
      <c r="AP34">
        <f t="shared" si="37"/>
        <v>23980.069</v>
      </c>
      <c r="AQ34">
        <f t="shared" si="38"/>
        <v>21333.174999999999</v>
      </c>
      <c r="AR34">
        <f t="shared" si="39"/>
        <v>18686.280999999999</v>
      </c>
      <c r="AS34">
        <f t="shared" si="40"/>
        <v>16039.387000000001</v>
      </c>
      <c r="AT34">
        <f t="shared" si="41"/>
        <v>13748.046</v>
      </c>
      <c r="AU34">
        <f t="shared" si="42"/>
        <v>11456.705</v>
      </c>
      <c r="AV34">
        <f t="shared" si="43"/>
        <v>9165.3639999999996</v>
      </c>
      <c r="AW34">
        <f t="shared" si="44"/>
        <v>6874.0229999999992</v>
      </c>
      <c r="AX34">
        <f t="shared" si="45"/>
        <v>4582.6819999999998</v>
      </c>
      <c r="AY34">
        <f t="shared" si="46"/>
        <v>2291.3409999999999</v>
      </c>
      <c r="AZ34">
        <f t="shared" si="47"/>
        <v>837.72041589697176</v>
      </c>
      <c r="BA34">
        <f t="shared" si="48"/>
        <v>25945.284000000003</v>
      </c>
      <c r="BB34">
        <f t="shared" si="49"/>
        <v>23366.153000000002</v>
      </c>
      <c r="BC34">
        <f t="shared" si="50"/>
        <v>20787.022000000001</v>
      </c>
      <c r="BD34">
        <f t="shared" si="51"/>
        <v>18207.891</v>
      </c>
      <c r="BE34">
        <f t="shared" si="52"/>
        <v>15628.76</v>
      </c>
      <c r="BF34">
        <f t="shared" si="53"/>
        <v>13396.08</v>
      </c>
      <c r="BG34">
        <f t="shared" si="54"/>
        <v>11163.4</v>
      </c>
      <c r="BH34">
        <f t="shared" si="55"/>
        <v>8930.7199999999993</v>
      </c>
      <c r="BI34">
        <f t="shared" si="56"/>
        <v>6698.0399999999991</v>
      </c>
      <c r="BJ34">
        <f t="shared" si="57"/>
        <v>4465.3599999999997</v>
      </c>
      <c r="BK34">
        <f t="shared" si="58"/>
        <v>2232.6799999999998</v>
      </c>
      <c r="BL34">
        <f t="shared" si="59"/>
        <v>816.27382832203557</v>
      </c>
      <c r="BM34">
        <f t="shared" si="60"/>
        <v>20858.822</v>
      </c>
      <c r="BN34">
        <f t="shared" si="61"/>
        <v>17893.455000000002</v>
      </c>
      <c r="BO34">
        <f t="shared" si="62"/>
        <v>14608.720000000001</v>
      </c>
      <c r="BP34">
        <f t="shared" si="63"/>
        <v>11323.985000000001</v>
      </c>
      <c r="BQ34">
        <f t="shared" si="64"/>
        <v>8039.2500000000009</v>
      </c>
      <c r="BR34">
        <f t="shared" si="65"/>
        <v>6874.3630000000012</v>
      </c>
      <c r="BS34">
        <f t="shared" si="66"/>
        <v>5629.9420000000009</v>
      </c>
      <c r="BT34">
        <f t="shared" si="67"/>
        <v>4385.5210000000006</v>
      </c>
      <c r="BU34">
        <f t="shared" si="68"/>
        <v>3141.1000000000004</v>
      </c>
      <c r="BV34">
        <f t="shared" si="69"/>
        <v>1896.6790000000001</v>
      </c>
      <c r="BW34">
        <f t="shared" si="70"/>
        <v>948.33950000000004</v>
      </c>
      <c r="BX34" s="16">
        <f t="shared" si="71"/>
        <v>519.97098127915172</v>
      </c>
      <c r="BY34">
        <f t="shared" si="72"/>
        <v>3784.1566404326686</v>
      </c>
      <c r="BZ34">
        <f t="shared" si="73"/>
        <v>873.34788625621968</v>
      </c>
      <c r="CA34">
        <f t="shared" si="74"/>
        <v>1031.5734608593527</v>
      </c>
      <c r="CB34">
        <f t="shared" si="75"/>
        <v>663.48578164015646</v>
      </c>
    </row>
    <row r="35" spans="1:80" x14ac:dyDescent="0.25">
      <c r="A35">
        <f>'Data Input'!A35</f>
        <v>0</v>
      </c>
      <c r="B35">
        <f>'Data Input'!C35</f>
        <v>57</v>
      </c>
      <c r="C35">
        <f t="shared" si="5"/>
        <v>58</v>
      </c>
      <c r="D35">
        <f t="shared" si="6"/>
        <v>59</v>
      </c>
      <c r="E35">
        <f t="shared" si="7"/>
        <v>60</v>
      </c>
      <c r="F35">
        <f t="shared" si="8"/>
        <v>61</v>
      </c>
      <c r="G35">
        <f t="shared" si="9"/>
        <v>62</v>
      </c>
      <c r="H35">
        <f t="shared" si="10"/>
        <v>63</v>
      </c>
      <c r="I35">
        <f t="shared" si="11"/>
        <v>64</v>
      </c>
      <c r="J35">
        <f t="shared" si="12"/>
        <v>65</v>
      </c>
      <c r="K35">
        <f t="shared" si="13"/>
        <v>66</v>
      </c>
      <c r="L35">
        <f t="shared" si="14"/>
        <v>67</v>
      </c>
      <c r="M35">
        <f>IF('Data Input'!D35&gt;=240,1,0)</f>
        <v>0</v>
      </c>
      <c r="N35">
        <f>_xlfn.IFS('Data Input'!F35&gt;=130,1,'Data Input'!G35=1,1,0=0,0)</f>
        <v>1</v>
      </c>
      <c r="O35">
        <f>'Data Input'!H35</f>
        <v>0</v>
      </c>
      <c r="P35">
        <f>'Data Input'!J35</f>
        <v>29.2</v>
      </c>
      <c r="Q35">
        <f t="shared" si="15"/>
        <v>0</v>
      </c>
      <c r="R35">
        <f>IF('Data Input'!I35&gt;=100,1,0)</f>
        <v>1</v>
      </c>
      <c r="S35" s="18">
        <f>'Data Input'!L35</f>
        <v>3</v>
      </c>
      <c r="T35" s="16">
        <f>'Data Input'!N35</f>
        <v>2016</v>
      </c>
      <c r="U35">
        <f t="shared" si="16"/>
        <v>0.7415054111099787</v>
      </c>
      <c r="V35">
        <f t="shared" si="17"/>
        <v>5.755795898548452E-2</v>
      </c>
      <c r="W35">
        <f t="shared" si="18"/>
        <v>0.48528639933882106</v>
      </c>
      <c r="X35" s="16">
        <f t="shared" si="19"/>
        <v>1</v>
      </c>
      <c r="Y35">
        <f t="shared" si="20"/>
        <v>3120.3612770916588</v>
      </c>
      <c r="Z35">
        <f t="shared" si="21"/>
        <v>26.475960177198125</v>
      </c>
      <c r="AA35">
        <f t="shared" si="22"/>
        <v>274.18328627080234</v>
      </c>
      <c r="AB35" s="16">
        <f t="shared" si="23"/>
        <v>5110.4018181818183</v>
      </c>
      <c r="AC35">
        <f t="shared" si="24"/>
        <v>33464.364000000001</v>
      </c>
      <c r="AD35">
        <f t="shared" si="25"/>
        <v>30345.988000000001</v>
      </c>
      <c r="AE35">
        <f t="shared" si="26"/>
        <v>27227.612000000001</v>
      </c>
      <c r="AF35">
        <f t="shared" si="27"/>
        <v>24109.236000000001</v>
      </c>
      <c r="AG35">
        <f t="shared" si="28"/>
        <v>20990.86</v>
      </c>
      <c r="AH35">
        <f t="shared" si="29"/>
        <v>17872.484</v>
      </c>
      <c r="AI35">
        <f t="shared" si="30"/>
        <v>14754.108</v>
      </c>
      <c r="AJ35">
        <f t="shared" si="31"/>
        <v>11635.732</v>
      </c>
      <c r="AK35">
        <f t="shared" si="32"/>
        <v>8517.3559999999998</v>
      </c>
      <c r="AL35">
        <f t="shared" si="33"/>
        <v>5398.98</v>
      </c>
      <c r="AM35">
        <f t="shared" si="34"/>
        <v>2699.49</v>
      </c>
      <c r="AN35">
        <f t="shared" si="35"/>
        <v>1190.8008210672945</v>
      </c>
      <c r="AO35">
        <f t="shared" si="36"/>
        <v>28404.727999999999</v>
      </c>
      <c r="AP35">
        <f t="shared" si="37"/>
        <v>25757.833999999999</v>
      </c>
      <c r="AQ35">
        <f t="shared" si="38"/>
        <v>23110.94</v>
      </c>
      <c r="AR35">
        <f t="shared" si="39"/>
        <v>20464.045999999998</v>
      </c>
      <c r="AS35">
        <f t="shared" si="40"/>
        <v>17817.151999999998</v>
      </c>
      <c r="AT35">
        <f t="shared" si="41"/>
        <v>15170.258</v>
      </c>
      <c r="AU35">
        <f t="shared" si="42"/>
        <v>12523.364</v>
      </c>
      <c r="AV35">
        <f t="shared" si="43"/>
        <v>9876.4699999999993</v>
      </c>
      <c r="AW35">
        <f t="shared" si="44"/>
        <v>7229.5759999999991</v>
      </c>
      <c r="AX35">
        <f t="shared" si="45"/>
        <v>4582.6819999999998</v>
      </c>
      <c r="AY35">
        <f t="shared" si="46"/>
        <v>2291.3409999999999</v>
      </c>
      <c r="AZ35">
        <f t="shared" si="47"/>
        <v>1010.7579757646042</v>
      </c>
      <c r="BA35">
        <f t="shared" si="48"/>
        <v>27677.539000000004</v>
      </c>
      <c r="BB35">
        <f t="shared" si="49"/>
        <v>25098.408000000003</v>
      </c>
      <c r="BC35">
        <f t="shared" si="50"/>
        <v>22519.277000000002</v>
      </c>
      <c r="BD35">
        <f t="shared" si="51"/>
        <v>19940.146000000001</v>
      </c>
      <c r="BE35">
        <f t="shared" si="52"/>
        <v>17361.014999999999</v>
      </c>
      <c r="BF35">
        <f t="shared" si="53"/>
        <v>14781.883999999998</v>
      </c>
      <c r="BG35">
        <f t="shared" si="54"/>
        <v>12202.752999999999</v>
      </c>
      <c r="BH35">
        <f t="shared" si="55"/>
        <v>9623.6219999999994</v>
      </c>
      <c r="BI35">
        <f t="shared" si="56"/>
        <v>7044.491</v>
      </c>
      <c r="BJ35">
        <f t="shared" si="57"/>
        <v>4465.3599999999997</v>
      </c>
      <c r="BK35">
        <f t="shared" si="58"/>
        <v>2232.6799999999998</v>
      </c>
      <c r="BL35">
        <f t="shared" si="59"/>
        <v>984.88155112650929</v>
      </c>
      <c r="BM35">
        <f t="shared" si="60"/>
        <v>35797.58</v>
      </c>
      <c r="BN35">
        <f t="shared" si="61"/>
        <v>32832.213000000003</v>
      </c>
      <c r="BO35">
        <f t="shared" si="62"/>
        <v>28165.803</v>
      </c>
      <c r="BP35">
        <f t="shared" si="63"/>
        <v>23499.393</v>
      </c>
      <c r="BQ35">
        <f t="shared" si="64"/>
        <v>18832.983</v>
      </c>
      <c r="BR35">
        <f t="shared" si="65"/>
        <v>15548.248000000001</v>
      </c>
      <c r="BS35">
        <f t="shared" si="66"/>
        <v>12263.513000000001</v>
      </c>
      <c r="BT35">
        <f t="shared" si="67"/>
        <v>8978.7780000000002</v>
      </c>
      <c r="BU35">
        <f t="shared" si="68"/>
        <v>5694.0429999999997</v>
      </c>
      <c r="BV35">
        <f t="shared" si="69"/>
        <v>2409.308</v>
      </c>
      <c r="BW35">
        <f t="shared" si="70"/>
        <v>1244.421</v>
      </c>
      <c r="BX35" s="16">
        <f t="shared" si="71"/>
        <v>1127.7124498804444</v>
      </c>
      <c r="BY35">
        <f t="shared" si="72"/>
        <v>4311.1620981589531</v>
      </c>
      <c r="BZ35">
        <f t="shared" si="73"/>
        <v>1037.2339359418024</v>
      </c>
      <c r="CA35">
        <f t="shared" si="74"/>
        <v>1259.0648373973117</v>
      </c>
      <c r="CB35">
        <f t="shared" si="75"/>
        <v>6238.1142680622625</v>
      </c>
    </row>
    <row r="36" spans="1:80" x14ac:dyDescent="0.25">
      <c r="A36">
        <f>'Data Input'!A36</f>
        <v>0</v>
      </c>
      <c r="B36">
        <f>'Data Input'!C36</f>
        <v>53</v>
      </c>
      <c r="C36">
        <f t="shared" si="5"/>
        <v>54</v>
      </c>
      <c r="D36">
        <f t="shared" si="6"/>
        <v>55</v>
      </c>
      <c r="E36">
        <f t="shared" si="7"/>
        <v>56</v>
      </c>
      <c r="F36">
        <f t="shared" si="8"/>
        <v>57</v>
      </c>
      <c r="G36">
        <f t="shared" si="9"/>
        <v>58</v>
      </c>
      <c r="H36">
        <f t="shared" si="10"/>
        <v>59</v>
      </c>
      <c r="I36">
        <f t="shared" si="11"/>
        <v>60</v>
      </c>
      <c r="J36">
        <f t="shared" si="12"/>
        <v>61</v>
      </c>
      <c r="K36">
        <f t="shared" si="13"/>
        <v>62</v>
      </c>
      <c r="L36">
        <f t="shared" si="14"/>
        <v>63</v>
      </c>
      <c r="M36">
        <f>IF('Data Input'!D36&gt;=240,1,0)</f>
        <v>0</v>
      </c>
      <c r="N36">
        <f>_xlfn.IFS('Data Input'!F36&gt;=130,1,'Data Input'!G36=1,1,0=0,0)</f>
        <v>0</v>
      </c>
      <c r="O36">
        <f>'Data Input'!H36</f>
        <v>0</v>
      </c>
      <c r="P36">
        <f>'Data Input'!J36</f>
        <v>21.4</v>
      </c>
      <c r="Q36">
        <f t="shared" si="15"/>
        <v>0</v>
      </c>
      <c r="R36">
        <f>IF('Data Input'!I36&gt;=100,1,0)</f>
        <v>0</v>
      </c>
      <c r="S36" s="18">
        <f>'Data Input'!L36</f>
        <v>3</v>
      </c>
      <c r="T36" s="16">
        <f>'Data Input'!N36</f>
        <v>2016</v>
      </c>
      <c r="U36">
        <f t="shared" si="16"/>
        <v>0.36648975601453387</v>
      </c>
      <c r="V36">
        <f t="shared" si="17"/>
        <v>4.4156502327290466E-2</v>
      </c>
      <c r="W36">
        <f t="shared" si="18"/>
        <v>0.2682815539386052</v>
      </c>
      <c r="X36" s="16">
        <f t="shared" si="19"/>
        <v>6.4709549655670526E-3</v>
      </c>
      <c r="Y36">
        <f t="shared" si="20"/>
        <v>1542.2415345650224</v>
      </c>
      <c r="Z36">
        <f t="shared" si="21"/>
        <v>20.311453320930465</v>
      </c>
      <c r="AA36">
        <f t="shared" si="22"/>
        <v>151.57712683673785</v>
      </c>
      <c r="AB36" s="16">
        <f t="shared" si="23"/>
        <v>33.069180021406524</v>
      </c>
      <c r="AC36">
        <f t="shared" si="24"/>
        <v>35977.682000000001</v>
      </c>
      <c r="AD36">
        <f t="shared" si="25"/>
        <v>32021.533000000003</v>
      </c>
      <c r="AE36">
        <f t="shared" si="26"/>
        <v>28065.384000000002</v>
      </c>
      <c r="AF36">
        <f t="shared" si="27"/>
        <v>24947.008000000002</v>
      </c>
      <c r="AG36">
        <f t="shared" si="28"/>
        <v>21828.632000000001</v>
      </c>
      <c r="AH36">
        <f t="shared" si="29"/>
        <v>18710.256000000001</v>
      </c>
      <c r="AI36">
        <f t="shared" si="30"/>
        <v>15591.880000000001</v>
      </c>
      <c r="AJ36">
        <f t="shared" si="31"/>
        <v>12473.504000000001</v>
      </c>
      <c r="AK36">
        <f t="shared" si="32"/>
        <v>9355.1280000000006</v>
      </c>
      <c r="AL36">
        <f t="shared" si="33"/>
        <v>6236.7520000000004</v>
      </c>
      <c r="AM36">
        <f t="shared" si="34"/>
        <v>3118.3760000000002</v>
      </c>
      <c r="AN36">
        <f t="shared" si="35"/>
        <v>621.54166552230799</v>
      </c>
      <c r="AO36">
        <f t="shared" si="36"/>
        <v>30538.045999999998</v>
      </c>
      <c r="AP36">
        <f t="shared" si="37"/>
        <v>27180.045999999998</v>
      </c>
      <c r="AQ36">
        <f t="shared" si="38"/>
        <v>23822.045999999998</v>
      </c>
      <c r="AR36">
        <f t="shared" si="39"/>
        <v>21175.151999999998</v>
      </c>
      <c r="AS36">
        <f t="shared" si="40"/>
        <v>18528.257999999998</v>
      </c>
      <c r="AT36">
        <f t="shared" si="41"/>
        <v>15881.364</v>
      </c>
      <c r="AU36">
        <f t="shared" si="42"/>
        <v>13234.47</v>
      </c>
      <c r="AV36">
        <f t="shared" si="43"/>
        <v>10587.575999999999</v>
      </c>
      <c r="AW36">
        <f t="shared" si="44"/>
        <v>7940.6819999999989</v>
      </c>
      <c r="AX36">
        <f t="shared" si="45"/>
        <v>5293.7879999999996</v>
      </c>
      <c r="AY36">
        <f t="shared" si="46"/>
        <v>2646.8939999999998</v>
      </c>
      <c r="AZ36">
        <f t="shared" si="47"/>
        <v>527.56784338828993</v>
      </c>
      <c r="BA36">
        <f t="shared" si="48"/>
        <v>29756.240999999998</v>
      </c>
      <c r="BB36">
        <f t="shared" si="49"/>
        <v>26484.21</v>
      </c>
      <c r="BC36">
        <f t="shared" si="50"/>
        <v>23212.179</v>
      </c>
      <c r="BD36">
        <f t="shared" si="51"/>
        <v>20633.047999999999</v>
      </c>
      <c r="BE36">
        <f t="shared" si="52"/>
        <v>18053.916999999998</v>
      </c>
      <c r="BF36">
        <f t="shared" si="53"/>
        <v>15474.785999999998</v>
      </c>
      <c r="BG36">
        <f t="shared" si="54"/>
        <v>12895.654999999999</v>
      </c>
      <c r="BH36">
        <f t="shared" si="55"/>
        <v>10316.523999999999</v>
      </c>
      <c r="BI36">
        <f t="shared" si="56"/>
        <v>7737.393</v>
      </c>
      <c r="BJ36">
        <f t="shared" si="57"/>
        <v>5158.2619999999997</v>
      </c>
      <c r="BK36">
        <f t="shared" si="58"/>
        <v>2579.1309999999999</v>
      </c>
      <c r="BL36">
        <f t="shared" si="59"/>
        <v>514.06159640988642</v>
      </c>
      <c r="BM36">
        <f t="shared" si="60"/>
        <v>47081.164000000004</v>
      </c>
      <c r="BN36">
        <f t="shared" si="61"/>
        <v>44115.797000000006</v>
      </c>
      <c r="BO36">
        <f t="shared" si="62"/>
        <v>38651.026000000005</v>
      </c>
      <c r="BP36">
        <f t="shared" si="63"/>
        <v>33186.255000000005</v>
      </c>
      <c r="BQ36">
        <f t="shared" si="64"/>
        <v>28519.845000000001</v>
      </c>
      <c r="BR36">
        <f t="shared" si="65"/>
        <v>23853.435000000001</v>
      </c>
      <c r="BS36">
        <f t="shared" si="66"/>
        <v>19187.025000000001</v>
      </c>
      <c r="BT36">
        <f t="shared" si="67"/>
        <v>14520.615</v>
      </c>
      <c r="BU36">
        <f t="shared" si="68"/>
        <v>9854.2049999999999</v>
      </c>
      <c r="BV36">
        <f t="shared" si="69"/>
        <v>6569.47</v>
      </c>
      <c r="BW36">
        <f t="shared" si="70"/>
        <v>3284.7350000000001</v>
      </c>
      <c r="BX36" s="16">
        <f t="shared" si="71"/>
        <v>804.27490565713276</v>
      </c>
      <c r="BY36">
        <f t="shared" si="72"/>
        <v>2163.7832000873304</v>
      </c>
      <c r="BZ36">
        <f t="shared" si="73"/>
        <v>547.8792967092204</v>
      </c>
      <c r="CA36">
        <f t="shared" si="74"/>
        <v>665.63872324662429</v>
      </c>
      <c r="CB36">
        <f t="shared" si="75"/>
        <v>837.34408567853927</v>
      </c>
    </row>
    <row r="37" spans="1:80" x14ac:dyDescent="0.25">
      <c r="A37">
        <f>'Data Input'!A37</f>
        <v>0</v>
      </c>
      <c r="B37">
        <f>'Data Input'!C37</f>
        <v>51</v>
      </c>
      <c r="C37">
        <f t="shared" si="5"/>
        <v>52</v>
      </c>
      <c r="D37">
        <f t="shared" si="6"/>
        <v>53</v>
      </c>
      <c r="E37">
        <f t="shared" si="7"/>
        <v>54</v>
      </c>
      <c r="F37">
        <f t="shared" si="8"/>
        <v>55</v>
      </c>
      <c r="G37">
        <f t="shared" si="9"/>
        <v>56</v>
      </c>
      <c r="H37">
        <f t="shared" si="10"/>
        <v>57</v>
      </c>
      <c r="I37">
        <f t="shared" si="11"/>
        <v>58</v>
      </c>
      <c r="J37">
        <f t="shared" si="12"/>
        <v>59</v>
      </c>
      <c r="K37">
        <f t="shared" si="13"/>
        <v>60</v>
      </c>
      <c r="L37">
        <f t="shared" si="14"/>
        <v>61</v>
      </c>
      <c r="M37">
        <f>IF('Data Input'!D37&gt;=240,1,0)</f>
        <v>0</v>
      </c>
      <c r="N37">
        <f>_xlfn.IFS('Data Input'!F37&gt;=130,1,'Data Input'!G37=1,1,0=0,0)</f>
        <v>0</v>
      </c>
      <c r="O37">
        <f>'Data Input'!H37</f>
        <v>0</v>
      </c>
      <c r="P37">
        <f>'Data Input'!J37</f>
        <v>34.1</v>
      </c>
      <c r="Q37">
        <f t="shared" si="15"/>
        <v>0</v>
      </c>
      <c r="R37">
        <f>IF('Data Input'!I37&gt;=100,1,0)</f>
        <v>0</v>
      </c>
      <c r="S37" s="18">
        <f>'Data Input'!L37</f>
        <v>3</v>
      </c>
      <c r="T37" s="16">
        <f>'Data Input'!N37</f>
        <v>2016</v>
      </c>
      <c r="U37">
        <f t="shared" si="16"/>
        <v>0.62719584121267169</v>
      </c>
      <c r="V37">
        <f t="shared" si="17"/>
        <v>7.5836731067951982E-2</v>
      </c>
      <c r="W37">
        <f t="shared" si="18"/>
        <v>0.37835713609387711</v>
      </c>
      <c r="X37" s="16">
        <f t="shared" si="19"/>
        <v>6.949663230201264E-2</v>
      </c>
      <c r="Y37">
        <f t="shared" si="20"/>
        <v>2639.3301879528426</v>
      </c>
      <c r="Z37">
        <f t="shared" si="21"/>
        <v>34.883972731387821</v>
      </c>
      <c r="AA37">
        <f t="shared" si="22"/>
        <v>213.76903020477803</v>
      </c>
      <c r="AB37" s="16">
        <f t="shared" si="23"/>
        <v>355.15571607371862</v>
      </c>
      <c r="AC37">
        <f t="shared" si="24"/>
        <v>37653.228000000003</v>
      </c>
      <c r="AD37">
        <f t="shared" si="25"/>
        <v>33697.079000000005</v>
      </c>
      <c r="AE37">
        <f t="shared" si="26"/>
        <v>29740.930000000004</v>
      </c>
      <c r="AF37">
        <f t="shared" si="27"/>
        <v>25784.781000000003</v>
      </c>
      <c r="AG37">
        <f t="shared" si="28"/>
        <v>21828.632000000001</v>
      </c>
      <c r="AH37">
        <f t="shared" si="29"/>
        <v>18710.256000000001</v>
      </c>
      <c r="AI37">
        <f t="shared" si="30"/>
        <v>15591.880000000001</v>
      </c>
      <c r="AJ37">
        <f t="shared" si="31"/>
        <v>12473.504000000001</v>
      </c>
      <c r="AK37">
        <f t="shared" si="32"/>
        <v>9355.1280000000006</v>
      </c>
      <c r="AL37">
        <f t="shared" si="33"/>
        <v>6236.7520000000004</v>
      </c>
      <c r="AM37">
        <f t="shared" si="34"/>
        <v>3118.3760000000002</v>
      </c>
      <c r="AN37">
        <f t="shared" si="35"/>
        <v>1094.0792332209428</v>
      </c>
      <c r="AO37">
        <f t="shared" si="36"/>
        <v>31960.257999999998</v>
      </c>
      <c r="AP37">
        <f t="shared" si="37"/>
        <v>28602.257999999998</v>
      </c>
      <c r="AQ37">
        <f t="shared" si="38"/>
        <v>25244.257999999998</v>
      </c>
      <c r="AR37">
        <f t="shared" si="39"/>
        <v>21886.257999999998</v>
      </c>
      <c r="AS37">
        <f t="shared" si="40"/>
        <v>18528.257999999998</v>
      </c>
      <c r="AT37">
        <f t="shared" si="41"/>
        <v>15881.364</v>
      </c>
      <c r="AU37">
        <f t="shared" si="42"/>
        <v>13234.47</v>
      </c>
      <c r="AV37">
        <f t="shared" si="43"/>
        <v>10587.575999999999</v>
      </c>
      <c r="AW37">
        <f t="shared" si="44"/>
        <v>7940.6819999999989</v>
      </c>
      <c r="AX37">
        <f t="shared" si="45"/>
        <v>5293.7879999999996</v>
      </c>
      <c r="AY37">
        <f t="shared" si="46"/>
        <v>2646.8939999999998</v>
      </c>
      <c r="AZ37">
        <f t="shared" si="47"/>
        <v>928.66021767862844</v>
      </c>
      <c r="BA37">
        <f t="shared" si="48"/>
        <v>31142.040999999994</v>
      </c>
      <c r="BB37">
        <f t="shared" si="49"/>
        <v>27870.009999999995</v>
      </c>
      <c r="BC37">
        <f t="shared" si="50"/>
        <v>24597.978999999996</v>
      </c>
      <c r="BD37">
        <f t="shared" si="51"/>
        <v>21325.947999999997</v>
      </c>
      <c r="BE37">
        <f t="shared" si="52"/>
        <v>18053.916999999998</v>
      </c>
      <c r="BF37">
        <f t="shared" si="53"/>
        <v>15474.785999999998</v>
      </c>
      <c r="BG37">
        <f t="shared" si="54"/>
        <v>12895.654999999999</v>
      </c>
      <c r="BH37">
        <f t="shared" si="55"/>
        <v>10316.523999999999</v>
      </c>
      <c r="BI37">
        <f t="shared" si="56"/>
        <v>7737.393</v>
      </c>
      <c r="BJ37">
        <f t="shared" si="57"/>
        <v>5158.2619999999997</v>
      </c>
      <c r="BK37">
        <f t="shared" si="58"/>
        <v>2579.1309999999999</v>
      </c>
      <c r="BL37">
        <f t="shared" si="59"/>
        <v>904.8855818019565</v>
      </c>
      <c r="BM37">
        <f t="shared" si="60"/>
        <v>51441.235999999997</v>
      </c>
      <c r="BN37">
        <f t="shared" si="61"/>
        <v>48475.868999999999</v>
      </c>
      <c r="BO37">
        <f t="shared" si="62"/>
        <v>43011.097999999998</v>
      </c>
      <c r="BP37">
        <f t="shared" si="63"/>
        <v>37546.326999999997</v>
      </c>
      <c r="BQ37">
        <f t="shared" si="64"/>
        <v>32081.556</v>
      </c>
      <c r="BR37">
        <f t="shared" si="65"/>
        <v>26616.785</v>
      </c>
      <c r="BS37">
        <f t="shared" si="66"/>
        <v>21950.375</v>
      </c>
      <c r="BT37">
        <f t="shared" si="67"/>
        <v>17283.965</v>
      </c>
      <c r="BU37">
        <f t="shared" si="68"/>
        <v>12617.555</v>
      </c>
      <c r="BV37">
        <f t="shared" si="69"/>
        <v>7951.1450000000004</v>
      </c>
      <c r="BW37">
        <f t="shared" si="70"/>
        <v>3284.7350000000001</v>
      </c>
      <c r="BX37" s="16">
        <f t="shared" si="71"/>
        <v>1549.7227107600818</v>
      </c>
      <c r="BY37">
        <f t="shared" si="72"/>
        <v>3733.4094211737856</v>
      </c>
      <c r="BZ37">
        <f t="shared" si="73"/>
        <v>963.54419041001631</v>
      </c>
      <c r="CA37">
        <f t="shared" si="74"/>
        <v>1118.6546120067346</v>
      </c>
      <c r="CB37">
        <f t="shared" si="75"/>
        <v>1904.8784268338004</v>
      </c>
    </row>
    <row r="38" spans="1:80" x14ac:dyDescent="0.25">
      <c r="A38">
        <f>'Data Input'!A38</f>
        <v>0</v>
      </c>
      <c r="B38">
        <f>'Data Input'!C38</f>
        <v>55</v>
      </c>
      <c r="C38">
        <f t="shared" si="5"/>
        <v>56</v>
      </c>
      <c r="D38">
        <f t="shared" si="6"/>
        <v>57</v>
      </c>
      <c r="E38">
        <f t="shared" si="7"/>
        <v>58</v>
      </c>
      <c r="F38">
        <f t="shared" si="8"/>
        <v>59</v>
      </c>
      <c r="G38">
        <f t="shared" si="9"/>
        <v>60</v>
      </c>
      <c r="H38">
        <f t="shared" si="10"/>
        <v>61</v>
      </c>
      <c r="I38">
        <f t="shared" si="11"/>
        <v>62</v>
      </c>
      <c r="J38">
        <f t="shared" si="12"/>
        <v>63</v>
      </c>
      <c r="K38">
        <f t="shared" si="13"/>
        <v>64</v>
      </c>
      <c r="L38">
        <f t="shared" si="14"/>
        <v>65</v>
      </c>
      <c r="M38">
        <f>IF('Data Input'!D38&gt;=240,1,0)</f>
        <v>0</v>
      </c>
      <c r="N38">
        <f>_xlfn.IFS('Data Input'!F38&gt;=130,1,'Data Input'!G38=1,1,0=0,0)</f>
        <v>1</v>
      </c>
      <c r="O38">
        <f>'Data Input'!H38</f>
        <v>0</v>
      </c>
      <c r="P38">
        <f>'Data Input'!J38</f>
        <v>22.7</v>
      </c>
      <c r="Q38">
        <f t="shared" si="15"/>
        <v>0</v>
      </c>
      <c r="R38">
        <f>IF('Data Input'!I38&gt;=100,1,0)</f>
        <v>0</v>
      </c>
      <c r="S38" s="18">
        <f>'Data Input'!L38</f>
        <v>3</v>
      </c>
      <c r="T38" s="16">
        <f>'Data Input'!N38</f>
        <v>2016</v>
      </c>
      <c r="U38">
        <f t="shared" si="16"/>
        <v>0.55179242544359219</v>
      </c>
      <c r="V38">
        <f t="shared" si="17"/>
        <v>6.5748918728786701E-2</v>
      </c>
      <c r="W38">
        <f t="shared" si="18"/>
        <v>0.34509591430228598</v>
      </c>
      <c r="X38" s="16">
        <f t="shared" si="19"/>
        <v>1.3476419152939739E-2</v>
      </c>
      <c r="Y38">
        <f t="shared" si="20"/>
        <v>2322.0217837241089</v>
      </c>
      <c r="Z38">
        <f t="shared" si="21"/>
        <v>30.243701907432037</v>
      </c>
      <c r="AA38">
        <f t="shared" si="22"/>
        <v>194.97668179232394</v>
      </c>
      <c r="AB38" s="16">
        <f t="shared" si="23"/>
        <v>68.869916941763506</v>
      </c>
      <c r="AC38">
        <f t="shared" si="24"/>
        <v>34302.135999999999</v>
      </c>
      <c r="AD38">
        <f t="shared" si="25"/>
        <v>31183.760000000002</v>
      </c>
      <c r="AE38">
        <f t="shared" si="26"/>
        <v>28065.384000000002</v>
      </c>
      <c r="AF38">
        <f t="shared" si="27"/>
        <v>24947.008000000002</v>
      </c>
      <c r="AG38">
        <f t="shared" si="28"/>
        <v>21828.632000000001</v>
      </c>
      <c r="AH38">
        <f t="shared" si="29"/>
        <v>18710.256000000001</v>
      </c>
      <c r="AI38">
        <f t="shared" si="30"/>
        <v>15591.880000000001</v>
      </c>
      <c r="AJ38">
        <f t="shared" si="31"/>
        <v>12473.504000000001</v>
      </c>
      <c r="AK38">
        <f t="shared" si="32"/>
        <v>9355.1280000000006</v>
      </c>
      <c r="AL38">
        <f t="shared" si="33"/>
        <v>6236.7520000000004</v>
      </c>
      <c r="AM38">
        <f t="shared" si="34"/>
        <v>3118.3760000000002</v>
      </c>
      <c r="AN38">
        <f t="shared" si="35"/>
        <v>924.34096422752623</v>
      </c>
      <c r="AO38">
        <f t="shared" si="36"/>
        <v>29115.833999999999</v>
      </c>
      <c r="AP38">
        <f t="shared" si="37"/>
        <v>26468.94</v>
      </c>
      <c r="AQ38">
        <f t="shared" si="38"/>
        <v>23822.045999999998</v>
      </c>
      <c r="AR38">
        <f t="shared" si="39"/>
        <v>21175.151999999998</v>
      </c>
      <c r="AS38">
        <f t="shared" si="40"/>
        <v>18528.257999999998</v>
      </c>
      <c r="AT38">
        <f t="shared" si="41"/>
        <v>15881.364</v>
      </c>
      <c r="AU38">
        <f t="shared" si="42"/>
        <v>13234.47</v>
      </c>
      <c r="AV38">
        <f t="shared" si="43"/>
        <v>10587.575999999999</v>
      </c>
      <c r="AW38">
        <f t="shared" si="44"/>
        <v>7940.6819999999989</v>
      </c>
      <c r="AX38">
        <f t="shared" si="45"/>
        <v>5293.7879999999996</v>
      </c>
      <c r="AY38">
        <f t="shared" si="46"/>
        <v>2646.8939999999998</v>
      </c>
      <c r="AZ38">
        <f t="shared" si="47"/>
        <v>784.58548685856147</v>
      </c>
      <c r="BA38">
        <f t="shared" si="48"/>
        <v>28370.441000000003</v>
      </c>
      <c r="BB38">
        <f t="shared" si="49"/>
        <v>25791.31</v>
      </c>
      <c r="BC38">
        <f t="shared" si="50"/>
        <v>23212.179</v>
      </c>
      <c r="BD38">
        <f t="shared" si="51"/>
        <v>20633.047999999999</v>
      </c>
      <c r="BE38">
        <f t="shared" si="52"/>
        <v>18053.916999999998</v>
      </c>
      <c r="BF38">
        <f t="shared" si="53"/>
        <v>15474.785999999998</v>
      </c>
      <c r="BG38">
        <f t="shared" si="54"/>
        <v>12895.654999999999</v>
      </c>
      <c r="BH38">
        <f t="shared" si="55"/>
        <v>10316.523999999999</v>
      </c>
      <c r="BI38">
        <f t="shared" si="56"/>
        <v>7737.393</v>
      </c>
      <c r="BJ38">
        <f t="shared" si="57"/>
        <v>5158.2619999999997</v>
      </c>
      <c r="BK38">
        <f t="shared" si="58"/>
        <v>2579.1309999999999</v>
      </c>
      <c r="BL38">
        <f t="shared" si="59"/>
        <v>764.49935332015889</v>
      </c>
      <c r="BM38">
        <f t="shared" si="60"/>
        <v>42721.092000000004</v>
      </c>
      <c r="BN38">
        <f t="shared" si="61"/>
        <v>39755.725000000006</v>
      </c>
      <c r="BO38">
        <f t="shared" si="62"/>
        <v>35089.315000000002</v>
      </c>
      <c r="BP38">
        <f t="shared" si="63"/>
        <v>30422.904999999999</v>
      </c>
      <c r="BQ38">
        <f t="shared" si="64"/>
        <v>25756.494999999999</v>
      </c>
      <c r="BR38">
        <f t="shared" si="65"/>
        <v>21090.084999999999</v>
      </c>
      <c r="BS38">
        <f t="shared" si="66"/>
        <v>16423.674999999999</v>
      </c>
      <c r="BT38">
        <f t="shared" si="67"/>
        <v>13138.94</v>
      </c>
      <c r="BU38">
        <f t="shared" si="68"/>
        <v>9854.2049999999999</v>
      </c>
      <c r="BV38">
        <f t="shared" si="69"/>
        <v>6569.47</v>
      </c>
      <c r="BW38">
        <f t="shared" si="70"/>
        <v>3284.7350000000001</v>
      </c>
      <c r="BX38" s="16">
        <f t="shared" si="71"/>
        <v>1098.2124311031503</v>
      </c>
      <c r="BY38">
        <f t="shared" si="72"/>
        <v>3246.3627479516354</v>
      </c>
      <c r="BZ38">
        <f t="shared" si="73"/>
        <v>814.82918876599354</v>
      </c>
      <c r="CA38">
        <f t="shared" si="74"/>
        <v>959.4760351124828</v>
      </c>
      <c r="CB38">
        <f t="shared" si="75"/>
        <v>1167.0823480449137</v>
      </c>
    </row>
    <row r="39" spans="1:80" x14ac:dyDescent="0.25">
      <c r="A39">
        <f>'Data Input'!A39</f>
        <v>0</v>
      </c>
      <c r="B39">
        <f>'Data Input'!C39</f>
        <v>55</v>
      </c>
      <c r="C39">
        <f t="shared" si="5"/>
        <v>56</v>
      </c>
      <c r="D39">
        <f t="shared" si="6"/>
        <v>57</v>
      </c>
      <c r="E39">
        <f t="shared" si="7"/>
        <v>58</v>
      </c>
      <c r="F39">
        <f t="shared" si="8"/>
        <v>59</v>
      </c>
      <c r="G39">
        <f t="shared" si="9"/>
        <v>60</v>
      </c>
      <c r="H39">
        <f t="shared" si="10"/>
        <v>61</v>
      </c>
      <c r="I39">
        <f t="shared" si="11"/>
        <v>62</v>
      </c>
      <c r="J39">
        <f t="shared" si="12"/>
        <v>63</v>
      </c>
      <c r="K39">
        <f t="shared" si="13"/>
        <v>64</v>
      </c>
      <c r="L39">
        <f t="shared" si="14"/>
        <v>65</v>
      </c>
      <c r="M39">
        <f>IF('Data Input'!D39&gt;=240,1,0)</f>
        <v>0</v>
      </c>
      <c r="N39">
        <f>_xlfn.IFS('Data Input'!F39&gt;=130,1,'Data Input'!G39=1,1,0=0,0)</f>
        <v>1</v>
      </c>
      <c r="O39">
        <f>'Data Input'!H39</f>
        <v>0</v>
      </c>
      <c r="P39">
        <f>'Data Input'!J39</f>
        <v>28.3</v>
      </c>
      <c r="Q39">
        <f t="shared" si="15"/>
        <v>0</v>
      </c>
      <c r="R39">
        <f>IF('Data Input'!I39&gt;=100,1,0)</f>
        <v>0</v>
      </c>
      <c r="S39" s="18">
        <f>'Data Input'!L39</f>
        <v>3</v>
      </c>
      <c r="T39" s="16">
        <f>'Data Input'!N39</f>
        <v>2016</v>
      </c>
      <c r="U39">
        <f t="shared" si="16"/>
        <v>0.71493383505455166</v>
      </c>
      <c r="V39">
        <f t="shared" si="17"/>
        <v>8.3130156100009997E-2</v>
      </c>
      <c r="W39">
        <f t="shared" si="18"/>
        <v>0.39719136481092093</v>
      </c>
      <c r="X39" s="16">
        <f t="shared" si="19"/>
        <v>3.8510074673561635E-2</v>
      </c>
      <c r="Y39">
        <f t="shared" si="20"/>
        <v>3008.5442684058612</v>
      </c>
      <c r="Z39">
        <f t="shared" si="21"/>
        <v>38.238859424865716</v>
      </c>
      <c r="AA39">
        <f t="shared" si="22"/>
        <v>224.41023245369891</v>
      </c>
      <c r="AB39" s="16">
        <f t="shared" si="23"/>
        <v>196.80195563008695</v>
      </c>
      <c r="AC39">
        <f t="shared" si="24"/>
        <v>34302.135999999999</v>
      </c>
      <c r="AD39">
        <f t="shared" si="25"/>
        <v>31183.760000000002</v>
      </c>
      <c r="AE39">
        <f t="shared" si="26"/>
        <v>28065.384000000002</v>
      </c>
      <c r="AF39">
        <f t="shared" si="27"/>
        <v>24947.008000000002</v>
      </c>
      <c r="AG39">
        <f t="shared" si="28"/>
        <v>21828.632000000001</v>
      </c>
      <c r="AH39">
        <f t="shared" si="29"/>
        <v>18710.256000000001</v>
      </c>
      <c r="AI39">
        <f t="shared" si="30"/>
        <v>15591.880000000001</v>
      </c>
      <c r="AJ39">
        <f t="shared" si="31"/>
        <v>12473.504000000001</v>
      </c>
      <c r="AK39">
        <f t="shared" si="32"/>
        <v>9355.1280000000006</v>
      </c>
      <c r="AL39">
        <f t="shared" si="33"/>
        <v>6236.7520000000004</v>
      </c>
      <c r="AM39">
        <f t="shared" si="34"/>
        <v>3118.3760000000002</v>
      </c>
      <c r="AN39">
        <f t="shared" si="35"/>
        <v>1197.6290358135102</v>
      </c>
      <c r="AO39">
        <f t="shared" si="36"/>
        <v>29115.833999999999</v>
      </c>
      <c r="AP39">
        <f t="shared" si="37"/>
        <v>26468.94</v>
      </c>
      <c r="AQ39">
        <f t="shared" si="38"/>
        <v>23822.045999999998</v>
      </c>
      <c r="AR39">
        <f t="shared" si="39"/>
        <v>21175.151999999998</v>
      </c>
      <c r="AS39">
        <f t="shared" si="40"/>
        <v>18528.257999999998</v>
      </c>
      <c r="AT39">
        <f t="shared" si="41"/>
        <v>15881.364</v>
      </c>
      <c r="AU39">
        <f t="shared" si="42"/>
        <v>13234.47</v>
      </c>
      <c r="AV39">
        <f t="shared" si="43"/>
        <v>10587.575999999999</v>
      </c>
      <c r="AW39">
        <f t="shared" si="44"/>
        <v>7940.6819999999989</v>
      </c>
      <c r="AX39">
        <f t="shared" si="45"/>
        <v>5293.7879999999996</v>
      </c>
      <c r="AY39">
        <f t="shared" si="46"/>
        <v>2646.8939999999998</v>
      </c>
      <c r="AZ39">
        <f t="shared" si="47"/>
        <v>1016.5538437701434</v>
      </c>
      <c r="BA39">
        <f t="shared" si="48"/>
        <v>28370.441000000003</v>
      </c>
      <c r="BB39">
        <f t="shared" si="49"/>
        <v>25791.31</v>
      </c>
      <c r="BC39">
        <f t="shared" si="50"/>
        <v>23212.179</v>
      </c>
      <c r="BD39">
        <f t="shared" si="51"/>
        <v>20633.047999999999</v>
      </c>
      <c r="BE39">
        <f t="shared" si="52"/>
        <v>18053.916999999998</v>
      </c>
      <c r="BF39">
        <f t="shared" si="53"/>
        <v>15474.785999999998</v>
      </c>
      <c r="BG39">
        <f t="shared" si="54"/>
        <v>12895.654999999999</v>
      </c>
      <c r="BH39">
        <f t="shared" si="55"/>
        <v>10316.523999999999</v>
      </c>
      <c r="BI39">
        <f t="shared" si="56"/>
        <v>7737.393</v>
      </c>
      <c r="BJ39">
        <f t="shared" si="57"/>
        <v>5158.2619999999997</v>
      </c>
      <c r="BK39">
        <f t="shared" si="58"/>
        <v>2579.1309999999999</v>
      </c>
      <c r="BL39">
        <f t="shared" si="59"/>
        <v>990.52910000806014</v>
      </c>
      <c r="BM39">
        <f t="shared" si="60"/>
        <v>42721.092000000004</v>
      </c>
      <c r="BN39">
        <f t="shared" si="61"/>
        <v>39755.725000000006</v>
      </c>
      <c r="BO39">
        <f t="shared" si="62"/>
        <v>35089.315000000002</v>
      </c>
      <c r="BP39">
        <f t="shared" si="63"/>
        <v>30422.904999999999</v>
      </c>
      <c r="BQ39">
        <f t="shared" si="64"/>
        <v>25756.494999999999</v>
      </c>
      <c r="BR39">
        <f t="shared" si="65"/>
        <v>21090.084999999999</v>
      </c>
      <c r="BS39">
        <f t="shared" si="66"/>
        <v>16423.674999999999</v>
      </c>
      <c r="BT39">
        <f t="shared" si="67"/>
        <v>13138.94</v>
      </c>
      <c r="BU39">
        <f t="shared" si="68"/>
        <v>9854.2049999999999</v>
      </c>
      <c r="BV39">
        <f t="shared" si="69"/>
        <v>6569.47</v>
      </c>
      <c r="BW39">
        <f t="shared" si="70"/>
        <v>3284.7350000000001</v>
      </c>
      <c r="BX39" s="16">
        <f t="shared" si="71"/>
        <v>1422.9068556748807</v>
      </c>
      <c r="BY39">
        <f t="shared" si="72"/>
        <v>4206.1733042193719</v>
      </c>
      <c r="BZ39">
        <f t="shared" si="73"/>
        <v>1054.7927031950092</v>
      </c>
      <c r="CA39">
        <f t="shared" si="74"/>
        <v>1214.939332461759</v>
      </c>
      <c r="CB39">
        <f t="shared" si="75"/>
        <v>1619.7088113049676</v>
      </c>
    </row>
    <row r="40" spans="1:80" x14ac:dyDescent="0.25">
      <c r="A40">
        <f>'Data Input'!A40</f>
        <v>0</v>
      </c>
      <c r="B40">
        <f>'Data Input'!C40</f>
        <v>57</v>
      </c>
      <c r="C40">
        <f t="shared" si="5"/>
        <v>58</v>
      </c>
      <c r="D40">
        <f t="shared" si="6"/>
        <v>59</v>
      </c>
      <c r="E40">
        <f t="shared" si="7"/>
        <v>60</v>
      </c>
      <c r="F40">
        <f t="shared" si="8"/>
        <v>61</v>
      </c>
      <c r="G40">
        <f t="shared" si="9"/>
        <v>62</v>
      </c>
      <c r="H40">
        <f t="shared" si="10"/>
        <v>63</v>
      </c>
      <c r="I40">
        <f t="shared" si="11"/>
        <v>64</v>
      </c>
      <c r="J40">
        <f t="shared" si="12"/>
        <v>65</v>
      </c>
      <c r="K40">
        <f t="shared" si="13"/>
        <v>66</v>
      </c>
      <c r="L40">
        <f t="shared" si="14"/>
        <v>67</v>
      </c>
      <c r="M40">
        <f>IF('Data Input'!D40&gt;=240,1,0)</f>
        <v>0</v>
      </c>
      <c r="N40">
        <f>_xlfn.IFS('Data Input'!F40&gt;=130,1,'Data Input'!G40=1,1,0=0,0)</f>
        <v>0</v>
      </c>
      <c r="O40">
        <f>'Data Input'!H40</f>
        <v>0</v>
      </c>
      <c r="P40">
        <f>'Data Input'!J40</f>
        <v>36</v>
      </c>
      <c r="Q40">
        <f t="shared" si="15"/>
        <v>0</v>
      </c>
      <c r="R40">
        <f>IF('Data Input'!I40&gt;=100,1,0)</f>
        <v>0</v>
      </c>
      <c r="S40" s="18">
        <f>'Data Input'!L40</f>
        <v>3</v>
      </c>
      <c r="T40" s="16">
        <f>'Data Input'!N40</f>
        <v>2016</v>
      </c>
      <c r="U40">
        <f t="shared" si="16"/>
        <v>0.6637190564331289</v>
      </c>
      <c r="V40">
        <f t="shared" si="17"/>
        <v>8.2084962175369855E-2</v>
      </c>
      <c r="W40">
        <f t="shared" si="18"/>
        <v>0.39634877991007705</v>
      </c>
      <c r="X40" s="16">
        <f t="shared" si="19"/>
        <v>9.7133884209040788E-2</v>
      </c>
      <c r="Y40">
        <f t="shared" si="20"/>
        <v>2793.0251236623485</v>
      </c>
      <c r="Z40">
        <f t="shared" si="21"/>
        <v>37.758082948180693</v>
      </c>
      <c r="AA40">
        <f t="shared" si="22"/>
        <v>223.93417811261236</v>
      </c>
      <c r="AB40" s="16">
        <f t="shared" si="23"/>
        <v>496.39317846894426</v>
      </c>
      <c r="AC40">
        <f t="shared" si="24"/>
        <v>33464.364000000001</v>
      </c>
      <c r="AD40">
        <f t="shared" si="25"/>
        <v>30345.988000000001</v>
      </c>
      <c r="AE40">
        <f t="shared" si="26"/>
        <v>27227.612000000001</v>
      </c>
      <c r="AF40">
        <f t="shared" si="27"/>
        <v>24109.236000000001</v>
      </c>
      <c r="AG40">
        <f t="shared" si="28"/>
        <v>20990.86</v>
      </c>
      <c r="AH40">
        <f t="shared" si="29"/>
        <v>17872.484</v>
      </c>
      <c r="AI40">
        <f t="shared" si="30"/>
        <v>14754.108</v>
      </c>
      <c r="AJ40">
        <f t="shared" si="31"/>
        <v>11635.732</v>
      </c>
      <c r="AK40">
        <f t="shared" si="32"/>
        <v>8517.3559999999998</v>
      </c>
      <c r="AL40">
        <f t="shared" si="33"/>
        <v>5398.98</v>
      </c>
      <c r="AM40">
        <f t="shared" si="34"/>
        <v>2699.49</v>
      </c>
      <c r="AN40">
        <f t="shared" si="35"/>
        <v>1065.8819012196736</v>
      </c>
      <c r="AO40">
        <f t="shared" si="36"/>
        <v>28404.727999999999</v>
      </c>
      <c r="AP40">
        <f t="shared" si="37"/>
        <v>25757.833999999999</v>
      </c>
      <c r="AQ40">
        <f t="shared" si="38"/>
        <v>23110.94</v>
      </c>
      <c r="AR40">
        <f t="shared" si="39"/>
        <v>20464.045999999998</v>
      </c>
      <c r="AS40">
        <f t="shared" si="40"/>
        <v>17817.151999999998</v>
      </c>
      <c r="AT40">
        <f t="shared" si="41"/>
        <v>15170.258</v>
      </c>
      <c r="AU40">
        <f t="shared" si="42"/>
        <v>12523.364</v>
      </c>
      <c r="AV40">
        <f t="shared" si="43"/>
        <v>9876.4699999999993</v>
      </c>
      <c r="AW40">
        <f t="shared" si="44"/>
        <v>7229.5759999999991</v>
      </c>
      <c r="AX40">
        <f t="shared" si="45"/>
        <v>4582.6819999999998</v>
      </c>
      <c r="AY40">
        <f t="shared" si="46"/>
        <v>2291.3409999999999</v>
      </c>
      <c r="AZ40">
        <f t="shared" si="47"/>
        <v>904.72614212284122</v>
      </c>
      <c r="BA40">
        <f t="shared" si="48"/>
        <v>27677.539000000004</v>
      </c>
      <c r="BB40">
        <f t="shared" si="49"/>
        <v>25098.408000000003</v>
      </c>
      <c r="BC40">
        <f t="shared" si="50"/>
        <v>22519.277000000002</v>
      </c>
      <c r="BD40">
        <f t="shared" si="51"/>
        <v>19940.146000000001</v>
      </c>
      <c r="BE40">
        <f t="shared" si="52"/>
        <v>17361.014999999999</v>
      </c>
      <c r="BF40">
        <f t="shared" si="53"/>
        <v>14781.883999999998</v>
      </c>
      <c r="BG40">
        <f t="shared" si="54"/>
        <v>12202.752999999999</v>
      </c>
      <c r="BH40">
        <f t="shared" si="55"/>
        <v>9623.6219999999994</v>
      </c>
      <c r="BI40">
        <f t="shared" si="56"/>
        <v>7044.491</v>
      </c>
      <c r="BJ40">
        <f t="shared" si="57"/>
        <v>4465.3599999999997</v>
      </c>
      <c r="BK40">
        <f t="shared" si="58"/>
        <v>2232.6799999999998</v>
      </c>
      <c r="BL40">
        <f t="shared" si="59"/>
        <v>881.56423947542828</v>
      </c>
      <c r="BM40">
        <f t="shared" si="60"/>
        <v>35797.58</v>
      </c>
      <c r="BN40">
        <f t="shared" si="61"/>
        <v>32832.213000000003</v>
      </c>
      <c r="BO40">
        <f t="shared" si="62"/>
        <v>28165.803</v>
      </c>
      <c r="BP40">
        <f t="shared" si="63"/>
        <v>23499.393</v>
      </c>
      <c r="BQ40">
        <f t="shared" si="64"/>
        <v>18832.983</v>
      </c>
      <c r="BR40">
        <f t="shared" si="65"/>
        <v>15548.248000000001</v>
      </c>
      <c r="BS40">
        <f t="shared" si="66"/>
        <v>12263.513000000001</v>
      </c>
      <c r="BT40">
        <f t="shared" si="67"/>
        <v>8978.7780000000002</v>
      </c>
      <c r="BU40">
        <f t="shared" si="68"/>
        <v>5694.0429999999997</v>
      </c>
      <c r="BV40">
        <f t="shared" si="69"/>
        <v>2409.308</v>
      </c>
      <c r="BW40">
        <f t="shared" si="70"/>
        <v>1244.421</v>
      </c>
      <c r="BX40" s="16">
        <f t="shared" si="71"/>
        <v>1009.4117075182435</v>
      </c>
      <c r="BY40">
        <f t="shared" si="72"/>
        <v>3858.9070248820221</v>
      </c>
      <c r="BZ40">
        <f t="shared" si="73"/>
        <v>942.48422507102191</v>
      </c>
      <c r="CA40">
        <f t="shared" si="74"/>
        <v>1105.4984175880406</v>
      </c>
      <c r="CB40">
        <f t="shared" si="75"/>
        <v>1505.8048859871878</v>
      </c>
    </row>
    <row r="41" spans="1:80" x14ac:dyDescent="0.25">
      <c r="A41">
        <f>'Data Input'!A41</f>
        <v>0</v>
      </c>
      <c r="B41">
        <f>'Data Input'!C41</f>
        <v>34</v>
      </c>
      <c r="C41">
        <f t="shared" si="5"/>
        <v>35</v>
      </c>
      <c r="D41">
        <f t="shared" si="6"/>
        <v>36</v>
      </c>
      <c r="E41">
        <f t="shared" si="7"/>
        <v>37</v>
      </c>
      <c r="F41">
        <f t="shared" si="8"/>
        <v>38</v>
      </c>
      <c r="G41">
        <f t="shared" si="9"/>
        <v>39</v>
      </c>
      <c r="H41">
        <f t="shared" si="10"/>
        <v>40</v>
      </c>
      <c r="I41">
        <f t="shared" si="11"/>
        <v>41</v>
      </c>
      <c r="J41">
        <f t="shared" si="12"/>
        <v>42</v>
      </c>
      <c r="K41">
        <f t="shared" si="13"/>
        <v>43</v>
      </c>
      <c r="L41">
        <f t="shared" si="14"/>
        <v>44</v>
      </c>
      <c r="M41">
        <f>IF('Data Input'!D41&gt;=240,1,0)</f>
        <v>0</v>
      </c>
      <c r="N41">
        <f>_xlfn.IFS('Data Input'!F41&gt;=130,1,'Data Input'!G41=1,1,0=0,0)</f>
        <v>0</v>
      </c>
      <c r="O41">
        <f>'Data Input'!H41</f>
        <v>0</v>
      </c>
      <c r="P41">
        <f>'Data Input'!J41</f>
        <v>27.5</v>
      </c>
      <c r="Q41">
        <f t="shared" si="15"/>
        <v>0</v>
      </c>
      <c r="R41">
        <f>IF('Data Input'!I41&gt;=100,1,0)</f>
        <v>1</v>
      </c>
      <c r="S41" s="18">
        <f>'Data Input'!L41</f>
        <v>3</v>
      </c>
      <c r="T41" s="16">
        <f>'Data Input'!N41</f>
        <v>2016</v>
      </c>
      <c r="U41">
        <f t="shared" si="16"/>
        <v>0.49135986015926458</v>
      </c>
      <c r="V41">
        <f t="shared" si="17"/>
        <v>3.7879486662846434E-2</v>
      </c>
      <c r="W41">
        <f t="shared" si="18"/>
        <v>0.3923303931524903</v>
      </c>
      <c r="X41" s="16">
        <f t="shared" si="19"/>
        <v>1</v>
      </c>
      <c r="Y41">
        <f t="shared" si="20"/>
        <v>2067.7128686937353</v>
      </c>
      <c r="Z41">
        <f t="shared" si="21"/>
        <v>17.424102558451541</v>
      </c>
      <c r="AA41">
        <f t="shared" si="22"/>
        <v>221.6638188192068</v>
      </c>
      <c r="AB41" s="16">
        <f t="shared" si="23"/>
        <v>5110.4018181818183</v>
      </c>
      <c r="AC41">
        <f t="shared" si="24"/>
        <v>54920.663</v>
      </c>
      <c r="AD41">
        <f t="shared" si="25"/>
        <v>50266.37</v>
      </c>
      <c r="AE41">
        <f t="shared" si="26"/>
        <v>45239.733</v>
      </c>
      <c r="AF41">
        <f t="shared" si="27"/>
        <v>40213.095999999998</v>
      </c>
      <c r="AG41">
        <f t="shared" si="28"/>
        <v>35186.458999999995</v>
      </c>
      <c r="AH41">
        <f t="shared" si="29"/>
        <v>30159.821999999996</v>
      </c>
      <c r="AI41">
        <f t="shared" si="30"/>
        <v>25133.184999999998</v>
      </c>
      <c r="AJ41">
        <f t="shared" si="31"/>
        <v>20106.547999999999</v>
      </c>
      <c r="AK41">
        <f t="shared" si="32"/>
        <v>15079.911</v>
      </c>
      <c r="AL41">
        <f t="shared" si="33"/>
        <v>10053.273999999999</v>
      </c>
      <c r="AM41">
        <f t="shared" si="34"/>
        <v>5026.6369999999997</v>
      </c>
      <c r="AN41">
        <f t="shared" si="35"/>
        <v>1325.2871287162718</v>
      </c>
      <c r="AO41">
        <f t="shared" si="36"/>
        <v>46616.938000000016</v>
      </c>
      <c r="AP41">
        <f t="shared" si="37"/>
        <v>42666.350000000013</v>
      </c>
      <c r="AQ41">
        <f t="shared" si="38"/>
        <v>38399.715000000011</v>
      </c>
      <c r="AR41">
        <f t="shared" si="39"/>
        <v>34133.080000000009</v>
      </c>
      <c r="AS41">
        <f t="shared" si="40"/>
        <v>29866.445000000007</v>
      </c>
      <c r="AT41">
        <f t="shared" si="41"/>
        <v>25599.810000000005</v>
      </c>
      <c r="AU41">
        <f t="shared" si="42"/>
        <v>21333.175000000003</v>
      </c>
      <c r="AV41">
        <f t="shared" si="43"/>
        <v>17066.54</v>
      </c>
      <c r="AW41">
        <f t="shared" si="44"/>
        <v>12799.905000000001</v>
      </c>
      <c r="AX41">
        <f t="shared" si="45"/>
        <v>8533.27</v>
      </c>
      <c r="AY41">
        <f t="shared" si="46"/>
        <v>4266.6350000000002</v>
      </c>
      <c r="AZ41">
        <f t="shared" si="47"/>
        <v>1124.9104437360895</v>
      </c>
      <c r="BA41">
        <f t="shared" si="48"/>
        <v>44423.498999999996</v>
      </c>
      <c r="BB41">
        <f t="shared" si="49"/>
        <v>41574.049999999996</v>
      </c>
      <c r="BC41">
        <f t="shared" si="50"/>
        <v>37416.644999999997</v>
      </c>
      <c r="BD41">
        <f t="shared" si="51"/>
        <v>33259.24</v>
      </c>
      <c r="BE41">
        <f t="shared" si="52"/>
        <v>29101.834999999995</v>
      </c>
      <c r="BF41">
        <f t="shared" si="53"/>
        <v>24944.429999999997</v>
      </c>
      <c r="BG41">
        <f t="shared" si="54"/>
        <v>20787.024999999998</v>
      </c>
      <c r="BH41">
        <f t="shared" si="55"/>
        <v>16629.62</v>
      </c>
      <c r="BI41">
        <f t="shared" si="56"/>
        <v>12472.215</v>
      </c>
      <c r="BJ41">
        <f t="shared" si="57"/>
        <v>8314.81</v>
      </c>
      <c r="BK41">
        <f t="shared" si="58"/>
        <v>4157.4049999999997</v>
      </c>
      <c r="BL41">
        <f t="shared" si="59"/>
        <v>1092.0508180611428</v>
      </c>
      <c r="BM41">
        <f t="shared" si="60"/>
        <v>56503.735999999997</v>
      </c>
      <c r="BN41">
        <f t="shared" si="61"/>
        <v>53538.368999999999</v>
      </c>
      <c r="BO41">
        <f t="shared" si="62"/>
        <v>50156.811000000002</v>
      </c>
      <c r="BP41">
        <f t="shared" si="63"/>
        <v>44583.832000000002</v>
      </c>
      <c r="BQ41">
        <f t="shared" si="64"/>
        <v>39010.853000000003</v>
      </c>
      <c r="BR41">
        <f t="shared" si="65"/>
        <v>33437.874000000003</v>
      </c>
      <c r="BS41">
        <f t="shared" si="66"/>
        <v>27864.895</v>
      </c>
      <c r="BT41">
        <f t="shared" si="67"/>
        <v>22291.916000000001</v>
      </c>
      <c r="BU41">
        <f t="shared" si="68"/>
        <v>16718.937000000002</v>
      </c>
      <c r="BV41">
        <f t="shared" si="69"/>
        <v>11145.958000000001</v>
      </c>
      <c r="BW41">
        <f t="shared" si="70"/>
        <v>5572.9790000000003</v>
      </c>
      <c r="BX41" s="16">
        <f t="shared" si="71"/>
        <v>1442.6211019611064</v>
      </c>
      <c r="BY41">
        <f t="shared" si="72"/>
        <v>3392.9999974100074</v>
      </c>
      <c r="BZ41">
        <f t="shared" si="73"/>
        <v>1142.334546294541</v>
      </c>
      <c r="CA41">
        <f t="shared" si="74"/>
        <v>1313.7146368803496</v>
      </c>
      <c r="CB41">
        <f t="shared" si="75"/>
        <v>6553.0229201429247</v>
      </c>
    </row>
    <row r="42" spans="1:80" x14ac:dyDescent="0.25">
      <c r="A42">
        <f>'Data Input'!A42</f>
        <v>0</v>
      </c>
      <c r="B42">
        <f>'Data Input'!C42</f>
        <v>48</v>
      </c>
      <c r="C42">
        <f t="shared" si="5"/>
        <v>49</v>
      </c>
      <c r="D42">
        <f t="shared" si="6"/>
        <v>50</v>
      </c>
      <c r="E42">
        <f t="shared" si="7"/>
        <v>51</v>
      </c>
      <c r="F42">
        <f t="shared" si="8"/>
        <v>52</v>
      </c>
      <c r="G42">
        <f t="shared" si="9"/>
        <v>53</v>
      </c>
      <c r="H42">
        <f t="shared" si="10"/>
        <v>54</v>
      </c>
      <c r="I42">
        <f t="shared" si="11"/>
        <v>55</v>
      </c>
      <c r="J42">
        <f t="shared" si="12"/>
        <v>56</v>
      </c>
      <c r="K42">
        <f t="shared" si="13"/>
        <v>57</v>
      </c>
      <c r="L42">
        <f t="shared" si="14"/>
        <v>58</v>
      </c>
      <c r="M42">
        <f>IF('Data Input'!D42&gt;=240,1,0)</f>
        <v>0</v>
      </c>
      <c r="N42">
        <f>_xlfn.IFS('Data Input'!F42&gt;=130,1,'Data Input'!G42=1,1,0=0,0)</f>
        <v>1</v>
      </c>
      <c r="O42">
        <f>'Data Input'!H42</f>
        <v>0</v>
      </c>
      <c r="P42">
        <f>'Data Input'!J42</f>
        <v>30.5</v>
      </c>
      <c r="Q42">
        <f t="shared" si="15"/>
        <v>0</v>
      </c>
      <c r="R42">
        <f>IF('Data Input'!I42&gt;=100,1,0)</f>
        <v>0</v>
      </c>
      <c r="S42" s="18">
        <f>'Data Input'!L42</f>
        <v>3</v>
      </c>
      <c r="T42" s="16">
        <f>'Data Input'!N42</f>
        <v>2016</v>
      </c>
      <c r="U42">
        <f t="shared" si="16"/>
        <v>0.77967549574957684</v>
      </c>
      <c r="V42">
        <f t="shared" si="17"/>
        <v>9.1037692778544843E-2</v>
      </c>
      <c r="W42">
        <f t="shared" si="18"/>
        <v>0.41839051299148983</v>
      </c>
      <c r="X42" s="16">
        <f t="shared" si="19"/>
        <v>5.7596322227681379E-2</v>
      </c>
      <c r="Y42">
        <f t="shared" si="20"/>
        <v>3280.9864758672452</v>
      </c>
      <c r="Z42">
        <f t="shared" si="21"/>
        <v>41.876229996908059</v>
      </c>
      <c r="AA42">
        <f t="shared" si="22"/>
        <v>236.38759700009726</v>
      </c>
      <c r="AB42" s="16">
        <f t="shared" si="23"/>
        <v>294.34034983292872</v>
      </c>
      <c r="AC42">
        <f t="shared" si="24"/>
        <v>40166.547000000006</v>
      </c>
      <c r="AD42">
        <f t="shared" si="25"/>
        <v>36210.398000000008</v>
      </c>
      <c r="AE42">
        <f t="shared" si="26"/>
        <v>32254.249000000007</v>
      </c>
      <c r="AF42">
        <f t="shared" si="27"/>
        <v>28298.100000000006</v>
      </c>
      <c r="AG42">
        <f t="shared" si="28"/>
        <v>24341.951000000005</v>
      </c>
      <c r="AH42">
        <f t="shared" si="29"/>
        <v>20385.802000000003</v>
      </c>
      <c r="AI42">
        <f t="shared" si="30"/>
        <v>16429.653000000002</v>
      </c>
      <c r="AJ42">
        <f t="shared" si="31"/>
        <v>12473.504000000001</v>
      </c>
      <c r="AK42">
        <f t="shared" si="32"/>
        <v>9355.1280000000006</v>
      </c>
      <c r="AL42">
        <f t="shared" si="33"/>
        <v>6236.7520000000004</v>
      </c>
      <c r="AM42">
        <f t="shared" si="34"/>
        <v>3118.3760000000002</v>
      </c>
      <c r="AN42">
        <f t="shared" si="35"/>
        <v>1457.2333736157022</v>
      </c>
      <c r="AO42">
        <f t="shared" si="36"/>
        <v>34093.576000000001</v>
      </c>
      <c r="AP42">
        <f t="shared" si="37"/>
        <v>30735.576000000001</v>
      </c>
      <c r="AQ42">
        <f t="shared" si="38"/>
        <v>27377.576000000001</v>
      </c>
      <c r="AR42">
        <f t="shared" si="39"/>
        <v>24019.576000000001</v>
      </c>
      <c r="AS42">
        <f t="shared" si="40"/>
        <v>20661.576000000001</v>
      </c>
      <c r="AT42">
        <f t="shared" si="41"/>
        <v>17303.576000000001</v>
      </c>
      <c r="AU42">
        <f t="shared" si="42"/>
        <v>13945.575999999999</v>
      </c>
      <c r="AV42">
        <f t="shared" si="43"/>
        <v>10587.575999999999</v>
      </c>
      <c r="AW42">
        <f t="shared" si="44"/>
        <v>7940.6819999999989</v>
      </c>
      <c r="AX42">
        <f t="shared" si="45"/>
        <v>5293.7879999999996</v>
      </c>
      <c r="AY42">
        <f t="shared" si="46"/>
        <v>2646.8939999999998</v>
      </c>
      <c r="AZ42">
        <f t="shared" si="47"/>
        <v>1236.9073496138983</v>
      </c>
      <c r="BA42">
        <f t="shared" si="48"/>
        <v>33220.740999999995</v>
      </c>
      <c r="BB42">
        <f t="shared" si="49"/>
        <v>29948.709999999995</v>
      </c>
      <c r="BC42">
        <f t="shared" si="50"/>
        <v>26676.678999999996</v>
      </c>
      <c r="BD42">
        <f t="shared" si="51"/>
        <v>23404.647999999997</v>
      </c>
      <c r="BE42">
        <f t="shared" si="52"/>
        <v>20132.616999999998</v>
      </c>
      <c r="BF42">
        <f t="shared" si="53"/>
        <v>16860.585999999999</v>
      </c>
      <c r="BG42">
        <f t="shared" si="54"/>
        <v>13588.555</v>
      </c>
      <c r="BH42">
        <f t="shared" si="55"/>
        <v>10316.523999999999</v>
      </c>
      <c r="BI42">
        <f t="shared" si="56"/>
        <v>7737.393</v>
      </c>
      <c r="BJ42">
        <f t="shared" si="57"/>
        <v>5158.2619999999997</v>
      </c>
      <c r="BK42">
        <f t="shared" si="58"/>
        <v>2579.1309999999999</v>
      </c>
      <c r="BL42">
        <f t="shared" si="59"/>
        <v>1205.2411644211841</v>
      </c>
      <c r="BM42">
        <f t="shared" si="60"/>
        <v>55217.993999999999</v>
      </c>
      <c r="BN42">
        <f t="shared" si="61"/>
        <v>52252.627</v>
      </c>
      <c r="BO42">
        <f t="shared" si="62"/>
        <v>46787.856</v>
      </c>
      <c r="BP42">
        <f t="shared" si="63"/>
        <v>41323.084999999999</v>
      </c>
      <c r="BQ42">
        <f t="shared" si="64"/>
        <v>35858.313999999998</v>
      </c>
      <c r="BR42">
        <f t="shared" si="65"/>
        <v>30393.543000000001</v>
      </c>
      <c r="BS42">
        <f t="shared" si="66"/>
        <v>24928.772000000001</v>
      </c>
      <c r="BT42">
        <f t="shared" si="67"/>
        <v>19464.001</v>
      </c>
      <c r="BU42">
        <f t="shared" si="68"/>
        <v>13999.23</v>
      </c>
      <c r="BV42">
        <f t="shared" si="69"/>
        <v>9332.82</v>
      </c>
      <c r="BW42">
        <f t="shared" si="70"/>
        <v>4666.41</v>
      </c>
      <c r="BX42" s="16">
        <f t="shared" si="71"/>
        <v>2123.5412042124708</v>
      </c>
      <c r="BY42">
        <f t="shared" si="72"/>
        <v>4738.2198494829472</v>
      </c>
      <c r="BZ42">
        <f t="shared" si="73"/>
        <v>1278.7835796108063</v>
      </c>
      <c r="CA42">
        <f t="shared" si="74"/>
        <v>1441.6287614212813</v>
      </c>
      <c r="CB42">
        <f t="shared" si="75"/>
        <v>2417.8815540453998</v>
      </c>
    </row>
    <row r="43" spans="1:80" x14ac:dyDescent="0.25">
      <c r="A43">
        <f>'Data Input'!A43</f>
        <v>1</v>
      </c>
      <c r="B43">
        <f>'Data Input'!C43</f>
        <v>57</v>
      </c>
      <c r="C43">
        <f t="shared" si="5"/>
        <v>58</v>
      </c>
      <c r="D43">
        <f t="shared" si="6"/>
        <v>59</v>
      </c>
      <c r="E43">
        <f t="shared" si="7"/>
        <v>60</v>
      </c>
      <c r="F43">
        <f t="shared" si="8"/>
        <v>61</v>
      </c>
      <c r="G43">
        <f t="shared" si="9"/>
        <v>62</v>
      </c>
      <c r="H43">
        <f t="shared" si="10"/>
        <v>63</v>
      </c>
      <c r="I43">
        <f t="shared" si="11"/>
        <v>64</v>
      </c>
      <c r="J43">
        <f t="shared" si="12"/>
        <v>65</v>
      </c>
      <c r="K43">
        <f t="shared" si="13"/>
        <v>66</v>
      </c>
      <c r="L43">
        <f t="shared" si="14"/>
        <v>67</v>
      </c>
      <c r="M43">
        <f>IF('Data Input'!D43&gt;=240,1,0)</f>
        <v>0</v>
      </c>
      <c r="N43">
        <f>_xlfn.IFS('Data Input'!F43&gt;=130,1,'Data Input'!G43=1,1,0=0,0)</f>
        <v>0</v>
      </c>
      <c r="O43">
        <f>'Data Input'!H43</f>
        <v>0</v>
      </c>
      <c r="P43">
        <f>'Data Input'!J43</f>
        <v>28.6</v>
      </c>
      <c r="Q43">
        <f t="shared" si="15"/>
        <v>0</v>
      </c>
      <c r="R43">
        <f>IF('Data Input'!I43&gt;=100,1,0)</f>
        <v>0</v>
      </c>
      <c r="S43" s="18">
        <f>'Data Input'!L43</f>
        <v>3</v>
      </c>
      <c r="T43" s="16">
        <f>'Data Input'!N43</f>
        <v>2016</v>
      </c>
      <c r="U43">
        <f t="shared" si="16"/>
        <v>0.51447035801320018</v>
      </c>
      <c r="V43">
        <f t="shared" si="17"/>
        <v>6.0136029394217298E-2</v>
      </c>
      <c r="W43">
        <f t="shared" si="18"/>
        <v>0.32826974279300392</v>
      </c>
      <c r="X43" s="16">
        <f t="shared" si="19"/>
        <v>2.5309987595399194E-2</v>
      </c>
      <c r="Y43">
        <f t="shared" si="20"/>
        <v>2164.9651631709708</v>
      </c>
      <c r="Z43">
        <f t="shared" si="21"/>
        <v>27.661841168788463</v>
      </c>
      <c r="AA43">
        <f t="shared" si="22"/>
        <v>185.47001726173596</v>
      </c>
      <c r="AB43" s="16">
        <f t="shared" si="23"/>
        <v>129.34420662568729</v>
      </c>
      <c r="AC43">
        <f t="shared" si="24"/>
        <v>33464.364000000001</v>
      </c>
      <c r="AD43">
        <f t="shared" si="25"/>
        <v>30345.988000000001</v>
      </c>
      <c r="AE43">
        <f t="shared" si="26"/>
        <v>27227.612000000001</v>
      </c>
      <c r="AF43">
        <f t="shared" si="27"/>
        <v>24109.236000000001</v>
      </c>
      <c r="AG43">
        <f t="shared" si="28"/>
        <v>20990.86</v>
      </c>
      <c r="AH43">
        <f t="shared" si="29"/>
        <v>17872.484</v>
      </c>
      <c r="AI43">
        <f t="shared" si="30"/>
        <v>14754.108</v>
      </c>
      <c r="AJ43">
        <f t="shared" si="31"/>
        <v>11635.732</v>
      </c>
      <c r="AK43">
        <f t="shared" si="32"/>
        <v>8517.3559999999998</v>
      </c>
      <c r="AL43">
        <f t="shared" si="33"/>
        <v>5398.98</v>
      </c>
      <c r="AM43">
        <f t="shared" si="34"/>
        <v>2699.49</v>
      </c>
      <c r="AN43">
        <f t="shared" si="35"/>
        <v>826.19993806901471</v>
      </c>
      <c r="AO43">
        <f t="shared" si="36"/>
        <v>28404.727999999999</v>
      </c>
      <c r="AP43">
        <f t="shared" si="37"/>
        <v>25757.833999999999</v>
      </c>
      <c r="AQ43">
        <f t="shared" si="38"/>
        <v>23110.94</v>
      </c>
      <c r="AR43">
        <f t="shared" si="39"/>
        <v>20464.045999999998</v>
      </c>
      <c r="AS43">
        <f t="shared" si="40"/>
        <v>17817.151999999998</v>
      </c>
      <c r="AT43">
        <f t="shared" si="41"/>
        <v>15170.258</v>
      </c>
      <c r="AU43">
        <f t="shared" si="42"/>
        <v>12523.364</v>
      </c>
      <c r="AV43">
        <f t="shared" si="43"/>
        <v>9876.4699999999993</v>
      </c>
      <c r="AW43">
        <f t="shared" si="44"/>
        <v>7229.5759999999991</v>
      </c>
      <c r="AX43">
        <f t="shared" si="45"/>
        <v>4582.6819999999998</v>
      </c>
      <c r="AY43">
        <f t="shared" si="46"/>
        <v>2291.3409999999999</v>
      </c>
      <c r="AZ43">
        <f t="shared" si="47"/>
        <v>701.28283605901731</v>
      </c>
      <c r="BA43">
        <f t="shared" si="48"/>
        <v>27677.539000000004</v>
      </c>
      <c r="BB43">
        <f t="shared" si="49"/>
        <v>25098.408000000003</v>
      </c>
      <c r="BC43">
        <f t="shared" si="50"/>
        <v>22519.277000000002</v>
      </c>
      <c r="BD43">
        <f t="shared" si="51"/>
        <v>19940.146000000001</v>
      </c>
      <c r="BE43">
        <f t="shared" si="52"/>
        <v>17361.014999999999</v>
      </c>
      <c r="BF43">
        <f t="shared" si="53"/>
        <v>14781.883999999998</v>
      </c>
      <c r="BG43">
        <f t="shared" si="54"/>
        <v>12202.752999999999</v>
      </c>
      <c r="BH43">
        <f t="shared" si="55"/>
        <v>9623.6219999999994</v>
      </c>
      <c r="BI43">
        <f t="shared" si="56"/>
        <v>7044.491</v>
      </c>
      <c r="BJ43">
        <f t="shared" si="57"/>
        <v>4465.3599999999997</v>
      </c>
      <c r="BK43">
        <f t="shared" si="58"/>
        <v>2232.6799999999998</v>
      </c>
      <c r="BL43">
        <f t="shared" si="59"/>
        <v>683.3292874426503</v>
      </c>
      <c r="BM43">
        <f t="shared" si="60"/>
        <v>35797.58</v>
      </c>
      <c r="BN43">
        <f t="shared" si="61"/>
        <v>32832.213000000003</v>
      </c>
      <c r="BO43">
        <f t="shared" si="62"/>
        <v>28165.803</v>
      </c>
      <c r="BP43">
        <f t="shared" si="63"/>
        <v>23499.393</v>
      </c>
      <c r="BQ43">
        <f t="shared" si="64"/>
        <v>18832.983</v>
      </c>
      <c r="BR43">
        <f t="shared" si="65"/>
        <v>15548.248000000001</v>
      </c>
      <c r="BS43">
        <f t="shared" si="66"/>
        <v>12263.513000000001</v>
      </c>
      <c r="BT43">
        <f t="shared" si="67"/>
        <v>8978.7780000000002</v>
      </c>
      <c r="BU43">
        <f t="shared" si="68"/>
        <v>5694.0429999999997</v>
      </c>
      <c r="BV43">
        <f t="shared" si="69"/>
        <v>2409.308</v>
      </c>
      <c r="BW43">
        <f t="shared" si="70"/>
        <v>1244.421</v>
      </c>
      <c r="BX43" s="16">
        <f t="shared" si="71"/>
        <v>782.42804318508865</v>
      </c>
      <c r="BY43">
        <f t="shared" si="72"/>
        <v>2991.1651012399852</v>
      </c>
      <c r="BZ43">
        <f t="shared" si="73"/>
        <v>728.94467722780576</v>
      </c>
      <c r="CA43">
        <f t="shared" si="74"/>
        <v>868.79930470438626</v>
      </c>
      <c r="CB43">
        <f t="shared" si="75"/>
        <v>911.77224981077597</v>
      </c>
    </row>
    <row r="44" spans="1:80" x14ac:dyDescent="0.25">
      <c r="A44">
        <f>'Data Input'!A44</f>
        <v>0</v>
      </c>
      <c r="B44">
        <f>'Data Input'!C44</f>
        <v>50</v>
      </c>
      <c r="C44">
        <f t="shared" si="5"/>
        <v>51</v>
      </c>
      <c r="D44">
        <f t="shared" si="6"/>
        <v>52</v>
      </c>
      <c r="E44">
        <f t="shared" si="7"/>
        <v>53</v>
      </c>
      <c r="F44">
        <f t="shared" si="8"/>
        <v>54</v>
      </c>
      <c r="G44">
        <f t="shared" si="9"/>
        <v>55</v>
      </c>
      <c r="H44">
        <f t="shared" si="10"/>
        <v>56</v>
      </c>
      <c r="I44">
        <f t="shared" si="11"/>
        <v>57</v>
      </c>
      <c r="J44">
        <f t="shared" si="12"/>
        <v>58</v>
      </c>
      <c r="K44">
        <f t="shared" si="13"/>
        <v>59</v>
      </c>
      <c r="L44">
        <f t="shared" si="14"/>
        <v>60</v>
      </c>
      <c r="M44">
        <f>IF('Data Input'!D44&gt;=240,1,0)</f>
        <v>0</v>
      </c>
      <c r="N44">
        <f>_xlfn.IFS('Data Input'!F44&gt;=130,1,'Data Input'!G44=1,1,0=0,0)</f>
        <v>1</v>
      </c>
      <c r="O44">
        <f>'Data Input'!H44</f>
        <v>0</v>
      </c>
      <c r="P44">
        <f>'Data Input'!J44</f>
        <v>33.1</v>
      </c>
      <c r="Q44">
        <f t="shared" si="15"/>
        <v>0</v>
      </c>
      <c r="R44">
        <f>IF('Data Input'!I44&gt;=100,1,0)</f>
        <v>0</v>
      </c>
      <c r="S44" s="18">
        <f>'Data Input'!L44</f>
        <v>3</v>
      </c>
      <c r="T44" s="16">
        <f>'Data Input'!N44</f>
        <v>2016</v>
      </c>
      <c r="U44">
        <f t="shared" si="16"/>
        <v>0.85445659238034555</v>
      </c>
      <c r="V44">
        <f t="shared" si="17"/>
        <v>0.10125056446912732</v>
      </c>
      <c r="W44">
        <f t="shared" si="18"/>
        <v>0.44383227015541732</v>
      </c>
      <c r="X44" s="16">
        <f t="shared" si="19"/>
        <v>9.1492062902502128E-2</v>
      </c>
      <c r="Y44">
        <f t="shared" si="20"/>
        <v>3595.6760717743091</v>
      </c>
      <c r="Z44">
        <f t="shared" si="21"/>
        <v>46.574026599509743</v>
      </c>
      <c r="AA44">
        <f t="shared" si="22"/>
        <v>250.7620047667551</v>
      </c>
      <c r="AB44" s="16">
        <f t="shared" si="23"/>
        <v>467.56120460615222</v>
      </c>
      <c r="AC44">
        <f t="shared" si="24"/>
        <v>38491.001000000004</v>
      </c>
      <c r="AD44">
        <f t="shared" si="25"/>
        <v>34534.852000000006</v>
      </c>
      <c r="AE44">
        <f t="shared" si="26"/>
        <v>30578.703000000005</v>
      </c>
      <c r="AF44">
        <f t="shared" si="27"/>
        <v>26622.554000000004</v>
      </c>
      <c r="AG44">
        <f t="shared" si="28"/>
        <v>22666.405000000002</v>
      </c>
      <c r="AH44">
        <f t="shared" si="29"/>
        <v>18710.256000000001</v>
      </c>
      <c r="AI44">
        <f t="shared" si="30"/>
        <v>15591.880000000001</v>
      </c>
      <c r="AJ44">
        <f t="shared" si="31"/>
        <v>12473.504000000001</v>
      </c>
      <c r="AK44">
        <f t="shared" si="32"/>
        <v>9355.1280000000006</v>
      </c>
      <c r="AL44">
        <f t="shared" si="33"/>
        <v>6236.7520000000004</v>
      </c>
      <c r="AM44">
        <f t="shared" si="34"/>
        <v>3118.3760000000002</v>
      </c>
      <c r="AN44">
        <f t="shared" si="35"/>
        <v>1520.0926482509612</v>
      </c>
      <c r="AO44">
        <f t="shared" si="36"/>
        <v>32671.364000000001</v>
      </c>
      <c r="AP44">
        <f t="shared" si="37"/>
        <v>29313.364000000001</v>
      </c>
      <c r="AQ44">
        <f t="shared" si="38"/>
        <v>25955.364000000001</v>
      </c>
      <c r="AR44">
        <f t="shared" si="39"/>
        <v>22597.364000000001</v>
      </c>
      <c r="AS44">
        <f t="shared" si="40"/>
        <v>19239.364000000001</v>
      </c>
      <c r="AT44">
        <f t="shared" si="41"/>
        <v>15881.364</v>
      </c>
      <c r="AU44">
        <f t="shared" si="42"/>
        <v>13234.47</v>
      </c>
      <c r="AV44">
        <f t="shared" si="43"/>
        <v>10587.575999999999</v>
      </c>
      <c r="AW44">
        <f t="shared" si="44"/>
        <v>7940.6819999999989</v>
      </c>
      <c r="AX44">
        <f t="shared" si="45"/>
        <v>5293.7879999999996</v>
      </c>
      <c r="AY44">
        <f t="shared" si="46"/>
        <v>2646.8939999999998</v>
      </c>
      <c r="AZ44">
        <f t="shared" si="47"/>
        <v>1290.2626441305547</v>
      </c>
      <c r="BA44">
        <f t="shared" si="48"/>
        <v>31834.940999999995</v>
      </c>
      <c r="BB44">
        <f t="shared" si="49"/>
        <v>28562.909999999996</v>
      </c>
      <c r="BC44">
        <f t="shared" si="50"/>
        <v>25290.878999999997</v>
      </c>
      <c r="BD44">
        <f t="shared" si="51"/>
        <v>22018.847999999998</v>
      </c>
      <c r="BE44">
        <f t="shared" si="52"/>
        <v>18746.816999999999</v>
      </c>
      <c r="BF44">
        <f t="shared" si="53"/>
        <v>15474.785999999998</v>
      </c>
      <c r="BG44">
        <f t="shared" si="54"/>
        <v>12895.654999999999</v>
      </c>
      <c r="BH44">
        <f t="shared" si="55"/>
        <v>10316.523999999999</v>
      </c>
      <c r="BI44">
        <f t="shared" si="56"/>
        <v>7737.393</v>
      </c>
      <c r="BJ44">
        <f t="shared" si="57"/>
        <v>5158.2619999999997</v>
      </c>
      <c r="BK44">
        <f t="shared" si="58"/>
        <v>2579.1309999999999</v>
      </c>
      <c r="BL44">
        <f t="shared" si="59"/>
        <v>1257.2305880534584</v>
      </c>
      <c r="BM44">
        <f t="shared" si="60"/>
        <v>53621.271999999997</v>
      </c>
      <c r="BN44">
        <f t="shared" si="61"/>
        <v>50655.904999999999</v>
      </c>
      <c r="BO44">
        <f t="shared" si="62"/>
        <v>45191.133999999998</v>
      </c>
      <c r="BP44">
        <f t="shared" si="63"/>
        <v>39726.362999999998</v>
      </c>
      <c r="BQ44">
        <f t="shared" si="64"/>
        <v>34261.591999999997</v>
      </c>
      <c r="BR44">
        <f t="shared" si="65"/>
        <v>28796.821</v>
      </c>
      <c r="BS44">
        <f t="shared" si="66"/>
        <v>23332.05</v>
      </c>
      <c r="BT44">
        <f t="shared" si="67"/>
        <v>18665.64</v>
      </c>
      <c r="BU44">
        <f t="shared" si="68"/>
        <v>13999.23</v>
      </c>
      <c r="BV44">
        <f t="shared" si="69"/>
        <v>9332.82</v>
      </c>
      <c r="BW44">
        <f t="shared" si="70"/>
        <v>4666.41</v>
      </c>
      <c r="BX44" s="16">
        <f t="shared" si="71"/>
        <v>2242.650745098651</v>
      </c>
      <c r="BY44">
        <f t="shared" si="72"/>
        <v>5115.7687200252703</v>
      </c>
      <c r="BZ44">
        <f t="shared" si="73"/>
        <v>1336.8366707300645</v>
      </c>
      <c r="CA44">
        <f t="shared" si="74"/>
        <v>1507.9925928202135</v>
      </c>
      <c r="CB44">
        <f t="shared" si="75"/>
        <v>2710.2119497048034</v>
      </c>
    </row>
    <row r="45" spans="1:80" x14ac:dyDescent="0.25">
      <c r="A45">
        <f>'Data Input'!A45</f>
        <v>0</v>
      </c>
      <c r="B45">
        <f>'Data Input'!C45</f>
        <v>50</v>
      </c>
      <c r="C45">
        <f t="shared" si="5"/>
        <v>51</v>
      </c>
      <c r="D45">
        <f t="shared" si="6"/>
        <v>52</v>
      </c>
      <c r="E45">
        <f t="shared" si="7"/>
        <v>53</v>
      </c>
      <c r="F45">
        <f t="shared" si="8"/>
        <v>54</v>
      </c>
      <c r="G45">
        <f t="shared" si="9"/>
        <v>55</v>
      </c>
      <c r="H45">
        <f t="shared" si="10"/>
        <v>56</v>
      </c>
      <c r="I45">
        <f t="shared" si="11"/>
        <v>57</v>
      </c>
      <c r="J45">
        <f t="shared" si="12"/>
        <v>58</v>
      </c>
      <c r="K45">
        <f t="shared" si="13"/>
        <v>59</v>
      </c>
      <c r="L45">
        <f t="shared" si="14"/>
        <v>60</v>
      </c>
      <c r="M45">
        <f>IF('Data Input'!D45&gt;=240,1,0)</f>
        <v>0</v>
      </c>
      <c r="N45">
        <f>_xlfn.IFS('Data Input'!F45&gt;=130,1,'Data Input'!G45=1,1,0=0,0)</f>
        <v>0</v>
      </c>
      <c r="O45">
        <f>'Data Input'!H45</f>
        <v>0</v>
      </c>
      <c r="P45">
        <f>'Data Input'!J45</f>
        <v>35.6</v>
      </c>
      <c r="Q45">
        <f t="shared" si="15"/>
        <v>0</v>
      </c>
      <c r="R45">
        <f>IF('Data Input'!I45&gt;=100,1,0)</f>
        <v>0</v>
      </c>
      <c r="S45" s="18">
        <f>'Data Input'!L45</f>
        <v>3</v>
      </c>
      <c r="T45" s="16">
        <f>'Data Input'!N45</f>
        <v>2016</v>
      </c>
      <c r="U45">
        <f t="shared" si="16"/>
        <v>0.65617384608393647</v>
      </c>
      <c r="V45">
        <f t="shared" si="17"/>
        <v>8.073175317323994E-2</v>
      </c>
      <c r="W45">
        <f t="shared" si="18"/>
        <v>0.39253587157906283</v>
      </c>
      <c r="X45" s="16">
        <f t="shared" si="19"/>
        <v>9.0601023996688304E-2</v>
      </c>
      <c r="Y45">
        <f t="shared" si="20"/>
        <v>2761.2737947463693</v>
      </c>
      <c r="Z45">
        <f t="shared" si="21"/>
        <v>37.135623286939882</v>
      </c>
      <c r="AA45">
        <f t="shared" si="22"/>
        <v>221.77991263583172</v>
      </c>
      <c r="AB45" s="16">
        <f t="shared" si="23"/>
        <v>463.00763776181049</v>
      </c>
      <c r="AC45">
        <f t="shared" si="24"/>
        <v>38491.001000000004</v>
      </c>
      <c r="AD45">
        <f t="shared" si="25"/>
        <v>34534.852000000006</v>
      </c>
      <c r="AE45">
        <f t="shared" si="26"/>
        <v>30578.703000000005</v>
      </c>
      <c r="AF45">
        <f t="shared" si="27"/>
        <v>26622.554000000004</v>
      </c>
      <c r="AG45">
        <f t="shared" si="28"/>
        <v>22666.405000000002</v>
      </c>
      <c r="AH45">
        <f t="shared" si="29"/>
        <v>18710.256000000001</v>
      </c>
      <c r="AI45">
        <f t="shared" si="30"/>
        <v>15591.880000000001</v>
      </c>
      <c r="AJ45">
        <f t="shared" si="31"/>
        <v>12473.504000000001</v>
      </c>
      <c r="AK45">
        <f t="shared" si="32"/>
        <v>9355.1280000000006</v>
      </c>
      <c r="AL45">
        <f t="shared" si="33"/>
        <v>6236.7520000000004</v>
      </c>
      <c r="AM45">
        <f t="shared" si="34"/>
        <v>3118.3760000000002</v>
      </c>
      <c r="AN45">
        <f t="shared" si="35"/>
        <v>1167.3443078343707</v>
      </c>
      <c r="AO45">
        <f t="shared" si="36"/>
        <v>32671.364000000001</v>
      </c>
      <c r="AP45">
        <f t="shared" si="37"/>
        <v>29313.364000000001</v>
      </c>
      <c r="AQ45">
        <f t="shared" si="38"/>
        <v>25955.364000000001</v>
      </c>
      <c r="AR45">
        <f t="shared" si="39"/>
        <v>22597.364000000001</v>
      </c>
      <c r="AS45">
        <f t="shared" si="40"/>
        <v>19239.364000000001</v>
      </c>
      <c r="AT45">
        <f t="shared" si="41"/>
        <v>15881.364</v>
      </c>
      <c r="AU45">
        <f t="shared" si="42"/>
        <v>13234.47</v>
      </c>
      <c r="AV45">
        <f t="shared" si="43"/>
        <v>10587.575999999999</v>
      </c>
      <c r="AW45">
        <f t="shared" si="44"/>
        <v>7940.6819999999989</v>
      </c>
      <c r="AX45">
        <f t="shared" si="45"/>
        <v>5293.7879999999996</v>
      </c>
      <c r="AY45">
        <f t="shared" si="46"/>
        <v>2646.8939999999998</v>
      </c>
      <c r="AZ45">
        <f t="shared" si="47"/>
        <v>990.84799533117871</v>
      </c>
      <c r="BA45">
        <f t="shared" si="48"/>
        <v>31834.940999999995</v>
      </c>
      <c r="BB45">
        <f t="shared" si="49"/>
        <v>28562.909999999996</v>
      </c>
      <c r="BC45">
        <f t="shared" si="50"/>
        <v>25290.878999999997</v>
      </c>
      <c r="BD45">
        <f t="shared" si="51"/>
        <v>22018.847999999998</v>
      </c>
      <c r="BE45">
        <f t="shared" si="52"/>
        <v>18746.816999999999</v>
      </c>
      <c r="BF45">
        <f t="shared" si="53"/>
        <v>15474.785999999998</v>
      </c>
      <c r="BG45">
        <f t="shared" si="54"/>
        <v>12895.654999999999</v>
      </c>
      <c r="BH45">
        <f t="shared" si="55"/>
        <v>10316.523999999999</v>
      </c>
      <c r="BI45">
        <f t="shared" si="56"/>
        <v>7737.393</v>
      </c>
      <c r="BJ45">
        <f t="shared" si="57"/>
        <v>5158.2619999999997</v>
      </c>
      <c r="BK45">
        <f t="shared" si="58"/>
        <v>2579.1309999999999</v>
      </c>
      <c r="BL45">
        <f t="shared" si="59"/>
        <v>965.48126345333446</v>
      </c>
      <c r="BM45">
        <f t="shared" si="60"/>
        <v>53621.271999999997</v>
      </c>
      <c r="BN45">
        <f t="shared" si="61"/>
        <v>50655.904999999999</v>
      </c>
      <c r="BO45">
        <f t="shared" si="62"/>
        <v>45191.133999999998</v>
      </c>
      <c r="BP45">
        <f t="shared" si="63"/>
        <v>39726.362999999998</v>
      </c>
      <c r="BQ45">
        <f t="shared" si="64"/>
        <v>34261.591999999997</v>
      </c>
      <c r="BR45">
        <f t="shared" si="65"/>
        <v>28796.821</v>
      </c>
      <c r="BS45">
        <f t="shared" si="66"/>
        <v>23332.05</v>
      </c>
      <c r="BT45">
        <f t="shared" si="67"/>
        <v>18665.64</v>
      </c>
      <c r="BU45">
        <f t="shared" si="68"/>
        <v>13999.23</v>
      </c>
      <c r="BV45">
        <f t="shared" si="69"/>
        <v>9332.82</v>
      </c>
      <c r="BW45">
        <f t="shared" si="70"/>
        <v>4666.41</v>
      </c>
      <c r="BX45" s="16">
        <f t="shared" si="71"/>
        <v>1722.2276449818135</v>
      </c>
      <c r="BY45">
        <f t="shared" si="72"/>
        <v>3928.61810258074</v>
      </c>
      <c r="BZ45">
        <f t="shared" si="73"/>
        <v>1027.9836186181185</v>
      </c>
      <c r="CA45">
        <f t="shared" si="74"/>
        <v>1187.2611760891662</v>
      </c>
      <c r="CB45">
        <f t="shared" si="75"/>
        <v>2185.2352827436239</v>
      </c>
    </row>
    <row r="46" spans="1:80" x14ac:dyDescent="0.25">
      <c r="A46">
        <f>'Data Input'!A46</f>
        <v>0</v>
      </c>
      <c r="B46">
        <f>'Data Input'!C46</f>
        <v>51</v>
      </c>
      <c r="C46">
        <f t="shared" si="5"/>
        <v>52</v>
      </c>
      <c r="D46">
        <f t="shared" si="6"/>
        <v>53</v>
      </c>
      <c r="E46">
        <f t="shared" si="7"/>
        <v>54</v>
      </c>
      <c r="F46">
        <f t="shared" si="8"/>
        <v>55</v>
      </c>
      <c r="G46">
        <f t="shared" si="9"/>
        <v>56</v>
      </c>
      <c r="H46">
        <f t="shared" si="10"/>
        <v>57</v>
      </c>
      <c r="I46">
        <f t="shared" si="11"/>
        <v>58</v>
      </c>
      <c r="J46">
        <f t="shared" si="12"/>
        <v>59</v>
      </c>
      <c r="K46">
        <f t="shared" si="13"/>
        <v>60</v>
      </c>
      <c r="L46">
        <f t="shared" si="14"/>
        <v>61</v>
      </c>
      <c r="M46">
        <f>IF('Data Input'!D46&gt;=240,1,0)</f>
        <v>0</v>
      </c>
      <c r="N46">
        <f>_xlfn.IFS('Data Input'!F46&gt;=130,1,'Data Input'!G46=1,1,0=0,0)</f>
        <v>0</v>
      </c>
      <c r="O46">
        <f>'Data Input'!H46</f>
        <v>0</v>
      </c>
      <c r="P46">
        <f>'Data Input'!J46</f>
        <v>34</v>
      </c>
      <c r="Q46">
        <f t="shared" si="15"/>
        <v>0</v>
      </c>
      <c r="R46">
        <f>IF('Data Input'!I46&gt;=100,1,0)</f>
        <v>0</v>
      </c>
      <c r="S46" s="18">
        <f>'Data Input'!L46</f>
        <v>3</v>
      </c>
      <c r="T46" s="16">
        <f>'Data Input'!N46</f>
        <v>2016</v>
      </c>
      <c r="U46">
        <f t="shared" si="16"/>
        <v>0.6252283416004516</v>
      </c>
      <c r="V46">
        <f t="shared" si="17"/>
        <v>7.5520271967374528E-2</v>
      </c>
      <c r="W46">
        <f t="shared" si="18"/>
        <v>0.37741894459939151</v>
      </c>
      <c r="X46" s="16">
        <f t="shared" si="19"/>
        <v>6.8264697836313185E-2</v>
      </c>
      <c r="Y46">
        <f t="shared" si="20"/>
        <v>2631.0506669801302</v>
      </c>
      <c r="Z46">
        <f t="shared" si="21"/>
        <v>34.738405399045241</v>
      </c>
      <c r="AA46">
        <f t="shared" si="22"/>
        <v>213.23895883360456</v>
      </c>
      <c r="AB46" s="16">
        <f t="shared" si="23"/>
        <v>348.86003594032729</v>
      </c>
      <c r="AC46">
        <f t="shared" si="24"/>
        <v>37653.228000000003</v>
      </c>
      <c r="AD46">
        <f t="shared" si="25"/>
        <v>33697.079000000005</v>
      </c>
      <c r="AE46">
        <f t="shared" si="26"/>
        <v>29740.930000000004</v>
      </c>
      <c r="AF46">
        <f t="shared" si="27"/>
        <v>25784.781000000003</v>
      </c>
      <c r="AG46">
        <f t="shared" si="28"/>
        <v>21828.632000000001</v>
      </c>
      <c r="AH46">
        <f t="shared" si="29"/>
        <v>18710.256000000001</v>
      </c>
      <c r="AI46">
        <f t="shared" si="30"/>
        <v>15591.880000000001</v>
      </c>
      <c r="AJ46">
        <f t="shared" si="31"/>
        <v>12473.504000000001</v>
      </c>
      <c r="AK46">
        <f t="shared" si="32"/>
        <v>9355.1280000000006</v>
      </c>
      <c r="AL46">
        <f t="shared" si="33"/>
        <v>6236.7520000000004</v>
      </c>
      <c r="AM46">
        <f t="shared" si="34"/>
        <v>3118.3760000000002</v>
      </c>
      <c r="AN46">
        <f t="shared" si="35"/>
        <v>1090.6471306372614</v>
      </c>
      <c r="AO46">
        <f t="shared" si="36"/>
        <v>31960.257999999998</v>
      </c>
      <c r="AP46">
        <f t="shared" si="37"/>
        <v>28602.257999999998</v>
      </c>
      <c r="AQ46">
        <f t="shared" si="38"/>
        <v>25244.257999999998</v>
      </c>
      <c r="AR46">
        <f t="shared" si="39"/>
        <v>21886.257999999998</v>
      </c>
      <c r="AS46">
        <f t="shared" si="40"/>
        <v>18528.257999999998</v>
      </c>
      <c r="AT46">
        <f t="shared" si="41"/>
        <v>15881.364</v>
      </c>
      <c r="AU46">
        <f t="shared" si="42"/>
        <v>13234.47</v>
      </c>
      <c r="AV46">
        <f t="shared" si="43"/>
        <v>10587.575999999999</v>
      </c>
      <c r="AW46">
        <f t="shared" si="44"/>
        <v>7940.6819999999989</v>
      </c>
      <c r="AX46">
        <f t="shared" si="45"/>
        <v>5293.7879999999996</v>
      </c>
      <c r="AY46">
        <f t="shared" si="46"/>
        <v>2646.8939999999998</v>
      </c>
      <c r="AZ46">
        <f t="shared" si="47"/>
        <v>925.74703092242453</v>
      </c>
      <c r="BA46">
        <f t="shared" si="48"/>
        <v>31142.040999999994</v>
      </c>
      <c r="BB46">
        <f t="shared" si="49"/>
        <v>27870.009999999995</v>
      </c>
      <c r="BC46">
        <f t="shared" si="50"/>
        <v>24597.978999999996</v>
      </c>
      <c r="BD46">
        <f t="shared" si="51"/>
        <v>21325.947999999997</v>
      </c>
      <c r="BE46">
        <f t="shared" si="52"/>
        <v>18053.916999999998</v>
      </c>
      <c r="BF46">
        <f t="shared" si="53"/>
        <v>15474.785999999998</v>
      </c>
      <c r="BG46">
        <f t="shared" si="54"/>
        <v>12895.654999999999</v>
      </c>
      <c r="BH46">
        <f t="shared" si="55"/>
        <v>10316.523999999999</v>
      </c>
      <c r="BI46">
        <f t="shared" si="56"/>
        <v>7737.393</v>
      </c>
      <c r="BJ46">
        <f t="shared" si="57"/>
        <v>5158.2619999999997</v>
      </c>
      <c r="BK46">
        <f t="shared" si="58"/>
        <v>2579.1309999999999</v>
      </c>
      <c r="BL46">
        <f t="shared" si="59"/>
        <v>902.04697555760288</v>
      </c>
      <c r="BM46">
        <f t="shared" si="60"/>
        <v>51441.235999999997</v>
      </c>
      <c r="BN46">
        <f t="shared" si="61"/>
        <v>48475.868999999999</v>
      </c>
      <c r="BO46">
        <f t="shared" si="62"/>
        <v>43011.097999999998</v>
      </c>
      <c r="BP46">
        <f t="shared" si="63"/>
        <v>37546.326999999997</v>
      </c>
      <c r="BQ46">
        <f t="shared" si="64"/>
        <v>32081.556</v>
      </c>
      <c r="BR46">
        <f t="shared" si="65"/>
        <v>26616.785</v>
      </c>
      <c r="BS46">
        <f t="shared" si="66"/>
        <v>21950.375</v>
      </c>
      <c r="BT46">
        <f t="shared" si="67"/>
        <v>17283.965</v>
      </c>
      <c r="BU46">
        <f t="shared" si="68"/>
        <v>12617.555</v>
      </c>
      <c r="BV46">
        <f t="shared" si="69"/>
        <v>7951.1450000000004</v>
      </c>
      <c r="BW46">
        <f t="shared" si="70"/>
        <v>3284.7350000000001</v>
      </c>
      <c r="BX46" s="16">
        <f t="shared" si="71"/>
        <v>1544.8612645703654</v>
      </c>
      <c r="BY46">
        <f t="shared" si="72"/>
        <v>3721.6977976173916</v>
      </c>
      <c r="BZ46">
        <f t="shared" si="73"/>
        <v>960.48543632146982</v>
      </c>
      <c r="CA46">
        <f t="shared" si="74"/>
        <v>1115.2859343912073</v>
      </c>
      <c r="CB46">
        <f t="shared" si="75"/>
        <v>1893.7213005106928</v>
      </c>
    </row>
    <row r="47" spans="1:80" x14ac:dyDescent="0.25">
      <c r="A47">
        <f>'Data Input'!A47</f>
        <v>1</v>
      </c>
      <c r="B47">
        <f>'Data Input'!C47</f>
        <v>64</v>
      </c>
      <c r="C47">
        <f t="shared" si="5"/>
        <v>65</v>
      </c>
      <c r="D47">
        <f t="shared" si="6"/>
        <v>66</v>
      </c>
      <c r="E47">
        <f t="shared" si="7"/>
        <v>67</v>
      </c>
      <c r="F47">
        <f t="shared" si="8"/>
        <v>68</v>
      </c>
      <c r="G47">
        <f t="shared" si="9"/>
        <v>69</v>
      </c>
      <c r="H47">
        <f t="shared" si="10"/>
        <v>70</v>
      </c>
      <c r="I47">
        <f t="shared" si="11"/>
        <v>71</v>
      </c>
      <c r="J47">
        <f t="shared" si="12"/>
        <v>72</v>
      </c>
      <c r="K47">
        <f t="shared" si="13"/>
        <v>73</v>
      </c>
      <c r="L47">
        <f t="shared" si="14"/>
        <v>74</v>
      </c>
      <c r="M47">
        <f>IF('Data Input'!D47&gt;=240,1,0)</f>
        <v>0</v>
      </c>
      <c r="N47">
        <f>_xlfn.IFS('Data Input'!F47&gt;=130,1,'Data Input'!G47=1,1,0=0,0)</f>
        <v>1</v>
      </c>
      <c r="O47">
        <f>'Data Input'!H47</f>
        <v>0</v>
      </c>
      <c r="P47">
        <f>'Data Input'!J47</f>
        <v>39</v>
      </c>
      <c r="Q47">
        <f t="shared" si="15"/>
        <v>0</v>
      </c>
      <c r="R47">
        <f>IF('Data Input'!I47&gt;=100,1,0)</f>
        <v>1</v>
      </c>
      <c r="S47" s="18">
        <f>'Data Input'!L47</f>
        <v>3</v>
      </c>
      <c r="T47" s="16">
        <f>'Data Input'!N47</f>
        <v>2016</v>
      </c>
      <c r="U47">
        <f t="shared" si="16"/>
        <v>1.0094328126355436</v>
      </c>
      <c r="V47">
        <f t="shared" si="17"/>
        <v>8.6880749736876178E-2</v>
      </c>
      <c r="W47">
        <f t="shared" si="18"/>
        <v>0.58230114137982558</v>
      </c>
      <c r="X47" s="16">
        <f t="shared" si="19"/>
        <v>1</v>
      </c>
      <c r="Y47">
        <f t="shared" si="20"/>
        <v>4247.8382668289096</v>
      </c>
      <c r="Z47">
        <f t="shared" si="21"/>
        <v>39.964086822097848</v>
      </c>
      <c r="AA47">
        <f t="shared" si="22"/>
        <v>328.99590996220962</v>
      </c>
      <c r="AB47" s="16">
        <f t="shared" si="23"/>
        <v>5110.4018181818183</v>
      </c>
      <c r="AC47">
        <f t="shared" si="24"/>
        <v>30532.161999999997</v>
      </c>
      <c r="AD47">
        <f t="shared" si="25"/>
        <v>27413.785999999996</v>
      </c>
      <c r="AE47">
        <f t="shared" si="26"/>
        <v>24295.409999999996</v>
      </c>
      <c r="AF47">
        <f t="shared" si="27"/>
        <v>21595.919999999998</v>
      </c>
      <c r="AG47">
        <f t="shared" si="28"/>
        <v>18896.43</v>
      </c>
      <c r="AH47">
        <f t="shared" si="29"/>
        <v>16196.939999999999</v>
      </c>
      <c r="AI47">
        <f t="shared" si="30"/>
        <v>13497.449999999999</v>
      </c>
      <c r="AJ47">
        <f t="shared" si="31"/>
        <v>10797.96</v>
      </c>
      <c r="AK47">
        <f t="shared" si="32"/>
        <v>8098.4699999999993</v>
      </c>
      <c r="AL47">
        <f t="shared" si="33"/>
        <v>5398.98</v>
      </c>
      <c r="AM47">
        <f t="shared" si="34"/>
        <v>2699.49</v>
      </c>
      <c r="AN47">
        <f t="shared" si="35"/>
        <v>1474.3017168533884</v>
      </c>
      <c r="AO47">
        <f t="shared" si="36"/>
        <v>25915.857</v>
      </c>
      <c r="AP47">
        <f t="shared" si="37"/>
        <v>23268.963</v>
      </c>
      <c r="AQ47">
        <f t="shared" si="38"/>
        <v>20622.069</v>
      </c>
      <c r="AR47">
        <f t="shared" si="39"/>
        <v>18330.727999999999</v>
      </c>
      <c r="AS47">
        <f t="shared" si="40"/>
        <v>16039.387000000001</v>
      </c>
      <c r="AT47">
        <f t="shared" si="41"/>
        <v>13748.046</v>
      </c>
      <c r="AU47">
        <f t="shared" si="42"/>
        <v>11456.705</v>
      </c>
      <c r="AV47">
        <f t="shared" si="43"/>
        <v>9165.3639999999996</v>
      </c>
      <c r="AW47">
        <f t="shared" si="44"/>
        <v>6874.0229999999992</v>
      </c>
      <c r="AX47">
        <f t="shared" si="45"/>
        <v>4582.6819999999998</v>
      </c>
      <c r="AY47">
        <f t="shared" si="46"/>
        <v>2291.3409999999999</v>
      </c>
      <c r="AZ47">
        <f t="shared" si="47"/>
        <v>1251.3948922843558</v>
      </c>
      <c r="BA47">
        <f t="shared" si="48"/>
        <v>25252.382000000001</v>
      </c>
      <c r="BB47">
        <f t="shared" si="49"/>
        <v>22673.251</v>
      </c>
      <c r="BC47">
        <f t="shared" si="50"/>
        <v>20094.12</v>
      </c>
      <c r="BD47">
        <f t="shared" si="51"/>
        <v>17861.439999999999</v>
      </c>
      <c r="BE47">
        <f t="shared" si="52"/>
        <v>15628.76</v>
      </c>
      <c r="BF47">
        <f t="shared" si="53"/>
        <v>13396.08</v>
      </c>
      <c r="BG47">
        <f t="shared" si="54"/>
        <v>11163.4</v>
      </c>
      <c r="BH47">
        <f t="shared" si="55"/>
        <v>8930.7199999999993</v>
      </c>
      <c r="BI47">
        <f t="shared" si="56"/>
        <v>6698.0399999999991</v>
      </c>
      <c r="BJ47">
        <f t="shared" si="57"/>
        <v>4465.3599999999997</v>
      </c>
      <c r="BK47">
        <f t="shared" si="58"/>
        <v>2232.6799999999998</v>
      </c>
      <c r="BL47">
        <f t="shared" si="59"/>
        <v>1219.3577389222673</v>
      </c>
      <c r="BM47">
        <f t="shared" si="60"/>
        <v>16186.031000000003</v>
      </c>
      <c r="BN47">
        <f t="shared" si="61"/>
        <v>13220.664000000002</v>
      </c>
      <c r="BO47">
        <f t="shared" si="62"/>
        <v>9935.9290000000019</v>
      </c>
      <c r="BP47">
        <f t="shared" si="63"/>
        <v>8771.0420000000013</v>
      </c>
      <c r="BQ47">
        <f t="shared" si="64"/>
        <v>7526.621000000001</v>
      </c>
      <c r="BR47">
        <f t="shared" si="65"/>
        <v>6282.2000000000007</v>
      </c>
      <c r="BS47">
        <f t="shared" si="66"/>
        <v>5037.7790000000005</v>
      </c>
      <c r="BT47">
        <f t="shared" si="67"/>
        <v>3793.3580000000002</v>
      </c>
      <c r="BU47">
        <f t="shared" si="68"/>
        <v>2845.0185000000001</v>
      </c>
      <c r="BV47">
        <f t="shared" si="69"/>
        <v>1896.6790000000001</v>
      </c>
      <c r="BW47">
        <f t="shared" si="70"/>
        <v>948.33950000000004</v>
      </c>
      <c r="BX47" s="16">
        <f t="shared" si="71"/>
        <v>629.8136753931376</v>
      </c>
      <c r="BY47">
        <f t="shared" si="72"/>
        <v>5722.1399836822984</v>
      </c>
      <c r="BZ47">
        <f t="shared" si="73"/>
        <v>1291.3589791064537</v>
      </c>
      <c r="CA47">
        <f t="shared" si="74"/>
        <v>1548.353648884477</v>
      </c>
      <c r="CB47">
        <f t="shared" si="75"/>
        <v>5740.2154935749559</v>
      </c>
    </row>
    <row r="48" spans="1:80" x14ac:dyDescent="0.25">
      <c r="A48">
        <f>'Data Input'!A48</f>
        <v>0</v>
      </c>
      <c r="B48">
        <f>'Data Input'!C48</f>
        <v>55</v>
      </c>
      <c r="C48">
        <f t="shared" si="5"/>
        <v>56</v>
      </c>
      <c r="D48">
        <f t="shared" si="6"/>
        <v>57</v>
      </c>
      <c r="E48">
        <f t="shared" si="7"/>
        <v>58</v>
      </c>
      <c r="F48">
        <f t="shared" si="8"/>
        <v>59</v>
      </c>
      <c r="G48">
        <f t="shared" si="9"/>
        <v>60</v>
      </c>
      <c r="H48">
        <f t="shared" si="10"/>
        <v>61</v>
      </c>
      <c r="I48">
        <f t="shared" si="11"/>
        <v>62</v>
      </c>
      <c r="J48">
        <f t="shared" si="12"/>
        <v>63</v>
      </c>
      <c r="K48">
        <f t="shared" si="13"/>
        <v>64</v>
      </c>
      <c r="L48">
        <f t="shared" si="14"/>
        <v>65</v>
      </c>
      <c r="M48">
        <f>IF('Data Input'!D48&gt;=240,1,0)</f>
        <v>0</v>
      </c>
      <c r="N48">
        <f>_xlfn.IFS('Data Input'!F48&gt;=130,1,'Data Input'!G48=1,1,0=0,0)</f>
        <v>1</v>
      </c>
      <c r="O48">
        <f>'Data Input'!H48</f>
        <v>0</v>
      </c>
      <c r="P48">
        <f>'Data Input'!J48</f>
        <v>17</v>
      </c>
      <c r="Q48">
        <f t="shared" si="15"/>
        <v>0</v>
      </c>
      <c r="R48">
        <f>IF('Data Input'!I48&gt;=100,1,0)</f>
        <v>0</v>
      </c>
      <c r="S48" s="18">
        <f>'Data Input'!L48</f>
        <v>3</v>
      </c>
      <c r="T48" s="16">
        <f>'Data Input'!N48</f>
        <v>2016</v>
      </c>
      <c r="U48">
        <f t="shared" si="16"/>
        <v>0.40171868025570101</v>
      </c>
      <c r="V48">
        <f t="shared" si="17"/>
        <v>5.1574787468181067E-2</v>
      </c>
      <c r="W48">
        <f t="shared" si="18"/>
        <v>0.29564106017224823</v>
      </c>
      <c r="X48" s="16">
        <f t="shared" si="19"/>
        <v>4.54969049306694E-3</v>
      </c>
      <c r="Y48">
        <f t="shared" si="20"/>
        <v>1690.4899079264267</v>
      </c>
      <c r="Z48">
        <f t="shared" si="21"/>
        <v>23.723774143891738</v>
      </c>
      <c r="AA48">
        <f t="shared" si="22"/>
        <v>167.03504888051899</v>
      </c>
      <c r="AB48" s="16">
        <f t="shared" si="23"/>
        <v>23.25074656793382</v>
      </c>
      <c r="AC48">
        <f t="shared" si="24"/>
        <v>34302.135999999999</v>
      </c>
      <c r="AD48">
        <f t="shared" si="25"/>
        <v>31183.760000000002</v>
      </c>
      <c r="AE48">
        <f t="shared" si="26"/>
        <v>28065.384000000002</v>
      </c>
      <c r="AF48">
        <f t="shared" si="27"/>
        <v>24947.008000000002</v>
      </c>
      <c r="AG48">
        <f t="shared" si="28"/>
        <v>21828.632000000001</v>
      </c>
      <c r="AH48">
        <f t="shared" si="29"/>
        <v>18710.256000000001</v>
      </c>
      <c r="AI48">
        <f t="shared" si="30"/>
        <v>15591.880000000001</v>
      </c>
      <c r="AJ48">
        <f t="shared" si="31"/>
        <v>12473.504000000001</v>
      </c>
      <c r="AK48">
        <f t="shared" si="32"/>
        <v>9355.1280000000006</v>
      </c>
      <c r="AL48">
        <f t="shared" si="33"/>
        <v>6236.7520000000004</v>
      </c>
      <c r="AM48">
        <f t="shared" si="34"/>
        <v>3118.3760000000002</v>
      </c>
      <c r="AN48">
        <f t="shared" si="35"/>
        <v>672.94333001626762</v>
      </c>
      <c r="AO48">
        <f t="shared" si="36"/>
        <v>29115.833999999999</v>
      </c>
      <c r="AP48">
        <f t="shared" si="37"/>
        <v>26468.94</v>
      </c>
      <c r="AQ48">
        <f t="shared" si="38"/>
        <v>23822.045999999998</v>
      </c>
      <c r="AR48">
        <f t="shared" si="39"/>
        <v>21175.151999999998</v>
      </c>
      <c r="AS48">
        <f t="shared" si="40"/>
        <v>18528.257999999998</v>
      </c>
      <c r="AT48">
        <f t="shared" si="41"/>
        <v>15881.364</v>
      </c>
      <c r="AU48">
        <f t="shared" si="42"/>
        <v>13234.47</v>
      </c>
      <c r="AV48">
        <f t="shared" si="43"/>
        <v>10587.575999999999</v>
      </c>
      <c r="AW48">
        <f t="shared" si="44"/>
        <v>7940.6819999999989</v>
      </c>
      <c r="AX48">
        <f t="shared" si="45"/>
        <v>5293.7879999999996</v>
      </c>
      <c r="AY48">
        <f t="shared" si="46"/>
        <v>2646.8939999999998</v>
      </c>
      <c r="AZ48">
        <f t="shared" si="47"/>
        <v>571.19784867510475</v>
      </c>
      <c r="BA48">
        <f t="shared" si="48"/>
        <v>28370.441000000003</v>
      </c>
      <c r="BB48">
        <f t="shared" si="49"/>
        <v>25791.31</v>
      </c>
      <c r="BC48">
        <f t="shared" si="50"/>
        <v>23212.179</v>
      </c>
      <c r="BD48">
        <f t="shared" si="51"/>
        <v>20633.047999999999</v>
      </c>
      <c r="BE48">
        <f t="shared" si="52"/>
        <v>18053.916999999998</v>
      </c>
      <c r="BF48">
        <f t="shared" si="53"/>
        <v>15474.785999999998</v>
      </c>
      <c r="BG48">
        <f t="shared" si="54"/>
        <v>12895.654999999999</v>
      </c>
      <c r="BH48">
        <f t="shared" si="55"/>
        <v>10316.523999999999</v>
      </c>
      <c r="BI48">
        <f t="shared" si="56"/>
        <v>7737.393</v>
      </c>
      <c r="BJ48">
        <f t="shared" si="57"/>
        <v>5158.2619999999997</v>
      </c>
      <c r="BK48">
        <f t="shared" si="58"/>
        <v>2579.1309999999999</v>
      </c>
      <c r="BL48">
        <f t="shared" si="59"/>
        <v>556.57464131592417</v>
      </c>
      <c r="BM48">
        <f t="shared" si="60"/>
        <v>42721.092000000004</v>
      </c>
      <c r="BN48">
        <f t="shared" si="61"/>
        <v>39755.725000000006</v>
      </c>
      <c r="BO48">
        <f t="shared" si="62"/>
        <v>35089.315000000002</v>
      </c>
      <c r="BP48">
        <f t="shared" si="63"/>
        <v>30422.904999999999</v>
      </c>
      <c r="BQ48">
        <f t="shared" si="64"/>
        <v>25756.494999999999</v>
      </c>
      <c r="BR48">
        <f t="shared" si="65"/>
        <v>21090.084999999999</v>
      </c>
      <c r="BS48">
        <f t="shared" si="66"/>
        <v>16423.674999999999</v>
      </c>
      <c r="BT48">
        <f t="shared" si="67"/>
        <v>13138.94</v>
      </c>
      <c r="BU48">
        <f t="shared" si="68"/>
        <v>9854.2049999999999</v>
      </c>
      <c r="BV48">
        <f t="shared" si="69"/>
        <v>6569.47</v>
      </c>
      <c r="BW48">
        <f t="shared" si="70"/>
        <v>3284.7350000000001</v>
      </c>
      <c r="BX48" s="16">
        <f t="shared" si="71"/>
        <v>799.52610460083599</v>
      </c>
      <c r="BY48">
        <f t="shared" si="72"/>
        <v>2363.4332379426942</v>
      </c>
      <c r="BZ48">
        <f t="shared" si="73"/>
        <v>594.92162281899652</v>
      </c>
      <c r="CA48">
        <f t="shared" si="74"/>
        <v>723.60969019644313</v>
      </c>
      <c r="CB48">
        <f t="shared" si="75"/>
        <v>822.77685116876978</v>
      </c>
    </row>
    <row r="49" spans="1:80" x14ac:dyDescent="0.25">
      <c r="A49">
        <f>'Data Input'!A49</f>
        <v>0</v>
      </c>
      <c r="B49">
        <f>'Data Input'!C49</f>
        <v>62</v>
      </c>
      <c r="C49">
        <f t="shared" si="5"/>
        <v>63</v>
      </c>
      <c r="D49">
        <f t="shared" si="6"/>
        <v>64</v>
      </c>
      <c r="E49">
        <f t="shared" si="7"/>
        <v>65</v>
      </c>
      <c r="F49">
        <f t="shared" si="8"/>
        <v>66</v>
      </c>
      <c r="G49">
        <f t="shared" si="9"/>
        <v>67</v>
      </c>
      <c r="H49">
        <f t="shared" si="10"/>
        <v>68</v>
      </c>
      <c r="I49">
        <f t="shared" si="11"/>
        <v>69</v>
      </c>
      <c r="J49">
        <f t="shared" si="12"/>
        <v>70</v>
      </c>
      <c r="K49">
        <f t="shared" si="13"/>
        <v>71</v>
      </c>
      <c r="L49">
        <f t="shared" si="14"/>
        <v>72</v>
      </c>
      <c r="M49">
        <f>IF('Data Input'!D49&gt;=240,1,0)</f>
        <v>0</v>
      </c>
      <c r="N49">
        <f>_xlfn.IFS('Data Input'!F49&gt;=130,1,'Data Input'!G49=1,1,0=0,0)</f>
        <v>0</v>
      </c>
      <c r="O49">
        <f>'Data Input'!H49</f>
        <v>0</v>
      </c>
      <c r="P49">
        <f>'Data Input'!J49</f>
        <v>25.7</v>
      </c>
      <c r="Q49">
        <f t="shared" si="15"/>
        <v>0</v>
      </c>
      <c r="R49">
        <f>IF('Data Input'!I49&gt;=100,1,0)</f>
        <v>0</v>
      </c>
      <c r="S49" s="18">
        <f>'Data Input'!L49</f>
        <v>3</v>
      </c>
      <c r="T49" s="16">
        <f>'Data Input'!N49</f>
        <v>2016</v>
      </c>
      <c r="U49">
        <f t="shared" si="16"/>
        <v>0.45366710687691814</v>
      </c>
      <c r="V49">
        <f t="shared" si="17"/>
        <v>5.3134933727552951E-2</v>
      </c>
      <c r="W49">
        <f t="shared" si="18"/>
        <v>0.30327423936242026</v>
      </c>
      <c r="X49" s="16">
        <f t="shared" si="19"/>
        <v>1.4658472695868698E-2</v>
      </c>
      <c r="Y49">
        <f t="shared" si="20"/>
        <v>1909.0963488316047</v>
      </c>
      <c r="Z49">
        <f t="shared" si="21"/>
        <v>24.441422423326944</v>
      </c>
      <c r="AA49">
        <f t="shared" si="22"/>
        <v>171.34773960893574</v>
      </c>
      <c r="AB49" s="16">
        <f t="shared" si="23"/>
        <v>74.910685516735938</v>
      </c>
      <c r="AC49">
        <f t="shared" si="24"/>
        <v>31369.934000000001</v>
      </c>
      <c r="AD49">
        <f t="shared" si="25"/>
        <v>28251.558000000001</v>
      </c>
      <c r="AE49">
        <f t="shared" si="26"/>
        <v>25133.182000000001</v>
      </c>
      <c r="AF49">
        <f t="shared" si="27"/>
        <v>22014.806</v>
      </c>
      <c r="AG49">
        <f t="shared" si="28"/>
        <v>18896.43</v>
      </c>
      <c r="AH49">
        <f t="shared" si="29"/>
        <v>16196.939999999999</v>
      </c>
      <c r="AI49">
        <f t="shared" si="30"/>
        <v>13497.449999999999</v>
      </c>
      <c r="AJ49">
        <f t="shared" si="31"/>
        <v>10797.96</v>
      </c>
      <c r="AK49">
        <f t="shared" si="32"/>
        <v>8098.4699999999993</v>
      </c>
      <c r="AL49">
        <f t="shared" si="33"/>
        <v>5398.98</v>
      </c>
      <c r="AM49">
        <f t="shared" si="34"/>
        <v>2699.49</v>
      </c>
      <c r="AN49">
        <f t="shared" si="35"/>
        <v>673.5858362778398</v>
      </c>
      <c r="AO49">
        <f t="shared" si="36"/>
        <v>26626.963</v>
      </c>
      <c r="AP49">
        <f t="shared" si="37"/>
        <v>23980.069</v>
      </c>
      <c r="AQ49">
        <f t="shared" si="38"/>
        <v>21333.174999999999</v>
      </c>
      <c r="AR49">
        <f t="shared" si="39"/>
        <v>18686.280999999999</v>
      </c>
      <c r="AS49">
        <f t="shared" si="40"/>
        <v>16039.387000000001</v>
      </c>
      <c r="AT49">
        <f t="shared" si="41"/>
        <v>13748.046</v>
      </c>
      <c r="AU49">
        <f t="shared" si="42"/>
        <v>11456.705</v>
      </c>
      <c r="AV49">
        <f t="shared" si="43"/>
        <v>9165.3639999999996</v>
      </c>
      <c r="AW49">
        <f t="shared" si="44"/>
        <v>6874.0229999999992</v>
      </c>
      <c r="AX49">
        <f t="shared" si="45"/>
        <v>4582.6819999999998</v>
      </c>
      <c r="AY49">
        <f t="shared" si="46"/>
        <v>2291.3409999999999</v>
      </c>
      <c r="AZ49">
        <f t="shared" si="47"/>
        <v>571.74313851664692</v>
      </c>
      <c r="BA49">
        <f t="shared" si="48"/>
        <v>25945.284000000003</v>
      </c>
      <c r="BB49">
        <f t="shared" si="49"/>
        <v>23366.153000000002</v>
      </c>
      <c r="BC49">
        <f t="shared" si="50"/>
        <v>20787.022000000001</v>
      </c>
      <c r="BD49">
        <f t="shared" si="51"/>
        <v>18207.891</v>
      </c>
      <c r="BE49">
        <f t="shared" si="52"/>
        <v>15628.76</v>
      </c>
      <c r="BF49">
        <f t="shared" si="53"/>
        <v>13396.08</v>
      </c>
      <c r="BG49">
        <f t="shared" si="54"/>
        <v>11163.4</v>
      </c>
      <c r="BH49">
        <f t="shared" si="55"/>
        <v>8930.7199999999993</v>
      </c>
      <c r="BI49">
        <f t="shared" si="56"/>
        <v>6698.0399999999991</v>
      </c>
      <c r="BJ49">
        <f t="shared" si="57"/>
        <v>4465.3599999999997</v>
      </c>
      <c r="BK49">
        <f t="shared" si="58"/>
        <v>2232.6799999999998</v>
      </c>
      <c r="BL49">
        <f t="shared" si="59"/>
        <v>557.1058692584578</v>
      </c>
      <c r="BM49">
        <f t="shared" si="60"/>
        <v>20858.822</v>
      </c>
      <c r="BN49">
        <f t="shared" si="61"/>
        <v>17893.455000000002</v>
      </c>
      <c r="BO49">
        <f t="shared" si="62"/>
        <v>14608.720000000001</v>
      </c>
      <c r="BP49">
        <f t="shared" si="63"/>
        <v>11323.985000000001</v>
      </c>
      <c r="BQ49">
        <f t="shared" si="64"/>
        <v>8039.2500000000009</v>
      </c>
      <c r="BR49">
        <f t="shared" si="65"/>
        <v>6874.3630000000012</v>
      </c>
      <c r="BS49">
        <f t="shared" si="66"/>
        <v>5629.9420000000009</v>
      </c>
      <c r="BT49">
        <f t="shared" si="67"/>
        <v>4385.5210000000006</v>
      </c>
      <c r="BU49">
        <f t="shared" si="68"/>
        <v>3141.1000000000004</v>
      </c>
      <c r="BV49">
        <f t="shared" si="69"/>
        <v>1896.6790000000001</v>
      </c>
      <c r="BW49">
        <f t="shared" si="70"/>
        <v>948.33950000000004</v>
      </c>
      <c r="BX49" s="16">
        <f t="shared" si="71"/>
        <v>354.87954588740195</v>
      </c>
      <c r="BY49">
        <f t="shared" si="72"/>
        <v>2582.6821851094446</v>
      </c>
      <c r="BZ49">
        <f t="shared" si="73"/>
        <v>596.18456093997384</v>
      </c>
      <c r="CA49">
        <f t="shared" si="74"/>
        <v>728.45360886739354</v>
      </c>
      <c r="CB49">
        <f t="shared" si="75"/>
        <v>429.7902314041379</v>
      </c>
    </row>
    <row r="50" spans="1:80" x14ac:dyDescent="0.25">
      <c r="A50">
        <f>'Data Input'!A50</f>
        <v>1</v>
      </c>
      <c r="B50">
        <f>'Data Input'!C50</f>
        <v>64</v>
      </c>
      <c r="C50">
        <f t="shared" si="5"/>
        <v>65</v>
      </c>
      <c r="D50">
        <f t="shared" si="6"/>
        <v>66</v>
      </c>
      <c r="E50">
        <f t="shared" si="7"/>
        <v>67</v>
      </c>
      <c r="F50">
        <f t="shared" si="8"/>
        <v>68</v>
      </c>
      <c r="G50">
        <f t="shared" si="9"/>
        <v>69</v>
      </c>
      <c r="H50">
        <f t="shared" si="10"/>
        <v>70</v>
      </c>
      <c r="I50">
        <f t="shared" si="11"/>
        <v>71</v>
      </c>
      <c r="J50">
        <f t="shared" si="12"/>
        <v>72</v>
      </c>
      <c r="K50">
        <f t="shared" si="13"/>
        <v>73</v>
      </c>
      <c r="L50">
        <f t="shared" si="14"/>
        <v>74</v>
      </c>
      <c r="M50">
        <f>IF('Data Input'!D50&gt;=240,1,0)</f>
        <v>0</v>
      </c>
      <c r="N50">
        <f>_xlfn.IFS('Data Input'!F50&gt;=130,1,'Data Input'!G50=1,1,0=0,0)</f>
        <v>0</v>
      </c>
      <c r="O50">
        <f>'Data Input'!H50</f>
        <v>0</v>
      </c>
      <c r="P50">
        <f>'Data Input'!J50</f>
        <v>23.2</v>
      </c>
      <c r="Q50">
        <f t="shared" si="15"/>
        <v>0</v>
      </c>
      <c r="R50">
        <f>IF('Data Input'!I50&gt;=100,1,0)</f>
        <v>0</v>
      </c>
      <c r="S50" s="18">
        <f>'Data Input'!L50</f>
        <v>3</v>
      </c>
      <c r="T50" s="16">
        <f>'Data Input'!N50</f>
        <v>2016</v>
      </c>
      <c r="U50">
        <f t="shared" si="16"/>
        <v>0.40227260695280964</v>
      </c>
      <c r="V50">
        <f t="shared" si="17"/>
        <v>4.7723931499870843E-2</v>
      </c>
      <c r="W50">
        <f t="shared" si="18"/>
        <v>0.28261554916100678</v>
      </c>
      <c r="X50" s="16">
        <f t="shared" si="19"/>
        <v>9.1194472620204046E-3</v>
      </c>
      <c r="Y50">
        <f t="shared" si="20"/>
        <v>1692.8209110318762</v>
      </c>
      <c r="Z50">
        <f t="shared" si="21"/>
        <v>21.952427295216669</v>
      </c>
      <c r="AA50">
        <f t="shared" si="22"/>
        <v>159.67572989015673</v>
      </c>
      <c r="AB50" s="16">
        <f t="shared" si="23"/>
        <v>46.604039868642275</v>
      </c>
      <c r="AC50">
        <f t="shared" si="24"/>
        <v>30532.161999999997</v>
      </c>
      <c r="AD50">
        <f t="shared" si="25"/>
        <v>27413.785999999996</v>
      </c>
      <c r="AE50">
        <f t="shared" si="26"/>
        <v>24295.409999999996</v>
      </c>
      <c r="AF50">
        <f t="shared" si="27"/>
        <v>21595.919999999998</v>
      </c>
      <c r="AG50">
        <f t="shared" si="28"/>
        <v>18896.43</v>
      </c>
      <c r="AH50">
        <f t="shared" si="29"/>
        <v>16196.939999999999</v>
      </c>
      <c r="AI50">
        <f t="shared" si="30"/>
        <v>13497.449999999999</v>
      </c>
      <c r="AJ50">
        <f t="shared" si="31"/>
        <v>10797.96</v>
      </c>
      <c r="AK50">
        <f t="shared" si="32"/>
        <v>8098.4699999999993</v>
      </c>
      <c r="AL50">
        <f t="shared" si="33"/>
        <v>5398.98</v>
      </c>
      <c r="AM50">
        <f t="shared" si="34"/>
        <v>2699.49</v>
      </c>
      <c r="AN50">
        <f t="shared" si="35"/>
        <v>587.52914275211322</v>
      </c>
      <c r="AO50">
        <f t="shared" si="36"/>
        <v>25915.857</v>
      </c>
      <c r="AP50">
        <f t="shared" si="37"/>
        <v>23268.963</v>
      </c>
      <c r="AQ50">
        <f t="shared" si="38"/>
        <v>20622.069</v>
      </c>
      <c r="AR50">
        <f t="shared" si="39"/>
        <v>18330.727999999999</v>
      </c>
      <c r="AS50">
        <f t="shared" si="40"/>
        <v>16039.387000000001</v>
      </c>
      <c r="AT50">
        <f t="shared" si="41"/>
        <v>13748.046</v>
      </c>
      <c r="AU50">
        <f t="shared" si="42"/>
        <v>11456.705</v>
      </c>
      <c r="AV50">
        <f t="shared" si="43"/>
        <v>9165.3639999999996</v>
      </c>
      <c r="AW50">
        <f t="shared" si="44"/>
        <v>6874.0229999999992</v>
      </c>
      <c r="AX50">
        <f t="shared" si="45"/>
        <v>4582.6819999999998</v>
      </c>
      <c r="AY50">
        <f t="shared" si="46"/>
        <v>2291.3409999999999</v>
      </c>
      <c r="AZ50">
        <f t="shared" si="47"/>
        <v>498.69776308570601</v>
      </c>
      <c r="BA50">
        <f t="shared" si="48"/>
        <v>25252.382000000001</v>
      </c>
      <c r="BB50">
        <f t="shared" si="49"/>
        <v>22673.251</v>
      </c>
      <c r="BC50">
        <f t="shared" si="50"/>
        <v>20094.12</v>
      </c>
      <c r="BD50">
        <f t="shared" si="51"/>
        <v>17861.439999999999</v>
      </c>
      <c r="BE50">
        <f t="shared" si="52"/>
        <v>15628.76</v>
      </c>
      <c r="BF50">
        <f t="shared" si="53"/>
        <v>13396.08</v>
      </c>
      <c r="BG50">
        <f t="shared" si="54"/>
        <v>11163.4</v>
      </c>
      <c r="BH50">
        <f t="shared" si="55"/>
        <v>8930.7199999999993</v>
      </c>
      <c r="BI50">
        <f t="shared" si="56"/>
        <v>6698.0399999999991</v>
      </c>
      <c r="BJ50">
        <f t="shared" si="57"/>
        <v>4465.3599999999997</v>
      </c>
      <c r="BK50">
        <f t="shared" si="58"/>
        <v>2232.6799999999998</v>
      </c>
      <c r="BL50">
        <f t="shared" si="59"/>
        <v>485.93052484954666</v>
      </c>
      <c r="BM50">
        <f t="shared" si="60"/>
        <v>16186.031000000003</v>
      </c>
      <c r="BN50">
        <f t="shared" si="61"/>
        <v>13220.664000000002</v>
      </c>
      <c r="BO50">
        <f t="shared" si="62"/>
        <v>9935.9290000000019</v>
      </c>
      <c r="BP50">
        <f t="shared" si="63"/>
        <v>8771.0420000000013</v>
      </c>
      <c r="BQ50">
        <f t="shared" si="64"/>
        <v>7526.621000000001</v>
      </c>
      <c r="BR50">
        <f t="shared" si="65"/>
        <v>6282.2000000000007</v>
      </c>
      <c r="BS50">
        <f t="shared" si="66"/>
        <v>5037.7790000000005</v>
      </c>
      <c r="BT50">
        <f t="shared" si="67"/>
        <v>3793.3580000000002</v>
      </c>
      <c r="BU50">
        <f t="shared" si="68"/>
        <v>2845.0185000000001</v>
      </c>
      <c r="BV50">
        <f t="shared" si="69"/>
        <v>1896.6790000000001</v>
      </c>
      <c r="BW50">
        <f t="shared" si="70"/>
        <v>948.33950000000004</v>
      </c>
      <c r="BX50" s="16">
        <f t="shared" si="71"/>
        <v>250.98925448384716</v>
      </c>
      <c r="BY50">
        <f t="shared" si="72"/>
        <v>2280.3500537839896</v>
      </c>
      <c r="BZ50">
        <f t="shared" si="73"/>
        <v>520.65019038092271</v>
      </c>
      <c r="CA50">
        <f t="shared" si="74"/>
        <v>645.60625473970345</v>
      </c>
      <c r="CB50">
        <f t="shared" si="75"/>
        <v>297.59329435248947</v>
      </c>
    </row>
    <row r="51" spans="1:80" x14ac:dyDescent="0.25">
      <c r="A51">
        <f>'Data Input'!A51</f>
        <v>1</v>
      </c>
      <c r="B51">
        <f>'Data Input'!C51</f>
        <v>27</v>
      </c>
      <c r="C51">
        <f t="shared" si="5"/>
        <v>28</v>
      </c>
      <c r="D51">
        <f t="shared" si="6"/>
        <v>29</v>
      </c>
      <c r="E51">
        <f t="shared" si="7"/>
        <v>30</v>
      </c>
      <c r="F51">
        <f t="shared" si="8"/>
        <v>31</v>
      </c>
      <c r="G51">
        <f t="shared" si="9"/>
        <v>32</v>
      </c>
      <c r="H51">
        <f t="shared" si="10"/>
        <v>33</v>
      </c>
      <c r="I51">
        <f t="shared" si="11"/>
        <v>34</v>
      </c>
      <c r="J51">
        <f t="shared" si="12"/>
        <v>35</v>
      </c>
      <c r="K51">
        <f t="shared" si="13"/>
        <v>36</v>
      </c>
      <c r="L51">
        <f t="shared" si="14"/>
        <v>37</v>
      </c>
      <c r="M51">
        <f>IF('Data Input'!D51&gt;=240,1,0)</f>
        <v>0</v>
      </c>
      <c r="N51">
        <f>_xlfn.IFS('Data Input'!F51&gt;=130,1,'Data Input'!G51=1,1,0=0,0)</f>
        <v>0</v>
      </c>
      <c r="O51">
        <f>'Data Input'!H51</f>
        <v>0</v>
      </c>
      <c r="P51">
        <f>'Data Input'!J51</f>
        <v>33.4</v>
      </c>
      <c r="Q51">
        <f t="shared" si="15"/>
        <v>0</v>
      </c>
      <c r="R51">
        <f>IF('Data Input'!I51&gt;=100,1,0)</f>
        <v>0</v>
      </c>
      <c r="S51" s="18">
        <f>'Data Input'!L51</f>
        <v>3</v>
      </c>
      <c r="T51" s="16">
        <f>'Data Input'!N51</f>
        <v>2016</v>
      </c>
      <c r="U51">
        <f t="shared" si="16"/>
        <v>0.61333827410131248</v>
      </c>
      <c r="V51">
        <f t="shared" si="17"/>
        <v>7.3646861004116076E-2</v>
      </c>
      <c r="W51">
        <f t="shared" si="18"/>
        <v>0.37180927532827401</v>
      </c>
      <c r="X51" s="16">
        <f t="shared" si="19"/>
        <v>6.1288981366265684E-2</v>
      </c>
      <c r="Y51">
        <f t="shared" si="20"/>
        <v>2581.0155550976938</v>
      </c>
      <c r="Z51">
        <f t="shared" si="21"/>
        <v>33.876659170843062</v>
      </c>
      <c r="AA51">
        <f t="shared" si="22"/>
        <v>210.06953649301792</v>
      </c>
      <c r="AB51" s="16">
        <f t="shared" si="23"/>
        <v>313.21132180867568</v>
      </c>
      <c r="AC51">
        <f t="shared" si="24"/>
        <v>52314.254999999983</v>
      </c>
      <c r="AD51">
        <f t="shared" si="25"/>
        <v>47659.961999999985</v>
      </c>
      <c r="AE51">
        <f t="shared" si="26"/>
        <v>43005.668999999987</v>
      </c>
      <c r="AF51">
        <f t="shared" si="27"/>
        <v>38351.375999999989</v>
      </c>
      <c r="AG51">
        <f t="shared" si="28"/>
        <v>33697.082999999991</v>
      </c>
      <c r="AH51">
        <f t="shared" si="29"/>
        <v>29042.789999999994</v>
      </c>
      <c r="AI51">
        <f t="shared" si="30"/>
        <v>24388.496999999996</v>
      </c>
      <c r="AJ51">
        <f t="shared" si="31"/>
        <v>19734.203999999998</v>
      </c>
      <c r="AK51">
        <f t="shared" si="32"/>
        <v>15079.911</v>
      </c>
      <c r="AL51">
        <f t="shared" si="33"/>
        <v>10053.273999999999</v>
      </c>
      <c r="AM51">
        <f t="shared" si="34"/>
        <v>5026.6369999999997</v>
      </c>
      <c r="AN51">
        <f t="shared" si="35"/>
        <v>1588.226894954096</v>
      </c>
      <c r="AO51">
        <f t="shared" si="36"/>
        <v>44404.609000000011</v>
      </c>
      <c r="AP51">
        <f t="shared" si="37"/>
        <v>40454.021000000008</v>
      </c>
      <c r="AQ51">
        <f t="shared" si="38"/>
        <v>36503.433000000005</v>
      </c>
      <c r="AR51">
        <f t="shared" si="39"/>
        <v>32552.845000000001</v>
      </c>
      <c r="AS51">
        <f t="shared" si="40"/>
        <v>28602.257000000001</v>
      </c>
      <c r="AT51">
        <f t="shared" si="41"/>
        <v>24651.669000000002</v>
      </c>
      <c r="AU51">
        <f t="shared" si="42"/>
        <v>20701.081000000002</v>
      </c>
      <c r="AV51">
        <f t="shared" si="43"/>
        <v>16750.493000000002</v>
      </c>
      <c r="AW51">
        <f t="shared" si="44"/>
        <v>12799.905000000001</v>
      </c>
      <c r="AX51">
        <f t="shared" si="45"/>
        <v>8533.27</v>
      </c>
      <c r="AY51">
        <f t="shared" si="46"/>
        <v>4266.6350000000002</v>
      </c>
      <c r="AZ51">
        <f t="shared" si="47"/>
        <v>1348.0951370932246</v>
      </c>
      <c r="BA51">
        <f t="shared" si="48"/>
        <v>35267.807000000001</v>
      </c>
      <c r="BB51">
        <f t="shared" si="49"/>
        <v>32418.358000000004</v>
      </c>
      <c r="BC51">
        <f t="shared" si="50"/>
        <v>29568.909000000003</v>
      </c>
      <c r="BD51">
        <f t="shared" si="51"/>
        <v>26719.460000000003</v>
      </c>
      <c r="BE51">
        <f t="shared" si="52"/>
        <v>23870.011000000002</v>
      </c>
      <c r="BF51">
        <f t="shared" si="53"/>
        <v>21020.562000000002</v>
      </c>
      <c r="BG51">
        <f t="shared" si="54"/>
        <v>18171.113000000001</v>
      </c>
      <c r="BH51">
        <f t="shared" si="55"/>
        <v>15321.664000000001</v>
      </c>
      <c r="BI51">
        <f t="shared" si="56"/>
        <v>12472.215</v>
      </c>
      <c r="BJ51">
        <f t="shared" si="57"/>
        <v>8314.81</v>
      </c>
      <c r="BK51">
        <f t="shared" si="58"/>
        <v>4157.4049999999997</v>
      </c>
      <c r="BL51">
        <f t="shared" si="59"/>
        <v>1131.1017633103672</v>
      </c>
      <c r="BM51">
        <f t="shared" si="60"/>
        <v>41163.788999999997</v>
      </c>
      <c r="BN51">
        <f t="shared" si="61"/>
        <v>38198.421999999999</v>
      </c>
      <c r="BO51">
        <f t="shared" si="62"/>
        <v>34816.864000000001</v>
      </c>
      <c r="BP51">
        <f t="shared" si="63"/>
        <v>31435.306000000004</v>
      </c>
      <c r="BQ51">
        <f t="shared" si="64"/>
        <v>28053.748000000003</v>
      </c>
      <c r="BR51">
        <f t="shared" si="65"/>
        <v>24672.190000000002</v>
      </c>
      <c r="BS51">
        <f t="shared" si="66"/>
        <v>21290.632000000001</v>
      </c>
      <c r="BT51">
        <f t="shared" si="67"/>
        <v>17909.074000000001</v>
      </c>
      <c r="BU51">
        <f t="shared" si="68"/>
        <v>14527.516</v>
      </c>
      <c r="BV51">
        <f t="shared" si="69"/>
        <v>11145.958000000001</v>
      </c>
      <c r="BW51">
        <f t="shared" si="70"/>
        <v>5572.9790000000003</v>
      </c>
      <c r="BX51" s="16">
        <f t="shared" si="71"/>
        <v>1334.2058941886573</v>
      </c>
      <c r="BY51">
        <f t="shared" si="72"/>
        <v>4169.24245005179</v>
      </c>
      <c r="BZ51">
        <f t="shared" si="73"/>
        <v>1381.9717962640677</v>
      </c>
      <c r="CA51">
        <f t="shared" si="74"/>
        <v>1341.1712998033852</v>
      </c>
      <c r="CB51">
        <f t="shared" si="75"/>
        <v>1647.417215997333</v>
      </c>
    </row>
    <row r="52" spans="1:80" x14ac:dyDescent="0.25">
      <c r="A52">
        <f>'Data Input'!A52</f>
        <v>0</v>
      </c>
      <c r="B52">
        <f>'Data Input'!C52</f>
        <v>31</v>
      </c>
      <c r="C52">
        <f t="shared" si="5"/>
        <v>32</v>
      </c>
      <c r="D52">
        <f t="shared" si="6"/>
        <v>33</v>
      </c>
      <c r="E52">
        <f t="shared" si="7"/>
        <v>34</v>
      </c>
      <c r="F52">
        <f t="shared" si="8"/>
        <v>35</v>
      </c>
      <c r="G52">
        <f t="shared" si="9"/>
        <v>36</v>
      </c>
      <c r="H52">
        <f t="shared" si="10"/>
        <v>37</v>
      </c>
      <c r="I52">
        <f t="shared" si="11"/>
        <v>38</v>
      </c>
      <c r="J52">
        <f t="shared" si="12"/>
        <v>39</v>
      </c>
      <c r="K52">
        <f t="shared" si="13"/>
        <v>40</v>
      </c>
      <c r="L52">
        <f t="shared" si="14"/>
        <v>41</v>
      </c>
      <c r="M52">
        <f>IF('Data Input'!D52&gt;=240,1,0)</f>
        <v>0</v>
      </c>
      <c r="N52">
        <f>_xlfn.IFS('Data Input'!F52&gt;=130,1,'Data Input'!G52=1,1,0=0,0)</f>
        <v>1</v>
      </c>
      <c r="O52">
        <f>'Data Input'!H52</f>
        <v>0</v>
      </c>
      <c r="P52">
        <f>'Data Input'!J52</f>
        <v>51.8</v>
      </c>
      <c r="Q52">
        <f t="shared" si="15"/>
        <v>0</v>
      </c>
      <c r="R52">
        <f>IF('Data Input'!I52&gt;=100,1,0)</f>
        <v>1</v>
      </c>
      <c r="S52" s="18">
        <f>'Data Input'!L52</f>
        <v>3</v>
      </c>
      <c r="T52" s="16">
        <f>'Data Input'!N52</f>
        <v>2016</v>
      </c>
      <c r="U52">
        <f t="shared" si="16"/>
        <v>1.2403540717419885</v>
      </c>
      <c r="V52">
        <f t="shared" si="17"/>
        <v>0.14513763255146434</v>
      </c>
      <c r="W52">
        <f t="shared" si="18"/>
        <v>0.69910706594277083</v>
      </c>
      <c r="X52" s="16">
        <f t="shared" si="19"/>
        <v>1</v>
      </c>
      <c r="Y52">
        <f t="shared" si="20"/>
        <v>5219.5880938387745</v>
      </c>
      <c r="Z52">
        <f t="shared" si="21"/>
        <v>66.761543449003469</v>
      </c>
      <c r="AA52">
        <f t="shared" si="22"/>
        <v>394.99040784264048</v>
      </c>
      <c r="AB52" s="16">
        <f t="shared" si="23"/>
        <v>5110.4018181818183</v>
      </c>
      <c r="AC52">
        <f t="shared" si="24"/>
        <v>53803.630999999987</v>
      </c>
      <c r="AD52">
        <f t="shared" si="25"/>
        <v>49149.337999999989</v>
      </c>
      <c r="AE52">
        <f t="shared" si="26"/>
        <v>44495.044999999991</v>
      </c>
      <c r="AF52">
        <f t="shared" si="27"/>
        <v>39840.751999999993</v>
      </c>
      <c r="AG52">
        <f t="shared" si="28"/>
        <v>35186.458999999995</v>
      </c>
      <c r="AH52">
        <f t="shared" si="29"/>
        <v>30159.821999999996</v>
      </c>
      <c r="AI52">
        <f t="shared" si="30"/>
        <v>25133.184999999998</v>
      </c>
      <c r="AJ52">
        <f t="shared" si="31"/>
        <v>20106.547999999999</v>
      </c>
      <c r="AK52">
        <f t="shared" si="32"/>
        <v>15079.911</v>
      </c>
      <c r="AL52">
        <f t="shared" si="33"/>
        <v>10053.273999999999</v>
      </c>
      <c r="AM52">
        <f t="shared" si="34"/>
        <v>5026.6369999999997</v>
      </c>
      <c r="AN52">
        <f t="shared" si="35"/>
        <v>3311.1094594449892</v>
      </c>
      <c r="AO52">
        <f t="shared" si="36"/>
        <v>45668.79700000002</v>
      </c>
      <c r="AP52">
        <f t="shared" si="37"/>
        <v>41718.209000000017</v>
      </c>
      <c r="AQ52">
        <f t="shared" si="38"/>
        <v>37767.621000000014</v>
      </c>
      <c r="AR52">
        <f t="shared" si="39"/>
        <v>33817.03300000001</v>
      </c>
      <c r="AS52">
        <f t="shared" si="40"/>
        <v>29866.445000000007</v>
      </c>
      <c r="AT52">
        <f t="shared" si="41"/>
        <v>25599.810000000005</v>
      </c>
      <c r="AU52">
        <f t="shared" si="42"/>
        <v>21333.175000000003</v>
      </c>
      <c r="AV52">
        <f t="shared" si="43"/>
        <v>17066.54</v>
      </c>
      <c r="AW52">
        <f t="shared" si="44"/>
        <v>12799.905000000001</v>
      </c>
      <c r="AX52">
        <f t="shared" si="45"/>
        <v>8533.27</v>
      </c>
      <c r="AY52">
        <f t="shared" si="46"/>
        <v>4266.6350000000002</v>
      </c>
      <c r="AZ52">
        <f t="shared" si="47"/>
        <v>2810.4865647481729</v>
      </c>
      <c r="BA52">
        <f t="shared" si="48"/>
        <v>40499.630999999994</v>
      </c>
      <c r="BB52">
        <f t="shared" si="49"/>
        <v>37650.181999999993</v>
      </c>
      <c r="BC52">
        <f t="shared" si="50"/>
        <v>34800.732999999993</v>
      </c>
      <c r="BD52">
        <f t="shared" si="51"/>
        <v>31951.283999999996</v>
      </c>
      <c r="BE52">
        <f t="shared" si="52"/>
        <v>29101.834999999995</v>
      </c>
      <c r="BF52">
        <f t="shared" si="53"/>
        <v>24944.429999999997</v>
      </c>
      <c r="BG52">
        <f t="shared" si="54"/>
        <v>20787.024999999998</v>
      </c>
      <c r="BH52">
        <f t="shared" si="55"/>
        <v>16629.62</v>
      </c>
      <c r="BI52">
        <f t="shared" si="56"/>
        <v>12472.215</v>
      </c>
      <c r="BJ52">
        <f t="shared" si="57"/>
        <v>8314.81</v>
      </c>
      <c r="BK52">
        <f t="shared" si="58"/>
        <v>4157.4049999999997</v>
      </c>
      <c r="BL52">
        <f t="shared" si="59"/>
        <v>2636.0267667222224</v>
      </c>
      <c r="BM52">
        <f t="shared" si="60"/>
        <v>49929.472999999991</v>
      </c>
      <c r="BN52">
        <f t="shared" si="61"/>
        <v>46964.105999999992</v>
      </c>
      <c r="BO52">
        <f t="shared" si="62"/>
        <v>43582.547999999995</v>
      </c>
      <c r="BP52">
        <f t="shared" si="63"/>
        <v>40200.99</v>
      </c>
      <c r="BQ52">
        <f t="shared" si="64"/>
        <v>36819.432000000001</v>
      </c>
      <c r="BR52">
        <f t="shared" si="65"/>
        <v>33437.874000000003</v>
      </c>
      <c r="BS52">
        <f t="shared" si="66"/>
        <v>27864.895</v>
      </c>
      <c r="BT52">
        <f t="shared" si="67"/>
        <v>22291.916000000001</v>
      </c>
      <c r="BU52">
        <f t="shared" si="68"/>
        <v>16718.937000000002</v>
      </c>
      <c r="BV52">
        <f t="shared" si="69"/>
        <v>11145.958000000001</v>
      </c>
      <c r="BW52">
        <f t="shared" si="70"/>
        <v>5572.9790000000003</v>
      </c>
      <c r="BX52" s="16">
        <f t="shared" si="71"/>
        <v>3372.0832564432462</v>
      </c>
      <c r="BY52">
        <f t="shared" si="72"/>
        <v>8530.6975532837641</v>
      </c>
      <c r="BZ52">
        <f t="shared" si="73"/>
        <v>2877.2481081971764</v>
      </c>
      <c r="CA52">
        <f t="shared" si="74"/>
        <v>3031.0171745648631</v>
      </c>
      <c r="CB52">
        <f t="shared" si="75"/>
        <v>8482.485074625065</v>
      </c>
    </row>
    <row r="53" spans="1:80" x14ac:dyDescent="0.25">
      <c r="A53">
        <f>'Data Input'!A53</f>
        <v>0</v>
      </c>
      <c r="B53">
        <f>'Data Input'!C53</f>
        <v>42</v>
      </c>
      <c r="C53">
        <f t="shared" si="5"/>
        <v>43</v>
      </c>
      <c r="D53">
        <f t="shared" si="6"/>
        <v>44</v>
      </c>
      <c r="E53">
        <f t="shared" si="7"/>
        <v>45</v>
      </c>
      <c r="F53">
        <f t="shared" si="8"/>
        <v>46</v>
      </c>
      <c r="G53">
        <f t="shared" si="9"/>
        <v>47</v>
      </c>
      <c r="H53">
        <f t="shared" si="10"/>
        <v>48</v>
      </c>
      <c r="I53">
        <f t="shared" si="11"/>
        <v>49</v>
      </c>
      <c r="J53">
        <f t="shared" si="12"/>
        <v>50</v>
      </c>
      <c r="K53">
        <f t="shared" si="13"/>
        <v>51</v>
      </c>
      <c r="L53">
        <f t="shared" si="14"/>
        <v>52</v>
      </c>
      <c r="M53">
        <f>IF('Data Input'!D53&gt;=240,1,0)</f>
        <v>0</v>
      </c>
      <c r="N53">
        <f>_xlfn.IFS('Data Input'!F53&gt;=130,1,'Data Input'!G53=1,1,0=0,0)</f>
        <v>0</v>
      </c>
      <c r="O53">
        <f>'Data Input'!H53</f>
        <v>0</v>
      </c>
      <c r="P53">
        <f>'Data Input'!J53</f>
        <v>28.8</v>
      </c>
      <c r="Q53">
        <f t="shared" si="15"/>
        <v>0</v>
      </c>
      <c r="R53">
        <f>IF('Data Input'!I53&gt;=100,1,0)</f>
        <v>0</v>
      </c>
      <c r="S53" s="18">
        <f>'Data Input'!L53</f>
        <v>3</v>
      </c>
      <c r="T53" s="16">
        <f>'Data Input'!N53</f>
        <v>2016</v>
      </c>
      <c r="U53">
        <f t="shared" si="16"/>
        <v>0.51866851776140321</v>
      </c>
      <c r="V53">
        <f t="shared" si="17"/>
        <v>6.0649459417370731E-2</v>
      </c>
      <c r="W53">
        <f t="shared" si="18"/>
        <v>0.33003216154233284</v>
      </c>
      <c r="X53" s="16">
        <f t="shared" si="19"/>
        <v>2.6275199718190263E-2</v>
      </c>
      <c r="Y53">
        <f t="shared" si="20"/>
        <v>2182.6316223998087</v>
      </c>
      <c r="Z53">
        <f t="shared" si="21"/>
        <v>27.898012726751734</v>
      </c>
      <c r="AA53">
        <f t="shared" si="22"/>
        <v>186.46577103751591</v>
      </c>
      <c r="AB53" s="16">
        <f t="shared" si="23"/>
        <v>134.27682841292992</v>
      </c>
      <c r="AC53">
        <f t="shared" si="24"/>
        <v>46729.10300000001</v>
      </c>
      <c r="AD53">
        <f t="shared" si="25"/>
        <v>41702.466000000008</v>
      </c>
      <c r="AE53">
        <f t="shared" si="26"/>
        <v>36675.829000000005</v>
      </c>
      <c r="AF53">
        <f t="shared" si="27"/>
        <v>31649.192000000003</v>
      </c>
      <c r="AG53">
        <f t="shared" si="28"/>
        <v>27693.043000000001</v>
      </c>
      <c r="AH53">
        <f t="shared" si="29"/>
        <v>23736.894</v>
      </c>
      <c r="AI53">
        <f t="shared" si="30"/>
        <v>19780.744999999999</v>
      </c>
      <c r="AJ53">
        <f t="shared" si="31"/>
        <v>15824.596</v>
      </c>
      <c r="AK53">
        <f t="shared" si="32"/>
        <v>11868.447</v>
      </c>
      <c r="AL53">
        <f t="shared" si="33"/>
        <v>7912.2979999999998</v>
      </c>
      <c r="AM53">
        <f t="shared" si="34"/>
        <v>3956.1489999999999</v>
      </c>
      <c r="AN53">
        <f t="shared" si="35"/>
        <v>1129.8084008860326</v>
      </c>
      <c r="AO53">
        <f t="shared" si="36"/>
        <v>39663.905000000006</v>
      </c>
      <c r="AP53">
        <f t="shared" si="37"/>
        <v>35397.270000000004</v>
      </c>
      <c r="AQ53">
        <f t="shared" si="38"/>
        <v>31130.635000000002</v>
      </c>
      <c r="AR53">
        <f t="shared" si="39"/>
        <v>26864</v>
      </c>
      <c r="AS53">
        <f t="shared" si="40"/>
        <v>23506</v>
      </c>
      <c r="AT53">
        <f t="shared" si="41"/>
        <v>20148</v>
      </c>
      <c r="AU53">
        <f t="shared" si="42"/>
        <v>16790</v>
      </c>
      <c r="AV53">
        <f t="shared" si="43"/>
        <v>13432</v>
      </c>
      <c r="AW53">
        <f t="shared" si="44"/>
        <v>10074</v>
      </c>
      <c r="AX53">
        <f t="shared" si="45"/>
        <v>6716</v>
      </c>
      <c r="AY53">
        <f t="shared" si="46"/>
        <v>3358</v>
      </c>
      <c r="AZ53">
        <f t="shared" si="47"/>
        <v>958.98726928593612</v>
      </c>
      <c r="BA53">
        <f t="shared" si="48"/>
        <v>38648.462999999996</v>
      </c>
      <c r="BB53">
        <f t="shared" si="49"/>
        <v>34491.057999999997</v>
      </c>
      <c r="BC53">
        <f t="shared" si="50"/>
        <v>30333.652999999995</v>
      </c>
      <c r="BD53">
        <f t="shared" si="51"/>
        <v>26176.247999999996</v>
      </c>
      <c r="BE53">
        <f t="shared" si="52"/>
        <v>22904.216999999997</v>
      </c>
      <c r="BF53">
        <f t="shared" si="53"/>
        <v>19632.185999999998</v>
      </c>
      <c r="BG53">
        <f t="shared" si="54"/>
        <v>16360.154999999999</v>
      </c>
      <c r="BH53">
        <f t="shared" si="55"/>
        <v>13088.124</v>
      </c>
      <c r="BI53">
        <f t="shared" si="56"/>
        <v>9816.0930000000008</v>
      </c>
      <c r="BJ53">
        <f t="shared" si="57"/>
        <v>6544.0619999999999</v>
      </c>
      <c r="BK53">
        <f t="shared" si="58"/>
        <v>3272.0309999999999</v>
      </c>
      <c r="BL53">
        <f t="shared" si="59"/>
        <v>934.43602641343307</v>
      </c>
      <c r="BM53">
        <f t="shared" si="60"/>
        <v>57937.700999999994</v>
      </c>
      <c r="BN53">
        <f t="shared" si="61"/>
        <v>54972.333999999995</v>
      </c>
      <c r="BO53">
        <f t="shared" si="62"/>
        <v>49399.354999999996</v>
      </c>
      <c r="BP53">
        <f t="shared" si="63"/>
        <v>43826.375999999997</v>
      </c>
      <c r="BQ53">
        <f t="shared" si="64"/>
        <v>38253.396999999997</v>
      </c>
      <c r="BR53">
        <f t="shared" si="65"/>
        <v>32788.625999999997</v>
      </c>
      <c r="BS53">
        <f t="shared" si="66"/>
        <v>27323.855</v>
      </c>
      <c r="BT53">
        <f t="shared" si="67"/>
        <v>21859.083999999999</v>
      </c>
      <c r="BU53">
        <f t="shared" si="68"/>
        <v>16394.312999999998</v>
      </c>
      <c r="BV53">
        <f t="shared" si="69"/>
        <v>10929.541999999999</v>
      </c>
      <c r="BW53">
        <f t="shared" si="70"/>
        <v>5464.7709999999997</v>
      </c>
      <c r="BX53" s="16">
        <f t="shared" si="71"/>
        <v>1516.074862972479</v>
      </c>
      <c r="BY53">
        <f t="shared" si="72"/>
        <v>3312.4400232858416</v>
      </c>
      <c r="BZ53">
        <f t="shared" si="73"/>
        <v>986.88528201268787</v>
      </c>
      <c r="CA53">
        <f t="shared" si="74"/>
        <v>1120.9017974509491</v>
      </c>
      <c r="CB53">
        <f t="shared" si="75"/>
        <v>1650.3516913854089</v>
      </c>
    </row>
    <row r="54" spans="1:80" x14ac:dyDescent="0.25">
      <c r="A54">
        <f>'Data Input'!A54</f>
        <v>0</v>
      </c>
      <c r="B54">
        <f>'Data Input'!C54</f>
        <v>74</v>
      </c>
      <c r="C54">
        <f t="shared" si="5"/>
        <v>75</v>
      </c>
      <c r="D54">
        <f t="shared" si="6"/>
        <v>76</v>
      </c>
      <c r="E54">
        <f t="shared" si="7"/>
        <v>77</v>
      </c>
      <c r="F54">
        <f t="shared" si="8"/>
        <v>78</v>
      </c>
      <c r="G54">
        <f t="shared" si="9"/>
        <v>79</v>
      </c>
      <c r="H54">
        <f t="shared" si="10"/>
        <v>80</v>
      </c>
      <c r="I54">
        <f t="shared" si="11"/>
        <v>81</v>
      </c>
      <c r="J54">
        <f t="shared" si="12"/>
        <v>82</v>
      </c>
      <c r="K54">
        <f t="shared" si="13"/>
        <v>83</v>
      </c>
      <c r="L54">
        <f t="shared" si="14"/>
        <v>84</v>
      </c>
      <c r="M54">
        <f>IF('Data Input'!D54&gt;=240,1,0)</f>
        <v>0</v>
      </c>
      <c r="N54">
        <f>_xlfn.IFS('Data Input'!F54&gt;=130,1,'Data Input'!G54=1,1,0=0,0)</f>
        <v>0</v>
      </c>
      <c r="O54">
        <f>'Data Input'!H54</f>
        <v>0</v>
      </c>
      <c r="P54">
        <f>'Data Input'!J54</f>
        <v>22.2</v>
      </c>
      <c r="Q54">
        <f t="shared" si="15"/>
        <v>0</v>
      </c>
      <c r="R54">
        <f>IF('Data Input'!I54&gt;=100,1,0)</f>
        <v>0</v>
      </c>
      <c r="S54" s="18">
        <f>'Data Input'!L54</f>
        <v>3</v>
      </c>
      <c r="T54" s="16">
        <f>'Data Input'!N54</f>
        <v>2016</v>
      </c>
      <c r="U54">
        <f t="shared" si="16"/>
        <v>0.3822377682989081</v>
      </c>
      <c r="V54">
        <f t="shared" si="17"/>
        <v>4.5709499069779697E-2</v>
      </c>
      <c r="W54">
        <f t="shared" si="18"/>
        <v>0.27459508659077131</v>
      </c>
      <c r="X54" s="16">
        <f t="shared" si="19"/>
        <v>7.5377084627932332E-3</v>
      </c>
      <c r="Y54">
        <f t="shared" si="20"/>
        <v>1608.5114322448883</v>
      </c>
      <c r="Z54">
        <f t="shared" si="21"/>
        <v>21.025812909668357</v>
      </c>
      <c r="AA54">
        <f t="shared" si="22"/>
        <v>155.14422686861056</v>
      </c>
      <c r="AB54" s="16">
        <f t="shared" si="23"/>
        <v>38.520719033183013</v>
      </c>
      <c r="AC54">
        <f t="shared" si="24"/>
        <v>29694.389999999992</v>
      </c>
      <c r="AD54">
        <f t="shared" si="25"/>
        <v>26994.899999999994</v>
      </c>
      <c r="AE54">
        <f t="shared" si="26"/>
        <v>24295.409999999996</v>
      </c>
      <c r="AF54">
        <f t="shared" si="27"/>
        <v>21595.919999999998</v>
      </c>
      <c r="AG54">
        <f t="shared" si="28"/>
        <v>18896.43</v>
      </c>
      <c r="AH54">
        <f t="shared" si="29"/>
        <v>16196.939999999999</v>
      </c>
      <c r="AI54">
        <f t="shared" si="30"/>
        <v>13497.449999999999</v>
      </c>
      <c r="AJ54">
        <f t="shared" si="31"/>
        <v>10797.96</v>
      </c>
      <c r="AK54">
        <f t="shared" si="32"/>
        <v>8098.4699999999993</v>
      </c>
      <c r="AL54">
        <f t="shared" si="33"/>
        <v>5398.98</v>
      </c>
      <c r="AM54">
        <f t="shared" si="34"/>
        <v>2699.49</v>
      </c>
      <c r="AN54">
        <f t="shared" si="35"/>
        <v>554.29799301189473</v>
      </c>
      <c r="AO54">
        <f t="shared" si="36"/>
        <v>25204.751</v>
      </c>
      <c r="AP54">
        <f t="shared" si="37"/>
        <v>22913.41</v>
      </c>
      <c r="AQ54">
        <f t="shared" si="38"/>
        <v>20622.069</v>
      </c>
      <c r="AR54">
        <f t="shared" si="39"/>
        <v>18330.727999999999</v>
      </c>
      <c r="AS54">
        <f t="shared" si="40"/>
        <v>16039.387000000001</v>
      </c>
      <c r="AT54">
        <f t="shared" si="41"/>
        <v>13748.046</v>
      </c>
      <c r="AU54">
        <f t="shared" si="42"/>
        <v>11456.705</v>
      </c>
      <c r="AV54">
        <f t="shared" si="43"/>
        <v>9165.3639999999996</v>
      </c>
      <c r="AW54">
        <f t="shared" si="44"/>
        <v>6874.0229999999992</v>
      </c>
      <c r="AX54">
        <f t="shared" si="45"/>
        <v>4582.6819999999998</v>
      </c>
      <c r="AY54">
        <f t="shared" si="46"/>
        <v>2291.3409999999999</v>
      </c>
      <c r="AZ54">
        <f t="shared" si="47"/>
        <v>470.49098815178712</v>
      </c>
      <c r="BA54">
        <f t="shared" si="48"/>
        <v>24559.48</v>
      </c>
      <c r="BB54">
        <f t="shared" si="49"/>
        <v>22326.799999999999</v>
      </c>
      <c r="BC54">
        <f t="shared" si="50"/>
        <v>20094.12</v>
      </c>
      <c r="BD54">
        <f t="shared" si="51"/>
        <v>17861.439999999999</v>
      </c>
      <c r="BE54">
        <f t="shared" si="52"/>
        <v>15628.76</v>
      </c>
      <c r="BF54">
        <f t="shared" si="53"/>
        <v>13396.08</v>
      </c>
      <c r="BG54">
        <f t="shared" si="54"/>
        <v>11163.4</v>
      </c>
      <c r="BH54">
        <f t="shared" si="55"/>
        <v>8930.7199999999993</v>
      </c>
      <c r="BI54">
        <f t="shared" si="56"/>
        <v>6698.0399999999991</v>
      </c>
      <c r="BJ54">
        <f t="shared" si="57"/>
        <v>4465.3599999999997</v>
      </c>
      <c r="BK54">
        <f t="shared" si="58"/>
        <v>2232.6799999999998</v>
      </c>
      <c r="BL54">
        <f t="shared" si="59"/>
        <v>458.44587053028425</v>
      </c>
      <c r="BM54">
        <f t="shared" si="60"/>
        <v>12448.762000000001</v>
      </c>
      <c r="BN54">
        <f t="shared" si="61"/>
        <v>9483.3950000000004</v>
      </c>
      <c r="BO54">
        <f t="shared" si="62"/>
        <v>8535.0555000000004</v>
      </c>
      <c r="BP54">
        <f t="shared" si="63"/>
        <v>7586.7160000000003</v>
      </c>
      <c r="BQ54">
        <f t="shared" si="64"/>
        <v>6638.3765000000003</v>
      </c>
      <c r="BR54">
        <f t="shared" si="65"/>
        <v>5690.0370000000003</v>
      </c>
      <c r="BS54">
        <f t="shared" si="66"/>
        <v>4741.6975000000002</v>
      </c>
      <c r="BT54">
        <f t="shared" si="67"/>
        <v>3793.3580000000002</v>
      </c>
      <c r="BU54">
        <f t="shared" si="68"/>
        <v>2845.0185000000001</v>
      </c>
      <c r="BV54">
        <f t="shared" si="69"/>
        <v>1896.6790000000001</v>
      </c>
      <c r="BW54">
        <f t="shared" si="70"/>
        <v>948.33950000000004</v>
      </c>
      <c r="BX54" s="16">
        <f t="shared" si="71"/>
        <v>201.09843309692712</v>
      </c>
      <c r="BY54">
        <f t="shared" si="72"/>
        <v>2162.809425256783</v>
      </c>
      <c r="BZ54">
        <f t="shared" si="73"/>
        <v>491.51680106145545</v>
      </c>
      <c r="CA54">
        <f t="shared" si="74"/>
        <v>613.59009739889484</v>
      </c>
      <c r="CB54">
        <f t="shared" si="75"/>
        <v>239.61915213011014</v>
      </c>
    </row>
    <row r="55" spans="1:80" x14ac:dyDescent="0.25">
      <c r="A55">
        <f>'Data Input'!A55</f>
        <v>0</v>
      </c>
      <c r="B55">
        <f>'Data Input'!C55</f>
        <v>59</v>
      </c>
      <c r="C55">
        <f t="shared" si="5"/>
        <v>60</v>
      </c>
      <c r="D55">
        <f t="shared" si="6"/>
        <v>61</v>
      </c>
      <c r="E55">
        <f t="shared" si="7"/>
        <v>62</v>
      </c>
      <c r="F55">
        <f t="shared" si="8"/>
        <v>63</v>
      </c>
      <c r="G55">
        <f t="shared" si="9"/>
        <v>64</v>
      </c>
      <c r="H55">
        <f t="shared" si="10"/>
        <v>65</v>
      </c>
      <c r="I55">
        <f t="shared" si="11"/>
        <v>66</v>
      </c>
      <c r="J55">
        <f t="shared" si="12"/>
        <v>67</v>
      </c>
      <c r="K55">
        <f t="shared" si="13"/>
        <v>68</v>
      </c>
      <c r="L55">
        <f t="shared" si="14"/>
        <v>69</v>
      </c>
      <c r="M55">
        <f>IF('Data Input'!D55&gt;=240,1,0)</f>
        <v>0</v>
      </c>
      <c r="N55">
        <f>_xlfn.IFS('Data Input'!F55&gt;=130,1,'Data Input'!G55=1,1,0=0,0)</f>
        <v>1</v>
      </c>
      <c r="O55">
        <f>'Data Input'!H55</f>
        <v>0</v>
      </c>
      <c r="P55">
        <f>'Data Input'!J55</f>
        <v>36.9</v>
      </c>
      <c r="Q55">
        <f t="shared" si="15"/>
        <v>0</v>
      </c>
      <c r="R55">
        <f>IF('Data Input'!I55&gt;=100,1,0)</f>
        <v>0</v>
      </c>
      <c r="S55" s="18">
        <f>'Data Input'!L55</f>
        <v>3</v>
      </c>
      <c r="T55" s="16">
        <f>'Data Input'!N55</f>
        <v>2016</v>
      </c>
      <c r="U55">
        <f t="shared" si="16"/>
        <v>0.95722688296770231</v>
      </c>
      <c r="V55">
        <f t="shared" si="17"/>
        <v>0.11800139790824679</v>
      </c>
      <c r="W55">
        <f t="shared" si="18"/>
        <v>0.48151522824900106</v>
      </c>
      <c r="X55" s="16">
        <f t="shared" si="19"/>
        <v>0.17284103445277876</v>
      </c>
      <c r="Y55">
        <f t="shared" si="20"/>
        <v>4028.1482161167364</v>
      </c>
      <c r="Z55">
        <f t="shared" si="21"/>
        <v>54.279205985402314</v>
      </c>
      <c r="AA55">
        <f t="shared" si="22"/>
        <v>272.05260203175288</v>
      </c>
      <c r="AB55" s="16">
        <f t="shared" si="23"/>
        <v>883.28713672390688</v>
      </c>
      <c r="AC55">
        <f t="shared" si="24"/>
        <v>32626.592000000001</v>
      </c>
      <c r="AD55">
        <f t="shared" si="25"/>
        <v>29508.216</v>
      </c>
      <c r="AE55">
        <f t="shared" si="26"/>
        <v>26389.84</v>
      </c>
      <c r="AF55">
        <f t="shared" si="27"/>
        <v>23271.464</v>
      </c>
      <c r="AG55">
        <f t="shared" si="28"/>
        <v>20153.088</v>
      </c>
      <c r="AH55">
        <f t="shared" si="29"/>
        <v>17034.712</v>
      </c>
      <c r="AI55">
        <f t="shared" si="30"/>
        <v>13916.335999999999</v>
      </c>
      <c r="AJ55">
        <f t="shared" si="31"/>
        <v>10797.96</v>
      </c>
      <c r="AK55">
        <f t="shared" si="32"/>
        <v>8098.4699999999993</v>
      </c>
      <c r="AL55">
        <f t="shared" si="33"/>
        <v>5398.98</v>
      </c>
      <c r="AM55">
        <f t="shared" si="34"/>
        <v>2699.49</v>
      </c>
      <c r="AN55">
        <f t="shared" si="35"/>
        <v>1480.8984810944464</v>
      </c>
      <c r="AO55">
        <f t="shared" si="36"/>
        <v>27693.621999999999</v>
      </c>
      <c r="AP55">
        <f t="shared" si="37"/>
        <v>25046.727999999999</v>
      </c>
      <c r="AQ55">
        <f t="shared" si="38"/>
        <v>22399.833999999999</v>
      </c>
      <c r="AR55">
        <f t="shared" si="39"/>
        <v>19752.939999999999</v>
      </c>
      <c r="AS55">
        <f t="shared" si="40"/>
        <v>17106.045999999998</v>
      </c>
      <c r="AT55">
        <f t="shared" si="41"/>
        <v>14459.152</v>
      </c>
      <c r="AU55">
        <f t="shared" si="42"/>
        <v>11812.258</v>
      </c>
      <c r="AV55">
        <f t="shared" si="43"/>
        <v>9165.3639999999996</v>
      </c>
      <c r="AW55">
        <f t="shared" si="44"/>
        <v>6874.0229999999992</v>
      </c>
      <c r="AX55">
        <f t="shared" si="45"/>
        <v>4582.6819999999998</v>
      </c>
      <c r="AY55">
        <f t="shared" si="46"/>
        <v>2291.3409999999999</v>
      </c>
      <c r="AZ55">
        <f t="shared" si="47"/>
        <v>1256.9943399070344</v>
      </c>
      <c r="BA55">
        <f t="shared" si="48"/>
        <v>26984.637000000002</v>
      </c>
      <c r="BB55">
        <f t="shared" si="49"/>
        <v>24405.506000000001</v>
      </c>
      <c r="BC55">
        <f t="shared" si="50"/>
        <v>21826.375</v>
      </c>
      <c r="BD55">
        <f t="shared" si="51"/>
        <v>19247.243999999999</v>
      </c>
      <c r="BE55">
        <f t="shared" si="52"/>
        <v>16668.112999999998</v>
      </c>
      <c r="BF55">
        <f t="shared" si="53"/>
        <v>14088.981999999998</v>
      </c>
      <c r="BG55">
        <f t="shared" si="54"/>
        <v>11509.850999999999</v>
      </c>
      <c r="BH55">
        <f t="shared" si="55"/>
        <v>8930.7199999999993</v>
      </c>
      <c r="BI55">
        <f t="shared" si="56"/>
        <v>6698.0399999999991</v>
      </c>
      <c r="BJ55">
        <f t="shared" si="57"/>
        <v>4465.3599999999997</v>
      </c>
      <c r="BK55">
        <f t="shared" si="58"/>
        <v>2232.6799999999998</v>
      </c>
      <c r="BL55">
        <f t="shared" si="59"/>
        <v>1224.8139463838895</v>
      </c>
      <c r="BM55">
        <f t="shared" si="60"/>
        <v>28953.601999999999</v>
      </c>
      <c r="BN55">
        <f t="shared" si="61"/>
        <v>25988.235000000001</v>
      </c>
      <c r="BO55">
        <f t="shared" si="62"/>
        <v>21321.825000000001</v>
      </c>
      <c r="BP55">
        <f t="shared" si="63"/>
        <v>18037.09</v>
      </c>
      <c r="BQ55">
        <f t="shared" si="64"/>
        <v>14752.355000000001</v>
      </c>
      <c r="BR55">
        <f t="shared" si="65"/>
        <v>11467.62</v>
      </c>
      <c r="BS55">
        <f t="shared" si="66"/>
        <v>8182.8850000000002</v>
      </c>
      <c r="BT55">
        <f t="shared" si="67"/>
        <v>4898.1499999999996</v>
      </c>
      <c r="BU55">
        <f t="shared" si="68"/>
        <v>3733.2629999999999</v>
      </c>
      <c r="BV55">
        <f t="shared" si="69"/>
        <v>2488.8420000000001</v>
      </c>
      <c r="BW55">
        <f t="shared" si="70"/>
        <v>1244.421</v>
      </c>
      <c r="BX55" s="16">
        <f t="shared" si="71"/>
        <v>1106.1418543214922</v>
      </c>
      <c r="BY55">
        <f t="shared" si="72"/>
        <v>5509.0466972111826</v>
      </c>
      <c r="BZ55">
        <f t="shared" si="73"/>
        <v>1311.2735458924367</v>
      </c>
      <c r="CA55">
        <f t="shared" si="74"/>
        <v>1496.8665484156425</v>
      </c>
      <c r="CB55">
        <f t="shared" si="75"/>
        <v>1989.428991045399</v>
      </c>
    </row>
    <row r="56" spans="1:80" x14ac:dyDescent="0.25">
      <c r="A56">
        <f>'Data Input'!A56</f>
        <v>0</v>
      </c>
      <c r="B56">
        <f>'Data Input'!C56</f>
        <v>52</v>
      </c>
      <c r="C56">
        <f t="shared" si="5"/>
        <v>53</v>
      </c>
      <c r="D56">
        <f t="shared" si="6"/>
        <v>54</v>
      </c>
      <c r="E56">
        <f t="shared" si="7"/>
        <v>55</v>
      </c>
      <c r="F56">
        <f t="shared" si="8"/>
        <v>56</v>
      </c>
      <c r="G56">
        <f t="shared" si="9"/>
        <v>57</v>
      </c>
      <c r="H56">
        <f t="shared" si="10"/>
        <v>58</v>
      </c>
      <c r="I56">
        <f t="shared" si="11"/>
        <v>59</v>
      </c>
      <c r="J56">
        <f t="shared" si="12"/>
        <v>60</v>
      </c>
      <c r="K56">
        <f t="shared" si="13"/>
        <v>61</v>
      </c>
      <c r="L56">
        <f t="shared" si="14"/>
        <v>62</v>
      </c>
      <c r="M56">
        <f>IF('Data Input'!D56&gt;=240,1,0)</f>
        <v>1</v>
      </c>
      <c r="N56">
        <f>_xlfn.IFS('Data Input'!F56&gt;=130,1,'Data Input'!G56=1,1,0=0,0)</f>
        <v>0</v>
      </c>
      <c r="O56">
        <f>'Data Input'!H56</f>
        <v>0</v>
      </c>
      <c r="P56">
        <f>'Data Input'!J56</f>
        <v>24.5</v>
      </c>
      <c r="Q56">
        <f t="shared" si="15"/>
        <v>0</v>
      </c>
      <c r="R56">
        <f>IF('Data Input'!I56&gt;=100,1,0)</f>
        <v>0</v>
      </c>
      <c r="S56" s="18">
        <f>'Data Input'!L56</f>
        <v>3</v>
      </c>
      <c r="T56" s="16">
        <f>'Data Input'!N56</f>
        <v>2016</v>
      </c>
      <c r="U56">
        <f t="shared" si="16"/>
        <v>0.5253494970942757</v>
      </c>
      <c r="V56">
        <f t="shared" si="17"/>
        <v>4.6851396842928786E-2</v>
      </c>
      <c r="W56">
        <f t="shared" si="18"/>
        <v>0.34953154231682421</v>
      </c>
      <c r="X56" s="16">
        <f t="shared" si="19"/>
        <v>1.5294068144656045E-2</v>
      </c>
      <c r="Y56">
        <f t="shared" si="20"/>
        <v>2210.7461430641129</v>
      </c>
      <c r="Z56">
        <f t="shared" si="21"/>
        <v>21.551071978982311</v>
      </c>
      <c r="AA56">
        <f t="shared" si="22"/>
        <v>197.4827793614252</v>
      </c>
      <c r="AB56" s="16">
        <f t="shared" si="23"/>
        <v>78.158833653846884</v>
      </c>
      <c r="AC56">
        <f t="shared" si="24"/>
        <v>36815.455000000002</v>
      </c>
      <c r="AD56">
        <f t="shared" si="25"/>
        <v>32859.306000000004</v>
      </c>
      <c r="AE56">
        <f t="shared" si="26"/>
        <v>28903.157000000003</v>
      </c>
      <c r="AF56">
        <f t="shared" si="27"/>
        <v>24947.008000000002</v>
      </c>
      <c r="AG56">
        <f t="shared" si="28"/>
        <v>21828.632000000001</v>
      </c>
      <c r="AH56">
        <f t="shared" si="29"/>
        <v>18710.256000000001</v>
      </c>
      <c r="AI56">
        <f t="shared" si="30"/>
        <v>15591.880000000001</v>
      </c>
      <c r="AJ56">
        <f t="shared" si="31"/>
        <v>12473.504000000001</v>
      </c>
      <c r="AK56">
        <f t="shared" si="32"/>
        <v>9355.1280000000006</v>
      </c>
      <c r="AL56">
        <f t="shared" si="33"/>
        <v>6236.7520000000004</v>
      </c>
      <c r="AM56">
        <f t="shared" si="34"/>
        <v>3118.3760000000002</v>
      </c>
      <c r="AN56">
        <f t="shared" si="35"/>
        <v>901.86912283620518</v>
      </c>
      <c r="AO56">
        <f t="shared" si="36"/>
        <v>31249.151999999998</v>
      </c>
      <c r="AP56">
        <f t="shared" si="37"/>
        <v>27891.151999999998</v>
      </c>
      <c r="AQ56">
        <f t="shared" si="38"/>
        <v>24533.151999999998</v>
      </c>
      <c r="AR56">
        <f t="shared" si="39"/>
        <v>21175.151999999998</v>
      </c>
      <c r="AS56">
        <f t="shared" si="40"/>
        <v>18528.257999999998</v>
      </c>
      <c r="AT56">
        <f t="shared" si="41"/>
        <v>15881.364</v>
      </c>
      <c r="AU56">
        <f t="shared" si="42"/>
        <v>13234.47</v>
      </c>
      <c r="AV56">
        <f t="shared" si="43"/>
        <v>10587.575999999999</v>
      </c>
      <c r="AW56">
        <f t="shared" si="44"/>
        <v>7940.6819999999989</v>
      </c>
      <c r="AX56">
        <f t="shared" si="45"/>
        <v>5293.7879999999996</v>
      </c>
      <c r="AY56">
        <f t="shared" si="46"/>
        <v>2646.8939999999998</v>
      </c>
      <c r="AZ56">
        <f t="shared" si="47"/>
        <v>765.51126563144578</v>
      </c>
      <c r="BA56">
        <f t="shared" si="48"/>
        <v>30449.140999999996</v>
      </c>
      <c r="BB56">
        <f t="shared" si="49"/>
        <v>27177.109999999997</v>
      </c>
      <c r="BC56">
        <f t="shared" si="50"/>
        <v>23905.078999999998</v>
      </c>
      <c r="BD56">
        <f t="shared" si="51"/>
        <v>20633.047999999999</v>
      </c>
      <c r="BE56">
        <f t="shared" si="52"/>
        <v>18053.916999999998</v>
      </c>
      <c r="BF56">
        <f t="shared" si="53"/>
        <v>15474.785999999998</v>
      </c>
      <c r="BG56">
        <f t="shared" si="54"/>
        <v>12895.654999999999</v>
      </c>
      <c r="BH56">
        <f t="shared" si="55"/>
        <v>10316.523999999999</v>
      </c>
      <c r="BI56">
        <f t="shared" si="56"/>
        <v>7737.393</v>
      </c>
      <c r="BJ56">
        <f t="shared" si="57"/>
        <v>5158.2619999999997</v>
      </c>
      <c r="BK56">
        <f t="shared" si="58"/>
        <v>2579.1309999999999</v>
      </c>
      <c r="BL56">
        <f t="shared" si="59"/>
        <v>745.91342393046614</v>
      </c>
      <c r="BM56">
        <f t="shared" si="60"/>
        <v>49261.2</v>
      </c>
      <c r="BN56">
        <f t="shared" si="61"/>
        <v>46295.832999999999</v>
      </c>
      <c r="BO56">
        <f t="shared" si="62"/>
        <v>40831.061999999998</v>
      </c>
      <c r="BP56">
        <f t="shared" si="63"/>
        <v>35366.290999999997</v>
      </c>
      <c r="BQ56">
        <f t="shared" si="64"/>
        <v>29901.52</v>
      </c>
      <c r="BR56">
        <f t="shared" si="65"/>
        <v>25235.11</v>
      </c>
      <c r="BS56">
        <f t="shared" si="66"/>
        <v>20568.7</v>
      </c>
      <c r="BT56">
        <f t="shared" si="67"/>
        <v>15902.29</v>
      </c>
      <c r="BU56">
        <f t="shared" si="68"/>
        <v>11235.880000000001</v>
      </c>
      <c r="BV56">
        <f t="shared" si="69"/>
        <v>6569.47</v>
      </c>
      <c r="BW56">
        <f t="shared" si="70"/>
        <v>3284.7350000000001</v>
      </c>
      <c r="BX56" s="16">
        <f t="shared" si="71"/>
        <v>1220.7531328423731</v>
      </c>
      <c r="BY56">
        <f t="shared" si="72"/>
        <v>3112.6152659003183</v>
      </c>
      <c r="BZ56">
        <f t="shared" si="73"/>
        <v>787.06233761042813</v>
      </c>
      <c r="CA56">
        <f t="shared" si="74"/>
        <v>943.39620329189131</v>
      </c>
      <c r="CB56">
        <f t="shared" si="75"/>
        <v>1298.91196649622</v>
      </c>
    </row>
    <row r="57" spans="1:80" x14ac:dyDescent="0.25">
      <c r="A57">
        <f>'Data Input'!A57</f>
        <v>0</v>
      </c>
      <c r="B57">
        <f>'Data Input'!C57</f>
        <v>55</v>
      </c>
      <c r="C57">
        <f t="shared" si="5"/>
        <v>56</v>
      </c>
      <c r="D57">
        <f t="shared" si="6"/>
        <v>57</v>
      </c>
      <c r="E57">
        <f t="shared" si="7"/>
        <v>58</v>
      </c>
      <c r="F57">
        <f t="shared" si="8"/>
        <v>59</v>
      </c>
      <c r="G57">
        <f t="shared" si="9"/>
        <v>60</v>
      </c>
      <c r="H57">
        <f t="shared" si="10"/>
        <v>61</v>
      </c>
      <c r="I57">
        <f t="shared" si="11"/>
        <v>62</v>
      </c>
      <c r="J57">
        <f t="shared" si="12"/>
        <v>63</v>
      </c>
      <c r="K57">
        <f t="shared" si="13"/>
        <v>64</v>
      </c>
      <c r="L57">
        <f t="shared" si="14"/>
        <v>65</v>
      </c>
      <c r="M57">
        <f>IF('Data Input'!D57&gt;=240,1,0)</f>
        <v>0</v>
      </c>
      <c r="N57">
        <f>_xlfn.IFS('Data Input'!F57&gt;=130,1,'Data Input'!G57=1,1,0=0,0)</f>
        <v>0</v>
      </c>
      <c r="O57">
        <f>'Data Input'!H57</f>
        <v>0</v>
      </c>
      <c r="P57">
        <f>'Data Input'!J57</f>
        <v>25.4</v>
      </c>
      <c r="Q57">
        <f t="shared" si="15"/>
        <v>0</v>
      </c>
      <c r="R57">
        <f>IF('Data Input'!I57&gt;=100,1,0)</f>
        <v>0</v>
      </c>
      <c r="S57" s="18">
        <f>'Data Input'!L57</f>
        <v>3</v>
      </c>
      <c r="T57" s="16">
        <f>'Data Input'!N57</f>
        <v>2016</v>
      </c>
      <c r="U57">
        <f t="shared" si="16"/>
        <v>0.44742466496625544</v>
      </c>
      <c r="V57">
        <f t="shared" si="17"/>
        <v>5.2456231171111943E-2</v>
      </c>
      <c r="W57">
        <f t="shared" si="18"/>
        <v>0.30075045786987104</v>
      </c>
      <c r="X57" s="16">
        <f t="shared" si="19"/>
        <v>1.3849011731993963E-2</v>
      </c>
      <c r="Y57">
        <f t="shared" si="20"/>
        <v>1882.8272566298799</v>
      </c>
      <c r="Z57">
        <f t="shared" si="21"/>
        <v>24.129227512784226</v>
      </c>
      <c r="AA57">
        <f t="shared" si="22"/>
        <v>169.92182142041989</v>
      </c>
      <c r="AB57" s="16">
        <f t="shared" si="23"/>
        <v>70.774014735203281</v>
      </c>
      <c r="AC57">
        <f t="shared" si="24"/>
        <v>34302.135999999999</v>
      </c>
      <c r="AD57">
        <f t="shared" si="25"/>
        <v>31183.760000000002</v>
      </c>
      <c r="AE57">
        <f t="shared" si="26"/>
        <v>28065.384000000002</v>
      </c>
      <c r="AF57">
        <f t="shared" si="27"/>
        <v>24947.008000000002</v>
      </c>
      <c r="AG57">
        <f t="shared" si="28"/>
        <v>21828.632000000001</v>
      </c>
      <c r="AH57">
        <f t="shared" si="29"/>
        <v>18710.256000000001</v>
      </c>
      <c r="AI57">
        <f t="shared" si="30"/>
        <v>15591.880000000001</v>
      </c>
      <c r="AJ57">
        <f t="shared" si="31"/>
        <v>12473.504000000001</v>
      </c>
      <c r="AK57">
        <f t="shared" si="32"/>
        <v>9355.1280000000006</v>
      </c>
      <c r="AL57">
        <f t="shared" si="33"/>
        <v>6236.7520000000004</v>
      </c>
      <c r="AM57">
        <f t="shared" si="34"/>
        <v>3118.3760000000002</v>
      </c>
      <c r="AN57">
        <f t="shared" si="35"/>
        <v>749.50819758283262</v>
      </c>
      <c r="AO57">
        <f t="shared" si="36"/>
        <v>29115.833999999999</v>
      </c>
      <c r="AP57">
        <f t="shared" si="37"/>
        <v>26468.94</v>
      </c>
      <c r="AQ57">
        <f t="shared" si="38"/>
        <v>23822.045999999998</v>
      </c>
      <c r="AR57">
        <f t="shared" si="39"/>
        <v>21175.151999999998</v>
      </c>
      <c r="AS57">
        <f t="shared" si="40"/>
        <v>18528.257999999998</v>
      </c>
      <c r="AT57">
        <f t="shared" si="41"/>
        <v>15881.364</v>
      </c>
      <c r="AU57">
        <f t="shared" si="42"/>
        <v>13234.47</v>
      </c>
      <c r="AV57">
        <f t="shared" si="43"/>
        <v>10587.575999999999</v>
      </c>
      <c r="AW57">
        <f t="shared" si="44"/>
        <v>7940.6819999999989</v>
      </c>
      <c r="AX57">
        <f t="shared" si="45"/>
        <v>5293.7879999999996</v>
      </c>
      <c r="AY57">
        <f t="shared" si="46"/>
        <v>2646.8939999999998</v>
      </c>
      <c r="AZ57">
        <f t="shared" si="47"/>
        <v>636.18651218865659</v>
      </c>
      <c r="BA57">
        <f t="shared" si="48"/>
        <v>28370.441000000003</v>
      </c>
      <c r="BB57">
        <f t="shared" si="49"/>
        <v>25791.31</v>
      </c>
      <c r="BC57">
        <f t="shared" si="50"/>
        <v>23212.179</v>
      </c>
      <c r="BD57">
        <f t="shared" si="51"/>
        <v>20633.047999999999</v>
      </c>
      <c r="BE57">
        <f t="shared" si="52"/>
        <v>18053.916999999998</v>
      </c>
      <c r="BF57">
        <f t="shared" si="53"/>
        <v>15474.785999999998</v>
      </c>
      <c r="BG57">
        <f t="shared" si="54"/>
        <v>12895.654999999999</v>
      </c>
      <c r="BH57">
        <f t="shared" si="55"/>
        <v>10316.523999999999</v>
      </c>
      <c r="BI57">
        <f t="shared" si="56"/>
        <v>7737.393</v>
      </c>
      <c r="BJ57">
        <f t="shared" si="57"/>
        <v>5158.2619999999997</v>
      </c>
      <c r="BK57">
        <f t="shared" si="58"/>
        <v>2579.1309999999999</v>
      </c>
      <c r="BL57">
        <f t="shared" si="59"/>
        <v>619.89953332760683</v>
      </c>
      <c r="BM57">
        <f t="shared" si="60"/>
        <v>42721.092000000004</v>
      </c>
      <c r="BN57">
        <f t="shared" si="61"/>
        <v>39755.725000000006</v>
      </c>
      <c r="BO57">
        <f t="shared" si="62"/>
        <v>35089.315000000002</v>
      </c>
      <c r="BP57">
        <f t="shared" si="63"/>
        <v>30422.904999999999</v>
      </c>
      <c r="BQ57">
        <f t="shared" si="64"/>
        <v>25756.494999999999</v>
      </c>
      <c r="BR57">
        <f t="shared" si="65"/>
        <v>21090.084999999999</v>
      </c>
      <c r="BS57">
        <f t="shared" si="66"/>
        <v>16423.674999999999</v>
      </c>
      <c r="BT57">
        <f t="shared" si="67"/>
        <v>13138.94</v>
      </c>
      <c r="BU57">
        <f t="shared" si="68"/>
        <v>9854.2049999999999</v>
      </c>
      <c r="BV57">
        <f t="shared" si="69"/>
        <v>6569.47</v>
      </c>
      <c r="BW57">
        <f t="shared" si="70"/>
        <v>3284.7350000000001</v>
      </c>
      <c r="BX57" s="16">
        <f t="shared" si="71"/>
        <v>890.49306657859267</v>
      </c>
      <c r="BY57">
        <f t="shared" si="72"/>
        <v>2632.3354542127126</v>
      </c>
      <c r="BZ57">
        <f t="shared" si="73"/>
        <v>660.31573970144086</v>
      </c>
      <c r="CA57">
        <f t="shared" si="74"/>
        <v>789.82135474802669</v>
      </c>
      <c r="CB57">
        <f t="shared" si="75"/>
        <v>961.26708131379598</v>
      </c>
    </row>
    <row r="58" spans="1:80" x14ac:dyDescent="0.25">
      <c r="A58">
        <f>'Data Input'!A58</f>
        <v>0</v>
      </c>
      <c r="B58">
        <f>'Data Input'!C58</f>
        <v>45</v>
      </c>
      <c r="C58">
        <f t="shared" si="5"/>
        <v>46</v>
      </c>
      <c r="D58">
        <f t="shared" si="6"/>
        <v>47</v>
      </c>
      <c r="E58">
        <f t="shared" si="7"/>
        <v>48</v>
      </c>
      <c r="F58">
        <f t="shared" si="8"/>
        <v>49</v>
      </c>
      <c r="G58">
        <f t="shared" si="9"/>
        <v>50</v>
      </c>
      <c r="H58">
        <f t="shared" si="10"/>
        <v>51</v>
      </c>
      <c r="I58">
        <f t="shared" si="11"/>
        <v>52</v>
      </c>
      <c r="J58">
        <f t="shared" si="12"/>
        <v>53</v>
      </c>
      <c r="K58">
        <f t="shared" si="13"/>
        <v>54</v>
      </c>
      <c r="L58">
        <f t="shared" si="14"/>
        <v>55</v>
      </c>
      <c r="M58">
        <f>IF('Data Input'!D58&gt;=240,1,0)</f>
        <v>0</v>
      </c>
      <c r="N58">
        <f>_xlfn.IFS('Data Input'!F58&gt;=130,1,'Data Input'!G58=1,1,0=0,0)</f>
        <v>0</v>
      </c>
      <c r="O58">
        <f>'Data Input'!H58</f>
        <v>0</v>
      </c>
      <c r="P58">
        <f>'Data Input'!J58</f>
        <v>34.200000000000003</v>
      </c>
      <c r="Q58">
        <f t="shared" si="15"/>
        <v>0</v>
      </c>
      <c r="R58">
        <f>IF('Data Input'!I58&gt;=100,1,0)</f>
        <v>0</v>
      </c>
      <c r="S58" s="18">
        <f>'Data Input'!L58</f>
        <v>3</v>
      </c>
      <c r="T58" s="16">
        <f>'Data Input'!N58</f>
        <v>2016</v>
      </c>
      <c r="U58">
        <f t="shared" si="16"/>
        <v>0.62915913820949942</v>
      </c>
      <c r="V58">
        <f t="shared" si="17"/>
        <v>7.6154407017478179E-2</v>
      </c>
      <c r="W58">
        <f t="shared" si="18"/>
        <v>0.37929623892407838</v>
      </c>
      <c r="X58" s="16">
        <f t="shared" si="19"/>
        <v>7.0749110657411504E-2</v>
      </c>
      <c r="Y58">
        <f t="shared" si="20"/>
        <v>2647.5920237163346</v>
      </c>
      <c r="Z58">
        <f t="shared" si="21"/>
        <v>35.030099799427717</v>
      </c>
      <c r="AA58">
        <f t="shared" si="22"/>
        <v>214.29961647400299</v>
      </c>
      <c r="AB58" s="16">
        <f t="shared" si="23"/>
        <v>361.55638373838241</v>
      </c>
      <c r="AC58">
        <f t="shared" si="24"/>
        <v>42679.865999999995</v>
      </c>
      <c r="AD58">
        <f t="shared" si="25"/>
        <v>38723.716999999997</v>
      </c>
      <c r="AE58">
        <f t="shared" si="26"/>
        <v>34767.567999999999</v>
      </c>
      <c r="AF58">
        <f t="shared" si="27"/>
        <v>30811.419000000002</v>
      </c>
      <c r="AG58">
        <f t="shared" si="28"/>
        <v>26855.27</v>
      </c>
      <c r="AH58">
        <f t="shared" si="29"/>
        <v>22899.120999999999</v>
      </c>
      <c r="AI58">
        <f t="shared" si="30"/>
        <v>18942.971999999998</v>
      </c>
      <c r="AJ58">
        <f t="shared" si="31"/>
        <v>14986.822999999999</v>
      </c>
      <c r="AK58">
        <f t="shared" si="32"/>
        <v>11030.673999999999</v>
      </c>
      <c r="AL58">
        <f t="shared" si="33"/>
        <v>7074.5249999999996</v>
      </c>
      <c r="AM58">
        <f t="shared" si="34"/>
        <v>3118.3760000000002</v>
      </c>
      <c r="AN58">
        <f t="shared" si="35"/>
        <v>1293.5301555247302</v>
      </c>
      <c r="AO58">
        <f t="shared" si="36"/>
        <v>36226.894</v>
      </c>
      <c r="AP58">
        <f t="shared" si="37"/>
        <v>32868.894</v>
      </c>
      <c r="AQ58">
        <f t="shared" si="38"/>
        <v>29510.894</v>
      </c>
      <c r="AR58">
        <f t="shared" si="39"/>
        <v>26152.894</v>
      </c>
      <c r="AS58">
        <f t="shared" si="40"/>
        <v>22794.894</v>
      </c>
      <c r="AT58">
        <f t="shared" si="41"/>
        <v>19436.894</v>
      </c>
      <c r="AU58">
        <f t="shared" si="42"/>
        <v>16078.894</v>
      </c>
      <c r="AV58">
        <f t="shared" si="43"/>
        <v>12720.894</v>
      </c>
      <c r="AW58">
        <f t="shared" si="44"/>
        <v>9362.8940000000002</v>
      </c>
      <c r="AX58">
        <f t="shared" si="45"/>
        <v>6004.8940000000002</v>
      </c>
      <c r="AY58">
        <f t="shared" si="46"/>
        <v>2646.8939999999998</v>
      </c>
      <c r="AZ58">
        <f t="shared" si="47"/>
        <v>1097.9551794680281</v>
      </c>
      <c r="BA58">
        <f t="shared" si="48"/>
        <v>35299.440999999992</v>
      </c>
      <c r="BB58">
        <f t="shared" si="49"/>
        <v>32027.409999999993</v>
      </c>
      <c r="BC58">
        <f t="shared" si="50"/>
        <v>28755.378999999994</v>
      </c>
      <c r="BD58">
        <f t="shared" si="51"/>
        <v>25483.347999999994</v>
      </c>
      <c r="BE58">
        <f t="shared" si="52"/>
        <v>22211.316999999995</v>
      </c>
      <c r="BF58">
        <f t="shared" si="53"/>
        <v>18939.285999999996</v>
      </c>
      <c r="BG58">
        <f t="shared" si="54"/>
        <v>15667.254999999997</v>
      </c>
      <c r="BH58">
        <f t="shared" si="55"/>
        <v>12395.223999999998</v>
      </c>
      <c r="BI58">
        <f t="shared" si="56"/>
        <v>9123.1929999999993</v>
      </c>
      <c r="BJ58">
        <f t="shared" si="57"/>
        <v>5851.1620000000003</v>
      </c>
      <c r="BK58">
        <f t="shared" si="58"/>
        <v>2579.1309999999999</v>
      </c>
      <c r="BL58">
        <f t="shared" si="59"/>
        <v>1069.8461950529436</v>
      </c>
      <c r="BM58">
        <f t="shared" si="60"/>
        <v>57613.076999999997</v>
      </c>
      <c r="BN58">
        <f t="shared" si="61"/>
        <v>54647.71</v>
      </c>
      <c r="BO58">
        <f t="shared" si="62"/>
        <v>49182.938999999998</v>
      </c>
      <c r="BP58">
        <f t="shared" si="63"/>
        <v>43718.167999999998</v>
      </c>
      <c r="BQ58">
        <f t="shared" si="64"/>
        <v>38253.396999999997</v>
      </c>
      <c r="BR58">
        <f t="shared" si="65"/>
        <v>32788.625999999997</v>
      </c>
      <c r="BS58">
        <f t="shared" si="66"/>
        <v>27323.855</v>
      </c>
      <c r="BT58">
        <f t="shared" si="67"/>
        <v>21859.083999999999</v>
      </c>
      <c r="BU58">
        <f t="shared" si="68"/>
        <v>16394.312999999998</v>
      </c>
      <c r="BV58">
        <f t="shared" si="69"/>
        <v>10929.541999999999</v>
      </c>
      <c r="BW58">
        <f t="shared" si="70"/>
        <v>5464.7709999999997</v>
      </c>
      <c r="BX58" s="16">
        <f t="shared" si="71"/>
        <v>1833.9765865290894</v>
      </c>
      <c r="BY58">
        <f t="shared" si="72"/>
        <v>3941.1221792410647</v>
      </c>
      <c r="BZ58">
        <f t="shared" si="73"/>
        <v>1132.9852792674558</v>
      </c>
      <c r="CA58">
        <f t="shared" si="74"/>
        <v>1284.1458115269465</v>
      </c>
      <c r="CB58">
        <f t="shared" si="75"/>
        <v>2195.5329702674717</v>
      </c>
    </row>
    <row r="59" spans="1:80" x14ac:dyDescent="0.25">
      <c r="A59">
        <f>'Data Input'!A59</f>
        <v>1</v>
      </c>
      <c r="B59">
        <f>'Data Input'!C59</f>
        <v>73</v>
      </c>
      <c r="C59">
        <f t="shared" si="5"/>
        <v>74</v>
      </c>
      <c r="D59">
        <f t="shared" si="6"/>
        <v>75</v>
      </c>
      <c r="E59">
        <f t="shared" si="7"/>
        <v>76</v>
      </c>
      <c r="F59">
        <f t="shared" si="8"/>
        <v>77</v>
      </c>
      <c r="G59">
        <f t="shared" si="9"/>
        <v>78</v>
      </c>
      <c r="H59">
        <f t="shared" si="10"/>
        <v>79</v>
      </c>
      <c r="I59">
        <f t="shared" si="11"/>
        <v>80</v>
      </c>
      <c r="J59">
        <f t="shared" si="12"/>
        <v>81</v>
      </c>
      <c r="K59">
        <f t="shared" si="13"/>
        <v>82</v>
      </c>
      <c r="L59">
        <f t="shared" si="14"/>
        <v>83</v>
      </c>
      <c r="M59">
        <f>IF('Data Input'!D59&gt;=240,1,0)</f>
        <v>0</v>
      </c>
      <c r="N59">
        <f>_xlfn.IFS('Data Input'!F59&gt;=130,1,'Data Input'!G59=1,1,0=0,0)</f>
        <v>0</v>
      </c>
      <c r="O59">
        <f>'Data Input'!H59</f>
        <v>0</v>
      </c>
      <c r="P59">
        <f>'Data Input'!J59</f>
        <v>24.6</v>
      </c>
      <c r="Q59">
        <f t="shared" si="15"/>
        <v>0</v>
      </c>
      <c r="R59">
        <f>IF('Data Input'!I59&gt;=100,1,0)</f>
        <v>1</v>
      </c>
      <c r="S59" s="18">
        <f>'Data Input'!L59</f>
        <v>3</v>
      </c>
      <c r="T59" s="16">
        <f>'Data Input'!N59</f>
        <v>2016</v>
      </c>
      <c r="U59">
        <f t="shared" si="16"/>
        <v>0.43086412906395727</v>
      </c>
      <c r="V59">
        <f t="shared" si="17"/>
        <v>3.3377500526712546E-2</v>
      </c>
      <c r="W59">
        <f t="shared" si="18"/>
        <v>0.36510834897217331</v>
      </c>
      <c r="X59" s="16">
        <f t="shared" si="19"/>
        <v>1</v>
      </c>
      <c r="Y59">
        <f t="shared" si="20"/>
        <v>1813.1381428578525</v>
      </c>
      <c r="Z59">
        <f t="shared" si="21"/>
        <v>15.353243762213852</v>
      </c>
      <c r="AA59">
        <f t="shared" si="22"/>
        <v>206.28356183583082</v>
      </c>
      <c r="AB59" s="16">
        <f t="shared" si="23"/>
        <v>5110.4018181818183</v>
      </c>
      <c r="AC59">
        <f t="shared" si="24"/>
        <v>29694.389999999992</v>
      </c>
      <c r="AD59">
        <f t="shared" si="25"/>
        <v>26994.899999999994</v>
      </c>
      <c r="AE59">
        <f t="shared" si="26"/>
        <v>24295.409999999996</v>
      </c>
      <c r="AF59">
        <f t="shared" si="27"/>
        <v>21595.919999999998</v>
      </c>
      <c r="AG59">
        <f t="shared" si="28"/>
        <v>18896.43</v>
      </c>
      <c r="AH59">
        <f t="shared" si="29"/>
        <v>16196.939999999999</v>
      </c>
      <c r="AI59">
        <f t="shared" si="30"/>
        <v>13497.449999999999</v>
      </c>
      <c r="AJ59">
        <f t="shared" si="31"/>
        <v>10797.96</v>
      </c>
      <c r="AK59">
        <f t="shared" si="32"/>
        <v>8098.4699999999993</v>
      </c>
      <c r="AL59">
        <f t="shared" si="33"/>
        <v>5398.98</v>
      </c>
      <c r="AM59">
        <f t="shared" si="34"/>
        <v>2699.49</v>
      </c>
      <c r="AN59">
        <f t="shared" si="35"/>
        <v>624.81298764335565</v>
      </c>
      <c r="AO59">
        <f t="shared" si="36"/>
        <v>25204.751</v>
      </c>
      <c r="AP59">
        <f t="shared" si="37"/>
        <v>22913.41</v>
      </c>
      <c r="AQ59">
        <f t="shared" si="38"/>
        <v>20622.069</v>
      </c>
      <c r="AR59">
        <f t="shared" si="39"/>
        <v>18330.727999999999</v>
      </c>
      <c r="AS59">
        <f t="shared" si="40"/>
        <v>16039.387000000001</v>
      </c>
      <c r="AT59">
        <f t="shared" si="41"/>
        <v>13748.046</v>
      </c>
      <c r="AU59">
        <f t="shared" si="42"/>
        <v>11456.705</v>
      </c>
      <c r="AV59">
        <f t="shared" si="43"/>
        <v>9165.3639999999996</v>
      </c>
      <c r="AW59">
        <f t="shared" si="44"/>
        <v>6874.0229999999992</v>
      </c>
      <c r="AX59">
        <f t="shared" si="45"/>
        <v>4582.6819999999998</v>
      </c>
      <c r="AY59">
        <f t="shared" si="46"/>
        <v>2291.3409999999999</v>
      </c>
      <c r="AZ59">
        <f t="shared" si="47"/>
        <v>530.34447837173468</v>
      </c>
      <c r="BA59">
        <f t="shared" si="48"/>
        <v>24559.48</v>
      </c>
      <c r="BB59">
        <f t="shared" si="49"/>
        <v>22326.799999999999</v>
      </c>
      <c r="BC59">
        <f t="shared" si="50"/>
        <v>20094.12</v>
      </c>
      <c r="BD59">
        <f t="shared" si="51"/>
        <v>17861.439999999999</v>
      </c>
      <c r="BE59">
        <f t="shared" si="52"/>
        <v>15628.76</v>
      </c>
      <c r="BF59">
        <f t="shared" si="53"/>
        <v>13396.08</v>
      </c>
      <c r="BG59">
        <f t="shared" si="54"/>
        <v>11163.4</v>
      </c>
      <c r="BH59">
        <f t="shared" si="55"/>
        <v>8930.7199999999993</v>
      </c>
      <c r="BI59">
        <f t="shared" si="56"/>
        <v>6698.0399999999991</v>
      </c>
      <c r="BJ59">
        <f t="shared" si="57"/>
        <v>4465.3599999999997</v>
      </c>
      <c r="BK59">
        <f t="shared" si="58"/>
        <v>2232.6799999999998</v>
      </c>
      <c r="BL59">
        <f t="shared" si="59"/>
        <v>516.7670416454838</v>
      </c>
      <c r="BM59">
        <f t="shared" si="60"/>
        <v>12448.762000000001</v>
      </c>
      <c r="BN59">
        <f t="shared" si="61"/>
        <v>9483.3950000000004</v>
      </c>
      <c r="BO59">
        <f t="shared" si="62"/>
        <v>8535.0555000000004</v>
      </c>
      <c r="BP59">
        <f t="shared" si="63"/>
        <v>7586.7160000000003</v>
      </c>
      <c r="BQ59">
        <f t="shared" si="64"/>
        <v>6638.3765000000003</v>
      </c>
      <c r="BR59">
        <f t="shared" si="65"/>
        <v>5690.0370000000003</v>
      </c>
      <c r="BS59">
        <f t="shared" si="66"/>
        <v>4741.6975000000002</v>
      </c>
      <c r="BT59">
        <f t="shared" si="67"/>
        <v>3793.3580000000002</v>
      </c>
      <c r="BU59">
        <f t="shared" si="68"/>
        <v>2845.0185000000001</v>
      </c>
      <c r="BV59">
        <f t="shared" si="69"/>
        <v>1896.6790000000001</v>
      </c>
      <c r="BW59">
        <f t="shared" si="70"/>
        <v>948.33950000000004</v>
      </c>
      <c r="BX59" s="16">
        <f t="shared" si="71"/>
        <v>226.68116135681586</v>
      </c>
      <c r="BY59">
        <f t="shared" si="72"/>
        <v>2437.9511305012084</v>
      </c>
      <c r="BZ59">
        <f t="shared" si="73"/>
        <v>545.69772213394856</v>
      </c>
      <c r="CA59">
        <f t="shared" si="74"/>
        <v>723.05060348131462</v>
      </c>
      <c r="CB59">
        <f t="shared" si="75"/>
        <v>5337.0829795386344</v>
      </c>
    </row>
    <row r="60" spans="1:80" x14ac:dyDescent="0.25">
      <c r="A60">
        <f>'Data Input'!A60</f>
        <v>1</v>
      </c>
      <c r="B60">
        <f>'Data Input'!C60</f>
        <v>69</v>
      </c>
      <c r="C60">
        <f t="shared" si="5"/>
        <v>70</v>
      </c>
      <c r="D60">
        <f t="shared" si="6"/>
        <v>71</v>
      </c>
      <c r="E60">
        <f t="shared" si="7"/>
        <v>72</v>
      </c>
      <c r="F60">
        <f t="shared" si="8"/>
        <v>73</v>
      </c>
      <c r="G60">
        <f t="shared" si="9"/>
        <v>74</v>
      </c>
      <c r="H60">
        <f t="shared" si="10"/>
        <v>75</v>
      </c>
      <c r="I60">
        <f t="shared" si="11"/>
        <v>76</v>
      </c>
      <c r="J60">
        <f t="shared" si="12"/>
        <v>77</v>
      </c>
      <c r="K60">
        <f t="shared" si="13"/>
        <v>78</v>
      </c>
      <c r="L60">
        <f t="shared" si="14"/>
        <v>79</v>
      </c>
      <c r="M60">
        <f>IF('Data Input'!D60&gt;=240,1,0)</f>
        <v>0</v>
      </c>
      <c r="N60">
        <f>_xlfn.IFS('Data Input'!F60&gt;=130,1,'Data Input'!G60=1,1,0=0,0)</f>
        <v>0</v>
      </c>
      <c r="O60">
        <f>'Data Input'!H60</f>
        <v>0</v>
      </c>
      <c r="P60">
        <f>'Data Input'!J60</f>
        <v>25.2</v>
      </c>
      <c r="Q60">
        <f t="shared" si="15"/>
        <v>0</v>
      </c>
      <c r="R60">
        <f>IF('Data Input'!I60&gt;=100,1,0)</f>
        <v>0</v>
      </c>
      <c r="S60" s="18">
        <f>'Data Input'!L60</f>
        <v>3</v>
      </c>
      <c r="T60" s="16">
        <f>'Data Input'!N60</f>
        <v>2016</v>
      </c>
      <c r="U60">
        <f t="shared" si="16"/>
        <v>0.4432721019707227</v>
      </c>
      <c r="V60">
        <f t="shared" si="17"/>
        <v>5.2008320989146102E-2</v>
      </c>
      <c r="W60">
        <f t="shared" si="18"/>
        <v>0.29907460448016421</v>
      </c>
      <c r="X60" s="16">
        <f t="shared" si="19"/>
        <v>1.3334021296994049E-2</v>
      </c>
      <c r="Y60">
        <f t="shared" si="20"/>
        <v>1865.3526750856297</v>
      </c>
      <c r="Z60">
        <f t="shared" si="21"/>
        <v>23.923194283849195</v>
      </c>
      <c r="AA60">
        <f t="shared" si="22"/>
        <v>168.97497644326018</v>
      </c>
      <c r="AB60" s="16">
        <f t="shared" si="23"/>
        <v>68.142206679833464</v>
      </c>
      <c r="AC60">
        <f t="shared" si="24"/>
        <v>29694.389999999992</v>
      </c>
      <c r="AD60">
        <f t="shared" si="25"/>
        <v>26994.899999999994</v>
      </c>
      <c r="AE60">
        <f t="shared" si="26"/>
        <v>24295.409999999996</v>
      </c>
      <c r="AF60">
        <f t="shared" si="27"/>
        <v>21595.919999999998</v>
      </c>
      <c r="AG60">
        <f t="shared" si="28"/>
        <v>18896.43</v>
      </c>
      <c r="AH60">
        <f t="shared" si="29"/>
        <v>16196.939999999999</v>
      </c>
      <c r="AI60">
        <f t="shared" si="30"/>
        <v>13497.449999999999</v>
      </c>
      <c r="AJ60">
        <f t="shared" si="31"/>
        <v>10797.96</v>
      </c>
      <c r="AK60">
        <f t="shared" si="32"/>
        <v>8098.4699999999993</v>
      </c>
      <c r="AL60">
        <f t="shared" si="33"/>
        <v>5398.98</v>
      </c>
      <c r="AM60">
        <f t="shared" si="34"/>
        <v>2699.49</v>
      </c>
      <c r="AN60">
        <f t="shared" si="35"/>
        <v>642.80627624530177</v>
      </c>
      <c r="AO60">
        <f t="shared" si="36"/>
        <v>25204.751</v>
      </c>
      <c r="AP60">
        <f t="shared" si="37"/>
        <v>22913.41</v>
      </c>
      <c r="AQ60">
        <f t="shared" si="38"/>
        <v>20622.069</v>
      </c>
      <c r="AR60">
        <f t="shared" si="39"/>
        <v>18330.727999999999</v>
      </c>
      <c r="AS60">
        <f t="shared" si="40"/>
        <v>16039.387000000001</v>
      </c>
      <c r="AT60">
        <f t="shared" si="41"/>
        <v>13748.046</v>
      </c>
      <c r="AU60">
        <f t="shared" si="42"/>
        <v>11456.705</v>
      </c>
      <c r="AV60">
        <f t="shared" si="43"/>
        <v>9165.3639999999996</v>
      </c>
      <c r="AW60">
        <f t="shared" si="44"/>
        <v>6874.0229999999992</v>
      </c>
      <c r="AX60">
        <f t="shared" si="45"/>
        <v>4582.6819999999998</v>
      </c>
      <c r="AY60">
        <f t="shared" si="46"/>
        <v>2291.3409999999999</v>
      </c>
      <c r="AZ60">
        <f t="shared" si="47"/>
        <v>545.61727430669714</v>
      </c>
      <c r="BA60">
        <f t="shared" si="48"/>
        <v>24559.48</v>
      </c>
      <c r="BB60">
        <f t="shared" si="49"/>
        <v>22326.799999999999</v>
      </c>
      <c r="BC60">
        <f t="shared" si="50"/>
        <v>20094.12</v>
      </c>
      <c r="BD60">
        <f t="shared" si="51"/>
        <v>17861.439999999999</v>
      </c>
      <c r="BE60">
        <f t="shared" si="52"/>
        <v>15628.76</v>
      </c>
      <c r="BF60">
        <f t="shared" si="53"/>
        <v>13396.08</v>
      </c>
      <c r="BG60">
        <f t="shared" si="54"/>
        <v>11163.4</v>
      </c>
      <c r="BH60">
        <f t="shared" si="55"/>
        <v>8930.7199999999993</v>
      </c>
      <c r="BI60">
        <f t="shared" si="56"/>
        <v>6698.0399999999991</v>
      </c>
      <c r="BJ60">
        <f t="shared" si="57"/>
        <v>4465.3599999999997</v>
      </c>
      <c r="BK60">
        <f t="shared" si="58"/>
        <v>2232.6799999999998</v>
      </c>
      <c r="BL60">
        <f t="shared" si="59"/>
        <v>531.64883620512023</v>
      </c>
      <c r="BM60">
        <f t="shared" si="60"/>
        <v>12744.843500000001</v>
      </c>
      <c r="BN60">
        <f t="shared" si="61"/>
        <v>9779.4765000000007</v>
      </c>
      <c r="BO60">
        <f t="shared" si="62"/>
        <v>8535.0555000000004</v>
      </c>
      <c r="BP60">
        <f t="shared" si="63"/>
        <v>7586.7160000000003</v>
      </c>
      <c r="BQ60">
        <f t="shared" si="64"/>
        <v>6638.3765000000003</v>
      </c>
      <c r="BR60">
        <f t="shared" si="65"/>
        <v>5690.0370000000003</v>
      </c>
      <c r="BS60">
        <f t="shared" si="66"/>
        <v>4741.6975000000002</v>
      </c>
      <c r="BT60">
        <f t="shared" si="67"/>
        <v>3793.3580000000002</v>
      </c>
      <c r="BU60">
        <f t="shared" si="68"/>
        <v>2845.0185000000001</v>
      </c>
      <c r="BV60">
        <f t="shared" si="69"/>
        <v>1896.6790000000001</v>
      </c>
      <c r="BW60">
        <f t="shared" si="70"/>
        <v>948.33950000000004</v>
      </c>
      <c r="BX60" s="16">
        <f t="shared" si="71"/>
        <v>235.37843130515054</v>
      </c>
      <c r="BY60">
        <f t="shared" si="72"/>
        <v>2508.1589513309314</v>
      </c>
      <c r="BZ60">
        <f t="shared" si="73"/>
        <v>569.54046859054631</v>
      </c>
      <c r="CA60">
        <f t="shared" si="74"/>
        <v>700.62381264838041</v>
      </c>
      <c r="CB60">
        <f t="shared" si="75"/>
        <v>303.52063798498398</v>
      </c>
    </row>
    <row r="61" spans="1:80" x14ac:dyDescent="0.25">
      <c r="A61">
        <f>'Data Input'!A61</f>
        <v>1</v>
      </c>
      <c r="B61">
        <f>'Data Input'!C61</f>
        <v>61</v>
      </c>
      <c r="C61">
        <f t="shared" si="5"/>
        <v>62</v>
      </c>
      <c r="D61">
        <f t="shared" si="6"/>
        <v>63</v>
      </c>
      <c r="E61">
        <f t="shared" si="7"/>
        <v>64</v>
      </c>
      <c r="F61">
        <f t="shared" si="8"/>
        <v>65</v>
      </c>
      <c r="G61">
        <f t="shared" si="9"/>
        <v>66</v>
      </c>
      <c r="H61">
        <f t="shared" si="10"/>
        <v>67</v>
      </c>
      <c r="I61">
        <f t="shared" si="11"/>
        <v>68</v>
      </c>
      <c r="J61">
        <f t="shared" si="12"/>
        <v>69</v>
      </c>
      <c r="K61">
        <f t="shared" si="13"/>
        <v>70</v>
      </c>
      <c r="L61">
        <f t="shared" si="14"/>
        <v>71</v>
      </c>
      <c r="M61">
        <f>IF('Data Input'!D61&gt;=240,1,0)</f>
        <v>0</v>
      </c>
      <c r="N61">
        <f>_xlfn.IFS('Data Input'!F61&gt;=130,1,'Data Input'!G61=1,1,0=0,0)</f>
        <v>0</v>
      </c>
      <c r="O61">
        <f>'Data Input'!H61</f>
        <v>0</v>
      </c>
      <c r="P61">
        <f>'Data Input'!J61</f>
        <v>26</v>
      </c>
      <c r="Q61">
        <f t="shared" si="15"/>
        <v>0</v>
      </c>
      <c r="R61">
        <f>IF('Data Input'!I61&gt;=100,1,0)</f>
        <v>0</v>
      </c>
      <c r="S61" s="18">
        <f>'Data Input'!L61</f>
        <v>3</v>
      </c>
      <c r="T61" s="16">
        <f>'Data Input'!N61</f>
        <v>2016</v>
      </c>
      <c r="U61">
        <f t="shared" si="16"/>
        <v>0.45992415200567116</v>
      </c>
      <c r="V61">
        <f t="shared" si="17"/>
        <v>5.3821918851444869E-2</v>
      </c>
      <c r="W61">
        <f t="shared" si="18"/>
        <v>0.30580993720056199</v>
      </c>
      <c r="X61" s="16">
        <f t="shared" si="19"/>
        <v>1.5514501514831393E-2</v>
      </c>
      <c r="Y61">
        <f t="shared" si="20"/>
        <v>1935.4268934726067</v>
      </c>
      <c r="Z61">
        <f t="shared" si="21"/>
        <v>24.757427214029772</v>
      </c>
      <c r="AA61">
        <f t="shared" si="22"/>
        <v>172.78039044604697</v>
      </c>
      <c r="AB61" s="16">
        <f t="shared" si="23"/>
        <v>79.285336749578931</v>
      </c>
      <c r="AC61">
        <f t="shared" si="24"/>
        <v>31788.82</v>
      </c>
      <c r="AD61">
        <f t="shared" si="25"/>
        <v>28670.444</v>
      </c>
      <c r="AE61">
        <f t="shared" si="26"/>
        <v>25552.067999999999</v>
      </c>
      <c r="AF61">
        <f t="shared" si="27"/>
        <v>22433.691999999999</v>
      </c>
      <c r="AG61">
        <f t="shared" si="28"/>
        <v>19315.315999999999</v>
      </c>
      <c r="AH61">
        <f t="shared" si="29"/>
        <v>16196.939999999999</v>
      </c>
      <c r="AI61">
        <f t="shared" si="30"/>
        <v>13497.449999999999</v>
      </c>
      <c r="AJ61">
        <f t="shared" si="31"/>
        <v>10797.96</v>
      </c>
      <c r="AK61">
        <f t="shared" si="32"/>
        <v>8098.4699999999993</v>
      </c>
      <c r="AL61">
        <f t="shared" si="33"/>
        <v>5398.98</v>
      </c>
      <c r="AM61">
        <f t="shared" si="34"/>
        <v>2699.49</v>
      </c>
      <c r="AN61">
        <f t="shared" si="35"/>
        <v>690.83701666456216</v>
      </c>
      <c r="AO61">
        <f t="shared" si="36"/>
        <v>26982.516</v>
      </c>
      <c r="AP61">
        <f t="shared" si="37"/>
        <v>24335.621999999999</v>
      </c>
      <c r="AQ61">
        <f t="shared" si="38"/>
        <v>21688.727999999999</v>
      </c>
      <c r="AR61">
        <f t="shared" si="39"/>
        <v>19041.833999999999</v>
      </c>
      <c r="AS61">
        <f t="shared" si="40"/>
        <v>16394.939999999999</v>
      </c>
      <c r="AT61">
        <f t="shared" si="41"/>
        <v>13748.046</v>
      </c>
      <c r="AU61">
        <f t="shared" si="42"/>
        <v>11456.705</v>
      </c>
      <c r="AV61">
        <f t="shared" si="43"/>
        <v>9165.3639999999996</v>
      </c>
      <c r="AW61">
        <f t="shared" si="44"/>
        <v>6874.0229999999992</v>
      </c>
      <c r="AX61">
        <f t="shared" si="45"/>
        <v>4582.6819999999998</v>
      </c>
      <c r="AY61">
        <f t="shared" si="46"/>
        <v>2291.3409999999999</v>
      </c>
      <c r="AZ61">
        <f t="shared" si="47"/>
        <v>586.38603714896533</v>
      </c>
      <c r="BA61">
        <f t="shared" si="48"/>
        <v>26291.735000000004</v>
      </c>
      <c r="BB61">
        <f t="shared" si="49"/>
        <v>23712.604000000003</v>
      </c>
      <c r="BC61">
        <f t="shared" si="50"/>
        <v>21133.473000000002</v>
      </c>
      <c r="BD61">
        <f t="shared" si="51"/>
        <v>18554.342000000001</v>
      </c>
      <c r="BE61">
        <f t="shared" si="52"/>
        <v>15975.210999999999</v>
      </c>
      <c r="BF61">
        <f t="shared" si="53"/>
        <v>13396.08</v>
      </c>
      <c r="BG61">
        <f t="shared" si="54"/>
        <v>11163.4</v>
      </c>
      <c r="BH61">
        <f t="shared" si="55"/>
        <v>8930.7199999999993</v>
      </c>
      <c r="BI61">
        <f t="shared" si="56"/>
        <v>6698.0399999999991</v>
      </c>
      <c r="BJ61">
        <f t="shared" si="57"/>
        <v>4465.3599999999997</v>
      </c>
      <c r="BK61">
        <f t="shared" si="58"/>
        <v>2232.6799999999998</v>
      </c>
      <c r="BL61">
        <f t="shared" si="59"/>
        <v>571.3739037710676</v>
      </c>
      <c r="BM61">
        <f t="shared" si="60"/>
        <v>23195.217499999999</v>
      </c>
      <c r="BN61">
        <f t="shared" si="61"/>
        <v>20229.8505</v>
      </c>
      <c r="BO61">
        <f t="shared" si="62"/>
        <v>16945.1155</v>
      </c>
      <c r="BP61">
        <f t="shared" si="63"/>
        <v>13660.380500000001</v>
      </c>
      <c r="BQ61">
        <f t="shared" si="64"/>
        <v>10375.645500000001</v>
      </c>
      <c r="BR61">
        <f t="shared" si="65"/>
        <v>7090.9105000000009</v>
      </c>
      <c r="BS61">
        <f t="shared" si="66"/>
        <v>5926.0235000000011</v>
      </c>
      <c r="BT61">
        <f t="shared" si="67"/>
        <v>4681.6025000000009</v>
      </c>
      <c r="BU61">
        <f t="shared" si="68"/>
        <v>3437.1815000000006</v>
      </c>
      <c r="BV61">
        <f t="shared" si="69"/>
        <v>2192.7605000000003</v>
      </c>
      <c r="BW61">
        <f t="shared" si="70"/>
        <v>948.33950000000004</v>
      </c>
      <c r="BX61" s="16">
        <f t="shared" si="71"/>
        <v>409.50235553715333</v>
      </c>
      <c r="BY61">
        <f t="shared" si="72"/>
        <v>2626.2639101371688</v>
      </c>
      <c r="BZ61">
        <f t="shared" si="73"/>
        <v>611.14346436299513</v>
      </c>
      <c r="CA61">
        <f t="shared" si="74"/>
        <v>744.15429421711451</v>
      </c>
      <c r="CB61">
        <f t="shared" si="75"/>
        <v>488.78769228673229</v>
      </c>
    </row>
    <row r="62" spans="1:80" x14ac:dyDescent="0.25">
      <c r="A62">
        <f>'Data Input'!A62</f>
        <v>0</v>
      </c>
      <c r="B62">
        <f>'Data Input'!C62</f>
        <v>25</v>
      </c>
      <c r="C62">
        <f t="shared" si="5"/>
        <v>26</v>
      </c>
      <c r="D62">
        <f t="shared" si="6"/>
        <v>27</v>
      </c>
      <c r="E62">
        <f t="shared" si="7"/>
        <v>28</v>
      </c>
      <c r="F62">
        <f t="shared" si="8"/>
        <v>29</v>
      </c>
      <c r="G62">
        <f t="shared" si="9"/>
        <v>30</v>
      </c>
      <c r="H62">
        <f t="shared" si="10"/>
        <v>31</v>
      </c>
      <c r="I62">
        <f t="shared" si="11"/>
        <v>32</v>
      </c>
      <c r="J62">
        <f t="shared" si="12"/>
        <v>33</v>
      </c>
      <c r="K62">
        <f t="shared" si="13"/>
        <v>34</v>
      </c>
      <c r="L62">
        <f t="shared" si="14"/>
        <v>35</v>
      </c>
      <c r="M62">
        <f>IF('Data Input'!D62&gt;=240,1,0)</f>
        <v>0</v>
      </c>
      <c r="N62">
        <f>_xlfn.IFS('Data Input'!F62&gt;=130,1,'Data Input'!G62=1,1,0=0,0)</f>
        <v>0</v>
      </c>
      <c r="O62">
        <f>'Data Input'!H62</f>
        <v>0</v>
      </c>
      <c r="P62">
        <f>'Data Input'!J62</f>
        <v>20.8</v>
      </c>
      <c r="Q62">
        <f t="shared" si="15"/>
        <v>0</v>
      </c>
      <c r="R62">
        <f>IF('Data Input'!I62&gt;=100,1,0)</f>
        <v>0</v>
      </c>
      <c r="S62" s="18">
        <f>'Data Input'!L62</f>
        <v>3</v>
      </c>
      <c r="T62" s="16">
        <f>'Data Input'!N62</f>
        <v>2016</v>
      </c>
      <c r="U62">
        <f t="shared" si="16"/>
        <v>0.35486109934618759</v>
      </c>
      <c r="V62">
        <f t="shared" si="17"/>
        <v>4.302491459366533E-2</v>
      </c>
      <c r="W62">
        <f t="shared" si="18"/>
        <v>0.26360719139056682</v>
      </c>
      <c r="X62" s="16">
        <f t="shared" si="19"/>
        <v>5.770604036129676E-3</v>
      </c>
      <c r="Y62">
        <f t="shared" si="20"/>
        <v>1493.3064770066637</v>
      </c>
      <c r="Z62">
        <f t="shared" si="21"/>
        <v>19.790936744239122</v>
      </c>
      <c r="AA62">
        <f t="shared" si="22"/>
        <v>148.93614599246013</v>
      </c>
      <c r="AB62" s="16">
        <f t="shared" si="23"/>
        <v>29.490105358244431</v>
      </c>
      <c r="AC62">
        <f t="shared" si="24"/>
        <v>51569.566999999988</v>
      </c>
      <c r="AD62">
        <f t="shared" si="25"/>
        <v>46915.27399999999</v>
      </c>
      <c r="AE62">
        <f t="shared" si="26"/>
        <v>42260.980999999992</v>
      </c>
      <c r="AF62">
        <f t="shared" si="27"/>
        <v>37606.687999999995</v>
      </c>
      <c r="AG62">
        <f t="shared" si="28"/>
        <v>32952.394999999997</v>
      </c>
      <c r="AH62">
        <f t="shared" si="29"/>
        <v>28298.101999999999</v>
      </c>
      <c r="AI62">
        <f t="shared" si="30"/>
        <v>23643.809000000001</v>
      </c>
      <c r="AJ62">
        <f t="shared" si="31"/>
        <v>18989.516</v>
      </c>
      <c r="AK62">
        <f t="shared" si="32"/>
        <v>14335.223</v>
      </c>
      <c r="AL62">
        <f t="shared" si="33"/>
        <v>9680.93</v>
      </c>
      <c r="AM62">
        <f t="shared" si="34"/>
        <v>5026.6369999999997</v>
      </c>
      <c r="AN62">
        <f t="shared" si="35"/>
        <v>898.15779755869289</v>
      </c>
      <c r="AO62">
        <f t="shared" si="36"/>
        <v>43772.515000000007</v>
      </c>
      <c r="AP62">
        <f t="shared" si="37"/>
        <v>39821.927000000003</v>
      </c>
      <c r="AQ62">
        <f t="shared" si="38"/>
        <v>35871.339</v>
      </c>
      <c r="AR62">
        <f t="shared" si="39"/>
        <v>31920.751</v>
      </c>
      <c r="AS62">
        <f t="shared" si="40"/>
        <v>27970.163</v>
      </c>
      <c r="AT62">
        <f t="shared" si="41"/>
        <v>24019.575000000001</v>
      </c>
      <c r="AU62">
        <f t="shared" si="42"/>
        <v>20068.987000000001</v>
      </c>
      <c r="AV62">
        <f t="shared" si="43"/>
        <v>16118.398999999999</v>
      </c>
      <c r="AW62">
        <f t="shared" si="44"/>
        <v>12167.811</v>
      </c>
      <c r="AX62">
        <f t="shared" si="45"/>
        <v>8217.223</v>
      </c>
      <c r="AY62">
        <f t="shared" si="46"/>
        <v>4266.6350000000002</v>
      </c>
      <c r="AZ62">
        <f t="shared" si="47"/>
        <v>762.36097443802748</v>
      </c>
      <c r="BA62">
        <f t="shared" si="48"/>
        <v>32651.895000000004</v>
      </c>
      <c r="BB62">
        <f t="shared" si="49"/>
        <v>29802.446000000004</v>
      </c>
      <c r="BC62">
        <f t="shared" si="50"/>
        <v>26952.997000000003</v>
      </c>
      <c r="BD62">
        <f t="shared" si="51"/>
        <v>24103.548000000003</v>
      </c>
      <c r="BE62">
        <f t="shared" si="52"/>
        <v>21254.099000000002</v>
      </c>
      <c r="BF62">
        <f t="shared" si="53"/>
        <v>18404.650000000001</v>
      </c>
      <c r="BG62">
        <f t="shared" si="54"/>
        <v>15555.201000000001</v>
      </c>
      <c r="BH62">
        <f t="shared" si="55"/>
        <v>12705.752</v>
      </c>
      <c r="BI62">
        <f t="shared" si="56"/>
        <v>9856.3029999999999</v>
      </c>
      <c r="BJ62">
        <f t="shared" si="57"/>
        <v>7006.8539999999994</v>
      </c>
      <c r="BK62">
        <f t="shared" si="58"/>
        <v>4157.4049999999997</v>
      </c>
      <c r="BL62">
        <f t="shared" si="59"/>
        <v>581.54327557167449</v>
      </c>
      <c r="BM62">
        <f t="shared" si="60"/>
        <v>36780.947</v>
      </c>
      <c r="BN62">
        <f t="shared" si="61"/>
        <v>33815.58</v>
      </c>
      <c r="BO62">
        <f t="shared" si="62"/>
        <v>30434.022000000004</v>
      </c>
      <c r="BP62">
        <f t="shared" si="63"/>
        <v>27052.464000000004</v>
      </c>
      <c r="BQ62">
        <f t="shared" si="64"/>
        <v>23670.906000000003</v>
      </c>
      <c r="BR62">
        <f t="shared" si="65"/>
        <v>20289.348000000002</v>
      </c>
      <c r="BS62">
        <f t="shared" si="66"/>
        <v>16907.79</v>
      </c>
      <c r="BT62">
        <f t="shared" si="67"/>
        <v>13526.232</v>
      </c>
      <c r="BU62">
        <f t="shared" si="68"/>
        <v>10144.673999999999</v>
      </c>
      <c r="BV62">
        <f t="shared" si="69"/>
        <v>6763.116</v>
      </c>
      <c r="BW62">
        <f t="shared" si="70"/>
        <v>3381.558</v>
      </c>
      <c r="BX62" s="16">
        <f t="shared" si="71"/>
        <v>643.39859763710922</v>
      </c>
      <c r="BY62">
        <f t="shared" si="72"/>
        <v>2391.4642745653564</v>
      </c>
      <c r="BZ62">
        <f t="shared" si="73"/>
        <v>782.15191118226664</v>
      </c>
      <c r="CA62">
        <f t="shared" si="74"/>
        <v>730.47942156413455</v>
      </c>
      <c r="CB62">
        <f t="shared" si="75"/>
        <v>672.8887029953537</v>
      </c>
    </row>
    <row r="63" spans="1:80" x14ac:dyDescent="0.25">
      <c r="A63">
        <f>'Data Input'!A63</f>
        <v>0</v>
      </c>
      <c r="B63">
        <f>'Data Input'!C63</f>
        <v>57</v>
      </c>
      <c r="C63">
        <f t="shared" si="5"/>
        <v>58</v>
      </c>
      <c r="D63">
        <f t="shared" si="6"/>
        <v>59</v>
      </c>
      <c r="E63">
        <f t="shared" si="7"/>
        <v>60</v>
      </c>
      <c r="F63">
        <f t="shared" si="8"/>
        <v>61</v>
      </c>
      <c r="G63">
        <f t="shared" si="9"/>
        <v>62</v>
      </c>
      <c r="H63">
        <f t="shared" si="10"/>
        <v>63</v>
      </c>
      <c r="I63">
        <f t="shared" si="11"/>
        <v>64</v>
      </c>
      <c r="J63">
        <f t="shared" si="12"/>
        <v>65</v>
      </c>
      <c r="K63">
        <f t="shared" si="13"/>
        <v>66</v>
      </c>
      <c r="L63">
        <f t="shared" si="14"/>
        <v>67</v>
      </c>
      <c r="M63">
        <f>IF('Data Input'!D63&gt;=240,1,0)</f>
        <v>0</v>
      </c>
      <c r="N63">
        <f>_xlfn.IFS('Data Input'!F63&gt;=130,1,'Data Input'!G63=1,1,0=0,0)</f>
        <v>0</v>
      </c>
      <c r="O63">
        <f>'Data Input'!H63</f>
        <v>0</v>
      </c>
      <c r="P63">
        <f>'Data Input'!J63</f>
        <v>34.299999999999997</v>
      </c>
      <c r="Q63">
        <f t="shared" si="15"/>
        <v>0</v>
      </c>
      <c r="R63">
        <f>IF('Data Input'!I63&gt;=100,1,0)</f>
        <v>1</v>
      </c>
      <c r="S63" s="18">
        <f>'Data Input'!L63</f>
        <v>3</v>
      </c>
      <c r="T63" s="16">
        <f>'Data Input'!N63</f>
        <v>2016</v>
      </c>
      <c r="U63">
        <f t="shared" si="16"/>
        <v>0.63111817690822347</v>
      </c>
      <c r="V63">
        <f t="shared" si="17"/>
        <v>5.0830153763179724E-2</v>
      </c>
      <c r="W63">
        <f t="shared" si="18"/>
        <v>0.45855714781331558</v>
      </c>
      <c r="X63" s="16">
        <f t="shared" si="19"/>
        <v>1</v>
      </c>
      <c r="Y63">
        <f t="shared" si="20"/>
        <v>2655.8359399497604</v>
      </c>
      <c r="Z63">
        <f t="shared" si="21"/>
        <v>23.381251707938326</v>
      </c>
      <c r="AA63">
        <f t="shared" si="22"/>
        <v>259.08145355344828</v>
      </c>
      <c r="AB63" s="16">
        <f t="shared" si="23"/>
        <v>5110.4018181818183</v>
      </c>
      <c r="AC63">
        <f t="shared" si="24"/>
        <v>33464.364000000001</v>
      </c>
      <c r="AD63">
        <f t="shared" si="25"/>
        <v>30345.988000000001</v>
      </c>
      <c r="AE63">
        <f t="shared" si="26"/>
        <v>27227.612000000001</v>
      </c>
      <c r="AF63">
        <f t="shared" si="27"/>
        <v>24109.236000000001</v>
      </c>
      <c r="AG63">
        <f t="shared" si="28"/>
        <v>20990.86</v>
      </c>
      <c r="AH63">
        <f t="shared" si="29"/>
        <v>17872.484</v>
      </c>
      <c r="AI63">
        <f t="shared" si="30"/>
        <v>14754.108</v>
      </c>
      <c r="AJ63">
        <f t="shared" si="31"/>
        <v>11635.732</v>
      </c>
      <c r="AK63">
        <f t="shared" si="32"/>
        <v>8517.3559999999998</v>
      </c>
      <c r="AL63">
        <f t="shared" si="33"/>
        <v>5398.98</v>
      </c>
      <c r="AM63">
        <f t="shared" si="34"/>
        <v>2699.49</v>
      </c>
      <c r="AN63">
        <f t="shared" si="35"/>
        <v>1013.5273890015349</v>
      </c>
      <c r="AO63">
        <f t="shared" si="36"/>
        <v>28404.727999999999</v>
      </c>
      <c r="AP63">
        <f t="shared" si="37"/>
        <v>25757.833999999999</v>
      </c>
      <c r="AQ63">
        <f t="shared" si="38"/>
        <v>23110.94</v>
      </c>
      <c r="AR63">
        <f t="shared" si="39"/>
        <v>20464.045999999998</v>
      </c>
      <c r="AS63">
        <f t="shared" si="40"/>
        <v>17817.151999999998</v>
      </c>
      <c r="AT63">
        <f t="shared" si="41"/>
        <v>15170.258</v>
      </c>
      <c r="AU63">
        <f t="shared" si="42"/>
        <v>12523.364</v>
      </c>
      <c r="AV63">
        <f t="shared" si="43"/>
        <v>9876.4699999999993</v>
      </c>
      <c r="AW63">
        <f t="shared" si="44"/>
        <v>7229.5759999999991</v>
      </c>
      <c r="AX63">
        <f t="shared" si="45"/>
        <v>4582.6819999999998</v>
      </c>
      <c r="AY63">
        <f t="shared" si="46"/>
        <v>2291.3409999999999</v>
      </c>
      <c r="AZ63">
        <f t="shared" si="47"/>
        <v>860.28735785636775</v>
      </c>
      <c r="BA63">
        <f t="shared" si="48"/>
        <v>27677.539000000004</v>
      </c>
      <c r="BB63">
        <f t="shared" si="49"/>
        <v>25098.408000000003</v>
      </c>
      <c r="BC63">
        <f t="shared" si="50"/>
        <v>22519.277000000002</v>
      </c>
      <c r="BD63">
        <f t="shared" si="51"/>
        <v>19940.146000000001</v>
      </c>
      <c r="BE63">
        <f t="shared" si="52"/>
        <v>17361.014999999999</v>
      </c>
      <c r="BF63">
        <f t="shared" si="53"/>
        <v>14781.883999999998</v>
      </c>
      <c r="BG63">
        <f t="shared" si="54"/>
        <v>12202.752999999999</v>
      </c>
      <c r="BH63">
        <f t="shared" si="55"/>
        <v>9623.6219999999994</v>
      </c>
      <c r="BI63">
        <f t="shared" si="56"/>
        <v>7044.491</v>
      </c>
      <c r="BJ63">
        <f t="shared" si="57"/>
        <v>4465.3599999999997</v>
      </c>
      <c r="BK63">
        <f t="shared" si="58"/>
        <v>2232.6799999999998</v>
      </c>
      <c r="BL63">
        <f t="shared" si="59"/>
        <v>838.26313295145303</v>
      </c>
      <c r="BM63">
        <f t="shared" si="60"/>
        <v>35797.58</v>
      </c>
      <c r="BN63">
        <f t="shared" si="61"/>
        <v>32832.213000000003</v>
      </c>
      <c r="BO63">
        <f t="shared" si="62"/>
        <v>28165.803</v>
      </c>
      <c r="BP63">
        <f t="shared" si="63"/>
        <v>23499.393</v>
      </c>
      <c r="BQ63">
        <f t="shared" si="64"/>
        <v>18832.983</v>
      </c>
      <c r="BR63">
        <f t="shared" si="65"/>
        <v>15548.248000000001</v>
      </c>
      <c r="BS63">
        <f t="shared" si="66"/>
        <v>12263.513000000001</v>
      </c>
      <c r="BT63">
        <f t="shared" si="67"/>
        <v>8978.7780000000002</v>
      </c>
      <c r="BU63">
        <f t="shared" si="68"/>
        <v>5694.0429999999997</v>
      </c>
      <c r="BV63">
        <f t="shared" si="69"/>
        <v>2409.308</v>
      </c>
      <c r="BW63">
        <f t="shared" si="70"/>
        <v>1244.421</v>
      </c>
      <c r="BX63" s="16">
        <f t="shared" si="71"/>
        <v>959.83092608840229</v>
      </c>
      <c r="BY63">
        <f t="shared" si="72"/>
        <v>3669.3633289512954</v>
      </c>
      <c r="BZ63">
        <f t="shared" si="73"/>
        <v>883.66860956430605</v>
      </c>
      <c r="CA63">
        <f t="shared" si="74"/>
        <v>1097.3445865049014</v>
      </c>
      <c r="CB63">
        <f t="shared" si="75"/>
        <v>6070.2327442702208</v>
      </c>
    </row>
    <row r="64" spans="1:80" x14ac:dyDescent="0.25">
      <c r="A64">
        <f>'Data Input'!A64</f>
        <v>0</v>
      </c>
      <c r="B64">
        <f>'Data Input'!C64</f>
        <v>44</v>
      </c>
      <c r="C64">
        <f t="shared" si="5"/>
        <v>45</v>
      </c>
      <c r="D64">
        <f t="shared" si="6"/>
        <v>46</v>
      </c>
      <c r="E64">
        <f t="shared" si="7"/>
        <v>47</v>
      </c>
      <c r="F64">
        <f t="shared" si="8"/>
        <v>48</v>
      </c>
      <c r="G64">
        <f t="shared" si="9"/>
        <v>49</v>
      </c>
      <c r="H64">
        <f t="shared" si="10"/>
        <v>50</v>
      </c>
      <c r="I64">
        <f t="shared" si="11"/>
        <v>51</v>
      </c>
      <c r="J64">
        <f t="shared" si="12"/>
        <v>52</v>
      </c>
      <c r="K64">
        <f t="shared" si="13"/>
        <v>53</v>
      </c>
      <c r="L64">
        <f t="shared" si="14"/>
        <v>54</v>
      </c>
      <c r="M64">
        <f>IF('Data Input'!D64&gt;=240,1,0)</f>
        <v>0</v>
      </c>
      <c r="N64">
        <f>_xlfn.IFS('Data Input'!F64&gt;=130,1,'Data Input'!G64=1,1,0=0,0)</f>
        <v>0</v>
      </c>
      <c r="O64">
        <f>'Data Input'!H64</f>
        <v>0</v>
      </c>
      <c r="P64">
        <f>'Data Input'!J64</f>
        <v>44.6</v>
      </c>
      <c r="Q64">
        <f t="shared" si="15"/>
        <v>0</v>
      </c>
      <c r="R64">
        <f>IF('Data Input'!I64&gt;=100,1,0)</f>
        <v>1</v>
      </c>
      <c r="S64" s="18">
        <f>'Data Input'!L64</f>
        <v>3</v>
      </c>
      <c r="T64" s="16">
        <f>'Data Input'!N64</f>
        <v>2016</v>
      </c>
      <c r="U64">
        <f t="shared" si="16"/>
        <v>0.80262681648886358</v>
      </c>
      <c r="V64">
        <f t="shared" si="17"/>
        <v>7.8628723981670784E-2</v>
      </c>
      <c r="W64">
        <f t="shared" si="18"/>
        <v>0.56092077235169613</v>
      </c>
      <c r="X64" s="16">
        <f t="shared" si="19"/>
        <v>1</v>
      </c>
      <c r="Y64">
        <f t="shared" si="20"/>
        <v>3377.5689301824154</v>
      </c>
      <c r="Z64">
        <f t="shared" si="21"/>
        <v>36.16825547006659</v>
      </c>
      <c r="AA64">
        <f t="shared" si="22"/>
        <v>316.91615695490941</v>
      </c>
      <c r="AB64" s="16">
        <f t="shared" si="23"/>
        <v>5110.4018181818183</v>
      </c>
      <c r="AC64">
        <f t="shared" si="24"/>
        <v>44588.127</v>
      </c>
      <c r="AD64">
        <f t="shared" si="25"/>
        <v>39561.49</v>
      </c>
      <c r="AE64">
        <f t="shared" si="26"/>
        <v>35605.341</v>
      </c>
      <c r="AF64">
        <f t="shared" si="27"/>
        <v>31649.192000000003</v>
      </c>
      <c r="AG64">
        <f t="shared" si="28"/>
        <v>27693.043000000001</v>
      </c>
      <c r="AH64">
        <f t="shared" si="29"/>
        <v>23736.894</v>
      </c>
      <c r="AI64">
        <f t="shared" si="30"/>
        <v>19780.744999999999</v>
      </c>
      <c r="AJ64">
        <f t="shared" si="31"/>
        <v>15824.596</v>
      </c>
      <c r="AK64">
        <f t="shared" si="32"/>
        <v>11868.447</v>
      </c>
      <c r="AL64">
        <f t="shared" si="33"/>
        <v>7912.2979999999998</v>
      </c>
      <c r="AM64">
        <f t="shared" si="34"/>
        <v>3956.1489999999999</v>
      </c>
      <c r="AN64">
        <f t="shared" si="35"/>
        <v>1712.8465736214348</v>
      </c>
      <c r="AO64">
        <f t="shared" si="36"/>
        <v>37846.635000000002</v>
      </c>
      <c r="AP64">
        <f t="shared" si="37"/>
        <v>33580</v>
      </c>
      <c r="AQ64">
        <f t="shared" si="38"/>
        <v>30222</v>
      </c>
      <c r="AR64">
        <f t="shared" si="39"/>
        <v>26864</v>
      </c>
      <c r="AS64">
        <f t="shared" si="40"/>
        <v>23506</v>
      </c>
      <c r="AT64">
        <f t="shared" si="41"/>
        <v>20148</v>
      </c>
      <c r="AU64">
        <f t="shared" si="42"/>
        <v>16790</v>
      </c>
      <c r="AV64">
        <f t="shared" si="43"/>
        <v>13432</v>
      </c>
      <c r="AW64">
        <f t="shared" si="44"/>
        <v>10074</v>
      </c>
      <c r="AX64">
        <f t="shared" si="45"/>
        <v>6716</v>
      </c>
      <c r="AY64">
        <f t="shared" si="46"/>
        <v>3358</v>
      </c>
      <c r="AZ64">
        <f t="shared" si="47"/>
        <v>1453.873140929129</v>
      </c>
      <c r="BA64">
        <f t="shared" si="48"/>
        <v>36877.714999999997</v>
      </c>
      <c r="BB64">
        <f t="shared" si="49"/>
        <v>32720.309999999994</v>
      </c>
      <c r="BC64">
        <f t="shared" si="50"/>
        <v>29448.278999999995</v>
      </c>
      <c r="BD64">
        <f t="shared" si="51"/>
        <v>26176.247999999996</v>
      </c>
      <c r="BE64">
        <f t="shared" si="52"/>
        <v>22904.216999999997</v>
      </c>
      <c r="BF64">
        <f t="shared" si="53"/>
        <v>19632.185999999998</v>
      </c>
      <c r="BG64">
        <f t="shared" si="54"/>
        <v>16360.154999999999</v>
      </c>
      <c r="BH64">
        <f t="shared" si="55"/>
        <v>13088.124</v>
      </c>
      <c r="BI64">
        <f t="shared" si="56"/>
        <v>9816.0930000000008</v>
      </c>
      <c r="BJ64">
        <f t="shared" si="57"/>
        <v>6544.0619999999999</v>
      </c>
      <c r="BK64">
        <f t="shared" si="58"/>
        <v>3272.0309999999999</v>
      </c>
      <c r="BL64">
        <f t="shared" si="59"/>
        <v>1416.65217800751</v>
      </c>
      <c r="BM64">
        <f t="shared" si="60"/>
        <v>57721.284999999996</v>
      </c>
      <c r="BN64">
        <f t="shared" si="61"/>
        <v>54755.917999999998</v>
      </c>
      <c r="BO64">
        <f t="shared" si="62"/>
        <v>49182.938999999998</v>
      </c>
      <c r="BP64">
        <f t="shared" si="63"/>
        <v>43718.167999999998</v>
      </c>
      <c r="BQ64">
        <f t="shared" si="64"/>
        <v>38253.396999999997</v>
      </c>
      <c r="BR64">
        <f t="shared" si="65"/>
        <v>32788.625999999997</v>
      </c>
      <c r="BS64">
        <f t="shared" si="66"/>
        <v>27323.855</v>
      </c>
      <c r="BT64">
        <f t="shared" si="67"/>
        <v>21859.083999999999</v>
      </c>
      <c r="BU64">
        <f t="shared" si="68"/>
        <v>16394.312999999998</v>
      </c>
      <c r="BV64">
        <f t="shared" si="69"/>
        <v>10929.541999999999</v>
      </c>
      <c r="BW64">
        <f t="shared" si="70"/>
        <v>5464.7709999999997</v>
      </c>
      <c r="BX64" s="16">
        <f t="shared" si="71"/>
        <v>2341.0642677402548</v>
      </c>
      <c r="BY64">
        <f t="shared" si="72"/>
        <v>5090.4155038038498</v>
      </c>
      <c r="BZ64">
        <f t="shared" si="73"/>
        <v>1490.0413963991957</v>
      </c>
      <c r="CA64">
        <f t="shared" si="74"/>
        <v>1733.5683349624194</v>
      </c>
      <c r="CB64">
        <f t="shared" si="75"/>
        <v>7451.466085922073</v>
      </c>
    </row>
    <row r="65" spans="1:80" x14ac:dyDescent="0.25">
      <c r="A65">
        <f>'Data Input'!A65</f>
        <v>0</v>
      </c>
      <c r="B65">
        <f>'Data Input'!C65</f>
        <v>41</v>
      </c>
      <c r="C65">
        <f t="shared" si="5"/>
        <v>42</v>
      </c>
      <c r="D65">
        <f t="shared" si="6"/>
        <v>43</v>
      </c>
      <c r="E65">
        <f t="shared" si="7"/>
        <v>44</v>
      </c>
      <c r="F65">
        <f t="shared" si="8"/>
        <v>45</v>
      </c>
      <c r="G65">
        <f t="shared" si="9"/>
        <v>46</v>
      </c>
      <c r="H65">
        <f t="shared" si="10"/>
        <v>47</v>
      </c>
      <c r="I65">
        <f t="shared" si="11"/>
        <v>48</v>
      </c>
      <c r="J65">
        <f t="shared" si="12"/>
        <v>49</v>
      </c>
      <c r="K65">
        <f t="shared" si="13"/>
        <v>50</v>
      </c>
      <c r="L65">
        <f t="shared" si="14"/>
        <v>51</v>
      </c>
      <c r="M65">
        <f>IF('Data Input'!D65&gt;=240,1,0)</f>
        <v>0</v>
      </c>
      <c r="N65">
        <f>_xlfn.IFS('Data Input'!F65&gt;=130,1,'Data Input'!G65=1,1,0=0,0)</f>
        <v>0</v>
      </c>
      <c r="O65">
        <f>'Data Input'!H65</f>
        <v>0</v>
      </c>
      <c r="P65">
        <f>'Data Input'!J65</f>
        <v>30.4</v>
      </c>
      <c r="Q65">
        <f t="shared" si="15"/>
        <v>0</v>
      </c>
      <c r="R65">
        <f>IF('Data Input'!I65&gt;=100,1,0)</f>
        <v>0</v>
      </c>
      <c r="S65" s="18">
        <f>'Data Input'!L65</f>
        <v>3</v>
      </c>
      <c r="T65" s="16">
        <f>'Data Input'!N65</f>
        <v>2016</v>
      </c>
      <c r="U65">
        <f t="shared" si="16"/>
        <v>0.55210969454548997</v>
      </c>
      <c r="V65">
        <f t="shared" si="17"/>
        <v>6.4906788387115333E-2</v>
      </c>
      <c r="W65">
        <f t="shared" si="18"/>
        <v>0.34430072173020843</v>
      </c>
      <c r="X65" s="16">
        <f t="shared" si="19"/>
        <v>3.5394403332142423E-2</v>
      </c>
      <c r="Y65">
        <f t="shared" si="20"/>
        <v>2323.3568976762749</v>
      </c>
      <c r="Z65">
        <f t="shared" si="21"/>
        <v>29.856332205950363</v>
      </c>
      <c r="AA65">
        <f t="shared" si="22"/>
        <v>194.52740377231882</v>
      </c>
      <c r="AB65" s="16">
        <f t="shared" si="23"/>
        <v>180.87962314204125</v>
      </c>
      <c r="AC65">
        <f t="shared" si="24"/>
        <v>47799.591000000008</v>
      </c>
      <c r="AD65">
        <f t="shared" si="25"/>
        <v>42772.954000000005</v>
      </c>
      <c r="AE65">
        <f t="shared" si="26"/>
        <v>37746.317000000003</v>
      </c>
      <c r="AF65">
        <f t="shared" si="27"/>
        <v>32719.68</v>
      </c>
      <c r="AG65">
        <f t="shared" si="28"/>
        <v>27693.043000000001</v>
      </c>
      <c r="AH65">
        <f t="shared" si="29"/>
        <v>23736.894</v>
      </c>
      <c r="AI65">
        <f t="shared" si="30"/>
        <v>19780.744999999999</v>
      </c>
      <c r="AJ65">
        <f t="shared" si="31"/>
        <v>15824.596</v>
      </c>
      <c r="AK65">
        <f t="shared" si="32"/>
        <v>11868.447</v>
      </c>
      <c r="AL65">
        <f t="shared" si="33"/>
        <v>7912.2979999999998</v>
      </c>
      <c r="AM65">
        <f t="shared" si="34"/>
        <v>3956.1489999999999</v>
      </c>
      <c r="AN65">
        <f t="shared" si="35"/>
        <v>1222.1909261550834</v>
      </c>
      <c r="AO65">
        <f t="shared" si="36"/>
        <v>40572.540000000008</v>
      </c>
      <c r="AP65">
        <f t="shared" si="37"/>
        <v>36305.905000000006</v>
      </c>
      <c r="AQ65">
        <f t="shared" si="38"/>
        <v>32039.270000000004</v>
      </c>
      <c r="AR65">
        <f t="shared" si="39"/>
        <v>27772.635000000002</v>
      </c>
      <c r="AS65">
        <f t="shared" si="40"/>
        <v>23506</v>
      </c>
      <c r="AT65">
        <f t="shared" si="41"/>
        <v>20148</v>
      </c>
      <c r="AU65">
        <f t="shared" si="42"/>
        <v>16790</v>
      </c>
      <c r="AV65">
        <f t="shared" si="43"/>
        <v>13432</v>
      </c>
      <c r="AW65">
        <f t="shared" si="44"/>
        <v>10074</v>
      </c>
      <c r="AX65">
        <f t="shared" si="45"/>
        <v>6716</v>
      </c>
      <c r="AY65">
        <f t="shared" si="46"/>
        <v>3358</v>
      </c>
      <c r="AZ65">
        <f t="shared" si="47"/>
        <v>1037.402024392376</v>
      </c>
      <c r="BA65">
        <f t="shared" si="48"/>
        <v>39533.836999999992</v>
      </c>
      <c r="BB65">
        <f t="shared" si="49"/>
        <v>35376.431999999993</v>
      </c>
      <c r="BC65">
        <f t="shared" si="50"/>
        <v>31219.026999999995</v>
      </c>
      <c r="BD65">
        <f t="shared" si="51"/>
        <v>27061.621999999996</v>
      </c>
      <c r="BE65">
        <f t="shared" si="52"/>
        <v>22904.216999999997</v>
      </c>
      <c r="BF65">
        <f t="shared" si="53"/>
        <v>19632.185999999998</v>
      </c>
      <c r="BG65">
        <f t="shared" si="54"/>
        <v>16360.154999999999</v>
      </c>
      <c r="BH65">
        <f t="shared" si="55"/>
        <v>13088.124</v>
      </c>
      <c r="BI65">
        <f t="shared" si="56"/>
        <v>9816.0930000000008</v>
      </c>
      <c r="BJ65">
        <f t="shared" si="57"/>
        <v>6544.0619999999999</v>
      </c>
      <c r="BK65">
        <f t="shared" si="58"/>
        <v>3272.0309999999999</v>
      </c>
      <c r="BL65">
        <f t="shared" si="59"/>
        <v>1010.8432894541694</v>
      </c>
      <c r="BM65">
        <f t="shared" si="60"/>
        <v>58045.908999999992</v>
      </c>
      <c r="BN65">
        <f t="shared" si="61"/>
        <v>55080.541999999994</v>
      </c>
      <c r="BO65">
        <f t="shared" si="62"/>
        <v>49507.562999999995</v>
      </c>
      <c r="BP65">
        <f t="shared" si="63"/>
        <v>43934.583999999995</v>
      </c>
      <c r="BQ65">
        <f t="shared" si="64"/>
        <v>38361.604999999996</v>
      </c>
      <c r="BR65">
        <f t="shared" si="65"/>
        <v>32788.625999999997</v>
      </c>
      <c r="BS65">
        <f t="shared" si="66"/>
        <v>27323.855</v>
      </c>
      <c r="BT65">
        <f t="shared" si="67"/>
        <v>21859.083999999999</v>
      </c>
      <c r="BU65">
        <f t="shared" si="68"/>
        <v>16394.312999999998</v>
      </c>
      <c r="BV65">
        <f t="shared" si="69"/>
        <v>10929.541999999999</v>
      </c>
      <c r="BW65">
        <f t="shared" si="70"/>
        <v>5464.7709999999997</v>
      </c>
      <c r="BX65" s="16">
        <f t="shared" si="71"/>
        <v>1616.2925662373214</v>
      </c>
      <c r="BY65">
        <f t="shared" si="72"/>
        <v>3545.5478238313581</v>
      </c>
      <c r="BZ65">
        <f t="shared" si="73"/>
        <v>1067.2583565983264</v>
      </c>
      <c r="CA65">
        <f t="shared" si="74"/>
        <v>1205.3706932264881</v>
      </c>
      <c r="CB65">
        <f t="shared" si="75"/>
        <v>1797.1721893793626</v>
      </c>
    </row>
    <row r="66" spans="1:80" x14ac:dyDescent="0.25">
      <c r="A66">
        <f>'Data Input'!A66</f>
        <v>0</v>
      </c>
      <c r="B66">
        <f>'Data Input'!C66</f>
        <v>34</v>
      </c>
      <c r="C66">
        <f t="shared" si="5"/>
        <v>35</v>
      </c>
      <c r="D66">
        <f t="shared" si="6"/>
        <v>36</v>
      </c>
      <c r="E66">
        <f t="shared" si="7"/>
        <v>37</v>
      </c>
      <c r="F66">
        <f t="shared" si="8"/>
        <v>38</v>
      </c>
      <c r="G66">
        <f t="shared" si="9"/>
        <v>39</v>
      </c>
      <c r="H66">
        <f t="shared" si="10"/>
        <v>40</v>
      </c>
      <c r="I66">
        <f t="shared" si="11"/>
        <v>41</v>
      </c>
      <c r="J66">
        <f t="shared" si="12"/>
        <v>42</v>
      </c>
      <c r="K66">
        <f t="shared" si="13"/>
        <v>43</v>
      </c>
      <c r="L66">
        <f t="shared" si="14"/>
        <v>44</v>
      </c>
      <c r="M66">
        <f>IF('Data Input'!D66&gt;=240,1,0)</f>
        <v>0</v>
      </c>
      <c r="N66">
        <f>_xlfn.IFS('Data Input'!F66&gt;=130,1,'Data Input'!G66=1,1,0=0,0)</f>
        <v>0</v>
      </c>
      <c r="O66">
        <f>'Data Input'!H66</f>
        <v>1</v>
      </c>
      <c r="P66">
        <f>'Data Input'!J66</f>
        <v>25.4</v>
      </c>
      <c r="Q66">
        <f t="shared" si="15"/>
        <v>0</v>
      </c>
      <c r="R66">
        <f>IF('Data Input'!I66&gt;=100,1,0)</f>
        <v>0</v>
      </c>
      <c r="S66" s="18">
        <f>'Data Input'!L66</f>
        <v>3</v>
      </c>
      <c r="T66" s="16">
        <f>'Data Input'!N66</f>
        <v>2016</v>
      </c>
      <c r="U66">
        <f t="shared" si="16"/>
        <v>0.43280310480912559</v>
      </c>
      <c r="V66">
        <f t="shared" si="17"/>
        <v>0.12622200854023005</v>
      </c>
      <c r="W66">
        <f t="shared" si="18"/>
        <v>0.3882087782975629</v>
      </c>
      <c r="X66" s="16">
        <f t="shared" si="19"/>
        <v>1.6307782711353039E-2</v>
      </c>
      <c r="Y66">
        <f t="shared" si="20"/>
        <v>1821.2976313009456</v>
      </c>
      <c r="Z66">
        <f t="shared" si="21"/>
        <v>58.06058676333312</v>
      </c>
      <c r="AA66">
        <f t="shared" si="22"/>
        <v>219.3351364015536</v>
      </c>
      <c r="AB66" s="16">
        <f t="shared" si="23"/>
        <v>83.339322418612582</v>
      </c>
      <c r="AC66">
        <f t="shared" si="24"/>
        <v>54920.663</v>
      </c>
      <c r="AD66">
        <f t="shared" si="25"/>
        <v>50266.37</v>
      </c>
      <c r="AE66">
        <f t="shared" si="26"/>
        <v>45239.733</v>
      </c>
      <c r="AF66">
        <f t="shared" si="27"/>
        <v>40213.095999999998</v>
      </c>
      <c r="AG66">
        <f t="shared" si="28"/>
        <v>35186.458999999995</v>
      </c>
      <c r="AH66">
        <f t="shared" si="29"/>
        <v>30159.821999999996</v>
      </c>
      <c r="AI66">
        <f t="shared" si="30"/>
        <v>25133.184999999998</v>
      </c>
      <c r="AJ66">
        <f t="shared" si="31"/>
        <v>20106.547999999999</v>
      </c>
      <c r="AK66">
        <f t="shared" si="32"/>
        <v>15079.911</v>
      </c>
      <c r="AL66">
        <f t="shared" si="33"/>
        <v>10053.273999999999</v>
      </c>
      <c r="AM66">
        <f t="shared" si="34"/>
        <v>5026.6369999999997</v>
      </c>
      <c r="AN66">
        <f t="shared" si="35"/>
        <v>1167.3488833338083</v>
      </c>
      <c r="AO66">
        <f t="shared" si="36"/>
        <v>46616.938000000016</v>
      </c>
      <c r="AP66">
        <f t="shared" si="37"/>
        <v>42666.350000000013</v>
      </c>
      <c r="AQ66">
        <f t="shared" si="38"/>
        <v>38399.715000000011</v>
      </c>
      <c r="AR66">
        <f t="shared" si="39"/>
        <v>34133.080000000009</v>
      </c>
      <c r="AS66">
        <f t="shared" si="40"/>
        <v>29866.445000000007</v>
      </c>
      <c r="AT66">
        <f t="shared" si="41"/>
        <v>25599.810000000005</v>
      </c>
      <c r="AU66">
        <f t="shared" si="42"/>
        <v>21333.175000000003</v>
      </c>
      <c r="AV66">
        <f t="shared" si="43"/>
        <v>17066.54</v>
      </c>
      <c r="AW66">
        <f t="shared" si="44"/>
        <v>12799.905000000001</v>
      </c>
      <c r="AX66">
        <f t="shared" si="45"/>
        <v>8533.27</v>
      </c>
      <c r="AY66">
        <f t="shared" si="46"/>
        <v>4266.6350000000002</v>
      </c>
      <c r="AZ66">
        <f t="shared" si="47"/>
        <v>990.85165915543666</v>
      </c>
      <c r="BA66">
        <f t="shared" si="48"/>
        <v>44423.498999999996</v>
      </c>
      <c r="BB66">
        <f t="shared" si="49"/>
        <v>41574.049999999996</v>
      </c>
      <c r="BC66">
        <f t="shared" si="50"/>
        <v>37416.644999999997</v>
      </c>
      <c r="BD66">
        <f t="shared" si="51"/>
        <v>33259.24</v>
      </c>
      <c r="BE66">
        <f t="shared" si="52"/>
        <v>29101.834999999995</v>
      </c>
      <c r="BF66">
        <f t="shared" si="53"/>
        <v>24944.429999999997</v>
      </c>
      <c r="BG66">
        <f t="shared" si="54"/>
        <v>20787.024999999998</v>
      </c>
      <c r="BH66">
        <f t="shared" si="55"/>
        <v>16629.62</v>
      </c>
      <c r="BI66">
        <f t="shared" si="56"/>
        <v>12472.215</v>
      </c>
      <c r="BJ66">
        <f t="shared" si="57"/>
        <v>8314.81</v>
      </c>
      <c r="BK66">
        <f t="shared" si="58"/>
        <v>4157.4049999999997</v>
      </c>
      <c r="BL66">
        <f t="shared" si="59"/>
        <v>961.90800875148864</v>
      </c>
      <c r="BM66">
        <f t="shared" si="60"/>
        <v>56503.735999999997</v>
      </c>
      <c r="BN66">
        <f t="shared" si="61"/>
        <v>53538.368999999999</v>
      </c>
      <c r="BO66">
        <f t="shared" si="62"/>
        <v>50156.811000000002</v>
      </c>
      <c r="BP66">
        <f t="shared" si="63"/>
        <v>44583.832000000002</v>
      </c>
      <c r="BQ66">
        <f t="shared" si="64"/>
        <v>39010.853000000003</v>
      </c>
      <c r="BR66">
        <f t="shared" si="65"/>
        <v>33437.874000000003</v>
      </c>
      <c r="BS66">
        <f t="shared" si="66"/>
        <v>27864.895</v>
      </c>
      <c r="BT66">
        <f t="shared" si="67"/>
        <v>22291.916000000001</v>
      </c>
      <c r="BU66">
        <f t="shared" si="68"/>
        <v>16718.937000000002</v>
      </c>
      <c r="BV66">
        <f t="shared" si="69"/>
        <v>11145.958000000001</v>
      </c>
      <c r="BW66">
        <f t="shared" si="70"/>
        <v>5572.9790000000003</v>
      </c>
      <c r="BX66" s="16">
        <f t="shared" si="71"/>
        <v>1270.6998324803162</v>
      </c>
      <c r="BY66">
        <f t="shared" si="72"/>
        <v>2988.6465146347537</v>
      </c>
      <c r="BZ66">
        <f t="shared" si="73"/>
        <v>1048.9122459187697</v>
      </c>
      <c r="CA66">
        <f t="shared" si="74"/>
        <v>1181.2431451530422</v>
      </c>
      <c r="CB66">
        <f t="shared" si="75"/>
        <v>1354.0391548989287</v>
      </c>
    </row>
    <row r="67" spans="1:80" x14ac:dyDescent="0.25">
      <c r="A67">
        <f>'Data Input'!A67</f>
        <v>0</v>
      </c>
      <c r="B67">
        <f>'Data Input'!C67</f>
        <v>51</v>
      </c>
      <c r="C67">
        <f t="shared" ref="C67:C130" si="76">B67+1</f>
        <v>52</v>
      </c>
      <c r="D67">
        <f t="shared" ref="D67:D130" si="77">C67+1</f>
        <v>53</v>
      </c>
      <c r="E67">
        <f t="shared" ref="E67:E130" si="78">D67+1</f>
        <v>54</v>
      </c>
      <c r="F67">
        <f t="shared" ref="F67:F130" si="79">E67+1</f>
        <v>55</v>
      </c>
      <c r="G67">
        <f t="shared" ref="G67:G130" si="80">F67+1</f>
        <v>56</v>
      </c>
      <c r="H67">
        <f t="shared" ref="H67:H130" si="81">G67+1</f>
        <v>57</v>
      </c>
      <c r="I67">
        <f t="shared" ref="I67:I130" si="82">H67+1</f>
        <v>58</v>
      </c>
      <c r="J67">
        <f t="shared" ref="J67:J130" si="83">I67+1</f>
        <v>59</v>
      </c>
      <c r="K67">
        <f t="shared" ref="K67:K130" si="84">J67+1</f>
        <v>60</v>
      </c>
      <c r="L67">
        <f t="shared" ref="L67:L130" si="85">K67+1</f>
        <v>61</v>
      </c>
      <c r="M67">
        <f>IF('Data Input'!D67&gt;=240,1,0)</f>
        <v>0</v>
      </c>
      <c r="N67">
        <f>_xlfn.IFS('Data Input'!F67&gt;=130,1,'Data Input'!G67=1,1,0=0,0)</f>
        <v>1</v>
      </c>
      <c r="O67">
        <f>'Data Input'!H67</f>
        <v>0</v>
      </c>
      <c r="P67">
        <f>'Data Input'!J67</f>
        <v>28.1</v>
      </c>
      <c r="Q67">
        <f t="shared" ref="Q67:Q130" si="86">IF(A67="M",1,0)</f>
        <v>0</v>
      </c>
      <c r="R67">
        <f>IF('Data Input'!I67&gt;=100,1,0)</f>
        <v>0</v>
      </c>
      <c r="S67" s="18">
        <f>'Data Input'!L67</f>
        <v>3</v>
      </c>
      <c r="T67" s="16">
        <f>'Data Input'!N67</f>
        <v>2016</v>
      </c>
      <c r="U67">
        <f t="shared" ref="U67:U130" si="87">EXP(-2.346104-Q67*0.74826-O67*0.059342+P67*0.084056+M67*0.388217+N67*0.341375)/(1+EXP(-2.346104-Q67*0.74826-O67*0.059342+P67*0.084056+M67*0.388217))</f>
        <v>0.70902190254997166</v>
      </c>
      <c r="V67">
        <f t="shared" ref="V67:V130" si="88">EXP(-4.04299-Q67*0.21011+O67*0.95911+P67*0.04524-M67*0.07818+N67*0.36214-R67*0.43584)/(1+EXP(-4.04299-Q67*0.21011+O67*0.95911+P67*0.04524-M67*0.07818+N67*0.36214-R67*0.43584))</f>
        <v>8.2443117847520453E-2</v>
      </c>
      <c r="W67">
        <f t="shared" ref="W67:W130" si="89">EXP(-1.85739-Q67*0.34009+O67*0.388879+P67*0.039908+M67*0.258545+N67*0.310812+R67*0.322393)/(1+EXP(-1.85739-Q67*0.34009+O67*0.388879+P67*0.039908+M67*0.258545+N67*0.310812+R67*0.322393))</f>
        <v>0.39528190425092585</v>
      </c>
      <c r="X67" s="16">
        <f t="shared" ref="X67:X130" si="90">IF(R67=0,EXP(-9.14458+Q67*0.284981+O67*0.165925+P67*0.192086+M67*0.273595+N67*0.490982)/(1+EXP(-9.14458+Q67*0.284981+O67*0.165925+P67*0.192086+M67*0.273595+N67*0.490982)),1)</f>
        <v>3.7112547972843926E-2</v>
      </c>
      <c r="Y67">
        <f t="shared" ref="Y67:Y130" si="91">(U67/11)*7714.93*66/11</f>
        <v>2983.6660072581017</v>
      </c>
      <c r="Z67">
        <f t="shared" ref="Z67:Z130" si="92">(V67/11)*843.311006512658*66/11</f>
        <v>37.922830195654996</v>
      </c>
      <c r="AA67">
        <f t="shared" ref="AA67:AA130" si="93">(W67/11)*1035.82*66/11</f>
        <v>223.33140112428765</v>
      </c>
      <c r="AB67" s="16">
        <f t="shared" ref="AB67:AB130" si="94">(X67/11)*9369.07*66/11</f>
        <v>189.66003263778154</v>
      </c>
      <c r="AC67">
        <f t="shared" ref="AC67:AC130" si="95">_xlfn.IFS(AND(B67&lt;20,$S67=0),4421.578,AND(B67&lt;20,$S67=1),3397.634,AND(B67&lt;20,$S67=2),3025.291,AND(B67&lt;20,$S67=3),2652.947,AND(B67&lt;20,$S67=4),2373.689,AND(B67&lt;25,$S67=0),4980.094,AND(B67&lt;25,$S67=1),3723.434,AND(B67&lt;25,$S67=2),3304.548,AND(B67&lt;25,$S67=3),2932.205,AND(B67&lt;25,$S67=4),2699.49,B67&lt;35,4654.293,AND(B67&lt;45,$S67=0),3211.462,AND(B67&lt;45,$S67=1),4188.864,AND(B67&lt;45,$S67=2),4607.75,AND(B67&lt;45,$S67=3),5026.637,AND(B67&lt;45,$S67=4),5212.808,AND(B67&lt;55,$S67=0),1768.631,AND(B67&lt;55,$S67=1),3909.606,AND(B67&lt;55,$S67=2),3630.349,AND(B67&lt;55,$S67=3),3956.149,AND(B67&lt;55,$S67=4),4328.493,AND(B67&lt;66,$S67=0),418.8864,AND(B67&lt;66,$S67=1),2001.346,AND(B67&lt;66,$S67=2),2699.49,AND(B67&lt;66,$S67=3),3118.376,AND(B67&lt;66,$S67=4),3490.72,AND(B67&gt;65,$S67=0),46.54293,AND(B67&gt;65,$S67=1),977.4016,AND(B67&gt;65,$S67=2),2187.518,AND(B67&gt;65,$S67=3),2699.49,AND(B67&gt;65,$S67=4),3118.376)+AD67</f>
        <v>37653.228000000003</v>
      </c>
      <c r="AD67">
        <f t="shared" ref="AD67:AD130" si="96">_xlfn.IFS(AND(C67&lt;20,$S67=0),4421.578,AND(C67&lt;20,$S67=1),3397.634,AND(C67&lt;20,$S67=2),3025.291,AND(C67&lt;20,$S67=3),2652.947,AND(C67&lt;20,$S67=4),2373.689,AND(C67&lt;25,$S67=0),4980.094,AND(C67&lt;25,$S67=1),3723.434,AND(C67&lt;25,$S67=2),3304.548,AND(C67&lt;25,$S67=3),2932.205,AND(C67&lt;25,$S67=4),2699.49,C67&lt;35,4654.293,AND(C67&lt;45,$S67=0),3211.462,AND(C67&lt;45,$S67=1),4188.864,AND(C67&lt;45,$S67=2),4607.75,AND(C67&lt;45,$S67=3),5026.637,AND(C67&lt;45,$S67=4),5212.808,AND(C67&lt;55,$S67=0),1768.631,AND(C67&lt;55,$S67=1),3909.606,AND(C67&lt;55,$S67=2),3630.349,AND(C67&lt;55,$S67=3),3956.149,AND(C67&lt;55,$S67=4),4328.493,AND(C67&lt;66,$S67=0),418.8864,AND(C67&lt;66,$S67=1),2001.346,AND(C67&lt;66,$S67=2),2699.49,AND(C67&lt;66,$S67=3),3118.376,AND(C67&lt;66,$S67=4),3490.72,AND(C67&gt;65,$S67=0),46.54293,AND(C67&gt;65,$S67=1),977.4016,AND(C67&gt;65,$S67=2),2187.518,AND(C67&gt;65,$S67=3),2699.49,AND(C67&gt;65,$S67=4),3118.376)+AE67</f>
        <v>33697.079000000005</v>
      </c>
      <c r="AE67">
        <f t="shared" ref="AE67:AE130" si="97">_xlfn.IFS(AND(D67&lt;20,$S67=0),4421.578,AND(D67&lt;20,$S67=1),3397.634,AND(D67&lt;20,$S67=2),3025.291,AND(D67&lt;20,$S67=3),2652.947,AND(D67&lt;20,$S67=4),2373.689,AND(D67&lt;25,$S67=0),4980.094,AND(D67&lt;25,$S67=1),3723.434,AND(D67&lt;25,$S67=2),3304.548,AND(D67&lt;25,$S67=3),2932.205,AND(D67&lt;25,$S67=4),2699.49,D67&lt;35,4654.293,AND(D67&lt;45,$S67=0),3211.462,AND(D67&lt;45,$S67=1),4188.864,AND(D67&lt;45,$S67=2),4607.75,AND(D67&lt;45,$S67=3),5026.637,AND(D67&lt;45,$S67=4),5212.808,AND(D67&lt;55,$S67=0),1768.631,AND(D67&lt;55,$S67=1),3909.606,AND(D67&lt;55,$S67=2),3630.349,AND(D67&lt;55,$S67=3),3956.149,AND(D67&lt;55,$S67=4),4328.493,AND(D67&lt;66,$S67=0),418.8864,AND(D67&lt;66,$S67=1),2001.346,AND(D67&lt;66,$S67=2),2699.49,AND(D67&lt;66,$S67=3),3118.376,AND(D67&lt;66,$S67=4),3490.72,AND(D67&gt;65,$S67=0),46.54293,AND(D67&gt;65,$S67=1),977.4016,AND(D67&gt;65,$S67=2),2187.518,AND(D67&gt;65,$S67=3),2699.49,AND(D67&gt;65,$S67=4),3118.376)+AF67</f>
        <v>29740.930000000004</v>
      </c>
      <c r="AF67">
        <f t="shared" ref="AF67:AF130" si="98">_xlfn.IFS(AND(E67&lt;20,$S67=0),4421.578,AND(E67&lt;20,$S67=1),3397.634,AND(E67&lt;20,$S67=2),3025.291,AND(E67&lt;20,$S67=3),2652.947,AND(E67&lt;20,$S67=4),2373.689,AND(E67&lt;25,$S67=0),4980.094,AND(E67&lt;25,$S67=1),3723.434,AND(E67&lt;25,$S67=2),3304.548,AND(E67&lt;25,$S67=3),2932.205,AND(E67&lt;25,$S67=4),2699.49,E67&lt;35,4654.293,AND(E67&lt;45,$S67=0),3211.462,AND(E67&lt;45,$S67=1),4188.864,AND(E67&lt;45,$S67=2),4607.75,AND(E67&lt;45,$S67=3),5026.637,AND(E67&lt;45,$S67=4),5212.808,AND(E67&lt;55,$S67=0),1768.631,AND(E67&lt;55,$S67=1),3909.606,AND(E67&lt;55,$S67=2),3630.349,AND(E67&lt;55,$S67=3),3956.149,AND(E67&lt;55,$S67=4),4328.493,AND(E67&lt;66,$S67=0),418.8864,AND(E67&lt;66,$S67=1),2001.346,AND(E67&lt;66,$S67=2),2699.49,AND(E67&lt;66,$S67=3),3118.376,AND(E67&lt;66,$S67=4),3490.72,AND(E67&gt;65,$S67=0),46.54293,AND(E67&gt;65,$S67=1),977.4016,AND(E67&gt;65,$S67=2),2187.518,AND(E67&gt;65,$S67=3),2699.49,AND(E67&gt;65,$S67=4),3118.376)+AG67</f>
        <v>25784.781000000003</v>
      </c>
      <c r="AG67">
        <f t="shared" ref="AG67:AG130" si="99">_xlfn.IFS(AND(F67&lt;20,$S67=0),4421.578,AND(F67&lt;20,$S67=1),3397.634,AND(F67&lt;20,$S67=2),3025.291,AND(F67&lt;20,$S67=3),2652.947,AND(F67&lt;20,$S67=4),2373.689,AND(F67&lt;25,$S67=0),4980.094,AND(F67&lt;25,$S67=1),3723.434,AND(F67&lt;25,$S67=2),3304.548,AND(F67&lt;25,$S67=3),2932.205,AND(F67&lt;25,$S67=4),2699.49,F67&lt;35,4654.293,AND(F67&lt;45,$S67=0),3211.462,AND(F67&lt;45,$S67=1),4188.864,AND(F67&lt;45,$S67=2),4607.75,AND(F67&lt;45,$S67=3),5026.637,AND(F67&lt;45,$S67=4),5212.808,AND(F67&lt;55,$S67=0),1768.631,AND(F67&lt;55,$S67=1),3909.606,AND(F67&lt;55,$S67=2),3630.349,AND(F67&lt;55,$S67=3),3956.149,AND(F67&lt;55,$S67=4),4328.493,AND(F67&lt;66,$S67=0),418.8864,AND(F67&lt;66,$S67=1),2001.346,AND(F67&lt;66,$S67=2),2699.49,AND(F67&lt;66,$S67=3),3118.376,AND(F67&lt;66,$S67=4),3490.72,AND(F67&gt;65,$S67=0),46.54293,AND(F67&gt;65,$S67=1),977.4016,AND(F67&gt;65,$S67=2),2187.518,AND(F67&gt;65,$S67=3),2699.49,AND(F67&gt;65,$S67=4),3118.376)+AH67</f>
        <v>21828.632000000001</v>
      </c>
      <c r="AH67">
        <f t="shared" ref="AH67:AH130" si="100">_xlfn.IFS(AND(G67&lt;20,$S67=0),4421.578,AND(G67&lt;20,$S67=1),3397.634,AND(G67&lt;20,$S67=2),3025.291,AND(G67&lt;20,$S67=3),2652.947,AND(G67&lt;20,$S67=4),2373.689,AND(G67&lt;25,$S67=0),4980.094,AND(G67&lt;25,$S67=1),3723.434,AND(G67&lt;25,$S67=2),3304.548,AND(G67&lt;25,$S67=3),2932.205,AND(G67&lt;25,$S67=4),2699.49,G67&lt;35,4654.293,AND(G67&lt;45,$S67=0),3211.462,AND(G67&lt;45,$S67=1),4188.864,AND(G67&lt;45,$S67=2),4607.75,AND(G67&lt;45,$S67=3),5026.637,AND(G67&lt;45,$S67=4),5212.808,AND(G67&lt;55,$S67=0),1768.631,AND(G67&lt;55,$S67=1),3909.606,AND(G67&lt;55,$S67=2),3630.349,AND(G67&lt;55,$S67=3),3956.149,AND(G67&lt;55,$S67=4),4328.493,AND(G67&lt;66,$S67=0),418.8864,AND(G67&lt;66,$S67=1),2001.346,AND(G67&lt;66,$S67=2),2699.49,AND(G67&lt;66,$S67=3),3118.376,AND(G67&lt;66,$S67=4),3490.72,AND(G67&gt;65,$S67=0),46.54293,AND(G67&gt;65,$S67=1),977.4016,AND(G67&gt;65,$S67=2),2187.518,AND(G67&gt;65,$S67=3),2699.49,AND(G67&gt;65,$S67=4),3118.376)+AI67</f>
        <v>18710.256000000001</v>
      </c>
      <c r="AI67">
        <f t="shared" ref="AI67:AI130" si="101">_xlfn.IFS(AND(H67&lt;20,$S67=0),4421.578,AND(H67&lt;20,$S67=1),3397.634,AND(H67&lt;20,$S67=2),3025.291,AND(H67&lt;20,$S67=3),2652.947,AND(H67&lt;20,$S67=4),2373.689,AND(H67&lt;25,$S67=0),4980.094,AND(H67&lt;25,$S67=1),3723.434,AND(H67&lt;25,$S67=2),3304.548,AND(H67&lt;25,$S67=3),2932.205,AND(H67&lt;25,$S67=4),2699.49,H67&lt;35,4654.293,AND(H67&lt;45,$S67=0),3211.462,AND(H67&lt;45,$S67=1),4188.864,AND(H67&lt;45,$S67=2),4607.75,AND(H67&lt;45,$S67=3),5026.637,AND(H67&lt;45,$S67=4),5212.808,AND(H67&lt;55,$S67=0),1768.631,AND(H67&lt;55,$S67=1),3909.606,AND(H67&lt;55,$S67=2),3630.349,AND(H67&lt;55,$S67=3),3956.149,AND(H67&lt;55,$S67=4),4328.493,AND(H67&lt;66,$S67=0),418.8864,AND(H67&lt;66,$S67=1),2001.346,AND(H67&lt;66,$S67=2),2699.49,AND(H67&lt;66,$S67=3),3118.376,AND(H67&lt;66,$S67=4),3490.72,AND(H67&gt;65,$S67=0),46.54293,AND(H67&gt;65,$S67=1),977.4016,AND(H67&gt;65,$S67=2),2187.518,AND(H67&gt;65,$S67=3),2699.49,AND(H67&gt;65,$S67=4),3118.376)+AJ67</f>
        <v>15591.880000000001</v>
      </c>
      <c r="AJ67">
        <f t="shared" ref="AJ67:AJ130" si="102">_xlfn.IFS(AND(I67&lt;20,$S67=0),4421.578,AND(I67&lt;20,$S67=1),3397.634,AND(I67&lt;20,$S67=2),3025.291,AND(I67&lt;20,$S67=3),2652.947,AND(I67&lt;20,$S67=4),2373.689,AND(I67&lt;25,$S67=0),4980.094,AND(I67&lt;25,$S67=1),3723.434,AND(I67&lt;25,$S67=2),3304.548,AND(I67&lt;25,$S67=3),2932.205,AND(I67&lt;25,$S67=4),2699.49,I67&lt;35,4654.293,AND(I67&lt;45,$S67=0),3211.462,AND(I67&lt;45,$S67=1),4188.864,AND(I67&lt;45,$S67=2),4607.75,AND(I67&lt;45,$S67=3),5026.637,AND(I67&lt;45,$S67=4),5212.808,AND(I67&lt;55,$S67=0),1768.631,AND(I67&lt;55,$S67=1),3909.606,AND(I67&lt;55,$S67=2),3630.349,AND(I67&lt;55,$S67=3),3956.149,AND(I67&lt;55,$S67=4),4328.493,AND(I67&lt;66,$S67=0),418.8864,AND(I67&lt;66,$S67=1),2001.346,AND(I67&lt;66,$S67=2),2699.49,AND(I67&lt;66,$S67=3),3118.376,AND(I67&lt;66,$S67=4),3490.72,AND(I67&gt;65,$S67=0),46.54293,AND(I67&gt;65,$S67=1),977.4016,AND(I67&gt;65,$S67=2),2187.518,AND(I67&gt;65,$S67=3),2699.49,AND(I67&gt;65,$S67=4),3118.376)+AK67</f>
        <v>12473.504000000001</v>
      </c>
      <c r="AK67">
        <f t="shared" ref="AK67:AK130" si="103">_xlfn.IFS(AND(J67&lt;20,$S67=0),4421.578,AND(J67&lt;20,$S67=1),3397.634,AND(J67&lt;20,$S67=2),3025.291,AND(J67&lt;20,$S67=3),2652.947,AND(J67&lt;20,$S67=4),2373.689,AND(J67&lt;25,$S67=0),4980.094,AND(J67&lt;25,$S67=1),3723.434,AND(J67&lt;25,$S67=2),3304.548,AND(J67&lt;25,$S67=3),2932.205,AND(J67&lt;25,$S67=4),2699.49,J67&lt;35,4654.293,AND(J67&lt;45,$S67=0),3211.462,AND(J67&lt;45,$S67=1),4188.864,AND(J67&lt;45,$S67=2),4607.75,AND(J67&lt;45,$S67=3),5026.637,AND(J67&lt;45,$S67=4),5212.808,AND(J67&lt;55,$S67=0),1768.631,AND(J67&lt;55,$S67=1),3909.606,AND(J67&lt;55,$S67=2),3630.349,AND(J67&lt;55,$S67=3),3956.149,AND(J67&lt;55,$S67=4),4328.493,AND(J67&lt;66,$S67=0),418.8864,AND(J67&lt;66,$S67=1),2001.346,AND(J67&lt;66,$S67=2),2699.49,AND(J67&lt;66,$S67=3),3118.376,AND(J67&lt;66,$S67=4),3490.72,AND(J67&gt;65,$S67=0),46.54293,AND(J67&gt;65,$S67=1),977.4016,AND(J67&gt;65,$S67=2),2187.518,AND(J67&gt;65,$S67=3),2699.49,AND(J67&gt;65,$S67=4),3118.376)+AL67</f>
        <v>9355.1280000000006</v>
      </c>
      <c r="AL67">
        <f t="shared" ref="AL67:AL130" si="104">_xlfn.IFS(AND(K67&lt;20,$S67=0),4421.578,AND(K67&lt;20,$S67=1),3397.634,AND(K67&lt;20,$S67=2),3025.291,AND(K67&lt;20,$S67=3),2652.947,AND(K67&lt;20,$S67=4),2373.689,AND(K67&lt;25,$S67=0),4980.094,AND(K67&lt;25,$S67=1),3723.434,AND(K67&lt;25,$S67=2),3304.548,AND(K67&lt;25,$S67=3),2932.205,AND(K67&lt;25,$S67=4),2699.49,K67&lt;35,4654.293,AND(K67&lt;45,$S67=0),3211.462,AND(K67&lt;45,$S67=1),4188.864,AND(K67&lt;45,$S67=2),4607.75,AND(K67&lt;45,$S67=3),5026.637,AND(K67&lt;45,$S67=4),5212.808,AND(K67&lt;55,$S67=0),1768.631,AND(K67&lt;55,$S67=1),3909.606,AND(K67&lt;55,$S67=2),3630.349,AND(K67&lt;55,$S67=3),3956.149,AND(K67&lt;55,$S67=4),4328.493,AND(K67&lt;66,$S67=0),418.8864,AND(K67&lt;66,$S67=1),2001.346,AND(K67&lt;66,$S67=2),2699.49,AND(K67&lt;66,$S67=3),3118.376,AND(K67&lt;66,$S67=4),3490.72,AND(K67&gt;65,$S67=0),46.54293,AND(K67&gt;65,$S67=1),977.4016,AND(K67&gt;65,$S67=2),2187.518,AND(K67&gt;65,$S67=3),2699.49,AND(K67&gt;65,$S67=4),3118.376)+AM67</f>
        <v>6236.7520000000004</v>
      </c>
      <c r="AM67">
        <f t="shared" ref="AM67:AM130" si="105">_xlfn.IFS(AND(L67&lt;20,$S67=0),4421.578,AND(L67&lt;20,$S67=1),3397.634,AND(L67&lt;20,$S67=2),3025.291,AND(L67&lt;20,$S67=3),2652.947,AND(L67&lt;20,$S67=4),2373.689,AND(L67&lt;25,$S67=0),4980.094,AND(L67&lt;25,$S67=1),3723.434,AND(L67&lt;25,$S67=2),3304.548,AND(L67&lt;25,$S67=3),2932.205,AND(L67&lt;25,$S67=4),2699.49,L67&lt;35,4654.293,AND(L67&lt;45,$S67=0),3211.462,AND(L67&lt;45,$S67=1),4188.864,AND(L67&lt;45,$S67=2),4607.75,AND(L67&lt;45,$S67=3),5026.637,AND(L67&lt;45,$S67=4),5212.808,AND(L67&lt;55,$S67=0),1768.631,AND(L67&lt;55,$S67=1),3909.606,AND(L67&lt;55,$S67=2),3630.349,AND(L67&lt;55,$S67=3),3956.149,AND(L67&lt;55,$S67=4),4328.493,AND(L67&lt;66,$S67=0),418.8864,AND(L67&lt;66,$S67=1),2001.346,AND(L67&lt;66,$S67=2),2699.49,AND(L67&lt;66,$S67=3),3118.376,AND(L67&lt;66,$S67=4),3490.72,AND(L67&gt;65,$S67=0),46.54293,AND(L67&gt;65,$S67=1),977.4016,AND(L67&gt;65,$S67=2),2187.518,AND(L67&gt;65,$S67=3),2699.49,AND(L67&gt;65,$S67=4),3118.376)</f>
        <v>3118.3760000000002</v>
      </c>
      <c r="AN67">
        <f t="shared" ref="AN67:AN130" si="106">(U67/11)*SUM(AC67:AL67)/11</f>
        <v>1236.8164590805875</v>
      </c>
      <c r="AO67">
        <f t="shared" ref="AO67:AO130" si="107">_xlfn.IFS(AND(B67&lt;20,$S67=0),3753.058,AND(B67&lt;20,$S67=1),2883.929,AND(B67&lt;20,$S67=2),2567.882,AND(B67&lt;20,$S67=3),2251.835,AND(B67&lt;20,$S67=4),2014.8,AND(B67&lt;25,$S67=0),4227.129,AND(B67&lt;25,$S67=1),3160.47,AND(B67&lt;25,$S67=2),2804.917,AND(B67&lt;25,$S67=3),2488.87,AND(B67&lt;25,$S67=4),2291.341,B67&lt;35,3950.588,AND(B67&lt;45,$S67=0),2725.906,AND(B67&lt;45,$S67=1),3555.529,AND(B67&lt;45,$S67=2),3911.082,AND(B67&lt;45,$S67=3),4266.635,AND(B67&lt;45,$S67=4),4424.658,AND(B67&lt;55,$S86=0),1501.223,AND(B67&lt;55,$S67=1),3318.494,AND(B67&lt;55,$S67=2),3081.458,AND(B67&lt;55,$S67=3),3358,AND(B67&lt;55,$S67=4),3674.047,AND(B67&lt;66,$S67=0),355.5529,AND(B67&lt;66,$S67=1),1689.753,AND(B67&lt;66,$S67=2),2291.341,AND(B67&lt;66,$S67=3),2646.894,AND(B67&lt;66,$S67=4),2962.941,AND(B67&gt;65,$S67=0),39.50588,AND(B67&gt;65,$S67=1),829.6234,AND(B67&gt;65,$S67=2),1856.776,AND(B67&gt;65,$S67=3),2291.341,AND(B67&gt;65,$S67=4),2646.894)+AP67</f>
        <v>31960.257999999998</v>
      </c>
      <c r="AP67">
        <f t="shared" ref="AP67:AP130" si="108">_xlfn.IFS(AND(C67&lt;20,$S67=0),3753.058,AND(C67&lt;20,$S67=1),2883.929,AND(C67&lt;20,$S67=2),2567.882,AND(C67&lt;20,$S67=3),2251.835,AND(C67&lt;20,$S67=4),2014.8,AND(C67&lt;25,$S67=0),4227.129,AND(C67&lt;25,$S67=1),3160.47,AND(C67&lt;25,$S67=2),2804.917,AND(C67&lt;25,$S67=3),2488.87,AND(C67&lt;25,$S67=4),2291.341,C67&lt;35,3950.588,AND(C67&lt;45,$S67=0),2725.906,AND(C67&lt;45,$S67=1),3555.529,AND(C67&lt;45,$S67=2),3911.082,AND(C67&lt;45,$S67=3),4266.635,AND(C67&lt;45,$S67=4),4424.658,AND(C67&lt;55,$S86=0),1501.223,AND(C67&lt;55,$S67=1),3318.494,AND(C67&lt;55,$S67=2),3081.458,AND(C67&lt;55,$S67=3),3358,AND(C67&lt;55,$S67=4),3674.047,AND(C67&lt;66,$S67=0),355.5529,AND(C67&lt;66,$S67=1),1689.753,AND(C67&lt;66,$S67=2),2291.341,AND(C67&lt;66,$S67=3),2646.894,AND(C67&lt;66,$S67=4),2962.941,AND(C67&gt;65,$S67=0),39.50588,AND(C67&gt;65,$S67=1),829.6234,AND(C67&gt;65,$S67=2),1856.776,AND(C67&gt;65,$S67=3),2291.341,AND(C67&gt;65,$S67=4),2646.894)+AQ67</f>
        <v>28602.257999999998</v>
      </c>
      <c r="AQ67">
        <f t="shared" ref="AQ67:AQ130" si="109">_xlfn.IFS(AND(D67&lt;20,$S67=0),3753.058,AND(D67&lt;20,$S67=1),2883.929,AND(D67&lt;20,$S67=2),2567.882,AND(D67&lt;20,$S67=3),2251.835,AND(D67&lt;20,$S67=4),2014.8,AND(D67&lt;25,$S67=0),4227.129,AND(D67&lt;25,$S67=1),3160.47,AND(D67&lt;25,$S67=2),2804.917,AND(D67&lt;25,$S67=3),2488.87,AND(D67&lt;25,$S67=4),2291.341,D67&lt;35,3950.588,AND(D67&lt;45,$S67=0),2725.906,AND(D67&lt;45,$S67=1),3555.529,AND(D67&lt;45,$S67=2),3911.082,AND(D67&lt;45,$S67=3),4266.635,AND(D67&lt;45,$S67=4),4424.658,AND(D67&lt;55,$S86=0),1501.223,AND(D67&lt;55,$S67=1),3318.494,AND(D67&lt;55,$S67=2),3081.458,AND(D67&lt;55,$S67=3),3358,AND(D67&lt;55,$S67=4),3674.047,AND(D67&lt;66,$S67=0),355.5529,AND(D67&lt;66,$S67=1),1689.753,AND(D67&lt;66,$S67=2),2291.341,AND(D67&lt;66,$S67=3),2646.894,AND(D67&lt;66,$S67=4),2962.941,AND(D67&gt;65,$S67=0),39.50588,AND(D67&gt;65,$S67=1),829.6234,AND(D67&gt;65,$S67=2),1856.776,AND(D67&gt;65,$S67=3),2291.341,AND(D67&gt;65,$S67=4),2646.894)+AR67</f>
        <v>25244.257999999998</v>
      </c>
      <c r="AR67">
        <f t="shared" ref="AR67:AR130" si="110">_xlfn.IFS(AND(E67&lt;20,$S67=0),3753.058,AND(E67&lt;20,$S67=1),2883.929,AND(E67&lt;20,$S67=2),2567.882,AND(E67&lt;20,$S67=3),2251.835,AND(E67&lt;20,$S67=4),2014.8,AND(E67&lt;25,$S67=0),4227.129,AND(E67&lt;25,$S67=1),3160.47,AND(E67&lt;25,$S67=2),2804.917,AND(E67&lt;25,$S67=3),2488.87,AND(E67&lt;25,$S67=4),2291.341,E67&lt;35,3950.588,AND(E67&lt;45,$S67=0),2725.906,AND(E67&lt;45,$S67=1),3555.529,AND(E67&lt;45,$S67=2),3911.082,AND(E67&lt;45,$S67=3),4266.635,AND(E67&lt;45,$S67=4),4424.658,AND(E67&lt;55,$S86=0),1501.223,AND(E67&lt;55,$S67=1),3318.494,AND(E67&lt;55,$S67=2),3081.458,AND(E67&lt;55,$S67=3),3358,AND(E67&lt;55,$S67=4),3674.047,AND(E67&lt;66,$S67=0),355.5529,AND(E67&lt;66,$S67=1),1689.753,AND(E67&lt;66,$S67=2),2291.341,AND(E67&lt;66,$S67=3),2646.894,AND(E67&lt;66,$S67=4),2962.941,AND(E67&gt;65,$S67=0),39.50588,AND(E67&gt;65,$S67=1),829.6234,AND(E67&gt;65,$S67=2),1856.776,AND(E67&gt;65,$S67=3),2291.341,AND(E67&gt;65,$S67=4),2646.894)+AS67</f>
        <v>21886.257999999998</v>
      </c>
      <c r="AS67">
        <f t="shared" ref="AS67:AS130" si="111">_xlfn.IFS(AND(F67&lt;20,$S67=0),3753.058,AND(F67&lt;20,$S67=1),2883.929,AND(F67&lt;20,$S67=2),2567.882,AND(F67&lt;20,$S67=3),2251.835,AND(F67&lt;20,$S67=4),2014.8,AND(F67&lt;25,$S67=0),4227.129,AND(F67&lt;25,$S67=1),3160.47,AND(F67&lt;25,$S67=2),2804.917,AND(F67&lt;25,$S67=3),2488.87,AND(F67&lt;25,$S67=4),2291.341,F67&lt;35,3950.588,AND(F67&lt;45,$S67=0),2725.906,AND(F67&lt;45,$S67=1),3555.529,AND(F67&lt;45,$S67=2),3911.082,AND(F67&lt;45,$S67=3),4266.635,AND(F67&lt;45,$S67=4),4424.658,AND(F67&lt;55,$S86=0),1501.223,AND(F67&lt;55,$S67=1),3318.494,AND(F67&lt;55,$S67=2),3081.458,AND(F67&lt;55,$S67=3),3358,AND(F67&lt;55,$S67=4),3674.047,AND(F67&lt;66,$S67=0),355.5529,AND(F67&lt;66,$S67=1),1689.753,AND(F67&lt;66,$S67=2),2291.341,AND(F67&lt;66,$S67=3),2646.894,AND(F67&lt;66,$S67=4),2962.941,AND(F67&gt;65,$S67=0),39.50588,AND(F67&gt;65,$S67=1),829.6234,AND(F67&gt;65,$S67=2),1856.776,AND(F67&gt;65,$S67=3),2291.341,AND(F67&gt;65,$S67=4),2646.894)+AT67</f>
        <v>18528.257999999998</v>
      </c>
      <c r="AT67">
        <f t="shared" ref="AT67:AT130" si="112">_xlfn.IFS(AND(G67&lt;20,$S67=0),3753.058,AND(G67&lt;20,$S67=1),2883.929,AND(G67&lt;20,$S67=2),2567.882,AND(G67&lt;20,$S67=3),2251.835,AND(G67&lt;20,$S67=4),2014.8,AND(G67&lt;25,$S67=0),4227.129,AND(G67&lt;25,$S67=1),3160.47,AND(G67&lt;25,$S67=2),2804.917,AND(G67&lt;25,$S67=3),2488.87,AND(G67&lt;25,$S67=4),2291.341,G67&lt;35,3950.588,AND(G67&lt;45,$S67=0),2725.906,AND(G67&lt;45,$S67=1),3555.529,AND(G67&lt;45,$S67=2),3911.082,AND(G67&lt;45,$S67=3),4266.635,AND(G67&lt;45,$S67=4),4424.658,AND(G67&lt;55,$S86=0),1501.223,AND(G67&lt;55,$S67=1),3318.494,AND(G67&lt;55,$S67=2),3081.458,AND(G67&lt;55,$S67=3),3358,AND(G67&lt;55,$S67=4),3674.047,AND(G67&lt;66,$S67=0),355.5529,AND(G67&lt;66,$S67=1),1689.753,AND(G67&lt;66,$S67=2),2291.341,AND(G67&lt;66,$S67=3),2646.894,AND(G67&lt;66,$S67=4),2962.941,AND(G67&gt;65,$S67=0),39.50588,AND(G67&gt;65,$S67=1),829.6234,AND(G67&gt;65,$S67=2),1856.776,AND(G67&gt;65,$S67=3),2291.341,AND(G67&gt;65,$S67=4),2646.894)+AU67</f>
        <v>15881.364</v>
      </c>
      <c r="AU67">
        <f t="shared" ref="AU67:AU130" si="113">_xlfn.IFS(AND(H67&lt;20,$S67=0),3753.058,AND(H67&lt;20,$S67=1),2883.929,AND(H67&lt;20,$S67=2),2567.882,AND(H67&lt;20,$S67=3),2251.835,AND(H67&lt;20,$S67=4),2014.8,AND(H67&lt;25,$S67=0),4227.129,AND(H67&lt;25,$S67=1),3160.47,AND(H67&lt;25,$S67=2),2804.917,AND(H67&lt;25,$S67=3),2488.87,AND(H67&lt;25,$S67=4),2291.341,H67&lt;35,3950.588,AND(H67&lt;45,$S67=0),2725.906,AND(H67&lt;45,$S67=1),3555.529,AND(H67&lt;45,$S67=2),3911.082,AND(H67&lt;45,$S67=3),4266.635,AND(H67&lt;45,$S67=4),4424.658,AND(H67&lt;55,$S86=0),1501.223,AND(H67&lt;55,$S67=1),3318.494,AND(H67&lt;55,$S67=2),3081.458,AND(H67&lt;55,$S67=3),3358,AND(H67&lt;55,$S67=4),3674.047,AND(H67&lt;66,$S67=0),355.5529,AND(H67&lt;66,$S67=1),1689.753,AND(H67&lt;66,$S67=2),2291.341,AND(H67&lt;66,$S67=3),2646.894,AND(H67&lt;66,$S67=4),2962.941,AND(H67&gt;65,$S67=0),39.50588,AND(H67&gt;65,$S67=1),829.6234,AND(H67&gt;65,$S67=2),1856.776,AND(H67&gt;65,$S67=3),2291.341,AND(H67&gt;65,$S67=4),2646.894)+AV67</f>
        <v>13234.47</v>
      </c>
      <c r="AV67">
        <f t="shared" ref="AV67:AV130" si="114">_xlfn.IFS(AND(I67&lt;20,$S67=0),3753.058,AND(I67&lt;20,$S67=1),2883.929,AND(I67&lt;20,$S67=2),2567.882,AND(I67&lt;20,$S67=3),2251.835,AND(I67&lt;20,$S67=4),2014.8,AND(I67&lt;25,$S67=0),4227.129,AND(I67&lt;25,$S67=1),3160.47,AND(I67&lt;25,$S67=2),2804.917,AND(I67&lt;25,$S67=3),2488.87,AND(I67&lt;25,$S67=4),2291.341,I67&lt;35,3950.588,AND(I67&lt;45,$S67=0),2725.906,AND(I67&lt;45,$S67=1),3555.529,AND(I67&lt;45,$S67=2),3911.082,AND(I67&lt;45,$S67=3),4266.635,AND(I67&lt;45,$S67=4),4424.658,AND(I67&lt;55,$S86=0),1501.223,AND(I67&lt;55,$S67=1),3318.494,AND(I67&lt;55,$S67=2),3081.458,AND(I67&lt;55,$S67=3),3358,AND(I67&lt;55,$S67=4),3674.047,AND(I67&lt;66,$S67=0),355.5529,AND(I67&lt;66,$S67=1),1689.753,AND(I67&lt;66,$S67=2),2291.341,AND(I67&lt;66,$S67=3),2646.894,AND(I67&lt;66,$S67=4),2962.941,AND(I67&gt;65,$S67=0),39.50588,AND(I67&gt;65,$S67=1),829.6234,AND(I67&gt;65,$S67=2),1856.776,AND(I67&gt;65,$S67=3),2291.341,AND(I67&gt;65,$S67=4),2646.894)+AW67</f>
        <v>10587.575999999999</v>
      </c>
      <c r="AW67">
        <f t="shared" ref="AW67:AW130" si="115">_xlfn.IFS(AND(J67&lt;20,$S67=0),3753.058,AND(J67&lt;20,$S67=1),2883.929,AND(J67&lt;20,$S67=2),2567.882,AND(J67&lt;20,$S67=3),2251.835,AND(J67&lt;20,$S67=4),2014.8,AND(J67&lt;25,$S67=0),4227.129,AND(J67&lt;25,$S67=1),3160.47,AND(J67&lt;25,$S67=2),2804.917,AND(J67&lt;25,$S67=3),2488.87,AND(J67&lt;25,$S67=4),2291.341,J67&lt;35,3950.588,AND(J67&lt;45,$S67=0),2725.906,AND(J67&lt;45,$S67=1),3555.529,AND(J67&lt;45,$S67=2),3911.082,AND(J67&lt;45,$S67=3),4266.635,AND(J67&lt;45,$S67=4),4424.658,AND(J67&lt;55,$S86=0),1501.223,AND(J67&lt;55,$S67=1),3318.494,AND(J67&lt;55,$S67=2),3081.458,AND(J67&lt;55,$S67=3),3358,AND(J67&lt;55,$S67=4),3674.047,AND(J67&lt;66,$S67=0),355.5529,AND(J67&lt;66,$S67=1),1689.753,AND(J67&lt;66,$S67=2),2291.341,AND(J67&lt;66,$S67=3),2646.894,AND(J67&lt;66,$S67=4),2962.941,AND(J67&gt;65,$S67=0),39.50588,AND(J67&gt;65,$S67=1),829.6234,AND(J67&gt;65,$S67=2),1856.776,AND(J67&gt;65,$S67=3),2291.341,AND(J67&gt;65,$S67=4),2646.894)+AX67</f>
        <v>7940.6819999999989</v>
      </c>
      <c r="AX67">
        <f t="shared" ref="AX67:AX130" si="116">_xlfn.IFS(AND(K67&lt;20,$S67=0),3753.058,AND(K67&lt;20,$S67=1),2883.929,AND(K67&lt;20,$S67=2),2567.882,AND(K67&lt;20,$S67=3),2251.835,AND(K67&lt;20,$S67=4),2014.8,AND(K67&lt;25,$S67=0),4227.129,AND(K67&lt;25,$S67=1),3160.47,AND(K67&lt;25,$S67=2),2804.917,AND(K67&lt;25,$S67=3),2488.87,AND(K67&lt;25,$S67=4),2291.341,K67&lt;35,3950.588,AND(K67&lt;45,$S67=0),2725.906,AND(K67&lt;45,$S67=1),3555.529,AND(K67&lt;45,$S67=2),3911.082,AND(K67&lt;45,$S67=3),4266.635,AND(K67&lt;45,$S67=4),4424.658,AND(K67&lt;55,$S86=0),1501.223,AND(K67&lt;55,$S67=1),3318.494,AND(K67&lt;55,$S67=2),3081.458,AND(K67&lt;55,$S67=3),3358,AND(K67&lt;55,$S67=4),3674.047,AND(K67&lt;66,$S67=0),355.5529,AND(K67&lt;66,$S67=1),1689.753,AND(K67&lt;66,$S67=2),2291.341,AND(K67&lt;66,$S67=3),2646.894,AND(K67&lt;66,$S67=4),2962.941,AND(K67&gt;65,$S67=0),39.50588,AND(K67&gt;65,$S67=1),829.6234,AND(K67&gt;65,$S67=2),1856.776,AND(K67&gt;65,$S67=3),2291.341,AND(K67&gt;65,$S67=4),2646.894)+AY67</f>
        <v>5293.7879999999996</v>
      </c>
      <c r="AY67">
        <f t="shared" ref="AY67:AY130" si="117">_xlfn.IFS(AND(L67&lt;20,$S67=0),3753.058,AND(L67&lt;20,$S67=1),2883.929,AND(L67&lt;20,$S67=2),2567.882,AND(L67&lt;20,$S67=3),2251.835,AND(L67&lt;20,$S67=4),2014.8,AND(L67&lt;25,$S67=0),4227.129,AND(L67&lt;25,$S67=1),3160.47,AND(L67&lt;25,$S67=2),2804.917,AND(L67&lt;25,$S67=3),2488.87,AND(L67&lt;25,$S67=4),2291.341,L67&lt;35,3950.588,AND(L67&lt;45,$S67=0),2725.906,AND(L67&lt;45,$S67=1),3555.529,AND(L67&lt;45,$S67=2),3911.082,AND(L67&lt;45,$S67=3),4266.635,AND(L67&lt;45,$S67=4),4424.658,AND(L67&lt;55,$S86=0),1501.223,AND(L67&lt;55,$S67=1),3318.494,AND(L67&lt;55,$S67=2),3081.458,AND(L67&lt;55,$S67=3),3358,AND(L67&lt;55,$S67=4),3674.047,AND(L67&lt;66,$S67=0),355.5529,AND(L67&lt;66,$S67=1),1689.753,AND(L67&lt;66,$S67=2),2291.341,AND(L67&lt;66,$S67=3),2646.894,AND(L67&lt;66,$S67=4),2962.941,AND(L67&gt;65,$S67=0),39.50588,AND(L67&gt;65,$S67=1),829.6234,AND(L67&gt;65,$S67=2),1856.776,AND(L67&gt;65,$S67=3),2291.341,AND(L67&gt;65,$S67=4),2646.894)</f>
        <v>2646.8939999999998</v>
      </c>
      <c r="AZ67">
        <f t="shared" ref="AZ67:AZ130" si="118">(U67/11)*SUM(AO67:AX67)/11</f>
        <v>1049.816327046891</v>
      </c>
      <c r="BA67">
        <f t="shared" ref="BA67:BA130" si="119">_xlfn.IFS(AND(B67&lt;20,$S67=0),3656.976,AND(B67&lt;20,$S67=1),2810.098,AND(B67&lt;20,$S67=2),2502.098,AND(B67&lt;20,$S67=3),2194.186,AND(B67&lt;20,$S67=4),1963.219,AND(B67&lt;25,$S67=0),4118.91,AND(B67&lt;25,$S67=1),3079.559,AND(B67&lt;25,$S67=2),2733.109,AND(B67&lt;25,$S67=3),2425.153,AND(B67&lt;25,$S67=4),2232.68,B67&lt;35,2849.449,AND(B67&lt;45,$S67=0),2656.12,AND(B67&lt;45,$S67=1),3464.504,AND(B67&lt;45,$S67=2),3810.954,AND(B67&lt;45,$S67=3),4157.405,AND(B67&lt;45,$S67=4),4311.383,AND(B67&lt;55,$S86=0),1462.791,AND(B67&lt;55,$S67=1),3233.537,AND(B67&lt;55,$S67=2),3002.537,AND(B67&lt;55,$S67=3),3272.031,AND(B67&lt;55,$S67=4),3579.987,AND(B67&lt;66,$S67=0),346.4504,AND(B67&lt;66,$S67=1),1655.263,AND(B67&lt;66,$S67=2),2232.68,AND(B67&lt;66,$S67=3),2579.131,AND(B67&lt;66,$S67=4),2887.087,AND(B67&gt;65,$S67=0),38.49449,AND(B67&gt;65,$S67=1),808.3842,AND(B67&gt;65,$S67=2),1809.241,AND(B67&gt;65,$S67=3),2232.68,AND(B67&gt;65,$S67=4),2579.131)+BB67</f>
        <v>31142.040999999994</v>
      </c>
      <c r="BB67">
        <f t="shared" ref="BB67:BB130" si="120">_xlfn.IFS(AND(C67&lt;20,$S67=0),3656.976,AND(C67&lt;20,$S67=1),2810.098,AND(C67&lt;20,$S67=2),2502.098,AND(C67&lt;20,$S67=3),2194.186,AND(C67&lt;20,$S67=4),1963.219,AND(C67&lt;25,$S67=0),4118.91,AND(C67&lt;25,$S67=1),3079.559,AND(C67&lt;25,$S67=2),2733.109,AND(C67&lt;25,$S67=3),2425.153,AND(C67&lt;25,$S67=4),2232.68,C67&lt;35,2849.449,AND(C67&lt;45,$S67=0),2656.12,AND(C67&lt;45,$S67=1),3464.504,AND(C67&lt;45,$S67=2),3810.954,AND(C67&lt;45,$S67=3),4157.405,AND(C67&lt;45,$S67=4),4311.383,AND(C67&lt;55,$S86=0),1462.791,AND(C67&lt;55,$S67=1),3233.537,AND(C67&lt;55,$S67=2),3002.537,AND(C67&lt;55,$S67=3),3272.031,AND(C67&lt;55,$S67=4),3579.987,AND(C67&lt;66,$S67=0),346.4504,AND(C67&lt;66,$S67=1),1655.263,AND(C67&lt;66,$S67=2),2232.68,AND(C67&lt;66,$S67=3),2579.131,AND(C67&lt;66,$S67=4),2887.087,AND(C67&gt;65,$S67=0),38.49449,AND(C67&gt;65,$S67=1),808.3842,AND(C67&gt;65,$S67=2),1809.241,AND(C67&gt;65,$S67=3),2232.68,AND(C67&gt;65,$S67=4),2579.131)+BC67</f>
        <v>27870.009999999995</v>
      </c>
      <c r="BC67">
        <f t="shared" ref="BC67:BC130" si="121">_xlfn.IFS(AND(D67&lt;20,$S67=0),3656.976,AND(D67&lt;20,$S67=1),2810.098,AND(D67&lt;20,$S67=2),2502.098,AND(D67&lt;20,$S67=3),2194.186,AND(D67&lt;20,$S67=4),1963.219,AND(D67&lt;25,$S67=0),4118.91,AND(D67&lt;25,$S67=1),3079.559,AND(D67&lt;25,$S67=2),2733.109,AND(D67&lt;25,$S67=3),2425.153,AND(D67&lt;25,$S67=4),2232.68,D67&lt;35,2849.449,AND(D67&lt;45,$S67=0),2656.12,AND(D67&lt;45,$S67=1),3464.504,AND(D67&lt;45,$S67=2),3810.954,AND(D67&lt;45,$S67=3),4157.405,AND(D67&lt;45,$S67=4),4311.383,AND(D67&lt;55,$S86=0),1462.791,AND(D67&lt;55,$S67=1),3233.537,AND(D67&lt;55,$S67=2),3002.537,AND(D67&lt;55,$S67=3),3272.031,AND(D67&lt;55,$S67=4),3579.987,AND(D67&lt;66,$S67=0),346.4504,AND(D67&lt;66,$S67=1),1655.263,AND(D67&lt;66,$S67=2),2232.68,AND(D67&lt;66,$S67=3),2579.131,AND(D67&lt;66,$S67=4),2887.087,AND(D67&gt;65,$S67=0),38.49449,AND(D67&gt;65,$S67=1),808.3842,AND(D67&gt;65,$S67=2),1809.241,AND(D67&gt;65,$S67=3),2232.68,AND(D67&gt;65,$S67=4),2579.131)+BD67</f>
        <v>24597.978999999996</v>
      </c>
      <c r="BD67">
        <f t="shared" ref="BD67:BD130" si="122">_xlfn.IFS(AND(E67&lt;20,$S67=0),3656.976,AND(E67&lt;20,$S67=1),2810.098,AND(E67&lt;20,$S67=2),2502.098,AND(E67&lt;20,$S67=3),2194.186,AND(E67&lt;20,$S67=4),1963.219,AND(E67&lt;25,$S67=0),4118.91,AND(E67&lt;25,$S67=1),3079.559,AND(E67&lt;25,$S67=2),2733.109,AND(E67&lt;25,$S67=3),2425.153,AND(E67&lt;25,$S67=4),2232.68,E67&lt;35,2849.449,AND(E67&lt;45,$S67=0),2656.12,AND(E67&lt;45,$S67=1),3464.504,AND(E67&lt;45,$S67=2),3810.954,AND(E67&lt;45,$S67=3),4157.405,AND(E67&lt;45,$S67=4),4311.383,AND(E67&lt;55,$S86=0),1462.791,AND(E67&lt;55,$S67=1),3233.537,AND(E67&lt;55,$S67=2),3002.537,AND(E67&lt;55,$S67=3),3272.031,AND(E67&lt;55,$S67=4),3579.987,AND(E67&lt;66,$S67=0),346.4504,AND(E67&lt;66,$S67=1),1655.263,AND(E67&lt;66,$S67=2),2232.68,AND(E67&lt;66,$S67=3),2579.131,AND(E67&lt;66,$S67=4),2887.087,AND(E67&gt;65,$S67=0),38.49449,AND(E67&gt;65,$S67=1),808.3842,AND(E67&gt;65,$S67=2),1809.241,AND(E67&gt;65,$S67=3),2232.68,AND(E67&gt;65,$S67=4),2579.131)+BE67</f>
        <v>21325.947999999997</v>
      </c>
      <c r="BE67">
        <f t="shared" ref="BE67:BE130" si="123">_xlfn.IFS(AND(F67&lt;20,$S67=0),3656.976,AND(F67&lt;20,$S67=1),2810.098,AND(F67&lt;20,$S67=2),2502.098,AND(F67&lt;20,$S67=3),2194.186,AND(F67&lt;20,$S67=4),1963.219,AND(F67&lt;25,$S67=0),4118.91,AND(F67&lt;25,$S67=1),3079.559,AND(F67&lt;25,$S67=2),2733.109,AND(F67&lt;25,$S67=3),2425.153,AND(F67&lt;25,$S67=4),2232.68,F67&lt;35,2849.449,AND(F67&lt;45,$S67=0),2656.12,AND(F67&lt;45,$S67=1),3464.504,AND(F67&lt;45,$S67=2),3810.954,AND(F67&lt;45,$S67=3),4157.405,AND(F67&lt;45,$S67=4),4311.383,AND(F67&lt;55,$S86=0),1462.791,AND(F67&lt;55,$S67=1),3233.537,AND(F67&lt;55,$S67=2),3002.537,AND(F67&lt;55,$S67=3),3272.031,AND(F67&lt;55,$S67=4),3579.987,AND(F67&lt;66,$S67=0),346.4504,AND(F67&lt;66,$S67=1),1655.263,AND(F67&lt;66,$S67=2),2232.68,AND(F67&lt;66,$S67=3),2579.131,AND(F67&lt;66,$S67=4),2887.087,AND(F67&gt;65,$S67=0),38.49449,AND(F67&gt;65,$S67=1),808.3842,AND(F67&gt;65,$S67=2),1809.241,AND(F67&gt;65,$S67=3),2232.68,AND(F67&gt;65,$S67=4),2579.131)+BF67</f>
        <v>18053.916999999998</v>
      </c>
      <c r="BF67">
        <f t="shared" ref="BF67:BF130" si="124">_xlfn.IFS(AND(G67&lt;20,$S67=0),3656.976,AND(G67&lt;20,$S67=1),2810.098,AND(G67&lt;20,$S67=2),2502.098,AND(G67&lt;20,$S67=3),2194.186,AND(G67&lt;20,$S67=4),1963.219,AND(G67&lt;25,$S67=0),4118.91,AND(G67&lt;25,$S67=1),3079.559,AND(G67&lt;25,$S67=2),2733.109,AND(G67&lt;25,$S67=3),2425.153,AND(G67&lt;25,$S67=4),2232.68,G67&lt;35,2849.449,AND(G67&lt;45,$S67=0),2656.12,AND(G67&lt;45,$S67=1),3464.504,AND(G67&lt;45,$S67=2),3810.954,AND(G67&lt;45,$S67=3),4157.405,AND(G67&lt;45,$S67=4),4311.383,AND(G67&lt;55,$S86=0),1462.791,AND(G67&lt;55,$S67=1),3233.537,AND(G67&lt;55,$S67=2),3002.537,AND(G67&lt;55,$S67=3),3272.031,AND(G67&lt;55,$S67=4),3579.987,AND(G67&lt;66,$S67=0),346.4504,AND(G67&lt;66,$S67=1),1655.263,AND(G67&lt;66,$S67=2),2232.68,AND(G67&lt;66,$S67=3),2579.131,AND(G67&lt;66,$S67=4),2887.087,AND(G67&gt;65,$S67=0),38.49449,AND(G67&gt;65,$S67=1),808.3842,AND(G67&gt;65,$S67=2),1809.241,AND(G67&gt;65,$S67=3),2232.68,AND(G67&gt;65,$S67=4),2579.131)+BG67</f>
        <v>15474.785999999998</v>
      </c>
      <c r="BG67">
        <f t="shared" ref="BG67:BG130" si="125">_xlfn.IFS(AND(H67&lt;20,$S67=0),3656.976,AND(H67&lt;20,$S67=1),2810.098,AND(H67&lt;20,$S67=2),2502.098,AND(H67&lt;20,$S67=3),2194.186,AND(H67&lt;20,$S67=4),1963.219,AND(H67&lt;25,$S67=0),4118.91,AND(H67&lt;25,$S67=1),3079.559,AND(H67&lt;25,$S67=2),2733.109,AND(H67&lt;25,$S67=3),2425.153,AND(H67&lt;25,$S67=4),2232.68,H67&lt;35,2849.449,AND(H67&lt;45,$S67=0),2656.12,AND(H67&lt;45,$S67=1),3464.504,AND(H67&lt;45,$S67=2),3810.954,AND(H67&lt;45,$S67=3),4157.405,AND(H67&lt;45,$S67=4),4311.383,AND(H67&lt;55,$S86=0),1462.791,AND(H67&lt;55,$S67=1),3233.537,AND(H67&lt;55,$S67=2),3002.537,AND(H67&lt;55,$S67=3),3272.031,AND(H67&lt;55,$S67=4),3579.987,AND(H67&lt;66,$S67=0),346.4504,AND(H67&lt;66,$S67=1),1655.263,AND(H67&lt;66,$S67=2),2232.68,AND(H67&lt;66,$S67=3),2579.131,AND(H67&lt;66,$S67=4),2887.087,AND(H67&gt;65,$S67=0),38.49449,AND(H67&gt;65,$S67=1),808.3842,AND(H67&gt;65,$S67=2),1809.241,AND(H67&gt;65,$S67=3),2232.68,AND(H67&gt;65,$S67=4),2579.131)+BH67</f>
        <v>12895.654999999999</v>
      </c>
      <c r="BH67">
        <f t="shared" ref="BH67:BH130" si="126">_xlfn.IFS(AND(I67&lt;20,$S67=0),3656.976,AND(I67&lt;20,$S67=1),2810.098,AND(I67&lt;20,$S67=2),2502.098,AND(I67&lt;20,$S67=3),2194.186,AND(I67&lt;20,$S67=4),1963.219,AND(I67&lt;25,$S67=0),4118.91,AND(I67&lt;25,$S67=1),3079.559,AND(I67&lt;25,$S67=2),2733.109,AND(I67&lt;25,$S67=3),2425.153,AND(I67&lt;25,$S67=4),2232.68,I67&lt;35,2849.449,AND(I67&lt;45,$S67=0),2656.12,AND(I67&lt;45,$S67=1),3464.504,AND(I67&lt;45,$S67=2),3810.954,AND(I67&lt;45,$S67=3),4157.405,AND(I67&lt;45,$S67=4),4311.383,AND(I67&lt;55,$S86=0),1462.791,AND(I67&lt;55,$S67=1),3233.537,AND(I67&lt;55,$S67=2),3002.537,AND(I67&lt;55,$S67=3),3272.031,AND(I67&lt;55,$S67=4),3579.987,AND(I67&lt;66,$S67=0),346.4504,AND(I67&lt;66,$S67=1),1655.263,AND(I67&lt;66,$S67=2),2232.68,AND(I67&lt;66,$S67=3),2579.131,AND(I67&lt;66,$S67=4),2887.087,AND(I67&gt;65,$S67=0),38.49449,AND(I67&gt;65,$S67=1),808.3842,AND(I67&gt;65,$S67=2),1809.241,AND(I67&gt;65,$S67=3),2232.68,AND(I67&gt;65,$S67=4),2579.131)+BI67</f>
        <v>10316.523999999999</v>
      </c>
      <c r="BI67">
        <f t="shared" ref="BI67:BI130" si="127">_xlfn.IFS(AND(J67&lt;20,$S67=0),3656.976,AND(J67&lt;20,$S67=1),2810.098,AND(J67&lt;20,$S67=2),2502.098,AND(J67&lt;20,$S67=3),2194.186,AND(J67&lt;20,$S67=4),1963.219,AND(J67&lt;25,$S67=0),4118.91,AND(J67&lt;25,$S67=1),3079.559,AND(J67&lt;25,$S67=2),2733.109,AND(J67&lt;25,$S67=3),2425.153,AND(J67&lt;25,$S67=4),2232.68,J67&lt;35,2849.449,AND(J67&lt;45,$S67=0),2656.12,AND(J67&lt;45,$S67=1),3464.504,AND(J67&lt;45,$S67=2),3810.954,AND(J67&lt;45,$S67=3),4157.405,AND(J67&lt;45,$S67=4),4311.383,AND(J67&lt;55,$S86=0),1462.791,AND(J67&lt;55,$S67=1),3233.537,AND(J67&lt;55,$S67=2),3002.537,AND(J67&lt;55,$S67=3),3272.031,AND(J67&lt;55,$S67=4),3579.987,AND(J67&lt;66,$S67=0),346.4504,AND(J67&lt;66,$S67=1),1655.263,AND(J67&lt;66,$S67=2),2232.68,AND(J67&lt;66,$S67=3),2579.131,AND(J67&lt;66,$S67=4),2887.087,AND(J67&gt;65,$S67=0),38.49449,AND(J67&gt;65,$S67=1),808.3842,AND(J67&gt;65,$S67=2),1809.241,AND(J67&gt;65,$S67=3),2232.68,AND(J67&gt;65,$S67=4),2579.131)+BJ67</f>
        <v>7737.393</v>
      </c>
      <c r="BJ67">
        <f t="shared" ref="BJ67:BJ130" si="128">_xlfn.IFS(AND(K67&lt;20,$S67=0),3656.976,AND(K67&lt;20,$S67=1),2810.098,AND(K67&lt;20,$S67=2),2502.098,AND(K67&lt;20,$S67=3),2194.186,AND(K67&lt;20,$S67=4),1963.219,AND(K67&lt;25,$S67=0),4118.91,AND(K67&lt;25,$S67=1),3079.559,AND(K67&lt;25,$S67=2),2733.109,AND(K67&lt;25,$S67=3),2425.153,AND(K67&lt;25,$S67=4),2232.68,K67&lt;35,2849.449,AND(K67&lt;45,$S67=0),2656.12,AND(K67&lt;45,$S67=1),3464.504,AND(K67&lt;45,$S67=2),3810.954,AND(K67&lt;45,$S67=3),4157.405,AND(K67&lt;45,$S67=4),4311.383,AND(K67&lt;55,$S86=0),1462.791,AND(K67&lt;55,$S67=1),3233.537,AND(K67&lt;55,$S67=2),3002.537,AND(K67&lt;55,$S67=3),3272.031,AND(K67&lt;55,$S67=4),3579.987,AND(K67&lt;66,$S67=0),346.4504,AND(K67&lt;66,$S67=1),1655.263,AND(K67&lt;66,$S67=2),2232.68,AND(K67&lt;66,$S67=3),2579.131,AND(K67&lt;66,$S67=4),2887.087,AND(K67&gt;65,$S67=0),38.49449,AND(K67&gt;65,$S67=1),808.3842,AND(K67&gt;65,$S67=2),1809.241,AND(K67&gt;65,$S67=3),2232.68,AND(K67&gt;65,$S67=4),2579.131)+BK67</f>
        <v>5158.2619999999997</v>
      </c>
      <c r="BK67">
        <f t="shared" ref="BK67:BK130" si="129">_xlfn.IFS(AND(L67&lt;20,$S67=0),3656.976,AND(L67&lt;20,$S67=1),2810.098,AND(L67&lt;20,$S67=2),2502.098,AND(L67&lt;20,$S67=3),2194.186,AND(L67&lt;20,$S67=4),1963.219,AND(L67&lt;25,$S67=0),4118.91,AND(L67&lt;25,$S67=1),3079.559,AND(L67&lt;25,$S67=2),2733.109,AND(L67&lt;25,$S67=3),2425.153,AND(L67&lt;25,$S67=4),2232.68,L67&lt;35,2849.449,AND(L67&lt;45,$S67=0),2656.12,AND(L67&lt;45,$S67=1),3464.504,AND(L67&lt;45,$S67=2),3810.954,AND(L67&lt;45,$S67=3),4157.405,AND(L67&lt;45,$S67=4),4311.383,AND(L67&lt;55,$S86=0),1462.791,AND(L67&lt;55,$S67=1),3233.537,AND(L67&lt;55,$S67=2),3002.537,AND(L67&lt;55,$S67=3),3272.031,AND(L67&lt;55,$S67=4),3579.987,AND(L67&lt;66,$S67=0),346.4504,AND(L67&lt;66,$S67=1),1655.263,AND(L67&lt;66,$S67=2),2232.68,AND(L67&lt;66,$S67=3),2579.131,AND(L67&lt;66,$S67=4),2887.087,AND(L67&gt;65,$S67=0),38.49449,AND(L67&gt;65,$S67=1),808.3842,AND(L67&gt;65,$S67=2),1809.241,AND(L67&gt;65,$S67=3),2232.68,AND(L67&gt;65,$S67=4),2579.131)</f>
        <v>2579.1309999999999</v>
      </c>
      <c r="BL67">
        <f t="shared" ref="BL67:BL130" si="130">(U67/11)*SUM(BA67:BJ67)/11</f>
        <v>1022.9399728779625</v>
      </c>
      <c r="BM67">
        <f t="shared" ref="BM67:BM130" si="131">IF($Q67=1,_xlfn.IFS(AND(A67&lt;20,$S67=0),7909.033,AND(A67&lt;25,$S67=0),8155.274,AND(A67&lt;35,$S67=0),5411.444,AND(A67&lt;45,$S67=0),5372.643,AND(A67&lt;55,$S67=0),3960.303,AND(A67&lt;60,$S67=0),949.0013,AND(A67&lt;65,$S67=0),701.2915,AND(A67=65,$S67=0),293.6025,AND(A67&lt;70,$S67=0),40.25755,AND(A67&gt;69,$S67=0),21.91042,AND(A67&lt;20,$S67=1),6077.467,AND(A67&lt;25,$S67=1),6097.401,AND(A67&lt;35,$S67=1),5411.444,AND(A67&lt;45,$S67=1),7007.796,AND(A67&lt;55,$S67=1),8754.354,AND(A67&lt;60,$S67=1),4534.118,AND(A67&lt;65,$S67=1),3350.615,AND(A67=65,$S67=1),1402.767,AND(A67&lt;70,$S67=1),845.4085,AND(A67&gt;69,$S67=1),460.1188,AND(A67&lt;20,$S67=2),5411.444,AND(A67&lt;25,$S67=2),5411.444,AND(A67&lt;35,$S67=2),5411.444,AND(A67&lt;45,$S67=2),7708.575,AND(A67&lt;55,$S67=2),8129.043,AND(A67&lt;60,$S67=2),6115.786,AND(A67&lt;65,$S67=2),4519.434,AND(A67=65,$S67=2),1892.105,AND(A67&lt;70,$S67=2),1892.105,AND(A67&gt;69,$S67=2),1029.79,AND(A67&lt;20,$S67=3),4745.42,AND(A67&lt;25,$S67=3),4801.703,AND(A67&lt;35,$S67=3),5411.444,AND(A67&lt;45,$S67=3),8409.355,AND(A67&lt;55,$S67=3),8858.572,AND(A67&lt;60,$S67=3),7064.788,AND(A67&lt;65,$S67=3),5220.726,AND(A67=65,$S67=3),2185.707,AND(A67&lt;70,$S67=3),2334.938,AND(A67&gt;69,$S67=3),1270.804,AND(A67&lt;20,$S67=4),4245.902,AND(A67&lt;25,$S67=4),4420.616,AND(A67&lt;35,$S67=4),5411.444,AND(A67&lt;45,$S67=4),8720.812,AND(A67&lt;55,$S67=4),9692.32,AND(A67&lt;60,$S67=4),7908.345,AND(A67&lt;65,$S67=4),5844.096,AND(A67=65,$S67=4),2446.687,AND(A67&lt;70,$S67=4),2697.256,AND(A67&gt;69,$S67=4),1467.998),_xlfn.IFS(AND(A67&lt;20,$S67=0),4942.278,AND(A67&lt;25,$S67=0),5096.151,AND(A67&lt;35,$S67=0),3381.558,AND(A67&lt;45,$S67=0),3560.514,AND(A67&lt;55,$S67=0),2443.074,AND(A67&lt;60,$S67=0),626.8311,AND(A67&lt;65,$S67=0),371.4828,AND(A67=65,$S67=0),156.4774,AND(A67&lt;70,$S67=0),21.45553,AND(A67&gt;69,$S67=0),16.35068,AND(A67&lt;20,$S67=1),3797.75,AND(A67&lt;25,$S67=1),3810.207,AND(A67&lt;35,$S67=1),3381.558,AND(A67&lt;45,$S67=1),4644.149,AND(A67&lt;55,$S67=1),5400.48,AND(A67&lt;60,$S67=1),2994.86,AND(A67&lt;65,$S67=1),2108.114,AND(A67=65,$S67=1),764.6143,AND(A67&lt;70,$S67=1),450.5661,AND(A67&gt;69,$S67=1),343.3646,AND(A67&lt;20,$S67=2),3381.558,AND(A67&lt;25,$S67=2),3381.558,AND(A67&lt;35,$S67=2),3381.558,AND(A67&lt;45,$S67=2),5108.564,AND(A67&lt;55,$S67=2),5014.731,AND(A67&lt;60,$S67=2),4039.578,AND(A67&lt;65,$S67=2),2843.502,AND(A67=65,$S67=2),1008.41,AND(A67&lt;70,$S67=2),1008.41,AND(A67&gt;69,$S67=2),768.482,AND(A67&lt;20,$S67=3),2965.367,AND(A67&lt;25,$S67=3),3000.538,AND(A67&lt;35,$S67=3),3381.558,AND(A67&lt;45,$S67=3),5572.979,AND(A67&lt;55,$S67=3),5464.771,AND(A67&lt;60,$S67=3),4666.41,AND(A67&lt;65,$S67=3),3284.735,AND(A67=65,$S67=3),1164.887,AND(A67&lt;70,$S67=3),1244.421,AND(A67&gt;69,$S67=3),948.3395,AND(A67&lt;20,$S67=4),2653.223,AND(A67&lt;25,$S67=4),2762.4,AND(A67&lt;35,$S67=4),3381.558,AND(A67&lt;45,$S67=4),5779.386,AND(A67&lt;55,$S67=4),5979.102,AND(A67&lt;60,$S67=4),5223.593,AND(A67&lt;65,$S67=4),3676.942,AND(A67=65,$S67=4),1303.978,AND(A67&lt;70,$S67=4),1437.521,AND(A67&gt;69,$S67=4),1095.496))+BN67</f>
        <v>51441.235999999997</v>
      </c>
      <c r="BN67">
        <f t="shared" ref="BN67:BN130" si="132">IF($Q67=1,_xlfn.IFS(AND(B67&lt;20,$S67=0),7909.033,AND(B67&lt;25,$S67=0),8155.274,AND(B67&lt;35,$S67=0),5411.444,AND(B67&lt;45,$S67=0),5372.643,AND(B67&lt;55,$S67=0),3960.303,AND(B67&lt;60,$S67=0),949.0013,AND(B67&lt;65,$S67=0),701.2915,AND(B67=65,$S67=0),293.6025,AND(B67&lt;70,$S67=0),40.25755,AND(B67&gt;69,$S67=0),21.91042,AND(B67&lt;20,$S67=1),6077.467,AND(B67&lt;25,$S67=1),6097.401,AND(B67&lt;35,$S67=1),5411.444,AND(B67&lt;45,$S67=1),7007.796,AND(B67&lt;55,$S67=1),8754.354,AND(B67&lt;60,$S67=1),4534.118,AND(B67&lt;65,$S67=1),3350.615,AND(B67=65,$S67=1),1402.767,AND(B67&lt;70,$S67=1),845.4085,AND(B67&gt;69,$S67=1),460.1188,AND(B67&lt;20,$S67=2),5411.444,AND(B67&lt;25,$S67=2),5411.444,AND(B67&lt;35,$S67=2),5411.444,AND(B67&lt;45,$S67=2),7708.575,AND(B67&lt;55,$S67=2),8129.043,AND(B67&lt;60,$S67=2),6115.786,AND(B67&lt;65,$S67=2),4519.434,AND(B67=65,$S67=2),1892.105,AND(B67&lt;70,$S67=2),1892.105,AND(B67&gt;69,$S67=2),1029.79,AND(B67&lt;20,$S67=3),4745.42,AND(B67&lt;25,$S67=3),4801.703,AND(B67&lt;35,$S67=3),5411.444,AND(B67&lt;45,$S67=3),8409.355,AND(B67&lt;55,$S67=3),8858.572,AND(B67&lt;60,$S67=3),7064.788,AND(B67&lt;65,$S67=3),5220.726,AND(B67=65,$S67=3),2185.707,AND(B67&lt;70,$S67=3),2334.938,AND(B67&gt;69,$S67=3),1270.804,AND(B67&lt;20,$S67=4),4245.902,AND(B67&lt;25,$S67=4),4420.616,AND(B67&lt;35,$S67=4),5411.444,AND(B67&lt;45,$S67=4),8720.812,AND(B67&lt;55,$S67=4),9692.32,AND(B67&lt;60,$S67=4),7908.345,AND(B67&lt;65,$S67=4),5844.096,AND(B67=65,$S67=4),2446.687,AND(B67&lt;70,$S67=4),2697.256,AND(B67&gt;69,$S67=4),1467.998),_xlfn.IFS(AND(B67&lt;20,$S67=0),4942.278,AND(B67&lt;25,$S67=0),5096.151,AND(B67&lt;35,$S67=0),3381.558,AND(B67&lt;45,$S67=0),3560.514,AND(B67&lt;55,$S67=0),2443.074,AND(B67&lt;60,$S67=0),626.8311,AND(B67&lt;65,$S67=0),371.4828,AND(B67=65,$S67=0),156.4774,AND(B67&lt;70,$S67=0),21.45553,AND(B67&gt;69,$S67=0),16.35068,AND(B67&lt;20,$S67=1),3797.75,AND(B67&lt;25,$S67=1),3810.207,AND(B67&lt;35,$S67=1),3381.558,AND(B67&lt;45,$S67=1),4644.149,AND(B67&lt;55,$S67=1),5400.48,AND(B67&lt;60,$S67=1),2994.86,AND(B67&lt;65,$S67=1),2108.114,AND(B67=65,$S67=1),764.6143,AND(B67&lt;70,$S67=1),450.5661,AND(B67&gt;69,$S67=1),343.3646,AND(B67&lt;20,$S67=2),3381.558,AND(B67&lt;25,$S67=2),3381.558,AND(B67&lt;35,$S67=2),3381.558,AND(B67&lt;45,$S67=2),5108.564,AND(B67&lt;55,$S67=2),5014.731,AND(B67&lt;60,$S67=2),4039.578,AND(B67&lt;65,$S67=2),2843.502,AND(B67=65,$S67=2),1008.41,AND(B67&lt;70,$S67=2),1008.41,AND(B67&gt;69,$S67=2),768.482,AND(B67&lt;20,$S67=3),2965.367,AND(B67&lt;25,$S67=3),3000.538,AND(B67&lt;35,$S67=3),3381.558,AND(B67&lt;45,$S67=3),5572.979,AND(B67&lt;55,$S67=3),5464.771,AND(B67&lt;60,$S67=3),4666.41,AND(B67&lt;65,$S67=3),3284.735,AND(B67=65,$S67=3),1164.887,AND(B67&lt;70,$S67=3),1244.421,AND(B67&gt;69,$S67=3),948.3395,AND(B67&lt;20,$S67=4),2653.223,AND(B67&lt;25,$S67=4),2762.4,AND(B67&lt;35,$S67=4),3381.558,AND(B67&lt;45,$S67=4),5779.386,AND(B67&lt;55,$S67=4),5979.102,AND(B67&lt;60,$S67=4),5223.593,AND(B67&lt;65,$S67=4),3676.942,AND(B67=65,$S67=4),1303.978,AND(B67&lt;70,$S67=4),1437.521,AND(B67&gt;69,$S67=4),1095.496))+BO67</f>
        <v>48475.868999999999</v>
      </c>
      <c r="BO67">
        <f t="shared" ref="BO67:BO130" si="133">IF($Q67=1,_xlfn.IFS(AND(C67&lt;20,$S67=0),7909.033,AND(C67&lt;25,$S67=0),8155.274,AND(C67&lt;35,$S67=0),5411.444,AND(C67&lt;45,$S67=0),5372.643,AND(C67&lt;55,$S67=0),3960.303,AND(C67&lt;60,$S67=0),949.0013,AND(C67&lt;65,$S67=0),701.2915,AND(C67=65,$S67=0),293.6025,AND(C67&lt;70,$S67=0),40.25755,AND(C67&gt;69,$S67=0),21.91042,AND(C67&lt;20,$S67=1),6077.467,AND(C67&lt;25,$S67=1),6097.401,AND(C67&lt;35,$S67=1),5411.444,AND(C67&lt;45,$S67=1),7007.796,AND(C67&lt;55,$S67=1),8754.354,AND(C67&lt;60,$S67=1),4534.118,AND(C67&lt;65,$S67=1),3350.615,AND(C67=65,$S67=1),1402.767,AND(C67&lt;70,$S67=1),845.4085,AND(C67&gt;69,$S67=1),460.1188,AND(C67&lt;20,$S67=2),5411.444,AND(C67&lt;25,$S67=2),5411.444,AND(C67&lt;35,$S67=2),5411.444,AND(C67&lt;45,$S67=2),7708.575,AND(C67&lt;55,$S67=2),8129.043,AND(C67&lt;60,$S67=2),6115.786,AND(C67&lt;65,$S67=2),4519.434,AND(C67=65,$S67=2),1892.105,AND(C67&lt;70,$S67=2),1892.105,AND(C67&gt;69,$S67=2),1029.79,AND(C67&lt;20,$S67=3),4745.42,AND(C67&lt;25,$S67=3),4801.703,AND(C67&lt;35,$S67=3),5411.444,AND(C67&lt;45,$S67=3),8409.355,AND(C67&lt;55,$S67=3),8858.572,AND(C67&lt;60,$S67=3),7064.788,AND(C67&lt;65,$S67=3),5220.726,AND(C67=65,$S67=3),2185.707,AND(C67&lt;70,$S67=3),2334.938,AND(C67&gt;69,$S67=3),1270.804,AND(C67&lt;20,$S67=4),4245.902,AND(C67&lt;25,$S67=4),4420.616,AND(C67&lt;35,$S67=4),5411.444,AND(C67&lt;45,$S67=4),8720.812,AND(C67&lt;55,$S67=4),9692.32,AND(C67&lt;60,$S67=4),7908.345,AND(C67&lt;65,$S67=4),5844.096,AND(C67=65,$S67=4),2446.687,AND(C67&lt;70,$S67=4),2697.256,AND(C67&gt;69,$S67=4),1467.998),_xlfn.IFS(AND(C67&lt;20,$S67=0),4942.278,AND(C67&lt;25,$S67=0),5096.151,AND(C67&lt;35,$S67=0),3381.558,AND(C67&lt;45,$S67=0),3560.514,AND(C67&lt;55,$S67=0),2443.074,AND(C67&lt;60,$S67=0),626.8311,AND(C67&lt;65,$S67=0),371.4828,AND(C67=65,$S67=0),156.4774,AND(C67&lt;70,$S67=0),21.45553,AND(C67&gt;69,$S67=0),16.35068,AND(C67&lt;20,$S67=1),3797.75,AND(C67&lt;25,$S67=1),3810.207,AND(C67&lt;35,$S67=1),3381.558,AND(C67&lt;45,$S67=1),4644.149,AND(C67&lt;55,$S67=1),5400.48,AND(C67&lt;60,$S67=1),2994.86,AND(C67&lt;65,$S67=1),2108.114,AND(C67=65,$S67=1),764.6143,AND(C67&lt;70,$S67=1),450.5661,AND(C67&gt;69,$S67=1),343.3646,AND(C67&lt;20,$S67=2),3381.558,AND(C67&lt;25,$S67=2),3381.558,AND(C67&lt;35,$S67=2),3381.558,AND(C67&lt;45,$S67=2),5108.564,AND(C67&lt;55,$S67=2),5014.731,AND(C67&lt;60,$S67=2),4039.578,AND(C67&lt;65,$S67=2),2843.502,AND(C67=65,$S67=2),1008.41,AND(C67&lt;70,$S67=2),1008.41,AND(C67&gt;69,$S67=2),768.482,AND(C67&lt;20,$S67=3),2965.367,AND(C67&lt;25,$S67=3),3000.538,AND(C67&lt;35,$S67=3),3381.558,AND(C67&lt;45,$S67=3),5572.979,AND(C67&lt;55,$S67=3),5464.771,AND(C67&lt;60,$S67=3),4666.41,AND(C67&lt;65,$S67=3),3284.735,AND(C67=65,$S67=3),1164.887,AND(C67&lt;70,$S67=3),1244.421,AND(C67&gt;69,$S67=3),948.3395,AND(C67&lt;20,$S67=4),2653.223,AND(C67&lt;25,$S67=4),2762.4,AND(C67&lt;35,$S67=4),3381.558,AND(C67&lt;45,$S67=4),5779.386,AND(C67&lt;55,$S67=4),5979.102,AND(C67&lt;60,$S67=4),5223.593,AND(C67&lt;65,$S67=4),3676.942,AND(C67=65,$S67=4),1303.978,AND(C67&lt;70,$S67=4),1437.521,AND(C67&gt;69,$S67=4),1095.496))+BP67</f>
        <v>43011.097999999998</v>
      </c>
      <c r="BP67">
        <f t="shared" ref="BP67:BP130" si="134">IF($Q67=1,_xlfn.IFS(AND(D67&lt;20,$S67=0),7909.033,AND(D67&lt;25,$S67=0),8155.274,AND(D67&lt;35,$S67=0),5411.444,AND(D67&lt;45,$S67=0),5372.643,AND(D67&lt;55,$S67=0),3960.303,AND(D67&lt;60,$S67=0),949.0013,AND(D67&lt;65,$S67=0),701.2915,AND(D67=65,$S67=0),293.6025,AND(D67&lt;70,$S67=0),40.25755,AND(D67&gt;69,$S67=0),21.91042,AND(D67&lt;20,$S67=1),6077.467,AND(D67&lt;25,$S67=1),6097.401,AND(D67&lt;35,$S67=1),5411.444,AND(D67&lt;45,$S67=1),7007.796,AND(D67&lt;55,$S67=1),8754.354,AND(D67&lt;60,$S67=1),4534.118,AND(D67&lt;65,$S67=1),3350.615,AND(D67=65,$S67=1),1402.767,AND(D67&lt;70,$S67=1),845.4085,AND(D67&gt;69,$S67=1),460.1188,AND(D67&lt;20,$S67=2),5411.444,AND(D67&lt;25,$S67=2),5411.444,AND(D67&lt;35,$S67=2),5411.444,AND(D67&lt;45,$S67=2),7708.575,AND(D67&lt;55,$S67=2),8129.043,AND(D67&lt;60,$S67=2),6115.786,AND(D67&lt;65,$S67=2),4519.434,AND(D67=65,$S67=2),1892.105,AND(D67&lt;70,$S67=2),1892.105,AND(D67&gt;69,$S67=2),1029.79,AND(D67&lt;20,$S67=3),4745.42,AND(D67&lt;25,$S67=3),4801.703,AND(D67&lt;35,$S67=3),5411.444,AND(D67&lt;45,$S67=3),8409.355,AND(D67&lt;55,$S67=3),8858.572,AND(D67&lt;60,$S67=3),7064.788,AND(D67&lt;65,$S67=3),5220.726,AND(D67=65,$S67=3),2185.707,AND(D67&lt;70,$S67=3),2334.938,AND(D67&gt;69,$S67=3),1270.804,AND(D67&lt;20,$S67=4),4245.902,AND(D67&lt;25,$S67=4),4420.616,AND(D67&lt;35,$S67=4),5411.444,AND(D67&lt;45,$S67=4),8720.812,AND(D67&lt;55,$S67=4),9692.32,AND(D67&lt;60,$S67=4),7908.345,AND(D67&lt;65,$S67=4),5844.096,AND(D67=65,$S67=4),2446.687,AND(D67&lt;70,$S67=4),2697.256,AND(D67&gt;69,$S67=4),1467.998),_xlfn.IFS(AND(D67&lt;20,$S67=0),4942.278,AND(D67&lt;25,$S67=0),5096.151,AND(D67&lt;35,$S67=0),3381.558,AND(D67&lt;45,$S67=0),3560.514,AND(D67&lt;55,$S67=0),2443.074,AND(D67&lt;60,$S67=0),626.8311,AND(D67&lt;65,$S67=0),371.4828,AND(D67=65,$S67=0),156.4774,AND(D67&lt;70,$S67=0),21.45553,AND(D67&gt;69,$S67=0),16.35068,AND(D67&lt;20,$S67=1),3797.75,AND(D67&lt;25,$S67=1),3810.207,AND(D67&lt;35,$S67=1),3381.558,AND(D67&lt;45,$S67=1),4644.149,AND(D67&lt;55,$S67=1),5400.48,AND(D67&lt;60,$S67=1),2994.86,AND(D67&lt;65,$S67=1),2108.114,AND(D67=65,$S67=1),764.6143,AND(D67&lt;70,$S67=1),450.5661,AND(D67&gt;69,$S67=1),343.3646,AND(D67&lt;20,$S67=2),3381.558,AND(D67&lt;25,$S67=2),3381.558,AND(D67&lt;35,$S67=2),3381.558,AND(D67&lt;45,$S67=2),5108.564,AND(D67&lt;55,$S67=2),5014.731,AND(D67&lt;60,$S67=2),4039.578,AND(D67&lt;65,$S67=2),2843.502,AND(D67=65,$S67=2),1008.41,AND(D67&lt;70,$S67=2),1008.41,AND(D67&gt;69,$S67=2),768.482,AND(D67&lt;20,$S67=3),2965.367,AND(D67&lt;25,$S67=3),3000.538,AND(D67&lt;35,$S67=3),3381.558,AND(D67&lt;45,$S67=3),5572.979,AND(D67&lt;55,$S67=3),5464.771,AND(D67&lt;60,$S67=3),4666.41,AND(D67&lt;65,$S67=3),3284.735,AND(D67=65,$S67=3),1164.887,AND(D67&lt;70,$S67=3),1244.421,AND(D67&gt;69,$S67=3),948.3395,AND(D67&lt;20,$S67=4),2653.223,AND(D67&lt;25,$S67=4),2762.4,AND(D67&lt;35,$S67=4),3381.558,AND(D67&lt;45,$S67=4),5779.386,AND(D67&lt;55,$S67=4),5979.102,AND(D67&lt;60,$S67=4),5223.593,AND(D67&lt;65,$S67=4),3676.942,AND(D67=65,$S67=4),1303.978,AND(D67&lt;70,$S67=4),1437.521,AND(D67&gt;69,$S67=4),1095.496))+BQ67</f>
        <v>37546.326999999997</v>
      </c>
      <c r="BQ67">
        <f t="shared" ref="BQ67:BQ130" si="135">IF($Q67=1,_xlfn.IFS(AND(E67&lt;20,$S67=0),7909.033,AND(E67&lt;25,$S67=0),8155.274,AND(E67&lt;35,$S67=0),5411.444,AND(E67&lt;45,$S67=0),5372.643,AND(E67&lt;55,$S67=0),3960.303,AND(E67&lt;60,$S67=0),949.0013,AND(E67&lt;65,$S67=0),701.2915,AND(E67=65,$S67=0),293.6025,AND(E67&lt;70,$S67=0),40.25755,AND(E67&gt;69,$S67=0),21.91042,AND(E67&lt;20,$S67=1),6077.467,AND(E67&lt;25,$S67=1),6097.401,AND(E67&lt;35,$S67=1),5411.444,AND(E67&lt;45,$S67=1),7007.796,AND(E67&lt;55,$S67=1),8754.354,AND(E67&lt;60,$S67=1),4534.118,AND(E67&lt;65,$S67=1),3350.615,AND(E67=65,$S67=1),1402.767,AND(E67&lt;70,$S67=1),845.4085,AND(E67&gt;69,$S67=1),460.1188,AND(E67&lt;20,$S67=2),5411.444,AND(E67&lt;25,$S67=2),5411.444,AND(E67&lt;35,$S67=2),5411.444,AND(E67&lt;45,$S67=2),7708.575,AND(E67&lt;55,$S67=2),8129.043,AND(E67&lt;60,$S67=2),6115.786,AND(E67&lt;65,$S67=2),4519.434,AND(E67=65,$S67=2),1892.105,AND(E67&lt;70,$S67=2),1892.105,AND(E67&gt;69,$S67=2),1029.79,AND(E67&lt;20,$S67=3),4745.42,AND(E67&lt;25,$S67=3),4801.703,AND(E67&lt;35,$S67=3),5411.444,AND(E67&lt;45,$S67=3),8409.355,AND(E67&lt;55,$S67=3),8858.572,AND(E67&lt;60,$S67=3),7064.788,AND(E67&lt;65,$S67=3),5220.726,AND(E67=65,$S67=3),2185.707,AND(E67&lt;70,$S67=3),2334.938,AND(E67&gt;69,$S67=3),1270.804,AND(E67&lt;20,$S67=4),4245.902,AND(E67&lt;25,$S67=4),4420.616,AND(E67&lt;35,$S67=4),5411.444,AND(E67&lt;45,$S67=4),8720.812,AND(E67&lt;55,$S67=4),9692.32,AND(E67&lt;60,$S67=4),7908.345,AND(E67&lt;65,$S67=4),5844.096,AND(E67=65,$S67=4),2446.687,AND(E67&lt;70,$S67=4),2697.256,AND(E67&gt;69,$S67=4),1467.998),_xlfn.IFS(AND(E67&lt;20,$S67=0),4942.278,AND(E67&lt;25,$S67=0),5096.151,AND(E67&lt;35,$S67=0),3381.558,AND(E67&lt;45,$S67=0),3560.514,AND(E67&lt;55,$S67=0),2443.074,AND(E67&lt;60,$S67=0),626.8311,AND(E67&lt;65,$S67=0),371.4828,AND(E67=65,$S67=0),156.4774,AND(E67&lt;70,$S67=0),21.45553,AND(E67&gt;69,$S67=0),16.35068,AND(E67&lt;20,$S67=1),3797.75,AND(E67&lt;25,$S67=1),3810.207,AND(E67&lt;35,$S67=1),3381.558,AND(E67&lt;45,$S67=1),4644.149,AND(E67&lt;55,$S67=1),5400.48,AND(E67&lt;60,$S67=1),2994.86,AND(E67&lt;65,$S67=1),2108.114,AND(E67=65,$S67=1),764.6143,AND(E67&lt;70,$S67=1),450.5661,AND(E67&gt;69,$S67=1),343.3646,AND(E67&lt;20,$S67=2),3381.558,AND(E67&lt;25,$S67=2),3381.558,AND(E67&lt;35,$S67=2),3381.558,AND(E67&lt;45,$S67=2),5108.564,AND(E67&lt;55,$S67=2),5014.731,AND(E67&lt;60,$S67=2),4039.578,AND(E67&lt;65,$S67=2),2843.502,AND(E67=65,$S67=2),1008.41,AND(E67&lt;70,$S67=2),1008.41,AND(E67&gt;69,$S67=2),768.482,AND(E67&lt;20,$S67=3),2965.367,AND(E67&lt;25,$S67=3),3000.538,AND(E67&lt;35,$S67=3),3381.558,AND(E67&lt;45,$S67=3),5572.979,AND(E67&lt;55,$S67=3),5464.771,AND(E67&lt;60,$S67=3),4666.41,AND(E67&lt;65,$S67=3),3284.735,AND(E67=65,$S67=3),1164.887,AND(E67&lt;70,$S67=3),1244.421,AND(E67&gt;69,$S67=3),948.3395,AND(E67&lt;20,$S67=4),2653.223,AND(E67&lt;25,$S67=4),2762.4,AND(E67&lt;35,$S67=4),3381.558,AND(E67&lt;45,$S67=4),5779.386,AND(E67&lt;55,$S67=4),5979.102,AND(E67&lt;60,$S67=4),5223.593,AND(E67&lt;65,$S67=4),3676.942,AND(E67=65,$S67=4),1303.978,AND(E67&lt;70,$S67=4),1437.521,AND(E67&gt;69,$S67=4),1095.496))+BR67</f>
        <v>32081.556</v>
      </c>
      <c r="BR67">
        <f t="shared" ref="BR67:BR130" si="136">IF($Q67=1,_xlfn.IFS(AND(F67&lt;20,$S67=0),7909.033,AND(F67&lt;25,$S67=0),8155.274,AND(F67&lt;35,$S67=0),5411.444,AND(F67&lt;45,$S67=0),5372.643,AND(F67&lt;55,$S67=0),3960.303,AND(F67&lt;60,$S67=0),949.0013,AND(F67&lt;65,$S67=0),701.2915,AND(F67=65,$S67=0),293.6025,AND(F67&lt;70,$S67=0),40.25755,AND(F67&gt;69,$S67=0),21.91042,AND(F67&lt;20,$S67=1),6077.467,AND(F67&lt;25,$S67=1),6097.401,AND(F67&lt;35,$S67=1),5411.444,AND(F67&lt;45,$S67=1),7007.796,AND(F67&lt;55,$S67=1),8754.354,AND(F67&lt;60,$S67=1),4534.118,AND(F67&lt;65,$S67=1),3350.615,AND(F67=65,$S67=1),1402.767,AND(F67&lt;70,$S67=1),845.4085,AND(F67&gt;69,$S67=1),460.1188,AND(F67&lt;20,$S67=2),5411.444,AND(F67&lt;25,$S67=2),5411.444,AND(F67&lt;35,$S67=2),5411.444,AND(F67&lt;45,$S67=2),7708.575,AND(F67&lt;55,$S67=2),8129.043,AND(F67&lt;60,$S67=2),6115.786,AND(F67&lt;65,$S67=2),4519.434,AND(F67=65,$S67=2),1892.105,AND(F67&lt;70,$S67=2),1892.105,AND(F67&gt;69,$S67=2),1029.79,AND(F67&lt;20,$S67=3),4745.42,AND(F67&lt;25,$S67=3),4801.703,AND(F67&lt;35,$S67=3),5411.444,AND(F67&lt;45,$S67=3),8409.355,AND(F67&lt;55,$S67=3),8858.572,AND(F67&lt;60,$S67=3),7064.788,AND(F67&lt;65,$S67=3),5220.726,AND(F67=65,$S67=3),2185.707,AND(F67&lt;70,$S67=3),2334.938,AND(F67&gt;69,$S67=3),1270.804,AND(F67&lt;20,$S67=4),4245.902,AND(F67&lt;25,$S67=4),4420.616,AND(F67&lt;35,$S67=4),5411.444,AND(F67&lt;45,$S67=4),8720.812,AND(F67&lt;55,$S67=4),9692.32,AND(F67&lt;60,$S67=4),7908.345,AND(F67&lt;65,$S67=4),5844.096,AND(F67=65,$S67=4),2446.687,AND(F67&lt;70,$S67=4),2697.256,AND(F67&gt;69,$S67=4),1467.998),_xlfn.IFS(AND(F67&lt;20,$S67=0),4942.278,AND(F67&lt;25,$S67=0),5096.151,AND(F67&lt;35,$S67=0),3381.558,AND(F67&lt;45,$S67=0),3560.514,AND(F67&lt;55,$S67=0),2443.074,AND(F67&lt;60,$S67=0),626.8311,AND(F67&lt;65,$S67=0),371.4828,AND(F67=65,$S67=0),156.4774,AND(F67&lt;70,$S67=0),21.45553,AND(F67&gt;69,$S67=0),16.35068,AND(F67&lt;20,$S67=1),3797.75,AND(F67&lt;25,$S67=1),3810.207,AND(F67&lt;35,$S67=1),3381.558,AND(F67&lt;45,$S67=1),4644.149,AND(F67&lt;55,$S67=1),5400.48,AND(F67&lt;60,$S67=1),2994.86,AND(F67&lt;65,$S67=1),2108.114,AND(F67=65,$S67=1),764.6143,AND(F67&lt;70,$S67=1),450.5661,AND(F67&gt;69,$S67=1),343.3646,AND(F67&lt;20,$S67=2),3381.558,AND(F67&lt;25,$S67=2),3381.558,AND(F67&lt;35,$S67=2),3381.558,AND(F67&lt;45,$S67=2),5108.564,AND(F67&lt;55,$S67=2),5014.731,AND(F67&lt;60,$S67=2),4039.578,AND(F67&lt;65,$S67=2),2843.502,AND(F67=65,$S67=2),1008.41,AND(F67&lt;70,$S67=2),1008.41,AND(F67&gt;69,$S67=2),768.482,AND(F67&lt;20,$S67=3),2965.367,AND(F67&lt;25,$S67=3),3000.538,AND(F67&lt;35,$S67=3),3381.558,AND(F67&lt;45,$S67=3),5572.979,AND(F67&lt;55,$S67=3),5464.771,AND(F67&lt;60,$S67=3),4666.41,AND(F67&lt;65,$S67=3),3284.735,AND(F67=65,$S67=3),1164.887,AND(F67&lt;70,$S67=3),1244.421,AND(F67&gt;69,$S67=3),948.3395,AND(F67&lt;20,$S67=4),2653.223,AND(F67&lt;25,$S67=4),2762.4,AND(F67&lt;35,$S67=4),3381.558,AND(F67&lt;45,$S67=4),5779.386,AND(F67&lt;55,$S67=4),5979.102,AND(F67&lt;60,$S67=4),5223.593,AND(F67&lt;65,$S67=4),3676.942,AND(F67=65,$S67=4),1303.978,AND(F67&lt;70,$S67=4),1437.521,AND(F67&gt;69,$S67=4),1095.496))+BS67</f>
        <v>26616.785</v>
      </c>
      <c r="BS67">
        <f t="shared" ref="BS67:BS130" si="137">IF($Q67=1,_xlfn.IFS(AND(G67&lt;20,$S67=0),7909.033,AND(G67&lt;25,$S67=0),8155.274,AND(G67&lt;35,$S67=0),5411.444,AND(G67&lt;45,$S67=0),5372.643,AND(G67&lt;55,$S67=0),3960.303,AND(G67&lt;60,$S67=0),949.0013,AND(G67&lt;65,$S67=0),701.2915,AND(G67=65,$S67=0),293.6025,AND(G67&lt;70,$S67=0),40.25755,AND(G67&gt;69,$S67=0),21.91042,AND(G67&lt;20,$S67=1),6077.467,AND(G67&lt;25,$S67=1),6097.401,AND(G67&lt;35,$S67=1),5411.444,AND(G67&lt;45,$S67=1),7007.796,AND(G67&lt;55,$S67=1),8754.354,AND(G67&lt;60,$S67=1),4534.118,AND(G67&lt;65,$S67=1),3350.615,AND(G67=65,$S67=1),1402.767,AND(G67&lt;70,$S67=1),845.4085,AND(G67&gt;69,$S67=1),460.1188,AND(G67&lt;20,$S67=2),5411.444,AND(G67&lt;25,$S67=2),5411.444,AND(G67&lt;35,$S67=2),5411.444,AND(G67&lt;45,$S67=2),7708.575,AND(G67&lt;55,$S67=2),8129.043,AND(G67&lt;60,$S67=2),6115.786,AND(G67&lt;65,$S67=2),4519.434,AND(G67=65,$S67=2),1892.105,AND(G67&lt;70,$S67=2),1892.105,AND(G67&gt;69,$S67=2),1029.79,AND(G67&lt;20,$S67=3),4745.42,AND(G67&lt;25,$S67=3),4801.703,AND(G67&lt;35,$S67=3),5411.444,AND(G67&lt;45,$S67=3),8409.355,AND(G67&lt;55,$S67=3),8858.572,AND(G67&lt;60,$S67=3),7064.788,AND(G67&lt;65,$S67=3),5220.726,AND(G67=65,$S67=3),2185.707,AND(G67&lt;70,$S67=3),2334.938,AND(G67&gt;69,$S67=3),1270.804,AND(G67&lt;20,$S67=4),4245.902,AND(G67&lt;25,$S67=4),4420.616,AND(G67&lt;35,$S67=4),5411.444,AND(G67&lt;45,$S67=4),8720.812,AND(G67&lt;55,$S67=4),9692.32,AND(G67&lt;60,$S67=4),7908.345,AND(G67&lt;65,$S67=4),5844.096,AND(G67=65,$S67=4),2446.687,AND(G67&lt;70,$S67=4),2697.256,AND(G67&gt;69,$S67=4),1467.998),_xlfn.IFS(AND(G67&lt;20,$S67=0),4942.278,AND(G67&lt;25,$S67=0),5096.151,AND(G67&lt;35,$S67=0),3381.558,AND(G67&lt;45,$S67=0),3560.514,AND(G67&lt;55,$S67=0),2443.074,AND(G67&lt;60,$S67=0),626.8311,AND(G67&lt;65,$S67=0),371.4828,AND(G67=65,$S67=0),156.4774,AND(G67&lt;70,$S67=0),21.45553,AND(G67&gt;69,$S67=0),16.35068,AND(G67&lt;20,$S67=1),3797.75,AND(G67&lt;25,$S67=1),3810.207,AND(G67&lt;35,$S67=1),3381.558,AND(G67&lt;45,$S67=1),4644.149,AND(G67&lt;55,$S67=1),5400.48,AND(G67&lt;60,$S67=1),2994.86,AND(G67&lt;65,$S67=1),2108.114,AND(G67=65,$S67=1),764.6143,AND(G67&lt;70,$S67=1),450.5661,AND(G67&gt;69,$S67=1),343.3646,AND(G67&lt;20,$S67=2),3381.558,AND(G67&lt;25,$S67=2),3381.558,AND(G67&lt;35,$S67=2),3381.558,AND(G67&lt;45,$S67=2),5108.564,AND(G67&lt;55,$S67=2),5014.731,AND(G67&lt;60,$S67=2),4039.578,AND(G67&lt;65,$S67=2),2843.502,AND(G67=65,$S67=2),1008.41,AND(G67&lt;70,$S67=2),1008.41,AND(G67&gt;69,$S67=2),768.482,AND(G67&lt;20,$S67=3),2965.367,AND(G67&lt;25,$S67=3),3000.538,AND(G67&lt;35,$S67=3),3381.558,AND(G67&lt;45,$S67=3),5572.979,AND(G67&lt;55,$S67=3),5464.771,AND(G67&lt;60,$S67=3),4666.41,AND(G67&lt;65,$S67=3),3284.735,AND(G67=65,$S67=3),1164.887,AND(G67&lt;70,$S67=3),1244.421,AND(G67&gt;69,$S67=3),948.3395,AND(G67&lt;20,$S67=4),2653.223,AND(G67&lt;25,$S67=4),2762.4,AND(G67&lt;35,$S67=4),3381.558,AND(G67&lt;45,$S67=4),5779.386,AND(G67&lt;55,$S67=4),5979.102,AND(G67&lt;60,$S67=4),5223.593,AND(G67&lt;65,$S67=4),3676.942,AND(G67=65,$S67=4),1303.978,AND(G67&lt;70,$S67=4),1437.521,AND(G67&gt;69,$S67=4),1095.496))+BT67</f>
        <v>21950.375</v>
      </c>
      <c r="BT67">
        <f t="shared" ref="BT67:BT130" si="138">IF($Q67=1,_xlfn.IFS(AND(H67&lt;20,$S67=0),7909.033,AND(H67&lt;25,$S67=0),8155.274,AND(H67&lt;35,$S67=0),5411.444,AND(H67&lt;45,$S67=0),5372.643,AND(H67&lt;55,$S67=0),3960.303,AND(H67&lt;60,$S67=0),949.0013,AND(H67&lt;65,$S67=0),701.2915,AND(H67=65,$S67=0),293.6025,AND(H67&lt;70,$S67=0),40.25755,AND(H67&gt;69,$S67=0),21.91042,AND(H67&lt;20,$S67=1),6077.467,AND(H67&lt;25,$S67=1),6097.401,AND(H67&lt;35,$S67=1),5411.444,AND(H67&lt;45,$S67=1),7007.796,AND(H67&lt;55,$S67=1),8754.354,AND(H67&lt;60,$S67=1),4534.118,AND(H67&lt;65,$S67=1),3350.615,AND(H67=65,$S67=1),1402.767,AND(H67&lt;70,$S67=1),845.4085,AND(H67&gt;69,$S67=1),460.1188,AND(H67&lt;20,$S67=2),5411.444,AND(H67&lt;25,$S67=2),5411.444,AND(H67&lt;35,$S67=2),5411.444,AND(H67&lt;45,$S67=2),7708.575,AND(H67&lt;55,$S67=2),8129.043,AND(H67&lt;60,$S67=2),6115.786,AND(H67&lt;65,$S67=2),4519.434,AND(H67=65,$S67=2),1892.105,AND(H67&lt;70,$S67=2),1892.105,AND(H67&gt;69,$S67=2),1029.79,AND(H67&lt;20,$S67=3),4745.42,AND(H67&lt;25,$S67=3),4801.703,AND(H67&lt;35,$S67=3),5411.444,AND(H67&lt;45,$S67=3),8409.355,AND(H67&lt;55,$S67=3),8858.572,AND(H67&lt;60,$S67=3),7064.788,AND(H67&lt;65,$S67=3),5220.726,AND(H67=65,$S67=3),2185.707,AND(H67&lt;70,$S67=3),2334.938,AND(H67&gt;69,$S67=3),1270.804,AND(H67&lt;20,$S67=4),4245.902,AND(H67&lt;25,$S67=4),4420.616,AND(H67&lt;35,$S67=4),5411.444,AND(H67&lt;45,$S67=4),8720.812,AND(H67&lt;55,$S67=4),9692.32,AND(H67&lt;60,$S67=4),7908.345,AND(H67&lt;65,$S67=4),5844.096,AND(H67=65,$S67=4),2446.687,AND(H67&lt;70,$S67=4),2697.256,AND(H67&gt;69,$S67=4),1467.998),_xlfn.IFS(AND(H67&lt;20,$S67=0),4942.278,AND(H67&lt;25,$S67=0),5096.151,AND(H67&lt;35,$S67=0),3381.558,AND(H67&lt;45,$S67=0),3560.514,AND(H67&lt;55,$S67=0),2443.074,AND(H67&lt;60,$S67=0),626.8311,AND(H67&lt;65,$S67=0),371.4828,AND(H67=65,$S67=0),156.4774,AND(H67&lt;70,$S67=0),21.45553,AND(H67&gt;69,$S67=0),16.35068,AND(H67&lt;20,$S67=1),3797.75,AND(H67&lt;25,$S67=1),3810.207,AND(H67&lt;35,$S67=1),3381.558,AND(H67&lt;45,$S67=1),4644.149,AND(H67&lt;55,$S67=1),5400.48,AND(H67&lt;60,$S67=1),2994.86,AND(H67&lt;65,$S67=1),2108.114,AND(H67=65,$S67=1),764.6143,AND(H67&lt;70,$S67=1),450.5661,AND(H67&gt;69,$S67=1),343.3646,AND(H67&lt;20,$S67=2),3381.558,AND(H67&lt;25,$S67=2),3381.558,AND(H67&lt;35,$S67=2),3381.558,AND(H67&lt;45,$S67=2),5108.564,AND(H67&lt;55,$S67=2),5014.731,AND(H67&lt;60,$S67=2),4039.578,AND(H67&lt;65,$S67=2),2843.502,AND(H67=65,$S67=2),1008.41,AND(H67&lt;70,$S67=2),1008.41,AND(H67&gt;69,$S67=2),768.482,AND(H67&lt;20,$S67=3),2965.367,AND(H67&lt;25,$S67=3),3000.538,AND(H67&lt;35,$S67=3),3381.558,AND(H67&lt;45,$S67=3),5572.979,AND(H67&lt;55,$S67=3),5464.771,AND(H67&lt;60,$S67=3),4666.41,AND(H67&lt;65,$S67=3),3284.735,AND(H67=65,$S67=3),1164.887,AND(H67&lt;70,$S67=3),1244.421,AND(H67&gt;69,$S67=3),948.3395,AND(H67&lt;20,$S67=4),2653.223,AND(H67&lt;25,$S67=4),2762.4,AND(H67&lt;35,$S67=4),3381.558,AND(H67&lt;45,$S67=4),5779.386,AND(H67&lt;55,$S67=4),5979.102,AND(H67&lt;60,$S67=4),5223.593,AND(H67&lt;65,$S67=4),3676.942,AND(H67=65,$S67=4),1303.978,AND(H67&lt;70,$S67=4),1437.521,AND(H67&gt;69,$S67=4),1095.496))+BU67</f>
        <v>17283.965</v>
      </c>
      <c r="BU67">
        <f t="shared" ref="BU67:BU130" si="139">IF($Q67=1,_xlfn.IFS(AND(I67&lt;20,$S67=0),7909.033,AND(I67&lt;25,$S67=0),8155.274,AND(I67&lt;35,$S67=0),5411.444,AND(I67&lt;45,$S67=0),5372.643,AND(I67&lt;55,$S67=0),3960.303,AND(I67&lt;60,$S67=0),949.0013,AND(I67&lt;65,$S67=0),701.2915,AND(I67=65,$S67=0),293.6025,AND(I67&lt;70,$S67=0),40.25755,AND(I67&gt;69,$S67=0),21.91042,AND(I67&lt;20,$S67=1),6077.467,AND(I67&lt;25,$S67=1),6097.401,AND(I67&lt;35,$S67=1),5411.444,AND(I67&lt;45,$S67=1),7007.796,AND(I67&lt;55,$S67=1),8754.354,AND(I67&lt;60,$S67=1),4534.118,AND(I67&lt;65,$S67=1),3350.615,AND(I67=65,$S67=1),1402.767,AND(I67&lt;70,$S67=1),845.4085,AND(I67&gt;69,$S67=1),460.1188,AND(I67&lt;20,$S67=2),5411.444,AND(I67&lt;25,$S67=2),5411.444,AND(I67&lt;35,$S67=2),5411.444,AND(I67&lt;45,$S67=2),7708.575,AND(I67&lt;55,$S67=2),8129.043,AND(I67&lt;60,$S67=2),6115.786,AND(I67&lt;65,$S67=2),4519.434,AND(I67=65,$S67=2),1892.105,AND(I67&lt;70,$S67=2),1892.105,AND(I67&gt;69,$S67=2),1029.79,AND(I67&lt;20,$S67=3),4745.42,AND(I67&lt;25,$S67=3),4801.703,AND(I67&lt;35,$S67=3),5411.444,AND(I67&lt;45,$S67=3),8409.355,AND(I67&lt;55,$S67=3),8858.572,AND(I67&lt;60,$S67=3),7064.788,AND(I67&lt;65,$S67=3),5220.726,AND(I67=65,$S67=3),2185.707,AND(I67&lt;70,$S67=3),2334.938,AND(I67&gt;69,$S67=3),1270.804,AND(I67&lt;20,$S67=4),4245.902,AND(I67&lt;25,$S67=4),4420.616,AND(I67&lt;35,$S67=4),5411.444,AND(I67&lt;45,$S67=4),8720.812,AND(I67&lt;55,$S67=4),9692.32,AND(I67&lt;60,$S67=4),7908.345,AND(I67&lt;65,$S67=4),5844.096,AND(I67=65,$S67=4),2446.687,AND(I67&lt;70,$S67=4),2697.256,AND(I67&gt;69,$S67=4),1467.998),_xlfn.IFS(AND(I67&lt;20,$S67=0),4942.278,AND(I67&lt;25,$S67=0),5096.151,AND(I67&lt;35,$S67=0),3381.558,AND(I67&lt;45,$S67=0),3560.514,AND(I67&lt;55,$S67=0),2443.074,AND(I67&lt;60,$S67=0),626.8311,AND(I67&lt;65,$S67=0),371.4828,AND(I67=65,$S67=0),156.4774,AND(I67&lt;70,$S67=0),21.45553,AND(I67&gt;69,$S67=0),16.35068,AND(I67&lt;20,$S67=1),3797.75,AND(I67&lt;25,$S67=1),3810.207,AND(I67&lt;35,$S67=1),3381.558,AND(I67&lt;45,$S67=1),4644.149,AND(I67&lt;55,$S67=1),5400.48,AND(I67&lt;60,$S67=1),2994.86,AND(I67&lt;65,$S67=1),2108.114,AND(I67=65,$S67=1),764.6143,AND(I67&lt;70,$S67=1),450.5661,AND(I67&gt;69,$S67=1),343.3646,AND(I67&lt;20,$S67=2),3381.558,AND(I67&lt;25,$S67=2),3381.558,AND(I67&lt;35,$S67=2),3381.558,AND(I67&lt;45,$S67=2),5108.564,AND(I67&lt;55,$S67=2),5014.731,AND(I67&lt;60,$S67=2),4039.578,AND(I67&lt;65,$S67=2),2843.502,AND(I67=65,$S67=2),1008.41,AND(I67&lt;70,$S67=2),1008.41,AND(I67&gt;69,$S67=2),768.482,AND(I67&lt;20,$S67=3),2965.367,AND(I67&lt;25,$S67=3),3000.538,AND(I67&lt;35,$S67=3),3381.558,AND(I67&lt;45,$S67=3),5572.979,AND(I67&lt;55,$S67=3),5464.771,AND(I67&lt;60,$S67=3),4666.41,AND(I67&lt;65,$S67=3),3284.735,AND(I67=65,$S67=3),1164.887,AND(I67&lt;70,$S67=3),1244.421,AND(I67&gt;69,$S67=3),948.3395,AND(I67&lt;20,$S67=4),2653.223,AND(I67&lt;25,$S67=4),2762.4,AND(I67&lt;35,$S67=4),3381.558,AND(I67&lt;45,$S67=4),5779.386,AND(I67&lt;55,$S67=4),5979.102,AND(I67&lt;60,$S67=4),5223.593,AND(I67&lt;65,$S67=4),3676.942,AND(I67=65,$S67=4),1303.978,AND(I67&lt;70,$S67=4),1437.521,AND(I67&gt;69,$S67=4),1095.496))+BV67</f>
        <v>12617.555</v>
      </c>
      <c r="BV67">
        <f t="shared" ref="BV67:BV130" si="140">IF($Q67=1,_xlfn.IFS(AND(J67&lt;20,$S67=0),7909.033,AND(J67&lt;25,$S67=0),8155.274,AND(J67&lt;35,$S67=0),5411.444,AND(J67&lt;45,$S67=0),5372.643,AND(J67&lt;55,$S67=0),3960.303,AND(J67&lt;60,$S67=0),949.0013,AND(J67&lt;65,$S67=0),701.2915,AND(J67=65,$S67=0),293.6025,AND(J67&lt;70,$S67=0),40.25755,AND(J67&gt;69,$S67=0),21.91042,AND(J67&lt;20,$S67=1),6077.467,AND(J67&lt;25,$S67=1),6097.401,AND(J67&lt;35,$S67=1),5411.444,AND(J67&lt;45,$S67=1),7007.796,AND(J67&lt;55,$S67=1),8754.354,AND(J67&lt;60,$S67=1),4534.118,AND(J67&lt;65,$S67=1),3350.615,AND(J67=65,$S67=1),1402.767,AND(J67&lt;70,$S67=1),845.4085,AND(J67&gt;69,$S67=1),460.1188,AND(J67&lt;20,$S67=2),5411.444,AND(J67&lt;25,$S67=2),5411.444,AND(J67&lt;35,$S67=2),5411.444,AND(J67&lt;45,$S67=2),7708.575,AND(J67&lt;55,$S67=2),8129.043,AND(J67&lt;60,$S67=2),6115.786,AND(J67&lt;65,$S67=2),4519.434,AND(J67=65,$S67=2),1892.105,AND(J67&lt;70,$S67=2),1892.105,AND(J67&gt;69,$S67=2),1029.79,AND(J67&lt;20,$S67=3),4745.42,AND(J67&lt;25,$S67=3),4801.703,AND(J67&lt;35,$S67=3),5411.444,AND(J67&lt;45,$S67=3),8409.355,AND(J67&lt;55,$S67=3),8858.572,AND(J67&lt;60,$S67=3),7064.788,AND(J67&lt;65,$S67=3),5220.726,AND(J67=65,$S67=3),2185.707,AND(J67&lt;70,$S67=3),2334.938,AND(J67&gt;69,$S67=3),1270.804,AND(J67&lt;20,$S67=4),4245.902,AND(J67&lt;25,$S67=4),4420.616,AND(J67&lt;35,$S67=4),5411.444,AND(J67&lt;45,$S67=4),8720.812,AND(J67&lt;55,$S67=4),9692.32,AND(J67&lt;60,$S67=4),7908.345,AND(J67&lt;65,$S67=4),5844.096,AND(J67=65,$S67=4),2446.687,AND(J67&lt;70,$S67=4),2697.256,AND(J67&gt;69,$S67=4),1467.998),_xlfn.IFS(AND(J67&lt;20,$S67=0),4942.278,AND(J67&lt;25,$S67=0),5096.151,AND(J67&lt;35,$S67=0),3381.558,AND(J67&lt;45,$S67=0),3560.514,AND(J67&lt;55,$S67=0),2443.074,AND(J67&lt;60,$S67=0),626.8311,AND(J67&lt;65,$S67=0),371.4828,AND(J67=65,$S67=0),156.4774,AND(J67&lt;70,$S67=0),21.45553,AND(J67&gt;69,$S67=0),16.35068,AND(J67&lt;20,$S67=1),3797.75,AND(J67&lt;25,$S67=1),3810.207,AND(J67&lt;35,$S67=1),3381.558,AND(J67&lt;45,$S67=1),4644.149,AND(J67&lt;55,$S67=1),5400.48,AND(J67&lt;60,$S67=1),2994.86,AND(J67&lt;65,$S67=1),2108.114,AND(J67=65,$S67=1),764.6143,AND(J67&lt;70,$S67=1),450.5661,AND(J67&gt;69,$S67=1),343.3646,AND(J67&lt;20,$S67=2),3381.558,AND(J67&lt;25,$S67=2),3381.558,AND(J67&lt;35,$S67=2),3381.558,AND(J67&lt;45,$S67=2),5108.564,AND(J67&lt;55,$S67=2),5014.731,AND(J67&lt;60,$S67=2),4039.578,AND(J67&lt;65,$S67=2),2843.502,AND(J67=65,$S67=2),1008.41,AND(J67&lt;70,$S67=2),1008.41,AND(J67&gt;69,$S67=2),768.482,AND(J67&lt;20,$S67=3),2965.367,AND(J67&lt;25,$S67=3),3000.538,AND(J67&lt;35,$S67=3),3381.558,AND(J67&lt;45,$S67=3),5572.979,AND(J67&lt;55,$S67=3),5464.771,AND(J67&lt;60,$S67=3),4666.41,AND(J67&lt;65,$S67=3),3284.735,AND(J67=65,$S67=3),1164.887,AND(J67&lt;70,$S67=3),1244.421,AND(J67&gt;69,$S67=3),948.3395,AND(J67&lt;20,$S67=4),2653.223,AND(J67&lt;25,$S67=4),2762.4,AND(J67&lt;35,$S67=4),3381.558,AND(J67&lt;45,$S67=4),5779.386,AND(J67&lt;55,$S67=4),5979.102,AND(J67&lt;60,$S67=4),5223.593,AND(J67&lt;65,$S67=4),3676.942,AND(J67=65,$S67=4),1303.978,AND(J67&lt;70,$S67=4),1437.521,AND(J67&gt;69,$S67=4),1095.496))+BW67</f>
        <v>7951.1450000000004</v>
      </c>
      <c r="BW67">
        <f t="shared" ref="BW67:BW130" si="141">IF($Q67=1,_xlfn.IFS(AND(K67&lt;20,$S67=0),7909.033,AND(K67&lt;25,$S67=0),8155.274,AND(K67&lt;35,$S67=0),5411.444,AND(K67&lt;45,$S67=0),5372.643,AND(K67&lt;55,$S67=0),3960.303,AND(K67&lt;60,$S67=0),949.0013,AND(K67&lt;65,$S67=0),701.2915,AND(K67=65,$S67=0),293.6025,AND(K67&lt;70,$S67=0),40.25755,AND(K67&gt;69,$S67=0),21.91042,AND(K67&lt;20,$S67=1),6077.467,AND(K67&lt;25,$S67=1),6097.401,AND(K67&lt;35,$S67=1),5411.444,AND(K67&lt;45,$S67=1),7007.796,AND(K67&lt;55,$S67=1),8754.354,AND(K67&lt;60,$S67=1),4534.118,AND(K67&lt;65,$S67=1),3350.615,AND(K67=65,$S67=1),1402.767,AND(K67&lt;70,$S67=1),845.4085,AND(K67&gt;69,$S67=1),460.1188,AND(K67&lt;20,$S67=2),5411.444,AND(K67&lt;25,$S67=2),5411.444,AND(K67&lt;35,$S67=2),5411.444,AND(K67&lt;45,$S67=2),7708.575,AND(K67&lt;55,$S67=2),8129.043,AND(K67&lt;60,$S67=2),6115.786,AND(K67&lt;65,$S67=2),4519.434,AND(K67=65,$S67=2),1892.105,AND(K67&lt;70,$S67=2),1892.105,AND(K67&gt;69,$S67=2),1029.79,AND(K67&lt;20,$S67=3),4745.42,AND(K67&lt;25,$S67=3),4801.703,AND(K67&lt;35,$S67=3),5411.444,AND(K67&lt;45,$S67=3),8409.355,AND(K67&lt;55,$S67=3),8858.572,AND(K67&lt;60,$S67=3),7064.788,AND(K67&lt;65,$S67=3),5220.726,AND(K67=65,$S67=3),2185.707,AND(K67&lt;70,$S67=3),2334.938,AND(K67&gt;69,$S67=3),1270.804,AND(K67&lt;20,$S67=4),4245.902,AND(K67&lt;25,$S67=4),4420.616,AND(K67&lt;35,$S67=4),5411.444,AND(K67&lt;45,$S67=4),8720.812,AND(K67&lt;55,$S67=4),9692.32,AND(K67&lt;60,$S67=4),7908.345,AND(K67&lt;65,$S67=4),5844.096,AND(K67=65,$S67=4),2446.687,AND(K67&lt;70,$S67=4),2697.256,AND(K67&gt;69,$S67=4),1467.998),_xlfn.IFS(AND(K67&lt;20,$S67=0),4942.278,AND(K67&lt;25,$S67=0),5096.151,AND(K67&lt;35,$S67=0),3381.558,AND(K67&lt;45,$S67=0),3560.514,AND(K67&lt;55,$S67=0),2443.074,AND(K67&lt;60,$S67=0),626.8311,AND(K67&lt;65,$S67=0),371.4828,AND(K67=65,$S67=0),156.4774,AND(K67&lt;70,$S67=0),21.45553,AND(K67&gt;69,$S67=0),16.35068,AND(K67&lt;20,$S67=1),3797.75,AND(K67&lt;25,$S67=1),3810.207,AND(K67&lt;35,$S67=1),3381.558,AND(K67&lt;45,$S67=1),4644.149,AND(K67&lt;55,$S67=1),5400.48,AND(K67&lt;60,$S67=1),2994.86,AND(K67&lt;65,$S67=1),2108.114,AND(K67=65,$S67=1),764.6143,AND(K67&lt;70,$S67=1),450.5661,AND(K67&gt;69,$S67=1),343.3646,AND(K67&lt;20,$S67=2),3381.558,AND(K67&lt;25,$S67=2),3381.558,AND(K67&lt;35,$S67=2),3381.558,AND(K67&lt;45,$S67=2),5108.564,AND(K67&lt;55,$S67=2),5014.731,AND(K67&lt;60,$S67=2),4039.578,AND(K67&lt;65,$S67=2),2843.502,AND(K67=65,$S67=2),1008.41,AND(K67&lt;70,$S67=2),1008.41,AND(K67&gt;69,$S67=2),768.482,AND(K67&lt;20,$S67=3),2965.367,AND(K67&lt;25,$S67=3),3000.538,AND(K67&lt;35,$S67=3),3381.558,AND(K67&lt;45,$S67=3),5572.979,AND(K67&lt;55,$S67=3),5464.771,AND(K67&lt;60,$S67=3),4666.41,AND(K67&lt;65,$S67=3),3284.735,AND(K67=65,$S67=3),1164.887,AND(K67&lt;70,$S67=3),1244.421,AND(K67&gt;69,$S67=3),948.3395,AND(K67&lt;20,$S67=4),2653.223,AND(K67&lt;25,$S67=4),2762.4,AND(K67&lt;35,$S67=4),3381.558,AND(K67&lt;45,$S67=4),5779.386,AND(K67&lt;55,$S67=4),5979.102,AND(K67&lt;60,$S67=4),5223.593,AND(K67&lt;65,$S67=4),3676.942,AND(K67=65,$S67=4),1303.978,AND(K67&lt;70,$S67=4),1437.521,AND(K67&gt;69,$S67=4),1095.496))</f>
        <v>3284.7350000000001</v>
      </c>
      <c r="BX67" s="16">
        <f t="shared" ref="BX67:BX130" si="142">(U67/11)*SUM(BM67:BV67)/11</f>
        <v>1751.9047044118267</v>
      </c>
      <c r="BY67">
        <f t="shared" ref="BY67:BY130" si="143">Y67+AN67</f>
        <v>4220.4824663386889</v>
      </c>
      <c r="BZ67">
        <f t="shared" ref="BZ67:BZ130" si="144">AZ67+Z67</f>
        <v>1087.7391572425461</v>
      </c>
      <c r="CA67">
        <f t="shared" ref="CA67:CA130" si="145">BL67+AA67</f>
        <v>1246.2713740022502</v>
      </c>
      <c r="CB67">
        <f t="shared" ref="CB67:CB130" si="146">BX67+AB67</f>
        <v>1941.5647370496083</v>
      </c>
    </row>
    <row r="68" spans="1:80" x14ac:dyDescent="0.25">
      <c r="A68">
        <f>'Data Input'!A68</f>
        <v>0</v>
      </c>
      <c r="B68">
        <f>'Data Input'!C68</f>
        <v>67</v>
      </c>
      <c r="C68">
        <f t="shared" si="76"/>
        <v>68</v>
      </c>
      <c r="D68">
        <f t="shared" si="77"/>
        <v>69</v>
      </c>
      <c r="E68">
        <f t="shared" si="78"/>
        <v>70</v>
      </c>
      <c r="F68">
        <f t="shared" si="79"/>
        <v>71</v>
      </c>
      <c r="G68">
        <f t="shared" si="80"/>
        <v>72</v>
      </c>
      <c r="H68">
        <f t="shared" si="81"/>
        <v>73</v>
      </c>
      <c r="I68">
        <f t="shared" si="82"/>
        <v>74</v>
      </c>
      <c r="J68">
        <f t="shared" si="83"/>
        <v>75</v>
      </c>
      <c r="K68">
        <f t="shared" si="84"/>
        <v>76</v>
      </c>
      <c r="L68">
        <f t="shared" si="85"/>
        <v>77</v>
      </c>
      <c r="M68">
        <f>IF('Data Input'!D68&gt;=240,1,0)</f>
        <v>0</v>
      </c>
      <c r="N68">
        <f>_xlfn.IFS('Data Input'!F68&gt;=130,1,'Data Input'!G68=1,1,0=0,0)</f>
        <v>1</v>
      </c>
      <c r="O68">
        <f>'Data Input'!H68</f>
        <v>0</v>
      </c>
      <c r="P68">
        <f>'Data Input'!J68</f>
        <v>28.3</v>
      </c>
      <c r="Q68">
        <f t="shared" si="86"/>
        <v>0</v>
      </c>
      <c r="R68">
        <f>IF('Data Input'!I68&gt;=100,1,0)</f>
        <v>1</v>
      </c>
      <c r="S68" s="18">
        <f>'Data Input'!L68</f>
        <v>3</v>
      </c>
      <c r="T68" s="16">
        <f>'Data Input'!N68</f>
        <v>2016</v>
      </c>
      <c r="U68">
        <f t="shared" si="87"/>
        <v>0.71493383505455166</v>
      </c>
      <c r="V68">
        <f t="shared" si="88"/>
        <v>5.5388695725226506E-2</v>
      </c>
      <c r="W68">
        <f t="shared" si="89"/>
        <v>0.47632057707411324</v>
      </c>
      <c r="X68" s="16">
        <f t="shared" si="90"/>
        <v>1</v>
      </c>
      <c r="Y68">
        <f t="shared" si="91"/>
        <v>3008.5442684058612</v>
      </c>
      <c r="Z68">
        <f t="shared" si="92"/>
        <v>25.478125495344059</v>
      </c>
      <c r="AA68">
        <f t="shared" si="93"/>
        <v>269.11766189722255</v>
      </c>
      <c r="AB68" s="16">
        <f t="shared" si="94"/>
        <v>5110.4018181818183</v>
      </c>
      <c r="AC68">
        <f t="shared" si="95"/>
        <v>29694.389999999992</v>
      </c>
      <c r="AD68">
        <f t="shared" si="96"/>
        <v>26994.899999999994</v>
      </c>
      <c r="AE68">
        <f t="shared" si="97"/>
        <v>24295.409999999996</v>
      </c>
      <c r="AF68">
        <f t="shared" si="98"/>
        <v>21595.919999999998</v>
      </c>
      <c r="AG68">
        <f t="shared" si="99"/>
        <v>18896.43</v>
      </c>
      <c r="AH68">
        <f t="shared" si="100"/>
        <v>16196.939999999999</v>
      </c>
      <c r="AI68">
        <f t="shared" si="101"/>
        <v>13497.449999999999</v>
      </c>
      <c r="AJ68">
        <f t="shared" si="102"/>
        <v>10797.96</v>
      </c>
      <c r="AK68">
        <f t="shared" si="103"/>
        <v>8098.4699999999993</v>
      </c>
      <c r="AL68">
        <f t="shared" si="104"/>
        <v>5398.98</v>
      </c>
      <c r="AM68">
        <f t="shared" si="105"/>
        <v>2699.49</v>
      </c>
      <c r="AN68">
        <f t="shared" si="106"/>
        <v>1036.7536197970394</v>
      </c>
      <c r="AO68">
        <f t="shared" si="107"/>
        <v>25204.751</v>
      </c>
      <c r="AP68">
        <f t="shared" si="108"/>
        <v>22913.41</v>
      </c>
      <c r="AQ68">
        <f t="shared" si="109"/>
        <v>20622.069</v>
      </c>
      <c r="AR68">
        <f t="shared" si="110"/>
        <v>18330.727999999999</v>
      </c>
      <c r="AS68">
        <f t="shared" si="111"/>
        <v>16039.387000000001</v>
      </c>
      <c r="AT68">
        <f t="shared" si="112"/>
        <v>13748.046</v>
      </c>
      <c r="AU68">
        <f t="shared" si="113"/>
        <v>11456.705</v>
      </c>
      <c r="AV68">
        <f t="shared" si="114"/>
        <v>9165.3639999999996</v>
      </c>
      <c r="AW68">
        <f t="shared" si="115"/>
        <v>6874.0229999999992</v>
      </c>
      <c r="AX68">
        <f t="shared" si="116"/>
        <v>4582.6819999999998</v>
      </c>
      <c r="AY68">
        <f t="shared" si="117"/>
        <v>2291.3409999999999</v>
      </c>
      <c r="AZ68">
        <f t="shared" si="118"/>
        <v>880.00180624464895</v>
      </c>
      <c r="BA68">
        <f t="shared" si="119"/>
        <v>24559.48</v>
      </c>
      <c r="BB68">
        <f t="shared" si="120"/>
        <v>22326.799999999999</v>
      </c>
      <c r="BC68">
        <f t="shared" si="121"/>
        <v>20094.12</v>
      </c>
      <c r="BD68">
        <f t="shared" si="122"/>
        <v>17861.439999999999</v>
      </c>
      <c r="BE68">
        <f t="shared" si="123"/>
        <v>15628.76</v>
      </c>
      <c r="BF68">
        <f t="shared" si="124"/>
        <v>13396.08</v>
      </c>
      <c r="BG68">
        <f t="shared" si="125"/>
        <v>11163.4</v>
      </c>
      <c r="BH68">
        <f t="shared" si="126"/>
        <v>8930.7199999999993</v>
      </c>
      <c r="BI68">
        <f t="shared" si="127"/>
        <v>6698.0399999999991</v>
      </c>
      <c r="BJ68">
        <f t="shared" si="128"/>
        <v>4465.3599999999997</v>
      </c>
      <c r="BK68">
        <f t="shared" si="129"/>
        <v>2232.6799999999998</v>
      </c>
      <c r="BL68">
        <f t="shared" si="130"/>
        <v>857.47273442333687</v>
      </c>
      <c r="BM68">
        <f t="shared" si="131"/>
        <v>13337.006500000001</v>
      </c>
      <c r="BN68">
        <f t="shared" si="132"/>
        <v>10371.639500000001</v>
      </c>
      <c r="BO68">
        <f t="shared" si="133"/>
        <v>9127.2185000000009</v>
      </c>
      <c r="BP68">
        <f t="shared" si="134"/>
        <v>7882.7975000000006</v>
      </c>
      <c r="BQ68">
        <f t="shared" si="135"/>
        <v>6638.3765000000003</v>
      </c>
      <c r="BR68">
        <f t="shared" si="136"/>
        <v>5690.0370000000003</v>
      </c>
      <c r="BS68">
        <f t="shared" si="137"/>
        <v>4741.6975000000002</v>
      </c>
      <c r="BT68">
        <f t="shared" si="138"/>
        <v>3793.3580000000002</v>
      </c>
      <c r="BU68">
        <f t="shared" si="139"/>
        <v>2845.0185000000001</v>
      </c>
      <c r="BV68">
        <f t="shared" si="140"/>
        <v>1896.6790000000001</v>
      </c>
      <c r="BW68">
        <f t="shared" si="141"/>
        <v>948.33950000000004</v>
      </c>
      <c r="BX68" s="16">
        <f t="shared" si="142"/>
        <v>391.87726500004447</v>
      </c>
      <c r="BY68">
        <f t="shared" si="143"/>
        <v>4045.2978882029006</v>
      </c>
      <c r="BZ68">
        <f t="shared" si="144"/>
        <v>905.47993173999305</v>
      </c>
      <c r="CA68">
        <f t="shared" si="145"/>
        <v>1126.5903963205594</v>
      </c>
      <c r="CB68">
        <f t="shared" si="146"/>
        <v>5502.2790831818629</v>
      </c>
    </row>
    <row r="69" spans="1:80" x14ac:dyDescent="0.25">
      <c r="A69">
        <f>'Data Input'!A69</f>
        <v>1</v>
      </c>
      <c r="B69">
        <f>'Data Input'!C69</f>
        <v>55</v>
      </c>
      <c r="C69">
        <f t="shared" si="76"/>
        <v>56</v>
      </c>
      <c r="D69">
        <f t="shared" si="77"/>
        <v>57</v>
      </c>
      <c r="E69">
        <f t="shared" si="78"/>
        <v>58</v>
      </c>
      <c r="F69">
        <f t="shared" si="79"/>
        <v>59</v>
      </c>
      <c r="G69">
        <f t="shared" si="80"/>
        <v>60</v>
      </c>
      <c r="H69">
        <f t="shared" si="81"/>
        <v>61</v>
      </c>
      <c r="I69">
        <f t="shared" si="82"/>
        <v>62</v>
      </c>
      <c r="J69">
        <f t="shared" si="83"/>
        <v>63</v>
      </c>
      <c r="K69">
        <f t="shared" si="84"/>
        <v>64</v>
      </c>
      <c r="L69">
        <f t="shared" si="85"/>
        <v>65</v>
      </c>
      <c r="M69">
        <f>IF('Data Input'!D69&gt;=240,1,0)</f>
        <v>0</v>
      </c>
      <c r="N69">
        <f>_xlfn.IFS('Data Input'!F69&gt;=130,1,'Data Input'!G69=1,1,0=0,0)</f>
        <v>0</v>
      </c>
      <c r="O69">
        <f>'Data Input'!H69</f>
        <v>0</v>
      </c>
      <c r="P69">
        <f>'Data Input'!J69</f>
        <v>33.9</v>
      </c>
      <c r="Q69">
        <f t="shared" si="86"/>
        <v>0</v>
      </c>
      <c r="R69">
        <f>IF('Data Input'!I69&gt;=100,1,0)</f>
        <v>0</v>
      </c>
      <c r="S69" s="18">
        <f>'Data Input'!L69</f>
        <v>3</v>
      </c>
      <c r="T69" s="16">
        <f>'Data Input'!N69</f>
        <v>2016</v>
      </c>
      <c r="U69">
        <f t="shared" si="87"/>
        <v>0.62325669559174901</v>
      </c>
      <c r="V69">
        <f t="shared" si="88"/>
        <v>7.5205025957293531E-2</v>
      </c>
      <c r="W69">
        <f t="shared" si="89"/>
        <v>0.37648167057481086</v>
      </c>
      <c r="X69" s="16">
        <f t="shared" si="90"/>
        <v>6.7053027636115856E-2</v>
      </c>
      <c r="Y69">
        <f t="shared" si="91"/>
        <v>2622.7536973754468</v>
      </c>
      <c r="Z69">
        <f t="shared" si="92"/>
        <v>34.593396073557699</v>
      </c>
      <c r="AA69">
        <f t="shared" si="93"/>
        <v>212.70940582625482</v>
      </c>
      <c r="AB69" s="16">
        <f t="shared" si="94"/>
        <v>342.66791434620217</v>
      </c>
      <c r="AC69">
        <f t="shared" si="95"/>
        <v>34302.135999999999</v>
      </c>
      <c r="AD69">
        <f t="shared" si="96"/>
        <v>31183.760000000002</v>
      </c>
      <c r="AE69">
        <f t="shared" si="97"/>
        <v>28065.384000000002</v>
      </c>
      <c r="AF69">
        <f t="shared" si="98"/>
        <v>24947.008000000002</v>
      </c>
      <c r="AG69">
        <f t="shared" si="99"/>
        <v>21828.632000000001</v>
      </c>
      <c r="AH69">
        <f t="shared" si="100"/>
        <v>18710.256000000001</v>
      </c>
      <c r="AI69">
        <f t="shared" si="101"/>
        <v>15591.880000000001</v>
      </c>
      <c r="AJ69">
        <f t="shared" si="102"/>
        <v>12473.504000000001</v>
      </c>
      <c r="AK69">
        <f t="shared" si="103"/>
        <v>9355.1280000000006</v>
      </c>
      <c r="AL69">
        <f t="shared" si="104"/>
        <v>6236.7520000000004</v>
      </c>
      <c r="AM69">
        <f t="shared" si="105"/>
        <v>3118.3760000000002</v>
      </c>
      <c r="AN69">
        <f t="shared" si="106"/>
        <v>1044.0550982580169</v>
      </c>
      <c r="AO69">
        <f t="shared" si="107"/>
        <v>29115.833999999999</v>
      </c>
      <c r="AP69">
        <f t="shared" si="108"/>
        <v>26468.94</v>
      </c>
      <c r="AQ69">
        <f t="shared" si="109"/>
        <v>23822.045999999998</v>
      </c>
      <c r="AR69">
        <f t="shared" si="110"/>
        <v>21175.151999999998</v>
      </c>
      <c r="AS69">
        <f t="shared" si="111"/>
        <v>18528.257999999998</v>
      </c>
      <c r="AT69">
        <f t="shared" si="112"/>
        <v>15881.364</v>
      </c>
      <c r="AU69">
        <f t="shared" si="113"/>
        <v>13234.47</v>
      </c>
      <c r="AV69">
        <f t="shared" si="114"/>
        <v>10587.575999999999</v>
      </c>
      <c r="AW69">
        <f t="shared" si="115"/>
        <v>7940.6819999999989</v>
      </c>
      <c r="AX69">
        <f t="shared" si="116"/>
        <v>5293.7879999999996</v>
      </c>
      <c r="AY69">
        <f t="shared" si="117"/>
        <v>2646.8939999999998</v>
      </c>
      <c r="AZ69">
        <f t="shared" si="118"/>
        <v>886.19947538351846</v>
      </c>
      <c r="BA69">
        <f t="shared" si="119"/>
        <v>28370.441000000003</v>
      </c>
      <c r="BB69">
        <f t="shared" si="120"/>
        <v>25791.31</v>
      </c>
      <c r="BC69">
        <f t="shared" si="121"/>
        <v>23212.179</v>
      </c>
      <c r="BD69">
        <f t="shared" si="122"/>
        <v>20633.047999999999</v>
      </c>
      <c r="BE69">
        <f t="shared" si="123"/>
        <v>18053.916999999998</v>
      </c>
      <c r="BF69">
        <f t="shared" si="124"/>
        <v>15474.785999999998</v>
      </c>
      <c r="BG69">
        <f t="shared" si="125"/>
        <v>12895.654999999999</v>
      </c>
      <c r="BH69">
        <f t="shared" si="126"/>
        <v>10316.523999999999</v>
      </c>
      <c r="BI69">
        <f t="shared" si="127"/>
        <v>7737.393</v>
      </c>
      <c r="BJ69">
        <f t="shared" si="128"/>
        <v>5158.2619999999997</v>
      </c>
      <c r="BK69">
        <f t="shared" si="129"/>
        <v>2579.1309999999999</v>
      </c>
      <c r="BL69">
        <f t="shared" si="130"/>
        <v>863.51192724203145</v>
      </c>
      <c r="BM69">
        <f t="shared" si="131"/>
        <v>42721.092000000004</v>
      </c>
      <c r="BN69">
        <f t="shared" si="132"/>
        <v>39755.725000000006</v>
      </c>
      <c r="BO69">
        <f t="shared" si="133"/>
        <v>35089.315000000002</v>
      </c>
      <c r="BP69">
        <f t="shared" si="134"/>
        <v>30422.904999999999</v>
      </c>
      <c r="BQ69">
        <f t="shared" si="135"/>
        <v>25756.494999999999</v>
      </c>
      <c r="BR69">
        <f t="shared" si="136"/>
        <v>21090.084999999999</v>
      </c>
      <c r="BS69">
        <f t="shared" si="137"/>
        <v>16423.674999999999</v>
      </c>
      <c r="BT69">
        <f t="shared" si="138"/>
        <v>13138.94</v>
      </c>
      <c r="BU69">
        <f t="shared" si="139"/>
        <v>9854.2049999999999</v>
      </c>
      <c r="BV69">
        <f t="shared" si="140"/>
        <v>6569.47</v>
      </c>
      <c r="BW69">
        <f t="shared" si="141"/>
        <v>3284.7350000000001</v>
      </c>
      <c r="BX69" s="16">
        <f t="shared" si="142"/>
        <v>1240.4451734125907</v>
      </c>
      <c r="BY69">
        <f t="shared" si="143"/>
        <v>3666.8087956334639</v>
      </c>
      <c r="BZ69">
        <f t="shared" si="144"/>
        <v>920.79287145707622</v>
      </c>
      <c r="CA69">
        <f t="shared" si="145"/>
        <v>1076.2213330682862</v>
      </c>
      <c r="CB69">
        <f t="shared" si="146"/>
        <v>1583.113087758793</v>
      </c>
    </row>
    <row r="70" spans="1:80" x14ac:dyDescent="0.25">
      <c r="A70">
        <f>'Data Input'!A70</f>
        <v>0</v>
      </c>
      <c r="B70">
        <f>'Data Input'!C70</f>
        <v>63</v>
      </c>
      <c r="C70">
        <f t="shared" si="76"/>
        <v>64</v>
      </c>
      <c r="D70">
        <f t="shared" si="77"/>
        <v>65</v>
      </c>
      <c r="E70">
        <f t="shared" si="78"/>
        <v>66</v>
      </c>
      <c r="F70">
        <f t="shared" si="79"/>
        <v>67</v>
      </c>
      <c r="G70">
        <f t="shared" si="80"/>
        <v>68</v>
      </c>
      <c r="H70">
        <f t="shared" si="81"/>
        <v>69</v>
      </c>
      <c r="I70">
        <f t="shared" si="82"/>
        <v>70</v>
      </c>
      <c r="J70">
        <f t="shared" si="83"/>
        <v>71</v>
      </c>
      <c r="K70">
        <f t="shared" si="84"/>
        <v>72</v>
      </c>
      <c r="L70">
        <f t="shared" si="85"/>
        <v>73</v>
      </c>
      <c r="M70">
        <f>IF('Data Input'!D70&gt;=240,1,0)</f>
        <v>0</v>
      </c>
      <c r="N70">
        <f>_xlfn.IFS('Data Input'!F70&gt;=130,1,'Data Input'!G70=1,1,0=0,0)</f>
        <v>0</v>
      </c>
      <c r="O70">
        <f>'Data Input'!H70</f>
        <v>0</v>
      </c>
      <c r="P70">
        <f>'Data Input'!J70</f>
        <v>22</v>
      </c>
      <c r="Q70">
        <f t="shared" si="86"/>
        <v>0</v>
      </c>
      <c r="R70">
        <f>IF('Data Input'!I70&gt;=100,1,0)</f>
        <v>0</v>
      </c>
      <c r="S70" s="18">
        <f>'Data Input'!L70</f>
        <v>3</v>
      </c>
      <c r="T70" s="16">
        <f>'Data Input'!N70</f>
        <v>2016</v>
      </c>
      <c r="U70">
        <f t="shared" si="87"/>
        <v>0.37827604149687727</v>
      </c>
      <c r="V70">
        <f t="shared" si="88"/>
        <v>4.5316442346042866E-2</v>
      </c>
      <c r="W70">
        <f t="shared" si="89"/>
        <v>0.27300807434096552</v>
      </c>
      <c r="X70" s="16">
        <f t="shared" si="90"/>
        <v>7.255683876006197E-3</v>
      </c>
      <c r="Y70">
        <f t="shared" si="91"/>
        <v>1591.839916813911</v>
      </c>
      <c r="Z70">
        <f t="shared" si="92"/>
        <v>20.84501160349868</v>
      </c>
      <c r="AA70">
        <f t="shared" si="93"/>
        <v>154.24757648937759</v>
      </c>
      <c r="AB70" s="16">
        <f t="shared" si="94"/>
        <v>37.079460072094577</v>
      </c>
      <c r="AC70">
        <f t="shared" si="95"/>
        <v>30951.047999999999</v>
      </c>
      <c r="AD70">
        <f t="shared" si="96"/>
        <v>27832.671999999999</v>
      </c>
      <c r="AE70">
        <f t="shared" si="97"/>
        <v>24714.295999999998</v>
      </c>
      <c r="AF70">
        <f t="shared" si="98"/>
        <v>21595.919999999998</v>
      </c>
      <c r="AG70">
        <f t="shared" si="99"/>
        <v>18896.43</v>
      </c>
      <c r="AH70">
        <f t="shared" si="100"/>
        <v>16196.939999999999</v>
      </c>
      <c r="AI70">
        <f t="shared" si="101"/>
        <v>13497.449999999999</v>
      </c>
      <c r="AJ70">
        <f t="shared" si="102"/>
        <v>10797.96</v>
      </c>
      <c r="AK70">
        <f t="shared" si="103"/>
        <v>8098.4699999999993</v>
      </c>
      <c r="AL70">
        <f t="shared" si="104"/>
        <v>5398.98</v>
      </c>
      <c r="AM70">
        <f t="shared" si="105"/>
        <v>2699.49</v>
      </c>
      <c r="AN70">
        <f t="shared" si="106"/>
        <v>556.41018726807533</v>
      </c>
      <c r="AO70">
        <f t="shared" si="107"/>
        <v>26271.41</v>
      </c>
      <c r="AP70">
        <f t="shared" si="108"/>
        <v>23624.516</v>
      </c>
      <c r="AQ70">
        <f t="shared" si="109"/>
        <v>20977.621999999999</v>
      </c>
      <c r="AR70">
        <f t="shared" si="110"/>
        <v>18330.727999999999</v>
      </c>
      <c r="AS70">
        <f t="shared" si="111"/>
        <v>16039.387000000001</v>
      </c>
      <c r="AT70">
        <f t="shared" si="112"/>
        <v>13748.046</v>
      </c>
      <c r="AU70">
        <f t="shared" si="113"/>
        <v>11456.705</v>
      </c>
      <c r="AV70">
        <f t="shared" si="114"/>
        <v>9165.3639999999996</v>
      </c>
      <c r="AW70">
        <f t="shared" si="115"/>
        <v>6874.0229999999992</v>
      </c>
      <c r="AX70">
        <f t="shared" si="116"/>
        <v>4582.6819999999998</v>
      </c>
      <c r="AY70">
        <f t="shared" si="117"/>
        <v>2291.3409999999999</v>
      </c>
      <c r="AZ70">
        <f t="shared" si="118"/>
        <v>472.28383715918409</v>
      </c>
      <c r="BA70">
        <f t="shared" si="119"/>
        <v>25598.833000000002</v>
      </c>
      <c r="BB70">
        <f t="shared" si="120"/>
        <v>23019.702000000001</v>
      </c>
      <c r="BC70">
        <f t="shared" si="121"/>
        <v>20440.571</v>
      </c>
      <c r="BD70">
        <f t="shared" si="122"/>
        <v>17861.439999999999</v>
      </c>
      <c r="BE70">
        <f t="shared" si="123"/>
        <v>15628.76</v>
      </c>
      <c r="BF70">
        <f t="shared" si="124"/>
        <v>13396.08</v>
      </c>
      <c r="BG70">
        <f t="shared" si="125"/>
        <v>11163.4</v>
      </c>
      <c r="BH70">
        <f t="shared" si="126"/>
        <v>8930.7199999999993</v>
      </c>
      <c r="BI70">
        <f t="shared" si="127"/>
        <v>6698.0399999999991</v>
      </c>
      <c r="BJ70">
        <f t="shared" si="128"/>
        <v>4465.3599999999997</v>
      </c>
      <c r="BK70">
        <f t="shared" si="129"/>
        <v>2232.6799999999998</v>
      </c>
      <c r="BL70">
        <f t="shared" si="130"/>
        <v>460.19283122741251</v>
      </c>
      <c r="BM70">
        <f t="shared" si="131"/>
        <v>18522.426500000001</v>
      </c>
      <c r="BN70">
        <f t="shared" si="132"/>
        <v>15557.059500000003</v>
      </c>
      <c r="BO70">
        <f t="shared" si="133"/>
        <v>12272.324500000002</v>
      </c>
      <c r="BP70">
        <f t="shared" si="134"/>
        <v>8987.5895000000019</v>
      </c>
      <c r="BQ70">
        <f t="shared" si="135"/>
        <v>7822.7025000000012</v>
      </c>
      <c r="BR70">
        <f t="shared" si="136"/>
        <v>6578.281500000001</v>
      </c>
      <c r="BS70">
        <f t="shared" si="137"/>
        <v>5333.8605000000007</v>
      </c>
      <c r="BT70">
        <f t="shared" si="138"/>
        <v>4089.4395000000004</v>
      </c>
      <c r="BU70">
        <f t="shared" si="139"/>
        <v>2845.0185000000001</v>
      </c>
      <c r="BV70">
        <f t="shared" si="140"/>
        <v>1896.6790000000001</v>
      </c>
      <c r="BW70">
        <f t="shared" si="141"/>
        <v>948.33950000000004</v>
      </c>
      <c r="BX70" s="16">
        <f t="shared" si="142"/>
        <v>262.30905433144892</v>
      </c>
      <c r="BY70">
        <f t="shared" si="143"/>
        <v>2148.2501040819861</v>
      </c>
      <c r="BZ70">
        <f t="shared" si="144"/>
        <v>493.12884876268276</v>
      </c>
      <c r="CA70">
        <f t="shared" si="145"/>
        <v>614.44040771679011</v>
      </c>
      <c r="CB70">
        <f t="shared" si="146"/>
        <v>299.38851440354347</v>
      </c>
    </row>
    <row r="71" spans="1:80" x14ac:dyDescent="0.25">
      <c r="A71">
        <f>'Data Input'!A71</f>
        <v>1</v>
      </c>
      <c r="B71">
        <f>'Data Input'!C71</f>
        <v>69</v>
      </c>
      <c r="C71">
        <f t="shared" si="76"/>
        <v>70</v>
      </c>
      <c r="D71">
        <f t="shared" si="77"/>
        <v>71</v>
      </c>
      <c r="E71">
        <f t="shared" si="78"/>
        <v>72</v>
      </c>
      <c r="F71">
        <f t="shared" si="79"/>
        <v>73</v>
      </c>
      <c r="G71">
        <f t="shared" si="80"/>
        <v>74</v>
      </c>
      <c r="H71">
        <f t="shared" si="81"/>
        <v>75</v>
      </c>
      <c r="I71">
        <f t="shared" si="82"/>
        <v>76</v>
      </c>
      <c r="J71">
        <f t="shared" si="83"/>
        <v>77</v>
      </c>
      <c r="K71">
        <f t="shared" si="84"/>
        <v>78</v>
      </c>
      <c r="L71">
        <f t="shared" si="85"/>
        <v>79</v>
      </c>
      <c r="M71">
        <f>IF('Data Input'!D71&gt;=240,1,0)</f>
        <v>0</v>
      </c>
      <c r="N71">
        <f>_xlfn.IFS('Data Input'!F71&gt;=130,1,'Data Input'!G71=1,1,0=0,0)</f>
        <v>0</v>
      </c>
      <c r="O71">
        <f>'Data Input'!H71</f>
        <v>0</v>
      </c>
      <c r="P71">
        <f>'Data Input'!J71</f>
        <v>27.7</v>
      </c>
      <c r="Q71">
        <f t="shared" si="86"/>
        <v>0</v>
      </c>
      <c r="R71">
        <f>IF('Data Input'!I71&gt;=100,1,0)</f>
        <v>1</v>
      </c>
      <c r="S71" s="18">
        <f>'Data Input'!L71</f>
        <v>3</v>
      </c>
      <c r="T71" s="16">
        <f>'Data Input'!N71</f>
        <v>2016</v>
      </c>
      <c r="U71">
        <f t="shared" si="87"/>
        <v>0.49556191655895815</v>
      </c>
      <c r="V71">
        <f t="shared" si="88"/>
        <v>3.8210619983094232E-2</v>
      </c>
      <c r="W71">
        <f t="shared" si="89"/>
        <v>0.39423489107373211</v>
      </c>
      <c r="X71" s="16">
        <f t="shared" si="90"/>
        <v>1</v>
      </c>
      <c r="Y71">
        <f t="shared" si="91"/>
        <v>2085.3957255917476</v>
      </c>
      <c r="Z71">
        <f t="shared" si="92"/>
        <v>17.576419853135935</v>
      </c>
      <c r="AA71">
        <f t="shared" si="93"/>
        <v>222.73984629381445</v>
      </c>
      <c r="AB71" s="16">
        <f t="shared" si="94"/>
        <v>5110.4018181818183</v>
      </c>
      <c r="AC71">
        <f t="shared" si="95"/>
        <v>29694.389999999992</v>
      </c>
      <c r="AD71">
        <f t="shared" si="96"/>
        <v>26994.899999999994</v>
      </c>
      <c r="AE71">
        <f t="shared" si="97"/>
        <v>24295.409999999996</v>
      </c>
      <c r="AF71">
        <f t="shared" si="98"/>
        <v>21595.919999999998</v>
      </c>
      <c r="AG71">
        <f t="shared" si="99"/>
        <v>18896.43</v>
      </c>
      <c r="AH71">
        <f t="shared" si="100"/>
        <v>16196.939999999999</v>
      </c>
      <c r="AI71">
        <f t="shared" si="101"/>
        <v>13497.449999999999</v>
      </c>
      <c r="AJ71">
        <f t="shared" si="102"/>
        <v>10797.96</v>
      </c>
      <c r="AK71">
        <f t="shared" si="103"/>
        <v>8098.4699999999993</v>
      </c>
      <c r="AL71">
        <f t="shared" si="104"/>
        <v>5398.98</v>
      </c>
      <c r="AM71">
        <f t="shared" si="105"/>
        <v>2699.49</v>
      </c>
      <c r="AN71">
        <f t="shared" si="106"/>
        <v>718.63378907903495</v>
      </c>
      <c r="AO71">
        <f t="shared" si="107"/>
        <v>25204.751</v>
      </c>
      <c r="AP71">
        <f t="shared" si="108"/>
        <v>22913.41</v>
      </c>
      <c r="AQ71">
        <f t="shared" si="109"/>
        <v>20622.069</v>
      </c>
      <c r="AR71">
        <f t="shared" si="110"/>
        <v>18330.727999999999</v>
      </c>
      <c r="AS71">
        <f t="shared" si="111"/>
        <v>16039.387000000001</v>
      </c>
      <c r="AT71">
        <f t="shared" si="112"/>
        <v>13748.046</v>
      </c>
      <c r="AU71">
        <f t="shared" si="113"/>
        <v>11456.705</v>
      </c>
      <c r="AV71">
        <f t="shared" si="114"/>
        <v>9165.3639999999996</v>
      </c>
      <c r="AW71">
        <f t="shared" si="115"/>
        <v>6874.0229999999992</v>
      </c>
      <c r="AX71">
        <f t="shared" si="116"/>
        <v>4582.6819999999998</v>
      </c>
      <c r="AY71">
        <f t="shared" si="117"/>
        <v>2291.3409999999999</v>
      </c>
      <c r="AZ71">
        <f t="shared" si="118"/>
        <v>609.98005730791544</v>
      </c>
      <c r="BA71">
        <f t="shared" si="119"/>
        <v>24559.48</v>
      </c>
      <c r="BB71">
        <f t="shared" si="120"/>
        <v>22326.799999999999</v>
      </c>
      <c r="BC71">
        <f t="shared" si="121"/>
        <v>20094.12</v>
      </c>
      <c r="BD71">
        <f t="shared" si="122"/>
        <v>17861.439999999999</v>
      </c>
      <c r="BE71">
        <f t="shared" si="123"/>
        <v>15628.76</v>
      </c>
      <c r="BF71">
        <f t="shared" si="124"/>
        <v>13396.08</v>
      </c>
      <c r="BG71">
        <f t="shared" si="125"/>
        <v>11163.4</v>
      </c>
      <c r="BH71">
        <f t="shared" si="126"/>
        <v>8930.7199999999993</v>
      </c>
      <c r="BI71">
        <f t="shared" si="127"/>
        <v>6698.0399999999991</v>
      </c>
      <c r="BJ71">
        <f t="shared" si="128"/>
        <v>4465.3599999999997</v>
      </c>
      <c r="BK71">
        <f t="shared" si="129"/>
        <v>2232.6799999999998</v>
      </c>
      <c r="BL71">
        <f t="shared" si="130"/>
        <v>594.36385695112028</v>
      </c>
      <c r="BM71">
        <f t="shared" si="131"/>
        <v>12744.843500000001</v>
      </c>
      <c r="BN71">
        <f t="shared" si="132"/>
        <v>9779.4765000000007</v>
      </c>
      <c r="BO71">
        <f t="shared" si="133"/>
        <v>8535.0555000000004</v>
      </c>
      <c r="BP71">
        <f t="shared" si="134"/>
        <v>7586.7160000000003</v>
      </c>
      <c r="BQ71">
        <f t="shared" si="135"/>
        <v>6638.3765000000003</v>
      </c>
      <c r="BR71">
        <f t="shared" si="136"/>
        <v>5690.0370000000003</v>
      </c>
      <c r="BS71">
        <f t="shared" si="137"/>
        <v>4741.6975000000002</v>
      </c>
      <c r="BT71">
        <f t="shared" si="138"/>
        <v>3793.3580000000002</v>
      </c>
      <c r="BU71">
        <f t="shared" si="139"/>
        <v>2845.0185000000001</v>
      </c>
      <c r="BV71">
        <f t="shared" si="140"/>
        <v>1896.6790000000001</v>
      </c>
      <c r="BW71">
        <f t="shared" si="141"/>
        <v>948.33950000000004</v>
      </c>
      <c r="BX71" s="16">
        <f t="shared" si="142"/>
        <v>263.14443434548838</v>
      </c>
      <c r="BY71">
        <f t="shared" si="143"/>
        <v>2804.0295146707826</v>
      </c>
      <c r="BZ71">
        <f t="shared" si="144"/>
        <v>627.55647716105136</v>
      </c>
      <c r="CA71">
        <f t="shared" si="145"/>
        <v>817.10370324493476</v>
      </c>
      <c r="CB71">
        <f t="shared" si="146"/>
        <v>5373.5462525273069</v>
      </c>
    </row>
    <row r="72" spans="1:80" x14ac:dyDescent="0.25">
      <c r="A72">
        <f>'Data Input'!A72</f>
        <v>0</v>
      </c>
      <c r="B72">
        <f>'Data Input'!C72</f>
        <v>58</v>
      </c>
      <c r="C72">
        <f t="shared" si="76"/>
        <v>59</v>
      </c>
      <c r="D72">
        <f t="shared" si="77"/>
        <v>60</v>
      </c>
      <c r="E72">
        <f t="shared" si="78"/>
        <v>61</v>
      </c>
      <c r="F72">
        <f t="shared" si="79"/>
        <v>62</v>
      </c>
      <c r="G72">
        <f t="shared" si="80"/>
        <v>63</v>
      </c>
      <c r="H72">
        <f t="shared" si="81"/>
        <v>64</v>
      </c>
      <c r="I72">
        <f t="shared" si="82"/>
        <v>65</v>
      </c>
      <c r="J72">
        <f t="shared" si="83"/>
        <v>66</v>
      </c>
      <c r="K72">
        <f t="shared" si="84"/>
        <v>67</v>
      </c>
      <c r="L72">
        <f t="shared" si="85"/>
        <v>68</v>
      </c>
      <c r="M72">
        <f>IF('Data Input'!D72&gt;=240,1,0)</f>
        <v>0</v>
      </c>
      <c r="N72">
        <f>_xlfn.IFS('Data Input'!F72&gt;=130,1,'Data Input'!G72=1,1,0=0,0)</f>
        <v>0</v>
      </c>
      <c r="O72">
        <f>'Data Input'!H72</f>
        <v>0</v>
      </c>
      <c r="P72">
        <f>'Data Input'!J72</f>
        <v>24.1</v>
      </c>
      <c r="Q72">
        <f t="shared" si="86"/>
        <v>0</v>
      </c>
      <c r="R72">
        <f>IF('Data Input'!I72&gt;=100,1,0)</f>
        <v>1</v>
      </c>
      <c r="S72" s="18">
        <f>'Data Input'!L72</f>
        <v>3</v>
      </c>
      <c r="T72" s="16">
        <f>'Data Input'!N72</f>
        <v>2016</v>
      </c>
      <c r="U72">
        <f t="shared" si="87"/>
        <v>0.42058938028438941</v>
      </c>
      <c r="V72">
        <f t="shared" si="88"/>
        <v>3.2655354489589915E-2</v>
      </c>
      <c r="W72">
        <f t="shared" si="89"/>
        <v>0.36049549625547206</v>
      </c>
      <c r="X72" s="16">
        <f t="shared" si="90"/>
        <v>1</v>
      </c>
      <c r="Y72">
        <f t="shared" si="91"/>
        <v>1769.9005241658788</v>
      </c>
      <c r="Z72">
        <f t="shared" si="92"/>
        <v>15.021065379623844</v>
      </c>
      <c r="AA72">
        <f t="shared" si="93"/>
        <v>203.67733359891437</v>
      </c>
      <c r="AB72" s="16">
        <f t="shared" si="94"/>
        <v>5110.4018181818183</v>
      </c>
      <c r="AC72">
        <f t="shared" si="95"/>
        <v>33045.478000000003</v>
      </c>
      <c r="AD72">
        <f t="shared" si="96"/>
        <v>29927.101999999999</v>
      </c>
      <c r="AE72">
        <f t="shared" si="97"/>
        <v>26808.725999999999</v>
      </c>
      <c r="AF72">
        <f t="shared" si="98"/>
        <v>23690.35</v>
      </c>
      <c r="AG72">
        <f t="shared" si="99"/>
        <v>20571.973999999998</v>
      </c>
      <c r="AH72">
        <f t="shared" si="100"/>
        <v>17453.597999999998</v>
      </c>
      <c r="AI72">
        <f t="shared" si="101"/>
        <v>14335.222</v>
      </c>
      <c r="AJ72">
        <f t="shared" si="102"/>
        <v>11216.846</v>
      </c>
      <c r="AK72">
        <f t="shared" si="103"/>
        <v>8098.4699999999993</v>
      </c>
      <c r="AL72">
        <f t="shared" si="104"/>
        <v>5398.98</v>
      </c>
      <c r="AM72">
        <f t="shared" si="105"/>
        <v>2699.49</v>
      </c>
      <c r="AN72">
        <f t="shared" si="106"/>
        <v>662.33006458964417</v>
      </c>
      <c r="AO72">
        <f t="shared" si="107"/>
        <v>28049.174999999999</v>
      </c>
      <c r="AP72">
        <f t="shared" si="108"/>
        <v>25402.280999999999</v>
      </c>
      <c r="AQ72">
        <f t="shared" si="109"/>
        <v>22755.386999999999</v>
      </c>
      <c r="AR72">
        <f t="shared" si="110"/>
        <v>20108.492999999999</v>
      </c>
      <c r="AS72">
        <f t="shared" si="111"/>
        <v>17461.598999999998</v>
      </c>
      <c r="AT72">
        <f t="shared" si="112"/>
        <v>14814.705</v>
      </c>
      <c r="AU72">
        <f t="shared" si="113"/>
        <v>12167.811</v>
      </c>
      <c r="AV72">
        <f t="shared" si="114"/>
        <v>9520.9169999999995</v>
      </c>
      <c r="AW72">
        <f t="shared" si="115"/>
        <v>6874.0229999999992</v>
      </c>
      <c r="AX72">
        <f t="shared" si="116"/>
        <v>4582.6819999999998</v>
      </c>
      <c r="AY72">
        <f t="shared" si="117"/>
        <v>2291.3409999999999</v>
      </c>
      <c r="AZ72">
        <f t="shared" si="118"/>
        <v>562.18921737257062</v>
      </c>
      <c r="BA72">
        <f t="shared" si="119"/>
        <v>27331.088000000003</v>
      </c>
      <c r="BB72">
        <f t="shared" si="120"/>
        <v>24751.957000000002</v>
      </c>
      <c r="BC72">
        <f t="shared" si="121"/>
        <v>22172.826000000001</v>
      </c>
      <c r="BD72">
        <f t="shared" si="122"/>
        <v>19593.695</v>
      </c>
      <c r="BE72">
        <f t="shared" si="123"/>
        <v>17014.563999999998</v>
      </c>
      <c r="BF72">
        <f t="shared" si="124"/>
        <v>14435.432999999997</v>
      </c>
      <c r="BG72">
        <f t="shared" si="125"/>
        <v>11856.301999999998</v>
      </c>
      <c r="BH72">
        <f t="shared" si="126"/>
        <v>9277.1709999999985</v>
      </c>
      <c r="BI72">
        <f t="shared" si="127"/>
        <v>6698.0399999999991</v>
      </c>
      <c r="BJ72">
        <f t="shared" si="128"/>
        <v>4465.3599999999997</v>
      </c>
      <c r="BK72">
        <f t="shared" si="129"/>
        <v>2232.6799999999998</v>
      </c>
      <c r="BL72">
        <f t="shared" si="130"/>
        <v>547.79658968816898</v>
      </c>
      <c r="BM72">
        <f t="shared" si="131"/>
        <v>32375.591</v>
      </c>
      <c r="BN72">
        <f t="shared" si="132"/>
        <v>29410.224000000002</v>
      </c>
      <c r="BO72">
        <f t="shared" si="133"/>
        <v>24743.814000000002</v>
      </c>
      <c r="BP72">
        <f t="shared" si="134"/>
        <v>20077.404000000002</v>
      </c>
      <c r="BQ72">
        <f t="shared" si="135"/>
        <v>16792.669000000002</v>
      </c>
      <c r="BR72">
        <f t="shared" si="136"/>
        <v>13507.934000000001</v>
      </c>
      <c r="BS72">
        <f t="shared" si="137"/>
        <v>10223.199000000001</v>
      </c>
      <c r="BT72">
        <f t="shared" si="138"/>
        <v>6938.4639999999999</v>
      </c>
      <c r="BU72">
        <f t="shared" si="139"/>
        <v>3653.7290000000003</v>
      </c>
      <c r="BV72">
        <f t="shared" si="140"/>
        <v>2488.8420000000001</v>
      </c>
      <c r="BW72">
        <f t="shared" si="141"/>
        <v>1244.421</v>
      </c>
      <c r="BX72" s="16">
        <f t="shared" si="142"/>
        <v>556.88769518597655</v>
      </c>
      <c r="BY72">
        <f t="shared" si="143"/>
        <v>2432.2305887555231</v>
      </c>
      <c r="BZ72">
        <f t="shared" si="144"/>
        <v>577.21028275219442</v>
      </c>
      <c r="CA72">
        <f t="shared" si="145"/>
        <v>751.47392328708338</v>
      </c>
      <c r="CB72">
        <f t="shared" si="146"/>
        <v>5667.2895133677948</v>
      </c>
    </row>
    <row r="73" spans="1:80" x14ac:dyDescent="0.25">
      <c r="A73">
        <f>'Data Input'!A73</f>
        <v>1</v>
      </c>
      <c r="B73">
        <f>'Data Input'!C73</f>
        <v>61</v>
      </c>
      <c r="C73">
        <f t="shared" si="76"/>
        <v>62</v>
      </c>
      <c r="D73">
        <f t="shared" si="77"/>
        <v>63</v>
      </c>
      <c r="E73">
        <f t="shared" si="78"/>
        <v>64</v>
      </c>
      <c r="F73">
        <f t="shared" si="79"/>
        <v>65</v>
      </c>
      <c r="G73">
        <f t="shared" si="80"/>
        <v>66</v>
      </c>
      <c r="H73">
        <f t="shared" si="81"/>
        <v>67</v>
      </c>
      <c r="I73">
        <f t="shared" si="82"/>
        <v>68</v>
      </c>
      <c r="J73">
        <f t="shared" si="83"/>
        <v>69</v>
      </c>
      <c r="K73">
        <f t="shared" si="84"/>
        <v>70</v>
      </c>
      <c r="L73">
        <f t="shared" si="85"/>
        <v>71</v>
      </c>
      <c r="M73">
        <f>IF('Data Input'!D73&gt;=240,1,0)</f>
        <v>0</v>
      </c>
      <c r="N73">
        <f>_xlfn.IFS('Data Input'!F73&gt;=130,1,'Data Input'!G73=1,1,0=0,0)</f>
        <v>0</v>
      </c>
      <c r="O73">
        <f>'Data Input'!H73</f>
        <v>0</v>
      </c>
      <c r="P73">
        <f>'Data Input'!J73</f>
        <v>24.7</v>
      </c>
      <c r="Q73">
        <f t="shared" si="86"/>
        <v>0</v>
      </c>
      <c r="R73">
        <f>IF('Data Input'!I73&gt;=100,1,0)</f>
        <v>1</v>
      </c>
      <c r="S73" s="18">
        <f>'Data Input'!L73</f>
        <v>3</v>
      </c>
      <c r="T73" s="16">
        <f>'Data Input'!N73</f>
        <v>2016</v>
      </c>
      <c r="U73">
        <f t="shared" si="87"/>
        <v>0.43292653862238861</v>
      </c>
      <c r="V73">
        <f t="shared" si="88"/>
        <v>3.3523768865801724E-2</v>
      </c>
      <c r="W73">
        <f t="shared" si="89"/>
        <v>0.36603393037880338</v>
      </c>
      <c r="X73" s="16">
        <f t="shared" si="90"/>
        <v>1</v>
      </c>
      <c r="Y73">
        <f t="shared" si="91"/>
        <v>1821.8170585167411</v>
      </c>
      <c r="Z73">
        <f t="shared" si="92"/>
        <v>15.42052541690016</v>
      </c>
      <c r="AA73">
        <f t="shared" si="93"/>
        <v>206.80650859907573</v>
      </c>
      <c r="AB73" s="16">
        <f t="shared" si="94"/>
        <v>5110.4018181818183</v>
      </c>
      <c r="AC73">
        <f t="shared" si="95"/>
        <v>31788.82</v>
      </c>
      <c r="AD73">
        <f t="shared" si="96"/>
        <v>28670.444</v>
      </c>
      <c r="AE73">
        <f t="shared" si="97"/>
        <v>25552.067999999999</v>
      </c>
      <c r="AF73">
        <f t="shared" si="98"/>
        <v>22433.691999999999</v>
      </c>
      <c r="AG73">
        <f t="shared" si="99"/>
        <v>19315.315999999999</v>
      </c>
      <c r="AH73">
        <f t="shared" si="100"/>
        <v>16196.939999999999</v>
      </c>
      <c r="AI73">
        <f t="shared" si="101"/>
        <v>13497.449999999999</v>
      </c>
      <c r="AJ73">
        <f t="shared" si="102"/>
        <v>10797.96</v>
      </c>
      <c r="AK73">
        <f t="shared" si="103"/>
        <v>8098.4699999999993</v>
      </c>
      <c r="AL73">
        <f t="shared" si="104"/>
        <v>5398.98</v>
      </c>
      <c r="AM73">
        <f t="shared" si="105"/>
        <v>2699.49</v>
      </c>
      <c r="AN73">
        <f t="shared" si="106"/>
        <v>650.28478515978975</v>
      </c>
      <c r="AO73">
        <f t="shared" si="107"/>
        <v>26982.516</v>
      </c>
      <c r="AP73">
        <f t="shared" si="108"/>
        <v>24335.621999999999</v>
      </c>
      <c r="AQ73">
        <f t="shared" si="109"/>
        <v>21688.727999999999</v>
      </c>
      <c r="AR73">
        <f t="shared" si="110"/>
        <v>19041.833999999999</v>
      </c>
      <c r="AS73">
        <f t="shared" si="111"/>
        <v>16394.939999999999</v>
      </c>
      <c r="AT73">
        <f t="shared" si="112"/>
        <v>13748.046</v>
      </c>
      <c r="AU73">
        <f t="shared" si="113"/>
        <v>11456.705</v>
      </c>
      <c r="AV73">
        <f t="shared" si="114"/>
        <v>9165.3639999999996</v>
      </c>
      <c r="AW73">
        <f t="shared" si="115"/>
        <v>6874.0229999999992</v>
      </c>
      <c r="AX73">
        <f t="shared" si="116"/>
        <v>4582.6819999999998</v>
      </c>
      <c r="AY73">
        <f t="shared" si="117"/>
        <v>2291.3409999999999</v>
      </c>
      <c r="AZ73">
        <f t="shared" si="118"/>
        <v>551.96509305358404</v>
      </c>
      <c r="BA73">
        <f t="shared" si="119"/>
        <v>26291.735000000004</v>
      </c>
      <c r="BB73">
        <f t="shared" si="120"/>
        <v>23712.604000000003</v>
      </c>
      <c r="BC73">
        <f t="shared" si="121"/>
        <v>21133.473000000002</v>
      </c>
      <c r="BD73">
        <f t="shared" si="122"/>
        <v>18554.342000000001</v>
      </c>
      <c r="BE73">
        <f t="shared" si="123"/>
        <v>15975.210999999999</v>
      </c>
      <c r="BF73">
        <f t="shared" si="124"/>
        <v>13396.08</v>
      </c>
      <c r="BG73">
        <f t="shared" si="125"/>
        <v>11163.4</v>
      </c>
      <c r="BH73">
        <f t="shared" si="126"/>
        <v>8930.7199999999993</v>
      </c>
      <c r="BI73">
        <f t="shared" si="127"/>
        <v>6698.0399999999991</v>
      </c>
      <c r="BJ73">
        <f t="shared" si="128"/>
        <v>4465.3599999999997</v>
      </c>
      <c r="BK73">
        <f t="shared" si="129"/>
        <v>2232.6799999999998</v>
      </c>
      <c r="BL73">
        <f t="shared" si="130"/>
        <v>537.83417404815896</v>
      </c>
      <c r="BM73">
        <f t="shared" si="131"/>
        <v>23195.217499999999</v>
      </c>
      <c r="BN73">
        <f t="shared" si="132"/>
        <v>20229.8505</v>
      </c>
      <c r="BO73">
        <f t="shared" si="133"/>
        <v>16945.1155</v>
      </c>
      <c r="BP73">
        <f t="shared" si="134"/>
        <v>13660.380500000001</v>
      </c>
      <c r="BQ73">
        <f t="shared" si="135"/>
        <v>10375.645500000001</v>
      </c>
      <c r="BR73">
        <f t="shared" si="136"/>
        <v>7090.9105000000009</v>
      </c>
      <c r="BS73">
        <f t="shared" si="137"/>
        <v>5926.0235000000011</v>
      </c>
      <c r="BT73">
        <f t="shared" si="138"/>
        <v>4681.6025000000009</v>
      </c>
      <c r="BU73">
        <f t="shared" si="139"/>
        <v>3437.1815000000006</v>
      </c>
      <c r="BV73">
        <f t="shared" si="140"/>
        <v>2192.7605000000003</v>
      </c>
      <c r="BW73">
        <f t="shared" si="141"/>
        <v>948.33950000000004</v>
      </c>
      <c r="BX73" s="16">
        <f t="shared" si="142"/>
        <v>385.46450880498338</v>
      </c>
      <c r="BY73">
        <f t="shared" si="143"/>
        <v>2472.1018436765307</v>
      </c>
      <c r="BZ73">
        <f t="shared" si="144"/>
        <v>567.38561847048425</v>
      </c>
      <c r="CA73">
        <f t="shared" si="145"/>
        <v>744.64068264723471</v>
      </c>
      <c r="CB73">
        <f t="shared" si="146"/>
        <v>5495.8663269868021</v>
      </c>
    </row>
    <row r="74" spans="1:80" x14ac:dyDescent="0.25">
      <c r="A74">
        <f>'Data Input'!A74</f>
        <v>1</v>
      </c>
      <c r="B74">
        <f>'Data Input'!C74</f>
        <v>59</v>
      </c>
      <c r="C74">
        <f t="shared" si="76"/>
        <v>60</v>
      </c>
      <c r="D74">
        <f t="shared" si="77"/>
        <v>61</v>
      </c>
      <c r="E74">
        <f t="shared" si="78"/>
        <v>62</v>
      </c>
      <c r="F74">
        <f t="shared" si="79"/>
        <v>63</v>
      </c>
      <c r="G74">
        <f t="shared" si="80"/>
        <v>64</v>
      </c>
      <c r="H74">
        <f t="shared" si="81"/>
        <v>65</v>
      </c>
      <c r="I74">
        <f t="shared" si="82"/>
        <v>66</v>
      </c>
      <c r="J74">
        <f t="shared" si="83"/>
        <v>67</v>
      </c>
      <c r="K74">
        <f t="shared" si="84"/>
        <v>68</v>
      </c>
      <c r="L74">
        <f t="shared" si="85"/>
        <v>69</v>
      </c>
      <c r="M74">
        <f>IF('Data Input'!D74&gt;=240,1,0)</f>
        <v>0</v>
      </c>
      <c r="N74">
        <f>_xlfn.IFS('Data Input'!F74&gt;=130,1,'Data Input'!G74=1,1,0=0,0)</f>
        <v>0</v>
      </c>
      <c r="O74">
        <f>'Data Input'!H74</f>
        <v>0</v>
      </c>
      <c r="P74">
        <f>'Data Input'!J74</f>
        <v>23.6</v>
      </c>
      <c r="Q74">
        <f t="shared" si="86"/>
        <v>0</v>
      </c>
      <c r="R74">
        <f>IF('Data Input'!I74&gt;=100,1,0)</f>
        <v>0</v>
      </c>
      <c r="S74" s="18">
        <f>'Data Input'!L74</f>
        <v>3</v>
      </c>
      <c r="T74" s="16">
        <f>'Data Input'!N74</f>
        <v>2016</v>
      </c>
      <c r="U74">
        <f t="shared" si="87"/>
        <v>0.41038297666694901</v>
      </c>
      <c r="V74">
        <f t="shared" si="88"/>
        <v>4.8553092338890227E-2</v>
      </c>
      <c r="W74">
        <f t="shared" si="89"/>
        <v>0.28586319304205471</v>
      </c>
      <c r="X74" s="16">
        <f t="shared" si="90"/>
        <v>9.8405888478210763E-3</v>
      </c>
      <c r="Y74">
        <f t="shared" si="91"/>
        <v>1726.9505117329879</v>
      </c>
      <c r="Z74">
        <f t="shared" si="92"/>
        <v>22.333831183424479</v>
      </c>
      <c r="AA74">
        <f t="shared" si="93"/>
        <v>161.5106250637206</v>
      </c>
      <c r="AB74" s="16">
        <f t="shared" si="94"/>
        <v>50.289363139884543</v>
      </c>
      <c r="AC74">
        <f t="shared" si="95"/>
        <v>32626.592000000001</v>
      </c>
      <c r="AD74">
        <f t="shared" si="96"/>
        <v>29508.216</v>
      </c>
      <c r="AE74">
        <f t="shared" si="97"/>
        <v>26389.84</v>
      </c>
      <c r="AF74">
        <f t="shared" si="98"/>
        <v>23271.464</v>
      </c>
      <c r="AG74">
        <f t="shared" si="99"/>
        <v>20153.088</v>
      </c>
      <c r="AH74">
        <f t="shared" si="100"/>
        <v>17034.712</v>
      </c>
      <c r="AI74">
        <f t="shared" si="101"/>
        <v>13916.335999999999</v>
      </c>
      <c r="AJ74">
        <f t="shared" si="102"/>
        <v>10797.96</v>
      </c>
      <c r="AK74">
        <f t="shared" si="103"/>
        <v>8098.4699999999993</v>
      </c>
      <c r="AL74">
        <f t="shared" si="104"/>
        <v>5398.98</v>
      </c>
      <c r="AM74">
        <f t="shared" si="105"/>
        <v>2699.49</v>
      </c>
      <c r="AN74">
        <f t="shared" si="106"/>
        <v>634.89182933196832</v>
      </c>
      <c r="AO74">
        <f t="shared" si="107"/>
        <v>27693.621999999999</v>
      </c>
      <c r="AP74">
        <f t="shared" si="108"/>
        <v>25046.727999999999</v>
      </c>
      <c r="AQ74">
        <f t="shared" si="109"/>
        <v>22399.833999999999</v>
      </c>
      <c r="AR74">
        <f t="shared" si="110"/>
        <v>19752.939999999999</v>
      </c>
      <c r="AS74">
        <f t="shared" si="111"/>
        <v>17106.045999999998</v>
      </c>
      <c r="AT74">
        <f t="shared" si="112"/>
        <v>14459.152</v>
      </c>
      <c r="AU74">
        <f t="shared" si="113"/>
        <v>11812.258</v>
      </c>
      <c r="AV74">
        <f t="shared" si="114"/>
        <v>9165.3639999999996</v>
      </c>
      <c r="AW74">
        <f t="shared" si="115"/>
        <v>6874.0229999999992</v>
      </c>
      <c r="AX74">
        <f t="shared" si="116"/>
        <v>4582.6819999999998</v>
      </c>
      <c r="AY74">
        <f t="shared" si="117"/>
        <v>2291.3409999999999</v>
      </c>
      <c r="AZ74">
        <f t="shared" si="118"/>
        <v>538.89948981088185</v>
      </c>
      <c r="BA74">
        <f t="shared" si="119"/>
        <v>26984.637000000002</v>
      </c>
      <c r="BB74">
        <f t="shared" si="120"/>
        <v>24405.506000000001</v>
      </c>
      <c r="BC74">
        <f t="shared" si="121"/>
        <v>21826.375</v>
      </c>
      <c r="BD74">
        <f t="shared" si="122"/>
        <v>19247.243999999999</v>
      </c>
      <c r="BE74">
        <f t="shared" si="123"/>
        <v>16668.112999999998</v>
      </c>
      <c r="BF74">
        <f t="shared" si="124"/>
        <v>14088.981999999998</v>
      </c>
      <c r="BG74">
        <f t="shared" si="125"/>
        <v>11509.850999999999</v>
      </c>
      <c r="BH74">
        <f t="shared" si="126"/>
        <v>8930.7199999999993</v>
      </c>
      <c r="BI74">
        <f t="shared" si="127"/>
        <v>6698.0399999999991</v>
      </c>
      <c r="BJ74">
        <f t="shared" si="128"/>
        <v>4465.3599999999997</v>
      </c>
      <c r="BK74">
        <f t="shared" si="129"/>
        <v>2232.6799999999998</v>
      </c>
      <c r="BL74">
        <f t="shared" si="130"/>
        <v>525.10308906271393</v>
      </c>
      <c r="BM74">
        <f t="shared" si="131"/>
        <v>28953.601999999999</v>
      </c>
      <c r="BN74">
        <f t="shared" si="132"/>
        <v>25988.235000000001</v>
      </c>
      <c r="BO74">
        <f t="shared" si="133"/>
        <v>21321.825000000001</v>
      </c>
      <c r="BP74">
        <f t="shared" si="134"/>
        <v>18037.09</v>
      </c>
      <c r="BQ74">
        <f t="shared" si="135"/>
        <v>14752.355000000001</v>
      </c>
      <c r="BR74">
        <f t="shared" si="136"/>
        <v>11467.62</v>
      </c>
      <c r="BS74">
        <f t="shared" si="137"/>
        <v>8182.8850000000002</v>
      </c>
      <c r="BT74">
        <f t="shared" si="138"/>
        <v>4898.1499999999996</v>
      </c>
      <c r="BU74">
        <f t="shared" si="139"/>
        <v>3733.2629999999999</v>
      </c>
      <c r="BV74">
        <f t="shared" si="140"/>
        <v>2488.8420000000001</v>
      </c>
      <c r="BW74">
        <f t="shared" si="141"/>
        <v>1244.421</v>
      </c>
      <c r="BX74" s="16">
        <f t="shared" si="142"/>
        <v>474.22590701275681</v>
      </c>
      <c r="BY74">
        <f t="shared" si="143"/>
        <v>2361.8423410649561</v>
      </c>
      <c r="BZ74">
        <f t="shared" si="144"/>
        <v>561.23332099430627</v>
      </c>
      <c r="CA74">
        <f t="shared" si="145"/>
        <v>686.6137141264345</v>
      </c>
      <c r="CB74">
        <f t="shared" si="146"/>
        <v>524.51527015264139</v>
      </c>
    </row>
    <row r="75" spans="1:80" x14ac:dyDescent="0.25">
      <c r="A75">
        <f>'Data Input'!A75</f>
        <v>0</v>
      </c>
      <c r="B75">
        <f>'Data Input'!C75</f>
        <v>55</v>
      </c>
      <c r="C75">
        <f t="shared" si="76"/>
        <v>56</v>
      </c>
      <c r="D75">
        <f t="shared" si="77"/>
        <v>57</v>
      </c>
      <c r="E75">
        <f t="shared" si="78"/>
        <v>58</v>
      </c>
      <c r="F75">
        <f t="shared" si="79"/>
        <v>59</v>
      </c>
      <c r="G75">
        <f t="shared" si="80"/>
        <v>60</v>
      </c>
      <c r="H75">
        <f t="shared" si="81"/>
        <v>61</v>
      </c>
      <c r="I75">
        <f t="shared" si="82"/>
        <v>62</v>
      </c>
      <c r="J75">
        <f t="shared" si="83"/>
        <v>63</v>
      </c>
      <c r="K75">
        <f t="shared" si="84"/>
        <v>64</v>
      </c>
      <c r="L75">
        <f t="shared" si="85"/>
        <v>65</v>
      </c>
      <c r="M75">
        <f>IF('Data Input'!D75&gt;=240,1,0)</f>
        <v>0</v>
      </c>
      <c r="N75">
        <f>_xlfn.IFS('Data Input'!F75&gt;=130,1,'Data Input'!G75=1,1,0=0,0)</f>
        <v>0</v>
      </c>
      <c r="O75">
        <f>'Data Input'!H75</f>
        <v>1</v>
      </c>
      <c r="P75">
        <f>'Data Input'!J75</f>
        <v>20.5</v>
      </c>
      <c r="Q75">
        <f t="shared" si="86"/>
        <v>0</v>
      </c>
      <c r="R75">
        <f>IF('Data Input'!I75&gt;=100,1,0)</f>
        <v>0</v>
      </c>
      <c r="S75" s="18">
        <f>'Data Input'!L75</f>
        <v>3</v>
      </c>
      <c r="T75" s="16">
        <f>'Data Input'!N75</f>
        <v>2016</v>
      </c>
      <c r="U75">
        <f t="shared" si="87"/>
        <v>0.33574860594406158</v>
      </c>
      <c r="V75">
        <f t="shared" si="88"/>
        <v>0.10372910167284646</v>
      </c>
      <c r="W75">
        <f t="shared" si="89"/>
        <v>0.34290007986114152</v>
      </c>
      <c r="X75" s="16">
        <f t="shared" si="90"/>
        <v>6.4264104390135482E-3</v>
      </c>
      <c r="Y75">
        <f t="shared" si="91"/>
        <v>1412.878359521465</v>
      </c>
      <c r="Z75">
        <f t="shared" si="92"/>
        <v>47.714123528935623</v>
      </c>
      <c r="AA75">
        <f t="shared" si="93"/>
        <v>193.7360513027823</v>
      </c>
      <c r="AB75" s="16">
        <f t="shared" si="94"/>
        <v>32.841539591917453</v>
      </c>
      <c r="AC75">
        <f t="shared" si="95"/>
        <v>34302.135999999999</v>
      </c>
      <c r="AD75">
        <f t="shared" si="96"/>
        <v>31183.760000000002</v>
      </c>
      <c r="AE75">
        <f t="shared" si="97"/>
        <v>28065.384000000002</v>
      </c>
      <c r="AF75">
        <f t="shared" si="98"/>
        <v>24947.008000000002</v>
      </c>
      <c r="AG75">
        <f t="shared" si="99"/>
        <v>21828.632000000001</v>
      </c>
      <c r="AH75">
        <f t="shared" si="100"/>
        <v>18710.256000000001</v>
      </c>
      <c r="AI75">
        <f t="shared" si="101"/>
        <v>15591.880000000001</v>
      </c>
      <c r="AJ75">
        <f t="shared" si="102"/>
        <v>12473.504000000001</v>
      </c>
      <c r="AK75">
        <f t="shared" si="103"/>
        <v>9355.1280000000006</v>
      </c>
      <c r="AL75">
        <f t="shared" si="104"/>
        <v>6236.7520000000004</v>
      </c>
      <c r="AM75">
        <f t="shared" si="105"/>
        <v>3118.3760000000002</v>
      </c>
      <c r="AN75">
        <f t="shared" si="106"/>
        <v>562.43285671580361</v>
      </c>
      <c r="AO75">
        <f t="shared" si="107"/>
        <v>29115.833999999999</v>
      </c>
      <c r="AP75">
        <f t="shared" si="108"/>
        <v>26468.94</v>
      </c>
      <c r="AQ75">
        <f t="shared" si="109"/>
        <v>23822.045999999998</v>
      </c>
      <c r="AR75">
        <f t="shared" si="110"/>
        <v>21175.151999999998</v>
      </c>
      <c r="AS75">
        <f t="shared" si="111"/>
        <v>18528.257999999998</v>
      </c>
      <c r="AT75">
        <f t="shared" si="112"/>
        <v>15881.364</v>
      </c>
      <c r="AU75">
        <f t="shared" si="113"/>
        <v>13234.47</v>
      </c>
      <c r="AV75">
        <f t="shared" si="114"/>
        <v>10587.575999999999</v>
      </c>
      <c r="AW75">
        <f t="shared" si="115"/>
        <v>7940.6819999999989</v>
      </c>
      <c r="AX75">
        <f t="shared" si="116"/>
        <v>5293.7879999999996</v>
      </c>
      <c r="AY75">
        <f t="shared" si="117"/>
        <v>2646.8939999999998</v>
      </c>
      <c r="AZ75">
        <f t="shared" si="118"/>
        <v>477.39597593231866</v>
      </c>
      <c r="BA75">
        <f t="shared" si="119"/>
        <v>28370.441000000003</v>
      </c>
      <c r="BB75">
        <f t="shared" si="120"/>
        <v>25791.31</v>
      </c>
      <c r="BC75">
        <f t="shared" si="121"/>
        <v>23212.179</v>
      </c>
      <c r="BD75">
        <f t="shared" si="122"/>
        <v>20633.047999999999</v>
      </c>
      <c r="BE75">
        <f t="shared" si="123"/>
        <v>18053.916999999998</v>
      </c>
      <c r="BF75">
        <f t="shared" si="124"/>
        <v>15474.785999999998</v>
      </c>
      <c r="BG75">
        <f t="shared" si="125"/>
        <v>12895.654999999999</v>
      </c>
      <c r="BH75">
        <f t="shared" si="126"/>
        <v>10316.523999999999</v>
      </c>
      <c r="BI75">
        <f t="shared" si="127"/>
        <v>7737.393</v>
      </c>
      <c r="BJ75">
        <f t="shared" si="128"/>
        <v>5158.2619999999997</v>
      </c>
      <c r="BK75">
        <f t="shared" si="129"/>
        <v>2579.1309999999999</v>
      </c>
      <c r="BL75">
        <f t="shared" si="130"/>
        <v>465.17418559349079</v>
      </c>
      <c r="BM75">
        <f t="shared" si="131"/>
        <v>42721.092000000004</v>
      </c>
      <c r="BN75">
        <f t="shared" si="132"/>
        <v>39755.725000000006</v>
      </c>
      <c r="BO75">
        <f t="shared" si="133"/>
        <v>35089.315000000002</v>
      </c>
      <c r="BP75">
        <f t="shared" si="134"/>
        <v>30422.904999999999</v>
      </c>
      <c r="BQ75">
        <f t="shared" si="135"/>
        <v>25756.494999999999</v>
      </c>
      <c r="BR75">
        <f t="shared" si="136"/>
        <v>21090.084999999999</v>
      </c>
      <c r="BS75">
        <f t="shared" si="137"/>
        <v>16423.674999999999</v>
      </c>
      <c r="BT75">
        <f t="shared" si="138"/>
        <v>13138.94</v>
      </c>
      <c r="BU75">
        <f t="shared" si="139"/>
        <v>9854.2049999999999</v>
      </c>
      <c r="BV75">
        <f t="shared" si="140"/>
        <v>6569.47</v>
      </c>
      <c r="BW75">
        <f t="shared" si="141"/>
        <v>3284.7350000000001</v>
      </c>
      <c r="BX75" s="16">
        <f t="shared" si="142"/>
        <v>668.22826079372271</v>
      </c>
      <c r="BY75">
        <f t="shared" si="143"/>
        <v>1975.3112162372686</v>
      </c>
      <c r="BZ75">
        <f t="shared" si="144"/>
        <v>525.11009946125432</v>
      </c>
      <c r="CA75">
        <f t="shared" si="145"/>
        <v>658.91023689627309</v>
      </c>
      <c r="CB75">
        <f t="shared" si="146"/>
        <v>701.06980038564018</v>
      </c>
    </row>
    <row r="76" spans="1:80" x14ac:dyDescent="0.25">
      <c r="A76">
        <f>'Data Input'!A76</f>
        <v>0</v>
      </c>
      <c r="B76">
        <f>'Data Input'!C76</f>
        <v>36</v>
      </c>
      <c r="C76">
        <f t="shared" si="76"/>
        <v>37</v>
      </c>
      <c r="D76">
        <f t="shared" si="77"/>
        <v>38</v>
      </c>
      <c r="E76">
        <f t="shared" si="78"/>
        <v>39</v>
      </c>
      <c r="F76">
        <f t="shared" si="79"/>
        <v>40</v>
      </c>
      <c r="G76">
        <f t="shared" si="80"/>
        <v>41</v>
      </c>
      <c r="H76">
        <f t="shared" si="81"/>
        <v>42</v>
      </c>
      <c r="I76">
        <f t="shared" si="82"/>
        <v>43</v>
      </c>
      <c r="J76">
        <f t="shared" si="83"/>
        <v>44</v>
      </c>
      <c r="K76">
        <f t="shared" si="84"/>
        <v>45</v>
      </c>
      <c r="L76">
        <f t="shared" si="85"/>
        <v>46</v>
      </c>
      <c r="M76">
        <f>IF('Data Input'!D76&gt;=240,1,0)</f>
        <v>0</v>
      </c>
      <c r="N76">
        <f>_xlfn.IFS('Data Input'!F76&gt;=130,1,'Data Input'!G76=1,1,0=0,0)</f>
        <v>0</v>
      </c>
      <c r="O76">
        <f>'Data Input'!H76</f>
        <v>0</v>
      </c>
      <c r="P76">
        <f>'Data Input'!J76</f>
        <v>25.3</v>
      </c>
      <c r="Q76">
        <f t="shared" si="86"/>
        <v>0</v>
      </c>
      <c r="R76">
        <f>IF('Data Input'!I76&gt;=100,1,0)</f>
        <v>0</v>
      </c>
      <c r="S76" s="18">
        <f>'Data Input'!L76</f>
        <v>3</v>
      </c>
      <c r="T76" s="16">
        <f>'Data Input'!N76</f>
        <v>2016</v>
      </c>
      <c r="U76">
        <f t="shared" si="87"/>
        <v>0.4453474296560368</v>
      </c>
      <c r="V76">
        <f t="shared" si="88"/>
        <v>5.2231822414350378E-2</v>
      </c>
      <c r="W76">
        <f t="shared" si="89"/>
        <v>0.29991186208160192</v>
      </c>
      <c r="X76" s="16">
        <f t="shared" si="90"/>
        <v>1.3589110740555941E-2</v>
      </c>
      <c r="Y76">
        <f t="shared" si="91"/>
        <v>1874.0859520779536</v>
      </c>
      <c r="Z76">
        <f t="shared" si="92"/>
        <v>24.0260022175834</v>
      </c>
      <c r="AA76">
        <f t="shared" si="93"/>
        <v>169.4480208989263</v>
      </c>
      <c r="AB76" s="16">
        <f t="shared" si="94"/>
        <v>69.445816236011154</v>
      </c>
      <c r="AC76">
        <f t="shared" si="95"/>
        <v>53152.03100000001</v>
      </c>
      <c r="AD76">
        <f t="shared" si="96"/>
        <v>48125.394000000008</v>
      </c>
      <c r="AE76">
        <f t="shared" si="97"/>
        <v>43098.757000000005</v>
      </c>
      <c r="AF76">
        <f t="shared" si="98"/>
        <v>38072.120000000003</v>
      </c>
      <c r="AG76">
        <f t="shared" si="99"/>
        <v>33045.483</v>
      </c>
      <c r="AH76">
        <f t="shared" si="100"/>
        <v>28018.845999999998</v>
      </c>
      <c r="AI76">
        <f t="shared" si="101"/>
        <v>22992.208999999999</v>
      </c>
      <c r="AJ76">
        <f t="shared" si="102"/>
        <v>17965.572</v>
      </c>
      <c r="AK76">
        <f t="shared" si="103"/>
        <v>12938.934999999999</v>
      </c>
      <c r="AL76">
        <f t="shared" si="104"/>
        <v>7912.2979999999998</v>
      </c>
      <c r="AM76">
        <f t="shared" si="105"/>
        <v>3956.1489999999999</v>
      </c>
      <c r="AN76">
        <f t="shared" si="106"/>
        <v>1123.7538001578757</v>
      </c>
      <c r="AO76">
        <f t="shared" si="107"/>
        <v>45115.715000000011</v>
      </c>
      <c r="AP76">
        <f t="shared" si="108"/>
        <v>40849.080000000009</v>
      </c>
      <c r="AQ76">
        <f t="shared" si="109"/>
        <v>36582.445000000007</v>
      </c>
      <c r="AR76">
        <f t="shared" si="110"/>
        <v>32315.810000000005</v>
      </c>
      <c r="AS76">
        <f t="shared" si="111"/>
        <v>28049.175000000003</v>
      </c>
      <c r="AT76">
        <f t="shared" si="112"/>
        <v>23782.54</v>
      </c>
      <c r="AU76">
        <f t="shared" si="113"/>
        <v>19515.904999999999</v>
      </c>
      <c r="AV76">
        <f t="shared" si="114"/>
        <v>15249.27</v>
      </c>
      <c r="AW76">
        <f t="shared" si="115"/>
        <v>10982.635</v>
      </c>
      <c r="AX76">
        <f t="shared" si="116"/>
        <v>6716</v>
      </c>
      <c r="AY76">
        <f t="shared" si="117"/>
        <v>3358</v>
      </c>
      <c r="AZ76">
        <f t="shared" si="118"/>
        <v>953.84797726918396</v>
      </c>
      <c r="BA76">
        <f t="shared" si="119"/>
        <v>43960.706999999995</v>
      </c>
      <c r="BB76">
        <f t="shared" si="120"/>
        <v>39803.301999999996</v>
      </c>
      <c r="BC76">
        <f t="shared" si="121"/>
        <v>35645.896999999997</v>
      </c>
      <c r="BD76">
        <f t="shared" si="122"/>
        <v>31488.491999999995</v>
      </c>
      <c r="BE76">
        <f t="shared" si="123"/>
        <v>27331.086999999996</v>
      </c>
      <c r="BF76">
        <f t="shared" si="124"/>
        <v>23173.681999999997</v>
      </c>
      <c r="BG76">
        <f t="shared" si="125"/>
        <v>19016.276999999998</v>
      </c>
      <c r="BH76">
        <f t="shared" si="126"/>
        <v>14858.871999999999</v>
      </c>
      <c r="BI76">
        <f t="shared" si="127"/>
        <v>10701.467000000001</v>
      </c>
      <c r="BJ76">
        <f t="shared" si="128"/>
        <v>6544.0619999999999</v>
      </c>
      <c r="BK76">
        <f t="shared" si="129"/>
        <v>3272.0309999999999</v>
      </c>
      <c r="BL76">
        <f t="shared" si="130"/>
        <v>929.42847353396235</v>
      </c>
      <c r="BM76">
        <f t="shared" si="131"/>
        <v>58586.948999999993</v>
      </c>
      <c r="BN76">
        <f t="shared" si="132"/>
        <v>55621.581999999995</v>
      </c>
      <c r="BO76">
        <f t="shared" si="133"/>
        <v>50048.602999999996</v>
      </c>
      <c r="BP76">
        <f t="shared" si="134"/>
        <v>44475.623999999996</v>
      </c>
      <c r="BQ76">
        <f t="shared" si="135"/>
        <v>38902.644999999997</v>
      </c>
      <c r="BR76">
        <f t="shared" si="136"/>
        <v>33329.665999999997</v>
      </c>
      <c r="BS76">
        <f t="shared" si="137"/>
        <v>27756.686999999998</v>
      </c>
      <c r="BT76">
        <f t="shared" si="138"/>
        <v>22183.707999999999</v>
      </c>
      <c r="BU76">
        <f t="shared" si="139"/>
        <v>16610.728999999999</v>
      </c>
      <c r="BV76">
        <f t="shared" si="140"/>
        <v>11037.75</v>
      </c>
      <c r="BW76">
        <f t="shared" si="141"/>
        <v>5464.7709999999997</v>
      </c>
      <c r="BX76" s="16">
        <f t="shared" si="142"/>
        <v>1319.6783215544388</v>
      </c>
      <c r="BY76">
        <f t="shared" si="143"/>
        <v>2997.8397522358291</v>
      </c>
      <c r="BZ76">
        <f t="shared" si="144"/>
        <v>977.87397948676733</v>
      </c>
      <c r="CA76">
        <f t="shared" si="145"/>
        <v>1098.8764944328886</v>
      </c>
      <c r="CB76">
        <f t="shared" si="146"/>
        <v>1389.1241377904498</v>
      </c>
    </row>
    <row r="77" spans="1:80" x14ac:dyDescent="0.25">
      <c r="A77">
        <f>'Data Input'!A77</f>
        <v>1</v>
      </c>
      <c r="B77">
        <f>'Data Input'!C77</f>
        <v>30</v>
      </c>
      <c r="C77">
        <f t="shared" si="76"/>
        <v>31</v>
      </c>
      <c r="D77">
        <f t="shared" si="77"/>
        <v>32</v>
      </c>
      <c r="E77">
        <f t="shared" si="78"/>
        <v>33</v>
      </c>
      <c r="F77">
        <f t="shared" si="79"/>
        <v>34</v>
      </c>
      <c r="G77">
        <f t="shared" si="80"/>
        <v>35</v>
      </c>
      <c r="H77">
        <f t="shared" si="81"/>
        <v>36</v>
      </c>
      <c r="I77">
        <f t="shared" si="82"/>
        <v>37</v>
      </c>
      <c r="J77">
        <f t="shared" si="83"/>
        <v>38</v>
      </c>
      <c r="K77">
        <f t="shared" si="84"/>
        <v>39</v>
      </c>
      <c r="L77">
        <f t="shared" si="85"/>
        <v>40</v>
      </c>
      <c r="M77">
        <f>IF('Data Input'!D77&gt;=240,1,0)</f>
        <v>0</v>
      </c>
      <c r="N77">
        <f>_xlfn.IFS('Data Input'!F77&gt;=130,1,'Data Input'!G77=1,1,0=0,0)</f>
        <v>0</v>
      </c>
      <c r="O77">
        <f>'Data Input'!H77</f>
        <v>0</v>
      </c>
      <c r="P77">
        <f>'Data Input'!J77</f>
        <v>25.7</v>
      </c>
      <c r="Q77">
        <f t="shared" si="86"/>
        <v>0</v>
      </c>
      <c r="R77">
        <f>IF('Data Input'!I77&gt;=100,1,0)</f>
        <v>0</v>
      </c>
      <c r="S77" s="18">
        <f>'Data Input'!L77</f>
        <v>3</v>
      </c>
      <c r="T77" s="16">
        <f>'Data Input'!N77</f>
        <v>2016</v>
      </c>
      <c r="U77">
        <f t="shared" si="87"/>
        <v>0.45366710687691814</v>
      </c>
      <c r="V77">
        <f t="shared" si="88"/>
        <v>5.3134933727552951E-2</v>
      </c>
      <c r="W77">
        <f t="shared" si="89"/>
        <v>0.30327423936242026</v>
      </c>
      <c r="X77" s="16">
        <f t="shared" si="90"/>
        <v>1.4658472695868698E-2</v>
      </c>
      <c r="Y77">
        <f t="shared" si="91"/>
        <v>1909.0963488316047</v>
      </c>
      <c r="Z77">
        <f t="shared" si="92"/>
        <v>24.441422423326944</v>
      </c>
      <c r="AA77">
        <f t="shared" si="93"/>
        <v>171.34773960893574</v>
      </c>
      <c r="AB77" s="16">
        <f t="shared" si="94"/>
        <v>74.910685516735938</v>
      </c>
      <c r="AC77">
        <f t="shared" si="95"/>
        <v>53431.286999999989</v>
      </c>
      <c r="AD77">
        <f t="shared" si="96"/>
        <v>48776.993999999992</v>
      </c>
      <c r="AE77">
        <f t="shared" si="97"/>
        <v>44122.700999999994</v>
      </c>
      <c r="AF77">
        <f t="shared" si="98"/>
        <v>39468.407999999996</v>
      </c>
      <c r="AG77">
        <f t="shared" si="99"/>
        <v>34814.114999999998</v>
      </c>
      <c r="AH77">
        <f t="shared" si="100"/>
        <v>30159.821999999996</v>
      </c>
      <c r="AI77">
        <f t="shared" si="101"/>
        <v>25133.184999999998</v>
      </c>
      <c r="AJ77">
        <f t="shared" si="102"/>
        <v>20106.547999999999</v>
      </c>
      <c r="AK77">
        <f t="shared" si="103"/>
        <v>15079.911</v>
      </c>
      <c r="AL77">
        <f t="shared" si="104"/>
        <v>10053.273999999999</v>
      </c>
      <c r="AM77">
        <f t="shared" si="105"/>
        <v>5026.6369999999997</v>
      </c>
      <c r="AN77">
        <f t="shared" si="106"/>
        <v>1204.0784120126937</v>
      </c>
      <c r="AO77">
        <f t="shared" si="107"/>
        <v>45352.750000000015</v>
      </c>
      <c r="AP77">
        <f t="shared" si="108"/>
        <v>41402.162000000011</v>
      </c>
      <c r="AQ77">
        <f t="shared" si="109"/>
        <v>37451.574000000008</v>
      </c>
      <c r="AR77">
        <f t="shared" si="110"/>
        <v>33500.986000000004</v>
      </c>
      <c r="AS77">
        <f t="shared" si="111"/>
        <v>29550.398000000005</v>
      </c>
      <c r="AT77">
        <f t="shared" si="112"/>
        <v>25599.810000000005</v>
      </c>
      <c r="AU77">
        <f t="shared" si="113"/>
        <v>21333.175000000003</v>
      </c>
      <c r="AV77">
        <f t="shared" si="114"/>
        <v>17066.54</v>
      </c>
      <c r="AW77">
        <f t="shared" si="115"/>
        <v>12799.905000000001</v>
      </c>
      <c r="AX77">
        <f t="shared" si="116"/>
        <v>8533.27</v>
      </c>
      <c r="AY77">
        <f t="shared" si="117"/>
        <v>4266.6350000000002</v>
      </c>
      <c r="AZ77">
        <f t="shared" si="118"/>
        <v>1022.0278946597526</v>
      </c>
      <c r="BA77">
        <f t="shared" si="119"/>
        <v>39191.674999999996</v>
      </c>
      <c r="BB77">
        <f t="shared" si="120"/>
        <v>36342.225999999995</v>
      </c>
      <c r="BC77">
        <f t="shared" si="121"/>
        <v>33492.776999999995</v>
      </c>
      <c r="BD77">
        <f t="shared" si="122"/>
        <v>30643.327999999998</v>
      </c>
      <c r="BE77">
        <f t="shared" si="123"/>
        <v>27793.878999999997</v>
      </c>
      <c r="BF77">
        <f t="shared" si="124"/>
        <v>24944.429999999997</v>
      </c>
      <c r="BG77">
        <f t="shared" si="125"/>
        <v>20787.024999999998</v>
      </c>
      <c r="BH77">
        <f t="shared" si="126"/>
        <v>16629.62</v>
      </c>
      <c r="BI77">
        <f t="shared" si="127"/>
        <v>12472.215</v>
      </c>
      <c r="BJ77">
        <f t="shared" si="128"/>
        <v>8314.81</v>
      </c>
      <c r="BK77">
        <f t="shared" si="129"/>
        <v>4157.4049999999997</v>
      </c>
      <c r="BL77">
        <f t="shared" si="130"/>
        <v>939.62325771596363</v>
      </c>
      <c r="BM77">
        <f t="shared" si="131"/>
        <v>47738.051999999989</v>
      </c>
      <c r="BN77">
        <f t="shared" si="132"/>
        <v>44772.68499999999</v>
      </c>
      <c r="BO77">
        <f t="shared" si="133"/>
        <v>41391.126999999993</v>
      </c>
      <c r="BP77">
        <f t="shared" si="134"/>
        <v>38009.568999999996</v>
      </c>
      <c r="BQ77">
        <f t="shared" si="135"/>
        <v>34628.010999999999</v>
      </c>
      <c r="BR77">
        <f t="shared" si="136"/>
        <v>31246.453000000001</v>
      </c>
      <c r="BS77">
        <f t="shared" si="137"/>
        <v>27864.895</v>
      </c>
      <c r="BT77">
        <f t="shared" si="138"/>
        <v>22291.916000000001</v>
      </c>
      <c r="BU77">
        <f t="shared" si="139"/>
        <v>16718.937000000002</v>
      </c>
      <c r="BV77">
        <f t="shared" si="140"/>
        <v>11145.958000000001</v>
      </c>
      <c r="BW77">
        <f t="shared" si="141"/>
        <v>5572.9790000000003</v>
      </c>
      <c r="BX77" s="16">
        <f t="shared" si="142"/>
        <v>1184.062161840862</v>
      </c>
      <c r="BY77">
        <f t="shared" si="143"/>
        <v>3113.1747608442984</v>
      </c>
      <c r="BZ77">
        <f t="shared" si="144"/>
        <v>1046.4693170830797</v>
      </c>
      <c r="CA77">
        <f t="shared" si="145"/>
        <v>1110.9709973248994</v>
      </c>
      <c r="CB77">
        <f t="shared" si="146"/>
        <v>1258.9728473575979</v>
      </c>
    </row>
    <row r="78" spans="1:80" x14ac:dyDescent="0.25">
      <c r="A78">
        <f>'Data Input'!A78</f>
        <v>1</v>
      </c>
      <c r="B78">
        <f>'Data Input'!C78</f>
        <v>52</v>
      </c>
      <c r="C78">
        <f t="shared" si="76"/>
        <v>53</v>
      </c>
      <c r="D78">
        <f t="shared" si="77"/>
        <v>54</v>
      </c>
      <c r="E78">
        <f t="shared" si="78"/>
        <v>55</v>
      </c>
      <c r="F78">
        <f t="shared" si="79"/>
        <v>56</v>
      </c>
      <c r="G78">
        <f t="shared" si="80"/>
        <v>57</v>
      </c>
      <c r="H78">
        <f t="shared" si="81"/>
        <v>58</v>
      </c>
      <c r="I78">
        <f t="shared" si="82"/>
        <v>59</v>
      </c>
      <c r="J78">
        <f t="shared" si="83"/>
        <v>60</v>
      </c>
      <c r="K78">
        <f t="shared" si="84"/>
        <v>61</v>
      </c>
      <c r="L78">
        <f t="shared" si="85"/>
        <v>62</v>
      </c>
      <c r="M78">
        <f>IF('Data Input'!D78&gt;=240,1,0)</f>
        <v>0</v>
      </c>
      <c r="N78">
        <f>_xlfn.IFS('Data Input'!F78&gt;=130,1,'Data Input'!G78=1,1,0=0,0)</f>
        <v>0</v>
      </c>
      <c r="O78">
        <f>'Data Input'!H78</f>
        <v>0</v>
      </c>
      <c r="P78">
        <f>'Data Input'!J78</f>
        <v>27.8</v>
      </c>
      <c r="Q78">
        <f t="shared" si="86"/>
        <v>0</v>
      </c>
      <c r="R78">
        <f>IF('Data Input'!I78&gt;=100,1,0)</f>
        <v>1</v>
      </c>
      <c r="S78" s="18">
        <f>'Data Input'!L78</f>
        <v>3</v>
      </c>
      <c r="T78" s="16">
        <f>'Data Input'!N78</f>
        <v>2016</v>
      </c>
      <c r="U78">
        <f t="shared" si="87"/>
        <v>0.49766321701373156</v>
      </c>
      <c r="V78">
        <f t="shared" si="88"/>
        <v>3.8377227336126155E-2</v>
      </c>
      <c r="W78">
        <f t="shared" si="89"/>
        <v>0.39518835013185794</v>
      </c>
      <c r="X78" s="16">
        <f t="shared" si="90"/>
        <v>1</v>
      </c>
      <c r="Y78">
        <f t="shared" si="91"/>
        <v>2094.2382997285899</v>
      </c>
      <c r="Z78">
        <f t="shared" si="92"/>
        <v>17.653057206541988</v>
      </c>
      <c r="AA78">
        <f t="shared" si="93"/>
        <v>223.27854372740785</v>
      </c>
      <c r="AB78" s="16">
        <f t="shared" si="94"/>
        <v>5110.4018181818183</v>
      </c>
      <c r="AC78">
        <f t="shared" si="95"/>
        <v>36815.455000000002</v>
      </c>
      <c r="AD78">
        <f t="shared" si="96"/>
        <v>32859.306000000004</v>
      </c>
      <c r="AE78">
        <f t="shared" si="97"/>
        <v>28903.157000000003</v>
      </c>
      <c r="AF78">
        <f t="shared" si="98"/>
        <v>24947.008000000002</v>
      </c>
      <c r="AG78">
        <f t="shared" si="99"/>
        <v>21828.632000000001</v>
      </c>
      <c r="AH78">
        <f t="shared" si="100"/>
        <v>18710.256000000001</v>
      </c>
      <c r="AI78">
        <f t="shared" si="101"/>
        <v>15591.880000000001</v>
      </c>
      <c r="AJ78">
        <f t="shared" si="102"/>
        <v>12473.504000000001</v>
      </c>
      <c r="AK78">
        <f t="shared" si="103"/>
        <v>9355.1280000000006</v>
      </c>
      <c r="AL78">
        <f t="shared" si="104"/>
        <v>6236.7520000000004</v>
      </c>
      <c r="AM78">
        <f t="shared" si="105"/>
        <v>3118.3760000000002</v>
      </c>
      <c r="AN78">
        <f t="shared" si="106"/>
        <v>854.33999933091138</v>
      </c>
      <c r="AO78">
        <f t="shared" si="107"/>
        <v>31249.151999999998</v>
      </c>
      <c r="AP78">
        <f t="shared" si="108"/>
        <v>27891.151999999998</v>
      </c>
      <c r="AQ78">
        <f t="shared" si="109"/>
        <v>24533.151999999998</v>
      </c>
      <c r="AR78">
        <f t="shared" si="110"/>
        <v>21175.151999999998</v>
      </c>
      <c r="AS78">
        <f t="shared" si="111"/>
        <v>18528.257999999998</v>
      </c>
      <c r="AT78">
        <f t="shared" si="112"/>
        <v>15881.364</v>
      </c>
      <c r="AU78">
        <f t="shared" si="113"/>
        <v>13234.47</v>
      </c>
      <c r="AV78">
        <f t="shared" si="114"/>
        <v>10587.575999999999</v>
      </c>
      <c r="AW78">
        <f t="shared" si="115"/>
        <v>7940.6819999999989</v>
      </c>
      <c r="AX78">
        <f t="shared" si="116"/>
        <v>5293.7879999999996</v>
      </c>
      <c r="AY78">
        <f t="shared" si="117"/>
        <v>2646.8939999999998</v>
      </c>
      <c r="AZ78">
        <f t="shared" si="118"/>
        <v>725.16829505222267</v>
      </c>
      <c r="BA78">
        <f t="shared" si="119"/>
        <v>30449.140999999996</v>
      </c>
      <c r="BB78">
        <f t="shared" si="120"/>
        <v>27177.109999999997</v>
      </c>
      <c r="BC78">
        <f t="shared" si="121"/>
        <v>23905.078999999998</v>
      </c>
      <c r="BD78">
        <f t="shared" si="122"/>
        <v>20633.047999999999</v>
      </c>
      <c r="BE78">
        <f t="shared" si="123"/>
        <v>18053.916999999998</v>
      </c>
      <c r="BF78">
        <f t="shared" si="124"/>
        <v>15474.785999999998</v>
      </c>
      <c r="BG78">
        <f t="shared" si="125"/>
        <v>12895.654999999999</v>
      </c>
      <c r="BH78">
        <f t="shared" si="126"/>
        <v>10316.523999999999</v>
      </c>
      <c r="BI78">
        <f t="shared" si="127"/>
        <v>7737.393</v>
      </c>
      <c r="BJ78">
        <f t="shared" si="128"/>
        <v>5158.2619999999997</v>
      </c>
      <c r="BK78">
        <f t="shared" si="129"/>
        <v>2579.1309999999999</v>
      </c>
      <c r="BL78">
        <f t="shared" si="130"/>
        <v>706.60327309754246</v>
      </c>
      <c r="BM78">
        <f t="shared" si="131"/>
        <v>49261.2</v>
      </c>
      <c r="BN78">
        <f t="shared" si="132"/>
        <v>46295.832999999999</v>
      </c>
      <c r="BO78">
        <f t="shared" si="133"/>
        <v>40831.061999999998</v>
      </c>
      <c r="BP78">
        <f t="shared" si="134"/>
        <v>35366.290999999997</v>
      </c>
      <c r="BQ78">
        <f t="shared" si="135"/>
        <v>29901.52</v>
      </c>
      <c r="BR78">
        <f t="shared" si="136"/>
        <v>25235.11</v>
      </c>
      <c r="BS78">
        <f t="shared" si="137"/>
        <v>20568.7</v>
      </c>
      <c r="BT78">
        <f t="shared" si="138"/>
        <v>15902.29</v>
      </c>
      <c r="BU78">
        <f t="shared" si="139"/>
        <v>11235.880000000001</v>
      </c>
      <c r="BV78">
        <f t="shared" si="140"/>
        <v>6569.47</v>
      </c>
      <c r="BW78">
        <f t="shared" si="141"/>
        <v>3284.7350000000001</v>
      </c>
      <c r="BX78" s="16">
        <f t="shared" si="142"/>
        <v>1156.4186025306205</v>
      </c>
      <c r="BY78">
        <f t="shared" si="143"/>
        <v>2948.5782990595012</v>
      </c>
      <c r="BZ78">
        <f t="shared" si="144"/>
        <v>742.8213522587647</v>
      </c>
      <c r="CA78">
        <f t="shared" si="145"/>
        <v>929.88181682495031</v>
      </c>
      <c r="CB78">
        <f t="shared" si="146"/>
        <v>6266.820420712439</v>
      </c>
    </row>
    <row r="79" spans="1:80" x14ac:dyDescent="0.25">
      <c r="A79">
        <f>'Data Input'!A79</f>
        <v>1</v>
      </c>
      <c r="B79">
        <f>'Data Input'!C79</f>
        <v>53</v>
      </c>
      <c r="C79">
        <f t="shared" si="76"/>
        <v>54</v>
      </c>
      <c r="D79">
        <f t="shared" si="77"/>
        <v>55</v>
      </c>
      <c r="E79">
        <f t="shared" si="78"/>
        <v>56</v>
      </c>
      <c r="F79">
        <f t="shared" si="79"/>
        <v>57</v>
      </c>
      <c r="G79">
        <f t="shared" si="80"/>
        <v>58</v>
      </c>
      <c r="H79">
        <f t="shared" si="81"/>
        <v>59</v>
      </c>
      <c r="I79">
        <f t="shared" si="82"/>
        <v>60</v>
      </c>
      <c r="J79">
        <f t="shared" si="83"/>
        <v>61</v>
      </c>
      <c r="K79">
        <f t="shared" si="84"/>
        <v>62</v>
      </c>
      <c r="L79">
        <f t="shared" si="85"/>
        <v>63</v>
      </c>
      <c r="M79">
        <f>IF('Data Input'!D79&gt;=240,1,0)</f>
        <v>0</v>
      </c>
      <c r="N79">
        <f>_xlfn.IFS('Data Input'!F79&gt;=130,1,'Data Input'!G79=1,1,0=0,0)</f>
        <v>0</v>
      </c>
      <c r="O79">
        <f>'Data Input'!H79</f>
        <v>0</v>
      </c>
      <c r="P79">
        <f>'Data Input'!J79</f>
        <v>36.5</v>
      </c>
      <c r="Q79">
        <f t="shared" si="86"/>
        <v>0</v>
      </c>
      <c r="R79">
        <f>IF('Data Input'!I79&gt;=100,1,0)</f>
        <v>1</v>
      </c>
      <c r="S79" s="18">
        <f>'Data Input'!L79</f>
        <v>3</v>
      </c>
      <c r="T79" s="16">
        <f>'Data Input'!N79</f>
        <v>2016</v>
      </c>
      <c r="U79">
        <f t="shared" si="87"/>
        <v>0.67303407515642699</v>
      </c>
      <c r="V79">
        <f t="shared" si="88"/>
        <v>5.5852400686391065E-2</v>
      </c>
      <c r="W79">
        <f t="shared" si="89"/>
        <v>0.48042126595479734</v>
      </c>
      <c r="X79" s="16">
        <f t="shared" si="90"/>
        <v>1</v>
      </c>
      <c r="Y79">
        <f t="shared" si="91"/>
        <v>2832.2240604254039</v>
      </c>
      <c r="Z79">
        <f t="shared" si="92"/>
        <v>25.691424130357483</v>
      </c>
      <c r="AA79">
        <f t="shared" si="93"/>
        <v>271.43452129161716</v>
      </c>
      <c r="AB79" s="16">
        <f t="shared" si="94"/>
        <v>5110.4018181818183</v>
      </c>
      <c r="AC79">
        <f t="shared" si="95"/>
        <v>35977.682000000001</v>
      </c>
      <c r="AD79">
        <f t="shared" si="96"/>
        <v>32021.533000000003</v>
      </c>
      <c r="AE79">
        <f t="shared" si="97"/>
        <v>28065.384000000002</v>
      </c>
      <c r="AF79">
        <f t="shared" si="98"/>
        <v>24947.008000000002</v>
      </c>
      <c r="AG79">
        <f t="shared" si="99"/>
        <v>21828.632000000001</v>
      </c>
      <c r="AH79">
        <f t="shared" si="100"/>
        <v>18710.256000000001</v>
      </c>
      <c r="AI79">
        <f t="shared" si="101"/>
        <v>15591.880000000001</v>
      </c>
      <c r="AJ79">
        <f t="shared" si="102"/>
        <v>12473.504000000001</v>
      </c>
      <c r="AK79">
        <f t="shared" si="103"/>
        <v>9355.1280000000006</v>
      </c>
      <c r="AL79">
        <f t="shared" si="104"/>
        <v>6236.7520000000004</v>
      </c>
      <c r="AM79">
        <f t="shared" si="105"/>
        <v>3118.3760000000002</v>
      </c>
      <c r="AN79">
        <f t="shared" si="106"/>
        <v>1141.4199528387435</v>
      </c>
      <c r="AO79">
        <f t="shared" si="107"/>
        <v>30538.045999999998</v>
      </c>
      <c r="AP79">
        <f t="shared" si="108"/>
        <v>27180.045999999998</v>
      </c>
      <c r="AQ79">
        <f t="shared" si="109"/>
        <v>23822.045999999998</v>
      </c>
      <c r="AR79">
        <f t="shared" si="110"/>
        <v>21175.151999999998</v>
      </c>
      <c r="AS79">
        <f t="shared" si="111"/>
        <v>18528.257999999998</v>
      </c>
      <c r="AT79">
        <f t="shared" si="112"/>
        <v>15881.364</v>
      </c>
      <c r="AU79">
        <f t="shared" si="113"/>
        <v>13234.47</v>
      </c>
      <c r="AV79">
        <f t="shared" si="114"/>
        <v>10587.575999999999</v>
      </c>
      <c r="AW79">
        <f t="shared" si="115"/>
        <v>7940.6819999999989</v>
      </c>
      <c r="AX79">
        <f t="shared" si="116"/>
        <v>5293.7879999999996</v>
      </c>
      <c r="AY79">
        <f t="shared" si="117"/>
        <v>2646.8939999999998</v>
      </c>
      <c r="AZ79">
        <f t="shared" si="118"/>
        <v>968.84327523475838</v>
      </c>
      <c r="BA79">
        <f t="shared" si="119"/>
        <v>29756.240999999998</v>
      </c>
      <c r="BB79">
        <f t="shared" si="120"/>
        <v>26484.21</v>
      </c>
      <c r="BC79">
        <f t="shared" si="121"/>
        <v>23212.179</v>
      </c>
      <c r="BD79">
        <f t="shared" si="122"/>
        <v>20633.047999999999</v>
      </c>
      <c r="BE79">
        <f t="shared" si="123"/>
        <v>18053.916999999998</v>
      </c>
      <c r="BF79">
        <f t="shared" si="124"/>
        <v>15474.785999999998</v>
      </c>
      <c r="BG79">
        <f t="shared" si="125"/>
        <v>12895.654999999999</v>
      </c>
      <c r="BH79">
        <f t="shared" si="126"/>
        <v>10316.523999999999</v>
      </c>
      <c r="BI79">
        <f t="shared" si="127"/>
        <v>7737.393</v>
      </c>
      <c r="BJ79">
        <f t="shared" si="128"/>
        <v>5158.2619999999997</v>
      </c>
      <c r="BK79">
        <f t="shared" si="129"/>
        <v>2579.1309999999999</v>
      </c>
      <c r="BL79">
        <f t="shared" si="130"/>
        <v>944.03995046301861</v>
      </c>
      <c r="BM79">
        <f t="shared" si="131"/>
        <v>47081.164000000004</v>
      </c>
      <c r="BN79">
        <f t="shared" si="132"/>
        <v>44115.797000000006</v>
      </c>
      <c r="BO79">
        <f t="shared" si="133"/>
        <v>38651.026000000005</v>
      </c>
      <c r="BP79">
        <f t="shared" si="134"/>
        <v>33186.255000000005</v>
      </c>
      <c r="BQ79">
        <f t="shared" si="135"/>
        <v>28519.845000000001</v>
      </c>
      <c r="BR79">
        <f t="shared" si="136"/>
        <v>23853.435000000001</v>
      </c>
      <c r="BS79">
        <f t="shared" si="137"/>
        <v>19187.025000000001</v>
      </c>
      <c r="BT79">
        <f t="shared" si="138"/>
        <v>14520.615</v>
      </c>
      <c r="BU79">
        <f t="shared" si="139"/>
        <v>9854.2049999999999</v>
      </c>
      <c r="BV79">
        <f t="shared" si="140"/>
        <v>6569.47</v>
      </c>
      <c r="BW79">
        <f t="shared" si="141"/>
        <v>3284.7350000000001</v>
      </c>
      <c r="BX79" s="16">
        <f t="shared" si="142"/>
        <v>1476.997401474448</v>
      </c>
      <c r="BY79">
        <f t="shared" si="143"/>
        <v>3973.6440132641474</v>
      </c>
      <c r="BZ79">
        <f t="shared" si="144"/>
        <v>994.5346993651159</v>
      </c>
      <c r="CA79">
        <f t="shared" si="145"/>
        <v>1215.4744717546357</v>
      </c>
      <c r="CB79">
        <f t="shared" si="146"/>
        <v>6587.3992196562667</v>
      </c>
    </row>
    <row r="80" spans="1:80" x14ac:dyDescent="0.25">
      <c r="A80">
        <f>'Data Input'!A80</f>
        <v>0</v>
      </c>
      <c r="B80">
        <f>'Data Input'!C80</f>
        <v>54</v>
      </c>
      <c r="C80">
        <f t="shared" si="76"/>
        <v>55</v>
      </c>
      <c r="D80">
        <f t="shared" si="77"/>
        <v>56</v>
      </c>
      <c r="E80">
        <f t="shared" si="78"/>
        <v>57</v>
      </c>
      <c r="F80">
        <f t="shared" si="79"/>
        <v>58</v>
      </c>
      <c r="G80">
        <f t="shared" si="80"/>
        <v>59</v>
      </c>
      <c r="H80">
        <f t="shared" si="81"/>
        <v>60</v>
      </c>
      <c r="I80">
        <f t="shared" si="82"/>
        <v>61</v>
      </c>
      <c r="J80">
        <f t="shared" si="83"/>
        <v>62</v>
      </c>
      <c r="K80">
        <f t="shared" si="84"/>
        <v>63</v>
      </c>
      <c r="L80">
        <f t="shared" si="85"/>
        <v>64</v>
      </c>
      <c r="M80">
        <f>IF('Data Input'!D80&gt;=240,1,0)</f>
        <v>0</v>
      </c>
      <c r="N80">
        <f>_xlfn.IFS('Data Input'!F80&gt;=130,1,'Data Input'!G80=1,1,0=0,0)</f>
        <v>0</v>
      </c>
      <c r="O80">
        <f>'Data Input'!H80</f>
        <v>0</v>
      </c>
      <c r="P80">
        <f>'Data Input'!J80</f>
        <v>17</v>
      </c>
      <c r="Q80">
        <f t="shared" si="86"/>
        <v>0</v>
      </c>
      <c r="R80">
        <f>IF('Data Input'!I80&gt;=100,1,0)</f>
        <v>0</v>
      </c>
      <c r="S80" s="18">
        <f>'Data Input'!L80</f>
        <v>3</v>
      </c>
      <c r="T80" s="16">
        <f>'Data Input'!N80</f>
        <v>2016</v>
      </c>
      <c r="U80">
        <f t="shared" si="87"/>
        <v>0.28553854915336696</v>
      </c>
      <c r="V80">
        <f t="shared" si="88"/>
        <v>3.6477155835705995E-2</v>
      </c>
      <c r="W80">
        <f t="shared" si="89"/>
        <v>0.23524032193907474</v>
      </c>
      <c r="X80" s="16">
        <f t="shared" si="90"/>
        <v>2.7894485742080487E-3</v>
      </c>
      <c r="Y80">
        <f t="shared" si="91"/>
        <v>1201.5872285562466</v>
      </c>
      <c r="Z80">
        <f t="shared" si="92"/>
        <v>16.779047455924527</v>
      </c>
      <c r="AA80">
        <f t="shared" si="93"/>
        <v>132.90907105687222</v>
      </c>
      <c r="AB80" s="16">
        <f t="shared" si="94"/>
        <v>14.25520306535749</v>
      </c>
      <c r="AC80">
        <f t="shared" si="95"/>
        <v>35139.909</v>
      </c>
      <c r="AD80">
        <f t="shared" si="96"/>
        <v>31183.760000000002</v>
      </c>
      <c r="AE80">
        <f t="shared" si="97"/>
        <v>28065.384000000002</v>
      </c>
      <c r="AF80">
        <f t="shared" si="98"/>
        <v>24947.008000000002</v>
      </c>
      <c r="AG80">
        <f t="shared" si="99"/>
        <v>21828.632000000001</v>
      </c>
      <c r="AH80">
        <f t="shared" si="100"/>
        <v>18710.256000000001</v>
      </c>
      <c r="AI80">
        <f t="shared" si="101"/>
        <v>15591.880000000001</v>
      </c>
      <c r="AJ80">
        <f t="shared" si="102"/>
        <v>12473.504000000001</v>
      </c>
      <c r="AK80">
        <f t="shared" si="103"/>
        <v>9355.1280000000006</v>
      </c>
      <c r="AL80">
        <f t="shared" si="104"/>
        <v>6236.7520000000004</v>
      </c>
      <c r="AM80">
        <f t="shared" si="105"/>
        <v>3118.3760000000002</v>
      </c>
      <c r="AN80">
        <f t="shared" si="106"/>
        <v>480.29994054540532</v>
      </c>
      <c r="AO80">
        <f t="shared" si="107"/>
        <v>29826.94</v>
      </c>
      <c r="AP80">
        <f t="shared" si="108"/>
        <v>26468.94</v>
      </c>
      <c r="AQ80">
        <f t="shared" si="109"/>
        <v>23822.045999999998</v>
      </c>
      <c r="AR80">
        <f t="shared" si="110"/>
        <v>21175.151999999998</v>
      </c>
      <c r="AS80">
        <f t="shared" si="111"/>
        <v>18528.257999999998</v>
      </c>
      <c r="AT80">
        <f t="shared" si="112"/>
        <v>15881.364</v>
      </c>
      <c r="AU80">
        <f t="shared" si="113"/>
        <v>13234.47</v>
      </c>
      <c r="AV80">
        <f t="shared" si="114"/>
        <v>10587.575999999999</v>
      </c>
      <c r="AW80">
        <f t="shared" si="115"/>
        <v>7940.6819999999989</v>
      </c>
      <c r="AX80">
        <f t="shared" si="116"/>
        <v>5293.7879999999996</v>
      </c>
      <c r="AY80">
        <f t="shared" si="117"/>
        <v>2646.8939999999998</v>
      </c>
      <c r="AZ80">
        <f t="shared" si="118"/>
        <v>407.6811230538276</v>
      </c>
      <c r="BA80">
        <f t="shared" si="119"/>
        <v>29063.341</v>
      </c>
      <c r="BB80">
        <f t="shared" si="120"/>
        <v>25791.31</v>
      </c>
      <c r="BC80">
        <f t="shared" si="121"/>
        <v>23212.179</v>
      </c>
      <c r="BD80">
        <f t="shared" si="122"/>
        <v>20633.047999999999</v>
      </c>
      <c r="BE80">
        <f t="shared" si="123"/>
        <v>18053.916999999998</v>
      </c>
      <c r="BF80">
        <f t="shared" si="124"/>
        <v>15474.785999999998</v>
      </c>
      <c r="BG80">
        <f t="shared" si="125"/>
        <v>12895.654999999999</v>
      </c>
      <c r="BH80">
        <f t="shared" si="126"/>
        <v>10316.523999999999</v>
      </c>
      <c r="BI80">
        <f t="shared" si="127"/>
        <v>7737.393</v>
      </c>
      <c r="BJ80">
        <f t="shared" si="128"/>
        <v>5158.2619999999997</v>
      </c>
      <c r="BK80">
        <f t="shared" si="129"/>
        <v>2579.1309999999999</v>
      </c>
      <c r="BL80">
        <f t="shared" si="130"/>
        <v>397.24409676676919</v>
      </c>
      <c r="BM80">
        <f t="shared" si="131"/>
        <v>44901.127999999997</v>
      </c>
      <c r="BN80">
        <f t="shared" si="132"/>
        <v>41935.760999999999</v>
      </c>
      <c r="BO80">
        <f t="shared" si="133"/>
        <v>36470.99</v>
      </c>
      <c r="BP80">
        <f t="shared" si="134"/>
        <v>31804.579999999998</v>
      </c>
      <c r="BQ80">
        <f t="shared" si="135"/>
        <v>27138.17</v>
      </c>
      <c r="BR80">
        <f t="shared" si="136"/>
        <v>22471.759999999998</v>
      </c>
      <c r="BS80">
        <f t="shared" si="137"/>
        <v>17805.349999999999</v>
      </c>
      <c r="BT80">
        <f t="shared" si="138"/>
        <v>13138.94</v>
      </c>
      <c r="BU80">
        <f t="shared" si="139"/>
        <v>9854.2049999999999</v>
      </c>
      <c r="BV80">
        <f t="shared" si="140"/>
        <v>6569.47</v>
      </c>
      <c r="BW80">
        <f t="shared" si="141"/>
        <v>3284.7350000000001</v>
      </c>
      <c r="BX80" s="16">
        <f t="shared" si="142"/>
        <v>594.88854493155918</v>
      </c>
      <c r="BY80">
        <f t="shared" si="143"/>
        <v>1681.887169101652</v>
      </c>
      <c r="BZ80">
        <f t="shared" si="144"/>
        <v>424.46017050975212</v>
      </c>
      <c r="CA80">
        <f t="shared" si="145"/>
        <v>530.15316782364141</v>
      </c>
      <c r="CB80">
        <f t="shared" si="146"/>
        <v>609.14374799691666</v>
      </c>
    </row>
    <row r="81" spans="1:80" x14ac:dyDescent="0.25">
      <c r="A81">
        <f>'Data Input'!A81</f>
        <v>1</v>
      </c>
      <c r="B81">
        <f>'Data Input'!C81</f>
        <v>41</v>
      </c>
      <c r="C81">
        <f t="shared" si="76"/>
        <v>42</v>
      </c>
      <c r="D81">
        <f t="shared" si="77"/>
        <v>43</v>
      </c>
      <c r="E81">
        <f t="shared" si="78"/>
        <v>44</v>
      </c>
      <c r="F81">
        <f t="shared" si="79"/>
        <v>45</v>
      </c>
      <c r="G81">
        <f t="shared" si="80"/>
        <v>46</v>
      </c>
      <c r="H81">
        <f t="shared" si="81"/>
        <v>47</v>
      </c>
      <c r="I81">
        <f t="shared" si="82"/>
        <v>48</v>
      </c>
      <c r="J81">
        <f t="shared" si="83"/>
        <v>49</v>
      </c>
      <c r="K81">
        <f t="shared" si="84"/>
        <v>50</v>
      </c>
      <c r="L81">
        <f t="shared" si="85"/>
        <v>51</v>
      </c>
      <c r="M81">
        <f>IF('Data Input'!D81&gt;=240,1,0)</f>
        <v>0</v>
      </c>
      <c r="N81">
        <f>_xlfn.IFS('Data Input'!F81&gt;=130,1,'Data Input'!G81=1,1,0=0,0)</f>
        <v>0</v>
      </c>
      <c r="O81">
        <f>'Data Input'!H81</f>
        <v>0</v>
      </c>
      <c r="P81">
        <f>'Data Input'!J81</f>
        <v>23.3</v>
      </c>
      <c r="Q81">
        <f t="shared" si="86"/>
        <v>0</v>
      </c>
      <c r="R81">
        <f>IF('Data Input'!I81&gt;=100,1,0)</f>
        <v>0</v>
      </c>
      <c r="S81" s="18">
        <f>'Data Input'!L81</f>
        <v>3</v>
      </c>
      <c r="T81" s="16">
        <f>'Data Input'!N81</f>
        <v>2016</v>
      </c>
      <c r="U81">
        <f t="shared" si="87"/>
        <v>0.4042953777753196</v>
      </c>
      <c r="V81">
        <f t="shared" si="88"/>
        <v>4.7929952009393935E-2</v>
      </c>
      <c r="W81">
        <f t="shared" si="89"/>
        <v>0.28342536138631752</v>
      </c>
      <c r="X81" s="16">
        <f t="shared" si="90"/>
        <v>9.2946684015740959E-3</v>
      </c>
      <c r="Y81">
        <f t="shared" si="91"/>
        <v>1701.3330211964435</v>
      </c>
      <c r="Z81">
        <f t="shared" si="92"/>
        <v>22.047194220624764</v>
      </c>
      <c r="AA81">
        <f t="shared" si="93"/>
        <v>160.13326790791385</v>
      </c>
      <c r="AB81" s="16">
        <f t="shared" si="94"/>
        <v>47.499490298801355</v>
      </c>
      <c r="AC81">
        <f t="shared" si="95"/>
        <v>47799.591000000008</v>
      </c>
      <c r="AD81">
        <f t="shared" si="96"/>
        <v>42772.954000000005</v>
      </c>
      <c r="AE81">
        <f t="shared" si="97"/>
        <v>37746.317000000003</v>
      </c>
      <c r="AF81">
        <f t="shared" si="98"/>
        <v>32719.68</v>
      </c>
      <c r="AG81">
        <f t="shared" si="99"/>
        <v>27693.043000000001</v>
      </c>
      <c r="AH81">
        <f t="shared" si="100"/>
        <v>23736.894</v>
      </c>
      <c r="AI81">
        <f t="shared" si="101"/>
        <v>19780.744999999999</v>
      </c>
      <c r="AJ81">
        <f t="shared" si="102"/>
        <v>15824.596</v>
      </c>
      <c r="AK81">
        <f t="shared" si="103"/>
        <v>11868.447</v>
      </c>
      <c r="AL81">
        <f t="shared" si="104"/>
        <v>7912.2979999999998</v>
      </c>
      <c r="AM81">
        <f t="shared" si="105"/>
        <v>3956.1489999999999</v>
      </c>
      <c r="AN81">
        <f t="shared" si="106"/>
        <v>894.97820285552814</v>
      </c>
      <c r="AO81">
        <f t="shared" si="107"/>
        <v>40572.540000000008</v>
      </c>
      <c r="AP81">
        <f t="shared" si="108"/>
        <v>36305.905000000006</v>
      </c>
      <c r="AQ81">
        <f t="shared" si="109"/>
        <v>32039.270000000004</v>
      </c>
      <c r="AR81">
        <f t="shared" si="110"/>
        <v>27772.635000000002</v>
      </c>
      <c r="AS81">
        <f t="shared" si="111"/>
        <v>23506</v>
      </c>
      <c r="AT81">
        <f t="shared" si="112"/>
        <v>20148</v>
      </c>
      <c r="AU81">
        <f t="shared" si="113"/>
        <v>16790</v>
      </c>
      <c r="AV81">
        <f t="shared" si="114"/>
        <v>13432</v>
      </c>
      <c r="AW81">
        <f t="shared" si="115"/>
        <v>10074</v>
      </c>
      <c r="AX81">
        <f t="shared" si="116"/>
        <v>6716</v>
      </c>
      <c r="AY81">
        <f t="shared" si="117"/>
        <v>3358</v>
      </c>
      <c r="AZ81">
        <f t="shared" si="118"/>
        <v>759.66216043692395</v>
      </c>
      <c r="BA81">
        <f t="shared" si="119"/>
        <v>39533.836999999992</v>
      </c>
      <c r="BB81">
        <f t="shared" si="120"/>
        <v>35376.431999999993</v>
      </c>
      <c r="BC81">
        <f t="shared" si="121"/>
        <v>31219.026999999995</v>
      </c>
      <c r="BD81">
        <f t="shared" si="122"/>
        <v>27061.621999999996</v>
      </c>
      <c r="BE81">
        <f t="shared" si="123"/>
        <v>22904.216999999997</v>
      </c>
      <c r="BF81">
        <f t="shared" si="124"/>
        <v>19632.185999999998</v>
      </c>
      <c r="BG81">
        <f t="shared" si="125"/>
        <v>16360.154999999999</v>
      </c>
      <c r="BH81">
        <f t="shared" si="126"/>
        <v>13088.124</v>
      </c>
      <c r="BI81">
        <f t="shared" si="127"/>
        <v>9816.0930000000008</v>
      </c>
      <c r="BJ81">
        <f t="shared" si="128"/>
        <v>6544.0619999999999</v>
      </c>
      <c r="BK81">
        <f t="shared" si="129"/>
        <v>3272.0309999999999</v>
      </c>
      <c r="BL81">
        <f t="shared" si="130"/>
        <v>740.21389883029451</v>
      </c>
      <c r="BM81">
        <f t="shared" si="131"/>
        <v>58045.908999999992</v>
      </c>
      <c r="BN81">
        <f t="shared" si="132"/>
        <v>55080.541999999994</v>
      </c>
      <c r="BO81">
        <f t="shared" si="133"/>
        <v>49507.562999999995</v>
      </c>
      <c r="BP81">
        <f t="shared" si="134"/>
        <v>43934.583999999995</v>
      </c>
      <c r="BQ81">
        <f t="shared" si="135"/>
        <v>38361.604999999996</v>
      </c>
      <c r="BR81">
        <f t="shared" si="136"/>
        <v>32788.625999999997</v>
      </c>
      <c r="BS81">
        <f t="shared" si="137"/>
        <v>27323.855</v>
      </c>
      <c r="BT81">
        <f t="shared" si="138"/>
        <v>21859.083999999999</v>
      </c>
      <c r="BU81">
        <f t="shared" si="139"/>
        <v>16394.312999999998</v>
      </c>
      <c r="BV81">
        <f t="shared" si="140"/>
        <v>10929.541999999999</v>
      </c>
      <c r="BW81">
        <f t="shared" si="141"/>
        <v>5464.7709999999997</v>
      </c>
      <c r="BX81" s="16">
        <f t="shared" si="142"/>
        <v>1183.5684468469663</v>
      </c>
      <c r="BY81">
        <f t="shared" si="143"/>
        <v>2596.3112240519717</v>
      </c>
      <c r="BZ81">
        <f t="shared" si="144"/>
        <v>781.70935465754872</v>
      </c>
      <c r="CA81">
        <f t="shared" si="145"/>
        <v>900.34716673820833</v>
      </c>
      <c r="CB81">
        <f t="shared" si="146"/>
        <v>1231.0679371457677</v>
      </c>
    </row>
    <row r="82" spans="1:80" x14ac:dyDescent="0.25">
      <c r="A82">
        <f>'Data Input'!A82</f>
        <v>0</v>
      </c>
      <c r="B82">
        <f>'Data Input'!C82</f>
        <v>56</v>
      </c>
      <c r="C82">
        <f t="shared" si="76"/>
        <v>57</v>
      </c>
      <c r="D82">
        <f t="shared" si="77"/>
        <v>58</v>
      </c>
      <c r="E82">
        <f t="shared" si="78"/>
        <v>59</v>
      </c>
      <c r="F82">
        <f t="shared" si="79"/>
        <v>60</v>
      </c>
      <c r="G82">
        <f t="shared" si="80"/>
        <v>61</v>
      </c>
      <c r="H82">
        <f t="shared" si="81"/>
        <v>62</v>
      </c>
      <c r="I82">
        <f t="shared" si="82"/>
        <v>63</v>
      </c>
      <c r="J82">
        <f t="shared" si="83"/>
        <v>64</v>
      </c>
      <c r="K82">
        <f t="shared" si="84"/>
        <v>65</v>
      </c>
      <c r="L82">
        <f t="shared" si="85"/>
        <v>66</v>
      </c>
      <c r="M82">
        <f>IF('Data Input'!D82&gt;=240,1,0)</f>
        <v>0</v>
      </c>
      <c r="N82">
        <f>_xlfn.IFS('Data Input'!F82&gt;=130,1,'Data Input'!G82=1,1,0=0,0)</f>
        <v>1</v>
      </c>
      <c r="O82">
        <f>'Data Input'!H82</f>
        <v>0</v>
      </c>
      <c r="P82">
        <f>'Data Input'!J82</f>
        <v>24.1</v>
      </c>
      <c r="Q82">
        <f t="shared" si="86"/>
        <v>0</v>
      </c>
      <c r="R82">
        <f>IF('Data Input'!I82&gt;=100,1,0)</f>
        <v>1</v>
      </c>
      <c r="S82" s="18">
        <f>'Data Input'!L82</f>
        <v>3</v>
      </c>
      <c r="T82" s="16">
        <f>'Data Input'!N82</f>
        <v>2016</v>
      </c>
      <c r="U82">
        <f t="shared" si="87"/>
        <v>0.59171909109427434</v>
      </c>
      <c r="V82">
        <f t="shared" si="88"/>
        <v>4.6247093998328999E-2</v>
      </c>
      <c r="W82">
        <f t="shared" si="89"/>
        <v>0.43477328618709921</v>
      </c>
      <c r="X82" s="16">
        <f t="shared" si="90"/>
        <v>1</v>
      </c>
      <c r="Y82">
        <f t="shared" si="91"/>
        <v>2490.0389277032455</v>
      </c>
      <c r="Z82">
        <f t="shared" si="92"/>
        <v>21.273100029827088</v>
      </c>
      <c r="AA82">
        <f t="shared" si="93"/>
        <v>245.64374470817518</v>
      </c>
      <c r="AB82" s="16">
        <f t="shared" si="94"/>
        <v>5110.4018181818183</v>
      </c>
      <c r="AC82">
        <f t="shared" si="95"/>
        <v>33883.25</v>
      </c>
      <c r="AD82">
        <f t="shared" si="96"/>
        <v>30764.874000000003</v>
      </c>
      <c r="AE82">
        <f t="shared" si="97"/>
        <v>27646.498000000003</v>
      </c>
      <c r="AF82">
        <f t="shared" si="98"/>
        <v>24528.122000000003</v>
      </c>
      <c r="AG82">
        <f t="shared" si="99"/>
        <v>21409.746000000003</v>
      </c>
      <c r="AH82">
        <f t="shared" si="100"/>
        <v>18291.370000000003</v>
      </c>
      <c r="AI82">
        <f t="shared" si="101"/>
        <v>15172.994000000001</v>
      </c>
      <c r="AJ82">
        <f t="shared" si="102"/>
        <v>12054.618</v>
      </c>
      <c r="AK82">
        <f t="shared" si="103"/>
        <v>8936.2420000000002</v>
      </c>
      <c r="AL82">
        <f t="shared" si="104"/>
        <v>5817.866</v>
      </c>
      <c r="AM82">
        <f t="shared" si="105"/>
        <v>2699.49</v>
      </c>
      <c r="AN82">
        <f t="shared" si="106"/>
        <v>970.74001136150218</v>
      </c>
      <c r="AO82">
        <f t="shared" si="107"/>
        <v>28760.280999999999</v>
      </c>
      <c r="AP82">
        <f t="shared" si="108"/>
        <v>26113.386999999999</v>
      </c>
      <c r="AQ82">
        <f t="shared" si="109"/>
        <v>23466.492999999999</v>
      </c>
      <c r="AR82">
        <f t="shared" si="110"/>
        <v>20819.598999999998</v>
      </c>
      <c r="AS82">
        <f t="shared" si="111"/>
        <v>18172.704999999998</v>
      </c>
      <c r="AT82">
        <f t="shared" si="112"/>
        <v>15525.811</v>
      </c>
      <c r="AU82">
        <f t="shared" si="113"/>
        <v>12878.916999999999</v>
      </c>
      <c r="AV82">
        <f t="shared" si="114"/>
        <v>10232.022999999999</v>
      </c>
      <c r="AW82">
        <f t="shared" si="115"/>
        <v>7585.128999999999</v>
      </c>
      <c r="AX82">
        <f t="shared" si="116"/>
        <v>4938.2349999999997</v>
      </c>
      <c r="AY82">
        <f t="shared" si="117"/>
        <v>2291.3409999999999</v>
      </c>
      <c r="AZ82">
        <f t="shared" si="118"/>
        <v>823.96922556801042</v>
      </c>
      <c r="BA82">
        <f t="shared" si="119"/>
        <v>28023.99</v>
      </c>
      <c r="BB82">
        <f t="shared" si="120"/>
        <v>25444.859</v>
      </c>
      <c r="BC82">
        <f t="shared" si="121"/>
        <v>22865.727999999999</v>
      </c>
      <c r="BD82">
        <f t="shared" si="122"/>
        <v>20286.596999999998</v>
      </c>
      <c r="BE82">
        <f t="shared" si="123"/>
        <v>17707.465999999997</v>
      </c>
      <c r="BF82">
        <f t="shared" si="124"/>
        <v>15128.334999999997</v>
      </c>
      <c r="BG82">
        <f t="shared" si="125"/>
        <v>12549.203999999998</v>
      </c>
      <c r="BH82">
        <f t="shared" si="126"/>
        <v>9970.0729999999985</v>
      </c>
      <c r="BI82">
        <f t="shared" si="127"/>
        <v>7390.9419999999991</v>
      </c>
      <c r="BJ82">
        <f t="shared" si="128"/>
        <v>4811.8109999999997</v>
      </c>
      <c r="BK82">
        <f t="shared" si="129"/>
        <v>2232.6799999999998</v>
      </c>
      <c r="BL82">
        <f t="shared" si="130"/>
        <v>802.87480673853167</v>
      </c>
      <c r="BM82">
        <f t="shared" si="131"/>
        <v>39219.569000000003</v>
      </c>
      <c r="BN82">
        <f t="shared" si="132"/>
        <v>36254.202000000005</v>
      </c>
      <c r="BO82">
        <f t="shared" si="133"/>
        <v>31587.792000000001</v>
      </c>
      <c r="BP82">
        <f t="shared" si="134"/>
        <v>26921.382000000001</v>
      </c>
      <c r="BQ82">
        <f t="shared" si="135"/>
        <v>22254.972000000002</v>
      </c>
      <c r="BR82">
        <f t="shared" si="136"/>
        <v>17588.562000000002</v>
      </c>
      <c r="BS82">
        <f t="shared" si="137"/>
        <v>14303.827000000001</v>
      </c>
      <c r="BT82">
        <f t="shared" si="138"/>
        <v>11019.092000000001</v>
      </c>
      <c r="BU82">
        <f t="shared" si="139"/>
        <v>7734.357</v>
      </c>
      <c r="BV82">
        <f t="shared" si="140"/>
        <v>4449.6220000000003</v>
      </c>
      <c r="BW82">
        <f t="shared" si="141"/>
        <v>1164.8869999999999</v>
      </c>
      <c r="BX82" s="16">
        <f t="shared" si="142"/>
        <v>1033.471022779534</v>
      </c>
      <c r="BY82">
        <f t="shared" si="143"/>
        <v>3460.7789390647476</v>
      </c>
      <c r="BZ82">
        <f t="shared" si="144"/>
        <v>845.24232559783752</v>
      </c>
      <c r="CA82">
        <f t="shared" si="145"/>
        <v>1048.5185514467069</v>
      </c>
      <c r="CB82">
        <f t="shared" si="146"/>
        <v>6143.8728409613523</v>
      </c>
    </row>
    <row r="83" spans="1:80" x14ac:dyDescent="0.25">
      <c r="A83">
        <f>'Data Input'!A83</f>
        <v>0</v>
      </c>
      <c r="B83">
        <f>'Data Input'!C83</f>
        <v>45</v>
      </c>
      <c r="C83">
        <f t="shared" si="76"/>
        <v>46</v>
      </c>
      <c r="D83">
        <f t="shared" si="77"/>
        <v>47</v>
      </c>
      <c r="E83">
        <f t="shared" si="78"/>
        <v>48</v>
      </c>
      <c r="F83">
        <f t="shared" si="79"/>
        <v>49</v>
      </c>
      <c r="G83">
        <f t="shared" si="80"/>
        <v>50</v>
      </c>
      <c r="H83">
        <f t="shared" si="81"/>
        <v>51</v>
      </c>
      <c r="I83">
        <f t="shared" si="82"/>
        <v>52</v>
      </c>
      <c r="J83">
        <f t="shared" si="83"/>
        <v>53</v>
      </c>
      <c r="K83">
        <f t="shared" si="84"/>
        <v>54</v>
      </c>
      <c r="L83">
        <f t="shared" si="85"/>
        <v>55</v>
      </c>
      <c r="M83">
        <f>IF('Data Input'!D83&gt;=240,1,0)</f>
        <v>0</v>
      </c>
      <c r="N83">
        <f>_xlfn.IFS('Data Input'!F83&gt;=130,1,'Data Input'!G83=1,1,0=0,0)</f>
        <v>0</v>
      </c>
      <c r="O83">
        <f>'Data Input'!H83</f>
        <v>0</v>
      </c>
      <c r="P83">
        <f>'Data Input'!J83</f>
        <v>30.5</v>
      </c>
      <c r="Q83">
        <f t="shared" si="86"/>
        <v>0</v>
      </c>
      <c r="R83">
        <f>IF('Data Input'!I83&gt;=100,1,0)</f>
        <v>0</v>
      </c>
      <c r="S83" s="18">
        <f>'Data Input'!L83</f>
        <v>3</v>
      </c>
      <c r="T83" s="16">
        <f>'Data Input'!N83</f>
        <v>2016</v>
      </c>
      <c r="U83">
        <f t="shared" si="87"/>
        <v>0.55418734753649013</v>
      </c>
      <c r="V83">
        <f t="shared" si="88"/>
        <v>6.5181908645031053E-2</v>
      </c>
      <c r="W83">
        <f t="shared" si="89"/>
        <v>0.34520223466983885</v>
      </c>
      <c r="X83" s="16">
        <f t="shared" si="90"/>
        <v>3.6056101357168524E-2</v>
      </c>
      <c r="Y83">
        <f t="shared" si="91"/>
        <v>2332.0999598889239</v>
      </c>
      <c r="Z83">
        <f t="shared" si="92"/>
        <v>29.982884174103958</v>
      </c>
      <c r="AA83">
        <f t="shared" si="93"/>
        <v>195.03675202675228</v>
      </c>
      <c r="AB83" s="16">
        <f t="shared" si="94"/>
        <v>184.26116593222193</v>
      </c>
      <c r="AC83">
        <f t="shared" si="95"/>
        <v>42679.865999999995</v>
      </c>
      <c r="AD83">
        <f t="shared" si="96"/>
        <v>38723.716999999997</v>
      </c>
      <c r="AE83">
        <f t="shared" si="97"/>
        <v>34767.567999999999</v>
      </c>
      <c r="AF83">
        <f t="shared" si="98"/>
        <v>30811.419000000002</v>
      </c>
      <c r="AG83">
        <f t="shared" si="99"/>
        <v>26855.27</v>
      </c>
      <c r="AH83">
        <f t="shared" si="100"/>
        <v>22899.120999999999</v>
      </c>
      <c r="AI83">
        <f t="shared" si="101"/>
        <v>18942.971999999998</v>
      </c>
      <c r="AJ83">
        <f t="shared" si="102"/>
        <v>14986.822999999999</v>
      </c>
      <c r="AK83">
        <f t="shared" si="103"/>
        <v>11030.673999999999</v>
      </c>
      <c r="AL83">
        <f t="shared" si="104"/>
        <v>7074.5249999999996</v>
      </c>
      <c r="AM83">
        <f t="shared" si="105"/>
        <v>3118.3760000000002</v>
      </c>
      <c r="AN83">
        <f t="shared" si="106"/>
        <v>1139.3906601893971</v>
      </c>
      <c r="AO83">
        <f t="shared" si="107"/>
        <v>36226.894</v>
      </c>
      <c r="AP83">
        <f t="shared" si="108"/>
        <v>32868.894</v>
      </c>
      <c r="AQ83">
        <f t="shared" si="109"/>
        <v>29510.894</v>
      </c>
      <c r="AR83">
        <f t="shared" si="110"/>
        <v>26152.894</v>
      </c>
      <c r="AS83">
        <f t="shared" si="111"/>
        <v>22794.894</v>
      </c>
      <c r="AT83">
        <f t="shared" si="112"/>
        <v>19436.894</v>
      </c>
      <c r="AU83">
        <f t="shared" si="113"/>
        <v>16078.894</v>
      </c>
      <c r="AV83">
        <f t="shared" si="114"/>
        <v>12720.894</v>
      </c>
      <c r="AW83">
        <f t="shared" si="115"/>
        <v>9362.8940000000002</v>
      </c>
      <c r="AX83">
        <f t="shared" si="116"/>
        <v>6004.8940000000002</v>
      </c>
      <c r="AY83">
        <f t="shared" si="117"/>
        <v>2646.8939999999998</v>
      </c>
      <c r="AZ83">
        <f t="shared" si="118"/>
        <v>967.12076749765993</v>
      </c>
      <c r="BA83">
        <f t="shared" si="119"/>
        <v>35299.440999999992</v>
      </c>
      <c r="BB83">
        <f t="shared" si="120"/>
        <v>32027.409999999993</v>
      </c>
      <c r="BC83">
        <f t="shared" si="121"/>
        <v>28755.378999999994</v>
      </c>
      <c r="BD83">
        <f t="shared" si="122"/>
        <v>25483.347999999994</v>
      </c>
      <c r="BE83">
        <f t="shared" si="123"/>
        <v>22211.316999999995</v>
      </c>
      <c r="BF83">
        <f t="shared" si="124"/>
        <v>18939.285999999996</v>
      </c>
      <c r="BG83">
        <f t="shared" si="125"/>
        <v>15667.254999999997</v>
      </c>
      <c r="BH83">
        <f t="shared" si="126"/>
        <v>12395.223999999998</v>
      </c>
      <c r="BI83">
        <f t="shared" si="127"/>
        <v>9123.1929999999993</v>
      </c>
      <c r="BJ83">
        <f t="shared" si="128"/>
        <v>5851.1620000000003</v>
      </c>
      <c r="BK83">
        <f t="shared" si="129"/>
        <v>2579.1309999999999</v>
      </c>
      <c r="BL83">
        <f t="shared" si="130"/>
        <v>942.36130273128629</v>
      </c>
      <c r="BM83">
        <f t="shared" si="131"/>
        <v>57613.076999999997</v>
      </c>
      <c r="BN83">
        <f t="shared" si="132"/>
        <v>54647.71</v>
      </c>
      <c r="BO83">
        <f t="shared" si="133"/>
        <v>49182.938999999998</v>
      </c>
      <c r="BP83">
        <f t="shared" si="134"/>
        <v>43718.167999999998</v>
      </c>
      <c r="BQ83">
        <f t="shared" si="135"/>
        <v>38253.396999999997</v>
      </c>
      <c r="BR83">
        <f t="shared" si="136"/>
        <v>32788.625999999997</v>
      </c>
      <c r="BS83">
        <f t="shared" si="137"/>
        <v>27323.855</v>
      </c>
      <c r="BT83">
        <f t="shared" si="138"/>
        <v>21859.083999999999</v>
      </c>
      <c r="BU83">
        <f t="shared" si="139"/>
        <v>16394.312999999998</v>
      </c>
      <c r="BV83">
        <f t="shared" si="140"/>
        <v>10929.541999999999</v>
      </c>
      <c r="BW83">
        <f t="shared" si="141"/>
        <v>5464.7709999999997</v>
      </c>
      <c r="BX83" s="16">
        <f t="shared" si="142"/>
        <v>1615.4364741884258</v>
      </c>
      <c r="BY83">
        <f t="shared" si="143"/>
        <v>3471.4906200783207</v>
      </c>
      <c r="BZ83">
        <f t="shared" si="144"/>
        <v>997.10365167176383</v>
      </c>
      <c r="CA83">
        <f t="shared" si="145"/>
        <v>1137.3980547580386</v>
      </c>
      <c r="CB83">
        <f t="shared" si="146"/>
        <v>1799.6976401206477</v>
      </c>
    </row>
    <row r="84" spans="1:80" x14ac:dyDescent="0.25">
      <c r="A84">
        <f>'Data Input'!A84</f>
        <v>1</v>
      </c>
      <c r="B84">
        <f>'Data Input'!C84</f>
        <v>48</v>
      </c>
      <c r="C84">
        <f t="shared" si="76"/>
        <v>49</v>
      </c>
      <c r="D84">
        <f t="shared" si="77"/>
        <v>50</v>
      </c>
      <c r="E84">
        <f t="shared" si="78"/>
        <v>51</v>
      </c>
      <c r="F84">
        <f t="shared" si="79"/>
        <v>52</v>
      </c>
      <c r="G84">
        <f t="shared" si="80"/>
        <v>53</v>
      </c>
      <c r="H84">
        <f t="shared" si="81"/>
        <v>54</v>
      </c>
      <c r="I84">
        <f t="shared" si="82"/>
        <v>55</v>
      </c>
      <c r="J84">
        <f t="shared" si="83"/>
        <v>56</v>
      </c>
      <c r="K84">
        <f t="shared" si="84"/>
        <v>57</v>
      </c>
      <c r="L84">
        <f t="shared" si="85"/>
        <v>58</v>
      </c>
      <c r="M84">
        <f>IF('Data Input'!D84&gt;=240,1,0)</f>
        <v>0</v>
      </c>
      <c r="N84">
        <f>_xlfn.IFS('Data Input'!F84&gt;=130,1,'Data Input'!G84=1,1,0=0,0)</f>
        <v>0</v>
      </c>
      <c r="O84">
        <f>'Data Input'!H84</f>
        <v>0</v>
      </c>
      <c r="P84">
        <f>'Data Input'!J84</f>
        <v>32.1</v>
      </c>
      <c r="Q84">
        <f t="shared" si="86"/>
        <v>0</v>
      </c>
      <c r="R84">
        <f>IF('Data Input'!I84&gt;=100,1,0)</f>
        <v>0</v>
      </c>
      <c r="S84" s="18">
        <f>'Data Input'!L84</f>
        <v>3</v>
      </c>
      <c r="T84" s="16">
        <f>'Data Input'!N84</f>
        <v>2016</v>
      </c>
      <c r="U84">
        <f t="shared" si="87"/>
        <v>0.58712517922859997</v>
      </c>
      <c r="V84">
        <f t="shared" si="88"/>
        <v>6.9733777041359427E-2</v>
      </c>
      <c r="W84">
        <f t="shared" si="89"/>
        <v>0.35977445663850965</v>
      </c>
      <c r="X84" s="16">
        <f t="shared" si="90"/>
        <v>4.8401177458516471E-2</v>
      </c>
      <c r="Y84">
        <f t="shared" si="91"/>
        <v>2470.7070867196926</v>
      </c>
      <c r="Z84">
        <f t="shared" si="92"/>
        <v>32.076688202551694</v>
      </c>
      <c r="AA84">
        <f t="shared" si="93"/>
        <v>203.26995145925511</v>
      </c>
      <c r="AB84" s="16">
        <f t="shared" si="94"/>
        <v>247.34946528614338</v>
      </c>
      <c r="AC84">
        <f t="shared" si="95"/>
        <v>40166.547000000006</v>
      </c>
      <c r="AD84">
        <f t="shared" si="96"/>
        <v>36210.398000000008</v>
      </c>
      <c r="AE84">
        <f t="shared" si="97"/>
        <v>32254.249000000007</v>
      </c>
      <c r="AF84">
        <f t="shared" si="98"/>
        <v>28298.100000000006</v>
      </c>
      <c r="AG84">
        <f t="shared" si="99"/>
        <v>24341.951000000005</v>
      </c>
      <c r="AH84">
        <f t="shared" si="100"/>
        <v>20385.802000000003</v>
      </c>
      <c r="AI84">
        <f t="shared" si="101"/>
        <v>16429.653000000002</v>
      </c>
      <c r="AJ84">
        <f t="shared" si="102"/>
        <v>12473.504000000001</v>
      </c>
      <c r="AK84">
        <f t="shared" si="103"/>
        <v>9355.1280000000006</v>
      </c>
      <c r="AL84">
        <f t="shared" si="104"/>
        <v>6236.7520000000004</v>
      </c>
      <c r="AM84">
        <f t="shared" si="105"/>
        <v>3118.3760000000002</v>
      </c>
      <c r="AN84">
        <f t="shared" si="106"/>
        <v>1097.3519243919125</v>
      </c>
      <c r="AO84">
        <f t="shared" si="107"/>
        <v>34093.576000000001</v>
      </c>
      <c r="AP84">
        <f t="shared" si="108"/>
        <v>30735.576000000001</v>
      </c>
      <c r="AQ84">
        <f t="shared" si="109"/>
        <v>27377.576000000001</v>
      </c>
      <c r="AR84">
        <f t="shared" si="110"/>
        <v>24019.576000000001</v>
      </c>
      <c r="AS84">
        <f t="shared" si="111"/>
        <v>20661.576000000001</v>
      </c>
      <c r="AT84">
        <f t="shared" si="112"/>
        <v>17303.576000000001</v>
      </c>
      <c r="AU84">
        <f t="shared" si="113"/>
        <v>13945.575999999999</v>
      </c>
      <c r="AV84">
        <f t="shared" si="114"/>
        <v>10587.575999999999</v>
      </c>
      <c r="AW84">
        <f t="shared" si="115"/>
        <v>7940.6819999999989</v>
      </c>
      <c r="AX84">
        <f t="shared" si="116"/>
        <v>5293.7879999999996</v>
      </c>
      <c r="AY84">
        <f t="shared" si="117"/>
        <v>2646.8939999999998</v>
      </c>
      <c r="AZ84">
        <f t="shared" si="118"/>
        <v>931.43808326699843</v>
      </c>
      <c r="BA84">
        <f t="shared" si="119"/>
        <v>33220.740999999995</v>
      </c>
      <c r="BB84">
        <f t="shared" si="120"/>
        <v>29948.709999999995</v>
      </c>
      <c r="BC84">
        <f t="shared" si="121"/>
        <v>26676.678999999996</v>
      </c>
      <c r="BD84">
        <f t="shared" si="122"/>
        <v>23404.647999999997</v>
      </c>
      <c r="BE84">
        <f t="shared" si="123"/>
        <v>20132.616999999998</v>
      </c>
      <c r="BF84">
        <f t="shared" si="124"/>
        <v>16860.585999999999</v>
      </c>
      <c r="BG84">
        <f t="shared" si="125"/>
        <v>13588.555</v>
      </c>
      <c r="BH84">
        <f t="shared" si="126"/>
        <v>10316.523999999999</v>
      </c>
      <c r="BI84">
        <f t="shared" si="127"/>
        <v>7737.393</v>
      </c>
      <c r="BJ84">
        <f t="shared" si="128"/>
        <v>5158.2619999999997</v>
      </c>
      <c r="BK84">
        <f t="shared" si="129"/>
        <v>2579.1309999999999</v>
      </c>
      <c r="BL84">
        <f t="shared" si="130"/>
        <v>907.59224643088749</v>
      </c>
      <c r="BM84">
        <f t="shared" si="131"/>
        <v>55217.993999999999</v>
      </c>
      <c r="BN84">
        <f t="shared" si="132"/>
        <v>52252.627</v>
      </c>
      <c r="BO84">
        <f t="shared" si="133"/>
        <v>46787.856</v>
      </c>
      <c r="BP84">
        <f t="shared" si="134"/>
        <v>41323.084999999999</v>
      </c>
      <c r="BQ84">
        <f t="shared" si="135"/>
        <v>35858.313999999998</v>
      </c>
      <c r="BR84">
        <f t="shared" si="136"/>
        <v>30393.543000000001</v>
      </c>
      <c r="BS84">
        <f t="shared" si="137"/>
        <v>24928.772000000001</v>
      </c>
      <c r="BT84">
        <f t="shared" si="138"/>
        <v>19464.001</v>
      </c>
      <c r="BU84">
        <f t="shared" si="139"/>
        <v>13999.23</v>
      </c>
      <c r="BV84">
        <f t="shared" si="140"/>
        <v>9332.82</v>
      </c>
      <c r="BW84">
        <f t="shared" si="141"/>
        <v>4666.41</v>
      </c>
      <c r="BX84" s="16">
        <f t="shared" si="142"/>
        <v>1599.1069578554736</v>
      </c>
      <c r="BY84">
        <f t="shared" si="143"/>
        <v>3568.0590111116053</v>
      </c>
      <c r="BZ84">
        <f t="shared" si="144"/>
        <v>963.51477146955017</v>
      </c>
      <c r="CA84">
        <f t="shared" si="145"/>
        <v>1110.8621978901426</v>
      </c>
      <c r="CB84">
        <f t="shared" si="146"/>
        <v>1846.4564231416171</v>
      </c>
    </row>
    <row r="85" spans="1:80" x14ac:dyDescent="0.25">
      <c r="A85">
        <f>'Data Input'!A85</f>
        <v>1</v>
      </c>
      <c r="B85">
        <f>'Data Input'!C85</f>
        <v>31</v>
      </c>
      <c r="C85">
        <f t="shared" si="76"/>
        <v>32</v>
      </c>
      <c r="D85">
        <f t="shared" si="77"/>
        <v>33</v>
      </c>
      <c r="E85">
        <f t="shared" si="78"/>
        <v>34</v>
      </c>
      <c r="F85">
        <f t="shared" si="79"/>
        <v>35</v>
      </c>
      <c r="G85">
        <f t="shared" si="80"/>
        <v>36</v>
      </c>
      <c r="H85">
        <f t="shared" si="81"/>
        <v>37</v>
      </c>
      <c r="I85">
        <f t="shared" si="82"/>
        <v>38</v>
      </c>
      <c r="J85">
        <f t="shared" si="83"/>
        <v>39</v>
      </c>
      <c r="K85">
        <f t="shared" si="84"/>
        <v>40</v>
      </c>
      <c r="L85">
        <f t="shared" si="85"/>
        <v>41</v>
      </c>
      <c r="M85">
        <f>IF('Data Input'!D85&gt;=240,1,0)</f>
        <v>0</v>
      </c>
      <c r="N85">
        <f>_xlfn.IFS('Data Input'!F85&gt;=130,1,'Data Input'!G85=1,1,0=0,0)</f>
        <v>0</v>
      </c>
      <c r="O85">
        <f>'Data Input'!H85</f>
        <v>1</v>
      </c>
      <c r="P85">
        <f>'Data Input'!J85</f>
        <v>36.1</v>
      </c>
      <c r="Q85">
        <f t="shared" si="86"/>
        <v>0</v>
      </c>
      <c r="R85">
        <f>IF('Data Input'!I85&gt;=100,1,0)</f>
        <v>0</v>
      </c>
      <c r="S85" s="18">
        <f>'Data Input'!L85</f>
        <v>3</v>
      </c>
      <c r="T85" s="16">
        <f>'Data Input'!N85</f>
        <v>2016</v>
      </c>
      <c r="U85">
        <f t="shared" si="87"/>
        <v>0.65225714633311271</v>
      </c>
      <c r="V85">
        <f t="shared" si="88"/>
        <v>0.18989139737774308</v>
      </c>
      <c r="W85">
        <f t="shared" si="89"/>
        <v>0.49304239912551867</v>
      </c>
      <c r="X85" s="16">
        <f t="shared" si="90"/>
        <v>0.11462448785105671</v>
      </c>
      <c r="Y85">
        <f t="shared" si="91"/>
        <v>2744.7917596143939</v>
      </c>
      <c r="Z85">
        <f t="shared" si="92"/>
        <v>87.34773024584706</v>
      </c>
      <c r="AA85">
        <f t="shared" si="93"/>
        <v>278.56536974301531</v>
      </c>
      <c r="AB85" s="16">
        <f t="shared" si="94"/>
        <v>585.77719112219984</v>
      </c>
      <c r="AC85">
        <f t="shared" si="95"/>
        <v>53803.630999999987</v>
      </c>
      <c r="AD85">
        <f t="shared" si="96"/>
        <v>49149.337999999989</v>
      </c>
      <c r="AE85">
        <f t="shared" si="97"/>
        <v>44495.044999999991</v>
      </c>
      <c r="AF85">
        <f t="shared" si="98"/>
        <v>39840.751999999993</v>
      </c>
      <c r="AG85">
        <f t="shared" si="99"/>
        <v>35186.458999999995</v>
      </c>
      <c r="AH85">
        <f t="shared" si="100"/>
        <v>30159.821999999996</v>
      </c>
      <c r="AI85">
        <f t="shared" si="101"/>
        <v>25133.184999999998</v>
      </c>
      <c r="AJ85">
        <f t="shared" si="102"/>
        <v>20106.547999999999</v>
      </c>
      <c r="AK85">
        <f t="shared" si="103"/>
        <v>15079.911</v>
      </c>
      <c r="AL85">
        <f t="shared" si="104"/>
        <v>10053.273999999999</v>
      </c>
      <c r="AM85">
        <f t="shared" si="105"/>
        <v>5026.6369999999997</v>
      </c>
      <c r="AN85">
        <f t="shared" si="106"/>
        <v>1741.1921776344293</v>
      </c>
      <c r="AO85">
        <f t="shared" si="107"/>
        <v>45668.79700000002</v>
      </c>
      <c r="AP85">
        <f t="shared" si="108"/>
        <v>41718.209000000017</v>
      </c>
      <c r="AQ85">
        <f t="shared" si="109"/>
        <v>37767.621000000014</v>
      </c>
      <c r="AR85">
        <f t="shared" si="110"/>
        <v>33817.03300000001</v>
      </c>
      <c r="AS85">
        <f t="shared" si="111"/>
        <v>29866.445000000007</v>
      </c>
      <c r="AT85">
        <f t="shared" si="112"/>
        <v>25599.810000000005</v>
      </c>
      <c r="AU85">
        <f t="shared" si="113"/>
        <v>21333.175000000003</v>
      </c>
      <c r="AV85">
        <f t="shared" si="114"/>
        <v>17066.54</v>
      </c>
      <c r="AW85">
        <f t="shared" si="115"/>
        <v>12799.905000000001</v>
      </c>
      <c r="AX85">
        <f t="shared" si="116"/>
        <v>8533.27</v>
      </c>
      <c r="AY85">
        <f t="shared" si="117"/>
        <v>4266.6350000000002</v>
      </c>
      <c r="AZ85">
        <f t="shared" si="118"/>
        <v>1477.9327841086974</v>
      </c>
      <c r="BA85">
        <f t="shared" si="119"/>
        <v>40499.630999999994</v>
      </c>
      <c r="BB85">
        <f t="shared" si="120"/>
        <v>37650.181999999993</v>
      </c>
      <c r="BC85">
        <f t="shared" si="121"/>
        <v>34800.732999999993</v>
      </c>
      <c r="BD85">
        <f t="shared" si="122"/>
        <v>31951.283999999996</v>
      </c>
      <c r="BE85">
        <f t="shared" si="123"/>
        <v>29101.834999999995</v>
      </c>
      <c r="BF85">
        <f t="shared" si="124"/>
        <v>24944.429999999997</v>
      </c>
      <c r="BG85">
        <f t="shared" si="125"/>
        <v>20787.024999999998</v>
      </c>
      <c r="BH85">
        <f t="shared" si="126"/>
        <v>16629.62</v>
      </c>
      <c r="BI85">
        <f t="shared" si="127"/>
        <v>12472.215</v>
      </c>
      <c r="BJ85">
        <f t="shared" si="128"/>
        <v>8314.81</v>
      </c>
      <c r="BK85">
        <f t="shared" si="129"/>
        <v>4157.4049999999997</v>
      </c>
      <c r="BL85">
        <f t="shared" si="130"/>
        <v>1386.1907141605222</v>
      </c>
      <c r="BM85">
        <f t="shared" si="131"/>
        <v>49929.472999999991</v>
      </c>
      <c r="BN85">
        <f t="shared" si="132"/>
        <v>46964.105999999992</v>
      </c>
      <c r="BO85">
        <f t="shared" si="133"/>
        <v>43582.547999999995</v>
      </c>
      <c r="BP85">
        <f t="shared" si="134"/>
        <v>40200.99</v>
      </c>
      <c r="BQ85">
        <f t="shared" si="135"/>
        <v>36819.432000000001</v>
      </c>
      <c r="BR85">
        <f t="shared" si="136"/>
        <v>33437.874000000003</v>
      </c>
      <c r="BS85">
        <f t="shared" si="137"/>
        <v>27864.895</v>
      </c>
      <c r="BT85">
        <f t="shared" si="138"/>
        <v>22291.916000000001</v>
      </c>
      <c r="BU85">
        <f t="shared" si="139"/>
        <v>16718.937000000002</v>
      </c>
      <c r="BV85">
        <f t="shared" si="140"/>
        <v>11145.958000000001</v>
      </c>
      <c r="BW85">
        <f t="shared" si="141"/>
        <v>5572.9790000000003</v>
      </c>
      <c r="BX85" s="16">
        <f t="shared" si="142"/>
        <v>1773.256082399399</v>
      </c>
      <c r="BY85">
        <f t="shared" si="143"/>
        <v>4485.9839372488232</v>
      </c>
      <c r="BZ85">
        <f t="shared" si="144"/>
        <v>1565.2805143545445</v>
      </c>
      <c r="CA85">
        <f t="shared" si="145"/>
        <v>1664.7560839035375</v>
      </c>
      <c r="CB85">
        <f t="shared" si="146"/>
        <v>2359.0332735215989</v>
      </c>
    </row>
    <row r="86" spans="1:80" x14ac:dyDescent="0.25">
      <c r="A86">
        <f>'Data Input'!A86</f>
        <v>0</v>
      </c>
      <c r="B86">
        <f>'Data Input'!C86</f>
        <v>51</v>
      </c>
      <c r="C86">
        <f t="shared" si="76"/>
        <v>52</v>
      </c>
      <c r="D86">
        <f t="shared" si="77"/>
        <v>53</v>
      </c>
      <c r="E86">
        <f t="shared" si="78"/>
        <v>54</v>
      </c>
      <c r="F86">
        <f t="shared" si="79"/>
        <v>55</v>
      </c>
      <c r="G86">
        <f t="shared" si="80"/>
        <v>56</v>
      </c>
      <c r="H86">
        <f t="shared" si="81"/>
        <v>57</v>
      </c>
      <c r="I86">
        <f t="shared" si="82"/>
        <v>58</v>
      </c>
      <c r="J86">
        <f t="shared" si="83"/>
        <v>59</v>
      </c>
      <c r="K86">
        <f t="shared" si="84"/>
        <v>60</v>
      </c>
      <c r="L86">
        <f t="shared" si="85"/>
        <v>61</v>
      </c>
      <c r="M86">
        <f>IF('Data Input'!D86&gt;=240,1,0)</f>
        <v>0</v>
      </c>
      <c r="N86">
        <f>_xlfn.IFS('Data Input'!F86&gt;=130,1,'Data Input'!G86=1,1,0=0,0)</f>
        <v>0</v>
      </c>
      <c r="O86">
        <f>'Data Input'!H86</f>
        <v>0</v>
      </c>
      <c r="P86">
        <f>'Data Input'!J86</f>
        <v>22.1</v>
      </c>
      <c r="Q86">
        <f t="shared" si="86"/>
        <v>0</v>
      </c>
      <c r="R86">
        <f>IF('Data Input'!I86&gt;=100,1,0)</f>
        <v>0</v>
      </c>
      <c r="S86" s="18">
        <f>'Data Input'!L86</f>
        <v>3</v>
      </c>
      <c r="T86" s="16">
        <f>'Data Input'!N86</f>
        <v>2016</v>
      </c>
      <c r="U86">
        <f t="shared" si="87"/>
        <v>0.38025491111254145</v>
      </c>
      <c r="V86">
        <f t="shared" si="88"/>
        <v>4.5512566626409894E-2</v>
      </c>
      <c r="W86">
        <f t="shared" si="89"/>
        <v>0.27380086415653182</v>
      </c>
      <c r="X86" s="16">
        <f t="shared" si="90"/>
        <v>7.3953619174927073E-3</v>
      </c>
      <c r="Y86">
        <f t="shared" si="91"/>
        <v>1600.1672843942615</v>
      </c>
      <c r="Z86">
        <f t="shared" si="92"/>
        <v>20.935226384013891</v>
      </c>
      <c r="AA86">
        <f t="shared" si="93"/>
        <v>154.69549696942843</v>
      </c>
      <c r="AB86" s="16">
        <f t="shared" si="94"/>
        <v>37.793270989267313</v>
      </c>
      <c r="AC86">
        <f t="shared" si="95"/>
        <v>37653.228000000003</v>
      </c>
      <c r="AD86">
        <f t="shared" si="96"/>
        <v>33697.079000000005</v>
      </c>
      <c r="AE86">
        <f t="shared" si="97"/>
        <v>29740.930000000004</v>
      </c>
      <c r="AF86">
        <f t="shared" si="98"/>
        <v>25784.781000000003</v>
      </c>
      <c r="AG86">
        <f t="shared" si="99"/>
        <v>21828.632000000001</v>
      </c>
      <c r="AH86">
        <f t="shared" si="100"/>
        <v>18710.256000000001</v>
      </c>
      <c r="AI86">
        <f t="shared" si="101"/>
        <v>15591.880000000001</v>
      </c>
      <c r="AJ86">
        <f t="shared" si="102"/>
        <v>12473.504000000001</v>
      </c>
      <c r="AK86">
        <f t="shared" si="103"/>
        <v>9355.1280000000006</v>
      </c>
      <c r="AL86">
        <f t="shared" si="104"/>
        <v>6236.7520000000004</v>
      </c>
      <c r="AM86">
        <f t="shared" si="105"/>
        <v>3118.3760000000002</v>
      </c>
      <c r="AN86">
        <f t="shared" si="106"/>
        <v>663.31594414612607</v>
      </c>
      <c r="AO86">
        <f t="shared" si="107"/>
        <v>31960.257999999998</v>
      </c>
      <c r="AP86">
        <f t="shared" si="108"/>
        <v>28602.257999999998</v>
      </c>
      <c r="AQ86">
        <f t="shared" si="109"/>
        <v>25244.257999999998</v>
      </c>
      <c r="AR86">
        <f t="shared" si="110"/>
        <v>21886.257999999998</v>
      </c>
      <c r="AS86">
        <f t="shared" si="111"/>
        <v>18528.257999999998</v>
      </c>
      <c r="AT86">
        <f t="shared" si="112"/>
        <v>15881.364</v>
      </c>
      <c r="AU86">
        <f t="shared" si="113"/>
        <v>13234.47</v>
      </c>
      <c r="AV86">
        <f t="shared" si="114"/>
        <v>10587.575999999999</v>
      </c>
      <c r="AW86">
        <f t="shared" si="115"/>
        <v>7940.6819999999989</v>
      </c>
      <c r="AX86">
        <f t="shared" si="116"/>
        <v>5293.7879999999996</v>
      </c>
      <c r="AY86">
        <f t="shared" si="117"/>
        <v>2646.8939999999998</v>
      </c>
      <c r="AZ86">
        <f t="shared" si="118"/>
        <v>563.02606829212152</v>
      </c>
      <c r="BA86">
        <f t="shared" si="119"/>
        <v>31142.040999999994</v>
      </c>
      <c r="BB86">
        <f t="shared" si="120"/>
        <v>27870.009999999995</v>
      </c>
      <c r="BC86">
        <f t="shared" si="121"/>
        <v>24597.978999999996</v>
      </c>
      <c r="BD86">
        <f t="shared" si="122"/>
        <v>21325.947999999997</v>
      </c>
      <c r="BE86">
        <f t="shared" si="123"/>
        <v>18053.916999999998</v>
      </c>
      <c r="BF86">
        <f t="shared" si="124"/>
        <v>15474.785999999998</v>
      </c>
      <c r="BG86">
        <f t="shared" si="125"/>
        <v>12895.654999999999</v>
      </c>
      <c r="BH86">
        <f t="shared" si="126"/>
        <v>10316.523999999999</v>
      </c>
      <c r="BI86">
        <f t="shared" si="127"/>
        <v>7737.393</v>
      </c>
      <c r="BJ86">
        <f t="shared" si="128"/>
        <v>5158.2619999999997</v>
      </c>
      <c r="BK86">
        <f t="shared" si="129"/>
        <v>2579.1309999999999</v>
      </c>
      <c r="BL86">
        <f t="shared" si="130"/>
        <v>548.61203449601487</v>
      </c>
      <c r="BM86">
        <f t="shared" si="131"/>
        <v>51441.235999999997</v>
      </c>
      <c r="BN86">
        <f t="shared" si="132"/>
        <v>48475.868999999999</v>
      </c>
      <c r="BO86">
        <f t="shared" si="133"/>
        <v>43011.097999999998</v>
      </c>
      <c r="BP86">
        <f t="shared" si="134"/>
        <v>37546.326999999997</v>
      </c>
      <c r="BQ86">
        <f t="shared" si="135"/>
        <v>32081.556</v>
      </c>
      <c r="BR86">
        <f t="shared" si="136"/>
        <v>26616.785</v>
      </c>
      <c r="BS86">
        <f t="shared" si="137"/>
        <v>21950.375</v>
      </c>
      <c r="BT86">
        <f t="shared" si="138"/>
        <v>17283.965</v>
      </c>
      <c r="BU86">
        <f t="shared" si="139"/>
        <v>12617.555</v>
      </c>
      <c r="BV86">
        <f t="shared" si="140"/>
        <v>7951.1450000000004</v>
      </c>
      <c r="BW86">
        <f t="shared" si="141"/>
        <v>3284.7350000000001</v>
      </c>
      <c r="BX86" s="16">
        <f t="shared" si="142"/>
        <v>939.5624666288935</v>
      </c>
      <c r="BY86">
        <f t="shared" si="143"/>
        <v>2263.4832285403877</v>
      </c>
      <c r="BZ86">
        <f t="shared" si="144"/>
        <v>583.96129467613537</v>
      </c>
      <c r="CA86">
        <f t="shared" si="145"/>
        <v>703.30753146544328</v>
      </c>
      <c r="CB86">
        <f t="shared" si="146"/>
        <v>977.35573761816079</v>
      </c>
    </row>
    <row r="87" spans="1:80" x14ac:dyDescent="0.25">
      <c r="A87">
        <f>'Data Input'!A87</f>
        <v>1</v>
      </c>
      <c r="B87">
        <f>'Data Input'!C87</f>
        <v>29</v>
      </c>
      <c r="C87">
        <f t="shared" si="76"/>
        <v>30</v>
      </c>
      <c r="D87">
        <f t="shared" si="77"/>
        <v>31</v>
      </c>
      <c r="E87">
        <f t="shared" si="78"/>
        <v>32</v>
      </c>
      <c r="F87">
        <f t="shared" si="79"/>
        <v>33</v>
      </c>
      <c r="G87">
        <f t="shared" si="80"/>
        <v>34</v>
      </c>
      <c r="H87">
        <f t="shared" si="81"/>
        <v>35</v>
      </c>
      <c r="I87">
        <f t="shared" si="82"/>
        <v>36</v>
      </c>
      <c r="J87">
        <f t="shared" si="83"/>
        <v>37</v>
      </c>
      <c r="K87">
        <f t="shared" si="84"/>
        <v>38</v>
      </c>
      <c r="L87">
        <f t="shared" si="85"/>
        <v>39</v>
      </c>
      <c r="M87">
        <f>IF('Data Input'!D87&gt;=240,1,0)</f>
        <v>0</v>
      </c>
      <c r="N87">
        <f>_xlfn.IFS('Data Input'!F87&gt;=130,1,'Data Input'!G87=1,1,0=0,0)</f>
        <v>0</v>
      </c>
      <c r="O87">
        <f>'Data Input'!H87</f>
        <v>0</v>
      </c>
      <c r="P87">
        <f>'Data Input'!J87</f>
        <v>23.9</v>
      </c>
      <c r="Q87">
        <f t="shared" si="86"/>
        <v>0</v>
      </c>
      <c r="R87">
        <f>IF('Data Input'!I87&gt;=100,1,0)</f>
        <v>1</v>
      </c>
      <c r="S87" s="18">
        <f>'Data Input'!L87</f>
        <v>3</v>
      </c>
      <c r="T87" s="16">
        <f>'Data Input'!N87</f>
        <v>2016</v>
      </c>
      <c r="U87">
        <f t="shared" si="87"/>
        <v>0.41649815058909129</v>
      </c>
      <c r="V87">
        <f t="shared" si="88"/>
        <v>3.2370742809563174E-2</v>
      </c>
      <c r="W87">
        <f t="shared" si="89"/>
        <v>0.35865748654104779</v>
      </c>
      <c r="X87" s="16">
        <f t="shared" si="90"/>
        <v>1</v>
      </c>
      <c r="Y87">
        <f t="shared" si="91"/>
        <v>1752.6840419587077</v>
      </c>
      <c r="Z87">
        <f t="shared" si="92"/>
        <v>14.890147472888238</v>
      </c>
      <c r="AA87">
        <f t="shared" si="93"/>
        <v>202.63887147760806</v>
      </c>
      <c r="AB87" s="16">
        <f t="shared" si="94"/>
        <v>5110.4018181818183</v>
      </c>
      <c r="AC87">
        <f t="shared" si="95"/>
        <v>53058.942999999985</v>
      </c>
      <c r="AD87">
        <f t="shared" si="96"/>
        <v>48404.649999999987</v>
      </c>
      <c r="AE87">
        <f t="shared" si="97"/>
        <v>43750.356999999989</v>
      </c>
      <c r="AF87">
        <f t="shared" si="98"/>
        <v>39096.063999999991</v>
      </c>
      <c r="AG87">
        <f t="shared" si="99"/>
        <v>34441.770999999993</v>
      </c>
      <c r="AH87">
        <f t="shared" si="100"/>
        <v>29787.477999999996</v>
      </c>
      <c r="AI87">
        <f t="shared" si="101"/>
        <v>25133.184999999998</v>
      </c>
      <c r="AJ87">
        <f t="shared" si="102"/>
        <v>20106.547999999999</v>
      </c>
      <c r="AK87">
        <f t="shared" si="103"/>
        <v>15079.911</v>
      </c>
      <c r="AL87">
        <f t="shared" si="104"/>
        <v>10053.273999999999</v>
      </c>
      <c r="AM87">
        <f t="shared" si="105"/>
        <v>5026.6369999999997</v>
      </c>
      <c r="AN87">
        <f t="shared" si="106"/>
        <v>1097.7382941060621</v>
      </c>
      <c r="AO87">
        <f t="shared" si="107"/>
        <v>45036.703000000016</v>
      </c>
      <c r="AP87">
        <f t="shared" si="108"/>
        <v>41086.115000000013</v>
      </c>
      <c r="AQ87">
        <f t="shared" si="109"/>
        <v>37135.527000000009</v>
      </c>
      <c r="AR87">
        <f t="shared" si="110"/>
        <v>33184.939000000006</v>
      </c>
      <c r="AS87">
        <f t="shared" si="111"/>
        <v>29234.351000000002</v>
      </c>
      <c r="AT87">
        <f t="shared" si="112"/>
        <v>25283.763000000003</v>
      </c>
      <c r="AU87">
        <f t="shared" si="113"/>
        <v>21333.175000000003</v>
      </c>
      <c r="AV87">
        <f t="shared" si="114"/>
        <v>17066.54</v>
      </c>
      <c r="AW87">
        <f t="shared" si="115"/>
        <v>12799.905000000001</v>
      </c>
      <c r="AX87">
        <f t="shared" si="116"/>
        <v>8533.27</v>
      </c>
      <c r="AY87">
        <f t="shared" si="117"/>
        <v>4266.6350000000002</v>
      </c>
      <c r="AZ87">
        <f t="shared" si="118"/>
        <v>931.76587047132955</v>
      </c>
      <c r="BA87">
        <f t="shared" si="119"/>
        <v>37883.718999999997</v>
      </c>
      <c r="BB87">
        <f t="shared" si="120"/>
        <v>35034.269999999997</v>
      </c>
      <c r="BC87">
        <f t="shared" si="121"/>
        <v>32184.821</v>
      </c>
      <c r="BD87">
        <f t="shared" si="122"/>
        <v>29335.371999999999</v>
      </c>
      <c r="BE87">
        <f t="shared" si="123"/>
        <v>26485.922999999999</v>
      </c>
      <c r="BF87">
        <f t="shared" si="124"/>
        <v>23636.473999999998</v>
      </c>
      <c r="BG87">
        <f t="shared" si="125"/>
        <v>20787.024999999998</v>
      </c>
      <c r="BH87">
        <f t="shared" si="126"/>
        <v>16629.62</v>
      </c>
      <c r="BI87">
        <f t="shared" si="127"/>
        <v>12472.215</v>
      </c>
      <c r="BJ87">
        <f t="shared" si="128"/>
        <v>8314.81</v>
      </c>
      <c r="BK87">
        <f t="shared" si="129"/>
        <v>4157.4049999999997</v>
      </c>
      <c r="BL87">
        <f t="shared" si="130"/>
        <v>835.62694824503842</v>
      </c>
      <c r="BM87">
        <f t="shared" si="131"/>
        <v>45546.630999999994</v>
      </c>
      <c r="BN87">
        <f t="shared" si="132"/>
        <v>42581.263999999996</v>
      </c>
      <c r="BO87">
        <f t="shared" si="133"/>
        <v>39199.705999999998</v>
      </c>
      <c r="BP87">
        <f t="shared" si="134"/>
        <v>35818.148000000001</v>
      </c>
      <c r="BQ87">
        <f t="shared" si="135"/>
        <v>32436.590000000004</v>
      </c>
      <c r="BR87">
        <f t="shared" si="136"/>
        <v>29055.032000000003</v>
      </c>
      <c r="BS87">
        <f t="shared" si="137"/>
        <v>25673.474000000002</v>
      </c>
      <c r="BT87">
        <f t="shared" si="138"/>
        <v>22291.916000000001</v>
      </c>
      <c r="BU87">
        <f t="shared" si="139"/>
        <v>16718.937000000002</v>
      </c>
      <c r="BV87">
        <f t="shared" si="140"/>
        <v>11145.958000000001</v>
      </c>
      <c r="BW87">
        <f t="shared" si="141"/>
        <v>5572.9790000000003</v>
      </c>
      <c r="BX87" s="16">
        <f t="shared" si="142"/>
        <v>1034.2497771556964</v>
      </c>
      <c r="BY87">
        <f t="shared" si="143"/>
        <v>2850.4223360647698</v>
      </c>
      <c r="BZ87">
        <f t="shared" si="144"/>
        <v>946.65601794421775</v>
      </c>
      <c r="CA87">
        <f t="shared" si="145"/>
        <v>1038.2658197226465</v>
      </c>
      <c r="CB87">
        <f t="shared" si="146"/>
        <v>6144.6515953375147</v>
      </c>
    </row>
    <row r="88" spans="1:80" x14ac:dyDescent="0.25">
      <c r="A88">
        <f>'Data Input'!A88</f>
        <v>0</v>
      </c>
      <c r="B88">
        <f>'Data Input'!C88</f>
        <v>26</v>
      </c>
      <c r="C88">
        <f t="shared" si="76"/>
        <v>27</v>
      </c>
      <c r="D88">
        <f t="shared" si="77"/>
        <v>28</v>
      </c>
      <c r="E88">
        <f t="shared" si="78"/>
        <v>29</v>
      </c>
      <c r="F88">
        <f t="shared" si="79"/>
        <v>30</v>
      </c>
      <c r="G88">
        <f t="shared" si="80"/>
        <v>31</v>
      </c>
      <c r="H88">
        <f t="shared" si="81"/>
        <v>32</v>
      </c>
      <c r="I88">
        <f t="shared" si="82"/>
        <v>33</v>
      </c>
      <c r="J88">
        <f t="shared" si="83"/>
        <v>34</v>
      </c>
      <c r="K88">
        <f t="shared" si="84"/>
        <v>35</v>
      </c>
      <c r="L88">
        <f t="shared" si="85"/>
        <v>36</v>
      </c>
      <c r="M88">
        <f>IF('Data Input'!D88&gt;=240,1,0)</f>
        <v>0</v>
      </c>
      <c r="N88">
        <f>_xlfn.IFS('Data Input'!F88&gt;=130,1,'Data Input'!G88=1,1,0=0,0)</f>
        <v>0</v>
      </c>
      <c r="O88">
        <f>'Data Input'!H88</f>
        <v>0</v>
      </c>
      <c r="P88">
        <f>'Data Input'!J88</f>
        <v>23.2</v>
      </c>
      <c r="Q88">
        <f t="shared" si="86"/>
        <v>0</v>
      </c>
      <c r="R88">
        <f>IF('Data Input'!I88&gt;=100,1,0)</f>
        <v>0</v>
      </c>
      <c r="S88" s="18">
        <f>'Data Input'!L88</f>
        <v>3</v>
      </c>
      <c r="T88" s="16">
        <f>'Data Input'!N88</f>
        <v>2016</v>
      </c>
      <c r="U88">
        <f t="shared" si="87"/>
        <v>0.40227260695280964</v>
      </c>
      <c r="V88">
        <f t="shared" si="88"/>
        <v>4.7723931499870843E-2</v>
      </c>
      <c r="W88">
        <f t="shared" si="89"/>
        <v>0.28261554916100678</v>
      </c>
      <c r="X88" s="16">
        <f t="shared" si="90"/>
        <v>9.1194472620204046E-3</v>
      </c>
      <c r="Y88">
        <f t="shared" si="91"/>
        <v>1692.8209110318762</v>
      </c>
      <c r="Z88">
        <f t="shared" si="92"/>
        <v>21.952427295216669</v>
      </c>
      <c r="AA88">
        <f t="shared" si="93"/>
        <v>159.67572989015673</v>
      </c>
      <c r="AB88" s="16">
        <f t="shared" si="94"/>
        <v>46.604039868642275</v>
      </c>
      <c r="AC88">
        <f t="shared" si="95"/>
        <v>51941.910999999986</v>
      </c>
      <c r="AD88">
        <f t="shared" si="96"/>
        <v>47287.617999999988</v>
      </c>
      <c r="AE88">
        <f t="shared" si="97"/>
        <v>42633.32499999999</v>
      </c>
      <c r="AF88">
        <f t="shared" si="98"/>
        <v>37979.031999999992</v>
      </c>
      <c r="AG88">
        <f t="shared" si="99"/>
        <v>33324.738999999994</v>
      </c>
      <c r="AH88">
        <f t="shared" si="100"/>
        <v>28670.445999999996</v>
      </c>
      <c r="AI88">
        <f t="shared" si="101"/>
        <v>24016.152999999998</v>
      </c>
      <c r="AJ88">
        <f t="shared" si="102"/>
        <v>19361.86</v>
      </c>
      <c r="AK88">
        <f t="shared" si="103"/>
        <v>14707.566999999999</v>
      </c>
      <c r="AL88">
        <f t="shared" si="104"/>
        <v>10053.273999999999</v>
      </c>
      <c r="AM88">
        <f t="shared" si="105"/>
        <v>5026.6369999999997</v>
      </c>
      <c r="AN88">
        <f t="shared" si="106"/>
        <v>1030.535730928583</v>
      </c>
      <c r="AO88">
        <f t="shared" si="107"/>
        <v>44088.562000000005</v>
      </c>
      <c r="AP88">
        <f t="shared" si="108"/>
        <v>40137.974000000002</v>
      </c>
      <c r="AQ88">
        <f t="shared" si="109"/>
        <v>36187.385999999999</v>
      </c>
      <c r="AR88">
        <f t="shared" si="110"/>
        <v>32236.797999999999</v>
      </c>
      <c r="AS88">
        <f t="shared" si="111"/>
        <v>28286.21</v>
      </c>
      <c r="AT88">
        <f t="shared" si="112"/>
        <v>24335.621999999999</v>
      </c>
      <c r="AU88">
        <f t="shared" si="113"/>
        <v>20385.034</v>
      </c>
      <c r="AV88">
        <f t="shared" si="114"/>
        <v>16434.446</v>
      </c>
      <c r="AW88">
        <f t="shared" si="115"/>
        <v>12483.858</v>
      </c>
      <c r="AX88">
        <f t="shared" si="116"/>
        <v>8533.27</v>
      </c>
      <c r="AY88">
        <f t="shared" si="117"/>
        <v>4266.6350000000002</v>
      </c>
      <c r="AZ88">
        <f t="shared" si="118"/>
        <v>874.72403063110676</v>
      </c>
      <c r="BA88">
        <f t="shared" si="119"/>
        <v>33959.851000000002</v>
      </c>
      <c r="BB88">
        <f t="shared" si="120"/>
        <v>31110.402000000002</v>
      </c>
      <c r="BC88">
        <f t="shared" si="121"/>
        <v>28260.953000000001</v>
      </c>
      <c r="BD88">
        <f t="shared" si="122"/>
        <v>25411.504000000001</v>
      </c>
      <c r="BE88">
        <f t="shared" si="123"/>
        <v>22562.055</v>
      </c>
      <c r="BF88">
        <f t="shared" si="124"/>
        <v>19712.606</v>
      </c>
      <c r="BG88">
        <f t="shared" si="125"/>
        <v>16863.156999999999</v>
      </c>
      <c r="BH88">
        <f t="shared" si="126"/>
        <v>14013.708000000001</v>
      </c>
      <c r="BI88">
        <f t="shared" si="127"/>
        <v>11164.259</v>
      </c>
      <c r="BJ88">
        <f t="shared" si="128"/>
        <v>8314.81</v>
      </c>
      <c r="BK88">
        <f t="shared" si="129"/>
        <v>4157.4049999999997</v>
      </c>
      <c r="BL88">
        <f t="shared" si="130"/>
        <v>702.72471440149877</v>
      </c>
      <c r="BM88">
        <f t="shared" si="131"/>
        <v>38972.368000000002</v>
      </c>
      <c r="BN88">
        <f t="shared" si="132"/>
        <v>36007.001000000004</v>
      </c>
      <c r="BO88">
        <f t="shared" si="133"/>
        <v>32625.443000000007</v>
      </c>
      <c r="BP88">
        <f t="shared" si="134"/>
        <v>29243.885000000006</v>
      </c>
      <c r="BQ88">
        <f t="shared" si="135"/>
        <v>25862.327000000005</v>
      </c>
      <c r="BR88">
        <f t="shared" si="136"/>
        <v>22480.769000000004</v>
      </c>
      <c r="BS88">
        <f t="shared" si="137"/>
        <v>19099.211000000003</v>
      </c>
      <c r="BT88">
        <f t="shared" si="138"/>
        <v>15717.653000000002</v>
      </c>
      <c r="BU88">
        <f t="shared" si="139"/>
        <v>12336.095000000001</v>
      </c>
      <c r="BV88">
        <f t="shared" si="140"/>
        <v>8954.5370000000003</v>
      </c>
      <c r="BW88">
        <f t="shared" si="141"/>
        <v>5572.9790000000003</v>
      </c>
      <c r="BX88" s="16">
        <f t="shared" si="142"/>
        <v>802.21565323875575</v>
      </c>
      <c r="BY88">
        <f t="shared" si="143"/>
        <v>2723.3566419604595</v>
      </c>
      <c r="BZ88">
        <f t="shared" si="144"/>
        <v>896.67645792632345</v>
      </c>
      <c r="CA88">
        <f t="shared" si="145"/>
        <v>862.4004442916555</v>
      </c>
      <c r="CB88">
        <f t="shared" si="146"/>
        <v>848.81969310739805</v>
      </c>
    </row>
    <row r="89" spans="1:80" x14ac:dyDescent="0.25">
      <c r="A89">
        <f>'Data Input'!A89</f>
        <v>1</v>
      </c>
      <c r="B89">
        <f>'Data Input'!C89</f>
        <v>29</v>
      </c>
      <c r="C89">
        <f t="shared" si="76"/>
        <v>30</v>
      </c>
      <c r="D89">
        <f t="shared" si="77"/>
        <v>31</v>
      </c>
      <c r="E89">
        <f t="shared" si="78"/>
        <v>32</v>
      </c>
      <c r="F89">
        <f t="shared" si="79"/>
        <v>33</v>
      </c>
      <c r="G89">
        <f t="shared" si="80"/>
        <v>34</v>
      </c>
      <c r="H89">
        <f t="shared" si="81"/>
        <v>35</v>
      </c>
      <c r="I89">
        <f t="shared" si="82"/>
        <v>36</v>
      </c>
      <c r="J89">
        <f t="shared" si="83"/>
        <v>37</v>
      </c>
      <c r="K89">
        <f t="shared" si="84"/>
        <v>38</v>
      </c>
      <c r="L89">
        <f t="shared" si="85"/>
        <v>39</v>
      </c>
      <c r="M89">
        <f>IF('Data Input'!D89&gt;=240,1,0)</f>
        <v>0</v>
      </c>
      <c r="N89">
        <f>_xlfn.IFS('Data Input'!F89&gt;=130,1,'Data Input'!G89=1,1,0=0,0)</f>
        <v>0</v>
      </c>
      <c r="O89">
        <f>'Data Input'!H89</f>
        <v>0</v>
      </c>
      <c r="P89">
        <f>'Data Input'!J89</f>
        <v>28.5</v>
      </c>
      <c r="Q89">
        <f t="shared" si="86"/>
        <v>0</v>
      </c>
      <c r="R89">
        <f>IF('Data Input'!I89&gt;=100,1,0)</f>
        <v>0</v>
      </c>
      <c r="S89" s="18">
        <f>'Data Input'!L89</f>
        <v>3</v>
      </c>
      <c r="T89" s="16">
        <f>'Data Input'!N89</f>
        <v>2016</v>
      </c>
      <c r="U89">
        <f t="shared" si="87"/>
        <v>0.51237047502309518</v>
      </c>
      <c r="V89">
        <f t="shared" si="88"/>
        <v>5.9880842571461396E-2</v>
      </c>
      <c r="W89">
        <f t="shared" si="89"/>
        <v>0.32739034045590099</v>
      </c>
      <c r="X89" s="16">
        <f t="shared" si="90"/>
        <v>2.4840419134379128E-2</v>
      </c>
      <c r="Y89">
        <f t="shared" si="91"/>
        <v>2156.1285539290516</v>
      </c>
      <c r="Z89">
        <f t="shared" si="92"/>
        <v>27.544458338053708</v>
      </c>
      <c r="AA89">
        <f t="shared" si="93"/>
        <v>184.97316133692618</v>
      </c>
      <c r="AB89" s="16">
        <f t="shared" si="94"/>
        <v>126.94452310872953</v>
      </c>
      <c r="AC89">
        <f t="shared" si="95"/>
        <v>53058.942999999985</v>
      </c>
      <c r="AD89">
        <f t="shared" si="96"/>
        <v>48404.649999999987</v>
      </c>
      <c r="AE89">
        <f t="shared" si="97"/>
        <v>43750.356999999989</v>
      </c>
      <c r="AF89">
        <f t="shared" si="98"/>
        <v>39096.063999999991</v>
      </c>
      <c r="AG89">
        <f t="shared" si="99"/>
        <v>34441.770999999993</v>
      </c>
      <c r="AH89">
        <f t="shared" si="100"/>
        <v>29787.477999999996</v>
      </c>
      <c r="AI89">
        <f t="shared" si="101"/>
        <v>25133.184999999998</v>
      </c>
      <c r="AJ89">
        <f t="shared" si="102"/>
        <v>20106.547999999999</v>
      </c>
      <c r="AK89">
        <f t="shared" si="103"/>
        <v>15079.911</v>
      </c>
      <c r="AL89">
        <f t="shared" si="104"/>
        <v>10053.273999999999</v>
      </c>
      <c r="AM89">
        <f t="shared" si="105"/>
        <v>5026.6369999999997</v>
      </c>
      <c r="AN89">
        <f t="shared" si="106"/>
        <v>1350.4230220629856</v>
      </c>
      <c r="AO89">
        <f t="shared" si="107"/>
        <v>45036.703000000016</v>
      </c>
      <c r="AP89">
        <f t="shared" si="108"/>
        <v>41086.115000000013</v>
      </c>
      <c r="AQ89">
        <f t="shared" si="109"/>
        <v>37135.527000000009</v>
      </c>
      <c r="AR89">
        <f t="shared" si="110"/>
        <v>33184.939000000006</v>
      </c>
      <c r="AS89">
        <f t="shared" si="111"/>
        <v>29234.351000000002</v>
      </c>
      <c r="AT89">
        <f t="shared" si="112"/>
        <v>25283.763000000003</v>
      </c>
      <c r="AU89">
        <f t="shared" si="113"/>
        <v>21333.175000000003</v>
      </c>
      <c r="AV89">
        <f t="shared" si="114"/>
        <v>17066.54</v>
      </c>
      <c r="AW89">
        <f t="shared" si="115"/>
        <v>12799.905000000001</v>
      </c>
      <c r="AX89">
        <f t="shared" si="116"/>
        <v>8533.27</v>
      </c>
      <c r="AY89">
        <f t="shared" si="117"/>
        <v>4266.6350000000002</v>
      </c>
      <c r="AZ89">
        <f t="shared" si="118"/>
        <v>1146.2459580875914</v>
      </c>
      <c r="BA89">
        <f t="shared" si="119"/>
        <v>37883.718999999997</v>
      </c>
      <c r="BB89">
        <f t="shared" si="120"/>
        <v>35034.269999999997</v>
      </c>
      <c r="BC89">
        <f t="shared" si="121"/>
        <v>32184.821</v>
      </c>
      <c r="BD89">
        <f t="shared" si="122"/>
        <v>29335.371999999999</v>
      </c>
      <c r="BE89">
        <f t="shared" si="123"/>
        <v>26485.922999999999</v>
      </c>
      <c r="BF89">
        <f t="shared" si="124"/>
        <v>23636.473999999998</v>
      </c>
      <c r="BG89">
        <f t="shared" si="125"/>
        <v>20787.024999999998</v>
      </c>
      <c r="BH89">
        <f t="shared" si="126"/>
        <v>16629.62</v>
      </c>
      <c r="BI89">
        <f t="shared" si="127"/>
        <v>12472.215</v>
      </c>
      <c r="BJ89">
        <f t="shared" si="128"/>
        <v>8314.81</v>
      </c>
      <c r="BK89">
        <f t="shared" si="129"/>
        <v>4157.4049999999997</v>
      </c>
      <c r="BL89">
        <f t="shared" si="130"/>
        <v>1027.9771370145036</v>
      </c>
      <c r="BM89">
        <f t="shared" si="131"/>
        <v>45546.630999999994</v>
      </c>
      <c r="BN89">
        <f t="shared" si="132"/>
        <v>42581.263999999996</v>
      </c>
      <c r="BO89">
        <f t="shared" si="133"/>
        <v>39199.705999999998</v>
      </c>
      <c r="BP89">
        <f t="shared" si="134"/>
        <v>35818.148000000001</v>
      </c>
      <c r="BQ89">
        <f t="shared" si="135"/>
        <v>32436.590000000004</v>
      </c>
      <c r="BR89">
        <f t="shared" si="136"/>
        <v>29055.032000000003</v>
      </c>
      <c r="BS89">
        <f t="shared" si="137"/>
        <v>25673.474000000002</v>
      </c>
      <c r="BT89">
        <f t="shared" si="138"/>
        <v>22291.916000000001</v>
      </c>
      <c r="BU89">
        <f t="shared" si="139"/>
        <v>16718.937000000002</v>
      </c>
      <c r="BV89">
        <f t="shared" si="140"/>
        <v>11145.958000000001</v>
      </c>
      <c r="BW89">
        <f t="shared" si="141"/>
        <v>5572.9790000000003</v>
      </c>
      <c r="BX89" s="16">
        <f t="shared" si="142"/>
        <v>1272.3202944941813</v>
      </c>
      <c r="BY89">
        <f t="shared" si="143"/>
        <v>3506.5515759920372</v>
      </c>
      <c r="BZ89">
        <f t="shared" si="144"/>
        <v>1173.7904164256452</v>
      </c>
      <c r="CA89">
        <f t="shared" si="145"/>
        <v>1212.9502983514299</v>
      </c>
      <c r="CB89">
        <f t="shared" si="146"/>
        <v>1399.2648176029109</v>
      </c>
    </row>
    <row r="90" spans="1:80" x14ac:dyDescent="0.25">
      <c r="A90">
        <f>'Data Input'!A90</f>
        <v>0</v>
      </c>
      <c r="B90">
        <f>'Data Input'!C90</f>
        <v>45</v>
      </c>
      <c r="C90">
        <f t="shared" si="76"/>
        <v>46</v>
      </c>
      <c r="D90">
        <f t="shared" si="77"/>
        <v>47</v>
      </c>
      <c r="E90">
        <f t="shared" si="78"/>
        <v>48</v>
      </c>
      <c r="F90">
        <f t="shared" si="79"/>
        <v>49</v>
      </c>
      <c r="G90">
        <f t="shared" si="80"/>
        <v>50</v>
      </c>
      <c r="H90">
        <f t="shared" si="81"/>
        <v>51</v>
      </c>
      <c r="I90">
        <f t="shared" si="82"/>
        <v>52</v>
      </c>
      <c r="J90">
        <f t="shared" si="83"/>
        <v>53</v>
      </c>
      <c r="K90">
        <f t="shared" si="84"/>
        <v>54</v>
      </c>
      <c r="L90">
        <f t="shared" si="85"/>
        <v>55</v>
      </c>
      <c r="M90">
        <f>IF('Data Input'!D90&gt;=240,1,0)</f>
        <v>0</v>
      </c>
      <c r="N90">
        <f>_xlfn.IFS('Data Input'!F90&gt;=130,1,'Data Input'!G90=1,1,0=0,0)</f>
        <v>0</v>
      </c>
      <c r="O90">
        <f>'Data Input'!H90</f>
        <v>0</v>
      </c>
      <c r="P90">
        <f>'Data Input'!J90</f>
        <v>25.8</v>
      </c>
      <c r="Q90">
        <f t="shared" si="86"/>
        <v>0</v>
      </c>
      <c r="R90">
        <f>IF('Data Input'!I90&gt;=100,1,0)</f>
        <v>0</v>
      </c>
      <c r="S90" s="18">
        <f>'Data Input'!L90</f>
        <v>3</v>
      </c>
      <c r="T90" s="16">
        <f>'Data Input'!N90</f>
        <v>2016</v>
      </c>
      <c r="U90">
        <f t="shared" si="87"/>
        <v>0.45575126167946073</v>
      </c>
      <c r="V90">
        <f t="shared" si="88"/>
        <v>5.3363004144883625E-2</v>
      </c>
      <c r="W90">
        <f t="shared" si="89"/>
        <v>0.30411815274283532</v>
      </c>
      <c r="X90" s="16">
        <f t="shared" si="90"/>
        <v>1.4938516226815071E-2</v>
      </c>
      <c r="Y90">
        <f t="shared" si="91"/>
        <v>1917.8667716011214</v>
      </c>
      <c r="Z90">
        <f t="shared" si="92"/>
        <v>24.54633203779688</v>
      </c>
      <c r="AA90">
        <f t="shared" si="93"/>
        <v>171.82454453131837</v>
      </c>
      <c r="AB90" s="16">
        <f t="shared" si="94"/>
        <v>76.341820486454338</v>
      </c>
      <c r="AC90">
        <f t="shared" si="95"/>
        <v>42679.865999999995</v>
      </c>
      <c r="AD90">
        <f t="shared" si="96"/>
        <v>38723.716999999997</v>
      </c>
      <c r="AE90">
        <f t="shared" si="97"/>
        <v>34767.567999999999</v>
      </c>
      <c r="AF90">
        <f t="shared" si="98"/>
        <v>30811.419000000002</v>
      </c>
      <c r="AG90">
        <f t="shared" si="99"/>
        <v>26855.27</v>
      </c>
      <c r="AH90">
        <f t="shared" si="100"/>
        <v>22899.120999999999</v>
      </c>
      <c r="AI90">
        <f t="shared" si="101"/>
        <v>18942.971999999998</v>
      </c>
      <c r="AJ90">
        <f t="shared" si="102"/>
        <v>14986.822999999999</v>
      </c>
      <c r="AK90">
        <f t="shared" si="103"/>
        <v>11030.673999999999</v>
      </c>
      <c r="AL90">
        <f t="shared" si="104"/>
        <v>7074.5249999999996</v>
      </c>
      <c r="AM90">
        <f t="shared" si="105"/>
        <v>3118.3760000000002</v>
      </c>
      <c r="AN90">
        <f t="shared" si="106"/>
        <v>937.00935836128929</v>
      </c>
      <c r="AO90">
        <f t="shared" si="107"/>
        <v>36226.894</v>
      </c>
      <c r="AP90">
        <f t="shared" si="108"/>
        <v>32868.894</v>
      </c>
      <c r="AQ90">
        <f t="shared" si="109"/>
        <v>29510.894</v>
      </c>
      <c r="AR90">
        <f t="shared" si="110"/>
        <v>26152.894</v>
      </c>
      <c r="AS90">
        <f t="shared" si="111"/>
        <v>22794.894</v>
      </c>
      <c r="AT90">
        <f t="shared" si="112"/>
        <v>19436.894</v>
      </c>
      <c r="AU90">
        <f t="shared" si="113"/>
        <v>16078.894</v>
      </c>
      <c r="AV90">
        <f t="shared" si="114"/>
        <v>12720.894</v>
      </c>
      <c r="AW90">
        <f t="shared" si="115"/>
        <v>9362.8940000000002</v>
      </c>
      <c r="AX90">
        <f t="shared" si="116"/>
        <v>6004.8940000000002</v>
      </c>
      <c r="AY90">
        <f t="shared" si="117"/>
        <v>2646.8939999999998</v>
      </c>
      <c r="AZ90">
        <f t="shared" si="118"/>
        <v>795.3384571892359</v>
      </c>
      <c r="BA90">
        <f t="shared" si="119"/>
        <v>35299.440999999992</v>
      </c>
      <c r="BB90">
        <f t="shared" si="120"/>
        <v>32027.409999999993</v>
      </c>
      <c r="BC90">
        <f t="shared" si="121"/>
        <v>28755.378999999994</v>
      </c>
      <c r="BD90">
        <f t="shared" si="122"/>
        <v>25483.347999999994</v>
      </c>
      <c r="BE90">
        <f t="shared" si="123"/>
        <v>22211.316999999995</v>
      </c>
      <c r="BF90">
        <f t="shared" si="124"/>
        <v>18939.285999999996</v>
      </c>
      <c r="BG90">
        <f t="shared" si="125"/>
        <v>15667.254999999997</v>
      </c>
      <c r="BH90">
        <f t="shared" si="126"/>
        <v>12395.223999999998</v>
      </c>
      <c r="BI90">
        <f t="shared" si="127"/>
        <v>9123.1929999999993</v>
      </c>
      <c r="BJ90">
        <f t="shared" si="128"/>
        <v>5851.1620000000003</v>
      </c>
      <c r="BK90">
        <f t="shared" si="129"/>
        <v>2579.1309999999999</v>
      </c>
      <c r="BL90">
        <f t="shared" si="130"/>
        <v>774.9768279388677</v>
      </c>
      <c r="BM90">
        <f t="shared" si="131"/>
        <v>57613.076999999997</v>
      </c>
      <c r="BN90">
        <f t="shared" si="132"/>
        <v>54647.71</v>
      </c>
      <c r="BO90">
        <f t="shared" si="133"/>
        <v>49182.938999999998</v>
      </c>
      <c r="BP90">
        <f t="shared" si="134"/>
        <v>43718.167999999998</v>
      </c>
      <c r="BQ90">
        <f t="shared" si="135"/>
        <v>38253.396999999997</v>
      </c>
      <c r="BR90">
        <f t="shared" si="136"/>
        <v>32788.625999999997</v>
      </c>
      <c r="BS90">
        <f t="shared" si="137"/>
        <v>27323.855</v>
      </c>
      <c r="BT90">
        <f t="shared" si="138"/>
        <v>21859.083999999999</v>
      </c>
      <c r="BU90">
        <f t="shared" si="139"/>
        <v>16394.312999999998</v>
      </c>
      <c r="BV90">
        <f t="shared" si="140"/>
        <v>10929.541999999999</v>
      </c>
      <c r="BW90">
        <f t="shared" si="141"/>
        <v>5464.7709999999997</v>
      </c>
      <c r="BX90" s="16">
        <f t="shared" si="142"/>
        <v>1328.4987731083443</v>
      </c>
      <c r="BY90">
        <f t="shared" si="143"/>
        <v>2854.8761299624107</v>
      </c>
      <c r="BZ90">
        <f t="shared" si="144"/>
        <v>819.8847892270328</v>
      </c>
      <c r="CA90">
        <f t="shared" si="145"/>
        <v>946.80137247018604</v>
      </c>
      <c r="CB90">
        <f t="shared" si="146"/>
        <v>1404.8405935947985</v>
      </c>
    </row>
    <row r="91" spans="1:80" x14ac:dyDescent="0.25">
      <c r="A91">
        <f>'Data Input'!A91</f>
        <v>1</v>
      </c>
      <c r="B91">
        <f>'Data Input'!C91</f>
        <v>36</v>
      </c>
      <c r="C91">
        <f t="shared" si="76"/>
        <v>37</v>
      </c>
      <c r="D91">
        <f t="shared" si="77"/>
        <v>38</v>
      </c>
      <c r="E91">
        <f t="shared" si="78"/>
        <v>39</v>
      </c>
      <c r="F91">
        <f t="shared" si="79"/>
        <v>40</v>
      </c>
      <c r="G91">
        <f t="shared" si="80"/>
        <v>41</v>
      </c>
      <c r="H91">
        <f t="shared" si="81"/>
        <v>42</v>
      </c>
      <c r="I91">
        <f t="shared" si="82"/>
        <v>43</v>
      </c>
      <c r="J91">
        <f t="shared" si="83"/>
        <v>44</v>
      </c>
      <c r="K91">
        <f t="shared" si="84"/>
        <v>45</v>
      </c>
      <c r="L91">
        <f t="shared" si="85"/>
        <v>46</v>
      </c>
      <c r="M91">
        <f>IF('Data Input'!D91&gt;=240,1,0)</f>
        <v>0</v>
      </c>
      <c r="N91">
        <f>_xlfn.IFS('Data Input'!F91&gt;=130,1,'Data Input'!G91=1,1,0=0,0)</f>
        <v>1</v>
      </c>
      <c r="O91">
        <f>'Data Input'!H91</f>
        <v>0</v>
      </c>
      <c r="P91">
        <f>'Data Input'!J91</f>
        <v>26.5</v>
      </c>
      <c r="Q91">
        <f t="shared" si="86"/>
        <v>0</v>
      </c>
      <c r="R91">
        <f>IF('Data Input'!I91&gt;=100,1,0)</f>
        <v>0</v>
      </c>
      <c r="S91" s="18">
        <f>'Data Input'!L91</f>
        <v>3</v>
      </c>
      <c r="T91" s="16">
        <f>'Data Input'!N91</f>
        <v>2016</v>
      </c>
      <c r="U91">
        <f t="shared" si="87"/>
        <v>0.66176816493552137</v>
      </c>
      <c r="V91">
        <f t="shared" si="88"/>
        <v>7.7130432038728117E-2</v>
      </c>
      <c r="W91">
        <f t="shared" si="89"/>
        <v>0.38012540029107211</v>
      </c>
      <c r="X91" s="16">
        <f t="shared" si="90"/>
        <v>2.7563321594854896E-2</v>
      </c>
      <c r="Y91">
        <f t="shared" si="91"/>
        <v>2784.8154920214556</v>
      </c>
      <c r="Z91">
        <f t="shared" si="92"/>
        <v>35.479059422910531</v>
      </c>
      <c r="AA91">
        <f t="shared" si="93"/>
        <v>214.76808661608993</v>
      </c>
      <c r="AB91" s="16">
        <f t="shared" si="94"/>
        <v>140.85964879347662</v>
      </c>
      <c r="AC91">
        <f t="shared" si="95"/>
        <v>53152.03100000001</v>
      </c>
      <c r="AD91">
        <f t="shared" si="96"/>
        <v>48125.394000000008</v>
      </c>
      <c r="AE91">
        <f t="shared" si="97"/>
        <v>43098.757000000005</v>
      </c>
      <c r="AF91">
        <f t="shared" si="98"/>
        <v>38072.120000000003</v>
      </c>
      <c r="AG91">
        <f t="shared" si="99"/>
        <v>33045.483</v>
      </c>
      <c r="AH91">
        <f t="shared" si="100"/>
        <v>28018.845999999998</v>
      </c>
      <c r="AI91">
        <f t="shared" si="101"/>
        <v>22992.208999999999</v>
      </c>
      <c r="AJ91">
        <f t="shared" si="102"/>
        <v>17965.572</v>
      </c>
      <c r="AK91">
        <f t="shared" si="103"/>
        <v>12938.934999999999</v>
      </c>
      <c r="AL91">
        <f t="shared" si="104"/>
        <v>7912.2979999999998</v>
      </c>
      <c r="AM91">
        <f t="shared" si="105"/>
        <v>3956.1489999999999</v>
      </c>
      <c r="AN91">
        <f t="shared" si="106"/>
        <v>1669.852435758221</v>
      </c>
      <c r="AO91">
        <f t="shared" si="107"/>
        <v>45115.715000000011</v>
      </c>
      <c r="AP91">
        <f t="shared" si="108"/>
        <v>40849.080000000009</v>
      </c>
      <c r="AQ91">
        <f t="shared" si="109"/>
        <v>36582.445000000007</v>
      </c>
      <c r="AR91">
        <f t="shared" si="110"/>
        <v>32315.810000000005</v>
      </c>
      <c r="AS91">
        <f t="shared" si="111"/>
        <v>28049.175000000003</v>
      </c>
      <c r="AT91">
        <f t="shared" si="112"/>
        <v>23782.54</v>
      </c>
      <c r="AU91">
        <f t="shared" si="113"/>
        <v>19515.904999999999</v>
      </c>
      <c r="AV91">
        <f t="shared" si="114"/>
        <v>15249.27</v>
      </c>
      <c r="AW91">
        <f t="shared" si="115"/>
        <v>10982.635</v>
      </c>
      <c r="AX91">
        <f t="shared" si="116"/>
        <v>6716</v>
      </c>
      <c r="AY91">
        <f t="shared" si="117"/>
        <v>3358</v>
      </c>
      <c r="AZ91">
        <f t="shared" si="118"/>
        <v>1417.3792942566506</v>
      </c>
      <c r="BA91">
        <f t="shared" si="119"/>
        <v>43960.706999999995</v>
      </c>
      <c r="BB91">
        <f t="shared" si="120"/>
        <v>39803.301999999996</v>
      </c>
      <c r="BC91">
        <f t="shared" si="121"/>
        <v>35645.896999999997</v>
      </c>
      <c r="BD91">
        <f t="shared" si="122"/>
        <v>31488.491999999995</v>
      </c>
      <c r="BE91">
        <f t="shared" si="123"/>
        <v>27331.086999999996</v>
      </c>
      <c r="BF91">
        <f t="shared" si="124"/>
        <v>23173.681999999997</v>
      </c>
      <c r="BG91">
        <f t="shared" si="125"/>
        <v>19016.276999999998</v>
      </c>
      <c r="BH91">
        <f t="shared" si="126"/>
        <v>14858.871999999999</v>
      </c>
      <c r="BI91">
        <f t="shared" si="127"/>
        <v>10701.467000000001</v>
      </c>
      <c r="BJ91">
        <f t="shared" si="128"/>
        <v>6544.0619999999999</v>
      </c>
      <c r="BK91">
        <f t="shared" si="129"/>
        <v>3272.0309999999999</v>
      </c>
      <c r="BL91">
        <f t="shared" si="130"/>
        <v>1381.0929050257193</v>
      </c>
      <c r="BM91">
        <f t="shared" si="131"/>
        <v>58586.948999999993</v>
      </c>
      <c r="BN91">
        <f t="shared" si="132"/>
        <v>55621.581999999995</v>
      </c>
      <c r="BO91">
        <f t="shared" si="133"/>
        <v>50048.602999999996</v>
      </c>
      <c r="BP91">
        <f t="shared" si="134"/>
        <v>44475.623999999996</v>
      </c>
      <c r="BQ91">
        <f t="shared" si="135"/>
        <v>38902.644999999997</v>
      </c>
      <c r="BR91">
        <f t="shared" si="136"/>
        <v>33329.665999999997</v>
      </c>
      <c r="BS91">
        <f t="shared" si="137"/>
        <v>27756.686999999998</v>
      </c>
      <c r="BT91">
        <f t="shared" si="138"/>
        <v>22183.707999999999</v>
      </c>
      <c r="BU91">
        <f t="shared" si="139"/>
        <v>16610.728999999999</v>
      </c>
      <c r="BV91">
        <f t="shared" si="140"/>
        <v>11037.75</v>
      </c>
      <c r="BW91">
        <f t="shared" si="141"/>
        <v>5464.7709999999997</v>
      </c>
      <c r="BX91" s="16">
        <f t="shared" si="142"/>
        <v>1960.988304871946</v>
      </c>
      <c r="BY91">
        <f t="shared" si="143"/>
        <v>4454.6679277796766</v>
      </c>
      <c r="BZ91">
        <f t="shared" si="144"/>
        <v>1452.8583536795611</v>
      </c>
      <c r="CA91">
        <f t="shared" si="145"/>
        <v>1595.8609916418093</v>
      </c>
      <c r="CB91">
        <f t="shared" si="146"/>
        <v>2101.8479536654227</v>
      </c>
    </row>
    <row r="92" spans="1:80" x14ac:dyDescent="0.25">
      <c r="A92">
        <f>'Data Input'!A92</f>
        <v>0</v>
      </c>
      <c r="B92">
        <f>'Data Input'!C92</f>
        <v>33</v>
      </c>
      <c r="C92">
        <f t="shared" si="76"/>
        <v>34</v>
      </c>
      <c r="D92">
        <f t="shared" si="77"/>
        <v>35</v>
      </c>
      <c r="E92">
        <f t="shared" si="78"/>
        <v>36</v>
      </c>
      <c r="F92">
        <f t="shared" si="79"/>
        <v>37</v>
      </c>
      <c r="G92">
        <f t="shared" si="80"/>
        <v>38</v>
      </c>
      <c r="H92">
        <f t="shared" si="81"/>
        <v>39</v>
      </c>
      <c r="I92">
        <f t="shared" si="82"/>
        <v>40</v>
      </c>
      <c r="J92">
        <f t="shared" si="83"/>
        <v>41</v>
      </c>
      <c r="K92">
        <f t="shared" si="84"/>
        <v>42</v>
      </c>
      <c r="L92">
        <f t="shared" si="85"/>
        <v>43</v>
      </c>
      <c r="M92">
        <f>IF('Data Input'!D92&gt;=240,1,0)</f>
        <v>0</v>
      </c>
      <c r="N92">
        <f>_xlfn.IFS('Data Input'!F92&gt;=130,1,'Data Input'!G92=1,1,0=0,0)</f>
        <v>0</v>
      </c>
      <c r="O92">
        <f>'Data Input'!H92</f>
        <v>1</v>
      </c>
      <c r="P92">
        <f>'Data Input'!J92</f>
        <v>23.2</v>
      </c>
      <c r="Q92">
        <f t="shared" si="86"/>
        <v>0</v>
      </c>
      <c r="R92">
        <f>IF('Data Input'!I92&gt;=100,1,0)</f>
        <v>0</v>
      </c>
      <c r="S92" s="18">
        <f>'Data Input'!L92</f>
        <v>3</v>
      </c>
      <c r="T92" s="16">
        <f>'Data Input'!N92</f>
        <v>2016</v>
      </c>
      <c r="U92">
        <f t="shared" si="87"/>
        <v>0.38809027105215649</v>
      </c>
      <c r="V92">
        <f t="shared" si="88"/>
        <v>0.11564718983817111</v>
      </c>
      <c r="W92">
        <f t="shared" si="89"/>
        <v>0.36757240966915938</v>
      </c>
      <c r="X92" s="16">
        <f t="shared" si="90"/>
        <v>1.0747676896947124E-2</v>
      </c>
      <c r="Y92">
        <f t="shared" si="91"/>
        <v>1633.1396044627713</v>
      </c>
      <c r="Z92">
        <f t="shared" si="92"/>
        <v>53.196298943339187</v>
      </c>
      <c r="AA92">
        <f t="shared" si="93"/>
        <v>207.67573820918651</v>
      </c>
      <c r="AB92" s="16">
        <f t="shared" si="94"/>
        <v>54.924947555389302</v>
      </c>
      <c r="AC92">
        <f t="shared" si="95"/>
        <v>54548.318999999996</v>
      </c>
      <c r="AD92">
        <f t="shared" si="96"/>
        <v>49894.025999999998</v>
      </c>
      <c r="AE92">
        <f t="shared" si="97"/>
        <v>45239.733</v>
      </c>
      <c r="AF92">
        <f t="shared" si="98"/>
        <v>40213.095999999998</v>
      </c>
      <c r="AG92">
        <f t="shared" si="99"/>
        <v>35186.458999999995</v>
      </c>
      <c r="AH92">
        <f t="shared" si="100"/>
        <v>30159.821999999996</v>
      </c>
      <c r="AI92">
        <f t="shared" si="101"/>
        <v>25133.184999999998</v>
      </c>
      <c r="AJ92">
        <f t="shared" si="102"/>
        <v>20106.547999999999</v>
      </c>
      <c r="AK92">
        <f t="shared" si="103"/>
        <v>15079.911</v>
      </c>
      <c r="AL92">
        <f t="shared" si="104"/>
        <v>10053.273999999999</v>
      </c>
      <c r="AM92">
        <f t="shared" si="105"/>
        <v>5026.6369999999997</v>
      </c>
      <c r="AN92">
        <f t="shared" si="106"/>
        <v>1044.3617378185786</v>
      </c>
      <c r="AO92">
        <f t="shared" si="107"/>
        <v>46300.891000000018</v>
      </c>
      <c r="AP92">
        <f t="shared" si="108"/>
        <v>42350.303000000014</v>
      </c>
      <c r="AQ92">
        <f t="shared" si="109"/>
        <v>38399.715000000011</v>
      </c>
      <c r="AR92">
        <f t="shared" si="110"/>
        <v>34133.080000000009</v>
      </c>
      <c r="AS92">
        <f t="shared" si="111"/>
        <v>29866.445000000007</v>
      </c>
      <c r="AT92">
        <f t="shared" si="112"/>
        <v>25599.810000000005</v>
      </c>
      <c r="AU92">
        <f t="shared" si="113"/>
        <v>21333.175000000003</v>
      </c>
      <c r="AV92">
        <f t="shared" si="114"/>
        <v>17066.54</v>
      </c>
      <c r="AW92">
        <f t="shared" si="115"/>
        <v>12799.905000000001</v>
      </c>
      <c r="AX92">
        <f t="shared" si="116"/>
        <v>8533.27</v>
      </c>
      <c r="AY92">
        <f t="shared" si="117"/>
        <v>4266.6350000000002</v>
      </c>
      <c r="AZ92">
        <f t="shared" si="118"/>
        <v>886.45954866367367</v>
      </c>
      <c r="BA92">
        <f t="shared" si="119"/>
        <v>43115.542999999998</v>
      </c>
      <c r="BB92">
        <f t="shared" si="120"/>
        <v>40266.093999999997</v>
      </c>
      <c r="BC92">
        <f t="shared" si="121"/>
        <v>37416.644999999997</v>
      </c>
      <c r="BD92">
        <f t="shared" si="122"/>
        <v>33259.24</v>
      </c>
      <c r="BE92">
        <f t="shared" si="123"/>
        <v>29101.834999999995</v>
      </c>
      <c r="BF92">
        <f t="shared" si="124"/>
        <v>24944.429999999997</v>
      </c>
      <c r="BG92">
        <f t="shared" si="125"/>
        <v>20787.024999999998</v>
      </c>
      <c r="BH92">
        <f t="shared" si="126"/>
        <v>16629.62</v>
      </c>
      <c r="BI92">
        <f t="shared" si="127"/>
        <v>12472.215</v>
      </c>
      <c r="BJ92">
        <f t="shared" si="128"/>
        <v>8314.81</v>
      </c>
      <c r="BK92">
        <f t="shared" si="129"/>
        <v>4157.4049999999997</v>
      </c>
      <c r="BL92">
        <f t="shared" si="130"/>
        <v>854.143249341657</v>
      </c>
      <c r="BM92">
        <f t="shared" si="131"/>
        <v>54312.314999999995</v>
      </c>
      <c r="BN92">
        <f t="shared" si="132"/>
        <v>51346.947999999997</v>
      </c>
      <c r="BO92">
        <f t="shared" si="133"/>
        <v>47965.39</v>
      </c>
      <c r="BP92">
        <f t="shared" si="134"/>
        <v>44583.832000000002</v>
      </c>
      <c r="BQ92">
        <f t="shared" si="135"/>
        <v>39010.853000000003</v>
      </c>
      <c r="BR92">
        <f t="shared" si="136"/>
        <v>33437.874000000003</v>
      </c>
      <c r="BS92">
        <f t="shared" si="137"/>
        <v>27864.895</v>
      </c>
      <c r="BT92">
        <f t="shared" si="138"/>
        <v>22291.916000000001</v>
      </c>
      <c r="BU92">
        <f t="shared" si="139"/>
        <v>16718.937000000002</v>
      </c>
      <c r="BV92">
        <f t="shared" si="140"/>
        <v>11145.958000000001</v>
      </c>
      <c r="BW92">
        <f t="shared" si="141"/>
        <v>5572.9790000000003</v>
      </c>
      <c r="BX92" s="16">
        <f t="shared" si="142"/>
        <v>1118.3379817916748</v>
      </c>
      <c r="BY92">
        <f t="shared" si="143"/>
        <v>2677.5013422813499</v>
      </c>
      <c r="BZ92">
        <f t="shared" si="144"/>
        <v>939.6558476070129</v>
      </c>
      <c r="CA92">
        <f t="shared" si="145"/>
        <v>1061.8189875508435</v>
      </c>
      <c r="CB92">
        <f t="shared" si="146"/>
        <v>1173.2629293470641</v>
      </c>
    </row>
    <row r="93" spans="1:80" x14ac:dyDescent="0.25">
      <c r="A93">
        <f>'Data Input'!A93</f>
        <v>1</v>
      </c>
      <c r="B93">
        <f>'Data Input'!C93</f>
        <v>68</v>
      </c>
      <c r="C93">
        <f t="shared" si="76"/>
        <v>69</v>
      </c>
      <c r="D93">
        <f t="shared" si="77"/>
        <v>70</v>
      </c>
      <c r="E93">
        <f t="shared" si="78"/>
        <v>71</v>
      </c>
      <c r="F93">
        <f t="shared" si="79"/>
        <v>72</v>
      </c>
      <c r="G93">
        <f t="shared" si="80"/>
        <v>73</v>
      </c>
      <c r="H93">
        <f t="shared" si="81"/>
        <v>74</v>
      </c>
      <c r="I93">
        <f t="shared" si="82"/>
        <v>75</v>
      </c>
      <c r="J93">
        <f t="shared" si="83"/>
        <v>76</v>
      </c>
      <c r="K93">
        <f t="shared" si="84"/>
        <v>77</v>
      </c>
      <c r="L93">
        <f t="shared" si="85"/>
        <v>78</v>
      </c>
      <c r="M93">
        <f>IF('Data Input'!D93&gt;=240,1,0)</f>
        <v>0</v>
      </c>
      <c r="N93">
        <f>_xlfn.IFS('Data Input'!F93&gt;=130,1,'Data Input'!G93=1,1,0=0,0)</f>
        <v>0</v>
      </c>
      <c r="O93">
        <f>'Data Input'!H93</f>
        <v>0</v>
      </c>
      <c r="P93">
        <f>'Data Input'!J93</f>
        <v>26.7</v>
      </c>
      <c r="Q93">
        <f t="shared" si="86"/>
        <v>0</v>
      </c>
      <c r="R93">
        <f>IF('Data Input'!I93&gt;=100,1,0)</f>
        <v>0</v>
      </c>
      <c r="S93" s="18">
        <f>'Data Input'!L93</f>
        <v>3</v>
      </c>
      <c r="T93" s="16">
        <f>'Data Input'!N93</f>
        <v>2016</v>
      </c>
      <c r="U93">
        <f t="shared" si="87"/>
        <v>0.4745697616420772</v>
      </c>
      <c r="V93">
        <f t="shared" si="88"/>
        <v>5.5457590183169037E-2</v>
      </c>
      <c r="W93">
        <f t="shared" si="89"/>
        <v>0.31177234909429941</v>
      </c>
      <c r="X93" s="16">
        <f t="shared" si="90"/>
        <v>1.7707796514643558E-2</v>
      </c>
      <c r="Y93">
        <f t="shared" si="91"/>
        <v>1997.0577224647152</v>
      </c>
      <c r="Z93">
        <f t="shared" si="92"/>
        <v>25.509816106982608</v>
      </c>
      <c r="AA93">
        <f t="shared" si="93"/>
        <v>176.14910980301303</v>
      </c>
      <c r="AB93" s="16">
        <f t="shared" si="94"/>
        <v>90.493955504428087</v>
      </c>
      <c r="AC93">
        <f t="shared" si="95"/>
        <v>29694.389999999992</v>
      </c>
      <c r="AD93">
        <f t="shared" si="96"/>
        <v>26994.899999999994</v>
      </c>
      <c r="AE93">
        <f t="shared" si="97"/>
        <v>24295.409999999996</v>
      </c>
      <c r="AF93">
        <f t="shared" si="98"/>
        <v>21595.919999999998</v>
      </c>
      <c r="AG93">
        <f t="shared" si="99"/>
        <v>18896.43</v>
      </c>
      <c r="AH93">
        <f t="shared" si="100"/>
        <v>16196.939999999999</v>
      </c>
      <c r="AI93">
        <f t="shared" si="101"/>
        <v>13497.449999999999</v>
      </c>
      <c r="AJ93">
        <f t="shared" si="102"/>
        <v>10797.96</v>
      </c>
      <c r="AK93">
        <f t="shared" si="103"/>
        <v>8098.4699999999993</v>
      </c>
      <c r="AL93">
        <f t="shared" si="104"/>
        <v>5398.98</v>
      </c>
      <c r="AM93">
        <f t="shared" si="105"/>
        <v>2699.49</v>
      </c>
      <c r="AN93">
        <f t="shared" si="106"/>
        <v>688.19224116186876</v>
      </c>
      <c r="AO93">
        <f t="shared" si="107"/>
        <v>25204.751</v>
      </c>
      <c r="AP93">
        <f t="shared" si="108"/>
        <v>22913.41</v>
      </c>
      <c r="AQ93">
        <f t="shared" si="109"/>
        <v>20622.069</v>
      </c>
      <c r="AR93">
        <f t="shared" si="110"/>
        <v>18330.727999999999</v>
      </c>
      <c r="AS93">
        <f t="shared" si="111"/>
        <v>16039.387000000001</v>
      </c>
      <c r="AT93">
        <f t="shared" si="112"/>
        <v>13748.046</v>
      </c>
      <c r="AU93">
        <f t="shared" si="113"/>
        <v>11456.705</v>
      </c>
      <c r="AV93">
        <f t="shared" si="114"/>
        <v>9165.3639999999996</v>
      </c>
      <c r="AW93">
        <f t="shared" si="115"/>
        <v>6874.0229999999992</v>
      </c>
      <c r="AX93">
        <f t="shared" si="116"/>
        <v>4582.6819999999998</v>
      </c>
      <c r="AY93">
        <f t="shared" si="117"/>
        <v>2291.3409999999999</v>
      </c>
      <c r="AZ93">
        <f t="shared" si="118"/>
        <v>584.1411148239398</v>
      </c>
      <c r="BA93">
        <f t="shared" si="119"/>
        <v>24559.48</v>
      </c>
      <c r="BB93">
        <f t="shared" si="120"/>
        <v>22326.799999999999</v>
      </c>
      <c r="BC93">
        <f t="shared" si="121"/>
        <v>20094.12</v>
      </c>
      <c r="BD93">
        <f t="shared" si="122"/>
        <v>17861.439999999999</v>
      </c>
      <c r="BE93">
        <f t="shared" si="123"/>
        <v>15628.76</v>
      </c>
      <c r="BF93">
        <f t="shared" si="124"/>
        <v>13396.08</v>
      </c>
      <c r="BG93">
        <f t="shared" si="125"/>
        <v>11163.4</v>
      </c>
      <c r="BH93">
        <f t="shared" si="126"/>
        <v>8930.7199999999993</v>
      </c>
      <c r="BI93">
        <f t="shared" si="127"/>
        <v>6698.0399999999991</v>
      </c>
      <c r="BJ93">
        <f t="shared" si="128"/>
        <v>4465.3599999999997</v>
      </c>
      <c r="BK93">
        <f t="shared" si="129"/>
        <v>2232.6799999999998</v>
      </c>
      <c r="BL93">
        <f t="shared" si="130"/>
        <v>569.18642150824076</v>
      </c>
      <c r="BM93">
        <f t="shared" si="131"/>
        <v>13040.925000000001</v>
      </c>
      <c r="BN93">
        <f t="shared" si="132"/>
        <v>10075.558000000001</v>
      </c>
      <c r="BO93">
        <f t="shared" si="133"/>
        <v>8831.1370000000006</v>
      </c>
      <c r="BP93">
        <f t="shared" si="134"/>
        <v>7586.7160000000003</v>
      </c>
      <c r="BQ93">
        <f t="shared" si="135"/>
        <v>6638.3765000000003</v>
      </c>
      <c r="BR93">
        <f t="shared" si="136"/>
        <v>5690.0370000000003</v>
      </c>
      <c r="BS93">
        <f t="shared" si="137"/>
        <v>4741.6975000000002</v>
      </c>
      <c r="BT93">
        <f t="shared" si="138"/>
        <v>3793.3580000000002</v>
      </c>
      <c r="BU93">
        <f t="shared" si="139"/>
        <v>2845.0185000000001</v>
      </c>
      <c r="BV93">
        <f t="shared" si="140"/>
        <v>1896.6790000000001</v>
      </c>
      <c r="BW93">
        <f t="shared" si="141"/>
        <v>948.33950000000004</v>
      </c>
      <c r="BX93" s="16">
        <f t="shared" si="142"/>
        <v>255.4813072306487</v>
      </c>
      <c r="BY93">
        <f t="shared" si="143"/>
        <v>2685.2499636265838</v>
      </c>
      <c r="BZ93">
        <f t="shared" si="144"/>
        <v>609.65093093092241</v>
      </c>
      <c r="CA93">
        <f t="shared" si="145"/>
        <v>745.33553131125382</v>
      </c>
      <c r="CB93">
        <f t="shared" si="146"/>
        <v>345.9752627350768</v>
      </c>
    </row>
    <row r="94" spans="1:80" x14ac:dyDescent="0.25">
      <c r="A94">
        <f>'Data Input'!A94</f>
        <v>1</v>
      </c>
      <c r="B94">
        <f>'Data Input'!C94</f>
        <v>35</v>
      </c>
      <c r="C94">
        <f t="shared" si="76"/>
        <v>36</v>
      </c>
      <c r="D94">
        <f t="shared" si="77"/>
        <v>37</v>
      </c>
      <c r="E94">
        <f t="shared" si="78"/>
        <v>38</v>
      </c>
      <c r="F94">
        <f t="shared" si="79"/>
        <v>39</v>
      </c>
      <c r="G94">
        <f t="shared" si="80"/>
        <v>40</v>
      </c>
      <c r="H94">
        <f t="shared" si="81"/>
        <v>41</v>
      </c>
      <c r="I94">
        <f t="shared" si="82"/>
        <v>42</v>
      </c>
      <c r="J94">
        <f t="shared" si="83"/>
        <v>43</v>
      </c>
      <c r="K94">
        <f t="shared" si="84"/>
        <v>44</v>
      </c>
      <c r="L94">
        <f t="shared" si="85"/>
        <v>45</v>
      </c>
      <c r="M94">
        <f>IF('Data Input'!D94&gt;=240,1,0)</f>
        <v>0</v>
      </c>
      <c r="N94">
        <f>_xlfn.IFS('Data Input'!F94&gt;=130,1,'Data Input'!G94=1,1,0=0,0)</f>
        <v>0</v>
      </c>
      <c r="O94">
        <f>'Data Input'!H94</f>
        <v>0</v>
      </c>
      <c r="P94">
        <f>'Data Input'!J94</f>
        <v>23.4</v>
      </c>
      <c r="Q94">
        <f t="shared" si="86"/>
        <v>0</v>
      </c>
      <c r="R94">
        <f>IF('Data Input'!I94&gt;=100,1,0)</f>
        <v>0</v>
      </c>
      <c r="S94" s="18">
        <f>'Data Input'!L94</f>
        <v>3</v>
      </c>
      <c r="T94" s="16">
        <f>'Data Input'!N94</f>
        <v>2016</v>
      </c>
      <c r="U94">
        <f t="shared" si="87"/>
        <v>0.40632140565409092</v>
      </c>
      <c r="V94">
        <f t="shared" si="88"/>
        <v>4.8136816936277901E-2</v>
      </c>
      <c r="W94">
        <f t="shared" si="89"/>
        <v>0.28423657467195385</v>
      </c>
      <c r="X94" s="16">
        <f t="shared" si="90"/>
        <v>9.47322405460139E-3</v>
      </c>
      <c r="Y94">
        <f t="shared" si="91"/>
        <v>1709.8588375215904</v>
      </c>
      <c r="Z94">
        <f t="shared" si="92"/>
        <v>22.142349567735316</v>
      </c>
      <c r="AA94">
        <f t="shared" si="93"/>
        <v>160.59159751456539</v>
      </c>
      <c r="AB94" s="16">
        <f t="shared" si="94"/>
        <v>48.411981432678679</v>
      </c>
      <c r="AC94">
        <f t="shared" si="95"/>
        <v>54222.519000000008</v>
      </c>
      <c r="AD94">
        <f t="shared" si="96"/>
        <v>49195.882000000005</v>
      </c>
      <c r="AE94">
        <f t="shared" si="97"/>
        <v>44169.245000000003</v>
      </c>
      <c r="AF94">
        <f t="shared" si="98"/>
        <v>39142.608</v>
      </c>
      <c r="AG94">
        <f t="shared" si="99"/>
        <v>34115.970999999998</v>
      </c>
      <c r="AH94">
        <f t="shared" si="100"/>
        <v>29089.333999999995</v>
      </c>
      <c r="AI94">
        <f t="shared" si="101"/>
        <v>24062.696999999996</v>
      </c>
      <c r="AJ94">
        <f t="shared" si="102"/>
        <v>19036.059999999998</v>
      </c>
      <c r="AK94">
        <f t="shared" si="103"/>
        <v>14009.422999999999</v>
      </c>
      <c r="AL94">
        <f t="shared" si="104"/>
        <v>8982.7860000000001</v>
      </c>
      <c r="AM94">
        <f t="shared" si="105"/>
        <v>3956.1489999999999</v>
      </c>
      <c r="AN94">
        <f t="shared" si="106"/>
        <v>1061.2259658014686</v>
      </c>
      <c r="AO94">
        <f t="shared" si="107"/>
        <v>46024.350000000013</v>
      </c>
      <c r="AP94">
        <f t="shared" si="108"/>
        <v>41757.715000000011</v>
      </c>
      <c r="AQ94">
        <f t="shared" si="109"/>
        <v>37491.080000000009</v>
      </c>
      <c r="AR94">
        <f t="shared" si="110"/>
        <v>33224.445000000007</v>
      </c>
      <c r="AS94">
        <f t="shared" si="111"/>
        <v>28957.810000000005</v>
      </c>
      <c r="AT94">
        <f t="shared" si="112"/>
        <v>24691.175000000003</v>
      </c>
      <c r="AU94">
        <f t="shared" si="113"/>
        <v>20424.54</v>
      </c>
      <c r="AV94">
        <f t="shared" si="114"/>
        <v>16157.905000000001</v>
      </c>
      <c r="AW94">
        <f t="shared" si="115"/>
        <v>11891.27</v>
      </c>
      <c r="AX94">
        <f t="shared" si="116"/>
        <v>7624.6350000000002</v>
      </c>
      <c r="AY94">
        <f t="shared" si="117"/>
        <v>3358</v>
      </c>
      <c r="AZ94">
        <f t="shared" si="118"/>
        <v>900.77400814525788</v>
      </c>
      <c r="BA94">
        <f t="shared" si="119"/>
        <v>44846.080999999991</v>
      </c>
      <c r="BB94">
        <f t="shared" si="120"/>
        <v>40688.675999999992</v>
      </c>
      <c r="BC94">
        <f t="shared" si="121"/>
        <v>36531.270999999993</v>
      </c>
      <c r="BD94">
        <f t="shared" si="122"/>
        <v>32373.865999999995</v>
      </c>
      <c r="BE94">
        <f t="shared" si="123"/>
        <v>28216.460999999996</v>
      </c>
      <c r="BF94">
        <f t="shared" si="124"/>
        <v>24059.055999999997</v>
      </c>
      <c r="BG94">
        <f t="shared" si="125"/>
        <v>19901.650999999998</v>
      </c>
      <c r="BH94">
        <f t="shared" si="126"/>
        <v>15744.245999999999</v>
      </c>
      <c r="BI94">
        <f t="shared" si="127"/>
        <v>11586.841</v>
      </c>
      <c r="BJ94">
        <f t="shared" si="128"/>
        <v>7429.4359999999997</v>
      </c>
      <c r="BK94">
        <f t="shared" si="129"/>
        <v>3272.0309999999999</v>
      </c>
      <c r="BL94">
        <f t="shared" si="130"/>
        <v>877.71328713778178</v>
      </c>
      <c r="BM94">
        <f t="shared" si="131"/>
        <v>58695.156999999999</v>
      </c>
      <c r="BN94">
        <f t="shared" si="132"/>
        <v>55729.79</v>
      </c>
      <c r="BO94">
        <f t="shared" si="133"/>
        <v>50156.811000000002</v>
      </c>
      <c r="BP94">
        <f t="shared" si="134"/>
        <v>44583.832000000002</v>
      </c>
      <c r="BQ94">
        <f t="shared" si="135"/>
        <v>39010.853000000003</v>
      </c>
      <c r="BR94">
        <f t="shared" si="136"/>
        <v>33437.874000000003</v>
      </c>
      <c r="BS94">
        <f t="shared" si="137"/>
        <v>27864.895</v>
      </c>
      <c r="BT94">
        <f t="shared" si="138"/>
        <v>22291.916000000001</v>
      </c>
      <c r="BU94">
        <f t="shared" si="139"/>
        <v>16718.937000000002</v>
      </c>
      <c r="BV94">
        <f t="shared" si="140"/>
        <v>11145.958000000001</v>
      </c>
      <c r="BW94">
        <f t="shared" si="141"/>
        <v>5572.9790000000003</v>
      </c>
      <c r="BX94" s="16">
        <f t="shared" si="142"/>
        <v>1207.667887514107</v>
      </c>
      <c r="BY94">
        <f t="shared" si="143"/>
        <v>2771.0848033230591</v>
      </c>
      <c r="BZ94">
        <f t="shared" si="144"/>
        <v>922.9163577129932</v>
      </c>
      <c r="CA94">
        <f t="shared" si="145"/>
        <v>1038.3048846523473</v>
      </c>
      <c r="CB94">
        <f t="shared" si="146"/>
        <v>1256.0798689467856</v>
      </c>
    </row>
    <row r="95" spans="1:80" x14ac:dyDescent="0.25">
      <c r="A95">
        <f>'Data Input'!A95</f>
        <v>1</v>
      </c>
      <c r="B95">
        <f>'Data Input'!C95</f>
        <v>49</v>
      </c>
      <c r="C95">
        <f t="shared" si="76"/>
        <v>50</v>
      </c>
      <c r="D95">
        <f t="shared" si="77"/>
        <v>51</v>
      </c>
      <c r="E95">
        <f t="shared" si="78"/>
        <v>52</v>
      </c>
      <c r="F95">
        <f t="shared" si="79"/>
        <v>53</v>
      </c>
      <c r="G95">
        <f t="shared" si="80"/>
        <v>54</v>
      </c>
      <c r="H95">
        <f t="shared" si="81"/>
        <v>55</v>
      </c>
      <c r="I95">
        <f t="shared" si="82"/>
        <v>56</v>
      </c>
      <c r="J95">
        <f t="shared" si="83"/>
        <v>57</v>
      </c>
      <c r="K95">
        <f t="shared" si="84"/>
        <v>58</v>
      </c>
      <c r="L95">
        <f t="shared" si="85"/>
        <v>59</v>
      </c>
      <c r="M95">
        <f>IF('Data Input'!D95&gt;=240,1,0)</f>
        <v>0</v>
      </c>
      <c r="N95">
        <f>_xlfn.IFS('Data Input'!F95&gt;=130,1,'Data Input'!G95=1,1,0=0,0)</f>
        <v>0</v>
      </c>
      <c r="O95">
        <f>'Data Input'!H95</f>
        <v>0</v>
      </c>
      <c r="P95">
        <f>'Data Input'!J95</f>
        <v>26</v>
      </c>
      <c r="Q95">
        <f t="shared" si="86"/>
        <v>0</v>
      </c>
      <c r="R95">
        <f>IF('Data Input'!I95&gt;=100,1,0)</f>
        <v>0</v>
      </c>
      <c r="S95" s="18">
        <f>'Data Input'!L95</f>
        <v>3</v>
      </c>
      <c r="T95" s="16">
        <f>'Data Input'!N95</f>
        <v>2016</v>
      </c>
      <c r="U95">
        <f t="shared" si="87"/>
        <v>0.45992415200567116</v>
      </c>
      <c r="V95">
        <f t="shared" si="88"/>
        <v>5.3821918851444869E-2</v>
      </c>
      <c r="W95">
        <f t="shared" si="89"/>
        <v>0.30580993720056199</v>
      </c>
      <c r="X95" s="16">
        <f t="shared" si="90"/>
        <v>1.5514501514831393E-2</v>
      </c>
      <c r="Y95">
        <f t="shared" si="91"/>
        <v>1935.4268934726067</v>
      </c>
      <c r="Z95">
        <f t="shared" si="92"/>
        <v>24.757427214029772</v>
      </c>
      <c r="AA95">
        <f t="shared" si="93"/>
        <v>172.78039044604697</v>
      </c>
      <c r="AB95" s="16">
        <f t="shared" si="94"/>
        <v>79.285336749578931</v>
      </c>
      <c r="AC95">
        <f t="shared" si="95"/>
        <v>39328.774000000005</v>
      </c>
      <c r="AD95">
        <f t="shared" si="96"/>
        <v>35372.625000000007</v>
      </c>
      <c r="AE95">
        <f t="shared" si="97"/>
        <v>31416.476000000006</v>
      </c>
      <c r="AF95">
        <f t="shared" si="98"/>
        <v>27460.327000000005</v>
      </c>
      <c r="AG95">
        <f t="shared" si="99"/>
        <v>23504.178000000004</v>
      </c>
      <c r="AH95">
        <f t="shared" si="100"/>
        <v>19548.029000000002</v>
      </c>
      <c r="AI95">
        <f t="shared" si="101"/>
        <v>15591.880000000001</v>
      </c>
      <c r="AJ95">
        <f t="shared" si="102"/>
        <v>12473.504000000001</v>
      </c>
      <c r="AK95">
        <f t="shared" si="103"/>
        <v>9355.1280000000006</v>
      </c>
      <c r="AL95">
        <f t="shared" si="104"/>
        <v>6236.7520000000004</v>
      </c>
      <c r="AM95">
        <f t="shared" si="105"/>
        <v>3118.3760000000002</v>
      </c>
      <c r="AN95">
        <f t="shared" si="106"/>
        <v>837.31918348617864</v>
      </c>
      <c r="AO95">
        <f t="shared" si="107"/>
        <v>33382.47</v>
      </c>
      <c r="AP95">
        <f t="shared" si="108"/>
        <v>30024.47</v>
      </c>
      <c r="AQ95">
        <f t="shared" si="109"/>
        <v>26666.47</v>
      </c>
      <c r="AR95">
        <f t="shared" si="110"/>
        <v>23308.47</v>
      </c>
      <c r="AS95">
        <f t="shared" si="111"/>
        <v>19950.47</v>
      </c>
      <c r="AT95">
        <f t="shared" si="112"/>
        <v>16592.47</v>
      </c>
      <c r="AU95">
        <f t="shared" si="113"/>
        <v>13234.47</v>
      </c>
      <c r="AV95">
        <f t="shared" si="114"/>
        <v>10587.575999999999</v>
      </c>
      <c r="AW95">
        <f t="shared" si="115"/>
        <v>7940.6819999999989</v>
      </c>
      <c r="AX95">
        <f t="shared" si="116"/>
        <v>5293.7879999999996</v>
      </c>
      <c r="AY95">
        <f t="shared" si="117"/>
        <v>2646.8939999999998</v>
      </c>
      <c r="AZ95">
        <f t="shared" si="118"/>
        <v>710.7209289313015</v>
      </c>
      <c r="BA95">
        <f t="shared" si="119"/>
        <v>32527.840999999993</v>
      </c>
      <c r="BB95">
        <f t="shared" si="120"/>
        <v>29255.809999999994</v>
      </c>
      <c r="BC95">
        <f t="shared" si="121"/>
        <v>25983.778999999995</v>
      </c>
      <c r="BD95">
        <f t="shared" si="122"/>
        <v>22711.747999999996</v>
      </c>
      <c r="BE95">
        <f t="shared" si="123"/>
        <v>19439.716999999997</v>
      </c>
      <c r="BF95">
        <f t="shared" si="124"/>
        <v>16167.685999999998</v>
      </c>
      <c r="BG95">
        <f t="shared" si="125"/>
        <v>12895.654999999999</v>
      </c>
      <c r="BH95">
        <f t="shared" si="126"/>
        <v>10316.523999999999</v>
      </c>
      <c r="BI95">
        <f t="shared" si="127"/>
        <v>7737.393</v>
      </c>
      <c r="BJ95">
        <f t="shared" si="128"/>
        <v>5158.2619999999997</v>
      </c>
      <c r="BK95">
        <f t="shared" si="129"/>
        <v>2579.1309999999999</v>
      </c>
      <c r="BL95">
        <f t="shared" si="130"/>
        <v>692.52571751276287</v>
      </c>
      <c r="BM95">
        <f t="shared" si="131"/>
        <v>54419.633000000002</v>
      </c>
      <c r="BN95">
        <f t="shared" si="132"/>
        <v>51454.266000000003</v>
      </c>
      <c r="BO95">
        <f t="shared" si="133"/>
        <v>45989.495000000003</v>
      </c>
      <c r="BP95">
        <f t="shared" si="134"/>
        <v>40524.724000000002</v>
      </c>
      <c r="BQ95">
        <f t="shared" si="135"/>
        <v>35059.953000000001</v>
      </c>
      <c r="BR95">
        <f t="shared" si="136"/>
        <v>29595.182000000001</v>
      </c>
      <c r="BS95">
        <f t="shared" si="137"/>
        <v>24130.411</v>
      </c>
      <c r="BT95">
        <f t="shared" si="138"/>
        <v>18665.64</v>
      </c>
      <c r="BU95">
        <f t="shared" si="139"/>
        <v>13999.23</v>
      </c>
      <c r="BV95">
        <f t="shared" si="140"/>
        <v>9332.82</v>
      </c>
      <c r="BW95">
        <f t="shared" si="141"/>
        <v>4666.41</v>
      </c>
      <c r="BX95" s="16">
        <f t="shared" si="142"/>
        <v>1228.3827350493766</v>
      </c>
      <c r="BY95">
        <f t="shared" si="143"/>
        <v>2772.7460769587851</v>
      </c>
      <c r="BZ95">
        <f t="shared" si="144"/>
        <v>735.4783561453313</v>
      </c>
      <c r="CA95">
        <f t="shared" si="145"/>
        <v>865.30610795880989</v>
      </c>
      <c r="CB95">
        <f t="shared" si="146"/>
        <v>1307.6680717989555</v>
      </c>
    </row>
    <row r="96" spans="1:80" x14ac:dyDescent="0.25">
      <c r="A96">
        <f>'Data Input'!A96</f>
        <v>0</v>
      </c>
      <c r="B96">
        <f>'Data Input'!C96</f>
        <v>51</v>
      </c>
      <c r="C96">
        <f t="shared" si="76"/>
        <v>52</v>
      </c>
      <c r="D96">
        <f t="shared" si="77"/>
        <v>53</v>
      </c>
      <c r="E96">
        <f t="shared" si="78"/>
        <v>54</v>
      </c>
      <c r="F96">
        <f t="shared" si="79"/>
        <v>55</v>
      </c>
      <c r="G96">
        <f t="shared" si="80"/>
        <v>56</v>
      </c>
      <c r="H96">
        <f t="shared" si="81"/>
        <v>57</v>
      </c>
      <c r="I96">
        <f t="shared" si="82"/>
        <v>58</v>
      </c>
      <c r="J96">
        <f t="shared" si="83"/>
        <v>59</v>
      </c>
      <c r="K96">
        <f t="shared" si="84"/>
        <v>60</v>
      </c>
      <c r="L96">
        <f t="shared" si="85"/>
        <v>61</v>
      </c>
      <c r="M96">
        <f>IF('Data Input'!D96&gt;=240,1,0)</f>
        <v>1</v>
      </c>
      <c r="N96">
        <f>_xlfn.IFS('Data Input'!F96&gt;=130,1,'Data Input'!G96=1,1,0=0,0)</f>
        <v>0</v>
      </c>
      <c r="O96">
        <f>'Data Input'!H96</f>
        <v>0</v>
      </c>
      <c r="P96">
        <f>'Data Input'!J96</f>
        <v>24.4</v>
      </c>
      <c r="Q96">
        <f t="shared" si="86"/>
        <v>0</v>
      </c>
      <c r="R96">
        <f>IF('Data Input'!I96&gt;=100,1,0)</f>
        <v>0</v>
      </c>
      <c r="S96" s="18">
        <f>'Data Input'!L96</f>
        <v>3</v>
      </c>
      <c r="T96" s="16">
        <f>'Data Input'!N96</f>
        <v>2016</v>
      </c>
      <c r="U96">
        <f t="shared" si="87"/>
        <v>0.52325306414791706</v>
      </c>
      <c r="V96">
        <f t="shared" si="88"/>
        <v>4.66497852017803E-2</v>
      </c>
      <c r="W96">
        <f t="shared" si="89"/>
        <v>0.34862474277602451</v>
      </c>
      <c r="X96" s="16">
        <f t="shared" si="90"/>
        <v>1.5007460838641204E-2</v>
      </c>
      <c r="Y96">
        <f t="shared" si="91"/>
        <v>2201.924052101831</v>
      </c>
      <c r="Z96">
        <f t="shared" si="92"/>
        <v>21.458333079334167</v>
      </c>
      <c r="AA96">
        <f t="shared" si="93"/>
        <v>196.97044421577911</v>
      </c>
      <c r="AB96" s="16">
        <f t="shared" si="94"/>
        <v>76.694155156084449</v>
      </c>
      <c r="AC96">
        <f t="shared" si="95"/>
        <v>37653.228000000003</v>
      </c>
      <c r="AD96">
        <f t="shared" si="96"/>
        <v>33697.079000000005</v>
      </c>
      <c r="AE96">
        <f t="shared" si="97"/>
        <v>29740.930000000004</v>
      </c>
      <c r="AF96">
        <f t="shared" si="98"/>
        <v>25784.781000000003</v>
      </c>
      <c r="AG96">
        <f t="shared" si="99"/>
        <v>21828.632000000001</v>
      </c>
      <c r="AH96">
        <f t="shared" si="100"/>
        <v>18710.256000000001</v>
      </c>
      <c r="AI96">
        <f t="shared" si="101"/>
        <v>15591.880000000001</v>
      </c>
      <c r="AJ96">
        <f t="shared" si="102"/>
        <v>12473.504000000001</v>
      </c>
      <c r="AK96">
        <f t="shared" si="103"/>
        <v>9355.1280000000006</v>
      </c>
      <c r="AL96">
        <f t="shared" si="104"/>
        <v>6236.7520000000004</v>
      </c>
      <c r="AM96">
        <f t="shared" si="105"/>
        <v>3118.3760000000002</v>
      </c>
      <c r="AN96">
        <f t="shared" si="106"/>
        <v>912.76165048636426</v>
      </c>
      <c r="AO96">
        <f t="shared" si="107"/>
        <v>31960.257999999998</v>
      </c>
      <c r="AP96">
        <f t="shared" si="108"/>
        <v>28602.257999999998</v>
      </c>
      <c r="AQ96">
        <f t="shared" si="109"/>
        <v>25244.257999999998</v>
      </c>
      <c r="AR96">
        <f t="shared" si="110"/>
        <v>21886.257999999998</v>
      </c>
      <c r="AS96">
        <f t="shared" si="111"/>
        <v>18528.257999999998</v>
      </c>
      <c r="AT96">
        <f t="shared" si="112"/>
        <v>15881.364</v>
      </c>
      <c r="AU96">
        <f t="shared" si="113"/>
        <v>13234.47</v>
      </c>
      <c r="AV96">
        <f t="shared" si="114"/>
        <v>10587.575999999999</v>
      </c>
      <c r="AW96">
        <f t="shared" si="115"/>
        <v>7940.6819999999989</v>
      </c>
      <c r="AX96">
        <f t="shared" si="116"/>
        <v>5293.7879999999996</v>
      </c>
      <c r="AY96">
        <f t="shared" si="117"/>
        <v>2646.8939999999998</v>
      </c>
      <c r="AZ96">
        <f t="shared" si="118"/>
        <v>774.75689812146766</v>
      </c>
      <c r="BA96">
        <f t="shared" si="119"/>
        <v>31142.040999999994</v>
      </c>
      <c r="BB96">
        <f t="shared" si="120"/>
        <v>27870.009999999995</v>
      </c>
      <c r="BC96">
        <f t="shared" si="121"/>
        <v>24597.978999999996</v>
      </c>
      <c r="BD96">
        <f t="shared" si="122"/>
        <v>21325.947999999997</v>
      </c>
      <c r="BE96">
        <f t="shared" si="123"/>
        <v>18053.916999999998</v>
      </c>
      <c r="BF96">
        <f t="shared" si="124"/>
        <v>15474.785999999998</v>
      </c>
      <c r="BG96">
        <f t="shared" si="125"/>
        <v>12895.654999999999</v>
      </c>
      <c r="BH96">
        <f t="shared" si="126"/>
        <v>10316.523999999999</v>
      </c>
      <c r="BI96">
        <f t="shared" si="127"/>
        <v>7737.393</v>
      </c>
      <c r="BJ96">
        <f t="shared" si="128"/>
        <v>5158.2619999999997</v>
      </c>
      <c r="BK96">
        <f t="shared" si="129"/>
        <v>2579.1309999999999</v>
      </c>
      <c r="BL96">
        <f t="shared" si="130"/>
        <v>754.9223420641174</v>
      </c>
      <c r="BM96">
        <f t="shared" si="131"/>
        <v>51441.235999999997</v>
      </c>
      <c r="BN96">
        <f t="shared" si="132"/>
        <v>48475.868999999999</v>
      </c>
      <c r="BO96">
        <f t="shared" si="133"/>
        <v>43011.097999999998</v>
      </c>
      <c r="BP96">
        <f t="shared" si="134"/>
        <v>37546.326999999997</v>
      </c>
      <c r="BQ96">
        <f t="shared" si="135"/>
        <v>32081.556</v>
      </c>
      <c r="BR96">
        <f t="shared" si="136"/>
        <v>26616.785</v>
      </c>
      <c r="BS96">
        <f t="shared" si="137"/>
        <v>21950.375</v>
      </c>
      <c r="BT96">
        <f t="shared" si="138"/>
        <v>17283.965</v>
      </c>
      <c r="BU96">
        <f t="shared" si="139"/>
        <v>12617.555</v>
      </c>
      <c r="BV96">
        <f t="shared" si="140"/>
        <v>7951.1450000000004</v>
      </c>
      <c r="BW96">
        <f t="shared" si="141"/>
        <v>3284.7350000000001</v>
      </c>
      <c r="BX96" s="16">
        <f t="shared" si="142"/>
        <v>1292.8930705550824</v>
      </c>
      <c r="BY96">
        <f t="shared" si="143"/>
        <v>3114.6857025881955</v>
      </c>
      <c r="BZ96">
        <f t="shared" si="144"/>
        <v>796.21523120080178</v>
      </c>
      <c r="CA96">
        <f t="shared" si="145"/>
        <v>951.89278627989654</v>
      </c>
      <c r="CB96">
        <f t="shared" si="146"/>
        <v>1369.5872257111669</v>
      </c>
    </row>
    <row r="97" spans="1:80" x14ac:dyDescent="0.25">
      <c r="A97">
        <f>'Data Input'!A97</f>
        <v>0</v>
      </c>
      <c r="B97">
        <f>'Data Input'!C97</f>
        <v>52</v>
      </c>
      <c r="C97">
        <f t="shared" si="76"/>
        <v>53</v>
      </c>
      <c r="D97">
        <f t="shared" si="77"/>
        <v>54</v>
      </c>
      <c r="E97">
        <f t="shared" si="78"/>
        <v>55</v>
      </c>
      <c r="F97">
        <f t="shared" si="79"/>
        <v>56</v>
      </c>
      <c r="G97">
        <f t="shared" si="80"/>
        <v>57</v>
      </c>
      <c r="H97">
        <f t="shared" si="81"/>
        <v>58</v>
      </c>
      <c r="I97">
        <f t="shared" si="82"/>
        <v>59</v>
      </c>
      <c r="J97">
        <f t="shared" si="83"/>
        <v>60</v>
      </c>
      <c r="K97">
        <f t="shared" si="84"/>
        <v>61</v>
      </c>
      <c r="L97">
        <f t="shared" si="85"/>
        <v>62</v>
      </c>
      <c r="M97">
        <f>IF('Data Input'!D97&gt;=240,1,0)</f>
        <v>0</v>
      </c>
      <c r="N97">
        <f>_xlfn.IFS('Data Input'!F97&gt;=130,1,'Data Input'!G97=1,1,0=0,0)</f>
        <v>0</v>
      </c>
      <c r="O97">
        <f>'Data Input'!H97</f>
        <v>0</v>
      </c>
      <c r="P97">
        <f>'Data Input'!J97</f>
        <v>24.5</v>
      </c>
      <c r="Q97">
        <f t="shared" si="86"/>
        <v>0</v>
      </c>
      <c r="R97">
        <f>IF('Data Input'!I97&gt;=100,1,0)</f>
        <v>0</v>
      </c>
      <c r="S97" s="18">
        <f>'Data Input'!L97</f>
        <v>3</v>
      </c>
      <c r="T97" s="16">
        <f>'Data Input'!N97</f>
        <v>2016</v>
      </c>
      <c r="U97">
        <f t="shared" si="87"/>
        <v>0.42880411514909428</v>
      </c>
      <c r="V97">
        <f t="shared" si="88"/>
        <v>5.0468946906261636E-2</v>
      </c>
      <c r="W97">
        <f t="shared" si="89"/>
        <v>0.29325155628430122</v>
      </c>
      <c r="X97" s="16">
        <f t="shared" si="90"/>
        <v>1.167602453590099E-2</v>
      </c>
      <c r="Y97">
        <f t="shared" si="91"/>
        <v>1804.4693084112012</v>
      </c>
      <c r="Z97">
        <f t="shared" si="92"/>
        <v>23.215100952629125</v>
      </c>
      <c r="AA97">
        <f t="shared" si="93"/>
        <v>165.684996562039</v>
      </c>
      <c r="AB97" s="16">
        <f t="shared" si="94"/>
        <v>59.669177017403946</v>
      </c>
      <c r="AC97">
        <f t="shared" si="95"/>
        <v>36815.455000000002</v>
      </c>
      <c r="AD97">
        <f t="shared" si="96"/>
        <v>32859.306000000004</v>
      </c>
      <c r="AE97">
        <f t="shared" si="97"/>
        <v>28903.157000000003</v>
      </c>
      <c r="AF97">
        <f t="shared" si="98"/>
        <v>24947.008000000002</v>
      </c>
      <c r="AG97">
        <f t="shared" si="99"/>
        <v>21828.632000000001</v>
      </c>
      <c r="AH97">
        <f t="shared" si="100"/>
        <v>18710.256000000001</v>
      </c>
      <c r="AI97">
        <f t="shared" si="101"/>
        <v>15591.880000000001</v>
      </c>
      <c r="AJ97">
        <f t="shared" si="102"/>
        <v>12473.504000000001</v>
      </c>
      <c r="AK97">
        <f t="shared" si="103"/>
        <v>9355.1280000000006</v>
      </c>
      <c r="AL97">
        <f t="shared" si="104"/>
        <v>6236.7520000000004</v>
      </c>
      <c r="AM97">
        <f t="shared" si="105"/>
        <v>3118.3760000000002</v>
      </c>
      <c r="AN97">
        <f t="shared" si="106"/>
        <v>736.12936404633058</v>
      </c>
      <c r="AO97">
        <f t="shared" si="107"/>
        <v>31249.151999999998</v>
      </c>
      <c r="AP97">
        <f t="shared" si="108"/>
        <v>27891.151999999998</v>
      </c>
      <c r="AQ97">
        <f t="shared" si="109"/>
        <v>24533.151999999998</v>
      </c>
      <c r="AR97">
        <f t="shared" si="110"/>
        <v>21175.151999999998</v>
      </c>
      <c r="AS97">
        <f t="shared" si="111"/>
        <v>18528.257999999998</v>
      </c>
      <c r="AT97">
        <f t="shared" si="112"/>
        <v>15881.364</v>
      </c>
      <c r="AU97">
        <f t="shared" si="113"/>
        <v>13234.47</v>
      </c>
      <c r="AV97">
        <f t="shared" si="114"/>
        <v>10587.575999999999</v>
      </c>
      <c r="AW97">
        <f t="shared" si="115"/>
        <v>7940.6819999999989</v>
      </c>
      <c r="AX97">
        <f t="shared" si="116"/>
        <v>5293.7879999999996</v>
      </c>
      <c r="AY97">
        <f t="shared" si="117"/>
        <v>2646.8939999999998</v>
      </c>
      <c r="AZ97">
        <f t="shared" si="118"/>
        <v>624.83048467989511</v>
      </c>
      <c r="BA97">
        <f t="shared" si="119"/>
        <v>30449.140999999996</v>
      </c>
      <c r="BB97">
        <f t="shared" si="120"/>
        <v>27177.109999999997</v>
      </c>
      <c r="BC97">
        <f t="shared" si="121"/>
        <v>23905.078999999998</v>
      </c>
      <c r="BD97">
        <f t="shared" si="122"/>
        <v>20633.047999999999</v>
      </c>
      <c r="BE97">
        <f t="shared" si="123"/>
        <v>18053.916999999998</v>
      </c>
      <c r="BF97">
        <f t="shared" si="124"/>
        <v>15474.785999999998</v>
      </c>
      <c r="BG97">
        <f t="shared" si="125"/>
        <v>12895.654999999999</v>
      </c>
      <c r="BH97">
        <f t="shared" si="126"/>
        <v>10316.523999999999</v>
      </c>
      <c r="BI97">
        <f t="shared" si="127"/>
        <v>7737.393</v>
      </c>
      <c r="BJ97">
        <f t="shared" si="128"/>
        <v>5158.2619999999997</v>
      </c>
      <c r="BK97">
        <f t="shared" si="129"/>
        <v>2579.1309999999999</v>
      </c>
      <c r="BL97">
        <f t="shared" si="130"/>
        <v>608.83420940809708</v>
      </c>
      <c r="BM97">
        <f t="shared" si="131"/>
        <v>49261.2</v>
      </c>
      <c r="BN97">
        <f t="shared" si="132"/>
        <v>46295.832999999999</v>
      </c>
      <c r="BO97">
        <f t="shared" si="133"/>
        <v>40831.061999999998</v>
      </c>
      <c r="BP97">
        <f t="shared" si="134"/>
        <v>35366.290999999997</v>
      </c>
      <c r="BQ97">
        <f t="shared" si="135"/>
        <v>29901.52</v>
      </c>
      <c r="BR97">
        <f t="shared" si="136"/>
        <v>25235.11</v>
      </c>
      <c r="BS97">
        <f t="shared" si="137"/>
        <v>20568.7</v>
      </c>
      <c r="BT97">
        <f t="shared" si="138"/>
        <v>15902.29</v>
      </c>
      <c r="BU97">
        <f t="shared" si="139"/>
        <v>11235.880000000001</v>
      </c>
      <c r="BV97">
        <f t="shared" si="140"/>
        <v>6569.47</v>
      </c>
      <c r="BW97">
        <f t="shared" si="141"/>
        <v>3284.7350000000001</v>
      </c>
      <c r="BX97" s="16">
        <f t="shared" si="142"/>
        <v>996.41090329248243</v>
      </c>
      <c r="BY97">
        <f t="shared" si="143"/>
        <v>2540.5986724575318</v>
      </c>
      <c r="BZ97">
        <f t="shared" si="144"/>
        <v>648.04558563252419</v>
      </c>
      <c r="CA97">
        <f t="shared" si="145"/>
        <v>774.51920597013611</v>
      </c>
      <c r="CB97">
        <f t="shared" si="146"/>
        <v>1056.0800803098864</v>
      </c>
    </row>
    <row r="98" spans="1:80" x14ac:dyDescent="0.25">
      <c r="A98">
        <f>'Data Input'!A98</f>
        <v>0</v>
      </c>
      <c r="B98">
        <f>'Data Input'!C98</f>
        <v>50</v>
      </c>
      <c r="C98">
        <f t="shared" si="76"/>
        <v>51</v>
      </c>
      <c r="D98">
        <f t="shared" si="77"/>
        <v>52</v>
      </c>
      <c r="E98">
        <f t="shared" si="78"/>
        <v>53</v>
      </c>
      <c r="F98">
        <f t="shared" si="79"/>
        <v>54</v>
      </c>
      <c r="G98">
        <f t="shared" si="80"/>
        <v>55</v>
      </c>
      <c r="H98">
        <f t="shared" si="81"/>
        <v>56</v>
      </c>
      <c r="I98">
        <f t="shared" si="82"/>
        <v>57</v>
      </c>
      <c r="J98">
        <f t="shared" si="83"/>
        <v>58</v>
      </c>
      <c r="K98">
        <f t="shared" si="84"/>
        <v>59</v>
      </c>
      <c r="L98">
        <f t="shared" si="85"/>
        <v>60</v>
      </c>
      <c r="M98">
        <f>IF('Data Input'!D98&gt;=240,1,0)</f>
        <v>1</v>
      </c>
      <c r="N98">
        <f>_xlfn.IFS('Data Input'!F98&gt;=130,1,'Data Input'!G98=1,1,0=0,0)</f>
        <v>1</v>
      </c>
      <c r="O98">
        <f>'Data Input'!H98</f>
        <v>0</v>
      </c>
      <c r="P98">
        <f>'Data Input'!J98</f>
        <v>31.3</v>
      </c>
      <c r="Q98">
        <f t="shared" si="86"/>
        <v>0</v>
      </c>
      <c r="R98">
        <f>IF('Data Input'!I98&gt;=100,1,0)</f>
        <v>0</v>
      </c>
      <c r="S98" s="18">
        <f>'Data Input'!L98</f>
        <v>3</v>
      </c>
      <c r="T98" s="16">
        <f>'Data Input'!N98</f>
        <v>2016</v>
      </c>
      <c r="U98">
        <f t="shared" si="87"/>
        <v>0.9316213646290834</v>
      </c>
      <c r="V98">
        <f t="shared" si="88"/>
        <v>8.7622341357046149E-2</v>
      </c>
      <c r="W98">
        <f t="shared" si="89"/>
        <v>0.4902730773368012</v>
      </c>
      <c r="X98" s="16">
        <f t="shared" si="90"/>
        <v>8.5668249376559882E-2</v>
      </c>
      <c r="Y98">
        <f t="shared" si="91"/>
        <v>3920.3965170642846</v>
      </c>
      <c r="Z98">
        <f t="shared" si="92"/>
        <v>40.305209936076153</v>
      </c>
      <c r="AA98">
        <f t="shared" si="93"/>
        <v>277.00072307291202</v>
      </c>
      <c r="AB98" s="16">
        <f t="shared" si="94"/>
        <v>437.79917737442503</v>
      </c>
      <c r="AC98">
        <f t="shared" si="95"/>
        <v>38491.001000000004</v>
      </c>
      <c r="AD98">
        <f t="shared" si="96"/>
        <v>34534.852000000006</v>
      </c>
      <c r="AE98">
        <f t="shared" si="97"/>
        <v>30578.703000000005</v>
      </c>
      <c r="AF98">
        <f t="shared" si="98"/>
        <v>26622.554000000004</v>
      </c>
      <c r="AG98">
        <f t="shared" si="99"/>
        <v>22666.405000000002</v>
      </c>
      <c r="AH98">
        <f t="shared" si="100"/>
        <v>18710.256000000001</v>
      </c>
      <c r="AI98">
        <f t="shared" si="101"/>
        <v>15591.880000000001</v>
      </c>
      <c r="AJ98">
        <f t="shared" si="102"/>
        <v>12473.504000000001</v>
      </c>
      <c r="AK98">
        <f t="shared" si="103"/>
        <v>9355.1280000000006</v>
      </c>
      <c r="AL98">
        <f t="shared" si="104"/>
        <v>6236.7520000000004</v>
      </c>
      <c r="AM98">
        <f t="shared" si="105"/>
        <v>3118.3760000000002</v>
      </c>
      <c r="AN98">
        <f t="shared" si="106"/>
        <v>1657.3700758526356</v>
      </c>
      <c r="AO98">
        <f t="shared" si="107"/>
        <v>32671.364000000001</v>
      </c>
      <c r="AP98">
        <f t="shared" si="108"/>
        <v>29313.364000000001</v>
      </c>
      <c r="AQ98">
        <f t="shared" si="109"/>
        <v>25955.364000000001</v>
      </c>
      <c r="AR98">
        <f t="shared" si="110"/>
        <v>22597.364000000001</v>
      </c>
      <c r="AS98">
        <f t="shared" si="111"/>
        <v>19239.364000000001</v>
      </c>
      <c r="AT98">
        <f t="shared" si="112"/>
        <v>15881.364</v>
      </c>
      <c r="AU98">
        <f t="shared" si="113"/>
        <v>13234.47</v>
      </c>
      <c r="AV98">
        <f t="shared" si="114"/>
        <v>10587.575999999999</v>
      </c>
      <c r="AW98">
        <f t="shared" si="115"/>
        <v>7940.6819999999989</v>
      </c>
      <c r="AX98">
        <f t="shared" si="116"/>
        <v>5293.7879999999996</v>
      </c>
      <c r="AY98">
        <f t="shared" si="117"/>
        <v>2646.8939999999998</v>
      </c>
      <c r="AZ98">
        <f t="shared" si="118"/>
        <v>1406.7844475354843</v>
      </c>
      <c r="BA98">
        <f t="shared" si="119"/>
        <v>31834.940999999995</v>
      </c>
      <c r="BB98">
        <f t="shared" si="120"/>
        <v>28562.909999999996</v>
      </c>
      <c r="BC98">
        <f t="shared" si="121"/>
        <v>25290.878999999997</v>
      </c>
      <c r="BD98">
        <f t="shared" si="122"/>
        <v>22018.847999999998</v>
      </c>
      <c r="BE98">
        <f t="shared" si="123"/>
        <v>18746.816999999999</v>
      </c>
      <c r="BF98">
        <f t="shared" si="124"/>
        <v>15474.785999999998</v>
      </c>
      <c r="BG98">
        <f t="shared" si="125"/>
        <v>12895.654999999999</v>
      </c>
      <c r="BH98">
        <f t="shared" si="126"/>
        <v>10316.523999999999</v>
      </c>
      <c r="BI98">
        <f t="shared" si="127"/>
        <v>7737.393</v>
      </c>
      <c r="BJ98">
        <f t="shared" si="128"/>
        <v>5158.2619999999997</v>
      </c>
      <c r="BK98">
        <f t="shared" si="129"/>
        <v>2579.1309999999999</v>
      </c>
      <c r="BL98">
        <f t="shared" si="130"/>
        <v>1370.769312965195</v>
      </c>
      <c r="BM98">
        <f t="shared" si="131"/>
        <v>53621.271999999997</v>
      </c>
      <c r="BN98">
        <f t="shared" si="132"/>
        <v>50655.904999999999</v>
      </c>
      <c r="BO98">
        <f t="shared" si="133"/>
        <v>45191.133999999998</v>
      </c>
      <c r="BP98">
        <f t="shared" si="134"/>
        <v>39726.362999999998</v>
      </c>
      <c r="BQ98">
        <f t="shared" si="135"/>
        <v>34261.591999999997</v>
      </c>
      <c r="BR98">
        <f t="shared" si="136"/>
        <v>28796.821</v>
      </c>
      <c r="BS98">
        <f t="shared" si="137"/>
        <v>23332.05</v>
      </c>
      <c r="BT98">
        <f t="shared" si="138"/>
        <v>18665.64</v>
      </c>
      <c r="BU98">
        <f t="shared" si="139"/>
        <v>13999.23</v>
      </c>
      <c r="BV98">
        <f t="shared" si="140"/>
        <v>9332.82</v>
      </c>
      <c r="BW98">
        <f t="shared" si="141"/>
        <v>4666.41</v>
      </c>
      <c r="BX98" s="16">
        <f t="shared" si="142"/>
        <v>2445.1813774586954</v>
      </c>
      <c r="BY98">
        <f t="shared" si="143"/>
        <v>5577.7665929169198</v>
      </c>
      <c r="BZ98">
        <f t="shared" si="144"/>
        <v>1447.0896574715605</v>
      </c>
      <c r="CA98">
        <f t="shared" si="145"/>
        <v>1647.770036038107</v>
      </c>
      <c r="CB98">
        <f t="shared" si="146"/>
        <v>2882.9805548331206</v>
      </c>
    </row>
    <row r="99" spans="1:80" x14ac:dyDescent="0.25">
      <c r="A99">
        <f>'Data Input'!A99</f>
        <v>0</v>
      </c>
      <c r="B99">
        <f>'Data Input'!C99</f>
        <v>56</v>
      </c>
      <c r="C99">
        <f t="shared" si="76"/>
        <v>57</v>
      </c>
      <c r="D99">
        <f t="shared" si="77"/>
        <v>58</v>
      </c>
      <c r="E99">
        <f t="shared" si="78"/>
        <v>59</v>
      </c>
      <c r="F99">
        <f t="shared" si="79"/>
        <v>60</v>
      </c>
      <c r="G99">
        <f t="shared" si="80"/>
        <v>61</v>
      </c>
      <c r="H99">
        <f t="shared" si="81"/>
        <v>62</v>
      </c>
      <c r="I99">
        <f t="shared" si="82"/>
        <v>63</v>
      </c>
      <c r="J99">
        <f t="shared" si="83"/>
        <v>64</v>
      </c>
      <c r="K99">
        <f t="shared" si="84"/>
        <v>65</v>
      </c>
      <c r="L99">
        <f t="shared" si="85"/>
        <v>66</v>
      </c>
      <c r="M99">
        <f>IF('Data Input'!D99&gt;=240,1,0)</f>
        <v>0</v>
      </c>
      <c r="N99">
        <f>_xlfn.IFS('Data Input'!F99&gt;=130,1,'Data Input'!G99=1,1,0=0,0)</f>
        <v>0</v>
      </c>
      <c r="O99">
        <f>'Data Input'!H99</f>
        <v>0</v>
      </c>
      <c r="P99">
        <f>'Data Input'!J99</f>
        <v>25.5</v>
      </c>
      <c r="Q99">
        <f t="shared" si="86"/>
        <v>0</v>
      </c>
      <c r="R99">
        <f>IF('Data Input'!I99&gt;=100,1,0)</f>
        <v>0</v>
      </c>
      <c r="S99" s="18">
        <f>'Data Input'!L99</f>
        <v>3</v>
      </c>
      <c r="T99" s="16">
        <f>'Data Input'!N99</f>
        <v>2016</v>
      </c>
      <c r="U99">
        <f t="shared" si="87"/>
        <v>0.44950373705109919</v>
      </c>
      <c r="V99">
        <f t="shared" si="88"/>
        <v>5.2681550485353709E-2</v>
      </c>
      <c r="W99">
        <f t="shared" si="89"/>
        <v>0.30159038836184054</v>
      </c>
      <c r="X99" s="16">
        <f t="shared" si="90"/>
        <v>1.411381238357293E-2</v>
      </c>
      <c r="Y99">
        <f t="shared" si="91"/>
        <v>1891.5762905932563</v>
      </c>
      <c r="Z99">
        <f t="shared" si="92"/>
        <v>24.232871653336929</v>
      </c>
      <c r="AA99">
        <f t="shared" si="93"/>
        <v>170.39637603979725</v>
      </c>
      <c r="AB99" s="16">
        <f t="shared" si="94"/>
        <v>72.127252466488159</v>
      </c>
      <c r="AC99">
        <f t="shared" si="95"/>
        <v>33883.25</v>
      </c>
      <c r="AD99">
        <f t="shared" si="96"/>
        <v>30764.874000000003</v>
      </c>
      <c r="AE99">
        <f t="shared" si="97"/>
        <v>27646.498000000003</v>
      </c>
      <c r="AF99">
        <f t="shared" si="98"/>
        <v>24528.122000000003</v>
      </c>
      <c r="AG99">
        <f t="shared" si="99"/>
        <v>21409.746000000003</v>
      </c>
      <c r="AH99">
        <f t="shared" si="100"/>
        <v>18291.370000000003</v>
      </c>
      <c r="AI99">
        <f t="shared" si="101"/>
        <v>15172.994000000001</v>
      </c>
      <c r="AJ99">
        <f t="shared" si="102"/>
        <v>12054.618</v>
      </c>
      <c r="AK99">
        <f t="shared" si="103"/>
        <v>8936.2420000000002</v>
      </c>
      <c r="AL99">
        <f t="shared" si="104"/>
        <v>5817.866</v>
      </c>
      <c r="AM99">
        <f t="shared" si="105"/>
        <v>2699.49</v>
      </c>
      <c r="AN99">
        <f t="shared" si="106"/>
        <v>737.42975235947063</v>
      </c>
      <c r="AO99">
        <f t="shared" si="107"/>
        <v>28760.280999999999</v>
      </c>
      <c r="AP99">
        <f t="shared" si="108"/>
        <v>26113.386999999999</v>
      </c>
      <c r="AQ99">
        <f t="shared" si="109"/>
        <v>23466.492999999999</v>
      </c>
      <c r="AR99">
        <f t="shared" si="110"/>
        <v>20819.598999999998</v>
      </c>
      <c r="AS99">
        <f t="shared" si="111"/>
        <v>18172.704999999998</v>
      </c>
      <c r="AT99">
        <f t="shared" si="112"/>
        <v>15525.811</v>
      </c>
      <c r="AU99">
        <f t="shared" si="113"/>
        <v>12878.916999999999</v>
      </c>
      <c r="AV99">
        <f t="shared" si="114"/>
        <v>10232.022999999999</v>
      </c>
      <c r="AW99">
        <f t="shared" si="115"/>
        <v>7585.128999999999</v>
      </c>
      <c r="AX99">
        <f t="shared" si="116"/>
        <v>4938.2349999999997</v>
      </c>
      <c r="AY99">
        <f t="shared" si="117"/>
        <v>2291.3409999999999</v>
      </c>
      <c r="AZ99">
        <f t="shared" si="118"/>
        <v>625.93425103620871</v>
      </c>
      <c r="BA99">
        <f t="shared" si="119"/>
        <v>28023.99</v>
      </c>
      <c r="BB99">
        <f t="shared" si="120"/>
        <v>25444.859</v>
      </c>
      <c r="BC99">
        <f t="shared" si="121"/>
        <v>22865.727999999999</v>
      </c>
      <c r="BD99">
        <f t="shared" si="122"/>
        <v>20286.596999999998</v>
      </c>
      <c r="BE99">
        <f t="shared" si="123"/>
        <v>17707.465999999997</v>
      </c>
      <c r="BF99">
        <f t="shared" si="124"/>
        <v>15128.334999999997</v>
      </c>
      <c r="BG99">
        <f t="shared" si="125"/>
        <v>12549.203999999998</v>
      </c>
      <c r="BH99">
        <f t="shared" si="126"/>
        <v>9970.0729999999985</v>
      </c>
      <c r="BI99">
        <f t="shared" si="127"/>
        <v>7390.9419999999991</v>
      </c>
      <c r="BJ99">
        <f t="shared" si="128"/>
        <v>4811.8109999999997</v>
      </c>
      <c r="BK99">
        <f t="shared" si="129"/>
        <v>2232.6799999999998</v>
      </c>
      <c r="BL99">
        <f t="shared" si="130"/>
        <v>609.90972142835619</v>
      </c>
      <c r="BM99">
        <f t="shared" si="131"/>
        <v>39219.569000000003</v>
      </c>
      <c r="BN99">
        <f t="shared" si="132"/>
        <v>36254.202000000005</v>
      </c>
      <c r="BO99">
        <f t="shared" si="133"/>
        <v>31587.792000000001</v>
      </c>
      <c r="BP99">
        <f t="shared" si="134"/>
        <v>26921.382000000001</v>
      </c>
      <c r="BQ99">
        <f t="shared" si="135"/>
        <v>22254.972000000002</v>
      </c>
      <c r="BR99">
        <f t="shared" si="136"/>
        <v>17588.562000000002</v>
      </c>
      <c r="BS99">
        <f t="shared" si="137"/>
        <v>14303.827000000001</v>
      </c>
      <c r="BT99">
        <f t="shared" si="138"/>
        <v>11019.092000000001</v>
      </c>
      <c r="BU99">
        <f t="shared" si="139"/>
        <v>7734.357</v>
      </c>
      <c r="BV99">
        <f t="shared" si="140"/>
        <v>4449.6220000000003</v>
      </c>
      <c r="BW99">
        <f t="shared" si="141"/>
        <v>1164.8869999999999</v>
      </c>
      <c r="BX99" s="16">
        <f t="shared" si="142"/>
        <v>785.08382417461826</v>
      </c>
      <c r="BY99">
        <f t="shared" si="143"/>
        <v>2629.0060429527271</v>
      </c>
      <c r="BZ99">
        <f t="shared" si="144"/>
        <v>650.16712268954564</v>
      </c>
      <c r="CA99">
        <f t="shared" si="145"/>
        <v>780.30609746815344</v>
      </c>
      <c r="CB99">
        <f t="shared" si="146"/>
        <v>857.21107664110639</v>
      </c>
    </row>
    <row r="100" spans="1:80" x14ac:dyDescent="0.25">
      <c r="A100">
        <f>'Data Input'!A100</f>
        <v>0</v>
      </c>
      <c r="B100">
        <f>'Data Input'!C100</f>
        <v>54</v>
      </c>
      <c r="C100">
        <f t="shared" si="76"/>
        <v>55</v>
      </c>
      <c r="D100">
        <f t="shared" si="77"/>
        <v>56</v>
      </c>
      <c r="E100">
        <f t="shared" si="78"/>
        <v>57</v>
      </c>
      <c r="F100">
        <f t="shared" si="79"/>
        <v>58</v>
      </c>
      <c r="G100">
        <f t="shared" si="80"/>
        <v>59</v>
      </c>
      <c r="H100">
        <f t="shared" si="81"/>
        <v>60</v>
      </c>
      <c r="I100">
        <f t="shared" si="82"/>
        <v>61</v>
      </c>
      <c r="J100">
        <f t="shared" si="83"/>
        <v>62</v>
      </c>
      <c r="K100">
        <f t="shared" si="84"/>
        <v>63</v>
      </c>
      <c r="L100">
        <f t="shared" si="85"/>
        <v>64</v>
      </c>
      <c r="M100">
        <f>IF('Data Input'!D100&gt;=240,1,0)</f>
        <v>0</v>
      </c>
      <c r="N100">
        <f>_xlfn.IFS('Data Input'!F100&gt;=130,1,'Data Input'!G100=1,1,0=0,0)</f>
        <v>0</v>
      </c>
      <c r="O100">
        <f>'Data Input'!H100</f>
        <v>0</v>
      </c>
      <c r="P100">
        <f>'Data Input'!J100</f>
        <v>37.299999999999997</v>
      </c>
      <c r="Q100">
        <f t="shared" si="86"/>
        <v>0</v>
      </c>
      <c r="R100">
        <f>IF('Data Input'!I100&gt;=100,1,0)</f>
        <v>0</v>
      </c>
      <c r="S100" s="18">
        <f>'Data Input'!L100</f>
        <v>3</v>
      </c>
      <c r="T100" s="16">
        <f>'Data Input'!N100</f>
        <v>2016</v>
      </c>
      <c r="U100">
        <f t="shared" si="87"/>
        <v>0.68765626453865691</v>
      </c>
      <c r="V100">
        <f t="shared" si="88"/>
        <v>8.662658817966197E-2</v>
      </c>
      <c r="W100">
        <f t="shared" si="89"/>
        <v>0.40882579521062284</v>
      </c>
      <c r="X100" s="16">
        <f t="shared" si="90"/>
        <v>0.12134312359814992</v>
      </c>
      <c r="Y100">
        <f t="shared" si="91"/>
        <v>2893.7563336239386</v>
      </c>
      <c r="Z100">
        <f t="shared" si="92"/>
        <v>39.847175601026322</v>
      </c>
      <c r="AA100">
        <f t="shared" si="93"/>
        <v>230.9836010154913</v>
      </c>
      <c r="AB100" s="16">
        <f t="shared" si="94"/>
        <v>620.11211945984644</v>
      </c>
      <c r="AC100">
        <f t="shared" si="95"/>
        <v>35139.909</v>
      </c>
      <c r="AD100">
        <f t="shared" si="96"/>
        <v>31183.760000000002</v>
      </c>
      <c r="AE100">
        <f t="shared" si="97"/>
        <v>28065.384000000002</v>
      </c>
      <c r="AF100">
        <f t="shared" si="98"/>
        <v>24947.008000000002</v>
      </c>
      <c r="AG100">
        <f t="shared" si="99"/>
        <v>21828.632000000001</v>
      </c>
      <c r="AH100">
        <f t="shared" si="100"/>
        <v>18710.256000000001</v>
      </c>
      <c r="AI100">
        <f t="shared" si="101"/>
        <v>15591.880000000001</v>
      </c>
      <c r="AJ100">
        <f t="shared" si="102"/>
        <v>12473.504000000001</v>
      </c>
      <c r="AK100">
        <f t="shared" si="103"/>
        <v>9355.1280000000006</v>
      </c>
      <c r="AL100">
        <f t="shared" si="104"/>
        <v>6236.7520000000004</v>
      </c>
      <c r="AM100">
        <f t="shared" si="105"/>
        <v>3118.3760000000002</v>
      </c>
      <c r="AN100">
        <f t="shared" si="106"/>
        <v>1156.6958785526137</v>
      </c>
      <c r="AO100">
        <f t="shared" si="107"/>
        <v>29826.94</v>
      </c>
      <c r="AP100">
        <f t="shared" si="108"/>
        <v>26468.94</v>
      </c>
      <c r="AQ100">
        <f t="shared" si="109"/>
        <v>23822.045999999998</v>
      </c>
      <c r="AR100">
        <f t="shared" si="110"/>
        <v>21175.151999999998</v>
      </c>
      <c r="AS100">
        <f t="shared" si="111"/>
        <v>18528.257999999998</v>
      </c>
      <c r="AT100">
        <f t="shared" si="112"/>
        <v>15881.364</v>
      </c>
      <c r="AU100">
        <f t="shared" si="113"/>
        <v>13234.47</v>
      </c>
      <c r="AV100">
        <f t="shared" si="114"/>
        <v>10587.575999999999</v>
      </c>
      <c r="AW100">
        <f t="shared" si="115"/>
        <v>7940.6819999999989</v>
      </c>
      <c r="AX100">
        <f t="shared" si="116"/>
        <v>5293.7879999999996</v>
      </c>
      <c r="AY100">
        <f t="shared" si="117"/>
        <v>2646.8939999999998</v>
      </c>
      <c r="AZ100">
        <f t="shared" si="118"/>
        <v>981.80956313377658</v>
      </c>
      <c r="BA100">
        <f t="shared" si="119"/>
        <v>29063.341</v>
      </c>
      <c r="BB100">
        <f t="shared" si="120"/>
        <v>25791.31</v>
      </c>
      <c r="BC100">
        <f t="shared" si="121"/>
        <v>23212.179</v>
      </c>
      <c r="BD100">
        <f t="shared" si="122"/>
        <v>20633.047999999999</v>
      </c>
      <c r="BE100">
        <f t="shared" si="123"/>
        <v>18053.916999999998</v>
      </c>
      <c r="BF100">
        <f t="shared" si="124"/>
        <v>15474.785999999998</v>
      </c>
      <c r="BG100">
        <f t="shared" si="125"/>
        <v>12895.654999999999</v>
      </c>
      <c r="BH100">
        <f t="shared" si="126"/>
        <v>10316.523999999999</v>
      </c>
      <c r="BI100">
        <f t="shared" si="127"/>
        <v>7737.393</v>
      </c>
      <c r="BJ100">
        <f t="shared" si="128"/>
        <v>5158.2619999999997</v>
      </c>
      <c r="BK100">
        <f t="shared" si="129"/>
        <v>2579.1309999999999</v>
      </c>
      <c r="BL100">
        <f t="shared" si="130"/>
        <v>956.67430020437314</v>
      </c>
      <c r="BM100">
        <f t="shared" si="131"/>
        <v>44901.127999999997</v>
      </c>
      <c r="BN100">
        <f t="shared" si="132"/>
        <v>41935.760999999999</v>
      </c>
      <c r="BO100">
        <f t="shared" si="133"/>
        <v>36470.99</v>
      </c>
      <c r="BP100">
        <f t="shared" si="134"/>
        <v>31804.579999999998</v>
      </c>
      <c r="BQ100">
        <f t="shared" si="135"/>
        <v>27138.17</v>
      </c>
      <c r="BR100">
        <f t="shared" si="136"/>
        <v>22471.759999999998</v>
      </c>
      <c r="BS100">
        <f t="shared" si="137"/>
        <v>17805.349999999999</v>
      </c>
      <c r="BT100">
        <f t="shared" si="138"/>
        <v>13138.94</v>
      </c>
      <c r="BU100">
        <f t="shared" si="139"/>
        <v>9854.2049999999999</v>
      </c>
      <c r="BV100">
        <f t="shared" si="140"/>
        <v>6569.47</v>
      </c>
      <c r="BW100">
        <f t="shared" si="141"/>
        <v>3284.7350000000001</v>
      </c>
      <c r="BX100" s="16">
        <f t="shared" si="142"/>
        <v>1432.6571170071707</v>
      </c>
      <c r="BY100">
        <f t="shared" si="143"/>
        <v>4050.4522121765522</v>
      </c>
      <c r="BZ100">
        <f t="shared" si="144"/>
        <v>1021.656738734803</v>
      </c>
      <c r="CA100">
        <f t="shared" si="145"/>
        <v>1187.6579012198645</v>
      </c>
      <c r="CB100">
        <f t="shared" si="146"/>
        <v>2052.769236467017</v>
      </c>
    </row>
    <row r="101" spans="1:80" x14ac:dyDescent="0.25">
      <c r="A101">
        <f>'Data Input'!A101</f>
        <v>0</v>
      </c>
      <c r="B101">
        <f>'Data Input'!C101</f>
        <v>63</v>
      </c>
      <c r="C101">
        <f t="shared" si="76"/>
        <v>64</v>
      </c>
      <c r="D101">
        <f t="shared" si="77"/>
        <v>65</v>
      </c>
      <c r="E101">
        <f t="shared" si="78"/>
        <v>66</v>
      </c>
      <c r="F101">
        <f t="shared" si="79"/>
        <v>67</v>
      </c>
      <c r="G101">
        <f t="shared" si="80"/>
        <v>68</v>
      </c>
      <c r="H101">
        <f t="shared" si="81"/>
        <v>69</v>
      </c>
      <c r="I101">
        <f t="shared" si="82"/>
        <v>70</v>
      </c>
      <c r="J101">
        <f t="shared" si="83"/>
        <v>71</v>
      </c>
      <c r="K101">
        <f t="shared" si="84"/>
        <v>72</v>
      </c>
      <c r="L101">
        <f t="shared" si="85"/>
        <v>73</v>
      </c>
      <c r="M101">
        <f>IF('Data Input'!D101&gt;=240,1,0)</f>
        <v>0</v>
      </c>
      <c r="N101">
        <f>_xlfn.IFS('Data Input'!F101&gt;=130,1,'Data Input'!G101=1,1,0=0,0)</f>
        <v>0</v>
      </c>
      <c r="O101">
        <f>'Data Input'!H101</f>
        <v>0</v>
      </c>
      <c r="P101">
        <f>'Data Input'!J101</f>
        <v>25.8</v>
      </c>
      <c r="Q101">
        <f t="shared" si="86"/>
        <v>0</v>
      </c>
      <c r="R101">
        <f>IF('Data Input'!I101&gt;=100,1,0)</f>
        <v>0</v>
      </c>
      <c r="S101" s="18">
        <f>'Data Input'!L101</f>
        <v>3</v>
      </c>
      <c r="T101" s="16">
        <f>'Data Input'!N101</f>
        <v>2016</v>
      </c>
      <c r="U101">
        <f t="shared" si="87"/>
        <v>0.45575126167946073</v>
      </c>
      <c r="V101">
        <f t="shared" si="88"/>
        <v>5.3363004144883625E-2</v>
      </c>
      <c r="W101">
        <f t="shared" si="89"/>
        <v>0.30411815274283532</v>
      </c>
      <c r="X101" s="16">
        <f t="shared" si="90"/>
        <v>1.4938516226815071E-2</v>
      </c>
      <c r="Y101">
        <f t="shared" si="91"/>
        <v>1917.8667716011214</v>
      </c>
      <c r="Z101">
        <f t="shared" si="92"/>
        <v>24.54633203779688</v>
      </c>
      <c r="AA101">
        <f t="shared" si="93"/>
        <v>171.82454453131837</v>
      </c>
      <c r="AB101" s="16">
        <f t="shared" si="94"/>
        <v>76.341820486454338</v>
      </c>
      <c r="AC101">
        <f t="shared" si="95"/>
        <v>30951.047999999999</v>
      </c>
      <c r="AD101">
        <f t="shared" si="96"/>
        <v>27832.671999999999</v>
      </c>
      <c r="AE101">
        <f t="shared" si="97"/>
        <v>24714.295999999998</v>
      </c>
      <c r="AF101">
        <f t="shared" si="98"/>
        <v>21595.919999999998</v>
      </c>
      <c r="AG101">
        <f t="shared" si="99"/>
        <v>18896.43</v>
      </c>
      <c r="AH101">
        <f t="shared" si="100"/>
        <v>16196.939999999999</v>
      </c>
      <c r="AI101">
        <f t="shared" si="101"/>
        <v>13497.449999999999</v>
      </c>
      <c r="AJ101">
        <f t="shared" si="102"/>
        <v>10797.96</v>
      </c>
      <c r="AK101">
        <f t="shared" si="103"/>
        <v>8098.4699999999993</v>
      </c>
      <c r="AL101">
        <f t="shared" si="104"/>
        <v>5398.98</v>
      </c>
      <c r="AM101">
        <f t="shared" si="105"/>
        <v>2699.49</v>
      </c>
      <c r="AN101">
        <f t="shared" si="106"/>
        <v>670.36929924313949</v>
      </c>
      <c r="AO101">
        <f t="shared" si="107"/>
        <v>26271.41</v>
      </c>
      <c r="AP101">
        <f t="shared" si="108"/>
        <v>23624.516</v>
      </c>
      <c r="AQ101">
        <f t="shared" si="109"/>
        <v>20977.621999999999</v>
      </c>
      <c r="AR101">
        <f t="shared" si="110"/>
        <v>18330.727999999999</v>
      </c>
      <c r="AS101">
        <f t="shared" si="111"/>
        <v>16039.387000000001</v>
      </c>
      <c r="AT101">
        <f t="shared" si="112"/>
        <v>13748.046</v>
      </c>
      <c r="AU101">
        <f t="shared" si="113"/>
        <v>11456.705</v>
      </c>
      <c r="AV101">
        <f t="shared" si="114"/>
        <v>9165.3639999999996</v>
      </c>
      <c r="AW101">
        <f t="shared" si="115"/>
        <v>6874.0229999999992</v>
      </c>
      <c r="AX101">
        <f t="shared" si="116"/>
        <v>4582.6819999999998</v>
      </c>
      <c r="AY101">
        <f t="shared" si="117"/>
        <v>2291.3409999999999</v>
      </c>
      <c r="AZ101">
        <f t="shared" si="118"/>
        <v>569.01291925434316</v>
      </c>
      <c r="BA101">
        <f t="shared" si="119"/>
        <v>25598.833000000002</v>
      </c>
      <c r="BB101">
        <f t="shared" si="120"/>
        <v>23019.702000000001</v>
      </c>
      <c r="BC101">
        <f t="shared" si="121"/>
        <v>20440.571</v>
      </c>
      <c r="BD101">
        <f t="shared" si="122"/>
        <v>17861.439999999999</v>
      </c>
      <c r="BE101">
        <f t="shared" si="123"/>
        <v>15628.76</v>
      </c>
      <c r="BF101">
        <f t="shared" si="124"/>
        <v>13396.08</v>
      </c>
      <c r="BG101">
        <f t="shared" si="125"/>
        <v>11163.4</v>
      </c>
      <c r="BH101">
        <f t="shared" si="126"/>
        <v>8930.7199999999993</v>
      </c>
      <c r="BI101">
        <f t="shared" si="127"/>
        <v>6698.0399999999991</v>
      </c>
      <c r="BJ101">
        <f t="shared" si="128"/>
        <v>4465.3599999999997</v>
      </c>
      <c r="BK101">
        <f t="shared" si="129"/>
        <v>2232.6799999999998</v>
      </c>
      <c r="BL101">
        <f t="shared" si="130"/>
        <v>554.44553828415746</v>
      </c>
      <c r="BM101">
        <f t="shared" si="131"/>
        <v>18522.426500000001</v>
      </c>
      <c r="BN101">
        <f t="shared" si="132"/>
        <v>15557.059500000003</v>
      </c>
      <c r="BO101">
        <f t="shared" si="133"/>
        <v>12272.324500000002</v>
      </c>
      <c r="BP101">
        <f t="shared" si="134"/>
        <v>8987.5895000000019</v>
      </c>
      <c r="BQ101">
        <f t="shared" si="135"/>
        <v>7822.7025000000012</v>
      </c>
      <c r="BR101">
        <f t="shared" si="136"/>
        <v>6578.281500000001</v>
      </c>
      <c r="BS101">
        <f t="shared" si="137"/>
        <v>5333.8605000000007</v>
      </c>
      <c r="BT101">
        <f t="shared" si="138"/>
        <v>4089.4395000000004</v>
      </c>
      <c r="BU101">
        <f t="shared" si="139"/>
        <v>2845.0185000000001</v>
      </c>
      <c r="BV101">
        <f t="shared" si="140"/>
        <v>1896.6790000000001</v>
      </c>
      <c r="BW101">
        <f t="shared" si="141"/>
        <v>948.33950000000004</v>
      </c>
      <c r="BX101" s="16">
        <f t="shared" si="142"/>
        <v>316.03292132497103</v>
      </c>
      <c r="BY101">
        <f t="shared" si="143"/>
        <v>2588.2360708442611</v>
      </c>
      <c r="BZ101">
        <f t="shared" si="144"/>
        <v>593.55925129214006</v>
      </c>
      <c r="CA101">
        <f t="shared" si="145"/>
        <v>726.2700828154758</v>
      </c>
      <c r="CB101">
        <f t="shared" si="146"/>
        <v>392.37474181142534</v>
      </c>
    </row>
    <row r="102" spans="1:80" x14ac:dyDescent="0.25">
      <c r="A102">
        <f>'Data Input'!A102</f>
        <v>1</v>
      </c>
      <c r="B102">
        <f>'Data Input'!C102</f>
        <v>28</v>
      </c>
      <c r="C102">
        <f t="shared" si="76"/>
        <v>29</v>
      </c>
      <c r="D102">
        <f t="shared" si="77"/>
        <v>30</v>
      </c>
      <c r="E102">
        <f t="shared" si="78"/>
        <v>31</v>
      </c>
      <c r="F102">
        <f t="shared" si="79"/>
        <v>32</v>
      </c>
      <c r="G102">
        <f t="shared" si="80"/>
        <v>33</v>
      </c>
      <c r="H102">
        <f t="shared" si="81"/>
        <v>34</v>
      </c>
      <c r="I102">
        <f t="shared" si="82"/>
        <v>35</v>
      </c>
      <c r="J102">
        <f t="shared" si="83"/>
        <v>36</v>
      </c>
      <c r="K102">
        <f t="shared" si="84"/>
        <v>37</v>
      </c>
      <c r="L102">
        <f t="shared" si="85"/>
        <v>38</v>
      </c>
      <c r="M102">
        <f>IF('Data Input'!D102&gt;=240,1,0)</f>
        <v>0</v>
      </c>
      <c r="N102">
        <f>_xlfn.IFS('Data Input'!F102&gt;=130,1,'Data Input'!G102=1,1,0=0,0)</f>
        <v>0</v>
      </c>
      <c r="O102">
        <f>'Data Input'!H102</f>
        <v>0</v>
      </c>
      <c r="P102">
        <f>'Data Input'!J102</f>
        <v>22.8</v>
      </c>
      <c r="Q102">
        <f t="shared" si="86"/>
        <v>0</v>
      </c>
      <c r="R102">
        <f>IF('Data Input'!I102&gt;=100,1,0)</f>
        <v>0</v>
      </c>
      <c r="S102" s="18">
        <f>'Data Input'!L102</f>
        <v>3</v>
      </c>
      <c r="T102" s="16">
        <f>'Data Input'!N102</f>
        <v>2016</v>
      </c>
      <c r="U102">
        <f t="shared" si="87"/>
        <v>0.39421535627867621</v>
      </c>
      <c r="V102">
        <f t="shared" si="88"/>
        <v>4.6908232464480323E-2</v>
      </c>
      <c r="W102">
        <f t="shared" si="89"/>
        <v>0.27939036649153109</v>
      </c>
      <c r="X102" s="16">
        <f t="shared" si="90"/>
        <v>8.4507016020481523E-3</v>
      </c>
      <c r="Y102">
        <f t="shared" si="91"/>
        <v>1658.9148428809351</v>
      </c>
      <c r="Z102">
        <f t="shared" si="92"/>
        <v>21.57721567273671</v>
      </c>
      <c r="AA102">
        <f t="shared" si="93"/>
        <v>157.85352513777693</v>
      </c>
      <c r="AB102" s="16">
        <f t="shared" si="94"/>
        <v>43.18648083201888</v>
      </c>
      <c r="AC102">
        <f t="shared" si="95"/>
        <v>52686.598999999987</v>
      </c>
      <c r="AD102">
        <f t="shared" si="96"/>
        <v>48032.30599999999</v>
      </c>
      <c r="AE102">
        <f t="shared" si="97"/>
        <v>43378.012999999992</v>
      </c>
      <c r="AF102">
        <f t="shared" si="98"/>
        <v>38723.719999999994</v>
      </c>
      <c r="AG102">
        <f t="shared" si="99"/>
        <v>34069.426999999996</v>
      </c>
      <c r="AH102">
        <f t="shared" si="100"/>
        <v>29415.133999999998</v>
      </c>
      <c r="AI102">
        <f t="shared" si="101"/>
        <v>24760.841</v>
      </c>
      <c r="AJ102">
        <f t="shared" si="102"/>
        <v>20106.547999999999</v>
      </c>
      <c r="AK102">
        <f t="shared" si="103"/>
        <v>15079.911</v>
      </c>
      <c r="AL102">
        <f t="shared" si="104"/>
        <v>10053.273999999999</v>
      </c>
      <c r="AM102">
        <f t="shared" si="105"/>
        <v>5026.6369999999997</v>
      </c>
      <c r="AN102">
        <f t="shared" si="106"/>
        <v>1030.5172974892319</v>
      </c>
      <c r="AO102">
        <f t="shared" si="107"/>
        <v>44720.65600000001</v>
      </c>
      <c r="AP102">
        <f t="shared" si="108"/>
        <v>40770.068000000007</v>
      </c>
      <c r="AQ102">
        <f t="shared" si="109"/>
        <v>36819.480000000003</v>
      </c>
      <c r="AR102">
        <f t="shared" si="110"/>
        <v>32868.892</v>
      </c>
      <c r="AS102">
        <f t="shared" si="111"/>
        <v>28918.304</v>
      </c>
      <c r="AT102">
        <f t="shared" si="112"/>
        <v>24967.716</v>
      </c>
      <c r="AU102">
        <f t="shared" si="113"/>
        <v>21017.128000000001</v>
      </c>
      <c r="AV102">
        <f t="shared" si="114"/>
        <v>17066.54</v>
      </c>
      <c r="AW102">
        <f t="shared" si="115"/>
        <v>12799.905000000001</v>
      </c>
      <c r="AX102">
        <f t="shared" si="116"/>
        <v>8533.27</v>
      </c>
      <c r="AY102">
        <f t="shared" si="117"/>
        <v>4266.6350000000002</v>
      </c>
      <c r="AZ102">
        <f t="shared" si="118"/>
        <v>874.70835637671041</v>
      </c>
      <c r="BA102">
        <f t="shared" si="119"/>
        <v>36575.762999999999</v>
      </c>
      <c r="BB102">
        <f t="shared" si="120"/>
        <v>33726.313999999998</v>
      </c>
      <c r="BC102">
        <f t="shared" si="121"/>
        <v>30876.865000000002</v>
      </c>
      <c r="BD102">
        <f t="shared" si="122"/>
        <v>28027.416000000001</v>
      </c>
      <c r="BE102">
        <f t="shared" si="123"/>
        <v>25177.967000000001</v>
      </c>
      <c r="BF102">
        <f t="shared" si="124"/>
        <v>22328.518</v>
      </c>
      <c r="BG102">
        <f t="shared" si="125"/>
        <v>19479.069</v>
      </c>
      <c r="BH102">
        <f t="shared" si="126"/>
        <v>16629.62</v>
      </c>
      <c r="BI102">
        <f t="shared" si="127"/>
        <v>12472.215</v>
      </c>
      <c r="BJ102">
        <f t="shared" si="128"/>
        <v>8314.81</v>
      </c>
      <c r="BK102">
        <f t="shared" si="129"/>
        <v>4157.4049999999997</v>
      </c>
      <c r="BL102">
        <f t="shared" si="130"/>
        <v>761.09157460745814</v>
      </c>
      <c r="BM102">
        <f t="shared" si="131"/>
        <v>43355.21</v>
      </c>
      <c r="BN102">
        <f t="shared" si="132"/>
        <v>40389.843000000001</v>
      </c>
      <c r="BO102">
        <f t="shared" si="133"/>
        <v>37008.285000000003</v>
      </c>
      <c r="BP102">
        <f t="shared" si="134"/>
        <v>33626.727000000006</v>
      </c>
      <c r="BQ102">
        <f t="shared" si="135"/>
        <v>30245.169000000005</v>
      </c>
      <c r="BR102">
        <f t="shared" si="136"/>
        <v>26863.611000000004</v>
      </c>
      <c r="BS102">
        <f t="shared" si="137"/>
        <v>23482.053000000004</v>
      </c>
      <c r="BT102">
        <f t="shared" si="138"/>
        <v>20100.495000000003</v>
      </c>
      <c r="BU102">
        <f t="shared" si="139"/>
        <v>16718.937000000002</v>
      </c>
      <c r="BV102">
        <f t="shared" si="140"/>
        <v>11145.958000000001</v>
      </c>
      <c r="BW102">
        <f t="shared" si="141"/>
        <v>5572.9790000000003</v>
      </c>
      <c r="BX102" s="16">
        <f t="shared" si="142"/>
        <v>921.80024444699302</v>
      </c>
      <c r="BY102">
        <f t="shared" si="143"/>
        <v>2689.432140370167</v>
      </c>
      <c r="BZ102">
        <f t="shared" si="144"/>
        <v>896.28557204944707</v>
      </c>
      <c r="CA102">
        <f t="shared" si="145"/>
        <v>918.9450997452351</v>
      </c>
      <c r="CB102">
        <f t="shared" si="146"/>
        <v>964.98672527901192</v>
      </c>
    </row>
    <row r="103" spans="1:80" x14ac:dyDescent="0.25">
      <c r="A103">
        <f>'Data Input'!A103</f>
        <v>1</v>
      </c>
      <c r="B103">
        <f>'Data Input'!C103</f>
        <v>63</v>
      </c>
      <c r="C103">
        <f t="shared" si="76"/>
        <v>64</v>
      </c>
      <c r="D103">
        <f t="shared" si="77"/>
        <v>65</v>
      </c>
      <c r="E103">
        <f t="shared" si="78"/>
        <v>66</v>
      </c>
      <c r="F103">
        <f t="shared" si="79"/>
        <v>67</v>
      </c>
      <c r="G103">
        <f t="shared" si="80"/>
        <v>68</v>
      </c>
      <c r="H103">
        <f t="shared" si="81"/>
        <v>69</v>
      </c>
      <c r="I103">
        <f t="shared" si="82"/>
        <v>70</v>
      </c>
      <c r="J103">
        <f t="shared" si="83"/>
        <v>71</v>
      </c>
      <c r="K103">
        <f t="shared" si="84"/>
        <v>72</v>
      </c>
      <c r="L103">
        <f t="shared" si="85"/>
        <v>73</v>
      </c>
      <c r="M103">
        <f>IF('Data Input'!D103&gt;=240,1,0)</f>
        <v>0</v>
      </c>
      <c r="N103">
        <f>_xlfn.IFS('Data Input'!F103&gt;=130,1,'Data Input'!G103=1,1,0=0,0)</f>
        <v>1</v>
      </c>
      <c r="O103">
        <f>'Data Input'!H103</f>
        <v>0</v>
      </c>
      <c r="P103">
        <f>'Data Input'!J103</f>
        <v>28.9</v>
      </c>
      <c r="Q103">
        <f t="shared" si="86"/>
        <v>0</v>
      </c>
      <c r="R103">
        <f>IF('Data Input'!I103&gt;=100,1,0)</f>
        <v>1</v>
      </c>
      <c r="S103" s="18">
        <f>'Data Input'!L103</f>
        <v>3</v>
      </c>
      <c r="T103" s="16">
        <f>'Data Input'!N103</f>
        <v>2016</v>
      </c>
      <c r="U103">
        <f t="shared" si="87"/>
        <v>0.7326565560248961</v>
      </c>
      <c r="V103">
        <f t="shared" si="88"/>
        <v>5.6826150909365894E-2</v>
      </c>
      <c r="W103">
        <f t="shared" si="89"/>
        <v>0.48229645365883411</v>
      </c>
      <c r="X103" s="16">
        <f t="shared" si="90"/>
        <v>1</v>
      </c>
      <c r="Y103">
        <f t="shared" si="91"/>
        <v>3083.1240238762648</v>
      </c>
      <c r="Z103">
        <f t="shared" si="92"/>
        <v>26.139337374336844</v>
      </c>
      <c r="AA103">
        <f t="shared" si="93"/>
        <v>272.4939887066692</v>
      </c>
      <c r="AB103" s="16">
        <f t="shared" si="94"/>
        <v>5110.4018181818183</v>
      </c>
      <c r="AC103">
        <f t="shared" si="95"/>
        <v>30951.047999999999</v>
      </c>
      <c r="AD103">
        <f t="shared" si="96"/>
        <v>27832.671999999999</v>
      </c>
      <c r="AE103">
        <f t="shared" si="97"/>
        <v>24714.295999999998</v>
      </c>
      <c r="AF103">
        <f t="shared" si="98"/>
        <v>21595.919999999998</v>
      </c>
      <c r="AG103">
        <f t="shared" si="99"/>
        <v>18896.43</v>
      </c>
      <c r="AH103">
        <f t="shared" si="100"/>
        <v>16196.939999999999</v>
      </c>
      <c r="AI103">
        <f t="shared" si="101"/>
        <v>13497.449999999999</v>
      </c>
      <c r="AJ103">
        <f t="shared" si="102"/>
        <v>10797.96</v>
      </c>
      <c r="AK103">
        <f t="shared" si="103"/>
        <v>8098.4699999999993</v>
      </c>
      <c r="AL103">
        <f t="shared" si="104"/>
        <v>5398.98</v>
      </c>
      <c r="AM103">
        <f t="shared" si="105"/>
        <v>2699.49</v>
      </c>
      <c r="AN103">
        <f t="shared" si="106"/>
        <v>1077.6721939033002</v>
      </c>
      <c r="AO103">
        <f t="shared" si="107"/>
        <v>26271.41</v>
      </c>
      <c r="AP103">
        <f t="shared" si="108"/>
        <v>23624.516</v>
      </c>
      <c r="AQ103">
        <f t="shared" si="109"/>
        <v>20977.621999999999</v>
      </c>
      <c r="AR103">
        <f t="shared" si="110"/>
        <v>18330.727999999999</v>
      </c>
      <c r="AS103">
        <f t="shared" si="111"/>
        <v>16039.387000000001</v>
      </c>
      <c r="AT103">
        <f t="shared" si="112"/>
        <v>13748.046</v>
      </c>
      <c r="AU103">
        <f t="shared" si="113"/>
        <v>11456.705</v>
      </c>
      <c r="AV103">
        <f t="shared" si="114"/>
        <v>9165.3639999999996</v>
      </c>
      <c r="AW103">
        <f t="shared" si="115"/>
        <v>6874.0229999999992</v>
      </c>
      <c r="AX103">
        <f t="shared" si="116"/>
        <v>4582.6819999999998</v>
      </c>
      <c r="AY103">
        <f t="shared" si="117"/>
        <v>2291.3409999999999</v>
      </c>
      <c r="AZ103">
        <f t="shared" si="118"/>
        <v>914.73371728758354</v>
      </c>
      <c r="BA103">
        <f t="shared" si="119"/>
        <v>25598.833000000002</v>
      </c>
      <c r="BB103">
        <f t="shared" si="120"/>
        <v>23019.702000000001</v>
      </c>
      <c r="BC103">
        <f t="shared" si="121"/>
        <v>20440.571</v>
      </c>
      <c r="BD103">
        <f t="shared" si="122"/>
        <v>17861.439999999999</v>
      </c>
      <c r="BE103">
        <f t="shared" si="123"/>
        <v>15628.76</v>
      </c>
      <c r="BF103">
        <f t="shared" si="124"/>
        <v>13396.08</v>
      </c>
      <c r="BG103">
        <f t="shared" si="125"/>
        <v>11163.4</v>
      </c>
      <c r="BH103">
        <f t="shared" si="126"/>
        <v>8930.7199999999993</v>
      </c>
      <c r="BI103">
        <f t="shared" si="127"/>
        <v>6698.0399999999991</v>
      </c>
      <c r="BJ103">
        <f t="shared" si="128"/>
        <v>4465.3599999999997</v>
      </c>
      <c r="BK103">
        <f t="shared" si="129"/>
        <v>2232.6799999999998</v>
      </c>
      <c r="BL103">
        <f t="shared" si="130"/>
        <v>891.31548881666538</v>
      </c>
      <c r="BM103">
        <f t="shared" si="131"/>
        <v>18522.426500000001</v>
      </c>
      <c r="BN103">
        <f t="shared" si="132"/>
        <v>15557.059500000003</v>
      </c>
      <c r="BO103">
        <f t="shared" si="133"/>
        <v>12272.324500000002</v>
      </c>
      <c r="BP103">
        <f t="shared" si="134"/>
        <v>8987.5895000000019</v>
      </c>
      <c r="BQ103">
        <f t="shared" si="135"/>
        <v>7822.7025000000012</v>
      </c>
      <c r="BR103">
        <f t="shared" si="136"/>
        <v>6578.281500000001</v>
      </c>
      <c r="BS103">
        <f t="shared" si="137"/>
        <v>5333.8605000000007</v>
      </c>
      <c r="BT103">
        <f t="shared" si="138"/>
        <v>4089.4395000000004</v>
      </c>
      <c r="BU103">
        <f t="shared" si="139"/>
        <v>2845.0185000000001</v>
      </c>
      <c r="BV103">
        <f t="shared" si="140"/>
        <v>1896.6790000000001</v>
      </c>
      <c r="BW103">
        <f t="shared" si="141"/>
        <v>948.33950000000004</v>
      </c>
      <c r="BX103" s="16">
        <f t="shared" si="142"/>
        <v>508.04816398136404</v>
      </c>
      <c r="BY103">
        <f t="shared" si="143"/>
        <v>4160.7962177795653</v>
      </c>
      <c r="BZ103">
        <f t="shared" si="144"/>
        <v>940.87305466192038</v>
      </c>
      <c r="CA103">
        <f t="shared" si="145"/>
        <v>1163.8094775233346</v>
      </c>
      <c r="CB103">
        <f t="shared" si="146"/>
        <v>5618.4499821631825</v>
      </c>
    </row>
    <row r="104" spans="1:80" x14ac:dyDescent="0.25">
      <c r="A104">
        <f>'Data Input'!A104</f>
        <v>0</v>
      </c>
      <c r="B104">
        <f>'Data Input'!C104</f>
        <v>56</v>
      </c>
      <c r="C104">
        <f t="shared" si="76"/>
        <v>57</v>
      </c>
      <c r="D104">
        <f t="shared" si="77"/>
        <v>58</v>
      </c>
      <c r="E104">
        <f t="shared" si="78"/>
        <v>59</v>
      </c>
      <c r="F104">
        <f t="shared" si="79"/>
        <v>60</v>
      </c>
      <c r="G104">
        <f t="shared" si="80"/>
        <v>61</v>
      </c>
      <c r="H104">
        <f t="shared" si="81"/>
        <v>62</v>
      </c>
      <c r="I104">
        <f t="shared" si="82"/>
        <v>63</v>
      </c>
      <c r="J104">
        <f t="shared" si="83"/>
        <v>64</v>
      </c>
      <c r="K104">
        <f t="shared" si="84"/>
        <v>65</v>
      </c>
      <c r="L104">
        <f t="shared" si="85"/>
        <v>66</v>
      </c>
      <c r="M104">
        <f>IF('Data Input'!D104&gt;=240,1,0)</f>
        <v>1</v>
      </c>
      <c r="N104">
        <f>_xlfn.IFS('Data Input'!F104&gt;=130,1,'Data Input'!G104=1,1,0=0,0)</f>
        <v>0</v>
      </c>
      <c r="O104">
        <f>'Data Input'!H104</f>
        <v>0</v>
      </c>
      <c r="P104">
        <f>'Data Input'!J104</f>
        <v>21.3</v>
      </c>
      <c r="Q104">
        <f t="shared" si="86"/>
        <v>0</v>
      </c>
      <c r="R104">
        <f>IF('Data Input'!I104&gt;=100,1,0)</f>
        <v>0</v>
      </c>
      <c r="S104" s="18">
        <f>'Data Input'!L104</f>
        <v>3</v>
      </c>
      <c r="T104" s="16">
        <f>'Data Input'!N104</f>
        <v>2016</v>
      </c>
      <c r="U104">
        <f t="shared" si="87"/>
        <v>0.45822407059369036</v>
      </c>
      <c r="V104">
        <f t="shared" si="88"/>
        <v>4.0794502709388072E-2</v>
      </c>
      <c r="W104">
        <f t="shared" si="89"/>
        <v>0.32108182827155629</v>
      </c>
      <c r="X104" s="16">
        <f t="shared" si="90"/>
        <v>8.3297830334877754E-3</v>
      </c>
      <c r="Y104">
        <f t="shared" si="91"/>
        <v>1928.2727066974796</v>
      </c>
      <c r="Z104">
        <f t="shared" si="92"/>
        <v>18.764974440020406</v>
      </c>
      <c r="AA104">
        <f t="shared" si="93"/>
        <v>181.40889783286005</v>
      </c>
      <c r="AB104" s="16">
        <f t="shared" si="94"/>
        <v>42.568538359395987</v>
      </c>
      <c r="AC104">
        <f t="shared" si="95"/>
        <v>33883.25</v>
      </c>
      <c r="AD104">
        <f t="shared" si="96"/>
        <v>30764.874000000003</v>
      </c>
      <c r="AE104">
        <f t="shared" si="97"/>
        <v>27646.498000000003</v>
      </c>
      <c r="AF104">
        <f t="shared" si="98"/>
        <v>24528.122000000003</v>
      </c>
      <c r="AG104">
        <f t="shared" si="99"/>
        <v>21409.746000000003</v>
      </c>
      <c r="AH104">
        <f t="shared" si="100"/>
        <v>18291.370000000003</v>
      </c>
      <c r="AI104">
        <f t="shared" si="101"/>
        <v>15172.994000000001</v>
      </c>
      <c r="AJ104">
        <f t="shared" si="102"/>
        <v>12054.618</v>
      </c>
      <c r="AK104">
        <f t="shared" si="103"/>
        <v>8936.2420000000002</v>
      </c>
      <c r="AL104">
        <f t="shared" si="104"/>
        <v>5817.866</v>
      </c>
      <c r="AM104">
        <f t="shared" si="105"/>
        <v>2699.49</v>
      </c>
      <c r="AN104">
        <f t="shared" si="106"/>
        <v>751.73582564596245</v>
      </c>
      <c r="AO104">
        <f t="shared" si="107"/>
        <v>28760.280999999999</v>
      </c>
      <c r="AP104">
        <f t="shared" si="108"/>
        <v>26113.386999999999</v>
      </c>
      <c r="AQ104">
        <f t="shared" si="109"/>
        <v>23466.492999999999</v>
      </c>
      <c r="AR104">
        <f t="shared" si="110"/>
        <v>20819.598999999998</v>
      </c>
      <c r="AS104">
        <f t="shared" si="111"/>
        <v>18172.704999999998</v>
      </c>
      <c r="AT104">
        <f t="shared" si="112"/>
        <v>15525.811</v>
      </c>
      <c r="AU104">
        <f t="shared" si="113"/>
        <v>12878.916999999999</v>
      </c>
      <c r="AV104">
        <f t="shared" si="114"/>
        <v>10232.022999999999</v>
      </c>
      <c r="AW104">
        <f t="shared" si="115"/>
        <v>7585.128999999999</v>
      </c>
      <c r="AX104">
        <f t="shared" si="116"/>
        <v>4938.2349999999997</v>
      </c>
      <c r="AY104">
        <f t="shared" si="117"/>
        <v>2291.3409999999999</v>
      </c>
      <c r="AZ104">
        <f t="shared" si="118"/>
        <v>638.0773212597768</v>
      </c>
      <c r="BA104">
        <f t="shared" si="119"/>
        <v>28023.99</v>
      </c>
      <c r="BB104">
        <f t="shared" si="120"/>
        <v>25444.859</v>
      </c>
      <c r="BC104">
        <f t="shared" si="121"/>
        <v>22865.727999999999</v>
      </c>
      <c r="BD104">
        <f t="shared" si="122"/>
        <v>20286.596999999998</v>
      </c>
      <c r="BE104">
        <f t="shared" si="123"/>
        <v>17707.465999999997</v>
      </c>
      <c r="BF104">
        <f t="shared" si="124"/>
        <v>15128.334999999997</v>
      </c>
      <c r="BG104">
        <f t="shared" si="125"/>
        <v>12549.203999999998</v>
      </c>
      <c r="BH104">
        <f t="shared" si="126"/>
        <v>9970.0729999999985</v>
      </c>
      <c r="BI104">
        <f t="shared" si="127"/>
        <v>7390.9419999999991</v>
      </c>
      <c r="BJ104">
        <f t="shared" si="128"/>
        <v>4811.8109999999997</v>
      </c>
      <c r="BK104">
        <f t="shared" si="129"/>
        <v>2232.6799999999998</v>
      </c>
      <c r="BL104">
        <f t="shared" si="130"/>
        <v>621.74191716629616</v>
      </c>
      <c r="BM104">
        <f t="shared" si="131"/>
        <v>39219.569000000003</v>
      </c>
      <c r="BN104">
        <f t="shared" si="132"/>
        <v>36254.202000000005</v>
      </c>
      <c r="BO104">
        <f t="shared" si="133"/>
        <v>31587.792000000001</v>
      </c>
      <c r="BP104">
        <f t="shared" si="134"/>
        <v>26921.382000000001</v>
      </c>
      <c r="BQ104">
        <f t="shared" si="135"/>
        <v>22254.972000000002</v>
      </c>
      <c r="BR104">
        <f t="shared" si="136"/>
        <v>17588.562000000002</v>
      </c>
      <c r="BS104">
        <f t="shared" si="137"/>
        <v>14303.827000000001</v>
      </c>
      <c r="BT104">
        <f t="shared" si="138"/>
        <v>11019.092000000001</v>
      </c>
      <c r="BU104">
        <f t="shared" si="139"/>
        <v>7734.357</v>
      </c>
      <c r="BV104">
        <f t="shared" si="140"/>
        <v>4449.6220000000003</v>
      </c>
      <c r="BW104">
        <f t="shared" si="141"/>
        <v>1164.8869999999999</v>
      </c>
      <c r="BX104" s="16">
        <f t="shared" si="142"/>
        <v>800.31438232438825</v>
      </c>
      <c r="BY104">
        <f t="shared" si="143"/>
        <v>2680.0085323434423</v>
      </c>
      <c r="BZ104">
        <f t="shared" si="144"/>
        <v>656.84229569979721</v>
      </c>
      <c r="CA104">
        <f t="shared" si="145"/>
        <v>803.15081499915618</v>
      </c>
      <c r="CB104">
        <f t="shared" si="146"/>
        <v>842.88292068378428</v>
      </c>
    </row>
    <row r="105" spans="1:80" x14ac:dyDescent="0.25">
      <c r="A105">
        <f>'Data Input'!A105</f>
        <v>0</v>
      </c>
      <c r="B105">
        <f>'Data Input'!C105</f>
        <v>51</v>
      </c>
      <c r="C105">
        <f t="shared" si="76"/>
        <v>52</v>
      </c>
      <c r="D105">
        <f t="shared" si="77"/>
        <v>53</v>
      </c>
      <c r="E105">
        <f t="shared" si="78"/>
        <v>54</v>
      </c>
      <c r="F105">
        <f t="shared" si="79"/>
        <v>55</v>
      </c>
      <c r="G105">
        <f t="shared" si="80"/>
        <v>56</v>
      </c>
      <c r="H105">
        <f t="shared" si="81"/>
        <v>57</v>
      </c>
      <c r="I105">
        <f t="shared" si="82"/>
        <v>58</v>
      </c>
      <c r="J105">
        <f t="shared" si="83"/>
        <v>59</v>
      </c>
      <c r="K105">
        <f t="shared" si="84"/>
        <v>60</v>
      </c>
      <c r="L105">
        <f t="shared" si="85"/>
        <v>61</v>
      </c>
      <c r="M105">
        <f>IF('Data Input'!D105&gt;=240,1,0)</f>
        <v>0</v>
      </c>
      <c r="N105">
        <f>_xlfn.IFS('Data Input'!F105&gt;=130,1,'Data Input'!G105=1,1,0=0,0)</f>
        <v>0</v>
      </c>
      <c r="O105">
        <f>'Data Input'!H105</f>
        <v>0</v>
      </c>
      <c r="P105">
        <f>'Data Input'!J105</f>
        <v>21.4</v>
      </c>
      <c r="Q105">
        <f t="shared" si="86"/>
        <v>0</v>
      </c>
      <c r="R105">
        <f>IF('Data Input'!I105&gt;=100,1,0)</f>
        <v>0</v>
      </c>
      <c r="S105" s="18">
        <f>'Data Input'!L105</f>
        <v>3</v>
      </c>
      <c r="T105" s="16">
        <f>'Data Input'!N105</f>
        <v>2016</v>
      </c>
      <c r="U105">
        <f t="shared" si="87"/>
        <v>0.36648975601453387</v>
      </c>
      <c r="V105">
        <f t="shared" si="88"/>
        <v>4.4156502327290466E-2</v>
      </c>
      <c r="W105">
        <f t="shared" si="89"/>
        <v>0.2682815539386052</v>
      </c>
      <c r="X105" s="16">
        <f t="shared" si="90"/>
        <v>6.4709549655670526E-3</v>
      </c>
      <c r="Y105">
        <f t="shared" si="91"/>
        <v>1542.2415345650224</v>
      </c>
      <c r="Z105">
        <f t="shared" si="92"/>
        <v>20.311453320930465</v>
      </c>
      <c r="AA105">
        <f t="shared" si="93"/>
        <v>151.57712683673785</v>
      </c>
      <c r="AB105" s="16">
        <f t="shared" si="94"/>
        <v>33.069180021406524</v>
      </c>
      <c r="AC105">
        <f t="shared" si="95"/>
        <v>37653.228000000003</v>
      </c>
      <c r="AD105">
        <f t="shared" si="96"/>
        <v>33697.079000000005</v>
      </c>
      <c r="AE105">
        <f t="shared" si="97"/>
        <v>29740.930000000004</v>
      </c>
      <c r="AF105">
        <f t="shared" si="98"/>
        <v>25784.781000000003</v>
      </c>
      <c r="AG105">
        <f t="shared" si="99"/>
        <v>21828.632000000001</v>
      </c>
      <c r="AH105">
        <f t="shared" si="100"/>
        <v>18710.256000000001</v>
      </c>
      <c r="AI105">
        <f t="shared" si="101"/>
        <v>15591.880000000001</v>
      </c>
      <c r="AJ105">
        <f t="shared" si="102"/>
        <v>12473.504000000001</v>
      </c>
      <c r="AK105">
        <f t="shared" si="103"/>
        <v>9355.1280000000006</v>
      </c>
      <c r="AL105">
        <f t="shared" si="104"/>
        <v>6236.7520000000004</v>
      </c>
      <c r="AM105">
        <f t="shared" si="105"/>
        <v>3118.3760000000002</v>
      </c>
      <c r="AN105">
        <f t="shared" si="106"/>
        <v>639.30403375833248</v>
      </c>
      <c r="AO105">
        <f t="shared" si="107"/>
        <v>31960.257999999998</v>
      </c>
      <c r="AP105">
        <f t="shared" si="108"/>
        <v>28602.257999999998</v>
      </c>
      <c r="AQ105">
        <f t="shared" si="109"/>
        <v>25244.257999999998</v>
      </c>
      <c r="AR105">
        <f t="shared" si="110"/>
        <v>21886.257999999998</v>
      </c>
      <c r="AS105">
        <f t="shared" si="111"/>
        <v>18528.257999999998</v>
      </c>
      <c r="AT105">
        <f t="shared" si="112"/>
        <v>15881.364</v>
      </c>
      <c r="AU105">
        <f t="shared" si="113"/>
        <v>13234.47</v>
      </c>
      <c r="AV105">
        <f t="shared" si="114"/>
        <v>10587.575999999999</v>
      </c>
      <c r="AW105">
        <f t="shared" si="115"/>
        <v>7940.6819999999989</v>
      </c>
      <c r="AX105">
        <f t="shared" si="116"/>
        <v>5293.7879999999996</v>
      </c>
      <c r="AY105">
        <f t="shared" si="117"/>
        <v>2646.8939999999998</v>
      </c>
      <c r="AZ105">
        <f t="shared" si="118"/>
        <v>542.64463224021813</v>
      </c>
      <c r="BA105">
        <f t="shared" si="119"/>
        <v>31142.040999999994</v>
      </c>
      <c r="BB105">
        <f t="shared" si="120"/>
        <v>27870.009999999995</v>
      </c>
      <c r="BC105">
        <f t="shared" si="121"/>
        <v>24597.978999999996</v>
      </c>
      <c r="BD105">
        <f t="shared" si="122"/>
        <v>21325.947999999997</v>
      </c>
      <c r="BE105">
        <f t="shared" si="123"/>
        <v>18053.916999999998</v>
      </c>
      <c r="BF105">
        <f t="shared" si="124"/>
        <v>15474.785999999998</v>
      </c>
      <c r="BG105">
        <f t="shared" si="125"/>
        <v>12895.654999999999</v>
      </c>
      <c r="BH105">
        <f t="shared" si="126"/>
        <v>10316.523999999999</v>
      </c>
      <c r="BI105">
        <f t="shared" si="127"/>
        <v>7737.393</v>
      </c>
      <c r="BJ105">
        <f t="shared" si="128"/>
        <v>5158.2619999999997</v>
      </c>
      <c r="BK105">
        <f t="shared" si="129"/>
        <v>2579.1309999999999</v>
      </c>
      <c r="BL105">
        <f t="shared" si="130"/>
        <v>528.75238371234343</v>
      </c>
      <c r="BM105">
        <f t="shared" si="131"/>
        <v>51441.235999999997</v>
      </c>
      <c r="BN105">
        <f t="shared" si="132"/>
        <v>48475.868999999999</v>
      </c>
      <c r="BO105">
        <f t="shared" si="133"/>
        <v>43011.097999999998</v>
      </c>
      <c r="BP105">
        <f t="shared" si="134"/>
        <v>37546.326999999997</v>
      </c>
      <c r="BQ105">
        <f t="shared" si="135"/>
        <v>32081.556</v>
      </c>
      <c r="BR105">
        <f t="shared" si="136"/>
        <v>26616.785</v>
      </c>
      <c r="BS105">
        <f t="shared" si="137"/>
        <v>21950.375</v>
      </c>
      <c r="BT105">
        <f t="shared" si="138"/>
        <v>17283.965</v>
      </c>
      <c r="BU105">
        <f t="shared" si="139"/>
        <v>12617.555</v>
      </c>
      <c r="BV105">
        <f t="shared" si="140"/>
        <v>7951.1450000000004</v>
      </c>
      <c r="BW105">
        <f t="shared" si="141"/>
        <v>3284.7350000000001</v>
      </c>
      <c r="BX105" s="16">
        <f t="shared" si="142"/>
        <v>905.5504849306858</v>
      </c>
      <c r="BY105">
        <f t="shared" si="143"/>
        <v>2181.5455683233549</v>
      </c>
      <c r="BZ105">
        <f t="shared" si="144"/>
        <v>562.9560855611486</v>
      </c>
      <c r="CA105">
        <f t="shared" si="145"/>
        <v>680.32951054908131</v>
      </c>
      <c r="CB105">
        <f t="shared" si="146"/>
        <v>938.61966495209231</v>
      </c>
    </row>
    <row r="106" spans="1:80" x14ac:dyDescent="0.25">
      <c r="A106">
        <f>'Data Input'!A106</f>
        <v>1</v>
      </c>
      <c r="B106">
        <f>'Data Input'!C106</f>
        <v>34</v>
      </c>
      <c r="C106">
        <f t="shared" si="76"/>
        <v>35</v>
      </c>
      <c r="D106">
        <f t="shared" si="77"/>
        <v>36</v>
      </c>
      <c r="E106">
        <f t="shared" si="78"/>
        <v>37</v>
      </c>
      <c r="F106">
        <f t="shared" si="79"/>
        <v>38</v>
      </c>
      <c r="G106">
        <f t="shared" si="80"/>
        <v>39</v>
      </c>
      <c r="H106">
        <f t="shared" si="81"/>
        <v>40</v>
      </c>
      <c r="I106">
        <f t="shared" si="82"/>
        <v>41</v>
      </c>
      <c r="J106">
        <f t="shared" si="83"/>
        <v>42</v>
      </c>
      <c r="K106">
        <f t="shared" si="84"/>
        <v>43</v>
      </c>
      <c r="L106">
        <f t="shared" si="85"/>
        <v>44</v>
      </c>
      <c r="M106">
        <f>IF('Data Input'!D106&gt;=240,1,0)</f>
        <v>0</v>
      </c>
      <c r="N106">
        <f>_xlfn.IFS('Data Input'!F106&gt;=130,1,'Data Input'!G106=1,1,0=0,0)</f>
        <v>0</v>
      </c>
      <c r="O106">
        <f>'Data Input'!H106</f>
        <v>0</v>
      </c>
      <c r="P106">
        <f>'Data Input'!J106</f>
        <v>24.9</v>
      </c>
      <c r="Q106">
        <f t="shared" si="86"/>
        <v>0</v>
      </c>
      <c r="R106">
        <f>IF('Data Input'!I106&gt;=100,1,0)</f>
        <v>0</v>
      </c>
      <c r="S106" s="18">
        <f>'Data Input'!L106</f>
        <v>3</v>
      </c>
      <c r="T106" s="16">
        <f>'Data Input'!N106</f>
        <v>2016</v>
      </c>
      <c r="U106">
        <f t="shared" si="87"/>
        <v>0.43705826913980433</v>
      </c>
      <c r="V106">
        <f t="shared" si="88"/>
        <v>5.1343228556831322E-2</v>
      </c>
      <c r="W106">
        <f t="shared" si="89"/>
        <v>0.29657089514237961</v>
      </c>
      <c r="X106" s="16">
        <f t="shared" si="90"/>
        <v>1.2596763347472905E-2</v>
      </c>
      <c r="Y106">
        <f t="shared" si="91"/>
        <v>1839.2039740007733</v>
      </c>
      <c r="Z106">
        <f t="shared" si="92"/>
        <v>23.617259864656834</v>
      </c>
      <c r="AA106">
        <f t="shared" si="93"/>
        <v>167.56039887620707</v>
      </c>
      <c r="AB106" s="16">
        <f t="shared" si="94"/>
        <v>64.37452231413161</v>
      </c>
      <c r="AC106">
        <f t="shared" si="95"/>
        <v>54920.663</v>
      </c>
      <c r="AD106">
        <f t="shared" si="96"/>
        <v>50266.37</v>
      </c>
      <c r="AE106">
        <f t="shared" si="97"/>
        <v>45239.733</v>
      </c>
      <c r="AF106">
        <f t="shared" si="98"/>
        <v>40213.095999999998</v>
      </c>
      <c r="AG106">
        <f t="shared" si="99"/>
        <v>35186.458999999995</v>
      </c>
      <c r="AH106">
        <f t="shared" si="100"/>
        <v>30159.821999999996</v>
      </c>
      <c r="AI106">
        <f t="shared" si="101"/>
        <v>25133.184999999998</v>
      </c>
      <c r="AJ106">
        <f t="shared" si="102"/>
        <v>20106.547999999999</v>
      </c>
      <c r="AK106">
        <f t="shared" si="103"/>
        <v>15079.911</v>
      </c>
      <c r="AL106">
        <f t="shared" si="104"/>
        <v>10053.273999999999</v>
      </c>
      <c r="AM106">
        <f t="shared" si="105"/>
        <v>5026.6369999999997</v>
      </c>
      <c r="AN106">
        <f t="shared" si="106"/>
        <v>1178.8258373450562</v>
      </c>
      <c r="AO106">
        <f t="shared" si="107"/>
        <v>46616.938000000016</v>
      </c>
      <c r="AP106">
        <f t="shared" si="108"/>
        <v>42666.350000000013</v>
      </c>
      <c r="AQ106">
        <f t="shared" si="109"/>
        <v>38399.715000000011</v>
      </c>
      <c r="AR106">
        <f t="shared" si="110"/>
        <v>34133.080000000009</v>
      </c>
      <c r="AS106">
        <f t="shared" si="111"/>
        <v>29866.445000000007</v>
      </c>
      <c r="AT106">
        <f t="shared" si="112"/>
        <v>25599.810000000005</v>
      </c>
      <c r="AU106">
        <f t="shared" si="113"/>
        <v>21333.175000000003</v>
      </c>
      <c r="AV106">
        <f t="shared" si="114"/>
        <v>17066.54</v>
      </c>
      <c r="AW106">
        <f t="shared" si="115"/>
        <v>12799.905000000001</v>
      </c>
      <c r="AX106">
        <f t="shared" si="116"/>
        <v>8533.27</v>
      </c>
      <c r="AY106">
        <f t="shared" si="117"/>
        <v>4266.6350000000002</v>
      </c>
      <c r="AZ106">
        <f t="shared" si="118"/>
        <v>1000.5933559921345</v>
      </c>
      <c r="BA106">
        <f t="shared" si="119"/>
        <v>44423.498999999996</v>
      </c>
      <c r="BB106">
        <f t="shared" si="120"/>
        <v>41574.049999999996</v>
      </c>
      <c r="BC106">
        <f t="shared" si="121"/>
        <v>37416.644999999997</v>
      </c>
      <c r="BD106">
        <f t="shared" si="122"/>
        <v>33259.24</v>
      </c>
      <c r="BE106">
        <f t="shared" si="123"/>
        <v>29101.834999999995</v>
      </c>
      <c r="BF106">
        <f t="shared" si="124"/>
        <v>24944.429999999997</v>
      </c>
      <c r="BG106">
        <f t="shared" si="125"/>
        <v>20787.024999999998</v>
      </c>
      <c r="BH106">
        <f t="shared" si="126"/>
        <v>16629.62</v>
      </c>
      <c r="BI106">
        <f t="shared" si="127"/>
        <v>12472.215</v>
      </c>
      <c r="BJ106">
        <f t="shared" si="128"/>
        <v>8314.81</v>
      </c>
      <c r="BK106">
        <f t="shared" si="129"/>
        <v>4157.4049999999997</v>
      </c>
      <c r="BL106">
        <f t="shared" si="130"/>
        <v>971.36514203623881</v>
      </c>
      <c r="BM106">
        <f t="shared" si="131"/>
        <v>56503.735999999997</v>
      </c>
      <c r="BN106">
        <f t="shared" si="132"/>
        <v>53538.368999999999</v>
      </c>
      <c r="BO106">
        <f t="shared" si="133"/>
        <v>50156.811000000002</v>
      </c>
      <c r="BP106">
        <f t="shared" si="134"/>
        <v>44583.832000000002</v>
      </c>
      <c r="BQ106">
        <f t="shared" si="135"/>
        <v>39010.853000000003</v>
      </c>
      <c r="BR106">
        <f t="shared" si="136"/>
        <v>33437.874000000003</v>
      </c>
      <c r="BS106">
        <f t="shared" si="137"/>
        <v>27864.895</v>
      </c>
      <c r="BT106">
        <f t="shared" si="138"/>
        <v>22291.916000000001</v>
      </c>
      <c r="BU106">
        <f t="shared" si="139"/>
        <v>16718.937000000002</v>
      </c>
      <c r="BV106">
        <f t="shared" si="140"/>
        <v>11145.958000000001</v>
      </c>
      <c r="BW106">
        <f t="shared" si="141"/>
        <v>5572.9790000000003</v>
      </c>
      <c r="BX106" s="16">
        <f t="shared" si="142"/>
        <v>1283.1928958204101</v>
      </c>
      <c r="BY106">
        <f t="shared" si="143"/>
        <v>3018.0298113458293</v>
      </c>
      <c r="BZ106">
        <f t="shared" si="144"/>
        <v>1024.2106158567915</v>
      </c>
      <c r="CA106">
        <f t="shared" si="145"/>
        <v>1138.925540912446</v>
      </c>
      <c r="CB106">
        <f t="shared" si="146"/>
        <v>1347.5674181345416</v>
      </c>
    </row>
    <row r="107" spans="1:80" x14ac:dyDescent="0.25">
      <c r="A107">
        <f>'Data Input'!A107</f>
        <v>1</v>
      </c>
      <c r="B107">
        <f>'Data Input'!C107</f>
        <v>48</v>
      </c>
      <c r="C107">
        <f t="shared" si="76"/>
        <v>49</v>
      </c>
      <c r="D107">
        <f t="shared" si="77"/>
        <v>50</v>
      </c>
      <c r="E107">
        <f t="shared" si="78"/>
        <v>51</v>
      </c>
      <c r="F107">
        <f t="shared" si="79"/>
        <v>52</v>
      </c>
      <c r="G107">
        <f t="shared" si="80"/>
        <v>53</v>
      </c>
      <c r="H107">
        <f t="shared" si="81"/>
        <v>54</v>
      </c>
      <c r="I107">
        <f t="shared" si="82"/>
        <v>55</v>
      </c>
      <c r="J107">
        <f t="shared" si="83"/>
        <v>56</v>
      </c>
      <c r="K107">
        <f t="shared" si="84"/>
        <v>57</v>
      </c>
      <c r="L107">
        <f t="shared" si="85"/>
        <v>58</v>
      </c>
      <c r="M107">
        <f>IF('Data Input'!D107&gt;=240,1,0)</f>
        <v>0</v>
      </c>
      <c r="N107">
        <f>_xlfn.IFS('Data Input'!F107&gt;=130,1,'Data Input'!G107=1,1,0=0,0)</f>
        <v>0</v>
      </c>
      <c r="O107">
        <f>'Data Input'!H107</f>
        <v>0</v>
      </c>
      <c r="P107">
        <f>'Data Input'!J107</f>
        <v>31</v>
      </c>
      <c r="Q107">
        <f t="shared" si="86"/>
        <v>0</v>
      </c>
      <c r="R107">
        <f>IF('Data Input'!I107&gt;=100,1,0)</f>
        <v>0</v>
      </c>
      <c r="S107" s="18">
        <f>'Data Input'!L107</f>
        <v>3</v>
      </c>
      <c r="T107" s="16">
        <f>'Data Input'!N107</f>
        <v>2016</v>
      </c>
      <c r="U107">
        <f t="shared" si="87"/>
        <v>0.56454582710112289</v>
      </c>
      <c r="V107">
        <f t="shared" si="88"/>
        <v>6.6573849451903033E-2</v>
      </c>
      <c r="W107">
        <f t="shared" si="89"/>
        <v>0.34972641430538504</v>
      </c>
      <c r="X107" s="16">
        <f t="shared" si="90"/>
        <v>3.9547045966236809E-2</v>
      </c>
      <c r="Y107">
        <f t="shared" si="91"/>
        <v>2375.6899297512359</v>
      </c>
      <c r="Z107">
        <f t="shared" si="92"/>
        <v>30.623159993839916</v>
      </c>
      <c r="AA107">
        <f t="shared" si="93"/>
        <v>197.59288061771124</v>
      </c>
      <c r="AB107" s="16">
        <f t="shared" si="94"/>
        <v>202.10129560957651</v>
      </c>
      <c r="AC107">
        <f t="shared" si="95"/>
        <v>40166.547000000006</v>
      </c>
      <c r="AD107">
        <f t="shared" si="96"/>
        <v>36210.398000000008</v>
      </c>
      <c r="AE107">
        <f t="shared" si="97"/>
        <v>32254.249000000007</v>
      </c>
      <c r="AF107">
        <f t="shared" si="98"/>
        <v>28298.100000000006</v>
      </c>
      <c r="AG107">
        <f t="shared" si="99"/>
        <v>24341.951000000005</v>
      </c>
      <c r="AH107">
        <f t="shared" si="100"/>
        <v>20385.802000000003</v>
      </c>
      <c r="AI107">
        <f t="shared" si="101"/>
        <v>16429.653000000002</v>
      </c>
      <c r="AJ107">
        <f t="shared" si="102"/>
        <v>12473.504000000001</v>
      </c>
      <c r="AK107">
        <f t="shared" si="103"/>
        <v>9355.1280000000006</v>
      </c>
      <c r="AL107">
        <f t="shared" si="104"/>
        <v>6236.7520000000004</v>
      </c>
      <c r="AM107">
        <f t="shared" si="105"/>
        <v>3118.3760000000002</v>
      </c>
      <c r="AN107">
        <f t="shared" si="106"/>
        <v>1055.150539772088</v>
      </c>
      <c r="AO107">
        <f t="shared" si="107"/>
        <v>34093.576000000001</v>
      </c>
      <c r="AP107">
        <f t="shared" si="108"/>
        <v>30735.576000000001</v>
      </c>
      <c r="AQ107">
        <f t="shared" si="109"/>
        <v>27377.576000000001</v>
      </c>
      <c r="AR107">
        <f t="shared" si="110"/>
        <v>24019.576000000001</v>
      </c>
      <c r="AS107">
        <f t="shared" si="111"/>
        <v>20661.576000000001</v>
      </c>
      <c r="AT107">
        <f t="shared" si="112"/>
        <v>17303.576000000001</v>
      </c>
      <c r="AU107">
        <f t="shared" si="113"/>
        <v>13945.575999999999</v>
      </c>
      <c r="AV107">
        <f t="shared" si="114"/>
        <v>10587.575999999999</v>
      </c>
      <c r="AW107">
        <f t="shared" si="115"/>
        <v>7940.6819999999989</v>
      </c>
      <c r="AX107">
        <f t="shared" si="116"/>
        <v>5293.7879999999996</v>
      </c>
      <c r="AY107">
        <f t="shared" si="117"/>
        <v>2646.8939999999998</v>
      </c>
      <c r="AZ107">
        <f t="shared" si="118"/>
        <v>895.61732610809054</v>
      </c>
      <c r="BA107">
        <f t="shared" si="119"/>
        <v>33220.740999999995</v>
      </c>
      <c r="BB107">
        <f t="shared" si="120"/>
        <v>29948.709999999995</v>
      </c>
      <c r="BC107">
        <f t="shared" si="121"/>
        <v>26676.678999999996</v>
      </c>
      <c r="BD107">
        <f t="shared" si="122"/>
        <v>23404.647999999997</v>
      </c>
      <c r="BE107">
        <f t="shared" si="123"/>
        <v>20132.616999999998</v>
      </c>
      <c r="BF107">
        <f t="shared" si="124"/>
        <v>16860.585999999999</v>
      </c>
      <c r="BG107">
        <f t="shared" si="125"/>
        <v>13588.555</v>
      </c>
      <c r="BH107">
        <f t="shared" si="126"/>
        <v>10316.523999999999</v>
      </c>
      <c r="BI107">
        <f t="shared" si="127"/>
        <v>7737.393</v>
      </c>
      <c r="BJ107">
        <f t="shared" si="128"/>
        <v>5158.2619999999997</v>
      </c>
      <c r="BK107">
        <f t="shared" si="129"/>
        <v>2579.1309999999999</v>
      </c>
      <c r="BL107">
        <f t="shared" si="130"/>
        <v>872.68853995511392</v>
      </c>
      <c r="BM107">
        <f t="shared" si="131"/>
        <v>55217.993999999999</v>
      </c>
      <c r="BN107">
        <f t="shared" si="132"/>
        <v>52252.627</v>
      </c>
      <c r="BO107">
        <f t="shared" si="133"/>
        <v>46787.856</v>
      </c>
      <c r="BP107">
        <f t="shared" si="134"/>
        <v>41323.084999999999</v>
      </c>
      <c r="BQ107">
        <f t="shared" si="135"/>
        <v>35858.313999999998</v>
      </c>
      <c r="BR107">
        <f t="shared" si="136"/>
        <v>30393.543000000001</v>
      </c>
      <c r="BS107">
        <f t="shared" si="137"/>
        <v>24928.772000000001</v>
      </c>
      <c r="BT107">
        <f t="shared" si="138"/>
        <v>19464.001</v>
      </c>
      <c r="BU107">
        <f t="shared" si="139"/>
        <v>13999.23</v>
      </c>
      <c r="BV107">
        <f t="shared" si="140"/>
        <v>9332.82</v>
      </c>
      <c r="BW107">
        <f t="shared" si="141"/>
        <v>4666.41</v>
      </c>
      <c r="BX107" s="16">
        <f t="shared" si="142"/>
        <v>1537.6093413874544</v>
      </c>
      <c r="BY107">
        <f t="shared" si="143"/>
        <v>3430.8404695233239</v>
      </c>
      <c r="BZ107">
        <f t="shared" si="144"/>
        <v>926.2404861019304</v>
      </c>
      <c r="CA107">
        <f t="shared" si="145"/>
        <v>1070.2814205728253</v>
      </c>
      <c r="CB107">
        <f t="shared" si="146"/>
        <v>1739.7106369970309</v>
      </c>
    </row>
    <row r="108" spans="1:80" x14ac:dyDescent="0.25">
      <c r="A108">
        <f>'Data Input'!A108</f>
        <v>1</v>
      </c>
      <c r="B108">
        <f>'Data Input'!C108</f>
        <v>62</v>
      </c>
      <c r="C108">
        <f t="shared" si="76"/>
        <v>63</v>
      </c>
      <c r="D108">
        <f t="shared" si="77"/>
        <v>64</v>
      </c>
      <c r="E108">
        <f t="shared" si="78"/>
        <v>65</v>
      </c>
      <c r="F108">
        <f t="shared" si="79"/>
        <v>66</v>
      </c>
      <c r="G108">
        <f t="shared" si="80"/>
        <v>67</v>
      </c>
      <c r="H108">
        <f t="shared" si="81"/>
        <v>68</v>
      </c>
      <c r="I108">
        <f t="shared" si="82"/>
        <v>69</v>
      </c>
      <c r="J108">
        <f t="shared" si="83"/>
        <v>70</v>
      </c>
      <c r="K108">
        <f t="shared" si="84"/>
        <v>71</v>
      </c>
      <c r="L108">
        <f t="shared" si="85"/>
        <v>72</v>
      </c>
      <c r="M108">
        <f>IF('Data Input'!D108&gt;=240,1,0)</f>
        <v>0</v>
      </c>
      <c r="N108">
        <f>_xlfn.IFS('Data Input'!F108&gt;=130,1,'Data Input'!G108=1,1,0=0,0)</f>
        <v>0</v>
      </c>
      <c r="O108">
        <f>'Data Input'!H108</f>
        <v>0</v>
      </c>
      <c r="P108">
        <f>'Data Input'!J108</f>
        <v>26.2</v>
      </c>
      <c r="Q108">
        <f t="shared" si="86"/>
        <v>0</v>
      </c>
      <c r="R108">
        <f>IF('Data Input'!I108&gt;=100,1,0)</f>
        <v>0</v>
      </c>
      <c r="S108" s="18">
        <f>'Data Input'!L108</f>
        <v>3</v>
      </c>
      <c r="T108" s="16">
        <f>'Data Input'!N108</f>
        <v>2016</v>
      </c>
      <c r="U108">
        <f t="shared" si="87"/>
        <v>0.46410266873518841</v>
      </c>
      <c r="V108">
        <f t="shared" si="88"/>
        <v>5.4284553846537048E-2</v>
      </c>
      <c r="W108">
        <f t="shared" si="89"/>
        <v>0.3075069741253128</v>
      </c>
      <c r="X108" s="16">
        <f t="shared" si="90"/>
        <v>1.6112331849010633E-2</v>
      </c>
      <c r="Y108">
        <f t="shared" si="91"/>
        <v>1953.0106920573637</v>
      </c>
      <c r="Z108">
        <f t="shared" si="92"/>
        <v>24.97023367768022</v>
      </c>
      <c r="AA108">
        <f t="shared" si="93"/>
        <v>173.73920396644445</v>
      </c>
      <c r="AB108" s="16">
        <f t="shared" si="94"/>
        <v>82.340489976332748</v>
      </c>
      <c r="AC108">
        <f t="shared" si="95"/>
        <v>31369.934000000001</v>
      </c>
      <c r="AD108">
        <f t="shared" si="96"/>
        <v>28251.558000000001</v>
      </c>
      <c r="AE108">
        <f t="shared" si="97"/>
        <v>25133.182000000001</v>
      </c>
      <c r="AF108">
        <f t="shared" si="98"/>
        <v>22014.806</v>
      </c>
      <c r="AG108">
        <f t="shared" si="99"/>
        <v>18896.43</v>
      </c>
      <c r="AH108">
        <f t="shared" si="100"/>
        <v>16196.939999999999</v>
      </c>
      <c r="AI108">
        <f t="shared" si="101"/>
        <v>13497.449999999999</v>
      </c>
      <c r="AJ108">
        <f t="shared" si="102"/>
        <v>10797.96</v>
      </c>
      <c r="AK108">
        <f t="shared" si="103"/>
        <v>8098.4699999999993</v>
      </c>
      <c r="AL108">
        <f t="shared" si="104"/>
        <v>5398.98</v>
      </c>
      <c r="AM108">
        <f t="shared" si="105"/>
        <v>2699.49</v>
      </c>
      <c r="AN108">
        <f t="shared" si="106"/>
        <v>689.08011954144706</v>
      </c>
      <c r="AO108">
        <f t="shared" si="107"/>
        <v>26626.963</v>
      </c>
      <c r="AP108">
        <f t="shared" si="108"/>
        <v>23980.069</v>
      </c>
      <c r="AQ108">
        <f t="shared" si="109"/>
        <v>21333.174999999999</v>
      </c>
      <c r="AR108">
        <f t="shared" si="110"/>
        <v>18686.280999999999</v>
      </c>
      <c r="AS108">
        <f t="shared" si="111"/>
        <v>16039.387000000001</v>
      </c>
      <c r="AT108">
        <f t="shared" si="112"/>
        <v>13748.046</v>
      </c>
      <c r="AU108">
        <f t="shared" si="113"/>
        <v>11456.705</v>
      </c>
      <c r="AV108">
        <f t="shared" si="114"/>
        <v>9165.3639999999996</v>
      </c>
      <c r="AW108">
        <f t="shared" si="115"/>
        <v>6874.0229999999992</v>
      </c>
      <c r="AX108">
        <f t="shared" si="116"/>
        <v>4582.6819999999998</v>
      </c>
      <c r="AY108">
        <f t="shared" si="117"/>
        <v>2291.3409999999999</v>
      </c>
      <c r="AZ108">
        <f t="shared" si="118"/>
        <v>584.89476621587698</v>
      </c>
      <c r="BA108">
        <f t="shared" si="119"/>
        <v>25945.284000000003</v>
      </c>
      <c r="BB108">
        <f t="shared" si="120"/>
        <v>23366.153000000002</v>
      </c>
      <c r="BC108">
        <f t="shared" si="121"/>
        <v>20787.022000000001</v>
      </c>
      <c r="BD108">
        <f t="shared" si="122"/>
        <v>18207.891</v>
      </c>
      <c r="BE108">
        <f t="shared" si="123"/>
        <v>15628.76</v>
      </c>
      <c r="BF108">
        <f t="shared" si="124"/>
        <v>13396.08</v>
      </c>
      <c r="BG108">
        <f t="shared" si="125"/>
        <v>11163.4</v>
      </c>
      <c r="BH108">
        <f t="shared" si="126"/>
        <v>8930.7199999999993</v>
      </c>
      <c r="BI108">
        <f t="shared" si="127"/>
        <v>6698.0399999999991</v>
      </c>
      <c r="BJ108">
        <f t="shared" si="128"/>
        <v>4465.3599999999997</v>
      </c>
      <c r="BK108">
        <f t="shared" si="129"/>
        <v>2232.6799999999998</v>
      </c>
      <c r="BL108">
        <f t="shared" si="130"/>
        <v>569.92080045387581</v>
      </c>
      <c r="BM108">
        <f t="shared" si="131"/>
        <v>20858.822</v>
      </c>
      <c r="BN108">
        <f t="shared" si="132"/>
        <v>17893.455000000002</v>
      </c>
      <c r="BO108">
        <f t="shared" si="133"/>
        <v>14608.720000000001</v>
      </c>
      <c r="BP108">
        <f t="shared" si="134"/>
        <v>11323.985000000001</v>
      </c>
      <c r="BQ108">
        <f t="shared" si="135"/>
        <v>8039.2500000000009</v>
      </c>
      <c r="BR108">
        <f t="shared" si="136"/>
        <v>6874.3630000000012</v>
      </c>
      <c r="BS108">
        <f t="shared" si="137"/>
        <v>5629.9420000000009</v>
      </c>
      <c r="BT108">
        <f t="shared" si="138"/>
        <v>4385.5210000000006</v>
      </c>
      <c r="BU108">
        <f t="shared" si="139"/>
        <v>3141.1000000000004</v>
      </c>
      <c r="BV108">
        <f t="shared" si="140"/>
        <v>1896.6790000000001</v>
      </c>
      <c r="BW108">
        <f t="shared" si="141"/>
        <v>948.33950000000004</v>
      </c>
      <c r="BX108" s="16">
        <f t="shared" si="142"/>
        <v>363.04272853213263</v>
      </c>
      <c r="BY108">
        <f t="shared" si="143"/>
        <v>2642.0908115988109</v>
      </c>
      <c r="BZ108">
        <f t="shared" si="144"/>
        <v>609.86499989355718</v>
      </c>
      <c r="CA108">
        <f t="shared" si="145"/>
        <v>743.66000442032032</v>
      </c>
      <c r="CB108">
        <f t="shared" si="146"/>
        <v>445.38321850846535</v>
      </c>
    </row>
    <row r="109" spans="1:80" x14ac:dyDescent="0.25">
      <c r="A109">
        <f>'Data Input'!A109</f>
        <v>1</v>
      </c>
      <c r="B109">
        <f>'Data Input'!C109</f>
        <v>42</v>
      </c>
      <c r="C109">
        <f t="shared" si="76"/>
        <v>43</v>
      </c>
      <c r="D109">
        <f t="shared" si="77"/>
        <v>44</v>
      </c>
      <c r="E109">
        <f t="shared" si="78"/>
        <v>45</v>
      </c>
      <c r="F109">
        <f t="shared" si="79"/>
        <v>46</v>
      </c>
      <c r="G109">
        <f t="shared" si="80"/>
        <v>47</v>
      </c>
      <c r="H109">
        <f t="shared" si="81"/>
        <v>48</v>
      </c>
      <c r="I109">
        <f t="shared" si="82"/>
        <v>49</v>
      </c>
      <c r="J109">
        <f t="shared" si="83"/>
        <v>50</v>
      </c>
      <c r="K109">
        <f t="shared" si="84"/>
        <v>51</v>
      </c>
      <c r="L109">
        <f t="shared" si="85"/>
        <v>52</v>
      </c>
      <c r="M109">
        <f>IF('Data Input'!D109&gt;=240,1,0)</f>
        <v>0</v>
      </c>
      <c r="N109">
        <f>_xlfn.IFS('Data Input'!F109&gt;=130,1,'Data Input'!G109=1,1,0=0,0)</f>
        <v>0</v>
      </c>
      <c r="O109">
        <f>'Data Input'!H109</f>
        <v>0</v>
      </c>
      <c r="P109">
        <f>'Data Input'!J109</f>
        <v>30.3</v>
      </c>
      <c r="Q109">
        <f t="shared" si="86"/>
        <v>0</v>
      </c>
      <c r="R109">
        <f>IF('Data Input'!I109&gt;=100,1,0)</f>
        <v>0</v>
      </c>
      <c r="S109" s="18">
        <f>'Data Input'!L109</f>
        <v>3</v>
      </c>
      <c r="T109" s="16">
        <f>'Data Input'!N109</f>
        <v>2016</v>
      </c>
      <c r="U109">
        <f t="shared" si="87"/>
        <v>0.55003022068857599</v>
      </c>
      <c r="V109">
        <f t="shared" si="88"/>
        <v>6.4632749072020851E-2</v>
      </c>
      <c r="W109">
        <f t="shared" si="89"/>
        <v>0.34340032842998569</v>
      </c>
      <c r="X109" s="16">
        <f t="shared" si="90"/>
        <v>3.4744411026635502E-2</v>
      </c>
      <c r="Y109">
        <f t="shared" si="91"/>
        <v>2314.6061729983176</v>
      </c>
      <c r="Z109">
        <f t="shared" si="92"/>
        <v>29.730277458330523</v>
      </c>
      <c r="AA109">
        <f t="shared" si="93"/>
        <v>194.01868810600783</v>
      </c>
      <c r="AB109" s="16">
        <f t="shared" si="94"/>
        <v>177.55790128217447</v>
      </c>
      <c r="AC109">
        <f t="shared" si="95"/>
        <v>46729.10300000001</v>
      </c>
      <c r="AD109">
        <f t="shared" si="96"/>
        <v>41702.466000000008</v>
      </c>
      <c r="AE109">
        <f t="shared" si="97"/>
        <v>36675.829000000005</v>
      </c>
      <c r="AF109">
        <f t="shared" si="98"/>
        <v>31649.192000000003</v>
      </c>
      <c r="AG109">
        <f t="shared" si="99"/>
        <v>27693.043000000001</v>
      </c>
      <c r="AH109">
        <f t="shared" si="100"/>
        <v>23736.894</v>
      </c>
      <c r="AI109">
        <f t="shared" si="101"/>
        <v>19780.744999999999</v>
      </c>
      <c r="AJ109">
        <f t="shared" si="102"/>
        <v>15824.596</v>
      </c>
      <c r="AK109">
        <f t="shared" si="103"/>
        <v>11868.447</v>
      </c>
      <c r="AL109">
        <f t="shared" si="104"/>
        <v>7912.2979999999998</v>
      </c>
      <c r="AM109">
        <f t="shared" si="105"/>
        <v>3956.1489999999999</v>
      </c>
      <c r="AN109">
        <f t="shared" si="106"/>
        <v>1198.1231611227656</v>
      </c>
      <c r="AO109">
        <f t="shared" si="107"/>
        <v>39663.905000000006</v>
      </c>
      <c r="AP109">
        <f t="shared" si="108"/>
        <v>35397.270000000004</v>
      </c>
      <c r="AQ109">
        <f t="shared" si="109"/>
        <v>31130.635000000002</v>
      </c>
      <c r="AR109">
        <f t="shared" si="110"/>
        <v>26864</v>
      </c>
      <c r="AS109">
        <f t="shared" si="111"/>
        <v>23506</v>
      </c>
      <c r="AT109">
        <f t="shared" si="112"/>
        <v>20148</v>
      </c>
      <c r="AU109">
        <f t="shared" si="113"/>
        <v>16790</v>
      </c>
      <c r="AV109">
        <f t="shared" si="114"/>
        <v>13432</v>
      </c>
      <c r="AW109">
        <f t="shared" si="115"/>
        <v>10074</v>
      </c>
      <c r="AX109">
        <f t="shared" si="116"/>
        <v>6716</v>
      </c>
      <c r="AY109">
        <f t="shared" si="117"/>
        <v>3358</v>
      </c>
      <c r="AZ109">
        <f t="shared" si="118"/>
        <v>1016.973194439237</v>
      </c>
      <c r="BA109">
        <f t="shared" si="119"/>
        <v>38648.462999999996</v>
      </c>
      <c r="BB109">
        <f t="shared" si="120"/>
        <v>34491.057999999997</v>
      </c>
      <c r="BC109">
        <f t="shared" si="121"/>
        <v>30333.652999999995</v>
      </c>
      <c r="BD109">
        <f t="shared" si="122"/>
        <v>26176.247999999996</v>
      </c>
      <c r="BE109">
        <f t="shared" si="123"/>
        <v>22904.216999999997</v>
      </c>
      <c r="BF109">
        <f t="shared" si="124"/>
        <v>19632.185999999998</v>
      </c>
      <c r="BG109">
        <f t="shared" si="125"/>
        <v>16360.154999999999</v>
      </c>
      <c r="BH109">
        <f t="shared" si="126"/>
        <v>13088.124</v>
      </c>
      <c r="BI109">
        <f t="shared" si="127"/>
        <v>9816.0930000000008</v>
      </c>
      <c r="BJ109">
        <f t="shared" si="128"/>
        <v>6544.0619999999999</v>
      </c>
      <c r="BK109">
        <f t="shared" si="129"/>
        <v>3272.0309999999999</v>
      </c>
      <c r="BL109">
        <f t="shared" si="130"/>
        <v>990.93744121167401</v>
      </c>
      <c r="BM109">
        <f t="shared" si="131"/>
        <v>57937.700999999994</v>
      </c>
      <c r="BN109">
        <f t="shared" si="132"/>
        <v>54972.333999999995</v>
      </c>
      <c r="BO109">
        <f t="shared" si="133"/>
        <v>49399.354999999996</v>
      </c>
      <c r="BP109">
        <f t="shared" si="134"/>
        <v>43826.375999999997</v>
      </c>
      <c r="BQ109">
        <f t="shared" si="135"/>
        <v>38253.396999999997</v>
      </c>
      <c r="BR109">
        <f t="shared" si="136"/>
        <v>32788.625999999997</v>
      </c>
      <c r="BS109">
        <f t="shared" si="137"/>
        <v>27323.855</v>
      </c>
      <c r="BT109">
        <f t="shared" si="138"/>
        <v>21859.083999999999</v>
      </c>
      <c r="BU109">
        <f t="shared" si="139"/>
        <v>16394.312999999998</v>
      </c>
      <c r="BV109">
        <f t="shared" si="140"/>
        <v>10929.541999999999</v>
      </c>
      <c r="BW109">
        <f t="shared" si="141"/>
        <v>5464.7709999999997</v>
      </c>
      <c r="BX109" s="16">
        <f t="shared" si="142"/>
        <v>1607.7455309226193</v>
      </c>
      <c r="BY109">
        <f t="shared" si="143"/>
        <v>3512.7293341210834</v>
      </c>
      <c r="BZ109">
        <f t="shared" si="144"/>
        <v>1046.7034718975674</v>
      </c>
      <c r="CA109">
        <f t="shared" si="145"/>
        <v>1184.9561293176819</v>
      </c>
      <c r="CB109">
        <f t="shared" si="146"/>
        <v>1785.3034322047938</v>
      </c>
    </row>
    <row r="110" spans="1:80" x14ac:dyDescent="0.25">
      <c r="A110">
        <f>'Data Input'!A110</f>
        <v>1</v>
      </c>
      <c r="B110">
        <f>'Data Input'!C110</f>
        <v>31</v>
      </c>
      <c r="C110">
        <f t="shared" si="76"/>
        <v>32</v>
      </c>
      <c r="D110">
        <f t="shared" si="77"/>
        <v>33</v>
      </c>
      <c r="E110">
        <f t="shared" si="78"/>
        <v>34</v>
      </c>
      <c r="F110">
        <f t="shared" si="79"/>
        <v>35</v>
      </c>
      <c r="G110">
        <f t="shared" si="80"/>
        <v>36</v>
      </c>
      <c r="H110">
        <f t="shared" si="81"/>
        <v>37</v>
      </c>
      <c r="I110">
        <f t="shared" si="82"/>
        <v>38</v>
      </c>
      <c r="J110">
        <f t="shared" si="83"/>
        <v>39</v>
      </c>
      <c r="K110">
        <f t="shared" si="84"/>
        <v>40</v>
      </c>
      <c r="L110">
        <f t="shared" si="85"/>
        <v>41</v>
      </c>
      <c r="M110">
        <f>IF('Data Input'!D110&gt;=240,1,0)</f>
        <v>0</v>
      </c>
      <c r="N110">
        <f>_xlfn.IFS('Data Input'!F110&gt;=130,1,'Data Input'!G110=1,1,0=0,0)</f>
        <v>0</v>
      </c>
      <c r="O110">
        <f>'Data Input'!H110</f>
        <v>0</v>
      </c>
      <c r="P110">
        <f>'Data Input'!J110</f>
        <v>26.5</v>
      </c>
      <c r="Q110">
        <f t="shared" si="86"/>
        <v>0</v>
      </c>
      <c r="R110">
        <f>IF('Data Input'!I110&gt;=100,1,0)</f>
        <v>0</v>
      </c>
      <c r="S110" s="18">
        <f>'Data Input'!L110</f>
        <v>3</v>
      </c>
      <c r="T110" s="16">
        <f>'Data Input'!N110</f>
        <v>2016</v>
      </c>
      <c r="U110">
        <f t="shared" si="87"/>
        <v>0.47037972337083811</v>
      </c>
      <c r="V110">
        <f t="shared" si="88"/>
        <v>5.4985539344709129E-2</v>
      </c>
      <c r="W110">
        <f t="shared" si="89"/>
        <v>0.31006231254235395</v>
      </c>
      <c r="X110" s="16">
        <f t="shared" si="90"/>
        <v>1.705179418266236E-2</v>
      </c>
      <c r="Y110">
        <f t="shared" si="91"/>
        <v>1979.4254395774799</v>
      </c>
      <c r="Z110">
        <f t="shared" si="92"/>
        <v>25.292678470051648</v>
      </c>
      <c r="AA110">
        <f t="shared" si="93"/>
        <v>175.1829515877933</v>
      </c>
      <c r="AB110" s="16">
        <f t="shared" si="94"/>
        <v>87.141519994339873</v>
      </c>
      <c r="AC110">
        <f t="shared" si="95"/>
        <v>53803.630999999987</v>
      </c>
      <c r="AD110">
        <f t="shared" si="96"/>
        <v>49149.337999999989</v>
      </c>
      <c r="AE110">
        <f t="shared" si="97"/>
        <v>44495.044999999991</v>
      </c>
      <c r="AF110">
        <f t="shared" si="98"/>
        <v>39840.751999999993</v>
      </c>
      <c r="AG110">
        <f t="shared" si="99"/>
        <v>35186.458999999995</v>
      </c>
      <c r="AH110">
        <f t="shared" si="100"/>
        <v>30159.821999999996</v>
      </c>
      <c r="AI110">
        <f t="shared" si="101"/>
        <v>25133.184999999998</v>
      </c>
      <c r="AJ110">
        <f t="shared" si="102"/>
        <v>20106.547999999999</v>
      </c>
      <c r="AK110">
        <f t="shared" si="103"/>
        <v>15079.911</v>
      </c>
      <c r="AL110">
        <f t="shared" si="104"/>
        <v>10053.273999999999</v>
      </c>
      <c r="AM110">
        <f t="shared" si="105"/>
        <v>5026.6369999999997</v>
      </c>
      <c r="AN110">
        <f t="shared" si="106"/>
        <v>1255.6727043246062</v>
      </c>
      <c r="AO110">
        <f t="shared" si="107"/>
        <v>45668.79700000002</v>
      </c>
      <c r="AP110">
        <f t="shared" si="108"/>
        <v>41718.209000000017</v>
      </c>
      <c r="AQ110">
        <f t="shared" si="109"/>
        <v>37767.621000000014</v>
      </c>
      <c r="AR110">
        <f t="shared" si="110"/>
        <v>33817.03300000001</v>
      </c>
      <c r="AS110">
        <f t="shared" si="111"/>
        <v>29866.445000000007</v>
      </c>
      <c r="AT110">
        <f t="shared" si="112"/>
        <v>25599.810000000005</v>
      </c>
      <c r="AU110">
        <f t="shared" si="113"/>
        <v>21333.175000000003</v>
      </c>
      <c r="AV110">
        <f t="shared" si="114"/>
        <v>17066.54</v>
      </c>
      <c r="AW110">
        <f t="shared" si="115"/>
        <v>12799.905000000001</v>
      </c>
      <c r="AX110">
        <f t="shared" si="116"/>
        <v>8533.27</v>
      </c>
      <c r="AY110">
        <f t="shared" si="117"/>
        <v>4266.6350000000002</v>
      </c>
      <c r="AZ110">
        <f t="shared" si="118"/>
        <v>1065.8213835723971</v>
      </c>
      <c r="BA110">
        <f t="shared" si="119"/>
        <v>40499.630999999994</v>
      </c>
      <c r="BB110">
        <f t="shared" si="120"/>
        <v>37650.181999999993</v>
      </c>
      <c r="BC110">
        <f t="shared" si="121"/>
        <v>34800.732999999993</v>
      </c>
      <c r="BD110">
        <f t="shared" si="122"/>
        <v>31951.283999999996</v>
      </c>
      <c r="BE110">
        <f t="shared" si="123"/>
        <v>29101.834999999995</v>
      </c>
      <c r="BF110">
        <f t="shared" si="124"/>
        <v>24944.429999999997</v>
      </c>
      <c r="BG110">
        <f t="shared" si="125"/>
        <v>20787.024999999998</v>
      </c>
      <c r="BH110">
        <f t="shared" si="126"/>
        <v>16629.62</v>
      </c>
      <c r="BI110">
        <f t="shared" si="127"/>
        <v>12472.215</v>
      </c>
      <c r="BJ110">
        <f t="shared" si="128"/>
        <v>8314.81</v>
      </c>
      <c r="BK110">
        <f t="shared" si="129"/>
        <v>4157.4049999999997</v>
      </c>
      <c r="BL110">
        <f t="shared" si="130"/>
        <v>999.66095938035323</v>
      </c>
      <c r="BM110">
        <f t="shared" si="131"/>
        <v>49929.472999999991</v>
      </c>
      <c r="BN110">
        <f t="shared" si="132"/>
        <v>46964.105999999992</v>
      </c>
      <c r="BO110">
        <f t="shared" si="133"/>
        <v>43582.547999999995</v>
      </c>
      <c r="BP110">
        <f t="shared" si="134"/>
        <v>40200.99</v>
      </c>
      <c r="BQ110">
        <f t="shared" si="135"/>
        <v>36819.432000000001</v>
      </c>
      <c r="BR110">
        <f t="shared" si="136"/>
        <v>33437.874000000003</v>
      </c>
      <c r="BS110">
        <f t="shared" si="137"/>
        <v>27864.895</v>
      </c>
      <c r="BT110">
        <f t="shared" si="138"/>
        <v>22291.916000000001</v>
      </c>
      <c r="BU110">
        <f t="shared" si="139"/>
        <v>16718.937000000002</v>
      </c>
      <c r="BV110">
        <f t="shared" si="140"/>
        <v>11145.958000000001</v>
      </c>
      <c r="BW110">
        <f t="shared" si="141"/>
        <v>5572.9790000000003</v>
      </c>
      <c r="BX110" s="16">
        <f t="shared" si="142"/>
        <v>1278.7958095881133</v>
      </c>
      <c r="BY110">
        <f t="shared" si="143"/>
        <v>3235.0981439020861</v>
      </c>
      <c r="BZ110">
        <f t="shared" si="144"/>
        <v>1091.1140620424487</v>
      </c>
      <c r="CA110">
        <f t="shared" si="145"/>
        <v>1174.8439109681465</v>
      </c>
      <c r="CB110">
        <f t="shared" si="146"/>
        <v>1365.9373295824532</v>
      </c>
    </row>
    <row r="111" spans="1:80" x14ac:dyDescent="0.25">
      <c r="A111">
        <f>'Data Input'!A111</f>
        <v>1</v>
      </c>
      <c r="B111">
        <f>'Data Input'!C111</f>
        <v>36</v>
      </c>
      <c r="C111">
        <f t="shared" si="76"/>
        <v>37</v>
      </c>
      <c r="D111">
        <f t="shared" si="77"/>
        <v>38</v>
      </c>
      <c r="E111">
        <f t="shared" si="78"/>
        <v>39</v>
      </c>
      <c r="F111">
        <f t="shared" si="79"/>
        <v>40</v>
      </c>
      <c r="G111">
        <f t="shared" si="80"/>
        <v>41</v>
      </c>
      <c r="H111">
        <f t="shared" si="81"/>
        <v>42</v>
      </c>
      <c r="I111">
        <f t="shared" si="82"/>
        <v>43</v>
      </c>
      <c r="J111">
        <f t="shared" si="83"/>
        <v>44</v>
      </c>
      <c r="K111">
        <f t="shared" si="84"/>
        <v>45</v>
      </c>
      <c r="L111">
        <f t="shared" si="85"/>
        <v>46</v>
      </c>
      <c r="M111">
        <f>IF('Data Input'!D111&gt;=240,1,0)</f>
        <v>0</v>
      </c>
      <c r="N111">
        <f>_xlfn.IFS('Data Input'!F111&gt;=130,1,'Data Input'!G111=1,1,0=0,0)</f>
        <v>0</v>
      </c>
      <c r="O111">
        <f>'Data Input'!H111</f>
        <v>0</v>
      </c>
      <c r="P111">
        <f>'Data Input'!J111</f>
        <v>26.1</v>
      </c>
      <c r="Q111">
        <f t="shared" si="86"/>
        <v>0</v>
      </c>
      <c r="R111">
        <f>IF('Data Input'!I111&gt;=100,1,0)</f>
        <v>0</v>
      </c>
      <c r="S111" s="18">
        <f>'Data Input'!L111</f>
        <v>3</v>
      </c>
      <c r="T111" s="16">
        <f>'Data Input'!N111</f>
        <v>2016</v>
      </c>
      <c r="U111">
        <f t="shared" si="87"/>
        <v>0.46201274326228392</v>
      </c>
      <c r="V111">
        <f t="shared" si="88"/>
        <v>5.4052769674769248E-2</v>
      </c>
      <c r="W111">
        <f t="shared" si="89"/>
        <v>0.30665780095540524</v>
      </c>
      <c r="X111" s="16">
        <f t="shared" si="90"/>
        <v>1.5810636677054225E-2</v>
      </c>
      <c r="Y111">
        <f t="shared" si="91"/>
        <v>1944.2159854780868</v>
      </c>
      <c r="Z111">
        <f t="shared" si="92"/>
        <v>24.863615781396287</v>
      </c>
      <c r="AA111">
        <f t="shared" si="93"/>
        <v>173.25942730125155</v>
      </c>
      <c r="AB111" s="16">
        <f t="shared" si="94"/>
        <v>80.798706421030047</v>
      </c>
      <c r="AC111">
        <f t="shared" si="95"/>
        <v>53152.03100000001</v>
      </c>
      <c r="AD111">
        <f t="shared" si="96"/>
        <v>48125.394000000008</v>
      </c>
      <c r="AE111">
        <f t="shared" si="97"/>
        <v>43098.757000000005</v>
      </c>
      <c r="AF111">
        <f t="shared" si="98"/>
        <v>38072.120000000003</v>
      </c>
      <c r="AG111">
        <f t="shared" si="99"/>
        <v>33045.483</v>
      </c>
      <c r="AH111">
        <f t="shared" si="100"/>
        <v>28018.845999999998</v>
      </c>
      <c r="AI111">
        <f t="shared" si="101"/>
        <v>22992.208999999999</v>
      </c>
      <c r="AJ111">
        <f t="shared" si="102"/>
        <v>17965.572</v>
      </c>
      <c r="AK111">
        <f t="shared" si="103"/>
        <v>12938.934999999999</v>
      </c>
      <c r="AL111">
        <f t="shared" si="104"/>
        <v>7912.2979999999998</v>
      </c>
      <c r="AM111">
        <f t="shared" si="105"/>
        <v>3956.1489999999999</v>
      </c>
      <c r="AN111">
        <f t="shared" si="106"/>
        <v>1165.8057089570514</v>
      </c>
      <c r="AO111">
        <f t="shared" si="107"/>
        <v>45115.715000000011</v>
      </c>
      <c r="AP111">
        <f t="shared" si="108"/>
        <v>40849.080000000009</v>
      </c>
      <c r="AQ111">
        <f t="shared" si="109"/>
        <v>36582.445000000007</v>
      </c>
      <c r="AR111">
        <f t="shared" si="110"/>
        <v>32315.810000000005</v>
      </c>
      <c r="AS111">
        <f t="shared" si="111"/>
        <v>28049.175000000003</v>
      </c>
      <c r="AT111">
        <f t="shared" si="112"/>
        <v>23782.54</v>
      </c>
      <c r="AU111">
        <f t="shared" si="113"/>
        <v>19515.904999999999</v>
      </c>
      <c r="AV111">
        <f t="shared" si="114"/>
        <v>15249.27</v>
      </c>
      <c r="AW111">
        <f t="shared" si="115"/>
        <v>10982.635</v>
      </c>
      <c r="AX111">
        <f t="shared" si="116"/>
        <v>6716</v>
      </c>
      <c r="AY111">
        <f t="shared" si="117"/>
        <v>3358</v>
      </c>
      <c r="AZ111">
        <f t="shared" si="118"/>
        <v>989.54185269168909</v>
      </c>
      <c r="BA111">
        <f t="shared" si="119"/>
        <v>43960.706999999995</v>
      </c>
      <c r="BB111">
        <f t="shared" si="120"/>
        <v>39803.301999999996</v>
      </c>
      <c r="BC111">
        <f t="shared" si="121"/>
        <v>35645.896999999997</v>
      </c>
      <c r="BD111">
        <f t="shared" si="122"/>
        <v>31488.491999999995</v>
      </c>
      <c r="BE111">
        <f t="shared" si="123"/>
        <v>27331.086999999996</v>
      </c>
      <c r="BF111">
        <f t="shared" si="124"/>
        <v>23173.681999999997</v>
      </c>
      <c r="BG111">
        <f t="shared" si="125"/>
        <v>19016.276999999998</v>
      </c>
      <c r="BH111">
        <f t="shared" si="126"/>
        <v>14858.871999999999</v>
      </c>
      <c r="BI111">
        <f t="shared" si="127"/>
        <v>10701.467000000001</v>
      </c>
      <c r="BJ111">
        <f t="shared" si="128"/>
        <v>6544.0619999999999</v>
      </c>
      <c r="BK111">
        <f t="shared" si="129"/>
        <v>3272.0309999999999</v>
      </c>
      <c r="BL111">
        <f t="shared" si="130"/>
        <v>964.20854849247746</v>
      </c>
      <c r="BM111">
        <f t="shared" si="131"/>
        <v>58586.948999999993</v>
      </c>
      <c r="BN111">
        <f t="shared" si="132"/>
        <v>55621.581999999995</v>
      </c>
      <c r="BO111">
        <f t="shared" si="133"/>
        <v>50048.602999999996</v>
      </c>
      <c r="BP111">
        <f t="shared" si="134"/>
        <v>44475.623999999996</v>
      </c>
      <c r="BQ111">
        <f t="shared" si="135"/>
        <v>38902.644999999997</v>
      </c>
      <c r="BR111">
        <f t="shared" si="136"/>
        <v>33329.665999999997</v>
      </c>
      <c r="BS111">
        <f t="shared" si="137"/>
        <v>27756.686999999998</v>
      </c>
      <c r="BT111">
        <f t="shared" si="138"/>
        <v>22183.707999999999</v>
      </c>
      <c r="BU111">
        <f t="shared" si="139"/>
        <v>16610.728999999999</v>
      </c>
      <c r="BV111">
        <f t="shared" si="140"/>
        <v>11037.75</v>
      </c>
      <c r="BW111">
        <f t="shared" si="141"/>
        <v>5464.7709999999997</v>
      </c>
      <c r="BX111" s="16">
        <f t="shared" si="142"/>
        <v>1369.0619075449467</v>
      </c>
      <c r="BY111">
        <f t="shared" si="143"/>
        <v>3110.0216944351382</v>
      </c>
      <c r="BZ111">
        <f t="shared" si="144"/>
        <v>1014.4054684730854</v>
      </c>
      <c r="CA111">
        <f t="shared" si="145"/>
        <v>1137.467975793729</v>
      </c>
      <c r="CB111">
        <f t="shared" si="146"/>
        <v>1449.8606139659769</v>
      </c>
    </row>
    <row r="112" spans="1:80" x14ac:dyDescent="0.25">
      <c r="A112">
        <f>'Data Input'!A112</f>
        <v>1</v>
      </c>
      <c r="B112">
        <f>'Data Input'!C112</f>
        <v>47</v>
      </c>
      <c r="C112">
        <f t="shared" si="76"/>
        <v>48</v>
      </c>
      <c r="D112">
        <f t="shared" si="77"/>
        <v>49</v>
      </c>
      <c r="E112">
        <f t="shared" si="78"/>
        <v>50</v>
      </c>
      <c r="F112">
        <f t="shared" si="79"/>
        <v>51</v>
      </c>
      <c r="G112">
        <f t="shared" si="80"/>
        <v>52</v>
      </c>
      <c r="H112">
        <f t="shared" si="81"/>
        <v>53</v>
      </c>
      <c r="I112">
        <f t="shared" si="82"/>
        <v>54</v>
      </c>
      <c r="J112">
        <f t="shared" si="83"/>
        <v>55</v>
      </c>
      <c r="K112">
        <f t="shared" si="84"/>
        <v>56</v>
      </c>
      <c r="L112">
        <f t="shared" si="85"/>
        <v>57</v>
      </c>
      <c r="M112">
        <f>IF('Data Input'!D112&gt;=240,1,0)</f>
        <v>0</v>
      </c>
      <c r="N112">
        <f>_xlfn.IFS('Data Input'!F112&gt;=130,1,'Data Input'!G112=1,1,0=0,0)</f>
        <v>0</v>
      </c>
      <c r="O112">
        <f>'Data Input'!H112</f>
        <v>0</v>
      </c>
      <c r="P112">
        <f>'Data Input'!J112</f>
        <v>30.2</v>
      </c>
      <c r="Q112">
        <f t="shared" si="86"/>
        <v>0</v>
      </c>
      <c r="R112">
        <f>IF('Data Input'!I112&gt;=100,1,0)</f>
        <v>0</v>
      </c>
      <c r="S112" s="18">
        <f>'Data Input'!L112</f>
        <v>3</v>
      </c>
      <c r="T112" s="16">
        <f>'Data Input'!N112</f>
        <v>2016</v>
      </c>
      <c r="U112">
        <f t="shared" si="87"/>
        <v>0.54794899712713985</v>
      </c>
      <c r="V112">
        <f t="shared" si="88"/>
        <v>6.4359787129555174E-2</v>
      </c>
      <c r="W112">
        <f t="shared" si="89"/>
        <v>0.3425010598413098</v>
      </c>
      <c r="X112" s="16">
        <f t="shared" si="90"/>
        <v>3.4105933305824135E-2</v>
      </c>
      <c r="Y112">
        <f t="shared" si="91"/>
        <v>2305.8480853124101</v>
      </c>
      <c r="Z112">
        <f t="shared" si="92"/>
        <v>29.604718288999411</v>
      </c>
      <c r="AA112">
        <f t="shared" si="93"/>
        <v>193.51060789354116</v>
      </c>
      <c r="AB112" s="16">
        <f t="shared" si="94"/>
        <v>174.29502357687147</v>
      </c>
      <c r="AC112">
        <f t="shared" si="95"/>
        <v>41004.32</v>
      </c>
      <c r="AD112">
        <f t="shared" si="96"/>
        <v>37048.171000000002</v>
      </c>
      <c r="AE112">
        <f t="shared" si="97"/>
        <v>33092.022000000004</v>
      </c>
      <c r="AF112">
        <f t="shared" si="98"/>
        <v>29135.873000000003</v>
      </c>
      <c r="AG112">
        <f t="shared" si="99"/>
        <v>25179.724000000002</v>
      </c>
      <c r="AH112">
        <f t="shared" si="100"/>
        <v>21223.575000000001</v>
      </c>
      <c r="AI112">
        <f t="shared" si="101"/>
        <v>17267.425999999999</v>
      </c>
      <c r="AJ112">
        <f t="shared" si="102"/>
        <v>13311.277</v>
      </c>
      <c r="AK112">
        <f t="shared" si="103"/>
        <v>9355.1280000000006</v>
      </c>
      <c r="AL112">
        <f t="shared" si="104"/>
        <v>6236.7520000000004</v>
      </c>
      <c r="AM112">
        <f t="shared" si="105"/>
        <v>3118.3760000000002</v>
      </c>
      <c r="AN112">
        <f t="shared" si="106"/>
        <v>1054.4815093171426</v>
      </c>
      <c r="AO112">
        <f t="shared" si="107"/>
        <v>34804.682000000001</v>
      </c>
      <c r="AP112">
        <f t="shared" si="108"/>
        <v>31446.682000000001</v>
      </c>
      <c r="AQ112">
        <f t="shared" si="109"/>
        <v>28088.682000000001</v>
      </c>
      <c r="AR112">
        <f t="shared" si="110"/>
        <v>24730.682000000001</v>
      </c>
      <c r="AS112">
        <f t="shared" si="111"/>
        <v>21372.682000000001</v>
      </c>
      <c r="AT112">
        <f t="shared" si="112"/>
        <v>18014.682000000001</v>
      </c>
      <c r="AU112">
        <f t="shared" si="113"/>
        <v>14656.681999999999</v>
      </c>
      <c r="AV112">
        <f t="shared" si="114"/>
        <v>11298.681999999999</v>
      </c>
      <c r="AW112">
        <f t="shared" si="115"/>
        <v>7940.6819999999989</v>
      </c>
      <c r="AX112">
        <f t="shared" si="116"/>
        <v>5293.7879999999996</v>
      </c>
      <c r="AY112">
        <f t="shared" si="117"/>
        <v>2646.8939999999998</v>
      </c>
      <c r="AZ112">
        <f t="shared" si="118"/>
        <v>895.04944492528227</v>
      </c>
      <c r="BA112">
        <f t="shared" si="119"/>
        <v>33913.640999999996</v>
      </c>
      <c r="BB112">
        <f t="shared" si="120"/>
        <v>30641.609999999993</v>
      </c>
      <c r="BC112">
        <f t="shared" si="121"/>
        <v>27369.578999999994</v>
      </c>
      <c r="BD112">
        <f t="shared" si="122"/>
        <v>24097.547999999995</v>
      </c>
      <c r="BE112">
        <f t="shared" si="123"/>
        <v>20825.516999999996</v>
      </c>
      <c r="BF112">
        <f t="shared" si="124"/>
        <v>17553.485999999997</v>
      </c>
      <c r="BG112">
        <f t="shared" si="125"/>
        <v>14281.454999999998</v>
      </c>
      <c r="BH112">
        <f t="shared" si="126"/>
        <v>11009.423999999999</v>
      </c>
      <c r="BI112">
        <f t="shared" si="127"/>
        <v>7737.393</v>
      </c>
      <c r="BJ112">
        <f t="shared" si="128"/>
        <v>5158.2619999999997</v>
      </c>
      <c r="BK112">
        <f t="shared" si="129"/>
        <v>2579.1309999999999</v>
      </c>
      <c r="BL112">
        <f t="shared" si="130"/>
        <v>872.13516432278379</v>
      </c>
      <c r="BM112">
        <f t="shared" si="131"/>
        <v>56016.355000000003</v>
      </c>
      <c r="BN112">
        <f t="shared" si="132"/>
        <v>53050.988000000005</v>
      </c>
      <c r="BO112">
        <f t="shared" si="133"/>
        <v>47586.217000000004</v>
      </c>
      <c r="BP112">
        <f t="shared" si="134"/>
        <v>42121.446000000004</v>
      </c>
      <c r="BQ112">
        <f t="shared" si="135"/>
        <v>36656.675000000003</v>
      </c>
      <c r="BR112">
        <f t="shared" si="136"/>
        <v>31191.904000000002</v>
      </c>
      <c r="BS112">
        <f t="shared" si="137"/>
        <v>25727.133000000002</v>
      </c>
      <c r="BT112">
        <f t="shared" si="138"/>
        <v>20262.362000000001</v>
      </c>
      <c r="BU112">
        <f t="shared" si="139"/>
        <v>14797.591</v>
      </c>
      <c r="BV112">
        <f t="shared" si="140"/>
        <v>9332.82</v>
      </c>
      <c r="BW112">
        <f t="shared" si="141"/>
        <v>4666.41</v>
      </c>
      <c r="BX112" s="16">
        <f t="shared" si="142"/>
        <v>1524.9442825003478</v>
      </c>
      <c r="BY112">
        <f t="shared" si="143"/>
        <v>3360.329594629553</v>
      </c>
      <c r="BZ112">
        <f t="shared" si="144"/>
        <v>924.65416321428165</v>
      </c>
      <c r="CA112">
        <f t="shared" si="145"/>
        <v>1065.645772216325</v>
      </c>
      <c r="CB112">
        <f t="shared" si="146"/>
        <v>1699.2393060772192</v>
      </c>
    </row>
    <row r="113" spans="1:80" x14ac:dyDescent="0.25">
      <c r="A113">
        <f>'Data Input'!A113</f>
        <v>0</v>
      </c>
      <c r="B113">
        <f>'Data Input'!C113</f>
        <v>42</v>
      </c>
      <c r="C113">
        <f t="shared" si="76"/>
        <v>43</v>
      </c>
      <c r="D113">
        <f t="shared" si="77"/>
        <v>44</v>
      </c>
      <c r="E113">
        <f t="shared" si="78"/>
        <v>45</v>
      </c>
      <c r="F113">
        <f t="shared" si="79"/>
        <v>46</v>
      </c>
      <c r="G113">
        <f t="shared" si="80"/>
        <v>47</v>
      </c>
      <c r="H113">
        <f t="shared" si="81"/>
        <v>48</v>
      </c>
      <c r="I113">
        <f t="shared" si="82"/>
        <v>49</v>
      </c>
      <c r="J113">
        <f t="shared" si="83"/>
        <v>50</v>
      </c>
      <c r="K113">
        <f t="shared" si="84"/>
        <v>51</v>
      </c>
      <c r="L113">
        <f t="shared" si="85"/>
        <v>52</v>
      </c>
      <c r="M113">
        <f>IF('Data Input'!D113&gt;=240,1,0)</f>
        <v>0</v>
      </c>
      <c r="N113">
        <f>_xlfn.IFS('Data Input'!F113&gt;=130,1,'Data Input'!G113=1,1,0=0,0)</f>
        <v>1</v>
      </c>
      <c r="O113">
        <f>'Data Input'!H113</f>
        <v>0</v>
      </c>
      <c r="P113">
        <f>'Data Input'!J113</f>
        <v>29.3</v>
      </c>
      <c r="Q113">
        <f t="shared" si="86"/>
        <v>0</v>
      </c>
      <c r="R113">
        <f>IF('Data Input'!I113&gt;=100,1,0)</f>
        <v>0</v>
      </c>
      <c r="S113" s="18">
        <f>'Data Input'!L113</f>
        <v>3</v>
      </c>
      <c r="T113" s="16">
        <f>'Data Input'!N113</f>
        <v>2016</v>
      </c>
      <c r="U113">
        <f t="shared" si="87"/>
        <v>0.74445248573302292</v>
      </c>
      <c r="V113">
        <f t="shared" si="88"/>
        <v>8.6643996695687647E-2</v>
      </c>
      <c r="W113">
        <f t="shared" si="89"/>
        <v>0.40678463952661947</v>
      </c>
      <c r="X113" s="16">
        <f t="shared" si="90"/>
        <v>4.6288034912200883E-2</v>
      </c>
      <c r="Y113">
        <f t="shared" si="91"/>
        <v>3132.7629904125115</v>
      </c>
      <c r="Z113">
        <f t="shared" si="92"/>
        <v>39.855183306392597</v>
      </c>
      <c r="AA113">
        <f t="shared" si="93"/>
        <v>229.830362898798</v>
      </c>
      <c r="AB113" s="16">
        <f t="shared" si="94"/>
        <v>236.55045777537487</v>
      </c>
      <c r="AC113">
        <f t="shared" si="95"/>
        <v>46729.10300000001</v>
      </c>
      <c r="AD113">
        <f t="shared" si="96"/>
        <v>41702.466000000008</v>
      </c>
      <c r="AE113">
        <f t="shared" si="97"/>
        <v>36675.829000000005</v>
      </c>
      <c r="AF113">
        <f t="shared" si="98"/>
        <v>31649.192000000003</v>
      </c>
      <c r="AG113">
        <f t="shared" si="99"/>
        <v>27693.043000000001</v>
      </c>
      <c r="AH113">
        <f t="shared" si="100"/>
        <v>23736.894</v>
      </c>
      <c r="AI113">
        <f t="shared" si="101"/>
        <v>19780.744999999999</v>
      </c>
      <c r="AJ113">
        <f t="shared" si="102"/>
        <v>15824.596</v>
      </c>
      <c r="AK113">
        <f t="shared" si="103"/>
        <v>11868.447</v>
      </c>
      <c r="AL113">
        <f t="shared" si="104"/>
        <v>7912.2979999999998</v>
      </c>
      <c r="AM113">
        <f t="shared" si="105"/>
        <v>3956.1489999999999</v>
      </c>
      <c r="AN113">
        <f t="shared" si="106"/>
        <v>1621.6304704049428</v>
      </c>
      <c r="AO113">
        <f t="shared" si="107"/>
        <v>39663.905000000006</v>
      </c>
      <c r="AP113">
        <f t="shared" si="108"/>
        <v>35397.270000000004</v>
      </c>
      <c r="AQ113">
        <f t="shared" si="109"/>
        <v>31130.635000000002</v>
      </c>
      <c r="AR113">
        <f t="shared" si="110"/>
        <v>26864</v>
      </c>
      <c r="AS113">
        <f t="shared" si="111"/>
        <v>23506</v>
      </c>
      <c r="AT113">
        <f t="shared" si="112"/>
        <v>20148</v>
      </c>
      <c r="AU113">
        <f t="shared" si="113"/>
        <v>16790</v>
      </c>
      <c r="AV113">
        <f t="shared" si="114"/>
        <v>13432</v>
      </c>
      <c r="AW113">
        <f t="shared" si="115"/>
        <v>10074</v>
      </c>
      <c r="AX113">
        <f t="shared" si="116"/>
        <v>6716</v>
      </c>
      <c r="AY113">
        <f t="shared" si="117"/>
        <v>3358</v>
      </c>
      <c r="AZ113">
        <f t="shared" si="118"/>
        <v>1376.4484096462074</v>
      </c>
      <c r="BA113">
        <f t="shared" si="119"/>
        <v>38648.462999999996</v>
      </c>
      <c r="BB113">
        <f t="shared" si="120"/>
        <v>34491.057999999997</v>
      </c>
      <c r="BC113">
        <f t="shared" si="121"/>
        <v>30333.652999999995</v>
      </c>
      <c r="BD113">
        <f t="shared" si="122"/>
        <v>26176.247999999996</v>
      </c>
      <c r="BE113">
        <f t="shared" si="123"/>
        <v>22904.216999999997</v>
      </c>
      <c r="BF113">
        <f t="shared" si="124"/>
        <v>19632.185999999998</v>
      </c>
      <c r="BG113">
        <f t="shared" si="125"/>
        <v>16360.154999999999</v>
      </c>
      <c r="BH113">
        <f t="shared" si="126"/>
        <v>13088.124</v>
      </c>
      <c r="BI113">
        <f t="shared" si="127"/>
        <v>9816.0930000000008</v>
      </c>
      <c r="BJ113">
        <f t="shared" si="128"/>
        <v>6544.0619999999999</v>
      </c>
      <c r="BK113">
        <f t="shared" si="129"/>
        <v>3272.0309999999999</v>
      </c>
      <c r="BL113">
        <f t="shared" si="130"/>
        <v>1341.2096527940362</v>
      </c>
      <c r="BM113">
        <f t="shared" si="131"/>
        <v>57937.700999999994</v>
      </c>
      <c r="BN113">
        <f t="shared" si="132"/>
        <v>54972.333999999995</v>
      </c>
      <c r="BO113">
        <f t="shared" si="133"/>
        <v>49399.354999999996</v>
      </c>
      <c r="BP113">
        <f t="shared" si="134"/>
        <v>43826.375999999997</v>
      </c>
      <c r="BQ113">
        <f t="shared" si="135"/>
        <v>38253.396999999997</v>
      </c>
      <c r="BR113">
        <f t="shared" si="136"/>
        <v>32788.625999999997</v>
      </c>
      <c r="BS113">
        <f t="shared" si="137"/>
        <v>27323.855</v>
      </c>
      <c r="BT113">
        <f t="shared" si="138"/>
        <v>21859.083999999999</v>
      </c>
      <c r="BU113">
        <f t="shared" si="139"/>
        <v>16394.312999999998</v>
      </c>
      <c r="BV113">
        <f t="shared" si="140"/>
        <v>10929.541999999999</v>
      </c>
      <c r="BW113">
        <f t="shared" si="141"/>
        <v>5464.7709999999997</v>
      </c>
      <c r="BX113" s="16">
        <f t="shared" si="142"/>
        <v>2176.0443552049396</v>
      </c>
      <c r="BY113">
        <f t="shared" si="143"/>
        <v>4754.3934608174541</v>
      </c>
      <c r="BZ113">
        <f t="shared" si="144"/>
        <v>1416.3035929526</v>
      </c>
      <c r="CA113">
        <f t="shared" si="145"/>
        <v>1571.0400156928342</v>
      </c>
      <c r="CB113">
        <f t="shared" si="146"/>
        <v>2412.5948129803146</v>
      </c>
    </row>
    <row r="114" spans="1:80" x14ac:dyDescent="0.25">
      <c r="A114">
        <f>'Data Input'!A114</f>
        <v>0</v>
      </c>
      <c r="B114">
        <f>'Data Input'!C114</f>
        <v>55</v>
      </c>
      <c r="C114">
        <f t="shared" si="76"/>
        <v>56</v>
      </c>
      <c r="D114">
        <f t="shared" si="77"/>
        <v>57</v>
      </c>
      <c r="E114">
        <f t="shared" si="78"/>
        <v>58</v>
      </c>
      <c r="F114">
        <f t="shared" si="79"/>
        <v>59</v>
      </c>
      <c r="G114">
        <f t="shared" si="80"/>
        <v>60</v>
      </c>
      <c r="H114">
        <f t="shared" si="81"/>
        <v>61</v>
      </c>
      <c r="I114">
        <f t="shared" si="82"/>
        <v>62</v>
      </c>
      <c r="J114">
        <f t="shared" si="83"/>
        <v>63</v>
      </c>
      <c r="K114">
        <f t="shared" si="84"/>
        <v>64</v>
      </c>
      <c r="L114">
        <f t="shared" si="85"/>
        <v>65</v>
      </c>
      <c r="M114">
        <f>IF('Data Input'!D114&gt;=240,1,0)</f>
        <v>0</v>
      </c>
      <c r="N114">
        <f>_xlfn.IFS('Data Input'!F114&gt;=130,1,'Data Input'!G114=1,1,0=0,0)</f>
        <v>1</v>
      </c>
      <c r="O114">
        <f>'Data Input'!H114</f>
        <v>0</v>
      </c>
      <c r="P114">
        <f>'Data Input'!J114</f>
        <v>35.200000000000003</v>
      </c>
      <c r="Q114">
        <f t="shared" si="86"/>
        <v>0</v>
      </c>
      <c r="R114">
        <f>IF('Data Input'!I114&gt;=100,1,0)</f>
        <v>1</v>
      </c>
      <c r="S114" s="18">
        <f>'Data Input'!L114</f>
        <v>3</v>
      </c>
      <c r="T114" s="16">
        <f>'Data Input'!N114</f>
        <v>2016</v>
      </c>
      <c r="U114">
        <f t="shared" si="87"/>
        <v>0.91243106598491019</v>
      </c>
      <c r="V114">
        <f t="shared" si="88"/>
        <v>7.4176103290414505E-2</v>
      </c>
      <c r="W114">
        <f t="shared" si="89"/>
        <v>0.5450218773308747</v>
      </c>
      <c r="X114" s="16">
        <f t="shared" si="90"/>
        <v>1</v>
      </c>
      <c r="Y114">
        <f t="shared" si="91"/>
        <v>3839.6409839448893</v>
      </c>
      <c r="Z114">
        <f t="shared" si="92"/>
        <v>34.120104177287089</v>
      </c>
      <c r="AA114">
        <f t="shared" si="93"/>
        <v>307.93339689647269</v>
      </c>
      <c r="AB114" s="16">
        <f t="shared" si="94"/>
        <v>5110.4018181818183</v>
      </c>
      <c r="AC114">
        <f t="shared" si="95"/>
        <v>34302.135999999999</v>
      </c>
      <c r="AD114">
        <f t="shared" si="96"/>
        <v>31183.760000000002</v>
      </c>
      <c r="AE114">
        <f t="shared" si="97"/>
        <v>28065.384000000002</v>
      </c>
      <c r="AF114">
        <f t="shared" si="98"/>
        <v>24947.008000000002</v>
      </c>
      <c r="AG114">
        <f t="shared" si="99"/>
        <v>21828.632000000001</v>
      </c>
      <c r="AH114">
        <f t="shared" si="100"/>
        <v>18710.256000000001</v>
      </c>
      <c r="AI114">
        <f t="shared" si="101"/>
        <v>15591.880000000001</v>
      </c>
      <c r="AJ114">
        <f t="shared" si="102"/>
        <v>12473.504000000001</v>
      </c>
      <c r="AK114">
        <f t="shared" si="103"/>
        <v>9355.1280000000006</v>
      </c>
      <c r="AL114">
        <f t="shared" si="104"/>
        <v>6236.7520000000004</v>
      </c>
      <c r="AM114">
        <f t="shared" si="105"/>
        <v>3118.3760000000002</v>
      </c>
      <c r="AN114">
        <f t="shared" si="106"/>
        <v>1528.4686277554911</v>
      </c>
      <c r="AO114">
        <f t="shared" si="107"/>
        <v>29115.833999999999</v>
      </c>
      <c r="AP114">
        <f t="shared" si="108"/>
        <v>26468.94</v>
      </c>
      <c r="AQ114">
        <f t="shared" si="109"/>
        <v>23822.045999999998</v>
      </c>
      <c r="AR114">
        <f t="shared" si="110"/>
        <v>21175.151999999998</v>
      </c>
      <c r="AS114">
        <f t="shared" si="111"/>
        <v>18528.257999999998</v>
      </c>
      <c r="AT114">
        <f t="shared" si="112"/>
        <v>15881.364</v>
      </c>
      <c r="AU114">
        <f t="shared" si="113"/>
        <v>13234.47</v>
      </c>
      <c r="AV114">
        <f t="shared" si="114"/>
        <v>10587.575999999999</v>
      </c>
      <c r="AW114">
        <f t="shared" si="115"/>
        <v>7940.6819999999989</v>
      </c>
      <c r="AX114">
        <f t="shared" si="116"/>
        <v>5293.7879999999996</v>
      </c>
      <c r="AY114">
        <f t="shared" si="117"/>
        <v>2646.8939999999998</v>
      </c>
      <c r="AZ114">
        <f t="shared" si="118"/>
        <v>1297.3722347767691</v>
      </c>
      <c r="BA114">
        <f t="shared" si="119"/>
        <v>28370.441000000003</v>
      </c>
      <c r="BB114">
        <f t="shared" si="120"/>
        <v>25791.31</v>
      </c>
      <c r="BC114">
        <f t="shared" si="121"/>
        <v>23212.179</v>
      </c>
      <c r="BD114">
        <f t="shared" si="122"/>
        <v>20633.047999999999</v>
      </c>
      <c r="BE114">
        <f t="shared" si="123"/>
        <v>18053.916999999998</v>
      </c>
      <c r="BF114">
        <f t="shared" si="124"/>
        <v>15474.785999999998</v>
      </c>
      <c r="BG114">
        <f t="shared" si="125"/>
        <v>12895.654999999999</v>
      </c>
      <c r="BH114">
        <f t="shared" si="126"/>
        <v>10316.523999999999</v>
      </c>
      <c r="BI114">
        <f t="shared" si="127"/>
        <v>7737.393</v>
      </c>
      <c r="BJ114">
        <f t="shared" si="128"/>
        <v>5158.2619999999997</v>
      </c>
      <c r="BK114">
        <f t="shared" si="129"/>
        <v>2579.1309999999999</v>
      </c>
      <c r="BL114">
        <f t="shared" si="130"/>
        <v>1264.1582735281593</v>
      </c>
      <c r="BM114">
        <f t="shared" si="131"/>
        <v>42721.092000000004</v>
      </c>
      <c r="BN114">
        <f t="shared" si="132"/>
        <v>39755.725000000006</v>
      </c>
      <c r="BO114">
        <f t="shared" si="133"/>
        <v>35089.315000000002</v>
      </c>
      <c r="BP114">
        <f t="shared" si="134"/>
        <v>30422.904999999999</v>
      </c>
      <c r="BQ114">
        <f t="shared" si="135"/>
        <v>25756.494999999999</v>
      </c>
      <c r="BR114">
        <f t="shared" si="136"/>
        <v>21090.084999999999</v>
      </c>
      <c r="BS114">
        <f t="shared" si="137"/>
        <v>16423.674999999999</v>
      </c>
      <c r="BT114">
        <f t="shared" si="138"/>
        <v>13138.94</v>
      </c>
      <c r="BU114">
        <f t="shared" si="139"/>
        <v>9854.2049999999999</v>
      </c>
      <c r="BV114">
        <f t="shared" si="140"/>
        <v>6569.47</v>
      </c>
      <c r="BW114">
        <f t="shared" si="141"/>
        <v>3284.7350000000001</v>
      </c>
      <c r="BX114" s="16">
        <f t="shared" si="142"/>
        <v>1815.9784241035443</v>
      </c>
      <c r="BY114">
        <f t="shared" si="143"/>
        <v>5368.1096117003799</v>
      </c>
      <c r="BZ114">
        <f t="shared" si="144"/>
        <v>1331.4923389540563</v>
      </c>
      <c r="CA114">
        <f t="shared" si="145"/>
        <v>1572.091670424632</v>
      </c>
      <c r="CB114">
        <f t="shared" si="146"/>
        <v>6926.3802422853623</v>
      </c>
    </row>
    <row r="115" spans="1:80" x14ac:dyDescent="0.25">
      <c r="A115">
        <f>'Data Input'!A115</f>
        <v>1</v>
      </c>
      <c r="B115">
        <f>'Data Input'!C115</f>
        <v>27</v>
      </c>
      <c r="C115">
        <f t="shared" si="76"/>
        <v>28</v>
      </c>
      <c r="D115">
        <f t="shared" si="77"/>
        <v>29</v>
      </c>
      <c r="E115">
        <f t="shared" si="78"/>
        <v>30</v>
      </c>
      <c r="F115">
        <f t="shared" si="79"/>
        <v>31</v>
      </c>
      <c r="G115">
        <f t="shared" si="80"/>
        <v>32</v>
      </c>
      <c r="H115">
        <f t="shared" si="81"/>
        <v>33</v>
      </c>
      <c r="I115">
        <f t="shared" si="82"/>
        <v>34</v>
      </c>
      <c r="J115">
        <f t="shared" si="83"/>
        <v>35</v>
      </c>
      <c r="K115">
        <f t="shared" si="84"/>
        <v>36</v>
      </c>
      <c r="L115">
        <f t="shared" si="85"/>
        <v>37</v>
      </c>
      <c r="M115">
        <f>IF('Data Input'!D115&gt;=240,1,0)</f>
        <v>1</v>
      </c>
      <c r="N115">
        <f>_xlfn.IFS('Data Input'!F115&gt;=130,1,'Data Input'!G115=1,1,0=0,0)</f>
        <v>0</v>
      </c>
      <c r="O115">
        <f>'Data Input'!H115</f>
        <v>0</v>
      </c>
      <c r="P115">
        <f>'Data Input'!J115</f>
        <v>27.8</v>
      </c>
      <c r="Q115">
        <f t="shared" si="86"/>
        <v>0</v>
      </c>
      <c r="R115">
        <f>IF('Data Input'!I115&gt;=100,1,0)</f>
        <v>0</v>
      </c>
      <c r="S115" s="18">
        <f>'Data Input'!L115</f>
        <v>3</v>
      </c>
      <c r="T115" s="16">
        <f>'Data Input'!N115</f>
        <v>2016</v>
      </c>
      <c r="U115">
        <f t="shared" si="87"/>
        <v>0.59360048354211914</v>
      </c>
      <c r="V115">
        <f t="shared" si="88"/>
        <v>5.3987767837295482E-2</v>
      </c>
      <c r="W115">
        <f t="shared" si="89"/>
        <v>0.38003430992459369</v>
      </c>
      <c r="X115" s="16">
        <f t="shared" si="90"/>
        <v>2.8443100992725651E-2</v>
      </c>
      <c r="Y115">
        <f t="shared" si="91"/>
        <v>2497.956097360146</v>
      </c>
      <c r="Z115">
        <f t="shared" si="92"/>
        <v>24.833715727768013</v>
      </c>
      <c r="AA115">
        <f t="shared" si="93"/>
        <v>214.71662122150511</v>
      </c>
      <c r="AB115" s="16">
        <f t="shared" si="94"/>
        <v>145.35567502795425</v>
      </c>
      <c r="AC115">
        <f t="shared" si="95"/>
        <v>52314.254999999983</v>
      </c>
      <c r="AD115">
        <f t="shared" si="96"/>
        <v>47659.961999999985</v>
      </c>
      <c r="AE115">
        <f t="shared" si="97"/>
        <v>43005.668999999987</v>
      </c>
      <c r="AF115">
        <f t="shared" si="98"/>
        <v>38351.375999999989</v>
      </c>
      <c r="AG115">
        <f t="shared" si="99"/>
        <v>33697.082999999991</v>
      </c>
      <c r="AH115">
        <f t="shared" si="100"/>
        <v>29042.789999999994</v>
      </c>
      <c r="AI115">
        <f t="shared" si="101"/>
        <v>24388.496999999996</v>
      </c>
      <c r="AJ115">
        <f t="shared" si="102"/>
        <v>19734.203999999998</v>
      </c>
      <c r="AK115">
        <f t="shared" si="103"/>
        <v>15079.911</v>
      </c>
      <c r="AL115">
        <f t="shared" si="104"/>
        <v>10053.273999999999</v>
      </c>
      <c r="AM115">
        <f t="shared" si="105"/>
        <v>5026.6369999999997</v>
      </c>
      <c r="AN115">
        <f t="shared" si="106"/>
        <v>1537.116290681088</v>
      </c>
      <c r="AO115">
        <f t="shared" si="107"/>
        <v>44404.609000000011</v>
      </c>
      <c r="AP115">
        <f t="shared" si="108"/>
        <v>40454.021000000008</v>
      </c>
      <c r="AQ115">
        <f t="shared" si="109"/>
        <v>36503.433000000005</v>
      </c>
      <c r="AR115">
        <f t="shared" si="110"/>
        <v>32552.845000000001</v>
      </c>
      <c r="AS115">
        <f t="shared" si="111"/>
        <v>28602.257000000001</v>
      </c>
      <c r="AT115">
        <f t="shared" si="112"/>
        <v>24651.669000000002</v>
      </c>
      <c r="AU115">
        <f t="shared" si="113"/>
        <v>20701.081000000002</v>
      </c>
      <c r="AV115">
        <f t="shared" si="114"/>
        <v>16750.493000000002</v>
      </c>
      <c r="AW115">
        <f t="shared" si="115"/>
        <v>12799.905000000001</v>
      </c>
      <c r="AX115">
        <f t="shared" si="116"/>
        <v>8533.27</v>
      </c>
      <c r="AY115">
        <f t="shared" si="117"/>
        <v>4266.6350000000002</v>
      </c>
      <c r="AZ115">
        <f t="shared" si="118"/>
        <v>1304.7121939550341</v>
      </c>
      <c r="BA115">
        <f t="shared" si="119"/>
        <v>35267.807000000001</v>
      </c>
      <c r="BB115">
        <f t="shared" si="120"/>
        <v>32418.358000000004</v>
      </c>
      <c r="BC115">
        <f t="shared" si="121"/>
        <v>29568.909000000003</v>
      </c>
      <c r="BD115">
        <f t="shared" si="122"/>
        <v>26719.460000000003</v>
      </c>
      <c r="BE115">
        <f t="shared" si="123"/>
        <v>23870.011000000002</v>
      </c>
      <c r="BF115">
        <f t="shared" si="124"/>
        <v>21020.562000000002</v>
      </c>
      <c r="BG115">
        <f t="shared" si="125"/>
        <v>18171.113000000001</v>
      </c>
      <c r="BH115">
        <f t="shared" si="126"/>
        <v>15321.664000000001</v>
      </c>
      <c r="BI115">
        <f t="shared" si="127"/>
        <v>12472.215</v>
      </c>
      <c r="BJ115">
        <f t="shared" si="128"/>
        <v>8314.81</v>
      </c>
      <c r="BK115">
        <f t="shared" si="129"/>
        <v>4157.4049999999997</v>
      </c>
      <c r="BL115">
        <f t="shared" si="130"/>
        <v>1094.7018667963816</v>
      </c>
      <c r="BM115">
        <f t="shared" si="131"/>
        <v>41163.788999999997</v>
      </c>
      <c r="BN115">
        <f t="shared" si="132"/>
        <v>38198.421999999999</v>
      </c>
      <c r="BO115">
        <f t="shared" si="133"/>
        <v>34816.864000000001</v>
      </c>
      <c r="BP115">
        <f t="shared" si="134"/>
        <v>31435.306000000004</v>
      </c>
      <c r="BQ115">
        <f t="shared" si="135"/>
        <v>28053.748000000003</v>
      </c>
      <c r="BR115">
        <f t="shared" si="136"/>
        <v>24672.190000000002</v>
      </c>
      <c r="BS115">
        <f t="shared" si="137"/>
        <v>21290.632000000001</v>
      </c>
      <c r="BT115">
        <f t="shared" si="138"/>
        <v>17909.074000000001</v>
      </c>
      <c r="BU115">
        <f t="shared" si="139"/>
        <v>14527.516</v>
      </c>
      <c r="BV115">
        <f t="shared" si="140"/>
        <v>11145.958000000001</v>
      </c>
      <c r="BW115">
        <f t="shared" si="141"/>
        <v>5572.9790000000003</v>
      </c>
      <c r="BX115" s="16">
        <f t="shared" si="142"/>
        <v>1291.2699196794472</v>
      </c>
      <c r="BY115">
        <f t="shared" si="143"/>
        <v>4035.0723880412343</v>
      </c>
      <c r="BZ115">
        <f t="shared" si="144"/>
        <v>1329.5459096828022</v>
      </c>
      <c r="CA115">
        <f t="shared" si="145"/>
        <v>1309.4184880178868</v>
      </c>
      <c r="CB115">
        <f t="shared" si="146"/>
        <v>1436.6255947074014</v>
      </c>
    </row>
    <row r="116" spans="1:80" x14ac:dyDescent="0.25">
      <c r="A116">
        <f>'Data Input'!A116</f>
        <v>1</v>
      </c>
      <c r="B116">
        <f>'Data Input'!C116</f>
        <v>45</v>
      </c>
      <c r="C116">
        <f t="shared" si="76"/>
        <v>46</v>
      </c>
      <c r="D116">
        <f t="shared" si="77"/>
        <v>47</v>
      </c>
      <c r="E116">
        <f t="shared" si="78"/>
        <v>48</v>
      </c>
      <c r="F116">
        <f t="shared" si="79"/>
        <v>49</v>
      </c>
      <c r="G116">
        <f t="shared" si="80"/>
        <v>50</v>
      </c>
      <c r="H116">
        <f t="shared" si="81"/>
        <v>51</v>
      </c>
      <c r="I116">
        <f t="shared" si="82"/>
        <v>52</v>
      </c>
      <c r="J116">
        <f t="shared" si="83"/>
        <v>53</v>
      </c>
      <c r="K116">
        <f t="shared" si="84"/>
        <v>54</v>
      </c>
      <c r="L116">
        <f t="shared" si="85"/>
        <v>55</v>
      </c>
      <c r="M116">
        <f>IF('Data Input'!D116&gt;=240,1,0)</f>
        <v>0</v>
      </c>
      <c r="N116">
        <f>_xlfn.IFS('Data Input'!F116&gt;=130,1,'Data Input'!G116=1,1,0=0,0)</f>
        <v>0</v>
      </c>
      <c r="O116">
        <f>'Data Input'!H116</f>
        <v>0</v>
      </c>
      <c r="P116">
        <f>'Data Input'!J116</f>
        <v>24.4</v>
      </c>
      <c r="Q116">
        <f t="shared" si="86"/>
        <v>0</v>
      </c>
      <c r="R116">
        <f>IF('Data Input'!I116&gt;=100,1,0)</f>
        <v>0</v>
      </c>
      <c r="S116" s="18">
        <f>'Data Input'!L116</f>
        <v>3</v>
      </c>
      <c r="T116" s="16">
        <f>'Data Input'!N116</f>
        <v>2016</v>
      </c>
      <c r="U116">
        <f t="shared" si="87"/>
        <v>0.42674656535155531</v>
      </c>
      <c r="V116">
        <f t="shared" si="88"/>
        <v>5.0252588908530044E-2</v>
      </c>
      <c r="W116">
        <f t="shared" si="89"/>
        <v>0.29242512568482565</v>
      </c>
      <c r="X116" s="16">
        <f t="shared" si="90"/>
        <v>1.1456429706603188E-2</v>
      </c>
      <c r="Y116">
        <f t="shared" si="91"/>
        <v>1795.8108433241862</v>
      </c>
      <c r="Z116">
        <f t="shared" si="92"/>
        <v>23.115578908537803</v>
      </c>
      <c r="AA116">
        <f t="shared" si="93"/>
        <v>165.21806928373965</v>
      </c>
      <c r="AB116" s="16">
        <f t="shared" si="94"/>
        <v>58.546959202497121</v>
      </c>
      <c r="AC116">
        <f t="shared" si="95"/>
        <v>42679.865999999995</v>
      </c>
      <c r="AD116">
        <f t="shared" si="96"/>
        <v>38723.716999999997</v>
      </c>
      <c r="AE116">
        <f t="shared" si="97"/>
        <v>34767.567999999999</v>
      </c>
      <c r="AF116">
        <f t="shared" si="98"/>
        <v>30811.419000000002</v>
      </c>
      <c r="AG116">
        <f t="shared" si="99"/>
        <v>26855.27</v>
      </c>
      <c r="AH116">
        <f t="shared" si="100"/>
        <v>22899.120999999999</v>
      </c>
      <c r="AI116">
        <f t="shared" si="101"/>
        <v>18942.971999999998</v>
      </c>
      <c r="AJ116">
        <f t="shared" si="102"/>
        <v>14986.822999999999</v>
      </c>
      <c r="AK116">
        <f t="shared" si="103"/>
        <v>11030.673999999999</v>
      </c>
      <c r="AL116">
        <f t="shared" si="104"/>
        <v>7074.5249999999996</v>
      </c>
      <c r="AM116">
        <f t="shared" si="105"/>
        <v>3118.3760000000002</v>
      </c>
      <c r="AN116">
        <f t="shared" si="106"/>
        <v>877.37667233092282</v>
      </c>
      <c r="AO116">
        <f t="shared" si="107"/>
        <v>36226.894</v>
      </c>
      <c r="AP116">
        <f t="shared" si="108"/>
        <v>32868.894</v>
      </c>
      <c r="AQ116">
        <f t="shared" si="109"/>
        <v>29510.894</v>
      </c>
      <c r="AR116">
        <f t="shared" si="110"/>
        <v>26152.894</v>
      </c>
      <c r="AS116">
        <f t="shared" si="111"/>
        <v>22794.894</v>
      </c>
      <c r="AT116">
        <f t="shared" si="112"/>
        <v>19436.894</v>
      </c>
      <c r="AU116">
        <f t="shared" si="113"/>
        <v>16078.894</v>
      </c>
      <c r="AV116">
        <f t="shared" si="114"/>
        <v>12720.894</v>
      </c>
      <c r="AW116">
        <f t="shared" si="115"/>
        <v>9362.8940000000002</v>
      </c>
      <c r="AX116">
        <f t="shared" si="116"/>
        <v>6004.8940000000002</v>
      </c>
      <c r="AY116">
        <f t="shared" si="117"/>
        <v>2646.8939999999998</v>
      </c>
      <c r="AZ116">
        <f t="shared" si="118"/>
        <v>744.72192056425729</v>
      </c>
      <c r="BA116">
        <f t="shared" si="119"/>
        <v>35299.440999999992</v>
      </c>
      <c r="BB116">
        <f t="shared" si="120"/>
        <v>32027.409999999993</v>
      </c>
      <c r="BC116">
        <f t="shared" si="121"/>
        <v>28755.378999999994</v>
      </c>
      <c r="BD116">
        <f t="shared" si="122"/>
        <v>25483.347999999994</v>
      </c>
      <c r="BE116">
        <f t="shared" si="123"/>
        <v>22211.316999999995</v>
      </c>
      <c r="BF116">
        <f t="shared" si="124"/>
        <v>18939.285999999996</v>
      </c>
      <c r="BG116">
        <f t="shared" si="125"/>
        <v>15667.254999999997</v>
      </c>
      <c r="BH116">
        <f t="shared" si="126"/>
        <v>12395.223999999998</v>
      </c>
      <c r="BI116">
        <f t="shared" si="127"/>
        <v>9123.1929999999993</v>
      </c>
      <c r="BJ116">
        <f t="shared" si="128"/>
        <v>5851.1620000000003</v>
      </c>
      <c r="BK116">
        <f t="shared" si="129"/>
        <v>2579.1309999999999</v>
      </c>
      <c r="BL116">
        <f t="shared" si="130"/>
        <v>725.65613604939688</v>
      </c>
      <c r="BM116">
        <f t="shared" si="131"/>
        <v>57613.076999999997</v>
      </c>
      <c r="BN116">
        <f t="shared" si="132"/>
        <v>54647.71</v>
      </c>
      <c r="BO116">
        <f t="shared" si="133"/>
        <v>49182.938999999998</v>
      </c>
      <c r="BP116">
        <f t="shared" si="134"/>
        <v>43718.167999999998</v>
      </c>
      <c r="BQ116">
        <f t="shared" si="135"/>
        <v>38253.396999999997</v>
      </c>
      <c r="BR116">
        <f t="shared" si="136"/>
        <v>32788.625999999997</v>
      </c>
      <c r="BS116">
        <f t="shared" si="137"/>
        <v>27323.855</v>
      </c>
      <c r="BT116">
        <f t="shared" si="138"/>
        <v>21859.083999999999</v>
      </c>
      <c r="BU116">
        <f t="shared" si="139"/>
        <v>16394.312999999998</v>
      </c>
      <c r="BV116">
        <f t="shared" si="140"/>
        <v>10929.541999999999</v>
      </c>
      <c r="BW116">
        <f t="shared" si="141"/>
        <v>5464.7709999999997</v>
      </c>
      <c r="BX116" s="16">
        <f t="shared" si="142"/>
        <v>1243.9511114211159</v>
      </c>
      <c r="BY116">
        <f t="shared" si="143"/>
        <v>2673.1875156551091</v>
      </c>
      <c r="BZ116">
        <f t="shared" si="144"/>
        <v>767.83749947279512</v>
      </c>
      <c r="CA116">
        <f t="shared" si="145"/>
        <v>890.8742053331365</v>
      </c>
      <c r="CB116">
        <f t="shared" si="146"/>
        <v>1302.4980706236131</v>
      </c>
    </row>
    <row r="117" spans="1:80" x14ac:dyDescent="0.25">
      <c r="A117">
        <f>'Data Input'!A117</f>
        <v>0</v>
      </c>
      <c r="B117">
        <f>'Data Input'!C117</f>
        <v>31</v>
      </c>
      <c r="C117">
        <f t="shared" si="76"/>
        <v>32</v>
      </c>
      <c r="D117">
        <f t="shared" si="77"/>
        <v>33</v>
      </c>
      <c r="E117">
        <f t="shared" si="78"/>
        <v>34</v>
      </c>
      <c r="F117">
        <f t="shared" si="79"/>
        <v>35</v>
      </c>
      <c r="G117">
        <f t="shared" si="80"/>
        <v>36</v>
      </c>
      <c r="H117">
        <f t="shared" si="81"/>
        <v>37</v>
      </c>
      <c r="I117">
        <f t="shared" si="82"/>
        <v>38</v>
      </c>
      <c r="J117">
        <f t="shared" si="83"/>
        <v>39</v>
      </c>
      <c r="K117">
        <f t="shared" si="84"/>
        <v>40</v>
      </c>
      <c r="L117">
        <f t="shared" si="85"/>
        <v>41</v>
      </c>
      <c r="M117">
        <f>IF('Data Input'!D117&gt;=240,1,0)</f>
        <v>0</v>
      </c>
      <c r="N117">
        <f>_xlfn.IFS('Data Input'!F117&gt;=130,1,'Data Input'!G117=1,1,0=0,0)</f>
        <v>0</v>
      </c>
      <c r="O117">
        <f>'Data Input'!H117</f>
        <v>0</v>
      </c>
      <c r="P117">
        <f>'Data Input'!J117</f>
        <v>21.3</v>
      </c>
      <c r="Q117">
        <f t="shared" si="86"/>
        <v>0</v>
      </c>
      <c r="R117">
        <f>IF('Data Input'!I117&gt;=100,1,0)</f>
        <v>0</v>
      </c>
      <c r="S117" s="18">
        <f>'Data Input'!L117</f>
        <v>3</v>
      </c>
      <c r="T117" s="16">
        <f>'Data Input'!N117</f>
        <v>2016</v>
      </c>
      <c r="U117">
        <f t="shared" si="87"/>
        <v>0.36454038483816192</v>
      </c>
      <c r="V117">
        <f t="shared" si="88"/>
        <v>4.3965952474776894E-2</v>
      </c>
      <c r="W117">
        <f t="shared" si="89"/>
        <v>0.26749885854203886</v>
      </c>
      <c r="X117" s="16">
        <f t="shared" si="90"/>
        <v>6.3486247586186841E-3</v>
      </c>
      <c r="Y117">
        <f t="shared" si="91"/>
        <v>1534.0383006542622</v>
      </c>
      <c r="Z117">
        <f t="shared" si="92"/>
        <v>20.223802709340973</v>
      </c>
      <c r="AA117">
        <f t="shared" si="93"/>
        <v>151.13490963000802</v>
      </c>
      <c r="AB117" s="16">
        <f t="shared" si="94"/>
        <v>32.444023509399024</v>
      </c>
      <c r="AC117">
        <f t="shared" si="95"/>
        <v>53803.630999999987</v>
      </c>
      <c r="AD117">
        <f t="shared" si="96"/>
        <v>49149.337999999989</v>
      </c>
      <c r="AE117">
        <f t="shared" si="97"/>
        <v>44495.044999999991</v>
      </c>
      <c r="AF117">
        <f t="shared" si="98"/>
        <v>39840.751999999993</v>
      </c>
      <c r="AG117">
        <f t="shared" si="99"/>
        <v>35186.458999999995</v>
      </c>
      <c r="AH117">
        <f t="shared" si="100"/>
        <v>30159.821999999996</v>
      </c>
      <c r="AI117">
        <f t="shared" si="101"/>
        <v>25133.184999999998</v>
      </c>
      <c r="AJ117">
        <f t="shared" si="102"/>
        <v>20106.547999999999</v>
      </c>
      <c r="AK117">
        <f t="shared" si="103"/>
        <v>15079.911</v>
      </c>
      <c r="AL117">
        <f t="shared" si="104"/>
        <v>10053.273999999999</v>
      </c>
      <c r="AM117">
        <f t="shared" si="105"/>
        <v>5026.6369999999997</v>
      </c>
      <c r="AN117">
        <f t="shared" si="106"/>
        <v>973.13593278422741</v>
      </c>
      <c r="AO117">
        <f t="shared" si="107"/>
        <v>45668.79700000002</v>
      </c>
      <c r="AP117">
        <f t="shared" si="108"/>
        <v>41718.209000000017</v>
      </c>
      <c r="AQ117">
        <f t="shared" si="109"/>
        <v>37767.621000000014</v>
      </c>
      <c r="AR117">
        <f t="shared" si="110"/>
        <v>33817.03300000001</v>
      </c>
      <c r="AS117">
        <f t="shared" si="111"/>
        <v>29866.445000000007</v>
      </c>
      <c r="AT117">
        <f t="shared" si="112"/>
        <v>25599.810000000005</v>
      </c>
      <c r="AU117">
        <f t="shared" si="113"/>
        <v>21333.175000000003</v>
      </c>
      <c r="AV117">
        <f t="shared" si="114"/>
        <v>17066.54</v>
      </c>
      <c r="AW117">
        <f t="shared" si="115"/>
        <v>12799.905000000001</v>
      </c>
      <c r="AX117">
        <f t="shared" si="116"/>
        <v>8533.27</v>
      </c>
      <c r="AY117">
        <f t="shared" si="117"/>
        <v>4266.6350000000002</v>
      </c>
      <c r="AZ117">
        <f t="shared" si="118"/>
        <v>826.00273360403878</v>
      </c>
      <c r="BA117">
        <f t="shared" si="119"/>
        <v>40499.630999999994</v>
      </c>
      <c r="BB117">
        <f t="shared" si="120"/>
        <v>37650.181999999993</v>
      </c>
      <c r="BC117">
        <f t="shared" si="121"/>
        <v>34800.732999999993</v>
      </c>
      <c r="BD117">
        <f t="shared" si="122"/>
        <v>31951.283999999996</v>
      </c>
      <c r="BE117">
        <f t="shared" si="123"/>
        <v>29101.834999999995</v>
      </c>
      <c r="BF117">
        <f t="shared" si="124"/>
        <v>24944.429999999997</v>
      </c>
      <c r="BG117">
        <f t="shared" si="125"/>
        <v>20787.024999999998</v>
      </c>
      <c r="BH117">
        <f t="shared" si="126"/>
        <v>16629.62</v>
      </c>
      <c r="BI117">
        <f t="shared" si="127"/>
        <v>12472.215</v>
      </c>
      <c r="BJ117">
        <f t="shared" si="128"/>
        <v>8314.81</v>
      </c>
      <c r="BK117">
        <f t="shared" si="129"/>
        <v>4157.4049999999997</v>
      </c>
      <c r="BL117">
        <f t="shared" si="130"/>
        <v>774.72895351167415</v>
      </c>
      <c r="BM117">
        <f t="shared" si="131"/>
        <v>49929.472999999991</v>
      </c>
      <c r="BN117">
        <f t="shared" si="132"/>
        <v>46964.105999999992</v>
      </c>
      <c r="BO117">
        <f t="shared" si="133"/>
        <v>43582.547999999995</v>
      </c>
      <c r="BP117">
        <f t="shared" si="134"/>
        <v>40200.99</v>
      </c>
      <c r="BQ117">
        <f t="shared" si="135"/>
        <v>36819.432000000001</v>
      </c>
      <c r="BR117">
        <f t="shared" si="136"/>
        <v>33437.874000000003</v>
      </c>
      <c r="BS117">
        <f t="shared" si="137"/>
        <v>27864.895</v>
      </c>
      <c r="BT117">
        <f t="shared" si="138"/>
        <v>22291.916000000001</v>
      </c>
      <c r="BU117">
        <f t="shared" si="139"/>
        <v>16718.937000000002</v>
      </c>
      <c r="BV117">
        <f t="shared" si="140"/>
        <v>11145.958000000001</v>
      </c>
      <c r="BW117">
        <f t="shared" si="141"/>
        <v>5572.9790000000003</v>
      </c>
      <c r="BX117" s="16">
        <f t="shared" si="142"/>
        <v>991.05614760770266</v>
      </c>
      <c r="BY117">
        <f t="shared" si="143"/>
        <v>2507.1742334384899</v>
      </c>
      <c r="BZ117">
        <f t="shared" si="144"/>
        <v>846.22653631337971</v>
      </c>
      <c r="CA117">
        <f t="shared" si="145"/>
        <v>925.86386314168215</v>
      </c>
      <c r="CB117">
        <f t="shared" si="146"/>
        <v>1023.5001711171017</v>
      </c>
    </row>
    <row r="118" spans="1:80" x14ac:dyDescent="0.25">
      <c r="A118">
        <f>'Data Input'!A118</f>
        <v>0</v>
      </c>
      <c r="B118">
        <f>'Data Input'!C118</f>
        <v>53</v>
      </c>
      <c r="C118">
        <f t="shared" si="76"/>
        <v>54</v>
      </c>
      <c r="D118">
        <f t="shared" si="77"/>
        <v>55</v>
      </c>
      <c r="E118">
        <f t="shared" si="78"/>
        <v>56</v>
      </c>
      <c r="F118">
        <f t="shared" si="79"/>
        <v>57</v>
      </c>
      <c r="G118">
        <f t="shared" si="80"/>
        <v>58</v>
      </c>
      <c r="H118">
        <f t="shared" si="81"/>
        <v>59</v>
      </c>
      <c r="I118">
        <f t="shared" si="82"/>
        <v>60</v>
      </c>
      <c r="J118">
        <f t="shared" si="83"/>
        <v>61</v>
      </c>
      <c r="K118">
        <f t="shared" si="84"/>
        <v>62</v>
      </c>
      <c r="L118">
        <f t="shared" si="85"/>
        <v>63</v>
      </c>
      <c r="M118">
        <f>IF('Data Input'!D118&gt;=240,1,0)</f>
        <v>0</v>
      </c>
      <c r="N118">
        <f>_xlfn.IFS('Data Input'!F118&gt;=130,1,'Data Input'!G118=1,1,0=0,0)</f>
        <v>0</v>
      </c>
      <c r="O118">
        <f>'Data Input'!H118</f>
        <v>0</v>
      </c>
      <c r="P118">
        <f>'Data Input'!J118</f>
        <v>30.5</v>
      </c>
      <c r="Q118">
        <f t="shared" si="86"/>
        <v>0</v>
      </c>
      <c r="R118">
        <f>IF('Data Input'!I118&gt;=100,1,0)</f>
        <v>0</v>
      </c>
      <c r="S118" s="18">
        <f>'Data Input'!L118</f>
        <v>3</v>
      </c>
      <c r="T118" s="16">
        <f>'Data Input'!N118</f>
        <v>2016</v>
      </c>
      <c r="U118">
        <f t="shared" si="87"/>
        <v>0.55418734753649013</v>
      </c>
      <c r="V118">
        <f t="shared" si="88"/>
        <v>6.5181908645031053E-2</v>
      </c>
      <c r="W118">
        <f t="shared" si="89"/>
        <v>0.34520223466983885</v>
      </c>
      <c r="X118" s="16">
        <f t="shared" si="90"/>
        <v>3.6056101357168524E-2</v>
      </c>
      <c r="Y118">
        <f t="shared" si="91"/>
        <v>2332.0999598889239</v>
      </c>
      <c r="Z118">
        <f t="shared" si="92"/>
        <v>29.982884174103958</v>
      </c>
      <c r="AA118">
        <f t="shared" si="93"/>
        <v>195.03675202675228</v>
      </c>
      <c r="AB118" s="16">
        <f t="shared" si="94"/>
        <v>184.26116593222193</v>
      </c>
      <c r="AC118">
        <f t="shared" si="95"/>
        <v>35977.682000000001</v>
      </c>
      <c r="AD118">
        <f t="shared" si="96"/>
        <v>32021.533000000003</v>
      </c>
      <c r="AE118">
        <f t="shared" si="97"/>
        <v>28065.384000000002</v>
      </c>
      <c r="AF118">
        <f t="shared" si="98"/>
        <v>24947.008000000002</v>
      </c>
      <c r="AG118">
        <f t="shared" si="99"/>
        <v>21828.632000000001</v>
      </c>
      <c r="AH118">
        <f t="shared" si="100"/>
        <v>18710.256000000001</v>
      </c>
      <c r="AI118">
        <f t="shared" si="101"/>
        <v>15591.880000000001</v>
      </c>
      <c r="AJ118">
        <f t="shared" si="102"/>
        <v>12473.504000000001</v>
      </c>
      <c r="AK118">
        <f t="shared" si="103"/>
        <v>9355.1280000000006</v>
      </c>
      <c r="AL118">
        <f t="shared" si="104"/>
        <v>6236.7520000000004</v>
      </c>
      <c r="AM118">
        <f t="shared" si="105"/>
        <v>3118.3760000000002</v>
      </c>
      <c r="AN118">
        <f t="shared" si="106"/>
        <v>939.86399714146546</v>
      </c>
      <c r="AO118">
        <f t="shared" si="107"/>
        <v>30538.045999999998</v>
      </c>
      <c r="AP118">
        <f t="shared" si="108"/>
        <v>27180.045999999998</v>
      </c>
      <c r="AQ118">
        <f t="shared" si="109"/>
        <v>23822.045999999998</v>
      </c>
      <c r="AR118">
        <f t="shared" si="110"/>
        <v>21175.151999999998</v>
      </c>
      <c r="AS118">
        <f t="shared" si="111"/>
        <v>18528.257999999998</v>
      </c>
      <c r="AT118">
        <f t="shared" si="112"/>
        <v>15881.364</v>
      </c>
      <c r="AU118">
        <f t="shared" si="113"/>
        <v>13234.47</v>
      </c>
      <c r="AV118">
        <f t="shared" si="114"/>
        <v>10587.575999999999</v>
      </c>
      <c r="AW118">
        <f t="shared" si="115"/>
        <v>7940.6819999999989</v>
      </c>
      <c r="AX118">
        <f t="shared" si="116"/>
        <v>5293.7879999999996</v>
      </c>
      <c r="AY118">
        <f t="shared" si="117"/>
        <v>2646.8939999999998</v>
      </c>
      <c r="AZ118">
        <f t="shared" si="118"/>
        <v>797.76151713585216</v>
      </c>
      <c r="BA118">
        <f t="shared" si="119"/>
        <v>29756.240999999998</v>
      </c>
      <c r="BB118">
        <f t="shared" si="120"/>
        <v>26484.21</v>
      </c>
      <c r="BC118">
        <f t="shared" si="121"/>
        <v>23212.179</v>
      </c>
      <c r="BD118">
        <f t="shared" si="122"/>
        <v>20633.047999999999</v>
      </c>
      <c r="BE118">
        <f t="shared" si="123"/>
        <v>18053.916999999998</v>
      </c>
      <c r="BF118">
        <f t="shared" si="124"/>
        <v>15474.785999999998</v>
      </c>
      <c r="BG118">
        <f t="shared" si="125"/>
        <v>12895.654999999999</v>
      </c>
      <c r="BH118">
        <f t="shared" si="126"/>
        <v>10316.523999999999</v>
      </c>
      <c r="BI118">
        <f t="shared" si="127"/>
        <v>7737.393</v>
      </c>
      <c r="BJ118">
        <f t="shared" si="128"/>
        <v>5158.2619999999997</v>
      </c>
      <c r="BK118">
        <f t="shared" si="129"/>
        <v>2579.1309999999999</v>
      </c>
      <c r="BL118">
        <f t="shared" si="130"/>
        <v>777.33805081708999</v>
      </c>
      <c r="BM118">
        <f t="shared" si="131"/>
        <v>47081.164000000004</v>
      </c>
      <c r="BN118">
        <f t="shared" si="132"/>
        <v>44115.797000000006</v>
      </c>
      <c r="BO118">
        <f t="shared" si="133"/>
        <v>38651.026000000005</v>
      </c>
      <c r="BP118">
        <f t="shared" si="134"/>
        <v>33186.255000000005</v>
      </c>
      <c r="BQ118">
        <f t="shared" si="135"/>
        <v>28519.845000000001</v>
      </c>
      <c r="BR118">
        <f t="shared" si="136"/>
        <v>23853.435000000001</v>
      </c>
      <c r="BS118">
        <f t="shared" si="137"/>
        <v>19187.025000000001</v>
      </c>
      <c r="BT118">
        <f t="shared" si="138"/>
        <v>14520.615</v>
      </c>
      <c r="BU118">
        <f t="shared" si="139"/>
        <v>9854.2049999999999</v>
      </c>
      <c r="BV118">
        <f t="shared" si="140"/>
        <v>6569.47</v>
      </c>
      <c r="BW118">
        <f t="shared" si="141"/>
        <v>3284.7350000000001</v>
      </c>
      <c r="BX118" s="16">
        <f t="shared" si="142"/>
        <v>1216.1839978921851</v>
      </c>
      <c r="BY118">
        <f t="shared" si="143"/>
        <v>3271.9639570303893</v>
      </c>
      <c r="BZ118">
        <f t="shared" si="144"/>
        <v>827.74440130995617</v>
      </c>
      <c r="CA118">
        <f t="shared" si="145"/>
        <v>972.3748028438423</v>
      </c>
      <c r="CB118">
        <f t="shared" si="146"/>
        <v>1400.445163824407</v>
      </c>
    </row>
    <row r="119" spans="1:80" x14ac:dyDescent="0.25">
      <c r="A119">
        <f>'Data Input'!A119</f>
        <v>0</v>
      </c>
      <c r="B119">
        <f>'Data Input'!C119</f>
        <v>43</v>
      </c>
      <c r="C119">
        <f t="shared" si="76"/>
        <v>44</v>
      </c>
      <c r="D119">
        <f t="shared" si="77"/>
        <v>45</v>
      </c>
      <c r="E119">
        <f t="shared" si="78"/>
        <v>46</v>
      </c>
      <c r="F119">
        <f t="shared" si="79"/>
        <v>47</v>
      </c>
      <c r="G119">
        <f t="shared" si="80"/>
        <v>48</v>
      </c>
      <c r="H119">
        <f t="shared" si="81"/>
        <v>49</v>
      </c>
      <c r="I119">
        <f t="shared" si="82"/>
        <v>50</v>
      </c>
      <c r="J119">
        <f t="shared" si="83"/>
        <v>51</v>
      </c>
      <c r="K119">
        <f t="shared" si="84"/>
        <v>52</v>
      </c>
      <c r="L119">
        <f t="shared" si="85"/>
        <v>53</v>
      </c>
      <c r="M119">
        <f>IF('Data Input'!D119&gt;=240,1,0)</f>
        <v>0</v>
      </c>
      <c r="N119">
        <f>_xlfn.IFS('Data Input'!F119&gt;=130,1,'Data Input'!G119=1,1,0=0,0)</f>
        <v>0</v>
      </c>
      <c r="O119">
        <f>'Data Input'!H119</f>
        <v>0</v>
      </c>
      <c r="P119">
        <f>'Data Input'!J119</f>
        <v>29.5</v>
      </c>
      <c r="Q119">
        <f t="shared" si="86"/>
        <v>0</v>
      </c>
      <c r="R119">
        <f>IF('Data Input'!I119&gt;=100,1,0)</f>
        <v>0</v>
      </c>
      <c r="S119" s="18">
        <f>'Data Input'!L119</f>
        <v>3</v>
      </c>
      <c r="T119" s="16">
        <f>'Data Input'!N119</f>
        <v>2016</v>
      </c>
      <c r="U119">
        <f t="shared" si="87"/>
        <v>0.533337466722275</v>
      </c>
      <c r="V119">
        <f t="shared" si="88"/>
        <v>6.2478921351592616E-2</v>
      </c>
      <c r="W119">
        <f t="shared" si="89"/>
        <v>0.33623809126847676</v>
      </c>
      <c r="X119" s="16">
        <f t="shared" si="90"/>
        <v>2.9943472248530747E-2</v>
      </c>
      <c r="Y119">
        <f t="shared" si="91"/>
        <v>2244.3606666216442</v>
      </c>
      <c r="Z119">
        <f t="shared" si="92"/>
        <v>28.739542936820047</v>
      </c>
      <c r="AA119">
        <f t="shared" si="93"/>
        <v>189.97207619875283</v>
      </c>
      <c r="AB119" s="16">
        <f t="shared" si="94"/>
        <v>153.02317502156833</v>
      </c>
      <c r="AC119">
        <f t="shared" si="95"/>
        <v>45658.615000000005</v>
      </c>
      <c r="AD119">
        <f t="shared" si="96"/>
        <v>40631.978000000003</v>
      </c>
      <c r="AE119">
        <f t="shared" si="97"/>
        <v>35605.341</v>
      </c>
      <c r="AF119">
        <f t="shared" si="98"/>
        <v>31649.192000000003</v>
      </c>
      <c r="AG119">
        <f t="shared" si="99"/>
        <v>27693.043000000001</v>
      </c>
      <c r="AH119">
        <f t="shared" si="100"/>
        <v>23736.894</v>
      </c>
      <c r="AI119">
        <f t="shared" si="101"/>
        <v>19780.744999999999</v>
      </c>
      <c r="AJ119">
        <f t="shared" si="102"/>
        <v>15824.596</v>
      </c>
      <c r="AK119">
        <f t="shared" si="103"/>
        <v>11868.447</v>
      </c>
      <c r="AL119">
        <f t="shared" si="104"/>
        <v>7912.2979999999998</v>
      </c>
      <c r="AM119">
        <f t="shared" si="105"/>
        <v>3956.1489999999999</v>
      </c>
      <c r="AN119">
        <f t="shared" si="106"/>
        <v>1147.6062449633123</v>
      </c>
      <c r="AO119">
        <f t="shared" si="107"/>
        <v>38755.270000000004</v>
      </c>
      <c r="AP119">
        <f t="shared" si="108"/>
        <v>34488.635000000002</v>
      </c>
      <c r="AQ119">
        <f t="shared" si="109"/>
        <v>30222</v>
      </c>
      <c r="AR119">
        <f t="shared" si="110"/>
        <v>26864</v>
      </c>
      <c r="AS119">
        <f t="shared" si="111"/>
        <v>23506</v>
      </c>
      <c r="AT119">
        <f t="shared" si="112"/>
        <v>20148</v>
      </c>
      <c r="AU119">
        <f t="shared" si="113"/>
        <v>16790</v>
      </c>
      <c r="AV119">
        <f t="shared" si="114"/>
        <v>13432</v>
      </c>
      <c r="AW119">
        <f t="shared" si="115"/>
        <v>10074</v>
      </c>
      <c r="AX119">
        <f t="shared" si="116"/>
        <v>6716</v>
      </c>
      <c r="AY119">
        <f t="shared" si="117"/>
        <v>3358</v>
      </c>
      <c r="AZ119">
        <f t="shared" si="118"/>
        <v>974.09418288178961</v>
      </c>
      <c r="BA119">
        <f t="shared" si="119"/>
        <v>37763.088999999993</v>
      </c>
      <c r="BB119">
        <f t="shared" si="120"/>
        <v>33605.683999999994</v>
      </c>
      <c r="BC119">
        <f t="shared" si="121"/>
        <v>29448.278999999995</v>
      </c>
      <c r="BD119">
        <f t="shared" si="122"/>
        <v>26176.247999999996</v>
      </c>
      <c r="BE119">
        <f t="shared" si="123"/>
        <v>22904.216999999997</v>
      </c>
      <c r="BF119">
        <f t="shared" si="124"/>
        <v>19632.185999999998</v>
      </c>
      <c r="BG119">
        <f t="shared" si="125"/>
        <v>16360.154999999999</v>
      </c>
      <c r="BH119">
        <f t="shared" si="126"/>
        <v>13088.124</v>
      </c>
      <c r="BI119">
        <f t="shared" si="127"/>
        <v>9816.0930000000008</v>
      </c>
      <c r="BJ119">
        <f t="shared" si="128"/>
        <v>6544.0619999999999</v>
      </c>
      <c r="BK119">
        <f t="shared" si="129"/>
        <v>3272.0309999999999</v>
      </c>
      <c r="BL119">
        <f t="shared" si="130"/>
        <v>949.15616922540642</v>
      </c>
      <c r="BM119">
        <f t="shared" si="131"/>
        <v>57829.492999999995</v>
      </c>
      <c r="BN119">
        <f t="shared" si="132"/>
        <v>54864.125999999997</v>
      </c>
      <c r="BO119">
        <f t="shared" si="133"/>
        <v>49291.146999999997</v>
      </c>
      <c r="BP119">
        <f t="shared" si="134"/>
        <v>43718.167999999998</v>
      </c>
      <c r="BQ119">
        <f t="shared" si="135"/>
        <v>38253.396999999997</v>
      </c>
      <c r="BR119">
        <f t="shared" si="136"/>
        <v>32788.625999999997</v>
      </c>
      <c r="BS119">
        <f t="shared" si="137"/>
        <v>27323.855</v>
      </c>
      <c r="BT119">
        <f t="shared" si="138"/>
        <v>21859.083999999999</v>
      </c>
      <c r="BU119">
        <f t="shared" si="139"/>
        <v>16394.312999999998</v>
      </c>
      <c r="BV119">
        <f t="shared" si="140"/>
        <v>10929.541999999999</v>
      </c>
      <c r="BW119">
        <f t="shared" si="141"/>
        <v>5464.7709999999997</v>
      </c>
      <c r="BX119" s="16">
        <f t="shared" si="142"/>
        <v>1557.0445784590731</v>
      </c>
      <c r="BY119">
        <f t="shared" si="143"/>
        <v>3391.9669115849565</v>
      </c>
      <c r="BZ119">
        <f t="shared" si="144"/>
        <v>1002.8337258186097</v>
      </c>
      <c r="CA119">
        <f t="shared" si="145"/>
        <v>1139.1282454241593</v>
      </c>
      <c r="CB119">
        <f t="shared" si="146"/>
        <v>1710.0677534806414</v>
      </c>
    </row>
    <row r="120" spans="1:80" x14ac:dyDescent="0.25">
      <c r="A120">
        <f>'Data Input'!A120</f>
        <v>1</v>
      </c>
      <c r="B120">
        <f>'Data Input'!C120</f>
        <v>67</v>
      </c>
      <c r="C120">
        <f t="shared" si="76"/>
        <v>68</v>
      </c>
      <c r="D120">
        <f t="shared" si="77"/>
        <v>69</v>
      </c>
      <c r="E120">
        <f t="shared" si="78"/>
        <v>70</v>
      </c>
      <c r="F120">
        <f t="shared" si="79"/>
        <v>71</v>
      </c>
      <c r="G120">
        <f t="shared" si="80"/>
        <v>72</v>
      </c>
      <c r="H120">
        <f t="shared" si="81"/>
        <v>73</v>
      </c>
      <c r="I120">
        <f t="shared" si="82"/>
        <v>74</v>
      </c>
      <c r="J120">
        <f t="shared" si="83"/>
        <v>75</v>
      </c>
      <c r="K120">
        <f t="shared" si="84"/>
        <v>76</v>
      </c>
      <c r="L120">
        <f t="shared" si="85"/>
        <v>77</v>
      </c>
      <c r="M120">
        <f>IF('Data Input'!D120&gt;=240,1,0)</f>
        <v>0</v>
      </c>
      <c r="N120">
        <f>_xlfn.IFS('Data Input'!F120&gt;=130,1,'Data Input'!G120=1,1,0=0,0)</f>
        <v>0</v>
      </c>
      <c r="O120">
        <f>'Data Input'!H120</f>
        <v>0</v>
      </c>
      <c r="P120">
        <f>'Data Input'!J120</f>
        <v>25.5</v>
      </c>
      <c r="Q120">
        <f t="shared" si="86"/>
        <v>0</v>
      </c>
      <c r="R120">
        <f>IF('Data Input'!I120&gt;=100,1,0)</f>
        <v>0</v>
      </c>
      <c r="S120" s="18">
        <f>'Data Input'!L120</f>
        <v>3</v>
      </c>
      <c r="T120" s="16">
        <f>'Data Input'!N120</f>
        <v>2016</v>
      </c>
      <c r="U120">
        <f t="shared" si="87"/>
        <v>0.44950373705109919</v>
      </c>
      <c r="V120">
        <f t="shared" si="88"/>
        <v>5.2681550485353709E-2</v>
      </c>
      <c r="W120">
        <f t="shared" si="89"/>
        <v>0.30159038836184054</v>
      </c>
      <c r="X120" s="16">
        <f t="shared" si="90"/>
        <v>1.411381238357293E-2</v>
      </c>
      <c r="Y120">
        <f t="shared" si="91"/>
        <v>1891.5762905932563</v>
      </c>
      <c r="Z120">
        <f t="shared" si="92"/>
        <v>24.232871653336929</v>
      </c>
      <c r="AA120">
        <f t="shared" si="93"/>
        <v>170.39637603979725</v>
      </c>
      <c r="AB120" s="16">
        <f t="shared" si="94"/>
        <v>72.127252466488159</v>
      </c>
      <c r="AC120">
        <f t="shared" si="95"/>
        <v>29694.389999999992</v>
      </c>
      <c r="AD120">
        <f t="shared" si="96"/>
        <v>26994.899999999994</v>
      </c>
      <c r="AE120">
        <f t="shared" si="97"/>
        <v>24295.409999999996</v>
      </c>
      <c r="AF120">
        <f t="shared" si="98"/>
        <v>21595.919999999998</v>
      </c>
      <c r="AG120">
        <f t="shared" si="99"/>
        <v>18896.43</v>
      </c>
      <c r="AH120">
        <f t="shared" si="100"/>
        <v>16196.939999999999</v>
      </c>
      <c r="AI120">
        <f t="shared" si="101"/>
        <v>13497.449999999999</v>
      </c>
      <c r="AJ120">
        <f t="shared" si="102"/>
        <v>10797.96</v>
      </c>
      <c r="AK120">
        <f t="shared" si="103"/>
        <v>8098.4699999999993</v>
      </c>
      <c r="AL120">
        <f t="shared" si="104"/>
        <v>5398.98</v>
      </c>
      <c r="AM120">
        <f t="shared" si="105"/>
        <v>2699.49</v>
      </c>
      <c r="AN120">
        <f t="shared" si="106"/>
        <v>651.84301490565838</v>
      </c>
      <c r="AO120">
        <f t="shared" si="107"/>
        <v>25204.751</v>
      </c>
      <c r="AP120">
        <f t="shared" si="108"/>
        <v>22913.41</v>
      </c>
      <c r="AQ120">
        <f t="shared" si="109"/>
        <v>20622.069</v>
      </c>
      <c r="AR120">
        <f t="shared" si="110"/>
        <v>18330.727999999999</v>
      </c>
      <c r="AS120">
        <f t="shared" si="111"/>
        <v>16039.387000000001</v>
      </c>
      <c r="AT120">
        <f t="shared" si="112"/>
        <v>13748.046</v>
      </c>
      <c r="AU120">
        <f t="shared" si="113"/>
        <v>11456.705</v>
      </c>
      <c r="AV120">
        <f t="shared" si="114"/>
        <v>9165.3639999999996</v>
      </c>
      <c r="AW120">
        <f t="shared" si="115"/>
        <v>6874.0229999999992</v>
      </c>
      <c r="AX120">
        <f t="shared" si="116"/>
        <v>4582.6819999999998</v>
      </c>
      <c r="AY120">
        <f t="shared" si="117"/>
        <v>2291.3409999999999</v>
      </c>
      <c r="AZ120">
        <f t="shared" si="118"/>
        <v>553.28770457269559</v>
      </c>
      <c r="BA120">
        <f t="shared" si="119"/>
        <v>24559.48</v>
      </c>
      <c r="BB120">
        <f t="shared" si="120"/>
        <v>22326.799999999999</v>
      </c>
      <c r="BC120">
        <f t="shared" si="121"/>
        <v>20094.12</v>
      </c>
      <c r="BD120">
        <f t="shared" si="122"/>
        <v>17861.439999999999</v>
      </c>
      <c r="BE120">
        <f t="shared" si="123"/>
        <v>15628.76</v>
      </c>
      <c r="BF120">
        <f t="shared" si="124"/>
        <v>13396.08</v>
      </c>
      <c r="BG120">
        <f t="shared" si="125"/>
        <v>11163.4</v>
      </c>
      <c r="BH120">
        <f t="shared" si="126"/>
        <v>8930.7199999999993</v>
      </c>
      <c r="BI120">
        <f t="shared" si="127"/>
        <v>6698.0399999999991</v>
      </c>
      <c r="BJ120">
        <f t="shared" si="128"/>
        <v>4465.3599999999997</v>
      </c>
      <c r="BK120">
        <f t="shared" si="129"/>
        <v>2232.6799999999998</v>
      </c>
      <c r="BL120">
        <f t="shared" si="130"/>
        <v>539.12289451695142</v>
      </c>
      <c r="BM120">
        <f t="shared" si="131"/>
        <v>13337.006500000001</v>
      </c>
      <c r="BN120">
        <f t="shared" si="132"/>
        <v>10371.639500000001</v>
      </c>
      <c r="BO120">
        <f t="shared" si="133"/>
        <v>9127.2185000000009</v>
      </c>
      <c r="BP120">
        <f t="shared" si="134"/>
        <v>7882.7975000000006</v>
      </c>
      <c r="BQ120">
        <f t="shared" si="135"/>
        <v>6638.3765000000003</v>
      </c>
      <c r="BR120">
        <f t="shared" si="136"/>
        <v>5690.0370000000003</v>
      </c>
      <c r="BS120">
        <f t="shared" si="137"/>
        <v>4741.6975000000002</v>
      </c>
      <c r="BT120">
        <f t="shared" si="138"/>
        <v>3793.3580000000002</v>
      </c>
      <c r="BU120">
        <f t="shared" si="139"/>
        <v>2845.0185000000001</v>
      </c>
      <c r="BV120">
        <f t="shared" si="140"/>
        <v>1896.6790000000001</v>
      </c>
      <c r="BW120">
        <f t="shared" si="141"/>
        <v>948.33950000000004</v>
      </c>
      <c r="BX120" s="16">
        <f t="shared" si="142"/>
        <v>246.3868493081504</v>
      </c>
      <c r="BY120">
        <f t="shared" si="143"/>
        <v>2543.4193054989146</v>
      </c>
      <c r="BZ120">
        <f t="shared" si="144"/>
        <v>577.52057622603252</v>
      </c>
      <c r="CA120">
        <f t="shared" si="145"/>
        <v>709.51927055674867</v>
      </c>
      <c r="CB120">
        <f t="shared" si="146"/>
        <v>318.51410177463856</v>
      </c>
    </row>
    <row r="121" spans="1:80" x14ac:dyDescent="0.25">
      <c r="A121">
        <f>'Data Input'!A121</f>
        <v>1</v>
      </c>
      <c r="B121">
        <f>'Data Input'!C121</f>
        <v>36</v>
      </c>
      <c r="C121">
        <f t="shared" si="76"/>
        <v>37</v>
      </c>
      <c r="D121">
        <f t="shared" si="77"/>
        <v>38</v>
      </c>
      <c r="E121">
        <f t="shared" si="78"/>
        <v>39</v>
      </c>
      <c r="F121">
        <f t="shared" si="79"/>
        <v>40</v>
      </c>
      <c r="G121">
        <f t="shared" si="80"/>
        <v>41</v>
      </c>
      <c r="H121">
        <f t="shared" si="81"/>
        <v>42</v>
      </c>
      <c r="I121">
        <f t="shared" si="82"/>
        <v>43</v>
      </c>
      <c r="J121">
        <f t="shared" si="83"/>
        <v>44</v>
      </c>
      <c r="K121">
        <f t="shared" si="84"/>
        <v>45</v>
      </c>
      <c r="L121">
        <f t="shared" si="85"/>
        <v>46</v>
      </c>
      <c r="M121">
        <f>IF('Data Input'!D121&gt;=240,1,0)</f>
        <v>0</v>
      </c>
      <c r="N121">
        <f>_xlfn.IFS('Data Input'!F121&gt;=130,1,'Data Input'!G121=1,1,0=0,0)</f>
        <v>0</v>
      </c>
      <c r="O121">
        <f>'Data Input'!H121</f>
        <v>0</v>
      </c>
      <c r="P121">
        <f>'Data Input'!J121</f>
        <v>26.8</v>
      </c>
      <c r="Q121">
        <f t="shared" si="86"/>
        <v>0</v>
      </c>
      <c r="R121">
        <f>IF('Data Input'!I121&gt;=100,1,0)</f>
        <v>0</v>
      </c>
      <c r="S121" s="18">
        <f>'Data Input'!L121</f>
        <v>3</v>
      </c>
      <c r="T121" s="16">
        <f>'Data Input'!N121</f>
        <v>2016</v>
      </c>
      <c r="U121">
        <f t="shared" si="87"/>
        <v>0.47666616154124275</v>
      </c>
      <c r="V121">
        <f t="shared" si="88"/>
        <v>5.5695043698823006E-2</v>
      </c>
      <c r="W121">
        <f t="shared" si="89"/>
        <v>0.31262929903817871</v>
      </c>
      <c r="X121" s="16">
        <f t="shared" si="90"/>
        <v>1.8045029137103291E-2</v>
      </c>
      <c r="Y121">
        <f t="shared" si="91"/>
        <v>2005.879674359662</v>
      </c>
      <c r="Z121">
        <f t="shared" si="92"/>
        <v>25.619041832411405</v>
      </c>
      <c r="AA121">
        <f t="shared" si="93"/>
        <v>176.63328028894159</v>
      </c>
      <c r="AB121" s="16">
        <f t="shared" si="94"/>
        <v>92.217349711396551</v>
      </c>
      <c r="AC121">
        <f t="shared" si="95"/>
        <v>53152.03100000001</v>
      </c>
      <c r="AD121">
        <f t="shared" si="96"/>
        <v>48125.394000000008</v>
      </c>
      <c r="AE121">
        <f t="shared" si="97"/>
        <v>43098.757000000005</v>
      </c>
      <c r="AF121">
        <f t="shared" si="98"/>
        <v>38072.120000000003</v>
      </c>
      <c r="AG121">
        <f t="shared" si="99"/>
        <v>33045.483</v>
      </c>
      <c r="AH121">
        <f t="shared" si="100"/>
        <v>28018.845999999998</v>
      </c>
      <c r="AI121">
        <f t="shared" si="101"/>
        <v>22992.208999999999</v>
      </c>
      <c r="AJ121">
        <f t="shared" si="102"/>
        <v>17965.572</v>
      </c>
      <c r="AK121">
        <f t="shared" si="103"/>
        <v>12938.934999999999</v>
      </c>
      <c r="AL121">
        <f t="shared" si="104"/>
        <v>7912.2979999999998</v>
      </c>
      <c r="AM121">
        <f t="shared" si="105"/>
        <v>3956.1489999999999</v>
      </c>
      <c r="AN121">
        <f t="shared" si="106"/>
        <v>1202.7809632860165</v>
      </c>
      <c r="AO121">
        <f t="shared" si="107"/>
        <v>45115.715000000011</v>
      </c>
      <c r="AP121">
        <f t="shared" si="108"/>
        <v>40849.080000000009</v>
      </c>
      <c r="AQ121">
        <f t="shared" si="109"/>
        <v>36582.445000000007</v>
      </c>
      <c r="AR121">
        <f t="shared" si="110"/>
        <v>32315.810000000005</v>
      </c>
      <c r="AS121">
        <f t="shared" si="111"/>
        <v>28049.175000000003</v>
      </c>
      <c r="AT121">
        <f t="shared" si="112"/>
        <v>23782.54</v>
      </c>
      <c r="AU121">
        <f t="shared" si="113"/>
        <v>19515.904999999999</v>
      </c>
      <c r="AV121">
        <f t="shared" si="114"/>
        <v>15249.27</v>
      </c>
      <c r="AW121">
        <f t="shared" si="115"/>
        <v>10982.635</v>
      </c>
      <c r="AX121">
        <f t="shared" si="116"/>
        <v>6716</v>
      </c>
      <c r="AY121">
        <f t="shared" si="117"/>
        <v>3358</v>
      </c>
      <c r="AZ121">
        <f t="shared" si="118"/>
        <v>1020.9266378161017</v>
      </c>
      <c r="BA121">
        <f t="shared" si="119"/>
        <v>43960.706999999995</v>
      </c>
      <c r="BB121">
        <f t="shared" si="120"/>
        <v>39803.301999999996</v>
      </c>
      <c r="BC121">
        <f t="shared" si="121"/>
        <v>35645.896999999997</v>
      </c>
      <c r="BD121">
        <f t="shared" si="122"/>
        <v>31488.491999999995</v>
      </c>
      <c r="BE121">
        <f t="shared" si="123"/>
        <v>27331.086999999996</v>
      </c>
      <c r="BF121">
        <f t="shared" si="124"/>
        <v>23173.681999999997</v>
      </c>
      <c r="BG121">
        <f t="shared" si="125"/>
        <v>19016.276999999998</v>
      </c>
      <c r="BH121">
        <f t="shared" si="126"/>
        <v>14858.871999999999</v>
      </c>
      <c r="BI121">
        <f t="shared" si="127"/>
        <v>10701.467000000001</v>
      </c>
      <c r="BJ121">
        <f t="shared" si="128"/>
        <v>6544.0619999999999</v>
      </c>
      <c r="BK121">
        <f t="shared" si="129"/>
        <v>3272.0309999999999</v>
      </c>
      <c r="BL121">
        <f t="shared" si="130"/>
        <v>994.78985036186577</v>
      </c>
      <c r="BM121">
        <f t="shared" si="131"/>
        <v>58586.948999999993</v>
      </c>
      <c r="BN121">
        <f t="shared" si="132"/>
        <v>55621.581999999995</v>
      </c>
      <c r="BO121">
        <f t="shared" si="133"/>
        <v>50048.602999999996</v>
      </c>
      <c r="BP121">
        <f t="shared" si="134"/>
        <v>44475.623999999996</v>
      </c>
      <c r="BQ121">
        <f t="shared" si="135"/>
        <v>38902.644999999997</v>
      </c>
      <c r="BR121">
        <f t="shared" si="136"/>
        <v>33329.665999999997</v>
      </c>
      <c r="BS121">
        <f t="shared" si="137"/>
        <v>27756.686999999998</v>
      </c>
      <c r="BT121">
        <f t="shared" si="138"/>
        <v>22183.707999999999</v>
      </c>
      <c r="BU121">
        <f t="shared" si="139"/>
        <v>16610.728999999999</v>
      </c>
      <c r="BV121">
        <f t="shared" si="140"/>
        <v>11037.75</v>
      </c>
      <c r="BW121">
        <f t="shared" si="141"/>
        <v>5464.7709999999997</v>
      </c>
      <c r="BX121" s="16">
        <f t="shared" si="142"/>
        <v>1412.4837331841943</v>
      </c>
      <c r="BY121">
        <f t="shared" si="143"/>
        <v>3208.6606376456784</v>
      </c>
      <c r="BZ121">
        <f t="shared" si="144"/>
        <v>1046.545679648513</v>
      </c>
      <c r="CA121">
        <f t="shared" si="145"/>
        <v>1171.4231306508073</v>
      </c>
      <c r="CB121">
        <f t="shared" si="146"/>
        <v>1504.7010828955908</v>
      </c>
    </row>
    <row r="122" spans="1:80" x14ac:dyDescent="0.25">
      <c r="A122">
        <f>'Data Input'!A122</f>
        <v>0</v>
      </c>
      <c r="B122">
        <f>'Data Input'!C122</f>
        <v>41</v>
      </c>
      <c r="C122">
        <f t="shared" si="76"/>
        <v>42</v>
      </c>
      <c r="D122">
        <f t="shared" si="77"/>
        <v>43</v>
      </c>
      <c r="E122">
        <f t="shared" si="78"/>
        <v>44</v>
      </c>
      <c r="F122">
        <f t="shared" si="79"/>
        <v>45</v>
      </c>
      <c r="G122">
        <f t="shared" si="80"/>
        <v>46</v>
      </c>
      <c r="H122">
        <f t="shared" si="81"/>
        <v>47</v>
      </c>
      <c r="I122">
        <f t="shared" si="82"/>
        <v>48</v>
      </c>
      <c r="J122">
        <f t="shared" si="83"/>
        <v>49</v>
      </c>
      <c r="K122">
        <f t="shared" si="84"/>
        <v>50</v>
      </c>
      <c r="L122">
        <f t="shared" si="85"/>
        <v>51</v>
      </c>
      <c r="M122">
        <f>IF('Data Input'!D122&gt;=240,1,0)</f>
        <v>0</v>
      </c>
      <c r="N122">
        <f>_xlfn.IFS('Data Input'!F122&gt;=130,1,'Data Input'!G122=1,1,0=0,0)</f>
        <v>0</v>
      </c>
      <c r="O122">
        <f>'Data Input'!H122</f>
        <v>0</v>
      </c>
      <c r="P122">
        <f>'Data Input'!J122</f>
        <v>29.5</v>
      </c>
      <c r="Q122">
        <f t="shared" si="86"/>
        <v>0</v>
      </c>
      <c r="R122">
        <f>IF('Data Input'!I122&gt;=100,1,0)</f>
        <v>0</v>
      </c>
      <c r="S122" s="18">
        <f>'Data Input'!L122</f>
        <v>3</v>
      </c>
      <c r="T122" s="16">
        <f>'Data Input'!N122</f>
        <v>2016</v>
      </c>
      <c r="U122">
        <f t="shared" si="87"/>
        <v>0.533337466722275</v>
      </c>
      <c r="V122">
        <f t="shared" si="88"/>
        <v>6.2478921351592616E-2</v>
      </c>
      <c r="W122">
        <f t="shared" si="89"/>
        <v>0.33623809126847676</v>
      </c>
      <c r="X122" s="16">
        <f t="shared" si="90"/>
        <v>2.9943472248530747E-2</v>
      </c>
      <c r="Y122">
        <f t="shared" si="91"/>
        <v>2244.3606666216442</v>
      </c>
      <c r="Z122">
        <f t="shared" si="92"/>
        <v>28.739542936820047</v>
      </c>
      <c r="AA122">
        <f t="shared" si="93"/>
        <v>189.97207619875283</v>
      </c>
      <c r="AB122" s="16">
        <f t="shared" si="94"/>
        <v>153.02317502156833</v>
      </c>
      <c r="AC122">
        <f t="shared" si="95"/>
        <v>47799.591000000008</v>
      </c>
      <c r="AD122">
        <f t="shared" si="96"/>
        <v>42772.954000000005</v>
      </c>
      <c r="AE122">
        <f t="shared" si="97"/>
        <v>37746.317000000003</v>
      </c>
      <c r="AF122">
        <f t="shared" si="98"/>
        <v>32719.68</v>
      </c>
      <c r="AG122">
        <f t="shared" si="99"/>
        <v>27693.043000000001</v>
      </c>
      <c r="AH122">
        <f t="shared" si="100"/>
        <v>23736.894</v>
      </c>
      <c r="AI122">
        <f t="shared" si="101"/>
        <v>19780.744999999999</v>
      </c>
      <c r="AJ122">
        <f t="shared" si="102"/>
        <v>15824.596</v>
      </c>
      <c r="AK122">
        <f t="shared" si="103"/>
        <v>11868.447</v>
      </c>
      <c r="AL122">
        <f t="shared" si="104"/>
        <v>7912.2979999999998</v>
      </c>
      <c r="AM122">
        <f t="shared" si="105"/>
        <v>3956.1489999999999</v>
      </c>
      <c r="AN122">
        <f t="shared" si="106"/>
        <v>1180.6353317941896</v>
      </c>
      <c r="AO122">
        <f t="shared" si="107"/>
        <v>40572.540000000008</v>
      </c>
      <c r="AP122">
        <f t="shared" si="108"/>
        <v>36305.905000000006</v>
      </c>
      <c r="AQ122">
        <f t="shared" si="109"/>
        <v>32039.270000000004</v>
      </c>
      <c r="AR122">
        <f t="shared" si="110"/>
        <v>27772.635000000002</v>
      </c>
      <c r="AS122">
        <f t="shared" si="111"/>
        <v>23506</v>
      </c>
      <c r="AT122">
        <f t="shared" si="112"/>
        <v>20148</v>
      </c>
      <c r="AU122">
        <f t="shared" si="113"/>
        <v>16790</v>
      </c>
      <c r="AV122">
        <f t="shared" si="114"/>
        <v>13432</v>
      </c>
      <c r="AW122">
        <f t="shared" si="115"/>
        <v>10074</v>
      </c>
      <c r="AX122">
        <f t="shared" si="116"/>
        <v>6716</v>
      </c>
      <c r="AY122">
        <f t="shared" si="117"/>
        <v>3358</v>
      </c>
      <c r="AZ122">
        <f t="shared" si="118"/>
        <v>1002.1294194398587</v>
      </c>
      <c r="BA122">
        <f t="shared" si="119"/>
        <v>39533.836999999992</v>
      </c>
      <c r="BB122">
        <f t="shared" si="120"/>
        <v>35376.431999999993</v>
      </c>
      <c r="BC122">
        <f t="shared" si="121"/>
        <v>31219.026999999995</v>
      </c>
      <c r="BD122">
        <f t="shared" si="122"/>
        <v>27061.621999999996</v>
      </c>
      <c r="BE122">
        <f t="shared" si="123"/>
        <v>22904.216999999997</v>
      </c>
      <c r="BF122">
        <f t="shared" si="124"/>
        <v>19632.185999999998</v>
      </c>
      <c r="BG122">
        <f t="shared" si="125"/>
        <v>16360.154999999999</v>
      </c>
      <c r="BH122">
        <f t="shared" si="126"/>
        <v>13088.124</v>
      </c>
      <c r="BI122">
        <f t="shared" si="127"/>
        <v>9816.0930000000008</v>
      </c>
      <c r="BJ122">
        <f t="shared" si="128"/>
        <v>6544.0619999999999</v>
      </c>
      <c r="BK122">
        <f t="shared" si="129"/>
        <v>3272.0309999999999</v>
      </c>
      <c r="BL122">
        <f t="shared" si="130"/>
        <v>976.47370545542606</v>
      </c>
      <c r="BM122">
        <f t="shared" si="131"/>
        <v>58045.908999999992</v>
      </c>
      <c r="BN122">
        <f t="shared" si="132"/>
        <v>55080.541999999994</v>
      </c>
      <c r="BO122">
        <f t="shared" si="133"/>
        <v>49507.562999999995</v>
      </c>
      <c r="BP122">
        <f t="shared" si="134"/>
        <v>43934.583999999995</v>
      </c>
      <c r="BQ122">
        <f t="shared" si="135"/>
        <v>38361.604999999996</v>
      </c>
      <c r="BR122">
        <f t="shared" si="136"/>
        <v>32788.625999999997</v>
      </c>
      <c r="BS122">
        <f t="shared" si="137"/>
        <v>27323.855</v>
      </c>
      <c r="BT122">
        <f t="shared" si="138"/>
        <v>21859.083999999999</v>
      </c>
      <c r="BU122">
        <f t="shared" si="139"/>
        <v>16394.312999999998</v>
      </c>
      <c r="BV122">
        <f t="shared" si="140"/>
        <v>10929.541999999999</v>
      </c>
      <c r="BW122">
        <f t="shared" si="141"/>
        <v>5464.7709999999997</v>
      </c>
      <c r="BX122" s="16">
        <f t="shared" si="142"/>
        <v>1561.3371604871043</v>
      </c>
      <c r="BY122">
        <f t="shared" si="143"/>
        <v>3424.995998415834</v>
      </c>
      <c r="BZ122">
        <f t="shared" si="144"/>
        <v>1030.8689623766788</v>
      </c>
      <c r="CA122">
        <f t="shared" si="145"/>
        <v>1166.445781654179</v>
      </c>
      <c r="CB122">
        <f t="shared" si="146"/>
        <v>1714.3603355086725</v>
      </c>
    </row>
    <row r="123" spans="1:80" x14ac:dyDescent="0.25">
      <c r="A123">
        <f>'Data Input'!A123</f>
        <v>0</v>
      </c>
      <c r="B123">
        <f>'Data Input'!C123</f>
        <v>54</v>
      </c>
      <c r="C123">
        <f t="shared" si="76"/>
        <v>55</v>
      </c>
      <c r="D123">
        <f t="shared" si="77"/>
        <v>56</v>
      </c>
      <c r="E123">
        <f t="shared" si="78"/>
        <v>57</v>
      </c>
      <c r="F123">
        <f t="shared" si="79"/>
        <v>58</v>
      </c>
      <c r="G123">
        <f t="shared" si="80"/>
        <v>59</v>
      </c>
      <c r="H123">
        <f t="shared" si="81"/>
        <v>60</v>
      </c>
      <c r="I123">
        <f t="shared" si="82"/>
        <v>61</v>
      </c>
      <c r="J123">
        <f t="shared" si="83"/>
        <v>62</v>
      </c>
      <c r="K123">
        <f t="shared" si="84"/>
        <v>63</v>
      </c>
      <c r="L123">
        <f t="shared" si="85"/>
        <v>64</v>
      </c>
      <c r="M123">
        <f>IF('Data Input'!D123&gt;=240,1,0)</f>
        <v>0</v>
      </c>
      <c r="N123">
        <f>_xlfn.IFS('Data Input'!F123&gt;=130,1,'Data Input'!G123=1,1,0=0,0)</f>
        <v>0</v>
      </c>
      <c r="O123">
        <f>'Data Input'!H123</f>
        <v>0</v>
      </c>
      <c r="P123">
        <f>'Data Input'!J123</f>
        <v>46.5</v>
      </c>
      <c r="Q123">
        <f t="shared" si="86"/>
        <v>0</v>
      </c>
      <c r="R123">
        <f>IF('Data Input'!I123&gt;=100,1,0)</f>
        <v>0</v>
      </c>
      <c r="S123" s="18">
        <f>'Data Input'!L123</f>
        <v>3</v>
      </c>
      <c r="T123" s="16">
        <f>'Data Input'!N123</f>
        <v>2016</v>
      </c>
      <c r="U123">
        <f t="shared" si="87"/>
        <v>0.82671179407067352</v>
      </c>
      <c r="V123">
        <f t="shared" si="88"/>
        <v>0.12572148149559773</v>
      </c>
      <c r="W123">
        <f t="shared" si="89"/>
        <v>0.49958300009668216</v>
      </c>
      <c r="X123" s="16">
        <f t="shared" si="90"/>
        <v>0.44705398884692205</v>
      </c>
      <c r="Y123">
        <f t="shared" si="91"/>
        <v>3478.9219753252696</v>
      </c>
      <c r="Z123">
        <f t="shared" si="92"/>
        <v>57.830350418353653</v>
      </c>
      <c r="AA123">
        <f t="shared" si="93"/>
        <v>282.26076172371558</v>
      </c>
      <c r="AB123" s="16">
        <f t="shared" si="94"/>
        <v>2284.6255174287444</v>
      </c>
      <c r="AC123">
        <f t="shared" si="95"/>
        <v>35139.909</v>
      </c>
      <c r="AD123">
        <f t="shared" si="96"/>
        <v>31183.760000000002</v>
      </c>
      <c r="AE123">
        <f t="shared" si="97"/>
        <v>28065.384000000002</v>
      </c>
      <c r="AF123">
        <f t="shared" si="98"/>
        <v>24947.008000000002</v>
      </c>
      <c r="AG123">
        <f t="shared" si="99"/>
        <v>21828.632000000001</v>
      </c>
      <c r="AH123">
        <f t="shared" si="100"/>
        <v>18710.256000000001</v>
      </c>
      <c r="AI123">
        <f t="shared" si="101"/>
        <v>15591.880000000001</v>
      </c>
      <c r="AJ123">
        <f t="shared" si="102"/>
        <v>12473.504000000001</v>
      </c>
      <c r="AK123">
        <f t="shared" si="103"/>
        <v>9355.1280000000006</v>
      </c>
      <c r="AL123">
        <f t="shared" si="104"/>
        <v>6236.7520000000004</v>
      </c>
      <c r="AM123">
        <f t="shared" si="105"/>
        <v>3118.3760000000002</v>
      </c>
      <c r="AN123">
        <f t="shared" si="106"/>
        <v>1390.5990162016897</v>
      </c>
      <c r="AO123">
        <f t="shared" si="107"/>
        <v>29826.94</v>
      </c>
      <c r="AP123">
        <f t="shared" si="108"/>
        <v>26468.94</v>
      </c>
      <c r="AQ123">
        <f t="shared" si="109"/>
        <v>23822.045999999998</v>
      </c>
      <c r="AR123">
        <f t="shared" si="110"/>
        <v>21175.151999999998</v>
      </c>
      <c r="AS123">
        <f t="shared" si="111"/>
        <v>18528.257999999998</v>
      </c>
      <c r="AT123">
        <f t="shared" si="112"/>
        <v>15881.364</v>
      </c>
      <c r="AU123">
        <f t="shared" si="113"/>
        <v>13234.47</v>
      </c>
      <c r="AV123">
        <f t="shared" si="114"/>
        <v>10587.575999999999</v>
      </c>
      <c r="AW123">
        <f t="shared" si="115"/>
        <v>7940.6819999999989</v>
      </c>
      <c r="AX123">
        <f t="shared" si="116"/>
        <v>5293.7879999999996</v>
      </c>
      <c r="AY123">
        <f t="shared" si="117"/>
        <v>2646.8939999999998</v>
      </c>
      <c r="AZ123">
        <f t="shared" si="118"/>
        <v>1180.3477801785371</v>
      </c>
      <c r="BA123">
        <f t="shared" si="119"/>
        <v>29063.341</v>
      </c>
      <c r="BB123">
        <f t="shared" si="120"/>
        <v>25791.31</v>
      </c>
      <c r="BC123">
        <f t="shared" si="121"/>
        <v>23212.179</v>
      </c>
      <c r="BD123">
        <f t="shared" si="122"/>
        <v>20633.047999999999</v>
      </c>
      <c r="BE123">
        <f t="shared" si="123"/>
        <v>18053.916999999998</v>
      </c>
      <c r="BF123">
        <f t="shared" si="124"/>
        <v>15474.785999999998</v>
      </c>
      <c r="BG123">
        <f t="shared" si="125"/>
        <v>12895.654999999999</v>
      </c>
      <c r="BH123">
        <f t="shared" si="126"/>
        <v>10316.523999999999</v>
      </c>
      <c r="BI123">
        <f t="shared" si="127"/>
        <v>7737.393</v>
      </c>
      <c r="BJ123">
        <f t="shared" si="128"/>
        <v>5158.2619999999997</v>
      </c>
      <c r="BK123">
        <f t="shared" si="129"/>
        <v>2579.1309999999999</v>
      </c>
      <c r="BL123">
        <f t="shared" si="130"/>
        <v>1150.129749190706</v>
      </c>
      <c r="BM123">
        <f t="shared" si="131"/>
        <v>44901.127999999997</v>
      </c>
      <c r="BN123">
        <f t="shared" si="132"/>
        <v>41935.760999999999</v>
      </c>
      <c r="BO123">
        <f t="shared" si="133"/>
        <v>36470.99</v>
      </c>
      <c r="BP123">
        <f t="shared" si="134"/>
        <v>31804.579999999998</v>
      </c>
      <c r="BQ123">
        <f t="shared" si="135"/>
        <v>27138.17</v>
      </c>
      <c r="BR123">
        <f t="shared" si="136"/>
        <v>22471.759999999998</v>
      </c>
      <c r="BS123">
        <f t="shared" si="137"/>
        <v>17805.349999999999</v>
      </c>
      <c r="BT123">
        <f t="shared" si="138"/>
        <v>13138.94</v>
      </c>
      <c r="BU123">
        <f t="shared" si="139"/>
        <v>9854.2049999999999</v>
      </c>
      <c r="BV123">
        <f t="shared" si="140"/>
        <v>6569.47</v>
      </c>
      <c r="BW123">
        <f t="shared" si="141"/>
        <v>3284.7350000000001</v>
      </c>
      <c r="BX123" s="16">
        <f t="shared" si="142"/>
        <v>1722.3642051508359</v>
      </c>
      <c r="BY123">
        <f t="shared" si="143"/>
        <v>4869.5209915269588</v>
      </c>
      <c r="BZ123">
        <f t="shared" si="144"/>
        <v>1238.1781305968907</v>
      </c>
      <c r="CA123">
        <f t="shared" si="145"/>
        <v>1432.3905109144216</v>
      </c>
      <c r="CB123">
        <f t="shared" si="146"/>
        <v>4006.9897225795803</v>
      </c>
    </row>
    <row r="124" spans="1:80" x14ac:dyDescent="0.25">
      <c r="A124">
        <f>'Data Input'!A124</f>
        <v>0</v>
      </c>
      <c r="B124">
        <f>'Data Input'!C124</f>
        <v>26</v>
      </c>
      <c r="C124">
        <f t="shared" si="76"/>
        <v>27</v>
      </c>
      <c r="D124">
        <f t="shared" si="77"/>
        <v>28</v>
      </c>
      <c r="E124">
        <f t="shared" si="78"/>
        <v>29</v>
      </c>
      <c r="F124">
        <f t="shared" si="79"/>
        <v>30</v>
      </c>
      <c r="G124">
        <f t="shared" si="80"/>
        <v>31</v>
      </c>
      <c r="H124">
        <f t="shared" si="81"/>
        <v>32</v>
      </c>
      <c r="I124">
        <f t="shared" si="82"/>
        <v>33</v>
      </c>
      <c r="J124">
        <f t="shared" si="83"/>
        <v>34</v>
      </c>
      <c r="K124">
        <f t="shared" si="84"/>
        <v>35</v>
      </c>
      <c r="L124">
        <f t="shared" si="85"/>
        <v>36</v>
      </c>
      <c r="M124">
        <f>IF('Data Input'!D124&gt;=240,1,0)</f>
        <v>0</v>
      </c>
      <c r="N124">
        <f>_xlfn.IFS('Data Input'!F124&gt;=130,1,'Data Input'!G124=1,1,0=0,0)</f>
        <v>0</v>
      </c>
      <c r="O124">
        <f>'Data Input'!H124</f>
        <v>0</v>
      </c>
      <c r="P124">
        <f>'Data Input'!J124</f>
        <v>20</v>
      </c>
      <c r="Q124">
        <f t="shared" si="86"/>
        <v>0</v>
      </c>
      <c r="R124">
        <f>IF('Data Input'!I124&gt;=100,1,0)</f>
        <v>0</v>
      </c>
      <c r="S124" s="18">
        <f>'Data Input'!L124</f>
        <v>3</v>
      </c>
      <c r="T124" s="16">
        <f>'Data Input'!N124</f>
        <v>2016</v>
      </c>
      <c r="U124">
        <f t="shared" si="87"/>
        <v>0.33962091536836309</v>
      </c>
      <c r="V124">
        <f t="shared" si="88"/>
        <v>4.1559155413600654E-2</v>
      </c>
      <c r="W124">
        <f t="shared" si="89"/>
        <v>0.2574566301933805</v>
      </c>
      <c r="X124" s="16">
        <f t="shared" si="90"/>
        <v>4.9526871438845257E-3</v>
      </c>
      <c r="Y124">
        <f t="shared" si="91"/>
        <v>1429.1735937833703</v>
      </c>
      <c r="Z124">
        <f t="shared" si="92"/>
        <v>19.116705371814298</v>
      </c>
      <c r="AA124">
        <f t="shared" si="93"/>
        <v>145.46112364740404</v>
      </c>
      <c r="AB124" s="16">
        <f t="shared" si="94"/>
        <v>25.310221384993191</v>
      </c>
      <c r="AC124">
        <f t="shared" si="95"/>
        <v>51941.910999999986</v>
      </c>
      <c r="AD124">
        <f t="shared" si="96"/>
        <v>47287.617999999988</v>
      </c>
      <c r="AE124">
        <f t="shared" si="97"/>
        <v>42633.32499999999</v>
      </c>
      <c r="AF124">
        <f t="shared" si="98"/>
        <v>37979.031999999992</v>
      </c>
      <c r="AG124">
        <f t="shared" si="99"/>
        <v>33324.738999999994</v>
      </c>
      <c r="AH124">
        <f t="shared" si="100"/>
        <v>28670.445999999996</v>
      </c>
      <c r="AI124">
        <f t="shared" si="101"/>
        <v>24016.152999999998</v>
      </c>
      <c r="AJ124">
        <f t="shared" si="102"/>
        <v>19361.86</v>
      </c>
      <c r="AK124">
        <f t="shared" si="103"/>
        <v>14707.566999999999</v>
      </c>
      <c r="AL124">
        <f t="shared" si="104"/>
        <v>10053.273999999999</v>
      </c>
      <c r="AM124">
        <f t="shared" si="105"/>
        <v>5026.6369999999997</v>
      </c>
      <c r="AN124">
        <f t="shared" si="106"/>
        <v>870.03559826987623</v>
      </c>
      <c r="AO124">
        <f t="shared" si="107"/>
        <v>44088.562000000005</v>
      </c>
      <c r="AP124">
        <f t="shared" si="108"/>
        <v>40137.974000000002</v>
      </c>
      <c r="AQ124">
        <f t="shared" si="109"/>
        <v>36187.385999999999</v>
      </c>
      <c r="AR124">
        <f t="shared" si="110"/>
        <v>32236.797999999999</v>
      </c>
      <c r="AS124">
        <f t="shared" si="111"/>
        <v>28286.21</v>
      </c>
      <c r="AT124">
        <f t="shared" si="112"/>
        <v>24335.621999999999</v>
      </c>
      <c r="AU124">
        <f t="shared" si="113"/>
        <v>20385.034</v>
      </c>
      <c r="AV124">
        <f t="shared" si="114"/>
        <v>16434.446</v>
      </c>
      <c r="AW124">
        <f t="shared" si="115"/>
        <v>12483.858</v>
      </c>
      <c r="AX124">
        <f t="shared" si="116"/>
        <v>8533.27</v>
      </c>
      <c r="AY124">
        <f t="shared" si="117"/>
        <v>4266.6350000000002</v>
      </c>
      <c r="AZ124">
        <f t="shared" si="118"/>
        <v>738.49069223967865</v>
      </c>
      <c r="BA124">
        <f t="shared" si="119"/>
        <v>33959.851000000002</v>
      </c>
      <c r="BB124">
        <f t="shared" si="120"/>
        <v>31110.402000000002</v>
      </c>
      <c r="BC124">
        <f t="shared" si="121"/>
        <v>28260.953000000001</v>
      </c>
      <c r="BD124">
        <f t="shared" si="122"/>
        <v>25411.504000000001</v>
      </c>
      <c r="BE124">
        <f t="shared" si="123"/>
        <v>22562.055</v>
      </c>
      <c r="BF124">
        <f t="shared" si="124"/>
        <v>19712.606</v>
      </c>
      <c r="BG124">
        <f t="shared" si="125"/>
        <v>16863.156999999999</v>
      </c>
      <c r="BH124">
        <f t="shared" si="126"/>
        <v>14013.708000000001</v>
      </c>
      <c r="BI124">
        <f t="shared" si="127"/>
        <v>11164.259</v>
      </c>
      <c r="BJ124">
        <f t="shared" si="128"/>
        <v>8314.81</v>
      </c>
      <c r="BK124">
        <f t="shared" si="129"/>
        <v>4157.4049999999997</v>
      </c>
      <c r="BL124">
        <f t="shared" si="130"/>
        <v>593.27930023583644</v>
      </c>
      <c r="BM124">
        <f t="shared" si="131"/>
        <v>38972.368000000002</v>
      </c>
      <c r="BN124">
        <f t="shared" si="132"/>
        <v>36007.001000000004</v>
      </c>
      <c r="BO124">
        <f t="shared" si="133"/>
        <v>32625.443000000007</v>
      </c>
      <c r="BP124">
        <f t="shared" si="134"/>
        <v>29243.885000000006</v>
      </c>
      <c r="BQ124">
        <f t="shared" si="135"/>
        <v>25862.327000000005</v>
      </c>
      <c r="BR124">
        <f t="shared" si="136"/>
        <v>22480.769000000004</v>
      </c>
      <c r="BS124">
        <f t="shared" si="137"/>
        <v>19099.211000000003</v>
      </c>
      <c r="BT124">
        <f t="shared" si="138"/>
        <v>15717.653000000002</v>
      </c>
      <c r="BU124">
        <f t="shared" si="139"/>
        <v>12336.095000000001</v>
      </c>
      <c r="BV124">
        <f t="shared" si="140"/>
        <v>8954.5370000000003</v>
      </c>
      <c r="BW124">
        <f t="shared" si="141"/>
        <v>5572.9790000000003</v>
      </c>
      <c r="BX124" s="16">
        <f t="shared" si="142"/>
        <v>677.27508601582804</v>
      </c>
      <c r="BY124">
        <f t="shared" si="143"/>
        <v>2299.2091920532466</v>
      </c>
      <c r="BZ124">
        <f t="shared" si="144"/>
        <v>757.60739761149296</v>
      </c>
      <c r="CA124">
        <f t="shared" si="145"/>
        <v>738.74042388324051</v>
      </c>
      <c r="CB124">
        <f t="shared" si="146"/>
        <v>702.58530740082119</v>
      </c>
    </row>
    <row r="125" spans="1:80" x14ac:dyDescent="0.25">
      <c r="A125">
        <f>'Data Input'!A125</f>
        <v>1</v>
      </c>
      <c r="B125">
        <f>'Data Input'!C125</f>
        <v>28</v>
      </c>
      <c r="C125">
        <f t="shared" si="76"/>
        <v>29</v>
      </c>
      <c r="D125">
        <f t="shared" si="77"/>
        <v>30</v>
      </c>
      <c r="E125">
        <f t="shared" si="78"/>
        <v>31</v>
      </c>
      <c r="F125">
        <f t="shared" si="79"/>
        <v>32</v>
      </c>
      <c r="G125">
        <f t="shared" si="80"/>
        <v>33</v>
      </c>
      <c r="H125">
        <f t="shared" si="81"/>
        <v>34</v>
      </c>
      <c r="I125">
        <f t="shared" si="82"/>
        <v>35</v>
      </c>
      <c r="J125">
        <f t="shared" si="83"/>
        <v>36</v>
      </c>
      <c r="K125">
        <f t="shared" si="84"/>
        <v>37</v>
      </c>
      <c r="L125">
        <f t="shared" si="85"/>
        <v>38</v>
      </c>
      <c r="M125">
        <f>IF('Data Input'!D125&gt;=240,1,0)</f>
        <v>0</v>
      </c>
      <c r="N125">
        <f>_xlfn.IFS('Data Input'!F125&gt;=130,1,'Data Input'!G125=1,1,0=0,0)</f>
        <v>0</v>
      </c>
      <c r="O125">
        <f>'Data Input'!H125</f>
        <v>0</v>
      </c>
      <c r="P125">
        <f>'Data Input'!J125</f>
        <v>24.5</v>
      </c>
      <c r="Q125">
        <f t="shared" si="86"/>
        <v>0</v>
      </c>
      <c r="R125">
        <f>IF('Data Input'!I125&gt;=100,1,0)</f>
        <v>0</v>
      </c>
      <c r="S125" s="18">
        <f>'Data Input'!L125</f>
        <v>3</v>
      </c>
      <c r="T125" s="16">
        <f>'Data Input'!N125</f>
        <v>2016</v>
      </c>
      <c r="U125">
        <f t="shared" si="87"/>
        <v>0.42880411514909428</v>
      </c>
      <c r="V125">
        <f t="shared" si="88"/>
        <v>5.0468946906261636E-2</v>
      </c>
      <c r="W125">
        <f t="shared" si="89"/>
        <v>0.29325155628430122</v>
      </c>
      <c r="X125" s="16">
        <f t="shared" si="90"/>
        <v>1.167602453590099E-2</v>
      </c>
      <c r="Y125">
        <f t="shared" si="91"/>
        <v>1804.4693084112012</v>
      </c>
      <c r="Z125">
        <f t="shared" si="92"/>
        <v>23.215100952629125</v>
      </c>
      <c r="AA125">
        <f t="shared" si="93"/>
        <v>165.684996562039</v>
      </c>
      <c r="AB125" s="16">
        <f t="shared" si="94"/>
        <v>59.669177017403946</v>
      </c>
      <c r="AC125">
        <f t="shared" si="95"/>
        <v>52686.598999999987</v>
      </c>
      <c r="AD125">
        <f t="shared" si="96"/>
        <v>48032.30599999999</v>
      </c>
      <c r="AE125">
        <f t="shared" si="97"/>
        <v>43378.012999999992</v>
      </c>
      <c r="AF125">
        <f t="shared" si="98"/>
        <v>38723.719999999994</v>
      </c>
      <c r="AG125">
        <f t="shared" si="99"/>
        <v>34069.426999999996</v>
      </c>
      <c r="AH125">
        <f t="shared" si="100"/>
        <v>29415.133999999998</v>
      </c>
      <c r="AI125">
        <f t="shared" si="101"/>
        <v>24760.841</v>
      </c>
      <c r="AJ125">
        <f t="shared" si="102"/>
        <v>20106.547999999999</v>
      </c>
      <c r="AK125">
        <f t="shared" si="103"/>
        <v>15079.911</v>
      </c>
      <c r="AL125">
        <f t="shared" si="104"/>
        <v>10053.273999999999</v>
      </c>
      <c r="AM125">
        <f t="shared" si="105"/>
        <v>5026.6369999999997</v>
      </c>
      <c r="AN125">
        <f t="shared" si="106"/>
        <v>1120.9356785769853</v>
      </c>
      <c r="AO125">
        <f t="shared" si="107"/>
        <v>44720.65600000001</v>
      </c>
      <c r="AP125">
        <f t="shared" si="108"/>
        <v>40770.068000000007</v>
      </c>
      <c r="AQ125">
        <f t="shared" si="109"/>
        <v>36819.480000000003</v>
      </c>
      <c r="AR125">
        <f t="shared" si="110"/>
        <v>32868.892</v>
      </c>
      <c r="AS125">
        <f t="shared" si="111"/>
        <v>28918.304</v>
      </c>
      <c r="AT125">
        <f t="shared" si="112"/>
        <v>24967.716</v>
      </c>
      <c r="AU125">
        <f t="shared" si="113"/>
        <v>21017.128000000001</v>
      </c>
      <c r="AV125">
        <f t="shared" si="114"/>
        <v>17066.54</v>
      </c>
      <c r="AW125">
        <f t="shared" si="115"/>
        <v>12799.905000000001</v>
      </c>
      <c r="AX125">
        <f t="shared" si="116"/>
        <v>8533.27</v>
      </c>
      <c r="AY125">
        <f t="shared" si="117"/>
        <v>4266.6350000000002</v>
      </c>
      <c r="AZ125">
        <f t="shared" si="118"/>
        <v>951.45594101231757</v>
      </c>
      <c r="BA125">
        <f t="shared" si="119"/>
        <v>36575.762999999999</v>
      </c>
      <c r="BB125">
        <f t="shared" si="120"/>
        <v>33726.313999999998</v>
      </c>
      <c r="BC125">
        <f t="shared" si="121"/>
        <v>30876.865000000002</v>
      </c>
      <c r="BD125">
        <f t="shared" si="122"/>
        <v>28027.416000000001</v>
      </c>
      <c r="BE125">
        <f t="shared" si="123"/>
        <v>25177.967000000001</v>
      </c>
      <c r="BF125">
        <f t="shared" si="124"/>
        <v>22328.518</v>
      </c>
      <c r="BG125">
        <f t="shared" si="125"/>
        <v>19479.069</v>
      </c>
      <c r="BH125">
        <f t="shared" si="126"/>
        <v>16629.62</v>
      </c>
      <c r="BI125">
        <f t="shared" si="127"/>
        <v>12472.215</v>
      </c>
      <c r="BJ125">
        <f t="shared" si="128"/>
        <v>8314.81</v>
      </c>
      <c r="BK125">
        <f t="shared" si="129"/>
        <v>4157.4049999999997</v>
      </c>
      <c r="BL125">
        <f t="shared" si="130"/>
        <v>827.87033533588215</v>
      </c>
      <c r="BM125">
        <f t="shared" si="131"/>
        <v>43355.21</v>
      </c>
      <c r="BN125">
        <f t="shared" si="132"/>
        <v>40389.843000000001</v>
      </c>
      <c r="BO125">
        <f t="shared" si="133"/>
        <v>37008.285000000003</v>
      </c>
      <c r="BP125">
        <f t="shared" si="134"/>
        <v>33626.727000000006</v>
      </c>
      <c r="BQ125">
        <f t="shared" si="135"/>
        <v>30245.169000000005</v>
      </c>
      <c r="BR125">
        <f t="shared" si="136"/>
        <v>26863.611000000004</v>
      </c>
      <c r="BS125">
        <f t="shared" si="137"/>
        <v>23482.053000000004</v>
      </c>
      <c r="BT125">
        <f t="shared" si="138"/>
        <v>20100.495000000003</v>
      </c>
      <c r="BU125">
        <f t="shared" si="139"/>
        <v>16718.937000000002</v>
      </c>
      <c r="BV125">
        <f t="shared" si="140"/>
        <v>11145.958000000001</v>
      </c>
      <c r="BW125">
        <f t="shared" si="141"/>
        <v>5572.9790000000003</v>
      </c>
      <c r="BX125" s="16">
        <f t="shared" si="142"/>
        <v>1002.6797075984239</v>
      </c>
      <c r="BY125">
        <f t="shared" si="143"/>
        <v>2925.4049869881865</v>
      </c>
      <c r="BZ125">
        <f t="shared" si="144"/>
        <v>974.67104196494665</v>
      </c>
      <c r="CA125">
        <f t="shared" si="145"/>
        <v>993.55533189792118</v>
      </c>
      <c r="CB125">
        <f t="shared" si="146"/>
        <v>1062.3488846158277</v>
      </c>
    </row>
    <row r="126" spans="1:80" x14ac:dyDescent="0.25">
      <c r="A126">
        <f>'Data Input'!A126</f>
        <v>0</v>
      </c>
      <c r="B126">
        <f>'Data Input'!C126</f>
        <v>27</v>
      </c>
      <c r="C126">
        <f t="shared" si="76"/>
        <v>28</v>
      </c>
      <c r="D126">
        <f t="shared" si="77"/>
        <v>29</v>
      </c>
      <c r="E126">
        <f t="shared" si="78"/>
        <v>30</v>
      </c>
      <c r="F126">
        <f t="shared" si="79"/>
        <v>31</v>
      </c>
      <c r="G126">
        <f t="shared" si="80"/>
        <v>32</v>
      </c>
      <c r="H126">
        <f t="shared" si="81"/>
        <v>33</v>
      </c>
      <c r="I126">
        <f t="shared" si="82"/>
        <v>34</v>
      </c>
      <c r="J126">
        <f t="shared" si="83"/>
        <v>35</v>
      </c>
      <c r="K126">
        <f t="shared" si="84"/>
        <v>36</v>
      </c>
      <c r="L126">
        <f t="shared" si="85"/>
        <v>37</v>
      </c>
      <c r="M126">
        <f>IF('Data Input'!D126&gt;=240,1,0)</f>
        <v>0</v>
      </c>
      <c r="N126">
        <f>_xlfn.IFS('Data Input'!F126&gt;=130,1,'Data Input'!G126=1,1,0=0,0)</f>
        <v>0</v>
      </c>
      <c r="O126">
        <f>'Data Input'!H126</f>
        <v>0</v>
      </c>
      <c r="P126">
        <f>'Data Input'!J126</f>
        <v>24.3</v>
      </c>
      <c r="Q126">
        <f t="shared" si="86"/>
        <v>0</v>
      </c>
      <c r="R126">
        <f>IF('Data Input'!I126&gt;=100,1,0)</f>
        <v>0</v>
      </c>
      <c r="S126" s="18">
        <f>'Data Input'!L126</f>
        <v>3</v>
      </c>
      <c r="T126" s="16">
        <f>'Data Input'!N126</f>
        <v>2016</v>
      </c>
      <c r="U126">
        <f t="shared" si="87"/>
        <v>0.42469154780749829</v>
      </c>
      <c r="V126">
        <f t="shared" si="88"/>
        <v>5.0037109550323332E-2</v>
      </c>
      <c r="W126">
        <f t="shared" si="89"/>
        <v>0.29160006316360415</v>
      </c>
      <c r="X126" s="16">
        <f t="shared" si="90"/>
        <v>1.1240917896037901E-2</v>
      </c>
      <c r="Y126">
        <f t="shared" si="91"/>
        <v>1787.163034323547</v>
      </c>
      <c r="Z126">
        <f t="shared" si="92"/>
        <v>23.016461027927615</v>
      </c>
      <c r="AA126">
        <f t="shared" si="93"/>
        <v>164.75191495970424</v>
      </c>
      <c r="AB126" s="16">
        <f t="shared" si="94"/>
        <v>57.445607253944623</v>
      </c>
      <c r="AC126">
        <f t="shared" si="95"/>
        <v>52314.254999999983</v>
      </c>
      <c r="AD126">
        <f t="shared" si="96"/>
        <v>47659.961999999985</v>
      </c>
      <c r="AE126">
        <f t="shared" si="97"/>
        <v>43005.668999999987</v>
      </c>
      <c r="AF126">
        <f t="shared" si="98"/>
        <v>38351.375999999989</v>
      </c>
      <c r="AG126">
        <f t="shared" si="99"/>
        <v>33697.082999999991</v>
      </c>
      <c r="AH126">
        <f t="shared" si="100"/>
        <v>29042.789999999994</v>
      </c>
      <c r="AI126">
        <f t="shared" si="101"/>
        <v>24388.496999999996</v>
      </c>
      <c r="AJ126">
        <f t="shared" si="102"/>
        <v>19734.203999999998</v>
      </c>
      <c r="AK126">
        <f t="shared" si="103"/>
        <v>15079.911</v>
      </c>
      <c r="AL126">
        <f t="shared" si="104"/>
        <v>10053.273999999999</v>
      </c>
      <c r="AM126">
        <f t="shared" si="105"/>
        <v>5026.6369999999997</v>
      </c>
      <c r="AN126">
        <f t="shared" si="106"/>
        <v>1099.7300621355575</v>
      </c>
      <c r="AO126">
        <f t="shared" si="107"/>
        <v>44404.609000000011</v>
      </c>
      <c r="AP126">
        <f t="shared" si="108"/>
        <v>40454.021000000008</v>
      </c>
      <c r="AQ126">
        <f t="shared" si="109"/>
        <v>36503.433000000005</v>
      </c>
      <c r="AR126">
        <f t="shared" si="110"/>
        <v>32552.845000000001</v>
      </c>
      <c r="AS126">
        <f t="shared" si="111"/>
        <v>28602.257000000001</v>
      </c>
      <c r="AT126">
        <f t="shared" si="112"/>
        <v>24651.669000000002</v>
      </c>
      <c r="AU126">
        <f t="shared" si="113"/>
        <v>20701.081000000002</v>
      </c>
      <c r="AV126">
        <f t="shared" si="114"/>
        <v>16750.493000000002</v>
      </c>
      <c r="AW126">
        <f t="shared" si="115"/>
        <v>12799.905000000001</v>
      </c>
      <c r="AX126">
        <f t="shared" si="116"/>
        <v>8533.27</v>
      </c>
      <c r="AY126">
        <f t="shared" si="117"/>
        <v>4266.6350000000002</v>
      </c>
      <c r="AZ126">
        <f t="shared" si="118"/>
        <v>933.45651908446268</v>
      </c>
      <c r="BA126">
        <f t="shared" si="119"/>
        <v>35267.807000000001</v>
      </c>
      <c r="BB126">
        <f t="shared" si="120"/>
        <v>32418.358000000004</v>
      </c>
      <c r="BC126">
        <f t="shared" si="121"/>
        <v>29568.909000000003</v>
      </c>
      <c r="BD126">
        <f t="shared" si="122"/>
        <v>26719.460000000003</v>
      </c>
      <c r="BE126">
        <f t="shared" si="123"/>
        <v>23870.011000000002</v>
      </c>
      <c r="BF126">
        <f t="shared" si="124"/>
        <v>21020.562000000002</v>
      </c>
      <c r="BG126">
        <f t="shared" si="125"/>
        <v>18171.113000000001</v>
      </c>
      <c r="BH126">
        <f t="shared" si="126"/>
        <v>15321.664000000001</v>
      </c>
      <c r="BI126">
        <f t="shared" si="127"/>
        <v>12472.215</v>
      </c>
      <c r="BJ126">
        <f t="shared" si="128"/>
        <v>8314.81</v>
      </c>
      <c r="BK126">
        <f t="shared" si="129"/>
        <v>4157.4049999999997</v>
      </c>
      <c r="BL126">
        <f t="shared" si="130"/>
        <v>783.20460155845751</v>
      </c>
      <c r="BM126">
        <f t="shared" si="131"/>
        <v>41163.788999999997</v>
      </c>
      <c r="BN126">
        <f t="shared" si="132"/>
        <v>38198.421999999999</v>
      </c>
      <c r="BO126">
        <f t="shared" si="133"/>
        <v>34816.864000000001</v>
      </c>
      <c r="BP126">
        <f t="shared" si="134"/>
        <v>31435.306000000004</v>
      </c>
      <c r="BQ126">
        <f t="shared" si="135"/>
        <v>28053.748000000003</v>
      </c>
      <c r="BR126">
        <f t="shared" si="136"/>
        <v>24672.190000000002</v>
      </c>
      <c r="BS126">
        <f t="shared" si="137"/>
        <v>21290.632000000001</v>
      </c>
      <c r="BT126">
        <f t="shared" si="138"/>
        <v>17909.074000000001</v>
      </c>
      <c r="BU126">
        <f t="shared" si="139"/>
        <v>14527.516</v>
      </c>
      <c r="BV126">
        <f t="shared" si="140"/>
        <v>11145.958000000001</v>
      </c>
      <c r="BW126">
        <f t="shared" si="141"/>
        <v>5572.9790000000003</v>
      </c>
      <c r="BX126" s="16">
        <f t="shared" si="142"/>
        <v>923.83924210030921</v>
      </c>
      <c r="BY126">
        <f t="shared" si="143"/>
        <v>2886.8930964591045</v>
      </c>
      <c r="BZ126">
        <f t="shared" si="144"/>
        <v>956.47298011239025</v>
      </c>
      <c r="CA126">
        <f t="shared" si="145"/>
        <v>947.95651651816172</v>
      </c>
      <c r="CB126">
        <f t="shared" si="146"/>
        <v>981.28484935425388</v>
      </c>
    </row>
    <row r="127" spans="1:80" x14ac:dyDescent="0.25">
      <c r="A127">
        <f>'Data Input'!A127</f>
        <v>0</v>
      </c>
      <c r="B127">
        <f>'Data Input'!C127</f>
        <v>60</v>
      </c>
      <c r="C127">
        <f t="shared" si="76"/>
        <v>61</v>
      </c>
      <c r="D127">
        <f t="shared" si="77"/>
        <v>62</v>
      </c>
      <c r="E127">
        <f t="shared" si="78"/>
        <v>63</v>
      </c>
      <c r="F127">
        <f t="shared" si="79"/>
        <v>64</v>
      </c>
      <c r="G127">
        <f t="shared" si="80"/>
        <v>65</v>
      </c>
      <c r="H127">
        <f t="shared" si="81"/>
        <v>66</v>
      </c>
      <c r="I127">
        <f t="shared" si="82"/>
        <v>67</v>
      </c>
      <c r="J127">
        <f t="shared" si="83"/>
        <v>68</v>
      </c>
      <c r="K127">
        <f t="shared" si="84"/>
        <v>69</v>
      </c>
      <c r="L127">
        <f t="shared" si="85"/>
        <v>70</v>
      </c>
      <c r="M127">
        <f>IF('Data Input'!D127&gt;=240,1,0)</f>
        <v>0</v>
      </c>
      <c r="N127">
        <f>_xlfn.IFS('Data Input'!F127&gt;=130,1,'Data Input'!G127=1,1,0=0,0)</f>
        <v>1</v>
      </c>
      <c r="O127">
        <f>'Data Input'!H127</f>
        <v>0</v>
      </c>
      <c r="P127">
        <f>'Data Input'!J127</f>
        <v>31.5</v>
      </c>
      <c r="Q127">
        <f t="shared" si="86"/>
        <v>0</v>
      </c>
      <c r="R127">
        <f>IF('Data Input'!I127&gt;=100,1,0)</f>
        <v>1</v>
      </c>
      <c r="S127" s="18">
        <f>'Data Input'!L127</f>
        <v>3</v>
      </c>
      <c r="T127" s="16">
        <f>'Data Input'!N127</f>
        <v>2016</v>
      </c>
      <c r="U127">
        <f t="shared" si="87"/>
        <v>0.80874294557440818</v>
      </c>
      <c r="V127">
        <f t="shared" si="88"/>
        <v>6.3469060961948737E-2</v>
      </c>
      <c r="W127">
        <f t="shared" si="89"/>
        <v>0.50822850702799383</v>
      </c>
      <c r="X127" s="16">
        <f t="shared" si="90"/>
        <v>1</v>
      </c>
      <c r="Y127">
        <f t="shared" si="91"/>
        <v>3403.3064798729288</v>
      </c>
      <c r="Z127">
        <f t="shared" si="92"/>
        <v>29.19499509940049</v>
      </c>
      <c r="AA127">
        <f t="shared" si="93"/>
        <v>287.14541026349264</v>
      </c>
      <c r="AB127" s="16">
        <f t="shared" si="94"/>
        <v>5110.4018181818183</v>
      </c>
      <c r="AC127">
        <f t="shared" si="95"/>
        <v>32207.706000000002</v>
      </c>
      <c r="AD127">
        <f t="shared" si="96"/>
        <v>29089.33</v>
      </c>
      <c r="AE127">
        <f t="shared" si="97"/>
        <v>25970.954000000002</v>
      </c>
      <c r="AF127">
        <f t="shared" si="98"/>
        <v>22852.578000000001</v>
      </c>
      <c r="AG127">
        <f t="shared" si="99"/>
        <v>19734.202000000001</v>
      </c>
      <c r="AH127">
        <f t="shared" si="100"/>
        <v>16615.826000000001</v>
      </c>
      <c r="AI127">
        <f t="shared" si="101"/>
        <v>13497.449999999999</v>
      </c>
      <c r="AJ127">
        <f t="shared" si="102"/>
        <v>10797.96</v>
      </c>
      <c r="AK127">
        <f t="shared" si="103"/>
        <v>8098.4699999999993</v>
      </c>
      <c r="AL127">
        <f t="shared" si="104"/>
        <v>5398.98</v>
      </c>
      <c r="AM127">
        <f t="shared" si="105"/>
        <v>2699.49</v>
      </c>
      <c r="AN127">
        <f t="shared" si="106"/>
        <v>1231.5848774145486</v>
      </c>
      <c r="AO127">
        <f t="shared" si="107"/>
        <v>27338.069</v>
      </c>
      <c r="AP127">
        <f t="shared" si="108"/>
        <v>24691.174999999999</v>
      </c>
      <c r="AQ127">
        <f t="shared" si="109"/>
        <v>22044.280999999999</v>
      </c>
      <c r="AR127">
        <f t="shared" si="110"/>
        <v>19397.386999999999</v>
      </c>
      <c r="AS127">
        <f t="shared" si="111"/>
        <v>16750.492999999999</v>
      </c>
      <c r="AT127">
        <f t="shared" si="112"/>
        <v>14103.599</v>
      </c>
      <c r="AU127">
        <f t="shared" si="113"/>
        <v>11456.705</v>
      </c>
      <c r="AV127">
        <f t="shared" si="114"/>
        <v>9165.3639999999996</v>
      </c>
      <c r="AW127">
        <f t="shared" si="115"/>
        <v>6874.0229999999992</v>
      </c>
      <c r="AX127">
        <f t="shared" si="116"/>
        <v>4582.6819999999998</v>
      </c>
      <c r="AY127">
        <f t="shared" si="117"/>
        <v>2291.3409999999999</v>
      </c>
      <c r="AZ127">
        <f t="shared" si="118"/>
        <v>1045.3756373445108</v>
      </c>
      <c r="BA127">
        <f t="shared" si="119"/>
        <v>26638.186000000002</v>
      </c>
      <c r="BB127">
        <f t="shared" si="120"/>
        <v>24059.055</v>
      </c>
      <c r="BC127">
        <f t="shared" si="121"/>
        <v>21479.923999999999</v>
      </c>
      <c r="BD127">
        <f t="shared" si="122"/>
        <v>18900.792999999998</v>
      </c>
      <c r="BE127">
        <f t="shared" si="123"/>
        <v>16321.661999999998</v>
      </c>
      <c r="BF127">
        <f t="shared" si="124"/>
        <v>13742.530999999999</v>
      </c>
      <c r="BG127">
        <f t="shared" si="125"/>
        <v>11163.4</v>
      </c>
      <c r="BH127">
        <f t="shared" si="126"/>
        <v>8930.7199999999993</v>
      </c>
      <c r="BI127">
        <f t="shared" si="127"/>
        <v>6698.0399999999991</v>
      </c>
      <c r="BJ127">
        <f t="shared" si="128"/>
        <v>4465.3599999999997</v>
      </c>
      <c r="BK127">
        <f t="shared" si="129"/>
        <v>2232.6799999999998</v>
      </c>
      <c r="BL127">
        <f t="shared" si="130"/>
        <v>1018.6128828852126</v>
      </c>
      <c r="BM127">
        <f t="shared" si="131"/>
        <v>25531.613000000005</v>
      </c>
      <c r="BN127">
        <f t="shared" si="132"/>
        <v>22566.246000000003</v>
      </c>
      <c r="BO127">
        <f t="shared" si="133"/>
        <v>19281.511000000002</v>
      </c>
      <c r="BP127">
        <f t="shared" si="134"/>
        <v>15996.776000000002</v>
      </c>
      <c r="BQ127">
        <f t="shared" si="135"/>
        <v>12712.041000000001</v>
      </c>
      <c r="BR127">
        <f t="shared" si="136"/>
        <v>9427.3060000000005</v>
      </c>
      <c r="BS127">
        <f t="shared" si="137"/>
        <v>6142.5709999999999</v>
      </c>
      <c r="BT127">
        <f t="shared" si="138"/>
        <v>4977.6840000000002</v>
      </c>
      <c r="BU127">
        <f t="shared" si="139"/>
        <v>3733.2629999999999</v>
      </c>
      <c r="BV127">
        <f t="shared" si="140"/>
        <v>2488.8420000000001</v>
      </c>
      <c r="BW127">
        <f t="shared" si="141"/>
        <v>1244.421</v>
      </c>
      <c r="BX127" s="16">
        <f t="shared" si="142"/>
        <v>821.1605117534516</v>
      </c>
      <c r="BY127">
        <f t="shared" si="143"/>
        <v>4634.8913572874771</v>
      </c>
      <c r="BZ127">
        <f t="shared" si="144"/>
        <v>1074.5706324439113</v>
      </c>
      <c r="CA127">
        <f t="shared" si="145"/>
        <v>1305.7582931487052</v>
      </c>
      <c r="CB127">
        <f t="shared" si="146"/>
        <v>5931.5623299352701</v>
      </c>
    </row>
    <row r="128" spans="1:80" x14ac:dyDescent="0.25">
      <c r="A128">
        <f>'Data Input'!A128</f>
        <v>1</v>
      </c>
      <c r="B128">
        <f>'Data Input'!C128</f>
        <v>49</v>
      </c>
      <c r="C128">
        <f t="shared" si="76"/>
        <v>50</v>
      </c>
      <c r="D128">
        <f t="shared" si="77"/>
        <v>51</v>
      </c>
      <c r="E128">
        <f t="shared" si="78"/>
        <v>52</v>
      </c>
      <c r="F128">
        <f t="shared" si="79"/>
        <v>53</v>
      </c>
      <c r="G128">
        <f t="shared" si="80"/>
        <v>54</v>
      </c>
      <c r="H128">
        <f t="shared" si="81"/>
        <v>55</v>
      </c>
      <c r="I128">
        <f t="shared" si="82"/>
        <v>56</v>
      </c>
      <c r="J128">
        <f t="shared" si="83"/>
        <v>57</v>
      </c>
      <c r="K128">
        <f t="shared" si="84"/>
        <v>58</v>
      </c>
      <c r="L128">
        <f t="shared" si="85"/>
        <v>59</v>
      </c>
      <c r="M128">
        <f>IF('Data Input'!D128&gt;=240,1,0)</f>
        <v>0</v>
      </c>
      <c r="N128">
        <f>_xlfn.IFS('Data Input'!F128&gt;=130,1,'Data Input'!G128=1,1,0=0,0)</f>
        <v>0</v>
      </c>
      <c r="O128">
        <f>'Data Input'!H128</f>
        <v>0</v>
      </c>
      <c r="P128">
        <f>'Data Input'!J128</f>
        <v>26.3</v>
      </c>
      <c r="Q128">
        <f t="shared" si="86"/>
        <v>0</v>
      </c>
      <c r="R128">
        <f>IF('Data Input'!I128&gt;=100,1,0)</f>
        <v>0</v>
      </c>
      <c r="S128" s="18">
        <f>'Data Input'!L128</f>
        <v>3</v>
      </c>
      <c r="T128" s="16">
        <f>'Data Input'!N128</f>
        <v>2016</v>
      </c>
      <c r="U128">
        <f t="shared" si="87"/>
        <v>0.46619385580374179</v>
      </c>
      <c r="V128">
        <f t="shared" si="88"/>
        <v>5.4517274652291239E-2</v>
      </c>
      <c r="W128">
        <f t="shared" si="89"/>
        <v>0.3083574529681482</v>
      </c>
      <c r="X128" s="16">
        <f t="shared" si="90"/>
        <v>1.6419687858673947E-2</v>
      </c>
      <c r="Y128">
        <f t="shared" si="91"/>
        <v>1961.8107076123429</v>
      </c>
      <c r="Z128">
        <f t="shared" si="92"/>
        <v>25.077282414191313</v>
      </c>
      <c r="AA128">
        <f t="shared" si="93"/>
        <v>174.21971832734576</v>
      </c>
      <c r="AB128" s="16">
        <f t="shared" si="94"/>
        <v>83.911202686945245</v>
      </c>
      <c r="AC128">
        <f t="shared" si="95"/>
        <v>39328.774000000005</v>
      </c>
      <c r="AD128">
        <f t="shared" si="96"/>
        <v>35372.625000000007</v>
      </c>
      <c r="AE128">
        <f t="shared" si="97"/>
        <v>31416.476000000006</v>
      </c>
      <c r="AF128">
        <f t="shared" si="98"/>
        <v>27460.327000000005</v>
      </c>
      <c r="AG128">
        <f t="shared" si="99"/>
        <v>23504.178000000004</v>
      </c>
      <c r="AH128">
        <f t="shared" si="100"/>
        <v>19548.029000000002</v>
      </c>
      <c r="AI128">
        <f t="shared" si="101"/>
        <v>15591.880000000001</v>
      </c>
      <c r="AJ128">
        <f t="shared" si="102"/>
        <v>12473.504000000001</v>
      </c>
      <c r="AK128">
        <f t="shared" si="103"/>
        <v>9355.1280000000006</v>
      </c>
      <c r="AL128">
        <f t="shared" si="104"/>
        <v>6236.7520000000004</v>
      </c>
      <c r="AM128">
        <f t="shared" si="105"/>
        <v>3118.3760000000002</v>
      </c>
      <c r="AN128">
        <f t="shared" si="106"/>
        <v>848.73355092482529</v>
      </c>
      <c r="AO128">
        <f t="shared" si="107"/>
        <v>33382.47</v>
      </c>
      <c r="AP128">
        <f t="shared" si="108"/>
        <v>30024.47</v>
      </c>
      <c r="AQ128">
        <f t="shared" si="109"/>
        <v>26666.47</v>
      </c>
      <c r="AR128">
        <f t="shared" si="110"/>
        <v>23308.47</v>
      </c>
      <c r="AS128">
        <f t="shared" si="111"/>
        <v>19950.47</v>
      </c>
      <c r="AT128">
        <f t="shared" si="112"/>
        <v>16592.47</v>
      </c>
      <c r="AU128">
        <f t="shared" si="113"/>
        <v>13234.47</v>
      </c>
      <c r="AV128">
        <f t="shared" si="114"/>
        <v>10587.575999999999</v>
      </c>
      <c r="AW128">
        <f t="shared" si="115"/>
        <v>7940.6819999999989</v>
      </c>
      <c r="AX128">
        <f t="shared" si="116"/>
        <v>5293.7879999999996</v>
      </c>
      <c r="AY128">
        <f t="shared" si="117"/>
        <v>2646.8939999999998</v>
      </c>
      <c r="AZ128">
        <f t="shared" si="118"/>
        <v>720.40950407582648</v>
      </c>
      <c r="BA128">
        <f t="shared" si="119"/>
        <v>32527.840999999993</v>
      </c>
      <c r="BB128">
        <f t="shared" si="120"/>
        <v>29255.809999999994</v>
      </c>
      <c r="BC128">
        <f t="shared" si="121"/>
        <v>25983.778999999995</v>
      </c>
      <c r="BD128">
        <f t="shared" si="122"/>
        <v>22711.747999999996</v>
      </c>
      <c r="BE128">
        <f t="shared" si="123"/>
        <v>19439.716999999997</v>
      </c>
      <c r="BF128">
        <f t="shared" si="124"/>
        <v>16167.685999999998</v>
      </c>
      <c r="BG128">
        <f t="shared" si="125"/>
        <v>12895.654999999999</v>
      </c>
      <c r="BH128">
        <f t="shared" si="126"/>
        <v>10316.523999999999</v>
      </c>
      <c r="BI128">
        <f t="shared" si="127"/>
        <v>7737.393</v>
      </c>
      <c r="BJ128">
        <f t="shared" si="128"/>
        <v>5158.2619999999997</v>
      </c>
      <c r="BK128">
        <f t="shared" si="129"/>
        <v>2579.1309999999999</v>
      </c>
      <c r="BL128">
        <f t="shared" si="130"/>
        <v>701.96625483270304</v>
      </c>
      <c r="BM128">
        <f t="shared" si="131"/>
        <v>54419.633000000002</v>
      </c>
      <c r="BN128">
        <f t="shared" si="132"/>
        <v>51454.266000000003</v>
      </c>
      <c r="BO128">
        <f t="shared" si="133"/>
        <v>45989.495000000003</v>
      </c>
      <c r="BP128">
        <f t="shared" si="134"/>
        <v>40524.724000000002</v>
      </c>
      <c r="BQ128">
        <f t="shared" si="135"/>
        <v>35059.953000000001</v>
      </c>
      <c r="BR128">
        <f t="shared" si="136"/>
        <v>29595.182000000001</v>
      </c>
      <c r="BS128">
        <f t="shared" si="137"/>
        <v>24130.411</v>
      </c>
      <c r="BT128">
        <f t="shared" si="138"/>
        <v>18665.64</v>
      </c>
      <c r="BU128">
        <f t="shared" si="139"/>
        <v>13999.23</v>
      </c>
      <c r="BV128">
        <f t="shared" si="140"/>
        <v>9332.82</v>
      </c>
      <c r="BW128">
        <f t="shared" si="141"/>
        <v>4666.41</v>
      </c>
      <c r="BX128" s="16">
        <f t="shared" si="142"/>
        <v>1245.1280959221158</v>
      </c>
      <c r="BY128">
        <f t="shared" si="143"/>
        <v>2810.5442585371684</v>
      </c>
      <c r="BZ128">
        <f t="shared" si="144"/>
        <v>745.48678649001783</v>
      </c>
      <c r="CA128">
        <f t="shared" si="145"/>
        <v>876.18597316004877</v>
      </c>
      <c r="CB128">
        <f t="shared" si="146"/>
        <v>1329.039298609061</v>
      </c>
    </row>
    <row r="129" spans="1:80" x14ac:dyDescent="0.25">
      <c r="A129">
        <f>'Data Input'!A129</f>
        <v>0</v>
      </c>
      <c r="B129">
        <f>'Data Input'!C129</f>
        <v>33</v>
      </c>
      <c r="C129">
        <f t="shared" si="76"/>
        <v>34</v>
      </c>
      <c r="D129">
        <f t="shared" si="77"/>
        <v>35</v>
      </c>
      <c r="E129">
        <f t="shared" si="78"/>
        <v>36</v>
      </c>
      <c r="F129">
        <f t="shared" si="79"/>
        <v>37</v>
      </c>
      <c r="G129">
        <f t="shared" si="80"/>
        <v>38</v>
      </c>
      <c r="H129">
        <f t="shared" si="81"/>
        <v>39</v>
      </c>
      <c r="I129">
        <f t="shared" si="82"/>
        <v>40</v>
      </c>
      <c r="J129">
        <f t="shared" si="83"/>
        <v>41</v>
      </c>
      <c r="K129">
        <f t="shared" si="84"/>
        <v>42</v>
      </c>
      <c r="L129">
        <f t="shared" si="85"/>
        <v>43</v>
      </c>
      <c r="M129">
        <f>IF('Data Input'!D129&gt;=240,1,0)</f>
        <v>0</v>
      </c>
      <c r="N129">
        <f>_xlfn.IFS('Data Input'!F129&gt;=130,1,'Data Input'!G129=1,1,0=0,0)</f>
        <v>0</v>
      </c>
      <c r="O129">
        <f>'Data Input'!H129</f>
        <v>1</v>
      </c>
      <c r="P129">
        <f>'Data Input'!J129</f>
        <v>23.4</v>
      </c>
      <c r="Q129">
        <f t="shared" si="86"/>
        <v>0</v>
      </c>
      <c r="R129">
        <f>IF('Data Input'!I129&gt;=100,1,0)</f>
        <v>0</v>
      </c>
      <c r="S129" s="18">
        <f>'Data Input'!L129</f>
        <v>3</v>
      </c>
      <c r="T129" s="16">
        <f>'Data Input'!N129</f>
        <v>2016</v>
      </c>
      <c r="U129">
        <f t="shared" si="87"/>
        <v>0.39208996172449834</v>
      </c>
      <c r="V129">
        <f t="shared" si="88"/>
        <v>0.11657577814026546</v>
      </c>
      <c r="W129">
        <f t="shared" si="89"/>
        <v>0.36942978917776603</v>
      </c>
      <c r="X129" s="16">
        <f t="shared" si="90"/>
        <v>1.1163907028324647E-2</v>
      </c>
      <c r="Y129">
        <f t="shared" si="91"/>
        <v>1649.9708773130094</v>
      </c>
      <c r="Z129">
        <f t="shared" si="92"/>
        <v>53.623438253707398</v>
      </c>
      <c r="AA129">
        <f t="shared" si="93"/>
        <v>208.72514412333467</v>
      </c>
      <c r="AB129" s="16">
        <f t="shared" si="94"/>
        <v>57.052050775563046</v>
      </c>
      <c r="AC129">
        <f t="shared" si="95"/>
        <v>54548.318999999996</v>
      </c>
      <c r="AD129">
        <f t="shared" si="96"/>
        <v>49894.025999999998</v>
      </c>
      <c r="AE129">
        <f t="shared" si="97"/>
        <v>45239.733</v>
      </c>
      <c r="AF129">
        <f t="shared" si="98"/>
        <v>40213.095999999998</v>
      </c>
      <c r="AG129">
        <f t="shared" si="99"/>
        <v>35186.458999999995</v>
      </c>
      <c r="AH129">
        <f t="shared" si="100"/>
        <v>30159.821999999996</v>
      </c>
      <c r="AI129">
        <f t="shared" si="101"/>
        <v>25133.184999999998</v>
      </c>
      <c r="AJ129">
        <f t="shared" si="102"/>
        <v>20106.547999999999</v>
      </c>
      <c r="AK129">
        <f t="shared" si="103"/>
        <v>15079.911</v>
      </c>
      <c r="AL129">
        <f t="shared" si="104"/>
        <v>10053.273999999999</v>
      </c>
      <c r="AM129">
        <f t="shared" si="105"/>
        <v>5026.6369999999997</v>
      </c>
      <c r="AN129">
        <f t="shared" si="106"/>
        <v>1055.1250169133598</v>
      </c>
      <c r="AO129">
        <f t="shared" si="107"/>
        <v>46300.891000000018</v>
      </c>
      <c r="AP129">
        <f t="shared" si="108"/>
        <v>42350.303000000014</v>
      </c>
      <c r="AQ129">
        <f t="shared" si="109"/>
        <v>38399.715000000011</v>
      </c>
      <c r="AR129">
        <f t="shared" si="110"/>
        <v>34133.080000000009</v>
      </c>
      <c r="AS129">
        <f t="shared" si="111"/>
        <v>29866.445000000007</v>
      </c>
      <c r="AT129">
        <f t="shared" si="112"/>
        <v>25599.810000000005</v>
      </c>
      <c r="AU129">
        <f t="shared" si="113"/>
        <v>21333.175000000003</v>
      </c>
      <c r="AV129">
        <f t="shared" si="114"/>
        <v>17066.54</v>
      </c>
      <c r="AW129">
        <f t="shared" si="115"/>
        <v>12799.905000000001</v>
      </c>
      <c r="AX129">
        <f t="shared" si="116"/>
        <v>8533.27</v>
      </c>
      <c r="AY129">
        <f t="shared" si="117"/>
        <v>4266.6350000000002</v>
      </c>
      <c r="AZ129">
        <f t="shared" si="118"/>
        <v>895.59547463931347</v>
      </c>
      <c r="BA129">
        <f t="shared" si="119"/>
        <v>43115.542999999998</v>
      </c>
      <c r="BB129">
        <f t="shared" si="120"/>
        <v>40266.093999999997</v>
      </c>
      <c r="BC129">
        <f t="shared" si="121"/>
        <v>37416.644999999997</v>
      </c>
      <c r="BD129">
        <f t="shared" si="122"/>
        <v>33259.24</v>
      </c>
      <c r="BE129">
        <f t="shared" si="123"/>
        <v>29101.834999999995</v>
      </c>
      <c r="BF129">
        <f t="shared" si="124"/>
        <v>24944.429999999997</v>
      </c>
      <c r="BG129">
        <f t="shared" si="125"/>
        <v>20787.024999999998</v>
      </c>
      <c r="BH129">
        <f t="shared" si="126"/>
        <v>16629.62</v>
      </c>
      <c r="BI129">
        <f t="shared" si="127"/>
        <v>12472.215</v>
      </c>
      <c r="BJ129">
        <f t="shared" si="128"/>
        <v>8314.81</v>
      </c>
      <c r="BK129">
        <f t="shared" si="129"/>
        <v>4157.4049999999997</v>
      </c>
      <c r="BL129">
        <f t="shared" si="130"/>
        <v>862.9461208436237</v>
      </c>
      <c r="BM129">
        <f t="shared" si="131"/>
        <v>54312.314999999995</v>
      </c>
      <c r="BN129">
        <f t="shared" si="132"/>
        <v>51346.947999999997</v>
      </c>
      <c r="BO129">
        <f t="shared" si="133"/>
        <v>47965.39</v>
      </c>
      <c r="BP129">
        <f t="shared" si="134"/>
        <v>44583.832000000002</v>
      </c>
      <c r="BQ129">
        <f t="shared" si="135"/>
        <v>39010.853000000003</v>
      </c>
      <c r="BR129">
        <f t="shared" si="136"/>
        <v>33437.874000000003</v>
      </c>
      <c r="BS129">
        <f t="shared" si="137"/>
        <v>27864.895</v>
      </c>
      <c r="BT129">
        <f t="shared" si="138"/>
        <v>22291.916000000001</v>
      </c>
      <c r="BU129">
        <f t="shared" si="139"/>
        <v>16718.937000000002</v>
      </c>
      <c r="BV129">
        <f t="shared" si="140"/>
        <v>11145.958000000001</v>
      </c>
      <c r="BW129">
        <f t="shared" si="141"/>
        <v>5572.9790000000003</v>
      </c>
      <c r="BX129" s="16">
        <f t="shared" si="142"/>
        <v>1129.8636662211529</v>
      </c>
      <c r="BY129">
        <f t="shared" si="143"/>
        <v>2705.0958942263692</v>
      </c>
      <c r="BZ129">
        <f t="shared" si="144"/>
        <v>949.21891289302084</v>
      </c>
      <c r="CA129">
        <f t="shared" si="145"/>
        <v>1071.6712649669585</v>
      </c>
      <c r="CB129">
        <f t="shared" si="146"/>
        <v>1186.9157169967159</v>
      </c>
    </row>
    <row r="130" spans="1:80" x14ac:dyDescent="0.25">
      <c r="A130">
        <f>'Data Input'!A130</f>
        <v>0</v>
      </c>
      <c r="B130">
        <f>'Data Input'!C130</f>
        <v>65</v>
      </c>
      <c r="C130">
        <f t="shared" si="76"/>
        <v>66</v>
      </c>
      <c r="D130">
        <f t="shared" si="77"/>
        <v>67</v>
      </c>
      <c r="E130">
        <f t="shared" si="78"/>
        <v>68</v>
      </c>
      <c r="F130">
        <f t="shared" si="79"/>
        <v>69</v>
      </c>
      <c r="G130">
        <f t="shared" si="80"/>
        <v>70</v>
      </c>
      <c r="H130">
        <f t="shared" si="81"/>
        <v>71</v>
      </c>
      <c r="I130">
        <f t="shared" si="82"/>
        <v>72</v>
      </c>
      <c r="J130">
        <f t="shared" si="83"/>
        <v>73</v>
      </c>
      <c r="K130">
        <f t="shared" si="84"/>
        <v>74</v>
      </c>
      <c r="L130">
        <f t="shared" si="85"/>
        <v>75</v>
      </c>
      <c r="M130">
        <f>IF('Data Input'!D130&gt;=240,1,0)</f>
        <v>1</v>
      </c>
      <c r="N130">
        <f>_xlfn.IFS('Data Input'!F130&gt;=130,1,'Data Input'!G130=1,1,0=0,0)</f>
        <v>0</v>
      </c>
      <c r="O130">
        <f>'Data Input'!H130</f>
        <v>0</v>
      </c>
      <c r="P130">
        <f>'Data Input'!J130</f>
        <v>28.8</v>
      </c>
      <c r="Q130">
        <f t="shared" si="86"/>
        <v>0</v>
      </c>
      <c r="R130">
        <f>IF('Data Input'!I130&gt;=100,1,0)</f>
        <v>0</v>
      </c>
      <c r="S130" s="18">
        <f>'Data Input'!L130</f>
        <v>3</v>
      </c>
      <c r="T130" s="16">
        <f>'Data Input'!N130</f>
        <v>2016</v>
      </c>
      <c r="U130">
        <f t="shared" si="87"/>
        <v>0.61370802730322416</v>
      </c>
      <c r="V130">
        <f t="shared" si="88"/>
        <v>5.6345485331443415E-2</v>
      </c>
      <c r="W130">
        <f t="shared" si="89"/>
        <v>0.38948093614611862</v>
      </c>
      <c r="X130" s="16">
        <f t="shared" si="90"/>
        <v>3.4260263167377479E-2</v>
      </c>
      <c r="Y130">
        <f t="shared" si="91"/>
        <v>2582.5715296813437</v>
      </c>
      <c r="Z130">
        <f t="shared" si="92"/>
        <v>25.918237062165687</v>
      </c>
      <c r="AA130">
        <f t="shared" si="93"/>
        <v>220.05389633393045</v>
      </c>
      <c r="AB130" s="16">
        <f t="shared" si="94"/>
        <v>175.08371118195345</v>
      </c>
      <c r="AC130">
        <f t="shared" si="95"/>
        <v>30113.275999999994</v>
      </c>
      <c r="AD130">
        <f t="shared" si="96"/>
        <v>26994.899999999994</v>
      </c>
      <c r="AE130">
        <f t="shared" si="97"/>
        <v>24295.409999999996</v>
      </c>
      <c r="AF130">
        <f t="shared" si="98"/>
        <v>21595.919999999998</v>
      </c>
      <c r="AG130">
        <f t="shared" si="99"/>
        <v>18896.43</v>
      </c>
      <c r="AH130">
        <f t="shared" si="100"/>
        <v>16196.939999999999</v>
      </c>
      <c r="AI130">
        <f t="shared" si="101"/>
        <v>13497.449999999999</v>
      </c>
      <c r="AJ130">
        <f t="shared" si="102"/>
        <v>10797.96</v>
      </c>
      <c r="AK130">
        <f t="shared" si="103"/>
        <v>8098.4699999999993</v>
      </c>
      <c r="AL130">
        <f t="shared" si="104"/>
        <v>5398.98</v>
      </c>
      <c r="AM130">
        <f t="shared" si="105"/>
        <v>2699.49</v>
      </c>
      <c r="AN130">
        <f t="shared" si="106"/>
        <v>892.08667827550153</v>
      </c>
      <c r="AO130">
        <f t="shared" si="107"/>
        <v>25560.304</v>
      </c>
      <c r="AP130">
        <f t="shared" si="108"/>
        <v>22913.41</v>
      </c>
      <c r="AQ130">
        <f t="shared" si="109"/>
        <v>20622.069</v>
      </c>
      <c r="AR130">
        <f t="shared" si="110"/>
        <v>18330.727999999999</v>
      </c>
      <c r="AS130">
        <f t="shared" si="111"/>
        <v>16039.387000000001</v>
      </c>
      <c r="AT130">
        <f t="shared" si="112"/>
        <v>13748.046</v>
      </c>
      <c r="AU130">
        <f t="shared" si="113"/>
        <v>11456.705</v>
      </c>
      <c r="AV130">
        <f t="shared" si="114"/>
        <v>9165.3639999999996</v>
      </c>
      <c r="AW130">
        <f t="shared" si="115"/>
        <v>6874.0229999999992</v>
      </c>
      <c r="AX130">
        <f t="shared" si="116"/>
        <v>4582.6819999999998</v>
      </c>
      <c r="AY130">
        <f t="shared" si="117"/>
        <v>2291.3409999999999</v>
      </c>
      <c r="AZ130">
        <f t="shared" si="118"/>
        <v>757.20776408691347</v>
      </c>
      <c r="BA130">
        <f t="shared" si="119"/>
        <v>24905.931</v>
      </c>
      <c r="BB130">
        <f t="shared" si="120"/>
        <v>22326.799999999999</v>
      </c>
      <c r="BC130">
        <f t="shared" si="121"/>
        <v>20094.12</v>
      </c>
      <c r="BD130">
        <f t="shared" si="122"/>
        <v>17861.439999999999</v>
      </c>
      <c r="BE130">
        <f t="shared" si="123"/>
        <v>15628.76</v>
      </c>
      <c r="BF130">
        <f t="shared" si="124"/>
        <v>13396.08</v>
      </c>
      <c r="BG130">
        <f t="shared" si="125"/>
        <v>11163.4</v>
      </c>
      <c r="BH130">
        <f t="shared" si="126"/>
        <v>8930.7199999999993</v>
      </c>
      <c r="BI130">
        <f t="shared" si="127"/>
        <v>6698.0399999999991</v>
      </c>
      <c r="BJ130">
        <f t="shared" si="128"/>
        <v>4465.3599999999997</v>
      </c>
      <c r="BK130">
        <f t="shared" si="129"/>
        <v>2232.6799999999998</v>
      </c>
      <c r="BL130">
        <f t="shared" si="130"/>
        <v>737.82236574979981</v>
      </c>
      <c r="BM130">
        <f t="shared" si="131"/>
        <v>13849.635500000002</v>
      </c>
      <c r="BN130">
        <f t="shared" si="132"/>
        <v>10884.268500000002</v>
      </c>
      <c r="BO130">
        <f t="shared" si="133"/>
        <v>9719.3815000000013</v>
      </c>
      <c r="BP130">
        <f t="shared" si="134"/>
        <v>8474.960500000001</v>
      </c>
      <c r="BQ130">
        <f t="shared" si="135"/>
        <v>7230.5395000000008</v>
      </c>
      <c r="BR130">
        <f t="shared" si="136"/>
        <v>5986.1185000000005</v>
      </c>
      <c r="BS130">
        <f t="shared" si="137"/>
        <v>4741.6975000000002</v>
      </c>
      <c r="BT130">
        <f t="shared" si="138"/>
        <v>3793.3580000000002</v>
      </c>
      <c r="BU130">
        <f t="shared" si="139"/>
        <v>2845.0185000000001</v>
      </c>
      <c r="BV130">
        <f t="shared" si="140"/>
        <v>1896.6790000000001</v>
      </c>
      <c r="BW130">
        <f t="shared" si="141"/>
        <v>948.33950000000004</v>
      </c>
      <c r="BX130" s="16">
        <f t="shared" si="142"/>
        <v>352.10436503794278</v>
      </c>
      <c r="BY130">
        <f t="shared" si="143"/>
        <v>3474.6582079568452</v>
      </c>
      <c r="BZ130">
        <f t="shared" si="144"/>
        <v>783.12600114907912</v>
      </c>
      <c r="CA130">
        <f t="shared" si="145"/>
        <v>957.87626208373024</v>
      </c>
      <c r="CB130">
        <f t="shared" si="146"/>
        <v>527.18807621989617</v>
      </c>
    </row>
    <row r="131" spans="1:80" x14ac:dyDescent="0.25">
      <c r="A131">
        <f>'Data Input'!A131</f>
        <v>0</v>
      </c>
      <c r="B131">
        <f>'Data Input'!C131</f>
        <v>44</v>
      </c>
      <c r="C131">
        <f t="shared" ref="C131:C194" si="147">B131+1</f>
        <v>45</v>
      </c>
      <c r="D131">
        <f t="shared" ref="D131:D194" si="148">C131+1</f>
        <v>46</v>
      </c>
      <c r="E131">
        <f t="shared" ref="E131:E194" si="149">D131+1</f>
        <v>47</v>
      </c>
      <c r="F131">
        <f t="shared" ref="F131:F194" si="150">E131+1</f>
        <v>48</v>
      </c>
      <c r="G131">
        <f t="shared" ref="G131:G194" si="151">F131+1</f>
        <v>49</v>
      </c>
      <c r="H131">
        <f t="shared" ref="H131:H194" si="152">G131+1</f>
        <v>50</v>
      </c>
      <c r="I131">
        <f t="shared" ref="I131:I194" si="153">H131+1</f>
        <v>51</v>
      </c>
      <c r="J131">
        <f t="shared" ref="J131:J194" si="154">I131+1</f>
        <v>52</v>
      </c>
      <c r="K131">
        <f t="shared" ref="K131:K194" si="155">J131+1</f>
        <v>53</v>
      </c>
      <c r="L131">
        <f t="shared" ref="L131:L194" si="156">K131+1</f>
        <v>54</v>
      </c>
      <c r="M131">
        <f>IF('Data Input'!D131&gt;=240,1,0)</f>
        <v>0</v>
      </c>
      <c r="N131">
        <f>_xlfn.IFS('Data Input'!F131&gt;=130,1,'Data Input'!G131=1,1,0=0,0)</f>
        <v>0</v>
      </c>
      <c r="O131">
        <f>'Data Input'!H131</f>
        <v>0</v>
      </c>
      <c r="P131">
        <f>'Data Input'!J131</f>
        <v>27.4</v>
      </c>
      <c r="Q131">
        <f t="shared" ref="Q131:Q194" si="157">IF(A131="M",1,0)</f>
        <v>0</v>
      </c>
      <c r="R131">
        <f>IF('Data Input'!I131&gt;=100,1,0)</f>
        <v>0</v>
      </c>
      <c r="S131" s="18">
        <f>'Data Input'!L131</f>
        <v>3</v>
      </c>
      <c r="T131" s="16">
        <f>'Data Input'!N131</f>
        <v>2016</v>
      </c>
      <c r="U131">
        <f t="shared" ref="U131:U194" si="158">EXP(-2.346104-Q131*0.74826-O131*0.059342+P131*0.084056+M131*0.388217+N131*0.341375)/(1+EXP(-2.346104-Q131*0.74826-O131*0.059342+P131*0.084056+M131*0.388217))</f>
        <v>0.48925925258008701</v>
      </c>
      <c r="V131">
        <f t="shared" ref="V131:V194" si="159">EXP(-4.04299-Q131*0.21011+O131*0.95911+P131*0.04524-M131*0.07818+N131*0.36214-R131*0.43584)/(1+EXP(-4.04299-Q131*0.21011+O131*0.95911+P131*0.04524-M131*0.07818+N131*0.36214-R131*0.43584))</f>
        <v>5.7139968346010234E-2</v>
      </c>
      <c r="W131">
        <f t="shared" ref="W131:W194" si="160">EXP(-1.85739-Q131*0.34009+O131*0.388879+P131*0.039908+M131*0.258545+N131*0.310812+R131*0.322393)/(1+EXP(-1.85739-Q131*0.34009+O131*0.388879+P131*0.039908+M131*0.258545+N131*0.310812+R131*0.322393))</f>
        <v>0.31779779205511749</v>
      </c>
      <c r="X131" s="16">
        <f t="shared" ref="X131:X194" si="161">IF(R131=0,EXP(-9.14458+Q131*0.284981+O131*0.165925+P131*0.192086+M131*0.273595+N131*0.490982)/(1+EXP(-9.14458+Q131*0.284981+O131*0.165925+P131*0.192086+M131*0.273595+N131*0.490982)),1)</f>
        <v>2.0204795452571353E-2</v>
      </c>
      <c r="Y131">
        <f t="shared" ref="Y131:Y194" si="162">(U131/11)*7714.93*66/11</f>
        <v>2058.8732102769218</v>
      </c>
      <c r="Z131">
        <f t="shared" ref="Z131:Z194" si="163">(V131/11)*843.311006512658*66/11</f>
        <v>26.283689573441077</v>
      </c>
      <c r="AA131">
        <f t="shared" ref="AA131:AA194" si="164">(W131/11)*1035.82*66/11</f>
        <v>179.55344125447186</v>
      </c>
      <c r="AB131" s="16">
        <f t="shared" ref="AB131:AB194" si="165">(X131/11)*9369.07*66/11</f>
        <v>103.25462341681238</v>
      </c>
      <c r="AC131">
        <f t="shared" ref="AC131:AC194" si="166">_xlfn.IFS(AND(B131&lt;20,$S131=0),4421.578,AND(B131&lt;20,$S131=1),3397.634,AND(B131&lt;20,$S131=2),3025.291,AND(B131&lt;20,$S131=3),2652.947,AND(B131&lt;20,$S131=4),2373.689,AND(B131&lt;25,$S131=0),4980.094,AND(B131&lt;25,$S131=1),3723.434,AND(B131&lt;25,$S131=2),3304.548,AND(B131&lt;25,$S131=3),2932.205,AND(B131&lt;25,$S131=4),2699.49,B131&lt;35,4654.293,AND(B131&lt;45,$S131=0),3211.462,AND(B131&lt;45,$S131=1),4188.864,AND(B131&lt;45,$S131=2),4607.75,AND(B131&lt;45,$S131=3),5026.637,AND(B131&lt;45,$S131=4),5212.808,AND(B131&lt;55,$S131=0),1768.631,AND(B131&lt;55,$S131=1),3909.606,AND(B131&lt;55,$S131=2),3630.349,AND(B131&lt;55,$S131=3),3956.149,AND(B131&lt;55,$S131=4),4328.493,AND(B131&lt;66,$S131=0),418.8864,AND(B131&lt;66,$S131=1),2001.346,AND(B131&lt;66,$S131=2),2699.49,AND(B131&lt;66,$S131=3),3118.376,AND(B131&lt;66,$S131=4),3490.72,AND(B131&gt;65,$S131=0),46.54293,AND(B131&gt;65,$S131=1),977.4016,AND(B131&gt;65,$S131=2),2187.518,AND(B131&gt;65,$S131=3),2699.49,AND(B131&gt;65,$S131=4),3118.376)+AD131</f>
        <v>44588.127</v>
      </c>
      <c r="AD131">
        <f t="shared" ref="AD131:AD194" si="167">_xlfn.IFS(AND(C131&lt;20,$S131=0),4421.578,AND(C131&lt;20,$S131=1),3397.634,AND(C131&lt;20,$S131=2),3025.291,AND(C131&lt;20,$S131=3),2652.947,AND(C131&lt;20,$S131=4),2373.689,AND(C131&lt;25,$S131=0),4980.094,AND(C131&lt;25,$S131=1),3723.434,AND(C131&lt;25,$S131=2),3304.548,AND(C131&lt;25,$S131=3),2932.205,AND(C131&lt;25,$S131=4),2699.49,C131&lt;35,4654.293,AND(C131&lt;45,$S131=0),3211.462,AND(C131&lt;45,$S131=1),4188.864,AND(C131&lt;45,$S131=2),4607.75,AND(C131&lt;45,$S131=3),5026.637,AND(C131&lt;45,$S131=4),5212.808,AND(C131&lt;55,$S131=0),1768.631,AND(C131&lt;55,$S131=1),3909.606,AND(C131&lt;55,$S131=2),3630.349,AND(C131&lt;55,$S131=3),3956.149,AND(C131&lt;55,$S131=4),4328.493,AND(C131&lt;66,$S131=0),418.8864,AND(C131&lt;66,$S131=1),2001.346,AND(C131&lt;66,$S131=2),2699.49,AND(C131&lt;66,$S131=3),3118.376,AND(C131&lt;66,$S131=4),3490.72,AND(C131&gt;65,$S131=0),46.54293,AND(C131&gt;65,$S131=1),977.4016,AND(C131&gt;65,$S131=2),2187.518,AND(C131&gt;65,$S131=3),2699.49,AND(C131&gt;65,$S131=4),3118.376)+AE131</f>
        <v>39561.49</v>
      </c>
      <c r="AE131">
        <f t="shared" ref="AE131:AE194" si="168">_xlfn.IFS(AND(D131&lt;20,$S131=0),4421.578,AND(D131&lt;20,$S131=1),3397.634,AND(D131&lt;20,$S131=2),3025.291,AND(D131&lt;20,$S131=3),2652.947,AND(D131&lt;20,$S131=4),2373.689,AND(D131&lt;25,$S131=0),4980.094,AND(D131&lt;25,$S131=1),3723.434,AND(D131&lt;25,$S131=2),3304.548,AND(D131&lt;25,$S131=3),2932.205,AND(D131&lt;25,$S131=4),2699.49,D131&lt;35,4654.293,AND(D131&lt;45,$S131=0),3211.462,AND(D131&lt;45,$S131=1),4188.864,AND(D131&lt;45,$S131=2),4607.75,AND(D131&lt;45,$S131=3),5026.637,AND(D131&lt;45,$S131=4),5212.808,AND(D131&lt;55,$S131=0),1768.631,AND(D131&lt;55,$S131=1),3909.606,AND(D131&lt;55,$S131=2),3630.349,AND(D131&lt;55,$S131=3),3956.149,AND(D131&lt;55,$S131=4),4328.493,AND(D131&lt;66,$S131=0),418.8864,AND(D131&lt;66,$S131=1),2001.346,AND(D131&lt;66,$S131=2),2699.49,AND(D131&lt;66,$S131=3),3118.376,AND(D131&lt;66,$S131=4),3490.72,AND(D131&gt;65,$S131=0),46.54293,AND(D131&gt;65,$S131=1),977.4016,AND(D131&gt;65,$S131=2),2187.518,AND(D131&gt;65,$S131=3),2699.49,AND(D131&gt;65,$S131=4),3118.376)+AF131</f>
        <v>35605.341</v>
      </c>
      <c r="AF131">
        <f t="shared" ref="AF131:AF194" si="169">_xlfn.IFS(AND(E131&lt;20,$S131=0),4421.578,AND(E131&lt;20,$S131=1),3397.634,AND(E131&lt;20,$S131=2),3025.291,AND(E131&lt;20,$S131=3),2652.947,AND(E131&lt;20,$S131=4),2373.689,AND(E131&lt;25,$S131=0),4980.094,AND(E131&lt;25,$S131=1),3723.434,AND(E131&lt;25,$S131=2),3304.548,AND(E131&lt;25,$S131=3),2932.205,AND(E131&lt;25,$S131=4),2699.49,E131&lt;35,4654.293,AND(E131&lt;45,$S131=0),3211.462,AND(E131&lt;45,$S131=1),4188.864,AND(E131&lt;45,$S131=2),4607.75,AND(E131&lt;45,$S131=3),5026.637,AND(E131&lt;45,$S131=4),5212.808,AND(E131&lt;55,$S131=0),1768.631,AND(E131&lt;55,$S131=1),3909.606,AND(E131&lt;55,$S131=2),3630.349,AND(E131&lt;55,$S131=3),3956.149,AND(E131&lt;55,$S131=4),4328.493,AND(E131&lt;66,$S131=0),418.8864,AND(E131&lt;66,$S131=1),2001.346,AND(E131&lt;66,$S131=2),2699.49,AND(E131&lt;66,$S131=3),3118.376,AND(E131&lt;66,$S131=4),3490.72,AND(E131&gt;65,$S131=0),46.54293,AND(E131&gt;65,$S131=1),977.4016,AND(E131&gt;65,$S131=2),2187.518,AND(E131&gt;65,$S131=3),2699.49,AND(E131&gt;65,$S131=4),3118.376)+AG131</f>
        <v>31649.192000000003</v>
      </c>
      <c r="AG131">
        <f t="shared" ref="AG131:AG194" si="170">_xlfn.IFS(AND(F131&lt;20,$S131=0),4421.578,AND(F131&lt;20,$S131=1),3397.634,AND(F131&lt;20,$S131=2),3025.291,AND(F131&lt;20,$S131=3),2652.947,AND(F131&lt;20,$S131=4),2373.689,AND(F131&lt;25,$S131=0),4980.094,AND(F131&lt;25,$S131=1),3723.434,AND(F131&lt;25,$S131=2),3304.548,AND(F131&lt;25,$S131=3),2932.205,AND(F131&lt;25,$S131=4),2699.49,F131&lt;35,4654.293,AND(F131&lt;45,$S131=0),3211.462,AND(F131&lt;45,$S131=1),4188.864,AND(F131&lt;45,$S131=2),4607.75,AND(F131&lt;45,$S131=3),5026.637,AND(F131&lt;45,$S131=4),5212.808,AND(F131&lt;55,$S131=0),1768.631,AND(F131&lt;55,$S131=1),3909.606,AND(F131&lt;55,$S131=2),3630.349,AND(F131&lt;55,$S131=3),3956.149,AND(F131&lt;55,$S131=4),4328.493,AND(F131&lt;66,$S131=0),418.8864,AND(F131&lt;66,$S131=1),2001.346,AND(F131&lt;66,$S131=2),2699.49,AND(F131&lt;66,$S131=3),3118.376,AND(F131&lt;66,$S131=4),3490.72,AND(F131&gt;65,$S131=0),46.54293,AND(F131&gt;65,$S131=1),977.4016,AND(F131&gt;65,$S131=2),2187.518,AND(F131&gt;65,$S131=3),2699.49,AND(F131&gt;65,$S131=4),3118.376)+AH131</f>
        <v>27693.043000000001</v>
      </c>
      <c r="AH131">
        <f t="shared" ref="AH131:AH194" si="171">_xlfn.IFS(AND(G131&lt;20,$S131=0),4421.578,AND(G131&lt;20,$S131=1),3397.634,AND(G131&lt;20,$S131=2),3025.291,AND(G131&lt;20,$S131=3),2652.947,AND(G131&lt;20,$S131=4),2373.689,AND(G131&lt;25,$S131=0),4980.094,AND(G131&lt;25,$S131=1),3723.434,AND(G131&lt;25,$S131=2),3304.548,AND(G131&lt;25,$S131=3),2932.205,AND(G131&lt;25,$S131=4),2699.49,G131&lt;35,4654.293,AND(G131&lt;45,$S131=0),3211.462,AND(G131&lt;45,$S131=1),4188.864,AND(G131&lt;45,$S131=2),4607.75,AND(G131&lt;45,$S131=3),5026.637,AND(G131&lt;45,$S131=4),5212.808,AND(G131&lt;55,$S131=0),1768.631,AND(G131&lt;55,$S131=1),3909.606,AND(G131&lt;55,$S131=2),3630.349,AND(G131&lt;55,$S131=3),3956.149,AND(G131&lt;55,$S131=4),4328.493,AND(G131&lt;66,$S131=0),418.8864,AND(G131&lt;66,$S131=1),2001.346,AND(G131&lt;66,$S131=2),2699.49,AND(G131&lt;66,$S131=3),3118.376,AND(G131&lt;66,$S131=4),3490.72,AND(G131&gt;65,$S131=0),46.54293,AND(G131&gt;65,$S131=1),977.4016,AND(G131&gt;65,$S131=2),2187.518,AND(G131&gt;65,$S131=3),2699.49,AND(G131&gt;65,$S131=4),3118.376)+AI131</f>
        <v>23736.894</v>
      </c>
      <c r="AI131">
        <f t="shared" ref="AI131:AI194" si="172">_xlfn.IFS(AND(H131&lt;20,$S131=0),4421.578,AND(H131&lt;20,$S131=1),3397.634,AND(H131&lt;20,$S131=2),3025.291,AND(H131&lt;20,$S131=3),2652.947,AND(H131&lt;20,$S131=4),2373.689,AND(H131&lt;25,$S131=0),4980.094,AND(H131&lt;25,$S131=1),3723.434,AND(H131&lt;25,$S131=2),3304.548,AND(H131&lt;25,$S131=3),2932.205,AND(H131&lt;25,$S131=4),2699.49,H131&lt;35,4654.293,AND(H131&lt;45,$S131=0),3211.462,AND(H131&lt;45,$S131=1),4188.864,AND(H131&lt;45,$S131=2),4607.75,AND(H131&lt;45,$S131=3),5026.637,AND(H131&lt;45,$S131=4),5212.808,AND(H131&lt;55,$S131=0),1768.631,AND(H131&lt;55,$S131=1),3909.606,AND(H131&lt;55,$S131=2),3630.349,AND(H131&lt;55,$S131=3),3956.149,AND(H131&lt;55,$S131=4),4328.493,AND(H131&lt;66,$S131=0),418.8864,AND(H131&lt;66,$S131=1),2001.346,AND(H131&lt;66,$S131=2),2699.49,AND(H131&lt;66,$S131=3),3118.376,AND(H131&lt;66,$S131=4),3490.72,AND(H131&gt;65,$S131=0),46.54293,AND(H131&gt;65,$S131=1),977.4016,AND(H131&gt;65,$S131=2),2187.518,AND(H131&gt;65,$S131=3),2699.49,AND(H131&gt;65,$S131=4),3118.376)+AJ131</f>
        <v>19780.744999999999</v>
      </c>
      <c r="AJ131">
        <f t="shared" ref="AJ131:AJ194" si="173">_xlfn.IFS(AND(I131&lt;20,$S131=0),4421.578,AND(I131&lt;20,$S131=1),3397.634,AND(I131&lt;20,$S131=2),3025.291,AND(I131&lt;20,$S131=3),2652.947,AND(I131&lt;20,$S131=4),2373.689,AND(I131&lt;25,$S131=0),4980.094,AND(I131&lt;25,$S131=1),3723.434,AND(I131&lt;25,$S131=2),3304.548,AND(I131&lt;25,$S131=3),2932.205,AND(I131&lt;25,$S131=4),2699.49,I131&lt;35,4654.293,AND(I131&lt;45,$S131=0),3211.462,AND(I131&lt;45,$S131=1),4188.864,AND(I131&lt;45,$S131=2),4607.75,AND(I131&lt;45,$S131=3),5026.637,AND(I131&lt;45,$S131=4),5212.808,AND(I131&lt;55,$S131=0),1768.631,AND(I131&lt;55,$S131=1),3909.606,AND(I131&lt;55,$S131=2),3630.349,AND(I131&lt;55,$S131=3),3956.149,AND(I131&lt;55,$S131=4),4328.493,AND(I131&lt;66,$S131=0),418.8864,AND(I131&lt;66,$S131=1),2001.346,AND(I131&lt;66,$S131=2),2699.49,AND(I131&lt;66,$S131=3),3118.376,AND(I131&lt;66,$S131=4),3490.72,AND(I131&gt;65,$S131=0),46.54293,AND(I131&gt;65,$S131=1),977.4016,AND(I131&gt;65,$S131=2),2187.518,AND(I131&gt;65,$S131=3),2699.49,AND(I131&gt;65,$S131=4),3118.376)+AK131</f>
        <v>15824.596</v>
      </c>
      <c r="AK131">
        <f t="shared" ref="AK131:AK194" si="174">_xlfn.IFS(AND(J131&lt;20,$S131=0),4421.578,AND(J131&lt;20,$S131=1),3397.634,AND(J131&lt;20,$S131=2),3025.291,AND(J131&lt;20,$S131=3),2652.947,AND(J131&lt;20,$S131=4),2373.689,AND(J131&lt;25,$S131=0),4980.094,AND(J131&lt;25,$S131=1),3723.434,AND(J131&lt;25,$S131=2),3304.548,AND(J131&lt;25,$S131=3),2932.205,AND(J131&lt;25,$S131=4),2699.49,J131&lt;35,4654.293,AND(J131&lt;45,$S131=0),3211.462,AND(J131&lt;45,$S131=1),4188.864,AND(J131&lt;45,$S131=2),4607.75,AND(J131&lt;45,$S131=3),5026.637,AND(J131&lt;45,$S131=4),5212.808,AND(J131&lt;55,$S131=0),1768.631,AND(J131&lt;55,$S131=1),3909.606,AND(J131&lt;55,$S131=2),3630.349,AND(J131&lt;55,$S131=3),3956.149,AND(J131&lt;55,$S131=4),4328.493,AND(J131&lt;66,$S131=0),418.8864,AND(J131&lt;66,$S131=1),2001.346,AND(J131&lt;66,$S131=2),2699.49,AND(J131&lt;66,$S131=3),3118.376,AND(J131&lt;66,$S131=4),3490.72,AND(J131&gt;65,$S131=0),46.54293,AND(J131&gt;65,$S131=1),977.4016,AND(J131&gt;65,$S131=2),2187.518,AND(J131&gt;65,$S131=3),2699.49,AND(J131&gt;65,$S131=4),3118.376)+AL131</f>
        <v>11868.447</v>
      </c>
      <c r="AL131">
        <f t="shared" ref="AL131:AL194" si="175">_xlfn.IFS(AND(K131&lt;20,$S131=0),4421.578,AND(K131&lt;20,$S131=1),3397.634,AND(K131&lt;20,$S131=2),3025.291,AND(K131&lt;20,$S131=3),2652.947,AND(K131&lt;20,$S131=4),2373.689,AND(K131&lt;25,$S131=0),4980.094,AND(K131&lt;25,$S131=1),3723.434,AND(K131&lt;25,$S131=2),3304.548,AND(K131&lt;25,$S131=3),2932.205,AND(K131&lt;25,$S131=4),2699.49,K131&lt;35,4654.293,AND(K131&lt;45,$S131=0),3211.462,AND(K131&lt;45,$S131=1),4188.864,AND(K131&lt;45,$S131=2),4607.75,AND(K131&lt;45,$S131=3),5026.637,AND(K131&lt;45,$S131=4),5212.808,AND(K131&lt;55,$S131=0),1768.631,AND(K131&lt;55,$S131=1),3909.606,AND(K131&lt;55,$S131=2),3630.349,AND(K131&lt;55,$S131=3),3956.149,AND(K131&lt;55,$S131=4),4328.493,AND(K131&lt;66,$S131=0),418.8864,AND(K131&lt;66,$S131=1),2001.346,AND(K131&lt;66,$S131=2),2699.49,AND(K131&lt;66,$S131=3),3118.376,AND(K131&lt;66,$S131=4),3490.72,AND(K131&gt;65,$S131=0),46.54293,AND(K131&gt;65,$S131=1),977.4016,AND(K131&gt;65,$S131=2),2187.518,AND(K131&gt;65,$S131=3),2699.49,AND(K131&gt;65,$S131=4),3118.376)+AM131</f>
        <v>7912.2979999999998</v>
      </c>
      <c r="AM131">
        <f t="shared" ref="AM131:AM194" si="176">_xlfn.IFS(AND(L131&lt;20,$S131=0),4421.578,AND(L131&lt;20,$S131=1),3397.634,AND(L131&lt;20,$S131=2),3025.291,AND(L131&lt;20,$S131=3),2652.947,AND(L131&lt;20,$S131=4),2373.689,AND(L131&lt;25,$S131=0),4980.094,AND(L131&lt;25,$S131=1),3723.434,AND(L131&lt;25,$S131=2),3304.548,AND(L131&lt;25,$S131=3),2932.205,AND(L131&lt;25,$S131=4),2699.49,L131&lt;35,4654.293,AND(L131&lt;45,$S131=0),3211.462,AND(L131&lt;45,$S131=1),4188.864,AND(L131&lt;45,$S131=2),4607.75,AND(L131&lt;45,$S131=3),5026.637,AND(L131&lt;45,$S131=4),5212.808,AND(L131&lt;55,$S131=0),1768.631,AND(L131&lt;55,$S131=1),3909.606,AND(L131&lt;55,$S131=2),3630.349,AND(L131&lt;55,$S131=3),3956.149,AND(L131&lt;55,$S131=4),4328.493,AND(L131&lt;66,$S131=0),418.8864,AND(L131&lt;66,$S131=1),2001.346,AND(L131&lt;66,$S131=2),2699.49,AND(L131&lt;66,$S131=3),3118.376,AND(L131&lt;66,$S131=4),3490.72,AND(L131&gt;65,$S131=0),46.54293,AND(L131&gt;65,$S131=1),977.4016,AND(L131&gt;65,$S131=2),2187.518,AND(L131&gt;65,$S131=3),2699.49,AND(L131&gt;65,$S131=4),3118.376)</f>
        <v>3956.1489999999999</v>
      </c>
      <c r="AN131">
        <f t="shared" ref="AN131:AN194" si="177">(U131/11)*SUM(AC131:AL131)/11</f>
        <v>1044.1042053147171</v>
      </c>
      <c r="AO131">
        <f t="shared" ref="AO131:AO194" si="178">_xlfn.IFS(AND(B131&lt;20,$S131=0),3753.058,AND(B131&lt;20,$S131=1),2883.929,AND(B131&lt;20,$S131=2),2567.882,AND(B131&lt;20,$S131=3),2251.835,AND(B131&lt;20,$S131=4),2014.8,AND(B131&lt;25,$S131=0),4227.129,AND(B131&lt;25,$S131=1),3160.47,AND(B131&lt;25,$S131=2),2804.917,AND(B131&lt;25,$S131=3),2488.87,AND(B131&lt;25,$S131=4),2291.341,B131&lt;35,3950.588,AND(B131&lt;45,$S131=0),2725.906,AND(B131&lt;45,$S131=1),3555.529,AND(B131&lt;45,$S131=2),3911.082,AND(B131&lt;45,$S131=3),4266.635,AND(B131&lt;45,$S131=4),4424.658,AND(B131&lt;55,$S150=0),1501.223,AND(B131&lt;55,$S131=1),3318.494,AND(B131&lt;55,$S131=2),3081.458,AND(B131&lt;55,$S131=3),3358,AND(B131&lt;55,$S131=4),3674.047,AND(B131&lt;66,$S131=0),355.5529,AND(B131&lt;66,$S131=1),1689.753,AND(B131&lt;66,$S131=2),2291.341,AND(B131&lt;66,$S131=3),2646.894,AND(B131&lt;66,$S131=4),2962.941,AND(B131&gt;65,$S131=0),39.50588,AND(B131&gt;65,$S131=1),829.6234,AND(B131&gt;65,$S131=2),1856.776,AND(B131&gt;65,$S131=3),2291.341,AND(B131&gt;65,$S131=4),2646.894)+AP131</f>
        <v>37846.635000000002</v>
      </c>
      <c r="AP131">
        <f t="shared" ref="AP131:AP194" si="179">_xlfn.IFS(AND(C131&lt;20,$S131=0),3753.058,AND(C131&lt;20,$S131=1),2883.929,AND(C131&lt;20,$S131=2),2567.882,AND(C131&lt;20,$S131=3),2251.835,AND(C131&lt;20,$S131=4),2014.8,AND(C131&lt;25,$S131=0),4227.129,AND(C131&lt;25,$S131=1),3160.47,AND(C131&lt;25,$S131=2),2804.917,AND(C131&lt;25,$S131=3),2488.87,AND(C131&lt;25,$S131=4),2291.341,C131&lt;35,3950.588,AND(C131&lt;45,$S131=0),2725.906,AND(C131&lt;45,$S131=1),3555.529,AND(C131&lt;45,$S131=2),3911.082,AND(C131&lt;45,$S131=3),4266.635,AND(C131&lt;45,$S131=4),4424.658,AND(C131&lt;55,$S150=0),1501.223,AND(C131&lt;55,$S131=1),3318.494,AND(C131&lt;55,$S131=2),3081.458,AND(C131&lt;55,$S131=3),3358,AND(C131&lt;55,$S131=4),3674.047,AND(C131&lt;66,$S131=0),355.5529,AND(C131&lt;66,$S131=1),1689.753,AND(C131&lt;66,$S131=2),2291.341,AND(C131&lt;66,$S131=3),2646.894,AND(C131&lt;66,$S131=4),2962.941,AND(C131&gt;65,$S131=0),39.50588,AND(C131&gt;65,$S131=1),829.6234,AND(C131&gt;65,$S131=2),1856.776,AND(C131&gt;65,$S131=3),2291.341,AND(C131&gt;65,$S131=4),2646.894)+AQ131</f>
        <v>33580</v>
      </c>
      <c r="AQ131">
        <f t="shared" ref="AQ131:AQ194" si="180">_xlfn.IFS(AND(D131&lt;20,$S131=0),3753.058,AND(D131&lt;20,$S131=1),2883.929,AND(D131&lt;20,$S131=2),2567.882,AND(D131&lt;20,$S131=3),2251.835,AND(D131&lt;20,$S131=4),2014.8,AND(D131&lt;25,$S131=0),4227.129,AND(D131&lt;25,$S131=1),3160.47,AND(D131&lt;25,$S131=2),2804.917,AND(D131&lt;25,$S131=3),2488.87,AND(D131&lt;25,$S131=4),2291.341,D131&lt;35,3950.588,AND(D131&lt;45,$S131=0),2725.906,AND(D131&lt;45,$S131=1),3555.529,AND(D131&lt;45,$S131=2),3911.082,AND(D131&lt;45,$S131=3),4266.635,AND(D131&lt;45,$S131=4),4424.658,AND(D131&lt;55,$S150=0),1501.223,AND(D131&lt;55,$S131=1),3318.494,AND(D131&lt;55,$S131=2),3081.458,AND(D131&lt;55,$S131=3),3358,AND(D131&lt;55,$S131=4),3674.047,AND(D131&lt;66,$S131=0),355.5529,AND(D131&lt;66,$S131=1),1689.753,AND(D131&lt;66,$S131=2),2291.341,AND(D131&lt;66,$S131=3),2646.894,AND(D131&lt;66,$S131=4),2962.941,AND(D131&gt;65,$S131=0),39.50588,AND(D131&gt;65,$S131=1),829.6234,AND(D131&gt;65,$S131=2),1856.776,AND(D131&gt;65,$S131=3),2291.341,AND(D131&gt;65,$S131=4),2646.894)+AR131</f>
        <v>30222</v>
      </c>
      <c r="AR131">
        <f t="shared" ref="AR131:AR194" si="181">_xlfn.IFS(AND(E131&lt;20,$S131=0),3753.058,AND(E131&lt;20,$S131=1),2883.929,AND(E131&lt;20,$S131=2),2567.882,AND(E131&lt;20,$S131=3),2251.835,AND(E131&lt;20,$S131=4),2014.8,AND(E131&lt;25,$S131=0),4227.129,AND(E131&lt;25,$S131=1),3160.47,AND(E131&lt;25,$S131=2),2804.917,AND(E131&lt;25,$S131=3),2488.87,AND(E131&lt;25,$S131=4),2291.341,E131&lt;35,3950.588,AND(E131&lt;45,$S131=0),2725.906,AND(E131&lt;45,$S131=1),3555.529,AND(E131&lt;45,$S131=2),3911.082,AND(E131&lt;45,$S131=3),4266.635,AND(E131&lt;45,$S131=4),4424.658,AND(E131&lt;55,$S150=0),1501.223,AND(E131&lt;55,$S131=1),3318.494,AND(E131&lt;55,$S131=2),3081.458,AND(E131&lt;55,$S131=3),3358,AND(E131&lt;55,$S131=4),3674.047,AND(E131&lt;66,$S131=0),355.5529,AND(E131&lt;66,$S131=1),1689.753,AND(E131&lt;66,$S131=2),2291.341,AND(E131&lt;66,$S131=3),2646.894,AND(E131&lt;66,$S131=4),2962.941,AND(E131&gt;65,$S131=0),39.50588,AND(E131&gt;65,$S131=1),829.6234,AND(E131&gt;65,$S131=2),1856.776,AND(E131&gt;65,$S131=3),2291.341,AND(E131&gt;65,$S131=4),2646.894)+AS131</f>
        <v>26864</v>
      </c>
      <c r="AS131">
        <f t="shared" ref="AS131:AS194" si="182">_xlfn.IFS(AND(F131&lt;20,$S131=0),3753.058,AND(F131&lt;20,$S131=1),2883.929,AND(F131&lt;20,$S131=2),2567.882,AND(F131&lt;20,$S131=3),2251.835,AND(F131&lt;20,$S131=4),2014.8,AND(F131&lt;25,$S131=0),4227.129,AND(F131&lt;25,$S131=1),3160.47,AND(F131&lt;25,$S131=2),2804.917,AND(F131&lt;25,$S131=3),2488.87,AND(F131&lt;25,$S131=4),2291.341,F131&lt;35,3950.588,AND(F131&lt;45,$S131=0),2725.906,AND(F131&lt;45,$S131=1),3555.529,AND(F131&lt;45,$S131=2),3911.082,AND(F131&lt;45,$S131=3),4266.635,AND(F131&lt;45,$S131=4),4424.658,AND(F131&lt;55,$S150=0),1501.223,AND(F131&lt;55,$S131=1),3318.494,AND(F131&lt;55,$S131=2),3081.458,AND(F131&lt;55,$S131=3),3358,AND(F131&lt;55,$S131=4),3674.047,AND(F131&lt;66,$S131=0),355.5529,AND(F131&lt;66,$S131=1),1689.753,AND(F131&lt;66,$S131=2),2291.341,AND(F131&lt;66,$S131=3),2646.894,AND(F131&lt;66,$S131=4),2962.941,AND(F131&gt;65,$S131=0),39.50588,AND(F131&gt;65,$S131=1),829.6234,AND(F131&gt;65,$S131=2),1856.776,AND(F131&gt;65,$S131=3),2291.341,AND(F131&gt;65,$S131=4),2646.894)+AT131</f>
        <v>23506</v>
      </c>
      <c r="AT131">
        <f t="shared" ref="AT131:AT194" si="183">_xlfn.IFS(AND(G131&lt;20,$S131=0),3753.058,AND(G131&lt;20,$S131=1),2883.929,AND(G131&lt;20,$S131=2),2567.882,AND(G131&lt;20,$S131=3),2251.835,AND(G131&lt;20,$S131=4),2014.8,AND(G131&lt;25,$S131=0),4227.129,AND(G131&lt;25,$S131=1),3160.47,AND(G131&lt;25,$S131=2),2804.917,AND(G131&lt;25,$S131=3),2488.87,AND(G131&lt;25,$S131=4),2291.341,G131&lt;35,3950.588,AND(G131&lt;45,$S131=0),2725.906,AND(G131&lt;45,$S131=1),3555.529,AND(G131&lt;45,$S131=2),3911.082,AND(G131&lt;45,$S131=3),4266.635,AND(G131&lt;45,$S131=4),4424.658,AND(G131&lt;55,$S150=0),1501.223,AND(G131&lt;55,$S131=1),3318.494,AND(G131&lt;55,$S131=2),3081.458,AND(G131&lt;55,$S131=3),3358,AND(G131&lt;55,$S131=4),3674.047,AND(G131&lt;66,$S131=0),355.5529,AND(G131&lt;66,$S131=1),1689.753,AND(G131&lt;66,$S131=2),2291.341,AND(G131&lt;66,$S131=3),2646.894,AND(G131&lt;66,$S131=4),2962.941,AND(G131&gt;65,$S131=0),39.50588,AND(G131&gt;65,$S131=1),829.6234,AND(G131&gt;65,$S131=2),1856.776,AND(G131&gt;65,$S131=3),2291.341,AND(G131&gt;65,$S131=4),2646.894)+AU131</f>
        <v>20148</v>
      </c>
      <c r="AU131">
        <f t="shared" ref="AU131:AU194" si="184">_xlfn.IFS(AND(H131&lt;20,$S131=0),3753.058,AND(H131&lt;20,$S131=1),2883.929,AND(H131&lt;20,$S131=2),2567.882,AND(H131&lt;20,$S131=3),2251.835,AND(H131&lt;20,$S131=4),2014.8,AND(H131&lt;25,$S131=0),4227.129,AND(H131&lt;25,$S131=1),3160.47,AND(H131&lt;25,$S131=2),2804.917,AND(H131&lt;25,$S131=3),2488.87,AND(H131&lt;25,$S131=4),2291.341,H131&lt;35,3950.588,AND(H131&lt;45,$S131=0),2725.906,AND(H131&lt;45,$S131=1),3555.529,AND(H131&lt;45,$S131=2),3911.082,AND(H131&lt;45,$S131=3),4266.635,AND(H131&lt;45,$S131=4),4424.658,AND(H131&lt;55,$S150=0),1501.223,AND(H131&lt;55,$S131=1),3318.494,AND(H131&lt;55,$S131=2),3081.458,AND(H131&lt;55,$S131=3),3358,AND(H131&lt;55,$S131=4),3674.047,AND(H131&lt;66,$S131=0),355.5529,AND(H131&lt;66,$S131=1),1689.753,AND(H131&lt;66,$S131=2),2291.341,AND(H131&lt;66,$S131=3),2646.894,AND(H131&lt;66,$S131=4),2962.941,AND(H131&gt;65,$S131=0),39.50588,AND(H131&gt;65,$S131=1),829.6234,AND(H131&gt;65,$S131=2),1856.776,AND(H131&gt;65,$S131=3),2291.341,AND(H131&gt;65,$S131=4),2646.894)+AV131</f>
        <v>16790</v>
      </c>
      <c r="AV131">
        <f t="shared" ref="AV131:AV194" si="185">_xlfn.IFS(AND(I131&lt;20,$S131=0),3753.058,AND(I131&lt;20,$S131=1),2883.929,AND(I131&lt;20,$S131=2),2567.882,AND(I131&lt;20,$S131=3),2251.835,AND(I131&lt;20,$S131=4),2014.8,AND(I131&lt;25,$S131=0),4227.129,AND(I131&lt;25,$S131=1),3160.47,AND(I131&lt;25,$S131=2),2804.917,AND(I131&lt;25,$S131=3),2488.87,AND(I131&lt;25,$S131=4),2291.341,I131&lt;35,3950.588,AND(I131&lt;45,$S131=0),2725.906,AND(I131&lt;45,$S131=1),3555.529,AND(I131&lt;45,$S131=2),3911.082,AND(I131&lt;45,$S131=3),4266.635,AND(I131&lt;45,$S131=4),4424.658,AND(I131&lt;55,$S150=0),1501.223,AND(I131&lt;55,$S131=1),3318.494,AND(I131&lt;55,$S131=2),3081.458,AND(I131&lt;55,$S131=3),3358,AND(I131&lt;55,$S131=4),3674.047,AND(I131&lt;66,$S131=0),355.5529,AND(I131&lt;66,$S131=1),1689.753,AND(I131&lt;66,$S131=2),2291.341,AND(I131&lt;66,$S131=3),2646.894,AND(I131&lt;66,$S131=4),2962.941,AND(I131&gt;65,$S131=0),39.50588,AND(I131&gt;65,$S131=1),829.6234,AND(I131&gt;65,$S131=2),1856.776,AND(I131&gt;65,$S131=3),2291.341,AND(I131&gt;65,$S131=4),2646.894)+AW131</f>
        <v>13432</v>
      </c>
      <c r="AW131">
        <f t="shared" ref="AW131:AW194" si="186">_xlfn.IFS(AND(J131&lt;20,$S131=0),3753.058,AND(J131&lt;20,$S131=1),2883.929,AND(J131&lt;20,$S131=2),2567.882,AND(J131&lt;20,$S131=3),2251.835,AND(J131&lt;20,$S131=4),2014.8,AND(J131&lt;25,$S131=0),4227.129,AND(J131&lt;25,$S131=1),3160.47,AND(J131&lt;25,$S131=2),2804.917,AND(J131&lt;25,$S131=3),2488.87,AND(J131&lt;25,$S131=4),2291.341,J131&lt;35,3950.588,AND(J131&lt;45,$S131=0),2725.906,AND(J131&lt;45,$S131=1),3555.529,AND(J131&lt;45,$S131=2),3911.082,AND(J131&lt;45,$S131=3),4266.635,AND(J131&lt;45,$S131=4),4424.658,AND(J131&lt;55,$S150=0),1501.223,AND(J131&lt;55,$S131=1),3318.494,AND(J131&lt;55,$S131=2),3081.458,AND(J131&lt;55,$S131=3),3358,AND(J131&lt;55,$S131=4),3674.047,AND(J131&lt;66,$S131=0),355.5529,AND(J131&lt;66,$S131=1),1689.753,AND(J131&lt;66,$S131=2),2291.341,AND(J131&lt;66,$S131=3),2646.894,AND(J131&lt;66,$S131=4),2962.941,AND(J131&gt;65,$S131=0),39.50588,AND(J131&gt;65,$S131=1),829.6234,AND(J131&gt;65,$S131=2),1856.776,AND(J131&gt;65,$S131=3),2291.341,AND(J131&gt;65,$S131=4),2646.894)+AX131</f>
        <v>10074</v>
      </c>
      <c r="AX131">
        <f t="shared" ref="AX131:AX194" si="187">_xlfn.IFS(AND(K131&lt;20,$S131=0),3753.058,AND(K131&lt;20,$S131=1),2883.929,AND(K131&lt;20,$S131=2),2567.882,AND(K131&lt;20,$S131=3),2251.835,AND(K131&lt;20,$S131=4),2014.8,AND(K131&lt;25,$S131=0),4227.129,AND(K131&lt;25,$S131=1),3160.47,AND(K131&lt;25,$S131=2),2804.917,AND(K131&lt;25,$S131=3),2488.87,AND(K131&lt;25,$S131=4),2291.341,K131&lt;35,3950.588,AND(K131&lt;45,$S131=0),2725.906,AND(K131&lt;45,$S131=1),3555.529,AND(K131&lt;45,$S131=2),3911.082,AND(K131&lt;45,$S131=3),4266.635,AND(K131&lt;45,$S131=4),4424.658,AND(K131&lt;55,$S150=0),1501.223,AND(K131&lt;55,$S131=1),3318.494,AND(K131&lt;55,$S131=2),3081.458,AND(K131&lt;55,$S131=3),3358,AND(K131&lt;55,$S131=4),3674.047,AND(K131&lt;66,$S131=0),355.5529,AND(K131&lt;66,$S131=1),1689.753,AND(K131&lt;66,$S131=2),2291.341,AND(K131&lt;66,$S131=3),2646.894,AND(K131&lt;66,$S131=4),2962.941,AND(K131&gt;65,$S131=0),39.50588,AND(K131&gt;65,$S131=1),829.6234,AND(K131&gt;65,$S131=2),1856.776,AND(K131&gt;65,$S131=3),2291.341,AND(K131&gt;65,$S131=4),2646.894)+AY131</f>
        <v>6716</v>
      </c>
      <c r="AY131">
        <f t="shared" ref="AY131:AY194" si="188">_xlfn.IFS(AND(L131&lt;20,$S131=0),3753.058,AND(L131&lt;20,$S131=1),2883.929,AND(L131&lt;20,$S131=2),2567.882,AND(L131&lt;20,$S131=3),2251.835,AND(L131&lt;20,$S131=4),2014.8,AND(L131&lt;25,$S131=0),4227.129,AND(L131&lt;25,$S131=1),3160.47,AND(L131&lt;25,$S131=2),2804.917,AND(L131&lt;25,$S131=3),2488.87,AND(L131&lt;25,$S131=4),2291.341,L131&lt;35,3950.588,AND(L131&lt;45,$S131=0),2725.906,AND(L131&lt;45,$S131=1),3555.529,AND(L131&lt;45,$S131=2),3911.082,AND(L131&lt;45,$S131=3),4266.635,AND(L131&lt;45,$S131=4),4424.658,AND(L131&lt;55,$S150=0),1501.223,AND(L131&lt;55,$S131=1),3318.494,AND(L131&lt;55,$S131=2),3081.458,AND(L131&lt;55,$S131=3),3358,AND(L131&lt;55,$S131=4),3674.047,AND(L131&lt;66,$S131=0),355.5529,AND(L131&lt;66,$S131=1),1689.753,AND(L131&lt;66,$S131=2),2291.341,AND(L131&lt;66,$S131=3),2646.894,AND(L131&lt;66,$S131=4),2962.941,AND(L131&gt;65,$S131=0),39.50588,AND(L131&gt;65,$S131=1),829.6234,AND(L131&gt;65,$S131=2),1856.776,AND(L131&gt;65,$S131=3),2291.341,AND(L131&gt;65,$S131=4),2646.894)</f>
        <v>3358</v>
      </c>
      <c r="AZ131">
        <f t="shared" ref="AZ131:AZ194" si="189">(U131/11)*SUM(AO131:AX131)/11</f>
        <v>886.24111687292316</v>
      </c>
      <c r="BA131">
        <f t="shared" ref="BA131:BA194" si="190">_xlfn.IFS(AND(B131&lt;20,$S131=0),3656.976,AND(B131&lt;20,$S131=1),2810.098,AND(B131&lt;20,$S131=2),2502.098,AND(B131&lt;20,$S131=3),2194.186,AND(B131&lt;20,$S131=4),1963.219,AND(B131&lt;25,$S131=0),4118.91,AND(B131&lt;25,$S131=1),3079.559,AND(B131&lt;25,$S131=2),2733.109,AND(B131&lt;25,$S131=3),2425.153,AND(B131&lt;25,$S131=4),2232.68,B131&lt;35,2849.449,AND(B131&lt;45,$S131=0),2656.12,AND(B131&lt;45,$S131=1),3464.504,AND(B131&lt;45,$S131=2),3810.954,AND(B131&lt;45,$S131=3),4157.405,AND(B131&lt;45,$S131=4),4311.383,AND(B131&lt;55,$S150=0),1462.791,AND(B131&lt;55,$S131=1),3233.537,AND(B131&lt;55,$S131=2),3002.537,AND(B131&lt;55,$S131=3),3272.031,AND(B131&lt;55,$S131=4),3579.987,AND(B131&lt;66,$S131=0),346.4504,AND(B131&lt;66,$S131=1),1655.263,AND(B131&lt;66,$S131=2),2232.68,AND(B131&lt;66,$S131=3),2579.131,AND(B131&lt;66,$S131=4),2887.087,AND(B131&gt;65,$S131=0),38.49449,AND(B131&gt;65,$S131=1),808.3842,AND(B131&gt;65,$S131=2),1809.241,AND(B131&gt;65,$S131=3),2232.68,AND(B131&gt;65,$S131=4),2579.131)+BB131</f>
        <v>36877.714999999997</v>
      </c>
      <c r="BB131">
        <f t="shared" ref="BB131:BB194" si="191">_xlfn.IFS(AND(C131&lt;20,$S131=0),3656.976,AND(C131&lt;20,$S131=1),2810.098,AND(C131&lt;20,$S131=2),2502.098,AND(C131&lt;20,$S131=3),2194.186,AND(C131&lt;20,$S131=4),1963.219,AND(C131&lt;25,$S131=0),4118.91,AND(C131&lt;25,$S131=1),3079.559,AND(C131&lt;25,$S131=2),2733.109,AND(C131&lt;25,$S131=3),2425.153,AND(C131&lt;25,$S131=4),2232.68,C131&lt;35,2849.449,AND(C131&lt;45,$S131=0),2656.12,AND(C131&lt;45,$S131=1),3464.504,AND(C131&lt;45,$S131=2),3810.954,AND(C131&lt;45,$S131=3),4157.405,AND(C131&lt;45,$S131=4),4311.383,AND(C131&lt;55,$S150=0),1462.791,AND(C131&lt;55,$S131=1),3233.537,AND(C131&lt;55,$S131=2),3002.537,AND(C131&lt;55,$S131=3),3272.031,AND(C131&lt;55,$S131=4),3579.987,AND(C131&lt;66,$S131=0),346.4504,AND(C131&lt;66,$S131=1),1655.263,AND(C131&lt;66,$S131=2),2232.68,AND(C131&lt;66,$S131=3),2579.131,AND(C131&lt;66,$S131=4),2887.087,AND(C131&gt;65,$S131=0),38.49449,AND(C131&gt;65,$S131=1),808.3842,AND(C131&gt;65,$S131=2),1809.241,AND(C131&gt;65,$S131=3),2232.68,AND(C131&gt;65,$S131=4),2579.131)+BC131</f>
        <v>32720.309999999994</v>
      </c>
      <c r="BC131">
        <f t="shared" ref="BC131:BC194" si="192">_xlfn.IFS(AND(D131&lt;20,$S131=0),3656.976,AND(D131&lt;20,$S131=1),2810.098,AND(D131&lt;20,$S131=2),2502.098,AND(D131&lt;20,$S131=3),2194.186,AND(D131&lt;20,$S131=4),1963.219,AND(D131&lt;25,$S131=0),4118.91,AND(D131&lt;25,$S131=1),3079.559,AND(D131&lt;25,$S131=2),2733.109,AND(D131&lt;25,$S131=3),2425.153,AND(D131&lt;25,$S131=4),2232.68,D131&lt;35,2849.449,AND(D131&lt;45,$S131=0),2656.12,AND(D131&lt;45,$S131=1),3464.504,AND(D131&lt;45,$S131=2),3810.954,AND(D131&lt;45,$S131=3),4157.405,AND(D131&lt;45,$S131=4),4311.383,AND(D131&lt;55,$S150=0),1462.791,AND(D131&lt;55,$S131=1),3233.537,AND(D131&lt;55,$S131=2),3002.537,AND(D131&lt;55,$S131=3),3272.031,AND(D131&lt;55,$S131=4),3579.987,AND(D131&lt;66,$S131=0),346.4504,AND(D131&lt;66,$S131=1),1655.263,AND(D131&lt;66,$S131=2),2232.68,AND(D131&lt;66,$S131=3),2579.131,AND(D131&lt;66,$S131=4),2887.087,AND(D131&gt;65,$S131=0),38.49449,AND(D131&gt;65,$S131=1),808.3842,AND(D131&gt;65,$S131=2),1809.241,AND(D131&gt;65,$S131=3),2232.68,AND(D131&gt;65,$S131=4),2579.131)+BD131</f>
        <v>29448.278999999995</v>
      </c>
      <c r="BD131">
        <f t="shared" ref="BD131:BD194" si="193">_xlfn.IFS(AND(E131&lt;20,$S131=0),3656.976,AND(E131&lt;20,$S131=1),2810.098,AND(E131&lt;20,$S131=2),2502.098,AND(E131&lt;20,$S131=3),2194.186,AND(E131&lt;20,$S131=4),1963.219,AND(E131&lt;25,$S131=0),4118.91,AND(E131&lt;25,$S131=1),3079.559,AND(E131&lt;25,$S131=2),2733.109,AND(E131&lt;25,$S131=3),2425.153,AND(E131&lt;25,$S131=4),2232.68,E131&lt;35,2849.449,AND(E131&lt;45,$S131=0),2656.12,AND(E131&lt;45,$S131=1),3464.504,AND(E131&lt;45,$S131=2),3810.954,AND(E131&lt;45,$S131=3),4157.405,AND(E131&lt;45,$S131=4),4311.383,AND(E131&lt;55,$S150=0),1462.791,AND(E131&lt;55,$S131=1),3233.537,AND(E131&lt;55,$S131=2),3002.537,AND(E131&lt;55,$S131=3),3272.031,AND(E131&lt;55,$S131=4),3579.987,AND(E131&lt;66,$S131=0),346.4504,AND(E131&lt;66,$S131=1),1655.263,AND(E131&lt;66,$S131=2),2232.68,AND(E131&lt;66,$S131=3),2579.131,AND(E131&lt;66,$S131=4),2887.087,AND(E131&gt;65,$S131=0),38.49449,AND(E131&gt;65,$S131=1),808.3842,AND(E131&gt;65,$S131=2),1809.241,AND(E131&gt;65,$S131=3),2232.68,AND(E131&gt;65,$S131=4),2579.131)+BE131</f>
        <v>26176.247999999996</v>
      </c>
      <c r="BE131">
        <f t="shared" ref="BE131:BE194" si="194">_xlfn.IFS(AND(F131&lt;20,$S131=0),3656.976,AND(F131&lt;20,$S131=1),2810.098,AND(F131&lt;20,$S131=2),2502.098,AND(F131&lt;20,$S131=3),2194.186,AND(F131&lt;20,$S131=4),1963.219,AND(F131&lt;25,$S131=0),4118.91,AND(F131&lt;25,$S131=1),3079.559,AND(F131&lt;25,$S131=2),2733.109,AND(F131&lt;25,$S131=3),2425.153,AND(F131&lt;25,$S131=4),2232.68,F131&lt;35,2849.449,AND(F131&lt;45,$S131=0),2656.12,AND(F131&lt;45,$S131=1),3464.504,AND(F131&lt;45,$S131=2),3810.954,AND(F131&lt;45,$S131=3),4157.405,AND(F131&lt;45,$S131=4),4311.383,AND(F131&lt;55,$S150=0),1462.791,AND(F131&lt;55,$S131=1),3233.537,AND(F131&lt;55,$S131=2),3002.537,AND(F131&lt;55,$S131=3),3272.031,AND(F131&lt;55,$S131=4),3579.987,AND(F131&lt;66,$S131=0),346.4504,AND(F131&lt;66,$S131=1),1655.263,AND(F131&lt;66,$S131=2),2232.68,AND(F131&lt;66,$S131=3),2579.131,AND(F131&lt;66,$S131=4),2887.087,AND(F131&gt;65,$S131=0),38.49449,AND(F131&gt;65,$S131=1),808.3842,AND(F131&gt;65,$S131=2),1809.241,AND(F131&gt;65,$S131=3),2232.68,AND(F131&gt;65,$S131=4),2579.131)+BF131</f>
        <v>22904.216999999997</v>
      </c>
      <c r="BF131">
        <f t="shared" ref="BF131:BF194" si="195">_xlfn.IFS(AND(G131&lt;20,$S131=0),3656.976,AND(G131&lt;20,$S131=1),2810.098,AND(G131&lt;20,$S131=2),2502.098,AND(G131&lt;20,$S131=3),2194.186,AND(G131&lt;20,$S131=4),1963.219,AND(G131&lt;25,$S131=0),4118.91,AND(G131&lt;25,$S131=1),3079.559,AND(G131&lt;25,$S131=2),2733.109,AND(G131&lt;25,$S131=3),2425.153,AND(G131&lt;25,$S131=4),2232.68,G131&lt;35,2849.449,AND(G131&lt;45,$S131=0),2656.12,AND(G131&lt;45,$S131=1),3464.504,AND(G131&lt;45,$S131=2),3810.954,AND(G131&lt;45,$S131=3),4157.405,AND(G131&lt;45,$S131=4),4311.383,AND(G131&lt;55,$S150=0),1462.791,AND(G131&lt;55,$S131=1),3233.537,AND(G131&lt;55,$S131=2),3002.537,AND(G131&lt;55,$S131=3),3272.031,AND(G131&lt;55,$S131=4),3579.987,AND(G131&lt;66,$S131=0),346.4504,AND(G131&lt;66,$S131=1),1655.263,AND(G131&lt;66,$S131=2),2232.68,AND(G131&lt;66,$S131=3),2579.131,AND(G131&lt;66,$S131=4),2887.087,AND(G131&gt;65,$S131=0),38.49449,AND(G131&gt;65,$S131=1),808.3842,AND(G131&gt;65,$S131=2),1809.241,AND(G131&gt;65,$S131=3),2232.68,AND(G131&gt;65,$S131=4),2579.131)+BG131</f>
        <v>19632.185999999998</v>
      </c>
      <c r="BG131">
        <f t="shared" ref="BG131:BG194" si="196">_xlfn.IFS(AND(H131&lt;20,$S131=0),3656.976,AND(H131&lt;20,$S131=1),2810.098,AND(H131&lt;20,$S131=2),2502.098,AND(H131&lt;20,$S131=3),2194.186,AND(H131&lt;20,$S131=4),1963.219,AND(H131&lt;25,$S131=0),4118.91,AND(H131&lt;25,$S131=1),3079.559,AND(H131&lt;25,$S131=2),2733.109,AND(H131&lt;25,$S131=3),2425.153,AND(H131&lt;25,$S131=4),2232.68,H131&lt;35,2849.449,AND(H131&lt;45,$S131=0),2656.12,AND(H131&lt;45,$S131=1),3464.504,AND(H131&lt;45,$S131=2),3810.954,AND(H131&lt;45,$S131=3),4157.405,AND(H131&lt;45,$S131=4),4311.383,AND(H131&lt;55,$S150=0),1462.791,AND(H131&lt;55,$S131=1),3233.537,AND(H131&lt;55,$S131=2),3002.537,AND(H131&lt;55,$S131=3),3272.031,AND(H131&lt;55,$S131=4),3579.987,AND(H131&lt;66,$S131=0),346.4504,AND(H131&lt;66,$S131=1),1655.263,AND(H131&lt;66,$S131=2),2232.68,AND(H131&lt;66,$S131=3),2579.131,AND(H131&lt;66,$S131=4),2887.087,AND(H131&gt;65,$S131=0),38.49449,AND(H131&gt;65,$S131=1),808.3842,AND(H131&gt;65,$S131=2),1809.241,AND(H131&gt;65,$S131=3),2232.68,AND(H131&gt;65,$S131=4),2579.131)+BH131</f>
        <v>16360.154999999999</v>
      </c>
      <c r="BH131">
        <f t="shared" ref="BH131:BH194" si="197">_xlfn.IFS(AND(I131&lt;20,$S131=0),3656.976,AND(I131&lt;20,$S131=1),2810.098,AND(I131&lt;20,$S131=2),2502.098,AND(I131&lt;20,$S131=3),2194.186,AND(I131&lt;20,$S131=4),1963.219,AND(I131&lt;25,$S131=0),4118.91,AND(I131&lt;25,$S131=1),3079.559,AND(I131&lt;25,$S131=2),2733.109,AND(I131&lt;25,$S131=3),2425.153,AND(I131&lt;25,$S131=4),2232.68,I131&lt;35,2849.449,AND(I131&lt;45,$S131=0),2656.12,AND(I131&lt;45,$S131=1),3464.504,AND(I131&lt;45,$S131=2),3810.954,AND(I131&lt;45,$S131=3),4157.405,AND(I131&lt;45,$S131=4),4311.383,AND(I131&lt;55,$S150=0),1462.791,AND(I131&lt;55,$S131=1),3233.537,AND(I131&lt;55,$S131=2),3002.537,AND(I131&lt;55,$S131=3),3272.031,AND(I131&lt;55,$S131=4),3579.987,AND(I131&lt;66,$S131=0),346.4504,AND(I131&lt;66,$S131=1),1655.263,AND(I131&lt;66,$S131=2),2232.68,AND(I131&lt;66,$S131=3),2579.131,AND(I131&lt;66,$S131=4),2887.087,AND(I131&gt;65,$S131=0),38.49449,AND(I131&gt;65,$S131=1),808.3842,AND(I131&gt;65,$S131=2),1809.241,AND(I131&gt;65,$S131=3),2232.68,AND(I131&gt;65,$S131=4),2579.131)+BI131</f>
        <v>13088.124</v>
      </c>
      <c r="BI131">
        <f t="shared" ref="BI131:BI194" si="198">_xlfn.IFS(AND(J131&lt;20,$S131=0),3656.976,AND(J131&lt;20,$S131=1),2810.098,AND(J131&lt;20,$S131=2),2502.098,AND(J131&lt;20,$S131=3),2194.186,AND(J131&lt;20,$S131=4),1963.219,AND(J131&lt;25,$S131=0),4118.91,AND(J131&lt;25,$S131=1),3079.559,AND(J131&lt;25,$S131=2),2733.109,AND(J131&lt;25,$S131=3),2425.153,AND(J131&lt;25,$S131=4),2232.68,J131&lt;35,2849.449,AND(J131&lt;45,$S131=0),2656.12,AND(J131&lt;45,$S131=1),3464.504,AND(J131&lt;45,$S131=2),3810.954,AND(J131&lt;45,$S131=3),4157.405,AND(J131&lt;45,$S131=4),4311.383,AND(J131&lt;55,$S150=0),1462.791,AND(J131&lt;55,$S131=1),3233.537,AND(J131&lt;55,$S131=2),3002.537,AND(J131&lt;55,$S131=3),3272.031,AND(J131&lt;55,$S131=4),3579.987,AND(J131&lt;66,$S131=0),346.4504,AND(J131&lt;66,$S131=1),1655.263,AND(J131&lt;66,$S131=2),2232.68,AND(J131&lt;66,$S131=3),2579.131,AND(J131&lt;66,$S131=4),2887.087,AND(J131&gt;65,$S131=0),38.49449,AND(J131&gt;65,$S131=1),808.3842,AND(J131&gt;65,$S131=2),1809.241,AND(J131&gt;65,$S131=3),2232.68,AND(J131&gt;65,$S131=4),2579.131)+BJ131</f>
        <v>9816.0930000000008</v>
      </c>
      <c r="BJ131">
        <f t="shared" ref="BJ131:BJ194" si="199">_xlfn.IFS(AND(K131&lt;20,$S131=0),3656.976,AND(K131&lt;20,$S131=1),2810.098,AND(K131&lt;20,$S131=2),2502.098,AND(K131&lt;20,$S131=3),2194.186,AND(K131&lt;20,$S131=4),1963.219,AND(K131&lt;25,$S131=0),4118.91,AND(K131&lt;25,$S131=1),3079.559,AND(K131&lt;25,$S131=2),2733.109,AND(K131&lt;25,$S131=3),2425.153,AND(K131&lt;25,$S131=4),2232.68,K131&lt;35,2849.449,AND(K131&lt;45,$S131=0),2656.12,AND(K131&lt;45,$S131=1),3464.504,AND(K131&lt;45,$S131=2),3810.954,AND(K131&lt;45,$S131=3),4157.405,AND(K131&lt;45,$S131=4),4311.383,AND(K131&lt;55,$S150=0),1462.791,AND(K131&lt;55,$S131=1),3233.537,AND(K131&lt;55,$S131=2),3002.537,AND(K131&lt;55,$S131=3),3272.031,AND(K131&lt;55,$S131=4),3579.987,AND(K131&lt;66,$S131=0),346.4504,AND(K131&lt;66,$S131=1),1655.263,AND(K131&lt;66,$S131=2),2232.68,AND(K131&lt;66,$S131=3),2579.131,AND(K131&lt;66,$S131=4),2887.087,AND(K131&gt;65,$S131=0),38.49449,AND(K131&gt;65,$S131=1),808.3842,AND(K131&gt;65,$S131=2),1809.241,AND(K131&gt;65,$S131=3),2232.68,AND(K131&gt;65,$S131=4),2579.131)+BK131</f>
        <v>6544.0619999999999</v>
      </c>
      <c r="BK131">
        <f t="shared" ref="BK131:BK194" si="200">_xlfn.IFS(AND(L131&lt;20,$S131=0),3656.976,AND(L131&lt;20,$S131=1),2810.098,AND(L131&lt;20,$S131=2),2502.098,AND(L131&lt;20,$S131=3),2194.186,AND(L131&lt;20,$S131=4),1963.219,AND(L131&lt;25,$S131=0),4118.91,AND(L131&lt;25,$S131=1),3079.559,AND(L131&lt;25,$S131=2),2733.109,AND(L131&lt;25,$S131=3),2425.153,AND(L131&lt;25,$S131=4),2232.68,L131&lt;35,2849.449,AND(L131&lt;45,$S131=0),2656.12,AND(L131&lt;45,$S131=1),3464.504,AND(L131&lt;45,$S131=2),3810.954,AND(L131&lt;45,$S131=3),4157.405,AND(L131&lt;45,$S131=4),4311.383,AND(L131&lt;55,$S150=0),1462.791,AND(L131&lt;55,$S131=1),3233.537,AND(L131&lt;55,$S131=2),3002.537,AND(L131&lt;55,$S131=3),3272.031,AND(L131&lt;55,$S131=4),3579.987,AND(L131&lt;66,$S131=0),346.4504,AND(L131&lt;66,$S131=1),1655.263,AND(L131&lt;66,$S131=2),2232.68,AND(L131&lt;66,$S131=3),2579.131,AND(L131&lt;66,$S131=4),2887.087,AND(L131&gt;65,$S131=0),38.49449,AND(L131&gt;65,$S131=1),808.3842,AND(L131&gt;65,$S131=2),1809.241,AND(L131&gt;65,$S131=3),2232.68,AND(L131&gt;65,$S131=4),2579.131)</f>
        <v>3272.0309999999999</v>
      </c>
      <c r="BL131">
        <f t="shared" ref="BL131:BL194" si="201">(U131/11)*SUM(BA131:BJ131)/11</f>
        <v>863.55224064149309</v>
      </c>
      <c r="BM131">
        <f t="shared" ref="BM131:BM194" si="202">IF($Q131=1,_xlfn.IFS(AND(A131&lt;20,$S131=0),7909.033,AND(A131&lt;25,$S131=0),8155.274,AND(A131&lt;35,$S131=0),5411.444,AND(A131&lt;45,$S131=0),5372.643,AND(A131&lt;55,$S131=0),3960.303,AND(A131&lt;60,$S131=0),949.0013,AND(A131&lt;65,$S131=0),701.2915,AND(A131=65,$S131=0),293.6025,AND(A131&lt;70,$S131=0),40.25755,AND(A131&gt;69,$S131=0),21.91042,AND(A131&lt;20,$S131=1),6077.467,AND(A131&lt;25,$S131=1),6097.401,AND(A131&lt;35,$S131=1),5411.444,AND(A131&lt;45,$S131=1),7007.796,AND(A131&lt;55,$S131=1),8754.354,AND(A131&lt;60,$S131=1),4534.118,AND(A131&lt;65,$S131=1),3350.615,AND(A131=65,$S131=1),1402.767,AND(A131&lt;70,$S131=1),845.4085,AND(A131&gt;69,$S131=1),460.1188,AND(A131&lt;20,$S131=2),5411.444,AND(A131&lt;25,$S131=2),5411.444,AND(A131&lt;35,$S131=2),5411.444,AND(A131&lt;45,$S131=2),7708.575,AND(A131&lt;55,$S131=2),8129.043,AND(A131&lt;60,$S131=2),6115.786,AND(A131&lt;65,$S131=2),4519.434,AND(A131=65,$S131=2),1892.105,AND(A131&lt;70,$S131=2),1892.105,AND(A131&gt;69,$S131=2),1029.79,AND(A131&lt;20,$S131=3),4745.42,AND(A131&lt;25,$S131=3),4801.703,AND(A131&lt;35,$S131=3),5411.444,AND(A131&lt;45,$S131=3),8409.355,AND(A131&lt;55,$S131=3),8858.572,AND(A131&lt;60,$S131=3),7064.788,AND(A131&lt;65,$S131=3),5220.726,AND(A131=65,$S131=3),2185.707,AND(A131&lt;70,$S131=3),2334.938,AND(A131&gt;69,$S131=3),1270.804,AND(A131&lt;20,$S131=4),4245.902,AND(A131&lt;25,$S131=4),4420.616,AND(A131&lt;35,$S131=4),5411.444,AND(A131&lt;45,$S131=4),8720.812,AND(A131&lt;55,$S131=4),9692.32,AND(A131&lt;60,$S131=4),7908.345,AND(A131&lt;65,$S131=4),5844.096,AND(A131=65,$S131=4),2446.687,AND(A131&lt;70,$S131=4),2697.256,AND(A131&gt;69,$S131=4),1467.998),_xlfn.IFS(AND(A131&lt;20,$S131=0),4942.278,AND(A131&lt;25,$S131=0),5096.151,AND(A131&lt;35,$S131=0),3381.558,AND(A131&lt;45,$S131=0),3560.514,AND(A131&lt;55,$S131=0),2443.074,AND(A131&lt;60,$S131=0),626.8311,AND(A131&lt;65,$S131=0),371.4828,AND(A131=65,$S131=0),156.4774,AND(A131&lt;70,$S131=0),21.45553,AND(A131&gt;69,$S131=0),16.35068,AND(A131&lt;20,$S131=1),3797.75,AND(A131&lt;25,$S131=1),3810.207,AND(A131&lt;35,$S131=1),3381.558,AND(A131&lt;45,$S131=1),4644.149,AND(A131&lt;55,$S131=1),5400.48,AND(A131&lt;60,$S131=1),2994.86,AND(A131&lt;65,$S131=1),2108.114,AND(A131=65,$S131=1),764.6143,AND(A131&lt;70,$S131=1),450.5661,AND(A131&gt;69,$S131=1),343.3646,AND(A131&lt;20,$S131=2),3381.558,AND(A131&lt;25,$S131=2),3381.558,AND(A131&lt;35,$S131=2),3381.558,AND(A131&lt;45,$S131=2),5108.564,AND(A131&lt;55,$S131=2),5014.731,AND(A131&lt;60,$S131=2),4039.578,AND(A131&lt;65,$S131=2),2843.502,AND(A131=65,$S131=2),1008.41,AND(A131&lt;70,$S131=2),1008.41,AND(A131&gt;69,$S131=2),768.482,AND(A131&lt;20,$S131=3),2965.367,AND(A131&lt;25,$S131=3),3000.538,AND(A131&lt;35,$S131=3),3381.558,AND(A131&lt;45,$S131=3),5572.979,AND(A131&lt;55,$S131=3),5464.771,AND(A131&lt;60,$S131=3),4666.41,AND(A131&lt;65,$S131=3),3284.735,AND(A131=65,$S131=3),1164.887,AND(A131&lt;70,$S131=3),1244.421,AND(A131&gt;69,$S131=3),948.3395,AND(A131&lt;20,$S131=4),2653.223,AND(A131&lt;25,$S131=4),2762.4,AND(A131&lt;35,$S131=4),3381.558,AND(A131&lt;45,$S131=4),5779.386,AND(A131&lt;55,$S131=4),5979.102,AND(A131&lt;60,$S131=4),5223.593,AND(A131&lt;65,$S131=4),3676.942,AND(A131=65,$S131=4),1303.978,AND(A131&lt;70,$S131=4),1437.521,AND(A131&gt;69,$S131=4),1095.496))+BN131</f>
        <v>57721.284999999996</v>
      </c>
      <c r="BN131">
        <f t="shared" ref="BN131:BN194" si="203">IF($Q131=1,_xlfn.IFS(AND(B131&lt;20,$S131=0),7909.033,AND(B131&lt;25,$S131=0),8155.274,AND(B131&lt;35,$S131=0),5411.444,AND(B131&lt;45,$S131=0),5372.643,AND(B131&lt;55,$S131=0),3960.303,AND(B131&lt;60,$S131=0),949.0013,AND(B131&lt;65,$S131=0),701.2915,AND(B131=65,$S131=0),293.6025,AND(B131&lt;70,$S131=0),40.25755,AND(B131&gt;69,$S131=0),21.91042,AND(B131&lt;20,$S131=1),6077.467,AND(B131&lt;25,$S131=1),6097.401,AND(B131&lt;35,$S131=1),5411.444,AND(B131&lt;45,$S131=1),7007.796,AND(B131&lt;55,$S131=1),8754.354,AND(B131&lt;60,$S131=1),4534.118,AND(B131&lt;65,$S131=1),3350.615,AND(B131=65,$S131=1),1402.767,AND(B131&lt;70,$S131=1),845.4085,AND(B131&gt;69,$S131=1),460.1188,AND(B131&lt;20,$S131=2),5411.444,AND(B131&lt;25,$S131=2),5411.444,AND(B131&lt;35,$S131=2),5411.444,AND(B131&lt;45,$S131=2),7708.575,AND(B131&lt;55,$S131=2),8129.043,AND(B131&lt;60,$S131=2),6115.786,AND(B131&lt;65,$S131=2),4519.434,AND(B131=65,$S131=2),1892.105,AND(B131&lt;70,$S131=2),1892.105,AND(B131&gt;69,$S131=2),1029.79,AND(B131&lt;20,$S131=3),4745.42,AND(B131&lt;25,$S131=3),4801.703,AND(B131&lt;35,$S131=3),5411.444,AND(B131&lt;45,$S131=3),8409.355,AND(B131&lt;55,$S131=3),8858.572,AND(B131&lt;60,$S131=3),7064.788,AND(B131&lt;65,$S131=3),5220.726,AND(B131=65,$S131=3),2185.707,AND(B131&lt;70,$S131=3),2334.938,AND(B131&gt;69,$S131=3),1270.804,AND(B131&lt;20,$S131=4),4245.902,AND(B131&lt;25,$S131=4),4420.616,AND(B131&lt;35,$S131=4),5411.444,AND(B131&lt;45,$S131=4),8720.812,AND(B131&lt;55,$S131=4),9692.32,AND(B131&lt;60,$S131=4),7908.345,AND(B131&lt;65,$S131=4),5844.096,AND(B131=65,$S131=4),2446.687,AND(B131&lt;70,$S131=4),2697.256,AND(B131&gt;69,$S131=4),1467.998),_xlfn.IFS(AND(B131&lt;20,$S131=0),4942.278,AND(B131&lt;25,$S131=0),5096.151,AND(B131&lt;35,$S131=0),3381.558,AND(B131&lt;45,$S131=0),3560.514,AND(B131&lt;55,$S131=0),2443.074,AND(B131&lt;60,$S131=0),626.8311,AND(B131&lt;65,$S131=0),371.4828,AND(B131=65,$S131=0),156.4774,AND(B131&lt;70,$S131=0),21.45553,AND(B131&gt;69,$S131=0),16.35068,AND(B131&lt;20,$S131=1),3797.75,AND(B131&lt;25,$S131=1),3810.207,AND(B131&lt;35,$S131=1),3381.558,AND(B131&lt;45,$S131=1),4644.149,AND(B131&lt;55,$S131=1),5400.48,AND(B131&lt;60,$S131=1),2994.86,AND(B131&lt;65,$S131=1),2108.114,AND(B131=65,$S131=1),764.6143,AND(B131&lt;70,$S131=1),450.5661,AND(B131&gt;69,$S131=1),343.3646,AND(B131&lt;20,$S131=2),3381.558,AND(B131&lt;25,$S131=2),3381.558,AND(B131&lt;35,$S131=2),3381.558,AND(B131&lt;45,$S131=2),5108.564,AND(B131&lt;55,$S131=2),5014.731,AND(B131&lt;60,$S131=2),4039.578,AND(B131&lt;65,$S131=2),2843.502,AND(B131=65,$S131=2),1008.41,AND(B131&lt;70,$S131=2),1008.41,AND(B131&gt;69,$S131=2),768.482,AND(B131&lt;20,$S131=3),2965.367,AND(B131&lt;25,$S131=3),3000.538,AND(B131&lt;35,$S131=3),3381.558,AND(B131&lt;45,$S131=3),5572.979,AND(B131&lt;55,$S131=3),5464.771,AND(B131&lt;60,$S131=3),4666.41,AND(B131&lt;65,$S131=3),3284.735,AND(B131=65,$S131=3),1164.887,AND(B131&lt;70,$S131=3),1244.421,AND(B131&gt;69,$S131=3),948.3395,AND(B131&lt;20,$S131=4),2653.223,AND(B131&lt;25,$S131=4),2762.4,AND(B131&lt;35,$S131=4),3381.558,AND(B131&lt;45,$S131=4),5779.386,AND(B131&lt;55,$S131=4),5979.102,AND(B131&lt;60,$S131=4),5223.593,AND(B131&lt;65,$S131=4),3676.942,AND(B131=65,$S131=4),1303.978,AND(B131&lt;70,$S131=4),1437.521,AND(B131&gt;69,$S131=4),1095.496))+BO131</f>
        <v>54755.917999999998</v>
      </c>
      <c r="BO131">
        <f t="shared" ref="BO131:BO194" si="204">IF($Q131=1,_xlfn.IFS(AND(C131&lt;20,$S131=0),7909.033,AND(C131&lt;25,$S131=0),8155.274,AND(C131&lt;35,$S131=0),5411.444,AND(C131&lt;45,$S131=0),5372.643,AND(C131&lt;55,$S131=0),3960.303,AND(C131&lt;60,$S131=0),949.0013,AND(C131&lt;65,$S131=0),701.2915,AND(C131=65,$S131=0),293.6025,AND(C131&lt;70,$S131=0),40.25755,AND(C131&gt;69,$S131=0),21.91042,AND(C131&lt;20,$S131=1),6077.467,AND(C131&lt;25,$S131=1),6097.401,AND(C131&lt;35,$S131=1),5411.444,AND(C131&lt;45,$S131=1),7007.796,AND(C131&lt;55,$S131=1),8754.354,AND(C131&lt;60,$S131=1),4534.118,AND(C131&lt;65,$S131=1),3350.615,AND(C131=65,$S131=1),1402.767,AND(C131&lt;70,$S131=1),845.4085,AND(C131&gt;69,$S131=1),460.1188,AND(C131&lt;20,$S131=2),5411.444,AND(C131&lt;25,$S131=2),5411.444,AND(C131&lt;35,$S131=2),5411.444,AND(C131&lt;45,$S131=2),7708.575,AND(C131&lt;55,$S131=2),8129.043,AND(C131&lt;60,$S131=2),6115.786,AND(C131&lt;65,$S131=2),4519.434,AND(C131=65,$S131=2),1892.105,AND(C131&lt;70,$S131=2),1892.105,AND(C131&gt;69,$S131=2),1029.79,AND(C131&lt;20,$S131=3),4745.42,AND(C131&lt;25,$S131=3),4801.703,AND(C131&lt;35,$S131=3),5411.444,AND(C131&lt;45,$S131=3),8409.355,AND(C131&lt;55,$S131=3),8858.572,AND(C131&lt;60,$S131=3),7064.788,AND(C131&lt;65,$S131=3),5220.726,AND(C131=65,$S131=3),2185.707,AND(C131&lt;70,$S131=3),2334.938,AND(C131&gt;69,$S131=3),1270.804,AND(C131&lt;20,$S131=4),4245.902,AND(C131&lt;25,$S131=4),4420.616,AND(C131&lt;35,$S131=4),5411.444,AND(C131&lt;45,$S131=4),8720.812,AND(C131&lt;55,$S131=4),9692.32,AND(C131&lt;60,$S131=4),7908.345,AND(C131&lt;65,$S131=4),5844.096,AND(C131=65,$S131=4),2446.687,AND(C131&lt;70,$S131=4),2697.256,AND(C131&gt;69,$S131=4),1467.998),_xlfn.IFS(AND(C131&lt;20,$S131=0),4942.278,AND(C131&lt;25,$S131=0),5096.151,AND(C131&lt;35,$S131=0),3381.558,AND(C131&lt;45,$S131=0),3560.514,AND(C131&lt;55,$S131=0),2443.074,AND(C131&lt;60,$S131=0),626.8311,AND(C131&lt;65,$S131=0),371.4828,AND(C131=65,$S131=0),156.4774,AND(C131&lt;70,$S131=0),21.45553,AND(C131&gt;69,$S131=0),16.35068,AND(C131&lt;20,$S131=1),3797.75,AND(C131&lt;25,$S131=1),3810.207,AND(C131&lt;35,$S131=1),3381.558,AND(C131&lt;45,$S131=1),4644.149,AND(C131&lt;55,$S131=1),5400.48,AND(C131&lt;60,$S131=1),2994.86,AND(C131&lt;65,$S131=1),2108.114,AND(C131=65,$S131=1),764.6143,AND(C131&lt;70,$S131=1),450.5661,AND(C131&gt;69,$S131=1),343.3646,AND(C131&lt;20,$S131=2),3381.558,AND(C131&lt;25,$S131=2),3381.558,AND(C131&lt;35,$S131=2),3381.558,AND(C131&lt;45,$S131=2),5108.564,AND(C131&lt;55,$S131=2),5014.731,AND(C131&lt;60,$S131=2),4039.578,AND(C131&lt;65,$S131=2),2843.502,AND(C131=65,$S131=2),1008.41,AND(C131&lt;70,$S131=2),1008.41,AND(C131&gt;69,$S131=2),768.482,AND(C131&lt;20,$S131=3),2965.367,AND(C131&lt;25,$S131=3),3000.538,AND(C131&lt;35,$S131=3),3381.558,AND(C131&lt;45,$S131=3),5572.979,AND(C131&lt;55,$S131=3),5464.771,AND(C131&lt;60,$S131=3),4666.41,AND(C131&lt;65,$S131=3),3284.735,AND(C131=65,$S131=3),1164.887,AND(C131&lt;70,$S131=3),1244.421,AND(C131&gt;69,$S131=3),948.3395,AND(C131&lt;20,$S131=4),2653.223,AND(C131&lt;25,$S131=4),2762.4,AND(C131&lt;35,$S131=4),3381.558,AND(C131&lt;45,$S131=4),5779.386,AND(C131&lt;55,$S131=4),5979.102,AND(C131&lt;60,$S131=4),5223.593,AND(C131&lt;65,$S131=4),3676.942,AND(C131=65,$S131=4),1303.978,AND(C131&lt;70,$S131=4),1437.521,AND(C131&gt;69,$S131=4),1095.496))+BP131</f>
        <v>49182.938999999998</v>
      </c>
      <c r="BP131">
        <f t="shared" ref="BP131:BP194" si="205">IF($Q131=1,_xlfn.IFS(AND(D131&lt;20,$S131=0),7909.033,AND(D131&lt;25,$S131=0),8155.274,AND(D131&lt;35,$S131=0),5411.444,AND(D131&lt;45,$S131=0),5372.643,AND(D131&lt;55,$S131=0),3960.303,AND(D131&lt;60,$S131=0),949.0013,AND(D131&lt;65,$S131=0),701.2915,AND(D131=65,$S131=0),293.6025,AND(D131&lt;70,$S131=0),40.25755,AND(D131&gt;69,$S131=0),21.91042,AND(D131&lt;20,$S131=1),6077.467,AND(D131&lt;25,$S131=1),6097.401,AND(D131&lt;35,$S131=1),5411.444,AND(D131&lt;45,$S131=1),7007.796,AND(D131&lt;55,$S131=1),8754.354,AND(D131&lt;60,$S131=1),4534.118,AND(D131&lt;65,$S131=1),3350.615,AND(D131=65,$S131=1),1402.767,AND(D131&lt;70,$S131=1),845.4085,AND(D131&gt;69,$S131=1),460.1188,AND(D131&lt;20,$S131=2),5411.444,AND(D131&lt;25,$S131=2),5411.444,AND(D131&lt;35,$S131=2),5411.444,AND(D131&lt;45,$S131=2),7708.575,AND(D131&lt;55,$S131=2),8129.043,AND(D131&lt;60,$S131=2),6115.786,AND(D131&lt;65,$S131=2),4519.434,AND(D131=65,$S131=2),1892.105,AND(D131&lt;70,$S131=2),1892.105,AND(D131&gt;69,$S131=2),1029.79,AND(D131&lt;20,$S131=3),4745.42,AND(D131&lt;25,$S131=3),4801.703,AND(D131&lt;35,$S131=3),5411.444,AND(D131&lt;45,$S131=3),8409.355,AND(D131&lt;55,$S131=3),8858.572,AND(D131&lt;60,$S131=3),7064.788,AND(D131&lt;65,$S131=3),5220.726,AND(D131=65,$S131=3),2185.707,AND(D131&lt;70,$S131=3),2334.938,AND(D131&gt;69,$S131=3),1270.804,AND(D131&lt;20,$S131=4),4245.902,AND(D131&lt;25,$S131=4),4420.616,AND(D131&lt;35,$S131=4),5411.444,AND(D131&lt;45,$S131=4),8720.812,AND(D131&lt;55,$S131=4),9692.32,AND(D131&lt;60,$S131=4),7908.345,AND(D131&lt;65,$S131=4),5844.096,AND(D131=65,$S131=4),2446.687,AND(D131&lt;70,$S131=4),2697.256,AND(D131&gt;69,$S131=4),1467.998),_xlfn.IFS(AND(D131&lt;20,$S131=0),4942.278,AND(D131&lt;25,$S131=0),5096.151,AND(D131&lt;35,$S131=0),3381.558,AND(D131&lt;45,$S131=0),3560.514,AND(D131&lt;55,$S131=0),2443.074,AND(D131&lt;60,$S131=0),626.8311,AND(D131&lt;65,$S131=0),371.4828,AND(D131=65,$S131=0),156.4774,AND(D131&lt;70,$S131=0),21.45553,AND(D131&gt;69,$S131=0),16.35068,AND(D131&lt;20,$S131=1),3797.75,AND(D131&lt;25,$S131=1),3810.207,AND(D131&lt;35,$S131=1),3381.558,AND(D131&lt;45,$S131=1),4644.149,AND(D131&lt;55,$S131=1),5400.48,AND(D131&lt;60,$S131=1),2994.86,AND(D131&lt;65,$S131=1),2108.114,AND(D131=65,$S131=1),764.6143,AND(D131&lt;70,$S131=1),450.5661,AND(D131&gt;69,$S131=1),343.3646,AND(D131&lt;20,$S131=2),3381.558,AND(D131&lt;25,$S131=2),3381.558,AND(D131&lt;35,$S131=2),3381.558,AND(D131&lt;45,$S131=2),5108.564,AND(D131&lt;55,$S131=2),5014.731,AND(D131&lt;60,$S131=2),4039.578,AND(D131&lt;65,$S131=2),2843.502,AND(D131=65,$S131=2),1008.41,AND(D131&lt;70,$S131=2),1008.41,AND(D131&gt;69,$S131=2),768.482,AND(D131&lt;20,$S131=3),2965.367,AND(D131&lt;25,$S131=3),3000.538,AND(D131&lt;35,$S131=3),3381.558,AND(D131&lt;45,$S131=3),5572.979,AND(D131&lt;55,$S131=3),5464.771,AND(D131&lt;60,$S131=3),4666.41,AND(D131&lt;65,$S131=3),3284.735,AND(D131=65,$S131=3),1164.887,AND(D131&lt;70,$S131=3),1244.421,AND(D131&gt;69,$S131=3),948.3395,AND(D131&lt;20,$S131=4),2653.223,AND(D131&lt;25,$S131=4),2762.4,AND(D131&lt;35,$S131=4),3381.558,AND(D131&lt;45,$S131=4),5779.386,AND(D131&lt;55,$S131=4),5979.102,AND(D131&lt;60,$S131=4),5223.593,AND(D131&lt;65,$S131=4),3676.942,AND(D131=65,$S131=4),1303.978,AND(D131&lt;70,$S131=4),1437.521,AND(D131&gt;69,$S131=4),1095.496))+BQ131</f>
        <v>43718.167999999998</v>
      </c>
      <c r="BQ131">
        <f t="shared" ref="BQ131:BQ194" si="206">IF($Q131=1,_xlfn.IFS(AND(E131&lt;20,$S131=0),7909.033,AND(E131&lt;25,$S131=0),8155.274,AND(E131&lt;35,$S131=0),5411.444,AND(E131&lt;45,$S131=0),5372.643,AND(E131&lt;55,$S131=0),3960.303,AND(E131&lt;60,$S131=0),949.0013,AND(E131&lt;65,$S131=0),701.2915,AND(E131=65,$S131=0),293.6025,AND(E131&lt;70,$S131=0),40.25755,AND(E131&gt;69,$S131=0),21.91042,AND(E131&lt;20,$S131=1),6077.467,AND(E131&lt;25,$S131=1),6097.401,AND(E131&lt;35,$S131=1),5411.444,AND(E131&lt;45,$S131=1),7007.796,AND(E131&lt;55,$S131=1),8754.354,AND(E131&lt;60,$S131=1),4534.118,AND(E131&lt;65,$S131=1),3350.615,AND(E131=65,$S131=1),1402.767,AND(E131&lt;70,$S131=1),845.4085,AND(E131&gt;69,$S131=1),460.1188,AND(E131&lt;20,$S131=2),5411.444,AND(E131&lt;25,$S131=2),5411.444,AND(E131&lt;35,$S131=2),5411.444,AND(E131&lt;45,$S131=2),7708.575,AND(E131&lt;55,$S131=2),8129.043,AND(E131&lt;60,$S131=2),6115.786,AND(E131&lt;65,$S131=2),4519.434,AND(E131=65,$S131=2),1892.105,AND(E131&lt;70,$S131=2),1892.105,AND(E131&gt;69,$S131=2),1029.79,AND(E131&lt;20,$S131=3),4745.42,AND(E131&lt;25,$S131=3),4801.703,AND(E131&lt;35,$S131=3),5411.444,AND(E131&lt;45,$S131=3),8409.355,AND(E131&lt;55,$S131=3),8858.572,AND(E131&lt;60,$S131=3),7064.788,AND(E131&lt;65,$S131=3),5220.726,AND(E131=65,$S131=3),2185.707,AND(E131&lt;70,$S131=3),2334.938,AND(E131&gt;69,$S131=3),1270.804,AND(E131&lt;20,$S131=4),4245.902,AND(E131&lt;25,$S131=4),4420.616,AND(E131&lt;35,$S131=4),5411.444,AND(E131&lt;45,$S131=4),8720.812,AND(E131&lt;55,$S131=4),9692.32,AND(E131&lt;60,$S131=4),7908.345,AND(E131&lt;65,$S131=4),5844.096,AND(E131=65,$S131=4),2446.687,AND(E131&lt;70,$S131=4),2697.256,AND(E131&gt;69,$S131=4),1467.998),_xlfn.IFS(AND(E131&lt;20,$S131=0),4942.278,AND(E131&lt;25,$S131=0),5096.151,AND(E131&lt;35,$S131=0),3381.558,AND(E131&lt;45,$S131=0),3560.514,AND(E131&lt;55,$S131=0),2443.074,AND(E131&lt;60,$S131=0),626.8311,AND(E131&lt;65,$S131=0),371.4828,AND(E131=65,$S131=0),156.4774,AND(E131&lt;70,$S131=0),21.45553,AND(E131&gt;69,$S131=0),16.35068,AND(E131&lt;20,$S131=1),3797.75,AND(E131&lt;25,$S131=1),3810.207,AND(E131&lt;35,$S131=1),3381.558,AND(E131&lt;45,$S131=1),4644.149,AND(E131&lt;55,$S131=1),5400.48,AND(E131&lt;60,$S131=1),2994.86,AND(E131&lt;65,$S131=1),2108.114,AND(E131=65,$S131=1),764.6143,AND(E131&lt;70,$S131=1),450.5661,AND(E131&gt;69,$S131=1),343.3646,AND(E131&lt;20,$S131=2),3381.558,AND(E131&lt;25,$S131=2),3381.558,AND(E131&lt;35,$S131=2),3381.558,AND(E131&lt;45,$S131=2),5108.564,AND(E131&lt;55,$S131=2),5014.731,AND(E131&lt;60,$S131=2),4039.578,AND(E131&lt;65,$S131=2),2843.502,AND(E131=65,$S131=2),1008.41,AND(E131&lt;70,$S131=2),1008.41,AND(E131&gt;69,$S131=2),768.482,AND(E131&lt;20,$S131=3),2965.367,AND(E131&lt;25,$S131=3),3000.538,AND(E131&lt;35,$S131=3),3381.558,AND(E131&lt;45,$S131=3),5572.979,AND(E131&lt;55,$S131=3),5464.771,AND(E131&lt;60,$S131=3),4666.41,AND(E131&lt;65,$S131=3),3284.735,AND(E131=65,$S131=3),1164.887,AND(E131&lt;70,$S131=3),1244.421,AND(E131&gt;69,$S131=3),948.3395,AND(E131&lt;20,$S131=4),2653.223,AND(E131&lt;25,$S131=4),2762.4,AND(E131&lt;35,$S131=4),3381.558,AND(E131&lt;45,$S131=4),5779.386,AND(E131&lt;55,$S131=4),5979.102,AND(E131&lt;60,$S131=4),5223.593,AND(E131&lt;65,$S131=4),3676.942,AND(E131=65,$S131=4),1303.978,AND(E131&lt;70,$S131=4),1437.521,AND(E131&gt;69,$S131=4),1095.496))+BR131</f>
        <v>38253.396999999997</v>
      </c>
      <c r="BR131">
        <f t="shared" ref="BR131:BR194" si="207">IF($Q131=1,_xlfn.IFS(AND(F131&lt;20,$S131=0),7909.033,AND(F131&lt;25,$S131=0),8155.274,AND(F131&lt;35,$S131=0),5411.444,AND(F131&lt;45,$S131=0),5372.643,AND(F131&lt;55,$S131=0),3960.303,AND(F131&lt;60,$S131=0),949.0013,AND(F131&lt;65,$S131=0),701.2915,AND(F131=65,$S131=0),293.6025,AND(F131&lt;70,$S131=0),40.25755,AND(F131&gt;69,$S131=0),21.91042,AND(F131&lt;20,$S131=1),6077.467,AND(F131&lt;25,$S131=1),6097.401,AND(F131&lt;35,$S131=1),5411.444,AND(F131&lt;45,$S131=1),7007.796,AND(F131&lt;55,$S131=1),8754.354,AND(F131&lt;60,$S131=1),4534.118,AND(F131&lt;65,$S131=1),3350.615,AND(F131=65,$S131=1),1402.767,AND(F131&lt;70,$S131=1),845.4085,AND(F131&gt;69,$S131=1),460.1188,AND(F131&lt;20,$S131=2),5411.444,AND(F131&lt;25,$S131=2),5411.444,AND(F131&lt;35,$S131=2),5411.444,AND(F131&lt;45,$S131=2),7708.575,AND(F131&lt;55,$S131=2),8129.043,AND(F131&lt;60,$S131=2),6115.786,AND(F131&lt;65,$S131=2),4519.434,AND(F131=65,$S131=2),1892.105,AND(F131&lt;70,$S131=2),1892.105,AND(F131&gt;69,$S131=2),1029.79,AND(F131&lt;20,$S131=3),4745.42,AND(F131&lt;25,$S131=3),4801.703,AND(F131&lt;35,$S131=3),5411.444,AND(F131&lt;45,$S131=3),8409.355,AND(F131&lt;55,$S131=3),8858.572,AND(F131&lt;60,$S131=3),7064.788,AND(F131&lt;65,$S131=3),5220.726,AND(F131=65,$S131=3),2185.707,AND(F131&lt;70,$S131=3),2334.938,AND(F131&gt;69,$S131=3),1270.804,AND(F131&lt;20,$S131=4),4245.902,AND(F131&lt;25,$S131=4),4420.616,AND(F131&lt;35,$S131=4),5411.444,AND(F131&lt;45,$S131=4),8720.812,AND(F131&lt;55,$S131=4),9692.32,AND(F131&lt;60,$S131=4),7908.345,AND(F131&lt;65,$S131=4),5844.096,AND(F131=65,$S131=4),2446.687,AND(F131&lt;70,$S131=4),2697.256,AND(F131&gt;69,$S131=4),1467.998),_xlfn.IFS(AND(F131&lt;20,$S131=0),4942.278,AND(F131&lt;25,$S131=0),5096.151,AND(F131&lt;35,$S131=0),3381.558,AND(F131&lt;45,$S131=0),3560.514,AND(F131&lt;55,$S131=0),2443.074,AND(F131&lt;60,$S131=0),626.8311,AND(F131&lt;65,$S131=0),371.4828,AND(F131=65,$S131=0),156.4774,AND(F131&lt;70,$S131=0),21.45553,AND(F131&gt;69,$S131=0),16.35068,AND(F131&lt;20,$S131=1),3797.75,AND(F131&lt;25,$S131=1),3810.207,AND(F131&lt;35,$S131=1),3381.558,AND(F131&lt;45,$S131=1),4644.149,AND(F131&lt;55,$S131=1),5400.48,AND(F131&lt;60,$S131=1),2994.86,AND(F131&lt;65,$S131=1),2108.114,AND(F131=65,$S131=1),764.6143,AND(F131&lt;70,$S131=1),450.5661,AND(F131&gt;69,$S131=1),343.3646,AND(F131&lt;20,$S131=2),3381.558,AND(F131&lt;25,$S131=2),3381.558,AND(F131&lt;35,$S131=2),3381.558,AND(F131&lt;45,$S131=2),5108.564,AND(F131&lt;55,$S131=2),5014.731,AND(F131&lt;60,$S131=2),4039.578,AND(F131&lt;65,$S131=2),2843.502,AND(F131=65,$S131=2),1008.41,AND(F131&lt;70,$S131=2),1008.41,AND(F131&gt;69,$S131=2),768.482,AND(F131&lt;20,$S131=3),2965.367,AND(F131&lt;25,$S131=3),3000.538,AND(F131&lt;35,$S131=3),3381.558,AND(F131&lt;45,$S131=3),5572.979,AND(F131&lt;55,$S131=3),5464.771,AND(F131&lt;60,$S131=3),4666.41,AND(F131&lt;65,$S131=3),3284.735,AND(F131=65,$S131=3),1164.887,AND(F131&lt;70,$S131=3),1244.421,AND(F131&gt;69,$S131=3),948.3395,AND(F131&lt;20,$S131=4),2653.223,AND(F131&lt;25,$S131=4),2762.4,AND(F131&lt;35,$S131=4),3381.558,AND(F131&lt;45,$S131=4),5779.386,AND(F131&lt;55,$S131=4),5979.102,AND(F131&lt;60,$S131=4),5223.593,AND(F131&lt;65,$S131=4),3676.942,AND(F131=65,$S131=4),1303.978,AND(F131&lt;70,$S131=4),1437.521,AND(F131&gt;69,$S131=4),1095.496))+BS131</f>
        <v>32788.625999999997</v>
      </c>
      <c r="BS131">
        <f t="shared" ref="BS131:BS194" si="208">IF($Q131=1,_xlfn.IFS(AND(G131&lt;20,$S131=0),7909.033,AND(G131&lt;25,$S131=0),8155.274,AND(G131&lt;35,$S131=0),5411.444,AND(G131&lt;45,$S131=0),5372.643,AND(G131&lt;55,$S131=0),3960.303,AND(G131&lt;60,$S131=0),949.0013,AND(G131&lt;65,$S131=0),701.2915,AND(G131=65,$S131=0),293.6025,AND(G131&lt;70,$S131=0),40.25755,AND(G131&gt;69,$S131=0),21.91042,AND(G131&lt;20,$S131=1),6077.467,AND(G131&lt;25,$S131=1),6097.401,AND(G131&lt;35,$S131=1),5411.444,AND(G131&lt;45,$S131=1),7007.796,AND(G131&lt;55,$S131=1),8754.354,AND(G131&lt;60,$S131=1),4534.118,AND(G131&lt;65,$S131=1),3350.615,AND(G131=65,$S131=1),1402.767,AND(G131&lt;70,$S131=1),845.4085,AND(G131&gt;69,$S131=1),460.1188,AND(G131&lt;20,$S131=2),5411.444,AND(G131&lt;25,$S131=2),5411.444,AND(G131&lt;35,$S131=2),5411.444,AND(G131&lt;45,$S131=2),7708.575,AND(G131&lt;55,$S131=2),8129.043,AND(G131&lt;60,$S131=2),6115.786,AND(G131&lt;65,$S131=2),4519.434,AND(G131=65,$S131=2),1892.105,AND(G131&lt;70,$S131=2),1892.105,AND(G131&gt;69,$S131=2),1029.79,AND(G131&lt;20,$S131=3),4745.42,AND(G131&lt;25,$S131=3),4801.703,AND(G131&lt;35,$S131=3),5411.444,AND(G131&lt;45,$S131=3),8409.355,AND(G131&lt;55,$S131=3),8858.572,AND(G131&lt;60,$S131=3),7064.788,AND(G131&lt;65,$S131=3),5220.726,AND(G131=65,$S131=3),2185.707,AND(G131&lt;70,$S131=3),2334.938,AND(G131&gt;69,$S131=3),1270.804,AND(G131&lt;20,$S131=4),4245.902,AND(G131&lt;25,$S131=4),4420.616,AND(G131&lt;35,$S131=4),5411.444,AND(G131&lt;45,$S131=4),8720.812,AND(G131&lt;55,$S131=4),9692.32,AND(G131&lt;60,$S131=4),7908.345,AND(G131&lt;65,$S131=4),5844.096,AND(G131=65,$S131=4),2446.687,AND(G131&lt;70,$S131=4),2697.256,AND(G131&gt;69,$S131=4),1467.998),_xlfn.IFS(AND(G131&lt;20,$S131=0),4942.278,AND(G131&lt;25,$S131=0),5096.151,AND(G131&lt;35,$S131=0),3381.558,AND(G131&lt;45,$S131=0),3560.514,AND(G131&lt;55,$S131=0),2443.074,AND(G131&lt;60,$S131=0),626.8311,AND(G131&lt;65,$S131=0),371.4828,AND(G131=65,$S131=0),156.4774,AND(G131&lt;70,$S131=0),21.45553,AND(G131&gt;69,$S131=0),16.35068,AND(G131&lt;20,$S131=1),3797.75,AND(G131&lt;25,$S131=1),3810.207,AND(G131&lt;35,$S131=1),3381.558,AND(G131&lt;45,$S131=1),4644.149,AND(G131&lt;55,$S131=1),5400.48,AND(G131&lt;60,$S131=1),2994.86,AND(G131&lt;65,$S131=1),2108.114,AND(G131=65,$S131=1),764.6143,AND(G131&lt;70,$S131=1),450.5661,AND(G131&gt;69,$S131=1),343.3646,AND(G131&lt;20,$S131=2),3381.558,AND(G131&lt;25,$S131=2),3381.558,AND(G131&lt;35,$S131=2),3381.558,AND(G131&lt;45,$S131=2),5108.564,AND(G131&lt;55,$S131=2),5014.731,AND(G131&lt;60,$S131=2),4039.578,AND(G131&lt;65,$S131=2),2843.502,AND(G131=65,$S131=2),1008.41,AND(G131&lt;70,$S131=2),1008.41,AND(G131&gt;69,$S131=2),768.482,AND(G131&lt;20,$S131=3),2965.367,AND(G131&lt;25,$S131=3),3000.538,AND(G131&lt;35,$S131=3),3381.558,AND(G131&lt;45,$S131=3),5572.979,AND(G131&lt;55,$S131=3),5464.771,AND(G131&lt;60,$S131=3),4666.41,AND(G131&lt;65,$S131=3),3284.735,AND(G131=65,$S131=3),1164.887,AND(G131&lt;70,$S131=3),1244.421,AND(G131&gt;69,$S131=3),948.3395,AND(G131&lt;20,$S131=4),2653.223,AND(G131&lt;25,$S131=4),2762.4,AND(G131&lt;35,$S131=4),3381.558,AND(G131&lt;45,$S131=4),5779.386,AND(G131&lt;55,$S131=4),5979.102,AND(G131&lt;60,$S131=4),5223.593,AND(G131&lt;65,$S131=4),3676.942,AND(G131=65,$S131=4),1303.978,AND(G131&lt;70,$S131=4),1437.521,AND(G131&gt;69,$S131=4),1095.496))+BT131</f>
        <v>27323.855</v>
      </c>
      <c r="BT131">
        <f t="shared" ref="BT131:BT194" si="209">IF($Q131=1,_xlfn.IFS(AND(H131&lt;20,$S131=0),7909.033,AND(H131&lt;25,$S131=0),8155.274,AND(H131&lt;35,$S131=0),5411.444,AND(H131&lt;45,$S131=0),5372.643,AND(H131&lt;55,$S131=0),3960.303,AND(H131&lt;60,$S131=0),949.0013,AND(H131&lt;65,$S131=0),701.2915,AND(H131=65,$S131=0),293.6025,AND(H131&lt;70,$S131=0),40.25755,AND(H131&gt;69,$S131=0),21.91042,AND(H131&lt;20,$S131=1),6077.467,AND(H131&lt;25,$S131=1),6097.401,AND(H131&lt;35,$S131=1),5411.444,AND(H131&lt;45,$S131=1),7007.796,AND(H131&lt;55,$S131=1),8754.354,AND(H131&lt;60,$S131=1),4534.118,AND(H131&lt;65,$S131=1),3350.615,AND(H131=65,$S131=1),1402.767,AND(H131&lt;70,$S131=1),845.4085,AND(H131&gt;69,$S131=1),460.1188,AND(H131&lt;20,$S131=2),5411.444,AND(H131&lt;25,$S131=2),5411.444,AND(H131&lt;35,$S131=2),5411.444,AND(H131&lt;45,$S131=2),7708.575,AND(H131&lt;55,$S131=2),8129.043,AND(H131&lt;60,$S131=2),6115.786,AND(H131&lt;65,$S131=2),4519.434,AND(H131=65,$S131=2),1892.105,AND(H131&lt;70,$S131=2),1892.105,AND(H131&gt;69,$S131=2),1029.79,AND(H131&lt;20,$S131=3),4745.42,AND(H131&lt;25,$S131=3),4801.703,AND(H131&lt;35,$S131=3),5411.444,AND(H131&lt;45,$S131=3),8409.355,AND(H131&lt;55,$S131=3),8858.572,AND(H131&lt;60,$S131=3),7064.788,AND(H131&lt;65,$S131=3),5220.726,AND(H131=65,$S131=3),2185.707,AND(H131&lt;70,$S131=3),2334.938,AND(H131&gt;69,$S131=3),1270.804,AND(H131&lt;20,$S131=4),4245.902,AND(H131&lt;25,$S131=4),4420.616,AND(H131&lt;35,$S131=4),5411.444,AND(H131&lt;45,$S131=4),8720.812,AND(H131&lt;55,$S131=4),9692.32,AND(H131&lt;60,$S131=4),7908.345,AND(H131&lt;65,$S131=4),5844.096,AND(H131=65,$S131=4),2446.687,AND(H131&lt;70,$S131=4),2697.256,AND(H131&gt;69,$S131=4),1467.998),_xlfn.IFS(AND(H131&lt;20,$S131=0),4942.278,AND(H131&lt;25,$S131=0),5096.151,AND(H131&lt;35,$S131=0),3381.558,AND(H131&lt;45,$S131=0),3560.514,AND(H131&lt;55,$S131=0),2443.074,AND(H131&lt;60,$S131=0),626.8311,AND(H131&lt;65,$S131=0),371.4828,AND(H131=65,$S131=0),156.4774,AND(H131&lt;70,$S131=0),21.45553,AND(H131&gt;69,$S131=0),16.35068,AND(H131&lt;20,$S131=1),3797.75,AND(H131&lt;25,$S131=1),3810.207,AND(H131&lt;35,$S131=1),3381.558,AND(H131&lt;45,$S131=1),4644.149,AND(H131&lt;55,$S131=1),5400.48,AND(H131&lt;60,$S131=1),2994.86,AND(H131&lt;65,$S131=1),2108.114,AND(H131=65,$S131=1),764.6143,AND(H131&lt;70,$S131=1),450.5661,AND(H131&gt;69,$S131=1),343.3646,AND(H131&lt;20,$S131=2),3381.558,AND(H131&lt;25,$S131=2),3381.558,AND(H131&lt;35,$S131=2),3381.558,AND(H131&lt;45,$S131=2),5108.564,AND(H131&lt;55,$S131=2),5014.731,AND(H131&lt;60,$S131=2),4039.578,AND(H131&lt;65,$S131=2),2843.502,AND(H131=65,$S131=2),1008.41,AND(H131&lt;70,$S131=2),1008.41,AND(H131&gt;69,$S131=2),768.482,AND(H131&lt;20,$S131=3),2965.367,AND(H131&lt;25,$S131=3),3000.538,AND(H131&lt;35,$S131=3),3381.558,AND(H131&lt;45,$S131=3),5572.979,AND(H131&lt;55,$S131=3),5464.771,AND(H131&lt;60,$S131=3),4666.41,AND(H131&lt;65,$S131=3),3284.735,AND(H131=65,$S131=3),1164.887,AND(H131&lt;70,$S131=3),1244.421,AND(H131&gt;69,$S131=3),948.3395,AND(H131&lt;20,$S131=4),2653.223,AND(H131&lt;25,$S131=4),2762.4,AND(H131&lt;35,$S131=4),3381.558,AND(H131&lt;45,$S131=4),5779.386,AND(H131&lt;55,$S131=4),5979.102,AND(H131&lt;60,$S131=4),5223.593,AND(H131&lt;65,$S131=4),3676.942,AND(H131=65,$S131=4),1303.978,AND(H131&lt;70,$S131=4),1437.521,AND(H131&gt;69,$S131=4),1095.496))+BU131</f>
        <v>21859.083999999999</v>
      </c>
      <c r="BU131">
        <f t="shared" ref="BU131:BU194" si="210">IF($Q131=1,_xlfn.IFS(AND(I131&lt;20,$S131=0),7909.033,AND(I131&lt;25,$S131=0),8155.274,AND(I131&lt;35,$S131=0),5411.444,AND(I131&lt;45,$S131=0),5372.643,AND(I131&lt;55,$S131=0),3960.303,AND(I131&lt;60,$S131=0),949.0013,AND(I131&lt;65,$S131=0),701.2915,AND(I131=65,$S131=0),293.6025,AND(I131&lt;70,$S131=0),40.25755,AND(I131&gt;69,$S131=0),21.91042,AND(I131&lt;20,$S131=1),6077.467,AND(I131&lt;25,$S131=1),6097.401,AND(I131&lt;35,$S131=1),5411.444,AND(I131&lt;45,$S131=1),7007.796,AND(I131&lt;55,$S131=1),8754.354,AND(I131&lt;60,$S131=1),4534.118,AND(I131&lt;65,$S131=1),3350.615,AND(I131=65,$S131=1),1402.767,AND(I131&lt;70,$S131=1),845.4085,AND(I131&gt;69,$S131=1),460.1188,AND(I131&lt;20,$S131=2),5411.444,AND(I131&lt;25,$S131=2),5411.444,AND(I131&lt;35,$S131=2),5411.444,AND(I131&lt;45,$S131=2),7708.575,AND(I131&lt;55,$S131=2),8129.043,AND(I131&lt;60,$S131=2),6115.786,AND(I131&lt;65,$S131=2),4519.434,AND(I131=65,$S131=2),1892.105,AND(I131&lt;70,$S131=2),1892.105,AND(I131&gt;69,$S131=2),1029.79,AND(I131&lt;20,$S131=3),4745.42,AND(I131&lt;25,$S131=3),4801.703,AND(I131&lt;35,$S131=3),5411.444,AND(I131&lt;45,$S131=3),8409.355,AND(I131&lt;55,$S131=3),8858.572,AND(I131&lt;60,$S131=3),7064.788,AND(I131&lt;65,$S131=3),5220.726,AND(I131=65,$S131=3),2185.707,AND(I131&lt;70,$S131=3),2334.938,AND(I131&gt;69,$S131=3),1270.804,AND(I131&lt;20,$S131=4),4245.902,AND(I131&lt;25,$S131=4),4420.616,AND(I131&lt;35,$S131=4),5411.444,AND(I131&lt;45,$S131=4),8720.812,AND(I131&lt;55,$S131=4),9692.32,AND(I131&lt;60,$S131=4),7908.345,AND(I131&lt;65,$S131=4),5844.096,AND(I131=65,$S131=4),2446.687,AND(I131&lt;70,$S131=4),2697.256,AND(I131&gt;69,$S131=4),1467.998),_xlfn.IFS(AND(I131&lt;20,$S131=0),4942.278,AND(I131&lt;25,$S131=0),5096.151,AND(I131&lt;35,$S131=0),3381.558,AND(I131&lt;45,$S131=0),3560.514,AND(I131&lt;55,$S131=0),2443.074,AND(I131&lt;60,$S131=0),626.8311,AND(I131&lt;65,$S131=0),371.4828,AND(I131=65,$S131=0),156.4774,AND(I131&lt;70,$S131=0),21.45553,AND(I131&gt;69,$S131=0),16.35068,AND(I131&lt;20,$S131=1),3797.75,AND(I131&lt;25,$S131=1),3810.207,AND(I131&lt;35,$S131=1),3381.558,AND(I131&lt;45,$S131=1),4644.149,AND(I131&lt;55,$S131=1),5400.48,AND(I131&lt;60,$S131=1),2994.86,AND(I131&lt;65,$S131=1),2108.114,AND(I131=65,$S131=1),764.6143,AND(I131&lt;70,$S131=1),450.5661,AND(I131&gt;69,$S131=1),343.3646,AND(I131&lt;20,$S131=2),3381.558,AND(I131&lt;25,$S131=2),3381.558,AND(I131&lt;35,$S131=2),3381.558,AND(I131&lt;45,$S131=2),5108.564,AND(I131&lt;55,$S131=2),5014.731,AND(I131&lt;60,$S131=2),4039.578,AND(I131&lt;65,$S131=2),2843.502,AND(I131=65,$S131=2),1008.41,AND(I131&lt;70,$S131=2),1008.41,AND(I131&gt;69,$S131=2),768.482,AND(I131&lt;20,$S131=3),2965.367,AND(I131&lt;25,$S131=3),3000.538,AND(I131&lt;35,$S131=3),3381.558,AND(I131&lt;45,$S131=3),5572.979,AND(I131&lt;55,$S131=3),5464.771,AND(I131&lt;60,$S131=3),4666.41,AND(I131&lt;65,$S131=3),3284.735,AND(I131=65,$S131=3),1164.887,AND(I131&lt;70,$S131=3),1244.421,AND(I131&gt;69,$S131=3),948.3395,AND(I131&lt;20,$S131=4),2653.223,AND(I131&lt;25,$S131=4),2762.4,AND(I131&lt;35,$S131=4),3381.558,AND(I131&lt;45,$S131=4),5779.386,AND(I131&lt;55,$S131=4),5979.102,AND(I131&lt;60,$S131=4),5223.593,AND(I131&lt;65,$S131=4),3676.942,AND(I131=65,$S131=4),1303.978,AND(I131&lt;70,$S131=4),1437.521,AND(I131&gt;69,$S131=4),1095.496))+BV131</f>
        <v>16394.312999999998</v>
      </c>
      <c r="BV131">
        <f t="shared" ref="BV131:BV194" si="211">IF($Q131=1,_xlfn.IFS(AND(J131&lt;20,$S131=0),7909.033,AND(J131&lt;25,$S131=0),8155.274,AND(J131&lt;35,$S131=0),5411.444,AND(J131&lt;45,$S131=0),5372.643,AND(J131&lt;55,$S131=0),3960.303,AND(J131&lt;60,$S131=0),949.0013,AND(J131&lt;65,$S131=0),701.2915,AND(J131=65,$S131=0),293.6025,AND(J131&lt;70,$S131=0),40.25755,AND(J131&gt;69,$S131=0),21.91042,AND(J131&lt;20,$S131=1),6077.467,AND(J131&lt;25,$S131=1),6097.401,AND(J131&lt;35,$S131=1),5411.444,AND(J131&lt;45,$S131=1),7007.796,AND(J131&lt;55,$S131=1),8754.354,AND(J131&lt;60,$S131=1),4534.118,AND(J131&lt;65,$S131=1),3350.615,AND(J131=65,$S131=1),1402.767,AND(J131&lt;70,$S131=1),845.4085,AND(J131&gt;69,$S131=1),460.1188,AND(J131&lt;20,$S131=2),5411.444,AND(J131&lt;25,$S131=2),5411.444,AND(J131&lt;35,$S131=2),5411.444,AND(J131&lt;45,$S131=2),7708.575,AND(J131&lt;55,$S131=2),8129.043,AND(J131&lt;60,$S131=2),6115.786,AND(J131&lt;65,$S131=2),4519.434,AND(J131=65,$S131=2),1892.105,AND(J131&lt;70,$S131=2),1892.105,AND(J131&gt;69,$S131=2),1029.79,AND(J131&lt;20,$S131=3),4745.42,AND(J131&lt;25,$S131=3),4801.703,AND(J131&lt;35,$S131=3),5411.444,AND(J131&lt;45,$S131=3),8409.355,AND(J131&lt;55,$S131=3),8858.572,AND(J131&lt;60,$S131=3),7064.788,AND(J131&lt;65,$S131=3),5220.726,AND(J131=65,$S131=3),2185.707,AND(J131&lt;70,$S131=3),2334.938,AND(J131&gt;69,$S131=3),1270.804,AND(J131&lt;20,$S131=4),4245.902,AND(J131&lt;25,$S131=4),4420.616,AND(J131&lt;35,$S131=4),5411.444,AND(J131&lt;45,$S131=4),8720.812,AND(J131&lt;55,$S131=4),9692.32,AND(J131&lt;60,$S131=4),7908.345,AND(J131&lt;65,$S131=4),5844.096,AND(J131=65,$S131=4),2446.687,AND(J131&lt;70,$S131=4),2697.256,AND(J131&gt;69,$S131=4),1467.998),_xlfn.IFS(AND(J131&lt;20,$S131=0),4942.278,AND(J131&lt;25,$S131=0),5096.151,AND(J131&lt;35,$S131=0),3381.558,AND(J131&lt;45,$S131=0),3560.514,AND(J131&lt;55,$S131=0),2443.074,AND(J131&lt;60,$S131=0),626.8311,AND(J131&lt;65,$S131=0),371.4828,AND(J131=65,$S131=0),156.4774,AND(J131&lt;70,$S131=0),21.45553,AND(J131&gt;69,$S131=0),16.35068,AND(J131&lt;20,$S131=1),3797.75,AND(J131&lt;25,$S131=1),3810.207,AND(J131&lt;35,$S131=1),3381.558,AND(J131&lt;45,$S131=1),4644.149,AND(J131&lt;55,$S131=1),5400.48,AND(J131&lt;60,$S131=1),2994.86,AND(J131&lt;65,$S131=1),2108.114,AND(J131=65,$S131=1),764.6143,AND(J131&lt;70,$S131=1),450.5661,AND(J131&gt;69,$S131=1),343.3646,AND(J131&lt;20,$S131=2),3381.558,AND(J131&lt;25,$S131=2),3381.558,AND(J131&lt;35,$S131=2),3381.558,AND(J131&lt;45,$S131=2),5108.564,AND(J131&lt;55,$S131=2),5014.731,AND(J131&lt;60,$S131=2),4039.578,AND(J131&lt;65,$S131=2),2843.502,AND(J131=65,$S131=2),1008.41,AND(J131&lt;70,$S131=2),1008.41,AND(J131&gt;69,$S131=2),768.482,AND(J131&lt;20,$S131=3),2965.367,AND(J131&lt;25,$S131=3),3000.538,AND(J131&lt;35,$S131=3),3381.558,AND(J131&lt;45,$S131=3),5572.979,AND(J131&lt;55,$S131=3),5464.771,AND(J131&lt;60,$S131=3),4666.41,AND(J131&lt;65,$S131=3),3284.735,AND(J131=65,$S131=3),1164.887,AND(J131&lt;70,$S131=3),1244.421,AND(J131&gt;69,$S131=3),948.3395,AND(J131&lt;20,$S131=4),2653.223,AND(J131&lt;25,$S131=4),2762.4,AND(J131&lt;35,$S131=4),3381.558,AND(J131&lt;45,$S131=4),5779.386,AND(J131&lt;55,$S131=4),5979.102,AND(J131&lt;60,$S131=4),5223.593,AND(J131&lt;65,$S131=4),3676.942,AND(J131=65,$S131=4),1303.978,AND(J131&lt;70,$S131=4),1437.521,AND(J131&gt;69,$S131=4),1095.496))+BW131</f>
        <v>10929.541999999999</v>
      </c>
      <c r="BW131">
        <f t="shared" ref="BW131:BW194" si="212">IF($Q131=1,_xlfn.IFS(AND(K131&lt;20,$S131=0),7909.033,AND(K131&lt;25,$S131=0),8155.274,AND(K131&lt;35,$S131=0),5411.444,AND(K131&lt;45,$S131=0),5372.643,AND(K131&lt;55,$S131=0),3960.303,AND(K131&lt;60,$S131=0),949.0013,AND(K131&lt;65,$S131=0),701.2915,AND(K131=65,$S131=0),293.6025,AND(K131&lt;70,$S131=0),40.25755,AND(K131&gt;69,$S131=0),21.91042,AND(K131&lt;20,$S131=1),6077.467,AND(K131&lt;25,$S131=1),6097.401,AND(K131&lt;35,$S131=1),5411.444,AND(K131&lt;45,$S131=1),7007.796,AND(K131&lt;55,$S131=1),8754.354,AND(K131&lt;60,$S131=1),4534.118,AND(K131&lt;65,$S131=1),3350.615,AND(K131=65,$S131=1),1402.767,AND(K131&lt;70,$S131=1),845.4085,AND(K131&gt;69,$S131=1),460.1188,AND(K131&lt;20,$S131=2),5411.444,AND(K131&lt;25,$S131=2),5411.444,AND(K131&lt;35,$S131=2),5411.444,AND(K131&lt;45,$S131=2),7708.575,AND(K131&lt;55,$S131=2),8129.043,AND(K131&lt;60,$S131=2),6115.786,AND(K131&lt;65,$S131=2),4519.434,AND(K131=65,$S131=2),1892.105,AND(K131&lt;70,$S131=2),1892.105,AND(K131&gt;69,$S131=2),1029.79,AND(K131&lt;20,$S131=3),4745.42,AND(K131&lt;25,$S131=3),4801.703,AND(K131&lt;35,$S131=3),5411.444,AND(K131&lt;45,$S131=3),8409.355,AND(K131&lt;55,$S131=3),8858.572,AND(K131&lt;60,$S131=3),7064.788,AND(K131&lt;65,$S131=3),5220.726,AND(K131=65,$S131=3),2185.707,AND(K131&lt;70,$S131=3),2334.938,AND(K131&gt;69,$S131=3),1270.804,AND(K131&lt;20,$S131=4),4245.902,AND(K131&lt;25,$S131=4),4420.616,AND(K131&lt;35,$S131=4),5411.444,AND(K131&lt;45,$S131=4),8720.812,AND(K131&lt;55,$S131=4),9692.32,AND(K131&lt;60,$S131=4),7908.345,AND(K131&lt;65,$S131=4),5844.096,AND(K131=65,$S131=4),2446.687,AND(K131&lt;70,$S131=4),2697.256,AND(K131&gt;69,$S131=4),1467.998),_xlfn.IFS(AND(K131&lt;20,$S131=0),4942.278,AND(K131&lt;25,$S131=0),5096.151,AND(K131&lt;35,$S131=0),3381.558,AND(K131&lt;45,$S131=0),3560.514,AND(K131&lt;55,$S131=0),2443.074,AND(K131&lt;60,$S131=0),626.8311,AND(K131&lt;65,$S131=0),371.4828,AND(K131=65,$S131=0),156.4774,AND(K131&lt;70,$S131=0),21.45553,AND(K131&gt;69,$S131=0),16.35068,AND(K131&lt;20,$S131=1),3797.75,AND(K131&lt;25,$S131=1),3810.207,AND(K131&lt;35,$S131=1),3381.558,AND(K131&lt;45,$S131=1),4644.149,AND(K131&lt;55,$S131=1),5400.48,AND(K131&lt;60,$S131=1),2994.86,AND(K131&lt;65,$S131=1),2108.114,AND(K131=65,$S131=1),764.6143,AND(K131&lt;70,$S131=1),450.5661,AND(K131&gt;69,$S131=1),343.3646,AND(K131&lt;20,$S131=2),3381.558,AND(K131&lt;25,$S131=2),3381.558,AND(K131&lt;35,$S131=2),3381.558,AND(K131&lt;45,$S131=2),5108.564,AND(K131&lt;55,$S131=2),5014.731,AND(K131&lt;60,$S131=2),4039.578,AND(K131&lt;65,$S131=2),2843.502,AND(K131=65,$S131=2),1008.41,AND(K131&lt;70,$S131=2),1008.41,AND(K131&gt;69,$S131=2),768.482,AND(K131&lt;20,$S131=3),2965.367,AND(K131&lt;25,$S131=3),3000.538,AND(K131&lt;35,$S131=3),3381.558,AND(K131&lt;45,$S131=3),5572.979,AND(K131&lt;55,$S131=3),5464.771,AND(K131&lt;60,$S131=3),4666.41,AND(K131&lt;65,$S131=3),3284.735,AND(K131=65,$S131=3),1164.887,AND(K131&lt;70,$S131=3),1244.421,AND(K131&gt;69,$S131=3),948.3395,AND(K131&lt;20,$S131=4),2653.223,AND(K131&lt;25,$S131=4),2762.4,AND(K131&lt;35,$S131=4),3381.558,AND(K131&lt;45,$S131=4),5779.386,AND(K131&lt;55,$S131=4),5979.102,AND(K131&lt;60,$S131=4),5223.593,AND(K131&lt;65,$S131=4),3676.942,AND(K131=65,$S131=4),1303.978,AND(K131&lt;70,$S131=4),1437.521,AND(K131&gt;69,$S131=4),1095.496))</f>
        <v>5464.7709999999997</v>
      </c>
      <c r="BX131" s="16">
        <f t="shared" ref="BX131:BX194" si="213">(U131/11)*SUM(BM131:BV131)/11</f>
        <v>1427.0484493492349</v>
      </c>
      <c r="BY131">
        <f t="shared" ref="BY131:BY194" si="214">Y131+AN131</f>
        <v>3102.9774155916389</v>
      </c>
      <c r="BZ131">
        <f t="shared" ref="BZ131:BZ194" si="215">AZ131+Z131</f>
        <v>912.52480644636421</v>
      </c>
      <c r="CA131">
        <f t="shared" ref="CA131:CA194" si="216">BL131+AA131</f>
        <v>1043.1056818959651</v>
      </c>
      <c r="CB131">
        <f t="shared" ref="CB131:CB194" si="217">BX131+AB131</f>
        <v>1530.3030727660473</v>
      </c>
    </row>
    <row r="132" spans="1:80" x14ac:dyDescent="0.25">
      <c r="A132">
        <f>'Data Input'!A132</f>
        <v>1</v>
      </c>
      <c r="B132">
        <f>'Data Input'!C132</f>
        <v>31</v>
      </c>
      <c r="C132">
        <f t="shared" si="147"/>
        <v>32</v>
      </c>
      <c r="D132">
        <f t="shared" si="148"/>
        <v>33</v>
      </c>
      <c r="E132">
        <f t="shared" si="149"/>
        <v>34</v>
      </c>
      <c r="F132">
        <f t="shared" si="150"/>
        <v>35</v>
      </c>
      <c r="G132">
        <f t="shared" si="151"/>
        <v>36</v>
      </c>
      <c r="H132">
        <f t="shared" si="152"/>
        <v>37</v>
      </c>
      <c r="I132">
        <f t="shared" si="153"/>
        <v>38</v>
      </c>
      <c r="J132">
        <f t="shared" si="154"/>
        <v>39</v>
      </c>
      <c r="K132">
        <f t="shared" si="155"/>
        <v>40</v>
      </c>
      <c r="L132">
        <f t="shared" si="156"/>
        <v>41</v>
      </c>
      <c r="M132">
        <f>IF('Data Input'!D132&gt;=240,1,0)</f>
        <v>0</v>
      </c>
      <c r="N132">
        <f>_xlfn.IFS('Data Input'!F132&gt;=130,1,'Data Input'!G132=1,1,0=0,0)</f>
        <v>0</v>
      </c>
      <c r="O132">
        <f>'Data Input'!H132</f>
        <v>0</v>
      </c>
      <c r="P132">
        <f>'Data Input'!J132</f>
        <v>26.1</v>
      </c>
      <c r="Q132">
        <f t="shared" si="157"/>
        <v>0</v>
      </c>
      <c r="R132">
        <f>IF('Data Input'!I132&gt;=100,1,0)</f>
        <v>0</v>
      </c>
      <c r="S132" s="18">
        <f>'Data Input'!L132</f>
        <v>3</v>
      </c>
      <c r="T132" s="16">
        <f>'Data Input'!N132</f>
        <v>2016</v>
      </c>
      <c r="U132">
        <f t="shared" si="158"/>
        <v>0.46201274326228392</v>
      </c>
      <c r="V132">
        <f t="shared" si="159"/>
        <v>5.4052769674769248E-2</v>
      </c>
      <c r="W132">
        <f t="shared" si="160"/>
        <v>0.30665780095540524</v>
      </c>
      <c r="X132" s="16">
        <f t="shared" si="161"/>
        <v>1.5810636677054225E-2</v>
      </c>
      <c r="Y132">
        <f t="shared" si="162"/>
        <v>1944.2159854780868</v>
      </c>
      <c r="Z132">
        <f t="shared" si="163"/>
        <v>24.863615781396287</v>
      </c>
      <c r="AA132">
        <f t="shared" si="164"/>
        <v>173.25942730125155</v>
      </c>
      <c r="AB132" s="16">
        <f t="shared" si="165"/>
        <v>80.798706421030047</v>
      </c>
      <c r="AC132">
        <f t="shared" si="166"/>
        <v>53803.630999999987</v>
      </c>
      <c r="AD132">
        <f t="shared" si="167"/>
        <v>49149.337999999989</v>
      </c>
      <c r="AE132">
        <f t="shared" si="168"/>
        <v>44495.044999999991</v>
      </c>
      <c r="AF132">
        <f t="shared" si="169"/>
        <v>39840.751999999993</v>
      </c>
      <c r="AG132">
        <f t="shared" si="170"/>
        <v>35186.458999999995</v>
      </c>
      <c r="AH132">
        <f t="shared" si="171"/>
        <v>30159.821999999996</v>
      </c>
      <c r="AI132">
        <f t="shared" si="172"/>
        <v>25133.184999999998</v>
      </c>
      <c r="AJ132">
        <f t="shared" si="173"/>
        <v>20106.547999999999</v>
      </c>
      <c r="AK132">
        <f t="shared" si="174"/>
        <v>15079.911</v>
      </c>
      <c r="AL132">
        <f t="shared" si="175"/>
        <v>10053.273999999999</v>
      </c>
      <c r="AM132">
        <f t="shared" si="176"/>
        <v>5026.6369999999997</v>
      </c>
      <c r="AN132">
        <f t="shared" si="177"/>
        <v>1233.3371570679155</v>
      </c>
      <c r="AO132">
        <f t="shared" si="178"/>
        <v>45668.79700000002</v>
      </c>
      <c r="AP132">
        <f t="shared" si="179"/>
        <v>41718.209000000017</v>
      </c>
      <c r="AQ132">
        <f t="shared" si="180"/>
        <v>37767.621000000014</v>
      </c>
      <c r="AR132">
        <f t="shared" si="181"/>
        <v>33817.03300000001</v>
      </c>
      <c r="AS132">
        <f t="shared" si="182"/>
        <v>29866.445000000007</v>
      </c>
      <c r="AT132">
        <f t="shared" si="183"/>
        <v>25599.810000000005</v>
      </c>
      <c r="AU132">
        <f t="shared" si="184"/>
        <v>21333.175000000003</v>
      </c>
      <c r="AV132">
        <f t="shared" si="185"/>
        <v>17066.54</v>
      </c>
      <c r="AW132">
        <f t="shared" si="186"/>
        <v>12799.905000000001</v>
      </c>
      <c r="AX132">
        <f t="shared" si="187"/>
        <v>8533.27</v>
      </c>
      <c r="AY132">
        <f t="shared" si="188"/>
        <v>4266.6350000000002</v>
      </c>
      <c r="AZ132">
        <f t="shared" si="189"/>
        <v>1046.8628573593287</v>
      </c>
      <c r="BA132">
        <f t="shared" si="190"/>
        <v>40499.630999999994</v>
      </c>
      <c r="BB132">
        <f t="shared" si="191"/>
        <v>37650.181999999993</v>
      </c>
      <c r="BC132">
        <f t="shared" si="192"/>
        <v>34800.732999999993</v>
      </c>
      <c r="BD132">
        <f t="shared" si="193"/>
        <v>31951.283999999996</v>
      </c>
      <c r="BE132">
        <f t="shared" si="194"/>
        <v>29101.834999999995</v>
      </c>
      <c r="BF132">
        <f t="shared" si="195"/>
        <v>24944.429999999997</v>
      </c>
      <c r="BG132">
        <f t="shared" si="196"/>
        <v>20787.024999999998</v>
      </c>
      <c r="BH132">
        <f t="shared" si="197"/>
        <v>16629.62</v>
      </c>
      <c r="BI132">
        <f t="shared" si="198"/>
        <v>12472.215</v>
      </c>
      <c r="BJ132">
        <f t="shared" si="199"/>
        <v>8314.81</v>
      </c>
      <c r="BK132">
        <f t="shared" si="200"/>
        <v>4157.4049999999997</v>
      </c>
      <c r="BL132">
        <f t="shared" si="201"/>
        <v>981.8792758875054</v>
      </c>
      <c r="BM132">
        <f t="shared" si="202"/>
        <v>49929.472999999991</v>
      </c>
      <c r="BN132">
        <f t="shared" si="203"/>
        <v>46964.105999999992</v>
      </c>
      <c r="BO132">
        <f t="shared" si="204"/>
        <v>43582.547999999995</v>
      </c>
      <c r="BP132">
        <f t="shared" si="205"/>
        <v>40200.99</v>
      </c>
      <c r="BQ132">
        <f t="shared" si="206"/>
        <v>36819.432000000001</v>
      </c>
      <c r="BR132">
        <f t="shared" si="207"/>
        <v>33437.874000000003</v>
      </c>
      <c r="BS132">
        <f t="shared" si="208"/>
        <v>27864.895</v>
      </c>
      <c r="BT132">
        <f t="shared" si="209"/>
        <v>22291.916000000001</v>
      </c>
      <c r="BU132">
        <f t="shared" si="210"/>
        <v>16718.937000000002</v>
      </c>
      <c r="BV132">
        <f t="shared" si="211"/>
        <v>11145.958000000001</v>
      </c>
      <c r="BW132">
        <f t="shared" si="212"/>
        <v>5572.9790000000003</v>
      </c>
      <c r="BX132" s="16">
        <f t="shared" si="213"/>
        <v>1256.0489551424109</v>
      </c>
      <c r="BY132">
        <f t="shared" si="214"/>
        <v>3177.5531425460022</v>
      </c>
      <c r="BZ132">
        <f t="shared" si="215"/>
        <v>1071.7264731407249</v>
      </c>
      <c r="CA132">
        <f t="shared" si="216"/>
        <v>1155.1387031887571</v>
      </c>
      <c r="CB132">
        <f t="shared" si="217"/>
        <v>1336.8476615634411</v>
      </c>
    </row>
    <row r="133" spans="1:80" x14ac:dyDescent="0.25">
      <c r="A133">
        <f>'Data Input'!A133</f>
        <v>0</v>
      </c>
      <c r="B133">
        <f>'Data Input'!C133</f>
        <v>28</v>
      </c>
      <c r="C133">
        <f t="shared" si="147"/>
        <v>29</v>
      </c>
      <c r="D133">
        <f t="shared" si="148"/>
        <v>30</v>
      </c>
      <c r="E133">
        <f t="shared" si="149"/>
        <v>31</v>
      </c>
      <c r="F133">
        <f t="shared" si="150"/>
        <v>32</v>
      </c>
      <c r="G133">
        <f t="shared" si="151"/>
        <v>33</v>
      </c>
      <c r="H133">
        <f t="shared" si="152"/>
        <v>34</v>
      </c>
      <c r="I133">
        <f t="shared" si="153"/>
        <v>35</v>
      </c>
      <c r="J133">
        <f t="shared" si="154"/>
        <v>36</v>
      </c>
      <c r="K133">
        <f t="shared" si="155"/>
        <v>37</v>
      </c>
      <c r="L133">
        <f t="shared" si="156"/>
        <v>38</v>
      </c>
      <c r="M133">
        <f>IF('Data Input'!D133&gt;=240,1,0)</f>
        <v>0</v>
      </c>
      <c r="N133">
        <f>_xlfn.IFS('Data Input'!F133&gt;=130,1,'Data Input'!G133=1,1,0=0,0)</f>
        <v>0</v>
      </c>
      <c r="O133">
        <f>'Data Input'!H133</f>
        <v>0</v>
      </c>
      <c r="P133">
        <f>'Data Input'!J133</f>
        <v>21.8</v>
      </c>
      <c r="Q133">
        <f t="shared" si="157"/>
        <v>0</v>
      </c>
      <c r="R133">
        <f>IF('Data Input'!I133&gt;=100,1,0)</f>
        <v>0</v>
      </c>
      <c r="S133" s="18">
        <f>'Data Input'!L133</f>
        <v>3</v>
      </c>
      <c r="T133" s="16">
        <f>'Data Input'!N133</f>
        <v>2016</v>
      </c>
      <c r="U133">
        <f t="shared" si="158"/>
        <v>0.37433049517087374</v>
      </c>
      <c r="V133">
        <f t="shared" si="159"/>
        <v>4.4926606402626051E-2</v>
      </c>
      <c r="W133">
        <f t="shared" si="160"/>
        <v>0.271426802227616</v>
      </c>
      <c r="X133" s="16">
        <f t="shared" si="161"/>
        <v>6.9841370286478086E-3</v>
      </c>
      <c r="Y133">
        <f t="shared" si="162"/>
        <v>1575.2364911501616</v>
      </c>
      <c r="Z133">
        <f t="shared" si="163"/>
        <v>20.665691817052693</v>
      </c>
      <c r="AA133">
        <f t="shared" si="164"/>
        <v>153.35416924549591</v>
      </c>
      <c r="AB133" s="16">
        <f t="shared" si="165"/>
        <v>35.69174656963272</v>
      </c>
      <c r="AC133">
        <f t="shared" si="166"/>
        <v>52686.598999999987</v>
      </c>
      <c r="AD133">
        <f t="shared" si="167"/>
        <v>48032.30599999999</v>
      </c>
      <c r="AE133">
        <f t="shared" si="168"/>
        <v>43378.012999999992</v>
      </c>
      <c r="AF133">
        <f t="shared" si="169"/>
        <v>38723.719999999994</v>
      </c>
      <c r="AG133">
        <f t="shared" si="170"/>
        <v>34069.426999999996</v>
      </c>
      <c r="AH133">
        <f t="shared" si="171"/>
        <v>29415.133999999998</v>
      </c>
      <c r="AI133">
        <f t="shared" si="172"/>
        <v>24760.841</v>
      </c>
      <c r="AJ133">
        <f t="shared" si="173"/>
        <v>20106.547999999999</v>
      </c>
      <c r="AK133">
        <f t="shared" si="174"/>
        <v>15079.911</v>
      </c>
      <c r="AL133">
        <f t="shared" si="175"/>
        <v>10053.273999999999</v>
      </c>
      <c r="AM133">
        <f t="shared" si="176"/>
        <v>5026.6369999999997</v>
      </c>
      <c r="AN133">
        <f t="shared" si="177"/>
        <v>978.53633580575183</v>
      </c>
      <c r="AO133">
        <f t="shared" si="178"/>
        <v>44720.65600000001</v>
      </c>
      <c r="AP133">
        <f t="shared" si="179"/>
        <v>40770.068000000007</v>
      </c>
      <c r="AQ133">
        <f t="shared" si="180"/>
        <v>36819.480000000003</v>
      </c>
      <c r="AR133">
        <f t="shared" si="181"/>
        <v>32868.892</v>
      </c>
      <c r="AS133">
        <f t="shared" si="182"/>
        <v>28918.304</v>
      </c>
      <c r="AT133">
        <f t="shared" si="183"/>
        <v>24967.716</v>
      </c>
      <c r="AU133">
        <f t="shared" si="184"/>
        <v>21017.128000000001</v>
      </c>
      <c r="AV133">
        <f t="shared" si="185"/>
        <v>17066.54</v>
      </c>
      <c r="AW133">
        <f t="shared" si="186"/>
        <v>12799.905000000001</v>
      </c>
      <c r="AX133">
        <f t="shared" si="187"/>
        <v>8533.27</v>
      </c>
      <c r="AY133">
        <f t="shared" si="188"/>
        <v>4266.6350000000002</v>
      </c>
      <c r="AZ133">
        <f t="shared" si="189"/>
        <v>830.58665005715909</v>
      </c>
      <c r="BA133">
        <f t="shared" si="190"/>
        <v>36575.762999999999</v>
      </c>
      <c r="BB133">
        <f t="shared" si="191"/>
        <v>33726.313999999998</v>
      </c>
      <c r="BC133">
        <f t="shared" si="192"/>
        <v>30876.865000000002</v>
      </c>
      <c r="BD133">
        <f t="shared" si="193"/>
        <v>28027.416000000001</v>
      </c>
      <c r="BE133">
        <f t="shared" si="194"/>
        <v>25177.967000000001</v>
      </c>
      <c r="BF133">
        <f t="shared" si="195"/>
        <v>22328.518</v>
      </c>
      <c r="BG133">
        <f t="shared" si="196"/>
        <v>19479.069</v>
      </c>
      <c r="BH133">
        <f t="shared" si="197"/>
        <v>16629.62</v>
      </c>
      <c r="BI133">
        <f t="shared" si="198"/>
        <v>12472.215</v>
      </c>
      <c r="BJ133">
        <f t="shared" si="199"/>
        <v>8314.81</v>
      </c>
      <c r="BK133">
        <f t="shared" si="200"/>
        <v>4157.4049999999997</v>
      </c>
      <c r="BL133">
        <f t="shared" si="201"/>
        <v>722.70088279308493</v>
      </c>
      <c r="BM133">
        <f t="shared" si="202"/>
        <v>43355.21</v>
      </c>
      <c r="BN133">
        <f t="shared" si="203"/>
        <v>40389.843000000001</v>
      </c>
      <c r="BO133">
        <f t="shared" si="204"/>
        <v>37008.285000000003</v>
      </c>
      <c r="BP133">
        <f t="shared" si="205"/>
        <v>33626.727000000006</v>
      </c>
      <c r="BQ133">
        <f t="shared" si="206"/>
        <v>30245.169000000005</v>
      </c>
      <c r="BR133">
        <f t="shared" si="207"/>
        <v>26863.611000000004</v>
      </c>
      <c r="BS133">
        <f t="shared" si="208"/>
        <v>23482.053000000004</v>
      </c>
      <c r="BT133">
        <f t="shared" si="209"/>
        <v>20100.495000000003</v>
      </c>
      <c r="BU133">
        <f t="shared" si="210"/>
        <v>16718.937000000002</v>
      </c>
      <c r="BV133">
        <f t="shared" si="211"/>
        <v>11145.958000000001</v>
      </c>
      <c r="BW133">
        <f t="shared" si="212"/>
        <v>5572.9790000000003</v>
      </c>
      <c r="BX133" s="16">
        <f t="shared" si="213"/>
        <v>875.3031470152805</v>
      </c>
      <c r="BY133">
        <f t="shared" si="214"/>
        <v>2553.7728269559134</v>
      </c>
      <c r="BZ133">
        <f t="shared" si="215"/>
        <v>851.25234187421177</v>
      </c>
      <c r="CA133">
        <f t="shared" si="216"/>
        <v>876.05505203858081</v>
      </c>
      <c r="CB133">
        <f t="shared" si="217"/>
        <v>910.99489358491326</v>
      </c>
    </row>
    <row r="134" spans="1:80" x14ac:dyDescent="0.25">
      <c r="A134">
        <f>'Data Input'!A134</f>
        <v>1</v>
      </c>
      <c r="B134">
        <f>'Data Input'!C134</f>
        <v>62</v>
      </c>
      <c r="C134">
        <f t="shared" si="147"/>
        <v>63</v>
      </c>
      <c r="D134">
        <f t="shared" si="148"/>
        <v>64</v>
      </c>
      <c r="E134">
        <f t="shared" si="149"/>
        <v>65</v>
      </c>
      <c r="F134">
        <f t="shared" si="150"/>
        <v>66</v>
      </c>
      <c r="G134">
        <f t="shared" si="151"/>
        <v>67</v>
      </c>
      <c r="H134">
        <f t="shared" si="152"/>
        <v>68</v>
      </c>
      <c r="I134">
        <f t="shared" si="153"/>
        <v>69</v>
      </c>
      <c r="J134">
        <f t="shared" si="154"/>
        <v>70</v>
      </c>
      <c r="K134">
        <f t="shared" si="155"/>
        <v>71</v>
      </c>
      <c r="L134">
        <f t="shared" si="156"/>
        <v>72</v>
      </c>
      <c r="M134">
        <f>IF('Data Input'!D134&gt;=240,1,0)</f>
        <v>1</v>
      </c>
      <c r="N134">
        <f>_xlfn.IFS('Data Input'!F134&gt;=130,1,'Data Input'!G134=1,1,0=0,0)</f>
        <v>0</v>
      </c>
      <c r="O134">
        <f>'Data Input'!H134</f>
        <v>0</v>
      </c>
      <c r="P134">
        <f>'Data Input'!J134</f>
        <v>29.4</v>
      </c>
      <c r="Q134">
        <f t="shared" si="157"/>
        <v>0</v>
      </c>
      <c r="R134">
        <f>IF('Data Input'!I134&gt;=100,1,0)</f>
        <v>1</v>
      </c>
      <c r="S134" s="18">
        <f>'Data Input'!L134</f>
        <v>3</v>
      </c>
      <c r="T134" s="16">
        <f>'Data Input'!N134</f>
        <v>2016</v>
      </c>
      <c r="U134">
        <f t="shared" si="158"/>
        <v>0.62559366546030459</v>
      </c>
      <c r="V134">
        <f t="shared" si="159"/>
        <v>3.8163900708975913E-2</v>
      </c>
      <c r="W134">
        <f t="shared" si="160"/>
        <v>0.47423364496262738</v>
      </c>
      <c r="X134" s="16">
        <f t="shared" si="161"/>
        <v>1</v>
      </c>
      <c r="Y134">
        <f t="shared" si="162"/>
        <v>2632.5880022561823</v>
      </c>
      <c r="Z134">
        <f t="shared" si="163"/>
        <v>17.554929556001245</v>
      </c>
      <c r="AA134">
        <f t="shared" si="164"/>
        <v>267.93856043192108</v>
      </c>
      <c r="AB134" s="16">
        <f t="shared" si="165"/>
        <v>5110.4018181818183</v>
      </c>
      <c r="AC134">
        <f t="shared" si="166"/>
        <v>31369.934000000001</v>
      </c>
      <c r="AD134">
        <f t="shared" si="167"/>
        <v>28251.558000000001</v>
      </c>
      <c r="AE134">
        <f t="shared" si="168"/>
        <v>25133.182000000001</v>
      </c>
      <c r="AF134">
        <f t="shared" si="169"/>
        <v>22014.806</v>
      </c>
      <c r="AG134">
        <f t="shared" si="170"/>
        <v>18896.43</v>
      </c>
      <c r="AH134">
        <f t="shared" si="171"/>
        <v>16196.939999999999</v>
      </c>
      <c r="AI134">
        <f t="shared" si="172"/>
        <v>13497.449999999999</v>
      </c>
      <c r="AJ134">
        <f t="shared" si="173"/>
        <v>10797.96</v>
      </c>
      <c r="AK134">
        <f t="shared" si="174"/>
        <v>8098.4699999999993</v>
      </c>
      <c r="AL134">
        <f t="shared" si="175"/>
        <v>5398.98</v>
      </c>
      <c r="AM134">
        <f t="shared" si="176"/>
        <v>2699.49</v>
      </c>
      <c r="AN134">
        <f t="shared" si="177"/>
        <v>928.85515817994633</v>
      </c>
      <c r="AO134">
        <f t="shared" si="178"/>
        <v>26626.963</v>
      </c>
      <c r="AP134">
        <f t="shared" si="179"/>
        <v>23980.069</v>
      </c>
      <c r="AQ134">
        <f t="shared" si="180"/>
        <v>21333.174999999999</v>
      </c>
      <c r="AR134">
        <f t="shared" si="181"/>
        <v>18686.280999999999</v>
      </c>
      <c r="AS134">
        <f t="shared" si="182"/>
        <v>16039.387000000001</v>
      </c>
      <c r="AT134">
        <f t="shared" si="183"/>
        <v>13748.046</v>
      </c>
      <c r="AU134">
        <f t="shared" si="184"/>
        <v>11456.705</v>
      </c>
      <c r="AV134">
        <f t="shared" si="185"/>
        <v>9165.3639999999996</v>
      </c>
      <c r="AW134">
        <f t="shared" si="186"/>
        <v>6874.0229999999992</v>
      </c>
      <c r="AX134">
        <f t="shared" si="187"/>
        <v>4582.6819999999998</v>
      </c>
      <c r="AY134">
        <f t="shared" si="188"/>
        <v>2291.3409999999999</v>
      </c>
      <c r="AZ134">
        <f t="shared" si="189"/>
        <v>788.41705802454749</v>
      </c>
      <c r="BA134">
        <f t="shared" si="190"/>
        <v>25945.284000000003</v>
      </c>
      <c r="BB134">
        <f t="shared" si="191"/>
        <v>23366.153000000002</v>
      </c>
      <c r="BC134">
        <f t="shared" si="192"/>
        <v>20787.022000000001</v>
      </c>
      <c r="BD134">
        <f t="shared" si="193"/>
        <v>18207.891</v>
      </c>
      <c r="BE134">
        <f t="shared" si="194"/>
        <v>15628.76</v>
      </c>
      <c r="BF134">
        <f t="shared" si="195"/>
        <v>13396.08</v>
      </c>
      <c r="BG134">
        <f t="shared" si="196"/>
        <v>11163.4</v>
      </c>
      <c r="BH134">
        <f t="shared" si="197"/>
        <v>8930.7199999999993</v>
      </c>
      <c r="BI134">
        <f t="shared" si="198"/>
        <v>6698.0399999999991</v>
      </c>
      <c r="BJ134">
        <f t="shared" si="199"/>
        <v>4465.3599999999997</v>
      </c>
      <c r="BK134">
        <f t="shared" si="200"/>
        <v>2232.6799999999998</v>
      </c>
      <c r="BL134">
        <f t="shared" si="201"/>
        <v>768.23269202411745</v>
      </c>
      <c r="BM134">
        <f t="shared" si="202"/>
        <v>20858.822</v>
      </c>
      <c r="BN134">
        <f t="shared" si="203"/>
        <v>17893.455000000002</v>
      </c>
      <c r="BO134">
        <f t="shared" si="204"/>
        <v>14608.720000000001</v>
      </c>
      <c r="BP134">
        <f t="shared" si="205"/>
        <v>11323.985000000001</v>
      </c>
      <c r="BQ134">
        <f t="shared" si="206"/>
        <v>8039.2500000000009</v>
      </c>
      <c r="BR134">
        <f t="shared" si="207"/>
        <v>6874.3630000000012</v>
      </c>
      <c r="BS134">
        <f t="shared" si="208"/>
        <v>5629.9420000000009</v>
      </c>
      <c r="BT134">
        <f t="shared" si="209"/>
        <v>4385.5210000000006</v>
      </c>
      <c r="BU134">
        <f t="shared" si="210"/>
        <v>3141.1000000000004</v>
      </c>
      <c r="BV134">
        <f t="shared" si="211"/>
        <v>1896.6790000000001</v>
      </c>
      <c r="BW134">
        <f t="shared" si="212"/>
        <v>948.33950000000004</v>
      </c>
      <c r="BX134" s="16">
        <f t="shared" si="213"/>
        <v>489.36850951554771</v>
      </c>
      <c r="BY134">
        <f t="shared" si="214"/>
        <v>3561.4431604361289</v>
      </c>
      <c r="BZ134">
        <f t="shared" si="215"/>
        <v>805.97198758054878</v>
      </c>
      <c r="CA134">
        <f t="shared" si="216"/>
        <v>1036.1712524560385</v>
      </c>
      <c r="CB134">
        <f t="shared" si="217"/>
        <v>5599.7703276973662</v>
      </c>
    </row>
    <row r="135" spans="1:80" x14ac:dyDescent="0.25">
      <c r="A135">
        <f>'Data Input'!A135</f>
        <v>0</v>
      </c>
      <c r="B135">
        <f>'Data Input'!C135</f>
        <v>63</v>
      </c>
      <c r="C135">
        <f t="shared" si="147"/>
        <v>64</v>
      </c>
      <c r="D135">
        <f t="shared" si="148"/>
        <v>65</v>
      </c>
      <c r="E135">
        <f t="shared" si="149"/>
        <v>66</v>
      </c>
      <c r="F135">
        <f t="shared" si="150"/>
        <v>67</v>
      </c>
      <c r="G135">
        <f t="shared" si="151"/>
        <v>68</v>
      </c>
      <c r="H135">
        <f t="shared" si="152"/>
        <v>69</v>
      </c>
      <c r="I135">
        <f t="shared" si="153"/>
        <v>70</v>
      </c>
      <c r="J135">
        <f t="shared" si="154"/>
        <v>71</v>
      </c>
      <c r="K135">
        <f t="shared" si="155"/>
        <v>72</v>
      </c>
      <c r="L135">
        <f t="shared" si="156"/>
        <v>73</v>
      </c>
      <c r="M135">
        <f>IF('Data Input'!D135&gt;=240,1,0)</f>
        <v>0</v>
      </c>
      <c r="N135">
        <f>_xlfn.IFS('Data Input'!F135&gt;=130,1,'Data Input'!G135=1,1,0=0,0)</f>
        <v>0</v>
      </c>
      <c r="O135">
        <f>'Data Input'!H135</f>
        <v>0</v>
      </c>
      <c r="P135">
        <f>'Data Input'!J135</f>
        <v>24.4</v>
      </c>
      <c r="Q135">
        <f t="shared" si="157"/>
        <v>0</v>
      </c>
      <c r="R135">
        <f>IF('Data Input'!I135&gt;=100,1,0)</f>
        <v>0</v>
      </c>
      <c r="S135" s="18">
        <f>'Data Input'!L135</f>
        <v>3</v>
      </c>
      <c r="T135" s="16">
        <f>'Data Input'!N135</f>
        <v>2016</v>
      </c>
      <c r="U135">
        <f t="shared" si="158"/>
        <v>0.42674656535155531</v>
      </c>
      <c r="V135">
        <f t="shared" si="159"/>
        <v>5.0252588908530044E-2</v>
      </c>
      <c r="W135">
        <f t="shared" si="160"/>
        <v>0.29242512568482565</v>
      </c>
      <c r="X135" s="16">
        <f t="shared" si="161"/>
        <v>1.1456429706603188E-2</v>
      </c>
      <c r="Y135">
        <f t="shared" si="162"/>
        <v>1795.8108433241862</v>
      </c>
      <c r="Z135">
        <f t="shared" si="163"/>
        <v>23.115578908537803</v>
      </c>
      <c r="AA135">
        <f t="shared" si="164"/>
        <v>165.21806928373965</v>
      </c>
      <c r="AB135" s="16">
        <f t="shared" si="165"/>
        <v>58.546959202497121</v>
      </c>
      <c r="AC135">
        <f t="shared" si="166"/>
        <v>30951.047999999999</v>
      </c>
      <c r="AD135">
        <f t="shared" si="167"/>
        <v>27832.671999999999</v>
      </c>
      <c r="AE135">
        <f t="shared" si="168"/>
        <v>24714.295999999998</v>
      </c>
      <c r="AF135">
        <f t="shared" si="169"/>
        <v>21595.919999999998</v>
      </c>
      <c r="AG135">
        <f t="shared" si="170"/>
        <v>18896.43</v>
      </c>
      <c r="AH135">
        <f t="shared" si="171"/>
        <v>16196.939999999999</v>
      </c>
      <c r="AI135">
        <f t="shared" si="172"/>
        <v>13497.449999999999</v>
      </c>
      <c r="AJ135">
        <f t="shared" si="173"/>
        <v>10797.96</v>
      </c>
      <c r="AK135">
        <f t="shared" si="174"/>
        <v>8098.4699999999993</v>
      </c>
      <c r="AL135">
        <f t="shared" si="175"/>
        <v>5398.98</v>
      </c>
      <c r="AM135">
        <f t="shared" si="176"/>
        <v>2699.49</v>
      </c>
      <c r="AN135">
        <f t="shared" si="177"/>
        <v>627.70598794379885</v>
      </c>
      <c r="AO135">
        <f t="shared" si="178"/>
        <v>26271.41</v>
      </c>
      <c r="AP135">
        <f t="shared" si="179"/>
        <v>23624.516</v>
      </c>
      <c r="AQ135">
        <f t="shared" si="180"/>
        <v>20977.621999999999</v>
      </c>
      <c r="AR135">
        <f t="shared" si="181"/>
        <v>18330.727999999999</v>
      </c>
      <c r="AS135">
        <f t="shared" si="182"/>
        <v>16039.387000000001</v>
      </c>
      <c r="AT135">
        <f t="shared" si="183"/>
        <v>13748.046</v>
      </c>
      <c r="AU135">
        <f t="shared" si="184"/>
        <v>11456.705</v>
      </c>
      <c r="AV135">
        <f t="shared" si="185"/>
        <v>9165.3639999999996</v>
      </c>
      <c r="AW135">
        <f t="shared" si="186"/>
        <v>6874.0229999999992</v>
      </c>
      <c r="AX135">
        <f t="shared" si="187"/>
        <v>4582.6819999999998</v>
      </c>
      <c r="AY135">
        <f t="shared" si="188"/>
        <v>2291.3409999999999</v>
      </c>
      <c r="AZ135">
        <f t="shared" si="189"/>
        <v>532.80008054752489</v>
      </c>
      <c r="BA135">
        <f t="shared" si="190"/>
        <v>25598.833000000002</v>
      </c>
      <c r="BB135">
        <f t="shared" si="191"/>
        <v>23019.702000000001</v>
      </c>
      <c r="BC135">
        <f t="shared" si="192"/>
        <v>20440.571</v>
      </c>
      <c r="BD135">
        <f t="shared" si="193"/>
        <v>17861.439999999999</v>
      </c>
      <c r="BE135">
        <f t="shared" si="194"/>
        <v>15628.76</v>
      </c>
      <c r="BF135">
        <f t="shared" si="195"/>
        <v>13396.08</v>
      </c>
      <c r="BG135">
        <f t="shared" si="196"/>
        <v>11163.4</v>
      </c>
      <c r="BH135">
        <f t="shared" si="197"/>
        <v>8930.7199999999993</v>
      </c>
      <c r="BI135">
        <f t="shared" si="198"/>
        <v>6698.0399999999991</v>
      </c>
      <c r="BJ135">
        <f t="shared" si="199"/>
        <v>4465.3599999999997</v>
      </c>
      <c r="BK135">
        <f t="shared" si="200"/>
        <v>2232.6799999999998</v>
      </c>
      <c r="BL135">
        <f t="shared" si="201"/>
        <v>519.15978963031273</v>
      </c>
      <c r="BM135">
        <f t="shared" si="202"/>
        <v>18522.426500000001</v>
      </c>
      <c r="BN135">
        <f t="shared" si="203"/>
        <v>15557.059500000003</v>
      </c>
      <c r="BO135">
        <f t="shared" si="204"/>
        <v>12272.324500000002</v>
      </c>
      <c r="BP135">
        <f t="shared" si="205"/>
        <v>8987.5895000000019</v>
      </c>
      <c r="BQ135">
        <f t="shared" si="206"/>
        <v>7822.7025000000012</v>
      </c>
      <c r="BR135">
        <f t="shared" si="207"/>
        <v>6578.281500000001</v>
      </c>
      <c r="BS135">
        <f t="shared" si="208"/>
        <v>5333.8605000000007</v>
      </c>
      <c r="BT135">
        <f t="shared" si="209"/>
        <v>4089.4395000000004</v>
      </c>
      <c r="BU135">
        <f t="shared" si="210"/>
        <v>2845.0185000000001</v>
      </c>
      <c r="BV135">
        <f t="shared" si="211"/>
        <v>1896.6790000000001</v>
      </c>
      <c r="BW135">
        <f t="shared" si="212"/>
        <v>948.33950000000004</v>
      </c>
      <c r="BX135" s="16">
        <f t="shared" si="213"/>
        <v>295.92011049286725</v>
      </c>
      <c r="BY135">
        <f t="shared" si="214"/>
        <v>2423.5168312679853</v>
      </c>
      <c r="BZ135">
        <f t="shared" si="215"/>
        <v>555.91565945606271</v>
      </c>
      <c r="CA135">
        <f t="shared" si="216"/>
        <v>684.37785891405235</v>
      </c>
      <c r="CB135">
        <f t="shared" si="217"/>
        <v>354.46706969536439</v>
      </c>
    </row>
    <row r="136" spans="1:80" x14ac:dyDescent="0.25">
      <c r="A136">
        <f>'Data Input'!A136</f>
        <v>1</v>
      </c>
      <c r="B136">
        <f>'Data Input'!C136</f>
        <v>45</v>
      </c>
      <c r="C136">
        <f t="shared" si="147"/>
        <v>46</v>
      </c>
      <c r="D136">
        <f t="shared" si="148"/>
        <v>47</v>
      </c>
      <c r="E136">
        <f t="shared" si="149"/>
        <v>48</v>
      </c>
      <c r="F136">
        <f t="shared" si="150"/>
        <v>49</v>
      </c>
      <c r="G136">
        <f t="shared" si="151"/>
        <v>50</v>
      </c>
      <c r="H136">
        <f t="shared" si="152"/>
        <v>51</v>
      </c>
      <c r="I136">
        <f t="shared" si="153"/>
        <v>52</v>
      </c>
      <c r="J136">
        <f t="shared" si="154"/>
        <v>53</v>
      </c>
      <c r="K136">
        <f t="shared" si="155"/>
        <v>54</v>
      </c>
      <c r="L136">
        <f t="shared" si="156"/>
        <v>55</v>
      </c>
      <c r="M136">
        <f>IF('Data Input'!D136&gt;=240,1,0)</f>
        <v>0</v>
      </c>
      <c r="N136">
        <f>_xlfn.IFS('Data Input'!F136&gt;=130,1,'Data Input'!G136=1,1,0=0,0)</f>
        <v>1</v>
      </c>
      <c r="O136">
        <f>'Data Input'!H136</f>
        <v>1</v>
      </c>
      <c r="P136">
        <f>'Data Input'!J136</f>
        <v>43</v>
      </c>
      <c r="Q136">
        <f t="shared" si="157"/>
        <v>0</v>
      </c>
      <c r="R136">
        <f>IF('Data Input'!I136&gt;=100,1,0)</f>
        <v>1</v>
      </c>
      <c r="S136" s="18">
        <f>'Data Input'!L136</f>
        <v>3</v>
      </c>
      <c r="T136" s="16">
        <f>'Data Input'!N136</f>
        <v>2016</v>
      </c>
      <c r="U136">
        <f t="shared" si="158"/>
        <v>1.0834602785446144</v>
      </c>
      <c r="V136">
        <f t="shared" si="159"/>
        <v>0.22930141429118647</v>
      </c>
      <c r="W136">
        <f t="shared" si="160"/>
        <v>0.70697512947930685</v>
      </c>
      <c r="X136" s="16">
        <f t="shared" si="161"/>
        <v>1</v>
      </c>
      <c r="Y136">
        <f t="shared" si="162"/>
        <v>4559.3564764102912</v>
      </c>
      <c r="Z136">
        <f t="shared" si="163"/>
        <v>105.47585808036897</v>
      </c>
      <c r="AA136">
        <f t="shared" si="164"/>
        <v>399.43580651850311</v>
      </c>
      <c r="AB136" s="16">
        <f t="shared" si="165"/>
        <v>5110.4018181818183</v>
      </c>
      <c r="AC136">
        <f t="shared" si="166"/>
        <v>42679.865999999995</v>
      </c>
      <c r="AD136">
        <f t="shared" si="167"/>
        <v>38723.716999999997</v>
      </c>
      <c r="AE136">
        <f t="shared" si="168"/>
        <v>34767.567999999999</v>
      </c>
      <c r="AF136">
        <f t="shared" si="169"/>
        <v>30811.419000000002</v>
      </c>
      <c r="AG136">
        <f t="shared" si="170"/>
        <v>26855.27</v>
      </c>
      <c r="AH136">
        <f t="shared" si="171"/>
        <v>22899.120999999999</v>
      </c>
      <c r="AI136">
        <f t="shared" si="172"/>
        <v>18942.971999999998</v>
      </c>
      <c r="AJ136">
        <f t="shared" si="173"/>
        <v>14986.822999999999</v>
      </c>
      <c r="AK136">
        <f t="shared" si="174"/>
        <v>11030.673999999999</v>
      </c>
      <c r="AL136">
        <f t="shared" si="175"/>
        <v>7074.5249999999996</v>
      </c>
      <c r="AM136">
        <f t="shared" si="176"/>
        <v>3118.3760000000002</v>
      </c>
      <c r="AN136">
        <f t="shared" si="177"/>
        <v>2227.5581128792414</v>
      </c>
      <c r="AO136">
        <f t="shared" si="178"/>
        <v>36226.894</v>
      </c>
      <c r="AP136">
        <f t="shared" si="179"/>
        <v>32868.894</v>
      </c>
      <c r="AQ136">
        <f t="shared" si="180"/>
        <v>29510.894</v>
      </c>
      <c r="AR136">
        <f t="shared" si="181"/>
        <v>26152.894</v>
      </c>
      <c r="AS136">
        <f t="shared" si="182"/>
        <v>22794.894</v>
      </c>
      <c r="AT136">
        <f t="shared" si="183"/>
        <v>19436.894</v>
      </c>
      <c r="AU136">
        <f t="shared" si="184"/>
        <v>16078.894</v>
      </c>
      <c r="AV136">
        <f t="shared" si="185"/>
        <v>12720.894</v>
      </c>
      <c r="AW136">
        <f t="shared" si="186"/>
        <v>9362.8940000000002</v>
      </c>
      <c r="AX136">
        <f t="shared" si="187"/>
        <v>6004.8940000000002</v>
      </c>
      <c r="AY136">
        <f t="shared" si="188"/>
        <v>2646.8939999999998</v>
      </c>
      <c r="AZ136">
        <f t="shared" si="189"/>
        <v>1890.7630078478142</v>
      </c>
      <c r="BA136">
        <f t="shared" si="190"/>
        <v>35299.440999999992</v>
      </c>
      <c r="BB136">
        <f t="shared" si="191"/>
        <v>32027.409999999993</v>
      </c>
      <c r="BC136">
        <f t="shared" si="192"/>
        <v>28755.378999999994</v>
      </c>
      <c r="BD136">
        <f t="shared" si="193"/>
        <v>25483.347999999994</v>
      </c>
      <c r="BE136">
        <f t="shared" si="194"/>
        <v>22211.316999999995</v>
      </c>
      <c r="BF136">
        <f t="shared" si="195"/>
        <v>18939.285999999996</v>
      </c>
      <c r="BG136">
        <f t="shared" si="196"/>
        <v>15667.254999999997</v>
      </c>
      <c r="BH136">
        <f t="shared" si="197"/>
        <v>12395.223999999998</v>
      </c>
      <c r="BI136">
        <f t="shared" si="198"/>
        <v>9123.1929999999993</v>
      </c>
      <c r="BJ136">
        <f t="shared" si="199"/>
        <v>5851.1620000000003</v>
      </c>
      <c r="BK136">
        <f t="shared" si="200"/>
        <v>2579.1309999999999</v>
      </c>
      <c r="BL136">
        <f t="shared" si="201"/>
        <v>1842.3571813495385</v>
      </c>
      <c r="BM136">
        <f t="shared" si="202"/>
        <v>57613.076999999997</v>
      </c>
      <c r="BN136">
        <f t="shared" si="203"/>
        <v>54647.71</v>
      </c>
      <c r="BO136">
        <f t="shared" si="204"/>
        <v>49182.938999999998</v>
      </c>
      <c r="BP136">
        <f t="shared" si="205"/>
        <v>43718.167999999998</v>
      </c>
      <c r="BQ136">
        <f t="shared" si="206"/>
        <v>38253.396999999997</v>
      </c>
      <c r="BR136">
        <f t="shared" si="207"/>
        <v>32788.625999999997</v>
      </c>
      <c r="BS136">
        <f t="shared" si="208"/>
        <v>27323.855</v>
      </c>
      <c r="BT136">
        <f t="shared" si="209"/>
        <v>21859.083999999999</v>
      </c>
      <c r="BU136">
        <f t="shared" si="210"/>
        <v>16394.312999999998</v>
      </c>
      <c r="BV136">
        <f t="shared" si="211"/>
        <v>10929.541999999999</v>
      </c>
      <c r="BW136">
        <f t="shared" si="212"/>
        <v>5464.7709999999997</v>
      </c>
      <c r="BX136" s="16">
        <f t="shared" si="213"/>
        <v>3158.2483073200742</v>
      </c>
      <c r="BY136">
        <f t="shared" si="214"/>
        <v>6786.9145892895322</v>
      </c>
      <c r="BZ136">
        <f t="shared" si="215"/>
        <v>1996.238865928183</v>
      </c>
      <c r="CA136">
        <f t="shared" si="216"/>
        <v>2241.7929878680416</v>
      </c>
      <c r="CB136">
        <f t="shared" si="217"/>
        <v>8268.650125501892</v>
      </c>
    </row>
    <row r="137" spans="1:80" x14ac:dyDescent="0.25">
      <c r="A137">
        <f>'Data Input'!A137</f>
        <v>0</v>
      </c>
      <c r="B137">
        <f>'Data Input'!C137</f>
        <v>60</v>
      </c>
      <c r="C137">
        <f t="shared" si="147"/>
        <v>61</v>
      </c>
      <c r="D137">
        <f t="shared" si="148"/>
        <v>62</v>
      </c>
      <c r="E137">
        <f t="shared" si="149"/>
        <v>63</v>
      </c>
      <c r="F137">
        <f t="shared" si="150"/>
        <v>64</v>
      </c>
      <c r="G137">
        <f t="shared" si="151"/>
        <v>65</v>
      </c>
      <c r="H137">
        <f t="shared" si="152"/>
        <v>66</v>
      </c>
      <c r="I137">
        <f t="shared" si="153"/>
        <v>67</v>
      </c>
      <c r="J137">
        <f t="shared" si="154"/>
        <v>68</v>
      </c>
      <c r="K137">
        <f t="shared" si="155"/>
        <v>69</v>
      </c>
      <c r="L137">
        <f t="shared" si="156"/>
        <v>70</v>
      </c>
      <c r="M137">
        <f>IF('Data Input'!D137&gt;=240,1,0)</f>
        <v>0</v>
      </c>
      <c r="N137">
        <f>_xlfn.IFS('Data Input'!F137&gt;=130,1,'Data Input'!G137=1,1,0=0,0)</f>
        <v>0</v>
      </c>
      <c r="O137">
        <f>'Data Input'!H137</f>
        <v>0</v>
      </c>
      <c r="P137">
        <f>'Data Input'!J137</f>
        <v>28.5</v>
      </c>
      <c r="Q137">
        <f t="shared" si="157"/>
        <v>0</v>
      </c>
      <c r="R137">
        <f>IF('Data Input'!I137&gt;=100,1,0)</f>
        <v>1</v>
      </c>
      <c r="S137" s="18">
        <f>'Data Input'!L137</f>
        <v>3</v>
      </c>
      <c r="T137" s="16">
        <f>'Data Input'!N137</f>
        <v>2016</v>
      </c>
      <c r="U137">
        <f t="shared" si="158"/>
        <v>0.51237047502309518</v>
      </c>
      <c r="V137">
        <f t="shared" si="159"/>
        <v>3.9563153935486921E-2</v>
      </c>
      <c r="W137">
        <f t="shared" si="160"/>
        <v>0.40188453490454296</v>
      </c>
      <c r="X137" s="16">
        <f t="shared" si="161"/>
        <v>1</v>
      </c>
      <c r="Y137">
        <f t="shared" si="162"/>
        <v>2156.1285539290516</v>
      </c>
      <c r="Z137">
        <f t="shared" si="163"/>
        <v>18.198568999718564</v>
      </c>
      <c r="AA137">
        <f t="shared" si="164"/>
        <v>227.06183942444929</v>
      </c>
      <c r="AB137" s="16">
        <f t="shared" si="165"/>
        <v>5110.4018181818183</v>
      </c>
      <c r="AC137">
        <f t="shared" si="166"/>
        <v>32207.706000000002</v>
      </c>
      <c r="AD137">
        <f t="shared" si="167"/>
        <v>29089.33</v>
      </c>
      <c r="AE137">
        <f t="shared" si="168"/>
        <v>25970.954000000002</v>
      </c>
      <c r="AF137">
        <f t="shared" si="169"/>
        <v>22852.578000000001</v>
      </c>
      <c r="AG137">
        <f t="shared" si="170"/>
        <v>19734.202000000001</v>
      </c>
      <c r="AH137">
        <f t="shared" si="171"/>
        <v>16615.826000000001</v>
      </c>
      <c r="AI137">
        <f t="shared" si="172"/>
        <v>13497.449999999999</v>
      </c>
      <c r="AJ137">
        <f t="shared" si="173"/>
        <v>10797.96</v>
      </c>
      <c r="AK137">
        <f t="shared" si="174"/>
        <v>8098.4699999999993</v>
      </c>
      <c r="AL137">
        <f t="shared" si="175"/>
        <v>5398.98</v>
      </c>
      <c r="AM137">
        <f t="shared" si="176"/>
        <v>2699.49</v>
      </c>
      <c r="AN137">
        <f t="shared" si="177"/>
        <v>780.25747504229105</v>
      </c>
      <c r="AO137">
        <f t="shared" si="178"/>
        <v>27338.069</v>
      </c>
      <c r="AP137">
        <f t="shared" si="179"/>
        <v>24691.174999999999</v>
      </c>
      <c r="AQ137">
        <f t="shared" si="180"/>
        <v>22044.280999999999</v>
      </c>
      <c r="AR137">
        <f t="shared" si="181"/>
        <v>19397.386999999999</v>
      </c>
      <c r="AS137">
        <f t="shared" si="182"/>
        <v>16750.492999999999</v>
      </c>
      <c r="AT137">
        <f t="shared" si="183"/>
        <v>14103.599</v>
      </c>
      <c r="AU137">
        <f t="shared" si="184"/>
        <v>11456.705</v>
      </c>
      <c r="AV137">
        <f t="shared" si="185"/>
        <v>9165.3639999999996</v>
      </c>
      <c r="AW137">
        <f t="shared" si="186"/>
        <v>6874.0229999999992</v>
      </c>
      <c r="AX137">
        <f t="shared" si="187"/>
        <v>4582.6819999999998</v>
      </c>
      <c r="AY137">
        <f t="shared" si="188"/>
        <v>2291.3409999999999</v>
      </c>
      <c r="AZ137">
        <f t="shared" si="189"/>
        <v>662.28659528319599</v>
      </c>
      <c r="BA137">
        <f t="shared" si="190"/>
        <v>26638.186000000002</v>
      </c>
      <c r="BB137">
        <f t="shared" si="191"/>
        <v>24059.055</v>
      </c>
      <c r="BC137">
        <f t="shared" si="192"/>
        <v>21479.923999999999</v>
      </c>
      <c r="BD137">
        <f t="shared" si="193"/>
        <v>18900.792999999998</v>
      </c>
      <c r="BE137">
        <f t="shared" si="194"/>
        <v>16321.661999999998</v>
      </c>
      <c r="BF137">
        <f t="shared" si="195"/>
        <v>13742.530999999999</v>
      </c>
      <c r="BG137">
        <f t="shared" si="196"/>
        <v>11163.4</v>
      </c>
      <c r="BH137">
        <f t="shared" si="197"/>
        <v>8930.7199999999993</v>
      </c>
      <c r="BI137">
        <f t="shared" si="198"/>
        <v>6698.0399999999991</v>
      </c>
      <c r="BJ137">
        <f t="shared" si="199"/>
        <v>4465.3599999999997</v>
      </c>
      <c r="BK137">
        <f t="shared" si="200"/>
        <v>2232.6799999999998</v>
      </c>
      <c r="BL137">
        <f t="shared" si="201"/>
        <v>645.33133738540016</v>
      </c>
      <c r="BM137">
        <f t="shared" si="202"/>
        <v>25531.613000000005</v>
      </c>
      <c r="BN137">
        <f t="shared" si="203"/>
        <v>22566.246000000003</v>
      </c>
      <c r="BO137">
        <f t="shared" si="204"/>
        <v>19281.511000000002</v>
      </c>
      <c r="BP137">
        <f t="shared" si="205"/>
        <v>15996.776000000002</v>
      </c>
      <c r="BQ137">
        <f t="shared" si="206"/>
        <v>12712.041000000001</v>
      </c>
      <c r="BR137">
        <f t="shared" si="207"/>
        <v>9427.3060000000005</v>
      </c>
      <c r="BS137">
        <f t="shared" si="208"/>
        <v>6142.5709999999999</v>
      </c>
      <c r="BT137">
        <f t="shared" si="209"/>
        <v>4977.6840000000002</v>
      </c>
      <c r="BU137">
        <f t="shared" si="210"/>
        <v>3733.2629999999999</v>
      </c>
      <c r="BV137">
        <f t="shared" si="211"/>
        <v>2488.8420000000001</v>
      </c>
      <c r="BW137">
        <f t="shared" si="212"/>
        <v>1244.421</v>
      </c>
      <c r="BX137" s="16">
        <f t="shared" si="213"/>
        <v>520.2374917514677</v>
      </c>
      <c r="BY137">
        <f t="shared" si="214"/>
        <v>2936.3860289713425</v>
      </c>
      <c r="BZ137">
        <f t="shared" si="215"/>
        <v>680.48516428291452</v>
      </c>
      <c r="CA137">
        <f t="shared" si="216"/>
        <v>872.39317680984948</v>
      </c>
      <c r="CB137">
        <f t="shared" si="217"/>
        <v>5630.6393099332863</v>
      </c>
    </row>
    <row r="138" spans="1:80" x14ac:dyDescent="0.25">
      <c r="A138">
        <f>'Data Input'!A138</f>
        <v>1</v>
      </c>
      <c r="B138">
        <f>'Data Input'!C138</f>
        <v>30</v>
      </c>
      <c r="C138">
        <f t="shared" si="147"/>
        <v>31</v>
      </c>
      <c r="D138">
        <f t="shared" si="148"/>
        <v>32</v>
      </c>
      <c r="E138">
        <f t="shared" si="149"/>
        <v>33</v>
      </c>
      <c r="F138">
        <f t="shared" si="150"/>
        <v>34</v>
      </c>
      <c r="G138">
        <f t="shared" si="151"/>
        <v>35</v>
      </c>
      <c r="H138">
        <f t="shared" si="152"/>
        <v>36</v>
      </c>
      <c r="I138">
        <f t="shared" si="153"/>
        <v>37</v>
      </c>
      <c r="J138">
        <f t="shared" si="154"/>
        <v>38</v>
      </c>
      <c r="K138">
        <f t="shared" si="155"/>
        <v>39</v>
      </c>
      <c r="L138">
        <f t="shared" si="156"/>
        <v>40</v>
      </c>
      <c r="M138">
        <f>IF('Data Input'!D138&gt;=240,1,0)</f>
        <v>0</v>
      </c>
      <c r="N138">
        <f>_xlfn.IFS('Data Input'!F138&gt;=130,1,'Data Input'!G138=1,1,0=0,0)</f>
        <v>0</v>
      </c>
      <c r="O138">
        <f>'Data Input'!H138</f>
        <v>0</v>
      </c>
      <c r="P138">
        <f>'Data Input'!J138</f>
        <v>24.3</v>
      </c>
      <c r="Q138">
        <f t="shared" si="157"/>
        <v>0</v>
      </c>
      <c r="R138">
        <f>IF('Data Input'!I138&gt;=100,1,0)</f>
        <v>0</v>
      </c>
      <c r="S138" s="18">
        <f>'Data Input'!L138</f>
        <v>3</v>
      </c>
      <c r="T138" s="16">
        <f>'Data Input'!N138</f>
        <v>2016</v>
      </c>
      <c r="U138">
        <f t="shared" si="158"/>
        <v>0.42469154780749829</v>
      </c>
      <c r="V138">
        <f t="shared" si="159"/>
        <v>5.0037109550323332E-2</v>
      </c>
      <c r="W138">
        <f t="shared" si="160"/>
        <v>0.29160006316360415</v>
      </c>
      <c r="X138" s="16">
        <f t="shared" si="161"/>
        <v>1.1240917896037901E-2</v>
      </c>
      <c r="Y138">
        <f t="shared" si="162"/>
        <v>1787.163034323547</v>
      </c>
      <c r="Z138">
        <f t="shared" si="163"/>
        <v>23.016461027927615</v>
      </c>
      <c r="AA138">
        <f t="shared" si="164"/>
        <v>164.75191495970424</v>
      </c>
      <c r="AB138" s="16">
        <f t="shared" si="165"/>
        <v>57.445607253944623</v>
      </c>
      <c r="AC138">
        <f t="shared" si="166"/>
        <v>53431.286999999989</v>
      </c>
      <c r="AD138">
        <f t="shared" si="167"/>
        <v>48776.993999999992</v>
      </c>
      <c r="AE138">
        <f t="shared" si="168"/>
        <v>44122.700999999994</v>
      </c>
      <c r="AF138">
        <f t="shared" si="169"/>
        <v>39468.407999999996</v>
      </c>
      <c r="AG138">
        <f t="shared" si="170"/>
        <v>34814.114999999998</v>
      </c>
      <c r="AH138">
        <f t="shared" si="171"/>
        <v>30159.821999999996</v>
      </c>
      <c r="AI138">
        <f t="shared" si="172"/>
        <v>25133.184999999998</v>
      </c>
      <c r="AJ138">
        <f t="shared" si="173"/>
        <v>20106.547999999999</v>
      </c>
      <c r="AK138">
        <f t="shared" si="174"/>
        <v>15079.911</v>
      </c>
      <c r="AL138">
        <f t="shared" si="175"/>
        <v>10053.273999999999</v>
      </c>
      <c r="AM138">
        <f t="shared" si="176"/>
        <v>5026.6369999999997</v>
      </c>
      <c r="AN138">
        <f t="shared" si="177"/>
        <v>1127.1743459637689</v>
      </c>
      <c r="AO138">
        <f t="shared" si="178"/>
        <v>45352.750000000015</v>
      </c>
      <c r="AP138">
        <f t="shared" si="179"/>
        <v>41402.162000000011</v>
      </c>
      <c r="AQ138">
        <f t="shared" si="180"/>
        <v>37451.574000000008</v>
      </c>
      <c r="AR138">
        <f t="shared" si="181"/>
        <v>33500.986000000004</v>
      </c>
      <c r="AS138">
        <f t="shared" si="182"/>
        <v>29550.398000000005</v>
      </c>
      <c r="AT138">
        <f t="shared" si="183"/>
        <v>25599.810000000005</v>
      </c>
      <c r="AU138">
        <f t="shared" si="184"/>
        <v>21333.175000000003</v>
      </c>
      <c r="AV138">
        <f t="shared" si="185"/>
        <v>17066.54</v>
      </c>
      <c r="AW138">
        <f t="shared" si="186"/>
        <v>12799.905000000001</v>
      </c>
      <c r="AX138">
        <f t="shared" si="187"/>
        <v>8533.27</v>
      </c>
      <c r="AY138">
        <f t="shared" si="188"/>
        <v>4266.6350000000002</v>
      </c>
      <c r="AZ138">
        <f t="shared" si="189"/>
        <v>956.75133133081181</v>
      </c>
      <c r="BA138">
        <f t="shared" si="190"/>
        <v>39191.674999999996</v>
      </c>
      <c r="BB138">
        <f t="shared" si="191"/>
        <v>36342.225999999995</v>
      </c>
      <c r="BC138">
        <f t="shared" si="192"/>
        <v>33492.776999999995</v>
      </c>
      <c r="BD138">
        <f t="shared" si="193"/>
        <v>30643.327999999998</v>
      </c>
      <c r="BE138">
        <f t="shared" si="194"/>
        <v>27793.878999999997</v>
      </c>
      <c r="BF138">
        <f t="shared" si="195"/>
        <v>24944.429999999997</v>
      </c>
      <c r="BG138">
        <f t="shared" si="196"/>
        <v>20787.024999999998</v>
      </c>
      <c r="BH138">
        <f t="shared" si="197"/>
        <v>16629.62</v>
      </c>
      <c r="BI138">
        <f t="shared" si="198"/>
        <v>12472.215</v>
      </c>
      <c r="BJ138">
        <f t="shared" si="199"/>
        <v>8314.81</v>
      </c>
      <c r="BK138">
        <f t="shared" si="200"/>
        <v>4157.4049999999997</v>
      </c>
      <c r="BL138">
        <f t="shared" si="201"/>
        <v>879.60984965916953</v>
      </c>
      <c r="BM138">
        <f t="shared" si="202"/>
        <v>47738.051999999989</v>
      </c>
      <c r="BN138">
        <f t="shared" si="203"/>
        <v>44772.68499999999</v>
      </c>
      <c r="BO138">
        <f t="shared" si="204"/>
        <v>41391.126999999993</v>
      </c>
      <c r="BP138">
        <f t="shared" si="205"/>
        <v>38009.568999999996</v>
      </c>
      <c r="BQ138">
        <f t="shared" si="206"/>
        <v>34628.010999999999</v>
      </c>
      <c r="BR138">
        <f t="shared" si="207"/>
        <v>31246.453000000001</v>
      </c>
      <c r="BS138">
        <f t="shared" si="208"/>
        <v>27864.895</v>
      </c>
      <c r="BT138">
        <f t="shared" si="209"/>
        <v>22291.916000000001</v>
      </c>
      <c r="BU138">
        <f t="shared" si="210"/>
        <v>16718.937000000002</v>
      </c>
      <c r="BV138">
        <f t="shared" si="211"/>
        <v>11145.958000000001</v>
      </c>
      <c r="BW138">
        <f t="shared" si="212"/>
        <v>5572.9790000000003</v>
      </c>
      <c r="BX138" s="16">
        <f t="shared" si="213"/>
        <v>1108.4365266731068</v>
      </c>
      <c r="BY138">
        <f t="shared" si="214"/>
        <v>2914.3373802873157</v>
      </c>
      <c r="BZ138">
        <f t="shared" si="215"/>
        <v>979.76779235873937</v>
      </c>
      <c r="CA138">
        <f t="shared" si="216"/>
        <v>1044.3617646188738</v>
      </c>
      <c r="CB138">
        <f t="shared" si="217"/>
        <v>1165.8821339270514</v>
      </c>
    </row>
    <row r="139" spans="1:80" x14ac:dyDescent="0.25">
      <c r="A139">
        <f>'Data Input'!A139</f>
        <v>1</v>
      </c>
      <c r="B139">
        <f>'Data Input'!C139</f>
        <v>46</v>
      </c>
      <c r="C139">
        <f t="shared" si="147"/>
        <v>47</v>
      </c>
      <c r="D139">
        <f t="shared" si="148"/>
        <v>48</v>
      </c>
      <c r="E139">
        <f t="shared" si="149"/>
        <v>49</v>
      </c>
      <c r="F139">
        <f t="shared" si="150"/>
        <v>50</v>
      </c>
      <c r="G139">
        <f t="shared" si="151"/>
        <v>51</v>
      </c>
      <c r="H139">
        <f t="shared" si="152"/>
        <v>52</v>
      </c>
      <c r="I139">
        <f t="shared" si="153"/>
        <v>53</v>
      </c>
      <c r="J139">
        <f t="shared" si="154"/>
        <v>54</v>
      </c>
      <c r="K139">
        <f t="shared" si="155"/>
        <v>55</v>
      </c>
      <c r="L139">
        <f t="shared" si="156"/>
        <v>56</v>
      </c>
      <c r="M139">
        <f>IF('Data Input'!D139&gt;=240,1,0)</f>
        <v>0</v>
      </c>
      <c r="N139">
        <f>_xlfn.IFS('Data Input'!F139&gt;=130,1,'Data Input'!G139=1,1,0=0,0)</f>
        <v>0</v>
      </c>
      <c r="O139">
        <f>'Data Input'!H139</f>
        <v>0</v>
      </c>
      <c r="P139">
        <f>'Data Input'!J139</f>
        <v>31</v>
      </c>
      <c r="Q139">
        <f t="shared" si="157"/>
        <v>0</v>
      </c>
      <c r="R139">
        <f>IF('Data Input'!I139&gt;=100,1,0)</f>
        <v>0</v>
      </c>
      <c r="S139" s="18">
        <f>'Data Input'!L139</f>
        <v>3</v>
      </c>
      <c r="T139" s="16">
        <f>'Data Input'!N139</f>
        <v>2016</v>
      </c>
      <c r="U139">
        <f t="shared" si="158"/>
        <v>0.56454582710112289</v>
      </c>
      <c r="V139">
        <f t="shared" si="159"/>
        <v>6.6573849451903033E-2</v>
      </c>
      <c r="W139">
        <f t="shared" si="160"/>
        <v>0.34972641430538504</v>
      </c>
      <c r="X139" s="16">
        <f t="shared" si="161"/>
        <v>3.9547045966236809E-2</v>
      </c>
      <c r="Y139">
        <f t="shared" si="162"/>
        <v>2375.6899297512359</v>
      </c>
      <c r="Z139">
        <f t="shared" si="163"/>
        <v>30.623159993839916</v>
      </c>
      <c r="AA139">
        <f t="shared" si="164"/>
        <v>197.59288061771124</v>
      </c>
      <c r="AB139" s="16">
        <f t="shared" si="165"/>
        <v>202.10129560957651</v>
      </c>
      <c r="AC139">
        <f t="shared" si="166"/>
        <v>41842.093000000001</v>
      </c>
      <c r="AD139">
        <f t="shared" si="167"/>
        <v>37885.944000000003</v>
      </c>
      <c r="AE139">
        <f t="shared" si="168"/>
        <v>33929.795000000006</v>
      </c>
      <c r="AF139">
        <f t="shared" si="169"/>
        <v>29973.646000000004</v>
      </c>
      <c r="AG139">
        <f t="shared" si="170"/>
        <v>26017.497000000003</v>
      </c>
      <c r="AH139">
        <f t="shared" si="171"/>
        <v>22061.348000000002</v>
      </c>
      <c r="AI139">
        <f t="shared" si="172"/>
        <v>18105.199000000001</v>
      </c>
      <c r="AJ139">
        <f t="shared" si="173"/>
        <v>14149.05</v>
      </c>
      <c r="AK139">
        <f t="shared" si="174"/>
        <v>10192.901</v>
      </c>
      <c r="AL139">
        <f t="shared" si="175"/>
        <v>6236.7520000000004</v>
      </c>
      <c r="AM139">
        <f t="shared" si="176"/>
        <v>3118.3760000000002</v>
      </c>
      <c r="AN139">
        <f t="shared" si="177"/>
        <v>1121.5996411814749</v>
      </c>
      <c r="AO139">
        <f t="shared" si="178"/>
        <v>35515.788</v>
      </c>
      <c r="AP139">
        <f t="shared" si="179"/>
        <v>32157.788</v>
      </c>
      <c r="AQ139">
        <f t="shared" si="180"/>
        <v>28799.788</v>
      </c>
      <c r="AR139">
        <f t="shared" si="181"/>
        <v>25441.788</v>
      </c>
      <c r="AS139">
        <f t="shared" si="182"/>
        <v>22083.788</v>
      </c>
      <c r="AT139">
        <f t="shared" si="183"/>
        <v>18725.788</v>
      </c>
      <c r="AU139">
        <f t="shared" si="184"/>
        <v>15367.788</v>
      </c>
      <c r="AV139">
        <f t="shared" si="185"/>
        <v>12009.788</v>
      </c>
      <c r="AW139">
        <f t="shared" si="186"/>
        <v>8651.7880000000005</v>
      </c>
      <c r="AX139">
        <f t="shared" si="187"/>
        <v>5293.7879999999996</v>
      </c>
      <c r="AY139">
        <f t="shared" si="188"/>
        <v>2646.8939999999998</v>
      </c>
      <c r="AZ139">
        <f t="shared" si="189"/>
        <v>952.01966266802219</v>
      </c>
      <c r="BA139">
        <f t="shared" si="190"/>
        <v>34606.540999999997</v>
      </c>
      <c r="BB139">
        <f t="shared" si="191"/>
        <v>31334.509999999995</v>
      </c>
      <c r="BC139">
        <f t="shared" si="192"/>
        <v>28062.478999999996</v>
      </c>
      <c r="BD139">
        <f t="shared" si="193"/>
        <v>24790.447999999997</v>
      </c>
      <c r="BE139">
        <f t="shared" si="194"/>
        <v>21518.416999999998</v>
      </c>
      <c r="BF139">
        <f t="shared" si="195"/>
        <v>18246.385999999999</v>
      </c>
      <c r="BG139">
        <f t="shared" si="196"/>
        <v>14974.355</v>
      </c>
      <c r="BH139">
        <f t="shared" si="197"/>
        <v>11702.324000000001</v>
      </c>
      <c r="BI139">
        <f t="shared" si="198"/>
        <v>8430.2929999999997</v>
      </c>
      <c r="BJ139">
        <f t="shared" si="199"/>
        <v>5158.2619999999997</v>
      </c>
      <c r="BK139">
        <f t="shared" si="200"/>
        <v>2579.1309999999999</v>
      </c>
      <c r="BL139">
        <f t="shared" si="201"/>
        <v>927.64684294000847</v>
      </c>
      <c r="BM139">
        <f t="shared" si="202"/>
        <v>56814.716</v>
      </c>
      <c r="BN139">
        <f t="shared" si="203"/>
        <v>53849.349000000002</v>
      </c>
      <c r="BO139">
        <f t="shared" si="204"/>
        <v>48384.578000000001</v>
      </c>
      <c r="BP139">
        <f t="shared" si="205"/>
        <v>42919.807000000001</v>
      </c>
      <c r="BQ139">
        <f t="shared" si="206"/>
        <v>37455.036</v>
      </c>
      <c r="BR139">
        <f t="shared" si="207"/>
        <v>31990.265000000003</v>
      </c>
      <c r="BS139">
        <f t="shared" si="208"/>
        <v>26525.494000000002</v>
      </c>
      <c r="BT139">
        <f t="shared" si="209"/>
        <v>21060.723000000002</v>
      </c>
      <c r="BU139">
        <f t="shared" si="210"/>
        <v>15595.952000000001</v>
      </c>
      <c r="BV139">
        <f t="shared" si="211"/>
        <v>10131.181</v>
      </c>
      <c r="BW139">
        <f t="shared" si="212"/>
        <v>4666.41</v>
      </c>
      <c r="BX139" s="16">
        <f t="shared" si="213"/>
        <v>1608.3822013075808</v>
      </c>
      <c r="BY139">
        <f t="shared" si="214"/>
        <v>3497.2895709327108</v>
      </c>
      <c r="BZ139">
        <f t="shared" si="215"/>
        <v>982.64282266186206</v>
      </c>
      <c r="CA139">
        <f t="shared" si="216"/>
        <v>1125.2397235577198</v>
      </c>
      <c r="CB139">
        <f t="shared" si="217"/>
        <v>1810.4834969171573</v>
      </c>
    </row>
    <row r="140" spans="1:80" x14ac:dyDescent="0.25">
      <c r="A140">
        <f>'Data Input'!A140</f>
        <v>0</v>
      </c>
      <c r="B140">
        <f>'Data Input'!C140</f>
        <v>53</v>
      </c>
      <c r="C140">
        <f t="shared" si="147"/>
        <v>54</v>
      </c>
      <c r="D140">
        <f t="shared" si="148"/>
        <v>55</v>
      </c>
      <c r="E140">
        <f t="shared" si="149"/>
        <v>56</v>
      </c>
      <c r="F140">
        <f t="shared" si="150"/>
        <v>57</v>
      </c>
      <c r="G140">
        <f t="shared" si="151"/>
        <v>58</v>
      </c>
      <c r="H140">
        <f t="shared" si="152"/>
        <v>59</v>
      </c>
      <c r="I140">
        <f t="shared" si="153"/>
        <v>60</v>
      </c>
      <c r="J140">
        <f t="shared" si="154"/>
        <v>61</v>
      </c>
      <c r="K140">
        <f t="shared" si="155"/>
        <v>62</v>
      </c>
      <c r="L140">
        <f t="shared" si="156"/>
        <v>63</v>
      </c>
      <c r="M140">
        <f>IF('Data Input'!D140&gt;=240,1,0)</f>
        <v>0</v>
      </c>
      <c r="N140">
        <f>_xlfn.IFS('Data Input'!F140&gt;=130,1,'Data Input'!G140=1,1,0=0,0)</f>
        <v>0</v>
      </c>
      <c r="O140">
        <f>'Data Input'!H140</f>
        <v>0</v>
      </c>
      <c r="P140">
        <f>'Data Input'!J140</f>
        <v>20.100000000000001</v>
      </c>
      <c r="Q140">
        <f t="shared" si="157"/>
        <v>0</v>
      </c>
      <c r="R140">
        <f>IF('Data Input'!I140&gt;=100,1,0)</f>
        <v>0</v>
      </c>
      <c r="S140" s="18">
        <f>'Data Input'!L140</f>
        <v>3</v>
      </c>
      <c r="T140" s="16">
        <f>'Data Input'!N140</f>
        <v>2016</v>
      </c>
      <c r="U140">
        <f t="shared" si="158"/>
        <v>0.34150864484192761</v>
      </c>
      <c r="V140">
        <f t="shared" si="159"/>
        <v>4.1739729545789278E-2</v>
      </c>
      <c r="W140">
        <f t="shared" si="160"/>
        <v>0.2582203004344788</v>
      </c>
      <c r="X140" s="16">
        <f t="shared" si="161"/>
        <v>5.0482560019250947E-3</v>
      </c>
      <c r="Y140">
        <f t="shared" si="162"/>
        <v>1437.1174305547268</v>
      </c>
      <c r="Z140">
        <f t="shared" si="163"/>
        <v>19.199767273541283</v>
      </c>
      <c r="AA140">
        <f t="shared" si="164"/>
        <v>145.89259177965917</v>
      </c>
      <c r="AB140" s="16">
        <f t="shared" si="165"/>
        <v>25.798616650885279</v>
      </c>
      <c r="AC140">
        <f t="shared" si="166"/>
        <v>35977.682000000001</v>
      </c>
      <c r="AD140">
        <f t="shared" si="167"/>
        <v>32021.533000000003</v>
      </c>
      <c r="AE140">
        <f t="shared" si="168"/>
        <v>28065.384000000002</v>
      </c>
      <c r="AF140">
        <f t="shared" si="169"/>
        <v>24947.008000000002</v>
      </c>
      <c r="AG140">
        <f t="shared" si="170"/>
        <v>21828.632000000001</v>
      </c>
      <c r="AH140">
        <f t="shared" si="171"/>
        <v>18710.256000000001</v>
      </c>
      <c r="AI140">
        <f t="shared" si="172"/>
        <v>15591.880000000001</v>
      </c>
      <c r="AJ140">
        <f t="shared" si="173"/>
        <v>12473.504000000001</v>
      </c>
      <c r="AK140">
        <f t="shared" si="174"/>
        <v>9355.1280000000006</v>
      </c>
      <c r="AL140">
        <f t="shared" si="175"/>
        <v>6236.7520000000004</v>
      </c>
      <c r="AM140">
        <f t="shared" si="176"/>
        <v>3118.3760000000002</v>
      </c>
      <c r="AN140">
        <f t="shared" si="177"/>
        <v>579.17540237304866</v>
      </c>
      <c r="AO140">
        <f t="shared" si="178"/>
        <v>30538.045999999998</v>
      </c>
      <c r="AP140">
        <f t="shared" si="179"/>
        <v>27180.045999999998</v>
      </c>
      <c r="AQ140">
        <f t="shared" si="180"/>
        <v>23822.045999999998</v>
      </c>
      <c r="AR140">
        <f t="shared" si="181"/>
        <v>21175.151999999998</v>
      </c>
      <c r="AS140">
        <f t="shared" si="182"/>
        <v>18528.257999999998</v>
      </c>
      <c r="AT140">
        <f t="shared" si="183"/>
        <v>15881.364</v>
      </c>
      <c r="AU140">
        <f t="shared" si="184"/>
        <v>13234.47</v>
      </c>
      <c r="AV140">
        <f t="shared" si="185"/>
        <v>10587.575999999999</v>
      </c>
      <c r="AW140">
        <f t="shared" si="186"/>
        <v>7940.6819999999989</v>
      </c>
      <c r="AX140">
        <f t="shared" si="187"/>
        <v>5293.7879999999996</v>
      </c>
      <c r="AY140">
        <f t="shared" si="188"/>
        <v>2646.8939999999998</v>
      </c>
      <c r="AZ140">
        <f t="shared" si="189"/>
        <v>491.60713580918821</v>
      </c>
      <c r="BA140">
        <f t="shared" si="190"/>
        <v>29756.240999999998</v>
      </c>
      <c r="BB140">
        <f t="shared" si="191"/>
        <v>26484.21</v>
      </c>
      <c r="BC140">
        <f t="shared" si="192"/>
        <v>23212.179</v>
      </c>
      <c r="BD140">
        <f t="shared" si="193"/>
        <v>20633.047999999999</v>
      </c>
      <c r="BE140">
        <f t="shared" si="194"/>
        <v>18053.916999999998</v>
      </c>
      <c r="BF140">
        <f t="shared" si="195"/>
        <v>15474.785999999998</v>
      </c>
      <c r="BG140">
        <f t="shared" si="196"/>
        <v>12895.654999999999</v>
      </c>
      <c r="BH140">
        <f t="shared" si="197"/>
        <v>10316.523999999999</v>
      </c>
      <c r="BI140">
        <f t="shared" si="198"/>
        <v>7737.393</v>
      </c>
      <c r="BJ140">
        <f t="shared" si="199"/>
        <v>5158.2619999999997</v>
      </c>
      <c r="BK140">
        <f t="shared" si="200"/>
        <v>2579.1309999999999</v>
      </c>
      <c r="BL140">
        <f t="shared" si="201"/>
        <v>479.02151772082874</v>
      </c>
      <c r="BM140">
        <f t="shared" si="202"/>
        <v>47081.164000000004</v>
      </c>
      <c r="BN140">
        <f t="shared" si="203"/>
        <v>44115.797000000006</v>
      </c>
      <c r="BO140">
        <f t="shared" si="204"/>
        <v>38651.026000000005</v>
      </c>
      <c r="BP140">
        <f t="shared" si="205"/>
        <v>33186.255000000005</v>
      </c>
      <c r="BQ140">
        <f t="shared" si="206"/>
        <v>28519.845000000001</v>
      </c>
      <c r="BR140">
        <f t="shared" si="207"/>
        <v>23853.435000000001</v>
      </c>
      <c r="BS140">
        <f t="shared" si="208"/>
        <v>19187.025000000001</v>
      </c>
      <c r="BT140">
        <f t="shared" si="209"/>
        <v>14520.615</v>
      </c>
      <c r="BU140">
        <f t="shared" si="210"/>
        <v>9854.2049999999999</v>
      </c>
      <c r="BV140">
        <f t="shared" si="211"/>
        <v>6569.47</v>
      </c>
      <c r="BW140">
        <f t="shared" si="212"/>
        <v>3284.7350000000001</v>
      </c>
      <c r="BX140" s="16">
        <f t="shared" si="213"/>
        <v>749.4529617915</v>
      </c>
      <c r="BY140">
        <f t="shared" si="214"/>
        <v>2016.2928329277754</v>
      </c>
      <c r="BZ140">
        <f t="shared" si="215"/>
        <v>510.80690308272949</v>
      </c>
      <c r="CA140">
        <f t="shared" si="216"/>
        <v>624.91410950048794</v>
      </c>
      <c r="CB140">
        <f t="shared" si="217"/>
        <v>775.25157844238527</v>
      </c>
    </row>
    <row r="141" spans="1:80" x14ac:dyDescent="0.25">
      <c r="A141">
        <f>'Data Input'!A141</f>
        <v>1</v>
      </c>
      <c r="B141">
        <f>'Data Input'!C141</f>
        <v>47</v>
      </c>
      <c r="C141">
        <f t="shared" si="147"/>
        <v>48</v>
      </c>
      <c r="D141">
        <f t="shared" si="148"/>
        <v>49</v>
      </c>
      <c r="E141">
        <f t="shared" si="149"/>
        <v>50</v>
      </c>
      <c r="F141">
        <f t="shared" si="150"/>
        <v>51</v>
      </c>
      <c r="G141">
        <f t="shared" si="151"/>
        <v>52</v>
      </c>
      <c r="H141">
        <f t="shared" si="152"/>
        <v>53</v>
      </c>
      <c r="I141">
        <f t="shared" si="153"/>
        <v>54</v>
      </c>
      <c r="J141">
        <f t="shared" si="154"/>
        <v>55</v>
      </c>
      <c r="K141">
        <f t="shared" si="155"/>
        <v>56</v>
      </c>
      <c r="L141">
        <f t="shared" si="156"/>
        <v>57</v>
      </c>
      <c r="M141">
        <f>IF('Data Input'!D141&gt;=240,1,0)</f>
        <v>1</v>
      </c>
      <c r="N141">
        <f>_xlfn.IFS('Data Input'!F141&gt;=130,1,'Data Input'!G141=1,1,0=0,0)</f>
        <v>0</v>
      </c>
      <c r="O141">
        <f>'Data Input'!H141</f>
        <v>0</v>
      </c>
      <c r="P141">
        <f>'Data Input'!J141</f>
        <v>27.3</v>
      </c>
      <c r="Q141">
        <f t="shared" si="157"/>
        <v>0</v>
      </c>
      <c r="R141">
        <f>IF('Data Input'!I141&gt;=100,1,0)</f>
        <v>1</v>
      </c>
      <c r="S141" s="18">
        <f>'Data Input'!L141</f>
        <v>3</v>
      </c>
      <c r="T141" s="16">
        <f>'Data Input'!N141</f>
        <v>2016</v>
      </c>
      <c r="U141">
        <f t="shared" si="158"/>
        <v>0.58342315499842201</v>
      </c>
      <c r="V141">
        <f t="shared" si="159"/>
        <v>3.4825534854432537E-2</v>
      </c>
      <c r="W141">
        <f t="shared" si="160"/>
        <v>0.45339477960325747</v>
      </c>
      <c r="X141" s="16">
        <f t="shared" si="161"/>
        <v>1</v>
      </c>
      <c r="Y141">
        <f t="shared" si="162"/>
        <v>2455.1284370138051</v>
      </c>
      <c r="Z141">
        <f t="shared" si="163"/>
        <v>16.019321918418083</v>
      </c>
      <c r="AA141">
        <f t="shared" si="164"/>
        <v>256.1647530592615</v>
      </c>
      <c r="AB141" s="16">
        <f t="shared" si="165"/>
        <v>5110.4018181818183</v>
      </c>
      <c r="AC141">
        <f t="shared" si="166"/>
        <v>41004.32</v>
      </c>
      <c r="AD141">
        <f t="shared" si="167"/>
        <v>37048.171000000002</v>
      </c>
      <c r="AE141">
        <f t="shared" si="168"/>
        <v>33092.022000000004</v>
      </c>
      <c r="AF141">
        <f t="shared" si="169"/>
        <v>29135.873000000003</v>
      </c>
      <c r="AG141">
        <f t="shared" si="170"/>
        <v>25179.724000000002</v>
      </c>
      <c r="AH141">
        <f t="shared" si="171"/>
        <v>21223.575000000001</v>
      </c>
      <c r="AI141">
        <f t="shared" si="172"/>
        <v>17267.425999999999</v>
      </c>
      <c r="AJ141">
        <f t="shared" si="173"/>
        <v>13311.277</v>
      </c>
      <c r="AK141">
        <f t="shared" si="174"/>
        <v>9355.1280000000006</v>
      </c>
      <c r="AL141">
        <f t="shared" si="175"/>
        <v>6236.7520000000004</v>
      </c>
      <c r="AM141">
        <f t="shared" si="176"/>
        <v>3118.3760000000002</v>
      </c>
      <c r="AN141">
        <f t="shared" si="177"/>
        <v>1122.7485263752735</v>
      </c>
      <c r="AO141">
        <f t="shared" si="178"/>
        <v>34804.682000000001</v>
      </c>
      <c r="AP141">
        <f t="shared" si="179"/>
        <v>31446.682000000001</v>
      </c>
      <c r="AQ141">
        <f t="shared" si="180"/>
        <v>28088.682000000001</v>
      </c>
      <c r="AR141">
        <f t="shared" si="181"/>
        <v>24730.682000000001</v>
      </c>
      <c r="AS141">
        <f t="shared" si="182"/>
        <v>21372.682000000001</v>
      </c>
      <c r="AT141">
        <f t="shared" si="183"/>
        <v>18014.682000000001</v>
      </c>
      <c r="AU141">
        <f t="shared" si="184"/>
        <v>14656.681999999999</v>
      </c>
      <c r="AV141">
        <f t="shared" si="185"/>
        <v>11298.681999999999</v>
      </c>
      <c r="AW141">
        <f t="shared" si="186"/>
        <v>7940.6819999999989</v>
      </c>
      <c r="AX141">
        <f t="shared" si="187"/>
        <v>5293.7879999999996</v>
      </c>
      <c r="AY141">
        <f t="shared" si="188"/>
        <v>2646.8939999999998</v>
      </c>
      <c r="AZ141">
        <f t="shared" si="189"/>
        <v>952.99484765136083</v>
      </c>
      <c r="BA141">
        <f t="shared" si="190"/>
        <v>33913.640999999996</v>
      </c>
      <c r="BB141">
        <f t="shared" si="191"/>
        <v>30641.609999999993</v>
      </c>
      <c r="BC141">
        <f t="shared" si="192"/>
        <v>27369.578999999994</v>
      </c>
      <c r="BD141">
        <f t="shared" si="193"/>
        <v>24097.547999999995</v>
      </c>
      <c r="BE141">
        <f t="shared" si="194"/>
        <v>20825.516999999996</v>
      </c>
      <c r="BF141">
        <f t="shared" si="195"/>
        <v>17553.485999999997</v>
      </c>
      <c r="BG141">
        <f t="shared" si="196"/>
        <v>14281.454999999998</v>
      </c>
      <c r="BH141">
        <f t="shared" si="197"/>
        <v>11009.423999999999</v>
      </c>
      <c r="BI141">
        <f t="shared" si="198"/>
        <v>7737.393</v>
      </c>
      <c r="BJ141">
        <f t="shared" si="199"/>
        <v>5158.2619999999997</v>
      </c>
      <c r="BK141">
        <f t="shared" si="200"/>
        <v>2579.1309999999999</v>
      </c>
      <c r="BL141">
        <f t="shared" si="201"/>
        <v>928.59709904023077</v>
      </c>
      <c r="BM141">
        <f t="shared" si="202"/>
        <v>56016.355000000003</v>
      </c>
      <c r="BN141">
        <f t="shared" si="203"/>
        <v>53050.988000000005</v>
      </c>
      <c r="BO141">
        <f t="shared" si="204"/>
        <v>47586.217000000004</v>
      </c>
      <c r="BP141">
        <f t="shared" si="205"/>
        <v>42121.446000000004</v>
      </c>
      <c r="BQ141">
        <f t="shared" si="206"/>
        <v>36656.675000000003</v>
      </c>
      <c r="BR141">
        <f t="shared" si="207"/>
        <v>31191.904000000002</v>
      </c>
      <c r="BS141">
        <f t="shared" si="208"/>
        <v>25727.133000000002</v>
      </c>
      <c r="BT141">
        <f t="shared" si="209"/>
        <v>20262.362000000001</v>
      </c>
      <c r="BU141">
        <f t="shared" si="210"/>
        <v>14797.591</v>
      </c>
      <c r="BV141">
        <f t="shared" si="211"/>
        <v>9332.82</v>
      </c>
      <c r="BW141">
        <f t="shared" si="212"/>
        <v>4666.41</v>
      </c>
      <c r="BX141" s="16">
        <f t="shared" si="213"/>
        <v>1623.6690078049817</v>
      </c>
      <c r="BY141">
        <f t="shared" si="214"/>
        <v>3577.8769633890788</v>
      </c>
      <c r="BZ141">
        <f t="shared" si="215"/>
        <v>969.01416956977891</v>
      </c>
      <c r="CA141">
        <f t="shared" si="216"/>
        <v>1184.7618520994922</v>
      </c>
      <c r="CB141">
        <f t="shared" si="217"/>
        <v>6734.0708259867997</v>
      </c>
    </row>
    <row r="142" spans="1:80" x14ac:dyDescent="0.25">
      <c r="A142">
        <f>'Data Input'!A142</f>
        <v>0</v>
      </c>
      <c r="B142">
        <f>'Data Input'!C142</f>
        <v>30</v>
      </c>
      <c r="C142">
        <f t="shared" si="147"/>
        <v>31</v>
      </c>
      <c r="D142">
        <f t="shared" si="148"/>
        <v>32</v>
      </c>
      <c r="E142">
        <f t="shared" si="149"/>
        <v>33</v>
      </c>
      <c r="F142">
        <f t="shared" si="150"/>
        <v>34</v>
      </c>
      <c r="G142">
        <f t="shared" si="151"/>
        <v>35</v>
      </c>
      <c r="H142">
        <f t="shared" si="152"/>
        <v>36</v>
      </c>
      <c r="I142">
        <f t="shared" si="153"/>
        <v>37</v>
      </c>
      <c r="J142">
        <f t="shared" si="154"/>
        <v>38</v>
      </c>
      <c r="K142">
        <f t="shared" si="155"/>
        <v>39</v>
      </c>
      <c r="L142">
        <f t="shared" si="156"/>
        <v>40</v>
      </c>
      <c r="M142">
        <f>IF('Data Input'!D142&gt;=240,1,0)</f>
        <v>0</v>
      </c>
      <c r="N142">
        <f>_xlfn.IFS('Data Input'!F142&gt;=130,1,'Data Input'!G142=1,1,0=0,0)</f>
        <v>0</v>
      </c>
      <c r="O142">
        <f>'Data Input'!H142</f>
        <v>0</v>
      </c>
      <c r="P142">
        <f>'Data Input'!J142</f>
        <v>19.7</v>
      </c>
      <c r="Q142">
        <f t="shared" si="157"/>
        <v>0</v>
      </c>
      <c r="R142">
        <f>IF('Data Input'!I142&gt;=100,1,0)</f>
        <v>0</v>
      </c>
      <c r="S142" s="18">
        <f>'Data Input'!L142</f>
        <v>3</v>
      </c>
      <c r="T142" s="16">
        <f>'Data Input'!N142</f>
        <v>2016</v>
      </c>
      <c r="U142">
        <f t="shared" si="158"/>
        <v>0.33398840577709676</v>
      </c>
      <c r="V142">
        <f t="shared" si="159"/>
        <v>4.10219066048194E-2</v>
      </c>
      <c r="W142">
        <f t="shared" si="160"/>
        <v>0.25517448819874455</v>
      </c>
      <c r="X142" s="16">
        <f t="shared" si="161"/>
        <v>4.6766491509313132E-3</v>
      </c>
      <c r="Y142">
        <f t="shared" si="162"/>
        <v>1405.4711843901257</v>
      </c>
      <c r="Z142">
        <f t="shared" si="163"/>
        <v>18.869577462533726</v>
      </c>
      <c r="AA142">
        <f t="shared" si="164"/>
        <v>144.17173001783101</v>
      </c>
      <c r="AB142" s="16">
        <f t="shared" si="165"/>
        <v>23.899556323917839</v>
      </c>
      <c r="AC142">
        <f t="shared" si="166"/>
        <v>53431.286999999989</v>
      </c>
      <c r="AD142">
        <f t="shared" si="167"/>
        <v>48776.993999999992</v>
      </c>
      <c r="AE142">
        <f t="shared" si="168"/>
        <v>44122.700999999994</v>
      </c>
      <c r="AF142">
        <f t="shared" si="169"/>
        <v>39468.407999999996</v>
      </c>
      <c r="AG142">
        <f t="shared" si="170"/>
        <v>34814.114999999998</v>
      </c>
      <c r="AH142">
        <f t="shared" si="171"/>
        <v>30159.821999999996</v>
      </c>
      <c r="AI142">
        <f t="shared" si="172"/>
        <v>25133.184999999998</v>
      </c>
      <c r="AJ142">
        <f t="shared" si="173"/>
        <v>20106.547999999999</v>
      </c>
      <c r="AK142">
        <f t="shared" si="174"/>
        <v>15079.911</v>
      </c>
      <c r="AL142">
        <f t="shared" si="175"/>
        <v>10053.273999999999</v>
      </c>
      <c r="AM142">
        <f t="shared" si="176"/>
        <v>5026.6369999999997</v>
      </c>
      <c r="AN142">
        <f t="shared" si="177"/>
        <v>886.43902800703256</v>
      </c>
      <c r="AO142">
        <f t="shared" si="178"/>
        <v>45352.750000000015</v>
      </c>
      <c r="AP142">
        <f t="shared" si="179"/>
        <v>41402.162000000011</v>
      </c>
      <c r="AQ142">
        <f t="shared" si="180"/>
        <v>37451.574000000008</v>
      </c>
      <c r="AR142">
        <f t="shared" si="181"/>
        <v>33500.986000000004</v>
      </c>
      <c r="AS142">
        <f t="shared" si="182"/>
        <v>29550.398000000005</v>
      </c>
      <c r="AT142">
        <f t="shared" si="183"/>
        <v>25599.810000000005</v>
      </c>
      <c r="AU142">
        <f t="shared" si="184"/>
        <v>21333.175000000003</v>
      </c>
      <c r="AV142">
        <f t="shared" si="185"/>
        <v>17066.54</v>
      </c>
      <c r="AW142">
        <f t="shared" si="186"/>
        <v>12799.905000000001</v>
      </c>
      <c r="AX142">
        <f t="shared" si="187"/>
        <v>8533.27</v>
      </c>
      <c r="AY142">
        <f t="shared" si="188"/>
        <v>4266.6350000000002</v>
      </c>
      <c r="AZ142">
        <f t="shared" si="189"/>
        <v>752.41396615016629</v>
      </c>
      <c r="BA142">
        <f t="shared" si="190"/>
        <v>39191.674999999996</v>
      </c>
      <c r="BB142">
        <f t="shared" si="191"/>
        <v>36342.225999999995</v>
      </c>
      <c r="BC142">
        <f t="shared" si="192"/>
        <v>33492.776999999995</v>
      </c>
      <c r="BD142">
        <f t="shared" si="193"/>
        <v>30643.327999999998</v>
      </c>
      <c r="BE142">
        <f t="shared" si="194"/>
        <v>27793.878999999997</v>
      </c>
      <c r="BF142">
        <f t="shared" si="195"/>
        <v>24944.429999999997</v>
      </c>
      <c r="BG142">
        <f t="shared" si="196"/>
        <v>20787.024999999998</v>
      </c>
      <c r="BH142">
        <f t="shared" si="197"/>
        <v>16629.62</v>
      </c>
      <c r="BI142">
        <f t="shared" si="198"/>
        <v>12472.215</v>
      </c>
      <c r="BJ142">
        <f t="shared" si="199"/>
        <v>8314.81</v>
      </c>
      <c r="BK142">
        <f t="shared" si="200"/>
        <v>4157.4049999999997</v>
      </c>
      <c r="BL142">
        <f t="shared" si="201"/>
        <v>691.74791189077416</v>
      </c>
      <c r="BM142">
        <f t="shared" si="202"/>
        <v>47738.051999999989</v>
      </c>
      <c r="BN142">
        <f t="shared" si="203"/>
        <v>44772.68499999999</v>
      </c>
      <c r="BO142">
        <f t="shared" si="204"/>
        <v>41391.126999999993</v>
      </c>
      <c r="BP142">
        <f t="shared" si="205"/>
        <v>38009.568999999996</v>
      </c>
      <c r="BQ142">
        <f t="shared" si="206"/>
        <v>34628.010999999999</v>
      </c>
      <c r="BR142">
        <f t="shared" si="207"/>
        <v>31246.453000000001</v>
      </c>
      <c r="BS142">
        <f t="shared" si="208"/>
        <v>27864.895</v>
      </c>
      <c r="BT142">
        <f t="shared" si="209"/>
        <v>22291.916000000001</v>
      </c>
      <c r="BU142">
        <f t="shared" si="210"/>
        <v>16718.937000000002</v>
      </c>
      <c r="BV142">
        <f t="shared" si="211"/>
        <v>11145.958000000001</v>
      </c>
      <c r="BW142">
        <f t="shared" si="212"/>
        <v>5572.9790000000003</v>
      </c>
      <c r="BX142" s="16">
        <f t="shared" si="213"/>
        <v>871.70312279550637</v>
      </c>
      <c r="BY142">
        <f t="shared" si="214"/>
        <v>2291.9102123971584</v>
      </c>
      <c r="BZ142">
        <f t="shared" si="215"/>
        <v>771.28354361269999</v>
      </c>
      <c r="CA142">
        <f t="shared" si="216"/>
        <v>835.91964190860517</v>
      </c>
      <c r="CB142">
        <f t="shared" si="217"/>
        <v>895.60267911942424</v>
      </c>
    </row>
    <row r="143" spans="1:80" x14ac:dyDescent="0.25">
      <c r="A143">
        <f>'Data Input'!A143</f>
        <v>0</v>
      </c>
      <c r="B143">
        <f>'Data Input'!C143</f>
        <v>62</v>
      </c>
      <c r="C143">
        <f t="shared" si="147"/>
        <v>63</v>
      </c>
      <c r="D143">
        <f t="shared" si="148"/>
        <v>64</v>
      </c>
      <c r="E143">
        <f t="shared" si="149"/>
        <v>65</v>
      </c>
      <c r="F143">
        <f t="shared" si="150"/>
        <v>66</v>
      </c>
      <c r="G143">
        <f t="shared" si="151"/>
        <v>67</v>
      </c>
      <c r="H143">
        <f t="shared" si="152"/>
        <v>68</v>
      </c>
      <c r="I143">
        <f t="shared" si="153"/>
        <v>69</v>
      </c>
      <c r="J143">
        <f t="shared" si="154"/>
        <v>70</v>
      </c>
      <c r="K143">
        <f t="shared" si="155"/>
        <v>71</v>
      </c>
      <c r="L143">
        <f t="shared" si="156"/>
        <v>72</v>
      </c>
      <c r="M143">
        <f>IF('Data Input'!D143&gt;=240,1,0)</f>
        <v>0</v>
      </c>
      <c r="N143">
        <f>_xlfn.IFS('Data Input'!F143&gt;=130,1,'Data Input'!G143=1,1,0=0,0)</f>
        <v>1</v>
      </c>
      <c r="O143">
        <f>'Data Input'!H143</f>
        <v>0</v>
      </c>
      <c r="P143">
        <f>'Data Input'!J143</f>
        <v>25.5</v>
      </c>
      <c r="Q143">
        <f t="shared" si="157"/>
        <v>0</v>
      </c>
      <c r="R143">
        <f>IF('Data Input'!I143&gt;=100,1,0)</f>
        <v>1</v>
      </c>
      <c r="S143" s="18">
        <f>'Data Input'!L143</f>
        <v>3</v>
      </c>
      <c r="T143" s="16">
        <f>'Data Input'!N143</f>
        <v>2016</v>
      </c>
      <c r="U143">
        <f t="shared" si="158"/>
        <v>0.63239814222486734</v>
      </c>
      <c r="V143">
        <f t="shared" si="159"/>
        <v>4.912240957809965E-2</v>
      </c>
      <c r="W143">
        <f t="shared" si="160"/>
        <v>0.44855000364767939</v>
      </c>
      <c r="X143" s="16">
        <f t="shared" si="161"/>
        <v>1</v>
      </c>
      <c r="Y143">
        <f t="shared" si="162"/>
        <v>2661.2222178517618</v>
      </c>
      <c r="Z143">
        <f t="shared" si="163"/>
        <v>22.595710180164133</v>
      </c>
      <c r="AA143">
        <f t="shared" si="164"/>
        <v>253.42748987909411</v>
      </c>
      <c r="AB143" s="16">
        <f t="shared" si="165"/>
        <v>5110.4018181818183</v>
      </c>
      <c r="AC143">
        <f t="shared" si="166"/>
        <v>31369.934000000001</v>
      </c>
      <c r="AD143">
        <f t="shared" si="167"/>
        <v>28251.558000000001</v>
      </c>
      <c r="AE143">
        <f t="shared" si="168"/>
        <v>25133.182000000001</v>
      </c>
      <c r="AF143">
        <f t="shared" si="169"/>
        <v>22014.806</v>
      </c>
      <c r="AG143">
        <f t="shared" si="170"/>
        <v>18896.43</v>
      </c>
      <c r="AH143">
        <f t="shared" si="171"/>
        <v>16196.939999999999</v>
      </c>
      <c r="AI143">
        <f t="shared" si="172"/>
        <v>13497.449999999999</v>
      </c>
      <c r="AJ143">
        <f t="shared" si="173"/>
        <v>10797.96</v>
      </c>
      <c r="AK143">
        <f t="shared" si="174"/>
        <v>8098.4699999999993</v>
      </c>
      <c r="AL143">
        <f t="shared" si="175"/>
        <v>5398.98</v>
      </c>
      <c r="AM143">
        <f t="shared" si="176"/>
        <v>2699.49</v>
      </c>
      <c r="AN143">
        <f t="shared" si="177"/>
        <v>938.95815904206222</v>
      </c>
      <c r="AO143">
        <f t="shared" si="178"/>
        <v>26626.963</v>
      </c>
      <c r="AP143">
        <f t="shared" si="179"/>
        <v>23980.069</v>
      </c>
      <c r="AQ143">
        <f t="shared" si="180"/>
        <v>21333.174999999999</v>
      </c>
      <c r="AR143">
        <f t="shared" si="181"/>
        <v>18686.280999999999</v>
      </c>
      <c r="AS143">
        <f t="shared" si="182"/>
        <v>16039.387000000001</v>
      </c>
      <c r="AT143">
        <f t="shared" si="183"/>
        <v>13748.046</v>
      </c>
      <c r="AU143">
        <f t="shared" si="184"/>
        <v>11456.705</v>
      </c>
      <c r="AV143">
        <f t="shared" si="185"/>
        <v>9165.3639999999996</v>
      </c>
      <c r="AW143">
        <f t="shared" si="186"/>
        <v>6874.0229999999992</v>
      </c>
      <c r="AX143">
        <f t="shared" si="187"/>
        <v>4582.6819999999998</v>
      </c>
      <c r="AY143">
        <f t="shared" si="188"/>
        <v>2291.3409999999999</v>
      </c>
      <c r="AZ143">
        <f t="shared" si="189"/>
        <v>796.9925373625066</v>
      </c>
      <c r="BA143">
        <f t="shared" si="190"/>
        <v>25945.284000000003</v>
      </c>
      <c r="BB143">
        <f t="shared" si="191"/>
        <v>23366.153000000002</v>
      </c>
      <c r="BC143">
        <f t="shared" si="192"/>
        <v>20787.022000000001</v>
      </c>
      <c r="BD143">
        <f t="shared" si="193"/>
        <v>18207.891</v>
      </c>
      <c r="BE143">
        <f t="shared" si="194"/>
        <v>15628.76</v>
      </c>
      <c r="BF143">
        <f t="shared" si="195"/>
        <v>13396.08</v>
      </c>
      <c r="BG143">
        <f t="shared" si="196"/>
        <v>11163.4</v>
      </c>
      <c r="BH143">
        <f t="shared" si="197"/>
        <v>8930.7199999999993</v>
      </c>
      <c r="BI143">
        <f t="shared" si="198"/>
        <v>6698.0399999999991</v>
      </c>
      <c r="BJ143">
        <f t="shared" si="199"/>
        <v>4465.3599999999997</v>
      </c>
      <c r="BK143">
        <f t="shared" si="200"/>
        <v>2232.6799999999998</v>
      </c>
      <c r="BL143">
        <f t="shared" si="201"/>
        <v>776.58862941809559</v>
      </c>
      <c r="BM143">
        <f t="shared" si="202"/>
        <v>20858.822</v>
      </c>
      <c r="BN143">
        <f t="shared" si="203"/>
        <v>17893.455000000002</v>
      </c>
      <c r="BO143">
        <f t="shared" si="204"/>
        <v>14608.720000000001</v>
      </c>
      <c r="BP143">
        <f t="shared" si="205"/>
        <v>11323.985000000001</v>
      </c>
      <c r="BQ143">
        <f t="shared" si="206"/>
        <v>8039.2500000000009</v>
      </c>
      <c r="BR143">
        <f t="shared" si="207"/>
        <v>6874.3630000000012</v>
      </c>
      <c r="BS143">
        <f t="shared" si="208"/>
        <v>5629.9420000000009</v>
      </c>
      <c r="BT143">
        <f t="shared" si="209"/>
        <v>4385.5210000000006</v>
      </c>
      <c r="BU143">
        <f t="shared" si="210"/>
        <v>3141.1000000000004</v>
      </c>
      <c r="BV143">
        <f t="shared" si="211"/>
        <v>1896.6790000000001</v>
      </c>
      <c r="BW143">
        <f t="shared" si="212"/>
        <v>948.33950000000004</v>
      </c>
      <c r="BX143" s="16">
        <f t="shared" si="213"/>
        <v>494.69128823942941</v>
      </c>
      <c r="BY143">
        <f t="shared" si="214"/>
        <v>3600.1803768938239</v>
      </c>
      <c r="BZ143">
        <f t="shared" si="215"/>
        <v>819.58824754267073</v>
      </c>
      <c r="CA143">
        <f t="shared" si="216"/>
        <v>1030.0161192971898</v>
      </c>
      <c r="CB143">
        <f t="shared" si="217"/>
        <v>5605.0931064212473</v>
      </c>
    </row>
    <row r="144" spans="1:80" x14ac:dyDescent="0.25">
      <c r="A144">
        <f>'Data Input'!A144</f>
        <v>1</v>
      </c>
      <c r="B144">
        <f>'Data Input'!C144</f>
        <v>52</v>
      </c>
      <c r="C144">
        <f t="shared" si="147"/>
        <v>53</v>
      </c>
      <c r="D144">
        <f t="shared" si="148"/>
        <v>54</v>
      </c>
      <c r="E144">
        <f t="shared" si="149"/>
        <v>55</v>
      </c>
      <c r="F144">
        <f t="shared" si="150"/>
        <v>56</v>
      </c>
      <c r="G144">
        <f t="shared" si="151"/>
        <v>57</v>
      </c>
      <c r="H144">
        <f t="shared" si="152"/>
        <v>58</v>
      </c>
      <c r="I144">
        <f t="shared" si="153"/>
        <v>59</v>
      </c>
      <c r="J144">
        <f t="shared" si="154"/>
        <v>60</v>
      </c>
      <c r="K144">
        <f t="shared" si="155"/>
        <v>61</v>
      </c>
      <c r="L144">
        <f t="shared" si="156"/>
        <v>62</v>
      </c>
      <c r="M144">
        <f>IF('Data Input'!D144&gt;=240,1,0)</f>
        <v>0</v>
      </c>
      <c r="N144">
        <f>_xlfn.IFS('Data Input'!F144&gt;=130,1,'Data Input'!G144=1,1,0=0,0)</f>
        <v>0</v>
      </c>
      <c r="O144">
        <f>'Data Input'!H144</f>
        <v>0</v>
      </c>
      <c r="P144">
        <f>'Data Input'!J144</f>
        <v>24.7</v>
      </c>
      <c r="Q144">
        <f t="shared" si="157"/>
        <v>0</v>
      </c>
      <c r="R144">
        <f>IF('Data Input'!I144&gt;=100,1,0)</f>
        <v>0</v>
      </c>
      <c r="S144" s="18">
        <f>'Data Input'!L144</f>
        <v>3</v>
      </c>
      <c r="T144" s="16">
        <f>'Data Input'!N144</f>
        <v>2016</v>
      </c>
      <c r="U144">
        <f t="shared" si="158"/>
        <v>0.43292653862238861</v>
      </c>
      <c r="V144">
        <f t="shared" si="159"/>
        <v>5.0904311457858377E-2</v>
      </c>
      <c r="W144">
        <f t="shared" si="160"/>
        <v>0.29490850891820719</v>
      </c>
      <c r="X144" s="16">
        <f t="shared" si="161"/>
        <v>1.2127766443922708E-2</v>
      </c>
      <c r="Y144">
        <f t="shared" si="162"/>
        <v>1821.8170585167411</v>
      </c>
      <c r="Z144">
        <f t="shared" si="163"/>
        <v>23.415363344378385</v>
      </c>
      <c r="AA144">
        <f t="shared" si="164"/>
        <v>166.62116274963128</v>
      </c>
      <c r="AB144" s="16">
        <f t="shared" si="165"/>
        <v>61.977759685507046</v>
      </c>
      <c r="AC144">
        <f t="shared" si="166"/>
        <v>36815.455000000002</v>
      </c>
      <c r="AD144">
        <f t="shared" si="167"/>
        <v>32859.306000000004</v>
      </c>
      <c r="AE144">
        <f t="shared" si="168"/>
        <v>28903.157000000003</v>
      </c>
      <c r="AF144">
        <f t="shared" si="169"/>
        <v>24947.008000000002</v>
      </c>
      <c r="AG144">
        <f t="shared" si="170"/>
        <v>21828.632000000001</v>
      </c>
      <c r="AH144">
        <f t="shared" si="171"/>
        <v>18710.256000000001</v>
      </c>
      <c r="AI144">
        <f t="shared" si="172"/>
        <v>15591.880000000001</v>
      </c>
      <c r="AJ144">
        <f t="shared" si="173"/>
        <v>12473.504000000001</v>
      </c>
      <c r="AK144">
        <f t="shared" si="174"/>
        <v>9355.1280000000006</v>
      </c>
      <c r="AL144">
        <f t="shared" si="175"/>
        <v>6236.7520000000004</v>
      </c>
      <c r="AM144">
        <f t="shared" si="176"/>
        <v>3118.3760000000002</v>
      </c>
      <c r="AN144">
        <f t="shared" si="177"/>
        <v>743.20634130124972</v>
      </c>
      <c r="AO144">
        <f t="shared" si="178"/>
        <v>31249.151999999998</v>
      </c>
      <c r="AP144">
        <f t="shared" si="179"/>
        <v>27891.151999999998</v>
      </c>
      <c r="AQ144">
        <f t="shared" si="180"/>
        <v>24533.151999999998</v>
      </c>
      <c r="AR144">
        <f t="shared" si="181"/>
        <v>21175.151999999998</v>
      </c>
      <c r="AS144">
        <f t="shared" si="182"/>
        <v>18528.257999999998</v>
      </c>
      <c r="AT144">
        <f t="shared" si="183"/>
        <v>15881.364</v>
      </c>
      <c r="AU144">
        <f t="shared" si="184"/>
        <v>13234.47</v>
      </c>
      <c r="AV144">
        <f t="shared" si="185"/>
        <v>10587.575999999999</v>
      </c>
      <c r="AW144">
        <f t="shared" si="186"/>
        <v>7940.6819999999989</v>
      </c>
      <c r="AX144">
        <f t="shared" si="187"/>
        <v>5293.7879999999996</v>
      </c>
      <c r="AY144">
        <f t="shared" si="188"/>
        <v>2646.8939999999998</v>
      </c>
      <c r="AZ144">
        <f t="shared" si="189"/>
        <v>630.83746027988127</v>
      </c>
      <c r="BA144">
        <f t="shared" si="190"/>
        <v>30449.140999999996</v>
      </c>
      <c r="BB144">
        <f t="shared" si="191"/>
        <v>27177.109999999997</v>
      </c>
      <c r="BC144">
        <f t="shared" si="192"/>
        <v>23905.078999999998</v>
      </c>
      <c r="BD144">
        <f t="shared" si="193"/>
        <v>20633.047999999999</v>
      </c>
      <c r="BE144">
        <f t="shared" si="194"/>
        <v>18053.916999999998</v>
      </c>
      <c r="BF144">
        <f t="shared" si="195"/>
        <v>15474.785999999998</v>
      </c>
      <c r="BG144">
        <f t="shared" si="196"/>
        <v>12895.654999999999</v>
      </c>
      <c r="BH144">
        <f t="shared" si="197"/>
        <v>10316.523999999999</v>
      </c>
      <c r="BI144">
        <f t="shared" si="198"/>
        <v>7737.393</v>
      </c>
      <c r="BJ144">
        <f t="shared" si="199"/>
        <v>5158.2619999999997</v>
      </c>
      <c r="BK144">
        <f t="shared" si="200"/>
        <v>2579.1309999999999</v>
      </c>
      <c r="BL144">
        <f t="shared" si="201"/>
        <v>614.68740052156363</v>
      </c>
      <c r="BM144">
        <f t="shared" si="202"/>
        <v>49261.2</v>
      </c>
      <c r="BN144">
        <f t="shared" si="203"/>
        <v>46295.832999999999</v>
      </c>
      <c r="BO144">
        <f t="shared" si="204"/>
        <v>40831.061999999998</v>
      </c>
      <c r="BP144">
        <f t="shared" si="205"/>
        <v>35366.290999999997</v>
      </c>
      <c r="BQ144">
        <f t="shared" si="206"/>
        <v>29901.52</v>
      </c>
      <c r="BR144">
        <f t="shared" si="207"/>
        <v>25235.11</v>
      </c>
      <c r="BS144">
        <f t="shared" si="208"/>
        <v>20568.7</v>
      </c>
      <c r="BT144">
        <f t="shared" si="209"/>
        <v>15902.29</v>
      </c>
      <c r="BU144">
        <f t="shared" si="210"/>
        <v>11235.880000000001</v>
      </c>
      <c r="BV144">
        <f t="shared" si="211"/>
        <v>6569.47</v>
      </c>
      <c r="BW144">
        <f t="shared" si="212"/>
        <v>3284.7350000000001</v>
      </c>
      <c r="BX144" s="16">
        <f t="shared" si="213"/>
        <v>1005.9901669974289</v>
      </c>
      <c r="BY144">
        <f t="shared" si="214"/>
        <v>2565.023399817991</v>
      </c>
      <c r="BZ144">
        <f t="shared" si="215"/>
        <v>654.25282362425969</v>
      </c>
      <c r="CA144">
        <f t="shared" si="216"/>
        <v>781.30856327119488</v>
      </c>
      <c r="CB144">
        <f t="shared" si="217"/>
        <v>1067.967926682936</v>
      </c>
    </row>
    <row r="145" spans="1:80" x14ac:dyDescent="0.25">
      <c r="A145">
        <f>'Data Input'!A145</f>
        <v>0</v>
      </c>
      <c r="B145">
        <f>'Data Input'!C145</f>
        <v>60</v>
      </c>
      <c r="C145">
        <f t="shared" si="147"/>
        <v>61</v>
      </c>
      <c r="D145">
        <f t="shared" si="148"/>
        <v>62</v>
      </c>
      <c r="E145">
        <f t="shared" si="149"/>
        <v>63</v>
      </c>
      <c r="F145">
        <f t="shared" si="150"/>
        <v>64</v>
      </c>
      <c r="G145">
        <f t="shared" si="151"/>
        <v>65</v>
      </c>
      <c r="H145">
        <f t="shared" si="152"/>
        <v>66</v>
      </c>
      <c r="I145">
        <f t="shared" si="153"/>
        <v>67</v>
      </c>
      <c r="J145">
        <f t="shared" si="154"/>
        <v>68</v>
      </c>
      <c r="K145">
        <f t="shared" si="155"/>
        <v>69</v>
      </c>
      <c r="L145">
        <f t="shared" si="156"/>
        <v>70</v>
      </c>
      <c r="M145">
        <f>IF('Data Input'!D145&gt;=240,1,0)</f>
        <v>0</v>
      </c>
      <c r="N145">
        <f>_xlfn.IFS('Data Input'!F145&gt;=130,1,'Data Input'!G145=1,1,0=0,0)</f>
        <v>1</v>
      </c>
      <c r="O145">
        <f>'Data Input'!H145</f>
        <v>0</v>
      </c>
      <c r="P145">
        <f>'Data Input'!J145</f>
        <v>37.700000000000003</v>
      </c>
      <c r="Q145">
        <f t="shared" si="157"/>
        <v>0</v>
      </c>
      <c r="R145">
        <f>IF('Data Input'!I145&gt;=100,1,0)</f>
        <v>1</v>
      </c>
      <c r="S145" s="18">
        <f>'Data Input'!L145</f>
        <v>3</v>
      </c>
      <c r="T145" s="16">
        <f>'Data Input'!N145</f>
        <v>2016</v>
      </c>
      <c r="U145">
        <f t="shared" si="158"/>
        <v>0.97754561320662903</v>
      </c>
      <c r="V145">
        <f t="shared" si="159"/>
        <v>8.2326999704481693E-2</v>
      </c>
      <c r="W145">
        <f t="shared" si="160"/>
        <v>0.56963119549782282</v>
      </c>
      <c r="X145" s="16">
        <f t="shared" si="161"/>
        <v>1</v>
      </c>
      <c r="Y145">
        <f t="shared" si="162"/>
        <v>4113.6523514706651</v>
      </c>
      <c r="Z145">
        <f t="shared" si="163"/>
        <v>37.869417263974775</v>
      </c>
      <c r="AA145">
        <f t="shared" si="164"/>
        <v>321.83748268393896</v>
      </c>
      <c r="AB145" s="16">
        <f t="shared" si="165"/>
        <v>5110.4018181818183</v>
      </c>
      <c r="AC145">
        <f t="shared" si="166"/>
        <v>32207.706000000002</v>
      </c>
      <c r="AD145">
        <f t="shared" si="167"/>
        <v>29089.33</v>
      </c>
      <c r="AE145">
        <f t="shared" si="168"/>
        <v>25970.954000000002</v>
      </c>
      <c r="AF145">
        <f t="shared" si="169"/>
        <v>22852.578000000001</v>
      </c>
      <c r="AG145">
        <f t="shared" si="170"/>
        <v>19734.202000000001</v>
      </c>
      <c r="AH145">
        <f t="shared" si="171"/>
        <v>16615.826000000001</v>
      </c>
      <c r="AI145">
        <f t="shared" si="172"/>
        <v>13497.449999999999</v>
      </c>
      <c r="AJ145">
        <f t="shared" si="173"/>
        <v>10797.96</v>
      </c>
      <c r="AK145">
        <f t="shared" si="174"/>
        <v>8098.4699999999993</v>
      </c>
      <c r="AL145">
        <f t="shared" si="175"/>
        <v>5398.98</v>
      </c>
      <c r="AM145">
        <f t="shared" si="176"/>
        <v>2699.49</v>
      </c>
      <c r="AN145">
        <f t="shared" si="177"/>
        <v>1488.64407509994</v>
      </c>
      <c r="AO145">
        <f t="shared" si="178"/>
        <v>27338.069</v>
      </c>
      <c r="AP145">
        <f t="shared" si="179"/>
        <v>24691.174999999999</v>
      </c>
      <c r="AQ145">
        <f t="shared" si="180"/>
        <v>22044.280999999999</v>
      </c>
      <c r="AR145">
        <f t="shared" si="181"/>
        <v>19397.386999999999</v>
      </c>
      <c r="AS145">
        <f t="shared" si="182"/>
        <v>16750.492999999999</v>
      </c>
      <c r="AT145">
        <f t="shared" si="183"/>
        <v>14103.599</v>
      </c>
      <c r="AU145">
        <f t="shared" si="184"/>
        <v>11456.705</v>
      </c>
      <c r="AV145">
        <f t="shared" si="185"/>
        <v>9165.3639999999996</v>
      </c>
      <c r="AW145">
        <f t="shared" si="186"/>
        <v>6874.0229999999992</v>
      </c>
      <c r="AX145">
        <f t="shared" si="187"/>
        <v>4582.6819999999998</v>
      </c>
      <c r="AY145">
        <f t="shared" si="188"/>
        <v>2291.3409999999999</v>
      </c>
      <c r="AZ145">
        <f t="shared" si="189"/>
        <v>1263.5688187838302</v>
      </c>
      <c r="BA145">
        <f t="shared" si="190"/>
        <v>26638.186000000002</v>
      </c>
      <c r="BB145">
        <f t="shared" si="191"/>
        <v>24059.055</v>
      </c>
      <c r="BC145">
        <f t="shared" si="192"/>
        <v>21479.923999999999</v>
      </c>
      <c r="BD145">
        <f t="shared" si="193"/>
        <v>18900.792999999998</v>
      </c>
      <c r="BE145">
        <f t="shared" si="194"/>
        <v>16321.661999999998</v>
      </c>
      <c r="BF145">
        <f t="shared" si="195"/>
        <v>13742.530999999999</v>
      </c>
      <c r="BG145">
        <f t="shared" si="196"/>
        <v>11163.4</v>
      </c>
      <c r="BH145">
        <f t="shared" si="197"/>
        <v>8930.7199999999993</v>
      </c>
      <c r="BI145">
        <f t="shared" si="198"/>
        <v>6698.0399999999991</v>
      </c>
      <c r="BJ145">
        <f t="shared" si="199"/>
        <v>4465.3599999999997</v>
      </c>
      <c r="BK145">
        <f t="shared" si="200"/>
        <v>2232.6799999999998</v>
      </c>
      <c r="BL145">
        <f t="shared" si="201"/>
        <v>1231.2200813238308</v>
      </c>
      <c r="BM145">
        <f t="shared" si="202"/>
        <v>25531.613000000005</v>
      </c>
      <c r="BN145">
        <f t="shared" si="203"/>
        <v>22566.246000000003</v>
      </c>
      <c r="BO145">
        <f t="shared" si="204"/>
        <v>19281.511000000002</v>
      </c>
      <c r="BP145">
        <f t="shared" si="205"/>
        <v>15996.776000000002</v>
      </c>
      <c r="BQ145">
        <f t="shared" si="206"/>
        <v>12712.041000000001</v>
      </c>
      <c r="BR145">
        <f t="shared" si="207"/>
        <v>9427.3060000000005</v>
      </c>
      <c r="BS145">
        <f t="shared" si="208"/>
        <v>6142.5709999999999</v>
      </c>
      <c r="BT145">
        <f t="shared" si="209"/>
        <v>4977.6840000000002</v>
      </c>
      <c r="BU145">
        <f t="shared" si="210"/>
        <v>3733.2629999999999</v>
      </c>
      <c r="BV145">
        <f t="shared" si="211"/>
        <v>2488.8420000000001</v>
      </c>
      <c r="BW145">
        <f t="shared" si="212"/>
        <v>1244.421</v>
      </c>
      <c r="BX145" s="16">
        <f t="shared" si="213"/>
        <v>992.55500205070155</v>
      </c>
      <c r="BY145">
        <f t="shared" si="214"/>
        <v>5602.296426570605</v>
      </c>
      <c r="BZ145">
        <f t="shared" si="215"/>
        <v>1301.438236047805</v>
      </c>
      <c r="CA145">
        <f t="shared" si="216"/>
        <v>1553.0575640077698</v>
      </c>
      <c r="CB145">
        <f t="shared" si="217"/>
        <v>6102.9568202325199</v>
      </c>
    </row>
    <row r="146" spans="1:80" x14ac:dyDescent="0.25">
      <c r="A146">
        <f>'Data Input'!A146</f>
        <v>1</v>
      </c>
      <c r="B146">
        <f>'Data Input'!C146</f>
        <v>49</v>
      </c>
      <c r="C146">
        <f t="shared" si="147"/>
        <v>50</v>
      </c>
      <c r="D146">
        <f t="shared" si="148"/>
        <v>51</v>
      </c>
      <c r="E146">
        <f t="shared" si="149"/>
        <v>52</v>
      </c>
      <c r="F146">
        <f t="shared" si="150"/>
        <v>53</v>
      </c>
      <c r="G146">
        <f t="shared" si="151"/>
        <v>54</v>
      </c>
      <c r="H146">
        <f t="shared" si="152"/>
        <v>55</v>
      </c>
      <c r="I146">
        <f t="shared" si="153"/>
        <v>56</v>
      </c>
      <c r="J146">
        <f t="shared" si="154"/>
        <v>57</v>
      </c>
      <c r="K146">
        <f t="shared" si="155"/>
        <v>58</v>
      </c>
      <c r="L146">
        <f t="shared" si="156"/>
        <v>59</v>
      </c>
      <c r="M146">
        <f>IF('Data Input'!D146&gt;=240,1,0)</f>
        <v>0</v>
      </c>
      <c r="N146">
        <f>_xlfn.IFS('Data Input'!F146&gt;=130,1,'Data Input'!G146=1,1,0=0,0)</f>
        <v>0</v>
      </c>
      <c r="O146">
        <f>'Data Input'!H146</f>
        <v>0</v>
      </c>
      <c r="P146">
        <f>'Data Input'!J146</f>
        <v>30.7</v>
      </c>
      <c r="Q146">
        <f t="shared" si="157"/>
        <v>0</v>
      </c>
      <c r="R146">
        <f>IF('Data Input'!I146&gt;=100,1,0)</f>
        <v>0</v>
      </c>
      <c r="S146" s="18">
        <f>'Data Input'!L146</f>
        <v>3</v>
      </c>
      <c r="T146" s="16">
        <f>'Data Input'!N146</f>
        <v>2016</v>
      </c>
      <c r="U146">
        <f t="shared" si="158"/>
        <v>0.55833690755019072</v>
      </c>
      <c r="V146">
        <f t="shared" si="159"/>
        <v>6.5735406300103036E-2</v>
      </c>
      <c r="W146">
        <f t="shared" si="160"/>
        <v>0.34700859902646403</v>
      </c>
      <c r="X146" s="16">
        <f t="shared" si="161"/>
        <v>3.7415391861532567E-2</v>
      </c>
      <c r="Y146">
        <f t="shared" si="162"/>
        <v>2349.5619044542873</v>
      </c>
      <c r="Z146">
        <f t="shared" si="163"/>
        <v>30.237486354795497</v>
      </c>
      <c r="AA146">
        <f t="shared" si="164"/>
        <v>196.05733475105018</v>
      </c>
      <c r="AB146" s="16">
        <f t="shared" si="165"/>
        <v>191.20768659716123</v>
      </c>
      <c r="AC146">
        <f t="shared" si="166"/>
        <v>39328.774000000005</v>
      </c>
      <c r="AD146">
        <f t="shared" si="167"/>
        <v>35372.625000000007</v>
      </c>
      <c r="AE146">
        <f t="shared" si="168"/>
        <v>31416.476000000006</v>
      </c>
      <c r="AF146">
        <f t="shared" si="169"/>
        <v>27460.327000000005</v>
      </c>
      <c r="AG146">
        <f t="shared" si="170"/>
        <v>23504.178000000004</v>
      </c>
      <c r="AH146">
        <f t="shared" si="171"/>
        <v>19548.029000000002</v>
      </c>
      <c r="AI146">
        <f t="shared" si="172"/>
        <v>15591.880000000001</v>
      </c>
      <c r="AJ146">
        <f t="shared" si="173"/>
        <v>12473.504000000001</v>
      </c>
      <c r="AK146">
        <f t="shared" si="174"/>
        <v>9355.1280000000006</v>
      </c>
      <c r="AL146">
        <f t="shared" si="175"/>
        <v>6236.7520000000004</v>
      </c>
      <c r="AM146">
        <f t="shared" si="176"/>
        <v>3118.3760000000002</v>
      </c>
      <c r="AN146">
        <f t="shared" si="177"/>
        <v>1016.4854389607245</v>
      </c>
      <c r="AO146">
        <f t="shared" si="178"/>
        <v>33382.47</v>
      </c>
      <c r="AP146">
        <f t="shared" si="179"/>
        <v>30024.47</v>
      </c>
      <c r="AQ146">
        <f t="shared" si="180"/>
        <v>26666.47</v>
      </c>
      <c r="AR146">
        <f t="shared" si="181"/>
        <v>23308.47</v>
      </c>
      <c r="AS146">
        <f t="shared" si="182"/>
        <v>19950.47</v>
      </c>
      <c r="AT146">
        <f t="shared" si="183"/>
        <v>16592.47</v>
      </c>
      <c r="AU146">
        <f t="shared" si="184"/>
        <v>13234.47</v>
      </c>
      <c r="AV146">
        <f t="shared" si="185"/>
        <v>10587.575999999999</v>
      </c>
      <c r="AW146">
        <f t="shared" si="186"/>
        <v>7940.6819999999989</v>
      </c>
      <c r="AX146">
        <f t="shared" si="187"/>
        <v>5293.7879999999996</v>
      </c>
      <c r="AY146">
        <f t="shared" si="188"/>
        <v>2646.8939999999998</v>
      </c>
      <c r="AZ146">
        <f t="shared" si="189"/>
        <v>862.7981893540757</v>
      </c>
      <c r="BA146">
        <f t="shared" si="190"/>
        <v>32527.840999999993</v>
      </c>
      <c r="BB146">
        <f t="shared" si="191"/>
        <v>29255.809999999994</v>
      </c>
      <c r="BC146">
        <f t="shared" si="192"/>
        <v>25983.778999999995</v>
      </c>
      <c r="BD146">
        <f t="shared" si="193"/>
        <v>22711.747999999996</v>
      </c>
      <c r="BE146">
        <f t="shared" si="194"/>
        <v>19439.716999999997</v>
      </c>
      <c r="BF146">
        <f t="shared" si="195"/>
        <v>16167.685999999998</v>
      </c>
      <c r="BG146">
        <f t="shared" si="196"/>
        <v>12895.654999999999</v>
      </c>
      <c r="BH146">
        <f t="shared" si="197"/>
        <v>10316.523999999999</v>
      </c>
      <c r="BI146">
        <f t="shared" si="198"/>
        <v>7737.393</v>
      </c>
      <c r="BJ146">
        <f t="shared" si="199"/>
        <v>5158.2619999999997</v>
      </c>
      <c r="BK146">
        <f t="shared" si="200"/>
        <v>2579.1309999999999</v>
      </c>
      <c r="BL146">
        <f t="shared" si="201"/>
        <v>840.70963838029809</v>
      </c>
      <c r="BM146">
        <f t="shared" si="202"/>
        <v>54419.633000000002</v>
      </c>
      <c r="BN146">
        <f t="shared" si="203"/>
        <v>51454.266000000003</v>
      </c>
      <c r="BO146">
        <f t="shared" si="204"/>
        <v>45989.495000000003</v>
      </c>
      <c r="BP146">
        <f t="shared" si="205"/>
        <v>40524.724000000002</v>
      </c>
      <c r="BQ146">
        <f t="shared" si="206"/>
        <v>35059.953000000001</v>
      </c>
      <c r="BR146">
        <f t="shared" si="207"/>
        <v>29595.182000000001</v>
      </c>
      <c r="BS146">
        <f t="shared" si="208"/>
        <v>24130.411</v>
      </c>
      <c r="BT146">
        <f t="shared" si="209"/>
        <v>18665.64</v>
      </c>
      <c r="BU146">
        <f t="shared" si="210"/>
        <v>13999.23</v>
      </c>
      <c r="BV146">
        <f t="shared" si="211"/>
        <v>9332.82</v>
      </c>
      <c r="BW146">
        <f t="shared" si="212"/>
        <v>4666.41</v>
      </c>
      <c r="BX146" s="16">
        <f t="shared" si="213"/>
        <v>1491.2272264559338</v>
      </c>
      <c r="BY146">
        <f t="shared" si="214"/>
        <v>3366.0473434150117</v>
      </c>
      <c r="BZ146">
        <f t="shared" si="215"/>
        <v>893.03567570887117</v>
      </c>
      <c r="CA146">
        <f t="shared" si="216"/>
        <v>1036.7669731313483</v>
      </c>
      <c r="CB146">
        <f t="shared" si="217"/>
        <v>1682.434913053095</v>
      </c>
    </row>
    <row r="147" spans="1:80" x14ac:dyDescent="0.25">
      <c r="A147">
        <f>'Data Input'!A147</f>
        <v>0</v>
      </c>
      <c r="B147">
        <f>'Data Input'!C147</f>
        <v>39</v>
      </c>
      <c r="C147">
        <f t="shared" si="147"/>
        <v>40</v>
      </c>
      <c r="D147">
        <f t="shared" si="148"/>
        <v>41</v>
      </c>
      <c r="E147">
        <f t="shared" si="149"/>
        <v>42</v>
      </c>
      <c r="F147">
        <f t="shared" si="150"/>
        <v>43</v>
      </c>
      <c r="G147">
        <f t="shared" si="151"/>
        <v>44</v>
      </c>
      <c r="H147">
        <f t="shared" si="152"/>
        <v>45</v>
      </c>
      <c r="I147">
        <f t="shared" si="153"/>
        <v>46</v>
      </c>
      <c r="J147">
        <f t="shared" si="154"/>
        <v>47</v>
      </c>
      <c r="K147">
        <f t="shared" si="155"/>
        <v>48</v>
      </c>
      <c r="L147">
        <f t="shared" si="156"/>
        <v>49</v>
      </c>
      <c r="M147">
        <f>IF('Data Input'!D147&gt;=240,1,0)</f>
        <v>0</v>
      </c>
      <c r="N147">
        <f>_xlfn.IFS('Data Input'!F147&gt;=130,1,'Data Input'!G147=1,1,0=0,0)</f>
        <v>0</v>
      </c>
      <c r="O147">
        <f>'Data Input'!H147</f>
        <v>0</v>
      </c>
      <c r="P147">
        <f>'Data Input'!J147</f>
        <v>22</v>
      </c>
      <c r="Q147">
        <f t="shared" si="157"/>
        <v>0</v>
      </c>
      <c r="R147">
        <f>IF('Data Input'!I147&gt;=100,1,0)</f>
        <v>0</v>
      </c>
      <c r="S147" s="18">
        <f>'Data Input'!L147</f>
        <v>3</v>
      </c>
      <c r="T147" s="16">
        <f>'Data Input'!N147</f>
        <v>2016</v>
      </c>
      <c r="U147">
        <f t="shared" si="158"/>
        <v>0.37827604149687727</v>
      </c>
      <c r="V147">
        <f t="shared" si="159"/>
        <v>4.5316442346042866E-2</v>
      </c>
      <c r="W147">
        <f t="shared" si="160"/>
        <v>0.27300807434096552</v>
      </c>
      <c r="X147" s="16">
        <f t="shared" si="161"/>
        <v>7.255683876006197E-3</v>
      </c>
      <c r="Y147">
        <f t="shared" si="162"/>
        <v>1591.839916813911</v>
      </c>
      <c r="Z147">
        <f t="shared" si="163"/>
        <v>20.84501160349868</v>
      </c>
      <c r="AA147">
        <f t="shared" si="164"/>
        <v>154.24757648937759</v>
      </c>
      <c r="AB147" s="16">
        <f t="shared" si="165"/>
        <v>37.079460072094577</v>
      </c>
      <c r="AC147">
        <f t="shared" si="166"/>
        <v>49940.567000000003</v>
      </c>
      <c r="AD147">
        <f t="shared" si="167"/>
        <v>44913.93</v>
      </c>
      <c r="AE147">
        <f t="shared" si="168"/>
        <v>39887.292999999998</v>
      </c>
      <c r="AF147">
        <f t="shared" si="169"/>
        <v>34860.655999999995</v>
      </c>
      <c r="AG147">
        <f t="shared" si="170"/>
        <v>29834.018999999997</v>
      </c>
      <c r="AH147">
        <f t="shared" si="171"/>
        <v>24807.381999999998</v>
      </c>
      <c r="AI147">
        <f t="shared" si="172"/>
        <v>19780.744999999999</v>
      </c>
      <c r="AJ147">
        <f t="shared" si="173"/>
        <v>15824.596</v>
      </c>
      <c r="AK147">
        <f t="shared" si="174"/>
        <v>11868.447</v>
      </c>
      <c r="AL147">
        <f t="shared" si="175"/>
        <v>7912.2979999999998</v>
      </c>
      <c r="AM147">
        <f t="shared" si="176"/>
        <v>3956.1489999999999</v>
      </c>
      <c r="AN147">
        <f t="shared" si="177"/>
        <v>874.19259619237198</v>
      </c>
      <c r="AO147">
        <f t="shared" si="178"/>
        <v>42389.810000000012</v>
      </c>
      <c r="AP147">
        <f t="shared" si="179"/>
        <v>38123.17500000001</v>
      </c>
      <c r="AQ147">
        <f t="shared" si="180"/>
        <v>33856.540000000008</v>
      </c>
      <c r="AR147">
        <f t="shared" si="181"/>
        <v>29589.905000000006</v>
      </c>
      <c r="AS147">
        <f t="shared" si="182"/>
        <v>25323.270000000004</v>
      </c>
      <c r="AT147">
        <f t="shared" si="183"/>
        <v>21056.635000000002</v>
      </c>
      <c r="AU147">
        <f t="shared" si="184"/>
        <v>16790</v>
      </c>
      <c r="AV147">
        <f t="shared" si="185"/>
        <v>13432</v>
      </c>
      <c r="AW147">
        <f t="shared" si="186"/>
        <v>10074</v>
      </c>
      <c r="AX147">
        <f t="shared" si="187"/>
        <v>6716</v>
      </c>
      <c r="AY147">
        <f t="shared" si="188"/>
        <v>3358</v>
      </c>
      <c r="AZ147">
        <f t="shared" si="189"/>
        <v>742.01920204792737</v>
      </c>
      <c r="BA147">
        <f t="shared" si="190"/>
        <v>41304.584999999992</v>
      </c>
      <c r="BB147">
        <f t="shared" si="191"/>
        <v>37147.179999999993</v>
      </c>
      <c r="BC147">
        <f t="shared" si="192"/>
        <v>32989.774999999994</v>
      </c>
      <c r="BD147">
        <f t="shared" si="193"/>
        <v>28832.369999999995</v>
      </c>
      <c r="BE147">
        <f t="shared" si="194"/>
        <v>24674.964999999997</v>
      </c>
      <c r="BF147">
        <f t="shared" si="195"/>
        <v>20517.559999999998</v>
      </c>
      <c r="BG147">
        <f t="shared" si="196"/>
        <v>16360.154999999999</v>
      </c>
      <c r="BH147">
        <f t="shared" si="197"/>
        <v>13088.124</v>
      </c>
      <c r="BI147">
        <f t="shared" si="198"/>
        <v>9816.0930000000008</v>
      </c>
      <c r="BJ147">
        <f t="shared" si="199"/>
        <v>6544.0619999999999</v>
      </c>
      <c r="BK147">
        <f t="shared" si="200"/>
        <v>3272.0309999999999</v>
      </c>
      <c r="BL147">
        <f t="shared" si="201"/>
        <v>723.02266068618871</v>
      </c>
      <c r="BM147">
        <f t="shared" si="202"/>
        <v>58262.324999999997</v>
      </c>
      <c r="BN147">
        <f t="shared" si="203"/>
        <v>55296.957999999999</v>
      </c>
      <c r="BO147">
        <f t="shared" si="204"/>
        <v>49723.978999999999</v>
      </c>
      <c r="BP147">
        <f t="shared" si="205"/>
        <v>44151</v>
      </c>
      <c r="BQ147">
        <f t="shared" si="206"/>
        <v>38578.021000000001</v>
      </c>
      <c r="BR147">
        <f t="shared" si="207"/>
        <v>33005.042000000001</v>
      </c>
      <c r="BS147">
        <f t="shared" si="208"/>
        <v>27432.062999999998</v>
      </c>
      <c r="BT147">
        <f t="shared" si="209"/>
        <v>21859.083999999999</v>
      </c>
      <c r="BU147">
        <f t="shared" si="210"/>
        <v>16394.312999999998</v>
      </c>
      <c r="BV147">
        <f t="shared" si="211"/>
        <v>10929.541999999999</v>
      </c>
      <c r="BW147">
        <f t="shared" si="212"/>
        <v>5464.7709999999997</v>
      </c>
      <c r="BX147" s="16">
        <f t="shared" si="213"/>
        <v>1111.7949494701077</v>
      </c>
      <c r="BY147">
        <f t="shared" si="214"/>
        <v>2466.0325130062829</v>
      </c>
      <c r="BZ147">
        <f t="shared" si="215"/>
        <v>762.8642136514261</v>
      </c>
      <c r="CA147">
        <f t="shared" si="216"/>
        <v>877.27023717556631</v>
      </c>
      <c r="CB147">
        <f t="shared" si="217"/>
        <v>1148.8744095422023</v>
      </c>
    </row>
    <row r="148" spans="1:80" x14ac:dyDescent="0.25">
      <c r="A148">
        <f>'Data Input'!A148</f>
        <v>0</v>
      </c>
      <c r="B148">
        <f>'Data Input'!C148</f>
        <v>25</v>
      </c>
      <c r="C148">
        <f t="shared" si="147"/>
        <v>26</v>
      </c>
      <c r="D148">
        <f t="shared" si="148"/>
        <v>27</v>
      </c>
      <c r="E148">
        <f t="shared" si="149"/>
        <v>28</v>
      </c>
      <c r="F148">
        <f t="shared" si="150"/>
        <v>29</v>
      </c>
      <c r="G148">
        <f t="shared" si="151"/>
        <v>30</v>
      </c>
      <c r="H148">
        <f t="shared" si="152"/>
        <v>31</v>
      </c>
      <c r="I148">
        <f t="shared" si="153"/>
        <v>32</v>
      </c>
      <c r="J148">
        <f t="shared" si="154"/>
        <v>33</v>
      </c>
      <c r="K148">
        <f t="shared" si="155"/>
        <v>34</v>
      </c>
      <c r="L148">
        <f t="shared" si="156"/>
        <v>35</v>
      </c>
      <c r="M148">
        <f>IF('Data Input'!D148&gt;=240,1,0)</f>
        <v>0</v>
      </c>
      <c r="N148">
        <f>_xlfn.IFS('Data Input'!F148&gt;=130,1,'Data Input'!G148=1,1,0=0,0)</f>
        <v>0</v>
      </c>
      <c r="O148">
        <f>'Data Input'!H148</f>
        <v>0</v>
      </c>
      <c r="P148">
        <f>'Data Input'!J148</f>
        <v>23.8</v>
      </c>
      <c r="Q148">
        <f t="shared" si="157"/>
        <v>0</v>
      </c>
      <c r="R148">
        <f>IF('Data Input'!I148&gt;=100,1,0)</f>
        <v>1</v>
      </c>
      <c r="S148" s="18">
        <f>'Data Input'!L148</f>
        <v>3</v>
      </c>
      <c r="T148" s="16">
        <f>'Data Input'!N148</f>
        <v>2016</v>
      </c>
      <c r="U148">
        <f t="shared" si="158"/>
        <v>0.41445680393572693</v>
      </c>
      <c r="V148">
        <f t="shared" si="159"/>
        <v>3.2229337502152247E-2</v>
      </c>
      <c r="W148">
        <f t="shared" si="160"/>
        <v>0.35774003229638968</v>
      </c>
      <c r="X148" s="16">
        <f t="shared" si="161"/>
        <v>1</v>
      </c>
      <c r="Y148">
        <f t="shared" si="162"/>
        <v>1744.0937620297407</v>
      </c>
      <c r="Z148">
        <f t="shared" si="163"/>
        <v>14.825102753550635</v>
      </c>
      <c r="AA148">
        <f t="shared" si="164"/>
        <v>202.12051650177074</v>
      </c>
      <c r="AB148" s="16">
        <f t="shared" si="165"/>
        <v>5110.4018181818183</v>
      </c>
      <c r="AC148">
        <f t="shared" si="166"/>
        <v>51569.566999999988</v>
      </c>
      <c r="AD148">
        <f t="shared" si="167"/>
        <v>46915.27399999999</v>
      </c>
      <c r="AE148">
        <f t="shared" si="168"/>
        <v>42260.980999999992</v>
      </c>
      <c r="AF148">
        <f t="shared" si="169"/>
        <v>37606.687999999995</v>
      </c>
      <c r="AG148">
        <f t="shared" si="170"/>
        <v>32952.394999999997</v>
      </c>
      <c r="AH148">
        <f t="shared" si="171"/>
        <v>28298.101999999999</v>
      </c>
      <c r="AI148">
        <f t="shared" si="172"/>
        <v>23643.809000000001</v>
      </c>
      <c r="AJ148">
        <f t="shared" si="173"/>
        <v>18989.516</v>
      </c>
      <c r="AK148">
        <f t="shared" si="174"/>
        <v>14335.223</v>
      </c>
      <c r="AL148">
        <f t="shared" si="175"/>
        <v>9680.93</v>
      </c>
      <c r="AM148">
        <f t="shared" si="176"/>
        <v>5026.6369999999997</v>
      </c>
      <c r="AN148">
        <f t="shared" si="177"/>
        <v>1048.9952572766458</v>
      </c>
      <c r="AO148">
        <f t="shared" si="178"/>
        <v>43772.515000000007</v>
      </c>
      <c r="AP148">
        <f t="shared" si="179"/>
        <v>39821.927000000003</v>
      </c>
      <c r="AQ148">
        <f t="shared" si="180"/>
        <v>35871.339</v>
      </c>
      <c r="AR148">
        <f t="shared" si="181"/>
        <v>31920.751</v>
      </c>
      <c r="AS148">
        <f t="shared" si="182"/>
        <v>27970.163</v>
      </c>
      <c r="AT148">
        <f t="shared" si="183"/>
        <v>24019.575000000001</v>
      </c>
      <c r="AU148">
        <f t="shared" si="184"/>
        <v>20068.987000000001</v>
      </c>
      <c r="AV148">
        <f t="shared" si="185"/>
        <v>16118.398999999999</v>
      </c>
      <c r="AW148">
        <f t="shared" si="186"/>
        <v>12167.811</v>
      </c>
      <c r="AX148">
        <f t="shared" si="187"/>
        <v>8217.223</v>
      </c>
      <c r="AY148">
        <f t="shared" si="188"/>
        <v>4266.6350000000002</v>
      </c>
      <c r="AZ148">
        <f t="shared" si="189"/>
        <v>890.39258879900046</v>
      </c>
      <c r="BA148">
        <f t="shared" si="190"/>
        <v>32651.895000000004</v>
      </c>
      <c r="BB148">
        <f t="shared" si="191"/>
        <v>29802.446000000004</v>
      </c>
      <c r="BC148">
        <f t="shared" si="192"/>
        <v>26952.997000000003</v>
      </c>
      <c r="BD148">
        <f t="shared" si="193"/>
        <v>24103.548000000003</v>
      </c>
      <c r="BE148">
        <f t="shared" si="194"/>
        <v>21254.099000000002</v>
      </c>
      <c r="BF148">
        <f t="shared" si="195"/>
        <v>18404.650000000001</v>
      </c>
      <c r="BG148">
        <f t="shared" si="196"/>
        <v>15555.201000000001</v>
      </c>
      <c r="BH148">
        <f t="shared" si="197"/>
        <v>12705.752</v>
      </c>
      <c r="BI148">
        <f t="shared" si="198"/>
        <v>9856.3029999999999</v>
      </c>
      <c r="BJ148">
        <f t="shared" si="199"/>
        <v>7006.8539999999994</v>
      </c>
      <c r="BK148">
        <f t="shared" si="200"/>
        <v>4157.4049999999997</v>
      </c>
      <c r="BL148">
        <f t="shared" si="201"/>
        <v>679.20819663757072</v>
      </c>
      <c r="BM148">
        <f t="shared" si="202"/>
        <v>36780.947</v>
      </c>
      <c r="BN148">
        <f t="shared" si="203"/>
        <v>33815.58</v>
      </c>
      <c r="BO148">
        <f t="shared" si="204"/>
        <v>30434.022000000004</v>
      </c>
      <c r="BP148">
        <f t="shared" si="205"/>
        <v>27052.464000000004</v>
      </c>
      <c r="BQ148">
        <f t="shared" si="206"/>
        <v>23670.906000000003</v>
      </c>
      <c r="BR148">
        <f t="shared" si="207"/>
        <v>20289.348000000002</v>
      </c>
      <c r="BS148">
        <f t="shared" si="208"/>
        <v>16907.79</v>
      </c>
      <c r="BT148">
        <f t="shared" si="209"/>
        <v>13526.232</v>
      </c>
      <c r="BU148">
        <f t="shared" si="210"/>
        <v>10144.673999999999</v>
      </c>
      <c r="BV148">
        <f t="shared" si="211"/>
        <v>6763.116</v>
      </c>
      <c r="BW148">
        <f t="shared" si="212"/>
        <v>3381.558</v>
      </c>
      <c r="BX148" s="16">
        <f t="shared" si="213"/>
        <v>751.45155928534666</v>
      </c>
      <c r="BY148">
        <f t="shared" si="214"/>
        <v>2793.0890193063865</v>
      </c>
      <c r="BZ148">
        <f t="shared" si="215"/>
        <v>905.21769155255106</v>
      </c>
      <c r="CA148">
        <f t="shared" si="216"/>
        <v>881.32871313934152</v>
      </c>
      <c r="CB148">
        <f t="shared" si="217"/>
        <v>5861.853377467165</v>
      </c>
    </row>
    <row r="149" spans="1:80" x14ac:dyDescent="0.25">
      <c r="A149">
        <f>'Data Input'!A149</f>
        <v>0</v>
      </c>
      <c r="B149">
        <f>'Data Input'!C149</f>
        <v>35</v>
      </c>
      <c r="C149">
        <f t="shared" si="147"/>
        <v>36</v>
      </c>
      <c r="D149">
        <f t="shared" si="148"/>
        <v>37</v>
      </c>
      <c r="E149">
        <f t="shared" si="149"/>
        <v>38</v>
      </c>
      <c r="F149">
        <f t="shared" si="150"/>
        <v>39</v>
      </c>
      <c r="G149">
        <f t="shared" si="151"/>
        <v>40</v>
      </c>
      <c r="H149">
        <f t="shared" si="152"/>
        <v>41</v>
      </c>
      <c r="I149">
        <f t="shared" si="153"/>
        <v>42</v>
      </c>
      <c r="J149">
        <f t="shared" si="154"/>
        <v>43</v>
      </c>
      <c r="K149">
        <f t="shared" si="155"/>
        <v>44</v>
      </c>
      <c r="L149">
        <f t="shared" si="156"/>
        <v>45</v>
      </c>
      <c r="M149">
        <f>IF('Data Input'!D149&gt;=240,1,0)</f>
        <v>0</v>
      </c>
      <c r="N149">
        <f>_xlfn.IFS('Data Input'!F149&gt;=130,1,'Data Input'!G149=1,1,0=0,0)</f>
        <v>0</v>
      </c>
      <c r="O149">
        <f>'Data Input'!H149</f>
        <v>0</v>
      </c>
      <c r="P149">
        <f>'Data Input'!J149</f>
        <v>29.3</v>
      </c>
      <c r="Q149">
        <f t="shared" si="157"/>
        <v>0</v>
      </c>
      <c r="R149">
        <f>IF('Data Input'!I149&gt;=100,1,0)</f>
        <v>0</v>
      </c>
      <c r="S149" s="18">
        <f>'Data Input'!L149</f>
        <v>3</v>
      </c>
      <c r="T149" s="16">
        <f>'Data Input'!N149</f>
        <v>2016</v>
      </c>
      <c r="U149">
        <f t="shared" si="158"/>
        <v>0.52915110284271705</v>
      </c>
      <c r="V149">
        <f t="shared" si="159"/>
        <v>6.1951025363623527E-2</v>
      </c>
      <c r="W149">
        <f t="shared" si="160"/>
        <v>0.33445907628300359</v>
      </c>
      <c r="X149" s="16">
        <f t="shared" si="161"/>
        <v>2.8847499340400672E-2</v>
      </c>
      <c r="Y149">
        <f t="shared" si="162"/>
        <v>2226.7438461023803</v>
      </c>
      <c r="Z149">
        <f t="shared" si="163"/>
        <v>28.496717211211941</v>
      </c>
      <c r="AA149">
        <f t="shared" si="164"/>
        <v>188.96694567025131</v>
      </c>
      <c r="AB149" s="16">
        <f t="shared" si="165"/>
        <v>147.42231307918237</v>
      </c>
      <c r="AC149">
        <f t="shared" si="166"/>
        <v>54222.519000000008</v>
      </c>
      <c r="AD149">
        <f t="shared" si="167"/>
        <v>49195.882000000005</v>
      </c>
      <c r="AE149">
        <f t="shared" si="168"/>
        <v>44169.245000000003</v>
      </c>
      <c r="AF149">
        <f t="shared" si="169"/>
        <v>39142.608</v>
      </c>
      <c r="AG149">
        <f t="shared" si="170"/>
        <v>34115.970999999998</v>
      </c>
      <c r="AH149">
        <f t="shared" si="171"/>
        <v>29089.333999999995</v>
      </c>
      <c r="AI149">
        <f t="shared" si="172"/>
        <v>24062.696999999996</v>
      </c>
      <c r="AJ149">
        <f t="shared" si="173"/>
        <v>19036.059999999998</v>
      </c>
      <c r="AK149">
        <f t="shared" si="174"/>
        <v>14009.422999999999</v>
      </c>
      <c r="AL149">
        <f t="shared" si="175"/>
        <v>8982.7860000000001</v>
      </c>
      <c r="AM149">
        <f t="shared" si="176"/>
        <v>3956.1489999999999</v>
      </c>
      <c r="AN149">
        <f t="shared" si="177"/>
        <v>1382.0312746388554</v>
      </c>
      <c r="AO149">
        <f t="shared" si="178"/>
        <v>46024.350000000013</v>
      </c>
      <c r="AP149">
        <f t="shared" si="179"/>
        <v>41757.715000000011</v>
      </c>
      <c r="AQ149">
        <f t="shared" si="180"/>
        <v>37491.080000000009</v>
      </c>
      <c r="AR149">
        <f t="shared" si="181"/>
        <v>33224.445000000007</v>
      </c>
      <c r="AS149">
        <f t="shared" si="182"/>
        <v>28957.810000000005</v>
      </c>
      <c r="AT149">
        <f t="shared" si="183"/>
        <v>24691.175000000003</v>
      </c>
      <c r="AU149">
        <f t="shared" si="184"/>
        <v>20424.54</v>
      </c>
      <c r="AV149">
        <f t="shared" si="185"/>
        <v>16157.905000000001</v>
      </c>
      <c r="AW149">
        <f t="shared" si="186"/>
        <v>11891.27</v>
      </c>
      <c r="AX149">
        <f t="shared" si="187"/>
        <v>7624.6350000000002</v>
      </c>
      <c r="AY149">
        <f t="shared" si="188"/>
        <v>3358</v>
      </c>
      <c r="AZ149">
        <f t="shared" si="189"/>
        <v>1173.07518922076</v>
      </c>
      <c r="BA149">
        <f t="shared" si="190"/>
        <v>44846.080999999991</v>
      </c>
      <c r="BB149">
        <f t="shared" si="191"/>
        <v>40688.675999999992</v>
      </c>
      <c r="BC149">
        <f t="shared" si="192"/>
        <v>36531.270999999993</v>
      </c>
      <c r="BD149">
        <f t="shared" si="193"/>
        <v>32373.865999999995</v>
      </c>
      <c r="BE149">
        <f t="shared" si="194"/>
        <v>28216.460999999996</v>
      </c>
      <c r="BF149">
        <f t="shared" si="195"/>
        <v>24059.055999999997</v>
      </c>
      <c r="BG149">
        <f t="shared" si="196"/>
        <v>19901.650999999998</v>
      </c>
      <c r="BH149">
        <f t="shared" si="197"/>
        <v>15744.245999999999</v>
      </c>
      <c r="BI149">
        <f t="shared" si="198"/>
        <v>11586.841</v>
      </c>
      <c r="BJ149">
        <f t="shared" si="199"/>
        <v>7429.4359999999997</v>
      </c>
      <c r="BK149">
        <f t="shared" si="200"/>
        <v>3272.0309999999999</v>
      </c>
      <c r="BL149">
        <f t="shared" si="201"/>
        <v>1143.0432839761654</v>
      </c>
      <c r="BM149">
        <f t="shared" si="202"/>
        <v>58695.156999999999</v>
      </c>
      <c r="BN149">
        <f t="shared" si="203"/>
        <v>55729.79</v>
      </c>
      <c r="BO149">
        <f t="shared" si="204"/>
        <v>50156.811000000002</v>
      </c>
      <c r="BP149">
        <f t="shared" si="205"/>
        <v>44583.832000000002</v>
      </c>
      <c r="BQ149">
        <f t="shared" si="206"/>
        <v>39010.853000000003</v>
      </c>
      <c r="BR149">
        <f t="shared" si="207"/>
        <v>33437.874000000003</v>
      </c>
      <c r="BS149">
        <f t="shared" si="208"/>
        <v>27864.895</v>
      </c>
      <c r="BT149">
        <f t="shared" si="209"/>
        <v>22291.916000000001</v>
      </c>
      <c r="BU149">
        <f t="shared" si="210"/>
        <v>16718.937000000002</v>
      </c>
      <c r="BV149">
        <f t="shared" si="211"/>
        <v>11145.958000000001</v>
      </c>
      <c r="BW149">
        <f t="shared" si="212"/>
        <v>5572.9790000000003</v>
      </c>
      <c r="BX149" s="16">
        <f t="shared" si="213"/>
        <v>1572.7421338216425</v>
      </c>
      <c r="BY149">
        <f t="shared" si="214"/>
        <v>3608.7751207412357</v>
      </c>
      <c r="BZ149">
        <f t="shared" si="215"/>
        <v>1201.5719064319719</v>
      </c>
      <c r="CA149">
        <f t="shared" si="216"/>
        <v>1332.0102296464167</v>
      </c>
      <c r="CB149">
        <f t="shared" si="217"/>
        <v>1720.1644469008249</v>
      </c>
    </row>
    <row r="150" spans="1:80" x14ac:dyDescent="0.25">
      <c r="A150">
        <f>'Data Input'!A150</f>
        <v>1</v>
      </c>
      <c r="B150">
        <f>'Data Input'!C150</f>
        <v>50</v>
      </c>
      <c r="C150">
        <f t="shared" si="147"/>
        <v>51</v>
      </c>
      <c r="D150">
        <f t="shared" si="148"/>
        <v>52</v>
      </c>
      <c r="E150">
        <f t="shared" si="149"/>
        <v>53</v>
      </c>
      <c r="F150">
        <f t="shared" si="150"/>
        <v>54</v>
      </c>
      <c r="G150">
        <f t="shared" si="151"/>
        <v>55</v>
      </c>
      <c r="H150">
        <f t="shared" si="152"/>
        <v>56</v>
      </c>
      <c r="I150">
        <f t="shared" si="153"/>
        <v>57</v>
      </c>
      <c r="J150">
        <f t="shared" si="154"/>
        <v>58</v>
      </c>
      <c r="K150">
        <f t="shared" si="155"/>
        <v>59</v>
      </c>
      <c r="L150">
        <f t="shared" si="156"/>
        <v>60</v>
      </c>
      <c r="M150">
        <f>IF('Data Input'!D150&gt;=240,1,0)</f>
        <v>0</v>
      </c>
      <c r="N150">
        <f>_xlfn.IFS('Data Input'!F150&gt;=130,1,'Data Input'!G150=1,1,0=0,0)</f>
        <v>0</v>
      </c>
      <c r="O150">
        <f>'Data Input'!H150</f>
        <v>0</v>
      </c>
      <c r="P150">
        <f>'Data Input'!J150</f>
        <v>19.899999999999999</v>
      </c>
      <c r="Q150">
        <f t="shared" si="157"/>
        <v>0</v>
      </c>
      <c r="R150">
        <f>IF('Data Input'!I150&gt;=100,1,0)</f>
        <v>0</v>
      </c>
      <c r="S150" s="18">
        <f>'Data Input'!L150</f>
        <v>3</v>
      </c>
      <c r="T150" s="16">
        <f>'Data Input'!N150</f>
        <v>2016</v>
      </c>
      <c r="U150">
        <f t="shared" si="158"/>
        <v>0.33773826864279499</v>
      </c>
      <c r="V150">
        <f t="shared" si="159"/>
        <v>4.1379328746486636E-2</v>
      </c>
      <c r="W150">
        <f t="shared" si="160"/>
        <v>0.25669443689784777</v>
      </c>
      <c r="X150" s="16">
        <f t="shared" si="161"/>
        <v>4.8589186705655426E-3</v>
      </c>
      <c r="Y150">
        <f t="shared" si="162"/>
        <v>1421.25114594565</v>
      </c>
      <c r="Z150">
        <f t="shared" si="163"/>
        <v>19.033987294918806</v>
      </c>
      <c r="AA150">
        <f t="shared" si="164"/>
        <v>145.03048997865201</v>
      </c>
      <c r="AB150" s="16">
        <f t="shared" si="165"/>
        <v>24.831026808455729</v>
      </c>
      <c r="AC150">
        <f t="shared" si="166"/>
        <v>38491.001000000004</v>
      </c>
      <c r="AD150">
        <f t="shared" si="167"/>
        <v>34534.852000000006</v>
      </c>
      <c r="AE150">
        <f t="shared" si="168"/>
        <v>30578.703000000005</v>
      </c>
      <c r="AF150">
        <f t="shared" si="169"/>
        <v>26622.554000000004</v>
      </c>
      <c r="AG150">
        <f t="shared" si="170"/>
        <v>22666.405000000002</v>
      </c>
      <c r="AH150">
        <f t="shared" si="171"/>
        <v>18710.256000000001</v>
      </c>
      <c r="AI150">
        <f t="shared" si="172"/>
        <v>15591.880000000001</v>
      </c>
      <c r="AJ150">
        <f t="shared" si="173"/>
        <v>12473.504000000001</v>
      </c>
      <c r="AK150">
        <f t="shared" si="174"/>
        <v>9355.1280000000006</v>
      </c>
      <c r="AL150">
        <f t="shared" si="175"/>
        <v>6236.7520000000004</v>
      </c>
      <c r="AM150">
        <f t="shared" si="176"/>
        <v>3118.3760000000002</v>
      </c>
      <c r="AN150">
        <f t="shared" si="177"/>
        <v>600.84206005914143</v>
      </c>
      <c r="AO150">
        <f t="shared" si="178"/>
        <v>32671.364000000001</v>
      </c>
      <c r="AP150">
        <f t="shared" si="179"/>
        <v>29313.364000000001</v>
      </c>
      <c r="AQ150">
        <f t="shared" si="180"/>
        <v>25955.364000000001</v>
      </c>
      <c r="AR150">
        <f t="shared" si="181"/>
        <v>22597.364000000001</v>
      </c>
      <c r="AS150">
        <f t="shared" si="182"/>
        <v>19239.364000000001</v>
      </c>
      <c r="AT150">
        <f t="shared" si="183"/>
        <v>15881.364</v>
      </c>
      <c r="AU150">
        <f t="shared" si="184"/>
        <v>13234.47</v>
      </c>
      <c r="AV150">
        <f t="shared" si="185"/>
        <v>10587.575999999999</v>
      </c>
      <c r="AW150">
        <f t="shared" si="186"/>
        <v>7940.6819999999989</v>
      </c>
      <c r="AX150">
        <f t="shared" si="187"/>
        <v>5293.7879999999996</v>
      </c>
      <c r="AY150">
        <f t="shared" si="188"/>
        <v>2646.8939999999998</v>
      </c>
      <c r="AZ150">
        <f t="shared" si="189"/>
        <v>509.99790440981565</v>
      </c>
      <c r="BA150">
        <f t="shared" si="190"/>
        <v>31834.940999999995</v>
      </c>
      <c r="BB150">
        <f t="shared" si="191"/>
        <v>28562.909999999996</v>
      </c>
      <c r="BC150">
        <f t="shared" si="192"/>
        <v>25290.878999999997</v>
      </c>
      <c r="BD150">
        <f t="shared" si="193"/>
        <v>22018.847999999998</v>
      </c>
      <c r="BE150">
        <f t="shared" si="194"/>
        <v>18746.816999999999</v>
      </c>
      <c r="BF150">
        <f t="shared" si="195"/>
        <v>15474.785999999998</v>
      </c>
      <c r="BG150">
        <f t="shared" si="196"/>
        <v>12895.654999999999</v>
      </c>
      <c r="BH150">
        <f t="shared" si="197"/>
        <v>10316.523999999999</v>
      </c>
      <c r="BI150">
        <f t="shared" si="198"/>
        <v>7737.393</v>
      </c>
      <c r="BJ150">
        <f t="shared" si="199"/>
        <v>5158.2619999999997</v>
      </c>
      <c r="BK150">
        <f t="shared" si="200"/>
        <v>2579.1309999999999</v>
      </c>
      <c r="BL150">
        <f t="shared" si="201"/>
        <v>496.94143140852333</v>
      </c>
      <c r="BM150">
        <f t="shared" si="202"/>
        <v>53621.271999999997</v>
      </c>
      <c r="BN150">
        <f t="shared" si="203"/>
        <v>50655.904999999999</v>
      </c>
      <c r="BO150">
        <f t="shared" si="204"/>
        <v>45191.133999999998</v>
      </c>
      <c r="BP150">
        <f t="shared" si="205"/>
        <v>39726.362999999998</v>
      </c>
      <c r="BQ150">
        <f t="shared" si="206"/>
        <v>34261.591999999997</v>
      </c>
      <c r="BR150">
        <f t="shared" si="207"/>
        <v>28796.821</v>
      </c>
      <c r="BS150">
        <f t="shared" si="208"/>
        <v>23332.05</v>
      </c>
      <c r="BT150">
        <f t="shared" si="209"/>
        <v>18665.64</v>
      </c>
      <c r="BU150">
        <f t="shared" si="210"/>
        <v>13999.23</v>
      </c>
      <c r="BV150">
        <f t="shared" si="211"/>
        <v>9332.82</v>
      </c>
      <c r="BW150">
        <f t="shared" si="212"/>
        <v>4666.41</v>
      </c>
      <c r="BX150" s="16">
        <f t="shared" si="213"/>
        <v>886.44524084020077</v>
      </c>
      <c r="BY150">
        <f t="shared" si="214"/>
        <v>2022.0932060047915</v>
      </c>
      <c r="BZ150">
        <f t="shared" si="215"/>
        <v>529.03189170473445</v>
      </c>
      <c r="CA150">
        <f t="shared" si="216"/>
        <v>641.97192138717537</v>
      </c>
      <c r="CB150">
        <f t="shared" si="217"/>
        <v>911.27626764865647</v>
      </c>
    </row>
    <row r="151" spans="1:80" x14ac:dyDescent="0.25">
      <c r="A151">
        <f>'Data Input'!A151</f>
        <v>1</v>
      </c>
      <c r="B151">
        <f>'Data Input'!C151</f>
        <v>33</v>
      </c>
      <c r="C151">
        <f t="shared" si="147"/>
        <v>34</v>
      </c>
      <c r="D151">
        <f t="shared" si="148"/>
        <v>35</v>
      </c>
      <c r="E151">
        <f t="shared" si="149"/>
        <v>36</v>
      </c>
      <c r="F151">
        <f t="shared" si="150"/>
        <v>37</v>
      </c>
      <c r="G151">
        <f t="shared" si="151"/>
        <v>38</v>
      </c>
      <c r="H151">
        <f t="shared" si="152"/>
        <v>39</v>
      </c>
      <c r="I151">
        <f t="shared" si="153"/>
        <v>40</v>
      </c>
      <c r="J151">
        <f t="shared" si="154"/>
        <v>41</v>
      </c>
      <c r="K151">
        <f t="shared" si="155"/>
        <v>42</v>
      </c>
      <c r="L151">
        <f t="shared" si="156"/>
        <v>43</v>
      </c>
      <c r="M151">
        <f>IF('Data Input'!D151&gt;=240,1,0)</f>
        <v>0</v>
      </c>
      <c r="N151">
        <f>_xlfn.IFS('Data Input'!F151&gt;=130,1,'Data Input'!G151=1,1,0=0,0)</f>
        <v>0</v>
      </c>
      <c r="O151">
        <f>'Data Input'!H151</f>
        <v>0</v>
      </c>
      <c r="P151">
        <f>'Data Input'!J151</f>
        <v>26</v>
      </c>
      <c r="Q151">
        <f t="shared" si="157"/>
        <v>0</v>
      </c>
      <c r="R151">
        <f>IF('Data Input'!I151&gt;=100,1,0)</f>
        <v>0</v>
      </c>
      <c r="S151" s="18">
        <f>'Data Input'!L151</f>
        <v>3</v>
      </c>
      <c r="T151" s="16">
        <f>'Data Input'!N151</f>
        <v>2016</v>
      </c>
      <c r="U151">
        <f t="shared" si="158"/>
        <v>0.45992415200567116</v>
      </c>
      <c r="V151">
        <f t="shared" si="159"/>
        <v>5.3821918851444869E-2</v>
      </c>
      <c r="W151">
        <f t="shared" si="160"/>
        <v>0.30580993720056199</v>
      </c>
      <c r="X151" s="16">
        <f t="shared" si="161"/>
        <v>1.5514501514831393E-2</v>
      </c>
      <c r="Y151">
        <f t="shared" si="162"/>
        <v>1935.4268934726067</v>
      </c>
      <c r="Z151">
        <f t="shared" si="163"/>
        <v>24.757427214029772</v>
      </c>
      <c r="AA151">
        <f t="shared" si="164"/>
        <v>172.78039044604697</v>
      </c>
      <c r="AB151" s="16">
        <f t="shared" si="165"/>
        <v>79.285336749578931</v>
      </c>
      <c r="AC151">
        <f t="shared" si="166"/>
        <v>54548.318999999996</v>
      </c>
      <c r="AD151">
        <f t="shared" si="167"/>
        <v>49894.025999999998</v>
      </c>
      <c r="AE151">
        <f t="shared" si="168"/>
        <v>45239.733</v>
      </c>
      <c r="AF151">
        <f t="shared" si="169"/>
        <v>40213.095999999998</v>
      </c>
      <c r="AG151">
        <f t="shared" si="170"/>
        <v>35186.458999999995</v>
      </c>
      <c r="AH151">
        <f t="shared" si="171"/>
        <v>30159.821999999996</v>
      </c>
      <c r="AI151">
        <f t="shared" si="172"/>
        <v>25133.184999999998</v>
      </c>
      <c r="AJ151">
        <f t="shared" si="173"/>
        <v>20106.547999999999</v>
      </c>
      <c r="AK151">
        <f t="shared" si="174"/>
        <v>15079.911</v>
      </c>
      <c r="AL151">
        <f t="shared" si="175"/>
        <v>10053.273999999999</v>
      </c>
      <c r="AM151">
        <f t="shared" si="176"/>
        <v>5026.6369999999997</v>
      </c>
      <c r="AN151">
        <f t="shared" si="177"/>
        <v>1237.6687139081266</v>
      </c>
      <c r="AO151">
        <f t="shared" si="178"/>
        <v>46300.891000000018</v>
      </c>
      <c r="AP151">
        <f t="shared" si="179"/>
        <v>42350.303000000014</v>
      </c>
      <c r="AQ151">
        <f t="shared" si="180"/>
        <v>38399.715000000011</v>
      </c>
      <c r="AR151">
        <f t="shared" si="181"/>
        <v>34133.080000000009</v>
      </c>
      <c r="AS151">
        <f t="shared" si="182"/>
        <v>29866.445000000007</v>
      </c>
      <c r="AT151">
        <f t="shared" si="183"/>
        <v>25599.810000000005</v>
      </c>
      <c r="AU151">
        <f t="shared" si="184"/>
        <v>21333.175000000003</v>
      </c>
      <c r="AV151">
        <f t="shared" si="185"/>
        <v>17066.54</v>
      </c>
      <c r="AW151">
        <f t="shared" si="186"/>
        <v>12799.905000000001</v>
      </c>
      <c r="AX151">
        <f t="shared" si="187"/>
        <v>8533.27</v>
      </c>
      <c r="AY151">
        <f t="shared" si="188"/>
        <v>4266.6350000000002</v>
      </c>
      <c r="AZ151">
        <f t="shared" si="189"/>
        <v>1050.539492013387</v>
      </c>
      <c r="BA151">
        <f t="shared" si="190"/>
        <v>43115.542999999998</v>
      </c>
      <c r="BB151">
        <f t="shared" si="191"/>
        <v>40266.093999999997</v>
      </c>
      <c r="BC151">
        <f t="shared" si="192"/>
        <v>37416.644999999997</v>
      </c>
      <c r="BD151">
        <f t="shared" si="193"/>
        <v>33259.24</v>
      </c>
      <c r="BE151">
        <f t="shared" si="194"/>
        <v>29101.834999999995</v>
      </c>
      <c r="BF151">
        <f t="shared" si="195"/>
        <v>24944.429999999997</v>
      </c>
      <c r="BG151">
        <f t="shared" si="196"/>
        <v>20787.024999999998</v>
      </c>
      <c r="BH151">
        <f t="shared" si="197"/>
        <v>16629.62</v>
      </c>
      <c r="BI151">
        <f t="shared" si="198"/>
        <v>12472.215</v>
      </c>
      <c r="BJ151">
        <f t="shared" si="199"/>
        <v>8314.81</v>
      </c>
      <c r="BK151">
        <f t="shared" si="200"/>
        <v>4157.4049999999997</v>
      </c>
      <c r="BL151">
        <f t="shared" si="201"/>
        <v>1012.2415812686918</v>
      </c>
      <c r="BM151">
        <f t="shared" si="202"/>
        <v>54312.314999999995</v>
      </c>
      <c r="BN151">
        <f t="shared" si="203"/>
        <v>51346.947999999997</v>
      </c>
      <c r="BO151">
        <f t="shared" si="204"/>
        <v>47965.39</v>
      </c>
      <c r="BP151">
        <f t="shared" si="205"/>
        <v>44583.832000000002</v>
      </c>
      <c r="BQ151">
        <f t="shared" si="206"/>
        <v>39010.853000000003</v>
      </c>
      <c r="BR151">
        <f t="shared" si="207"/>
        <v>33437.874000000003</v>
      </c>
      <c r="BS151">
        <f t="shared" si="208"/>
        <v>27864.895</v>
      </c>
      <c r="BT151">
        <f t="shared" si="209"/>
        <v>22291.916000000001</v>
      </c>
      <c r="BU151">
        <f t="shared" si="210"/>
        <v>16718.937000000002</v>
      </c>
      <c r="BV151">
        <f t="shared" si="211"/>
        <v>11145.958000000001</v>
      </c>
      <c r="BW151">
        <f t="shared" si="212"/>
        <v>5572.9790000000003</v>
      </c>
      <c r="BX151" s="16">
        <f t="shared" si="213"/>
        <v>1325.3376502760739</v>
      </c>
      <c r="BY151">
        <f t="shared" si="214"/>
        <v>3173.0956073807333</v>
      </c>
      <c r="BZ151">
        <f t="shared" si="215"/>
        <v>1075.2969192274168</v>
      </c>
      <c r="CA151">
        <f t="shared" si="216"/>
        <v>1185.0219717147388</v>
      </c>
      <c r="CB151">
        <f t="shared" si="217"/>
        <v>1404.6229870256527</v>
      </c>
    </row>
    <row r="152" spans="1:80" x14ac:dyDescent="0.25">
      <c r="A152">
        <f>'Data Input'!A152</f>
        <v>0</v>
      </c>
      <c r="B152">
        <f>'Data Input'!C152</f>
        <v>65</v>
      </c>
      <c r="C152">
        <f t="shared" si="147"/>
        <v>66</v>
      </c>
      <c r="D152">
        <f t="shared" si="148"/>
        <v>67</v>
      </c>
      <c r="E152">
        <f t="shared" si="149"/>
        <v>68</v>
      </c>
      <c r="F152">
        <f t="shared" si="150"/>
        <v>69</v>
      </c>
      <c r="G152">
        <f t="shared" si="151"/>
        <v>70</v>
      </c>
      <c r="H152">
        <f t="shared" si="152"/>
        <v>71</v>
      </c>
      <c r="I152">
        <f t="shared" si="153"/>
        <v>72</v>
      </c>
      <c r="J152">
        <f t="shared" si="154"/>
        <v>73</v>
      </c>
      <c r="K152">
        <f t="shared" si="155"/>
        <v>74</v>
      </c>
      <c r="L152">
        <f t="shared" si="156"/>
        <v>75</v>
      </c>
      <c r="M152">
        <f>IF('Data Input'!D152&gt;=240,1,0)</f>
        <v>0</v>
      </c>
      <c r="N152">
        <f>_xlfn.IFS('Data Input'!F152&gt;=130,1,'Data Input'!G152=1,1,0=0,0)</f>
        <v>0</v>
      </c>
      <c r="O152">
        <f>'Data Input'!H152</f>
        <v>0</v>
      </c>
      <c r="P152">
        <f>'Data Input'!J152</f>
        <v>24.4</v>
      </c>
      <c r="Q152">
        <f t="shared" si="157"/>
        <v>0</v>
      </c>
      <c r="R152">
        <f>IF('Data Input'!I152&gt;=100,1,0)</f>
        <v>0</v>
      </c>
      <c r="S152" s="18">
        <f>'Data Input'!L152</f>
        <v>3</v>
      </c>
      <c r="T152" s="16">
        <f>'Data Input'!N152</f>
        <v>2016</v>
      </c>
      <c r="U152">
        <f t="shared" si="158"/>
        <v>0.42674656535155531</v>
      </c>
      <c r="V152">
        <f t="shared" si="159"/>
        <v>5.0252588908530044E-2</v>
      </c>
      <c r="W152">
        <f t="shared" si="160"/>
        <v>0.29242512568482565</v>
      </c>
      <c r="X152" s="16">
        <f t="shared" si="161"/>
        <v>1.1456429706603188E-2</v>
      </c>
      <c r="Y152">
        <f t="shared" si="162"/>
        <v>1795.8108433241862</v>
      </c>
      <c r="Z152">
        <f t="shared" si="163"/>
        <v>23.115578908537803</v>
      </c>
      <c r="AA152">
        <f t="shared" si="164"/>
        <v>165.21806928373965</v>
      </c>
      <c r="AB152" s="16">
        <f t="shared" si="165"/>
        <v>58.546959202497121</v>
      </c>
      <c r="AC152">
        <f t="shared" si="166"/>
        <v>30113.275999999994</v>
      </c>
      <c r="AD152">
        <f t="shared" si="167"/>
        <v>26994.899999999994</v>
      </c>
      <c r="AE152">
        <f t="shared" si="168"/>
        <v>24295.409999999996</v>
      </c>
      <c r="AF152">
        <f t="shared" si="169"/>
        <v>21595.919999999998</v>
      </c>
      <c r="AG152">
        <f t="shared" si="170"/>
        <v>18896.43</v>
      </c>
      <c r="AH152">
        <f t="shared" si="171"/>
        <v>16196.939999999999</v>
      </c>
      <c r="AI152">
        <f t="shared" si="172"/>
        <v>13497.449999999999</v>
      </c>
      <c r="AJ152">
        <f t="shared" si="173"/>
        <v>10797.96</v>
      </c>
      <c r="AK152">
        <f t="shared" si="174"/>
        <v>8098.4699999999993</v>
      </c>
      <c r="AL152">
        <f t="shared" si="175"/>
        <v>5398.98</v>
      </c>
      <c r="AM152">
        <f t="shared" si="176"/>
        <v>2699.49</v>
      </c>
      <c r="AN152">
        <f t="shared" si="177"/>
        <v>620.31928704405288</v>
      </c>
      <c r="AO152">
        <f t="shared" si="178"/>
        <v>25560.304</v>
      </c>
      <c r="AP152">
        <f t="shared" si="179"/>
        <v>22913.41</v>
      </c>
      <c r="AQ152">
        <f t="shared" si="180"/>
        <v>20622.069</v>
      </c>
      <c r="AR152">
        <f t="shared" si="181"/>
        <v>18330.727999999999</v>
      </c>
      <c r="AS152">
        <f t="shared" si="182"/>
        <v>16039.387000000001</v>
      </c>
      <c r="AT152">
        <f t="shared" si="183"/>
        <v>13748.046</v>
      </c>
      <c r="AU152">
        <f t="shared" si="184"/>
        <v>11456.705</v>
      </c>
      <c r="AV152">
        <f t="shared" si="185"/>
        <v>9165.3639999999996</v>
      </c>
      <c r="AW152">
        <f t="shared" si="186"/>
        <v>6874.0229999999992</v>
      </c>
      <c r="AX152">
        <f t="shared" si="187"/>
        <v>4582.6819999999998</v>
      </c>
      <c r="AY152">
        <f t="shared" si="188"/>
        <v>2291.3409999999999</v>
      </c>
      <c r="AZ152">
        <f t="shared" si="189"/>
        <v>526.53020362395296</v>
      </c>
      <c r="BA152">
        <f t="shared" si="190"/>
        <v>24905.931</v>
      </c>
      <c r="BB152">
        <f t="shared" si="191"/>
        <v>22326.799999999999</v>
      </c>
      <c r="BC152">
        <f t="shared" si="192"/>
        <v>20094.12</v>
      </c>
      <c r="BD152">
        <f t="shared" si="193"/>
        <v>17861.439999999999</v>
      </c>
      <c r="BE152">
        <f t="shared" si="194"/>
        <v>15628.76</v>
      </c>
      <c r="BF152">
        <f t="shared" si="195"/>
        <v>13396.08</v>
      </c>
      <c r="BG152">
        <f t="shared" si="196"/>
        <v>11163.4</v>
      </c>
      <c r="BH152">
        <f t="shared" si="197"/>
        <v>8930.7199999999993</v>
      </c>
      <c r="BI152">
        <f t="shared" si="198"/>
        <v>6698.0399999999991</v>
      </c>
      <c r="BJ152">
        <f t="shared" si="199"/>
        <v>4465.3599999999997</v>
      </c>
      <c r="BK152">
        <f t="shared" si="200"/>
        <v>2232.6799999999998</v>
      </c>
      <c r="BL152">
        <f t="shared" si="201"/>
        <v>513.05041879094858</v>
      </c>
      <c r="BM152">
        <f t="shared" si="202"/>
        <v>13849.635500000002</v>
      </c>
      <c r="BN152">
        <f t="shared" si="203"/>
        <v>10884.268500000002</v>
      </c>
      <c r="BO152">
        <f t="shared" si="204"/>
        <v>9719.3815000000013</v>
      </c>
      <c r="BP152">
        <f t="shared" si="205"/>
        <v>8474.960500000001</v>
      </c>
      <c r="BQ152">
        <f t="shared" si="206"/>
        <v>7230.5395000000008</v>
      </c>
      <c r="BR152">
        <f t="shared" si="207"/>
        <v>5986.1185000000005</v>
      </c>
      <c r="BS152">
        <f t="shared" si="208"/>
        <v>4741.6975000000002</v>
      </c>
      <c r="BT152">
        <f t="shared" si="209"/>
        <v>3793.3580000000002</v>
      </c>
      <c r="BU152">
        <f t="shared" si="210"/>
        <v>2845.0185000000001</v>
      </c>
      <c r="BV152">
        <f t="shared" si="211"/>
        <v>1896.6790000000001</v>
      </c>
      <c r="BW152">
        <f t="shared" si="212"/>
        <v>948.33950000000004</v>
      </c>
      <c r="BX152" s="16">
        <f t="shared" si="213"/>
        <v>244.83846021292365</v>
      </c>
      <c r="BY152">
        <f t="shared" si="214"/>
        <v>2416.130130368239</v>
      </c>
      <c r="BZ152">
        <f t="shared" si="215"/>
        <v>549.64578253249078</v>
      </c>
      <c r="CA152">
        <f t="shared" si="216"/>
        <v>678.26848807468821</v>
      </c>
      <c r="CB152">
        <f t="shared" si="217"/>
        <v>303.38541941542076</v>
      </c>
    </row>
    <row r="153" spans="1:80" x14ac:dyDescent="0.25">
      <c r="A153">
        <f>'Data Input'!A153</f>
        <v>1</v>
      </c>
      <c r="B153">
        <f>'Data Input'!C153</f>
        <v>36</v>
      </c>
      <c r="C153">
        <f t="shared" si="147"/>
        <v>37</v>
      </c>
      <c r="D153">
        <f t="shared" si="148"/>
        <v>38</v>
      </c>
      <c r="E153">
        <f t="shared" si="149"/>
        <v>39</v>
      </c>
      <c r="F153">
        <f t="shared" si="150"/>
        <v>40</v>
      </c>
      <c r="G153">
        <f t="shared" si="151"/>
        <v>41</v>
      </c>
      <c r="H153">
        <f t="shared" si="152"/>
        <v>42</v>
      </c>
      <c r="I153">
        <f t="shared" si="153"/>
        <v>43</v>
      </c>
      <c r="J153">
        <f t="shared" si="154"/>
        <v>44</v>
      </c>
      <c r="K153">
        <f t="shared" si="155"/>
        <v>45</v>
      </c>
      <c r="L153">
        <f t="shared" si="156"/>
        <v>46</v>
      </c>
      <c r="M153">
        <f>IF('Data Input'!D153&gt;=240,1,0)</f>
        <v>0</v>
      </c>
      <c r="N153">
        <f>_xlfn.IFS('Data Input'!F153&gt;=130,1,'Data Input'!G153=1,1,0=0,0)</f>
        <v>0</v>
      </c>
      <c r="O153">
        <f>'Data Input'!H153</f>
        <v>0</v>
      </c>
      <c r="P153">
        <f>'Data Input'!J153</f>
        <v>29.3</v>
      </c>
      <c r="Q153">
        <f t="shared" si="157"/>
        <v>0</v>
      </c>
      <c r="R153">
        <f>IF('Data Input'!I153&gt;=100,1,0)</f>
        <v>0</v>
      </c>
      <c r="S153" s="18">
        <f>'Data Input'!L153</f>
        <v>3</v>
      </c>
      <c r="T153" s="16">
        <f>'Data Input'!N153</f>
        <v>2016</v>
      </c>
      <c r="U153">
        <f t="shared" si="158"/>
        <v>0.52915110284271705</v>
      </c>
      <c r="V153">
        <f t="shared" si="159"/>
        <v>6.1951025363623527E-2</v>
      </c>
      <c r="W153">
        <f t="shared" si="160"/>
        <v>0.33445907628300359</v>
      </c>
      <c r="X153" s="16">
        <f t="shared" si="161"/>
        <v>2.8847499340400672E-2</v>
      </c>
      <c r="Y153">
        <f t="shared" si="162"/>
        <v>2226.7438461023803</v>
      </c>
      <c r="Z153">
        <f t="shared" si="163"/>
        <v>28.496717211211941</v>
      </c>
      <c r="AA153">
        <f t="shared" si="164"/>
        <v>188.96694567025131</v>
      </c>
      <c r="AB153" s="16">
        <f t="shared" si="165"/>
        <v>147.42231307918237</v>
      </c>
      <c r="AC153">
        <f t="shared" si="166"/>
        <v>53152.03100000001</v>
      </c>
      <c r="AD153">
        <f t="shared" si="167"/>
        <v>48125.394000000008</v>
      </c>
      <c r="AE153">
        <f t="shared" si="168"/>
        <v>43098.757000000005</v>
      </c>
      <c r="AF153">
        <f t="shared" si="169"/>
        <v>38072.120000000003</v>
      </c>
      <c r="AG153">
        <f t="shared" si="170"/>
        <v>33045.483</v>
      </c>
      <c r="AH153">
        <f t="shared" si="171"/>
        <v>28018.845999999998</v>
      </c>
      <c r="AI153">
        <f t="shared" si="172"/>
        <v>22992.208999999999</v>
      </c>
      <c r="AJ153">
        <f t="shared" si="173"/>
        <v>17965.572</v>
      </c>
      <c r="AK153">
        <f t="shared" si="174"/>
        <v>12938.934999999999</v>
      </c>
      <c r="AL153">
        <f t="shared" si="175"/>
        <v>7912.2979999999998</v>
      </c>
      <c r="AM153">
        <f t="shared" si="176"/>
        <v>3956.1489999999999</v>
      </c>
      <c r="AN153">
        <f t="shared" si="177"/>
        <v>1335.217232838864</v>
      </c>
      <c r="AO153">
        <f t="shared" si="178"/>
        <v>45115.715000000011</v>
      </c>
      <c r="AP153">
        <f t="shared" si="179"/>
        <v>40849.080000000009</v>
      </c>
      <c r="AQ153">
        <f t="shared" si="180"/>
        <v>36582.445000000007</v>
      </c>
      <c r="AR153">
        <f t="shared" si="181"/>
        <v>32315.810000000005</v>
      </c>
      <c r="AS153">
        <f t="shared" si="182"/>
        <v>28049.175000000003</v>
      </c>
      <c r="AT153">
        <f t="shared" si="183"/>
        <v>23782.54</v>
      </c>
      <c r="AU153">
        <f t="shared" si="184"/>
        <v>19515.904999999999</v>
      </c>
      <c r="AV153">
        <f t="shared" si="185"/>
        <v>15249.27</v>
      </c>
      <c r="AW153">
        <f t="shared" si="186"/>
        <v>10982.635</v>
      </c>
      <c r="AX153">
        <f t="shared" si="187"/>
        <v>6716</v>
      </c>
      <c r="AY153">
        <f t="shared" si="188"/>
        <v>3358</v>
      </c>
      <c r="AZ153">
        <f t="shared" si="189"/>
        <v>1133.3392212594795</v>
      </c>
      <c r="BA153">
        <f t="shared" si="190"/>
        <v>43960.706999999995</v>
      </c>
      <c r="BB153">
        <f t="shared" si="191"/>
        <v>39803.301999999996</v>
      </c>
      <c r="BC153">
        <f t="shared" si="192"/>
        <v>35645.896999999997</v>
      </c>
      <c r="BD153">
        <f t="shared" si="193"/>
        <v>31488.491999999995</v>
      </c>
      <c r="BE153">
        <f t="shared" si="194"/>
        <v>27331.086999999996</v>
      </c>
      <c r="BF153">
        <f t="shared" si="195"/>
        <v>23173.681999999997</v>
      </c>
      <c r="BG153">
        <f t="shared" si="196"/>
        <v>19016.276999999998</v>
      </c>
      <c r="BH153">
        <f t="shared" si="197"/>
        <v>14858.871999999999</v>
      </c>
      <c r="BI153">
        <f t="shared" si="198"/>
        <v>10701.467000000001</v>
      </c>
      <c r="BJ153">
        <f t="shared" si="199"/>
        <v>6544.0619999999999</v>
      </c>
      <c r="BK153">
        <f t="shared" si="200"/>
        <v>3272.0309999999999</v>
      </c>
      <c r="BL153">
        <f t="shared" si="201"/>
        <v>1104.3245543457301</v>
      </c>
      <c r="BM153">
        <f t="shared" si="202"/>
        <v>58586.948999999993</v>
      </c>
      <c r="BN153">
        <f t="shared" si="203"/>
        <v>55621.581999999995</v>
      </c>
      <c r="BO153">
        <f t="shared" si="204"/>
        <v>50048.602999999996</v>
      </c>
      <c r="BP153">
        <f t="shared" si="205"/>
        <v>44475.623999999996</v>
      </c>
      <c r="BQ153">
        <f t="shared" si="206"/>
        <v>38902.644999999997</v>
      </c>
      <c r="BR153">
        <f t="shared" si="207"/>
        <v>33329.665999999997</v>
      </c>
      <c r="BS153">
        <f t="shared" si="208"/>
        <v>27756.686999999998</v>
      </c>
      <c r="BT153">
        <f t="shared" si="209"/>
        <v>22183.707999999999</v>
      </c>
      <c r="BU153">
        <f t="shared" si="210"/>
        <v>16610.728999999999</v>
      </c>
      <c r="BV153">
        <f t="shared" si="211"/>
        <v>11037.75</v>
      </c>
      <c r="BW153">
        <f t="shared" si="212"/>
        <v>5464.7709999999997</v>
      </c>
      <c r="BX153" s="16">
        <f t="shared" si="213"/>
        <v>1568.0100360913609</v>
      </c>
      <c r="BY153">
        <f t="shared" si="214"/>
        <v>3561.9610789412445</v>
      </c>
      <c r="BZ153">
        <f t="shared" si="215"/>
        <v>1161.8359384706914</v>
      </c>
      <c r="CA153">
        <f t="shared" si="216"/>
        <v>1293.2915000159815</v>
      </c>
      <c r="CB153">
        <f t="shared" si="217"/>
        <v>1715.4323491705434</v>
      </c>
    </row>
    <row r="154" spans="1:80" x14ac:dyDescent="0.25">
      <c r="A154">
        <f>'Data Input'!A154</f>
        <v>1</v>
      </c>
      <c r="B154">
        <f>'Data Input'!C154</f>
        <v>27</v>
      </c>
      <c r="C154">
        <f t="shared" si="147"/>
        <v>28</v>
      </c>
      <c r="D154">
        <f t="shared" si="148"/>
        <v>29</v>
      </c>
      <c r="E154">
        <f t="shared" si="149"/>
        <v>30</v>
      </c>
      <c r="F154">
        <f t="shared" si="150"/>
        <v>31</v>
      </c>
      <c r="G154">
        <f t="shared" si="151"/>
        <v>32</v>
      </c>
      <c r="H154">
        <f t="shared" si="152"/>
        <v>33</v>
      </c>
      <c r="I154">
        <f t="shared" si="153"/>
        <v>34</v>
      </c>
      <c r="J154">
        <f t="shared" si="154"/>
        <v>35</v>
      </c>
      <c r="K154">
        <f t="shared" si="155"/>
        <v>36</v>
      </c>
      <c r="L154">
        <f t="shared" si="156"/>
        <v>37</v>
      </c>
      <c r="M154">
        <f>IF('Data Input'!D154&gt;=240,1,0)</f>
        <v>0</v>
      </c>
      <c r="N154">
        <f>_xlfn.IFS('Data Input'!F154&gt;=130,1,'Data Input'!G154=1,1,0=0,0)</f>
        <v>0</v>
      </c>
      <c r="O154">
        <f>'Data Input'!H154</f>
        <v>0</v>
      </c>
      <c r="P154">
        <f>'Data Input'!J154</f>
        <v>26.2</v>
      </c>
      <c r="Q154">
        <f t="shared" si="157"/>
        <v>0</v>
      </c>
      <c r="R154">
        <f>IF('Data Input'!I154&gt;=100,1,0)</f>
        <v>0</v>
      </c>
      <c r="S154" s="18">
        <f>'Data Input'!L154</f>
        <v>3</v>
      </c>
      <c r="T154" s="16">
        <f>'Data Input'!N154</f>
        <v>2016</v>
      </c>
      <c r="U154">
        <f t="shared" si="158"/>
        <v>0.46410266873518841</v>
      </c>
      <c r="V154">
        <f t="shared" si="159"/>
        <v>5.4284553846537048E-2</v>
      </c>
      <c r="W154">
        <f t="shared" si="160"/>
        <v>0.3075069741253128</v>
      </c>
      <c r="X154" s="16">
        <f t="shared" si="161"/>
        <v>1.6112331849010633E-2</v>
      </c>
      <c r="Y154">
        <f t="shared" si="162"/>
        <v>1953.0106920573637</v>
      </c>
      <c r="Z154">
        <f t="shared" si="163"/>
        <v>24.97023367768022</v>
      </c>
      <c r="AA154">
        <f t="shared" si="164"/>
        <v>173.73920396644445</v>
      </c>
      <c r="AB154" s="16">
        <f t="shared" si="165"/>
        <v>82.340489976332748</v>
      </c>
      <c r="AC154">
        <f t="shared" si="166"/>
        <v>52314.254999999983</v>
      </c>
      <c r="AD154">
        <f t="shared" si="167"/>
        <v>47659.961999999985</v>
      </c>
      <c r="AE154">
        <f t="shared" si="168"/>
        <v>43005.668999999987</v>
      </c>
      <c r="AF154">
        <f t="shared" si="169"/>
        <v>38351.375999999989</v>
      </c>
      <c r="AG154">
        <f t="shared" si="170"/>
        <v>33697.082999999991</v>
      </c>
      <c r="AH154">
        <f t="shared" si="171"/>
        <v>29042.789999999994</v>
      </c>
      <c r="AI154">
        <f t="shared" si="172"/>
        <v>24388.496999999996</v>
      </c>
      <c r="AJ154">
        <f t="shared" si="173"/>
        <v>19734.203999999998</v>
      </c>
      <c r="AK154">
        <f t="shared" si="174"/>
        <v>15079.911</v>
      </c>
      <c r="AL154">
        <f t="shared" si="175"/>
        <v>10053.273999999999</v>
      </c>
      <c r="AM154">
        <f t="shared" si="176"/>
        <v>5026.6369999999997</v>
      </c>
      <c r="AN154">
        <f t="shared" si="177"/>
        <v>1201.7843523383997</v>
      </c>
      <c r="AO154">
        <f t="shared" si="178"/>
        <v>44404.609000000011</v>
      </c>
      <c r="AP154">
        <f t="shared" si="179"/>
        <v>40454.021000000008</v>
      </c>
      <c r="AQ154">
        <f t="shared" si="180"/>
        <v>36503.433000000005</v>
      </c>
      <c r="AR154">
        <f t="shared" si="181"/>
        <v>32552.845000000001</v>
      </c>
      <c r="AS154">
        <f t="shared" si="182"/>
        <v>28602.257000000001</v>
      </c>
      <c r="AT154">
        <f t="shared" si="183"/>
        <v>24651.669000000002</v>
      </c>
      <c r="AU154">
        <f t="shared" si="184"/>
        <v>20701.081000000002</v>
      </c>
      <c r="AV154">
        <f t="shared" si="185"/>
        <v>16750.493000000002</v>
      </c>
      <c r="AW154">
        <f t="shared" si="186"/>
        <v>12799.905000000001</v>
      </c>
      <c r="AX154">
        <f t="shared" si="187"/>
        <v>8533.27</v>
      </c>
      <c r="AY154">
        <f t="shared" si="188"/>
        <v>4266.6350000000002</v>
      </c>
      <c r="AZ154">
        <f t="shared" si="189"/>
        <v>1020.0807242147558</v>
      </c>
      <c r="BA154">
        <f t="shared" si="190"/>
        <v>35267.807000000001</v>
      </c>
      <c r="BB154">
        <f t="shared" si="191"/>
        <v>32418.358000000004</v>
      </c>
      <c r="BC154">
        <f t="shared" si="192"/>
        <v>29568.909000000003</v>
      </c>
      <c r="BD154">
        <f t="shared" si="193"/>
        <v>26719.460000000003</v>
      </c>
      <c r="BE154">
        <f t="shared" si="194"/>
        <v>23870.011000000002</v>
      </c>
      <c r="BF154">
        <f t="shared" si="195"/>
        <v>21020.562000000002</v>
      </c>
      <c r="BG154">
        <f t="shared" si="196"/>
        <v>18171.113000000001</v>
      </c>
      <c r="BH154">
        <f t="shared" si="197"/>
        <v>15321.664000000001</v>
      </c>
      <c r="BI154">
        <f t="shared" si="198"/>
        <v>12472.215</v>
      </c>
      <c r="BJ154">
        <f t="shared" si="199"/>
        <v>8314.81</v>
      </c>
      <c r="BK154">
        <f t="shared" si="200"/>
        <v>4157.4049999999997</v>
      </c>
      <c r="BL154">
        <f t="shared" si="201"/>
        <v>855.88551885595689</v>
      </c>
      <c r="BM154">
        <f t="shared" si="202"/>
        <v>41163.788999999997</v>
      </c>
      <c r="BN154">
        <f t="shared" si="203"/>
        <v>38198.421999999999</v>
      </c>
      <c r="BO154">
        <f t="shared" si="204"/>
        <v>34816.864000000001</v>
      </c>
      <c r="BP154">
        <f t="shared" si="205"/>
        <v>31435.306000000004</v>
      </c>
      <c r="BQ154">
        <f t="shared" si="206"/>
        <v>28053.748000000003</v>
      </c>
      <c r="BR154">
        <f t="shared" si="207"/>
        <v>24672.190000000002</v>
      </c>
      <c r="BS154">
        <f t="shared" si="208"/>
        <v>21290.632000000001</v>
      </c>
      <c r="BT154">
        <f t="shared" si="209"/>
        <v>17909.074000000001</v>
      </c>
      <c r="BU154">
        <f t="shared" si="210"/>
        <v>14527.516</v>
      </c>
      <c r="BV154">
        <f t="shared" si="211"/>
        <v>11145.958000000001</v>
      </c>
      <c r="BW154">
        <f t="shared" si="212"/>
        <v>5572.9790000000003</v>
      </c>
      <c r="BX154" s="16">
        <f t="shared" si="213"/>
        <v>1009.5709696944367</v>
      </c>
      <c r="BY154">
        <f t="shared" si="214"/>
        <v>3154.7950443957634</v>
      </c>
      <c r="BZ154">
        <f t="shared" si="215"/>
        <v>1045.0509578924361</v>
      </c>
      <c r="CA154">
        <f t="shared" si="216"/>
        <v>1029.6247228224013</v>
      </c>
      <c r="CB154">
        <f t="shared" si="217"/>
        <v>1091.9114596707695</v>
      </c>
    </row>
    <row r="155" spans="1:80" x14ac:dyDescent="0.25">
      <c r="A155">
        <f>'Data Input'!A155</f>
        <v>0</v>
      </c>
      <c r="B155">
        <f>'Data Input'!C155</f>
        <v>33</v>
      </c>
      <c r="C155">
        <f t="shared" si="147"/>
        <v>34</v>
      </c>
      <c r="D155">
        <f t="shared" si="148"/>
        <v>35</v>
      </c>
      <c r="E155">
        <f t="shared" si="149"/>
        <v>36</v>
      </c>
      <c r="F155">
        <f t="shared" si="150"/>
        <v>37</v>
      </c>
      <c r="G155">
        <f t="shared" si="151"/>
        <v>38</v>
      </c>
      <c r="H155">
        <f t="shared" si="152"/>
        <v>39</v>
      </c>
      <c r="I155">
        <f t="shared" si="153"/>
        <v>40</v>
      </c>
      <c r="J155">
        <f t="shared" si="154"/>
        <v>41</v>
      </c>
      <c r="K155">
        <f t="shared" si="155"/>
        <v>42</v>
      </c>
      <c r="L155">
        <f t="shared" si="156"/>
        <v>43</v>
      </c>
      <c r="M155">
        <f>IF('Data Input'!D155&gt;=240,1,0)</f>
        <v>0</v>
      </c>
      <c r="N155">
        <f>_xlfn.IFS('Data Input'!F155&gt;=130,1,'Data Input'!G155=1,1,0=0,0)</f>
        <v>0</v>
      </c>
      <c r="O155">
        <f>'Data Input'!H155</f>
        <v>0</v>
      </c>
      <c r="P155">
        <f>'Data Input'!J155</f>
        <v>34.799999999999997</v>
      </c>
      <c r="Q155">
        <f t="shared" si="157"/>
        <v>0</v>
      </c>
      <c r="R155">
        <f>IF('Data Input'!I155&gt;=100,1,0)</f>
        <v>0</v>
      </c>
      <c r="S155" s="18">
        <f>'Data Input'!L155</f>
        <v>3</v>
      </c>
      <c r="T155" s="16">
        <f>'Data Input'!N155</f>
        <v>2016</v>
      </c>
      <c r="U155">
        <f t="shared" si="158"/>
        <v>0.64084758522370855</v>
      </c>
      <c r="V155">
        <f t="shared" si="159"/>
        <v>7.8086227506041939E-2</v>
      </c>
      <c r="W155">
        <f t="shared" si="160"/>
        <v>0.3849496471255503</v>
      </c>
      <c r="X155" s="16">
        <f t="shared" si="161"/>
        <v>7.8711265367796462E-2</v>
      </c>
      <c r="Y155">
        <f t="shared" si="162"/>
        <v>2696.7786876381524</v>
      </c>
      <c r="Z155">
        <f t="shared" si="163"/>
        <v>35.918713697943616</v>
      </c>
      <c r="AA155">
        <f t="shared" si="164"/>
        <v>217.49375099213859</v>
      </c>
      <c r="AB155" s="16">
        <f t="shared" si="165"/>
        <v>402.24619364697867</v>
      </c>
      <c r="AC155">
        <f t="shared" si="166"/>
        <v>54548.318999999996</v>
      </c>
      <c r="AD155">
        <f t="shared" si="167"/>
        <v>49894.025999999998</v>
      </c>
      <c r="AE155">
        <f t="shared" si="168"/>
        <v>45239.733</v>
      </c>
      <c r="AF155">
        <f t="shared" si="169"/>
        <v>40213.095999999998</v>
      </c>
      <c r="AG155">
        <f t="shared" si="170"/>
        <v>35186.458999999995</v>
      </c>
      <c r="AH155">
        <f t="shared" si="171"/>
        <v>30159.821999999996</v>
      </c>
      <c r="AI155">
        <f t="shared" si="172"/>
        <v>25133.184999999998</v>
      </c>
      <c r="AJ155">
        <f t="shared" si="173"/>
        <v>20106.547999999999</v>
      </c>
      <c r="AK155">
        <f t="shared" si="174"/>
        <v>15079.911</v>
      </c>
      <c r="AL155">
        <f t="shared" si="175"/>
        <v>10053.273999999999</v>
      </c>
      <c r="AM155">
        <f t="shared" si="176"/>
        <v>5026.6369999999997</v>
      </c>
      <c r="AN155">
        <f t="shared" si="177"/>
        <v>1724.5387161254703</v>
      </c>
      <c r="AO155">
        <f t="shared" si="178"/>
        <v>46300.891000000018</v>
      </c>
      <c r="AP155">
        <f t="shared" si="179"/>
        <v>42350.303000000014</v>
      </c>
      <c r="AQ155">
        <f t="shared" si="180"/>
        <v>38399.715000000011</v>
      </c>
      <c r="AR155">
        <f t="shared" si="181"/>
        <v>34133.080000000009</v>
      </c>
      <c r="AS155">
        <f t="shared" si="182"/>
        <v>29866.445000000007</v>
      </c>
      <c r="AT155">
        <f t="shared" si="183"/>
        <v>25599.810000000005</v>
      </c>
      <c r="AU155">
        <f t="shared" si="184"/>
        <v>21333.175000000003</v>
      </c>
      <c r="AV155">
        <f t="shared" si="185"/>
        <v>17066.54</v>
      </c>
      <c r="AW155">
        <f t="shared" si="186"/>
        <v>12799.905000000001</v>
      </c>
      <c r="AX155">
        <f t="shared" si="187"/>
        <v>8533.27</v>
      </c>
      <c r="AY155">
        <f t="shared" si="188"/>
        <v>4266.6350000000002</v>
      </c>
      <c r="AZ155">
        <f t="shared" si="189"/>
        <v>1463.7972233095925</v>
      </c>
      <c r="BA155">
        <f t="shared" si="190"/>
        <v>43115.542999999998</v>
      </c>
      <c r="BB155">
        <f t="shared" si="191"/>
        <v>40266.093999999997</v>
      </c>
      <c r="BC155">
        <f t="shared" si="192"/>
        <v>37416.644999999997</v>
      </c>
      <c r="BD155">
        <f t="shared" si="193"/>
        <v>33259.24</v>
      </c>
      <c r="BE155">
        <f t="shared" si="194"/>
        <v>29101.834999999995</v>
      </c>
      <c r="BF155">
        <f t="shared" si="195"/>
        <v>24944.429999999997</v>
      </c>
      <c r="BG155">
        <f t="shared" si="196"/>
        <v>20787.024999999998</v>
      </c>
      <c r="BH155">
        <f t="shared" si="197"/>
        <v>16629.62</v>
      </c>
      <c r="BI155">
        <f t="shared" si="198"/>
        <v>12472.215</v>
      </c>
      <c r="BJ155">
        <f t="shared" si="199"/>
        <v>8314.81</v>
      </c>
      <c r="BK155">
        <f t="shared" si="200"/>
        <v>4157.4049999999997</v>
      </c>
      <c r="BL155">
        <f t="shared" si="201"/>
        <v>1410.4338078141864</v>
      </c>
      <c r="BM155">
        <f t="shared" si="202"/>
        <v>54312.314999999995</v>
      </c>
      <c r="BN155">
        <f t="shared" si="203"/>
        <v>51346.947999999997</v>
      </c>
      <c r="BO155">
        <f t="shared" si="204"/>
        <v>47965.39</v>
      </c>
      <c r="BP155">
        <f t="shared" si="205"/>
        <v>44583.832000000002</v>
      </c>
      <c r="BQ155">
        <f t="shared" si="206"/>
        <v>39010.853000000003</v>
      </c>
      <c r="BR155">
        <f t="shared" si="207"/>
        <v>33437.874000000003</v>
      </c>
      <c r="BS155">
        <f t="shared" si="208"/>
        <v>27864.895</v>
      </c>
      <c r="BT155">
        <f t="shared" si="209"/>
        <v>22291.916000000001</v>
      </c>
      <c r="BU155">
        <f t="shared" si="210"/>
        <v>16718.937000000002</v>
      </c>
      <c r="BV155">
        <f t="shared" si="211"/>
        <v>11145.958000000001</v>
      </c>
      <c r="BW155">
        <f t="shared" si="212"/>
        <v>5572.9790000000003</v>
      </c>
      <c r="BX155" s="16">
        <f t="shared" si="213"/>
        <v>1846.6945670968221</v>
      </c>
      <c r="BY155">
        <f t="shared" si="214"/>
        <v>4421.3174037636227</v>
      </c>
      <c r="BZ155">
        <f t="shared" si="215"/>
        <v>1499.715937007536</v>
      </c>
      <c r="CA155">
        <f t="shared" si="216"/>
        <v>1627.9275588063249</v>
      </c>
      <c r="CB155">
        <f t="shared" si="217"/>
        <v>2248.9407607438006</v>
      </c>
    </row>
    <row r="156" spans="1:80" x14ac:dyDescent="0.25">
      <c r="A156">
        <f>'Data Input'!A156</f>
        <v>0</v>
      </c>
      <c r="B156">
        <f>'Data Input'!C156</f>
        <v>47</v>
      </c>
      <c r="C156">
        <f t="shared" si="147"/>
        <v>48</v>
      </c>
      <c r="D156">
        <f t="shared" si="148"/>
        <v>49</v>
      </c>
      <c r="E156">
        <f t="shared" si="149"/>
        <v>50</v>
      </c>
      <c r="F156">
        <f t="shared" si="150"/>
        <v>51</v>
      </c>
      <c r="G156">
        <f t="shared" si="151"/>
        <v>52</v>
      </c>
      <c r="H156">
        <f t="shared" si="152"/>
        <v>53</v>
      </c>
      <c r="I156">
        <f t="shared" si="153"/>
        <v>54</v>
      </c>
      <c r="J156">
        <f t="shared" si="154"/>
        <v>55</v>
      </c>
      <c r="K156">
        <f t="shared" si="155"/>
        <v>56</v>
      </c>
      <c r="L156">
        <f t="shared" si="156"/>
        <v>57</v>
      </c>
      <c r="M156">
        <f>IF('Data Input'!D156&gt;=240,1,0)</f>
        <v>0</v>
      </c>
      <c r="N156">
        <f>_xlfn.IFS('Data Input'!F156&gt;=130,1,'Data Input'!G156=1,1,0=0,0)</f>
        <v>0</v>
      </c>
      <c r="O156">
        <f>'Data Input'!H156</f>
        <v>0</v>
      </c>
      <c r="P156">
        <f>'Data Input'!J156</f>
        <v>25.7</v>
      </c>
      <c r="Q156">
        <f t="shared" si="157"/>
        <v>0</v>
      </c>
      <c r="R156">
        <f>IF('Data Input'!I156&gt;=100,1,0)</f>
        <v>0</v>
      </c>
      <c r="S156" s="18">
        <f>'Data Input'!L156</f>
        <v>3</v>
      </c>
      <c r="T156" s="16">
        <f>'Data Input'!N156</f>
        <v>2016</v>
      </c>
      <c r="U156">
        <f t="shared" si="158"/>
        <v>0.45366710687691814</v>
      </c>
      <c r="V156">
        <f t="shared" si="159"/>
        <v>5.3134933727552951E-2</v>
      </c>
      <c r="W156">
        <f t="shared" si="160"/>
        <v>0.30327423936242026</v>
      </c>
      <c r="X156" s="16">
        <f t="shared" si="161"/>
        <v>1.4658472695868698E-2</v>
      </c>
      <c r="Y156">
        <f t="shared" si="162"/>
        <v>1909.0963488316047</v>
      </c>
      <c r="Z156">
        <f t="shared" si="163"/>
        <v>24.441422423326944</v>
      </c>
      <c r="AA156">
        <f t="shared" si="164"/>
        <v>171.34773960893574</v>
      </c>
      <c r="AB156" s="16">
        <f t="shared" si="165"/>
        <v>74.910685516735938</v>
      </c>
      <c r="AC156">
        <f t="shared" si="166"/>
        <v>41004.32</v>
      </c>
      <c r="AD156">
        <f t="shared" si="167"/>
        <v>37048.171000000002</v>
      </c>
      <c r="AE156">
        <f t="shared" si="168"/>
        <v>33092.022000000004</v>
      </c>
      <c r="AF156">
        <f t="shared" si="169"/>
        <v>29135.873000000003</v>
      </c>
      <c r="AG156">
        <f t="shared" si="170"/>
        <v>25179.724000000002</v>
      </c>
      <c r="AH156">
        <f t="shared" si="171"/>
        <v>21223.575000000001</v>
      </c>
      <c r="AI156">
        <f t="shared" si="172"/>
        <v>17267.425999999999</v>
      </c>
      <c r="AJ156">
        <f t="shared" si="173"/>
        <v>13311.277</v>
      </c>
      <c r="AK156">
        <f t="shared" si="174"/>
        <v>9355.1280000000006</v>
      </c>
      <c r="AL156">
        <f t="shared" si="175"/>
        <v>6236.7520000000004</v>
      </c>
      <c r="AM156">
        <f t="shared" si="176"/>
        <v>3118.3760000000002</v>
      </c>
      <c r="AN156">
        <f t="shared" si="177"/>
        <v>873.04398419423592</v>
      </c>
      <c r="AO156">
        <f t="shared" si="178"/>
        <v>34804.682000000001</v>
      </c>
      <c r="AP156">
        <f t="shared" si="179"/>
        <v>31446.682000000001</v>
      </c>
      <c r="AQ156">
        <f t="shared" si="180"/>
        <v>28088.682000000001</v>
      </c>
      <c r="AR156">
        <f t="shared" si="181"/>
        <v>24730.682000000001</v>
      </c>
      <c r="AS156">
        <f t="shared" si="182"/>
        <v>21372.682000000001</v>
      </c>
      <c r="AT156">
        <f t="shared" si="183"/>
        <v>18014.682000000001</v>
      </c>
      <c r="AU156">
        <f t="shared" si="184"/>
        <v>14656.681999999999</v>
      </c>
      <c r="AV156">
        <f t="shared" si="185"/>
        <v>11298.681999999999</v>
      </c>
      <c r="AW156">
        <f t="shared" si="186"/>
        <v>7940.6819999999989</v>
      </c>
      <c r="AX156">
        <f t="shared" si="187"/>
        <v>5293.7879999999996</v>
      </c>
      <c r="AY156">
        <f t="shared" si="188"/>
        <v>2646.8939999999998</v>
      </c>
      <c r="AZ156">
        <f t="shared" si="189"/>
        <v>741.04432040201004</v>
      </c>
      <c r="BA156">
        <f t="shared" si="190"/>
        <v>33913.640999999996</v>
      </c>
      <c r="BB156">
        <f t="shared" si="191"/>
        <v>30641.609999999993</v>
      </c>
      <c r="BC156">
        <f t="shared" si="192"/>
        <v>27369.578999999994</v>
      </c>
      <c r="BD156">
        <f t="shared" si="193"/>
        <v>24097.547999999995</v>
      </c>
      <c r="BE156">
        <f t="shared" si="194"/>
        <v>20825.516999999996</v>
      </c>
      <c r="BF156">
        <f t="shared" si="195"/>
        <v>17553.485999999997</v>
      </c>
      <c r="BG156">
        <f t="shared" si="196"/>
        <v>14281.454999999998</v>
      </c>
      <c r="BH156">
        <f t="shared" si="197"/>
        <v>11009.423999999999</v>
      </c>
      <c r="BI156">
        <f t="shared" si="198"/>
        <v>7737.393</v>
      </c>
      <c r="BJ156">
        <f t="shared" si="199"/>
        <v>5158.2619999999997</v>
      </c>
      <c r="BK156">
        <f t="shared" si="200"/>
        <v>2579.1309999999999</v>
      </c>
      <c r="BL156">
        <f t="shared" si="201"/>
        <v>722.07274559923815</v>
      </c>
      <c r="BM156">
        <f t="shared" si="202"/>
        <v>56016.355000000003</v>
      </c>
      <c r="BN156">
        <f t="shared" si="203"/>
        <v>53050.988000000005</v>
      </c>
      <c r="BO156">
        <f t="shared" si="204"/>
        <v>47586.217000000004</v>
      </c>
      <c r="BP156">
        <f t="shared" si="205"/>
        <v>42121.446000000004</v>
      </c>
      <c r="BQ156">
        <f t="shared" si="206"/>
        <v>36656.675000000003</v>
      </c>
      <c r="BR156">
        <f t="shared" si="207"/>
        <v>31191.904000000002</v>
      </c>
      <c r="BS156">
        <f t="shared" si="208"/>
        <v>25727.133000000002</v>
      </c>
      <c r="BT156">
        <f t="shared" si="209"/>
        <v>20262.362000000001</v>
      </c>
      <c r="BU156">
        <f t="shared" si="210"/>
        <v>14797.591</v>
      </c>
      <c r="BV156">
        <f t="shared" si="211"/>
        <v>9332.82</v>
      </c>
      <c r="BW156">
        <f t="shared" si="212"/>
        <v>4666.41</v>
      </c>
      <c r="BX156" s="16">
        <f t="shared" si="213"/>
        <v>1262.5573993520954</v>
      </c>
      <c r="BY156">
        <f t="shared" si="214"/>
        <v>2782.1403330258408</v>
      </c>
      <c r="BZ156">
        <f t="shared" si="215"/>
        <v>765.48574282533696</v>
      </c>
      <c r="CA156">
        <f t="shared" si="216"/>
        <v>893.42048520817389</v>
      </c>
      <c r="CB156">
        <f t="shared" si="217"/>
        <v>1337.4680848688313</v>
      </c>
    </row>
    <row r="157" spans="1:80" x14ac:dyDescent="0.25">
      <c r="A157">
        <f>'Data Input'!A157</f>
        <v>1</v>
      </c>
      <c r="B157">
        <f>'Data Input'!C157</f>
        <v>48</v>
      </c>
      <c r="C157">
        <f t="shared" si="147"/>
        <v>49</v>
      </c>
      <c r="D157">
        <f t="shared" si="148"/>
        <v>50</v>
      </c>
      <c r="E157">
        <f t="shared" si="149"/>
        <v>51</v>
      </c>
      <c r="F157">
        <f t="shared" si="150"/>
        <v>52</v>
      </c>
      <c r="G157">
        <f t="shared" si="151"/>
        <v>53</v>
      </c>
      <c r="H157">
        <f t="shared" si="152"/>
        <v>54</v>
      </c>
      <c r="I157">
        <f t="shared" si="153"/>
        <v>55</v>
      </c>
      <c r="J157">
        <f t="shared" si="154"/>
        <v>56</v>
      </c>
      <c r="K157">
        <f t="shared" si="155"/>
        <v>57</v>
      </c>
      <c r="L157">
        <f t="shared" si="156"/>
        <v>58</v>
      </c>
      <c r="M157">
        <f>IF('Data Input'!D157&gt;=240,1,0)</f>
        <v>0</v>
      </c>
      <c r="N157">
        <f>_xlfn.IFS('Data Input'!F157&gt;=130,1,'Data Input'!G157=1,1,0=0,0)</f>
        <v>0</v>
      </c>
      <c r="O157">
        <f>'Data Input'!H157</f>
        <v>0</v>
      </c>
      <c r="P157">
        <f>'Data Input'!J157</f>
        <v>26.3</v>
      </c>
      <c r="Q157">
        <f t="shared" si="157"/>
        <v>0</v>
      </c>
      <c r="R157">
        <f>IF('Data Input'!I157&gt;=100,1,0)</f>
        <v>0</v>
      </c>
      <c r="S157" s="18">
        <f>'Data Input'!L157</f>
        <v>3</v>
      </c>
      <c r="T157" s="16">
        <f>'Data Input'!N157</f>
        <v>2016</v>
      </c>
      <c r="U157">
        <f t="shared" si="158"/>
        <v>0.46619385580374179</v>
      </c>
      <c r="V157">
        <f t="shared" si="159"/>
        <v>5.4517274652291239E-2</v>
      </c>
      <c r="W157">
        <f t="shared" si="160"/>
        <v>0.3083574529681482</v>
      </c>
      <c r="X157" s="16">
        <f t="shared" si="161"/>
        <v>1.6419687858673947E-2</v>
      </c>
      <c r="Y157">
        <f t="shared" si="162"/>
        <v>1961.8107076123429</v>
      </c>
      <c r="Z157">
        <f t="shared" si="163"/>
        <v>25.077282414191313</v>
      </c>
      <c r="AA157">
        <f t="shared" si="164"/>
        <v>174.21971832734576</v>
      </c>
      <c r="AB157" s="16">
        <f t="shared" si="165"/>
        <v>83.911202686945245</v>
      </c>
      <c r="AC157">
        <f t="shared" si="166"/>
        <v>40166.547000000006</v>
      </c>
      <c r="AD157">
        <f t="shared" si="167"/>
        <v>36210.398000000008</v>
      </c>
      <c r="AE157">
        <f t="shared" si="168"/>
        <v>32254.249000000007</v>
      </c>
      <c r="AF157">
        <f t="shared" si="169"/>
        <v>28298.100000000006</v>
      </c>
      <c r="AG157">
        <f t="shared" si="170"/>
        <v>24341.951000000005</v>
      </c>
      <c r="AH157">
        <f t="shared" si="171"/>
        <v>20385.802000000003</v>
      </c>
      <c r="AI157">
        <f t="shared" si="172"/>
        <v>16429.653000000002</v>
      </c>
      <c r="AJ157">
        <f t="shared" si="173"/>
        <v>12473.504000000001</v>
      </c>
      <c r="AK157">
        <f t="shared" si="174"/>
        <v>9355.1280000000006</v>
      </c>
      <c r="AL157">
        <f t="shared" si="175"/>
        <v>6236.7520000000004</v>
      </c>
      <c r="AM157">
        <f t="shared" si="176"/>
        <v>3118.3760000000002</v>
      </c>
      <c r="AN157">
        <f t="shared" si="177"/>
        <v>871.32819866125385</v>
      </c>
      <c r="AO157">
        <f t="shared" si="178"/>
        <v>34093.576000000001</v>
      </c>
      <c r="AP157">
        <f t="shared" si="179"/>
        <v>30735.576000000001</v>
      </c>
      <c r="AQ157">
        <f t="shared" si="180"/>
        <v>27377.576000000001</v>
      </c>
      <c r="AR157">
        <f t="shared" si="181"/>
        <v>24019.576000000001</v>
      </c>
      <c r="AS157">
        <f t="shared" si="182"/>
        <v>20661.576000000001</v>
      </c>
      <c r="AT157">
        <f t="shared" si="183"/>
        <v>17303.576000000001</v>
      </c>
      <c r="AU157">
        <f t="shared" si="184"/>
        <v>13945.575999999999</v>
      </c>
      <c r="AV157">
        <f t="shared" si="185"/>
        <v>10587.575999999999</v>
      </c>
      <c r="AW157">
        <f t="shared" si="186"/>
        <v>7940.6819999999989</v>
      </c>
      <c r="AX157">
        <f t="shared" si="187"/>
        <v>5293.7879999999996</v>
      </c>
      <c r="AY157">
        <f t="shared" si="188"/>
        <v>2646.8939999999998</v>
      </c>
      <c r="AZ157">
        <f t="shared" si="189"/>
        <v>739.58795644091924</v>
      </c>
      <c r="BA157">
        <f t="shared" si="190"/>
        <v>33220.740999999995</v>
      </c>
      <c r="BB157">
        <f t="shared" si="191"/>
        <v>29948.709999999995</v>
      </c>
      <c r="BC157">
        <f t="shared" si="192"/>
        <v>26676.678999999996</v>
      </c>
      <c r="BD157">
        <f t="shared" si="193"/>
        <v>23404.647999999997</v>
      </c>
      <c r="BE157">
        <f t="shared" si="194"/>
        <v>20132.616999999998</v>
      </c>
      <c r="BF157">
        <f t="shared" si="195"/>
        <v>16860.585999999999</v>
      </c>
      <c r="BG157">
        <f t="shared" si="196"/>
        <v>13588.555</v>
      </c>
      <c r="BH157">
        <f t="shared" si="197"/>
        <v>10316.523999999999</v>
      </c>
      <c r="BI157">
        <f t="shared" si="198"/>
        <v>7737.393</v>
      </c>
      <c r="BJ157">
        <f t="shared" si="199"/>
        <v>5158.2619999999997</v>
      </c>
      <c r="BK157">
        <f t="shared" si="200"/>
        <v>2579.1309999999999</v>
      </c>
      <c r="BL157">
        <f t="shared" si="201"/>
        <v>720.65369333522278</v>
      </c>
      <c r="BM157">
        <f t="shared" si="202"/>
        <v>55217.993999999999</v>
      </c>
      <c r="BN157">
        <f t="shared" si="203"/>
        <v>52252.627</v>
      </c>
      <c r="BO157">
        <f t="shared" si="204"/>
        <v>46787.856</v>
      </c>
      <c r="BP157">
        <f t="shared" si="205"/>
        <v>41323.084999999999</v>
      </c>
      <c r="BQ157">
        <f t="shared" si="206"/>
        <v>35858.313999999998</v>
      </c>
      <c r="BR157">
        <f t="shared" si="207"/>
        <v>30393.543000000001</v>
      </c>
      <c r="BS157">
        <f t="shared" si="208"/>
        <v>24928.772000000001</v>
      </c>
      <c r="BT157">
        <f t="shared" si="209"/>
        <v>19464.001</v>
      </c>
      <c r="BU157">
        <f t="shared" si="210"/>
        <v>13999.23</v>
      </c>
      <c r="BV157">
        <f t="shared" si="211"/>
        <v>9332.82</v>
      </c>
      <c r="BW157">
        <f t="shared" si="212"/>
        <v>4666.41</v>
      </c>
      <c r="BX157" s="16">
        <f t="shared" si="213"/>
        <v>1269.7357648750631</v>
      </c>
      <c r="BY157">
        <f t="shared" si="214"/>
        <v>2833.1389062735966</v>
      </c>
      <c r="BZ157">
        <f t="shared" si="215"/>
        <v>764.6652388551106</v>
      </c>
      <c r="CA157">
        <f t="shared" si="216"/>
        <v>894.87341166256851</v>
      </c>
      <c r="CB157">
        <f t="shared" si="217"/>
        <v>1353.6469675620083</v>
      </c>
    </row>
    <row r="158" spans="1:80" x14ac:dyDescent="0.25">
      <c r="A158">
        <f>'Data Input'!A158</f>
        <v>0</v>
      </c>
      <c r="B158">
        <f>'Data Input'!C158</f>
        <v>35</v>
      </c>
      <c r="C158">
        <f t="shared" si="147"/>
        <v>36</v>
      </c>
      <c r="D158">
        <f t="shared" si="148"/>
        <v>37</v>
      </c>
      <c r="E158">
        <f t="shared" si="149"/>
        <v>38</v>
      </c>
      <c r="F158">
        <f t="shared" si="150"/>
        <v>39</v>
      </c>
      <c r="G158">
        <f t="shared" si="151"/>
        <v>40</v>
      </c>
      <c r="H158">
        <f t="shared" si="152"/>
        <v>41</v>
      </c>
      <c r="I158">
        <f t="shared" si="153"/>
        <v>42</v>
      </c>
      <c r="J158">
        <f t="shared" si="154"/>
        <v>43</v>
      </c>
      <c r="K158">
        <f t="shared" si="155"/>
        <v>44</v>
      </c>
      <c r="L158">
        <f t="shared" si="156"/>
        <v>45</v>
      </c>
      <c r="M158">
        <f>IF('Data Input'!D158&gt;=240,1,0)</f>
        <v>0</v>
      </c>
      <c r="N158">
        <f>_xlfn.IFS('Data Input'!F158&gt;=130,1,'Data Input'!G158=1,1,0=0,0)</f>
        <v>0</v>
      </c>
      <c r="O158">
        <f>'Data Input'!H158</f>
        <v>0</v>
      </c>
      <c r="P158">
        <f>'Data Input'!J158</f>
        <v>19.7</v>
      </c>
      <c r="Q158">
        <f t="shared" si="157"/>
        <v>0</v>
      </c>
      <c r="R158">
        <f>IF('Data Input'!I158&gt;=100,1,0)</f>
        <v>1</v>
      </c>
      <c r="S158" s="18">
        <f>'Data Input'!L158</f>
        <v>3</v>
      </c>
      <c r="T158" s="16">
        <f>'Data Input'!N158</f>
        <v>2016</v>
      </c>
      <c r="U158">
        <f t="shared" si="158"/>
        <v>0.33398840577709676</v>
      </c>
      <c r="V158">
        <f t="shared" si="159"/>
        <v>2.6919863626693435E-2</v>
      </c>
      <c r="W158">
        <f t="shared" si="160"/>
        <v>0.32108078192867323</v>
      </c>
      <c r="X158" s="16">
        <f t="shared" si="161"/>
        <v>1</v>
      </c>
      <c r="Y158">
        <f t="shared" si="162"/>
        <v>1405.4711843901257</v>
      </c>
      <c r="Z158">
        <f t="shared" si="163"/>
        <v>12.382809431023817</v>
      </c>
      <c r="AA158">
        <f t="shared" si="164"/>
        <v>181.40830665674088</v>
      </c>
      <c r="AB158" s="16">
        <f t="shared" si="165"/>
        <v>5110.4018181818183</v>
      </c>
      <c r="AC158">
        <f t="shared" si="166"/>
        <v>54222.519000000008</v>
      </c>
      <c r="AD158">
        <f t="shared" si="167"/>
        <v>49195.882000000005</v>
      </c>
      <c r="AE158">
        <f t="shared" si="168"/>
        <v>44169.245000000003</v>
      </c>
      <c r="AF158">
        <f t="shared" si="169"/>
        <v>39142.608</v>
      </c>
      <c r="AG158">
        <f t="shared" si="170"/>
        <v>34115.970999999998</v>
      </c>
      <c r="AH158">
        <f t="shared" si="171"/>
        <v>29089.333999999995</v>
      </c>
      <c r="AI158">
        <f t="shared" si="172"/>
        <v>24062.696999999996</v>
      </c>
      <c r="AJ158">
        <f t="shared" si="173"/>
        <v>19036.059999999998</v>
      </c>
      <c r="AK158">
        <f t="shared" si="174"/>
        <v>14009.422999999999</v>
      </c>
      <c r="AL158">
        <f t="shared" si="175"/>
        <v>8982.7860000000001</v>
      </c>
      <c r="AM158">
        <f t="shared" si="176"/>
        <v>3956.1489999999999</v>
      </c>
      <c r="AN158">
        <f t="shared" si="177"/>
        <v>872.30739890930442</v>
      </c>
      <c r="AO158">
        <f t="shared" si="178"/>
        <v>46024.350000000013</v>
      </c>
      <c r="AP158">
        <f t="shared" si="179"/>
        <v>41757.715000000011</v>
      </c>
      <c r="AQ158">
        <f t="shared" si="180"/>
        <v>37491.080000000009</v>
      </c>
      <c r="AR158">
        <f t="shared" si="181"/>
        <v>33224.445000000007</v>
      </c>
      <c r="AS158">
        <f t="shared" si="182"/>
        <v>28957.810000000005</v>
      </c>
      <c r="AT158">
        <f t="shared" si="183"/>
        <v>24691.175000000003</v>
      </c>
      <c r="AU158">
        <f t="shared" si="184"/>
        <v>20424.54</v>
      </c>
      <c r="AV158">
        <f t="shared" si="185"/>
        <v>16157.905000000001</v>
      </c>
      <c r="AW158">
        <f t="shared" si="186"/>
        <v>11891.27</v>
      </c>
      <c r="AX158">
        <f t="shared" si="187"/>
        <v>7624.6350000000002</v>
      </c>
      <c r="AY158">
        <f t="shared" si="188"/>
        <v>3358</v>
      </c>
      <c r="AZ158">
        <f t="shared" si="189"/>
        <v>740.41896577311491</v>
      </c>
      <c r="BA158">
        <f t="shared" si="190"/>
        <v>44846.080999999991</v>
      </c>
      <c r="BB158">
        <f t="shared" si="191"/>
        <v>40688.675999999992</v>
      </c>
      <c r="BC158">
        <f t="shared" si="192"/>
        <v>36531.270999999993</v>
      </c>
      <c r="BD158">
        <f t="shared" si="193"/>
        <v>32373.865999999995</v>
      </c>
      <c r="BE158">
        <f t="shared" si="194"/>
        <v>28216.460999999996</v>
      </c>
      <c r="BF158">
        <f t="shared" si="195"/>
        <v>24059.055999999997</v>
      </c>
      <c r="BG158">
        <f t="shared" si="196"/>
        <v>19901.650999999998</v>
      </c>
      <c r="BH158">
        <f t="shared" si="197"/>
        <v>15744.245999999999</v>
      </c>
      <c r="BI158">
        <f t="shared" si="198"/>
        <v>11586.841</v>
      </c>
      <c r="BJ158">
        <f t="shared" si="199"/>
        <v>7429.4359999999997</v>
      </c>
      <c r="BK158">
        <f t="shared" si="200"/>
        <v>3272.0309999999999</v>
      </c>
      <c r="BL158">
        <f t="shared" si="201"/>
        <v>721.46349520675699</v>
      </c>
      <c r="BM158">
        <f t="shared" si="202"/>
        <v>58695.156999999999</v>
      </c>
      <c r="BN158">
        <f t="shared" si="203"/>
        <v>55729.79</v>
      </c>
      <c r="BO158">
        <f t="shared" si="204"/>
        <v>50156.811000000002</v>
      </c>
      <c r="BP158">
        <f t="shared" si="205"/>
        <v>44583.832000000002</v>
      </c>
      <c r="BQ158">
        <f t="shared" si="206"/>
        <v>39010.853000000003</v>
      </c>
      <c r="BR158">
        <f t="shared" si="207"/>
        <v>33437.874000000003</v>
      </c>
      <c r="BS158">
        <f t="shared" si="208"/>
        <v>27864.895</v>
      </c>
      <c r="BT158">
        <f t="shared" si="209"/>
        <v>22291.916000000001</v>
      </c>
      <c r="BU158">
        <f t="shared" si="210"/>
        <v>16718.937000000002</v>
      </c>
      <c r="BV158">
        <f t="shared" si="211"/>
        <v>11145.958000000001</v>
      </c>
      <c r="BW158">
        <f t="shared" si="212"/>
        <v>5572.9790000000003</v>
      </c>
      <c r="BX158" s="16">
        <f t="shared" si="213"/>
        <v>992.67985108913479</v>
      </c>
      <c r="BY158">
        <f t="shared" si="214"/>
        <v>2277.77858329943</v>
      </c>
      <c r="BZ158">
        <f t="shared" si="215"/>
        <v>752.80177520413872</v>
      </c>
      <c r="CA158">
        <f t="shared" si="216"/>
        <v>902.87180186349792</v>
      </c>
      <c r="CB158">
        <f t="shared" si="217"/>
        <v>6103.0816692709532</v>
      </c>
    </row>
    <row r="159" spans="1:80" x14ac:dyDescent="0.25">
      <c r="A159">
        <f>'Data Input'!A159</f>
        <v>0</v>
      </c>
      <c r="B159">
        <f>'Data Input'!C159</f>
        <v>61</v>
      </c>
      <c r="C159">
        <f t="shared" si="147"/>
        <v>62</v>
      </c>
      <c r="D159">
        <f t="shared" si="148"/>
        <v>63</v>
      </c>
      <c r="E159">
        <f t="shared" si="149"/>
        <v>64</v>
      </c>
      <c r="F159">
        <f t="shared" si="150"/>
        <v>65</v>
      </c>
      <c r="G159">
        <f t="shared" si="151"/>
        <v>66</v>
      </c>
      <c r="H159">
        <f t="shared" si="152"/>
        <v>67</v>
      </c>
      <c r="I159">
        <f t="shared" si="153"/>
        <v>68</v>
      </c>
      <c r="J159">
        <f t="shared" si="154"/>
        <v>69</v>
      </c>
      <c r="K159">
        <f t="shared" si="155"/>
        <v>70</v>
      </c>
      <c r="L159">
        <f t="shared" si="156"/>
        <v>71</v>
      </c>
      <c r="M159">
        <f>IF('Data Input'!D159&gt;=240,1,0)</f>
        <v>0</v>
      </c>
      <c r="N159">
        <f>_xlfn.IFS('Data Input'!F159&gt;=130,1,'Data Input'!G159=1,1,0=0,0)</f>
        <v>0</v>
      </c>
      <c r="O159">
        <f>'Data Input'!H159</f>
        <v>0</v>
      </c>
      <c r="P159">
        <f>'Data Input'!J159</f>
        <v>21.9</v>
      </c>
      <c r="Q159">
        <f t="shared" si="157"/>
        <v>0</v>
      </c>
      <c r="R159">
        <f>IF('Data Input'!I159&gt;=100,1,0)</f>
        <v>0</v>
      </c>
      <c r="S159" s="18">
        <f>'Data Input'!L159</f>
        <v>3</v>
      </c>
      <c r="T159" s="16">
        <f>'Data Input'!N159</f>
        <v>2016</v>
      </c>
      <c r="U159">
        <f t="shared" si="158"/>
        <v>0.37630121713041786</v>
      </c>
      <c r="V159">
        <f t="shared" si="159"/>
        <v>4.5121123258774827E-2</v>
      </c>
      <c r="W159">
        <f t="shared" si="160"/>
        <v>0.27221671956740795</v>
      </c>
      <c r="X159" s="16">
        <f t="shared" si="161"/>
        <v>7.1186250486545942E-3</v>
      </c>
      <c r="Y159">
        <f t="shared" si="162"/>
        <v>1583.5295722232588</v>
      </c>
      <c r="Z159">
        <f t="shared" si="163"/>
        <v>20.755167202003147</v>
      </c>
      <c r="AA159">
        <f t="shared" si="164"/>
        <v>153.80046679762498</v>
      </c>
      <c r="AB159" s="16">
        <f t="shared" si="165"/>
        <v>36.37903439159907</v>
      </c>
      <c r="AC159">
        <f t="shared" si="166"/>
        <v>31788.82</v>
      </c>
      <c r="AD159">
        <f t="shared" si="167"/>
        <v>28670.444</v>
      </c>
      <c r="AE159">
        <f t="shared" si="168"/>
        <v>25552.067999999999</v>
      </c>
      <c r="AF159">
        <f t="shared" si="169"/>
        <v>22433.691999999999</v>
      </c>
      <c r="AG159">
        <f t="shared" si="170"/>
        <v>19315.315999999999</v>
      </c>
      <c r="AH159">
        <f t="shared" si="171"/>
        <v>16196.939999999999</v>
      </c>
      <c r="AI159">
        <f t="shared" si="172"/>
        <v>13497.449999999999</v>
      </c>
      <c r="AJ159">
        <f t="shared" si="173"/>
        <v>10797.96</v>
      </c>
      <c r="AK159">
        <f t="shared" si="174"/>
        <v>8098.4699999999993</v>
      </c>
      <c r="AL159">
        <f t="shared" si="175"/>
        <v>5398.98</v>
      </c>
      <c r="AM159">
        <f t="shared" si="176"/>
        <v>2699.49</v>
      </c>
      <c r="AN159">
        <f t="shared" si="177"/>
        <v>565.22974293904008</v>
      </c>
      <c r="AO159">
        <f t="shared" si="178"/>
        <v>26982.516</v>
      </c>
      <c r="AP159">
        <f t="shared" si="179"/>
        <v>24335.621999999999</v>
      </c>
      <c r="AQ159">
        <f t="shared" si="180"/>
        <v>21688.727999999999</v>
      </c>
      <c r="AR159">
        <f t="shared" si="181"/>
        <v>19041.833999999999</v>
      </c>
      <c r="AS159">
        <f t="shared" si="182"/>
        <v>16394.939999999999</v>
      </c>
      <c r="AT159">
        <f t="shared" si="183"/>
        <v>13748.046</v>
      </c>
      <c r="AU159">
        <f t="shared" si="184"/>
        <v>11456.705</v>
      </c>
      <c r="AV159">
        <f t="shared" si="185"/>
        <v>9165.3639999999996</v>
      </c>
      <c r="AW159">
        <f t="shared" si="186"/>
        <v>6874.0229999999992</v>
      </c>
      <c r="AX159">
        <f t="shared" si="187"/>
        <v>4582.6819999999998</v>
      </c>
      <c r="AY159">
        <f t="shared" si="188"/>
        <v>2291.3409999999999</v>
      </c>
      <c r="AZ159">
        <f t="shared" si="189"/>
        <v>479.76993277082181</v>
      </c>
      <c r="BA159">
        <f t="shared" si="190"/>
        <v>26291.735000000004</v>
      </c>
      <c r="BB159">
        <f t="shared" si="191"/>
        <v>23712.604000000003</v>
      </c>
      <c r="BC159">
        <f t="shared" si="192"/>
        <v>21133.473000000002</v>
      </c>
      <c r="BD159">
        <f t="shared" si="193"/>
        <v>18554.342000000001</v>
      </c>
      <c r="BE159">
        <f t="shared" si="194"/>
        <v>15975.210999999999</v>
      </c>
      <c r="BF159">
        <f t="shared" si="195"/>
        <v>13396.08</v>
      </c>
      <c r="BG159">
        <f t="shared" si="196"/>
        <v>11163.4</v>
      </c>
      <c r="BH159">
        <f t="shared" si="197"/>
        <v>8930.7199999999993</v>
      </c>
      <c r="BI159">
        <f t="shared" si="198"/>
        <v>6698.0399999999991</v>
      </c>
      <c r="BJ159">
        <f t="shared" si="199"/>
        <v>4465.3599999999997</v>
      </c>
      <c r="BK159">
        <f t="shared" si="200"/>
        <v>2232.6799999999998</v>
      </c>
      <c r="BL159">
        <f t="shared" si="201"/>
        <v>467.48728999767718</v>
      </c>
      <c r="BM159">
        <f t="shared" si="202"/>
        <v>23195.217499999999</v>
      </c>
      <c r="BN159">
        <f t="shared" si="203"/>
        <v>20229.8505</v>
      </c>
      <c r="BO159">
        <f t="shared" si="204"/>
        <v>16945.1155</v>
      </c>
      <c r="BP159">
        <f t="shared" si="205"/>
        <v>13660.380500000001</v>
      </c>
      <c r="BQ159">
        <f t="shared" si="206"/>
        <v>10375.645500000001</v>
      </c>
      <c r="BR159">
        <f t="shared" si="207"/>
        <v>7090.9105000000009</v>
      </c>
      <c r="BS159">
        <f t="shared" si="208"/>
        <v>5926.0235000000011</v>
      </c>
      <c r="BT159">
        <f t="shared" si="209"/>
        <v>4681.6025000000009</v>
      </c>
      <c r="BU159">
        <f t="shared" si="210"/>
        <v>3437.1815000000006</v>
      </c>
      <c r="BV159">
        <f t="shared" si="211"/>
        <v>2192.7605000000003</v>
      </c>
      <c r="BW159">
        <f t="shared" si="212"/>
        <v>948.33950000000004</v>
      </c>
      <c r="BX159" s="16">
        <f t="shared" si="213"/>
        <v>335.04705968236215</v>
      </c>
      <c r="BY159">
        <f t="shared" si="214"/>
        <v>2148.7593151622987</v>
      </c>
      <c r="BZ159">
        <f t="shared" si="215"/>
        <v>500.52509997282493</v>
      </c>
      <c r="CA159">
        <f t="shared" si="216"/>
        <v>621.28775679530213</v>
      </c>
      <c r="CB159">
        <f t="shared" si="217"/>
        <v>371.42609407396122</v>
      </c>
    </row>
    <row r="160" spans="1:80" x14ac:dyDescent="0.25">
      <c r="A160">
        <f>'Data Input'!A160</f>
        <v>0</v>
      </c>
      <c r="B160">
        <f>'Data Input'!C160</f>
        <v>60</v>
      </c>
      <c r="C160">
        <f t="shared" si="147"/>
        <v>61</v>
      </c>
      <c r="D160">
        <f t="shared" si="148"/>
        <v>62</v>
      </c>
      <c r="E160">
        <f t="shared" si="149"/>
        <v>63</v>
      </c>
      <c r="F160">
        <f t="shared" si="150"/>
        <v>64</v>
      </c>
      <c r="G160">
        <f t="shared" si="151"/>
        <v>65</v>
      </c>
      <c r="H160">
        <f t="shared" si="152"/>
        <v>66</v>
      </c>
      <c r="I160">
        <f t="shared" si="153"/>
        <v>67</v>
      </c>
      <c r="J160">
        <f t="shared" si="154"/>
        <v>68</v>
      </c>
      <c r="K160">
        <f t="shared" si="155"/>
        <v>69</v>
      </c>
      <c r="L160">
        <f t="shared" si="156"/>
        <v>70</v>
      </c>
      <c r="M160">
        <f>IF('Data Input'!D160&gt;=240,1,0)</f>
        <v>0</v>
      </c>
      <c r="N160">
        <f>_xlfn.IFS('Data Input'!F160&gt;=130,1,'Data Input'!G160=1,1,0=0,0)</f>
        <v>0</v>
      </c>
      <c r="O160">
        <f>'Data Input'!H160</f>
        <v>0</v>
      </c>
      <c r="P160">
        <f>'Data Input'!J160</f>
        <v>25.7</v>
      </c>
      <c r="Q160">
        <f t="shared" si="157"/>
        <v>0</v>
      </c>
      <c r="R160">
        <f>IF('Data Input'!I160&gt;=100,1,0)</f>
        <v>1</v>
      </c>
      <c r="S160" s="18">
        <f>'Data Input'!L160</f>
        <v>3</v>
      </c>
      <c r="T160" s="16">
        <f>'Data Input'!N160</f>
        <v>2016</v>
      </c>
      <c r="U160">
        <f t="shared" si="158"/>
        <v>0.45366710687691814</v>
      </c>
      <c r="V160">
        <f t="shared" si="159"/>
        <v>3.5020880296012261E-2</v>
      </c>
      <c r="W160">
        <f t="shared" si="160"/>
        <v>0.37534324020638832</v>
      </c>
      <c r="X160" s="16">
        <f t="shared" si="161"/>
        <v>1</v>
      </c>
      <c r="Y160">
        <f t="shared" si="162"/>
        <v>1909.0963488316047</v>
      </c>
      <c r="Z160">
        <f t="shared" si="163"/>
        <v>16.109178442576042</v>
      </c>
      <c r="AA160">
        <f t="shared" si="164"/>
        <v>212.06620094758966</v>
      </c>
      <c r="AB160" s="16">
        <f t="shared" si="165"/>
        <v>5110.4018181818183</v>
      </c>
      <c r="AC160">
        <f t="shared" si="166"/>
        <v>32207.706000000002</v>
      </c>
      <c r="AD160">
        <f t="shared" si="167"/>
        <v>29089.33</v>
      </c>
      <c r="AE160">
        <f t="shared" si="168"/>
        <v>25970.954000000002</v>
      </c>
      <c r="AF160">
        <f t="shared" si="169"/>
        <v>22852.578000000001</v>
      </c>
      <c r="AG160">
        <f t="shared" si="170"/>
        <v>19734.202000000001</v>
      </c>
      <c r="AH160">
        <f t="shared" si="171"/>
        <v>16615.826000000001</v>
      </c>
      <c r="AI160">
        <f t="shared" si="172"/>
        <v>13497.449999999999</v>
      </c>
      <c r="AJ160">
        <f t="shared" si="173"/>
        <v>10797.96</v>
      </c>
      <c r="AK160">
        <f t="shared" si="174"/>
        <v>8098.4699999999993</v>
      </c>
      <c r="AL160">
        <f t="shared" si="175"/>
        <v>5398.98</v>
      </c>
      <c r="AM160">
        <f t="shared" si="176"/>
        <v>2699.49</v>
      </c>
      <c r="AN160">
        <f t="shared" si="177"/>
        <v>690.86172716249848</v>
      </c>
      <c r="AO160">
        <f t="shared" si="178"/>
        <v>27338.069</v>
      </c>
      <c r="AP160">
        <f t="shared" si="179"/>
        <v>24691.174999999999</v>
      </c>
      <c r="AQ160">
        <f t="shared" si="180"/>
        <v>22044.280999999999</v>
      </c>
      <c r="AR160">
        <f t="shared" si="181"/>
        <v>19397.386999999999</v>
      </c>
      <c r="AS160">
        <f t="shared" si="182"/>
        <v>16750.492999999999</v>
      </c>
      <c r="AT160">
        <f t="shared" si="183"/>
        <v>14103.599</v>
      </c>
      <c r="AU160">
        <f t="shared" si="184"/>
        <v>11456.705</v>
      </c>
      <c r="AV160">
        <f t="shared" si="185"/>
        <v>9165.3639999999996</v>
      </c>
      <c r="AW160">
        <f t="shared" si="186"/>
        <v>6874.0229999999992</v>
      </c>
      <c r="AX160">
        <f t="shared" si="187"/>
        <v>4582.6819999999998</v>
      </c>
      <c r="AY160">
        <f t="shared" si="188"/>
        <v>2291.3409999999999</v>
      </c>
      <c r="AZ160">
        <f t="shared" si="189"/>
        <v>586.40702041222949</v>
      </c>
      <c r="BA160">
        <f t="shared" si="190"/>
        <v>26638.186000000002</v>
      </c>
      <c r="BB160">
        <f t="shared" si="191"/>
        <v>24059.055</v>
      </c>
      <c r="BC160">
        <f t="shared" si="192"/>
        <v>21479.923999999999</v>
      </c>
      <c r="BD160">
        <f t="shared" si="193"/>
        <v>18900.792999999998</v>
      </c>
      <c r="BE160">
        <f t="shared" si="194"/>
        <v>16321.661999999998</v>
      </c>
      <c r="BF160">
        <f t="shared" si="195"/>
        <v>13742.530999999999</v>
      </c>
      <c r="BG160">
        <f t="shared" si="196"/>
        <v>11163.4</v>
      </c>
      <c r="BH160">
        <f t="shared" si="197"/>
        <v>8930.7199999999993</v>
      </c>
      <c r="BI160">
        <f t="shared" si="198"/>
        <v>6698.0399999999991</v>
      </c>
      <c r="BJ160">
        <f t="shared" si="199"/>
        <v>4465.3599999999997</v>
      </c>
      <c r="BK160">
        <f t="shared" si="200"/>
        <v>2232.6799999999998</v>
      </c>
      <c r="BL160">
        <f t="shared" si="201"/>
        <v>571.394362244332</v>
      </c>
      <c r="BM160">
        <f t="shared" si="202"/>
        <v>25531.613000000005</v>
      </c>
      <c r="BN160">
        <f t="shared" si="203"/>
        <v>22566.246000000003</v>
      </c>
      <c r="BO160">
        <f t="shared" si="204"/>
        <v>19281.511000000002</v>
      </c>
      <c r="BP160">
        <f t="shared" si="205"/>
        <v>15996.776000000002</v>
      </c>
      <c r="BQ160">
        <f t="shared" si="206"/>
        <v>12712.041000000001</v>
      </c>
      <c r="BR160">
        <f t="shared" si="207"/>
        <v>9427.3060000000005</v>
      </c>
      <c r="BS160">
        <f t="shared" si="208"/>
        <v>6142.5709999999999</v>
      </c>
      <c r="BT160">
        <f t="shared" si="209"/>
        <v>4977.6840000000002</v>
      </c>
      <c r="BU160">
        <f t="shared" si="210"/>
        <v>3733.2629999999999</v>
      </c>
      <c r="BV160">
        <f t="shared" si="211"/>
        <v>2488.8420000000001</v>
      </c>
      <c r="BW160">
        <f t="shared" si="212"/>
        <v>1244.421</v>
      </c>
      <c r="BX160" s="16">
        <f t="shared" si="213"/>
        <v>460.63278287289012</v>
      </c>
      <c r="BY160">
        <f t="shared" si="214"/>
        <v>2599.9580759941032</v>
      </c>
      <c r="BZ160">
        <f t="shared" si="215"/>
        <v>602.51619885480557</v>
      </c>
      <c r="CA160">
        <f t="shared" si="216"/>
        <v>783.46056319192166</v>
      </c>
      <c r="CB160">
        <f t="shared" si="217"/>
        <v>5571.0346010547082</v>
      </c>
    </row>
    <row r="161" spans="1:80" x14ac:dyDescent="0.25">
      <c r="A161">
        <f>'Data Input'!A161</f>
        <v>1</v>
      </c>
      <c r="B161">
        <f>'Data Input'!C161</f>
        <v>37</v>
      </c>
      <c r="C161">
        <f t="shared" si="147"/>
        <v>38</v>
      </c>
      <c r="D161">
        <f t="shared" si="148"/>
        <v>39</v>
      </c>
      <c r="E161">
        <f t="shared" si="149"/>
        <v>40</v>
      </c>
      <c r="F161">
        <f t="shared" si="150"/>
        <v>41</v>
      </c>
      <c r="G161">
        <f t="shared" si="151"/>
        <v>42</v>
      </c>
      <c r="H161">
        <f t="shared" si="152"/>
        <v>43</v>
      </c>
      <c r="I161">
        <f t="shared" si="153"/>
        <v>44</v>
      </c>
      <c r="J161">
        <f t="shared" si="154"/>
        <v>45</v>
      </c>
      <c r="K161">
        <f t="shared" si="155"/>
        <v>46</v>
      </c>
      <c r="L161">
        <f t="shared" si="156"/>
        <v>47</v>
      </c>
      <c r="M161">
        <f>IF('Data Input'!D161&gt;=240,1,0)</f>
        <v>0</v>
      </c>
      <c r="N161">
        <f>_xlfn.IFS('Data Input'!F161&gt;=130,1,'Data Input'!G161=1,1,0=0,0)</f>
        <v>0</v>
      </c>
      <c r="O161">
        <f>'Data Input'!H161</f>
        <v>0</v>
      </c>
      <c r="P161">
        <f>'Data Input'!J161</f>
        <v>26.2</v>
      </c>
      <c r="Q161">
        <f t="shared" si="157"/>
        <v>0</v>
      </c>
      <c r="R161">
        <f>IF('Data Input'!I161&gt;=100,1,0)</f>
        <v>0</v>
      </c>
      <c r="S161" s="18">
        <f>'Data Input'!L161</f>
        <v>3</v>
      </c>
      <c r="T161" s="16">
        <f>'Data Input'!N161</f>
        <v>2016</v>
      </c>
      <c r="U161">
        <f t="shared" si="158"/>
        <v>0.46410266873518841</v>
      </c>
      <c r="V161">
        <f t="shared" si="159"/>
        <v>5.4284553846537048E-2</v>
      </c>
      <c r="W161">
        <f t="shared" si="160"/>
        <v>0.3075069741253128</v>
      </c>
      <c r="X161" s="16">
        <f t="shared" si="161"/>
        <v>1.6112331849010633E-2</v>
      </c>
      <c r="Y161">
        <f t="shared" si="162"/>
        <v>1953.0106920573637</v>
      </c>
      <c r="Z161">
        <f t="shared" si="163"/>
        <v>24.97023367768022</v>
      </c>
      <c r="AA161">
        <f t="shared" si="164"/>
        <v>173.73920396644445</v>
      </c>
      <c r="AB161" s="16">
        <f t="shared" si="165"/>
        <v>82.340489976332748</v>
      </c>
      <c r="AC161">
        <f t="shared" si="166"/>
        <v>52081.543000000005</v>
      </c>
      <c r="AD161">
        <f t="shared" si="167"/>
        <v>47054.906000000003</v>
      </c>
      <c r="AE161">
        <f t="shared" si="168"/>
        <v>42028.269</v>
      </c>
      <c r="AF161">
        <f t="shared" si="169"/>
        <v>37001.631999999998</v>
      </c>
      <c r="AG161">
        <f t="shared" si="170"/>
        <v>31974.994999999995</v>
      </c>
      <c r="AH161">
        <f t="shared" si="171"/>
        <v>26948.357999999997</v>
      </c>
      <c r="AI161">
        <f t="shared" si="172"/>
        <v>21921.720999999998</v>
      </c>
      <c r="AJ161">
        <f t="shared" si="173"/>
        <v>16895.083999999999</v>
      </c>
      <c r="AK161">
        <f t="shared" si="174"/>
        <v>11868.447</v>
      </c>
      <c r="AL161">
        <f t="shared" si="175"/>
        <v>7912.2979999999998</v>
      </c>
      <c r="AM161">
        <f t="shared" si="176"/>
        <v>3956.1489999999999</v>
      </c>
      <c r="AN161">
        <f t="shared" si="177"/>
        <v>1134.125977093197</v>
      </c>
      <c r="AO161">
        <f t="shared" si="178"/>
        <v>44207.080000000009</v>
      </c>
      <c r="AP161">
        <f t="shared" si="179"/>
        <v>39940.445000000007</v>
      </c>
      <c r="AQ161">
        <f t="shared" si="180"/>
        <v>35673.810000000005</v>
      </c>
      <c r="AR161">
        <f t="shared" si="181"/>
        <v>31407.175000000003</v>
      </c>
      <c r="AS161">
        <f t="shared" si="182"/>
        <v>27140.54</v>
      </c>
      <c r="AT161">
        <f t="shared" si="183"/>
        <v>22873.904999999999</v>
      </c>
      <c r="AU161">
        <f t="shared" si="184"/>
        <v>18607.27</v>
      </c>
      <c r="AV161">
        <f t="shared" si="185"/>
        <v>14340.635</v>
      </c>
      <c r="AW161">
        <f t="shared" si="186"/>
        <v>10074</v>
      </c>
      <c r="AX161">
        <f t="shared" si="187"/>
        <v>6716</v>
      </c>
      <c r="AY161">
        <f t="shared" si="188"/>
        <v>3358</v>
      </c>
      <c r="AZ161">
        <f t="shared" si="189"/>
        <v>962.65195807812154</v>
      </c>
      <c r="BA161">
        <f t="shared" si="190"/>
        <v>43075.332999999991</v>
      </c>
      <c r="BB161">
        <f t="shared" si="191"/>
        <v>38917.927999999993</v>
      </c>
      <c r="BC161">
        <f t="shared" si="192"/>
        <v>34760.522999999994</v>
      </c>
      <c r="BD161">
        <f t="shared" si="193"/>
        <v>30603.117999999995</v>
      </c>
      <c r="BE161">
        <f t="shared" si="194"/>
        <v>26445.712999999996</v>
      </c>
      <c r="BF161">
        <f t="shared" si="195"/>
        <v>22288.307999999997</v>
      </c>
      <c r="BG161">
        <f t="shared" si="196"/>
        <v>18130.902999999998</v>
      </c>
      <c r="BH161">
        <f t="shared" si="197"/>
        <v>13973.498</v>
      </c>
      <c r="BI161">
        <f t="shared" si="198"/>
        <v>9816.0930000000008</v>
      </c>
      <c r="BJ161">
        <f t="shared" si="199"/>
        <v>6544.0619999999999</v>
      </c>
      <c r="BK161">
        <f t="shared" si="200"/>
        <v>3272.0309999999999</v>
      </c>
      <c r="BL161">
        <f t="shared" si="201"/>
        <v>938.00702857613464</v>
      </c>
      <c r="BM161">
        <f t="shared" si="202"/>
        <v>58478.740999999995</v>
      </c>
      <c r="BN161">
        <f t="shared" si="203"/>
        <v>55513.373999999996</v>
      </c>
      <c r="BO161">
        <f t="shared" si="204"/>
        <v>49940.394999999997</v>
      </c>
      <c r="BP161">
        <f t="shared" si="205"/>
        <v>44367.415999999997</v>
      </c>
      <c r="BQ161">
        <f t="shared" si="206"/>
        <v>38794.436999999998</v>
      </c>
      <c r="BR161">
        <f t="shared" si="207"/>
        <v>33221.457999999999</v>
      </c>
      <c r="BS161">
        <f t="shared" si="208"/>
        <v>27648.478999999999</v>
      </c>
      <c r="BT161">
        <f t="shared" si="209"/>
        <v>22075.5</v>
      </c>
      <c r="BU161">
        <f t="shared" si="210"/>
        <v>16502.521000000001</v>
      </c>
      <c r="BV161">
        <f t="shared" si="211"/>
        <v>10929.541999999999</v>
      </c>
      <c r="BW161">
        <f t="shared" si="212"/>
        <v>5464.7709999999997</v>
      </c>
      <c r="BX161" s="16">
        <f t="shared" si="213"/>
        <v>1371.1045092234683</v>
      </c>
      <c r="BY161">
        <f t="shared" si="214"/>
        <v>3087.1366691505609</v>
      </c>
      <c r="BZ161">
        <f t="shared" si="215"/>
        <v>987.62219175580174</v>
      </c>
      <c r="CA161">
        <f t="shared" si="216"/>
        <v>1111.746232542579</v>
      </c>
      <c r="CB161">
        <f t="shared" si="217"/>
        <v>1453.444999199801</v>
      </c>
    </row>
    <row r="162" spans="1:80" x14ac:dyDescent="0.25">
      <c r="A162">
        <f>'Data Input'!A162</f>
        <v>1</v>
      </c>
      <c r="B162">
        <f>'Data Input'!C162</f>
        <v>63</v>
      </c>
      <c r="C162">
        <f t="shared" si="147"/>
        <v>64</v>
      </c>
      <c r="D162">
        <f t="shared" si="148"/>
        <v>65</v>
      </c>
      <c r="E162">
        <f t="shared" si="149"/>
        <v>66</v>
      </c>
      <c r="F162">
        <f t="shared" si="150"/>
        <v>67</v>
      </c>
      <c r="G162">
        <f t="shared" si="151"/>
        <v>68</v>
      </c>
      <c r="H162">
        <f t="shared" si="152"/>
        <v>69</v>
      </c>
      <c r="I162">
        <f t="shared" si="153"/>
        <v>70</v>
      </c>
      <c r="J162">
        <f t="shared" si="154"/>
        <v>71</v>
      </c>
      <c r="K162">
        <f t="shared" si="155"/>
        <v>72</v>
      </c>
      <c r="L162">
        <f t="shared" si="156"/>
        <v>73</v>
      </c>
      <c r="M162">
        <f>IF('Data Input'!D162&gt;=240,1,0)</f>
        <v>0</v>
      </c>
      <c r="N162">
        <f>_xlfn.IFS('Data Input'!F162&gt;=130,1,'Data Input'!G162=1,1,0=0,0)</f>
        <v>1</v>
      </c>
      <c r="O162">
        <f>'Data Input'!H162</f>
        <v>0</v>
      </c>
      <c r="P162">
        <f>'Data Input'!J162</f>
        <v>27.4</v>
      </c>
      <c r="Q162">
        <f t="shared" si="157"/>
        <v>0</v>
      </c>
      <c r="R162">
        <f>IF('Data Input'!I162&gt;=100,1,0)</f>
        <v>0</v>
      </c>
      <c r="S162" s="18">
        <f>'Data Input'!L162</f>
        <v>3</v>
      </c>
      <c r="T162" s="16">
        <f>'Data Input'!N162</f>
        <v>2016</v>
      </c>
      <c r="U162">
        <f t="shared" si="158"/>
        <v>0.68832941062467967</v>
      </c>
      <c r="V162">
        <f t="shared" si="159"/>
        <v>8.0079011003865053E-2</v>
      </c>
      <c r="W162">
        <f t="shared" si="160"/>
        <v>0.38862425168828219</v>
      </c>
      <c r="X162" s="16">
        <f t="shared" si="161"/>
        <v>3.259552743333257E-2</v>
      </c>
      <c r="Y162">
        <f t="shared" si="162"/>
        <v>2896.5890290421785</v>
      </c>
      <c r="Z162">
        <f t="shared" si="163"/>
        <v>36.83536983829508</v>
      </c>
      <c r="AA162">
        <f t="shared" si="164"/>
        <v>219.56987584568532</v>
      </c>
      <c r="AB162" s="16">
        <f t="shared" si="165"/>
        <v>166.5762426598981</v>
      </c>
      <c r="AC162">
        <f t="shared" si="166"/>
        <v>30951.047999999999</v>
      </c>
      <c r="AD162">
        <f t="shared" si="167"/>
        <v>27832.671999999999</v>
      </c>
      <c r="AE162">
        <f t="shared" si="168"/>
        <v>24714.295999999998</v>
      </c>
      <c r="AF162">
        <f t="shared" si="169"/>
        <v>21595.919999999998</v>
      </c>
      <c r="AG162">
        <f t="shared" si="170"/>
        <v>18896.43</v>
      </c>
      <c r="AH162">
        <f t="shared" si="171"/>
        <v>16196.939999999999</v>
      </c>
      <c r="AI162">
        <f t="shared" si="172"/>
        <v>13497.449999999999</v>
      </c>
      <c r="AJ162">
        <f t="shared" si="173"/>
        <v>10797.96</v>
      </c>
      <c r="AK162">
        <f t="shared" si="174"/>
        <v>8098.4699999999993</v>
      </c>
      <c r="AL162">
        <f t="shared" si="175"/>
        <v>5398.98</v>
      </c>
      <c r="AM162">
        <f t="shared" si="176"/>
        <v>2699.49</v>
      </c>
      <c r="AN162">
        <f t="shared" si="177"/>
        <v>1012.4709319476256</v>
      </c>
      <c r="AO162">
        <f t="shared" si="178"/>
        <v>26271.41</v>
      </c>
      <c r="AP162">
        <f t="shared" si="179"/>
        <v>23624.516</v>
      </c>
      <c r="AQ162">
        <f t="shared" si="180"/>
        <v>20977.621999999999</v>
      </c>
      <c r="AR162">
        <f t="shared" si="181"/>
        <v>18330.727999999999</v>
      </c>
      <c r="AS162">
        <f t="shared" si="182"/>
        <v>16039.387000000001</v>
      </c>
      <c r="AT162">
        <f t="shared" si="183"/>
        <v>13748.046</v>
      </c>
      <c r="AU162">
        <f t="shared" si="184"/>
        <v>11456.705</v>
      </c>
      <c r="AV162">
        <f t="shared" si="185"/>
        <v>9165.3639999999996</v>
      </c>
      <c r="AW162">
        <f t="shared" si="186"/>
        <v>6874.0229999999992</v>
      </c>
      <c r="AX162">
        <f t="shared" si="187"/>
        <v>4582.6819999999998</v>
      </c>
      <c r="AY162">
        <f t="shared" si="188"/>
        <v>2291.3409999999999</v>
      </c>
      <c r="AZ162">
        <f t="shared" si="189"/>
        <v>859.39054980310493</v>
      </c>
      <c r="BA162">
        <f t="shared" si="190"/>
        <v>25598.833000000002</v>
      </c>
      <c r="BB162">
        <f t="shared" si="191"/>
        <v>23019.702000000001</v>
      </c>
      <c r="BC162">
        <f t="shared" si="192"/>
        <v>20440.571</v>
      </c>
      <c r="BD162">
        <f t="shared" si="193"/>
        <v>17861.439999999999</v>
      </c>
      <c r="BE162">
        <f t="shared" si="194"/>
        <v>15628.76</v>
      </c>
      <c r="BF162">
        <f t="shared" si="195"/>
        <v>13396.08</v>
      </c>
      <c r="BG162">
        <f t="shared" si="196"/>
        <v>11163.4</v>
      </c>
      <c r="BH162">
        <f t="shared" si="197"/>
        <v>8930.7199999999993</v>
      </c>
      <c r="BI162">
        <f t="shared" si="198"/>
        <v>6698.0399999999991</v>
      </c>
      <c r="BJ162">
        <f t="shared" si="199"/>
        <v>4465.3599999999997</v>
      </c>
      <c r="BK162">
        <f t="shared" si="200"/>
        <v>2232.6799999999998</v>
      </c>
      <c r="BL162">
        <f t="shared" si="201"/>
        <v>837.3891696629762</v>
      </c>
      <c r="BM162">
        <f t="shared" si="202"/>
        <v>18522.426500000001</v>
      </c>
      <c r="BN162">
        <f t="shared" si="203"/>
        <v>15557.059500000003</v>
      </c>
      <c r="BO162">
        <f t="shared" si="204"/>
        <v>12272.324500000002</v>
      </c>
      <c r="BP162">
        <f t="shared" si="205"/>
        <v>8987.5895000000019</v>
      </c>
      <c r="BQ162">
        <f t="shared" si="206"/>
        <v>7822.7025000000012</v>
      </c>
      <c r="BR162">
        <f t="shared" si="207"/>
        <v>6578.281500000001</v>
      </c>
      <c r="BS162">
        <f t="shared" si="208"/>
        <v>5333.8605000000007</v>
      </c>
      <c r="BT162">
        <f t="shared" si="209"/>
        <v>4089.4395000000004</v>
      </c>
      <c r="BU162">
        <f t="shared" si="210"/>
        <v>2845.0185000000001</v>
      </c>
      <c r="BV162">
        <f t="shared" si="211"/>
        <v>1896.6790000000001</v>
      </c>
      <c r="BW162">
        <f t="shared" si="212"/>
        <v>948.33950000000004</v>
      </c>
      <c r="BX162" s="16">
        <f t="shared" si="213"/>
        <v>477.31026277796627</v>
      </c>
      <c r="BY162">
        <f t="shared" si="214"/>
        <v>3909.059960989804</v>
      </c>
      <c r="BZ162">
        <f t="shared" si="215"/>
        <v>896.22591964139997</v>
      </c>
      <c r="CA162">
        <f t="shared" si="216"/>
        <v>1056.9590455086616</v>
      </c>
      <c r="CB162">
        <f t="shared" si="217"/>
        <v>643.88650543786434</v>
      </c>
    </row>
    <row r="163" spans="1:80" x14ac:dyDescent="0.25">
      <c r="A163">
        <f>'Data Input'!A163</f>
        <v>1</v>
      </c>
      <c r="B163">
        <f>'Data Input'!C163</f>
        <v>28</v>
      </c>
      <c r="C163">
        <f t="shared" si="147"/>
        <v>29</v>
      </c>
      <c r="D163">
        <f t="shared" si="148"/>
        <v>30</v>
      </c>
      <c r="E163">
        <f t="shared" si="149"/>
        <v>31</v>
      </c>
      <c r="F163">
        <f t="shared" si="150"/>
        <v>32</v>
      </c>
      <c r="G163">
        <f t="shared" si="151"/>
        <v>33</v>
      </c>
      <c r="H163">
        <f t="shared" si="152"/>
        <v>34</v>
      </c>
      <c r="I163">
        <f t="shared" si="153"/>
        <v>35</v>
      </c>
      <c r="J163">
        <f t="shared" si="154"/>
        <v>36</v>
      </c>
      <c r="K163">
        <f t="shared" si="155"/>
        <v>37</v>
      </c>
      <c r="L163">
        <f t="shared" si="156"/>
        <v>38</v>
      </c>
      <c r="M163">
        <f>IF('Data Input'!D163&gt;=240,1,0)</f>
        <v>0</v>
      </c>
      <c r="N163">
        <f>_xlfn.IFS('Data Input'!F163&gt;=130,1,'Data Input'!G163=1,1,0=0,0)</f>
        <v>0</v>
      </c>
      <c r="O163">
        <f>'Data Input'!H163</f>
        <v>0</v>
      </c>
      <c r="P163">
        <f>'Data Input'!J163</f>
        <v>18.5</v>
      </c>
      <c r="Q163">
        <f t="shared" si="157"/>
        <v>0</v>
      </c>
      <c r="R163">
        <f>IF('Data Input'!I163&gt;=100,1,0)</f>
        <v>0</v>
      </c>
      <c r="S163" s="18">
        <f>'Data Input'!L163</f>
        <v>3</v>
      </c>
      <c r="T163" s="16">
        <f>'Data Input'!N163</f>
        <v>2016</v>
      </c>
      <c r="U163">
        <f t="shared" si="158"/>
        <v>0.31193939512240482</v>
      </c>
      <c r="V163">
        <f t="shared" si="159"/>
        <v>3.8938684281241275E-2</v>
      </c>
      <c r="W163">
        <f t="shared" si="160"/>
        <v>0.24617974706740953</v>
      </c>
      <c r="X163" s="16">
        <f t="shared" si="161"/>
        <v>3.7174646394805507E-3</v>
      </c>
      <c r="Y163">
        <f t="shared" si="162"/>
        <v>1312.6857805154698</v>
      </c>
      <c r="Z163">
        <f t="shared" si="163"/>
        <v>17.911320563723017</v>
      </c>
      <c r="AA163">
        <f t="shared" si="164"/>
        <v>139.08976669492588</v>
      </c>
      <c r="AB163" s="16">
        <f t="shared" si="165"/>
        <v>18.997738052628023</v>
      </c>
      <c r="AC163">
        <f t="shared" si="166"/>
        <v>52686.598999999987</v>
      </c>
      <c r="AD163">
        <f t="shared" si="167"/>
        <v>48032.30599999999</v>
      </c>
      <c r="AE163">
        <f t="shared" si="168"/>
        <v>43378.012999999992</v>
      </c>
      <c r="AF163">
        <f t="shared" si="169"/>
        <v>38723.719999999994</v>
      </c>
      <c r="AG163">
        <f t="shared" si="170"/>
        <v>34069.426999999996</v>
      </c>
      <c r="AH163">
        <f t="shared" si="171"/>
        <v>29415.133999999998</v>
      </c>
      <c r="AI163">
        <f t="shared" si="172"/>
        <v>24760.841</v>
      </c>
      <c r="AJ163">
        <f t="shared" si="173"/>
        <v>20106.547999999999</v>
      </c>
      <c r="AK163">
        <f t="shared" si="174"/>
        <v>15079.911</v>
      </c>
      <c r="AL163">
        <f t="shared" si="175"/>
        <v>10053.273999999999</v>
      </c>
      <c r="AM163">
        <f t="shared" si="176"/>
        <v>5026.6369999999997</v>
      </c>
      <c r="AN163">
        <f t="shared" si="177"/>
        <v>815.439929779708</v>
      </c>
      <c r="AO163">
        <f t="shared" si="178"/>
        <v>44720.65600000001</v>
      </c>
      <c r="AP163">
        <f t="shared" si="179"/>
        <v>40770.068000000007</v>
      </c>
      <c r="AQ163">
        <f t="shared" si="180"/>
        <v>36819.480000000003</v>
      </c>
      <c r="AR163">
        <f t="shared" si="181"/>
        <v>32868.892</v>
      </c>
      <c r="AS163">
        <f t="shared" si="182"/>
        <v>28918.304</v>
      </c>
      <c r="AT163">
        <f t="shared" si="183"/>
        <v>24967.716</v>
      </c>
      <c r="AU163">
        <f t="shared" si="184"/>
        <v>21017.128000000001</v>
      </c>
      <c r="AV163">
        <f t="shared" si="185"/>
        <v>17066.54</v>
      </c>
      <c r="AW163">
        <f t="shared" si="186"/>
        <v>12799.905000000001</v>
      </c>
      <c r="AX163">
        <f t="shared" si="187"/>
        <v>8533.27</v>
      </c>
      <c r="AY163">
        <f t="shared" si="188"/>
        <v>4266.6350000000002</v>
      </c>
      <c r="AZ163">
        <f t="shared" si="189"/>
        <v>692.1495858821346</v>
      </c>
      <c r="BA163">
        <f t="shared" si="190"/>
        <v>36575.762999999999</v>
      </c>
      <c r="BB163">
        <f t="shared" si="191"/>
        <v>33726.313999999998</v>
      </c>
      <c r="BC163">
        <f t="shared" si="192"/>
        <v>30876.865000000002</v>
      </c>
      <c r="BD163">
        <f t="shared" si="193"/>
        <v>28027.416000000001</v>
      </c>
      <c r="BE163">
        <f t="shared" si="194"/>
        <v>25177.967000000001</v>
      </c>
      <c r="BF163">
        <f t="shared" si="195"/>
        <v>22328.518</v>
      </c>
      <c r="BG163">
        <f t="shared" si="196"/>
        <v>19479.069</v>
      </c>
      <c r="BH163">
        <f t="shared" si="197"/>
        <v>16629.62</v>
      </c>
      <c r="BI163">
        <f t="shared" si="198"/>
        <v>12472.215</v>
      </c>
      <c r="BJ163">
        <f t="shared" si="199"/>
        <v>8314.81</v>
      </c>
      <c r="BK163">
        <f t="shared" si="200"/>
        <v>4157.4049999999997</v>
      </c>
      <c r="BL163">
        <f t="shared" si="201"/>
        <v>602.24555343799852</v>
      </c>
      <c r="BM163">
        <f t="shared" si="202"/>
        <v>43355.21</v>
      </c>
      <c r="BN163">
        <f t="shared" si="203"/>
        <v>40389.843000000001</v>
      </c>
      <c r="BO163">
        <f t="shared" si="204"/>
        <v>37008.285000000003</v>
      </c>
      <c r="BP163">
        <f t="shared" si="205"/>
        <v>33626.727000000006</v>
      </c>
      <c r="BQ163">
        <f t="shared" si="206"/>
        <v>30245.169000000005</v>
      </c>
      <c r="BR163">
        <f t="shared" si="207"/>
        <v>26863.611000000004</v>
      </c>
      <c r="BS163">
        <f t="shared" si="208"/>
        <v>23482.053000000004</v>
      </c>
      <c r="BT163">
        <f t="shared" si="209"/>
        <v>20100.495000000003</v>
      </c>
      <c r="BU163">
        <f t="shared" si="210"/>
        <v>16718.937000000002</v>
      </c>
      <c r="BV163">
        <f t="shared" si="211"/>
        <v>11145.958000000001</v>
      </c>
      <c r="BW163">
        <f t="shared" si="212"/>
        <v>5572.9790000000003</v>
      </c>
      <c r="BX163" s="16">
        <f t="shared" si="213"/>
        <v>729.4130127016407</v>
      </c>
      <c r="BY163">
        <f t="shared" si="214"/>
        <v>2128.1257102951777</v>
      </c>
      <c r="BZ163">
        <f t="shared" si="215"/>
        <v>710.06090644585765</v>
      </c>
      <c r="CA163">
        <f t="shared" si="216"/>
        <v>741.33532013292438</v>
      </c>
      <c r="CB163">
        <f t="shared" si="217"/>
        <v>748.41075075426875</v>
      </c>
    </row>
    <row r="164" spans="1:80" x14ac:dyDescent="0.25">
      <c r="A164">
        <f>'Data Input'!A164</f>
        <v>1</v>
      </c>
      <c r="B164">
        <f>'Data Input'!C164</f>
        <v>59</v>
      </c>
      <c r="C164">
        <f t="shared" si="147"/>
        <v>60</v>
      </c>
      <c r="D164">
        <f t="shared" si="148"/>
        <v>61</v>
      </c>
      <c r="E164">
        <f t="shared" si="149"/>
        <v>62</v>
      </c>
      <c r="F164">
        <f t="shared" si="150"/>
        <v>63</v>
      </c>
      <c r="G164">
        <f t="shared" si="151"/>
        <v>64</v>
      </c>
      <c r="H164">
        <f t="shared" si="152"/>
        <v>65</v>
      </c>
      <c r="I164">
        <f t="shared" si="153"/>
        <v>66</v>
      </c>
      <c r="J164">
        <f t="shared" si="154"/>
        <v>67</v>
      </c>
      <c r="K164">
        <f t="shared" si="155"/>
        <v>68</v>
      </c>
      <c r="L164">
        <f t="shared" si="156"/>
        <v>69</v>
      </c>
      <c r="M164">
        <f>IF('Data Input'!D164&gt;=240,1,0)</f>
        <v>1</v>
      </c>
      <c r="N164">
        <f>_xlfn.IFS('Data Input'!F164&gt;=130,1,'Data Input'!G164=1,1,0=0,0)</f>
        <v>0</v>
      </c>
      <c r="O164">
        <f>'Data Input'!H164</f>
        <v>0</v>
      </c>
      <c r="P164">
        <f>'Data Input'!J164</f>
        <v>29.7</v>
      </c>
      <c r="Q164">
        <f t="shared" si="157"/>
        <v>0</v>
      </c>
      <c r="R164">
        <f>IF('Data Input'!I164&gt;=100,1,0)</f>
        <v>0</v>
      </c>
      <c r="S164" s="18">
        <f>'Data Input'!L164</f>
        <v>3</v>
      </c>
      <c r="T164" s="16">
        <f>'Data Input'!N164</f>
        <v>2016</v>
      </c>
      <c r="U164">
        <f t="shared" si="158"/>
        <v>0.63148114345260054</v>
      </c>
      <c r="V164">
        <f t="shared" si="159"/>
        <v>5.8549898018989688E-2</v>
      </c>
      <c r="W164">
        <f t="shared" si="160"/>
        <v>0.39805463874834712</v>
      </c>
      <c r="X164" s="16">
        <f t="shared" si="161"/>
        <v>4.0464246330968644E-2</v>
      </c>
      <c r="Y164">
        <f t="shared" si="162"/>
        <v>2657.3633553036939</v>
      </c>
      <c r="Z164">
        <f t="shared" si="163"/>
        <v>26.932240052513272</v>
      </c>
      <c r="AA164">
        <f t="shared" si="164"/>
        <v>224.89797594998888</v>
      </c>
      <c r="AB164" s="16">
        <f t="shared" si="165"/>
        <v>206.78855802113912</v>
      </c>
      <c r="AC164">
        <f t="shared" si="166"/>
        <v>32626.592000000001</v>
      </c>
      <c r="AD164">
        <f t="shared" si="167"/>
        <v>29508.216</v>
      </c>
      <c r="AE164">
        <f t="shared" si="168"/>
        <v>26389.84</v>
      </c>
      <c r="AF164">
        <f t="shared" si="169"/>
        <v>23271.464</v>
      </c>
      <c r="AG164">
        <f t="shared" si="170"/>
        <v>20153.088</v>
      </c>
      <c r="AH164">
        <f t="shared" si="171"/>
        <v>17034.712</v>
      </c>
      <c r="AI164">
        <f t="shared" si="172"/>
        <v>13916.335999999999</v>
      </c>
      <c r="AJ164">
        <f t="shared" si="173"/>
        <v>10797.96</v>
      </c>
      <c r="AK164">
        <f t="shared" si="174"/>
        <v>8098.4699999999993</v>
      </c>
      <c r="AL164">
        <f t="shared" si="175"/>
        <v>5398.98</v>
      </c>
      <c r="AM164">
        <f t="shared" si="176"/>
        <v>2699.49</v>
      </c>
      <c r="AN164">
        <f t="shared" si="177"/>
        <v>976.94651374547072</v>
      </c>
      <c r="AO164">
        <f t="shared" si="178"/>
        <v>27693.621999999999</v>
      </c>
      <c r="AP164">
        <f t="shared" si="179"/>
        <v>25046.727999999999</v>
      </c>
      <c r="AQ164">
        <f t="shared" si="180"/>
        <v>22399.833999999999</v>
      </c>
      <c r="AR164">
        <f t="shared" si="181"/>
        <v>19752.939999999999</v>
      </c>
      <c r="AS164">
        <f t="shared" si="182"/>
        <v>17106.045999999998</v>
      </c>
      <c r="AT164">
        <f t="shared" si="183"/>
        <v>14459.152</v>
      </c>
      <c r="AU164">
        <f t="shared" si="184"/>
        <v>11812.258</v>
      </c>
      <c r="AV164">
        <f t="shared" si="185"/>
        <v>9165.3639999999996</v>
      </c>
      <c r="AW164">
        <f t="shared" si="186"/>
        <v>6874.0229999999992</v>
      </c>
      <c r="AX164">
        <f t="shared" si="187"/>
        <v>4582.6819999999998</v>
      </c>
      <c r="AY164">
        <f t="shared" si="188"/>
        <v>2291.3409999999999</v>
      </c>
      <c r="AZ164">
        <f t="shared" si="189"/>
        <v>829.23728658456776</v>
      </c>
      <c r="BA164">
        <f t="shared" si="190"/>
        <v>26984.637000000002</v>
      </c>
      <c r="BB164">
        <f t="shared" si="191"/>
        <v>24405.506000000001</v>
      </c>
      <c r="BC164">
        <f t="shared" si="192"/>
        <v>21826.375</v>
      </c>
      <c r="BD164">
        <f t="shared" si="193"/>
        <v>19247.243999999999</v>
      </c>
      <c r="BE164">
        <f t="shared" si="194"/>
        <v>16668.112999999998</v>
      </c>
      <c r="BF164">
        <f t="shared" si="195"/>
        <v>14088.981999999998</v>
      </c>
      <c r="BG164">
        <f t="shared" si="196"/>
        <v>11509.850999999999</v>
      </c>
      <c r="BH164">
        <f t="shared" si="197"/>
        <v>8930.7199999999993</v>
      </c>
      <c r="BI164">
        <f t="shared" si="198"/>
        <v>6698.0399999999991</v>
      </c>
      <c r="BJ164">
        <f t="shared" si="199"/>
        <v>4465.3599999999997</v>
      </c>
      <c r="BK164">
        <f t="shared" si="200"/>
        <v>2232.6799999999998</v>
      </c>
      <c r="BL164">
        <f t="shared" si="201"/>
        <v>808.00792909332415</v>
      </c>
      <c r="BM164">
        <f t="shared" si="202"/>
        <v>28953.601999999999</v>
      </c>
      <c r="BN164">
        <f t="shared" si="203"/>
        <v>25988.235000000001</v>
      </c>
      <c r="BO164">
        <f t="shared" si="204"/>
        <v>21321.825000000001</v>
      </c>
      <c r="BP164">
        <f t="shared" si="205"/>
        <v>18037.09</v>
      </c>
      <c r="BQ164">
        <f t="shared" si="206"/>
        <v>14752.355000000001</v>
      </c>
      <c r="BR164">
        <f t="shared" si="207"/>
        <v>11467.62</v>
      </c>
      <c r="BS164">
        <f t="shared" si="208"/>
        <v>8182.8850000000002</v>
      </c>
      <c r="BT164">
        <f t="shared" si="209"/>
        <v>4898.1499999999996</v>
      </c>
      <c r="BU164">
        <f t="shared" si="210"/>
        <v>3733.2629999999999</v>
      </c>
      <c r="BV164">
        <f t="shared" si="211"/>
        <v>2488.8420000000001</v>
      </c>
      <c r="BW164">
        <f t="shared" si="212"/>
        <v>1244.421</v>
      </c>
      <c r="BX164" s="16">
        <f t="shared" si="213"/>
        <v>729.72012739772174</v>
      </c>
      <c r="BY164">
        <f t="shared" si="214"/>
        <v>3634.3098690491647</v>
      </c>
      <c r="BZ164">
        <f t="shared" si="215"/>
        <v>856.16952663708105</v>
      </c>
      <c r="CA164">
        <f t="shared" si="216"/>
        <v>1032.9059050433129</v>
      </c>
      <c r="CB164">
        <f t="shared" si="217"/>
        <v>936.50868541886086</v>
      </c>
    </row>
    <row r="165" spans="1:80" x14ac:dyDescent="0.25">
      <c r="A165">
        <f>'Data Input'!A165</f>
        <v>1</v>
      </c>
      <c r="B165">
        <f>'Data Input'!C165</f>
        <v>63</v>
      </c>
      <c r="C165">
        <f t="shared" si="147"/>
        <v>64</v>
      </c>
      <c r="D165">
        <f t="shared" si="148"/>
        <v>65</v>
      </c>
      <c r="E165">
        <f t="shared" si="149"/>
        <v>66</v>
      </c>
      <c r="F165">
        <f t="shared" si="150"/>
        <v>67</v>
      </c>
      <c r="G165">
        <f t="shared" si="151"/>
        <v>68</v>
      </c>
      <c r="H165">
        <f t="shared" si="152"/>
        <v>69</v>
      </c>
      <c r="I165">
        <f t="shared" si="153"/>
        <v>70</v>
      </c>
      <c r="J165">
        <f t="shared" si="154"/>
        <v>71</v>
      </c>
      <c r="K165">
        <f t="shared" si="155"/>
        <v>72</v>
      </c>
      <c r="L165">
        <f t="shared" si="156"/>
        <v>73</v>
      </c>
      <c r="M165">
        <f>IF('Data Input'!D165&gt;=240,1,0)</f>
        <v>0</v>
      </c>
      <c r="N165">
        <f>_xlfn.IFS('Data Input'!F165&gt;=130,1,'Data Input'!G165=1,1,0=0,0)</f>
        <v>1</v>
      </c>
      <c r="O165">
        <f>'Data Input'!H165</f>
        <v>0</v>
      </c>
      <c r="P165">
        <f>'Data Input'!J165</f>
        <v>26.2</v>
      </c>
      <c r="Q165">
        <f t="shared" si="157"/>
        <v>0</v>
      </c>
      <c r="R165">
        <f>IF('Data Input'!I165&gt;=100,1,0)</f>
        <v>0</v>
      </c>
      <c r="S165" s="18">
        <f>'Data Input'!L165</f>
        <v>3</v>
      </c>
      <c r="T165" s="16">
        <f>'Data Input'!N165</f>
        <v>2016</v>
      </c>
      <c r="U165">
        <f t="shared" si="158"/>
        <v>0.65293709777627851</v>
      </c>
      <c r="V165">
        <f t="shared" si="159"/>
        <v>7.6169886541747972E-2</v>
      </c>
      <c r="W165">
        <f t="shared" si="160"/>
        <v>0.37730841925911929</v>
      </c>
      <c r="X165" s="16">
        <f t="shared" si="161"/>
        <v>2.6060084477986106E-2</v>
      </c>
      <c r="Y165">
        <f t="shared" si="162"/>
        <v>2747.6530929529877</v>
      </c>
      <c r="Z165">
        <f t="shared" si="163"/>
        <v>35.03722019207806</v>
      </c>
      <c r="AA165">
        <f t="shared" si="164"/>
        <v>213.17651282017141</v>
      </c>
      <c r="AB165" s="16">
        <f t="shared" si="165"/>
        <v>133.17750309827196</v>
      </c>
      <c r="AC165">
        <f t="shared" si="166"/>
        <v>30951.047999999999</v>
      </c>
      <c r="AD165">
        <f t="shared" si="167"/>
        <v>27832.671999999999</v>
      </c>
      <c r="AE165">
        <f t="shared" si="168"/>
        <v>24714.295999999998</v>
      </c>
      <c r="AF165">
        <f t="shared" si="169"/>
        <v>21595.919999999998</v>
      </c>
      <c r="AG165">
        <f t="shared" si="170"/>
        <v>18896.43</v>
      </c>
      <c r="AH165">
        <f t="shared" si="171"/>
        <v>16196.939999999999</v>
      </c>
      <c r="AI165">
        <f t="shared" si="172"/>
        <v>13497.449999999999</v>
      </c>
      <c r="AJ165">
        <f t="shared" si="173"/>
        <v>10797.96</v>
      </c>
      <c r="AK165">
        <f t="shared" si="174"/>
        <v>8098.4699999999993</v>
      </c>
      <c r="AL165">
        <f t="shared" si="175"/>
        <v>5398.98</v>
      </c>
      <c r="AM165">
        <f t="shared" si="176"/>
        <v>2699.49</v>
      </c>
      <c r="AN165">
        <f t="shared" si="177"/>
        <v>960.4120086758702</v>
      </c>
      <c r="AO165">
        <f t="shared" si="178"/>
        <v>26271.41</v>
      </c>
      <c r="AP165">
        <f t="shared" si="179"/>
        <v>23624.516</v>
      </c>
      <c r="AQ165">
        <f t="shared" si="180"/>
        <v>20977.621999999999</v>
      </c>
      <c r="AR165">
        <f t="shared" si="181"/>
        <v>18330.727999999999</v>
      </c>
      <c r="AS165">
        <f t="shared" si="182"/>
        <v>16039.387000000001</v>
      </c>
      <c r="AT165">
        <f t="shared" si="183"/>
        <v>13748.046</v>
      </c>
      <c r="AU165">
        <f t="shared" si="184"/>
        <v>11456.705</v>
      </c>
      <c r="AV165">
        <f t="shared" si="185"/>
        <v>9165.3639999999996</v>
      </c>
      <c r="AW165">
        <f t="shared" si="186"/>
        <v>6874.0229999999992</v>
      </c>
      <c r="AX165">
        <f t="shared" si="187"/>
        <v>4582.6819999999998</v>
      </c>
      <c r="AY165">
        <f t="shared" si="188"/>
        <v>2291.3409999999999</v>
      </c>
      <c r="AZ165">
        <f t="shared" si="189"/>
        <v>815.2026671874429</v>
      </c>
      <c r="BA165">
        <f t="shared" si="190"/>
        <v>25598.833000000002</v>
      </c>
      <c r="BB165">
        <f t="shared" si="191"/>
        <v>23019.702000000001</v>
      </c>
      <c r="BC165">
        <f t="shared" si="192"/>
        <v>20440.571</v>
      </c>
      <c r="BD165">
        <f t="shared" si="193"/>
        <v>17861.439999999999</v>
      </c>
      <c r="BE165">
        <f t="shared" si="194"/>
        <v>15628.76</v>
      </c>
      <c r="BF165">
        <f t="shared" si="195"/>
        <v>13396.08</v>
      </c>
      <c r="BG165">
        <f t="shared" si="196"/>
        <v>11163.4</v>
      </c>
      <c r="BH165">
        <f t="shared" si="197"/>
        <v>8930.7199999999993</v>
      </c>
      <c r="BI165">
        <f t="shared" si="198"/>
        <v>6698.0399999999991</v>
      </c>
      <c r="BJ165">
        <f t="shared" si="199"/>
        <v>4465.3599999999997</v>
      </c>
      <c r="BK165">
        <f t="shared" si="200"/>
        <v>2232.6799999999998</v>
      </c>
      <c r="BL165">
        <f t="shared" si="201"/>
        <v>794.33254733780439</v>
      </c>
      <c r="BM165">
        <f t="shared" si="202"/>
        <v>18522.426500000001</v>
      </c>
      <c r="BN165">
        <f t="shared" si="203"/>
        <v>15557.059500000003</v>
      </c>
      <c r="BO165">
        <f t="shared" si="204"/>
        <v>12272.324500000002</v>
      </c>
      <c r="BP165">
        <f t="shared" si="205"/>
        <v>8987.5895000000019</v>
      </c>
      <c r="BQ165">
        <f t="shared" si="206"/>
        <v>7822.7025000000012</v>
      </c>
      <c r="BR165">
        <f t="shared" si="207"/>
        <v>6578.281500000001</v>
      </c>
      <c r="BS165">
        <f t="shared" si="208"/>
        <v>5333.8605000000007</v>
      </c>
      <c r="BT165">
        <f t="shared" si="209"/>
        <v>4089.4395000000004</v>
      </c>
      <c r="BU165">
        <f t="shared" si="210"/>
        <v>2845.0185000000001</v>
      </c>
      <c r="BV165">
        <f t="shared" si="211"/>
        <v>1896.6790000000001</v>
      </c>
      <c r="BW165">
        <f t="shared" si="212"/>
        <v>948.33950000000004</v>
      </c>
      <c r="BX165" s="16">
        <f t="shared" si="213"/>
        <v>452.76806846629302</v>
      </c>
      <c r="BY165">
        <f t="shared" si="214"/>
        <v>3708.065101628858</v>
      </c>
      <c r="BZ165">
        <f t="shared" si="215"/>
        <v>850.23988737952095</v>
      </c>
      <c r="CA165">
        <f t="shared" si="216"/>
        <v>1007.5090601579758</v>
      </c>
      <c r="CB165">
        <f t="shared" si="217"/>
        <v>585.94557156456494</v>
      </c>
    </row>
    <row r="166" spans="1:80" x14ac:dyDescent="0.25">
      <c r="A166">
        <f>'Data Input'!A166</f>
        <v>0</v>
      </c>
      <c r="B166">
        <f>'Data Input'!C166</f>
        <v>52</v>
      </c>
      <c r="C166">
        <f t="shared" si="147"/>
        <v>53</v>
      </c>
      <c r="D166">
        <f t="shared" si="148"/>
        <v>54</v>
      </c>
      <c r="E166">
        <f t="shared" si="149"/>
        <v>55</v>
      </c>
      <c r="F166">
        <f t="shared" si="150"/>
        <v>56</v>
      </c>
      <c r="G166">
        <f t="shared" si="151"/>
        <v>57</v>
      </c>
      <c r="H166">
        <f t="shared" si="152"/>
        <v>58</v>
      </c>
      <c r="I166">
        <f t="shared" si="153"/>
        <v>59</v>
      </c>
      <c r="J166">
        <f t="shared" si="154"/>
        <v>60</v>
      </c>
      <c r="K166">
        <f t="shared" si="155"/>
        <v>61</v>
      </c>
      <c r="L166">
        <f t="shared" si="156"/>
        <v>62</v>
      </c>
      <c r="M166">
        <f>IF('Data Input'!D166&gt;=240,1,0)</f>
        <v>1</v>
      </c>
      <c r="N166">
        <f>_xlfn.IFS('Data Input'!F166&gt;=130,1,'Data Input'!G166=1,1,0=0,0)</f>
        <v>0</v>
      </c>
      <c r="O166">
        <f>'Data Input'!H166</f>
        <v>0</v>
      </c>
      <c r="P166">
        <f>'Data Input'!J166</f>
        <v>27.6</v>
      </c>
      <c r="Q166">
        <f t="shared" si="157"/>
        <v>0</v>
      </c>
      <c r="R166">
        <f>IF('Data Input'!I166&gt;=100,1,0)</f>
        <v>0</v>
      </c>
      <c r="S166" s="18">
        <f>'Data Input'!L166</f>
        <v>3</v>
      </c>
      <c r="T166" s="16">
        <f>'Data Input'!N166</f>
        <v>2016</v>
      </c>
      <c r="U166">
        <f t="shared" si="158"/>
        <v>0.58953867156620476</v>
      </c>
      <c r="V166">
        <f t="shared" si="159"/>
        <v>5.3527519012812427E-2</v>
      </c>
      <c r="W166">
        <f t="shared" si="160"/>
        <v>0.37815558813446387</v>
      </c>
      <c r="X166" s="16">
        <f t="shared" si="161"/>
        <v>2.7400492604196382E-2</v>
      </c>
      <c r="Y166">
        <f t="shared" si="162"/>
        <v>2480.8634091415965</v>
      </c>
      <c r="Z166">
        <f t="shared" si="163"/>
        <v>24.622006873538339</v>
      </c>
      <c r="AA166">
        <f t="shared" si="164"/>
        <v>213.65515707351295</v>
      </c>
      <c r="AB166" s="16">
        <f t="shared" si="165"/>
        <v>140.02752722356266</v>
      </c>
      <c r="AC166">
        <f t="shared" si="166"/>
        <v>36815.455000000002</v>
      </c>
      <c r="AD166">
        <f t="shared" si="167"/>
        <v>32859.306000000004</v>
      </c>
      <c r="AE166">
        <f t="shared" si="168"/>
        <v>28903.157000000003</v>
      </c>
      <c r="AF166">
        <f t="shared" si="169"/>
        <v>24947.008000000002</v>
      </c>
      <c r="AG166">
        <f t="shared" si="170"/>
        <v>21828.632000000001</v>
      </c>
      <c r="AH166">
        <f t="shared" si="171"/>
        <v>18710.256000000001</v>
      </c>
      <c r="AI166">
        <f t="shared" si="172"/>
        <v>15591.880000000001</v>
      </c>
      <c r="AJ166">
        <f t="shared" si="173"/>
        <v>12473.504000000001</v>
      </c>
      <c r="AK166">
        <f t="shared" si="174"/>
        <v>9355.1280000000006</v>
      </c>
      <c r="AL166">
        <f t="shared" si="175"/>
        <v>6236.7520000000004</v>
      </c>
      <c r="AM166">
        <f t="shared" si="176"/>
        <v>3118.3760000000002</v>
      </c>
      <c r="AN166">
        <f t="shared" si="177"/>
        <v>1012.062879177025</v>
      </c>
      <c r="AO166">
        <f t="shared" si="178"/>
        <v>31249.151999999998</v>
      </c>
      <c r="AP166">
        <f t="shared" si="179"/>
        <v>27891.151999999998</v>
      </c>
      <c r="AQ166">
        <f t="shared" si="180"/>
        <v>24533.151999999998</v>
      </c>
      <c r="AR166">
        <f t="shared" si="181"/>
        <v>21175.151999999998</v>
      </c>
      <c r="AS166">
        <f t="shared" si="182"/>
        <v>18528.257999999998</v>
      </c>
      <c r="AT166">
        <f t="shared" si="183"/>
        <v>15881.364</v>
      </c>
      <c r="AU166">
        <f t="shared" si="184"/>
        <v>13234.47</v>
      </c>
      <c r="AV166">
        <f t="shared" si="185"/>
        <v>10587.575999999999</v>
      </c>
      <c r="AW166">
        <f t="shared" si="186"/>
        <v>7940.6819999999989</v>
      </c>
      <c r="AX166">
        <f t="shared" si="187"/>
        <v>5293.7879999999996</v>
      </c>
      <c r="AY166">
        <f t="shared" si="188"/>
        <v>2646.8939999999998</v>
      </c>
      <c r="AZ166">
        <f t="shared" si="189"/>
        <v>859.04430689564299</v>
      </c>
      <c r="BA166">
        <f t="shared" si="190"/>
        <v>30449.140999999996</v>
      </c>
      <c r="BB166">
        <f t="shared" si="191"/>
        <v>27177.109999999997</v>
      </c>
      <c r="BC166">
        <f t="shared" si="192"/>
        <v>23905.078999999998</v>
      </c>
      <c r="BD166">
        <f t="shared" si="193"/>
        <v>20633.047999999999</v>
      </c>
      <c r="BE166">
        <f t="shared" si="194"/>
        <v>18053.916999999998</v>
      </c>
      <c r="BF166">
        <f t="shared" si="195"/>
        <v>15474.785999999998</v>
      </c>
      <c r="BG166">
        <f t="shared" si="196"/>
        <v>12895.654999999999</v>
      </c>
      <c r="BH166">
        <f t="shared" si="197"/>
        <v>10316.523999999999</v>
      </c>
      <c r="BI166">
        <f t="shared" si="198"/>
        <v>7737.393</v>
      </c>
      <c r="BJ166">
        <f t="shared" si="199"/>
        <v>5158.2619999999997</v>
      </c>
      <c r="BK166">
        <f t="shared" si="200"/>
        <v>2579.1309999999999</v>
      </c>
      <c r="BL166">
        <f t="shared" si="201"/>
        <v>837.05192729717737</v>
      </c>
      <c r="BM166">
        <f t="shared" si="202"/>
        <v>49261.2</v>
      </c>
      <c r="BN166">
        <f t="shared" si="203"/>
        <v>46295.832999999999</v>
      </c>
      <c r="BO166">
        <f t="shared" si="204"/>
        <v>40831.061999999998</v>
      </c>
      <c r="BP166">
        <f t="shared" si="205"/>
        <v>35366.290999999997</v>
      </c>
      <c r="BQ166">
        <f t="shared" si="206"/>
        <v>29901.52</v>
      </c>
      <c r="BR166">
        <f t="shared" si="207"/>
        <v>25235.11</v>
      </c>
      <c r="BS166">
        <f t="shared" si="208"/>
        <v>20568.7</v>
      </c>
      <c r="BT166">
        <f t="shared" si="209"/>
        <v>15902.29</v>
      </c>
      <c r="BU166">
        <f t="shared" si="210"/>
        <v>11235.880000000001</v>
      </c>
      <c r="BV166">
        <f t="shared" si="211"/>
        <v>6569.47</v>
      </c>
      <c r="BW166">
        <f t="shared" si="212"/>
        <v>3284.7350000000001</v>
      </c>
      <c r="BX166" s="16">
        <f t="shared" si="213"/>
        <v>1369.9093350745634</v>
      </c>
      <c r="BY166">
        <f t="shared" si="214"/>
        <v>3492.9262883186216</v>
      </c>
      <c r="BZ166">
        <f t="shared" si="215"/>
        <v>883.66631376918133</v>
      </c>
      <c r="CA166">
        <f t="shared" si="216"/>
        <v>1050.7070843706904</v>
      </c>
      <c r="CB166">
        <f t="shared" si="217"/>
        <v>1509.936862298126</v>
      </c>
    </row>
    <row r="167" spans="1:80" x14ac:dyDescent="0.25">
      <c r="A167">
        <f>'Data Input'!A167</f>
        <v>1</v>
      </c>
      <c r="B167">
        <f>'Data Input'!C167</f>
        <v>36</v>
      </c>
      <c r="C167">
        <f t="shared" si="147"/>
        <v>37</v>
      </c>
      <c r="D167">
        <f t="shared" si="148"/>
        <v>38</v>
      </c>
      <c r="E167">
        <f t="shared" si="149"/>
        <v>39</v>
      </c>
      <c r="F167">
        <f t="shared" si="150"/>
        <v>40</v>
      </c>
      <c r="G167">
        <f t="shared" si="151"/>
        <v>41</v>
      </c>
      <c r="H167">
        <f t="shared" si="152"/>
        <v>42</v>
      </c>
      <c r="I167">
        <f t="shared" si="153"/>
        <v>43</v>
      </c>
      <c r="J167">
        <f t="shared" si="154"/>
        <v>44</v>
      </c>
      <c r="K167">
        <f t="shared" si="155"/>
        <v>45</v>
      </c>
      <c r="L167">
        <f t="shared" si="156"/>
        <v>46</v>
      </c>
      <c r="M167">
        <f>IF('Data Input'!D167&gt;=240,1,0)</f>
        <v>0</v>
      </c>
      <c r="N167">
        <f>_xlfn.IFS('Data Input'!F167&gt;=130,1,'Data Input'!G167=1,1,0=0,0)</f>
        <v>0</v>
      </c>
      <c r="O167">
        <f>'Data Input'!H167</f>
        <v>0</v>
      </c>
      <c r="P167">
        <f>'Data Input'!J167</f>
        <v>30.3</v>
      </c>
      <c r="Q167">
        <f t="shared" si="157"/>
        <v>0</v>
      </c>
      <c r="R167">
        <f>IF('Data Input'!I167&gt;=100,1,0)</f>
        <v>0</v>
      </c>
      <c r="S167" s="18">
        <f>'Data Input'!L167</f>
        <v>3</v>
      </c>
      <c r="T167" s="16">
        <f>'Data Input'!N167</f>
        <v>2016</v>
      </c>
      <c r="U167">
        <f t="shared" si="158"/>
        <v>0.55003022068857599</v>
      </c>
      <c r="V167">
        <f t="shared" si="159"/>
        <v>6.4632749072020851E-2</v>
      </c>
      <c r="W167">
        <f t="shared" si="160"/>
        <v>0.34340032842998569</v>
      </c>
      <c r="X167" s="16">
        <f t="shared" si="161"/>
        <v>3.4744411026635502E-2</v>
      </c>
      <c r="Y167">
        <f t="shared" si="162"/>
        <v>2314.6061729983176</v>
      </c>
      <c r="Z167">
        <f t="shared" si="163"/>
        <v>29.730277458330523</v>
      </c>
      <c r="AA167">
        <f t="shared" si="164"/>
        <v>194.01868810600783</v>
      </c>
      <c r="AB167" s="16">
        <f t="shared" si="165"/>
        <v>177.55790128217447</v>
      </c>
      <c r="AC167">
        <f t="shared" si="166"/>
        <v>53152.03100000001</v>
      </c>
      <c r="AD167">
        <f t="shared" si="167"/>
        <v>48125.394000000008</v>
      </c>
      <c r="AE167">
        <f t="shared" si="168"/>
        <v>43098.757000000005</v>
      </c>
      <c r="AF167">
        <f t="shared" si="169"/>
        <v>38072.120000000003</v>
      </c>
      <c r="AG167">
        <f t="shared" si="170"/>
        <v>33045.483</v>
      </c>
      <c r="AH167">
        <f t="shared" si="171"/>
        <v>28018.845999999998</v>
      </c>
      <c r="AI167">
        <f t="shared" si="172"/>
        <v>22992.208999999999</v>
      </c>
      <c r="AJ167">
        <f t="shared" si="173"/>
        <v>17965.572</v>
      </c>
      <c r="AK167">
        <f t="shared" si="174"/>
        <v>12938.934999999999</v>
      </c>
      <c r="AL167">
        <f t="shared" si="175"/>
        <v>7912.2979999999998</v>
      </c>
      <c r="AM167">
        <f t="shared" si="176"/>
        <v>3956.1489999999999</v>
      </c>
      <c r="AN167">
        <f t="shared" si="177"/>
        <v>1387.9019155400749</v>
      </c>
      <c r="AO167">
        <f t="shared" si="178"/>
        <v>45115.715000000011</v>
      </c>
      <c r="AP167">
        <f t="shared" si="179"/>
        <v>40849.080000000009</v>
      </c>
      <c r="AQ167">
        <f t="shared" si="180"/>
        <v>36582.445000000007</v>
      </c>
      <c r="AR167">
        <f t="shared" si="181"/>
        <v>32315.810000000005</v>
      </c>
      <c r="AS167">
        <f t="shared" si="182"/>
        <v>28049.175000000003</v>
      </c>
      <c r="AT167">
        <f t="shared" si="183"/>
        <v>23782.54</v>
      </c>
      <c r="AU167">
        <f t="shared" si="184"/>
        <v>19515.904999999999</v>
      </c>
      <c r="AV167">
        <f t="shared" si="185"/>
        <v>15249.27</v>
      </c>
      <c r="AW167">
        <f t="shared" si="186"/>
        <v>10982.635</v>
      </c>
      <c r="AX167">
        <f t="shared" si="187"/>
        <v>6716</v>
      </c>
      <c r="AY167">
        <f t="shared" si="188"/>
        <v>3358</v>
      </c>
      <c r="AZ167">
        <f t="shared" si="189"/>
        <v>1178.0582495916271</v>
      </c>
      <c r="BA167">
        <f t="shared" si="190"/>
        <v>43960.706999999995</v>
      </c>
      <c r="BB167">
        <f t="shared" si="191"/>
        <v>39803.301999999996</v>
      </c>
      <c r="BC167">
        <f t="shared" si="192"/>
        <v>35645.896999999997</v>
      </c>
      <c r="BD167">
        <f t="shared" si="193"/>
        <v>31488.491999999995</v>
      </c>
      <c r="BE167">
        <f t="shared" si="194"/>
        <v>27331.086999999996</v>
      </c>
      <c r="BF167">
        <f t="shared" si="195"/>
        <v>23173.681999999997</v>
      </c>
      <c r="BG167">
        <f t="shared" si="196"/>
        <v>19016.276999999998</v>
      </c>
      <c r="BH167">
        <f t="shared" si="197"/>
        <v>14858.871999999999</v>
      </c>
      <c r="BI167">
        <f t="shared" si="198"/>
        <v>10701.467000000001</v>
      </c>
      <c r="BJ167">
        <f t="shared" si="199"/>
        <v>6544.0619999999999</v>
      </c>
      <c r="BK167">
        <f t="shared" si="200"/>
        <v>3272.0309999999999</v>
      </c>
      <c r="BL167">
        <f t="shared" si="201"/>
        <v>1147.8987288799815</v>
      </c>
      <c r="BM167">
        <f t="shared" si="202"/>
        <v>58586.948999999993</v>
      </c>
      <c r="BN167">
        <f t="shared" si="203"/>
        <v>55621.581999999995</v>
      </c>
      <c r="BO167">
        <f t="shared" si="204"/>
        <v>50048.602999999996</v>
      </c>
      <c r="BP167">
        <f t="shared" si="205"/>
        <v>44475.623999999996</v>
      </c>
      <c r="BQ167">
        <f t="shared" si="206"/>
        <v>38902.644999999997</v>
      </c>
      <c r="BR167">
        <f t="shared" si="207"/>
        <v>33329.665999999997</v>
      </c>
      <c r="BS167">
        <f t="shared" si="208"/>
        <v>27756.686999999998</v>
      </c>
      <c r="BT167">
        <f t="shared" si="209"/>
        <v>22183.707999999999</v>
      </c>
      <c r="BU167">
        <f t="shared" si="210"/>
        <v>16610.728999999999</v>
      </c>
      <c r="BV167">
        <f t="shared" si="211"/>
        <v>11037.75</v>
      </c>
      <c r="BW167">
        <f t="shared" si="212"/>
        <v>5464.7709999999997</v>
      </c>
      <c r="BX167" s="16">
        <f t="shared" si="213"/>
        <v>1629.8802016285044</v>
      </c>
      <c r="BY167">
        <f t="shared" si="214"/>
        <v>3702.5080885383923</v>
      </c>
      <c r="BZ167">
        <f t="shared" si="215"/>
        <v>1207.7885270499576</v>
      </c>
      <c r="CA167">
        <f t="shared" si="216"/>
        <v>1341.9174169859893</v>
      </c>
      <c r="CB167">
        <f t="shared" si="217"/>
        <v>1807.4381029106789</v>
      </c>
    </row>
    <row r="168" spans="1:80" x14ac:dyDescent="0.25">
      <c r="A168">
        <f>'Data Input'!A168</f>
        <v>1</v>
      </c>
      <c r="B168">
        <f>'Data Input'!C168</f>
        <v>37</v>
      </c>
      <c r="C168">
        <f t="shared" si="147"/>
        <v>38</v>
      </c>
      <c r="D168">
        <f t="shared" si="148"/>
        <v>39</v>
      </c>
      <c r="E168">
        <f t="shared" si="149"/>
        <v>40</v>
      </c>
      <c r="F168">
        <f t="shared" si="150"/>
        <v>41</v>
      </c>
      <c r="G168">
        <f t="shared" si="151"/>
        <v>42</v>
      </c>
      <c r="H168">
        <f t="shared" si="152"/>
        <v>43</v>
      </c>
      <c r="I168">
        <f t="shared" si="153"/>
        <v>44</v>
      </c>
      <c r="J168">
        <f t="shared" si="154"/>
        <v>45</v>
      </c>
      <c r="K168">
        <f t="shared" si="155"/>
        <v>46</v>
      </c>
      <c r="L168">
        <f t="shared" si="156"/>
        <v>47</v>
      </c>
      <c r="M168">
        <f>IF('Data Input'!D168&gt;=240,1,0)</f>
        <v>0</v>
      </c>
      <c r="N168">
        <f>_xlfn.IFS('Data Input'!F168&gt;=130,1,'Data Input'!G168=1,1,0=0,0)</f>
        <v>0</v>
      </c>
      <c r="O168">
        <f>'Data Input'!H168</f>
        <v>0</v>
      </c>
      <c r="P168">
        <f>'Data Input'!J168</f>
        <v>25.5</v>
      </c>
      <c r="Q168">
        <f t="shared" si="157"/>
        <v>0</v>
      </c>
      <c r="R168">
        <f>IF('Data Input'!I168&gt;=100,1,0)</f>
        <v>0</v>
      </c>
      <c r="S168" s="18">
        <f>'Data Input'!L168</f>
        <v>3</v>
      </c>
      <c r="T168" s="16">
        <f>'Data Input'!N168</f>
        <v>2016</v>
      </c>
      <c r="U168">
        <f t="shared" si="158"/>
        <v>0.44950373705109919</v>
      </c>
      <c r="V168">
        <f t="shared" si="159"/>
        <v>5.2681550485353709E-2</v>
      </c>
      <c r="W168">
        <f t="shared" si="160"/>
        <v>0.30159038836184054</v>
      </c>
      <c r="X168" s="16">
        <f t="shared" si="161"/>
        <v>1.411381238357293E-2</v>
      </c>
      <c r="Y168">
        <f t="shared" si="162"/>
        <v>1891.5762905932563</v>
      </c>
      <c r="Z168">
        <f t="shared" si="163"/>
        <v>24.232871653336929</v>
      </c>
      <c r="AA168">
        <f t="shared" si="164"/>
        <v>170.39637603979725</v>
      </c>
      <c r="AB168" s="16">
        <f t="shared" si="165"/>
        <v>72.127252466488159</v>
      </c>
      <c r="AC168">
        <f t="shared" si="166"/>
        <v>52081.543000000005</v>
      </c>
      <c r="AD168">
        <f t="shared" si="167"/>
        <v>47054.906000000003</v>
      </c>
      <c r="AE168">
        <f t="shared" si="168"/>
        <v>42028.269</v>
      </c>
      <c r="AF168">
        <f t="shared" si="169"/>
        <v>37001.631999999998</v>
      </c>
      <c r="AG168">
        <f t="shared" si="170"/>
        <v>31974.994999999995</v>
      </c>
      <c r="AH168">
        <f t="shared" si="171"/>
        <v>26948.357999999997</v>
      </c>
      <c r="AI168">
        <f t="shared" si="172"/>
        <v>21921.720999999998</v>
      </c>
      <c r="AJ168">
        <f t="shared" si="173"/>
        <v>16895.083999999999</v>
      </c>
      <c r="AK168">
        <f t="shared" si="174"/>
        <v>11868.447</v>
      </c>
      <c r="AL168">
        <f t="shared" si="175"/>
        <v>7912.2979999999998</v>
      </c>
      <c r="AM168">
        <f t="shared" si="176"/>
        <v>3956.1489999999999</v>
      </c>
      <c r="AN168">
        <f t="shared" si="177"/>
        <v>1098.4506216683787</v>
      </c>
      <c r="AO168">
        <f t="shared" si="178"/>
        <v>44207.080000000009</v>
      </c>
      <c r="AP168">
        <f t="shared" si="179"/>
        <v>39940.445000000007</v>
      </c>
      <c r="AQ168">
        <f t="shared" si="180"/>
        <v>35673.810000000005</v>
      </c>
      <c r="AR168">
        <f t="shared" si="181"/>
        <v>31407.175000000003</v>
      </c>
      <c r="AS168">
        <f t="shared" si="182"/>
        <v>27140.54</v>
      </c>
      <c r="AT168">
        <f t="shared" si="183"/>
        <v>22873.904999999999</v>
      </c>
      <c r="AU168">
        <f t="shared" si="184"/>
        <v>18607.27</v>
      </c>
      <c r="AV168">
        <f t="shared" si="185"/>
        <v>14340.635</v>
      </c>
      <c r="AW168">
        <f t="shared" si="186"/>
        <v>10074</v>
      </c>
      <c r="AX168">
        <f t="shared" si="187"/>
        <v>6716</v>
      </c>
      <c r="AY168">
        <f t="shared" si="188"/>
        <v>3358</v>
      </c>
      <c r="AZ168">
        <f t="shared" si="189"/>
        <v>932.37053304379117</v>
      </c>
      <c r="BA168">
        <f t="shared" si="190"/>
        <v>43075.332999999991</v>
      </c>
      <c r="BB168">
        <f t="shared" si="191"/>
        <v>38917.927999999993</v>
      </c>
      <c r="BC168">
        <f t="shared" si="192"/>
        <v>34760.522999999994</v>
      </c>
      <c r="BD168">
        <f t="shared" si="193"/>
        <v>30603.117999999995</v>
      </c>
      <c r="BE168">
        <f t="shared" si="194"/>
        <v>26445.712999999996</v>
      </c>
      <c r="BF168">
        <f t="shared" si="195"/>
        <v>22288.307999999997</v>
      </c>
      <c r="BG168">
        <f t="shared" si="196"/>
        <v>18130.902999999998</v>
      </c>
      <c r="BH168">
        <f t="shared" si="197"/>
        <v>13973.498</v>
      </c>
      <c r="BI168">
        <f t="shared" si="198"/>
        <v>9816.0930000000008</v>
      </c>
      <c r="BJ168">
        <f t="shared" si="199"/>
        <v>6544.0619999999999</v>
      </c>
      <c r="BK168">
        <f t="shared" si="200"/>
        <v>3272.0309999999999</v>
      </c>
      <c r="BL168">
        <f t="shared" si="201"/>
        <v>908.50084071753372</v>
      </c>
      <c r="BM168">
        <f t="shared" si="202"/>
        <v>58478.740999999995</v>
      </c>
      <c r="BN168">
        <f t="shared" si="203"/>
        <v>55513.373999999996</v>
      </c>
      <c r="BO168">
        <f t="shared" si="204"/>
        <v>49940.394999999997</v>
      </c>
      <c r="BP168">
        <f t="shared" si="205"/>
        <v>44367.415999999997</v>
      </c>
      <c r="BQ168">
        <f t="shared" si="206"/>
        <v>38794.436999999998</v>
      </c>
      <c r="BR168">
        <f t="shared" si="207"/>
        <v>33221.457999999999</v>
      </c>
      <c r="BS168">
        <f t="shared" si="208"/>
        <v>27648.478999999999</v>
      </c>
      <c r="BT168">
        <f t="shared" si="209"/>
        <v>22075.5</v>
      </c>
      <c r="BU168">
        <f t="shared" si="210"/>
        <v>16502.521000000001</v>
      </c>
      <c r="BV168">
        <f t="shared" si="211"/>
        <v>10929.541999999999</v>
      </c>
      <c r="BW168">
        <f t="shared" si="212"/>
        <v>5464.7709999999997</v>
      </c>
      <c r="BX168" s="16">
        <f t="shared" si="213"/>
        <v>1327.9746967695748</v>
      </c>
      <c r="BY168">
        <f t="shared" si="214"/>
        <v>2990.0269122616351</v>
      </c>
      <c r="BZ168">
        <f t="shared" si="215"/>
        <v>956.6034046971281</v>
      </c>
      <c r="CA168">
        <f t="shared" si="216"/>
        <v>1078.8972167573311</v>
      </c>
      <c r="CB168">
        <f t="shared" si="217"/>
        <v>1400.1019492360631</v>
      </c>
    </row>
    <row r="169" spans="1:80" x14ac:dyDescent="0.25">
      <c r="A169">
        <f>'Data Input'!A169</f>
        <v>1</v>
      </c>
      <c r="B169">
        <f>'Data Input'!C169</f>
        <v>39</v>
      </c>
      <c r="C169">
        <f t="shared" si="147"/>
        <v>40</v>
      </c>
      <c r="D169">
        <f t="shared" si="148"/>
        <v>41</v>
      </c>
      <c r="E169">
        <f t="shared" si="149"/>
        <v>42</v>
      </c>
      <c r="F169">
        <f t="shared" si="150"/>
        <v>43</v>
      </c>
      <c r="G169">
        <f t="shared" si="151"/>
        <v>44</v>
      </c>
      <c r="H169">
        <f t="shared" si="152"/>
        <v>45</v>
      </c>
      <c r="I169">
        <f t="shared" si="153"/>
        <v>46</v>
      </c>
      <c r="J169">
        <f t="shared" si="154"/>
        <v>47</v>
      </c>
      <c r="K169">
        <f t="shared" si="155"/>
        <v>48</v>
      </c>
      <c r="L169">
        <f t="shared" si="156"/>
        <v>49</v>
      </c>
      <c r="M169">
        <f>IF('Data Input'!D169&gt;=240,1,0)</f>
        <v>0</v>
      </c>
      <c r="N169">
        <f>_xlfn.IFS('Data Input'!F169&gt;=130,1,'Data Input'!G169=1,1,0=0,0)</f>
        <v>0</v>
      </c>
      <c r="O169">
        <f>'Data Input'!H169</f>
        <v>0</v>
      </c>
      <c r="P169">
        <f>'Data Input'!J169</f>
        <v>27.3</v>
      </c>
      <c r="Q169">
        <f t="shared" si="157"/>
        <v>0</v>
      </c>
      <c r="R169">
        <f>IF('Data Input'!I169&gt;=100,1,0)</f>
        <v>0</v>
      </c>
      <c r="S169" s="18">
        <f>'Data Input'!L169</f>
        <v>3</v>
      </c>
      <c r="T169" s="16">
        <f>'Data Input'!N169</f>
        <v>2016</v>
      </c>
      <c r="U169">
        <f t="shared" si="158"/>
        <v>0.48715902426033481</v>
      </c>
      <c r="V169">
        <f t="shared" si="159"/>
        <v>5.6896725631901818E-2</v>
      </c>
      <c r="W169">
        <f t="shared" si="160"/>
        <v>0.31693320703052252</v>
      </c>
      <c r="X169" s="16">
        <f t="shared" si="161"/>
        <v>1.982801528182802E-2</v>
      </c>
      <c r="Y169">
        <f t="shared" si="162"/>
        <v>2050.0351478382463</v>
      </c>
      <c r="Z169">
        <f t="shared" si="163"/>
        <v>26.171800887225633</v>
      </c>
      <c r="AA169">
        <f t="shared" si="164"/>
        <v>179.06495700346679</v>
      </c>
      <c r="AB169" s="16">
        <f t="shared" si="165"/>
        <v>101.32912534719077</v>
      </c>
      <c r="AC169">
        <f t="shared" si="166"/>
        <v>49940.567000000003</v>
      </c>
      <c r="AD169">
        <f t="shared" si="167"/>
        <v>44913.93</v>
      </c>
      <c r="AE169">
        <f t="shared" si="168"/>
        <v>39887.292999999998</v>
      </c>
      <c r="AF169">
        <f t="shared" si="169"/>
        <v>34860.655999999995</v>
      </c>
      <c r="AG169">
        <f t="shared" si="170"/>
        <v>29834.018999999997</v>
      </c>
      <c r="AH169">
        <f t="shared" si="171"/>
        <v>24807.381999999998</v>
      </c>
      <c r="AI169">
        <f t="shared" si="172"/>
        <v>19780.744999999999</v>
      </c>
      <c r="AJ169">
        <f t="shared" si="173"/>
        <v>15824.596</v>
      </c>
      <c r="AK169">
        <f t="shared" si="174"/>
        <v>11868.447</v>
      </c>
      <c r="AL169">
        <f t="shared" si="175"/>
        <v>7912.2979999999998</v>
      </c>
      <c r="AM169">
        <f t="shared" si="176"/>
        <v>3956.1489999999999</v>
      </c>
      <c r="AN169">
        <f t="shared" si="177"/>
        <v>1125.8202092087834</v>
      </c>
      <c r="AO169">
        <f t="shared" si="178"/>
        <v>42389.810000000012</v>
      </c>
      <c r="AP169">
        <f t="shared" si="179"/>
        <v>38123.17500000001</v>
      </c>
      <c r="AQ169">
        <f t="shared" si="180"/>
        <v>33856.540000000008</v>
      </c>
      <c r="AR169">
        <f t="shared" si="181"/>
        <v>29589.905000000006</v>
      </c>
      <c r="AS169">
        <f t="shared" si="182"/>
        <v>25323.270000000004</v>
      </c>
      <c r="AT169">
        <f t="shared" si="183"/>
        <v>21056.635000000002</v>
      </c>
      <c r="AU169">
        <f t="shared" si="184"/>
        <v>16790</v>
      </c>
      <c r="AV169">
        <f t="shared" si="185"/>
        <v>13432</v>
      </c>
      <c r="AW169">
        <f t="shared" si="186"/>
        <v>10074</v>
      </c>
      <c r="AX169">
        <f t="shared" si="187"/>
        <v>6716</v>
      </c>
      <c r="AY169">
        <f t="shared" si="188"/>
        <v>3358</v>
      </c>
      <c r="AZ169">
        <f t="shared" si="189"/>
        <v>955.60202285527157</v>
      </c>
      <c r="BA169">
        <f t="shared" si="190"/>
        <v>41304.584999999992</v>
      </c>
      <c r="BB169">
        <f t="shared" si="191"/>
        <v>37147.179999999993</v>
      </c>
      <c r="BC169">
        <f t="shared" si="192"/>
        <v>32989.774999999994</v>
      </c>
      <c r="BD169">
        <f t="shared" si="193"/>
        <v>28832.369999999995</v>
      </c>
      <c r="BE169">
        <f t="shared" si="194"/>
        <v>24674.964999999997</v>
      </c>
      <c r="BF169">
        <f t="shared" si="195"/>
        <v>20517.559999999998</v>
      </c>
      <c r="BG169">
        <f t="shared" si="196"/>
        <v>16360.154999999999</v>
      </c>
      <c r="BH169">
        <f t="shared" si="197"/>
        <v>13088.124</v>
      </c>
      <c r="BI169">
        <f t="shared" si="198"/>
        <v>9816.0930000000008</v>
      </c>
      <c r="BJ169">
        <f t="shared" si="199"/>
        <v>6544.0619999999999</v>
      </c>
      <c r="BK169">
        <f t="shared" si="200"/>
        <v>3272.0309999999999</v>
      </c>
      <c r="BL169">
        <f t="shared" si="201"/>
        <v>931.13751667749375</v>
      </c>
      <c r="BM169">
        <f t="shared" si="202"/>
        <v>58262.324999999997</v>
      </c>
      <c r="BN169">
        <f t="shared" si="203"/>
        <v>55296.957999999999</v>
      </c>
      <c r="BO169">
        <f t="shared" si="204"/>
        <v>49723.978999999999</v>
      </c>
      <c r="BP169">
        <f t="shared" si="205"/>
        <v>44151</v>
      </c>
      <c r="BQ169">
        <f t="shared" si="206"/>
        <v>38578.021000000001</v>
      </c>
      <c r="BR169">
        <f t="shared" si="207"/>
        <v>33005.042000000001</v>
      </c>
      <c r="BS169">
        <f t="shared" si="208"/>
        <v>27432.062999999998</v>
      </c>
      <c r="BT169">
        <f t="shared" si="209"/>
        <v>21859.083999999999</v>
      </c>
      <c r="BU169">
        <f t="shared" si="210"/>
        <v>16394.312999999998</v>
      </c>
      <c r="BV169">
        <f t="shared" si="211"/>
        <v>10929.541999999999</v>
      </c>
      <c r="BW169">
        <f t="shared" si="212"/>
        <v>5464.7709999999997</v>
      </c>
      <c r="BX169" s="16">
        <f t="shared" si="213"/>
        <v>1431.8140282376226</v>
      </c>
      <c r="BY169">
        <f t="shared" si="214"/>
        <v>3175.8553570470294</v>
      </c>
      <c r="BZ169">
        <f t="shared" si="215"/>
        <v>981.77382374249726</v>
      </c>
      <c r="CA169">
        <f t="shared" si="216"/>
        <v>1110.2024736809606</v>
      </c>
      <c r="CB169">
        <f t="shared" si="217"/>
        <v>1533.1431535848133</v>
      </c>
    </row>
    <row r="170" spans="1:80" x14ac:dyDescent="0.25">
      <c r="A170">
        <f>'Data Input'!A170</f>
        <v>0</v>
      </c>
      <c r="B170">
        <f>'Data Input'!C170</f>
        <v>52</v>
      </c>
      <c r="C170">
        <f t="shared" si="147"/>
        <v>53</v>
      </c>
      <c r="D170">
        <f t="shared" si="148"/>
        <v>54</v>
      </c>
      <c r="E170">
        <f t="shared" si="149"/>
        <v>55</v>
      </c>
      <c r="F170">
        <f t="shared" si="150"/>
        <v>56</v>
      </c>
      <c r="G170">
        <f t="shared" si="151"/>
        <v>57</v>
      </c>
      <c r="H170">
        <f t="shared" si="152"/>
        <v>58</v>
      </c>
      <c r="I170">
        <f t="shared" si="153"/>
        <v>59</v>
      </c>
      <c r="J170">
        <f t="shared" si="154"/>
        <v>60</v>
      </c>
      <c r="K170">
        <f t="shared" si="155"/>
        <v>61</v>
      </c>
      <c r="L170">
        <f t="shared" si="156"/>
        <v>62</v>
      </c>
      <c r="M170">
        <f>IF('Data Input'!D170&gt;=240,1,0)</f>
        <v>0</v>
      </c>
      <c r="N170">
        <f>_xlfn.IFS('Data Input'!F170&gt;=130,1,'Data Input'!G170=1,1,0=0,0)</f>
        <v>0</v>
      </c>
      <c r="O170">
        <f>'Data Input'!H170</f>
        <v>0</v>
      </c>
      <c r="P170">
        <f>'Data Input'!J170</f>
        <v>24.3</v>
      </c>
      <c r="Q170">
        <f t="shared" si="157"/>
        <v>0</v>
      </c>
      <c r="R170">
        <f>IF('Data Input'!I170&gt;=100,1,0)</f>
        <v>0</v>
      </c>
      <c r="S170" s="18">
        <f>'Data Input'!L170</f>
        <v>3</v>
      </c>
      <c r="T170" s="16">
        <f>'Data Input'!N170</f>
        <v>2016</v>
      </c>
      <c r="U170">
        <f t="shared" si="158"/>
        <v>0.42469154780749829</v>
      </c>
      <c r="V170">
        <f t="shared" si="159"/>
        <v>5.0037109550323332E-2</v>
      </c>
      <c r="W170">
        <f t="shared" si="160"/>
        <v>0.29160006316360415</v>
      </c>
      <c r="X170" s="16">
        <f t="shared" si="161"/>
        <v>1.1240917896037901E-2</v>
      </c>
      <c r="Y170">
        <f t="shared" si="162"/>
        <v>1787.163034323547</v>
      </c>
      <c r="Z170">
        <f t="shared" si="163"/>
        <v>23.016461027927615</v>
      </c>
      <c r="AA170">
        <f t="shared" si="164"/>
        <v>164.75191495970424</v>
      </c>
      <c r="AB170" s="16">
        <f t="shared" si="165"/>
        <v>57.445607253944623</v>
      </c>
      <c r="AC170">
        <f t="shared" si="166"/>
        <v>36815.455000000002</v>
      </c>
      <c r="AD170">
        <f t="shared" si="167"/>
        <v>32859.306000000004</v>
      </c>
      <c r="AE170">
        <f t="shared" si="168"/>
        <v>28903.157000000003</v>
      </c>
      <c r="AF170">
        <f t="shared" si="169"/>
        <v>24947.008000000002</v>
      </c>
      <c r="AG170">
        <f t="shared" si="170"/>
        <v>21828.632000000001</v>
      </c>
      <c r="AH170">
        <f t="shared" si="171"/>
        <v>18710.256000000001</v>
      </c>
      <c r="AI170">
        <f t="shared" si="172"/>
        <v>15591.880000000001</v>
      </c>
      <c r="AJ170">
        <f t="shared" si="173"/>
        <v>12473.504000000001</v>
      </c>
      <c r="AK170">
        <f t="shared" si="174"/>
        <v>9355.1280000000006</v>
      </c>
      <c r="AL170">
        <f t="shared" si="175"/>
        <v>6236.7520000000004</v>
      </c>
      <c r="AM170">
        <f t="shared" si="176"/>
        <v>3118.3760000000002</v>
      </c>
      <c r="AN170">
        <f t="shared" si="177"/>
        <v>729.06930684348833</v>
      </c>
      <c r="AO170">
        <f t="shared" si="178"/>
        <v>31249.151999999998</v>
      </c>
      <c r="AP170">
        <f t="shared" si="179"/>
        <v>27891.151999999998</v>
      </c>
      <c r="AQ170">
        <f t="shared" si="180"/>
        <v>24533.151999999998</v>
      </c>
      <c r="AR170">
        <f t="shared" si="181"/>
        <v>21175.151999999998</v>
      </c>
      <c r="AS170">
        <f t="shared" si="182"/>
        <v>18528.257999999998</v>
      </c>
      <c r="AT170">
        <f t="shared" si="183"/>
        <v>15881.364</v>
      </c>
      <c r="AU170">
        <f t="shared" si="184"/>
        <v>13234.47</v>
      </c>
      <c r="AV170">
        <f t="shared" si="185"/>
        <v>10587.575999999999</v>
      </c>
      <c r="AW170">
        <f t="shared" si="186"/>
        <v>7940.6819999999989</v>
      </c>
      <c r="AX170">
        <f t="shared" si="187"/>
        <v>5293.7879999999996</v>
      </c>
      <c r="AY170">
        <f t="shared" si="188"/>
        <v>2646.8939999999998</v>
      </c>
      <c r="AZ170">
        <f t="shared" si="189"/>
        <v>618.83787090930502</v>
      </c>
      <c r="BA170">
        <f t="shared" si="190"/>
        <v>30449.140999999996</v>
      </c>
      <c r="BB170">
        <f t="shared" si="191"/>
        <v>27177.109999999997</v>
      </c>
      <c r="BC170">
        <f t="shared" si="192"/>
        <v>23905.078999999998</v>
      </c>
      <c r="BD170">
        <f t="shared" si="193"/>
        <v>20633.047999999999</v>
      </c>
      <c r="BE170">
        <f t="shared" si="194"/>
        <v>18053.916999999998</v>
      </c>
      <c r="BF170">
        <f t="shared" si="195"/>
        <v>15474.785999999998</v>
      </c>
      <c r="BG170">
        <f t="shared" si="196"/>
        <v>12895.654999999999</v>
      </c>
      <c r="BH170">
        <f t="shared" si="197"/>
        <v>10316.523999999999</v>
      </c>
      <c r="BI170">
        <f t="shared" si="198"/>
        <v>7737.393</v>
      </c>
      <c r="BJ170">
        <f t="shared" si="199"/>
        <v>5158.2619999999997</v>
      </c>
      <c r="BK170">
        <f t="shared" si="200"/>
        <v>2579.1309999999999</v>
      </c>
      <c r="BL170">
        <f t="shared" si="201"/>
        <v>602.99501244706141</v>
      </c>
      <c r="BM170">
        <f t="shared" si="202"/>
        <v>49261.2</v>
      </c>
      <c r="BN170">
        <f t="shared" si="203"/>
        <v>46295.832999999999</v>
      </c>
      <c r="BO170">
        <f t="shared" si="204"/>
        <v>40831.061999999998</v>
      </c>
      <c r="BP170">
        <f t="shared" si="205"/>
        <v>35366.290999999997</v>
      </c>
      <c r="BQ170">
        <f t="shared" si="206"/>
        <v>29901.52</v>
      </c>
      <c r="BR170">
        <f t="shared" si="207"/>
        <v>25235.11</v>
      </c>
      <c r="BS170">
        <f t="shared" si="208"/>
        <v>20568.7</v>
      </c>
      <c r="BT170">
        <f t="shared" si="209"/>
        <v>15902.29</v>
      </c>
      <c r="BU170">
        <f t="shared" si="210"/>
        <v>11235.880000000001</v>
      </c>
      <c r="BV170">
        <f t="shared" si="211"/>
        <v>6569.47</v>
      </c>
      <c r="BW170">
        <f t="shared" si="212"/>
        <v>3284.7350000000001</v>
      </c>
      <c r="BX170" s="16">
        <f t="shared" si="213"/>
        <v>986.8545422527427</v>
      </c>
      <c r="BY170">
        <f t="shared" si="214"/>
        <v>2516.2323411670354</v>
      </c>
      <c r="BZ170">
        <f t="shared" si="215"/>
        <v>641.85433193723259</v>
      </c>
      <c r="CA170">
        <f t="shared" si="216"/>
        <v>767.74692740676562</v>
      </c>
      <c r="CB170">
        <f t="shared" si="217"/>
        <v>1044.3001495066874</v>
      </c>
    </row>
    <row r="171" spans="1:80" x14ac:dyDescent="0.25">
      <c r="A171">
        <f>'Data Input'!A171</f>
        <v>0</v>
      </c>
      <c r="B171">
        <f>'Data Input'!C171</f>
        <v>48</v>
      </c>
      <c r="C171">
        <f t="shared" si="147"/>
        <v>49</v>
      </c>
      <c r="D171">
        <f t="shared" si="148"/>
        <v>50</v>
      </c>
      <c r="E171">
        <f t="shared" si="149"/>
        <v>51</v>
      </c>
      <c r="F171">
        <f t="shared" si="150"/>
        <v>52</v>
      </c>
      <c r="G171">
        <f t="shared" si="151"/>
        <v>53</v>
      </c>
      <c r="H171">
        <f t="shared" si="152"/>
        <v>54</v>
      </c>
      <c r="I171">
        <f t="shared" si="153"/>
        <v>55</v>
      </c>
      <c r="J171">
        <f t="shared" si="154"/>
        <v>56</v>
      </c>
      <c r="K171">
        <f t="shared" si="155"/>
        <v>57</v>
      </c>
      <c r="L171">
        <f t="shared" si="156"/>
        <v>58</v>
      </c>
      <c r="M171">
        <f>IF('Data Input'!D171&gt;=240,1,0)</f>
        <v>0</v>
      </c>
      <c r="N171">
        <f>_xlfn.IFS('Data Input'!F171&gt;=130,1,'Data Input'!G171=1,1,0=0,0)</f>
        <v>0</v>
      </c>
      <c r="O171">
        <f>'Data Input'!H171</f>
        <v>0</v>
      </c>
      <c r="P171">
        <f>'Data Input'!J171</f>
        <v>21</v>
      </c>
      <c r="Q171">
        <f t="shared" si="157"/>
        <v>0</v>
      </c>
      <c r="R171">
        <f>IF('Data Input'!I171&gt;=100,1,0)</f>
        <v>1</v>
      </c>
      <c r="S171" s="18">
        <f>'Data Input'!L171</f>
        <v>3</v>
      </c>
      <c r="T171" s="16">
        <f>'Data Input'!N171</f>
        <v>2016</v>
      </c>
      <c r="U171">
        <f t="shared" si="158"/>
        <v>0.35871908884272424</v>
      </c>
      <c r="V171">
        <f t="shared" si="159"/>
        <v>2.8504075408574244E-2</v>
      </c>
      <c r="W171">
        <f t="shared" si="160"/>
        <v>0.33249345938958974</v>
      </c>
      <c r="X171" s="16">
        <f t="shared" si="161"/>
        <v>1</v>
      </c>
      <c r="Y171">
        <f t="shared" si="162"/>
        <v>1509.541450955672</v>
      </c>
      <c r="Z171">
        <f t="shared" si="163"/>
        <v>13.111527557736791</v>
      </c>
      <c r="AA171">
        <f t="shared" si="164"/>
        <v>187.85638642086812</v>
      </c>
      <c r="AB171" s="16">
        <f t="shared" si="165"/>
        <v>5110.4018181818183</v>
      </c>
      <c r="AC171">
        <f t="shared" si="166"/>
        <v>40166.547000000006</v>
      </c>
      <c r="AD171">
        <f t="shared" si="167"/>
        <v>36210.398000000008</v>
      </c>
      <c r="AE171">
        <f t="shared" si="168"/>
        <v>32254.249000000007</v>
      </c>
      <c r="AF171">
        <f t="shared" si="169"/>
        <v>28298.100000000006</v>
      </c>
      <c r="AG171">
        <f t="shared" si="170"/>
        <v>24341.951000000005</v>
      </c>
      <c r="AH171">
        <f t="shared" si="171"/>
        <v>20385.802000000003</v>
      </c>
      <c r="AI171">
        <f t="shared" si="172"/>
        <v>16429.653000000002</v>
      </c>
      <c r="AJ171">
        <f t="shared" si="173"/>
        <v>12473.504000000001</v>
      </c>
      <c r="AK171">
        <f t="shared" si="174"/>
        <v>9355.1280000000006</v>
      </c>
      <c r="AL171">
        <f t="shared" si="175"/>
        <v>6236.7520000000004</v>
      </c>
      <c r="AM171">
        <f t="shared" si="176"/>
        <v>3118.3760000000002</v>
      </c>
      <c r="AN171">
        <f t="shared" si="177"/>
        <v>670.45511993688626</v>
      </c>
      <c r="AO171">
        <f t="shared" si="178"/>
        <v>34093.576000000001</v>
      </c>
      <c r="AP171">
        <f t="shared" si="179"/>
        <v>30735.576000000001</v>
      </c>
      <c r="AQ171">
        <f t="shared" si="180"/>
        <v>27377.576000000001</v>
      </c>
      <c r="AR171">
        <f t="shared" si="181"/>
        <v>24019.576000000001</v>
      </c>
      <c r="AS171">
        <f t="shared" si="182"/>
        <v>20661.576000000001</v>
      </c>
      <c r="AT171">
        <f t="shared" si="183"/>
        <v>17303.576000000001</v>
      </c>
      <c r="AU171">
        <f t="shared" si="184"/>
        <v>13945.575999999999</v>
      </c>
      <c r="AV171">
        <f t="shared" si="185"/>
        <v>10587.575999999999</v>
      </c>
      <c r="AW171">
        <f t="shared" si="186"/>
        <v>7940.6819999999989</v>
      </c>
      <c r="AX171">
        <f t="shared" si="187"/>
        <v>5293.7879999999996</v>
      </c>
      <c r="AY171">
        <f t="shared" si="188"/>
        <v>2646.8939999999998</v>
      </c>
      <c r="AZ171">
        <f t="shared" si="189"/>
        <v>569.08583103511933</v>
      </c>
      <c r="BA171">
        <f t="shared" si="190"/>
        <v>33220.740999999995</v>
      </c>
      <c r="BB171">
        <f t="shared" si="191"/>
        <v>29948.709999999995</v>
      </c>
      <c r="BC171">
        <f t="shared" si="192"/>
        <v>26676.678999999996</v>
      </c>
      <c r="BD171">
        <f t="shared" si="193"/>
        <v>23404.647999999997</v>
      </c>
      <c r="BE171">
        <f t="shared" si="194"/>
        <v>20132.616999999998</v>
      </c>
      <c r="BF171">
        <f t="shared" si="195"/>
        <v>16860.585999999999</v>
      </c>
      <c r="BG171">
        <f t="shared" si="196"/>
        <v>13588.555</v>
      </c>
      <c r="BH171">
        <f t="shared" si="197"/>
        <v>10316.523999999999</v>
      </c>
      <c r="BI171">
        <f t="shared" si="198"/>
        <v>7737.393</v>
      </c>
      <c r="BJ171">
        <f t="shared" si="199"/>
        <v>5158.2619999999997</v>
      </c>
      <c r="BK171">
        <f t="shared" si="200"/>
        <v>2579.1309999999999</v>
      </c>
      <c r="BL171">
        <f t="shared" si="201"/>
        <v>554.51660940204147</v>
      </c>
      <c r="BM171">
        <f t="shared" si="202"/>
        <v>55217.993999999999</v>
      </c>
      <c r="BN171">
        <f t="shared" si="203"/>
        <v>52252.627</v>
      </c>
      <c r="BO171">
        <f t="shared" si="204"/>
        <v>46787.856</v>
      </c>
      <c r="BP171">
        <f t="shared" si="205"/>
        <v>41323.084999999999</v>
      </c>
      <c r="BQ171">
        <f t="shared" si="206"/>
        <v>35858.313999999998</v>
      </c>
      <c r="BR171">
        <f t="shared" si="207"/>
        <v>30393.543000000001</v>
      </c>
      <c r="BS171">
        <f t="shared" si="208"/>
        <v>24928.772000000001</v>
      </c>
      <c r="BT171">
        <f t="shared" si="209"/>
        <v>19464.001</v>
      </c>
      <c r="BU171">
        <f t="shared" si="210"/>
        <v>13999.23</v>
      </c>
      <c r="BV171">
        <f t="shared" si="211"/>
        <v>9332.82</v>
      </c>
      <c r="BW171">
        <f t="shared" si="212"/>
        <v>4666.41</v>
      </c>
      <c r="BX171" s="16">
        <f t="shared" si="213"/>
        <v>977.01514289958675</v>
      </c>
      <c r="BY171">
        <f t="shared" si="214"/>
        <v>2179.9965708925583</v>
      </c>
      <c r="BZ171">
        <f t="shared" si="215"/>
        <v>582.19735859285606</v>
      </c>
      <c r="CA171">
        <f t="shared" si="216"/>
        <v>742.37299582290962</v>
      </c>
      <c r="CB171">
        <f t="shared" si="217"/>
        <v>6087.4169610814051</v>
      </c>
    </row>
    <row r="172" spans="1:80" x14ac:dyDescent="0.25">
      <c r="A172">
        <f>'Data Input'!A172</f>
        <v>1</v>
      </c>
      <c r="B172">
        <f>'Data Input'!C172</f>
        <v>48</v>
      </c>
      <c r="C172">
        <f t="shared" si="147"/>
        <v>49</v>
      </c>
      <c r="D172">
        <f t="shared" si="148"/>
        <v>50</v>
      </c>
      <c r="E172">
        <f t="shared" si="149"/>
        <v>51</v>
      </c>
      <c r="F172">
        <f t="shared" si="150"/>
        <v>52</v>
      </c>
      <c r="G172">
        <f t="shared" si="151"/>
        <v>53</v>
      </c>
      <c r="H172">
        <f t="shared" si="152"/>
        <v>54</v>
      </c>
      <c r="I172">
        <f t="shared" si="153"/>
        <v>55</v>
      </c>
      <c r="J172">
        <f t="shared" si="154"/>
        <v>56</v>
      </c>
      <c r="K172">
        <f t="shared" si="155"/>
        <v>57</v>
      </c>
      <c r="L172">
        <f t="shared" si="156"/>
        <v>58</v>
      </c>
      <c r="M172">
        <f>IF('Data Input'!D172&gt;=240,1,0)</f>
        <v>0</v>
      </c>
      <c r="N172">
        <f>_xlfn.IFS('Data Input'!F172&gt;=130,1,'Data Input'!G172=1,1,0=0,0)</f>
        <v>0</v>
      </c>
      <c r="O172">
        <f>'Data Input'!H172</f>
        <v>0</v>
      </c>
      <c r="P172">
        <f>'Data Input'!J172</f>
        <v>25.9</v>
      </c>
      <c r="Q172">
        <f t="shared" si="157"/>
        <v>0</v>
      </c>
      <c r="R172">
        <f>IF('Data Input'!I172&gt;=100,1,0)</f>
        <v>0</v>
      </c>
      <c r="S172" s="18">
        <f>'Data Input'!L172</f>
        <v>3</v>
      </c>
      <c r="T172" s="16">
        <f>'Data Input'!N172</f>
        <v>2016</v>
      </c>
      <c r="U172">
        <f t="shared" si="158"/>
        <v>0.45783696739909724</v>
      </c>
      <c r="V172">
        <f t="shared" si="159"/>
        <v>5.3591998098402531E-2</v>
      </c>
      <c r="W172">
        <f t="shared" si="160"/>
        <v>0.30496338657056554</v>
      </c>
      <c r="X172" s="16">
        <f t="shared" si="161"/>
        <v>1.5223827202756711E-2</v>
      </c>
      <c r="Y172">
        <f t="shared" si="162"/>
        <v>1926.6437208525369</v>
      </c>
      <c r="Z172">
        <f t="shared" si="163"/>
        <v>24.651666467666345</v>
      </c>
      <c r="AA172">
        <f t="shared" si="164"/>
        <v>172.30209549683084</v>
      </c>
      <c r="AB172" s="16">
        <f t="shared" si="165"/>
        <v>77.79987421665372</v>
      </c>
      <c r="AC172">
        <f t="shared" si="166"/>
        <v>40166.547000000006</v>
      </c>
      <c r="AD172">
        <f t="shared" si="167"/>
        <v>36210.398000000008</v>
      </c>
      <c r="AE172">
        <f t="shared" si="168"/>
        <v>32254.249000000007</v>
      </c>
      <c r="AF172">
        <f t="shared" si="169"/>
        <v>28298.100000000006</v>
      </c>
      <c r="AG172">
        <f t="shared" si="170"/>
        <v>24341.951000000005</v>
      </c>
      <c r="AH172">
        <f t="shared" si="171"/>
        <v>20385.802000000003</v>
      </c>
      <c r="AI172">
        <f t="shared" si="172"/>
        <v>16429.653000000002</v>
      </c>
      <c r="AJ172">
        <f t="shared" si="173"/>
        <v>12473.504000000001</v>
      </c>
      <c r="AK172">
        <f t="shared" si="174"/>
        <v>9355.1280000000006</v>
      </c>
      <c r="AL172">
        <f t="shared" si="175"/>
        <v>6236.7520000000004</v>
      </c>
      <c r="AM172">
        <f t="shared" si="176"/>
        <v>3118.3760000000002</v>
      </c>
      <c r="AN172">
        <f t="shared" si="177"/>
        <v>855.7089612359166</v>
      </c>
      <c r="AO172">
        <f t="shared" si="178"/>
        <v>34093.576000000001</v>
      </c>
      <c r="AP172">
        <f t="shared" si="179"/>
        <v>30735.576000000001</v>
      </c>
      <c r="AQ172">
        <f t="shared" si="180"/>
        <v>27377.576000000001</v>
      </c>
      <c r="AR172">
        <f t="shared" si="181"/>
        <v>24019.576000000001</v>
      </c>
      <c r="AS172">
        <f t="shared" si="182"/>
        <v>20661.576000000001</v>
      </c>
      <c r="AT172">
        <f t="shared" si="183"/>
        <v>17303.576000000001</v>
      </c>
      <c r="AU172">
        <f t="shared" si="184"/>
        <v>13945.575999999999</v>
      </c>
      <c r="AV172">
        <f t="shared" si="185"/>
        <v>10587.575999999999</v>
      </c>
      <c r="AW172">
        <f t="shared" si="186"/>
        <v>7940.6819999999989</v>
      </c>
      <c r="AX172">
        <f t="shared" si="187"/>
        <v>5293.7879999999996</v>
      </c>
      <c r="AY172">
        <f t="shared" si="188"/>
        <v>2646.8939999999998</v>
      </c>
      <c r="AZ172">
        <f t="shared" si="189"/>
        <v>726.33026558881636</v>
      </c>
      <c r="BA172">
        <f t="shared" si="190"/>
        <v>33220.740999999995</v>
      </c>
      <c r="BB172">
        <f t="shared" si="191"/>
        <v>29948.709999999995</v>
      </c>
      <c r="BC172">
        <f t="shared" si="192"/>
        <v>26676.678999999996</v>
      </c>
      <c r="BD172">
        <f t="shared" si="193"/>
        <v>23404.647999999997</v>
      </c>
      <c r="BE172">
        <f t="shared" si="194"/>
        <v>20132.616999999998</v>
      </c>
      <c r="BF172">
        <f t="shared" si="195"/>
        <v>16860.585999999999</v>
      </c>
      <c r="BG172">
        <f t="shared" si="196"/>
        <v>13588.555</v>
      </c>
      <c r="BH172">
        <f t="shared" si="197"/>
        <v>10316.523999999999</v>
      </c>
      <c r="BI172">
        <f t="shared" si="198"/>
        <v>7737.393</v>
      </c>
      <c r="BJ172">
        <f t="shared" si="199"/>
        <v>5158.2619999999997</v>
      </c>
      <c r="BK172">
        <f t="shared" si="200"/>
        <v>2579.1309999999999</v>
      </c>
      <c r="BL172">
        <f t="shared" si="201"/>
        <v>707.73541391428444</v>
      </c>
      <c r="BM172">
        <f t="shared" si="202"/>
        <v>55217.993999999999</v>
      </c>
      <c r="BN172">
        <f t="shared" si="203"/>
        <v>52252.627</v>
      </c>
      <c r="BO172">
        <f t="shared" si="204"/>
        <v>46787.856</v>
      </c>
      <c r="BP172">
        <f t="shared" si="205"/>
        <v>41323.084999999999</v>
      </c>
      <c r="BQ172">
        <f t="shared" si="206"/>
        <v>35858.313999999998</v>
      </c>
      <c r="BR172">
        <f t="shared" si="207"/>
        <v>30393.543000000001</v>
      </c>
      <c r="BS172">
        <f t="shared" si="208"/>
        <v>24928.772000000001</v>
      </c>
      <c r="BT172">
        <f t="shared" si="209"/>
        <v>19464.001</v>
      </c>
      <c r="BU172">
        <f t="shared" si="210"/>
        <v>13999.23</v>
      </c>
      <c r="BV172">
        <f t="shared" si="211"/>
        <v>9332.82</v>
      </c>
      <c r="BW172">
        <f t="shared" si="212"/>
        <v>4666.41</v>
      </c>
      <c r="BX172" s="16">
        <f t="shared" si="213"/>
        <v>1246.974761145932</v>
      </c>
      <c r="BY172">
        <f t="shared" si="214"/>
        <v>2782.3526820884535</v>
      </c>
      <c r="BZ172">
        <f t="shared" si="215"/>
        <v>750.98193205648272</v>
      </c>
      <c r="CA172">
        <f t="shared" si="216"/>
        <v>880.03750941111525</v>
      </c>
      <c r="CB172">
        <f t="shared" si="217"/>
        <v>1324.7746353625857</v>
      </c>
    </row>
    <row r="173" spans="1:80" x14ac:dyDescent="0.25">
      <c r="A173">
        <f>'Data Input'!A173</f>
        <v>1</v>
      </c>
      <c r="B173">
        <f>'Data Input'!C173</f>
        <v>57</v>
      </c>
      <c r="C173">
        <f t="shared" si="147"/>
        <v>58</v>
      </c>
      <c r="D173">
        <f t="shared" si="148"/>
        <v>59</v>
      </c>
      <c r="E173">
        <f t="shared" si="149"/>
        <v>60</v>
      </c>
      <c r="F173">
        <f t="shared" si="150"/>
        <v>61</v>
      </c>
      <c r="G173">
        <f t="shared" si="151"/>
        <v>62</v>
      </c>
      <c r="H173">
        <f t="shared" si="152"/>
        <v>63</v>
      </c>
      <c r="I173">
        <f t="shared" si="153"/>
        <v>64</v>
      </c>
      <c r="J173">
        <f t="shared" si="154"/>
        <v>65</v>
      </c>
      <c r="K173">
        <f t="shared" si="155"/>
        <v>66</v>
      </c>
      <c r="L173">
        <f t="shared" si="156"/>
        <v>67</v>
      </c>
      <c r="M173">
        <f>IF('Data Input'!D173&gt;=240,1,0)</f>
        <v>0</v>
      </c>
      <c r="N173">
        <f>_xlfn.IFS('Data Input'!F173&gt;=130,1,'Data Input'!G173=1,1,0=0,0)</f>
        <v>0</v>
      </c>
      <c r="O173">
        <f>'Data Input'!H173</f>
        <v>0</v>
      </c>
      <c r="P173">
        <f>'Data Input'!J173</f>
        <v>28.6</v>
      </c>
      <c r="Q173">
        <f t="shared" si="157"/>
        <v>0</v>
      </c>
      <c r="R173">
        <f>IF('Data Input'!I173&gt;=100,1,0)</f>
        <v>0</v>
      </c>
      <c r="S173" s="18">
        <f>'Data Input'!L173</f>
        <v>3</v>
      </c>
      <c r="T173" s="16">
        <f>'Data Input'!N173</f>
        <v>2016</v>
      </c>
      <c r="U173">
        <f t="shared" si="158"/>
        <v>0.51447035801320018</v>
      </c>
      <c r="V173">
        <f t="shared" si="159"/>
        <v>6.0136029394217298E-2</v>
      </c>
      <c r="W173">
        <f t="shared" si="160"/>
        <v>0.32826974279300392</v>
      </c>
      <c r="X173" s="16">
        <f t="shared" si="161"/>
        <v>2.5309987595399194E-2</v>
      </c>
      <c r="Y173">
        <f t="shared" si="162"/>
        <v>2164.9651631709708</v>
      </c>
      <c r="Z173">
        <f t="shared" si="163"/>
        <v>27.661841168788463</v>
      </c>
      <c r="AA173">
        <f t="shared" si="164"/>
        <v>185.47001726173596</v>
      </c>
      <c r="AB173" s="16">
        <f t="shared" si="165"/>
        <v>129.34420662568729</v>
      </c>
      <c r="AC173">
        <f t="shared" si="166"/>
        <v>33464.364000000001</v>
      </c>
      <c r="AD173">
        <f t="shared" si="167"/>
        <v>30345.988000000001</v>
      </c>
      <c r="AE173">
        <f t="shared" si="168"/>
        <v>27227.612000000001</v>
      </c>
      <c r="AF173">
        <f t="shared" si="169"/>
        <v>24109.236000000001</v>
      </c>
      <c r="AG173">
        <f t="shared" si="170"/>
        <v>20990.86</v>
      </c>
      <c r="AH173">
        <f t="shared" si="171"/>
        <v>17872.484</v>
      </c>
      <c r="AI173">
        <f t="shared" si="172"/>
        <v>14754.108</v>
      </c>
      <c r="AJ173">
        <f t="shared" si="173"/>
        <v>11635.732</v>
      </c>
      <c r="AK173">
        <f t="shared" si="174"/>
        <v>8517.3559999999998</v>
      </c>
      <c r="AL173">
        <f t="shared" si="175"/>
        <v>5398.98</v>
      </c>
      <c r="AM173">
        <f t="shared" si="176"/>
        <v>2699.49</v>
      </c>
      <c r="AN173">
        <f t="shared" si="177"/>
        <v>826.19993806901471</v>
      </c>
      <c r="AO173">
        <f t="shared" si="178"/>
        <v>28404.727999999999</v>
      </c>
      <c r="AP173">
        <f t="shared" si="179"/>
        <v>25757.833999999999</v>
      </c>
      <c r="AQ173">
        <f t="shared" si="180"/>
        <v>23110.94</v>
      </c>
      <c r="AR173">
        <f t="shared" si="181"/>
        <v>20464.045999999998</v>
      </c>
      <c r="AS173">
        <f t="shared" si="182"/>
        <v>17817.151999999998</v>
      </c>
      <c r="AT173">
        <f t="shared" si="183"/>
        <v>15170.258</v>
      </c>
      <c r="AU173">
        <f t="shared" si="184"/>
        <v>12523.364</v>
      </c>
      <c r="AV173">
        <f t="shared" si="185"/>
        <v>9876.4699999999993</v>
      </c>
      <c r="AW173">
        <f t="shared" si="186"/>
        <v>7229.5759999999991</v>
      </c>
      <c r="AX173">
        <f t="shared" si="187"/>
        <v>4582.6819999999998</v>
      </c>
      <c r="AY173">
        <f t="shared" si="188"/>
        <v>2291.3409999999999</v>
      </c>
      <c r="AZ173">
        <f t="shared" si="189"/>
        <v>701.28283605901731</v>
      </c>
      <c r="BA173">
        <f t="shared" si="190"/>
        <v>27677.539000000004</v>
      </c>
      <c r="BB173">
        <f t="shared" si="191"/>
        <v>25098.408000000003</v>
      </c>
      <c r="BC173">
        <f t="shared" si="192"/>
        <v>22519.277000000002</v>
      </c>
      <c r="BD173">
        <f t="shared" si="193"/>
        <v>19940.146000000001</v>
      </c>
      <c r="BE173">
        <f t="shared" si="194"/>
        <v>17361.014999999999</v>
      </c>
      <c r="BF173">
        <f t="shared" si="195"/>
        <v>14781.883999999998</v>
      </c>
      <c r="BG173">
        <f t="shared" si="196"/>
        <v>12202.752999999999</v>
      </c>
      <c r="BH173">
        <f t="shared" si="197"/>
        <v>9623.6219999999994</v>
      </c>
      <c r="BI173">
        <f t="shared" si="198"/>
        <v>7044.491</v>
      </c>
      <c r="BJ173">
        <f t="shared" si="199"/>
        <v>4465.3599999999997</v>
      </c>
      <c r="BK173">
        <f t="shared" si="200"/>
        <v>2232.6799999999998</v>
      </c>
      <c r="BL173">
        <f t="shared" si="201"/>
        <v>683.3292874426503</v>
      </c>
      <c r="BM173">
        <f t="shared" si="202"/>
        <v>35797.58</v>
      </c>
      <c r="BN173">
        <f t="shared" si="203"/>
        <v>32832.213000000003</v>
      </c>
      <c r="BO173">
        <f t="shared" si="204"/>
        <v>28165.803</v>
      </c>
      <c r="BP173">
        <f t="shared" si="205"/>
        <v>23499.393</v>
      </c>
      <c r="BQ173">
        <f t="shared" si="206"/>
        <v>18832.983</v>
      </c>
      <c r="BR173">
        <f t="shared" si="207"/>
        <v>15548.248000000001</v>
      </c>
      <c r="BS173">
        <f t="shared" si="208"/>
        <v>12263.513000000001</v>
      </c>
      <c r="BT173">
        <f t="shared" si="209"/>
        <v>8978.7780000000002</v>
      </c>
      <c r="BU173">
        <f t="shared" si="210"/>
        <v>5694.0429999999997</v>
      </c>
      <c r="BV173">
        <f t="shared" si="211"/>
        <v>2409.308</v>
      </c>
      <c r="BW173">
        <f t="shared" si="212"/>
        <v>1244.421</v>
      </c>
      <c r="BX173" s="16">
        <f t="shared" si="213"/>
        <v>782.42804318508865</v>
      </c>
      <c r="BY173">
        <f t="shared" si="214"/>
        <v>2991.1651012399852</v>
      </c>
      <c r="BZ173">
        <f t="shared" si="215"/>
        <v>728.94467722780576</v>
      </c>
      <c r="CA173">
        <f t="shared" si="216"/>
        <v>868.79930470438626</v>
      </c>
      <c r="CB173">
        <f t="shared" si="217"/>
        <v>911.77224981077597</v>
      </c>
    </row>
    <row r="174" spans="1:80" x14ac:dyDescent="0.25">
      <c r="A174">
        <f>'Data Input'!A174</f>
        <v>0</v>
      </c>
      <c r="B174">
        <f>'Data Input'!C174</f>
        <v>56</v>
      </c>
      <c r="C174">
        <f t="shared" si="147"/>
        <v>57</v>
      </c>
      <c r="D174">
        <f t="shared" si="148"/>
        <v>58</v>
      </c>
      <c r="E174">
        <f t="shared" si="149"/>
        <v>59</v>
      </c>
      <c r="F174">
        <f t="shared" si="150"/>
        <v>60</v>
      </c>
      <c r="G174">
        <f t="shared" si="151"/>
        <v>61</v>
      </c>
      <c r="H174">
        <f t="shared" si="152"/>
        <v>62</v>
      </c>
      <c r="I174">
        <f t="shared" si="153"/>
        <v>63</v>
      </c>
      <c r="J174">
        <f t="shared" si="154"/>
        <v>64</v>
      </c>
      <c r="K174">
        <f t="shared" si="155"/>
        <v>65</v>
      </c>
      <c r="L174">
        <f t="shared" si="156"/>
        <v>66</v>
      </c>
      <c r="M174">
        <f>IF('Data Input'!D174&gt;=240,1,0)</f>
        <v>0</v>
      </c>
      <c r="N174">
        <f>_xlfn.IFS('Data Input'!F174&gt;=130,1,'Data Input'!G174=1,1,0=0,0)</f>
        <v>0</v>
      </c>
      <c r="O174">
        <f>'Data Input'!H174</f>
        <v>0</v>
      </c>
      <c r="P174">
        <f>'Data Input'!J174</f>
        <v>27</v>
      </c>
      <c r="Q174">
        <f t="shared" si="157"/>
        <v>0</v>
      </c>
      <c r="R174">
        <f>IF('Data Input'!I174&gt;=100,1,0)</f>
        <v>0</v>
      </c>
      <c r="S174" s="18">
        <f>'Data Input'!L174</f>
        <v>3</v>
      </c>
      <c r="T174" s="16">
        <f>'Data Input'!N174</f>
        <v>2016</v>
      </c>
      <c r="U174">
        <f t="shared" si="158"/>
        <v>0.48086135522630946</v>
      </c>
      <c r="V174">
        <f t="shared" si="159"/>
        <v>5.6172823569776494E-2</v>
      </c>
      <c r="W174">
        <f t="shared" si="160"/>
        <v>0.31434704258186213</v>
      </c>
      <c r="X174" s="16">
        <f t="shared" si="161"/>
        <v>1.8738513934981094E-2</v>
      </c>
      <c r="Y174">
        <f t="shared" si="162"/>
        <v>2023.533651968788</v>
      </c>
      <c r="Z174">
        <f t="shared" si="163"/>
        <v>25.838814754519731</v>
      </c>
      <c r="AA174">
        <f t="shared" si="164"/>
        <v>177.60379289844241</v>
      </c>
      <c r="AB174" s="16">
        <f t="shared" si="165"/>
        <v>95.761335683352712</v>
      </c>
      <c r="AC174">
        <f t="shared" si="166"/>
        <v>33883.25</v>
      </c>
      <c r="AD174">
        <f t="shared" si="167"/>
        <v>30764.874000000003</v>
      </c>
      <c r="AE174">
        <f t="shared" si="168"/>
        <v>27646.498000000003</v>
      </c>
      <c r="AF174">
        <f t="shared" si="169"/>
        <v>24528.122000000003</v>
      </c>
      <c r="AG174">
        <f t="shared" si="170"/>
        <v>21409.746000000003</v>
      </c>
      <c r="AH174">
        <f t="shared" si="171"/>
        <v>18291.370000000003</v>
      </c>
      <c r="AI174">
        <f t="shared" si="172"/>
        <v>15172.994000000001</v>
      </c>
      <c r="AJ174">
        <f t="shared" si="173"/>
        <v>12054.618</v>
      </c>
      <c r="AK174">
        <f t="shared" si="174"/>
        <v>8936.2420000000002</v>
      </c>
      <c r="AL174">
        <f t="shared" si="175"/>
        <v>5817.866</v>
      </c>
      <c r="AM174">
        <f t="shared" si="176"/>
        <v>2699.49</v>
      </c>
      <c r="AN174">
        <f t="shared" si="177"/>
        <v>788.87324147755862</v>
      </c>
      <c r="AO174">
        <f t="shared" si="178"/>
        <v>28760.280999999999</v>
      </c>
      <c r="AP174">
        <f t="shared" si="179"/>
        <v>26113.386999999999</v>
      </c>
      <c r="AQ174">
        <f t="shared" si="180"/>
        <v>23466.492999999999</v>
      </c>
      <c r="AR174">
        <f t="shared" si="181"/>
        <v>20819.598999999998</v>
      </c>
      <c r="AS174">
        <f t="shared" si="182"/>
        <v>18172.704999999998</v>
      </c>
      <c r="AT174">
        <f t="shared" si="183"/>
        <v>15525.811</v>
      </c>
      <c r="AU174">
        <f t="shared" si="184"/>
        <v>12878.916999999999</v>
      </c>
      <c r="AV174">
        <f t="shared" si="185"/>
        <v>10232.022999999999</v>
      </c>
      <c r="AW174">
        <f t="shared" si="186"/>
        <v>7585.128999999999</v>
      </c>
      <c r="AX174">
        <f t="shared" si="187"/>
        <v>4938.2349999999997</v>
      </c>
      <c r="AY174">
        <f t="shared" si="188"/>
        <v>2291.3409999999999</v>
      </c>
      <c r="AZ174">
        <f t="shared" si="189"/>
        <v>669.59975507749868</v>
      </c>
      <c r="BA174">
        <f t="shared" si="190"/>
        <v>28023.99</v>
      </c>
      <c r="BB174">
        <f t="shared" si="191"/>
        <v>25444.859</v>
      </c>
      <c r="BC174">
        <f t="shared" si="192"/>
        <v>22865.727999999999</v>
      </c>
      <c r="BD174">
        <f t="shared" si="193"/>
        <v>20286.596999999998</v>
      </c>
      <c r="BE174">
        <f t="shared" si="194"/>
        <v>17707.465999999997</v>
      </c>
      <c r="BF174">
        <f t="shared" si="195"/>
        <v>15128.334999999997</v>
      </c>
      <c r="BG174">
        <f t="shared" si="196"/>
        <v>12549.203999999998</v>
      </c>
      <c r="BH174">
        <f t="shared" si="197"/>
        <v>9970.0729999999985</v>
      </c>
      <c r="BI174">
        <f t="shared" si="198"/>
        <v>7390.9419999999991</v>
      </c>
      <c r="BJ174">
        <f t="shared" si="199"/>
        <v>4811.8109999999997</v>
      </c>
      <c r="BK174">
        <f t="shared" si="200"/>
        <v>2232.6799999999998</v>
      </c>
      <c r="BL174">
        <f t="shared" si="201"/>
        <v>652.45734581824001</v>
      </c>
      <c r="BM174">
        <f t="shared" si="202"/>
        <v>39219.569000000003</v>
      </c>
      <c r="BN174">
        <f t="shared" si="203"/>
        <v>36254.202000000005</v>
      </c>
      <c r="BO174">
        <f t="shared" si="204"/>
        <v>31587.792000000001</v>
      </c>
      <c r="BP174">
        <f t="shared" si="205"/>
        <v>26921.382000000001</v>
      </c>
      <c r="BQ174">
        <f t="shared" si="206"/>
        <v>22254.972000000002</v>
      </c>
      <c r="BR174">
        <f t="shared" si="207"/>
        <v>17588.562000000002</v>
      </c>
      <c r="BS174">
        <f t="shared" si="208"/>
        <v>14303.827000000001</v>
      </c>
      <c r="BT174">
        <f t="shared" si="209"/>
        <v>11019.092000000001</v>
      </c>
      <c r="BU174">
        <f t="shared" si="210"/>
        <v>7734.357</v>
      </c>
      <c r="BV174">
        <f t="shared" si="211"/>
        <v>4449.6220000000003</v>
      </c>
      <c r="BW174">
        <f t="shared" si="212"/>
        <v>1164.8869999999999</v>
      </c>
      <c r="BX174" s="16">
        <f t="shared" si="213"/>
        <v>839.85168651878166</v>
      </c>
      <c r="BY174">
        <f t="shared" si="214"/>
        <v>2812.4068934463467</v>
      </c>
      <c r="BZ174">
        <f t="shared" si="215"/>
        <v>695.4385698320184</v>
      </c>
      <c r="CA174">
        <f t="shared" si="216"/>
        <v>830.06113871668242</v>
      </c>
      <c r="CB174">
        <f t="shared" si="217"/>
        <v>935.6130222021344</v>
      </c>
    </row>
    <row r="175" spans="1:80" x14ac:dyDescent="0.25">
      <c r="A175">
        <f>'Data Input'!A175</f>
        <v>0</v>
      </c>
      <c r="B175">
        <f>'Data Input'!C175</f>
        <v>44</v>
      </c>
      <c r="C175">
        <f t="shared" si="147"/>
        <v>45</v>
      </c>
      <c r="D175">
        <f t="shared" si="148"/>
        <v>46</v>
      </c>
      <c r="E175">
        <f t="shared" si="149"/>
        <v>47</v>
      </c>
      <c r="F175">
        <f t="shared" si="150"/>
        <v>48</v>
      </c>
      <c r="G175">
        <f t="shared" si="151"/>
        <v>49</v>
      </c>
      <c r="H175">
        <f t="shared" si="152"/>
        <v>50</v>
      </c>
      <c r="I175">
        <f t="shared" si="153"/>
        <v>51</v>
      </c>
      <c r="J175">
        <f t="shared" si="154"/>
        <v>52</v>
      </c>
      <c r="K175">
        <f t="shared" si="155"/>
        <v>53</v>
      </c>
      <c r="L175">
        <f t="shared" si="156"/>
        <v>54</v>
      </c>
      <c r="M175">
        <f>IF('Data Input'!D175&gt;=240,1,0)</f>
        <v>0</v>
      </c>
      <c r="N175">
        <f>_xlfn.IFS('Data Input'!F175&gt;=130,1,'Data Input'!G175=1,1,0=0,0)</f>
        <v>0</v>
      </c>
      <c r="O175">
        <f>'Data Input'!H175</f>
        <v>0</v>
      </c>
      <c r="P175">
        <f>'Data Input'!J175</f>
        <v>22.3</v>
      </c>
      <c r="Q175">
        <f t="shared" si="157"/>
        <v>0</v>
      </c>
      <c r="R175">
        <f>IF('Data Input'!I175&gt;=100,1,0)</f>
        <v>0</v>
      </c>
      <c r="S175" s="18">
        <f>'Data Input'!L175</f>
        <v>3</v>
      </c>
      <c r="T175" s="16">
        <f>'Data Input'!N175</f>
        <v>2016</v>
      </c>
      <c r="U175">
        <f t="shared" si="158"/>
        <v>0.38422455486249363</v>
      </c>
      <c r="V175">
        <f t="shared" si="159"/>
        <v>4.5907242653973952E-2</v>
      </c>
      <c r="W175">
        <f t="shared" si="160"/>
        <v>0.27539073918872459</v>
      </c>
      <c r="X175" s="16">
        <f t="shared" si="161"/>
        <v>7.6827736994641259E-3</v>
      </c>
      <c r="Y175">
        <f t="shared" si="162"/>
        <v>1616.8721154792538</v>
      </c>
      <c r="Z175">
        <f t="shared" si="163"/>
        <v>21.116772550223779</v>
      </c>
      <c r="AA175">
        <f t="shared" si="164"/>
        <v>155.59376479988984</v>
      </c>
      <c r="AB175" s="16">
        <f t="shared" si="165"/>
        <v>39.262060682420916</v>
      </c>
      <c r="AC175">
        <f t="shared" si="166"/>
        <v>44588.127</v>
      </c>
      <c r="AD175">
        <f t="shared" si="167"/>
        <v>39561.49</v>
      </c>
      <c r="AE175">
        <f t="shared" si="168"/>
        <v>35605.341</v>
      </c>
      <c r="AF175">
        <f t="shared" si="169"/>
        <v>31649.192000000003</v>
      </c>
      <c r="AG175">
        <f t="shared" si="170"/>
        <v>27693.043000000001</v>
      </c>
      <c r="AH175">
        <f t="shared" si="171"/>
        <v>23736.894</v>
      </c>
      <c r="AI175">
        <f t="shared" si="172"/>
        <v>19780.744999999999</v>
      </c>
      <c r="AJ175">
        <f t="shared" si="173"/>
        <v>15824.596</v>
      </c>
      <c r="AK175">
        <f t="shared" si="174"/>
        <v>11868.447</v>
      </c>
      <c r="AL175">
        <f t="shared" si="175"/>
        <v>7912.2979999999998</v>
      </c>
      <c r="AM175">
        <f t="shared" si="176"/>
        <v>3956.1489999999999</v>
      </c>
      <c r="AN175">
        <f t="shared" si="177"/>
        <v>819.95480187967848</v>
      </c>
      <c r="AO175">
        <f t="shared" si="178"/>
        <v>37846.635000000002</v>
      </c>
      <c r="AP175">
        <f t="shared" si="179"/>
        <v>33580</v>
      </c>
      <c r="AQ175">
        <f t="shared" si="180"/>
        <v>30222</v>
      </c>
      <c r="AR175">
        <f t="shared" si="181"/>
        <v>26864</v>
      </c>
      <c r="AS175">
        <f t="shared" si="182"/>
        <v>23506</v>
      </c>
      <c r="AT175">
        <f t="shared" si="183"/>
        <v>20148</v>
      </c>
      <c r="AU175">
        <f t="shared" si="184"/>
        <v>16790</v>
      </c>
      <c r="AV175">
        <f t="shared" si="185"/>
        <v>13432</v>
      </c>
      <c r="AW175">
        <f t="shared" si="186"/>
        <v>10074</v>
      </c>
      <c r="AX175">
        <f t="shared" si="187"/>
        <v>6716</v>
      </c>
      <c r="AY175">
        <f t="shared" si="188"/>
        <v>3358</v>
      </c>
      <c r="AZ175">
        <f t="shared" si="189"/>
        <v>695.98192948961957</v>
      </c>
      <c r="BA175">
        <f t="shared" si="190"/>
        <v>36877.714999999997</v>
      </c>
      <c r="BB175">
        <f t="shared" si="191"/>
        <v>32720.309999999994</v>
      </c>
      <c r="BC175">
        <f t="shared" si="192"/>
        <v>29448.278999999995</v>
      </c>
      <c r="BD175">
        <f t="shared" si="193"/>
        <v>26176.247999999996</v>
      </c>
      <c r="BE175">
        <f t="shared" si="194"/>
        <v>22904.216999999997</v>
      </c>
      <c r="BF175">
        <f t="shared" si="195"/>
        <v>19632.185999999998</v>
      </c>
      <c r="BG175">
        <f t="shared" si="196"/>
        <v>16360.154999999999</v>
      </c>
      <c r="BH175">
        <f t="shared" si="197"/>
        <v>13088.124</v>
      </c>
      <c r="BI175">
        <f t="shared" si="198"/>
        <v>9816.0930000000008</v>
      </c>
      <c r="BJ175">
        <f t="shared" si="199"/>
        <v>6544.0619999999999</v>
      </c>
      <c r="BK175">
        <f t="shared" si="200"/>
        <v>3272.0309999999999</v>
      </c>
      <c r="BL175">
        <f t="shared" si="201"/>
        <v>678.16392538570256</v>
      </c>
      <c r="BM175">
        <f t="shared" si="202"/>
        <v>57721.284999999996</v>
      </c>
      <c r="BN175">
        <f t="shared" si="203"/>
        <v>54755.917999999998</v>
      </c>
      <c r="BO175">
        <f t="shared" si="204"/>
        <v>49182.938999999998</v>
      </c>
      <c r="BP175">
        <f t="shared" si="205"/>
        <v>43718.167999999998</v>
      </c>
      <c r="BQ175">
        <f t="shared" si="206"/>
        <v>38253.396999999997</v>
      </c>
      <c r="BR175">
        <f t="shared" si="207"/>
        <v>32788.625999999997</v>
      </c>
      <c r="BS175">
        <f t="shared" si="208"/>
        <v>27323.855</v>
      </c>
      <c r="BT175">
        <f t="shared" si="209"/>
        <v>21859.083999999999</v>
      </c>
      <c r="BU175">
        <f t="shared" si="210"/>
        <v>16394.312999999998</v>
      </c>
      <c r="BV175">
        <f t="shared" si="211"/>
        <v>10929.541999999999</v>
      </c>
      <c r="BW175">
        <f t="shared" si="212"/>
        <v>5464.7709999999997</v>
      </c>
      <c r="BX175" s="16">
        <f t="shared" si="213"/>
        <v>1120.6881675245766</v>
      </c>
      <c r="BY175">
        <f t="shared" si="214"/>
        <v>2436.8269173589324</v>
      </c>
      <c r="BZ175">
        <f t="shared" si="215"/>
        <v>717.09870203984337</v>
      </c>
      <c r="CA175">
        <f t="shared" si="216"/>
        <v>833.75769018559242</v>
      </c>
      <c r="CB175">
        <f t="shared" si="217"/>
        <v>1159.9502282069975</v>
      </c>
    </row>
    <row r="176" spans="1:80" x14ac:dyDescent="0.25">
      <c r="A176">
        <f>'Data Input'!A176</f>
        <v>0</v>
      </c>
      <c r="B176">
        <f>'Data Input'!C176</f>
        <v>51</v>
      </c>
      <c r="C176">
        <f t="shared" si="147"/>
        <v>52</v>
      </c>
      <c r="D176">
        <f t="shared" si="148"/>
        <v>53</v>
      </c>
      <c r="E176">
        <f t="shared" si="149"/>
        <v>54</v>
      </c>
      <c r="F176">
        <f t="shared" si="150"/>
        <v>55</v>
      </c>
      <c r="G176">
        <f t="shared" si="151"/>
        <v>56</v>
      </c>
      <c r="H176">
        <f t="shared" si="152"/>
        <v>57</v>
      </c>
      <c r="I176">
        <f t="shared" si="153"/>
        <v>58</v>
      </c>
      <c r="J176">
        <f t="shared" si="154"/>
        <v>59</v>
      </c>
      <c r="K176">
        <f t="shared" si="155"/>
        <v>60</v>
      </c>
      <c r="L176">
        <f t="shared" si="156"/>
        <v>61</v>
      </c>
      <c r="M176">
        <f>IF('Data Input'!D176&gt;=240,1,0)</f>
        <v>0</v>
      </c>
      <c r="N176">
        <f>_xlfn.IFS('Data Input'!F176&gt;=130,1,'Data Input'!G176=1,1,0=0,0)</f>
        <v>1</v>
      </c>
      <c r="O176">
        <f>'Data Input'!H176</f>
        <v>0</v>
      </c>
      <c r="P176">
        <f>'Data Input'!J176</f>
        <v>38.9</v>
      </c>
      <c r="Q176">
        <f t="shared" si="157"/>
        <v>0</v>
      </c>
      <c r="R176">
        <f>IF('Data Input'!I176&gt;=100,1,0)</f>
        <v>1</v>
      </c>
      <c r="S176" s="18">
        <f>'Data Input'!L176</f>
        <v>3</v>
      </c>
      <c r="T176" s="16">
        <f>'Data Input'!N176</f>
        <v>2016</v>
      </c>
      <c r="U176">
        <f t="shared" si="158"/>
        <v>1.007031430836258</v>
      </c>
      <c r="V176">
        <f t="shared" si="159"/>
        <v>8.6522519699994402E-2</v>
      </c>
      <c r="W176">
        <f t="shared" si="160"/>
        <v>0.58133015534618471</v>
      </c>
      <c r="X176" s="16">
        <f t="shared" si="161"/>
        <v>1</v>
      </c>
      <c r="Y176">
        <f t="shared" si="162"/>
        <v>4237.7329072917664</v>
      </c>
      <c r="Z176">
        <f t="shared" si="163"/>
        <v>39.799305367752844</v>
      </c>
      <c r="AA176">
        <f t="shared" si="164"/>
        <v>328.44730991491912</v>
      </c>
      <c r="AB176" s="16">
        <f t="shared" si="165"/>
        <v>5110.4018181818183</v>
      </c>
      <c r="AC176">
        <f t="shared" si="166"/>
        <v>37653.228000000003</v>
      </c>
      <c r="AD176">
        <f t="shared" si="167"/>
        <v>33697.079000000005</v>
      </c>
      <c r="AE176">
        <f t="shared" si="168"/>
        <v>29740.930000000004</v>
      </c>
      <c r="AF176">
        <f t="shared" si="169"/>
        <v>25784.781000000003</v>
      </c>
      <c r="AG176">
        <f t="shared" si="170"/>
        <v>21828.632000000001</v>
      </c>
      <c r="AH176">
        <f t="shared" si="171"/>
        <v>18710.256000000001</v>
      </c>
      <c r="AI176">
        <f t="shared" si="172"/>
        <v>15591.880000000001</v>
      </c>
      <c r="AJ176">
        <f t="shared" si="173"/>
        <v>12473.504000000001</v>
      </c>
      <c r="AK176">
        <f t="shared" si="174"/>
        <v>9355.1280000000006</v>
      </c>
      <c r="AL176">
        <f t="shared" si="175"/>
        <v>6236.7520000000004</v>
      </c>
      <c r="AM176">
        <f t="shared" si="176"/>
        <v>3118.3760000000002</v>
      </c>
      <c r="AN176">
        <f t="shared" si="177"/>
        <v>1756.6637137587929</v>
      </c>
      <c r="AO176">
        <f t="shared" si="178"/>
        <v>31960.257999999998</v>
      </c>
      <c r="AP176">
        <f t="shared" si="179"/>
        <v>28602.257999999998</v>
      </c>
      <c r="AQ176">
        <f t="shared" si="180"/>
        <v>25244.257999999998</v>
      </c>
      <c r="AR176">
        <f t="shared" si="181"/>
        <v>21886.257999999998</v>
      </c>
      <c r="AS176">
        <f t="shared" si="182"/>
        <v>18528.257999999998</v>
      </c>
      <c r="AT176">
        <f t="shared" si="183"/>
        <v>15881.364</v>
      </c>
      <c r="AU176">
        <f t="shared" si="184"/>
        <v>13234.47</v>
      </c>
      <c r="AV176">
        <f t="shared" si="185"/>
        <v>10587.575999999999</v>
      </c>
      <c r="AW176">
        <f t="shared" si="186"/>
        <v>7940.6819999999989</v>
      </c>
      <c r="AX176">
        <f t="shared" si="187"/>
        <v>5293.7879999999996</v>
      </c>
      <c r="AY176">
        <f t="shared" si="188"/>
        <v>2646.8939999999998</v>
      </c>
      <c r="AZ176">
        <f t="shared" si="189"/>
        <v>1491.0654158060859</v>
      </c>
      <c r="BA176">
        <f t="shared" si="190"/>
        <v>31142.040999999994</v>
      </c>
      <c r="BB176">
        <f t="shared" si="191"/>
        <v>27870.009999999995</v>
      </c>
      <c r="BC176">
        <f t="shared" si="192"/>
        <v>24597.978999999996</v>
      </c>
      <c r="BD176">
        <f t="shared" si="193"/>
        <v>21325.947999999997</v>
      </c>
      <c r="BE176">
        <f t="shared" si="194"/>
        <v>18053.916999999998</v>
      </c>
      <c r="BF176">
        <f t="shared" si="195"/>
        <v>15474.785999999998</v>
      </c>
      <c r="BG176">
        <f t="shared" si="196"/>
        <v>12895.654999999999</v>
      </c>
      <c r="BH176">
        <f t="shared" si="197"/>
        <v>10316.523999999999</v>
      </c>
      <c r="BI176">
        <f t="shared" si="198"/>
        <v>7737.393</v>
      </c>
      <c r="BJ176">
        <f t="shared" si="199"/>
        <v>5158.2619999999997</v>
      </c>
      <c r="BK176">
        <f t="shared" si="200"/>
        <v>2579.1309999999999</v>
      </c>
      <c r="BL176">
        <f t="shared" si="201"/>
        <v>1452.8926410341662</v>
      </c>
      <c r="BM176">
        <f t="shared" si="202"/>
        <v>51441.235999999997</v>
      </c>
      <c r="BN176">
        <f t="shared" si="203"/>
        <v>48475.868999999999</v>
      </c>
      <c r="BO176">
        <f t="shared" si="204"/>
        <v>43011.097999999998</v>
      </c>
      <c r="BP176">
        <f t="shared" si="205"/>
        <v>37546.326999999997</v>
      </c>
      <c r="BQ176">
        <f t="shared" si="206"/>
        <v>32081.556</v>
      </c>
      <c r="BR176">
        <f t="shared" si="207"/>
        <v>26616.785</v>
      </c>
      <c r="BS176">
        <f t="shared" si="208"/>
        <v>21950.375</v>
      </c>
      <c r="BT176">
        <f t="shared" si="209"/>
        <v>17283.965</v>
      </c>
      <c r="BU176">
        <f t="shared" si="210"/>
        <v>12617.555</v>
      </c>
      <c r="BV176">
        <f t="shared" si="211"/>
        <v>7951.1450000000004</v>
      </c>
      <c r="BW176">
        <f t="shared" si="212"/>
        <v>3284.7350000000001</v>
      </c>
      <c r="BX176" s="16">
        <f t="shared" si="213"/>
        <v>2488.2490862801965</v>
      </c>
      <c r="BY176">
        <f t="shared" si="214"/>
        <v>5994.3966210505596</v>
      </c>
      <c r="BZ176">
        <f t="shared" si="215"/>
        <v>1530.8647211738387</v>
      </c>
      <c r="CA176">
        <f t="shared" si="216"/>
        <v>1781.3399509490853</v>
      </c>
      <c r="CB176">
        <f t="shared" si="217"/>
        <v>7598.6509044620143</v>
      </c>
    </row>
    <row r="177" spans="1:80" x14ac:dyDescent="0.25">
      <c r="A177">
        <f>'Data Input'!A177</f>
        <v>0</v>
      </c>
      <c r="B177">
        <f>'Data Input'!C177</f>
        <v>58</v>
      </c>
      <c r="C177">
        <f t="shared" si="147"/>
        <v>59</v>
      </c>
      <c r="D177">
        <f t="shared" si="148"/>
        <v>60</v>
      </c>
      <c r="E177">
        <f t="shared" si="149"/>
        <v>61</v>
      </c>
      <c r="F177">
        <f t="shared" si="150"/>
        <v>62</v>
      </c>
      <c r="G177">
        <f t="shared" si="151"/>
        <v>63</v>
      </c>
      <c r="H177">
        <f t="shared" si="152"/>
        <v>64</v>
      </c>
      <c r="I177">
        <f t="shared" si="153"/>
        <v>65</v>
      </c>
      <c r="J177">
        <f t="shared" si="154"/>
        <v>66</v>
      </c>
      <c r="K177">
        <f t="shared" si="155"/>
        <v>67</v>
      </c>
      <c r="L177">
        <f t="shared" si="156"/>
        <v>68</v>
      </c>
      <c r="M177">
        <f>IF('Data Input'!D177&gt;=240,1,0)</f>
        <v>1</v>
      </c>
      <c r="N177">
        <f>_xlfn.IFS('Data Input'!F177&gt;=130,1,'Data Input'!G177=1,1,0=0,0)</f>
        <v>0</v>
      </c>
      <c r="O177">
        <f>'Data Input'!H177</f>
        <v>0</v>
      </c>
      <c r="P177">
        <f>'Data Input'!J177</f>
        <v>31.6</v>
      </c>
      <c r="Q177">
        <f t="shared" si="157"/>
        <v>0</v>
      </c>
      <c r="R177">
        <f>IF('Data Input'!I177&gt;=100,1,0)</f>
        <v>0</v>
      </c>
      <c r="S177" s="18">
        <f>'Data Input'!L177</f>
        <v>3</v>
      </c>
      <c r="T177" s="16">
        <f>'Data Input'!N177</f>
        <v>2016</v>
      </c>
      <c r="U177">
        <f t="shared" si="158"/>
        <v>0.66780689255775838</v>
      </c>
      <c r="V177">
        <f t="shared" si="159"/>
        <v>6.3471676404711574E-2</v>
      </c>
      <c r="W177">
        <f t="shared" si="160"/>
        <v>0.41635559767875641</v>
      </c>
      <c r="X177" s="16">
        <f t="shared" si="161"/>
        <v>5.7266522862413315E-2</v>
      </c>
      <c r="Y177">
        <f t="shared" si="162"/>
        <v>2810.2273252367054</v>
      </c>
      <c r="Z177">
        <f t="shared" si="163"/>
        <v>29.196198171219841</v>
      </c>
      <c r="AA177">
        <f t="shared" si="164"/>
        <v>235.23788464778698</v>
      </c>
      <c r="AB177" s="16">
        <f t="shared" si="165"/>
        <v>292.65494255702765</v>
      </c>
      <c r="AC177">
        <f t="shared" si="166"/>
        <v>33045.478000000003</v>
      </c>
      <c r="AD177">
        <f t="shared" si="167"/>
        <v>29927.101999999999</v>
      </c>
      <c r="AE177">
        <f t="shared" si="168"/>
        <v>26808.725999999999</v>
      </c>
      <c r="AF177">
        <f t="shared" si="169"/>
        <v>23690.35</v>
      </c>
      <c r="AG177">
        <f t="shared" si="170"/>
        <v>20571.973999999998</v>
      </c>
      <c r="AH177">
        <f t="shared" si="171"/>
        <v>17453.597999999998</v>
      </c>
      <c r="AI177">
        <f t="shared" si="172"/>
        <v>14335.222</v>
      </c>
      <c r="AJ177">
        <f t="shared" si="173"/>
        <v>11216.846</v>
      </c>
      <c r="AK177">
        <f t="shared" si="174"/>
        <v>8098.4699999999993</v>
      </c>
      <c r="AL177">
        <f t="shared" si="175"/>
        <v>5398.98</v>
      </c>
      <c r="AM177">
        <f t="shared" si="176"/>
        <v>2699.49</v>
      </c>
      <c r="AN177">
        <f t="shared" si="177"/>
        <v>1051.6399201095244</v>
      </c>
      <c r="AO177">
        <f t="shared" si="178"/>
        <v>28049.174999999999</v>
      </c>
      <c r="AP177">
        <f t="shared" si="179"/>
        <v>25402.280999999999</v>
      </c>
      <c r="AQ177">
        <f t="shared" si="180"/>
        <v>22755.386999999999</v>
      </c>
      <c r="AR177">
        <f t="shared" si="181"/>
        <v>20108.492999999999</v>
      </c>
      <c r="AS177">
        <f t="shared" si="182"/>
        <v>17461.598999999998</v>
      </c>
      <c r="AT177">
        <f t="shared" si="183"/>
        <v>14814.705</v>
      </c>
      <c r="AU177">
        <f t="shared" si="184"/>
        <v>12167.811</v>
      </c>
      <c r="AV177">
        <f t="shared" si="185"/>
        <v>9520.9169999999995</v>
      </c>
      <c r="AW177">
        <f t="shared" si="186"/>
        <v>6874.0229999999992</v>
      </c>
      <c r="AX177">
        <f t="shared" si="187"/>
        <v>4582.6819999999998</v>
      </c>
      <c r="AY177">
        <f t="shared" si="188"/>
        <v>2291.3409999999999</v>
      </c>
      <c r="AZ177">
        <f t="shared" si="189"/>
        <v>892.63745563237433</v>
      </c>
      <c r="BA177">
        <f t="shared" si="190"/>
        <v>27331.088000000003</v>
      </c>
      <c r="BB177">
        <f t="shared" si="191"/>
        <v>24751.957000000002</v>
      </c>
      <c r="BC177">
        <f t="shared" si="192"/>
        <v>22172.826000000001</v>
      </c>
      <c r="BD177">
        <f t="shared" si="193"/>
        <v>19593.695</v>
      </c>
      <c r="BE177">
        <f t="shared" si="194"/>
        <v>17014.563999999998</v>
      </c>
      <c r="BF177">
        <f t="shared" si="195"/>
        <v>14435.432999999997</v>
      </c>
      <c r="BG177">
        <f t="shared" si="196"/>
        <v>11856.301999999998</v>
      </c>
      <c r="BH177">
        <f t="shared" si="197"/>
        <v>9277.1709999999985</v>
      </c>
      <c r="BI177">
        <f t="shared" si="198"/>
        <v>6698.0399999999991</v>
      </c>
      <c r="BJ177">
        <f t="shared" si="199"/>
        <v>4465.3599999999997</v>
      </c>
      <c r="BK177">
        <f t="shared" si="200"/>
        <v>2232.6799999999998</v>
      </c>
      <c r="BL177">
        <f t="shared" si="201"/>
        <v>869.78500994493925</v>
      </c>
      <c r="BM177">
        <f t="shared" si="202"/>
        <v>32375.591</v>
      </c>
      <c r="BN177">
        <f t="shared" si="203"/>
        <v>29410.224000000002</v>
      </c>
      <c r="BO177">
        <f t="shared" si="204"/>
        <v>24743.814000000002</v>
      </c>
      <c r="BP177">
        <f t="shared" si="205"/>
        <v>20077.404000000002</v>
      </c>
      <c r="BQ177">
        <f t="shared" si="206"/>
        <v>16792.669000000002</v>
      </c>
      <c r="BR177">
        <f t="shared" si="207"/>
        <v>13507.934000000001</v>
      </c>
      <c r="BS177">
        <f t="shared" si="208"/>
        <v>10223.199000000001</v>
      </c>
      <c r="BT177">
        <f t="shared" si="209"/>
        <v>6938.4639999999999</v>
      </c>
      <c r="BU177">
        <f t="shared" si="210"/>
        <v>3653.7290000000003</v>
      </c>
      <c r="BV177">
        <f t="shared" si="211"/>
        <v>2488.8420000000001</v>
      </c>
      <c r="BW177">
        <f t="shared" si="212"/>
        <v>1244.421</v>
      </c>
      <c r="BX177" s="16">
        <f t="shared" si="213"/>
        <v>884.21976078981436</v>
      </c>
      <c r="BY177">
        <f t="shared" si="214"/>
        <v>3861.8672453462295</v>
      </c>
      <c r="BZ177">
        <f t="shared" si="215"/>
        <v>921.83365380359419</v>
      </c>
      <c r="CA177">
        <f t="shared" si="216"/>
        <v>1105.0228945927263</v>
      </c>
      <c r="CB177">
        <f t="shared" si="217"/>
        <v>1176.8747033468421</v>
      </c>
    </row>
    <row r="178" spans="1:80" x14ac:dyDescent="0.25">
      <c r="A178">
        <f>'Data Input'!A178</f>
        <v>0</v>
      </c>
      <c r="B178">
        <f>'Data Input'!C178</f>
        <v>39</v>
      </c>
      <c r="C178">
        <f t="shared" si="147"/>
        <v>40</v>
      </c>
      <c r="D178">
        <f t="shared" si="148"/>
        <v>41</v>
      </c>
      <c r="E178">
        <f t="shared" si="149"/>
        <v>42</v>
      </c>
      <c r="F178">
        <f t="shared" si="150"/>
        <v>43</v>
      </c>
      <c r="G178">
        <f t="shared" si="151"/>
        <v>44</v>
      </c>
      <c r="H178">
        <f t="shared" si="152"/>
        <v>45</v>
      </c>
      <c r="I178">
        <f t="shared" si="153"/>
        <v>46</v>
      </c>
      <c r="J178">
        <f t="shared" si="154"/>
        <v>47</v>
      </c>
      <c r="K178">
        <f t="shared" si="155"/>
        <v>48</v>
      </c>
      <c r="L178">
        <f t="shared" si="156"/>
        <v>49</v>
      </c>
      <c r="M178">
        <f>IF('Data Input'!D178&gt;=240,1,0)</f>
        <v>0</v>
      </c>
      <c r="N178">
        <f>_xlfn.IFS('Data Input'!F178&gt;=130,1,'Data Input'!G178=1,1,0=0,0)</f>
        <v>0</v>
      </c>
      <c r="O178">
        <f>'Data Input'!H178</f>
        <v>0</v>
      </c>
      <c r="P178">
        <f>'Data Input'!J178</f>
        <v>28.9</v>
      </c>
      <c r="Q178">
        <f t="shared" si="157"/>
        <v>0</v>
      </c>
      <c r="R178">
        <f>IF('Data Input'!I178&gt;=100,1,0)</f>
        <v>0</v>
      </c>
      <c r="S178" s="18">
        <f>'Data Input'!L178</f>
        <v>3</v>
      </c>
      <c r="T178" s="16">
        <f>'Data Input'!N178</f>
        <v>2016</v>
      </c>
      <c r="U178">
        <f t="shared" si="158"/>
        <v>0.52076664670383466</v>
      </c>
      <c r="V178">
        <f t="shared" si="159"/>
        <v>6.0907709548178146E-2</v>
      </c>
      <c r="W178">
        <f t="shared" si="160"/>
        <v>0.33091516883596994</v>
      </c>
      <c r="X178" s="16">
        <f t="shared" si="161"/>
        <v>2.6771145825987466E-2</v>
      </c>
      <c r="Y178">
        <f t="shared" si="162"/>
        <v>2191.4608503571721</v>
      </c>
      <c r="Z178">
        <f t="shared" si="163"/>
        <v>28.016804641884406</v>
      </c>
      <c r="AA178">
        <f t="shared" si="164"/>
        <v>186.96466373654965</v>
      </c>
      <c r="AB178" s="16">
        <f t="shared" si="165"/>
        <v>136.81131230393694</v>
      </c>
      <c r="AC178">
        <f t="shared" si="166"/>
        <v>49940.567000000003</v>
      </c>
      <c r="AD178">
        <f t="shared" si="167"/>
        <v>44913.93</v>
      </c>
      <c r="AE178">
        <f t="shared" si="168"/>
        <v>39887.292999999998</v>
      </c>
      <c r="AF178">
        <f t="shared" si="169"/>
        <v>34860.655999999995</v>
      </c>
      <c r="AG178">
        <f t="shared" si="170"/>
        <v>29834.018999999997</v>
      </c>
      <c r="AH178">
        <f t="shared" si="171"/>
        <v>24807.381999999998</v>
      </c>
      <c r="AI178">
        <f t="shared" si="172"/>
        <v>19780.744999999999</v>
      </c>
      <c r="AJ178">
        <f t="shared" si="173"/>
        <v>15824.596</v>
      </c>
      <c r="AK178">
        <f t="shared" si="174"/>
        <v>11868.447</v>
      </c>
      <c r="AL178">
        <f t="shared" si="175"/>
        <v>7912.2979999999998</v>
      </c>
      <c r="AM178">
        <f t="shared" si="176"/>
        <v>3956.1489999999999</v>
      </c>
      <c r="AN178">
        <f t="shared" si="177"/>
        <v>1203.4871283175864</v>
      </c>
      <c r="AO178">
        <f t="shared" si="178"/>
        <v>42389.810000000012</v>
      </c>
      <c r="AP178">
        <f t="shared" si="179"/>
        <v>38123.17500000001</v>
      </c>
      <c r="AQ178">
        <f t="shared" si="180"/>
        <v>33856.540000000008</v>
      </c>
      <c r="AR178">
        <f t="shared" si="181"/>
        <v>29589.905000000006</v>
      </c>
      <c r="AS178">
        <f t="shared" si="182"/>
        <v>25323.270000000004</v>
      </c>
      <c r="AT178">
        <f t="shared" si="183"/>
        <v>21056.635000000002</v>
      </c>
      <c r="AU178">
        <f t="shared" si="184"/>
        <v>16790</v>
      </c>
      <c r="AV178">
        <f t="shared" si="185"/>
        <v>13432</v>
      </c>
      <c r="AW178">
        <f t="shared" si="186"/>
        <v>10074</v>
      </c>
      <c r="AX178">
        <f t="shared" si="187"/>
        <v>6716</v>
      </c>
      <c r="AY178">
        <f t="shared" si="188"/>
        <v>3358</v>
      </c>
      <c r="AZ178">
        <f t="shared" si="189"/>
        <v>1021.5261059390785</v>
      </c>
      <c r="BA178">
        <f t="shared" si="190"/>
        <v>41304.584999999992</v>
      </c>
      <c r="BB178">
        <f t="shared" si="191"/>
        <v>37147.179999999993</v>
      </c>
      <c r="BC178">
        <f t="shared" si="192"/>
        <v>32989.774999999994</v>
      </c>
      <c r="BD178">
        <f t="shared" si="193"/>
        <v>28832.369999999995</v>
      </c>
      <c r="BE178">
        <f t="shared" si="194"/>
        <v>24674.964999999997</v>
      </c>
      <c r="BF178">
        <f t="shared" si="195"/>
        <v>20517.559999999998</v>
      </c>
      <c r="BG178">
        <f t="shared" si="196"/>
        <v>16360.154999999999</v>
      </c>
      <c r="BH178">
        <f t="shared" si="197"/>
        <v>13088.124</v>
      </c>
      <c r="BI178">
        <f t="shared" si="198"/>
        <v>9816.0930000000008</v>
      </c>
      <c r="BJ178">
        <f t="shared" si="199"/>
        <v>6544.0619999999999</v>
      </c>
      <c r="BK178">
        <f t="shared" si="200"/>
        <v>3272.0309999999999</v>
      </c>
      <c r="BL178">
        <f t="shared" si="201"/>
        <v>995.37386773552578</v>
      </c>
      <c r="BM178">
        <f t="shared" si="202"/>
        <v>58262.324999999997</v>
      </c>
      <c r="BN178">
        <f t="shared" si="203"/>
        <v>55296.957999999999</v>
      </c>
      <c r="BO178">
        <f t="shared" si="204"/>
        <v>49723.978999999999</v>
      </c>
      <c r="BP178">
        <f t="shared" si="205"/>
        <v>44151</v>
      </c>
      <c r="BQ178">
        <f t="shared" si="206"/>
        <v>38578.021000000001</v>
      </c>
      <c r="BR178">
        <f t="shared" si="207"/>
        <v>33005.042000000001</v>
      </c>
      <c r="BS178">
        <f t="shared" si="208"/>
        <v>27432.062999999998</v>
      </c>
      <c r="BT178">
        <f t="shared" si="209"/>
        <v>21859.083999999999</v>
      </c>
      <c r="BU178">
        <f t="shared" si="210"/>
        <v>16394.312999999998</v>
      </c>
      <c r="BV178">
        <f t="shared" si="211"/>
        <v>10929.541999999999</v>
      </c>
      <c r="BW178">
        <f t="shared" si="212"/>
        <v>5464.7709999999997</v>
      </c>
      <c r="BX178" s="16">
        <f t="shared" si="213"/>
        <v>1530.5905321592693</v>
      </c>
      <c r="BY178">
        <f t="shared" si="214"/>
        <v>3394.9479786747588</v>
      </c>
      <c r="BZ178">
        <f t="shared" si="215"/>
        <v>1049.5429105809631</v>
      </c>
      <c r="CA178">
        <f t="shared" si="216"/>
        <v>1182.3385314720754</v>
      </c>
      <c r="CB178">
        <f t="shared" si="217"/>
        <v>1667.4018444632063</v>
      </c>
    </row>
    <row r="179" spans="1:80" x14ac:dyDescent="0.25">
      <c r="A179">
        <f>'Data Input'!A179</f>
        <v>0</v>
      </c>
      <c r="B179">
        <f>'Data Input'!C179</f>
        <v>27</v>
      </c>
      <c r="C179">
        <f t="shared" si="147"/>
        <v>28</v>
      </c>
      <c r="D179">
        <f t="shared" si="148"/>
        <v>29</v>
      </c>
      <c r="E179">
        <f t="shared" si="149"/>
        <v>30</v>
      </c>
      <c r="F179">
        <f t="shared" si="150"/>
        <v>31</v>
      </c>
      <c r="G179">
        <f t="shared" si="151"/>
        <v>32</v>
      </c>
      <c r="H179">
        <f t="shared" si="152"/>
        <v>33</v>
      </c>
      <c r="I179">
        <f t="shared" si="153"/>
        <v>34</v>
      </c>
      <c r="J179">
        <f t="shared" si="154"/>
        <v>35</v>
      </c>
      <c r="K179">
        <f t="shared" si="155"/>
        <v>36</v>
      </c>
      <c r="L179">
        <f t="shared" si="156"/>
        <v>37</v>
      </c>
      <c r="M179">
        <f>IF('Data Input'!D179&gt;=240,1,0)</f>
        <v>0</v>
      </c>
      <c r="N179">
        <f>_xlfn.IFS('Data Input'!F179&gt;=130,1,'Data Input'!G179=1,1,0=0,0)</f>
        <v>0</v>
      </c>
      <c r="O179">
        <f>'Data Input'!H179</f>
        <v>0</v>
      </c>
      <c r="P179">
        <f>'Data Input'!J179</f>
        <v>17.399999999999999</v>
      </c>
      <c r="Q179">
        <f t="shared" si="157"/>
        <v>0</v>
      </c>
      <c r="R179">
        <f>IF('Data Input'!I179&gt;=100,1,0)</f>
        <v>0</v>
      </c>
      <c r="S179" s="18">
        <f>'Data Input'!L179</f>
        <v>3</v>
      </c>
      <c r="T179" s="16">
        <f>'Data Input'!N179</f>
        <v>2016</v>
      </c>
      <c r="U179">
        <f t="shared" si="158"/>
        <v>0.29244689337319135</v>
      </c>
      <c r="V179">
        <f t="shared" si="159"/>
        <v>3.7118530510011891E-2</v>
      </c>
      <c r="W179">
        <f t="shared" si="160"/>
        <v>0.23812426603377848</v>
      </c>
      <c r="X179" s="16">
        <f t="shared" si="161"/>
        <v>3.0115520679739483E-3</v>
      </c>
      <c r="Y179">
        <f t="shared" si="162"/>
        <v>1230.6585333227101</v>
      </c>
      <c r="Z179">
        <f t="shared" si="163"/>
        <v>17.074071995273961</v>
      </c>
      <c r="AA179">
        <f t="shared" si="164"/>
        <v>134.53847849624097</v>
      </c>
      <c r="AB179" s="16">
        <f t="shared" si="165"/>
        <v>15.390241163723282</v>
      </c>
      <c r="AC179">
        <f t="shared" si="166"/>
        <v>52314.254999999983</v>
      </c>
      <c r="AD179">
        <f t="shared" si="167"/>
        <v>47659.961999999985</v>
      </c>
      <c r="AE179">
        <f t="shared" si="168"/>
        <v>43005.668999999987</v>
      </c>
      <c r="AF179">
        <f t="shared" si="169"/>
        <v>38351.375999999989</v>
      </c>
      <c r="AG179">
        <f t="shared" si="170"/>
        <v>33697.082999999991</v>
      </c>
      <c r="AH179">
        <f t="shared" si="171"/>
        <v>29042.789999999994</v>
      </c>
      <c r="AI179">
        <f t="shared" si="172"/>
        <v>24388.496999999996</v>
      </c>
      <c r="AJ179">
        <f t="shared" si="173"/>
        <v>19734.203999999998</v>
      </c>
      <c r="AK179">
        <f t="shared" si="174"/>
        <v>15079.911</v>
      </c>
      <c r="AL179">
        <f t="shared" si="175"/>
        <v>10053.273999999999</v>
      </c>
      <c r="AM179">
        <f t="shared" si="176"/>
        <v>5026.6369999999997</v>
      </c>
      <c r="AN179">
        <f t="shared" si="177"/>
        <v>757.2852388539394</v>
      </c>
      <c r="AO179">
        <f t="shared" si="178"/>
        <v>44404.609000000011</v>
      </c>
      <c r="AP179">
        <f t="shared" si="179"/>
        <v>40454.021000000008</v>
      </c>
      <c r="AQ179">
        <f t="shared" si="180"/>
        <v>36503.433000000005</v>
      </c>
      <c r="AR179">
        <f t="shared" si="181"/>
        <v>32552.845000000001</v>
      </c>
      <c r="AS179">
        <f t="shared" si="182"/>
        <v>28602.257000000001</v>
      </c>
      <c r="AT179">
        <f t="shared" si="183"/>
        <v>24651.669000000002</v>
      </c>
      <c r="AU179">
        <f t="shared" si="184"/>
        <v>20701.081000000002</v>
      </c>
      <c r="AV179">
        <f t="shared" si="185"/>
        <v>16750.493000000002</v>
      </c>
      <c r="AW179">
        <f t="shared" si="186"/>
        <v>12799.905000000001</v>
      </c>
      <c r="AX179">
        <f t="shared" si="187"/>
        <v>8533.27</v>
      </c>
      <c r="AY179">
        <f t="shared" si="188"/>
        <v>4266.6350000000002</v>
      </c>
      <c r="AZ179">
        <f t="shared" si="189"/>
        <v>642.78759611420833</v>
      </c>
      <c r="BA179">
        <f t="shared" si="190"/>
        <v>35267.807000000001</v>
      </c>
      <c r="BB179">
        <f t="shared" si="191"/>
        <v>32418.358000000004</v>
      </c>
      <c r="BC179">
        <f t="shared" si="192"/>
        <v>29568.909000000003</v>
      </c>
      <c r="BD179">
        <f t="shared" si="193"/>
        <v>26719.460000000003</v>
      </c>
      <c r="BE179">
        <f t="shared" si="194"/>
        <v>23870.011000000002</v>
      </c>
      <c r="BF179">
        <f t="shared" si="195"/>
        <v>21020.562000000002</v>
      </c>
      <c r="BG179">
        <f t="shared" si="196"/>
        <v>18171.113000000001</v>
      </c>
      <c r="BH179">
        <f t="shared" si="197"/>
        <v>15321.664000000001</v>
      </c>
      <c r="BI179">
        <f t="shared" si="198"/>
        <v>12472.215</v>
      </c>
      <c r="BJ179">
        <f t="shared" si="199"/>
        <v>8314.81</v>
      </c>
      <c r="BK179">
        <f t="shared" si="200"/>
        <v>4157.4049999999997</v>
      </c>
      <c r="BL179">
        <f t="shared" si="201"/>
        <v>539.32260668672313</v>
      </c>
      <c r="BM179">
        <f t="shared" si="202"/>
        <v>41163.788999999997</v>
      </c>
      <c r="BN179">
        <f t="shared" si="203"/>
        <v>38198.421999999999</v>
      </c>
      <c r="BO179">
        <f t="shared" si="204"/>
        <v>34816.864000000001</v>
      </c>
      <c r="BP179">
        <f t="shared" si="205"/>
        <v>31435.306000000004</v>
      </c>
      <c r="BQ179">
        <f t="shared" si="206"/>
        <v>28053.748000000003</v>
      </c>
      <c r="BR179">
        <f t="shared" si="207"/>
        <v>24672.190000000002</v>
      </c>
      <c r="BS179">
        <f t="shared" si="208"/>
        <v>21290.632000000001</v>
      </c>
      <c r="BT179">
        <f t="shared" si="209"/>
        <v>17909.074000000001</v>
      </c>
      <c r="BU179">
        <f t="shared" si="210"/>
        <v>14527.516</v>
      </c>
      <c r="BV179">
        <f t="shared" si="211"/>
        <v>11145.958000000001</v>
      </c>
      <c r="BW179">
        <f t="shared" si="212"/>
        <v>5572.9790000000003</v>
      </c>
      <c r="BX179" s="16">
        <f t="shared" si="213"/>
        <v>636.1650419540299</v>
      </c>
      <c r="BY179">
        <f t="shared" si="214"/>
        <v>1987.9437721766494</v>
      </c>
      <c r="BZ179">
        <f t="shared" si="215"/>
        <v>659.86166810948225</v>
      </c>
      <c r="CA179">
        <f t="shared" si="216"/>
        <v>673.86108518296408</v>
      </c>
      <c r="CB179">
        <f t="shared" si="217"/>
        <v>651.55528311775322</v>
      </c>
    </row>
    <row r="180" spans="1:80" x14ac:dyDescent="0.25">
      <c r="A180">
        <f>'Data Input'!A180</f>
        <v>0</v>
      </c>
      <c r="B180">
        <f>'Data Input'!C180</f>
        <v>44</v>
      </c>
      <c r="C180">
        <f t="shared" si="147"/>
        <v>45</v>
      </c>
      <c r="D180">
        <f t="shared" si="148"/>
        <v>46</v>
      </c>
      <c r="E180">
        <f t="shared" si="149"/>
        <v>47</v>
      </c>
      <c r="F180">
        <f t="shared" si="150"/>
        <v>48</v>
      </c>
      <c r="G180">
        <f t="shared" si="151"/>
        <v>49</v>
      </c>
      <c r="H180">
        <f t="shared" si="152"/>
        <v>50</v>
      </c>
      <c r="I180">
        <f t="shared" si="153"/>
        <v>51</v>
      </c>
      <c r="J180">
        <f t="shared" si="154"/>
        <v>52</v>
      </c>
      <c r="K180">
        <f t="shared" si="155"/>
        <v>53</v>
      </c>
      <c r="L180">
        <f t="shared" si="156"/>
        <v>54</v>
      </c>
      <c r="M180">
        <f>IF('Data Input'!D180&gt;=240,1,0)</f>
        <v>0</v>
      </c>
      <c r="N180">
        <f>_xlfn.IFS('Data Input'!F180&gt;=130,1,'Data Input'!G180=1,1,0=0,0)</f>
        <v>0</v>
      </c>
      <c r="O180">
        <f>'Data Input'!H180</f>
        <v>0</v>
      </c>
      <c r="P180">
        <f>'Data Input'!J180</f>
        <v>30.5</v>
      </c>
      <c r="Q180">
        <f t="shared" si="157"/>
        <v>0</v>
      </c>
      <c r="R180">
        <f>IF('Data Input'!I180&gt;=100,1,0)</f>
        <v>0</v>
      </c>
      <c r="S180" s="18">
        <f>'Data Input'!L180</f>
        <v>3</v>
      </c>
      <c r="T180" s="16">
        <f>'Data Input'!N180</f>
        <v>2016</v>
      </c>
      <c r="U180">
        <f t="shared" si="158"/>
        <v>0.55418734753649013</v>
      </c>
      <c r="V180">
        <f t="shared" si="159"/>
        <v>6.5181908645031053E-2</v>
      </c>
      <c r="W180">
        <f t="shared" si="160"/>
        <v>0.34520223466983885</v>
      </c>
      <c r="X180" s="16">
        <f t="shared" si="161"/>
        <v>3.6056101357168524E-2</v>
      </c>
      <c r="Y180">
        <f t="shared" si="162"/>
        <v>2332.0999598889239</v>
      </c>
      <c r="Z180">
        <f t="shared" si="163"/>
        <v>29.982884174103958</v>
      </c>
      <c r="AA180">
        <f t="shared" si="164"/>
        <v>195.03675202675228</v>
      </c>
      <c r="AB180" s="16">
        <f t="shared" si="165"/>
        <v>184.26116593222193</v>
      </c>
      <c r="AC180">
        <f t="shared" si="166"/>
        <v>44588.127</v>
      </c>
      <c r="AD180">
        <f t="shared" si="167"/>
        <v>39561.49</v>
      </c>
      <c r="AE180">
        <f t="shared" si="168"/>
        <v>35605.341</v>
      </c>
      <c r="AF180">
        <f t="shared" si="169"/>
        <v>31649.192000000003</v>
      </c>
      <c r="AG180">
        <f t="shared" si="170"/>
        <v>27693.043000000001</v>
      </c>
      <c r="AH180">
        <f t="shared" si="171"/>
        <v>23736.894</v>
      </c>
      <c r="AI180">
        <f t="shared" si="172"/>
        <v>19780.744999999999</v>
      </c>
      <c r="AJ180">
        <f t="shared" si="173"/>
        <v>15824.596</v>
      </c>
      <c r="AK180">
        <f t="shared" si="174"/>
        <v>11868.447</v>
      </c>
      <c r="AL180">
        <f t="shared" si="175"/>
        <v>7912.2979999999998</v>
      </c>
      <c r="AM180">
        <f t="shared" si="176"/>
        <v>3956.1489999999999</v>
      </c>
      <c r="AN180">
        <f t="shared" si="177"/>
        <v>1182.6640723577157</v>
      </c>
      <c r="AO180">
        <f t="shared" si="178"/>
        <v>37846.635000000002</v>
      </c>
      <c r="AP180">
        <f t="shared" si="179"/>
        <v>33580</v>
      </c>
      <c r="AQ180">
        <f t="shared" si="180"/>
        <v>30222</v>
      </c>
      <c r="AR180">
        <f t="shared" si="181"/>
        <v>26864</v>
      </c>
      <c r="AS180">
        <f t="shared" si="182"/>
        <v>23506</v>
      </c>
      <c r="AT180">
        <f t="shared" si="183"/>
        <v>20148</v>
      </c>
      <c r="AU180">
        <f t="shared" si="184"/>
        <v>16790</v>
      </c>
      <c r="AV180">
        <f t="shared" si="185"/>
        <v>13432</v>
      </c>
      <c r="AW180">
        <f t="shared" si="186"/>
        <v>10074</v>
      </c>
      <c r="AX180">
        <f t="shared" si="187"/>
        <v>6716</v>
      </c>
      <c r="AY180">
        <f t="shared" si="188"/>
        <v>3358</v>
      </c>
      <c r="AZ180">
        <f t="shared" si="189"/>
        <v>1003.8514575811448</v>
      </c>
      <c r="BA180">
        <f t="shared" si="190"/>
        <v>36877.714999999997</v>
      </c>
      <c r="BB180">
        <f t="shared" si="191"/>
        <v>32720.309999999994</v>
      </c>
      <c r="BC180">
        <f t="shared" si="192"/>
        <v>29448.278999999995</v>
      </c>
      <c r="BD180">
        <f t="shared" si="193"/>
        <v>26176.247999999996</v>
      </c>
      <c r="BE180">
        <f t="shared" si="194"/>
        <v>22904.216999999997</v>
      </c>
      <c r="BF180">
        <f t="shared" si="195"/>
        <v>19632.185999999998</v>
      </c>
      <c r="BG180">
        <f t="shared" si="196"/>
        <v>16360.154999999999</v>
      </c>
      <c r="BH180">
        <f t="shared" si="197"/>
        <v>13088.124</v>
      </c>
      <c r="BI180">
        <f t="shared" si="198"/>
        <v>9816.0930000000008</v>
      </c>
      <c r="BJ180">
        <f t="shared" si="199"/>
        <v>6544.0619999999999</v>
      </c>
      <c r="BK180">
        <f t="shared" si="200"/>
        <v>3272.0309999999999</v>
      </c>
      <c r="BL180">
        <f t="shared" si="201"/>
        <v>978.15161016697323</v>
      </c>
      <c r="BM180">
        <f t="shared" si="202"/>
        <v>57721.284999999996</v>
      </c>
      <c r="BN180">
        <f t="shared" si="203"/>
        <v>54755.917999999998</v>
      </c>
      <c r="BO180">
        <f t="shared" si="204"/>
        <v>49182.938999999998</v>
      </c>
      <c r="BP180">
        <f t="shared" si="205"/>
        <v>43718.167999999998</v>
      </c>
      <c r="BQ180">
        <f t="shared" si="206"/>
        <v>38253.396999999997</v>
      </c>
      <c r="BR180">
        <f t="shared" si="207"/>
        <v>32788.625999999997</v>
      </c>
      <c r="BS180">
        <f t="shared" si="208"/>
        <v>27323.855</v>
      </c>
      <c r="BT180">
        <f t="shared" si="209"/>
        <v>21859.083999999999</v>
      </c>
      <c r="BU180">
        <f t="shared" si="210"/>
        <v>16394.312999999998</v>
      </c>
      <c r="BV180">
        <f t="shared" si="211"/>
        <v>10929.541999999999</v>
      </c>
      <c r="BW180">
        <f t="shared" si="212"/>
        <v>5464.7709999999997</v>
      </c>
      <c r="BX180" s="16">
        <f t="shared" si="213"/>
        <v>1616.4276726099502</v>
      </c>
      <c r="BY180">
        <f t="shared" si="214"/>
        <v>3514.7640322466395</v>
      </c>
      <c r="BZ180">
        <f t="shared" si="215"/>
        <v>1033.8343417552487</v>
      </c>
      <c r="CA180">
        <f t="shared" si="216"/>
        <v>1173.1883621937254</v>
      </c>
      <c r="CB180">
        <f t="shared" si="217"/>
        <v>1800.6888385421721</v>
      </c>
    </row>
    <row r="181" spans="1:80" x14ac:dyDescent="0.25">
      <c r="A181">
        <f>'Data Input'!A181</f>
        <v>0</v>
      </c>
      <c r="B181">
        <f>'Data Input'!C181</f>
        <v>40</v>
      </c>
      <c r="C181">
        <f t="shared" si="147"/>
        <v>41</v>
      </c>
      <c r="D181">
        <f t="shared" si="148"/>
        <v>42</v>
      </c>
      <c r="E181">
        <f t="shared" si="149"/>
        <v>43</v>
      </c>
      <c r="F181">
        <f t="shared" si="150"/>
        <v>44</v>
      </c>
      <c r="G181">
        <f t="shared" si="151"/>
        <v>45</v>
      </c>
      <c r="H181">
        <f t="shared" si="152"/>
        <v>46</v>
      </c>
      <c r="I181">
        <f t="shared" si="153"/>
        <v>47</v>
      </c>
      <c r="J181">
        <f t="shared" si="154"/>
        <v>48</v>
      </c>
      <c r="K181">
        <f t="shared" si="155"/>
        <v>49</v>
      </c>
      <c r="L181">
        <f t="shared" si="156"/>
        <v>50</v>
      </c>
      <c r="M181">
        <f>IF('Data Input'!D181&gt;=240,1,0)</f>
        <v>0</v>
      </c>
      <c r="N181">
        <f>_xlfn.IFS('Data Input'!F181&gt;=130,1,'Data Input'!G181=1,1,0=0,0)</f>
        <v>0</v>
      </c>
      <c r="O181">
        <f>'Data Input'!H181</f>
        <v>1</v>
      </c>
      <c r="P181">
        <f>'Data Input'!J181</f>
        <v>27</v>
      </c>
      <c r="Q181">
        <f t="shared" si="157"/>
        <v>0</v>
      </c>
      <c r="R181">
        <f>IF('Data Input'!I181&gt;=100,1,0)</f>
        <v>0</v>
      </c>
      <c r="S181" s="18">
        <f>'Data Input'!L181</f>
        <v>3</v>
      </c>
      <c r="T181" s="16">
        <f>'Data Input'!N181</f>
        <v>2016</v>
      </c>
      <c r="U181">
        <f t="shared" si="158"/>
        <v>0.46606873256087666</v>
      </c>
      <c r="V181">
        <f t="shared" si="159"/>
        <v>0.13442355758704547</v>
      </c>
      <c r="W181">
        <f t="shared" si="160"/>
        <v>0.40347779767406272</v>
      </c>
      <c r="X181" s="16">
        <f t="shared" si="161"/>
        <v>2.204596668173036E-2</v>
      </c>
      <c r="Y181">
        <f t="shared" si="162"/>
        <v>1961.2841710341186</v>
      </c>
      <c r="Z181">
        <f t="shared" si="163"/>
        <v>61.833199444223744</v>
      </c>
      <c r="AA181">
        <f t="shared" si="164"/>
        <v>227.96202130186231</v>
      </c>
      <c r="AB181" s="16">
        <f t="shared" si="165"/>
        <v>112.66374821389063</v>
      </c>
      <c r="AC181">
        <f t="shared" si="166"/>
        <v>48870.079000000005</v>
      </c>
      <c r="AD181">
        <f t="shared" si="167"/>
        <v>43843.442000000003</v>
      </c>
      <c r="AE181">
        <f t="shared" si="168"/>
        <v>38816.805</v>
      </c>
      <c r="AF181">
        <f t="shared" si="169"/>
        <v>33790.167999999998</v>
      </c>
      <c r="AG181">
        <f t="shared" si="170"/>
        <v>28763.530999999999</v>
      </c>
      <c r="AH181">
        <f t="shared" si="171"/>
        <v>23736.894</v>
      </c>
      <c r="AI181">
        <f t="shared" si="172"/>
        <v>19780.744999999999</v>
      </c>
      <c r="AJ181">
        <f t="shared" si="173"/>
        <v>15824.596</v>
      </c>
      <c r="AK181">
        <f t="shared" si="174"/>
        <v>11868.447</v>
      </c>
      <c r="AL181">
        <f t="shared" si="175"/>
        <v>7912.2979999999998</v>
      </c>
      <c r="AM181">
        <f t="shared" si="176"/>
        <v>3956.1489999999999</v>
      </c>
      <c r="AN181">
        <f t="shared" si="177"/>
        <v>1052.3408474967198</v>
      </c>
      <c r="AO181">
        <f t="shared" si="178"/>
        <v>41481.17500000001</v>
      </c>
      <c r="AP181">
        <f t="shared" si="179"/>
        <v>37214.540000000008</v>
      </c>
      <c r="AQ181">
        <f t="shared" si="180"/>
        <v>32947.905000000006</v>
      </c>
      <c r="AR181">
        <f t="shared" si="181"/>
        <v>28681.270000000004</v>
      </c>
      <c r="AS181">
        <f t="shared" si="182"/>
        <v>24414.635000000002</v>
      </c>
      <c r="AT181">
        <f t="shared" si="183"/>
        <v>20148</v>
      </c>
      <c r="AU181">
        <f t="shared" si="184"/>
        <v>16790</v>
      </c>
      <c r="AV181">
        <f t="shared" si="185"/>
        <v>13432</v>
      </c>
      <c r="AW181">
        <f t="shared" si="186"/>
        <v>10074</v>
      </c>
      <c r="AX181">
        <f t="shared" si="187"/>
        <v>6716</v>
      </c>
      <c r="AY181">
        <f t="shared" si="188"/>
        <v>3358</v>
      </c>
      <c r="AZ181">
        <f t="shared" si="189"/>
        <v>893.23237767123419</v>
      </c>
      <c r="BA181">
        <f t="shared" si="190"/>
        <v>40419.210999999996</v>
      </c>
      <c r="BB181">
        <f t="shared" si="191"/>
        <v>36261.805999999997</v>
      </c>
      <c r="BC181">
        <f t="shared" si="192"/>
        <v>32104.400999999994</v>
      </c>
      <c r="BD181">
        <f t="shared" si="193"/>
        <v>27946.995999999996</v>
      </c>
      <c r="BE181">
        <f t="shared" si="194"/>
        <v>23789.590999999997</v>
      </c>
      <c r="BF181">
        <f t="shared" si="195"/>
        <v>19632.185999999998</v>
      </c>
      <c r="BG181">
        <f t="shared" si="196"/>
        <v>16360.154999999999</v>
      </c>
      <c r="BH181">
        <f t="shared" si="197"/>
        <v>13088.124</v>
      </c>
      <c r="BI181">
        <f t="shared" si="198"/>
        <v>9816.0930000000008</v>
      </c>
      <c r="BJ181">
        <f t="shared" si="199"/>
        <v>6544.0619999999999</v>
      </c>
      <c r="BK181">
        <f t="shared" si="200"/>
        <v>3272.0309999999999</v>
      </c>
      <c r="BL181">
        <f t="shared" si="201"/>
        <v>870.36458049486475</v>
      </c>
      <c r="BM181">
        <f t="shared" si="202"/>
        <v>58154.116999999998</v>
      </c>
      <c r="BN181">
        <f t="shared" si="203"/>
        <v>55188.75</v>
      </c>
      <c r="BO181">
        <f t="shared" si="204"/>
        <v>49615.771000000001</v>
      </c>
      <c r="BP181">
        <f t="shared" si="205"/>
        <v>44042.792000000001</v>
      </c>
      <c r="BQ181">
        <f t="shared" si="206"/>
        <v>38469.813000000002</v>
      </c>
      <c r="BR181">
        <f t="shared" si="207"/>
        <v>32896.834000000003</v>
      </c>
      <c r="BS181">
        <f t="shared" si="208"/>
        <v>27323.855</v>
      </c>
      <c r="BT181">
        <f t="shared" si="209"/>
        <v>21859.083999999999</v>
      </c>
      <c r="BU181">
        <f t="shared" si="210"/>
        <v>16394.312999999998</v>
      </c>
      <c r="BV181">
        <f t="shared" si="211"/>
        <v>10929.541999999999</v>
      </c>
      <c r="BW181">
        <f t="shared" si="212"/>
        <v>5464.7709999999997</v>
      </c>
      <c r="BX181" s="16">
        <f t="shared" si="213"/>
        <v>1366.909763179129</v>
      </c>
      <c r="BY181">
        <f t="shared" si="214"/>
        <v>3013.6250185308381</v>
      </c>
      <c r="BZ181">
        <f t="shared" si="215"/>
        <v>955.06557711545793</v>
      </c>
      <c r="CA181">
        <f t="shared" si="216"/>
        <v>1098.3266017967271</v>
      </c>
      <c r="CB181">
        <f t="shared" si="217"/>
        <v>1479.5735113930195</v>
      </c>
    </row>
    <row r="182" spans="1:80" x14ac:dyDescent="0.25">
      <c r="A182">
        <f>'Data Input'!A182</f>
        <v>1</v>
      </c>
      <c r="B182">
        <f>'Data Input'!C182</f>
        <v>28</v>
      </c>
      <c r="C182">
        <f t="shared" si="147"/>
        <v>29</v>
      </c>
      <c r="D182">
        <f t="shared" si="148"/>
        <v>30</v>
      </c>
      <c r="E182">
        <f t="shared" si="149"/>
        <v>31</v>
      </c>
      <c r="F182">
        <f t="shared" si="150"/>
        <v>32</v>
      </c>
      <c r="G182">
        <f t="shared" si="151"/>
        <v>33</v>
      </c>
      <c r="H182">
        <f t="shared" si="152"/>
        <v>34</v>
      </c>
      <c r="I182">
        <f t="shared" si="153"/>
        <v>35</v>
      </c>
      <c r="J182">
        <f t="shared" si="154"/>
        <v>36</v>
      </c>
      <c r="K182">
        <f t="shared" si="155"/>
        <v>37</v>
      </c>
      <c r="L182">
        <f t="shared" si="156"/>
        <v>38</v>
      </c>
      <c r="M182">
        <f>IF('Data Input'!D182&gt;=240,1,0)</f>
        <v>0</v>
      </c>
      <c r="N182">
        <f>_xlfn.IFS('Data Input'!F182&gt;=130,1,'Data Input'!G182=1,1,0=0,0)</f>
        <v>0</v>
      </c>
      <c r="O182">
        <f>'Data Input'!H182</f>
        <v>0</v>
      </c>
      <c r="P182">
        <f>'Data Input'!J182</f>
        <v>22.9</v>
      </c>
      <c r="Q182">
        <f t="shared" si="157"/>
        <v>0</v>
      </c>
      <c r="R182">
        <f>IF('Data Input'!I182&gt;=100,1,0)</f>
        <v>0</v>
      </c>
      <c r="S182" s="18">
        <f>'Data Input'!L182</f>
        <v>3</v>
      </c>
      <c r="T182" s="16">
        <f>'Data Input'!N182</f>
        <v>2016</v>
      </c>
      <c r="U182">
        <f t="shared" si="158"/>
        <v>0.39622446896970126</v>
      </c>
      <c r="V182">
        <f t="shared" si="159"/>
        <v>4.7110905870422159E-2</v>
      </c>
      <c r="W182">
        <f t="shared" si="160"/>
        <v>0.28019454674131589</v>
      </c>
      <c r="X182" s="16">
        <f t="shared" si="161"/>
        <v>8.6131851484730418E-3</v>
      </c>
      <c r="Y182">
        <f t="shared" si="162"/>
        <v>1667.3694776664095</v>
      </c>
      <c r="Z182">
        <f t="shared" si="163"/>
        <v>21.670442971259344</v>
      </c>
      <c r="AA182">
        <f t="shared" si="164"/>
        <v>158.3078811303217</v>
      </c>
      <c r="AB182" s="16">
        <f t="shared" si="165"/>
        <v>44.016837043093261</v>
      </c>
      <c r="AC182">
        <f t="shared" si="166"/>
        <v>52686.598999999987</v>
      </c>
      <c r="AD182">
        <f t="shared" si="167"/>
        <v>48032.30599999999</v>
      </c>
      <c r="AE182">
        <f t="shared" si="168"/>
        <v>43378.012999999992</v>
      </c>
      <c r="AF182">
        <f t="shared" si="169"/>
        <v>38723.719999999994</v>
      </c>
      <c r="AG182">
        <f t="shared" si="170"/>
        <v>34069.426999999996</v>
      </c>
      <c r="AH182">
        <f t="shared" si="171"/>
        <v>29415.133999999998</v>
      </c>
      <c r="AI182">
        <f t="shared" si="172"/>
        <v>24760.841</v>
      </c>
      <c r="AJ182">
        <f t="shared" si="173"/>
        <v>20106.547999999999</v>
      </c>
      <c r="AK182">
        <f t="shared" si="174"/>
        <v>15079.911</v>
      </c>
      <c r="AL182">
        <f t="shared" si="175"/>
        <v>10053.273999999999</v>
      </c>
      <c r="AM182">
        <f t="shared" si="176"/>
        <v>5026.6369999999997</v>
      </c>
      <c r="AN182">
        <f t="shared" si="177"/>
        <v>1035.7693135452548</v>
      </c>
      <c r="AO182">
        <f t="shared" si="178"/>
        <v>44720.65600000001</v>
      </c>
      <c r="AP182">
        <f t="shared" si="179"/>
        <v>40770.068000000007</v>
      </c>
      <c r="AQ182">
        <f t="shared" si="180"/>
        <v>36819.480000000003</v>
      </c>
      <c r="AR182">
        <f t="shared" si="181"/>
        <v>32868.892</v>
      </c>
      <c r="AS182">
        <f t="shared" si="182"/>
        <v>28918.304</v>
      </c>
      <c r="AT182">
        <f t="shared" si="183"/>
        <v>24967.716</v>
      </c>
      <c r="AU182">
        <f t="shared" si="184"/>
        <v>21017.128000000001</v>
      </c>
      <c r="AV182">
        <f t="shared" si="185"/>
        <v>17066.54</v>
      </c>
      <c r="AW182">
        <f t="shared" si="186"/>
        <v>12799.905000000001</v>
      </c>
      <c r="AX182">
        <f t="shared" si="187"/>
        <v>8533.27</v>
      </c>
      <c r="AY182">
        <f t="shared" si="188"/>
        <v>4266.6350000000002</v>
      </c>
      <c r="AZ182">
        <f t="shared" si="189"/>
        <v>879.16629448529022</v>
      </c>
      <c r="BA182">
        <f t="shared" si="190"/>
        <v>36575.762999999999</v>
      </c>
      <c r="BB182">
        <f t="shared" si="191"/>
        <v>33726.313999999998</v>
      </c>
      <c r="BC182">
        <f t="shared" si="192"/>
        <v>30876.865000000002</v>
      </c>
      <c r="BD182">
        <f t="shared" si="193"/>
        <v>28027.416000000001</v>
      </c>
      <c r="BE182">
        <f t="shared" si="194"/>
        <v>25177.967000000001</v>
      </c>
      <c r="BF182">
        <f t="shared" si="195"/>
        <v>22328.518</v>
      </c>
      <c r="BG182">
        <f t="shared" si="196"/>
        <v>19479.069</v>
      </c>
      <c r="BH182">
        <f t="shared" si="197"/>
        <v>16629.62</v>
      </c>
      <c r="BI182">
        <f t="shared" si="198"/>
        <v>12472.215</v>
      </c>
      <c r="BJ182">
        <f t="shared" si="199"/>
        <v>8314.81</v>
      </c>
      <c r="BK182">
        <f t="shared" si="200"/>
        <v>4157.4049999999997</v>
      </c>
      <c r="BL182">
        <f t="shared" si="201"/>
        <v>764.97046648019159</v>
      </c>
      <c r="BM182">
        <f t="shared" si="202"/>
        <v>43355.21</v>
      </c>
      <c r="BN182">
        <f t="shared" si="203"/>
        <v>40389.843000000001</v>
      </c>
      <c r="BO182">
        <f t="shared" si="204"/>
        <v>37008.285000000003</v>
      </c>
      <c r="BP182">
        <f t="shared" si="205"/>
        <v>33626.727000000006</v>
      </c>
      <c r="BQ182">
        <f t="shared" si="206"/>
        <v>30245.169000000005</v>
      </c>
      <c r="BR182">
        <f t="shared" si="207"/>
        <v>26863.611000000004</v>
      </c>
      <c r="BS182">
        <f t="shared" si="208"/>
        <v>23482.053000000004</v>
      </c>
      <c r="BT182">
        <f t="shared" si="209"/>
        <v>20100.495000000003</v>
      </c>
      <c r="BU182">
        <f t="shared" si="210"/>
        <v>16718.937000000002</v>
      </c>
      <c r="BV182">
        <f t="shared" si="211"/>
        <v>11145.958000000001</v>
      </c>
      <c r="BW182">
        <f t="shared" si="212"/>
        <v>5572.9790000000003</v>
      </c>
      <c r="BX182" s="16">
        <f t="shared" si="213"/>
        <v>926.49818566164004</v>
      </c>
      <c r="BY182">
        <f t="shared" si="214"/>
        <v>2703.1387912116643</v>
      </c>
      <c r="BZ182">
        <f t="shared" si="215"/>
        <v>900.8367374565496</v>
      </c>
      <c r="CA182">
        <f t="shared" si="216"/>
        <v>923.27834761051326</v>
      </c>
      <c r="CB182">
        <f t="shared" si="217"/>
        <v>970.51502270473327</v>
      </c>
    </row>
    <row r="183" spans="1:80" x14ac:dyDescent="0.25">
      <c r="A183">
        <f>'Data Input'!A183</f>
        <v>0</v>
      </c>
      <c r="B183">
        <f>'Data Input'!C183</f>
        <v>60</v>
      </c>
      <c r="C183">
        <f t="shared" si="147"/>
        <v>61</v>
      </c>
      <c r="D183">
        <f t="shared" si="148"/>
        <v>62</v>
      </c>
      <c r="E183">
        <f t="shared" si="149"/>
        <v>63</v>
      </c>
      <c r="F183">
        <f t="shared" si="150"/>
        <v>64</v>
      </c>
      <c r="G183">
        <f t="shared" si="151"/>
        <v>65</v>
      </c>
      <c r="H183">
        <f t="shared" si="152"/>
        <v>66</v>
      </c>
      <c r="I183">
        <f t="shared" si="153"/>
        <v>67</v>
      </c>
      <c r="J183">
        <f t="shared" si="154"/>
        <v>68</v>
      </c>
      <c r="K183">
        <f t="shared" si="155"/>
        <v>69</v>
      </c>
      <c r="L183">
        <f t="shared" si="156"/>
        <v>70</v>
      </c>
      <c r="M183">
        <f>IF('Data Input'!D183&gt;=240,1,0)</f>
        <v>0</v>
      </c>
      <c r="N183">
        <f>_xlfn.IFS('Data Input'!F183&gt;=130,1,'Data Input'!G183=1,1,0=0,0)</f>
        <v>0</v>
      </c>
      <c r="O183">
        <f>'Data Input'!H183</f>
        <v>0</v>
      </c>
      <c r="P183">
        <f>'Data Input'!J183</f>
        <v>21.8</v>
      </c>
      <c r="Q183">
        <f t="shared" si="157"/>
        <v>0</v>
      </c>
      <c r="R183">
        <f>IF('Data Input'!I183&gt;=100,1,0)</f>
        <v>0</v>
      </c>
      <c r="S183" s="18">
        <f>'Data Input'!L183</f>
        <v>3</v>
      </c>
      <c r="T183" s="16">
        <f>'Data Input'!N183</f>
        <v>2016</v>
      </c>
      <c r="U183">
        <f t="shared" si="158"/>
        <v>0.37433049517087374</v>
      </c>
      <c r="V183">
        <f t="shared" si="159"/>
        <v>4.4926606402626051E-2</v>
      </c>
      <c r="W183">
        <f t="shared" si="160"/>
        <v>0.271426802227616</v>
      </c>
      <c r="X183" s="16">
        <f t="shared" si="161"/>
        <v>6.9841370286478086E-3</v>
      </c>
      <c r="Y183">
        <f t="shared" si="162"/>
        <v>1575.2364911501616</v>
      </c>
      <c r="Z183">
        <f t="shared" si="163"/>
        <v>20.665691817052693</v>
      </c>
      <c r="AA183">
        <f t="shared" si="164"/>
        <v>153.35416924549591</v>
      </c>
      <c r="AB183" s="16">
        <f t="shared" si="165"/>
        <v>35.69174656963272</v>
      </c>
      <c r="AC183">
        <f t="shared" si="166"/>
        <v>32207.706000000002</v>
      </c>
      <c r="AD183">
        <f t="shared" si="167"/>
        <v>29089.33</v>
      </c>
      <c r="AE183">
        <f t="shared" si="168"/>
        <v>25970.954000000002</v>
      </c>
      <c r="AF183">
        <f t="shared" si="169"/>
        <v>22852.578000000001</v>
      </c>
      <c r="AG183">
        <f t="shared" si="170"/>
        <v>19734.202000000001</v>
      </c>
      <c r="AH183">
        <f t="shared" si="171"/>
        <v>16615.826000000001</v>
      </c>
      <c r="AI183">
        <f t="shared" si="172"/>
        <v>13497.449999999999</v>
      </c>
      <c r="AJ183">
        <f t="shared" si="173"/>
        <v>10797.96</v>
      </c>
      <c r="AK183">
        <f t="shared" si="174"/>
        <v>8098.4699999999993</v>
      </c>
      <c r="AL183">
        <f t="shared" si="175"/>
        <v>5398.98</v>
      </c>
      <c r="AM183">
        <f t="shared" si="176"/>
        <v>2699.49</v>
      </c>
      <c r="AN183">
        <f t="shared" si="177"/>
        <v>570.04488203616961</v>
      </c>
      <c r="AO183">
        <f t="shared" si="178"/>
        <v>27338.069</v>
      </c>
      <c r="AP183">
        <f t="shared" si="179"/>
        <v>24691.174999999999</v>
      </c>
      <c r="AQ183">
        <f t="shared" si="180"/>
        <v>22044.280999999999</v>
      </c>
      <c r="AR183">
        <f t="shared" si="181"/>
        <v>19397.386999999999</v>
      </c>
      <c r="AS183">
        <f t="shared" si="182"/>
        <v>16750.492999999999</v>
      </c>
      <c r="AT183">
        <f t="shared" si="183"/>
        <v>14103.599</v>
      </c>
      <c r="AU183">
        <f t="shared" si="184"/>
        <v>11456.705</v>
      </c>
      <c r="AV183">
        <f t="shared" si="185"/>
        <v>9165.3639999999996</v>
      </c>
      <c r="AW183">
        <f t="shared" si="186"/>
        <v>6874.0229999999992</v>
      </c>
      <c r="AX183">
        <f t="shared" si="187"/>
        <v>4582.6819999999998</v>
      </c>
      <c r="AY183">
        <f t="shared" si="188"/>
        <v>2291.3409999999999</v>
      </c>
      <c r="AZ183">
        <f t="shared" si="189"/>
        <v>483.85705508541656</v>
      </c>
      <c r="BA183">
        <f t="shared" si="190"/>
        <v>26638.186000000002</v>
      </c>
      <c r="BB183">
        <f t="shared" si="191"/>
        <v>24059.055</v>
      </c>
      <c r="BC183">
        <f t="shared" si="192"/>
        <v>21479.923999999999</v>
      </c>
      <c r="BD183">
        <f t="shared" si="193"/>
        <v>18900.792999999998</v>
      </c>
      <c r="BE183">
        <f t="shared" si="194"/>
        <v>16321.661999999998</v>
      </c>
      <c r="BF183">
        <f t="shared" si="195"/>
        <v>13742.530999999999</v>
      </c>
      <c r="BG183">
        <f t="shared" si="196"/>
        <v>11163.4</v>
      </c>
      <c r="BH183">
        <f t="shared" si="197"/>
        <v>8930.7199999999993</v>
      </c>
      <c r="BI183">
        <f t="shared" si="198"/>
        <v>6698.0399999999991</v>
      </c>
      <c r="BJ183">
        <f t="shared" si="199"/>
        <v>4465.3599999999997</v>
      </c>
      <c r="BK183">
        <f t="shared" si="200"/>
        <v>2232.6799999999998</v>
      </c>
      <c r="BL183">
        <f t="shared" si="201"/>
        <v>471.46978768023348</v>
      </c>
      <c r="BM183">
        <f t="shared" si="202"/>
        <v>25531.613000000005</v>
      </c>
      <c r="BN183">
        <f t="shared" si="203"/>
        <v>22566.246000000003</v>
      </c>
      <c r="BO183">
        <f t="shared" si="204"/>
        <v>19281.511000000002</v>
      </c>
      <c r="BP183">
        <f t="shared" si="205"/>
        <v>15996.776000000002</v>
      </c>
      <c r="BQ183">
        <f t="shared" si="206"/>
        <v>12712.041000000001</v>
      </c>
      <c r="BR183">
        <f t="shared" si="207"/>
        <v>9427.3060000000005</v>
      </c>
      <c r="BS183">
        <f t="shared" si="208"/>
        <v>6142.5709999999999</v>
      </c>
      <c r="BT183">
        <f t="shared" si="209"/>
        <v>4977.6840000000002</v>
      </c>
      <c r="BU183">
        <f t="shared" si="210"/>
        <v>3733.2629999999999</v>
      </c>
      <c r="BV183">
        <f t="shared" si="211"/>
        <v>2488.8420000000001</v>
      </c>
      <c r="BW183">
        <f t="shared" si="212"/>
        <v>1244.421</v>
      </c>
      <c r="BX183" s="16">
        <f t="shared" si="213"/>
        <v>380.07802437289598</v>
      </c>
      <c r="BY183">
        <f t="shared" si="214"/>
        <v>2145.2813731863312</v>
      </c>
      <c r="BZ183">
        <f t="shared" si="215"/>
        <v>504.52274690246924</v>
      </c>
      <c r="CA183">
        <f t="shared" si="216"/>
        <v>624.82395692572936</v>
      </c>
      <c r="CB183">
        <f t="shared" si="217"/>
        <v>415.76977094252868</v>
      </c>
    </row>
    <row r="184" spans="1:80" x14ac:dyDescent="0.25">
      <c r="A184">
        <f>'Data Input'!A184</f>
        <v>0</v>
      </c>
      <c r="B184">
        <f>'Data Input'!C184</f>
        <v>29</v>
      </c>
      <c r="C184">
        <f t="shared" si="147"/>
        <v>30</v>
      </c>
      <c r="D184">
        <f t="shared" si="148"/>
        <v>31</v>
      </c>
      <c r="E184">
        <f t="shared" si="149"/>
        <v>32</v>
      </c>
      <c r="F184">
        <f t="shared" si="150"/>
        <v>33</v>
      </c>
      <c r="G184">
        <f t="shared" si="151"/>
        <v>34</v>
      </c>
      <c r="H184">
        <f t="shared" si="152"/>
        <v>35</v>
      </c>
      <c r="I184">
        <f t="shared" si="153"/>
        <v>36</v>
      </c>
      <c r="J184">
        <f t="shared" si="154"/>
        <v>37</v>
      </c>
      <c r="K184">
        <f t="shared" si="155"/>
        <v>38</v>
      </c>
      <c r="L184">
        <f t="shared" si="156"/>
        <v>39</v>
      </c>
      <c r="M184">
        <f>IF('Data Input'!D184&gt;=240,1,0)</f>
        <v>0</v>
      </c>
      <c r="N184">
        <f>_xlfn.IFS('Data Input'!F184&gt;=130,1,'Data Input'!G184=1,1,0=0,0)</f>
        <v>0</v>
      </c>
      <c r="O184">
        <f>'Data Input'!H184</f>
        <v>0</v>
      </c>
      <c r="P184">
        <f>'Data Input'!J184</f>
        <v>29.4</v>
      </c>
      <c r="Q184">
        <f t="shared" si="157"/>
        <v>0</v>
      </c>
      <c r="R184">
        <f>IF('Data Input'!I184&gt;=100,1,0)</f>
        <v>1</v>
      </c>
      <c r="S184" s="18">
        <f>'Data Input'!L184</f>
        <v>3</v>
      </c>
      <c r="T184" s="16">
        <f>'Data Input'!N184</f>
        <v>2016</v>
      </c>
      <c r="U184">
        <f t="shared" si="158"/>
        <v>0.53124483451494131</v>
      </c>
      <c r="V184">
        <f t="shared" si="159"/>
        <v>4.1139613203230223E-2</v>
      </c>
      <c r="W184">
        <f t="shared" si="160"/>
        <v>0.41054767066371056</v>
      </c>
      <c r="X184" s="16">
        <f t="shared" si="161"/>
        <v>1</v>
      </c>
      <c r="Y184">
        <f t="shared" si="162"/>
        <v>2235.5545697151033</v>
      </c>
      <c r="Z184">
        <f t="shared" si="163"/>
        <v>18.923721064340462</v>
      </c>
      <c r="AA184">
        <f t="shared" si="164"/>
        <v>231.95644812375528</v>
      </c>
      <c r="AB184" s="16">
        <f t="shared" si="165"/>
        <v>5110.4018181818183</v>
      </c>
      <c r="AC184">
        <f t="shared" si="166"/>
        <v>53058.942999999985</v>
      </c>
      <c r="AD184">
        <f t="shared" si="167"/>
        <v>48404.649999999987</v>
      </c>
      <c r="AE184">
        <f t="shared" si="168"/>
        <v>43750.356999999989</v>
      </c>
      <c r="AF184">
        <f t="shared" si="169"/>
        <v>39096.063999999991</v>
      </c>
      <c r="AG184">
        <f t="shared" si="170"/>
        <v>34441.770999999993</v>
      </c>
      <c r="AH184">
        <f t="shared" si="171"/>
        <v>29787.477999999996</v>
      </c>
      <c r="AI184">
        <f t="shared" si="172"/>
        <v>25133.184999999998</v>
      </c>
      <c r="AJ184">
        <f t="shared" si="173"/>
        <v>20106.547999999999</v>
      </c>
      <c r="AK184">
        <f t="shared" si="174"/>
        <v>15079.911</v>
      </c>
      <c r="AL184">
        <f t="shared" si="175"/>
        <v>10053.273999999999</v>
      </c>
      <c r="AM184">
        <f t="shared" si="176"/>
        <v>5026.6369999999997</v>
      </c>
      <c r="AN184">
        <f t="shared" si="177"/>
        <v>1400.1689985135865</v>
      </c>
      <c r="AO184">
        <f t="shared" si="178"/>
        <v>45036.703000000016</v>
      </c>
      <c r="AP184">
        <f t="shared" si="179"/>
        <v>41086.115000000013</v>
      </c>
      <c r="AQ184">
        <f t="shared" si="180"/>
        <v>37135.527000000009</v>
      </c>
      <c r="AR184">
        <f t="shared" si="181"/>
        <v>33184.939000000006</v>
      </c>
      <c r="AS184">
        <f t="shared" si="182"/>
        <v>29234.351000000002</v>
      </c>
      <c r="AT184">
        <f t="shared" si="183"/>
        <v>25283.763000000003</v>
      </c>
      <c r="AU184">
        <f t="shared" si="184"/>
        <v>21333.175000000003</v>
      </c>
      <c r="AV184">
        <f t="shared" si="185"/>
        <v>17066.54</v>
      </c>
      <c r="AW184">
        <f t="shared" si="186"/>
        <v>12799.905000000001</v>
      </c>
      <c r="AX184">
        <f t="shared" si="187"/>
        <v>8533.27</v>
      </c>
      <c r="AY184">
        <f t="shared" si="188"/>
        <v>4266.6350000000002</v>
      </c>
      <c r="AZ184">
        <f t="shared" si="189"/>
        <v>1188.4705969644619</v>
      </c>
      <c r="BA184">
        <f t="shared" si="190"/>
        <v>37883.718999999997</v>
      </c>
      <c r="BB184">
        <f t="shared" si="191"/>
        <v>35034.269999999997</v>
      </c>
      <c r="BC184">
        <f t="shared" si="192"/>
        <v>32184.821</v>
      </c>
      <c r="BD184">
        <f t="shared" si="193"/>
        <v>29335.371999999999</v>
      </c>
      <c r="BE184">
        <f t="shared" si="194"/>
        <v>26485.922999999999</v>
      </c>
      <c r="BF184">
        <f t="shared" si="195"/>
        <v>23636.473999999998</v>
      </c>
      <c r="BG184">
        <f t="shared" si="196"/>
        <v>20787.024999999998</v>
      </c>
      <c r="BH184">
        <f t="shared" si="197"/>
        <v>16629.62</v>
      </c>
      <c r="BI184">
        <f t="shared" si="198"/>
        <v>12472.215</v>
      </c>
      <c r="BJ184">
        <f t="shared" si="199"/>
        <v>8314.81</v>
      </c>
      <c r="BK184">
        <f t="shared" si="200"/>
        <v>4157.4049999999997</v>
      </c>
      <c r="BL184">
        <f t="shared" si="201"/>
        <v>1065.8450684805703</v>
      </c>
      <c r="BM184">
        <f t="shared" si="202"/>
        <v>45546.630999999994</v>
      </c>
      <c r="BN184">
        <f t="shared" si="203"/>
        <v>42581.263999999996</v>
      </c>
      <c r="BO184">
        <f t="shared" si="204"/>
        <v>39199.705999999998</v>
      </c>
      <c r="BP184">
        <f t="shared" si="205"/>
        <v>35818.148000000001</v>
      </c>
      <c r="BQ184">
        <f t="shared" si="206"/>
        <v>32436.590000000004</v>
      </c>
      <c r="BR184">
        <f t="shared" si="207"/>
        <v>29055.032000000003</v>
      </c>
      <c r="BS184">
        <f t="shared" si="208"/>
        <v>25673.474000000002</v>
      </c>
      <c r="BT184">
        <f t="shared" si="209"/>
        <v>22291.916000000001</v>
      </c>
      <c r="BU184">
        <f t="shared" si="210"/>
        <v>16718.937000000002</v>
      </c>
      <c r="BV184">
        <f t="shared" si="211"/>
        <v>11145.958000000001</v>
      </c>
      <c r="BW184">
        <f t="shared" si="212"/>
        <v>5572.9790000000003</v>
      </c>
      <c r="BX184" s="16">
        <f t="shared" si="213"/>
        <v>1319.1891751141516</v>
      </c>
      <c r="BY184">
        <f t="shared" si="214"/>
        <v>3635.7235682286901</v>
      </c>
      <c r="BZ184">
        <f t="shared" si="215"/>
        <v>1207.3943180288024</v>
      </c>
      <c r="CA184">
        <f t="shared" si="216"/>
        <v>1297.8015166043256</v>
      </c>
      <c r="CB184">
        <f t="shared" si="217"/>
        <v>6429.5909932959694</v>
      </c>
    </row>
    <row r="185" spans="1:80" x14ac:dyDescent="0.25">
      <c r="A185">
        <f>'Data Input'!A185</f>
        <v>0</v>
      </c>
      <c r="B185">
        <f>'Data Input'!C185</f>
        <v>52</v>
      </c>
      <c r="C185">
        <f t="shared" si="147"/>
        <v>53</v>
      </c>
      <c r="D185">
        <f t="shared" si="148"/>
        <v>54</v>
      </c>
      <c r="E185">
        <f t="shared" si="149"/>
        <v>55</v>
      </c>
      <c r="F185">
        <f t="shared" si="150"/>
        <v>56</v>
      </c>
      <c r="G185">
        <f t="shared" si="151"/>
        <v>57</v>
      </c>
      <c r="H185">
        <f t="shared" si="152"/>
        <v>58</v>
      </c>
      <c r="I185">
        <f t="shared" si="153"/>
        <v>59</v>
      </c>
      <c r="J185">
        <f t="shared" si="154"/>
        <v>60</v>
      </c>
      <c r="K185">
        <f t="shared" si="155"/>
        <v>61</v>
      </c>
      <c r="L185">
        <f t="shared" si="156"/>
        <v>62</v>
      </c>
      <c r="M185">
        <f>IF('Data Input'!D185&gt;=240,1,0)</f>
        <v>0</v>
      </c>
      <c r="N185">
        <f>_xlfn.IFS('Data Input'!F185&gt;=130,1,'Data Input'!G185=1,1,0=0,0)</f>
        <v>0</v>
      </c>
      <c r="O185">
        <f>'Data Input'!H185</f>
        <v>0</v>
      </c>
      <c r="P185">
        <f>'Data Input'!J185</f>
        <v>31.9</v>
      </c>
      <c r="Q185">
        <f t="shared" si="157"/>
        <v>0</v>
      </c>
      <c r="R185">
        <f>IF('Data Input'!I185&gt;=100,1,0)</f>
        <v>0</v>
      </c>
      <c r="S185" s="18">
        <f>'Data Input'!L185</f>
        <v>3</v>
      </c>
      <c r="T185" s="16">
        <f>'Data Input'!N185</f>
        <v>2016</v>
      </c>
      <c r="U185">
        <f t="shared" si="158"/>
        <v>0.58304410828891995</v>
      </c>
      <c r="V185">
        <f t="shared" si="159"/>
        <v>6.9149104585154747E-2</v>
      </c>
      <c r="W185">
        <f t="shared" si="160"/>
        <v>0.35793806554208707</v>
      </c>
      <c r="X185" s="16">
        <f t="shared" si="161"/>
        <v>4.6662123725238598E-2</v>
      </c>
      <c r="Y185">
        <f t="shared" si="162"/>
        <v>2453.5333540153292</v>
      </c>
      <c r="Z185">
        <f t="shared" si="163"/>
        <v>31.807745992994125</v>
      </c>
      <c r="AA185">
        <f t="shared" si="164"/>
        <v>202.23240384534802</v>
      </c>
      <c r="AB185" s="16">
        <f t="shared" si="165"/>
        <v>238.46220192568427</v>
      </c>
      <c r="AC185">
        <f t="shared" si="166"/>
        <v>36815.455000000002</v>
      </c>
      <c r="AD185">
        <f t="shared" si="167"/>
        <v>32859.306000000004</v>
      </c>
      <c r="AE185">
        <f t="shared" si="168"/>
        <v>28903.157000000003</v>
      </c>
      <c r="AF185">
        <f t="shared" si="169"/>
        <v>24947.008000000002</v>
      </c>
      <c r="AG185">
        <f t="shared" si="170"/>
        <v>21828.632000000001</v>
      </c>
      <c r="AH185">
        <f t="shared" si="171"/>
        <v>18710.256000000001</v>
      </c>
      <c r="AI185">
        <f t="shared" si="172"/>
        <v>15591.880000000001</v>
      </c>
      <c r="AJ185">
        <f t="shared" si="173"/>
        <v>12473.504000000001</v>
      </c>
      <c r="AK185">
        <f t="shared" si="174"/>
        <v>9355.1280000000006</v>
      </c>
      <c r="AL185">
        <f t="shared" si="175"/>
        <v>6236.7520000000004</v>
      </c>
      <c r="AM185">
        <f t="shared" si="176"/>
        <v>3118.3760000000002</v>
      </c>
      <c r="AN185">
        <f t="shared" si="177"/>
        <v>1000.9136421101091</v>
      </c>
      <c r="AO185">
        <f t="shared" si="178"/>
        <v>31249.151999999998</v>
      </c>
      <c r="AP185">
        <f t="shared" si="179"/>
        <v>27891.151999999998</v>
      </c>
      <c r="AQ185">
        <f t="shared" si="180"/>
        <v>24533.151999999998</v>
      </c>
      <c r="AR185">
        <f t="shared" si="181"/>
        <v>21175.151999999998</v>
      </c>
      <c r="AS185">
        <f t="shared" si="182"/>
        <v>18528.257999999998</v>
      </c>
      <c r="AT185">
        <f t="shared" si="183"/>
        <v>15881.364</v>
      </c>
      <c r="AU185">
        <f t="shared" si="184"/>
        <v>13234.47</v>
      </c>
      <c r="AV185">
        <f t="shared" si="185"/>
        <v>10587.575999999999</v>
      </c>
      <c r="AW185">
        <f t="shared" si="186"/>
        <v>7940.6819999999989</v>
      </c>
      <c r="AX185">
        <f t="shared" si="187"/>
        <v>5293.7879999999996</v>
      </c>
      <c r="AY185">
        <f t="shared" si="188"/>
        <v>2646.8939999999998</v>
      </c>
      <c r="AZ185">
        <f t="shared" si="189"/>
        <v>849.58077570047453</v>
      </c>
      <c r="BA185">
        <f t="shared" si="190"/>
        <v>30449.140999999996</v>
      </c>
      <c r="BB185">
        <f t="shared" si="191"/>
        <v>27177.109999999997</v>
      </c>
      <c r="BC185">
        <f t="shared" si="192"/>
        <v>23905.078999999998</v>
      </c>
      <c r="BD185">
        <f t="shared" si="193"/>
        <v>20633.047999999999</v>
      </c>
      <c r="BE185">
        <f t="shared" si="194"/>
        <v>18053.916999999998</v>
      </c>
      <c r="BF185">
        <f t="shared" si="195"/>
        <v>15474.785999999998</v>
      </c>
      <c r="BG185">
        <f t="shared" si="196"/>
        <v>12895.654999999999</v>
      </c>
      <c r="BH185">
        <f t="shared" si="197"/>
        <v>10316.523999999999</v>
      </c>
      <c r="BI185">
        <f t="shared" si="198"/>
        <v>7737.393</v>
      </c>
      <c r="BJ185">
        <f t="shared" si="199"/>
        <v>5158.2619999999997</v>
      </c>
      <c r="BK185">
        <f t="shared" si="200"/>
        <v>2579.1309999999999</v>
      </c>
      <c r="BL185">
        <f t="shared" si="201"/>
        <v>827.83067181318609</v>
      </c>
      <c r="BM185">
        <f t="shared" si="202"/>
        <v>49261.2</v>
      </c>
      <c r="BN185">
        <f t="shared" si="203"/>
        <v>46295.832999999999</v>
      </c>
      <c r="BO185">
        <f t="shared" si="204"/>
        <v>40831.061999999998</v>
      </c>
      <c r="BP185">
        <f t="shared" si="205"/>
        <v>35366.290999999997</v>
      </c>
      <c r="BQ185">
        <f t="shared" si="206"/>
        <v>29901.52</v>
      </c>
      <c r="BR185">
        <f t="shared" si="207"/>
        <v>25235.11</v>
      </c>
      <c r="BS185">
        <f t="shared" si="208"/>
        <v>20568.7</v>
      </c>
      <c r="BT185">
        <f t="shared" si="209"/>
        <v>15902.29</v>
      </c>
      <c r="BU185">
        <f t="shared" si="210"/>
        <v>11235.880000000001</v>
      </c>
      <c r="BV185">
        <f t="shared" si="211"/>
        <v>6569.47</v>
      </c>
      <c r="BW185">
        <f t="shared" si="212"/>
        <v>3284.7350000000001</v>
      </c>
      <c r="BX185" s="16">
        <f t="shared" si="213"/>
        <v>1354.8179368510189</v>
      </c>
      <c r="BY185">
        <f t="shared" si="214"/>
        <v>3454.4469961254381</v>
      </c>
      <c r="BZ185">
        <f t="shared" si="215"/>
        <v>881.38852169346865</v>
      </c>
      <c r="CA185">
        <f t="shared" si="216"/>
        <v>1030.0630756585342</v>
      </c>
      <c r="CB185">
        <f t="shared" si="217"/>
        <v>1593.2801387767031</v>
      </c>
    </row>
    <row r="186" spans="1:80" x14ac:dyDescent="0.25">
      <c r="A186">
        <f>'Data Input'!A186</f>
        <v>1</v>
      </c>
      <c r="B186">
        <f>'Data Input'!C186</f>
        <v>63</v>
      </c>
      <c r="C186">
        <f t="shared" si="147"/>
        <v>64</v>
      </c>
      <c r="D186">
        <f t="shared" si="148"/>
        <v>65</v>
      </c>
      <c r="E186">
        <f t="shared" si="149"/>
        <v>66</v>
      </c>
      <c r="F186">
        <f t="shared" si="150"/>
        <v>67</v>
      </c>
      <c r="G186">
        <f t="shared" si="151"/>
        <v>68</v>
      </c>
      <c r="H186">
        <f t="shared" si="152"/>
        <v>69</v>
      </c>
      <c r="I186">
        <f t="shared" si="153"/>
        <v>70</v>
      </c>
      <c r="J186">
        <f t="shared" si="154"/>
        <v>71</v>
      </c>
      <c r="K186">
        <f t="shared" si="155"/>
        <v>72</v>
      </c>
      <c r="L186">
        <f t="shared" si="156"/>
        <v>73</v>
      </c>
      <c r="M186">
        <f>IF('Data Input'!D186&gt;=240,1,0)</f>
        <v>0</v>
      </c>
      <c r="N186">
        <f>_xlfn.IFS('Data Input'!F186&gt;=130,1,'Data Input'!G186=1,1,0=0,0)</f>
        <v>0</v>
      </c>
      <c r="O186">
        <f>'Data Input'!H186</f>
        <v>0</v>
      </c>
      <c r="P186">
        <f>'Data Input'!J186</f>
        <v>26.9</v>
      </c>
      <c r="Q186">
        <f t="shared" si="157"/>
        <v>0</v>
      </c>
      <c r="R186">
        <f>IF('Data Input'!I186&gt;=100,1,0)</f>
        <v>0</v>
      </c>
      <c r="S186" s="18">
        <f>'Data Input'!L186</f>
        <v>3</v>
      </c>
      <c r="T186" s="16">
        <f>'Data Input'!N186</f>
        <v>2016</v>
      </c>
      <c r="U186">
        <f t="shared" si="158"/>
        <v>0.47876338395131018</v>
      </c>
      <c r="V186">
        <f t="shared" si="159"/>
        <v>5.5933453715496927E-2</v>
      </c>
      <c r="W186">
        <f t="shared" si="160"/>
        <v>0.3134875315234425</v>
      </c>
      <c r="X186" s="16">
        <f t="shared" si="161"/>
        <v>1.8388563892500303E-2</v>
      </c>
      <c r="Y186">
        <f t="shared" si="162"/>
        <v>2014.7050874986264</v>
      </c>
      <c r="Z186">
        <f t="shared" si="163"/>
        <v>25.728707536660849</v>
      </c>
      <c r="AA186">
        <f t="shared" si="164"/>
        <v>177.11817540142485</v>
      </c>
      <c r="AB186" s="16">
        <f t="shared" si="165"/>
        <v>93.972950349986093</v>
      </c>
      <c r="AC186">
        <f t="shared" si="166"/>
        <v>30951.047999999999</v>
      </c>
      <c r="AD186">
        <f t="shared" si="167"/>
        <v>27832.671999999999</v>
      </c>
      <c r="AE186">
        <f t="shared" si="168"/>
        <v>24714.295999999998</v>
      </c>
      <c r="AF186">
        <f t="shared" si="169"/>
        <v>21595.919999999998</v>
      </c>
      <c r="AG186">
        <f t="shared" si="170"/>
        <v>18896.43</v>
      </c>
      <c r="AH186">
        <f t="shared" si="171"/>
        <v>16196.939999999999</v>
      </c>
      <c r="AI186">
        <f t="shared" si="172"/>
        <v>13497.449999999999</v>
      </c>
      <c r="AJ186">
        <f t="shared" si="173"/>
        <v>10797.96</v>
      </c>
      <c r="AK186">
        <f t="shared" si="174"/>
        <v>8098.4699999999993</v>
      </c>
      <c r="AL186">
        <f t="shared" si="175"/>
        <v>5398.98</v>
      </c>
      <c r="AM186">
        <f t="shared" si="176"/>
        <v>2699.49</v>
      </c>
      <c r="AN186">
        <f t="shared" si="177"/>
        <v>704.21807066426391</v>
      </c>
      <c r="AO186">
        <f t="shared" si="178"/>
        <v>26271.41</v>
      </c>
      <c r="AP186">
        <f t="shared" si="179"/>
        <v>23624.516</v>
      </c>
      <c r="AQ186">
        <f t="shared" si="180"/>
        <v>20977.621999999999</v>
      </c>
      <c r="AR186">
        <f t="shared" si="181"/>
        <v>18330.727999999999</v>
      </c>
      <c r="AS186">
        <f t="shared" si="182"/>
        <v>16039.387000000001</v>
      </c>
      <c r="AT186">
        <f t="shared" si="183"/>
        <v>13748.046</v>
      </c>
      <c r="AU186">
        <f t="shared" si="184"/>
        <v>11456.705</v>
      </c>
      <c r="AV186">
        <f t="shared" si="185"/>
        <v>9165.3639999999996</v>
      </c>
      <c r="AW186">
        <f t="shared" si="186"/>
        <v>6874.0229999999992</v>
      </c>
      <c r="AX186">
        <f t="shared" si="187"/>
        <v>4582.6819999999998</v>
      </c>
      <c r="AY186">
        <f t="shared" si="188"/>
        <v>2291.3409999999999</v>
      </c>
      <c r="AZ186">
        <f t="shared" si="189"/>
        <v>597.74393104329647</v>
      </c>
      <c r="BA186">
        <f t="shared" si="190"/>
        <v>25598.833000000002</v>
      </c>
      <c r="BB186">
        <f t="shared" si="191"/>
        <v>23019.702000000001</v>
      </c>
      <c r="BC186">
        <f t="shared" si="192"/>
        <v>20440.571</v>
      </c>
      <c r="BD186">
        <f t="shared" si="193"/>
        <v>17861.439999999999</v>
      </c>
      <c r="BE186">
        <f t="shared" si="194"/>
        <v>15628.76</v>
      </c>
      <c r="BF186">
        <f t="shared" si="195"/>
        <v>13396.08</v>
      </c>
      <c r="BG186">
        <f t="shared" si="196"/>
        <v>11163.4</v>
      </c>
      <c r="BH186">
        <f t="shared" si="197"/>
        <v>8930.7199999999993</v>
      </c>
      <c r="BI186">
        <f t="shared" si="198"/>
        <v>6698.0399999999991</v>
      </c>
      <c r="BJ186">
        <f t="shared" si="199"/>
        <v>4465.3599999999997</v>
      </c>
      <c r="BK186">
        <f t="shared" si="200"/>
        <v>2232.6799999999998</v>
      </c>
      <c r="BL186">
        <f t="shared" si="201"/>
        <v>582.44100333906295</v>
      </c>
      <c r="BM186">
        <f t="shared" si="202"/>
        <v>18522.426500000001</v>
      </c>
      <c r="BN186">
        <f t="shared" si="203"/>
        <v>15557.059500000003</v>
      </c>
      <c r="BO186">
        <f t="shared" si="204"/>
        <v>12272.324500000002</v>
      </c>
      <c r="BP186">
        <f t="shared" si="205"/>
        <v>8987.5895000000019</v>
      </c>
      <c r="BQ186">
        <f t="shared" si="206"/>
        <v>7822.7025000000012</v>
      </c>
      <c r="BR186">
        <f t="shared" si="207"/>
        <v>6578.281500000001</v>
      </c>
      <c r="BS186">
        <f t="shared" si="208"/>
        <v>5333.8605000000007</v>
      </c>
      <c r="BT186">
        <f t="shared" si="209"/>
        <v>4089.4395000000004</v>
      </c>
      <c r="BU186">
        <f t="shared" si="210"/>
        <v>2845.0185000000001</v>
      </c>
      <c r="BV186">
        <f t="shared" si="211"/>
        <v>1896.6790000000001</v>
      </c>
      <c r="BW186">
        <f t="shared" si="212"/>
        <v>948.33950000000004</v>
      </c>
      <c r="BX186" s="16">
        <f t="shared" si="213"/>
        <v>331.99028412120384</v>
      </c>
      <c r="BY186">
        <f t="shared" si="214"/>
        <v>2718.9231581628901</v>
      </c>
      <c r="BZ186">
        <f t="shared" si="215"/>
        <v>623.47263857995733</v>
      </c>
      <c r="CA186">
        <f t="shared" si="216"/>
        <v>759.55917874048782</v>
      </c>
      <c r="CB186">
        <f t="shared" si="217"/>
        <v>425.96323447118993</v>
      </c>
    </row>
    <row r="187" spans="1:80" x14ac:dyDescent="0.25">
      <c r="A187">
        <f>'Data Input'!A187</f>
        <v>0</v>
      </c>
      <c r="B187">
        <f>'Data Input'!C187</f>
        <v>61</v>
      </c>
      <c r="C187">
        <f t="shared" si="147"/>
        <v>62</v>
      </c>
      <c r="D187">
        <f t="shared" si="148"/>
        <v>63</v>
      </c>
      <c r="E187">
        <f t="shared" si="149"/>
        <v>64</v>
      </c>
      <c r="F187">
        <f t="shared" si="150"/>
        <v>65</v>
      </c>
      <c r="G187">
        <f t="shared" si="151"/>
        <v>66</v>
      </c>
      <c r="H187">
        <f t="shared" si="152"/>
        <v>67</v>
      </c>
      <c r="I187">
        <f t="shared" si="153"/>
        <v>68</v>
      </c>
      <c r="J187">
        <f t="shared" si="154"/>
        <v>69</v>
      </c>
      <c r="K187">
        <f t="shared" si="155"/>
        <v>70</v>
      </c>
      <c r="L187">
        <f t="shared" si="156"/>
        <v>71</v>
      </c>
      <c r="M187">
        <f>IF('Data Input'!D187&gt;=240,1,0)</f>
        <v>0</v>
      </c>
      <c r="N187">
        <f>_xlfn.IFS('Data Input'!F187&gt;=130,1,'Data Input'!G187=1,1,0=0,0)</f>
        <v>0</v>
      </c>
      <c r="O187">
        <f>'Data Input'!H187</f>
        <v>0</v>
      </c>
      <c r="P187">
        <f>'Data Input'!J187</f>
        <v>23.2</v>
      </c>
      <c r="Q187">
        <f t="shared" si="157"/>
        <v>0</v>
      </c>
      <c r="R187">
        <f>IF('Data Input'!I187&gt;=100,1,0)</f>
        <v>0</v>
      </c>
      <c r="S187" s="18">
        <f>'Data Input'!L187</f>
        <v>3</v>
      </c>
      <c r="T187" s="16">
        <f>'Data Input'!N187</f>
        <v>2016</v>
      </c>
      <c r="U187">
        <f t="shared" si="158"/>
        <v>0.40227260695280964</v>
      </c>
      <c r="V187">
        <f t="shared" si="159"/>
        <v>4.7723931499870843E-2</v>
      </c>
      <c r="W187">
        <f t="shared" si="160"/>
        <v>0.28261554916100678</v>
      </c>
      <c r="X187" s="16">
        <f t="shared" si="161"/>
        <v>9.1194472620204046E-3</v>
      </c>
      <c r="Y187">
        <f t="shared" si="162"/>
        <v>1692.8209110318762</v>
      </c>
      <c r="Z187">
        <f t="shared" si="163"/>
        <v>21.952427295216669</v>
      </c>
      <c r="AA187">
        <f t="shared" si="164"/>
        <v>159.67572989015673</v>
      </c>
      <c r="AB187" s="16">
        <f t="shared" si="165"/>
        <v>46.604039868642275</v>
      </c>
      <c r="AC187">
        <f t="shared" si="166"/>
        <v>31788.82</v>
      </c>
      <c r="AD187">
        <f t="shared" si="167"/>
        <v>28670.444</v>
      </c>
      <c r="AE187">
        <f t="shared" si="168"/>
        <v>25552.067999999999</v>
      </c>
      <c r="AF187">
        <f t="shared" si="169"/>
        <v>22433.691999999999</v>
      </c>
      <c r="AG187">
        <f t="shared" si="170"/>
        <v>19315.315999999999</v>
      </c>
      <c r="AH187">
        <f t="shared" si="171"/>
        <v>16196.939999999999</v>
      </c>
      <c r="AI187">
        <f t="shared" si="172"/>
        <v>13497.449999999999</v>
      </c>
      <c r="AJ187">
        <f t="shared" si="173"/>
        <v>10797.96</v>
      </c>
      <c r="AK187">
        <f t="shared" si="174"/>
        <v>8098.4699999999993</v>
      </c>
      <c r="AL187">
        <f t="shared" si="175"/>
        <v>5398.98</v>
      </c>
      <c r="AM187">
        <f t="shared" si="176"/>
        <v>2699.49</v>
      </c>
      <c r="AN187">
        <f t="shared" si="177"/>
        <v>604.24051761849694</v>
      </c>
      <c r="AO187">
        <f t="shared" si="178"/>
        <v>26982.516</v>
      </c>
      <c r="AP187">
        <f t="shared" si="179"/>
        <v>24335.621999999999</v>
      </c>
      <c r="AQ187">
        <f t="shared" si="180"/>
        <v>21688.727999999999</v>
      </c>
      <c r="AR187">
        <f t="shared" si="181"/>
        <v>19041.833999999999</v>
      </c>
      <c r="AS187">
        <f t="shared" si="182"/>
        <v>16394.939999999999</v>
      </c>
      <c r="AT187">
        <f t="shared" si="183"/>
        <v>13748.046</v>
      </c>
      <c r="AU187">
        <f t="shared" si="184"/>
        <v>11456.705</v>
      </c>
      <c r="AV187">
        <f t="shared" si="185"/>
        <v>9165.3639999999996</v>
      </c>
      <c r="AW187">
        <f t="shared" si="186"/>
        <v>6874.0229999999992</v>
      </c>
      <c r="AX187">
        <f t="shared" si="187"/>
        <v>4582.6819999999998</v>
      </c>
      <c r="AY187">
        <f t="shared" si="188"/>
        <v>2291.3409999999999</v>
      </c>
      <c r="AZ187">
        <f t="shared" si="189"/>
        <v>512.88248033065406</v>
      </c>
      <c r="BA187">
        <f t="shared" si="190"/>
        <v>26291.735000000004</v>
      </c>
      <c r="BB187">
        <f t="shared" si="191"/>
        <v>23712.604000000003</v>
      </c>
      <c r="BC187">
        <f t="shared" si="192"/>
        <v>21133.473000000002</v>
      </c>
      <c r="BD187">
        <f t="shared" si="193"/>
        <v>18554.342000000001</v>
      </c>
      <c r="BE187">
        <f t="shared" si="194"/>
        <v>15975.210999999999</v>
      </c>
      <c r="BF187">
        <f t="shared" si="195"/>
        <v>13396.08</v>
      </c>
      <c r="BG187">
        <f t="shared" si="196"/>
        <v>11163.4</v>
      </c>
      <c r="BH187">
        <f t="shared" si="197"/>
        <v>8930.7199999999993</v>
      </c>
      <c r="BI187">
        <f t="shared" si="198"/>
        <v>6698.0399999999991</v>
      </c>
      <c r="BJ187">
        <f t="shared" si="199"/>
        <v>4465.3599999999997</v>
      </c>
      <c r="BK187">
        <f t="shared" si="200"/>
        <v>2232.6799999999998</v>
      </c>
      <c r="BL187">
        <f t="shared" si="201"/>
        <v>499.7521195885293</v>
      </c>
      <c r="BM187">
        <f t="shared" si="202"/>
        <v>23195.217499999999</v>
      </c>
      <c r="BN187">
        <f t="shared" si="203"/>
        <v>20229.8505</v>
      </c>
      <c r="BO187">
        <f t="shared" si="204"/>
        <v>16945.1155</v>
      </c>
      <c r="BP187">
        <f t="shared" si="205"/>
        <v>13660.380500000001</v>
      </c>
      <c r="BQ187">
        <f t="shared" si="206"/>
        <v>10375.645500000001</v>
      </c>
      <c r="BR187">
        <f t="shared" si="207"/>
        <v>7090.9105000000009</v>
      </c>
      <c r="BS187">
        <f t="shared" si="208"/>
        <v>5926.0235000000011</v>
      </c>
      <c r="BT187">
        <f t="shared" si="209"/>
        <v>4681.6025000000009</v>
      </c>
      <c r="BU187">
        <f t="shared" si="210"/>
        <v>3437.1815000000006</v>
      </c>
      <c r="BV187">
        <f t="shared" si="211"/>
        <v>2192.7605000000003</v>
      </c>
      <c r="BW187">
        <f t="shared" si="212"/>
        <v>948.33950000000004</v>
      </c>
      <c r="BX187" s="16">
        <f t="shared" si="213"/>
        <v>358.17118843807907</v>
      </c>
      <c r="BY187">
        <f t="shared" si="214"/>
        <v>2297.0614286503733</v>
      </c>
      <c r="BZ187">
        <f t="shared" si="215"/>
        <v>534.83490762587076</v>
      </c>
      <c r="CA187">
        <f t="shared" si="216"/>
        <v>659.42784947868608</v>
      </c>
      <c r="CB187">
        <f t="shared" si="217"/>
        <v>404.77522830672137</v>
      </c>
    </row>
    <row r="188" spans="1:80" x14ac:dyDescent="0.25">
      <c r="A188">
        <f>'Data Input'!A188</f>
        <v>1</v>
      </c>
      <c r="B188">
        <f>'Data Input'!C188</f>
        <v>38</v>
      </c>
      <c r="C188">
        <f t="shared" si="147"/>
        <v>39</v>
      </c>
      <c r="D188">
        <f t="shared" si="148"/>
        <v>40</v>
      </c>
      <c r="E188">
        <f t="shared" si="149"/>
        <v>41</v>
      </c>
      <c r="F188">
        <f t="shared" si="150"/>
        <v>42</v>
      </c>
      <c r="G188">
        <f t="shared" si="151"/>
        <v>43</v>
      </c>
      <c r="H188">
        <f t="shared" si="152"/>
        <v>44</v>
      </c>
      <c r="I188">
        <f t="shared" si="153"/>
        <v>45</v>
      </c>
      <c r="J188">
        <f t="shared" si="154"/>
        <v>46</v>
      </c>
      <c r="K188">
        <f t="shared" si="155"/>
        <v>47</v>
      </c>
      <c r="L188">
        <f t="shared" si="156"/>
        <v>48</v>
      </c>
      <c r="M188">
        <f>IF('Data Input'!D188&gt;=240,1,0)</f>
        <v>0</v>
      </c>
      <c r="N188">
        <f>_xlfn.IFS('Data Input'!F188&gt;=130,1,'Data Input'!G188=1,1,0=0,0)</f>
        <v>0</v>
      </c>
      <c r="O188">
        <f>'Data Input'!H188</f>
        <v>0</v>
      </c>
      <c r="P188">
        <f>'Data Input'!J188</f>
        <v>23.5</v>
      </c>
      <c r="Q188">
        <f t="shared" si="157"/>
        <v>0</v>
      </c>
      <c r="R188">
        <f>IF('Data Input'!I188&gt;=100,1,0)</f>
        <v>1</v>
      </c>
      <c r="S188" s="18">
        <f>'Data Input'!L188</f>
        <v>3</v>
      </c>
      <c r="T188" s="16">
        <f>'Data Input'!N188</f>
        <v>2016</v>
      </c>
      <c r="U188">
        <f t="shared" si="158"/>
        <v>0.40835062671761885</v>
      </c>
      <c r="V188">
        <f t="shared" si="159"/>
        <v>3.1808695517332237E-2</v>
      </c>
      <c r="W188">
        <f t="shared" si="160"/>
        <v>0.3549939384414465</v>
      </c>
      <c r="X188" s="16">
        <f t="shared" si="161"/>
        <v>1</v>
      </c>
      <c r="Y188">
        <f t="shared" si="162"/>
        <v>1718.3980912268505</v>
      </c>
      <c r="Z188">
        <f t="shared" si="163"/>
        <v>14.63161256322334</v>
      </c>
      <c r="AA188">
        <f t="shared" si="164"/>
        <v>200.56899344531951</v>
      </c>
      <c r="AB188" s="16">
        <f t="shared" si="165"/>
        <v>5110.4018181818183</v>
      </c>
      <c r="AC188">
        <f t="shared" si="166"/>
        <v>51011.055000000008</v>
      </c>
      <c r="AD188">
        <f t="shared" si="167"/>
        <v>45984.418000000005</v>
      </c>
      <c r="AE188">
        <f t="shared" si="168"/>
        <v>40957.781000000003</v>
      </c>
      <c r="AF188">
        <f t="shared" si="169"/>
        <v>35931.144</v>
      </c>
      <c r="AG188">
        <f t="shared" si="170"/>
        <v>30904.506999999998</v>
      </c>
      <c r="AH188">
        <f t="shared" si="171"/>
        <v>25877.87</v>
      </c>
      <c r="AI188">
        <f t="shared" si="172"/>
        <v>20851.233</v>
      </c>
      <c r="AJ188">
        <f t="shared" si="173"/>
        <v>15824.596</v>
      </c>
      <c r="AK188">
        <f t="shared" si="174"/>
        <v>11868.447</v>
      </c>
      <c r="AL188">
        <f t="shared" si="175"/>
        <v>7912.2979999999998</v>
      </c>
      <c r="AM188">
        <f t="shared" si="176"/>
        <v>3956.1489999999999</v>
      </c>
      <c r="AN188">
        <f t="shared" si="177"/>
        <v>968.98346701993069</v>
      </c>
      <c r="AO188">
        <f t="shared" si="178"/>
        <v>43298.445000000014</v>
      </c>
      <c r="AP188">
        <f t="shared" si="179"/>
        <v>39031.810000000012</v>
      </c>
      <c r="AQ188">
        <f t="shared" si="180"/>
        <v>34765.17500000001</v>
      </c>
      <c r="AR188">
        <f t="shared" si="181"/>
        <v>30498.540000000008</v>
      </c>
      <c r="AS188">
        <f t="shared" si="182"/>
        <v>26231.905000000006</v>
      </c>
      <c r="AT188">
        <f t="shared" si="183"/>
        <v>21965.270000000004</v>
      </c>
      <c r="AU188">
        <f t="shared" si="184"/>
        <v>17698.635000000002</v>
      </c>
      <c r="AV188">
        <f t="shared" si="185"/>
        <v>13432</v>
      </c>
      <c r="AW188">
        <f t="shared" si="186"/>
        <v>10074</v>
      </c>
      <c r="AX188">
        <f t="shared" si="187"/>
        <v>6716</v>
      </c>
      <c r="AY188">
        <f t="shared" si="188"/>
        <v>3358</v>
      </c>
      <c r="AZ188">
        <f t="shared" si="189"/>
        <v>822.47816612782219</v>
      </c>
      <c r="BA188">
        <f t="shared" si="190"/>
        <v>42189.958999999995</v>
      </c>
      <c r="BB188">
        <f t="shared" si="191"/>
        <v>38032.553999999996</v>
      </c>
      <c r="BC188">
        <f t="shared" si="192"/>
        <v>33875.148999999998</v>
      </c>
      <c r="BD188">
        <f t="shared" si="193"/>
        <v>29717.743999999995</v>
      </c>
      <c r="BE188">
        <f t="shared" si="194"/>
        <v>25560.338999999996</v>
      </c>
      <c r="BF188">
        <f t="shared" si="195"/>
        <v>21402.933999999997</v>
      </c>
      <c r="BG188">
        <f t="shared" si="196"/>
        <v>17245.528999999999</v>
      </c>
      <c r="BH188">
        <f t="shared" si="197"/>
        <v>13088.124</v>
      </c>
      <c r="BI188">
        <f t="shared" si="198"/>
        <v>9816.0930000000008</v>
      </c>
      <c r="BJ188">
        <f t="shared" si="199"/>
        <v>6544.0619999999999</v>
      </c>
      <c r="BK188">
        <f t="shared" si="200"/>
        <v>3272.0309999999999</v>
      </c>
      <c r="BL188">
        <f t="shared" si="201"/>
        <v>801.42180904662484</v>
      </c>
      <c r="BM188">
        <f t="shared" si="202"/>
        <v>58370.532999999996</v>
      </c>
      <c r="BN188">
        <f t="shared" si="203"/>
        <v>55405.165999999997</v>
      </c>
      <c r="BO188">
        <f t="shared" si="204"/>
        <v>49832.186999999998</v>
      </c>
      <c r="BP188">
        <f t="shared" si="205"/>
        <v>44259.207999999999</v>
      </c>
      <c r="BQ188">
        <f t="shared" si="206"/>
        <v>38686.228999999999</v>
      </c>
      <c r="BR188">
        <f t="shared" si="207"/>
        <v>33113.25</v>
      </c>
      <c r="BS188">
        <f t="shared" si="208"/>
        <v>27540.270999999997</v>
      </c>
      <c r="BT188">
        <f t="shared" si="209"/>
        <v>21967.291999999998</v>
      </c>
      <c r="BU188">
        <f t="shared" si="210"/>
        <v>16394.312999999998</v>
      </c>
      <c r="BV188">
        <f t="shared" si="211"/>
        <v>10929.541999999999</v>
      </c>
      <c r="BW188">
        <f t="shared" si="212"/>
        <v>5464.7709999999997</v>
      </c>
      <c r="BX188" s="16">
        <f t="shared" si="213"/>
        <v>1203.1089094910913</v>
      </c>
      <c r="BY188">
        <f t="shared" si="214"/>
        <v>2687.3815582467814</v>
      </c>
      <c r="BZ188">
        <f t="shared" si="215"/>
        <v>837.10977869104556</v>
      </c>
      <c r="CA188">
        <f t="shared" si="216"/>
        <v>1001.9908024919444</v>
      </c>
      <c r="CB188">
        <f t="shared" si="217"/>
        <v>6313.5107276729095</v>
      </c>
    </row>
    <row r="189" spans="1:80" x14ac:dyDescent="0.25">
      <c r="A189">
        <f>'Data Input'!A189</f>
        <v>0</v>
      </c>
      <c r="B189">
        <f>'Data Input'!C189</f>
        <v>32</v>
      </c>
      <c r="C189">
        <f t="shared" si="147"/>
        <v>33</v>
      </c>
      <c r="D189">
        <f t="shared" si="148"/>
        <v>34</v>
      </c>
      <c r="E189">
        <f t="shared" si="149"/>
        <v>35</v>
      </c>
      <c r="F189">
        <f t="shared" si="150"/>
        <v>36</v>
      </c>
      <c r="G189">
        <f t="shared" si="151"/>
        <v>37</v>
      </c>
      <c r="H189">
        <f t="shared" si="152"/>
        <v>38</v>
      </c>
      <c r="I189">
        <f t="shared" si="153"/>
        <v>39</v>
      </c>
      <c r="J189">
        <f t="shared" si="154"/>
        <v>40</v>
      </c>
      <c r="K189">
        <f t="shared" si="155"/>
        <v>41</v>
      </c>
      <c r="L189">
        <f t="shared" si="156"/>
        <v>42</v>
      </c>
      <c r="M189">
        <f>IF('Data Input'!D189&gt;=240,1,0)</f>
        <v>0</v>
      </c>
      <c r="N189">
        <f>_xlfn.IFS('Data Input'!F189&gt;=130,1,'Data Input'!G189=1,1,0=0,0)</f>
        <v>0</v>
      </c>
      <c r="O189">
        <f>'Data Input'!H189</f>
        <v>0</v>
      </c>
      <c r="P189">
        <f>'Data Input'!J189</f>
        <v>25.9</v>
      </c>
      <c r="Q189">
        <f t="shared" si="157"/>
        <v>0</v>
      </c>
      <c r="R189">
        <f>IF('Data Input'!I189&gt;=100,1,0)</f>
        <v>0</v>
      </c>
      <c r="S189" s="18">
        <f>'Data Input'!L189</f>
        <v>3</v>
      </c>
      <c r="T189" s="16">
        <f>'Data Input'!N189</f>
        <v>2016</v>
      </c>
      <c r="U189">
        <f t="shared" si="158"/>
        <v>0.45783696739909724</v>
      </c>
      <c r="V189">
        <f t="shared" si="159"/>
        <v>5.3591998098402531E-2</v>
      </c>
      <c r="W189">
        <f t="shared" si="160"/>
        <v>0.30496338657056554</v>
      </c>
      <c r="X189" s="16">
        <f t="shared" si="161"/>
        <v>1.5223827202756711E-2</v>
      </c>
      <c r="Y189">
        <f t="shared" si="162"/>
        <v>1926.6437208525369</v>
      </c>
      <c r="Z189">
        <f t="shared" si="163"/>
        <v>24.651666467666345</v>
      </c>
      <c r="AA189">
        <f t="shared" si="164"/>
        <v>172.30209549683084</v>
      </c>
      <c r="AB189" s="16">
        <f t="shared" si="165"/>
        <v>77.79987421665372</v>
      </c>
      <c r="AC189">
        <f t="shared" si="166"/>
        <v>54175.974999999991</v>
      </c>
      <c r="AD189">
        <f t="shared" si="167"/>
        <v>49521.681999999993</v>
      </c>
      <c r="AE189">
        <f t="shared" si="168"/>
        <v>44867.388999999996</v>
      </c>
      <c r="AF189">
        <f t="shared" si="169"/>
        <v>40213.095999999998</v>
      </c>
      <c r="AG189">
        <f t="shared" si="170"/>
        <v>35186.458999999995</v>
      </c>
      <c r="AH189">
        <f t="shared" si="171"/>
        <v>30159.821999999996</v>
      </c>
      <c r="AI189">
        <f t="shared" si="172"/>
        <v>25133.184999999998</v>
      </c>
      <c r="AJ189">
        <f t="shared" si="173"/>
        <v>20106.547999999999</v>
      </c>
      <c r="AK189">
        <f t="shared" si="174"/>
        <v>15079.911</v>
      </c>
      <c r="AL189">
        <f t="shared" si="175"/>
        <v>10053.273999999999</v>
      </c>
      <c r="AM189">
        <f t="shared" si="176"/>
        <v>5026.6369999999997</v>
      </c>
      <c r="AN189">
        <f t="shared" si="177"/>
        <v>1227.825442417444</v>
      </c>
      <c r="AO189">
        <f t="shared" si="178"/>
        <v>45984.844000000019</v>
      </c>
      <c r="AP189">
        <f t="shared" si="179"/>
        <v>42034.256000000016</v>
      </c>
      <c r="AQ189">
        <f t="shared" si="180"/>
        <v>38083.668000000012</v>
      </c>
      <c r="AR189">
        <f t="shared" si="181"/>
        <v>34133.080000000009</v>
      </c>
      <c r="AS189">
        <f t="shared" si="182"/>
        <v>29866.445000000007</v>
      </c>
      <c r="AT189">
        <f t="shared" si="183"/>
        <v>25599.810000000005</v>
      </c>
      <c r="AU189">
        <f t="shared" si="184"/>
        <v>21333.175000000003</v>
      </c>
      <c r="AV189">
        <f t="shared" si="185"/>
        <v>17066.54</v>
      </c>
      <c r="AW189">
        <f t="shared" si="186"/>
        <v>12799.905000000001</v>
      </c>
      <c r="AX189">
        <f t="shared" si="187"/>
        <v>8533.27</v>
      </c>
      <c r="AY189">
        <f t="shared" si="188"/>
        <v>4266.6350000000002</v>
      </c>
      <c r="AZ189">
        <f t="shared" si="189"/>
        <v>1042.1844786009224</v>
      </c>
      <c r="BA189">
        <f t="shared" si="190"/>
        <v>41807.587</v>
      </c>
      <c r="BB189">
        <f t="shared" si="191"/>
        <v>38958.137999999999</v>
      </c>
      <c r="BC189">
        <f t="shared" si="192"/>
        <v>36108.688999999998</v>
      </c>
      <c r="BD189">
        <f t="shared" si="193"/>
        <v>33259.24</v>
      </c>
      <c r="BE189">
        <f t="shared" si="194"/>
        <v>29101.834999999995</v>
      </c>
      <c r="BF189">
        <f t="shared" si="195"/>
        <v>24944.429999999997</v>
      </c>
      <c r="BG189">
        <f t="shared" si="196"/>
        <v>20787.024999999998</v>
      </c>
      <c r="BH189">
        <f t="shared" si="197"/>
        <v>16629.62</v>
      </c>
      <c r="BI189">
        <f t="shared" si="198"/>
        <v>12472.215</v>
      </c>
      <c r="BJ189">
        <f t="shared" si="199"/>
        <v>8314.81</v>
      </c>
      <c r="BK189">
        <f t="shared" si="200"/>
        <v>4157.4049999999997</v>
      </c>
      <c r="BL189">
        <f t="shared" si="201"/>
        <v>992.80088167810834</v>
      </c>
      <c r="BM189">
        <f t="shared" si="202"/>
        <v>52120.893999999993</v>
      </c>
      <c r="BN189">
        <f t="shared" si="203"/>
        <v>49155.526999999995</v>
      </c>
      <c r="BO189">
        <f t="shared" si="204"/>
        <v>45773.968999999997</v>
      </c>
      <c r="BP189">
        <f t="shared" si="205"/>
        <v>42392.411</v>
      </c>
      <c r="BQ189">
        <f t="shared" si="206"/>
        <v>39010.853000000003</v>
      </c>
      <c r="BR189">
        <f t="shared" si="207"/>
        <v>33437.874000000003</v>
      </c>
      <c r="BS189">
        <f t="shared" si="208"/>
        <v>27864.895</v>
      </c>
      <c r="BT189">
        <f t="shared" si="209"/>
        <v>22291.916000000001</v>
      </c>
      <c r="BU189">
        <f t="shared" si="210"/>
        <v>16718.937000000002</v>
      </c>
      <c r="BV189">
        <f t="shared" si="211"/>
        <v>11145.958000000001</v>
      </c>
      <c r="BW189">
        <f t="shared" si="212"/>
        <v>5572.9790000000003</v>
      </c>
      <c r="BX189" s="16">
        <f t="shared" si="213"/>
        <v>1286.1557374659481</v>
      </c>
      <c r="BY189">
        <f t="shared" si="214"/>
        <v>3154.469163269981</v>
      </c>
      <c r="BZ189">
        <f t="shared" si="215"/>
        <v>1066.8361450685886</v>
      </c>
      <c r="CA189">
        <f t="shared" si="216"/>
        <v>1165.1029771749393</v>
      </c>
      <c r="CB189">
        <f t="shared" si="217"/>
        <v>1363.9556116826018</v>
      </c>
    </row>
    <row r="190" spans="1:80" x14ac:dyDescent="0.25">
      <c r="A190">
        <f>'Data Input'!A190</f>
        <v>0</v>
      </c>
      <c r="B190">
        <f>'Data Input'!C190</f>
        <v>27</v>
      </c>
      <c r="C190">
        <f t="shared" si="147"/>
        <v>28</v>
      </c>
      <c r="D190">
        <f t="shared" si="148"/>
        <v>29</v>
      </c>
      <c r="E190">
        <f t="shared" si="149"/>
        <v>30</v>
      </c>
      <c r="F190">
        <f t="shared" si="150"/>
        <v>31</v>
      </c>
      <c r="G190">
        <f t="shared" si="151"/>
        <v>32</v>
      </c>
      <c r="H190">
        <f t="shared" si="152"/>
        <v>33</v>
      </c>
      <c r="I190">
        <f t="shared" si="153"/>
        <v>34</v>
      </c>
      <c r="J190">
        <f t="shared" si="154"/>
        <v>35</v>
      </c>
      <c r="K190">
        <f t="shared" si="155"/>
        <v>36</v>
      </c>
      <c r="L190">
        <f t="shared" si="156"/>
        <v>37</v>
      </c>
      <c r="M190">
        <f>IF('Data Input'!D190&gt;=240,1,0)</f>
        <v>0</v>
      </c>
      <c r="N190">
        <f>_xlfn.IFS('Data Input'!F190&gt;=130,1,'Data Input'!G190=1,1,0=0,0)</f>
        <v>0</v>
      </c>
      <c r="O190">
        <f>'Data Input'!H190</f>
        <v>0</v>
      </c>
      <c r="P190">
        <f>'Data Input'!J190</f>
        <v>18.7</v>
      </c>
      <c r="Q190">
        <f t="shared" si="157"/>
        <v>0</v>
      </c>
      <c r="R190">
        <f>IF('Data Input'!I190&gt;=100,1,0)</f>
        <v>0</v>
      </c>
      <c r="S190" s="18">
        <f>'Data Input'!L190</f>
        <v>3</v>
      </c>
      <c r="T190" s="16">
        <f>'Data Input'!N190</f>
        <v>2016</v>
      </c>
      <c r="U190">
        <f t="shared" si="158"/>
        <v>0.31555899513150326</v>
      </c>
      <c r="V190">
        <f t="shared" si="159"/>
        <v>3.9278698841045755E-2</v>
      </c>
      <c r="W190">
        <f t="shared" si="160"/>
        <v>0.24766393363789907</v>
      </c>
      <c r="X190" s="16">
        <f t="shared" si="161"/>
        <v>3.8624956062235601E-3</v>
      </c>
      <c r="Y190">
        <f t="shared" si="162"/>
        <v>1327.9175772599392</v>
      </c>
      <c r="Z190">
        <f t="shared" si="163"/>
        <v>18.067723120445383</v>
      </c>
      <c r="AA190">
        <f t="shared" si="164"/>
        <v>139.92832131316831</v>
      </c>
      <c r="AB190" s="16">
        <f t="shared" si="165"/>
        <v>19.738904568764166</v>
      </c>
      <c r="AC190">
        <f t="shared" si="166"/>
        <v>52314.254999999983</v>
      </c>
      <c r="AD190">
        <f t="shared" si="167"/>
        <v>47659.961999999985</v>
      </c>
      <c r="AE190">
        <f t="shared" si="168"/>
        <v>43005.668999999987</v>
      </c>
      <c r="AF190">
        <f t="shared" si="169"/>
        <v>38351.375999999989</v>
      </c>
      <c r="AG190">
        <f t="shared" si="170"/>
        <v>33697.082999999991</v>
      </c>
      <c r="AH190">
        <f t="shared" si="171"/>
        <v>29042.789999999994</v>
      </c>
      <c r="AI190">
        <f t="shared" si="172"/>
        <v>24388.496999999996</v>
      </c>
      <c r="AJ190">
        <f t="shared" si="173"/>
        <v>19734.203999999998</v>
      </c>
      <c r="AK190">
        <f t="shared" si="174"/>
        <v>15079.911</v>
      </c>
      <c r="AL190">
        <f t="shared" si="175"/>
        <v>10053.273999999999</v>
      </c>
      <c r="AM190">
        <f t="shared" si="176"/>
        <v>5026.6369999999997</v>
      </c>
      <c r="AN190">
        <f t="shared" si="177"/>
        <v>817.13355284551551</v>
      </c>
      <c r="AO190">
        <f t="shared" si="178"/>
        <v>44404.609000000011</v>
      </c>
      <c r="AP190">
        <f t="shared" si="179"/>
        <v>40454.021000000008</v>
      </c>
      <c r="AQ190">
        <f t="shared" si="180"/>
        <v>36503.433000000005</v>
      </c>
      <c r="AR190">
        <f t="shared" si="181"/>
        <v>32552.845000000001</v>
      </c>
      <c r="AS190">
        <f t="shared" si="182"/>
        <v>28602.257000000001</v>
      </c>
      <c r="AT190">
        <f t="shared" si="183"/>
        <v>24651.669000000002</v>
      </c>
      <c r="AU190">
        <f t="shared" si="184"/>
        <v>20701.081000000002</v>
      </c>
      <c r="AV190">
        <f t="shared" si="185"/>
        <v>16750.493000000002</v>
      </c>
      <c r="AW190">
        <f t="shared" si="186"/>
        <v>12799.905000000001</v>
      </c>
      <c r="AX190">
        <f t="shared" si="187"/>
        <v>8533.27</v>
      </c>
      <c r="AY190">
        <f t="shared" si="188"/>
        <v>4266.6350000000002</v>
      </c>
      <c r="AZ190">
        <f t="shared" si="189"/>
        <v>693.58715209175921</v>
      </c>
      <c r="BA190">
        <f t="shared" si="190"/>
        <v>35267.807000000001</v>
      </c>
      <c r="BB190">
        <f t="shared" si="191"/>
        <v>32418.358000000004</v>
      </c>
      <c r="BC190">
        <f t="shared" si="192"/>
        <v>29568.909000000003</v>
      </c>
      <c r="BD190">
        <f t="shared" si="193"/>
        <v>26719.460000000003</v>
      </c>
      <c r="BE190">
        <f t="shared" si="194"/>
        <v>23870.011000000002</v>
      </c>
      <c r="BF190">
        <f t="shared" si="195"/>
        <v>21020.562000000002</v>
      </c>
      <c r="BG190">
        <f t="shared" si="196"/>
        <v>18171.113000000001</v>
      </c>
      <c r="BH190">
        <f t="shared" si="197"/>
        <v>15321.664000000001</v>
      </c>
      <c r="BI190">
        <f t="shared" si="198"/>
        <v>12472.215</v>
      </c>
      <c r="BJ190">
        <f t="shared" si="199"/>
        <v>8314.81</v>
      </c>
      <c r="BK190">
        <f t="shared" si="200"/>
        <v>4157.4049999999997</v>
      </c>
      <c r="BL190">
        <f t="shared" si="201"/>
        <v>581.94531613843583</v>
      </c>
      <c r="BM190">
        <f t="shared" si="202"/>
        <v>41163.788999999997</v>
      </c>
      <c r="BN190">
        <f t="shared" si="203"/>
        <v>38198.421999999999</v>
      </c>
      <c r="BO190">
        <f t="shared" si="204"/>
        <v>34816.864000000001</v>
      </c>
      <c r="BP190">
        <f t="shared" si="205"/>
        <v>31435.306000000004</v>
      </c>
      <c r="BQ190">
        <f t="shared" si="206"/>
        <v>28053.748000000003</v>
      </c>
      <c r="BR190">
        <f t="shared" si="207"/>
        <v>24672.190000000002</v>
      </c>
      <c r="BS190">
        <f t="shared" si="208"/>
        <v>21290.632000000001</v>
      </c>
      <c r="BT190">
        <f t="shared" si="209"/>
        <v>17909.074000000001</v>
      </c>
      <c r="BU190">
        <f t="shared" si="210"/>
        <v>14527.516</v>
      </c>
      <c r="BV190">
        <f t="shared" si="211"/>
        <v>11145.958000000001</v>
      </c>
      <c r="BW190">
        <f t="shared" si="212"/>
        <v>5572.9790000000003</v>
      </c>
      <c r="BX190" s="16">
        <f t="shared" si="213"/>
        <v>686.44121693790862</v>
      </c>
      <c r="BY190">
        <f t="shared" si="214"/>
        <v>2145.0511301054548</v>
      </c>
      <c r="BZ190">
        <f t="shared" si="215"/>
        <v>711.65487521220462</v>
      </c>
      <c r="CA190">
        <f t="shared" si="216"/>
        <v>721.87363745160417</v>
      </c>
      <c r="CB190">
        <f t="shared" si="217"/>
        <v>706.18012150667278</v>
      </c>
    </row>
    <row r="191" spans="1:80" x14ac:dyDescent="0.25">
      <c r="A191">
        <f>'Data Input'!A191</f>
        <v>0</v>
      </c>
      <c r="B191">
        <f>'Data Input'!C191</f>
        <v>55</v>
      </c>
      <c r="C191">
        <f t="shared" si="147"/>
        <v>56</v>
      </c>
      <c r="D191">
        <f t="shared" si="148"/>
        <v>57</v>
      </c>
      <c r="E191">
        <f t="shared" si="149"/>
        <v>58</v>
      </c>
      <c r="F191">
        <f t="shared" si="150"/>
        <v>59</v>
      </c>
      <c r="G191">
        <f t="shared" si="151"/>
        <v>60</v>
      </c>
      <c r="H191">
        <f t="shared" si="152"/>
        <v>61</v>
      </c>
      <c r="I191">
        <f t="shared" si="153"/>
        <v>62</v>
      </c>
      <c r="J191">
        <f t="shared" si="154"/>
        <v>63</v>
      </c>
      <c r="K191">
        <f t="shared" si="155"/>
        <v>64</v>
      </c>
      <c r="L191">
        <f t="shared" si="156"/>
        <v>65</v>
      </c>
      <c r="M191">
        <f>IF('Data Input'!D191&gt;=240,1,0)</f>
        <v>0</v>
      </c>
      <c r="N191">
        <f>_xlfn.IFS('Data Input'!F191&gt;=130,1,'Data Input'!G191=1,1,0=0,0)</f>
        <v>0</v>
      </c>
      <c r="O191">
        <f>'Data Input'!H191</f>
        <v>0</v>
      </c>
      <c r="P191">
        <f>'Data Input'!J191</f>
        <v>17.399999999999999</v>
      </c>
      <c r="Q191">
        <f t="shared" si="157"/>
        <v>0</v>
      </c>
      <c r="R191">
        <f>IF('Data Input'!I191&gt;=100,1,0)</f>
        <v>0</v>
      </c>
      <c r="S191" s="18">
        <f>'Data Input'!L191</f>
        <v>3</v>
      </c>
      <c r="T191" s="16">
        <f>'Data Input'!N191</f>
        <v>2016</v>
      </c>
      <c r="U191">
        <f t="shared" si="158"/>
        <v>0.29244689337319135</v>
      </c>
      <c r="V191">
        <f t="shared" si="159"/>
        <v>3.7118530510011891E-2</v>
      </c>
      <c r="W191">
        <f t="shared" si="160"/>
        <v>0.23812426603377848</v>
      </c>
      <c r="X191" s="16">
        <f t="shared" si="161"/>
        <v>3.0115520679739483E-3</v>
      </c>
      <c r="Y191">
        <f t="shared" si="162"/>
        <v>1230.6585333227101</v>
      </c>
      <c r="Z191">
        <f t="shared" si="163"/>
        <v>17.074071995273961</v>
      </c>
      <c r="AA191">
        <f t="shared" si="164"/>
        <v>134.53847849624097</v>
      </c>
      <c r="AB191" s="16">
        <f t="shared" si="165"/>
        <v>15.390241163723282</v>
      </c>
      <c r="AC191">
        <f t="shared" si="166"/>
        <v>34302.135999999999</v>
      </c>
      <c r="AD191">
        <f t="shared" si="167"/>
        <v>31183.760000000002</v>
      </c>
      <c r="AE191">
        <f t="shared" si="168"/>
        <v>28065.384000000002</v>
      </c>
      <c r="AF191">
        <f t="shared" si="169"/>
        <v>24947.008000000002</v>
      </c>
      <c r="AG191">
        <f t="shared" si="170"/>
        <v>21828.632000000001</v>
      </c>
      <c r="AH191">
        <f t="shared" si="171"/>
        <v>18710.256000000001</v>
      </c>
      <c r="AI191">
        <f t="shared" si="172"/>
        <v>15591.880000000001</v>
      </c>
      <c r="AJ191">
        <f t="shared" si="173"/>
        <v>12473.504000000001</v>
      </c>
      <c r="AK191">
        <f t="shared" si="174"/>
        <v>9355.1280000000006</v>
      </c>
      <c r="AL191">
        <f t="shared" si="175"/>
        <v>6236.7520000000004</v>
      </c>
      <c r="AM191">
        <f t="shared" si="176"/>
        <v>3118.3760000000002</v>
      </c>
      <c r="AN191">
        <f t="shared" si="177"/>
        <v>489.89553125635319</v>
      </c>
      <c r="AO191">
        <f t="shared" si="178"/>
        <v>29115.833999999999</v>
      </c>
      <c r="AP191">
        <f t="shared" si="179"/>
        <v>26468.94</v>
      </c>
      <c r="AQ191">
        <f t="shared" si="180"/>
        <v>23822.045999999998</v>
      </c>
      <c r="AR191">
        <f t="shared" si="181"/>
        <v>21175.151999999998</v>
      </c>
      <c r="AS191">
        <f t="shared" si="182"/>
        <v>18528.257999999998</v>
      </c>
      <c r="AT191">
        <f t="shared" si="183"/>
        <v>15881.364</v>
      </c>
      <c r="AU191">
        <f t="shared" si="184"/>
        <v>13234.47</v>
      </c>
      <c r="AV191">
        <f t="shared" si="185"/>
        <v>10587.575999999999</v>
      </c>
      <c r="AW191">
        <f t="shared" si="186"/>
        <v>7940.6819999999989</v>
      </c>
      <c r="AX191">
        <f t="shared" si="187"/>
        <v>5293.7879999999996</v>
      </c>
      <c r="AY191">
        <f t="shared" si="188"/>
        <v>2646.8939999999998</v>
      </c>
      <c r="AZ191">
        <f t="shared" si="189"/>
        <v>415.82591140685201</v>
      </c>
      <c r="BA191">
        <f t="shared" si="190"/>
        <v>28370.441000000003</v>
      </c>
      <c r="BB191">
        <f t="shared" si="191"/>
        <v>25791.31</v>
      </c>
      <c r="BC191">
        <f t="shared" si="192"/>
        <v>23212.179</v>
      </c>
      <c r="BD191">
        <f t="shared" si="193"/>
        <v>20633.047999999999</v>
      </c>
      <c r="BE191">
        <f t="shared" si="194"/>
        <v>18053.916999999998</v>
      </c>
      <c r="BF191">
        <f t="shared" si="195"/>
        <v>15474.785999999998</v>
      </c>
      <c r="BG191">
        <f t="shared" si="196"/>
        <v>12895.654999999999</v>
      </c>
      <c r="BH191">
        <f t="shared" si="197"/>
        <v>10316.523999999999</v>
      </c>
      <c r="BI191">
        <f t="shared" si="198"/>
        <v>7737.393</v>
      </c>
      <c r="BJ191">
        <f t="shared" si="199"/>
        <v>5158.2619999999997</v>
      </c>
      <c r="BK191">
        <f t="shared" si="200"/>
        <v>2579.1309999999999</v>
      </c>
      <c r="BL191">
        <f t="shared" si="201"/>
        <v>405.18037318935546</v>
      </c>
      <c r="BM191">
        <f t="shared" si="202"/>
        <v>42721.092000000004</v>
      </c>
      <c r="BN191">
        <f t="shared" si="203"/>
        <v>39755.725000000006</v>
      </c>
      <c r="BO191">
        <f t="shared" si="204"/>
        <v>35089.315000000002</v>
      </c>
      <c r="BP191">
        <f t="shared" si="205"/>
        <v>30422.904999999999</v>
      </c>
      <c r="BQ191">
        <f t="shared" si="206"/>
        <v>25756.494999999999</v>
      </c>
      <c r="BR191">
        <f t="shared" si="207"/>
        <v>21090.084999999999</v>
      </c>
      <c r="BS191">
        <f t="shared" si="208"/>
        <v>16423.674999999999</v>
      </c>
      <c r="BT191">
        <f t="shared" si="209"/>
        <v>13138.94</v>
      </c>
      <c r="BU191">
        <f t="shared" si="210"/>
        <v>9854.2049999999999</v>
      </c>
      <c r="BV191">
        <f t="shared" si="211"/>
        <v>6569.47</v>
      </c>
      <c r="BW191">
        <f t="shared" si="212"/>
        <v>3284.7350000000001</v>
      </c>
      <c r="BX191" s="16">
        <f t="shared" si="213"/>
        <v>582.04643436659171</v>
      </c>
      <c r="BY191">
        <f t="shared" si="214"/>
        <v>1720.5540645790634</v>
      </c>
      <c r="BZ191">
        <f t="shared" si="215"/>
        <v>432.899983402126</v>
      </c>
      <c r="CA191">
        <f t="shared" si="216"/>
        <v>539.71885168559641</v>
      </c>
      <c r="CB191">
        <f t="shared" si="217"/>
        <v>597.43667553031503</v>
      </c>
    </row>
    <row r="192" spans="1:80" x14ac:dyDescent="0.25">
      <c r="A192">
        <f>'Data Input'!A192</f>
        <v>1</v>
      </c>
      <c r="B192">
        <f>'Data Input'!C192</f>
        <v>56</v>
      </c>
      <c r="C192">
        <f t="shared" si="147"/>
        <v>57</v>
      </c>
      <c r="D192">
        <f t="shared" si="148"/>
        <v>58</v>
      </c>
      <c r="E192">
        <f t="shared" si="149"/>
        <v>59</v>
      </c>
      <c r="F192">
        <f t="shared" si="150"/>
        <v>60</v>
      </c>
      <c r="G192">
        <f t="shared" si="151"/>
        <v>61</v>
      </c>
      <c r="H192">
        <f t="shared" si="152"/>
        <v>62</v>
      </c>
      <c r="I192">
        <f t="shared" si="153"/>
        <v>63</v>
      </c>
      <c r="J192">
        <f t="shared" si="154"/>
        <v>64</v>
      </c>
      <c r="K192">
        <f t="shared" si="155"/>
        <v>65</v>
      </c>
      <c r="L192">
        <f t="shared" si="156"/>
        <v>66</v>
      </c>
      <c r="M192">
        <f>IF('Data Input'!D192&gt;=240,1,0)</f>
        <v>0</v>
      </c>
      <c r="N192">
        <f>_xlfn.IFS('Data Input'!F192&gt;=130,1,'Data Input'!G192=1,1,0=0,0)</f>
        <v>0</v>
      </c>
      <c r="O192">
        <f>'Data Input'!H192</f>
        <v>0</v>
      </c>
      <c r="P192">
        <f>'Data Input'!J192</f>
        <v>26.1</v>
      </c>
      <c r="Q192">
        <f t="shared" si="157"/>
        <v>0</v>
      </c>
      <c r="R192">
        <f>IF('Data Input'!I192&gt;=100,1,0)</f>
        <v>0</v>
      </c>
      <c r="S192" s="18">
        <f>'Data Input'!L192</f>
        <v>3</v>
      </c>
      <c r="T192" s="16">
        <f>'Data Input'!N192</f>
        <v>2016</v>
      </c>
      <c r="U192">
        <f t="shared" si="158"/>
        <v>0.46201274326228392</v>
      </c>
      <c r="V192">
        <f t="shared" si="159"/>
        <v>5.4052769674769248E-2</v>
      </c>
      <c r="W192">
        <f t="shared" si="160"/>
        <v>0.30665780095540524</v>
      </c>
      <c r="X192" s="16">
        <f t="shared" si="161"/>
        <v>1.5810636677054225E-2</v>
      </c>
      <c r="Y192">
        <f t="shared" si="162"/>
        <v>1944.2159854780868</v>
      </c>
      <c r="Z192">
        <f t="shared" si="163"/>
        <v>24.863615781396287</v>
      </c>
      <c r="AA192">
        <f t="shared" si="164"/>
        <v>173.25942730125155</v>
      </c>
      <c r="AB192" s="16">
        <f t="shared" si="165"/>
        <v>80.798706421030047</v>
      </c>
      <c r="AC192">
        <f t="shared" si="166"/>
        <v>33883.25</v>
      </c>
      <c r="AD192">
        <f t="shared" si="167"/>
        <v>30764.874000000003</v>
      </c>
      <c r="AE192">
        <f t="shared" si="168"/>
        <v>27646.498000000003</v>
      </c>
      <c r="AF192">
        <f t="shared" si="169"/>
        <v>24528.122000000003</v>
      </c>
      <c r="AG192">
        <f t="shared" si="170"/>
        <v>21409.746000000003</v>
      </c>
      <c r="AH192">
        <f t="shared" si="171"/>
        <v>18291.370000000003</v>
      </c>
      <c r="AI192">
        <f t="shared" si="172"/>
        <v>15172.994000000001</v>
      </c>
      <c r="AJ192">
        <f t="shared" si="173"/>
        <v>12054.618</v>
      </c>
      <c r="AK192">
        <f t="shared" si="174"/>
        <v>8936.2420000000002</v>
      </c>
      <c r="AL192">
        <f t="shared" si="175"/>
        <v>5817.866</v>
      </c>
      <c r="AM192">
        <f t="shared" si="176"/>
        <v>2699.49</v>
      </c>
      <c r="AN192">
        <f t="shared" si="177"/>
        <v>757.95130222041962</v>
      </c>
      <c r="AO192">
        <f t="shared" si="178"/>
        <v>28760.280999999999</v>
      </c>
      <c r="AP192">
        <f t="shared" si="179"/>
        <v>26113.386999999999</v>
      </c>
      <c r="AQ192">
        <f t="shared" si="180"/>
        <v>23466.492999999999</v>
      </c>
      <c r="AR192">
        <f t="shared" si="181"/>
        <v>20819.598999999998</v>
      </c>
      <c r="AS192">
        <f t="shared" si="182"/>
        <v>18172.704999999998</v>
      </c>
      <c r="AT192">
        <f t="shared" si="183"/>
        <v>15525.811</v>
      </c>
      <c r="AU192">
        <f t="shared" si="184"/>
        <v>12878.916999999999</v>
      </c>
      <c r="AV192">
        <f t="shared" si="185"/>
        <v>10232.022999999999</v>
      </c>
      <c r="AW192">
        <f t="shared" si="186"/>
        <v>7585.128999999999</v>
      </c>
      <c r="AX192">
        <f t="shared" si="187"/>
        <v>4938.2349999999997</v>
      </c>
      <c r="AY192">
        <f t="shared" si="188"/>
        <v>2291.3409999999999</v>
      </c>
      <c r="AZ192">
        <f t="shared" si="189"/>
        <v>643.3530504557009</v>
      </c>
      <c r="BA192">
        <f t="shared" si="190"/>
        <v>28023.99</v>
      </c>
      <c r="BB192">
        <f t="shared" si="191"/>
        <v>25444.859</v>
      </c>
      <c r="BC192">
        <f t="shared" si="192"/>
        <v>22865.727999999999</v>
      </c>
      <c r="BD192">
        <f t="shared" si="193"/>
        <v>20286.596999999998</v>
      </c>
      <c r="BE192">
        <f t="shared" si="194"/>
        <v>17707.465999999997</v>
      </c>
      <c r="BF192">
        <f t="shared" si="195"/>
        <v>15128.334999999997</v>
      </c>
      <c r="BG192">
        <f t="shared" si="196"/>
        <v>12549.203999999998</v>
      </c>
      <c r="BH192">
        <f t="shared" si="197"/>
        <v>9970.0729999999985</v>
      </c>
      <c r="BI192">
        <f t="shared" si="198"/>
        <v>7390.9419999999991</v>
      </c>
      <c r="BJ192">
        <f t="shared" si="199"/>
        <v>4811.8109999999997</v>
      </c>
      <c r="BK192">
        <f t="shared" si="200"/>
        <v>2232.6799999999998</v>
      </c>
      <c r="BL192">
        <f t="shared" si="201"/>
        <v>626.8825825299358</v>
      </c>
      <c r="BM192">
        <f t="shared" si="202"/>
        <v>39219.569000000003</v>
      </c>
      <c r="BN192">
        <f t="shared" si="203"/>
        <v>36254.202000000005</v>
      </c>
      <c r="BO192">
        <f t="shared" si="204"/>
        <v>31587.792000000001</v>
      </c>
      <c r="BP192">
        <f t="shared" si="205"/>
        <v>26921.382000000001</v>
      </c>
      <c r="BQ192">
        <f t="shared" si="206"/>
        <v>22254.972000000002</v>
      </c>
      <c r="BR192">
        <f t="shared" si="207"/>
        <v>17588.562000000002</v>
      </c>
      <c r="BS192">
        <f t="shared" si="208"/>
        <v>14303.827000000001</v>
      </c>
      <c r="BT192">
        <f t="shared" si="209"/>
        <v>11019.092000000001</v>
      </c>
      <c r="BU192">
        <f t="shared" si="210"/>
        <v>7734.357</v>
      </c>
      <c r="BV192">
        <f t="shared" si="211"/>
        <v>4449.6220000000003</v>
      </c>
      <c r="BW192">
        <f t="shared" si="212"/>
        <v>1164.8869999999999</v>
      </c>
      <c r="BX192" s="16">
        <f t="shared" si="213"/>
        <v>806.93151446820218</v>
      </c>
      <c r="BY192">
        <f t="shared" si="214"/>
        <v>2702.1672876985067</v>
      </c>
      <c r="BZ192">
        <f t="shared" si="215"/>
        <v>668.21666623709723</v>
      </c>
      <c r="CA192">
        <f t="shared" si="216"/>
        <v>800.14200983118735</v>
      </c>
      <c r="CB192">
        <f t="shared" si="217"/>
        <v>887.73022088923221</v>
      </c>
    </row>
    <row r="193" spans="1:80" x14ac:dyDescent="0.25">
      <c r="A193">
        <f>'Data Input'!A193</f>
        <v>1</v>
      </c>
      <c r="B193">
        <f>'Data Input'!C193</f>
        <v>44</v>
      </c>
      <c r="C193">
        <f t="shared" si="147"/>
        <v>45</v>
      </c>
      <c r="D193">
        <f t="shared" si="148"/>
        <v>46</v>
      </c>
      <c r="E193">
        <f t="shared" si="149"/>
        <v>47</v>
      </c>
      <c r="F193">
        <f t="shared" si="150"/>
        <v>48</v>
      </c>
      <c r="G193">
        <f t="shared" si="151"/>
        <v>49</v>
      </c>
      <c r="H193">
        <f t="shared" si="152"/>
        <v>50</v>
      </c>
      <c r="I193">
        <f t="shared" si="153"/>
        <v>51</v>
      </c>
      <c r="J193">
        <f t="shared" si="154"/>
        <v>52</v>
      </c>
      <c r="K193">
        <f t="shared" si="155"/>
        <v>53</v>
      </c>
      <c r="L193">
        <f t="shared" si="156"/>
        <v>54</v>
      </c>
      <c r="M193">
        <f>IF('Data Input'!D193&gt;=240,1,0)</f>
        <v>0</v>
      </c>
      <c r="N193">
        <f>_xlfn.IFS('Data Input'!F193&gt;=130,1,'Data Input'!G193=1,1,0=0,0)</f>
        <v>0</v>
      </c>
      <c r="O193">
        <f>'Data Input'!H193</f>
        <v>0</v>
      </c>
      <c r="P193">
        <f>'Data Input'!J193</f>
        <v>29.8</v>
      </c>
      <c r="Q193">
        <f t="shared" si="157"/>
        <v>0</v>
      </c>
      <c r="R193">
        <f>IF('Data Input'!I193&gt;=100,1,0)</f>
        <v>1</v>
      </c>
      <c r="S193" s="18">
        <f>'Data Input'!L193</f>
        <v>3</v>
      </c>
      <c r="T193" s="16">
        <f>'Data Input'!N193</f>
        <v>2016</v>
      </c>
      <c r="U193">
        <f t="shared" si="158"/>
        <v>0.5396080373843154</v>
      </c>
      <c r="V193">
        <f t="shared" si="159"/>
        <v>4.185940593070641E-2</v>
      </c>
      <c r="W193">
        <f t="shared" si="160"/>
        <v>0.41441617949022785</v>
      </c>
      <c r="X193" s="16">
        <f t="shared" si="161"/>
        <v>1</v>
      </c>
      <c r="Y193">
        <f t="shared" si="162"/>
        <v>2270.7481286494785</v>
      </c>
      <c r="Z193">
        <f t="shared" si="163"/>
        <v>19.254816953152332</v>
      </c>
      <c r="AA193">
        <f t="shared" si="164"/>
        <v>234.14212747612791</v>
      </c>
      <c r="AB193" s="16">
        <f t="shared" si="165"/>
        <v>5110.4018181818183</v>
      </c>
      <c r="AC193">
        <f t="shared" si="166"/>
        <v>44588.127</v>
      </c>
      <c r="AD193">
        <f t="shared" si="167"/>
        <v>39561.49</v>
      </c>
      <c r="AE193">
        <f t="shared" si="168"/>
        <v>35605.341</v>
      </c>
      <c r="AF193">
        <f t="shared" si="169"/>
        <v>31649.192000000003</v>
      </c>
      <c r="AG193">
        <f t="shared" si="170"/>
        <v>27693.043000000001</v>
      </c>
      <c r="AH193">
        <f t="shared" si="171"/>
        <v>23736.894</v>
      </c>
      <c r="AI193">
        <f t="shared" si="172"/>
        <v>19780.744999999999</v>
      </c>
      <c r="AJ193">
        <f t="shared" si="173"/>
        <v>15824.596</v>
      </c>
      <c r="AK193">
        <f t="shared" si="174"/>
        <v>11868.447</v>
      </c>
      <c r="AL193">
        <f t="shared" si="175"/>
        <v>7912.2979999999998</v>
      </c>
      <c r="AM193">
        <f t="shared" si="176"/>
        <v>3956.1489999999999</v>
      </c>
      <c r="AN193">
        <f t="shared" si="177"/>
        <v>1151.5510807071769</v>
      </c>
      <c r="AO193">
        <f t="shared" si="178"/>
        <v>37846.635000000002</v>
      </c>
      <c r="AP193">
        <f t="shared" si="179"/>
        <v>33580</v>
      </c>
      <c r="AQ193">
        <f t="shared" si="180"/>
        <v>30222</v>
      </c>
      <c r="AR193">
        <f t="shared" si="181"/>
        <v>26864</v>
      </c>
      <c r="AS193">
        <f t="shared" si="182"/>
        <v>23506</v>
      </c>
      <c r="AT193">
        <f t="shared" si="183"/>
        <v>20148</v>
      </c>
      <c r="AU193">
        <f t="shared" si="184"/>
        <v>16790</v>
      </c>
      <c r="AV193">
        <f t="shared" si="185"/>
        <v>13432</v>
      </c>
      <c r="AW193">
        <f t="shared" si="186"/>
        <v>10074</v>
      </c>
      <c r="AX193">
        <f t="shared" si="187"/>
        <v>6716</v>
      </c>
      <c r="AY193">
        <f t="shared" si="188"/>
        <v>3358</v>
      </c>
      <c r="AZ193">
        <f t="shared" si="189"/>
        <v>977.44258734647292</v>
      </c>
      <c r="BA193">
        <f t="shared" si="190"/>
        <v>36877.714999999997</v>
      </c>
      <c r="BB193">
        <f t="shared" si="191"/>
        <v>32720.309999999994</v>
      </c>
      <c r="BC193">
        <f t="shared" si="192"/>
        <v>29448.278999999995</v>
      </c>
      <c r="BD193">
        <f t="shared" si="193"/>
        <v>26176.247999999996</v>
      </c>
      <c r="BE193">
        <f t="shared" si="194"/>
        <v>22904.216999999997</v>
      </c>
      <c r="BF193">
        <f t="shared" si="195"/>
        <v>19632.185999999998</v>
      </c>
      <c r="BG193">
        <f t="shared" si="196"/>
        <v>16360.154999999999</v>
      </c>
      <c r="BH193">
        <f t="shared" si="197"/>
        <v>13088.124</v>
      </c>
      <c r="BI193">
        <f t="shared" si="198"/>
        <v>9816.0930000000008</v>
      </c>
      <c r="BJ193">
        <f t="shared" si="199"/>
        <v>6544.0619999999999</v>
      </c>
      <c r="BK193">
        <f t="shared" si="200"/>
        <v>3272.0309999999999</v>
      </c>
      <c r="BL193">
        <f t="shared" si="201"/>
        <v>952.41883989737698</v>
      </c>
      <c r="BM193">
        <f t="shared" si="202"/>
        <v>57721.284999999996</v>
      </c>
      <c r="BN193">
        <f t="shared" si="203"/>
        <v>54755.917999999998</v>
      </c>
      <c r="BO193">
        <f t="shared" si="204"/>
        <v>49182.938999999998</v>
      </c>
      <c r="BP193">
        <f t="shared" si="205"/>
        <v>43718.167999999998</v>
      </c>
      <c r="BQ193">
        <f t="shared" si="206"/>
        <v>38253.396999999997</v>
      </c>
      <c r="BR193">
        <f t="shared" si="207"/>
        <v>32788.625999999997</v>
      </c>
      <c r="BS193">
        <f t="shared" si="208"/>
        <v>27323.855</v>
      </c>
      <c r="BT193">
        <f t="shared" si="209"/>
        <v>21859.083999999999</v>
      </c>
      <c r="BU193">
        <f t="shared" si="210"/>
        <v>16394.312999999998</v>
      </c>
      <c r="BV193">
        <f t="shared" si="211"/>
        <v>10929.541999999999</v>
      </c>
      <c r="BW193">
        <f t="shared" si="212"/>
        <v>5464.7709999999997</v>
      </c>
      <c r="BX193" s="16">
        <f t="shared" si="213"/>
        <v>1573.9034242988018</v>
      </c>
      <c r="BY193">
        <f t="shared" si="214"/>
        <v>3422.2992093566554</v>
      </c>
      <c r="BZ193">
        <f t="shared" si="215"/>
        <v>996.6974042996253</v>
      </c>
      <c r="CA193">
        <f t="shared" si="216"/>
        <v>1186.5609673735048</v>
      </c>
      <c r="CB193">
        <f t="shared" si="217"/>
        <v>6684.3052424806201</v>
      </c>
    </row>
    <row r="194" spans="1:80" x14ac:dyDescent="0.25">
      <c r="A194">
        <f>'Data Input'!A194</f>
        <v>1</v>
      </c>
      <c r="B194">
        <f>'Data Input'!C194</f>
        <v>51</v>
      </c>
      <c r="C194">
        <f t="shared" si="147"/>
        <v>52</v>
      </c>
      <c r="D194">
        <f t="shared" si="148"/>
        <v>53</v>
      </c>
      <c r="E194">
        <f t="shared" si="149"/>
        <v>54</v>
      </c>
      <c r="F194">
        <f t="shared" si="150"/>
        <v>55</v>
      </c>
      <c r="G194">
        <f t="shared" si="151"/>
        <v>56</v>
      </c>
      <c r="H194">
        <f t="shared" si="152"/>
        <v>57</v>
      </c>
      <c r="I194">
        <f t="shared" si="153"/>
        <v>58</v>
      </c>
      <c r="J194">
        <f t="shared" si="154"/>
        <v>59</v>
      </c>
      <c r="K194">
        <f t="shared" si="155"/>
        <v>60</v>
      </c>
      <c r="L194">
        <f t="shared" si="156"/>
        <v>61</v>
      </c>
      <c r="M194">
        <f>IF('Data Input'!D194&gt;=240,1,0)</f>
        <v>0</v>
      </c>
      <c r="N194">
        <f>_xlfn.IFS('Data Input'!F194&gt;=130,1,'Data Input'!G194=1,1,0=0,0)</f>
        <v>0</v>
      </c>
      <c r="O194">
        <f>'Data Input'!H194</f>
        <v>0</v>
      </c>
      <c r="P194">
        <f>'Data Input'!J194</f>
        <v>29.1</v>
      </c>
      <c r="Q194">
        <f t="shared" si="157"/>
        <v>0</v>
      </c>
      <c r="R194">
        <f>IF('Data Input'!I194&gt;=100,1,0)</f>
        <v>1</v>
      </c>
      <c r="S194" s="18">
        <f>'Data Input'!L194</f>
        <v>3</v>
      </c>
      <c r="T194" s="16">
        <f>'Data Input'!N194</f>
        <v>2016</v>
      </c>
      <c r="U194">
        <f t="shared" si="158"/>
        <v>0.52496063386707725</v>
      </c>
      <c r="V194">
        <f t="shared" si="159"/>
        <v>4.0607558166689928E-2</v>
      </c>
      <c r="W194">
        <f t="shared" si="160"/>
        <v>0.40765350455072302</v>
      </c>
      <c r="X194" s="16">
        <f t="shared" si="161"/>
        <v>1</v>
      </c>
      <c r="Y194">
        <f t="shared" si="162"/>
        <v>2209.1097507491622</v>
      </c>
      <c r="Z194">
        <f t="shared" si="163"/>
        <v>18.678982227039594</v>
      </c>
      <c r="AA194">
        <f t="shared" si="164"/>
        <v>230.3212653183981</v>
      </c>
      <c r="AB194" s="16">
        <f t="shared" si="165"/>
        <v>5110.4018181818183</v>
      </c>
      <c r="AC194">
        <f t="shared" si="166"/>
        <v>37653.228000000003</v>
      </c>
      <c r="AD194">
        <f t="shared" si="167"/>
        <v>33697.079000000005</v>
      </c>
      <c r="AE194">
        <f t="shared" si="168"/>
        <v>29740.930000000004</v>
      </c>
      <c r="AF194">
        <f t="shared" si="169"/>
        <v>25784.781000000003</v>
      </c>
      <c r="AG194">
        <f t="shared" si="170"/>
        <v>21828.632000000001</v>
      </c>
      <c r="AH194">
        <f t="shared" si="171"/>
        <v>18710.256000000001</v>
      </c>
      <c r="AI194">
        <f t="shared" si="172"/>
        <v>15591.880000000001</v>
      </c>
      <c r="AJ194">
        <f t="shared" si="173"/>
        <v>12473.504000000001</v>
      </c>
      <c r="AK194">
        <f t="shared" si="174"/>
        <v>9355.1280000000006</v>
      </c>
      <c r="AL194">
        <f t="shared" si="175"/>
        <v>6236.7520000000004</v>
      </c>
      <c r="AM194">
        <f t="shared" si="176"/>
        <v>3118.3760000000002</v>
      </c>
      <c r="AN194">
        <f t="shared" si="177"/>
        <v>915.7403318586737</v>
      </c>
      <c r="AO194">
        <f t="shared" si="178"/>
        <v>31960.257999999998</v>
      </c>
      <c r="AP194">
        <f t="shared" si="179"/>
        <v>28602.257999999998</v>
      </c>
      <c r="AQ194">
        <f t="shared" si="180"/>
        <v>25244.257999999998</v>
      </c>
      <c r="AR194">
        <f t="shared" si="181"/>
        <v>21886.257999999998</v>
      </c>
      <c r="AS194">
        <f t="shared" si="182"/>
        <v>18528.257999999998</v>
      </c>
      <c r="AT194">
        <f t="shared" si="183"/>
        <v>15881.364</v>
      </c>
      <c r="AU194">
        <f t="shared" si="184"/>
        <v>13234.47</v>
      </c>
      <c r="AV194">
        <f t="shared" si="185"/>
        <v>10587.575999999999</v>
      </c>
      <c r="AW194">
        <f t="shared" si="186"/>
        <v>7940.6819999999989</v>
      </c>
      <c r="AX194">
        <f t="shared" si="187"/>
        <v>5293.7879999999996</v>
      </c>
      <c r="AY194">
        <f t="shared" si="188"/>
        <v>2646.8939999999998</v>
      </c>
      <c r="AZ194">
        <f t="shared" si="189"/>
        <v>777.28521856445832</v>
      </c>
      <c r="BA194">
        <f t="shared" si="190"/>
        <v>31142.040999999994</v>
      </c>
      <c r="BB194">
        <f t="shared" si="191"/>
        <v>27870.009999999995</v>
      </c>
      <c r="BC194">
        <f t="shared" si="192"/>
        <v>24597.978999999996</v>
      </c>
      <c r="BD194">
        <f t="shared" si="193"/>
        <v>21325.947999999997</v>
      </c>
      <c r="BE194">
        <f t="shared" si="194"/>
        <v>18053.916999999998</v>
      </c>
      <c r="BF194">
        <f t="shared" si="195"/>
        <v>15474.785999999998</v>
      </c>
      <c r="BG194">
        <f t="shared" si="196"/>
        <v>12895.654999999999</v>
      </c>
      <c r="BH194">
        <f t="shared" si="197"/>
        <v>10316.523999999999</v>
      </c>
      <c r="BI194">
        <f t="shared" si="198"/>
        <v>7737.393</v>
      </c>
      <c r="BJ194">
        <f t="shared" si="199"/>
        <v>5158.2619999999997</v>
      </c>
      <c r="BK194">
        <f t="shared" si="200"/>
        <v>2579.1309999999999</v>
      </c>
      <c r="BL194">
        <f t="shared" si="201"/>
        <v>757.38593496008139</v>
      </c>
      <c r="BM194">
        <f t="shared" si="202"/>
        <v>51441.235999999997</v>
      </c>
      <c r="BN194">
        <f t="shared" si="203"/>
        <v>48475.868999999999</v>
      </c>
      <c r="BO194">
        <f t="shared" si="204"/>
        <v>43011.097999999998</v>
      </c>
      <c r="BP194">
        <f t="shared" si="205"/>
        <v>37546.326999999997</v>
      </c>
      <c r="BQ194">
        <f t="shared" si="206"/>
        <v>32081.556</v>
      </c>
      <c r="BR194">
        <f t="shared" si="207"/>
        <v>26616.785</v>
      </c>
      <c r="BS194">
        <f t="shared" si="208"/>
        <v>21950.375</v>
      </c>
      <c r="BT194">
        <f t="shared" si="209"/>
        <v>17283.965</v>
      </c>
      <c r="BU194">
        <f t="shared" si="210"/>
        <v>12617.555</v>
      </c>
      <c r="BV194">
        <f t="shared" si="211"/>
        <v>7951.1450000000004</v>
      </c>
      <c r="BW194">
        <f t="shared" si="212"/>
        <v>3284.7350000000001</v>
      </c>
      <c r="BX194" s="16">
        <f t="shared" si="213"/>
        <v>1297.1122623929496</v>
      </c>
      <c r="BY194">
        <f t="shared" si="214"/>
        <v>3124.8500826078362</v>
      </c>
      <c r="BZ194">
        <f t="shared" si="215"/>
        <v>795.96420079149789</v>
      </c>
      <c r="CA194">
        <f t="shared" si="216"/>
        <v>987.70720027847949</v>
      </c>
      <c r="CB194">
        <f t="shared" si="217"/>
        <v>6407.5140805747678</v>
      </c>
    </row>
    <row r="195" spans="1:80" x14ac:dyDescent="0.25">
      <c r="A195">
        <f>'Data Input'!A195</f>
        <v>1</v>
      </c>
      <c r="B195">
        <f>'Data Input'!C195</f>
        <v>58</v>
      </c>
      <c r="C195">
        <f t="shared" ref="C195:C258" si="218">B195+1</f>
        <v>59</v>
      </c>
      <c r="D195">
        <f t="shared" ref="D195:D258" si="219">C195+1</f>
        <v>60</v>
      </c>
      <c r="E195">
        <f t="shared" ref="E195:E258" si="220">D195+1</f>
        <v>61</v>
      </c>
      <c r="F195">
        <f t="shared" ref="F195:F258" si="221">E195+1</f>
        <v>62</v>
      </c>
      <c r="G195">
        <f t="shared" ref="G195:G258" si="222">F195+1</f>
        <v>63</v>
      </c>
      <c r="H195">
        <f t="shared" ref="H195:H258" si="223">G195+1</f>
        <v>64</v>
      </c>
      <c r="I195">
        <f t="shared" ref="I195:I258" si="224">H195+1</f>
        <v>65</v>
      </c>
      <c r="J195">
        <f t="shared" ref="J195:J258" si="225">I195+1</f>
        <v>66</v>
      </c>
      <c r="K195">
        <f t="shared" ref="K195:K258" si="226">J195+1</f>
        <v>67</v>
      </c>
      <c r="L195">
        <f t="shared" ref="L195:L258" si="227">K195+1</f>
        <v>68</v>
      </c>
      <c r="M195">
        <f>IF('Data Input'!D195&gt;=240,1,0)</f>
        <v>0</v>
      </c>
      <c r="N195">
        <f>_xlfn.IFS('Data Input'!F195&gt;=130,1,'Data Input'!G195=1,1,0=0,0)</f>
        <v>1</v>
      </c>
      <c r="O195">
        <f>'Data Input'!H195</f>
        <v>0</v>
      </c>
      <c r="P195">
        <f>'Data Input'!J195</f>
        <v>32.700000000000003</v>
      </c>
      <c r="Q195">
        <f t="shared" ref="Q195:Q258" si="228">IF(A195="M",1,0)</f>
        <v>0</v>
      </c>
      <c r="R195">
        <f>IF('Data Input'!I195&gt;=100,1,0)</f>
        <v>0</v>
      </c>
      <c r="S195" s="18">
        <f>'Data Input'!L195</f>
        <v>3</v>
      </c>
      <c r="T195" s="16">
        <f>'Data Input'!N195</f>
        <v>2016</v>
      </c>
      <c r="U195">
        <f t="shared" ref="U195:U258" si="229">EXP(-2.346104-Q195*0.74826-O195*0.059342+P195*0.084056+M195*0.388217+N195*0.341375)/(1+EXP(-2.346104-Q195*0.74826-O195*0.059342+P195*0.084056+M195*0.388217))</f>
        <v>0.84313615381810825</v>
      </c>
      <c r="V195">
        <f t="shared" ref="V195:V258" si="230">EXP(-4.04299-Q195*0.21011+O195*0.95911+P195*0.04524-M195*0.07818+N195*0.36214-R195*0.43584)/(1+EXP(-4.04299-Q195*0.21011+O195*0.95911+P195*0.04524-M195*0.07818+N195*0.36214-R195*0.43584))</f>
        <v>9.9615690088585146E-2</v>
      </c>
      <c r="W195">
        <f t="shared" ref="W195:W258" si="231">EXP(-1.85739-Q195*0.34009+O195*0.388879+P195*0.039908+M195*0.258545+N195*0.310812+R195*0.322393)/(1+EXP(-1.85739-Q195*0.34009+O195*0.388879+P195*0.039908+M195*0.258545+N195*0.310812+R195*0.322393))</f>
        <v>0.43989544450329482</v>
      </c>
      <c r="X195" s="16">
        <f t="shared" ref="X195:X258" si="232">IF(R195=0,EXP(-9.14458+Q195*0.284981+O195*0.165925+P195*0.192086+M195*0.273595+N195*0.490982)/(1+EXP(-9.14458+Q195*0.284981+O195*0.165925+P195*0.192086+M195*0.273595+N195*0.490982)),1)</f>
        <v>8.5302800176605756E-2</v>
      </c>
      <c r="Y195">
        <f t="shared" ref="Y195:Y258" si="233">(U195/11)*7714.93*66/11</f>
        <v>3548.0380402777851</v>
      </c>
      <c r="Z195">
        <f t="shared" ref="Z195:Z258" si="234">(V195/11)*843.311006512658*66/11</f>
        <v>45.822004294395136</v>
      </c>
      <c r="AA195">
        <f t="shared" ref="AA195:AA258" si="235">(W195/11)*1035.82*66/11</f>
        <v>248.53772690476518</v>
      </c>
      <c r="AB195" s="16">
        <f t="shared" ref="AB195:AB258" si="236">(X195/11)*9369.07*66/11</f>
        <v>435.93158511852636</v>
      </c>
      <c r="AC195">
        <f t="shared" ref="AC195:AC258" si="237">_xlfn.IFS(AND(B195&lt;20,$S195=0),4421.578,AND(B195&lt;20,$S195=1),3397.634,AND(B195&lt;20,$S195=2),3025.291,AND(B195&lt;20,$S195=3),2652.947,AND(B195&lt;20,$S195=4),2373.689,AND(B195&lt;25,$S195=0),4980.094,AND(B195&lt;25,$S195=1),3723.434,AND(B195&lt;25,$S195=2),3304.548,AND(B195&lt;25,$S195=3),2932.205,AND(B195&lt;25,$S195=4),2699.49,B195&lt;35,4654.293,AND(B195&lt;45,$S195=0),3211.462,AND(B195&lt;45,$S195=1),4188.864,AND(B195&lt;45,$S195=2),4607.75,AND(B195&lt;45,$S195=3),5026.637,AND(B195&lt;45,$S195=4),5212.808,AND(B195&lt;55,$S195=0),1768.631,AND(B195&lt;55,$S195=1),3909.606,AND(B195&lt;55,$S195=2),3630.349,AND(B195&lt;55,$S195=3),3956.149,AND(B195&lt;55,$S195=4),4328.493,AND(B195&lt;66,$S195=0),418.8864,AND(B195&lt;66,$S195=1),2001.346,AND(B195&lt;66,$S195=2),2699.49,AND(B195&lt;66,$S195=3),3118.376,AND(B195&lt;66,$S195=4),3490.72,AND(B195&gt;65,$S195=0),46.54293,AND(B195&gt;65,$S195=1),977.4016,AND(B195&gt;65,$S195=2),2187.518,AND(B195&gt;65,$S195=3),2699.49,AND(B195&gt;65,$S195=4),3118.376)+AD195</f>
        <v>33045.478000000003</v>
      </c>
      <c r="AD195">
        <f t="shared" ref="AD195:AD258" si="238">_xlfn.IFS(AND(C195&lt;20,$S195=0),4421.578,AND(C195&lt;20,$S195=1),3397.634,AND(C195&lt;20,$S195=2),3025.291,AND(C195&lt;20,$S195=3),2652.947,AND(C195&lt;20,$S195=4),2373.689,AND(C195&lt;25,$S195=0),4980.094,AND(C195&lt;25,$S195=1),3723.434,AND(C195&lt;25,$S195=2),3304.548,AND(C195&lt;25,$S195=3),2932.205,AND(C195&lt;25,$S195=4),2699.49,C195&lt;35,4654.293,AND(C195&lt;45,$S195=0),3211.462,AND(C195&lt;45,$S195=1),4188.864,AND(C195&lt;45,$S195=2),4607.75,AND(C195&lt;45,$S195=3),5026.637,AND(C195&lt;45,$S195=4),5212.808,AND(C195&lt;55,$S195=0),1768.631,AND(C195&lt;55,$S195=1),3909.606,AND(C195&lt;55,$S195=2),3630.349,AND(C195&lt;55,$S195=3),3956.149,AND(C195&lt;55,$S195=4),4328.493,AND(C195&lt;66,$S195=0),418.8864,AND(C195&lt;66,$S195=1),2001.346,AND(C195&lt;66,$S195=2),2699.49,AND(C195&lt;66,$S195=3),3118.376,AND(C195&lt;66,$S195=4),3490.72,AND(C195&gt;65,$S195=0),46.54293,AND(C195&gt;65,$S195=1),977.4016,AND(C195&gt;65,$S195=2),2187.518,AND(C195&gt;65,$S195=3),2699.49,AND(C195&gt;65,$S195=4),3118.376)+AE195</f>
        <v>29927.101999999999</v>
      </c>
      <c r="AE195">
        <f t="shared" ref="AE195:AE258" si="239">_xlfn.IFS(AND(D195&lt;20,$S195=0),4421.578,AND(D195&lt;20,$S195=1),3397.634,AND(D195&lt;20,$S195=2),3025.291,AND(D195&lt;20,$S195=3),2652.947,AND(D195&lt;20,$S195=4),2373.689,AND(D195&lt;25,$S195=0),4980.094,AND(D195&lt;25,$S195=1),3723.434,AND(D195&lt;25,$S195=2),3304.548,AND(D195&lt;25,$S195=3),2932.205,AND(D195&lt;25,$S195=4),2699.49,D195&lt;35,4654.293,AND(D195&lt;45,$S195=0),3211.462,AND(D195&lt;45,$S195=1),4188.864,AND(D195&lt;45,$S195=2),4607.75,AND(D195&lt;45,$S195=3),5026.637,AND(D195&lt;45,$S195=4),5212.808,AND(D195&lt;55,$S195=0),1768.631,AND(D195&lt;55,$S195=1),3909.606,AND(D195&lt;55,$S195=2),3630.349,AND(D195&lt;55,$S195=3),3956.149,AND(D195&lt;55,$S195=4),4328.493,AND(D195&lt;66,$S195=0),418.8864,AND(D195&lt;66,$S195=1),2001.346,AND(D195&lt;66,$S195=2),2699.49,AND(D195&lt;66,$S195=3),3118.376,AND(D195&lt;66,$S195=4),3490.72,AND(D195&gt;65,$S195=0),46.54293,AND(D195&gt;65,$S195=1),977.4016,AND(D195&gt;65,$S195=2),2187.518,AND(D195&gt;65,$S195=3),2699.49,AND(D195&gt;65,$S195=4),3118.376)+AF195</f>
        <v>26808.725999999999</v>
      </c>
      <c r="AF195">
        <f t="shared" ref="AF195:AF258" si="240">_xlfn.IFS(AND(E195&lt;20,$S195=0),4421.578,AND(E195&lt;20,$S195=1),3397.634,AND(E195&lt;20,$S195=2),3025.291,AND(E195&lt;20,$S195=3),2652.947,AND(E195&lt;20,$S195=4),2373.689,AND(E195&lt;25,$S195=0),4980.094,AND(E195&lt;25,$S195=1),3723.434,AND(E195&lt;25,$S195=2),3304.548,AND(E195&lt;25,$S195=3),2932.205,AND(E195&lt;25,$S195=4),2699.49,E195&lt;35,4654.293,AND(E195&lt;45,$S195=0),3211.462,AND(E195&lt;45,$S195=1),4188.864,AND(E195&lt;45,$S195=2),4607.75,AND(E195&lt;45,$S195=3),5026.637,AND(E195&lt;45,$S195=4),5212.808,AND(E195&lt;55,$S195=0),1768.631,AND(E195&lt;55,$S195=1),3909.606,AND(E195&lt;55,$S195=2),3630.349,AND(E195&lt;55,$S195=3),3956.149,AND(E195&lt;55,$S195=4),4328.493,AND(E195&lt;66,$S195=0),418.8864,AND(E195&lt;66,$S195=1),2001.346,AND(E195&lt;66,$S195=2),2699.49,AND(E195&lt;66,$S195=3),3118.376,AND(E195&lt;66,$S195=4),3490.72,AND(E195&gt;65,$S195=0),46.54293,AND(E195&gt;65,$S195=1),977.4016,AND(E195&gt;65,$S195=2),2187.518,AND(E195&gt;65,$S195=3),2699.49,AND(E195&gt;65,$S195=4),3118.376)+AG195</f>
        <v>23690.35</v>
      </c>
      <c r="AG195">
        <f t="shared" ref="AG195:AG258" si="241">_xlfn.IFS(AND(F195&lt;20,$S195=0),4421.578,AND(F195&lt;20,$S195=1),3397.634,AND(F195&lt;20,$S195=2),3025.291,AND(F195&lt;20,$S195=3),2652.947,AND(F195&lt;20,$S195=4),2373.689,AND(F195&lt;25,$S195=0),4980.094,AND(F195&lt;25,$S195=1),3723.434,AND(F195&lt;25,$S195=2),3304.548,AND(F195&lt;25,$S195=3),2932.205,AND(F195&lt;25,$S195=4),2699.49,F195&lt;35,4654.293,AND(F195&lt;45,$S195=0),3211.462,AND(F195&lt;45,$S195=1),4188.864,AND(F195&lt;45,$S195=2),4607.75,AND(F195&lt;45,$S195=3),5026.637,AND(F195&lt;45,$S195=4),5212.808,AND(F195&lt;55,$S195=0),1768.631,AND(F195&lt;55,$S195=1),3909.606,AND(F195&lt;55,$S195=2),3630.349,AND(F195&lt;55,$S195=3),3956.149,AND(F195&lt;55,$S195=4),4328.493,AND(F195&lt;66,$S195=0),418.8864,AND(F195&lt;66,$S195=1),2001.346,AND(F195&lt;66,$S195=2),2699.49,AND(F195&lt;66,$S195=3),3118.376,AND(F195&lt;66,$S195=4),3490.72,AND(F195&gt;65,$S195=0),46.54293,AND(F195&gt;65,$S195=1),977.4016,AND(F195&gt;65,$S195=2),2187.518,AND(F195&gt;65,$S195=3),2699.49,AND(F195&gt;65,$S195=4),3118.376)+AH195</f>
        <v>20571.973999999998</v>
      </c>
      <c r="AH195">
        <f t="shared" ref="AH195:AH258" si="242">_xlfn.IFS(AND(G195&lt;20,$S195=0),4421.578,AND(G195&lt;20,$S195=1),3397.634,AND(G195&lt;20,$S195=2),3025.291,AND(G195&lt;20,$S195=3),2652.947,AND(G195&lt;20,$S195=4),2373.689,AND(G195&lt;25,$S195=0),4980.094,AND(G195&lt;25,$S195=1),3723.434,AND(G195&lt;25,$S195=2),3304.548,AND(G195&lt;25,$S195=3),2932.205,AND(G195&lt;25,$S195=4),2699.49,G195&lt;35,4654.293,AND(G195&lt;45,$S195=0),3211.462,AND(G195&lt;45,$S195=1),4188.864,AND(G195&lt;45,$S195=2),4607.75,AND(G195&lt;45,$S195=3),5026.637,AND(G195&lt;45,$S195=4),5212.808,AND(G195&lt;55,$S195=0),1768.631,AND(G195&lt;55,$S195=1),3909.606,AND(G195&lt;55,$S195=2),3630.349,AND(G195&lt;55,$S195=3),3956.149,AND(G195&lt;55,$S195=4),4328.493,AND(G195&lt;66,$S195=0),418.8864,AND(G195&lt;66,$S195=1),2001.346,AND(G195&lt;66,$S195=2),2699.49,AND(G195&lt;66,$S195=3),3118.376,AND(G195&lt;66,$S195=4),3490.72,AND(G195&gt;65,$S195=0),46.54293,AND(G195&gt;65,$S195=1),977.4016,AND(G195&gt;65,$S195=2),2187.518,AND(G195&gt;65,$S195=3),2699.49,AND(G195&gt;65,$S195=4),3118.376)+AI195</f>
        <v>17453.597999999998</v>
      </c>
      <c r="AI195">
        <f t="shared" ref="AI195:AI258" si="243">_xlfn.IFS(AND(H195&lt;20,$S195=0),4421.578,AND(H195&lt;20,$S195=1),3397.634,AND(H195&lt;20,$S195=2),3025.291,AND(H195&lt;20,$S195=3),2652.947,AND(H195&lt;20,$S195=4),2373.689,AND(H195&lt;25,$S195=0),4980.094,AND(H195&lt;25,$S195=1),3723.434,AND(H195&lt;25,$S195=2),3304.548,AND(H195&lt;25,$S195=3),2932.205,AND(H195&lt;25,$S195=4),2699.49,H195&lt;35,4654.293,AND(H195&lt;45,$S195=0),3211.462,AND(H195&lt;45,$S195=1),4188.864,AND(H195&lt;45,$S195=2),4607.75,AND(H195&lt;45,$S195=3),5026.637,AND(H195&lt;45,$S195=4),5212.808,AND(H195&lt;55,$S195=0),1768.631,AND(H195&lt;55,$S195=1),3909.606,AND(H195&lt;55,$S195=2),3630.349,AND(H195&lt;55,$S195=3),3956.149,AND(H195&lt;55,$S195=4),4328.493,AND(H195&lt;66,$S195=0),418.8864,AND(H195&lt;66,$S195=1),2001.346,AND(H195&lt;66,$S195=2),2699.49,AND(H195&lt;66,$S195=3),3118.376,AND(H195&lt;66,$S195=4),3490.72,AND(H195&gt;65,$S195=0),46.54293,AND(H195&gt;65,$S195=1),977.4016,AND(H195&gt;65,$S195=2),2187.518,AND(H195&gt;65,$S195=3),2699.49,AND(H195&gt;65,$S195=4),3118.376)+AJ195</f>
        <v>14335.222</v>
      </c>
      <c r="AJ195">
        <f t="shared" ref="AJ195:AJ258" si="244">_xlfn.IFS(AND(I195&lt;20,$S195=0),4421.578,AND(I195&lt;20,$S195=1),3397.634,AND(I195&lt;20,$S195=2),3025.291,AND(I195&lt;20,$S195=3),2652.947,AND(I195&lt;20,$S195=4),2373.689,AND(I195&lt;25,$S195=0),4980.094,AND(I195&lt;25,$S195=1),3723.434,AND(I195&lt;25,$S195=2),3304.548,AND(I195&lt;25,$S195=3),2932.205,AND(I195&lt;25,$S195=4),2699.49,I195&lt;35,4654.293,AND(I195&lt;45,$S195=0),3211.462,AND(I195&lt;45,$S195=1),4188.864,AND(I195&lt;45,$S195=2),4607.75,AND(I195&lt;45,$S195=3),5026.637,AND(I195&lt;45,$S195=4),5212.808,AND(I195&lt;55,$S195=0),1768.631,AND(I195&lt;55,$S195=1),3909.606,AND(I195&lt;55,$S195=2),3630.349,AND(I195&lt;55,$S195=3),3956.149,AND(I195&lt;55,$S195=4),4328.493,AND(I195&lt;66,$S195=0),418.8864,AND(I195&lt;66,$S195=1),2001.346,AND(I195&lt;66,$S195=2),2699.49,AND(I195&lt;66,$S195=3),3118.376,AND(I195&lt;66,$S195=4),3490.72,AND(I195&gt;65,$S195=0),46.54293,AND(I195&gt;65,$S195=1),977.4016,AND(I195&gt;65,$S195=2),2187.518,AND(I195&gt;65,$S195=3),2699.49,AND(I195&gt;65,$S195=4),3118.376)+AK195</f>
        <v>11216.846</v>
      </c>
      <c r="AK195">
        <f t="shared" ref="AK195:AK258" si="245">_xlfn.IFS(AND(J195&lt;20,$S195=0),4421.578,AND(J195&lt;20,$S195=1),3397.634,AND(J195&lt;20,$S195=2),3025.291,AND(J195&lt;20,$S195=3),2652.947,AND(J195&lt;20,$S195=4),2373.689,AND(J195&lt;25,$S195=0),4980.094,AND(J195&lt;25,$S195=1),3723.434,AND(J195&lt;25,$S195=2),3304.548,AND(J195&lt;25,$S195=3),2932.205,AND(J195&lt;25,$S195=4),2699.49,J195&lt;35,4654.293,AND(J195&lt;45,$S195=0),3211.462,AND(J195&lt;45,$S195=1),4188.864,AND(J195&lt;45,$S195=2),4607.75,AND(J195&lt;45,$S195=3),5026.637,AND(J195&lt;45,$S195=4),5212.808,AND(J195&lt;55,$S195=0),1768.631,AND(J195&lt;55,$S195=1),3909.606,AND(J195&lt;55,$S195=2),3630.349,AND(J195&lt;55,$S195=3),3956.149,AND(J195&lt;55,$S195=4),4328.493,AND(J195&lt;66,$S195=0),418.8864,AND(J195&lt;66,$S195=1),2001.346,AND(J195&lt;66,$S195=2),2699.49,AND(J195&lt;66,$S195=3),3118.376,AND(J195&lt;66,$S195=4),3490.72,AND(J195&gt;65,$S195=0),46.54293,AND(J195&gt;65,$S195=1),977.4016,AND(J195&gt;65,$S195=2),2187.518,AND(J195&gt;65,$S195=3),2699.49,AND(J195&gt;65,$S195=4),3118.376)+AL195</f>
        <v>8098.4699999999993</v>
      </c>
      <c r="AL195">
        <f t="shared" ref="AL195:AL258" si="246">_xlfn.IFS(AND(K195&lt;20,$S195=0),4421.578,AND(K195&lt;20,$S195=1),3397.634,AND(K195&lt;20,$S195=2),3025.291,AND(K195&lt;20,$S195=3),2652.947,AND(K195&lt;20,$S195=4),2373.689,AND(K195&lt;25,$S195=0),4980.094,AND(K195&lt;25,$S195=1),3723.434,AND(K195&lt;25,$S195=2),3304.548,AND(K195&lt;25,$S195=3),2932.205,AND(K195&lt;25,$S195=4),2699.49,K195&lt;35,4654.293,AND(K195&lt;45,$S195=0),3211.462,AND(K195&lt;45,$S195=1),4188.864,AND(K195&lt;45,$S195=2),4607.75,AND(K195&lt;45,$S195=3),5026.637,AND(K195&lt;45,$S195=4),5212.808,AND(K195&lt;55,$S195=0),1768.631,AND(K195&lt;55,$S195=1),3909.606,AND(K195&lt;55,$S195=2),3630.349,AND(K195&lt;55,$S195=3),3956.149,AND(K195&lt;55,$S195=4),4328.493,AND(K195&lt;66,$S195=0),418.8864,AND(K195&lt;66,$S195=1),2001.346,AND(K195&lt;66,$S195=2),2699.49,AND(K195&lt;66,$S195=3),3118.376,AND(K195&lt;66,$S195=4),3490.72,AND(K195&gt;65,$S195=0),46.54293,AND(K195&gt;65,$S195=1),977.4016,AND(K195&gt;65,$S195=2),2187.518,AND(K195&gt;65,$S195=3),2699.49,AND(K195&gt;65,$S195=4),3118.376)+AM195</f>
        <v>5398.98</v>
      </c>
      <c r="AM195">
        <f t="shared" ref="AM195:AM258" si="247">_xlfn.IFS(AND(L195&lt;20,$S195=0),4421.578,AND(L195&lt;20,$S195=1),3397.634,AND(L195&lt;20,$S195=2),3025.291,AND(L195&lt;20,$S195=3),2652.947,AND(L195&lt;20,$S195=4),2373.689,AND(L195&lt;25,$S195=0),4980.094,AND(L195&lt;25,$S195=1),3723.434,AND(L195&lt;25,$S195=2),3304.548,AND(L195&lt;25,$S195=3),2932.205,AND(L195&lt;25,$S195=4),2699.49,L195&lt;35,4654.293,AND(L195&lt;45,$S195=0),3211.462,AND(L195&lt;45,$S195=1),4188.864,AND(L195&lt;45,$S195=2),4607.75,AND(L195&lt;45,$S195=3),5026.637,AND(L195&lt;45,$S195=4),5212.808,AND(L195&lt;55,$S195=0),1768.631,AND(L195&lt;55,$S195=1),3909.606,AND(L195&lt;55,$S195=2),3630.349,AND(L195&lt;55,$S195=3),3956.149,AND(L195&lt;55,$S195=4),4328.493,AND(L195&lt;66,$S195=0),418.8864,AND(L195&lt;66,$S195=1),2001.346,AND(L195&lt;66,$S195=2),2699.49,AND(L195&lt;66,$S195=3),3118.376,AND(L195&lt;66,$S195=4),3490.72,AND(L195&gt;65,$S195=0),46.54293,AND(L195&gt;65,$S195=1),977.4016,AND(L195&gt;65,$S195=2),2187.518,AND(L195&gt;65,$S195=3),2699.49,AND(L195&gt;65,$S195=4),3118.376)</f>
        <v>2699.49</v>
      </c>
      <c r="AN195">
        <f t="shared" ref="AN195:AN258" si="248">(U195/11)*SUM(AC195:AL195)/11</f>
        <v>1327.7425664875702</v>
      </c>
      <c r="AO195">
        <f t="shared" ref="AO195:AO258" si="249">_xlfn.IFS(AND(B195&lt;20,$S195=0),3753.058,AND(B195&lt;20,$S195=1),2883.929,AND(B195&lt;20,$S195=2),2567.882,AND(B195&lt;20,$S195=3),2251.835,AND(B195&lt;20,$S195=4),2014.8,AND(B195&lt;25,$S195=0),4227.129,AND(B195&lt;25,$S195=1),3160.47,AND(B195&lt;25,$S195=2),2804.917,AND(B195&lt;25,$S195=3),2488.87,AND(B195&lt;25,$S195=4),2291.341,B195&lt;35,3950.588,AND(B195&lt;45,$S195=0),2725.906,AND(B195&lt;45,$S195=1),3555.529,AND(B195&lt;45,$S195=2),3911.082,AND(B195&lt;45,$S195=3),4266.635,AND(B195&lt;45,$S195=4),4424.658,AND(B195&lt;55,$S214=0),1501.223,AND(B195&lt;55,$S195=1),3318.494,AND(B195&lt;55,$S195=2),3081.458,AND(B195&lt;55,$S195=3),3358,AND(B195&lt;55,$S195=4),3674.047,AND(B195&lt;66,$S195=0),355.5529,AND(B195&lt;66,$S195=1),1689.753,AND(B195&lt;66,$S195=2),2291.341,AND(B195&lt;66,$S195=3),2646.894,AND(B195&lt;66,$S195=4),2962.941,AND(B195&gt;65,$S195=0),39.50588,AND(B195&gt;65,$S195=1),829.6234,AND(B195&gt;65,$S195=2),1856.776,AND(B195&gt;65,$S195=3),2291.341,AND(B195&gt;65,$S195=4),2646.894)+AP195</f>
        <v>28049.174999999999</v>
      </c>
      <c r="AP195">
        <f t="shared" ref="AP195:AP258" si="250">_xlfn.IFS(AND(C195&lt;20,$S195=0),3753.058,AND(C195&lt;20,$S195=1),2883.929,AND(C195&lt;20,$S195=2),2567.882,AND(C195&lt;20,$S195=3),2251.835,AND(C195&lt;20,$S195=4),2014.8,AND(C195&lt;25,$S195=0),4227.129,AND(C195&lt;25,$S195=1),3160.47,AND(C195&lt;25,$S195=2),2804.917,AND(C195&lt;25,$S195=3),2488.87,AND(C195&lt;25,$S195=4),2291.341,C195&lt;35,3950.588,AND(C195&lt;45,$S195=0),2725.906,AND(C195&lt;45,$S195=1),3555.529,AND(C195&lt;45,$S195=2),3911.082,AND(C195&lt;45,$S195=3),4266.635,AND(C195&lt;45,$S195=4),4424.658,AND(C195&lt;55,$S214=0),1501.223,AND(C195&lt;55,$S195=1),3318.494,AND(C195&lt;55,$S195=2),3081.458,AND(C195&lt;55,$S195=3),3358,AND(C195&lt;55,$S195=4),3674.047,AND(C195&lt;66,$S195=0),355.5529,AND(C195&lt;66,$S195=1),1689.753,AND(C195&lt;66,$S195=2),2291.341,AND(C195&lt;66,$S195=3),2646.894,AND(C195&lt;66,$S195=4),2962.941,AND(C195&gt;65,$S195=0),39.50588,AND(C195&gt;65,$S195=1),829.6234,AND(C195&gt;65,$S195=2),1856.776,AND(C195&gt;65,$S195=3),2291.341,AND(C195&gt;65,$S195=4),2646.894)+AQ195</f>
        <v>25402.280999999999</v>
      </c>
      <c r="AQ195">
        <f t="shared" ref="AQ195:AQ258" si="251">_xlfn.IFS(AND(D195&lt;20,$S195=0),3753.058,AND(D195&lt;20,$S195=1),2883.929,AND(D195&lt;20,$S195=2),2567.882,AND(D195&lt;20,$S195=3),2251.835,AND(D195&lt;20,$S195=4),2014.8,AND(D195&lt;25,$S195=0),4227.129,AND(D195&lt;25,$S195=1),3160.47,AND(D195&lt;25,$S195=2),2804.917,AND(D195&lt;25,$S195=3),2488.87,AND(D195&lt;25,$S195=4),2291.341,D195&lt;35,3950.588,AND(D195&lt;45,$S195=0),2725.906,AND(D195&lt;45,$S195=1),3555.529,AND(D195&lt;45,$S195=2),3911.082,AND(D195&lt;45,$S195=3),4266.635,AND(D195&lt;45,$S195=4),4424.658,AND(D195&lt;55,$S214=0),1501.223,AND(D195&lt;55,$S195=1),3318.494,AND(D195&lt;55,$S195=2),3081.458,AND(D195&lt;55,$S195=3),3358,AND(D195&lt;55,$S195=4),3674.047,AND(D195&lt;66,$S195=0),355.5529,AND(D195&lt;66,$S195=1),1689.753,AND(D195&lt;66,$S195=2),2291.341,AND(D195&lt;66,$S195=3),2646.894,AND(D195&lt;66,$S195=4),2962.941,AND(D195&gt;65,$S195=0),39.50588,AND(D195&gt;65,$S195=1),829.6234,AND(D195&gt;65,$S195=2),1856.776,AND(D195&gt;65,$S195=3),2291.341,AND(D195&gt;65,$S195=4),2646.894)+AR195</f>
        <v>22755.386999999999</v>
      </c>
      <c r="AR195">
        <f t="shared" ref="AR195:AR258" si="252">_xlfn.IFS(AND(E195&lt;20,$S195=0),3753.058,AND(E195&lt;20,$S195=1),2883.929,AND(E195&lt;20,$S195=2),2567.882,AND(E195&lt;20,$S195=3),2251.835,AND(E195&lt;20,$S195=4),2014.8,AND(E195&lt;25,$S195=0),4227.129,AND(E195&lt;25,$S195=1),3160.47,AND(E195&lt;25,$S195=2),2804.917,AND(E195&lt;25,$S195=3),2488.87,AND(E195&lt;25,$S195=4),2291.341,E195&lt;35,3950.588,AND(E195&lt;45,$S195=0),2725.906,AND(E195&lt;45,$S195=1),3555.529,AND(E195&lt;45,$S195=2),3911.082,AND(E195&lt;45,$S195=3),4266.635,AND(E195&lt;45,$S195=4),4424.658,AND(E195&lt;55,$S214=0),1501.223,AND(E195&lt;55,$S195=1),3318.494,AND(E195&lt;55,$S195=2),3081.458,AND(E195&lt;55,$S195=3),3358,AND(E195&lt;55,$S195=4),3674.047,AND(E195&lt;66,$S195=0),355.5529,AND(E195&lt;66,$S195=1),1689.753,AND(E195&lt;66,$S195=2),2291.341,AND(E195&lt;66,$S195=3),2646.894,AND(E195&lt;66,$S195=4),2962.941,AND(E195&gt;65,$S195=0),39.50588,AND(E195&gt;65,$S195=1),829.6234,AND(E195&gt;65,$S195=2),1856.776,AND(E195&gt;65,$S195=3),2291.341,AND(E195&gt;65,$S195=4),2646.894)+AS195</f>
        <v>20108.492999999999</v>
      </c>
      <c r="AS195">
        <f t="shared" ref="AS195:AS258" si="253">_xlfn.IFS(AND(F195&lt;20,$S195=0),3753.058,AND(F195&lt;20,$S195=1),2883.929,AND(F195&lt;20,$S195=2),2567.882,AND(F195&lt;20,$S195=3),2251.835,AND(F195&lt;20,$S195=4),2014.8,AND(F195&lt;25,$S195=0),4227.129,AND(F195&lt;25,$S195=1),3160.47,AND(F195&lt;25,$S195=2),2804.917,AND(F195&lt;25,$S195=3),2488.87,AND(F195&lt;25,$S195=4),2291.341,F195&lt;35,3950.588,AND(F195&lt;45,$S195=0),2725.906,AND(F195&lt;45,$S195=1),3555.529,AND(F195&lt;45,$S195=2),3911.082,AND(F195&lt;45,$S195=3),4266.635,AND(F195&lt;45,$S195=4),4424.658,AND(F195&lt;55,$S214=0),1501.223,AND(F195&lt;55,$S195=1),3318.494,AND(F195&lt;55,$S195=2),3081.458,AND(F195&lt;55,$S195=3),3358,AND(F195&lt;55,$S195=4),3674.047,AND(F195&lt;66,$S195=0),355.5529,AND(F195&lt;66,$S195=1),1689.753,AND(F195&lt;66,$S195=2),2291.341,AND(F195&lt;66,$S195=3),2646.894,AND(F195&lt;66,$S195=4),2962.941,AND(F195&gt;65,$S195=0),39.50588,AND(F195&gt;65,$S195=1),829.6234,AND(F195&gt;65,$S195=2),1856.776,AND(F195&gt;65,$S195=3),2291.341,AND(F195&gt;65,$S195=4),2646.894)+AT195</f>
        <v>17461.598999999998</v>
      </c>
      <c r="AT195">
        <f t="shared" ref="AT195:AT258" si="254">_xlfn.IFS(AND(G195&lt;20,$S195=0),3753.058,AND(G195&lt;20,$S195=1),2883.929,AND(G195&lt;20,$S195=2),2567.882,AND(G195&lt;20,$S195=3),2251.835,AND(G195&lt;20,$S195=4),2014.8,AND(G195&lt;25,$S195=0),4227.129,AND(G195&lt;25,$S195=1),3160.47,AND(G195&lt;25,$S195=2),2804.917,AND(G195&lt;25,$S195=3),2488.87,AND(G195&lt;25,$S195=4),2291.341,G195&lt;35,3950.588,AND(G195&lt;45,$S195=0),2725.906,AND(G195&lt;45,$S195=1),3555.529,AND(G195&lt;45,$S195=2),3911.082,AND(G195&lt;45,$S195=3),4266.635,AND(G195&lt;45,$S195=4),4424.658,AND(G195&lt;55,$S214=0),1501.223,AND(G195&lt;55,$S195=1),3318.494,AND(G195&lt;55,$S195=2),3081.458,AND(G195&lt;55,$S195=3),3358,AND(G195&lt;55,$S195=4),3674.047,AND(G195&lt;66,$S195=0),355.5529,AND(G195&lt;66,$S195=1),1689.753,AND(G195&lt;66,$S195=2),2291.341,AND(G195&lt;66,$S195=3),2646.894,AND(G195&lt;66,$S195=4),2962.941,AND(G195&gt;65,$S195=0),39.50588,AND(G195&gt;65,$S195=1),829.6234,AND(G195&gt;65,$S195=2),1856.776,AND(G195&gt;65,$S195=3),2291.341,AND(G195&gt;65,$S195=4),2646.894)+AU195</f>
        <v>14814.705</v>
      </c>
      <c r="AU195">
        <f t="shared" ref="AU195:AU258" si="255">_xlfn.IFS(AND(H195&lt;20,$S195=0),3753.058,AND(H195&lt;20,$S195=1),2883.929,AND(H195&lt;20,$S195=2),2567.882,AND(H195&lt;20,$S195=3),2251.835,AND(H195&lt;20,$S195=4),2014.8,AND(H195&lt;25,$S195=0),4227.129,AND(H195&lt;25,$S195=1),3160.47,AND(H195&lt;25,$S195=2),2804.917,AND(H195&lt;25,$S195=3),2488.87,AND(H195&lt;25,$S195=4),2291.341,H195&lt;35,3950.588,AND(H195&lt;45,$S195=0),2725.906,AND(H195&lt;45,$S195=1),3555.529,AND(H195&lt;45,$S195=2),3911.082,AND(H195&lt;45,$S195=3),4266.635,AND(H195&lt;45,$S195=4),4424.658,AND(H195&lt;55,$S214=0),1501.223,AND(H195&lt;55,$S195=1),3318.494,AND(H195&lt;55,$S195=2),3081.458,AND(H195&lt;55,$S195=3),3358,AND(H195&lt;55,$S195=4),3674.047,AND(H195&lt;66,$S195=0),355.5529,AND(H195&lt;66,$S195=1),1689.753,AND(H195&lt;66,$S195=2),2291.341,AND(H195&lt;66,$S195=3),2646.894,AND(H195&lt;66,$S195=4),2962.941,AND(H195&gt;65,$S195=0),39.50588,AND(H195&gt;65,$S195=1),829.6234,AND(H195&gt;65,$S195=2),1856.776,AND(H195&gt;65,$S195=3),2291.341,AND(H195&gt;65,$S195=4),2646.894)+AV195</f>
        <v>12167.811</v>
      </c>
      <c r="AV195">
        <f t="shared" ref="AV195:AV258" si="256">_xlfn.IFS(AND(I195&lt;20,$S195=0),3753.058,AND(I195&lt;20,$S195=1),2883.929,AND(I195&lt;20,$S195=2),2567.882,AND(I195&lt;20,$S195=3),2251.835,AND(I195&lt;20,$S195=4),2014.8,AND(I195&lt;25,$S195=0),4227.129,AND(I195&lt;25,$S195=1),3160.47,AND(I195&lt;25,$S195=2),2804.917,AND(I195&lt;25,$S195=3),2488.87,AND(I195&lt;25,$S195=4),2291.341,I195&lt;35,3950.588,AND(I195&lt;45,$S195=0),2725.906,AND(I195&lt;45,$S195=1),3555.529,AND(I195&lt;45,$S195=2),3911.082,AND(I195&lt;45,$S195=3),4266.635,AND(I195&lt;45,$S195=4),4424.658,AND(I195&lt;55,$S214=0),1501.223,AND(I195&lt;55,$S195=1),3318.494,AND(I195&lt;55,$S195=2),3081.458,AND(I195&lt;55,$S195=3),3358,AND(I195&lt;55,$S195=4),3674.047,AND(I195&lt;66,$S195=0),355.5529,AND(I195&lt;66,$S195=1),1689.753,AND(I195&lt;66,$S195=2),2291.341,AND(I195&lt;66,$S195=3),2646.894,AND(I195&lt;66,$S195=4),2962.941,AND(I195&gt;65,$S195=0),39.50588,AND(I195&gt;65,$S195=1),829.6234,AND(I195&gt;65,$S195=2),1856.776,AND(I195&gt;65,$S195=3),2291.341,AND(I195&gt;65,$S195=4),2646.894)+AW195</f>
        <v>9520.9169999999995</v>
      </c>
      <c r="AW195">
        <f t="shared" ref="AW195:AW258" si="257">_xlfn.IFS(AND(J195&lt;20,$S195=0),3753.058,AND(J195&lt;20,$S195=1),2883.929,AND(J195&lt;20,$S195=2),2567.882,AND(J195&lt;20,$S195=3),2251.835,AND(J195&lt;20,$S195=4),2014.8,AND(J195&lt;25,$S195=0),4227.129,AND(J195&lt;25,$S195=1),3160.47,AND(J195&lt;25,$S195=2),2804.917,AND(J195&lt;25,$S195=3),2488.87,AND(J195&lt;25,$S195=4),2291.341,J195&lt;35,3950.588,AND(J195&lt;45,$S195=0),2725.906,AND(J195&lt;45,$S195=1),3555.529,AND(J195&lt;45,$S195=2),3911.082,AND(J195&lt;45,$S195=3),4266.635,AND(J195&lt;45,$S195=4),4424.658,AND(J195&lt;55,$S214=0),1501.223,AND(J195&lt;55,$S195=1),3318.494,AND(J195&lt;55,$S195=2),3081.458,AND(J195&lt;55,$S195=3),3358,AND(J195&lt;55,$S195=4),3674.047,AND(J195&lt;66,$S195=0),355.5529,AND(J195&lt;66,$S195=1),1689.753,AND(J195&lt;66,$S195=2),2291.341,AND(J195&lt;66,$S195=3),2646.894,AND(J195&lt;66,$S195=4),2962.941,AND(J195&gt;65,$S195=0),39.50588,AND(J195&gt;65,$S195=1),829.6234,AND(J195&gt;65,$S195=2),1856.776,AND(J195&gt;65,$S195=3),2291.341,AND(J195&gt;65,$S195=4),2646.894)+AX195</f>
        <v>6874.0229999999992</v>
      </c>
      <c r="AX195">
        <f t="shared" ref="AX195:AX258" si="258">_xlfn.IFS(AND(K195&lt;20,$S195=0),3753.058,AND(K195&lt;20,$S195=1),2883.929,AND(K195&lt;20,$S195=2),2567.882,AND(K195&lt;20,$S195=3),2251.835,AND(K195&lt;20,$S195=4),2014.8,AND(K195&lt;25,$S195=0),4227.129,AND(K195&lt;25,$S195=1),3160.47,AND(K195&lt;25,$S195=2),2804.917,AND(K195&lt;25,$S195=3),2488.87,AND(K195&lt;25,$S195=4),2291.341,K195&lt;35,3950.588,AND(K195&lt;45,$S195=0),2725.906,AND(K195&lt;45,$S195=1),3555.529,AND(K195&lt;45,$S195=2),3911.082,AND(K195&lt;45,$S195=3),4266.635,AND(K195&lt;45,$S195=4),4424.658,AND(K195&lt;55,$S214=0),1501.223,AND(K195&lt;55,$S195=1),3318.494,AND(K195&lt;55,$S195=2),3081.458,AND(K195&lt;55,$S195=3),3358,AND(K195&lt;55,$S195=4),3674.047,AND(K195&lt;66,$S195=0),355.5529,AND(K195&lt;66,$S195=1),1689.753,AND(K195&lt;66,$S195=2),2291.341,AND(K195&lt;66,$S195=3),2646.894,AND(K195&lt;66,$S195=4),2962.941,AND(K195&gt;65,$S195=0),39.50588,AND(K195&gt;65,$S195=1),829.6234,AND(K195&gt;65,$S195=2),1856.776,AND(K195&gt;65,$S195=3),2291.341,AND(K195&gt;65,$S195=4),2646.894)+AY195</f>
        <v>4582.6819999999998</v>
      </c>
      <c r="AY195">
        <f t="shared" ref="AY195:AY258" si="259">_xlfn.IFS(AND(L195&lt;20,$S195=0),3753.058,AND(L195&lt;20,$S195=1),2883.929,AND(L195&lt;20,$S195=2),2567.882,AND(L195&lt;20,$S195=3),2251.835,AND(L195&lt;20,$S195=4),2014.8,AND(L195&lt;25,$S195=0),4227.129,AND(L195&lt;25,$S195=1),3160.47,AND(L195&lt;25,$S195=2),2804.917,AND(L195&lt;25,$S195=3),2488.87,AND(L195&lt;25,$S195=4),2291.341,L195&lt;35,3950.588,AND(L195&lt;45,$S195=0),2725.906,AND(L195&lt;45,$S195=1),3555.529,AND(L195&lt;45,$S195=2),3911.082,AND(L195&lt;45,$S195=3),4266.635,AND(L195&lt;45,$S195=4),4424.658,AND(L195&lt;55,$S214=0),1501.223,AND(L195&lt;55,$S195=1),3318.494,AND(L195&lt;55,$S195=2),3081.458,AND(L195&lt;55,$S195=3),3358,AND(L195&lt;55,$S195=4),3674.047,AND(L195&lt;66,$S195=0),355.5529,AND(L195&lt;66,$S195=1),1689.753,AND(L195&lt;66,$S195=2),2291.341,AND(L195&lt;66,$S195=3),2646.894,AND(L195&lt;66,$S195=4),2962.941,AND(L195&gt;65,$S195=0),39.50588,AND(L195&gt;65,$S195=1),829.6234,AND(L195&gt;65,$S195=2),1856.776,AND(L195&gt;65,$S195=3),2291.341,AND(L195&gt;65,$S195=4),2646.894)</f>
        <v>2291.3409999999999</v>
      </c>
      <c r="AZ195">
        <f t="shared" ref="AZ195:AZ258" si="260">(U195/11)*SUM(AO195:AX195)/11</f>
        <v>1126.9948236282528</v>
      </c>
      <c r="BA195">
        <f t="shared" ref="BA195:BA258" si="261">_xlfn.IFS(AND(B195&lt;20,$S195=0),3656.976,AND(B195&lt;20,$S195=1),2810.098,AND(B195&lt;20,$S195=2),2502.098,AND(B195&lt;20,$S195=3),2194.186,AND(B195&lt;20,$S195=4),1963.219,AND(B195&lt;25,$S195=0),4118.91,AND(B195&lt;25,$S195=1),3079.559,AND(B195&lt;25,$S195=2),2733.109,AND(B195&lt;25,$S195=3),2425.153,AND(B195&lt;25,$S195=4),2232.68,B195&lt;35,2849.449,AND(B195&lt;45,$S195=0),2656.12,AND(B195&lt;45,$S195=1),3464.504,AND(B195&lt;45,$S195=2),3810.954,AND(B195&lt;45,$S195=3),4157.405,AND(B195&lt;45,$S195=4),4311.383,AND(B195&lt;55,$S214=0),1462.791,AND(B195&lt;55,$S195=1),3233.537,AND(B195&lt;55,$S195=2),3002.537,AND(B195&lt;55,$S195=3),3272.031,AND(B195&lt;55,$S195=4),3579.987,AND(B195&lt;66,$S195=0),346.4504,AND(B195&lt;66,$S195=1),1655.263,AND(B195&lt;66,$S195=2),2232.68,AND(B195&lt;66,$S195=3),2579.131,AND(B195&lt;66,$S195=4),2887.087,AND(B195&gt;65,$S195=0),38.49449,AND(B195&gt;65,$S195=1),808.3842,AND(B195&gt;65,$S195=2),1809.241,AND(B195&gt;65,$S195=3),2232.68,AND(B195&gt;65,$S195=4),2579.131)+BB195</f>
        <v>27331.088000000003</v>
      </c>
      <c r="BB195">
        <f t="shared" ref="BB195:BB258" si="262">_xlfn.IFS(AND(C195&lt;20,$S195=0),3656.976,AND(C195&lt;20,$S195=1),2810.098,AND(C195&lt;20,$S195=2),2502.098,AND(C195&lt;20,$S195=3),2194.186,AND(C195&lt;20,$S195=4),1963.219,AND(C195&lt;25,$S195=0),4118.91,AND(C195&lt;25,$S195=1),3079.559,AND(C195&lt;25,$S195=2),2733.109,AND(C195&lt;25,$S195=3),2425.153,AND(C195&lt;25,$S195=4),2232.68,C195&lt;35,2849.449,AND(C195&lt;45,$S195=0),2656.12,AND(C195&lt;45,$S195=1),3464.504,AND(C195&lt;45,$S195=2),3810.954,AND(C195&lt;45,$S195=3),4157.405,AND(C195&lt;45,$S195=4),4311.383,AND(C195&lt;55,$S214=0),1462.791,AND(C195&lt;55,$S195=1),3233.537,AND(C195&lt;55,$S195=2),3002.537,AND(C195&lt;55,$S195=3),3272.031,AND(C195&lt;55,$S195=4),3579.987,AND(C195&lt;66,$S195=0),346.4504,AND(C195&lt;66,$S195=1),1655.263,AND(C195&lt;66,$S195=2),2232.68,AND(C195&lt;66,$S195=3),2579.131,AND(C195&lt;66,$S195=4),2887.087,AND(C195&gt;65,$S195=0),38.49449,AND(C195&gt;65,$S195=1),808.3842,AND(C195&gt;65,$S195=2),1809.241,AND(C195&gt;65,$S195=3),2232.68,AND(C195&gt;65,$S195=4),2579.131)+BC195</f>
        <v>24751.957000000002</v>
      </c>
      <c r="BC195">
        <f t="shared" ref="BC195:BC258" si="263">_xlfn.IFS(AND(D195&lt;20,$S195=0),3656.976,AND(D195&lt;20,$S195=1),2810.098,AND(D195&lt;20,$S195=2),2502.098,AND(D195&lt;20,$S195=3),2194.186,AND(D195&lt;20,$S195=4),1963.219,AND(D195&lt;25,$S195=0),4118.91,AND(D195&lt;25,$S195=1),3079.559,AND(D195&lt;25,$S195=2),2733.109,AND(D195&lt;25,$S195=3),2425.153,AND(D195&lt;25,$S195=4),2232.68,D195&lt;35,2849.449,AND(D195&lt;45,$S195=0),2656.12,AND(D195&lt;45,$S195=1),3464.504,AND(D195&lt;45,$S195=2),3810.954,AND(D195&lt;45,$S195=3),4157.405,AND(D195&lt;45,$S195=4),4311.383,AND(D195&lt;55,$S214=0),1462.791,AND(D195&lt;55,$S195=1),3233.537,AND(D195&lt;55,$S195=2),3002.537,AND(D195&lt;55,$S195=3),3272.031,AND(D195&lt;55,$S195=4),3579.987,AND(D195&lt;66,$S195=0),346.4504,AND(D195&lt;66,$S195=1),1655.263,AND(D195&lt;66,$S195=2),2232.68,AND(D195&lt;66,$S195=3),2579.131,AND(D195&lt;66,$S195=4),2887.087,AND(D195&gt;65,$S195=0),38.49449,AND(D195&gt;65,$S195=1),808.3842,AND(D195&gt;65,$S195=2),1809.241,AND(D195&gt;65,$S195=3),2232.68,AND(D195&gt;65,$S195=4),2579.131)+BD195</f>
        <v>22172.826000000001</v>
      </c>
      <c r="BD195">
        <f t="shared" ref="BD195:BD258" si="264">_xlfn.IFS(AND(E195&lt;20,$S195=0),3656.976,AND(E195&lt;20,$S195=1),2810.098,AND(E195&lt;20,$S195=2),2502.098,AND(E195&lt;20,$S195=3),2194.186,AND(E195&lt;20,$S195=4),1963.219,AND(E195&lt;25,$S195=0),4118.91,AND(E195&lt;25,$S195=1),3079.559,AND(E195&lt;25,$S195=2),2733.109,AND(E195&lt;25,$S195=3),2425.153,AND(E195&lt;25,$S195=4),2232.68,E195&lt;35,2849.449,AND(E195&lt;45,$S195=0),2656.12,AND(E195&lt;45,$S195=1),3464.504,AND(E195&lt;45,$S195=2),3810.954,AND(E195&lt;45,$S195=3),4157.405,AND(E195&lt;45,$S195=4),4311.383,AND(E195&lt;55,$S214=0),1462.791,AND(E195&lt;55,$S195=1),3233.537,AND(E195&lt;55,$S195=2),3002.537,AND(E195&lt;55,$S195=3),3272.031,AND(E195&lt;55,$S195=4),3579.987,AND(E195&lt;66,$S195=0),346.4504,AND(E195&lt;66,$S195=1),1655.263,AND(E195&lt;66,$S195=2),2232.68,AND(E195&lt;66,$S195=3),2579.131,AND(E195&lt;66,$S195=4),2887.087,AND(E195&gt;65,$S195=0),38.49449,AND(E195&gt;65,$S195=1),808.3842,AND(E195&gt;65,$S195=2),1809.241,AND(E195&gt;65,$S195=3),2232.68,AND(E195&gt;65,$S195=4),2579.131)+BE195</f>
        <v>19593.695</v>
      </c>
      <c r="BE195">
        <f t="shared" ref="BE195:BE258" si="265">_xlfn.IFS(AND(F195&lt;20,$S195=0),3656.976,AND(F195&lt;20,$S195=1),2810.098,AND(F195&lt;20,$S195=2),2502.098,AND(F195&lt;20,$S195=3),2194.186,AND(F195&lt;20,$S195=4),1963.219,AND(F195&lt;25,$S195=0),4118.91,AND(F195&lt;25,$S195=1),3079.559,AND(F195&lt;25,$S195=2),2733.109,AND(F195&lt;25,$S195=3),2425.153,AND(F195&lt;25,$S195=4),2232.68,F195&lt;35,2849.449,AND(F195&lt;45,$S195=0),2656.12,AND(F195&lt;45,$S195=1),3464.504,AND(F195&lt;45,$S195=2),3810.954,AND(F195&lt;45,$S195=3),4157.405,AND(F195&lt;45,$S195=4),4311.383,AND(F195&lt;55,$S214=0),1462.791,AND(F195&lt;55,$S195=1),3233.537,AND(F195&lt;55,$S195=2),3002.537,AND(F195&lt;55,$S195=3),3272.031,AND(F195&lt;55,$S195=4),3579.987,AND(F195&lt;66,$S195=0),346.4504,AND(F195&lt;66,$S195=1),1655.263,AND(F195&lt;66,$S195=2),2232.68,AND(F195&lt;66,$S195=3),2579.131,AND(F195&lt;66,$S195=4),2887.087,AND(F195&gt;65,$S195=0),38.49449,AND(F195&gt;65,$S195=1),808.3842,AND(F195&gt;65,$S195=2),1809.241,AND(F195&gt;65,$S195=3),2232.68,AND(F195&gt;65,$S195=4),2579.131)+BF195</f>
        <v>17014.563999999998</v>
      </c>
      <c r="BF195">
        <f t="shared" ref="BF195:BF258" si="266">_xlfn.IFS(AND(G195&lt;20,$S195=0),3656.976,AND(G195&lt;20,$S195=1),2810.098,AND(G195&lt;20,$S195=2),2502.098,AND(G195&lt;20,$S195=3),2194.186,AND(G195&lt;20,$S195=4),1963.219,AND(G195&lt;25,$S195=0),4118.91,AND(G195&lt;25,$S195=1),3079.559,AND(G195&lt;25,$S195=2),2733.109,AND(G195&lt;25,$S195=3),2425.153,AND(G195&lt;25,$S195=4),2232.68,G195&lt;35,2849.449,AND(G195&lt;45,$S195=0),2656.12,AND(G195&lt;45,$S195=1),3464.504,AND(G195&lt;45,$S195=2),3810.954,AND(G195&lt;45,$S195=3),4157.405,AND(G195&lt;45,$S195=4),4311.383,AND(G195&lt;55,$S214=0),1462.791,AND(G195&lt;55,$S195=1),3233.537,AND(G195&lt;55,$S195=2),3002.537,AND(G195&lt;55,$S195=3),3272.031,AND(G195&lt;55,$S195=4),3579.987,AND(G195&lt;66,$S195=0),346.4504,AND(G195&lt;66,$S195=1),1655.263,AND(G195&lt;66,$S195=2),2232.68,AND(G195&lt;66,$S195=3),2579.131,AND(G195&lt;66,$S195=4),2887.087,AND(G195&gt;65,$S195=0),38.49449,AND(G195&gt;65,$S195=1),808.3842,AND(G195&gt;65,$S195=2),1809.241,AND(G195&gt;65,$S195=3),2232.68,AND(G195&gt;65,$S195=4),2579.131)+BG195</f>
        <v>14435.432999999997</v>
      </c>
      <c r="BG195">
        <f t="shared" ref="BG195:BG258" si="267">_xlfn.IFS(AND(H195&lt;20,$S195=0),3656.976,AND(H195&lt;20,$S195=1),2810.098,AND(H195&lt;20,$S195=2),2502.098,AND(H195&lt;20,$S195=3),2194.186,AND(H195&lt;20,$S195=4),1963.219,AND(H195&lt;25,$S195=0),4118.91,AND(H195&lt;25,$S195=1),3079.559,AND(H195&lt;25,$S195=2),2733.109,AND(H195&lt;25,$S195=3),2425.153,AND(H195&lt;25,$S195=4),2232.68,H195&lt;35,2849.449,AND(H195&lt;45,$S195=0),2656.12,AND(H195&lt;45,$S195=1),3464.504,AND(H195&lt;45,$S195=2),3810.954,AND(H195&lt;45,$S195=3),4157.405,AND(H195&lt;45,$S195=4),4311.383,AND(H195&lt;55,$S214=0),1462.791,AND(H195&lt;55,$S195=1),3233.537,AND(H195&lt;55,$S195=2),3002.537,AND(H195&lt;55,$S195=3),3272.031,AND(H195&lt;55,$S195=4),3579.987,AND(H195&lt;66,$S195=0),346.4504,AND(H195&lt;66,$S195=1),1655.263,AND(H195&lt;66,$S195=2),2232.68,AND(H195&lt;66,$S195=3),2579.131,AND(H195&lt;66,$S195=4),2887.087,AND(H195&gt;65,$S195=0),38.49449,AND(H195&gt;65,$S195=1),808.3842,AND(H195&gt;65,$S195=2),1809.241,AND(H195&gt;65,$S195=3),2232.68,AND(H195&gt;65,$S195=4),2579.131)+BH195</f>
        <v>11856.301999999998</v>
      </c>
      <c r="BH195">
        <f t="shared" ref="BH195:BH258" si="268">_xlfn.IFS(AND(I195&lt;20,$S195=0),3656.976,AND(I195&lt;20,$S195=1),2810.098,AND(I195&lt;20,$S195=2),2502.098,AND(I195&lt;20,$S195=3),2194.186,AND(I195&lt;20,$S195=4),1963.219,AND(I195&lt;25,$S195=0),4118.91,AND(I195&lt;25,$S195=1),3079.559,AND(I195&lt;25,$S195=2),2733.109,AND(I195&lt;25,$S195=3),2425.153,AND(I195&lt;25,$S195=4),2232.68,I195&lt;35,2849.449,AND(I195&lt;45,$S195=0),2656.12,AND(I195&lt;45,$S195=1),3464.504,AND(I195&lt;45,$S195=2),3810.954,AND(I195&lt;45,$S195=3),4157.405,AND(I195&lt;45,$S195=4),4311.383,AND(I195&lt;55,$S214=0),1462.791,AND(I195&lt;55,$S195=1),3233.537,AND(I195&lt;55,$S195=2),3002.537,AND(I195&lt;55,$S195=3),3272.031,AND(I195&lt;55,$S195=4),3579.987,AND(I195&lt;66,$S195=0),346.4504,AND(I195&lt;66,$S195=1),1655.263,AND(I195&lt;66,$S195=2),2232.68,AND(I195&lt;66,$S195=3),2579.131,AND(I195&lt;66,$S195=4),2887.087,AND(I195&gt;65,$S195=0),38.49449,AND(I195&gt;65,$S195=1),808.3842,AND(I195&gt;65,$S195=2),1809.241,AND(I195&gt;65,$S195=3),2232.68,AND(I195&gt;65,$S195=4),2579.131)+BI195</f>
        <v>9277.1709999999985</v>
      </c>
      <c r="BI195">
        <f t="shared" ref="BI195:BI258" si="269">_xlfn.IFS(AND(J195&lt;20,$S195=0),3656.976,AND(J195&lt;20,$S195=1),2810.098,AND(J195&lt;20,$S195=2),2502.098,AND(J195&lt;20,$S195=3),2194.186,AND(J195&lt;20,$S195=4),1963.219,AND(J195&lt;25,$S195=0),4118.91,AND(J195&lt;25,$S195=1),3079.559,AND(J195&lt;25,$S195=2),2733.109,AND(J195&lt;25,$S195=3),2425.153,AND(J195&lt;25,$S195=4),2232.68,J195&lt;35,2849.449,AND(J195&lt;45,$S195=0),2656.12,AND(J195&lt;45,$S195=1),3464.504,AND(J195&lt;45,$S195=2),3810.954,AND(J195&lt;45,$S195=3),4157.405,AND(J195&lt;45,$S195=4),4311.383,AND(J195&lt;55,$S214=0),1462.791,AND(J195&lt;55,$S195=1),3233.537,AND(J195&lt;55,$S195=2),3002.537,AND(J195&lt;55,$S195=3),3272.031,AND(J195&lt;55,$S195=4),3579.987,AND(J195&lt;66,$S195=0),346.4504,AND(J195&lt;66,$S195=1),1655.263,AND(J195&lt;66,$S195=2),2232.68,AND(J195&lt;66,$S195=3),2579.131,AND(J195&lt;66,$S195=4),2887.087,AND(J195&gt;65,$S195=0),38.49449,AND(J195&gt;65,$S195=1),808.3842,AND(J195&gt;65,$S195=2),1809.241,AND(J195&gt;65,$S195=3),2232.68,AND(J195&gt;65,$S195=4),2579.131)+BJ195</f>
        <v>6698.0399999999991</v>
      </c>
      <c r="BJ195">
        <f t="shared" ref="BJ195:BJ258" si="270">_xlfn.IFS(AND(K195&lt;20,$S195=0),3656.976,AND(K195&lt;20,$S195=1),2810.098,AND(K195&lt;20,$S195=2),2502.098,AND(K195&lt;20,$S195=3),2194.186,AND(K195&lt;20,$S195=4),1963.219,AND(K195&lt;25,$S195=0),4118.91,AND(K195&lt;25,$S195=1),3079.559,AND(K195&lt;25,$S195=2),2733.109,AND(K195&lt;25,$S195=3),2425.153,AND(K195&lt;25,$S195=4),2232.68,K195&lt;35,2849.449,AND(K195&lt;45,$S195=0),2656.12,AND(K195&lt;45,$S195=1),3464.504,AND(K195&lt;45,$S195=2),3810.954,AND(K195&lt;45,$S195=3),4157.405,AND(K195&lt;45,$S195=4),4311.383,AND(K195&lt;55,$S214=0),1462.791,AND(K195&lt;55,$S195=1),3233.537,AND(K195&lt;55,$S195=2),3002.537,AND(K195&lt;55,$S195=3),3272.031,AND(K195&lt;55,$S195=4),3579.987,AND(K195&lt;66,$S195=0),346.4504,AND(K195&lt;66,$S195=1),1655.263,AND(K195&lt;66,$S195=2),2232.68,AND(K195&lt;66,$S195=3),2579.131,AND(K195&lt;66,$S195=4),2887.087,AND(K195&gt;65,$S195=0),38.49449,AND(K195&gt;65,$S195=1),808.3842,AND(K195&gt;65,$S195=2),1809.241,AND(K195&gt;65,$S195=3),2232.68,AND(K195&gt;65,$S195=4),2579.131)+BK195</f>
        <v>4465.3599999999997</v>
      </c>
      <c r="BK195">
        <f t="shared" ref="BK195:BK258" si="271">_xlfn.IFS(AND(L195&lt;20,$S195=0),3656.976,AND(L195&lt;20,$S195=1),2810.098,AND(L195&lt;20,$S195=2),2502.098,AND(L195&lt;20,$S195=3),2194.186,AND(L195&lt;20,$S195=4),1963.219,AND(L195&lt;25,$S195=0),4118.91,AND(L195&lt;25,$S195=1),3079.559,AND(L195&lt;25,$S195=2),2733.109,AND(L195&lt;25,$S195=3),2425.153,AND(L195&lt;25,$S195=4),2232.68,L195&lt;35,2849.449,AND(L195&lt;45,$S195=0),2656.12,AND(L195&lt;45,$S195=1),3464.504,AND(L195&lt;45,$S195=2),3810.954,AND(L195&lt;45,$S195=3),4157.405,AND(L195&lt;45,$S195=4),4311.383,AND(L195&lt;55,$S214=0),1462.791,AND(L195&lt;55,$S195=1),3233.537,AND(L195&lt;55,$S195=2),3002.537,AND(L195&lt;55,$S195=3),3272.031,AND(L195&lt;55,$S195=4),3579.987,AND(L195&lt;66,$S195=0),346.4504,AND(L195&lt;66,$S195=1),1655.263,AND(L195&lt;66,$S195=2),2232.68,AND(L195&lt;66,$S195=3),2579.131,AND(L195&lt;66,$S195=4),2887.087,AND(L195&gt;65,$S195=0),38.49449,AND(L195&gt;65,$S195=1),808.3842,AND(L195&gt;65,$S195=2),1809.241,AND(L195&gt;65,$S195=3),2232.68,AND(L195&gt;65,$S195=4),2579.131)</f>
        <v>2232.6799999999998</v>
      </c>
      <c r="BL195">
        <f t="shared" ref="BL195:BL258" si="272">(U195/11)*SUM(BA195:BJ195)/11</f>
        <v>1098.1425859874516</v>
      </c>
      <c r="BM195">
        <f t="shared" ref="BM195:BM258" si="273">IF($Q195=1,_xlfn.IFS(AND(A195&lt;20,$S195=0),7909.033,AND(A195&lt;25,$S195=0),8155.274,AND(A195&lt;35,$S195=0),5411.444,AND(A195&lt;45,$S195=0),5372.643,AND(A195&lt;55,$S195=0),3960.303,AND(A195&lt;60,$S195=0),949.0013,AND(A195&lt;65,$S195=0),701.2915,AND(A195=65,$S195=0),293.6025,AND(A195&lt;70,$S195=0),40.25755,AND(A195&gt;69,$S195=0),21.91042,AND(A195&lt;20,$S195=1),6077.467,AND(A195&lt;25,$S195=1),6097.401,AND(A195&lt;35,$S195=1),5411.444,AND(A195&lt;45,$S195=1),7007.796,AND(A195&lt;55,$S195=1),8754.354,AND(A195&lt;60,$S195=1),4534.118,AND(A195&lt;65,$S195=1),3350.615,AND(A195=65,$S195=1),1402.767,AND(A195&lt;70,$S195=1),845.4085,AND(A195&gt;69,$S195=1),460.1188,AND(A195&lt;20,$S195=2),5411.444,AND(A195&lt;25,$S195=2),5411.444,AND(A195&lt;35,$S195=2),5411.444,AND(A195&lt;45,$S195=2),7708.575,AND(A195&lt;55,$S195=2),8129.043,AND(A195&lt;60,$S195=2),6115.786,AND(A195&lt;65,$S195=2),4519.434,AND(A195=65,$S195=2),1892.105,AND(A195&lt;70,$S195=2),1892.105,AND(A195&gt;69,$S195=2),1029.79,AND(A195&lt;20,$S195=3),4745.42,AND(A195&lt;25,$S195=3),4801.703,AND(A195&lt;35,$S195=3),5411.444,AND(A195&lt;45,$S195=3),8409.355,AND(A195&lt;55,$S195=3),8858.572,AND(A195&lt;60,$S195=3),7064.788,AND(A195&lt;65,$S195=3),5220.726,AND(A195=65,$S195=3),2185.707,AND(A195&lt;70,$S195=3),2334.938,AND(A195&gt;69,$S195=3),1270.804,AND(A195&lt;20,$S195=4),4245.902,AND(A195&lt;25,$S195=4),4420.616,AND(A195&lt;35,$S195=4),5411.444,AND(A195&lt;45,$S195=4),8720.812,AND(A195&lt;55,$S195=4),9692.32,AND(A195&lt;60,$S195=4),7908.345,AND(A195&lt;65,$S195=4),5844.096,AND(A195=65,$S195=4),2446.687,AND(A195&lt;70,$S195=4),2697.256,AND(A195&gt;69,$S195=4),1467.998),_xlfn.IFS(AND(A195&lt;20,$S195=0),4942.278,AND(A195&lt;25,$S195=0),5096.151,AND(A195&lt;35,$S195=0),3381.558,AND(A195&lt;45,$S195=0),3560.514,AND(A195&lt;55,$S195=0),2443.074,AND(A195&lt;60,$S195=0),626.8311,AND(A195&lt;65,$S195=0),371.4828,AND(A195=65,$S195=0),156.4774,AND(A195&lt;70,$S195=0),21.45553,AND(A195&gt;69,$S195=0),16.35068,AND(A195&lt;20,$S195=1),3797.75,AND(A195&lt;25,$S195=1),3810.207,AND(A195&lt;35,$S195=1),3381.558,AND(A195&lt;45,$S195=1),4644.149,AND(A195&lt;55,$S195=1),5400.48,AND(A195&lt;60,$S195=1),2994.86,AND(A195&lt;65,$S195=1),2108.114,AND(A195=65,$S195=1),764.6143,AND(A195&lt;70,$S195=1),450.5661,AND(A195&gt;69,$S195=1),343.3646,AND(A195&lt;20,$S195=2),3381.558,AND(A195&lt;25,$S195=2),3381.558,AND(A195&lt;35,$S195=2),3381.558,AND(A195&lt;45,$S195=2),5108.564,AND(A195&lt;55,$S195=2),5014.731,AND(A195&lt;60,$S195=2),4039.578,AND(A195&lt;65,$S195=2),2843.502,AND(A195=65,$S195=2),1008.41,AND(A195&lt;70,$S195=2),1008.41,AND(A195&gt;69,$S195=2),768.482,AND(A195&lt;20,$S195=3),2965.367,AND(A195&lt;25,$S195=3),3000.538,AND(A195&lt;35,$S195=3),3381.558,AND(A195&lt;45,$S195=3),5572.979,AND(A195&lt;55,$S195=3),5464.771,AND(A195&lt;60,$S195=3),4666.41,AND(A195&lt;65,$S195=3),3284.735,AND(A195=65,$S195=3),1164.887,AND(A195&lt;70,$S195=3),1244.421,AND(A195&gt;69,$S195=3),948.3395,AND(A195&lt;20,$S195=4),2653.223,AND(A195&lt;25,$S195=4),2762.4,AND(A195&lt;35,$S195=4),3381.558,AND(A195&lt;45,$S195=4),5779.386,AND(A195&lt;55,$S195=4),5979.102,AND(A195&lt;60,$S195=4),5223.593,AND(A195&lt;65,$S195=4),3676.942,AND(A195=65,$S195=4),1303.978,AND(A195&lt;70,$S195=4),1437.521,AND(A195&gt;69,$S195=4),1095.496))+BN195</f>
        <v>32375.591</v>
      </c>
      <c r="BN195">
        <f t="shared" ref="BN195:BN258" si="274">IF($Q195=1,_xlfn.IFS(AND(B195&lt;20,$S195=0),7909.033,AND(B195&lt;25,$S195=0),8155.274,AND(B195&lt;35,$S195=0),5411.444,AND(B195&lt;45,$S195=0),5372.643,AND(B195&lt;55,$S195=0),3960.303,AND(B195&lt;60,$S195=0),949.0013,AND(B195&lt;65,$S195=0),701.2915,AND(B195=65,$S195=0),293.6025,AND(B195&lt;70,$S195=0),40.25755,AND(B195&gt;69,$S195=0),21.91042,AND(B195&lt;20,$S195=1),6077.467,AND(B195&lt;25,$S195=1),6097.401,AND(B195&lt;35,$S195=1),5411.444,AND(B195&lt;45,$S195=1),7007.796,AND(B195&lt;55,$S195=1),8754.354,AND(B195&lt;60,$S195=1),4534.118,AND(B195&lt;65,$S195=1),3350.615,AND(B195=65,$S195=1),1402.767,AND(B195&lt;70,$S195=1),845.4085,AND(B195&gt;69,$S195=1),460.1188,AND(B195&lt;20,$S195=2),5411.444,AND(B195&lt;25,$S195=2),5411.444,AND(B195&lt;35,$S195=2),5411.444,AND(B195&lt;45,$S195=2),7708.575,AND(B195&lt;55,$S195=2),8129.043,AND(B195&lt;60,$S195=2),6115.786,AND(B195&lt;65,$S195=2),4519.434,AND(B195=65,$S195=2),1892.105,AND(B195&lt;70,$S195=2),1892.105,AND(B195&gt;69,$S195=2),1029.79,AND(B195&lt;20,$S195=3),4745.42,AND(B195&lt;25,$S195=3),4801.703,AND(B195&lt;35,$S195=3),5411.444,AND(B195&lt;45,$S195=3),8409.355,AND(B195&lt;55,$S195=3),8858.572,AND(B195&lt;60,$S195=3),7064.788,AND(B195&lt;65,$S195=3),5220.726,AND(B195=65,$S195=3),2185.707,AND(B195&lt;70,$S195=3),2334.938,AND(B195&gt;69,$S195=3),1270.804,AND(B195&lt;20,$S195=4),4245.902,AND(B195&lt;25,$S195=4),4420.616,AND(B195&lt;35,$S195=4),5411.444,AND(B195&lt;45,$S195=4),8720.812,AND(B195&lt;55,$S195=4),9692.32,AND(B195&lt;60,$S195=4),7908.345,AND(B195&lt;65,$S195=4),5844.096,AND(B195=65,$S195=4),2446.687,AND(B195&lt;70,$S195=4),2697.256,AND(B195&gt;69,$S195=4),1467.998),_xlfn.IFS(AND(B195&lt;20,$S195=0),4942.278,AND(B195&lt;25,$S195=0),5096.151,AND(B195&lt;35,$S195=0),3381.558,AND(B195&lt;45,$S195=0),3560.514,AND(B195&lt;55,$S195=0),2443.074,AND(B195&lt;60,$S195=0),626.8311,AND(B195&lt;65,$S195=0),371.4828,AND(B195=65,$S195=0),156.4774,AND(B195&lt;70,$S195=0),21.45553,AND(B195&gt;69,$S195=0),16.35068,AND(B195&lt;20,$S195=1),3797.75,AND(B195&lt;25,$S195=1),3810.207,AND(B195&lt;35,$S195=1),3381.558,AND(B195&lt;45,$S195=1),4644.149,AND(B195&lt;55,$S195=1),5400.48,AND(B195&lt;60,$S195=1),2994.86,AND(B195&lt;65,$S195=1),2108.114,AND(B195=65,$S195=1),764.6143,AND(B195&lt;70,$S195=1),450.5661,AND(B195&gt;69,$S195=1),343.3646,AND(B195&lt;20,$S195=2),3381.558,AND(B195&lt;25,$S195=2),3381.558,AND(B195&lt;35,$S195=2),3381.558,AND(B195&lt;45,$S195=2),5108.564,AND(B195&lt;55,$S195=2),5014.731,AND(B195&lt;60,$S195=2),4039.578,AND(B195&lt;65,$S195=2),2843.502,AND(B195=65,$S195=2),1008.41,AND(B195&lt;70,$S195=2),1008.41,AND(B195&gt;69,$S195=2),768.482,AND(B195&lt;20,$S195=3),2965.367,AND(B195&lt;25,$S195=3),3000.538,AND(B195&lt;35,$S195=3),3381.558,AND(B195&lt;45,$S195=3),5572.979,AND(B195&lt;55,$S195=3),5464.771,AND(B195&lt;60,$S195=3),4666.41,AND(B195&lt;65,$S195=3),3284.735,AND(B195=65,$S195=3),1164.887,AND(B195&lt;70,$S195=3),1244.421,AND(B195&gt;69,$S195=3),948.3395,AND(B195&lt;20,$S195=4),2653.223,AND(B195&lt;25,$S195=4),2762.4,AND(B195&lt;35,$S195=4),3381.558,AND(B195&lt;45,$S195=4),5779.386,AND(B195&lt;55,$S195=4),5979.102,AND(B195&lt;60,$S195=4),5223.593,AND(B195&lt;65,$S195=4),3676.942,AND(B195=65,$S195=4),1303.978,AND(B195&lt;70,$S195=4),1437.521,AND(B195&gt;69,$S195=4),1095.496))+BO195</f>
        <v>29410.224000000002</v>
      </c>
      <c r="BO195">
        <f t="shared" ref="BO195:BO258" si="275">IF($Q195=1,_xlfn.IFS(AND(C195&lt;20,$S195=0),7909.033,AND(C195&lt;25,$S195=0),8155.274,AND(C195&lt;35,$S195=0),5411.444,AND(C195&lt;45,$S195=0),5372.643,AND(C195&lt;55,$S195=0),3960.303,AND(C195&lt;60,$S195=0),949.0013,AND(C195&lt;65,$S195=0),701.2915,AND(C195=65,$S195=0),293.6025,AND(C195&lt;70,$S195=0),40.25755,AND(C195&gt;69,$S195=0),21.91042,AND(C195&lt;20,$S195=1),6077.467,AND(C195&lt;25,$S195=1),6097.401,AND(C195&lt;35,$S195=1),5411.444,AND(C195&lt;45,$S195=1),7007.796,AND(C195&lt;55,$S195=1),8754.354,AND(C195&lt;60,$S195=1),4534.118,AND(C195&lt;65,$S195=1),3350.615,AND(C195=65,$S195=1),1402.767,AND(C195&lt;70,$S195=1),845.4085,AND(C195&gt;69,$S195=1),460.1188,AND(C195&lt;20,$S195=2),5411.444,AND(C195&lt;25,$S195=2),5411.444,AND(C195&lt;35,$S195=2),5411.444,AND(C195&lt;45,$S195=2),7708.575,AND(C195&lt;55,$S195=2),8129.043,AND(C195&lt;60,$S195=2),6115.786,AND(C195&lt;65,$S195=2),4519.434,AND(C195=65,$S195=2),1892.105,AND(C195&lt;70,$S195=2),1892.105,AND(C195&gt;69,$S195=2),1029.79,AND(C195&lt;20,$S195=3),4745.42,AND(C195&lt;25,$S195=3),4801.703,AND(C195&lt;35,$S195=3),5411.444,AND(C195&lt;45,$S195=3),8409.355,AND(C195&lt;55,$S195=3),8858.572,AND(C195&lt;60,$S195=3),7064.788,AND(C195&lt;65,$S195=3),5220.726,AND(C195=65,$S195=3),2185.707,AND(C195&lt;70,$S195=3),2334.938,AND(C195&gt;69,$S195=3),1270.804,AND(C195&lt;20,$S195=4),4245.902,AND(C195&lt;25,$S195=4),4420.616,AND(C195&lt;35,$S195=4),5411.444,AND(C195&lt;45,$S195=4),8720.812,AND(C195&lt;55,$S195=4),9692.32,AND(C195&lt;60,$S195=4),7908.345,AND(C195&lt;65,$S195=4),5844.096,AND(C195=65,$S195=4),2446.687,AND(C195&lt;70,$S195=4),2697.256,AND(C195&gt;69,$S195=4),1467.998),_xlfn.IFS(AND(C195&lt;20,$S195=0),4942.278,AND(C195&lt;25,$S195=0),5096.151,AND(C195&lt;35,$S195=0),3381.558,AND(C195&lt;45,$S195=0),3560.514,AND(C195&lt;55,$S195=0),2443.074,AND(C195&lt;60,$S195=0),626.8311,AND(C195&lt;65,$S195=0),371.4828,AND(C195=65,$S195=0),156.4774,AND(C195&lt;70,$S195=0),21.45553,AND(C195&gt;69,$S195=0),16.35068,AND(C195&lt;20,$S195=1),3797.75,AND(C195&lt;25,$S195=1),3810.207,AND(C195&lt;35,$S195=1),3381.558,AND(C195&lt;45,$S195=1),4644.149,AND(C195&lt;55,$S195=1),5400.48,AND(C195&lt;60,$S195=1),2994.86,AND(C195&lt;65,$S195=1),2108.114,AND(C195=65,$S195=1),764.6143,AND(C195&lt;70,$S195=1),450.5661,AND(C195&gt;69,$S195=1),343.3646,AND(C195&lt;20,$S195=2),3381.558,AND(C195&lt;25,$S195=2),3381.558,AND(C195&lt;35,$S195=2),3381.558,AND(C195&lt;45,$S195=2),5108.564,AND(C195&lt;55,$S195=2),5014.731,AND(C195&lt;60,$S195=2),4039.578,AND(C195&lt;65,$S195=2),2843.502,AND(C195=65,$S195=2),1008.41,AND(C195&lt;70,$S195=2),1008.41,AND(C195&gt;69,$S195=2),768.482,AND(C195&lt;20,$S195=3),2965.367,AND(C195&lt;25,$S195=3),3000.538,AND(C195&lt;35,$S195=3),3381.558,AND(C195&lt;45,$S195=3),5572.979,AND(C195&lt;55,$S195=3),5464.771,AND(C195&lt;60,$S195=3),4666.41,AND(C195&lt;65,$S195=3),3284.735,AND(C195=65,$S195=3),1164.887,AND(C195&lt;70,$S195=3),1244.421,AND(C195&gt;69,$S195=3),948.3395,AND(C195&lt;20,$S195=4),2653.223,AND(C195&lt;25,$S195=4),2762.4,AND(C195&lt;35,$S195=4),3381.558,AND(C195&lt;45,$S195=4),5779.386,AND(C195&lt;55,$S195=4),5979.102,AND(C195&lt;60,$S195=4),5223.593,AND(C195&lt;65,$S195=4),3676.942,AND(C195=65,$S195=4),1303.978,AND(C195&lt;70,$S195=4),1437.521,AND(C195&gt;69,$S195=4),1095.496))+BP195</f>
        <v>24743.814000000002</v>
      </c>
      <c r="BP195">
        <f t="shared" ref="BP195:BP258" si="276">IF($Q195=1,_xlfn.IFS(AND(D195&lt;20,$S195=0),7909.033,AND(D195&lt;25,$S195=0),8155.274,AND(D195&lt;35,$S195=0),5411.444,AND(D195&lt;45,$S195=0),5372.643,AND(D195&lt;55,$S195=0),3960.303,AND(D195&lt;60,$S195=0),949.0013,AND(D195&lt;65,$S195=0),701.2915,AND(D195=65,$S195=0),293.6025,AND(D195&lt;70,$S195=0),40.25755,AND(D195&gt;69,$S195=0),21.91042,AND(D195&lt;20,$S195=1),6077.467,AND(D195&lt;25,$S195=1),6097.401,AND(D195&lt;35,$S195=1),5411.444,AND(D195&lt;45,$S195=1),7007.796,AND(D195&lt;55,$S195=1),8754.354,AND(D195&lt;60,$S195=1),4534.118,AND(D195&lt;65,$S195=1),3350.615,AND(D195=65,$S195=1),1402.767,AND(D195&lt;70,$S195=1),845.4085,AND(D195&gt;69,$S195=1),460.1188,AND(D195&lt;20,$S195=2),5411.444,AND(D195&lt;25,$S195=2),5411.444,AND(D195&lt;35,$S195=2),5411.444,AND(D195&lt;45,$S195=2),7708.575,AND(D195&lt;55,$S195=2),8129.043,AND(D195&lt;60,$S195=2),6115.786,AND(D195&lt;65,$S195=2),4519.434,AND(D195=65,$S195=2),1892.105,AND(D195&lt;70,$S195=2),1892.105,AND(D195&gt;69,$S195=2),1029.79,AND(D195&lt;20,$S195=3),4745.42,AND(D195&lt;25,$S195=3),4801.703,AND(D195&lt;35,$S195=3),5411.444,AND(D195&lt;45,$S195=3),8409.355,AND(D195&lt;55,$S195=3),8858.572,AND(D195&lt;60,$S195=3),7064.788,AND(D195&lt;65,$S195=3),5220.726,AND(D195=65,$S195=3),2185.707,AND(D195&lt;70,$S195=3),2334.938,AND(D195&gt;69,$S195=3),1270.804,AND(D195&lt;20,$S195=4),4245.902,AND(D195&lt;25,$S195=4),4420.616,AND(D195&lt;35,$S195=4),5411.444,AND(D195&lt;45,$S195=4),8720.812,AND(D195&lt;55,$S195=4),9692.32,AND(D195&lt;60,$S195=4),7908.345,AND(D195&lt;65,$S195=4),5844.096,AND(D195=65,$S195=4),2446.687,AND(D195&lt;70,$S195=4),2697.256,AND(D195&gt;69,$S195=4),1467.998),_xlfn.IFS(AND(D195&lt;20,$S195=0),4942.278,AND(D195&lt;25,$S195=0),5096.151,AND(D195&lt;35,$S195=0),3381.558,AND(D195&lt;45,$S195=0),3560.514,AND(D195&lt;55,$S195=0),2443.074,AND(D195&lt;60,$S195=0),626.8311,AND(D195&lt;65,$S195=0),371.4828,AND(D195=65,$S195=0),156.4774,AND(D195&lt;70,$S195=0),21.45553,AND(D195&gt;69,$S195=0),16.35068,AND(D195&lt;20,$S195=1),3797.75,AND(D195&lt;25,$S195=1),3810.207,AND(D195&lt;35,$S195=1),3381.558,AND(D195&lt;45,$S195=1),4644.149,AND(D195&lt;55,$S195=1),5400.48,AND(D195&lt;60,$S195=1),2994.86,AND(D195&lt;65,$S195=1),2108.114,AND(D195=65,$S195=1),764.6143,AND(D195&lt;70,$S195=1),450.5661,AND(D195&gt;69,$S195=1),343.3646,AND(D195&lt;20,$S195=2),3381.558,AND(D195&lt;25,$S195=2),3381.558,AND(D195&lt;35,$S195=2),3381.558,AND(D195&lt;45,$S195=2),5108.564,AND(D195&lt;55,$S195=2),5014.731,AND(D195&lt;60,$S195=2),4039.578,AND(D195&lt;65,$S195=2),2843.502,AND(D195=65,$S195=2),1008.41,AND(D195&lt;70,$S195=2),1008.41,AND(D195&gt;69,$S195=2),768.482,AND(D195&lt;20,$S195=3),2965.367,AND(D195&lt;25,$S195=3),3000.538,AND(D195&lt;35,$S195=3),3381.558,AND(D195&lt;45,$S195=3),5572.979,AND(D195&lt;55,$S195=3),5464.771,AND(D195&lt;60,$S195=3),4666.41,AND(D195&lt;65,$S195=3),3284.735,AND(D195=65,$S195=3),1164.887,AND(D195&lt;70,$S195=3),1244.421,AND(D195&gt;69,$S195=3),948.3395,AND(D195&lt;20,$S195=4),2653.223,AND(D195&lt;25,$S195=4),2762.4,AND(D195&lt;35,$S195=4),3381.558,AND(D195&lt;45,$S195=4),5779.386,AND(D195&lt;55,$S195=4),5979.102,AND(D195&lt;60,$S195=4),5223.593,AND(D195&lt;65,$S195=4),3676.942,AND(D195=65,$S195=4),1303.978,AND(D195&lt;70,$S195=4),1437.521,AND(D195&gt;69,$S195=4),1095.496))+BQ195</f>
        <v>20077.404000000002</v>
      </c>
      <c r="BQ195">
        <f t="shared" ref="BQ195:BQ258" si="277">IF($Q195=1,_xlfn.IFS(AND(E195&lt;20,$S195=0),7909.033,AND(E195&lt;25,$S195=0),8155.274,AND(E195&lt;35,$S195=0),5411.444,AND(E195&lt;45,$S195=0),5372.643,AND(E195&lt;55,$S195=0),3960.303,AND(E195&lt;60,$S195=0),949.0013,AND(E195&lt;65,$S195=0),701.2915,AND(E195=65,$S195=0),293.6025,AND(E195&lt;70,$S195=0),40.25755,AND(E195&gt;69,$S195=0),21.91042,AND(E195&lt;20,$S195=1),6077.467,AND(E195&lt;25,$S195=1),6097.401,AND(E195&lt;35,$S195=1),5411.444,AND(E195&lt;45,$S195=1),7007.796,AND(E195&lt;55,$S195=1),8754.354,AND(E195&lt;60,$S195=1),4534.118,AND(E195&lt;65,$S195=1),3350.615,AND(E195=65,$S195=1),1402.767,AND(E195&lt;70,$S195=1),845.4085,AND(E195&gt;69,$S195=1),460.1188,AND(E195&lt;20,$S195=2),5411.444,AND(E195&lt;25,$S195=2),5411.444,AND(E195&lt;35,$S195=2),5411.444,AND(E195&lt;45,$S195=2),7708.575,AND(E195&lt;55,$S195=2),8129.043,AND(E195&lt;60,$S195=2),6115.786,AND(E195&lt;65,$S195=2),4519.434,AND(E195=65,$S195=2),1892.105,AND(E195&lt;70,$S195=2),1892.105,AND(E195&gt;69,$S195=2),1029.79,AND(E195&lt;20,$S195=3),4745.42,AND(E195&lt;25,$S195=3),4801.703,AND(E195&lt;35,$S195=3),5411.444,AND(E195&lt;45,$S195=3),8409.355,AND(E195&lt;55,$S195=3),8858.572,AND(E195&lt;60,$S195=3),7064.788,AND(E195&lt;65,$S195=3),5220.726,AND(E195=65,$S195=3),2185.707,AND(E195&lt;70,$S195=3),2334.938,AND(E195&gt;69,$S195=3),1270.804,AND(E195&lt;20,$S195=4),4245.902,AND(E195&lt;25,$S195=4),4420.616,AND(E195&lt;35,$S195=4),5411.444,AND(E195&lt;45,$S195=4),8720.812,AND(E195&lt;55,$S195=4),9692.32,AND(E195&lt;60,$S195=4),7908.345,AND(E195&lt;65,$S195=4),5844.096,AND(E195=65,$S195=4),2446.687,AND(E195&lt;70,$S195=4),2697.256,AND(E195&gt;69,$S195=4),1467.998),_xlfn.IFS(AND(E195&lt;20,$S195=0),4942.278,AND(E195&lt;25,$S195=0),5096.151,AND(E195&lt;35,$S195=0),3381.558,AND(E195&lt;45,$S195=0),3560.514,AND(E195&lt;55,$S195=0),2443.074,AND(E195&lt;60,$S195=0),626.8311,AND(E195&lt;65,$S195=0),371.4828,AND(E195=65,$S195=0),156.4774,AND(E195&lt;70,$S195=0),21.45553,AND(E195&gt;69,$S195=0),16.35068,AND(E195&lt;20,$S195=1),3797.75,AND(E195&lt;25,$S195=1),3810.207,AND(E195&lt;35,$S195=1),3381.558,AND(E195&lt;45,$S195=1),4644.149,AND(E195&lt;55,$S195=1),5400.48,AND(E195&lt;60,$S195=1),2994.86,AND(E195&lt;65,$S195=1),2108.114,AND(E195=65,$S195=1),764.6143,AND(E195&lt;70,$S195=1),450.5661,AND(E195&gt;69,$S195=1),343.3646,AND(E195&lt;20,$S195=2),3381.558,AND(E195&lt;25,$S195=2),3381.558,AND(E195&lt;35,$S195=2),3381.558,AND(E195&lt;45,$S195=2),5108.564,AND(E195&lt;55,$S195=2),5014.731,AND(E195&lt;60,$S195=2),4039.578,AND(E195&lt;65,$S195=2),2843.502,AND(E195=65,$S195=2),1008.41,AND(E195&lt;70,$S195=2),1008.41,AND(E195&gt;69,$S195=2),768.482,AND(E195&lt;20,$S195=3),2965.367,AND(E195&lt;25,$S195=3),3000.538,AND(E195&lt;35,$S195=3),3381.558,AND(E195&lt;45,$S195=3),5572.979,AND(E195&lt;55,$S195=3),5464.771,AND(E195&lt;60,$S195=3),4666.41,AND(E195&lt;65,$S195=3),3284.735,AND(E195=65,$S195=3),1164.887,AND(E195&lt;70,$S195=3),1244.421,AND(E195&gt;69,$S195=3),948.3395,AND(E195&lt;20,$S195=4),2653.223,AND(E195&lt;25,$S195=4),2762.4,AND(E195&lt;35,$S195=4),3381.558,AND(E195&lt;45,$S195=4),5779.386,AND(E195&lt;55,$S195=4),5979.102,AND(E195&lt;60,$S195=4),5223.593,AND(E195&lt;65,$S195=4),3676.942,AND(E195=65,$S195=4),1303.978,AND(E195&lt;70,$S195=4),1437.521,AND(E195&gt;69,$S195=4),1095.496))+BR195</f>
        <v>16792.669000000002</v>
      </c>
      <c r="BR195">
        <f t="shared" ref="BR195:BR258" si="278">IF($Q195=1,_xlfn.IFS(AND(F195&lt;20,$S195=0),7909.033,AND(F195&lt;25,$S195=0),8155.274,AND(F195&lt;35,$S195=0),5411.444,AND(F195&lt;45,$S195=0),5372.643,AND(F195&lt;55,$S195=0),3960.303,AND(F195&lt;60,$S195=0),949.0013,AND(F195&lt;65,$S195=0),701.2915,AND(F195=65,$S195=0),293.6025,AND(F195&lt;70,$S195=0),40.25755,AND(F195&gt;69,$S195=0),21.91042,AND(F195&lt;20,$S195=1),6077.467,AND(F195&lt;25,$S195=1),6097.401,AND(F195&lt;35,$S195=1),5411.444,AND(F195&lt;45,$S195=1),7007.796,AND(F195&lt;55,$S195=1),8754.354,AND(F195&lt;60,$S195=1),4534.118,AND(F195&lt;65,$S195=1),3350.615,AND(F195=65,$S195=1),1402.767,AND(F195&lt;70,$S195=1),845.4085,AND(F195&gt;69,$S195=1),460.1188,AND(F195&lt;20,$S195=2),5411.444,AND(F195&lt;25,$S195=2),5411.444,AND(F195&lt;35,$S195=2),5411.444,AND(F195&lt;45,$S195=2),7708.575,AND(F195&lt;55,$S195=2),8129.043,AND(F195&lt;60,$S195=2),6115.786,AND(F195&lt;65,$S195=2),4519.434,AND(F195=65,$S195=2),1892.105,AND(F195&lt;70,$S195=2),1892.105,AND(F195&gt;69,$S195=2),1029.79,AND(F195&lt;20,$S195=3),4745.42,AND(F195&lt;25,$S195=3),4801.703,AND(F195&lt;35,$S195=3),5411.444,AND(F195&lt;45,$S195=3),8409.355,AND(F195&lt;55,$S195=3),8858.572,AND(F195&lt;60,$S195=3),7064.788,AND(F195&lt;65,$S195=3),5220.726,AND(F195=65,$S195=3),2185.707,AND(F195&lt;70,$S195=3),2334.938,AND(F195&gt;69,$S195=3),1270.804,AND(F195&lt;20,$S195=4),4245.902,AND(F195&lt;25,$S195=4),4420.616,AND(F195&lt;35,$S195=4),5411.444,AND(F195&lt;45,$S195=4),8720.812,AND(F195&lt;55,$S195=4),9692.32,AND(F195&lt;60,$S195=4),7908.345,AND(F195&lt;65,$S195=4),5844.096,AND(F195=65,$S195=4),2446.687,AND(F195&lt;70,$S195=4),2697.256,AND(F195&gt;69,$S195=4),1467.998),_xlfn.IFS(AND(F195&lt;20,$S195=0),4942.278,AND(F195&lt;25,$S195=0),5096.151,AND(F195&lt;35,$S195=0),3381.558,AND(F195&lt;45,$S195=0),3560.514,AND(F195&lt;55,$S195=0),2443.074,AND(F195&lt;60,$S195=0),626.8311,AND(F195&lt;65,$S195=0),371.4828,AND(F195=65,$S195=0),156.4774,AND(F195&lt;70,$S195=0),21.45553,AND(F195&gt;69,$S195=0),16.35068,AND(F195&lt;20,$S195=1),3797.75,AND(F195&lt;25,$S195=1),3810.207,AND(F195&lt;35,$S195=1),3381.558,AND(F195&lt;45,$S195=1),4644.149,AND(F195&lt;55,$S195=1),5400.48,AND(F195&lt;60,$S195=1),2994.86,AND(F195&lt;65,$S195=1),2108.114,AND(F195=65,$S195=1),764.6143,AND(F195&lt;70,$S195=1),450.5661,AND(F195&gt;69,$S195=1),343.3646,AND(F195&lt;20,$S195=2),3381.558,AND(F195&lt;25,$S195=2),3381.558,AND(F195&lt;35,$S195=2),3381.558,AND(F195&lt;45,$S195=2),5108.564,AND(F195&lt;55,$S195=2),5014.731,AND(F195&lt;60,$S195=2),4039.578,AND(F195&lt;65,$S195=2),2843.502,AND(F195=65,$S195=2),1008.41,AND(F195&lt;70,$S195=2),1008.41,AND(F195&gt;69,$S195=2),768.482,AND(F195&lt;20,$S195=3),2965.367,AND(F195&lt;25,$S195=3),3000.538,AND(F195&lt;35,$S195=3),3381.558,AND(F195&lt;45,$S195=3),5572.979,AND(F195&lt;55,$S195=3),5464.771,AND(F195&lt;60,$S195=3),4666.41,AND(F195&lt;65,$S195=3),3284.735,AND(F195=65,$S195=3),1164.887,AND(F195&lt;70,$S195=3),1244.421,AND(F195&gt;69,$S195=3),948.3395,AND(F195&lt;20,$S195=4),2653.223,AND(F195&lt;25,$S195=4),2762.4,AND(F195&lt;35,$S195=4),3381.558,AND(F195&lt;45,$S195=4),5779.386,AND(F195&lt;55,$S195=4),5979.102,AND(F195&lt;60,$S195=4),5223.593,AND(F195&lt;65,$S195=4),3676.942,AND(F195=65,$S195=4),1303.978,AND(F195&lt;70,$S195=4),1437.521,AND(F195&gt;69,$S195=4),1095.496))+BS195</f>
        <v>13507.934000000001</v>
      </c>
      <c r="BS195">
        <f t="shared" ref="BS195:BS258" si="279">IF($Q195=1,_xlfn.IFS(AND(G195&lt;20,$S195=0),7909.033,AND(G195&lt;25,$S195=0),8155.274,AND(G195&lt;35,$S195=0),5411.444,AND(G195&lt;45,$S195=0),5372.643,AND(G195&lt;55,$S195=0),3960.303,AND(G195&lt;60,$S195=0),949.0013,AND(G195&lt;65,$S195=0),701.2915,AND(G195=65,$S195=0),293.6025,AND(G195&lt;70,$S195=0),40.25755,AND(G195&gt;69,$S195=0),21.91042,AND(G195&lt;20,$S195=1),6077.467,AND(G195&lt;25,$S195=1),6097.401,AND(G195&lt;35,$S195=1),5411.444,AND(G195&lt;45,$S195=1),7007.796,AND(G195&lt;55,$S195=1),8754.354,AND(G195&lt;60,$S195=1),4534.118,AND(G195&lt;65,$S195=1),3350.615,AND(G195=65,$S195=1),1402.767,AND(G195&lt;70,$S195=1),845.4085,AND(G195&gt;69,$S195=1),460.1188,AND(G195&lt;20,$S195=2),5411.444,AND(G195&lt;25,$S195=2),5411.444,AND(G195&lt;35,$S195=2),5411.444,AND(G195&lt;45,$S195=2),7708.575,AND(G195&lt;55,$S195=2),8129.043,AND(G195&lt;60,$S195=2),6115.786,AND(G195&lt;65,$S195=2),4519.434,AND(G195=65,$S195=2),1892.105,AND(G195&lt;70,$S195=2),1892.105,AND(G195&gt;69,$S195=2),1029.79,AND(G195&lt;20,$S195=3),4745.42,AND(G195&lt;25,$S195=3),4801.703,AND(G195&lt;35,$S195=3),5411.444,AND(G195&lt;45,$S195=3),8409.355,AND(G195&lt;55,$S195=3),8858.572,AND(G195&lt;60,$S195=3),7064.788,AND(G195&lt;65,$S195=3),5220.726,AND(G195=65,$S195=3),2185.707,AND(G195&lt;70,$S195=3),2334.938,AND(G195&gt;69,$S195=3),1270.804,AND(G195&lt;20,$S195=4),4245.902,AND(G195&lt;25,$S195=4),4420.616,AND(G195&lt;35,$S195=4),5411.444,AND(G195&lt;45,$S195=4),8720.812,AND(G195&lt;55,$S195=4),9692.32,AND(G195&lt;60,$S195=4),7908.345,AND(G195&lt;65,$S195=4),5844.096,AND(G195=65,$S195=4),2446.687,AND(G195&lt;70,$S195=4),2697.256,AND(G195&gt;69,$S195=4),1467.998),_xlfn.IFS(AND(G195&lt;20,$S195=0),4942.278,AND(G195&lt;25,$S195=0),5096.151,AND(G195&lt;35,$S195=0),3381.558,AND(G195&lt;45,$S195=0),3560.514,AND(G195&lt;55,$S195=0),2443.074,AND(G195&lt;60,$S195=0),626.8311,AND(G195&lt;65,$S195=0),371.4828,AND(G195=65,$S195=0),156.4774,AND(G195&lt;70,$S195=0),21.45553,AND(G195&gt;69,$S195=0),16.35068,AND(G195&lt;20,$S195=1),3797.75,AND(G195&lt;25,$S195=1),3810.207,AND(G195&lt;35,$S195=1),3381.558,AND(G195&lt;45,$S195=1),4644.149,AND(G195&lt;55,$S195=1),5400.48,AND(G195&lt;60,$S195=1),2994.86,AND(G195&lt;65,$S195=1),2108.114,AND(G195=65,$S195=1),764.6143,AND(G195&lt;70,$S195=1),450.5661,AND(G195&gt;69,$S195=1),343.3646,AND(G195&lt;20,$S195=2),3381.558,AND(G195&lt;25,$S195=2),3381.558,AND(G195&lt;35,$S195=2),3381.558,AND(G195&lt;45,$S195=2),5108.564,AND(G195&lt;55,$S195=2),5014.731,AND(G195&lt;60,$S195=2),4039.578,AND(G195&lt;65,$S195=2),2843.502,AND(G195=65,$S195=2),1008.41,AND(G195&lt;70,$S195=2),1008.41,AND(G195&gt;69,$S195=2),768.482,AND(G195&lt;20,$S195=3),2965.367,AND(G195&lt;25,$S195=3),3000.538,AND(G195&lt;35,$S195=3),3381.558,AND(G195&lt;45,$S195=3),5572.979,AND(G195&lt;55,$S195=3),5464.771,AND(G195&lt;60,$S195=3),4666.41,AND(G195&lt;65,$S195=3),3284.735,AND(G195=65,$S195=3),1164.887,AND(G195&lt;70,$S195=3),1244.421,AND(G195&gt;69,$S195=3),948.3395,AND(G195&lt;20,$S195=4),2653.223,AND(G195&lt;25,$S195=4),2762.4,AND(G195&lt;35,$S195=4),3381.558,AND(G195&lt;45,$S195=4),5779.386,AND(G195&lt;55,$S195=4),5979.102,AND(G195&lt;60,$S195=4),5223.593,AND(G195&lt;65,$S195=4),3676.942,AND(G195=65,$S195=4),1303.978,AND(G195&lt;70,$S195=4),1437.521,AND(G195&gt;69,$S195=4),1095.496))+BT195</f>
        <v>10223.199000000001</v>
      </c>
      <c r="BT195">
        <f t="shared" ref="BT195:BT258" si="280">IF($Q195=1,_xlfn.IFS(AND(H195&lt;20,$S195=0),7909.033,AND(H195&lt;25,$S195=0),8155.274,AND(H195&lt;35,$S195=0),5411.444,AND(H195&lt;45,$S195=0),5372.643,AND(H195&lt;55,$S195=0),3960.303,AND(H195&lt;60,$S195=0),949.0013,AND(H195&lt;65,$S195=0),701.2915,AND(H195=65,$S195=0),293.6025,AND(H195&lt;70,$S195=0),40.25755,AND(H195&gt;69,$S195=0),21.91042,AND(H195&lt;20,$S195=1),6077.467,AND(H195&lt;25,$S195=1),6097.401,AND(H195&lt;35,$S195=1),5411.444,AND(H195&lt;45,$S195=1),7007.796,AND(H195&lt;55,$S195=1),8754.354,AND(H195&lt;60,$S195=1),4534.118,AND(H195&lt;65,$S195=1),3350.615,AND(H195=65,$S195=1),1402.767,AND(H195&lt;70,$S195=1),845.4085,AND(H195&gt;69,$S195=1),460.1188,AND(H195&lt;20,$S195=2),5411.444,AND(H195&lt;25,$S195=2),5411.444,AND(H195&lt;35,$S195=2),5411.444,AND(H195&lt;45,$S195=2),7708.575,AND(H195&lt;55,$S195=2),8129.043,AND(H195&lt;60,$S195=2),6115.786,AND(H195&lt;65,$S195=2),4519.434,AND(H195=65,$S195=2),1892.105,AND(H195&lt;70,$S195=2),1892.105,AND(H195&gt;69,$S195=2),1029.79,AND(H195&lt;20,$S195=3),4745.42,AND(H195&lt;25,$S195=3),4801.703,AND(H195&lt;35,$S195=3),5411.444,AND(H195&lt;45,$S195=3),8409.355,AND(H195&lt;55,$S195=3),8858.572,AND(H195&lt;60,$S195=3),7064.788,AND(H195&lt;65,$S195=3),5220.726,AND(H195=65,$S195=3),2185.707,AND(H195&lt;70,$S195=3),2334.938,AND(H195&gt;69,$S195=3),1270.804,AND(H195&lt;20,$S195=4),4245.902,AND(H195&lt;25,$S195=4),4420.616,AND(H195&lt;35,$S195=4),5411.444,AND(H195&lt;45,$S195=4),8720.812,AND(H195&lt;55,$S195=4),9692.32,AND(H195&lt;60,$S195=4),7908.345,AND(H195&lt;65,$S195=4),5844.096,AND(H195=65,$S195=4),2446.687,AND(H195&lt;70,$S195=4),2697.256,AND(H195&gt;69,$S195=4),1467.998),_xlfn.IFS(AND(H195&lt;20,$S195=0),4942.278,AND(H195&lt;25,$S195=0),5096.151,AND(H195&lt;35,$S195=0),3381.558,AND(H195&lt;45,$S195=0),3560.514,AND(H195&lt;55,$S195=0),2443.074,AND(H195&lt;60,$S195=0),626.8311,AND(H195&lt;65,$S195=0),371.4828,AND(H195=65,$S195=0),156.4774,AND(H195&lt;70,$S195=0),21.45553,AND(H195&gt;69,$S195=0),16.35068,AND(H195&lt;20,$S195=1),3797.75,AND(H195&lt;25,$S195=1),3810.207,AND(H195&lt;35,$S195=1),3381.558,AND(H195&lt;45,$S195=1),4644.149,AND(H195&lt;55,$S195=1),5400.48,AND(H195&lt;60,$S195=1),2994.86,AND(H195&lt;65,$S195=1),2108.114,AND(H195=65,$S195=1),764.6143,AND(H195&lt;70,$S195=1),450.5661,AND(H195&gt;69,$S195=1),343.3646,AND(H195&lt;20,$S195=2),3381.558,AND(H195&lt;25,$S195=2),3381.558,AND(H195&lt;35,$S195=2),3381.558,AND(H195&lt;45,$S195=2),5108.564,AND(H195&lt;55,$S195=2),5014.731,AND(H195&lt;60,$S195=2),4039.578,AND(H195&lt;65,$S195=2),2843.502,AND(H195=65,$S195=2),1008.41,AND(H195&lt;70,$S195=2),1008.41,AND(H195&gt;69,$S195=2),768.482,AND(H195&lt;20,$S195=3),2965.367,AND(H195&lt;25,$S195=3),3000.538,AND(H195&lt;35,$S195=3),3381.558,AND(H195&lt;45,$S195=3),5572.979,AND(H195&lt;55,$S195=3),5464.771,AND(H195&lt;60,$S195=3),4666.41,AND(H195&lt;65,$S195=3),3284.735,AND(H195=65,$S195=3),1164.887,AND(H195&lt;70,$S195=3),1244.421,AND(H195&gt;69,$S195=3),948.3395,AND(H195&lt;20,$S195=4),2653.223,AND(H195&lt;25,$S195=4),2762.4,AND(H195&lt;35,$S195=4),3381.558,AND(H195&lt;45,$S195=4),5779.386,AND(H195&lt;55,$S195=4),5979.102,AND(H195&lt;60,$S195=4),5223.593,AND(H195&lt;65,$S195=4),3676.942,AND(H195=65,$S195=4),1303.978,AND(H195&lt;70,$S195=4),1437.521,AND(H195&gt;69,$S195=4),1095.496))+BU195</f>
        <v>6938.4639999999999</v>
      </c>
      <c r="BU195">
        <f t="shared" ref="BU195:BU258" si="281">IF($Q195=1,_xlfn.IFS(AND(I195&lt;20,$S195=0),7909.033,AND(I195&lt;25,$S195=0),8155.274,AND(I195&lt;35,$S195=0),5411.444,AND(I195&lt;45,$S195=0),5372.643,AND(I195&lt;55,$S195=0),3960.303,AND(I195&lt;60,$S195=0),949.0013,AND(I195&lt;65,$S195=0),701.2915,AND(I195=65,$S195=0),293.6025,AND(I195&lt;70,$S195=0),40.25755,AND(I195&gt;69,$S195=0),21.91042,AND(I195&lt;20,$S195=1),6077.467,AND(I195&lt;25,$S195=1),6097.401,AND(I195&lt;35,$S195=1),5411.444,AND(I195&lt;45,$S195=1),7007.796,AND(I195&lt;55,$S195=1),8754.354,AND(I195&lt;60,$S195=1),4534.118,AND(I195&lt;65,$S195=1),3350.615,AND(I195=65,$S195=1),1402.767,AND(I195&lt;70,$S195=1),845.4085,AND(I195&gt;69,$S195=1),460.1188,AND(I195&lt;20,$S195=2),5411.444,AND(I195&lt;25,$S195=2),5411.444,AND(I195&lt;35,$S195=2),5411.444,AND(I195&lt;45,$S195=2),7708.575,AND(I195&lt;55,$S195=2),8129.043,AND(I195&lt;60,$S195=2),6115.786,AND(I195&lt;65,$S195=2),4519.434,AND(I195=65,$S195=2),1892.105,AND(I195&lt;70,$S195=2),1892.105,AND(I195&gt;69,$S195=2),1029.79,AND(I195&lt;20,$S195=3),4745.42,AND(I195&lt;25,$S195=3),4801.703,AND(I195&lt;35,$S195=3),5411.444,AND(I195&lt;45,$S195=3),8409.355,AND(I195&lt;55,$S195=3),8858.572,AND(I195&lt;60,$S195=3),7064.788,AND(I195&lt;65,$S195=3),5220.726,AND(I195=65,$S195=3),2185.707,AND(I195&lt;70,$S195=3),2334.938,AND(I195&gt;69,$S195=3),1270.804,AND(I195&lt;20,$S195=4),4245.902,AND(I195&lt;25,$S195=4),4420.616,AND(I195&lt;35,$S195=4),5411.444,AND(I195&lt;45,$S195=4),8720.812,AND(I195&lt;55,$S195=4),9692.32,AND(I195&lt;60,$S195=4),7908.345,AND(I195&lt;65,$S195=4),5844.096,AND(I195=65,$S195=4),2446.687,AND(I195&lt;70,$S195=4),2697.256,AND(I195&gt;69,$S195=4),1467.998),_xlfn.IFS(AND(I195&lt;20,$S195=0),4942.278,AND(I195&lt;25,$S195=0),5096.151,AND(I195&lt;35,$S195=0),3381.558,AND(I195&lt;45,$S195=0),3560.514,AND(I195&lt;55,$S195=0),2443.074,AND(I195&lt;60,$S195=0),626.8311,AND(I195&lt;65,$S195=0),371.4828,AND(I195=65,$S195=0),156.4774,AND(I195&lt;70,$S195=0),21.45553,AND(I195&gt;69,$S195=0),16.35068,AND(I195&lt;20,$S195=1),3797.75,AND(I195&lt;25,$S195=1),3810.207,AND(I195&lt;35,$S195=1),3381.558,AND(I195&lt;45,$S195=1),4644.149,AND(I195&lt;55,$S195=1),5400.48,AND(I195&lt;60,$S195=1),2994.86,AND(I195&lt;65,$S195=1),2108.114,AND(I195=65,$S195=1),764.6143,AND(I195&lt;70,$S195=1),450.5661,AND(I195&gt;69,$S195=1),343.3646,AND(I195&lt;20,$S195=2),3381.558,AND(I195&lt;25,$S195=2),3381.558,AND(I195&lt;35,$S195=2),3381.558,AND(I195&lt;45,$S195=2),5108.564,AND(I195&lt;55,$S195=2),5014.731,AND(I195&lt;60,$S195=2),4039.578,AND(I195&lt;65,$S195=2),2843.502,AND(I195=65,$S195=2),1008.41,AND(I195&lt;70,$S195=2),1008.41,AND(I195&gt;69,$S195=2),768.482,AND(I195&lt;20,$S195=3),2965.367,AND(I195&lt;25,$S195=3),3000.538,AND(I195&lt;35,$S195=3),3381.558,AND(I195&lt;45,$S195=3),5572.979,AND(I195&lt;55,$S195=3),5464.771,AND(I195&lt;60,$S195=3),4666.41,AND(I195&lt;65,$S195=3),3284.735,AND(I195=65,$S195=3),1164.887,AND(I195&lt;70,$S195=3),1244.421,AND(I195&gt;69,$S195=3),948.3395,AND(I195&lt;20,$S195=4),2653.223,AND(I195&lt;25,$S195=4),2762.4,AND(I195&lt;35,$S195=4),3381.558,AND(I195&lt;45,$S195=4),5779.386,AND(I195&lt;55,$S195=4),5979.102,AND(I195&lt;60,$S195=4),5223.593,AND(I195&lt;65,$S195=4),3676.942,AND(I195=65,$S195=4),1303.978,AND(I195&lt;70,$S195=4),1437.521,AND(I195&gt;69,$S195=4),1095.496))+BV195</f>
        <v>3653.7290000000003</v>
      </c>
      <c r="BV195">
        <f t="shared" ref="BV195:BV258" si="282">IF($Q195=1,_xlfn.IFS(AND(J195&lt;20,$S195=0),7909.033,AND(J195&lt;25,$S195=0),8155.274,AND(J195&lt;35,$S195=0),5411.444,AND(J195&lt;45,$S195=0),5372.643,AND(J195&lt;55,$S195=0),3960.303,AND(J195&lt;60,$S195=0),949.0013,AND(J195&lt;65,$S195=0),701.2915,AND(J195=65,$S195=0),293.6025,AND(J195&lt;70,$S195=0),40.25755,AND(J195&gt;69,$S195=0),21.91042,AND(J195&lt;20,$S195=1),6077.467,AND(J195&lt;25,$S195=1),6097.401,AND(J195&lt;35,$S195=1),5411.444,AND(J195&lt;45,$S195=1),7007.796,AND(J195&lt;55,$S195=1),8754.354,AND(J195&lt;60,$S195=1),4534.118,AND(J195&lt;65,$S195=1),3350.615,AND(J195=65,$S195=1),1402.767,AND(J195&lt;70,$S195=1),845.4085,AND(J195&gt;69,$S195=1),460.1188,AND(J195&lt;20,$S195=2),5411.444,AND(J195&lt;25,$S195=2),5411.444,AND(J195&lt;35,$S195=2),5411.444,AND(J195&lt;45,$S195=2),7708.575,AND(J195&lt;55,$S195=2),8129.043,AND(J195&lt;60,$S195=2),6115.786,AND(J195&lt;65,$S195=2),4519.434,AND(J195=65,$S195=2),1892.105,AND(J195&lt;70,$S195=2),1892.105,AND(J195&gt;69,$S195=2),1029.79,AND(J195&lt;20,$S195=3),4745.42,AND(J195&lt;25,$S195=3),4801.703,AND(J195&lt;35,$S195=3),5411.444,AND(J195&lt;45,$S195=3),8409.355,AND(J195&lt;55,$S195=3),8858.572,AND(J195&lt;60,$S195=3),7064.788,AND(J195&lt;65,$S195=3),5220.726,AND(J195=65,$S195=3),2185.707,AND(J195&lt;70,$S195=3),2334.938,AND(J195&gt;69,$S195=3),1270.804,AND(J195&lt;20,$S195=4),4245.902,AND(J195&lt;25,$S195=4),4420.616,AND(J195&lt;35,$S195=4),5411.444,AND(J195&lt;45,$S195=4),8720.812,AND(J195&lt;55,$S195=4),9692.32,AND(J195&lt;60,$S195=4),7908.345,AND(J195&lt;65,$S195=4),5844.096,AND(J195=65,$S195=4),2446.687,AND(J195&lt;70,$S195=4),2697.256,AND(J195&gt;69,$S195=4),1467.998),_xlfn.IFS(AND(J195&lt;20,$S195=0),4942.278,AND(J195&lt;25,$S195=0),5096.151,AND(J195&lt;35,$S195=0),3381.558,AND(J195&lt;45,$S195=0),3560.514,AND(J195&lt;55,$S195=0),2443.074,AND(J195&lt;60,$S195=0),626.8311,AND(J195&lt;65,$S195=0),371.4828,AND(J195=65,$S195=0),156.4774,AND(J195&lt;70,$S195=0),21.45553,AND(J195&gt;69,$S195=0),16.35068,AND(J195&lt;20,$S195=1),3797.75,AND(J195&lt;25,$S195=1),3810.207,AND(J195&lt;35,$S195=1),3381.558,AND(J195&lt;45,$S195=1),4644.149,AND(J195&lt;55,$S195=1),5400.48,AND(J195&lt;60,$S195=1),2994.86,AND(J195&lt;65,$S195=1),2108.114,AND(J195=65,$S195=1),764.6143,AND(J195&lt;70,$S195=1),450.5661,AND(J195&gt;69,$S195=1),343.3646,AND(J195&lt;20,$S195=2),3381.558,AND(J195&lt;25,$S195=2),3381.558,AND(J195&lt;35,$S195=2),3381.558,AND(J195&lt;45,$S195=2),5108.564,AND(J195&lt;55,$S195=2),5014.731,AND(J195&lt;60,$S195=2),4039.578,AND(J195&lt;65,$S195=2),2843.502,AND(J195=65,$S195=2),1008.41,AND(J195&lt;70,$S195=2),1008.41,AND(J195&gt;69,$S195=2),768.482,AND(J195&lt;20,$S195=3),2965.367,AND(J195&lt;25,$S195=3),3000.538,AND(J195&lt;35,$S195=3),3381.558,AND(J195&lt;45,$S195=3),5572.979,AND(J195&lt;55,$S195=3),5464.771,AND(J195&lt;60,$S195=3),4666.41,AND(J195&lt;65,$S195=3),3284.735,AND(J195=65,$S195=3),1164.887,AND(J195&lt;70,$S195=3),1244.421,AND(J195&gt;69,$S195=3),948.3395,AND(J195&lt;20,$S195=4),2653.223,AND(J195&lt;25,$S195=4),2762.4,AND(J195&lt;35,$S195=4),3381.558,AND(J195&lt;45,$S195=4),5779.386,AND(J195&lt;55,$S195=4),5979.102,AND(J195&lt;60,$S195=4),5223.593,AND(J195&lt;65,$S195=4),3676.942,AND(J195=65,$S195=4),1303.978,AND(J195&lt;70,$S195=4),1437.521,AND(J195&gt;69,$S195=4),1095.496))+BW195</f>
        <v>2488.8420000000001</v>
      </c>
      <c r="BW195">
        <f t="shared" ref="BW195:BW258" si="283">IF($Q195=1,_xlfn.IFS(AND(K195&lt;20,$S195=0),7909.033,AND(K195&lt;25,$S195=0),8155.274,AND(K195&lt;35,$S195=0),5411.444,AND(K195&lt;45,$S195=0),5372.643,AND(K195&lt;55,$S195=0),3960.303,AND(K195&lt;60,$S195=0),949.0013,AND(K195&lt;65,$S195=0),701.2915,AND(K195=65,$S195=0),293.6025,AND(K195&lt;70,$S195=0),40.25755,AND(K195&gt;69,$S195=0),21.91042,AND(K195&lt;20,$S195=1),6077.467,AND(K195&lt;25,$S195=1),6097.401,AND(K195&lt;35,$S195=1),5411.444,AND(K195&lt;45,$S195=1),7007.796,AND(K195&lt;55,$S195=1),8754.354,AND(K195&lt;60,$S195=1),4534.118,AND(K195&lt;65,$S195=1),3350.615,AND(K195=65,$S195=1),1402.767,AND(K195&lt;70,$S195=1),845.4085,AND(K195&gt;69,$S195=1),460.1188,AND(K195&lt;20,$S195=2),5411.444,AND(K195&lt;25,$S195=2),5411.444,AND(K195&lt;35,$S195=2),5411.444,AND(K195&lt;45,$S195=2),7708.575,AND(K195&lt;55,$S195=2),8129.043,AND(K195&lt;60,$S195=2),6115.786,AND(K195&lt;65,$S195=2),4519.434,AND(K195=65,$S195=2),1892.105,AND(K195&lt;70,$S195=2),1892.105,AND(K195&gt;69,$S195=2),1029.79,AND(K195&lt;20,$S195=3),4745.42,AND(K195&lt;25,$S195=3),4801.703,AND(K195&lt;35,$S195=3),5411.444,AND(K195&lt;45,$S195=3),8409.355,AND(K195&lt;55,$S195=3),8858.572,AND(K195&lt;60,$S195=3),7064.788,AND(K195&lt;65,$S195=3),5220.726,AND(K195=65,$S195=3),2185.707,AND(K195&lt;70,$S195=3),2334.938,AND(K195&gt;69,$S195=3),1270.804,AND(K195&lt;20,$S195=4),4245.902,AND(K195&lt;25,$S195=4),4420.616,AND(K195&lt;35,$S195=4),5411.444,AND(K195&lt;45,$S195=4),8720.812,AND(K195&lt;55,$S195=4),9692.32,AND(K195&lt;60,$S195=4),7908.345,AND(K195&lt;65,$S195=4),5844.096,AND(K195=65,$S195=4),2446.687,AND(K195&lt;70,$S195=4),2697.256,AND(K195&gt;69,$S195=4),1467.998),_xlfn.IFS(AND(K195&lt;20,$S195=0),4942.278,AND(K195&lt;25,$S195=0),5096.151,AND(K195&lt;35,$S195=0),3381.558,AND(K195&lt;45,$S195=0),3560.514,AND(K195&lt;55,$S195=0),2443.074,AND(K195&lt;60,$S195=0),626.8311,AND(K195&lt;65,$S195=0),371.4828,AND(K195=65,$S195=0),156.4774,AND(K195&lt;70,$S195=0),21.45553,AND(K195&gt;69,$S195=0),16.35068,AND(K195&lt;20,$S195=1),3797.75,AND(K195&lt;25,$S195=1),3810.207,AND(K195&lt;35,$S195=1),3381.558,AND(K195&lt;45,$S195=1),4644.149,AND(K195&lt;55,$S195=1),5400.48,AND(K195&lt;60,$S195=1),2994.86,AND(K195&lt;65,$S195=1),2108.114,AND(K195=65,$S195=1),764.6143,AND(K195&lt;70,$S195=1),450.5661,AND(K195&gt;69,$S195=1),343.3646,AND(K195&lt;20,$S195=2),3381.558,AND(K195&lt;25,$S195=2),3381.558,AND(K195&lt;35,$S195=2),3381.558,AND(K195&lt;45,$S195=2),5108.564,AND(K195&lt;55,$S195=2),5014.731,AND(K195&lt;60,$S195=2),4039.578,AND(K195&lt;65,$S195=2),2843.502,AND(K195=65,$S195=2),1008.41,AND(K195&lt;70,$S195=2),1008.41,AND(K195&gt;69,$S195=2),768.482,AND(K195&lt;20,$S195=3),2965.367,AND(K195&lt;25,$S195=3),3000.538,AND(K195&lt;35,$S195=3),3381.558,AND(K195&lt;45,$S195=3),5572.979,AND(K195&lt;55,$S195=3),5464.771,AND(K195&lt;60,$S195=3),4666.41,AND(K195&lt;65,$S195=3),3284.735,AND(K195=65,$S195=3),1164.887,AND(K195&lt;70,$S195=3),1244.421,AND(K195&gt;69,$S195=3),948.3395,AND(K195&lt;20,$S195=4),2653.223,AND(K195&lt;25,$S195=4),2762.4,AND(K195&lt;35,$S195=4),3381.558,AND(K195&lt;45,$S195=4),5779.386,AND(K195&lt;55,$S195=4),5979.102,AND(K195&lt;60,$S195=4),5223.593,AND(K195&lt;65,$S195=4),3676.942,AND(K195=65,$S195=4),1303.978,AND(K195&lt;70,$S195=4),1437.521,AND(K195&gt;69,$S195=4),1095.496))</f>
        <v>1244.421</v>
      </c>
      <c r="BX195" s="16">
        <f t="shared" ref="BX195:BX258" si="284">(U195/11)*SUM(BM195:BV195)/11</f>
        <v>1116.3671063455104</v>
      </c>
      <c r="BY195">
        <f t="shared" ref="BY195:BY258" si="285">Y195+AN195</f>
        <v>4875.7806067653555</v>
      </c>
      <c r="BZ195">
        <f t="shared" ref="BZ195:BZ258" si="286">AZ195+Z195</f>
        <v>1172.8168279226479</v>
      </c>
      <c r="CA195">
        <f t="shared" ref="CA195:CA258" si="287">BL195+AA195</f>
        <v>1346.6803128922168</v>
      </c>
      <c r="CB195">
        <f t="shared" ref="CB195:CB258" si="288">BX195+AB195</f>
        <v>1552.2986914640367</v>
      </c>
    </row>
    <row r="196" spans="1:80" x14ac:dyDescent="0.25">
      <c r="A196">
        <f>'Data Input'!A196</f>
        <v>1</v>
      </c>
      <c r="B196">
        <f>'Data Input'!C196</f>
        <v>70</v>
      </c>
      <c r="C196">
        <f t="shared" si="218"/>
        <v>71</v>
      </c>
      <c r="D196">
        <f t="shared" si="219"/>
        <v>72</v>
      </c>
      <c r="E196">
        <f t="shared" si="220"/>
        <v>73</v>
      </c>
      <c r="F196">
        <f t="shared" si="221"/>
        <v>74</v>
      </c>
      <c r="G196">
        <f t="shared" si="222"/>
        <v>75</v>
      </c>
      <c r="H196">
        <f t="shared" si="223"/>
        <v>76</v>
      </c>
      <c r="I196">
        <f t="shared" si="224"/>
        <v>77</v>
      </c>
      <c r="J196">
        <f t="shared" si="225"/>
        <v>78</v>
      </c>
      <c r="K196">
        <f t="shared" si="226"/>
        <v>79</v>
      </c>
      <c r="L196">
        <f t="shared" si="227"/>
        <v>80</v>
      </c>
      <c r="M196">
        <f>IF('Data Input'!D196&gt;=240,1,0)</f>
        <v>0</v>
      </c>
      <c r="N196">
        <f>_xlfn.IFS('Data Input'!F196&gt;=130,1,'Data Input'!G196=1,1,0=0,0)</f>
        <v>0</v>
      </c>
      <c r="O196">
        <f>'Data Input'!H196</f>
        <v>0</v>
      </c>
      <c r="P196">
        <f>'Data Input'!J196</f>
        <v>31.7</v>
      </c>
      <c r="Q196">
        <f t="shared" si="228"/>
        <v>0</v>
      </c>
      <c r="R196">
        <f>IF('Data Input'!I196&gt;=100,1,0)</f>
        <v>0</v>
      </c>
      <c r="S196" s="18">
        <f>'Data Input'!L196</f>
        <v>3</v>
      </c>
      <c r="T196" s="16">
        <f>'Data Input'!N196</f>
        <v>2016</v>
      </c>
      <c r="U196">
        <f t="shared" si="229"/>
        <v>0.57895162675747613</v>
      </c>
      <c r="V196">
        <f t="shared" si="230"/>
        <v>6.8568972899272107E-2</v>
      </c>
      <c r="W196">
        <f t="shared" si="231"/>
        <v>0.35610583420681913</v>
      </c>
      <c r="X196" s="16">
        <f t="shared" si="232"/>
        <v>4.4982600510407166E-2</v>
      </c>
      <c r="Y196">
        <f t="shared" si="233"/>
        <v>2436.3116039018482</v>
      </c>
      <c r="Z196">
        <f t="shared" si="234"/>
        <v>31.540892482485994</v>
      </c>
      <c r="AA196">
        <f t="shared" si="235"/>
        <v>201.19720646624037</v>
      </c>
      <c r="AB196" s="16">
        <f t="shared" si="236"/>
        <v>229.87916343493114</v>
      </c>
      <c r="AC196">
        <f t="shared" si="237"/>
        <v>29694.389999999992</v>
      </c>
      <c r="AD196">
        <f t="shared" si="238"/>
        <v>26994.899999999994</v>
      </c>
      <c r="AE196">
        <f t="shared" si="239"/>
        <v>24295.409999999996</v>
      </c>
      <c r="AF196">
        <f t="shared" si="240"/>
        <v>21595.919999999998</v>
      </c>
      <c r="AG196">
        <f t="shared" si="241"/>
        <v>18896.43</v>
      </c>
      <c r="AH196">
        <f t="shared" si="242"/>
        <v>16196.939999999999</v>
      </c>
      <c r="AI196">
        <f t="shared" si="243"/>
        <v>13497.449999999999</v>
      </c>
      <c r="AJ196">
        <f t="shared" si="244"/>
        <v>10797.96</v>
      </c>
      <c r="AK196">
        <f t="shared" si="245"/>
        <v>8098.4699999999993</v>
      </c>
      <c r="AL196">
        <f t="shared" si="246"/>
        <v>5398.98</v>
      </c>
      <c r="AM196">
        <f t="shared" si="247"/>
        <v>2699.49</v>
      </c>
      <c r="AN196">
        <f t="shared" si="248"/>
        <v>839.56048140090945</v>
      </c>
      <c r="AO196">
        <f t="shared" si="249"/>
        <v>25204.751</v>
      </c>
      <c r="AP196">
        <f t="shared" si="250"/>
        <v>22913.41</v>
      </c>
      <c r="AQ196">
        <f t="shared" si="251"/>
        <v>20622.069</v>
      </c>
      <c r="AR196">
        <f t="shared" si="252"/>
        <v>18330.727999999999</v>
      </c>
      <c r="AS196">
        <f t="shared" si="253"/>
        <v>16039.387000000001</v>
      </c>
      <c r="AT196">
        <f t="shared" si="254"/>
        <v>13748.046</v>
      </c>
      <c r="AU196">
        <f t="shared" si="255"/>
        <v>11456.705</v>
      </c>
      <c r="AV196">
        <f t="shared" si="256"/>
        <v>9165.3639999999996</v>
      </c>
      <c r="AW196">
        <f t="shared" si="257"/>
        <v>6874.0229999999992</v>
      </c>
      <c r="AX196">
        <f t="shared" si="258"/>
        <v>4582.6819999999998</v>
      </c>
      <c r="AY196">
        <f t="shared" si="259"/>
        <v>2291.3409999999999</v>
      </c>
      <c r="AZ196">
        <f t="shared" si="260"/>
        <v>712.62325587931093</v>
      </c>
      <c r="BA196">
        <f t="shared" si="261"/>
        <v>24559.48</v>
      </c>
      <c r="BB196">
        <f t="shared" si="262"/>
        <v>22326.799999999999</v>
      </c>
      <c r="BC196">
        <f t="shared" si="263"/>
        <v>20094.12</v>
      </c>
      <c r="BD196">
        <f t="shared" si="264"/>
        <v>17861.439999999999</v>
      </c>
      <c r="BE196">
        <f t="shared" si="265"/>
        <v>15628.76</v>
      </c>
      <c r="BF196">
        <f t="shared" si="266"/>
        <v>13396.08</v>
      </c>
      <c r="BG196">
        <f t="shared" si="267"/>
        <v>11163.4</v>
      </c>
      <c r="BH196">
        <f t="shared" si="268"/>
        <v>8930.7199999999993</v>
      </c>
      <c r="BI196">
        <f t="shared" si="269"/>
        <v>6698.0399999999991</v>
      </c>
      <c r="BJ196">
        <f t="shared" si="270"/>
        <v>4465.3599999999997</v>
      </c>
      <c r="BK196">
        <f t="shared" si="271"/>
        <v>2232.6799999999998</v>
      </c>
      <c r="BL196">
        <f t="shared" si="272"/>
        <v>694.37927001551498</v>
      </c>
      <c r="BM196">
        <f t="shared" si="273"/>
        <v>12448.762000000001</v>
      </c>
      <c r="BN196">
        <f t="shared" si="274"/>
        <v>9483.3950000000004</v>
      </c>
      <c r="BO196">
        <f t="shared" si="275"/>
        <v>8535.0555000000004</v>
      </c>
      <c r="BP196">
        <f t="shared" si="276"/>
        <v>7586.7160000000003</v>
      </c>
      <c r="BQ196">
        <f t="shared" si="277"/>
        <v>6638.3765000000003</v>
      </c>
      <c r="BR196">
        <f t="shared" si="278"/>
        <v>5690.0370000000003</v>
      </c>
      <c r="BS196">
        <f t="shared" si="279"/>
        <v>4741.6975000000002</v>
      </c>
      <c r="BT196">
        <f t="shared" si="280"/>
        <v>3793.3580000000002</v>
      </c>
      <c r="BU196">
        <f t="shared" si="281"/>
        <v>2845.0185000000001</v>
      </c>
      <c r="BV196">
        <f t="shared" si="282"/>
        <v>1896.6790000000001</v>
      </c>
      <c r="BW196">
        <f t="shared" si="283"/>
        <v>948.33950000000004</v>
      </c>
      <c r="BX196" s="16">
        <f t="shared" si="284"/>
        <v>304.59121163767537</v>
      </c>
      <c r="BY196">
        <f t="shared" si="285"/>
        <v>3275.8720853027576</v>
      </c>
      <c r="BZ196">
        <f t="shared" si="286"/>
        <v>744.16414836179695</v>
      </c>
      <c r="CA196">
        <f t="shared" si="287"/>
        <v>895.57647648175532</v>
      </c>
      <c r="CB196">
        <f t="shared" si="288"/>
        <v>534.47037507260654</v>
      </c>
    </row>
    <row r="197" spans="1:80" x14ac:dyDescent="0.25">
      <c r="A197">
        <f>'Data Input'!A197</f>
        <v>1</v>
      </c>
      <c r="B197">
        <f>'Data Input'!C197</f>
        <v>27</v>
      </c>
      <c r="C197">
        <f t="shared" si="218"/>
        <v>28</v>
      </c>
      <c r="D197">
        <f t="shared" si="219"/>
        <v>29</v>
      </c>
      <c r="E197">
        <f t="shared" si="220"/>
        <v>30</v>
      </c>
      <c r="F197">
        <f t="shared" si="221"/>
        <v>31</v>
      </c>
      <c r="G197">
        <f t="shared" si="222"/>
        <v>32</v>
      </c>
      <c r="H197">
        <f t="shared" si="223"/>
        <v>33</v>
      </c>
      <c r="I197">
        <f t="shared" si="224"/>
        <v>34</v>
      </c>
      <c r="J197">
        <f t="shared" si="225"/>
        <v>35</v>
      </c>
      <c r="K197">
        <f t="shared" si="226"/>
        <v>36</v>
      </c>
      <c r="L197">
        <f t="shared" si="227"/>
        <v>37</v>
      </c>
      <c r="M197">
        <f>IF('Data Input'!D197&gt;=240,1,0)</f>
        <v>0</v>
      </c>
      <c r="N197">
        <f>_xlfn.IFS('Data Input'!F197&gt;=130,1,'Data Input'!G197=1,1,0=0,0)</f>
        <v>0</v>
      </c>
      <c r="O197">
        <f>'Data Input'!H197</f>
        <v>0</v>
      </c>
      <c r="P197">
        <f>'Data Input'!J197</f>
        <v>20.5</v>
      </c>
      <c r="Q197">
        <f t="shared" si="228"/>
        <v>0</v>
      </c>
      <c r="R197">
        <f>IF('Data Input'!I197&gt;=100,1,0)</f>
        <v>0</v>
      </c>
      <c r="S197" s="18">
        <f>'Data Input'!L197</f>
        <v>3</v>
      </c>
      <c r="T197" s="16">
        <f>'Data Input'!N197</f>
        <v>2016</v>
      </c>
      <c r="U197">
        <f t="shared" si="229"/>
        <v>0.34910945426323142</v>
      </c>
      <c r="V197">
        <f t="shared" si="230"/>
        <v>4.2469557058024798E-2</v>
      </c>
      <c r="W197">
        <f t="shared" si="231"/>
        <v>0.26128971435954723</v>
      </c>
      <c r="X197" s="16">
        <f t="shared" si="232"/>
        <v>5.4492290975409396E-3</v>
      </c>
      <c r="Y197">
        <f t="shared" si="233"/>
        <v>1469.1027283521996</v>
      </c>
      <c r="Z197">
        <f t="shared" si="234"/>
        <v>19.535479041136174</v>
      </c>
      <c r="AA197">
        <f t="shared" si="235"/>
        <v>147.62678832431246</v>
      </c>
      <c r="AB197" s="16">
        <f t="shared" si="236"/>
        <v>27.847750287762484</v>
      </c>
      <c r="AC197">
        <f t="shared" si="237"/>
        <v>52314.254999999983</v>
      </c>
      <c r="AD197">
        <f t="shared" si="238"/>
        <v>47659.961999999985</v>
      </c>
      <c r="AE197">
        <f t="shared" si="239"/>
        <v>43005.668999999987</v>
      </c>
      <c r="AF197">
        <f t="shared" si="240"/>
        <v>38351.375999999989</v>
      </c>
      <c r="AG197">
        <f t="shared" si="241"/>
        <v>33697.082999999991</v>
      </c>
      <c r="AH197">
        <f t="shared" si="242"/>
        <v>29042.789999999994</v>
      </c>
      <c r="AI197">
        <f t="shared" si="243"/>
        <v>24388.496999999996</v>
      </c>
      <c r="AJ197">
        <f t="shared" si="244"/>
        <v>19734.203999999998</v>
      </c>
      <c r="AK197">
        <f t="shared" si="245"/>
        <v>15079.911</v>
      </c>
      <c r="AL197">
        <f t="shared" si="246"/>
        <v>10053.273999999999</v>
      </c>
      <c r="AM197">
        <f t="shared" si="247"/>
        <v>5026.6369999999997</v>
      </c>
      <c r="AN197">
        <f t="shared" si="248"/>
        <v>904.01177939862828</v>
      </c>
      <c r="AO197">
        <f t="shared" si="249"/>
        <v>44404.609000000011</v>
      </c>
      <c r="AP197">
        <f t="shared" si="250"/>
        <v>40454.021000000008</v>
      </c>
      <c r="AQ197">
        <f t="shared" si="251"/>
        <v>36503.433000000005</v>
      </c>
      <c r="AR197">
        <f t="shared" si="252"/>
        <v>32552.845000000001</v>
      </c>
      <c r="AS197">
        <f t="shared" si="253"/>
        <v>28602.257000000001</v>
      </c>
      <c r="AT197">
        <f t="shared" si="254"/>
        <v>24651.669000000002</v>
      </c>
      <c r="AU197">
        <f t="shared" si="255"/>
        <v>20701.081000000002</v>
      </c>
      <c r="AV197">
        <f t="shared" si="256"/>
        <v>16750.493000000002</v>
      </c>
      <c r="AW197">
        <f t="shared" si="257"/>
        <v>12799.905000000001</v>
      </c>
      <c r="AX197">
        <f t="shared" si="258"/>
        <v>8533.27</v>
      </c>
      <c r="AY197">
        <f t="shared" si="259"/>
        <v>4266.6350000000002</v>
      </c>
      <c r="AZ197">
        <f t="shared" si="260"/>
        <v>767.32983653290114</v>
      </c>
      <c r="BA197">
        <f t="shared" si="261"/>
        <v>35267.807000000001</v>
      </c>
      <c r="BB197">
        <f t="shared" si="262"/>
        <v>32418.358000000004</v>
      </c>
      <c r="BC197">
        <f t="shared" si="263"/>
        <v>29568.909000000003</v>
      </c>
      <c r="BD197">
        <f t="shared" si="264"/>
        <v>26719.460000000003</v>
      </c>
      <c r="BE197">
        <f t="shared" si="265"/>
        <v>23870.011000000002</v>
      </c>
      <c r="BF197">
        <f t="shared" si="266"/>
        <v>21020.562000000002</v>
      </c>
      <c r="BG197">
        <f t="shared" si="267"/>
        <v>18171.113000000001</v>
      </c>
      <c r="BH197">
        <f t="shared" si="268"/>
        <v>15321.664000000001</v>
      </c>
      <c r="BI197">
        <f t="shared" si="269"/>
        <v>12472.215</v>
      </c>
      <c r="BJ197">
        <f t="shared" si="270"/>
        <v>8314.81</v>
      </c>
      <c r="BK197">
        <f t="shared" si="271"/>
        <v>4157.4049999999997</v>
      </c>
      <c r="BL197">
        <f t="shared" si="272"/>
        <v>643.81816035213603</v>
      </c>
      <c r="BM197">
        <f t="shared" si="273"/>
        <v>41163.788999999997</v>
      </c>
      <c r="BN197">
        <f t="shared" si="274"/>
        <v>38198.421999999999</v>
      </c>
      <c r="BO197">
        <f t="shared" si="275"/>
        <v>34816.864000000001</v>
      </c>
      <c r="BP197">
        <f t="shared" si="276"/>
        <v>31435.306000000004</v>
      </c>
      <c r="BQ197">
        <f t="shared" si="277"/>
        <v>28053.748000000003</v>
      </c>
      <c r="BR197">
        <f t="shared" si="278"/>
        <v>24672.190000000002</v>
      </c>
      <c r="BS197">
        <f t="shared" si="279"/>
        <v>21290.632000000001</v>
      </c>
      <c r="BT197">
        <f t="shared" si="280"/>
        <v>17909.074000000001</v>
      </c>
      <c r="BU197">
        <f t="shared" si="281"/>
        <v>14527.516</v>
      </c>
      <c r="BV197">
        <f t="shared" si="282"/>
        <v>11145.958000000001</v>
      </c>
      <c r="BW197">
        <f t="shared" si="283"/>
        <v>5572.9790000000003</v>
      </c>
      <c r="BX197" s="16">
        <f t="shared" si="284"/>
        <v>759.42414041822838</v>
      </c>
      <c r="BY197">
        <f t="shared" si="285"/>
        <v>2373.1145077508281</v>
      </c>
      <c r="BZ197">
        <f t="shared" si="286"/>
        <v>786.86531557403737</v>
      </c>
      <c r="CA197">
        <f t="shared" si="287"/>
        <v>791.44494867644846</v>
      </c>
      <c r="CB197">
        <f t="shared" si="288"/>
        <v>787.27189070599081</v>
      </c>
    </row>
    <row r="198" spans="1:80" x14ac:dyDescent="0.25">
      <c r="A198">
        <f>'Data Input'!A198</f>
        <v>1</v>
      </c>
      <c r="B198">
        <f>'Data Input'!C198</f>
        <v>33</v>
      </c>
      <c r="C198">
        <f t="shared" si="218"/>
        <v>34</v>
      </c>
      <c r="D198">
        <f t="shared" si="219"/>
        <v>35</v>
      </c>
      <c r="E198">
        <f t="shared" si="220"/>
        <v>36</v>
      </c>
      <c r="F198">
        <f t="shared" si="221"/>
        <v>37</v>
      </c>
      <c r="G198">
        <f t="shared" si="222"/>
        <v>38</v>
      </c>
      <c r="H198">
        <f t="shared" si="223"/>
        <v>39</v>
      </c>
      <c r="I198">
        <f t="shared" si="224"/>
        <v>40</v>
      </c>
      <c r="J198">
        <f t="shared" si="225"/>
        <v>41</v>
      </c>
      <c r="K198">
        <f t="shared" si="226"/>
        <v>42</v>
      </c>
      <c r="L198">
        <f t="shared" si="227"/>
        <v>43</v>
      </c>
      <c r="M198">
        <f>IF('Data Input'!D198&gt;=240,1,0)</f>
        <v>0</v>
      </c>
      <c r="N198">
        <f>_xlfn.IFS('Data Input'!F198&gt;=130,1,'Data Input'!G198=1,1,0=0,0)</f>
        <v>0</v>
      </c>
      <c r="O198">
        <f>'Data Input'!H198</f>
        <v>0</v>
      </c>
      <c r="P198">
        <f>'Data Input'!J198</f>
        <v>33.700000000000003</v>
      </c>
      <c r="Q198">
        <f t="shared" si="228"/>
        <v>0</v>
      </c>
      <c r="R198">
        <f>IF('Data Input'!I198&gt;=100,1,0)</f>
        <v>0</v>
      </c>
      <c r="S198" s="18">
        <f>'Data Input'!L198</f>
        <v>3</v>
      </c>
      <c r="T198" s="16">
        <f>'Data Input'!N198</f>
        <v>2016</v>
      </c>
      <c r="U198">
        <f t="shared" si="229"/>
        <v>0.61930119190882804</v>
      </c>
      <c r="V198">
        <f t="shared" si="230"/>
        <v>7.4578158195012539E-2</v>
      </c>
      <c r="W198">
        <f t="shared" si="231"/>
        <v>0.37460989933903904</v>
      </c>
      <c r="X198" s="16">
        <f t="shared" si="232"/>
        <v>6.4689370451294054E-2</v>
      </c>
      <c r="Y198">
        <f t="shared" si="233"/>
        <v>2606.1083697235499</v>
      </c>
      <c r="Z198">
        <f t="shared" si="234"/>
        <v>34.305044537070678</v>
      </c>
      <c r="AA198">
        <f t="shared" si="235"/>
        <v>211.65186869092551</v>
      </c>
      <c r="AB198" s="16">
        <f t="shared" si="236"/>
        <v>330.58867637133028</v>
      </c>
      <c r="AC198">
        <f t="shared" si="237"/>
        <v>54548.318999999996</v>
      </c>
      <c r="AD198">
        <f t="shared" si="238"/>
        <v>49894.025999999998</v>
      </c>
      <c r="AE198">
        <f t="shared" si="239"/>
        <v>45239.733</v>
      </c>
      <c r="AF198">
        <f t="shared" si="240"/>
        <v>40213.095999999998</v>
      </c>
      <c r="AG198">
        <f t="shared" si="241"/>
        <v>35186.458999999995</v>
      </c>
      <c r="AH198">
        <f t="shared" si="242"/>
        <v>30159.821999999996</v>
      </c>
      <c r="AI198">
        <f t="shared" si="243"/>
        <v>25133.184999999998</v>
      </c>
      <c r="AJ198">
        <f t="shared" si="244"/>
        <v>20106.547999999999</v>
      </c>
      <c r="AK198">
        <f t="shared" si="245"/>
        <v>15079.911</v>
      </c>
      <c r="AL198">
        <f t="shared" si="246"/>
        <v>10053.273999999999</v>
      </c>
      <c r="AM198">
        <f t="shared" si="247"/>
        <v>5026.6369999999997</v>
      </c>
      <c r="AN198">
        <f t="shared" si="248"/>
        <v>1666.5567710871546</v>
      </c>
      <c r="AO198">
        <f t="shared" si="249"/>
        <v>46300.891000000018</v>
      </c>
      <c r="AP198">
        <f t="shared" si="250"/>
        <v>42350.303000000014</v>
      </c>
      <c r="AQ198">
        <f t="shared" si="251"/>
        <v>38399.715000000011</v>
      </c>
      <c r="AR198">
        <f t="shared" si="252"/>
        <v>34133.080000000009</v>
      </c>
      <c r="AS198">
        <f t="shared" si="253"/>
        <v>29866.445000000007</v>
      </c>
      <c r="AT198">
        <f t="shared" si="254"/>
        <v>25599.810000000005</v>
      </c>
      <c r="AU198">
        <f t="shared" si="255"/>
        <v>21333.175000000003</v>
      </c>
      <c r="AV198">
        <f t="shared" si="256"/>
        <v>17066.54</v>
      </c>
      <c r="AW198">
        <f t="shared" si="257"/>
        <v>12799.905000000001</v>
      </c>
      <c r="AX198">
        <f t="shared" si="258"/>
        <v>8533.27</v>
      </c>
      <c r="AY198">
        <f t="shared" si="259"/>
        <v>4266.6350000000002</v>
      </c>
      <c r="AZ198">
        <f t="shared" si="260"/>
        <v>1414.5818537991518</v>
      </c>
      <c r="BA198">
        <f t="shared" si="261"/>
        <v>43115.542999999998</v>
      </c>
      <c r="BB198">
        <f t="shared" si="262"/>
        <v>40266.093999999997</v>
      </c>
      <c r="BC198">
        <f t="shared" si="263"/>
        <v>37416.644999999997</v>
      </c>
      <c r="BD198">
        <f t="shared" si="264"/>
        <v>33259.24</v>
      </c>
      <c r="BE198">
        <f t="shared" si="265"/>
        <v>29101.834999999995</v>
      </c>
      <c r="BF198">
        <f t="shared" si="266"/>
        <v>24944.429999999997</v>
      </c>
      <c r="BG198">
        <f t="shared" si="267"/>
        <v>20787.024999999998</v>
      </c>
      <c r="BH198">
        <f t="shared" si="268"/>
        <v>16629.62</v>
      </c>
      <c r="BI198">
        <f t="shared" si="269"/>
        <v>12472.215</v>
      </c>
      <c r="BJ198">
        <f t="shared" si="270"/>
        <v>8314.81</v>
      </c>
      <c r="BK198">
        <f t="shared" si="271"/>
        <v>4157.4049999999997</v>
      </c>
      <c r="BL198">
        <f t="shared" si="272"/>
        <v>1363.0126077215614</v>
      </c>
      <c r="BM198">
        <f t="shared" si="273"/>
        <v>54312.314999999995</v>
      </c>
      <c r="BN198">
        <f t="shared" si="274"/>
        <v>51346.947999999997</v>
      </c>
      <c r="BO198">
        <f t="shared" si="275"/>
        <v>47965.39</v>
      </c>
      <c r="BP198">
        <f t="shared" si="276"/>
        <v>44583.832000000002</v>
      </c>
      <c r="BQ198">
        <f t="shared" si="277"/>
        <v>39010.853000000003</v>
      </c>
      <c r="BR198">
        <f t="shared" si="278"/>
        <v>33437.874000000003</v>
      </c>
      <c r="BS198">
        <f t="shared" si="279"/>
        <v>27864.895</v>
      </c>
      <c r="BT198">
        <f t="shared" si="280"/>
        <v>22291.916000000001</v>
      </c>
      <c r="BU198">
        <f t="shared" si="281"/>
        <v>16718.937000000002</v>
      </c>
      <c r="BV198">
        <f t="shared" si="282"/>
        <v>11145.958000000001</v>
      </c>
      <c r="BW198">
        <f t="shared" si="283"/>
        <v>5572.9790000000003</v>
      </c>
      <c r="BX198" s="16">
        <f t="shared" si="284"/>
        <v>1784.6055331477728</v>
      </c>
      <c r="BY198">
        <f t="shared" si="285"/>
        <v>4272.6651408107045</v>
      </c>
      <c r="BZ198">
        <f t="shared" si="286"/>
        <v>1448.8868983362224</v>
      </c>
      <c r="CA198">
        <f t="shared" si="287"/>
        <v>1574.6644764124869</v>
      </c>
      <c r="CB198">
        <f t="shared" si="288"/>
        <v>2115.194209519103</v>
      </c>
    </row>
    <row r="199" spans="1:80" x14ac:dyDescent="0.25">
      <c r="A199">
        <f>'Data Input'!A199</f>
        <v>0</v>
      </c>
      <c r="B199">
        <f>'Data Input'!C199</f>
        <v>30</v>
      </c>
      <c r="C199">
        <f t="shared" si="218"/>
        <v>31</v>
      </c>
      <c r="D199">
        <f t="shared" si="219"/>
        <v>32</v>
      </c>
      <c r="E199">
        <f t="shared" si="220"/>
        <v>33</v>
      </c>
      <c r="F199">
        <f t="shared" si="221"/>
        <v>34</v>
      </c>
      <c r="G199">
        <f t="shared" si="222"/>
        <v>35</v>
      </c>
      <c r="H199">
        <f t="shared" si="223"/>
        <v>36</v>
      </c>
      <c r="I199">
        <f t="shared" si="224"/>
        <v>37</v>
      </c>
      <c r="J199">
        <f t="shared" si="225"/>
        <v>38</v>
      </c>
      <c r="K199">
        <f t="shared" si="226"/>
        <v>39</v>
      </c>
      <c r="L199">
        <f t="shared" si="227"/>
        <v>40</v>
      </c>
      <c r="M199">
        <f>IF('Data Input'!D199&gt;=240,1,0)</f>
        <v>0</v>
      </c>
      <c r="N199">
        <f>_xlfn.IFS('Data Input'!F199&gt;=130,1,'Data Input'!G199=1,1,0=0,0)</f>
        <v>0</v>
      </c>
      <c r="O199">
        <f>'Data Input'!H199</f>
        <v>0</v>
      </c>
      <c r="P199">
        <f>'Data Input'!J199</f>
        <v>36.799999999999997</v>
      </c>
      <c r="Q199">
        <f t="shared" si="228"/>
        <v>0</v>
      </c>
      <c r="R199">
        <f>IF('Data Input'!I199&gt;=100,1,0)</f>
        <v>0</v>
      </c>
      <c r="S199" s="18">
        <f>'Data Input'!L199</f>
        <v>3</v>
      </c>
      <c r="T199" s="16">
        <f>'Data Input'!N199</f>
        <v>2016</v>
      </c>
      <c r="U199">
        <f t="shared" si="229"/>
        <v>0.67855886477770055</v>
      </c>
      <c r="V199">
        <f t="shared" si="230"/>
        <v>8.4853493916331332E-2</v>
      </c>
      <c r="W199">
        <f t="shared" si="231"/>
        <v>0.40401208479148942</v>
      </c>
      <c r="X199" s="16">
        <f t="shared" si="232"/>
        <v>0.1114697737228043</v>
      </c>
      <c r="Y199">
        <f t="shared" si="233"/>
        <v>2855.473168712414</v>
      </c>
      <c r="Z199">
        <f t="shared" si="234"/>
        <v>39.031573833107494</v>
      </c>
      <c r="AA199">
        <f t="shared" si="235"/>
        <v>228.26388963748394</v>
      </c>
      <c r="AB199" s="16">
        <f t="shared" si="236"/>
        <v>569.65533430533492</v>
      </c>
      <c r="AC199">
        <f t="shared" si="237"/>
        <v>53431.286999999989</v>
      </c>
      <c r="AD199">
        <f t="shared" si="238"/>
        <v>48776.993999999992</v>
      </c>
      <c r="AE199">
        <f t="shared" si="239"/>
        <v>44122.700999999994</v>
      </c>
      <c r="AF199">
        <f t="shared" si="240"/>
        <v>39468.407999999996</v>
      </c>
      <c r="AG199">
        <f t="shared" si="241"/>
        <v>34814.114999999998</v>
      </c>
      <c r="AH199">
        <f t="shared" si="242"/>
        <v>30159.821999999996</v>
      </c>
      <c r="AI199">
        <f t="shared" si="243"/>
        <v>25133.184999999998</v>
      </c>
      <c r="AJ199">
        <f t="shared" si="244"/>
        <v>20106.547999999999</v>
      </c>
      <c r="AK199">
        <f t="shared" si="245"/>
        <v>15079.911</v>
      </c>
      <c r="AL199">
        <f t="shared" si="246"/>
        <v>10053.273999999999</v>
      </c>
      <c r="AM199">
        <f t="shared" si="247"/>
        <v>5026.6369999999997</v>
      </c>
      <c r="AN199">
        <f t="shared" si="248"/>
        <v>1800.9638961555479</v>
      </c>
      <c r="AO199">
        <f t="shared" si="249"/>
        <v>45352.750000000015</v>
      </c>
      <c r="AP199">
        <f t="shared" si="250"/>
        <v>41402.162000000011</v>
      </c>
      <c r="AQ199">
        <f t="shared" si="251"/>
        <v>37451.574000000008</v>
      </c>
      <c r="AR199">
        <f t="shared" si="252"/>
        <v>33500.986000000004</v>
      </c>
      <c r="AS199">
        <f t="shared" si="253"/>
        <v>29550.398000000005</v>
      </c>
      <c r="AT199">
        <f t="shared" si="254"/>
        <v>25599.810000000005</v>
      </c>
      <c r="AU199">
        <f t="shared" si="255"/>
        <v>21333.175000000003</v>
      </c>
      <c r="AV199">
        <f t="shared" si="256"/>
        <v>17066.54</v>
      </c>
      <c r="AW199">
        <f t="shared" si="257"/>
        <v>12799.905000000001</v>
      </c>
      <c r="AX199">
        <f t="shared" si="258"/>
        <v>8533.27</v>
      </c>
      <c r="AY199">
        <f t="shared" si="259"/>
        <v>4266.6350000000002</v>
      </c>
      <c r="AZ199">
        <f t="shared" si="260"/>
        <v>1528.6673365975732</v>
      </c>
      <c r="BA199">
        <f t="shared" si="261"/>
        <v>39191.674999999996</v>
      </c>
      <c r="BB199">
        <f t="shared" si="262"/>
        <v>36342.225999999995</v>
      </c>
      <c r="BC199">
        <f t="shared" si="263"/>
        <v>33492.776999999995</v>
      </c>
      <c r="BD199">
        <f t="shared" si="264"/>
        <v>30643.327999999998</v>
      </c>
      <c r="BE199">
        <f t="shared" si="265"/>
        <v>27793.878999999997</v>
      </c>
      <c r="BF199">
        <f t="shared" si="266"/>
        <v>24944.429999999997</v>
      </c>
      <c r="BG199">
        <f t="shared" si="267"/>
        <v>20787.024999999998</v>
      </c>
      <c r="BH199">
        <f t="shared" si="268"/>
        <v>16629.62</v>
      </c>
      <c r="BI199">
        <f t="shared" si="269"/>
        <v>12472.215</v>
      </c>
      <c r="BJ199">
        <f t="shared" si="270"/>
        <v>8314.81</v>
      </c>
      <c r="BK199">
        <f t="shared" si="271"/>
        <v>4157.4049999999997</v>
      </c>
      <c r="BL199">
        <f t="shared" si="272"/>
        <v>1405.4130912502983</v>
      </c>
      <c r="BM199">
        <f t="shared" si="273"/>
        <v>47738.051999999989</v>
      </c>
      <c r="BN199">
        <f t="shared" si="274"/>
        <v>44772.68499999999</v>
      </c>
      <c r="BO199">
        <f t="shared" si="275"/>
        <v>41391.126999999993</v>
      </c>
      <c r="BP199">
        <f t="shared" si="276"/>
        <v>38009.568999999996</v>
      </c>
      <c r="BQ199">
        <f t="shared" si="277"/>
        <v>34628.010999999999</v>
      </c>
      <c r="BR199">
        <f t="shared" si="278"/>
        <v>31246.453000000001</v>
      </c>
      <c r="BS199">
        <f t="shared" si="279"/>
        <v>27864.895</v>
      </c>
      <c r="BT199">
        <f t="shared" si="280"/>
        <v>22291.916000000001</v>
      </c>
      <c r="BU199">
        <f t="shared" si="281"/>
        <v>16718.937000000002</v>
      </c>
      <c r="BV199">
        <f t="shared" si="282"/>
        <v>11145.958000000001</v>
      </c>
      <c r="BW199">
        <f t="shared" si="283"/>
        <v>5572.9790000000003</v>
      </c>
      <c r="BX199" s="16">
        <f t="shared" si="284"/>
        <v>1771.0251948747662</v>
      </c>
      <c r="BY199">
        <f t="shared" si="285"/>
        <v>4656.4370648679615</v>
      </c>
      <c r="BZ199">
        <f t="shared" si="286"/>
        <v>1567.6989104306808</v>
      </c>
      <c r="CA199">
        <f t="shared" si="287"/>
        <v>1633.6769808877823</v>
      </c>
      <c r="CB199">
        <f t="shared" si="288"/>
        <v>2340.6805291801011</v>
      </c>
    </row>
    <row r="200" spans="1:80" x14ac:dyDescent="0.25">
      <c r="A200">
        <f>'Data Input'!A200</f>
        <v>0</v>
      </c>
      <c r="B200">
        <f>'Data Input'!C200</f>
        <v>30</v>
      </c>
      <c r="C200">
        <f t="shared" si="218"/>
        <v>31</v>
      </c>
      <c r="D200">
        <f t="shared" si="219"/>
        <v>32</v>
      </c>
      <c r="E200">
        <f t="shared" si="220"/>
        <v>33</v>
      </c>
      <c r="F200">
        <f t="shared" si="221"/>
        <v>34</v>
      </c>
      <c r="G200">
        <f t="shared" si="222"/>
        <v>35</v>
      </c>
      <c r="H200">
        <f t="shared" si="223"/>
        <v>36</v>
      </c>
      <c r="I200">
        <f t="shared" si="224"/>
        <v>37</v>
      </c>
      <c r="J200">
        <f t="shared" si="225"/>
        <v>38</v>
      </c>
      <c r="K200">
        <f t="shared" si="226"/>
        <v>39</v>
      </c>
      <c r="L200">
        <f t="shared" si="227"/>
        <v>40</v>
      </c>
      <c r="M200">
        <f>IF('Data Input'!D200&gt;=240,1,0)</f>
        <v>0</v>
      </c>
      <c r="N200">
        <f>_xlfn.IFS('Data Input'!F200&gt;=130,1,'Data Input'!G200=1,1,0=0,0)</f>
        <v>0</v>
      </c>
      <c r="O200">
        <f>'Data Input'!H200</f>
        <v>0</v>
      </c>
      <c r="P200">
        <f>'Data Input'!J200</f>
        <v>20.5</v>
      </c>
      <c r="Q200">
        <f t="shared" si="228"/>
        <v>0</v>
      </c>
      <c r="R200">
        <f>IF('Data Input'!I200&gt;=100,1,0)</f>
        <v>0</v>
      </c>
      <c r="S200" s="18">
        <f>'Data Input'!L200</f>
        <v>3</v>
      </c>
      <c r="T200" s="16">
        <f>'Data Input'!N200</f>
        <v>2016</v>
      </c>
      <c r="U200">
        <f t="shared" si="229"/>
        <v>0.34910945426323142</v>
      </c>
      <c r="V200">
        <f t="shared" si="230"/>
        <v>4.2469557058024798E-2</v>
      </c>
      <c r="W200">
        <f t="shared" si="231"/>
        <v>0.26128971435954723</v>
      </c>
      <c r="X200" s="16">
        <f t="shared" si="232"/>
        <v>5.4492290975409396E-3</v>
      </c>
      <c r="Y200">
        <f t="shared" si="233"/>
        <v>1469.1027283521996</v>
      </c>
      <c r="Z200">
        <f t="shared" si="234"/>
        <v>19.535479041136174</v>
      </c>
      <c r="AA200">
        <f t="shared" si="235"/>
        <v>147.62678832431246</v>
      </c>
      <c r="AB200" s="16">
        <f t="shared" si="236"/>
        <v>27.847750287762484</v>
      </c>
      <c r="AC200">
        <f t="shared" si="237"/>
        <v>53431.286999999989</v>
      </c>
      <c r="AD200">
        <f t="shared" si="238"/>
        <v>48776.993999999992</v>
      </c>
      <c r="AE200">
        <f t="shared" si="239"/>
        <v>44122.700999999994</v>
      </c>
      <c r="AF200">
        <f t="shared" si="240"/>
        <v>39468.407999999996</v>
      </c>
      <c r="AG200">
        <f t="shared" si="241"/>
        <v>34814.114999999998</v>
      </c>
      <c r="AH200">
        <f t="shared" si="242"/>
        <v>30159.821999999996</v>
      </c>
      <c r="AI200">
        <f t="shared" si="243"/>
        <v>25133.184999999998</v>
      </c>
      <c r="AJ200">
        <f t="shared" si="244"/>
        <v>20106.547999999999</v>
      </c>
      <c r="AK200">
        <f t="shared" si="245"/>
        <v>15079.911</v>
      </c>
      <c r="AL200">
        <f t="shared" si="246"/>
        <v>10053.273999999999</v>
      </c>
      <c r="AM200">
        <f t="shared" si="247"/>
        <v>5026.6369999999997</v>
      </c>
      <c r="AN200">
        <f t="shared" si="248"/>
        <v>926.57182091434731</v>
      </c>
      <c r="AO200">
        <f t="shared" si="249"/>
        <v>45352.750000000015</v>
      </c>
      <c r="AP200">
        <f t="shared" si="250"/>
        <v>41402.162000000011</v>
      </c>
      <c r="AQ200">
        <f t="shared" si="251"/>
        <v>37451.574000000008</v>
      </c>
      <c r="AR200">
        <f t="shared" si="252"/>
        <v>33500.986000000004</v>
      </c>
      <c r="AS200">
        <f t="shared" si="253"/>
        <v>29550.398000000005</v>
      </c>
      <c r="AT200">
        <f t="shared" si="254"/>
        <v>25599.810000000005</v>
      </c>
      <c r="AU200">
        <f t="shared" si="255"/>
        <v>21333.175000000003</v>
      </c>
      <c r="AV200">
        <f t="shared" si="256"/>
        <v>17066.54</v>
      </c>
      <c r="AW200">
        <f t="shared" si="257"/>
        <v>12799.905000000001</v>
      </c>
      <c r="AX200">
        <f t="shared" si="258"/>
        <v>8533.27</v>
      </c>
      <c r="AY200">
        <f t="shared" si="259"/>
        <v>4266.6350000000002</v>
      </c>
      <c r="AZ200">
        <f t="shared" si="260"/>
        <v>786.47888537192739</v>
      </c>
      <c r="BA200">
        <f t="shared" si="261"/>
        <v>39191.674999999996</v>
      </c>
      <c r="BB200">
        <f t="shared" si="262"/>
        <v>36342.225999999995</v>
      </c>
      <c r="BC200">
        <f t="shared" si="263"/>
        <v>33492.776999999995</v>
      </c>
      <c r="BD200">
        <f t="shared" si="264"/>
        <v>30643.327999999998</v>
      </c>
      <c r="BE200">
        <f t="shared" si="265"/>
        <v>27793.878999999997</v>
      </c>
      <c r="BF200">
        <f t="shared" si="266"/>
        <v>24944.429999999997</v>
      </c>
      <c r="BG200">
        <f t="shared" si="267"/>
        <v>20787.024999999998</v>
      </c>
      <c r="BH200">
        <f t="shared" si="268"/>
        <v>16629.62</v>
      </c>
      <c r="BI200">
        <f t="shared" si="269"/>
        <v>12472.215</v>
      </c>
      <c r="BJ200">
        <f t="shared" si="270"/>
        <v>8314.81</v>
      </c>
      <c r="BK200">
        <f t="shared" si="271"/>
        <v>4157.4049999999997</v>
      </c>
      <c r="BL200">
        <f t="shared" si="272"/>
        <v>723.06622574524908</v>
      </c>
      <c r="BM200">
        <f t="shared" si="273"/>
        <v>47738.051999999989</v>
      </c>
      <c r="BN200">
        <f t="shared" si="274"/>
        <v>44772.68499999999</v>
      </c>
      <c r="BO200">
        <f t="shared" si="275"/>
        <v>41391.126999999993</v>
      </c>
      <c r="BP200">
        <f t="shared" si="276"/>
        <v>38009.568999999996</v>
      </c>
      <c r="BQ200">
        <f t="shared" si="277"/>
        <v>34628.010999999999</v>
      </c>
      <c r="BR200">
        <f t="shared" si="278"/>
        <v>31246.453000000001</v>
      </c>
      <c r="BS200">
        <f t="shared" si="279"/>
        <v>27864.895</v>
      </c>
      <c r="BT200">
        <f t="shared" si="280"/>
        <v>22291.916000000001</v>
      </c>
      <c r="BU200">
        <f t="shared" si="281"/>
        <v>16718.937000000002</v>
      </c>
      <c r="BV200">
        <f t="shared" si="282"/>
        <v>11145.958000000001</v>
      </c>
      <c r="BW200">
        <f t="shared" si="283"/>
        <v>5572.9790000000003</v>
      </c>
      <c r="BX200" s="16">
        <f t="shared" si="284"/>
        <v>911.16875979759709</v>
      </c>
      <c r="BY200">
        <f t="shared" si="285"/>
        <v>2395.6745492665468</v>
      </c>
      <c r="BZ200">
        <f t="shared" si="286"/>
        <v>806.01436441306362</v>
      </c>
      <c r="CA200">
        <f t="shared" si="287"/>
        <v>870.69301406956151</v>
      </c>
      <c r="CB200">
        <f t="shared" si="288"/>
        <v>939.01651008535953</v>
      </c>
    </row>
    <row r="201" spans="1:80" x14ac:dyDescent="0.25">
      <c r="A201">
        <f>'Data Input'!A201</f>
        <v>0</v>
      </c>
      <c r="B201">
        <f>'Data Input'!C201</f>
        <v>50</v>
      </c>
      <c r="C201">
        <f t="shared" si="218"/>
        <v>51</v>
      </c>
      <c r="D201">
        <f t="shared" si="219"/>
        <v>52</v>
      </c>
      <c r="E201">
        <f t="shared" si="220"/>
        <v>53</v>
      </c>
      <c r="F201">
        <f t="shared" si="221"/>
        <v>54</v>
      </c>
      <c r="G201">
        <f t="shared" si="222"/>
        <v>55</v>
      </c>
      <c r="H201">
        <f t="shared" si="223"/>
        <v>56</v>
      </c>
      <c r="I201">
        <f t="shared" si="224"/>
        <v>57</v>
      </c>
      <c r="J201">
        <f t="shared" si="225"/>
        <v>58</v>
      </c>
      <c r="K201">
        <f t="shared" si="226"/>
        <v>59</v>
      </c>
      <c r="L201">
        <f t="shared" si="227"/>
        <v>60</v>
      </c>
      <c r="M201">
        <f>IF('Data Input'!D201&gt;=240,1,0)</f>
        <v>0</v>
      </c>
      <c r="N201">
        <f>_xlfn.IFS('Data Input'!F201&gt;=130,1,'Data Input'!G201=1,1,0=0,0)</f>
        <v>0</v>
      </c>
      <c r="O201">
        <f>'Data Input'!H201</f>
        <v>0</v>
      </c>
      <c r="P201">
        <f>'Data Input'!J201</f>
        <v>35.4</v>
      </c>
      <c r="Q201">
        <f t="shared" si="228"/>
        <v>0</v>
      </c>
      <c r="R201">
        <f>IF('Data Input'!I201&gt;=100,1,0)</f>
        <v>0</v>
      </c>
      <c r="S201" s="18">
        <f>'Data Input'!L201</f>
        <v>3</v>
      </c>
      <c r="T201" s="16">
        <f>'Data Input'!N201</f>
        <v>2016</v>
      </c>
      <c r="U201">
        <f t="shared" si="229"/>
        <v>0.65237118157118179</v>
      </c>
      <c r="V201">
        <f t="shared" si="230"/>
        <v>8.0062805901140108E-2</v>
      </c>
      <c r="W201">
        <f t="shared" si="231"/>
        <v>0.39063428854792054</v>
      </c>
      <c r="X201" s="16">
        <f t="shared" si="232"/>
        <v>8.7485125621225651E-2</v>
      </c>
      <c r="Y201">
        <f t="shared" si="233"/>
        <v>2745.2716362757951</v>
      </c>
      <c r="Z201">
        <f t="shared" si="234"/>
        <v>36.827915688391663</v>
      </c>
      <c r="AA201">
        <f t="shared" si="235"/>
        <v>220.70553205293109</v>
      </c>
      <c r="AB201" s="16">
        <f t="shared" si="236"/>
        <v>447.08414503857637</v>
      </c>
      <c r="AC201">
        <f t="shared" si="237"/>
        <v>38491.001000000004</v>
      </c>
      <c r="AD201">
        <f t="shared" si="238"/>
        <v>34534.852000000006</v>
      </c>
      <c r="AE201">
        <f t="shared" si="239"/>
        <v>30578.703000000005</v>
      </c>
      <c r="AF201">
        <f t="shared" si="240"/>
        <v>26622.554000000004</v>
      </c>
      <c r="AG201">
        <f t="shared" si="241"/>
        <v>22666.405000000002</v>
      </c>
      <c r="AH201">
        <f t="shared" si="242"/>
        <v>18710.256000000001</v>
      </c>
      <c r="AI201">
        <f t="shared" si="243"/>
        <v>15591.880000000001</v>
      </c>
      <c r="AJ201">
        <f t="shared" si="244"/>
        <v>12473.504000000001</v>
      </c>
      <c r="AK201">
        <f t="shared" si="245"/>
        <v>9355.1280000000006</v>
      </c>
      <c r="AL201">
        <f t="shared" si="246"/>
        <v>6236.7520000000004</v>
      </c>
      <c r="AM201">
        <f t="shared" si="247"/>
        <v>3118.3760000000002</v>
      </c>
      <c r="AN201">
        <f t="shared" si="248"/>
        <v>1160.5793037122771</v>
      </c>
      <c r="AO201">
        <f t="shared" si="249"/>
        <v>32671.364000000001</v>
      </c>
      <c r="AP201">
        <f t="shared" si="250"/>
        <v>29313.364000000001</v>
      </c>
      <c r="AQ201">
        <f t="shared" si="251"/>
        <v>25955.364000000001</v>
      </c>
      <c r="AR201">
        <f t="shared" si="252"/>
        <v>22597.364000000001</v>
      </c>
      <c r="AS201">
        <f t="shared" si="253"/>
        <v>19239.364000000001</v>
      </c>
      <c r="AT201">
        <f t="shared" si="254"/>
        <v>15881.364</v>
      </c>
      <c r="AU201">
        <f t="shared" si="255"/>
        <v>13234.47</v>
      </c>
      <c r="AV201">
        <f t="shared" si="256"/>
        <v>10587.575999999999</v>
      </c>
      <c r="AW201">
        <f t="shared" si="257"/>
        <v>7940.6819999999989</v>
      </c>
      <c r="AX201">
        <f t="shared" si="258"/>
        <v>5293.7879999999996</v>
      </c>
      <c r="AY201">
        <f t="shared" si="259"/>
        <v>2646.8939999999998</v>
      </c>
      <c r="AZ201">
        <f t="shared" si="260"/>
        <v>985.10582421011577</v>
      </c>
      <c r="BA201">
        <f t="shared" si="261"/>
        <v>31834.940999999995</v>
      </c>
      <c r="BB201">
        <f t="shared" si="262"/>
        <v>28562.909999999996</v>
      </c>
      <c r="BC201">
        <f t="shared" si="263"/>
        <v>25290.878999999997</v>
      </c>
      <c r="BD201">
        <f t="shared" si="264"/>
        <v>22018.847999999998</v>
      </c>
      <c r="BE201">
        <f t="shared" si="265"/>
        <v>18746.816999999999</v>
      </c>
      <c r="BF201">
        <f t="shared" si="266"/>
        <v>15474.785999999998</v>
      </c>
      <c r="BG201">
        <f t="shared" si="267"/>
        <v>12895.654999999999</v>
      </c>
      <c r="BH201">
        <f t="shared" si="268"/>
        <v>10316.523999999999</v>
      </c>
      <c r="BI201">
        <f t="shared" si="269"/>
        <v>7737.393</v>
      </c>
      <c r="BJ201">
        <f t="shared" si="270"/>
        <v>5158.2619999999997</v>
      </c>
      <c r="BK201">
        <f t="shared" si="271"/>
        <v>2579.1309999999999</v>
      </c>
      <c r="BL201">
        <f t="shared" si="272"/>
        <v>959.88609784261325</v>
      </c>
      <c r="BM201">
        <f t="shared" si="273"/>
        <v>53621.271999999997</v>
      </c>
      <c r="BN201">
        <f t="shared" si="274"/>
        <v>50655.904999999999</v>
      </c>
      <c r="BO201">
        <f t="shared" si="275"/>
        <v>45191.133999999998</v>
      </c>
      <c r="BP201">
        <f t="shared" si="276"/>
        <v>39726.362999999998</v>
      </c>
      <c r="BQ201">
        <f t="shared" si="277"/>
        <v>34261.591999999997</v>
      </c>
      <c r="BR201">
        <f t="shared" si="278"/>
        <v>28796.821</v>
      </c>
      <c r="BS201">
        <f t="shared" si="279"/>
        <v>23332.05</v>
      </c>
      <c r="BT201">
        <f t="shared" si="280"/>
        <v>18665.64</v>
      </c>
      <c r="BU201">
        <f t="shared" si="281"/>
        <v>13999.23</v>
      </c>
      <c r="BV201">
        <f t="shared" si="282"/>
        <v>9332.82</v>
      </c>
      <c r="BW201">
        <f t="shared" si="283"/>
        <v>4666.41</v>
      </c>
      <c r="BX201" s="16">
        <f t="shared" si="284"/>
        <v>1712.2469760058366</v>
      </c>
      <c r="BY201">
        <f t="shared" si="285"/>
        <v>3905.8509399880722</v>
      </c>
      <c r="BZ201">
        <f t="shared" si="286"/>
        <v>1021.9337398985074</v>
      </c>
      <c r="CA201">
        <f t="shared" si="287"/>
        <v>1180.5916298955444</v>
      </c>
      <c r="CB201">
        <f t="shared" si="288"/>
        <v>2159.3311210444131</v>
      </c>
    </row>
    <row r="202" spans="1:80" x14ac:dyDescent="0.25">
      <c r="A202">
        <f>'Data Input'!A202</f>
        <v>1</v>
      </c>
      <c r="B202">
        <f>'Data Input'!C202</f>
        <v>47</v>
      </c>
      <c r="C202">
        <f t="shared" si="218"/>
        <v>48</v>
      </c>
      <c r="D202">
        <f t="shared" si="219"/>
        <v>49</v>
      </c>
      <c r="E202">
        <f t="shared" si="220"/>
        <v>50</v>
      </c>
      <c r="F202">
        <f t="shared" si="221"/>
        <v>51</v>
      </c>
      <c r="G202">
        <f t="shared" si="222"/>
        <v>52</v>
      </c>
      <c r="H202">
        <f t="shared" si="223"/>
        <v>53</v>
      </c>
      <c r="I202">
        <f t="shared" si="224"/>
        <v>54</v>
      </c>
      <c r="J202">
        <f t="shared" si="225"/>
        <v>55</v>
      </c>
      <c r="K202">
        <f t="shared" si="226"/>
        <v>56</v>
      </c>
      <c r="L202">
        <f t="shared" si="227"/>
        <v>57</v>
      </c>
      <c r="M202">
        <f>IF('Data Input'!D202&gt;=240,1,0)</f>
        <v>0</v>
      </c>
      <c r="N202">
        <f>_xlfn.IFS('Data Input'!F202&gt;=130,1,'Data Input'!G202=1,1,0=0,0)</f>
        <v>0</v>
      </c>
      <c r="O202">
        <f>'Data Input'!H202</f>
        <v>0</v>
      </c>
      <c r="P202">
        <f>'Data Input'!J202</f>
        <v>23.9</v>
      </c>
      <c r="Q202">
        <f t="shared" si="228"/>
        <v>0</v>
      </c>
      <c r="R202">
        <f>IF('Data Input'!I202&gt;=100,1,0)</f>
        <v>1</v>
      </c>
      <c r="S202" s="18">
        <f>'Data Input'!L202</f>
        <v>3</v>
      </c>
      <c r="T202" s="16">
        <f>'Data Input'!N202</f>
        <v>2016</v>
      </c>
      <c r="U202">
        <f t="shared" si="229"/>
        <v>0.41649815058909129</v>
      </c>
      <c r="V202">
        <f t="shared" si="230"/>
        <v>3.2370742809563174E-2</v>
      </c>
      <c r="W202">
        <f t="shared" si="231"/>
        <v>0.35865748654104779</v>
      </c>
      <c r="X202" s="16">
        <f t="shared" si="232"/>
        <v>1</v>
      </c>
      <c r="Y202">
        <f t="shared" si="233"/>
        <v>1752.6840419587077</v>
      </c>
      <c r="Z202">
        <f t="shared" si="234"/>
        <v>14.890147472888238</v>
      </c>
      <c r="AA202">
        <f t="shared" si="235"/>
        <v>202.63887147760806</v>
      </c>
      <c r="AB202" s="16">
        <f t="shared" si="236"/>
        <v>5110.4018181818183</v>
      </c>
      <c r="AC202">
        <f t="shared" si="237"/>
        <v>41004.32</v>
      </c>
      <c r="AD202">
        <f t="shared" si="238"/>
        <v>37048.171000000002</v>
      </c>
      <c r="AE202">
        <f t="shared" si="239"/>
        <v>33092.022000000004</v>
      </c>
      <c r="AF202">
        <f t="shared" si="240"/>
        <v>29135.873000000003</v>
      </c>
      <c r="AG202">
        <f t="shared" si="241"/>
        <v>25179.724000000002</v>
      </c>
      <c r="AH202">
        <f t="shared" si="242"/>
        <v>21223.575000000001</v>
      </c>
      <c r="AI202">
        <f t="shared" si="243"/>
        <v>17267.425999999999</v>
      </c>
      <c r="AJ202">
        <f t="shared" si="244"/>
        <v>13311.277</v>
      </c>
      <c r="AK202">
        <f t="shared" si="245"/>
        <v>9355.1280000000006</v>
      </c>
      <c r="AL202">
        <f t="shared" si="246"/>
        <v>6236.7520000000004</v>
      </c>
      <c r="AM202">
        <f t="shared" si="247"/>
        <v>3118.3760000000002</v>
      </c>
      <c r="AN202">
        <f t="shared" si="248"/>
        <v>801.51547089898042</v>
      </c>
      <c r="AO202">
        <f t="shared" si="249"/>
        <v>34804.682000000001</v>
      </c>
      <c r="AP202">
        <f t="shared" si="250"/>
        <v>31446.682000000001</v>
      </c>
      <c r="AQ202">
        <f t="shared" si="251"/>
        <v>28088.682000000001</v>
      </c>
      <c r="AR202">
        <f t="shared" si="252"/>
        <v>24730.682000000001</v>
      </c>
      <c r="AS202">
        <f t="shared" si="253"/>
        <v>21372.682000000001</v>
      </c>
      <c r="AT202">
        <f t="shared" si="254"/>
        <v>18014.682000000001</v>
      </c>
      <c r="AU202">
        <f t="shared" si="255"/>
        <v>14656.681999999999</v>
      </c>
      <c r="AV202">
        <f t="shared" si="256"/>
        <v>11298.681999999999</v>
      </c>
      <c r="AW202">
        <f t="shared" si="257"/>
        <v>7940.6819999999989</v>
      </c>
      <c r="AX202">
        <f t="shared" si="258"/>
        <v>5293.7879999999996</v>
      </c>
      <c r="AY202">
        <f t="shared" si="259"/>
        <v>2646.8939999999998</v>
      </c>
      <c r="AZ202">
        <f t="shared" si="260"/>
        <v>680.33054253528564</v>
      </c>
      <c r="BA202">
        <f t="shared" si="261"/>
        <v>33913.640999999996</v>
      </c>
      <c r="BB202">
        <f t="shared" si="262"/>
        <v>30641.609999999993</v>
      </c>
      <c r="BC202">
        <f t="shared" si="263"/>
        <v>27369.578999999994</v>
      </c>
      <c r="BD202">
        <f t="shared" si="264"/>
        <v>24097.547999999995</v>
      </c>
      <c r="BE202">
        <f t="shared" si="265"/>
        <v>20825.516999999996</v>
      </c>
      <c r="BF202">
        <f t="shared" si="266"/>
        <v>17553.485999999997</v>
      </c>
      <c r="BG202">
        <f t="shared" si="267"/>
        <v>14281.454999999998</v>
      </c>
      <c r="BH202">
        <f t="shared" si="268"/>
        <v>11009.423999999999</v>
      </c>
      <c r="BI202">
        <f t="shared" si="269"/>
        <v>7737.393</v>
      </c>
      <c r="BJ202">
        <f t="shared" si="270"/>
        <v>5158.2619999999997</v>
      </c>
      <c r="BK202">
        <f t="shared" si="271"/>
        <v>2579.1309999999999</v>
      </c>
      <c r="BL202">
        <f t="shared" si="272"/>
        <v>662.91330928354625</v>
      </c>
      <c r="BM202">
        <f t="shared" si="273"/>
        <v>56016.355000000003</v>
      </c>
      <c r="BN202">
        <f t="shared" si="274"/>
        <v>53050.988000000005</v>
      </c>
      <c r="BO202">
        <f t="shared" si="275"/>
        <v>47586.217000000004</v>
      </c>
      <c r="BP202">
        <f t="shared" si="276"/>
        <v>42121.446000000004</v>
      </c>
      <c r="BQ202">
        <f t="shared" si="277"/>
        <v>36656.675000000003</v>
      </c>
      <c r="BR202">
        <f t="shared" si="278"/>
        <v>31191.904000000002</v>
      </c>
      <c r="BS202">
        <f t="shared" si="279"/>
        <v>25727.133000000002</v>
      </c>
      <c r="BT202">
        <f t="shared" si="280"/>
        <v>20262.362000000001</v>
      </c>
      <c r="BU202">
        <f t="shared" si="281"/>
        <v>14797.591</v>
      </c>
      <c r="BV202">
        <f t="shared" si="282"/>
        <v>9332.82</v>
      </c>
      <c r="BW202">
        <f t="shared" si="283"/>
        <v>4666.41</v>
      </c>
      <c r="BX202" s="16">
        <f t="shared" si="284"/>
        <v>1159.1160431769779</v>
      </c>
      <c r="BY202">
        <f t="shared" si="285"/>
        <v>2554.1995128576882</v>
      </c>
      <c r="BZ202">
        <f t="shared" si="286"/>
        <v>695.22069000817385</v>
      </c>
      <c r="CA202">
        <f t="shared" si="287"/>
        <v>865.55218076115432</v>
      </c>
      <c r="CB202">
        <f t="shared" si="288"/>
        <v>6269.5178613587959</v>
      </c>
    </row>
    <row r="203" spans="1:80" x14ac:dyDescent="0.25">
      <c r="A203">
        <f>'Data Input'!A203</f>
        <v>0</v>
      </c>
      <c r="B203">
        <f>'Data Input'!C203</f>
        <v>56</v>
      </c>
      <c r="C203">
        <f t="shared" si="218"/>
        <v>57</v>
      </c>
      <c r="D203">
        <f t="shared" si="219"/>
        <v>58</v>
      </c>
      <c r="E203">
        <f t="shared" si="220"/>
        <v>59</v>
      </c>
      <c r="F203">
        <f t="shared" si="221"/>
        <v>60</v>
      </c>
      <c r="G203">
        <f t="shared" si="222"/>
        <v>61</v>
      </c>
      <c r="H203">
        <f t="shared" si="223"/>
        <v>62</v>
      </c>
      <c r="I203">
        <f t="shared" si="224"/>
        <v>63</v>
      </c>
      <c r="J203">
        <f t="shared" si="225"/>
        <v>64</v>
      </c>
      <c r="K203">
        <f t="shared" si="226"/>
        <v>65</v>
      </c>
      <c r="L203">
        <f t="shared" si="227"/>
        <v>66</v>
      </c>
      <c r="M203">
        <f>IF('Data Input'!D203&gt;=240,1,0)</f>
        <v>1</v>
      </c>
      <c r="N203">
        <f>_xlfn.IFS('Data Input'!F203&gt;=130,1,'Data Input'!G203=1,1,0=0,0)</f>
        <v>1</v>
      </c>
      <c r="O203">
        <f>'Data Input'!H203</f>
        <v>0</v>
      </c>
      <c r="P203">
        <f>'Data Input'!J203</f>
        <v>31.8</v>
      </c>
      <c r="Q203">
        <f t="shared" si="228"/>
        <v>0</v>
      </c>
      <c r="R203">
        <f>IF('Data Input'!I203&gt;=100,1,0)</f>
        <v>0</v>
      </c>
      <c r="S203" s="18">
        <f>'Data Input'!L203</f>
        <v>3</v>
      </c>
      <c r="T203" s="16">
        <f>'Data Input'!N203</f>
        <v>2016</v>
      </c>
      <c r="U203">
        <f t="shared" si="229"/>
        <v>0.94475659678520996</v>
      </c>
      <c r="V203">
        <f t="shared" si="230"/>
        <v>8.9447638226605328E-2</v>
      </c>
      <c r="W203">
        <f t="shared" si="231"/>
        <v>0.49526049195867727</v>
      </c>
      <c r="X203" s="16">
        <f t="shared" si="232"/>
        <v>9.349672788520115E-2</v>
      </c>
      <c r="Y203">
        <f t="shared" si="233"/>
        <v>3975.6714606742476</v>
      </c>
      <c r="Z203">
        <f t="shared" si="234"/>
        <v>41.144824267122893</v>
      </c>
      <c r="AA203">
        <f t="shared" si="235"/>
        <v>279.81857606216568</v>
      </c>
      <c r="AB203" s="16">
        <f t="shared" si="236"/>
        <v>477.80584817858266</v>
      </c>
      <c r="AC203">
        <f t="shared" si="237"/>
        <v>33883.25</v>
      </c>
      <c r="AD203">
        <f t="shared" si="238"/>
        <v>30764.874000000003</v>
      </c>
      <c r="AE203">
        <f t="shared" si="239"/>
        <v>27646.498000000003</v>
      </c>
      <c r="AF203">
        <f t="shared" si="240"/>
        <v>24528.122000000003</v>
      </c>
      <c r="AG203">
        <f t="shared" si="241"/>
        <v>21409.746000000003</v>
      </c>
      <c r="AH203">
        <f t="shared" si="242"/>
        <v>18291.370000000003</v>
      </c>
      <c r="AI203">
        <f t="shared" si="243"/>
        <v>15172.994000000001</v>
      </c>
      <c r="AJ203">
        <f t="shared" si="244"/>
        <v>12054.618</v>
      </c>
      <c r="AK203">
        <f t="shared" si="245"/>
        <v>8936.2420000000002</v>
      </c>
      <c r="AL203">
        <f t="shared" si="246"/>
        <v>5817.866</v>
      </c>
      <c r="AM203">
        <f t="shared" si="247"/>
        <v>2699.49</v>
      </c>
      <c r="AN203">
        <f t="shared" si="248"/>
        <v>1549.9128611873907</v>
      </c>
      <c r="AO203">
        <f t="shared" si="249"/>
        <v>28760.280999999999</v>
      </c>
      <c r="AP203">
        <f t="shared" si="250"/>
        <v>26113.386999999999</v>
      </c>
      <c r="AQ203">
        <f t="shared" si="251"/>
        <v>23466.492999999999</v>
      </c>
      <c r="AR203">
        <f t="shared" si="252"/>
        <v>20819.598999999998</v>
      </c>
      <c r="AS203">
        <f t="shared" si="253"/>
        <v>18172.704999999998</v>
      </c>
      <c r="AT203">
        <f t="shared" si="254"/>
        <v>15525.811</v>
      </c>
      <c r="AU203">
        <f t="shared" si="255"/>
        <v>12878.916999999999</v>
      </c>
      <c r="AV203">
        <f t="shared" si="256"/>
        <v>10232.022999999999</v>
      </c>
      <c r="AW203">
        <f t="shared" si="257"/>
        <v>7585.128999999999</v>
      </c>
      <c r="AX203">
        <f t="shared" si="258"/>
        <v>4938.2349999999997</v>
      </c>
      <c r="AY203">
        <f t="shared" si="259"/>
        <v>2291.3409999999999</v>
      </c>
      <c r="AZ203">
        <f t="shared" si="260"/>
        <v>1315.574185655865</v>
      </c>
      <c r="BA203">
        <f t="shared" si="261"/>
        <v>28023.99</v>
      </c>
      <c r="BB203">
        <f t="shared" si="262"/>
        <v>25444.859</v>
      </c>
      <c r="BC203">
        <f t="shared" si="263"/>
        <v>22865.727999999999</v>
      </c>
      <c r="BD203">
        <f t="shared" si="264"/>
        <v>20286.596999999998</v>
      </c>
      <c r="BE203">
        <f t="shared" si="265"/>
        <v>17707.465999999997</v>
      </c>
      <c r="BF203">
        <f t="shared" si="266"/>
        <v>15128.334999999997</v>
      </c>
      <c r="BG203">
        <f t="shared" si="267"/>
        <v>12549.203999999998</v>
      </c>
      <c r="BH203">
        <f t="shared" si="268"/>
        <v>9970.0729999999985</v>
      </c>
      <c r="BI203">
        <f t="shared" si="269"/>
        <v>7390.9419999999991</v>
      </c>
      <c r="BJ203">
        <f t="shared" si="270"/>
        <v>4811.8109999999997</v>
      </c>
      <c r="BK203">
        <f t="shared" si="271"/>
        <v>2232.6799999999998</v>
      </c>
      <c r="BL203">
        <f t="shared" si="272"/>
        <v>1281.8941985734048</v>
      </c>
      <c r="BM203">
        <f t="shared" si="273"/>
        <v>39219.569000000003</v>
      </c>
      <c r="BN203">
        <f t="shared" si="274"/>
        <v>36254.202000000005</v>
      </c>
      <c r="BO203">
        <f t="shared" si="275"/>
        <v>31587.792000000001</v>
      </c>
      <c r="BP203">
        <f t="shared" si="276"/>
        <v>26921.382000000001</v>
      </c>
      <c r="BQ203">
        <f t="shared" si="277"/>
        <v>22254.972000000002</v>
      </c>
      <c r="BR203">
        <f t="shared" si="278"/>
        <v>17588.562000000002</v>
      </c>
      <c r="BS203">
        <f t="shared" si="279"/>
        <v>14303.827000000001</v>
      </c>
      <c r="BT203">
        <f t="shared" si="280"/>
        <v>11019.092000000001</v>
      </c>
      <c r="BU203">
        <f t="shared" si="281"/>
        <v>7734.357</v>
      </c>
      <c r="BV203">
        <f t="shared" si="282"/>
        <v>4449.6220000000003</v>
      </c>
      <c r="BW203">
        <f t="shared" si="283"/>
        <v>1164.8869999999999</v>
      </c>
      <c r="BX203" s="16">
        <f t="shared" si="284"/>
        <v>1650.0710912532711</v>
      </c>
      <c r="BY203">
        <f t="shared" si="285"/>
        <v>5525.5843218616383</v>
      </c>
      <c r="BZ203">
        <f t="shared" si="286"/>
        <v>1356.7190099229879</v>
      </c>
      <c r="CA203">
        <f t="shared" si="287"/>
        <v>1561.7127746355704</v>
      </c>
      <c r="CB203">
        <f t="shared" si="288"/>
        <v>2127.8769394318538</v>
      </c>
    </row>
    <row r="204" spans="1:80" x14ac:dyDescent="0.25">
      <c r="A204">
        <f>'Data Input'!A204</f>
        <v>0</v>
      </c>
      <c r="B204">
        <f>'Data Input'!C204</f>
        <v>48</v>
      </c>
      <c r="C204">
        <f t="shared" si="218"/>
        <v>49</v>
      </c>
      <c r="D204">
        <f t="shared" si="219"/>
        <v>50</v>
      </c>
      <c r="E204">
        <f t="shared" si="220"/>
        <v>51</v>
      </c>
      <c r="F204">
        <f t="shared" si="221"/>
        <v>52</v>
      </c>
      <c r="G204">
        <f t="shared" si="222"/>
        <v>53</v>
      </c>
      <c r="H204">
        <f t="shared" si="223"/>
        <v>54</v>
      </c>
      <c r="I204">
        <f t="shared" si="224"/>
        <v>55</v>
      </c>
      <c r="J204">
        <f t="shared" si="225"/>
        <v>56</v>
      </c>
      <c r="K204">
        <f t="shared" si="226"/>
        <v>57</v>
      </c>
      <c r="L204">
        <f t="shared" si="227"/>
        <v>58</v>
      </c>
      <c r="M204">
        <f>IF('Data Input'!D204&gt;=240,1,0)</f>
        <v>0</v>
      </c>
      <c r="N204">
        <f>_xlfn.IFS('Data Input'!F204&gt;=130,1,'Data Input'!G204=1,1,0=0,0)</f>
        <v>1</v>
      </c>
      <c r="O204">
        <f>'Data Input'!H204</f>
        <v>0</v>
      </c>
      <c r="P204">
        <f>'Data Input'!J204</f>
        <v>41.5</v>
      </c>
      <c r="Q204">
        <f t="shared" si="228"/>
        <v>0</v>
      </c>
      <c r="R204">
        <f>IF('Data Input'!I204&gt;=100,1,0)</f>
        <v>0</v>
      </c>
      <c r="S204" s="18">
        <f>'Data Input'!L204</f>
        <v>3</v>
      </c>
      <c r="T204" s="16">
        <f>'Data Input'!N204</f>
        <v>2016</v>
      </c>
      <c r="U204">
        <f t="shared" si="229"/>
        <v>1.0665379867409497</v>
      </c>
      <c r="V204">
        <f t="shared" si="230"/>
        <v>0.14143890324735323</v>
      </c>
      <c r="W204">
        <f t="shared" si="231"/>
        <v>0.52737360214419149</v>
      </c>
      <c r="X204" s="16">
        <f t="shared" si="232"/>
        <v>0.33580860137251473</v>
      </c>
      <c r="Y204">
        <f t="shared" si="233"/>
        <v>4488.1450418440118</v>
      </c>
      <c r="Z204">
        <f t="shared" si="234"/>
        <v>65.060173013221032</v>
      </c>
      <c r="AA204">
        <f t="shared" si="235"/>
        <v>297.96224976708896</v>
      </c>
      <c r="AB204" s="16">
        <f t="shared" si="236"/>
        <v>1716.1168870151923</v>
      </c>
      <c r="AC204">
        <f t="shared" si="237"/>
        <v>40166.547000000006</v>
      </c>
      <c r="AD204">
        <f t="shared" si="238"/>
        <v>36210.398000000008</v>
      </c>
      <c r="AE204">
        <f t="shared" si="239"/>
        <v>32254.249000000007</v>
      </c>
      <c r="AF204">
        <f t="shared" si="240"/>
        <v>28298.100000000006</v>
      </c>
      <c r="AG204">
        <f t="shared" si="241"/>
        <v>24341.951000000005</v>
      </c>
      <c r="AH204">
        <f t="shared" si="242"/>
        <v>20385.802000000003</v>
      </c>
      <c r="AI204">
        <f t="shared" si="243"/>
        <v>16429.653000000002</v>
      </c>
      <c r="AJ204">
        <f t="shared" si="244"/>
        <v>12473.504000000001</v>
      </c>
      <c r="AK204">
        <f t="shared" si="245"/>
        <v>9355.1280000000006</v>
      </c>
      <c r="AL204">
        <f t="shared" si="246"/>
        <v>6236.7520000000004</v>
      </c>
      <c r="AM204">
        <f t="shared" si="247"/>
        <v>3118.3760000000002</v>
      </c>
      <c r="AN204">
        <f t="shared" si="248"/>
        <v>1993.3866807159518</v>
      </c>
      <c r="AO204">
        <f t="shared" si="249"/>
        <v>34093.576000000001</v>
      </c>
      <c r="AP204">
        <f t="shared" si="250"/>
        <v>30735.576000000001</v>
      </c>
      <c r="AQ204">
        <f t="shared" si="251"/>
        <v>27377.576000000001</v>
      </c>
      <c r="AR204">
        <f t="shared" si="252"/>
        <v>24019.576000000001</v>
      </c>
      <c r="AS204">
        <f t="shared" si="253"/>
        <v>20661.576000000001</v>
      </c>
      <c r="AT204">
        <f t="shared" si="254"/>
        <v>17303.576000000001</v>
      </c>
      <c r="AU204">
        <f t="shared" si="255"/>
        <v>13945.575999999999</v>
      </c>
      <c r="AV204">
        <f t="shared" si="256"/>
        <v>10587.575999999999</v>
      </c>
      <c r="AW204">
        <f t="shared" si="257"/>
        <v>7940.6819999999989</v>
      </c>
      <c r="AX204">
        <f t="shared" si="258"/>
        <v>5293.7879999999996</v>
      </c>
      <c r="AY204">
        <f t="shared" si="259"/>
        <v>2646.8939999999998</v>
      </c>
      <c r="AZ204">
        <f t="shared" si="260"/>
        <v>1691.9970957584212</v>
      </c>
      <c r="BA204">
        <f t="shared" si="261"/>
        <v>33220.740999999995</v>
      </c>
      <c r="BB204">
        <f t="shared" si="262"/>
        <v>29948.709999999995</v>
      </c>
      <c r="BC204">
        <f t="shared" si="263"/>
        <v>26676.678999999996</v>
      </c>
      <c r="BD204">
        <f t="shared" si="264"/>
        <v>23404.647999999997</v>
      </c>
      <c r="BE204">
        <f t="shared" si="265"/>
        <v>20132.616999999998</v>
      </c>
      <c r="BF204">
        <f t="shared" si="266"/>
        <v>16860.585999999999</v>
      </c>
      <c r="BG204">
        <f t="shared" si="267"/>
        <v>13588.555</v>
      </c>
      <c r="BH204">
        <f t="shared" si="268"/>
        <v>10316.523999999999</v>
      </c>
      <c r="BI204">
        <f t="shared" si="269"/>
        <v>7737.393</v>
      </c>
      <c r="BJ204">
        <f t="shared" si="270"/>
        <v>5158.2619999999997</v>
      </c>
      <c r="BK204">
        <f t="shared" si="271"/>
        <v>2579.1309999999999</v>
      </c>
      <c r="BL204">
        <f t="shared" si="272"/>
        <v>1648.6801137738403</v>
      </c>
      <c r="BM204">
        <f t="shared" si="273"/>
        <v>55217.993999999999</v>
      </c>
      <c r="BN204">
        <f t="shared" si="274"/>
        <v>52252.627</v>
      </c>
      <c r="BO204">
        <f t="shared" si="275"/>
        <v>46787.856</v>
      </c>
      <c r="BP204">
        <f t="shared" si="276"/>
        <v>41323.084999999999</v>
      </c>
      <c r="BQ204">
        <f t="shared" si="277"/>
        <v>35858.313999999998</v>
      </c>
      <c r="BR204">
        <f t="shared" si="278"/>
        <v>30393.543000000001</v>
      </c>
      <c r="BS204">
        <f t="shared" si="279"/>
        <v>24928.772000000001</v>
      </c>
      <c r="BT204">
        <f t="shared" si="280"/>
        <v>19464.001</v>
      </c>
      <c r="BU204">
        <f t="shared" si="281"/>
        <v>13999.23</v>
      </c>
      <c r="BV204">
        <f t="shared" si="282"/>
        <v>9332.82</v>
      </c>
      <c r="BW204">
        <f t="shared" si="283"/>
        <v>4666.41</v>
      </c>
      <c r="BX204" s="16">
        <f t="shared" si="284"/>
        <v>2904.8461482360881</v>
      </c>
      <c r="BY204">
        <f t="shared" si="285"/>
        <v>6481.5317225599638</v>
      </c>
      <c r="BZ204">
        <f t="shared" si="286"/>
        <v>1757.0572687716422</v>
      </c>
      <c r="CA204">
        <f t="shared" si="287"/>
        <v>1946.6423635409292</v>
      </c>
      <c r="CB204">
        <f t="shared" si="288"/>
        <v>4620.9630352512804</v>
      </c>
    </row>
    <row r="205" spans="1:80" x14ac:dyDescent="0.25">
      <c r="A205">
        <f>'Data Input'!A205</f>
        <v>1</v>
      </c>
      <c r="B205">
        <f>'Data Input'!C205</f>
        <v>65</v>
      </c>
      <c r="C205">
        <f t="shared" si="218"/>
        <v>66</v>
      </c>
      <c r="D205">
        <f t="shared" si="219"/>
        <v>67</v>
      </c>
      <c r="E205">
        <f t="shared" si="220"/>
        <v>68</v>
      </c>
      <c r="F205">
        <f t="shared" si="221"/>
        <v>69</v>
      </c>
      <c r="G205">
        <f t="shared" si="222"/>
        <v>70</v>
      </c>
      <c r="H205">
        <f t="shared" si="223"/>
        <v>71</v>
      </c>
      <c r="I205">
        <f t="shared" si="224"/>
        <v>72</v>
      </c>
      <c r="J205">
        <f t="shared" si="225"/>
        <v>73</v>
      </c>
      <c r="K205">
        <f t="shared" si="226"/>
        <v>74</v>
      </c>
      <c r="L205">
        <f t="shared" si="227"/>
        <v>75</v>
      </c>
      <c r="M205">
        <f>IF('Data Input'!D205&gt;=240,1,0)</f>
        <v>0</v>
      </c>
      <c r="N205">
        <f>_xlfn.IFS('Data Input'!F205&gt;=130,1,'Data Input'!G205=1,1,0=0,0)</f>
        <v>1</v>
      </c>
      <c r="O205">
        <f>'Data Input'!H205</f>
        <v>0</v>
      </c>
      <c r="P205">
        <f>'Data Input'!J205</f>
        <v>27.4</v>
      </c>
      <c r="Q205">
        <f t="shared" si="228"/>
        <v>0</v>
      </c>
      <c r="R205">
        <f>IF('Data Input'!I205&gt;=100,1,0)</f>
        <v>0</v>
      </c>
      <c r="S205" s="18">
        <f>'Data Input'!L205</f>
        <v>3</v>
      </c>
      <c r="T205" s="16">
        <f>'Data Input'!N205</f>
        <v>2016</v>
      </c>
      <c r="U205">
        <f t="shared" si="229"/>
        <v>0.68832941062467967</v>
      </c>
      <c r="V205">
        <f t="shared" si="230"/>
        <v>8.0079011003865053E-2</v>
      </c>
      <c r="W205">
        <f t="shared" si="231"/>
        <v>0.38862425168828219</v>
      </c>
      <c r="X205" s="16">
        <f t="shared" si="232"/>
        <v>3.259552743333257E-2</v>
      </c>
      <c r="Y205">
        <f t="shared" si="233"/>
        <v>2896.5890290421785</v>
      </c>
      <c r="Z205">
        <f t="shared" si="234"/>
        <v>36.83536983829508</v>
      </c>
      <c r="AA205">
        <f t="shared" si="235"/>
        <v>219.56987584568532</v>
      </c>
      <c r="AB205" s="16">
        <f t="shared" si="236"/>
        <v>166.5762426598981</v>
      </c>
      <c r="AC205">
        <f t="shared" si="237"/>
        <v>30113.275999999994</v>
      </c>
      <c r="AD205">
        <f t="shared" si="238"/>
        <v>26994.899999999994</v>
      </c>
      <c r="AE205">
        <f t="shared" si="239"/>
        <v>24295.409999999996</v>
      </c>
      <c r="AF205">
        <f t="shared" si="240"/>
        <v>21595.919999999998</v>
      </c>
      <c r="AG205">
        <f t="shared" si="241"/>
        <v>18896.43</v>
      </c>
      <c r="AH205">
        <f t="shared" si="242"/>
        <v>16196.939999999999</v>
      </c>
      <c r="AI205">
        <f t="shared" si="243"/>
        <v>13497.449999999999</v>
      </c>
      <c r="AJ205">
        <f t="shared" si="244"/>
        <v>10797.96</v>
      </c>
      <c r="AK205">
        <f t="shared" si="245"/>
        <v>8098.4699999999993</v>
      </c>
      <c r="AL205">
        <f t="shared" si="246"/>
        <v>5398.98</v>
      </c>
      <c r="AM205">
        <f t="shared" si="247"/>
        <v>2699.49</v>
      </c>
      <c r="AN205">
        <f t="shared" si="248"/>
        <v>1000.5564049435372</v>
      </c>
      <c r="AO205">
        <f t="shared" si="249"/>
        <v>25560.304</v>
      </c>
      <c r="AP205">
        <f t="shared" si="250"/>
        <v>22913.41</v>
      </c>
      <c r="AQ205">
        <f t="shared" si="251"/>
        <v>20622.069</v>
      </c>
      <c r="AR205">
        <f t="shared" si="252"/>
        <v>18330.727999999999</v>
      </c>
      <c r="AS205">
        <f t="shared" si="253"/>
        <v>16039.387000000001</v>
      </c>
      <c r="AT205">
        <f t="shared" si="254"/>
        <v>13748.046</v>
      </c>
      <c r="AU205">
        <f t="shared" si="255"/>
        <v>11456.705</v>
      </c>
      <c r="AV205">
        <f t="shared" si="256"/>
        <v>9165.3639999999996</v>
      </c>
      <c r="AW205">
        <f t="shared" si="257"/>
        <v>6874.0229999999992</v>
      </c>
      <c r="AX205">
        <f t="shared" si="258"/>
        <v>4582.6819999999998</v>
      </c>
      <c r="AY205">
        <f t="shared" si="259"/>
        <v>2291.3409999999999</v>
      </c>
      <c r="AZ205">
        <f t="shared" si="260"/>
        <v>849.2774263760042</v>
      </c>
      <c r="BA205">
        <f t="shared" si="261"/>
        <v>24905.931</v>
      </c>
      <c r="BB205">
        <f t="shared" si="262"/>
        <v>22326.799999999999</v>
      </c>
      <c r="BC205">
        <f t="shared" si="263"/>
        <v>20094.12</v>
      </c>
      <c r="BD205">
        <f t="shared" si="264"/>
        <v>17861.439999999999</v>
      </c>
      <c r="BE205">
        <f t="shared" si="265"/>
        <v>15628.76</v>
      </c>
      <c r="BF205">
        <f t="shared" si="266"/>
        <v>13396.08</v>
      </c>
      <c r="BG205">
        <f t="shared" si="267"/>
        <v>11163.4</v>
      </c>
      <c r="BH205">
        <f t="shared" si="268"/>
        <v>8930.7199999999993</v>
      </c>
      <c r="BI205">
        <f t="shared" si="269"/>
        <v>6698.0399999999991</v>
      </c>
      <c r="BJ205">
        <f t="shared" si="270"/>
        <v>4465.3599999999997</v>
      </c>
      <c r="BK205">
        <f t="shared" si="271"/>
        <v>2232.6799999999998</v>
      </c>
      <c r="BL205">
        <f t="shared" si="272"/>
        <v>827.53493773568982</v>
      </c>
      <c r="BM205">
        <f t="shared" si="273"/>
        <v>13849.635500000002</v>
      </c>
      <c r="BN205">
        <f t="shared" si="274"/>
        <v>10884.268500000002</v>
      </c>
      <c r="BO205">
        <f t="shared" si="275"/>
        <v>9719.3815000000013</v>
      </c>
      <c r="BP205">
        <f t="shared" si="276"/>
        <v>8474.960500000001</v>
      </c>
      <c r="BQ205">
        <f t="shared" si="277"/>
        <v>7230.5395000000008</v>
      </c>
      <c r="BR205">
        <f t="shared" si="278"/>
        <v>5986.1185000000005</v>
      </c>
      <c r="BS205">
        <f t="shared" si="279"/>
        <v>4741.6975000000002</v>
      </c>
      <c r="BT205">
        <f t="shared" si="280"/>
        <v>3793.3580000000002</v>
      </c>
      <c r="BU205">
        <f t="shared" si="281"/>
        <v>2845.0185000000001</v>
      </c>
      <c r="BV205">
        <f t="shared" si="282"/>
        <v>1896.6790000000001</v>
      </c>
      <c r="BW205">
        <f t="shared" si="283"/>
        <v>948.33950000000004</v>
      </c>
      <c r="BX205" s="16">
        <f t="shared" si="284"/>
        <v>394.91709295370816</v>
      </c>
      <c r="BY205">
        <f t="shared" si="285"/>
        <v>3897.1454339857155</v>
      </c>
      <c r="BZ205">
        <f t="shared" si="286"/>
        <v>886.11279621429924</v>
      </c>
      <c r="CA205">
        <f t="shared" si="287"/>
        <v>1047.1048135813751</v>
      </c>
      <c r="CB205">
        <f t="shared" si="288"/>
        <v>561.49333561360629</v>
      </c>
    </row>
    <row r="206" spans="1:80" x14ac:dyDescent="0.25">
      <c r="A206">
        <f>'Data Input'!A206</f>
        <v>0</v>
      </c>
      <c r="B206">
        <f>'Data Input'!C206</f>
        <v>65</v>
      </c>
      <c r="C206">
        <f t="shared" si="218"/>
        <v>66</v>
      </c>
      <c r="D206">
        <f t="shared" si="219"/>
        <v>67</v>
      </c>
      <c r="E206">
        <f t="shared" si="220"/>
        <v>68</v>
      </c>
      <c r="F206">
        <f t="shared" si="221"/>
        <v>69</v>
      </c>
      <c r="G206">
        <f t="shared" si="222"/>
        <v>70</v>
      </c>
      <c r="H206">
        <f t="shared" si="223"/>
        <v>71</v>
      </c>
      <c r="I206">
        <f t="shared" si="224"/>
        <v>72</v>
      </c>
      <c r="J206">
        <f t="shared" si="225"/>
        <v>73</v>
      </c>
      <c r="K206">
        <f t="shared" si="226"/>
        <v>74</v>
      </c>
      <c r="L206">
        <f t="shared" si="227"/>
        <v>75</v>
      </c>
      <c r="M206">
        <f>IF('Data Input'!D206&gt;=240,1,0)</f>
        <v>0</v>
      </c>
      <c r="N206">
        <f>_xlfn.IFS('Data Input'!F206&gt;=130,1,'Data Input'!G206=1,1,0=0,0)</f>
        <v>0</v>
      </c>
      <c r="O206">
        <f>'Data Input'!H206</f>
        <v>0</v>
      </c>
      <c r="P206">
        <f>'Data Input'!J206</f>
        <v>24</v>
      </c>
      <c r="Q206">
        <f t="shared" si="228"/>
        <v>0</v>
      </c>
      <c r="R206">
        <f>IF('Data Input'!I206&gt;=100,1,0)</f>
        <v>1</v>
      </c>
      <c r="S206" s="18">
        <f>'Data Input'!L206</f>
        <v>3</v>
      </c>
      <c r="T206" s="16">
        <f>'Data Input'!N206</f>
        <v>2016</v>
      </c>
      <c r="U206">
        <f t="shared" si="229"/>
        <v>0.41854236481189055</v>
      </c>
      <c r="V206">
        <f t="shared" si="230"/>
        <v>3.2512747685714258E-2</v>
      </c>
      <c r="W206">
        <f t="shared" si="231"/>
        <v>0.35957597638476768</v>
      </c>
      <c r="X206" s="16">
        <f t="shared" si="232"/>
        <v>1</v>
      </c>
      <c r="Y206">
        <f t="shared" si="233"/>
        <v>1761.2863890317449</v>
      </c>
      <c r="Z206">
        <f t="shared" si="234"/>
        <v>14.955467986544608</v>
      </c>
      <c r="AA206">
        <f t="shared" si="235"/>
        <v>203.15781155938365</v>
      </c>
      <c r="AB206" s="16">
        <f t="shared" si="236"/>
        <v>5110.4018181818183</v>
      </c>
      <c r="AC206">
        <f t="shared" si="237"/>
        <v>30113.275999999994</v>
      </c>
      <c r="AD206">
        <f t="shared" si="238"/>
        <v>26994.899999999994</v>
      </c>
      <c r="AE206">
        <f t="shared" si="239"/>
        <v>24295.409999999996</v>
      </c>
      <c r="AF206">
        <f t="shared" si="240"/>
        <v>21595.919999999998</v>
      </c>
      <c r="AG206">
        <f t="shared" si="241"/>
        <v>18896.43</v>
      </c>
      <c r="AH206">
        <f t="shared" si="242"/>
        <v>16196.939999999999</v>
      </c>
      <c r="AI206">
        <f t="shared" si="243"/>
        <v>13497.449999999999</v>
      </c>
      <c r="AJ206">
        <f t="shared" si="244"/>
        <v>10797.96</v>
      </c>
      <c r="AK206">
        <f t="shared" si="245"/>
        <v>8098.4699999999993</v>
      </c>
      <c r="AL206">
        <f t="shared" si="246"/>
        <v>5398.98</v>
      </c>
      <c r="AM206">
        <f t="shared" si="247"/>
        <v>2699.49</v>
      </c>
      <c r="AN206">
        <f t="shared" si="248"/>
        <v>608.39365191834611</v>
      </c>
      <c r="AO206">
        <f t="shared" si="249"/>
        <v>25560.304</v>
      </c>
      <c r="AP206">
        <f t="shared" si="250"/>
        <v>22913.41</v>
      </c>
      <c r="AQ206">
        <f t="shared" si="251"/>
        <v>20622.069</v>
      </c>
      <c r="AR206">
        <f t="shared" si="252"/>
        <v>18330.727999999999</v>
      </c>
      <c r="AS206">
        <f t="shared" si="253"/>
        <v>16039.387000000001</v>
      </c>
      <c r="AT206">
        <f t="shared" si="254"/>
        <v>13748.046</v>
      </c>
      <c r="AU206">
        <f t="shared" si="255"/>
        <v>11456.705</v>
      </c>
      <c r="AV206">
        <f t="shared" si="256"/>
        <v>9165.3639999999996</v>
      </c>
      <c r="AW206">
        <f t="shared" si="257"/>
        <v>6874.0229999999992</v>
      </c>
      <c r="AX206">
        <f t="shared" si="258"/>
        <v>4582.6819999999998</v>
      </c>
      <c r="AY206">
        <f t="shared" si="259"/>
        <v>2291.3409999999999</v>
      </c>
      <c r="AZ206">
        <f t="shared" si="260"/>
        <v>516.40766314805535</v>
      </c>
      <c r="BA206">
        <f t="shared" si="261"/>
        <v>24905.931</v>
      </c>
      <c r="BB206">
        <f t="shared" si="262"/>
        <v>22326.799999999999</v>
      </c>
      <c r="BC206">
        <f t="shared" si="263"/>
        <v>20094.12</v>
      </c>
      <c r="BD206">
        <f t="shared" si="264"/>
        <v>17861.439999999999</v>
      </c>
      <c r="BE206">
        <f t="shared" si="265"/>
        <v>15628.76</v>
      </c>
      <c r="BF206">
        <f t="shared" si="266"/>
        <v>13396.08</v>
      </c>
      <c r="BG206">
        <f t="shared" si="267"/>
        <v>11163.4</v>
      </c>
      <c r="BH206">
        <f t="shared" si="268"/>
        <v>8930.7199999999993</v>
      </c>
      <c r="BI206">
        <f t="shared" si="269"/>
        <v>6698.0399999999991</v>
      </c>
      <c r="BJ206">
        <f t="shared" si="270"/>
        <v>4465.3599999999997</v>
      </c>
      <c r="BK206">
        <f t="shared" si="271"/>
        <v>2232.6799999999998</v>
      </c>
      <c r="BL206">
        <f t="shared" si="272"/>
        <v>503.18702710962975</v>
      </c>
      <c r="BM206">
        <f t="shared" si="273"/>
        <v>13849.635500000002</v>
      </c>
      <c r="BN206">
        <f t="shared" si="274"/>
        <v>10884.268500000002</v>
      </c>
      <c r="BO206">
        <f t="shared" si="275"/>
        <v>9719.3815000000013</v>
      </c>
      <c r="BP206">
        <f t="shared" si="276"/>
        <v>8474.960500000001</v>
      </c>
      <c r="BQ206">
        <f t="shared" si="277"/>
        <v>7230.5395000000008</v>
      </c>
      <c r="BR206">
        <f t="shared" si="278"/>
        <v>5986.1185000000005</v>
      </c>
      <c r="BS206">
        <f t="shared" si="279"/>
        <v>4741.6975000000002</v>
      </c>
      <c r="BT206">
        <f t="shared" si="280"/>
        <v>3793.3580000000002</v>
      </c>
      <c r="BU206">
        <f t="shared" si="281"/>
        <v>2845.0185000000001</v>
      </c>
      <c r="BV206">
        <f t="shared" si="282"/>
        <v>1896.6790000000001</v>
      </c>
      <c r="BW206">
        <f t="shared" si="283"/>
        <v>948.33950000000004</v>
      </c>
      <c r="BX206" s="16">
        <f t="shared" si="284"/>
        <v>240.13144206561938</v>
      </c>
      <c r="BY206">
        <f t="shared" si="285"/>
        <v>2369.6800409500911</v>
      </c>
      <c r="BZ206">
        <f t="shared" si="286"/>
        <v>531.36313113459994</v>
      </c>
      <c r="CA206">
        <f t="shared" si="287"/>
        <v>706.34483866901337</v>
      </c>
      <c r="CB206">
        <f t="shared" si="288"/>
        <v>5350.5332602474373</v>
      </c>
    </row>
    <row r="207" spans="1:80" x14ac:dyDescent="0.25">
      <c r="A207">
        <f>'Data Input'!A207</f>
        <v>1</v>
      </c>
      <c r="B207">
        <f>'Data Input'!C207</f>
        <v>58</v>
      </c>
      <c r="C207">
        <f t="shared" si="218"/>
        <v>59</v>
      </c>
      <c r="D207">
        <f t="shared" si="219"/>
        <v>60</v>
      </c>
      <c r="E207">
        <f t="shared" si="220"/>
        <v>61</v>
      </c>
      <c r="F207">
        <f t="shared" si="221"/>
        <v>62</v>
      </c>
      <c r="G207">
        <f t="shared" si="222"/>
        <v>63</v>
      </c>
      <c r="H207">
        <f t="shared" si="223"/>
        <v>64</v>
      </c>
      <c r="I207">
        <f t="shared" si="224"/>
        <v>65</v>
      </c>
      <c r="J207">
        <f t="shared" si="225"/>
        <v>66</v>
      </c>
      <c r="K207">
        <f t="shared" si="226"/>
        <v>67</v>
      </c>
      <c r="L207">
        <f t="shared" si="227"/>
        <v>68</v>
      </c>
      <c r="M207">
        <f>IF('Data Input'!D207&gt;=240,1,0)</f>
        <v>0</v>
      </c>
      <c r="N207">
        <f>_xlfn.IFS('Data Input'!F207&gt;=130,1,'Data Input'!G207=1,1,0=0,0)</f>
        <v>0</v>
      </c>
      <c r="O207">
        <f>'Data Input'!H207</f>
        <v>0</v>
      </c>
      <c r="P207">
        <f>'Data Input'!J207</f>
        <v>24.8</v>
      </c>
      <c r="Q207">
        <f t="shared" si="228"/>
        <v>0</v>
      </c>
      <c r="R207">
        <f>IF('Data Input'!I207&gt;=100,1,0)</f>
        <v>0</v>
      </c>
      <c r="S207" s="18">
        <f>'Data Input'!L207</f>
        <v>3</v>
      </c>
      <c r="T207" s="16">
        <f>'Data Input'!N207</f>
        <v>2016</v>
      </c>
      <c r="U207">
        <f t="shared" si="229"/>
        <v>0.43499127502182899</v>
      </c>
      <c r="V207">
        <f t="shared" si="230"/>
        <v>5.1123324349660541E-2</v>
      </c>
      <c r="W207">
        <f t="shared" si="231"/>
        <v>0.29573902447190792</v>
      </c>
      <c r="X207" s="16">
        <f t="shared" si="232"/>
        <v>1.2360068444283601E-2</v>
      </c>
      <c r="Y207">
        <f t="shared" si="233"/>
        <v>1830.5057658568142</v>
      </c>
      <c r="Z207">
        <f t="shared" si="234"/>
        <v>23.516106607410165</v>
      </c>
      <c r="AA207">
        <f t="shared" si="235"/>
        <v>167.09039799735908</v>
      </c>
      <c r="AB207" s="16">
        <f t="shared" si="236"/>
        <v>63.16491625051863</v>
      </c>
      <c r="AC207">
        <f t="shared" si="237"/>
        <v>33045.478000000003</v>
      </c>
      <c r="AD207">
        <f t="shared" si="238"/>
        <v>29927.101999999999</v>
      </c>
      <c r="AE207">
        <f t="shared" si="239"/>
        <v>26808.725999999999</v>
      </c>
      <c r="AF207">
        <f t="shared" si="240"/>
        <v>23690.35</v>
      </c>
      <c r="AG207">
        <f t="shared" si="241"/>
        <v>20571.973999999998</v>
      </c>
      <c r="AH207">
        <f t="shared" si="242"/>
        <v>17453.597999999998</v>
      </c>
      <c r="AI207">
        <f t="shared" si="243"/>
        <v>14335.222</v>
      </c>
      <c r="AJ207">
        <f t="shared" si="244"/>
        <v>11216.846</v>
      </c>
      <c r="AK207">
        <f t="shared" si="245"/>
        <v>8098.4699999999993</v>
      </c>
      <c r="AL207">
        <f t="shared" si="246"/>
        <v>5398.98</v>
      </c>
      <c r="AM207">
        <f t="shared" si="247"/>
        <v>2699.49</v>
      </c>
      <c r="AN207">
        <f t="shared" si="248"/>
        <v>685.00968589917841</v>
      </c>
      <c r="AO207">
        <f t="shared" si="249"/>
        <v>28049.174999999999</v>
      </c>
      <c r="AP207">
        <f t="shared" si="250"/>
        <v>25402.280999999999</v>
      </c>
      <c r="AQ207">
        <f t="shared" si="251"/>
        <v>22755.386999999999</v>
      </c>
      <c r="AR207">
        <f t="shared" si="252"/>
        <v>20108.492999999999</v>
      </c>
      <c r="AS207">
        <f t="shared" si="253"/>
        <v>17461.598999999998</v>
      </c>
      <c r="AT207">
        <f t="shared" si="254"/>
        <v>14814.705</v>
      </c>
      <c r="AU207">
        <f t="shared" si="255"/>
        <v>12167.811</v>
      </c>
      <c r="AV207">
        <f t="shared" si="256"/>
        <v>9520.9169999999995</v>
      </c>
      <c r="AW207">
        <f t="shared" si="257"/>
        <v>6874.0229999999992</v>
      </c>
      <c r="AX207">
        <f t="shared" si="258"/>
        <v>4582.6819999999998</v>
      </c>
      <c r="AY207">
        <f t="shared" si="259"/>
        <v>2291.3409999999999</v>
      </c>
      <c r="AZ207">
        <f t="shared" si="260"/>
        <v>581.4397983683358</v>
      </c>
      <c r="BA207">
        <f t="shared" si="261"/>
        <v>27331.088000000003</v>
      </c>
      <c r="BB207">
        <f t="shared" si="262"/>
        <v>24751.957000000002</v>
      </c>
      <c r="BC207">
        <f t="shared" si="263"/>
        <v>22172.826000000001</v>
      </c>
      <c r="BD207">
        <f t="shared" si="264"/>
        <v>19593.695</v>
      </c>
      <c r="BE207">
        <f t="shared" si="265"/>
        <v>17014.563999999998</v>
      </c>
      <c r="BF207">
        <f t="shared" si="266"/>
        <v>14435.432999999997</v>
      </c>
      <c r="BG207">
        <f t="shared" si="267"/>
        <v>11856.301999999998</v>
      </c>
      <c r="BH207">
        <f t="shared" si="268"/>
        <v>9277.1709999999985</v>
      </c>
      <c r="BI207">
        <f t="shared" si="269"/>
        <v>6698.0399999999991</v>
      </c>
      <c r="BJ207">
        <f t="shared" si="270"/>
        <v>4465.3599999999997</v>
      </c>
      <c r="BK207">
        <f t="shared" si="271"/>
        <v>2232.6799999999998</v>
      </c>
      <c r="BL207">
        <f t="shared" si="272"/>
        <v>566.55433582261219</v>
      </c>
      <c r="BM207">
        <f t="shared" si="273"/>
        <v>32375.591</v>
      </c>
      <c r="BN207">
        <f t="shared" si="274"/>
        <v>29410.224000000002</v>
      </c>
      <c r="BO207">
        <f t="shared" si="275"/>
        <v>24743.814000000002</v>
      </c>
      <c r="BP207">
        <f t="shared" si="276"/>
        <v>20077.404000000002</v>
      </c>
      <c r="BQ207">
        <f t="shared" si="277"/>
        <v>16792.669000000002</v>
      </c>
      <c r="BR207">
        <f t="shared" si="278"/>
        <v>13507.934000000001</v>
      </c>
      <c r="BS207">
        <f t="shared" si="279"/>
        <v>10223.199000000001</v>
      </c>
      <c r="BT207">
        <f t="shared" si="280"/>
        <v>6938.4639999999999</v>
      </c>
      <c r="BU207">
        <f t="shared" si="281"/>
        <v>3653.7290000000003</v>
      </c>
      <c r="BV207">
        <f t="shared" si="282"/>
        <v>2488.8420000000001</v>
      </c>
      <c r="BW207">
        <f t="shared" si="283"/>
        <v>1244.421</v>
      </c>
      <c r="BX207" s="16">
        <f t="shared" si="284"/>
        <v>575.95674053662412</v>
      </c>
      <c r="BY207">
        <f t="shared" si="285"/>
        <v>2515.5154517559927</v>
      </c>
      <c r="BZ207">
        <f t="shared" si="286"/>
        <v>604.95590497574597</v>
      </c>
      <c r="CA207">
        <f t="shared" si="287"/>
        <v>733.64473381997129</v>
      </c>
      <c r="CB207">
        <f t="shared" si="288"/>
        <v>639.1216567871428</v>
      </c>
    </row>
    <row r="208" spans="1:80" x14ac:dyDescent="0.25">
      <c r="A208">
        <f>'Data Input'!A208</f>
        <v>0</v>
      </c>
      <c r="B208">
        <f>'Data Input'!C208</f>
        <v>28</v>
      </c>
      <c r="C208">
        <f t="shared" si="218"/>
        <v>29</v>
      </c>
      <c r="D208">
        <f t="shared" si="219"/>
        <v>30</v>
      </c>
      <c r="E208">
        <f t="shared" si="220"/>
        <v>31</v>
      </c>
      <c r="F208">
        <f t="shared" si="221"/>
        <v>32</v>
      </c>
      <c r="G208">
        <f t="shared" si="222"/>
        <v>33</v>
      </c>
      <c r="H208">
        <f t="shared" si="223"/>
        <v>34</v>
      </c>
      <c r="I208">
        <f t="shared" si="224"/>
        <v>35</v>
      </c>
      <c r="J208">
        <f t="shared" si="225"/>
        <v>36</v>
      </c>
      <c r="K208">
        <f t="shared" si="226"/>
        <v>37</v>
      </c>
      <c r="L208">
        <f t="shared" si="227"/>
        <v>38</v>
      </c>
      <c r="M208">
        <f>IF('Data Input'!D208&gt;=240,1,0)</f>
        <v>0</v>
      </c>
      <c r="N208">
        <f>_xlfn.IFS('Data Input'!F208&gt;=130,1,'Data Input'!G208=1,1,0=0,0)</f>
        <v>0</v>
      </c>
      <c r="O208">
        <f>'Data Input'!H208</f>
        <v>0</v>
      </c>
      <c r="P208">
        <f>'Data Input'!J208</f>
        <v>19</v>
      </c>
      <c r="Q208">
        <f t="shared" si="228"/>
        <v>0</v>
      </c>
      <c r="R208">
        <f>IF('Data Input'!I208&gt;=100,1,0)</f>
        <v>0</v>
      </c>
      <c r="S208" s="18">
        <f>'Data Input'!L208</f>
        <v>3</v>
      </c>
      <c r="T208" s="16">
        <f>'Data Input'!N208</f>
        <v>2016</v>
      </c>
      <c r="U208">
        <f t="shared" si="229"/>
        <v>0.32103051598997578</v>
      </c>
      <c r="V208">
        <f t="shared" si="230"/>
        <v>3.9794064866794432E-2</v>
      </c>
      <c r="W208">
        <f t="shared" si="231"/>
        <v>0.24990144208079418</v>
      </c>
      <c r="X208" s="16">
        <f t="shared" si="232"/>
        <v>4.0906759010385383E-3</v>
      </c>
      <c r="Y208">
        <f t="shared" si="233"/>
        <v>1350.9425229417511</v>
      </c>
      <c r="Z208">
        <f t="shared" si="234"/>
        <v>18.304785216025319</v>
      </c>
      <c r="AA208">
        <f t="shared" si="235"/>
        <v>141.19249731061538</v>
      </c>
      <c r="AB208" s="16">
        <f t="shared" si="236"/>
        <v>20.904997562259894</v>
      </c>
      <c r="AC208">
        <f t="shared" si="237"/>
        <v>52686.598999999987</v>
      </c>
      <c r="AD208">
        <f t="shared" si="238"/>
        <v>48032.30599999999</v>
      </c>
      <c r="AE208">
        <f t="shared" si="239"/>
        <v>43378.012999999992</v>
      </c>
      <c r="AF208">
        <f t="shared" si="240"/>
        <v>38723.719999999994</v>
      </c>
      <c r="AG208">
        <f t="shared" si="241"/>
        <v>34069.426999999996</v>
      </c>
      <c r="AH208">
        <f t="shared" si="242"/>
        <v>29415.133999999998</v>
      </c>
      <c r="AI208">
        <f t="shared" si="243"/>
        <v>24760.841</v>
      </c>
      <c r="AJ208">
        <f t="shared" si="244"/>
        <v>20106.547999999999</v>
      </c>
      <c r="AK208">
        <f t="shared" si="245"/>
        <v>15079.911</v>
      </c>
      <c r="AL208">
        <f t="shared" si="246"/>
        <v>10053.273999999999</v>
      </c>
      <c r="AM208">
        <f t="shared" si="247"/>
        <v>5026.6369999999997</v>
      </c>
      <c r="AN208">
        <f t="shared" si="248"/>
        <v>839.20500427105901</v>
      </c>
      <c r="AO208">
        <f t="shared" si="249"/>
        <v>44720.65600000001</v>
      </c>
      <c r="AP208">
        <f t="shared" si="250"/>
        <v>40770.068000000007</v>
      </c>
      <c r="AQ208">
        <f t="shared" si="251"/>
        <v>36819.480000000003</v>
      </c>
      <c r="AR208">
        <f t="shared" si="252"/>
        <v>32868.892</v>
      </c>
      <c r="AS208">
        <f t="shared" si="253"/>
        <v>28918.304</v>
      </c>
      <c r="AT208">
        <f t="shared" si="254"/>
        <v>24967.716</v>
      </c>
      <c r="AU208">
        <f t="shared" si="255"/>
        <v>21017.128000000001</v>
      </c>
      <c r="AV208">
        <f t="shared" si="256"/>
        <v>17066.54</v>
      </c>
      <c r="AW208">
        <f t="shared" si="257"/>
        <v>12799.905000000001</v>
      </c>
      <c r="AX208">
        <f t="shared" si="258"/>
        <v>8533.27</v>
      </c>
      <c r="AY208">
        <f t="shared" si="259"/>
        <v>4266.6350000000002</v>
      </c>
      <c r="AZ208">
        <f t="shared" si="260"/>
        <v>712.32150274189689</v>
      </c>
      <c r="BA208">
        <f t="shared" si="261"/>
        <v>36575.762999999999</v>
      </c>
      <c r="BB208">
        <f t="shared" si="262"/>
        <v>33726.313999999998</v>
      </c>
      <c r="BC208">
        <f t="shared" si="263"/>
        <v>30876.865000000002</v>
      </c>
      <c r="BD208">
        <f t="shared" si="264"/>
        <v>28027.416000000001</v>
      </c>
      <c r="BE208">
        <f t="shared" si="265"/>
        <v>25177.967000000001</v>
      </c>
      <c r="BF208">
        <f t="shared" si="266"/>
        <v>22328.518</v>
      </c>
      <c r="BG208">
        <f t="shared" si="267"/>
        <v>19479.069</v>
      </c>
      <c r="BH208">
        <f t="shared" si="268"/>
        <v>16629.62</v>
      </c>
      <c r="BI208">
        <f t="shared" si="269"/>
        <v>12472.215</v>
      </c>
      <c r="BJ208">
        <f t="shared" si="270"/>
        <v>8314.81</v>
      </c>
      <c r="BK208">
        <f t="shared" si="271"/>
        <v>4157.4049999999997</v>
      </c>
      <c r="BL208">
        <f t="shared" si="272"/>
        <v>619.79731895358395</v>
      </c>
      <c r="BM208">
        <f t="shared" si="273"/>
        <v>43355.21</v>
      </c>
      <c r="BN208">
        <f t="shared" si="274"/>
        <v>40389.843000000001</v>
      </c>
      <c r="BO208">
        <f t="shared" si="275"/>
        <v>37008.285000000003</v>
      </c>
      <c r="BP208">
        <f t="shared" si="276"/>
        <v>33626.727000000006</v>
      </c>
      <c r="BQ208">
        <f t="shared" si="277"/>
        <v>30245.169000000005</v>
      </c>
      <c r="BR208">
        <f t="shared" si="278"/>
        <v>26863.611000000004</v>
      </c>
      <c r="BS208">
        <f t="shared" si="279"/>
        <v>23482.053000000004</v>
      </c>
      <c r="BT208">
        <f t="shared" si="280"/>
        <v>20100.495000000003</v>
      </c>
      <c r="BU208">
        <f t="shared" si="281"/>
        <v>16718.937000000002</v>
      </c>
      <c r="BV208">
        <f t="shared" si="282"/>
        <v>11145.958000000001</v>
      </c>
      <c r="BW208">
        <f t="shared" si="283"/>
        <v>5572.9790000000003</v>
      </c>
      <c r="BX208" s="16">
        <f t="shared" si="284"/>
        <v>750.67092999114368</v>
      </c>
      <c r="BY208">
        <f t="shared" si="285"/>
        <v>2190.14752721281</v>
      </c>
      <c r="BZ208">
        <f t="shared" si="286"/>
        <v>730.62628795792216</v>
      </c>
      <c r="CA208">
        <f t="shared" si="287"/>
        <v>760.98981626419936</v>
      </c>
      <c r="CB208">
        <f t="shared" si="288"/>
        <v>771.57592755340352</v>
      </c>
    </row>
    <row r="209" spans="1:80" x14ac:dyDescent="0.25">
      <c r="A209">
        <f>'Data Input'!A209</f>
        <v>1</v>
      </c>
      <c r="B209">
        <f>'Data Input'!C209</f>
        <v>58</v>
      </c>
      <c r="C209">
        <f t="shared" si="218"/>
        <v>59</v>
      </c>
      <c r="D209">
        <f t="shared" si="219"/>
        <v>60</v>
      </c>
      <c r="E209">
        <f t="shared" si="220"/>
        <v>61</v>
      </c>
      <c r="F209">
        <f t="shared" si="221"/>
        <v>62</v>
      </c>
      <c r="G209">
        <f t="shared" si="222"/>
        <v>63</v>
      </c>
      <c r="H209">
        <f t="shared" si="223"/>
        <v>64</v>
      </c>
      <c r="I209">
        <f t="shared" si="224"/>
        <v>65</v>
      </c>
      <c r="J209">
        <f t="shared" si="225"/>
        <v>66</v>
      </c>
      <c r="K209">
        <f t="shared" si="226"/>
        <v>67</v>
      </c>
      <c r="L209">
        <f t="shared" si="227"/>
        <v>68</v>
      </c>
      <c r="M209">
        <f>IF('Data Input'!D209&gt;=240,1,0)</f>
        <v>0</v>
      </c>
      <c r="N209">
        <f>_xlfn.IFS('Data Input'!F209&gt;=130,1,'Data Input'!G209=1,1,0=0,0)</f>
        <v>0</v>
      </c>
      <c r="O209">
        <f>'Data Input'!H209</f>
        <v>0</v>
      </c>
      <c r="P209">
        <f>'Data Input'!J209</f>
        <v>39.299999999999997</v>
      </c>
      <c r="Q209">
        <f t="shared" si="228"/>
        <v>0</v>
      </c>
      <c r="R209">
        <f>IF('Data Input'!I209&gt;=100,1,0)</f>
        <v>1</v>
      </c>
      <c r="S209" s="18">
        <f>'Data Input'!L209</f>
        <v>3</v>
      </c>
      <c r="T209" s="16">
        <f>'Data Input'!N209</f>
        <v>2016</v>
      </c>
      <c r="U209">
        <f t="shared" si="229"/>
        <v>0.72258025314542862</v>
      </c>
      <c r="V209">
        <f t="shared" si="230"/>
        <v>6.2920387922086068E-2</v>
      </c>
      <c r="W209">
        <f t="shared" si="231"/>
        <v>0.50834607472076043</v>
      </c>
      <c r="X209" s="16">
        <f t="shared" si="232"/>
        <v>1</v>
      </c>
      <c r="Y209">
        <f t="shared" si="233"/>
        <v>3040.7214940359609</v>
      </c>
      <c r="Z209">
        <f t="shared" si="234"/>
        <v>28.942612182949798</v>
      </c>
      <c r="AA209">
        <f t="shared" si="235"/>
        <v>287.21183515486797</v>
      </c>
      <c r="AB209" s="16">
        <f t="shared" si="236"/>
        <v>5110.4018181818183</v>
      </c>
      <c r="AC209">
        <f t="shared" si="237"/>
        <v>33045.478000000003</v>
      </c>
      <c r="AD209">
        <f t="shared" si="238"/>
        <v>29927.101999999999</v>
      </c>
      <c r="AE209">
        <f t="shared" si="239"/>
        <v>26808.725999999999</v>
      </c>
      <c r="AF209">
        <f t="shared" si="240"/>
        <v>23690.35</v>
      </c>
      <c r="AG209">
        <f t="shared" si="241"/>
        <v>20571.973999999998</v>
      </c>
      <c r="AH209">
        <f t="shared" si="242"/>
        <v>17453.597999999998</v>
      </c>
      <c r="AI209">
        <f t="shared" si="243"/>
        <v>14335.222</v>
      </c>
      <c r="AJ209">
        <f t="shared" si="244"/>
        <v>11216.846</v>
      </c>
      <c r="AK209">
        <f t="shared" si="245"/>
        <v>8098.4699999999993</v>
      </c>
      <c r="AL209">
        <f t="shared" si="246"/>
        <v>5398.98</v>
      </c>
      <c r="AM209">
        <f t="shared" si="247"/>
        <v>2699.49</v>
      </c>
      <c r="AN209">
        <f t="shared" si="248"/>
        <v>1137.8951732290718</v>
      </c>
      <c r="AO209">
        <f t="shared" si="249"/>
        <v>28049.174999999999</v>
      </c>
      <c r="AP209">
        <f t="shared" si="250"/>
        <v>25402.280999999999</v>
      </c>
      <c r="AQ209">
        <f t="shared" si="251"/>
        <v>22755.386999999999</v>
      </c>
      <c r="AR209">
        <f t="shared" si="252"/>
        <v>20108.492999999999</v>
      </c>
      <c r="AS209">
        <f t="shared" si="253"/>
        <v>17461.598999999998</v>
      </c>
      <c r="AT209">
        <f t="shared" si="254"/>
        <v>14814.705</v>
      </c>
      <c r="AU209">
        <f t="shared" si="255"/>
        <v>12167.811</v>
      </c>
      <c r="AV209">
        <f t="shared" si="256"/>
        <v>9520.9169999999995</v>
      </c>
      <c r="AW209">
        <f t="shared" si="257"/>
        <v>6874.0229999999992</v>
      </c>
      <c r="AX209">
        <f t="shared" si="258"/>
        <v>4582.6819999999998</v>
      </c>
      <c r="AY209">
        <f t="shared" si="259"/>
        <v>2291.3409999999999</v>
      </c>
      <c r="AZ209">
        <f t="shared" si="260"/>
        <v>965.85136488711282</v>
      </c>
      <c r="BA209">
        <f t="shared" si="261"/>
        <v>27331.088000000003</v>
      </c>
      <c r="BB209">
        <f t="shared" si="262"/>
        <v>24751.957000000002</v>
      </c>
      <c r="BC209">
        <f t="shared" si="263"/>
        <v>22172.826000000001</v>
      </c>
      <c r="BD209">
        <f t="shared" si="264"/>
        <v>19593.695</v>
      </c>
      <c r="BE209">
        <f t="shared" si="265"/>
        <v>17014.563999999998</v>
      </c>
      <c r="BF209">
        <f t="shared" si="266"/>
        <v>14435.432999999997</v>
      </c>
      <c r="BG209">
        <f t="shared" si="267"/>
        <v>11856.301999999998</v>
      </c>
      <c r="BH209">
        <f t="shared" si="268"/>
        <v>9277.1709999999985</v>
      </c>
      <c r="BI209">
        <f t="shared" si="269"/>
        <v>6698.0399999999991</v>
      </c>
      <c r="BJ209">
        <f t="shared" si="270"/>
        <v>4465.3599999999997</v>
      </c>
      <c r="BK209">
        <f t="shared" si="271"/>
        <v>2232.6799999999998</v>
      </c>
      <c r="BL209">
        <f t="shared" si="272"/>
        <v>941.12456710493677</v>
      </c>
      <c r="BM209">
        <f t="shared" si="273"/>
        <v>32375.591</v>
      </c>
      <c r="BN209">
        <f t="shared" si="274"/>
        <v>29410.224000000002</v>
      </c>
      <c r="BO209">
        <f t="shared" si="275"/>
        <v>24743.814000000002</v>
      </c>
      <c r="BP209">
        <f t="shared" si="276"/>
        <v>20077.404000000002</v>
      </c>
      <c r="BQ209">
        <f t="shared" si="277"/>
        <v>16792.669000000002</v>
      </c>
      <c r="BR209">
        <f t="shared" si="278"/>
        <v>13507.934000000001</v>
      </c>
      <c r="BS209">
        <f t="shared" si="279"/>
        <v>10223.199000000001</v>
      </c>
      <c r="BT209">
        <f t="shared" si="280"/>
        <v>6938.4639999999999</v>
      </c>
      <c r="BU209">
        <f t="shared" si="281"/>
        <v>3653.7290000000003</v>
      </c>
      <c r="BV209">
        <f t="shared" si="282"/>
        <v>2488.8420000000001</v>
      </c>
      <c r="BW209">
        <f t="shared" si="283"/>
        <v>1244.421</v>
      </c>
      <c r="BX209" s="16">
        <f t="shared" si="284"/>
        <v>956.74325273969009</v>
      </c>
      <c r="BY209">
        <f t="shared" si="285"/>
        <v>4178.6166672650324</v>
      </c>
      <c r="BZ209">
        <f t="shared" si="286"/>
        <v>994.79397707006262</v>
      </c>
      <c r="CA209">
        <f t="shared" si="287"/>
        <v>1228.3364022598048</v>
      </c>
      <c r="CB209">
        <f t="shared" si="288"/>
        <v>6067.1450709215087</v>
      </c>
    </row>
    <row r="210" spans="1:80" x14ac:dyDescent="0.25">
      <c r="A210">
        <f>'Data Input'!A210</f>
        <v>1</v>
      </c>
      <c r="B210">
        <f>'Data Input'!C210</f>
        <v>68</v>
      </c>
      <c r="C210">
        <f t="shared" si="218"/>
        <v>69</v>
      </c>
      <c r="D210">
        <f t="shared" si="219"/>
        <v>70</v>
      </c>
      <c r="E210">
        <f t="shared" si="220"/>
        <v>71</v>
      </c>
      <c r="F210">
        <f t="shared" si="221"/>
        <v>72</v>
      </c>
      <c r="G210">
        <f t="shared" si="222"/>
        <v>73</v>
      </c>
      <c r="H210">
        <f t="shared" si="223"/>
        <v>74</v>
      </c>
      <c r="I210">
        <f t="shared" si="224"/>
        <v>75</v>
      </c>
      <c r="J210">
        <f t="shared" si="225"/>
        <v>76</v>
      </c>
      <c r="K210">
        <f t="shared" si="226"/>
        <v>77</v>
      </c>
      <c r="L210">
        <f t="shared" si="227"/>
        <v>78</v>
      </c>
      <c r="M210">
        <f>IF('Data Input'!D210&gt;=240,1,0)</f>
        <v>0</v>
      </c>
      <c r="N210">
        <f>_xlfn.IFS('Data Input'!F210&gt;=130,1,'Data Input'!G210=1,1,0=0,0)</f>
        <v>0</v>
      </c>
      <c r="O210">
        <f>'Data Input'!H210</f>
        <v>0</v>
      </c>
      <c r="P210">
        <f>'Data Input'!J210</f>
        <v>20.5</v>
      </c>
      <c r="Q210">
        <f t="shared" si="228"/>
        <v>0</v>
      </c>
      <c r="R210">
        <f>IF('Data Input'!I210&gt;=100,1,0)</f>
        <v>0</v>
      </c>
      <c r="S210" s="18">
        <f>'Data Input'!L210</f>
        <v>3</v>
      </c>
      <c r="T210" s="16">
        <f>'Data Input'!N210</f>
        <v>2016</v>
      </c>
      <c r="U210">
        <f t="shared" si="229"/>
        <v>0.34910945426323142</v>
      </c>
      <c r="V210">
        <f t="shared" si="230"/>
        <v>4.2469557058024798E-2</v>
      </c>
      <c r="W210">
        <f t="shared" si="231"/>
        <v>0.26128971435954723</v>
      </c>
      <c r="X210" s="16">
        <f t="shared" si="232"/>
        <v>5.4492290975409396E-3</v>
      </c>
      <c r="Y210">
        <f t="shared" si="233"/>
        <v>1469.1027283521996</v>
      </c>
      <c r="Z210">
        <f t="shared" si="234"/>
        <v>19.535479041136174</v>
      </c>
      <c r="AA210">
        <f t="shared" si="235"/>
        <v>147.62678832431246</v>
      </c>
      <c r="AB210" s="16">
        <f t="shared" si="236"/>
        <v>27.847750287762484</v>
      </c>
      <c r="AC210">
        <f t="shared" si="237"/>
        <v>29694.389999999992</v>
      </c>
      <c r="AD210">
        <f t="shared" si="238"/>
        <v>26994.899999999994</v>
      </c>
      <c r="AE210">
        <f t="shared" si="239"/>
        <v>24295.409999999996</v>
      </c>
      <c r="AF210">
        <f t="shared" si="240"/>
        <v>21595.919999999998</v>
      </c>
      <c r="AG210">
        <f t="shared" si="241"/>
        <v>18896.43</v>
      </c>
      <c r="AH210">
        <f t="shared" si="242"/>
        <v>16196.939999999999</v>
      </c>
      <c r="AI210">
        <f t="shared" si="243"/>
        <v>13497.449999999999</v>
      </c>
      <c r="AJ210">
        <f t="shared" si="244"/>
        <v>10797.96</v>
      </c>
      <c r="AK210">
        <f t="shared" si="245"/>
        <v>8098.4699999999993</v>
      </c>
      <c r="AL210">
        <f t="shared" si="246"/>
        <v>5398.98</v>
      </c>
      <c r="AM210">
        <f t="shared" si="247"/>
        <v>2699.49</v>
      </c>
      <c r="AN210">
        <f t="shared" si="248"/>
        <v>506.25732433709339</v>
      </c>
      <c r="AO210">
        <f t="shared" si="249"/>
        <v>25204.751</v>
      </c>
      <c r="AP210">
        <f t="shared" si="250"/>
        <v>22913.41</v>
      </c>
      <c r="AQ210">
        <f t="shared" si="251"/>
        <v>20622.069</v>
      </c>
      <c r="AR210">
        <f t="shared" si="252"/>
        <v>18330.727999999999</v>
      </c>
      <c r="AS210">
        <f t="shared" si="253"/>
        <v>16039.387000000001</v>
      </c>
      <c r="AT210">
        <f t="shared" si="254"/>
        <v>13748.046</v>
      </c>
      <c r="AU210">
        <f t="shared" si="255"/>
        <v>11456.705</v>
      </c>
      <c r="AV210">
        <f t="shared" si="256"/>
        <v>9165.3639999999996</v>
      </c>
      <c r="AW210">
        <f t="shared" si="257"/>
        <v>6874.0229999999992</v>
      </c>
      <c r="AX210">
        <f t="shared" si="258"/>
        <v>4582.6819999999998</v>
      </c>
      <c r="AY210">
        <f t="shared" si="259"/>
        <v>2291.3409999999999</v>
      </c>
      <c r="AZ210">
        <f t="shared" si="260"/>
        <v>429.71382142696569</v>
      </c>
      <c r="BA210">
        <f t="shared" si="261"/>
        <v>24559.48</v>
      </c>
      <c r="BB210">
        <f t="shared" si="262"/>
        <v>22326.799999999999</v>
      </c>
      <c r="BC210">
        <f t="shared" si="263"/>
        <v>20094.12</v>
      </c>
      <c r="BD210">
        <f t="shared" si="264"/>
        <v>17861.439999999999</v>
      </c>
      <c r="BE210">
        <f t="shared" si="265"/>
        <v>15628.76</v>
      </c>
      <c r="BF210">
        <f t="shared" si="266"/>
        <v>13396.08</v>
      </c>
      <c r="BG210">
        <f t="shared" si="267"/>
        <v>11163.4</v>
      </c>
      <c r="BH210">
        <f t="shared" si="268"/>
        <v>8930.7199999999993</v>
      </c>
      <c r="BI210">
        <f t="shared" si="269"/>
        <v>6698.0399999999991</v>
      </c>
      <c r="BJ210">
        <f t="shared" si="270"/>
        <v>4465.3599999999997</v>
      </c>
      <c r="BK210">
        <f t="shared" si="271"/>
        <v>2232.6799999999998</v>
      </c>
      <c r="BL210">
        <f t="shared" si="272"/>
        <v>418.71264679659544</v>
      </c>
      <c r="BM210">
        <f t="shared" si="273"/>
        <v>13040.925000000001</v>
      </c>
      <c r="BN210">
        <f t="shared" si="274"/>
        <v>10075.558000000001</v>
      </c>
      <c r="BO210">
        <f t="shared" si="275"/>
        <v>8831.1370000000006</v>
      </c>
      <c r="BP210">
        <f t="shared" si="276"/>
        <v>7586.7160000000003</v>
      </c>
      <c r="BQ210">
        <f t="shared" si="277"/>
        <v>6638.3765000000003</v>
      </c>
      <c r="BR210">
        <f t="shared" si="278"/>
        <v>5690.0370000000003</v>
      </c>
      <c r="BS210">
        <f t="shared" si="279"/>
        <v>4741.6975000000002</v>
      </c>
      <c r="BT210">
        <f t="shared" si="280"/>
        <v>3793.3580000000002</v>
      </c>
      <c r="BU210">
        <f t="shared" si="281"/>
        <v>2845.0185000000001</v>
      </c>
      <c r="BV210">
        <f t="shared" si="282"/>
        <v>1896.6790000000001</v>
      </c>
      <c r="BW210">
        <f t="shared" si="283"/>
        <v>948.33950000000004</v>
      </c>
      <c r="BX210" s="16">
        <f t="shared" si="284"/>
        <v>187.94062949382976</v>
      </c>
      <c r="BY210">
        <f t="shared" si="285"/>
        <v>1975.3600526892931</v>
      </c>
      <c r="BZ210">
        <f t="shared" si="286"/>
        <v>449.24930046810186</v>
      </c>
      <c r="CA210">
        <f t="shared" si="287"/>
        <v>566.33943512090786</v>
      </c>
      <c r="CB210">
        <f t="shared" si="288"/>
        <v>215.78837978159225</v>
      </c>
    </row>
    <row r="211" spans="1:80" x14ac:dyDescent="0.25">
      <c r="A211">
        <f>'Data Input'!A211</f>
        <v>0</v>
      </c>
      <c r="B211">
        <f>'Data Input'!C211</f>
        <v>34</v>
      </c>
      <c r="C211">
        <f t="shared" si="218"/>
        <v>35</v>
      </c>
      <c r="D211">
        <f t="shared" si="219"/>
        <v>36</v>
      </c>
      <c r="E211">
        <f t="shared" si="220"/>
        <v>37</v>
      </c>
      <c r="F211">
        <f t="shared" si="221"/>
        <v>38</v>
      </c>
      <c r="G211">
        <f t="shared" si="222"/>
        <v>39</v>
      </c>
      <c r="H211">
        <f t="shared" si="223"/>
        <v>40</v>
      </c>
      <c r="I211">
        <f t="shared" si="224"/>
        <v>41</v>
      </c>
      <c r="J211">
        <f t="shared" si="225"/>
        <v>42</v>
      </c>
      <c r="K211">
        <f t="shared" si="226"/>
        <v>43</v>
      </c>
      <c r="L211">
        <f t="shared" si="227"/>
        <v>44</v>
      </c>
      <c r="M211">
        <f>IF('Data Input'!D211&gt;=240,1,0)</f>
        <v>0</v>
      </c>
      <c r="N211">
        <f>_xlfn.IFS('Data Input'!F211&gt;=130,1,'Data Input'!G211=1,1,0=0,0)</f>
        <v>0</v>
      </c>
      <c r="O211">
        <f>'Data Input'!H211</f>
        <v>0</v>
      </c>
      <c r="P211">
        <f>'Data Input'!J211</f>
        <v>23.7</v>
      </c>
      <c r="Q211">
        <f t="shared" si="228"/>
        <v>0</v>
      </c>
      <c r="R211">
        <f>IF('Data Input'!I211&gt;=100,1,0)</f>
        <v>0</v>
      </c>
      <c r="S211" s="18">
        <f>'Data Input'!L211</f>
        <v>3</v>
      </c>
      <c r="T211" s="16">
        <f>'Data Input'!N211</f>
        <v>2016</v>
      </c>
      <c r="U211">
        <f t="shared" si="229"/>
        <v>0.41241839078328724</v>
      </c>
      <c r="V211">
        <f t="shared" si="230"/>
        <v>4.8762508982508904E-2</v>
      </c>
      <c r="W211">
        <f t="shared" si="231"/>
        <v>0.28667859235517473</v>
      </c>
      <c r="X211" s="16">
        <f t="shared" si="232"/>
        <v>1.0029525759815553E-2</v>
      </c>
      <c r="Y211">
        <f t="shared" si="233"/>
        <v>1735.5158266940218</v>
      </c>
      <c r="Z211">
        <f t="shared" si="234"/>
        <v>22.430160289157513</v>
      </c>
      <c r="AA211">
        <f t="shared" si="235"/>
        <v>161.97131974545658</v>
      </c>
      <c r="AB211" s="16">
        <f t="shared" si="236"/>
        <v>51.254906678462788</v>
      </c>
      <c r="AC211">
        <f t="shared" si="237"/>
        <v>54920.663</v>
      </c>
      <c r="AD211">
        <f t="shared" si="238"/>
        <v>50266.37</v>
      </c>
      <c r="AE211">
        <f t="shared" si="239"/>
        <v>45239.733</v>
      </c>
      <c r="AF211">
        <f t="shared" si="240"/>
        <v>40213.095999999998</v>
      </c>
      <c r="AG211">
        <f t="shared" si="241"/>
        <v>35186.458999999995</v>
      </c>
      <c r="AH211">
        <f t="shared" si="242"/>
        <v>30159.821999999996</v>
      </c>
      <c r="AI211">
        <f t="shared" si="243"/>
        <v>25133.184999999998</v>
      </c>
      <c r="AJ211">
        <f t="shared" si="244"/>
        <v>20106.547999999999</v>
      </c>
      <c r="AK211">
        <f t="shared" si="245"/>
        <v>15079.911</v>
      </c>
      <c r="AL211">
        <f t="shared" si="246"/>
        <v>10053.273999999999</v>
      </c>
      <c r="AM211">
        <f t="shared" si="247"/>
        <v>5026.6369999999997</v>
      </c>
      <c r="AN211">
        <f t="shared" si="248"/>
        <v>1112.3675930178897</v>
      </c>
      <c r="AO211">
        <f t="shared" si="249"/>
        <v>46616.938000000016</v>
      </c>
      <c r="AP211">
        <f t="shared" si="250"/>
        <v>42666.350000000013</v>
      </c>
      <c r="AQ211">
        <f t="shared" si="251"/>
        <v>38399.715000000011</v>
      </c>
      <c r="AR211">
        <f t="shared" si="252"/>
        <v>34133.080000000009</v>
      </c>
      <c r="AS211">
        <f t="shared" si="253"/>
        <v>29866.445000000007</v>
      </c>
      <c r="AT211">
        <f t="shared" si="254"/>
        <v>25599.810000000005</v>
      </c>
      <c r="AU211">
        <f t="shared" si="255"/>
        <v>21333.175000000003</v>
      </c>
      <c r="AV211">
        <f t="shared" si="256"/>
        <v>17066.54</v>
      </c>
      <c r="AW211">
        <f t="shared" si="257"/>
        <v>12799.905000000001</v>
      </c>
      <c r="AX211">
        <f t="shared" si="258"/>
        <v>8533.27</v>
      </c>
      <c r="AY211">
        <f t="shared" si="259"/>
        <v>4266.6350000000002</v>
      </c>
      <c r="AZ211">
        <f t="shared" si="260"/>
        <v>944.18326077872257</v>
      </c>
      <c r="BA211">
        <f t="shared" si="261"/>
        <v>44423.498999999996</v>
      </c>
      <c r="BB211">
        <f t="shared" si="262"/>
        <v>41574.049999999996</v>
      </c>
      <c r="BC211">
        <f t="shared" si="263"/>
        <v>37416.644999999997</v>
      </c>
      <c r="BD211">
        <f t="shared" si="264"/>
        <v>33259.24</v>
      </c>
      <c r="BE211">
        <f t="shared" si="265"/>
        <v>29101.834999999995</v>
      </c>
      <c r="BF211">
        <f t="shared" si="266"/>
        <v>24944.429999999997</v>
      </c>
      <c r="BG211">
        <f t="shared" si="267"/>
        <v>20787.024999999998</v>
      </c>
      <c r="BH211">
        <f t="shared" si="268"/>
        <v>16629.62</v>
      </c>
      <c r="BI211">
        <f t="shared" si="269"/>
        <v>12472.215</v>
      </c>
      <c r="BJ211">
        <f t="shared" si="270"/>
        <v>8314.81</v>
      </c>
      <c r="BK211">
        <f t="shared" si="271"/>
        <v>4157.4049999999997</v>
      </c>
      <c r="BL211">
        <f t="shared" si="272"/>
        <v>916.6028354297531</v>
      </c>
      <c r="BM211">
        <f t="shared" si="273"/>
        <v>56503.735999999997</v>
      </c>
      <c r="BN211">
        <f t="shared" si="274"/>
        <v>53538.368999999999</v>
      </c>
      <c r="BO211">
        <f t="shared" si="275"/>
        <v>50156.811000000002</v>
      </c>
      <c r="BP211">
        <f t="shared" si="276"/>
        <v>44583.832000000002</v>
      </c>
      <c r="BQ211">
        <f t="shared" si="277"/>
        <v>39010.853000000003</v>
      </c>
      <c r="BR211">
        <f t="shared" si="278"/>
        <v>33437.874000000003</v>
      </c>
      <c r="BS211">
        <f t="shared" si="279"/>
        <v>27864.895</v>
      </c>
      <c r="BT211">
        <f t="shared" si="280"/>
        <v>22291.916000000001</v>
      </c>
      <c r="BU211">
        <f t="shared" si="281"/>
        <v>16718.937000000002</v>
      </c>
      <c r="BV211">
        <f t="shared" si="282"/>
        <v>11145.958000000001</v>
      </c>
      <c r="BW211">
        <f t="shared" si="283"/>
        <v>5572.9790000000003</v>
      </c>
      <c r="BX211" s="16">
        <f t="shared" si="284"/>
        <v>1210.850787013751</v>
      </c>
      <c r="BY211">
        <f t="shared" si="285"/>
        <v>2847.8834197119113</v>
      </c>
      <c r="BZ211">
        <f t="shared" si="286"/>
        <v>966.61342106788004</v>
      </c>
      <c r="CA211">
        <f t="shared" si="287"/>
        <v>1078.5741551752096</v>
      </c>
      <c r="CB211">
        <f t="shared" si="288"/>
        <v>1262.1056936922137</v>
      </c>
    </row>
    <row r="212" spans="1:80" x14ac:dyDescent="0.25">
      <c r="A212">
        <f>'Data Input'!A212</f>
        <v>1</v>
      </c>
      <c r="B212">
        <f>'Data Input'!C212</f>
        <v>53</v>
      </c>
      <c r="C212">
        <f t="shared" si="218"/>
        <v>54</v>
      </c>
      <c r="D212">
        <f t="shared" si="219"/>
        <v>55</v>
      </c>
      <c r="E212">
        <f t="shared" si="220"/>
        <v>56</v>
      </c>
      <c r="F212">
        <f t="shared" si="221"/>
        <v>57</v>
      </c>
      <c r="G212">
        <f t="shared" si="222"/>
        <v>58</v>
      </c>
      <c r="H212">
        <f t="shared" si="223"/>
        <v>59</v>
      </c>
      <c r="I212">
        <f t="shared" si="224"/>
        <v>60</v>
      </c>
      <c r="J212">
        <f t="shared" si="225"/>
        <v>61</v>
      </c>
      <c r="K212">
        <f t="shared" si="226"/>
        <v>62</v>
      </c>
      <c r="L212">
        <f t="shared" si="227"/>
        <v>63</v>
      </c>
      <c r="M212">
        <f>IF('Data Input'!D212&gt;=240,1,0)</f>
        <v>0</v>
      </c>
      <c r="N212">
        <f>_xlfn.IFS('Data Input'!F212&gt;=130,1,'Data Input'!G212=1,1,0=0,0)</f>
        <v>0</v>
      </c>
      <c r="O212">
        <f>'Data Input'!H212</f>
        <v>0</v>
      </c>
      <c r="P212">
        <f>'Data Input'!J212</f>
        <v>25.1</v>
      </c>
      <c r="Q212">
        <f t="shared" si="228"/>
        <v>0</v>
      </c>
      <c r="R212">
        <f>IF('Data Input'!I212&gt;=100,1,0)</f>
        <v>0</v>
      </c>
      <c r="S212" s="18">
        <f>'Data Input'!L212</f>
        <v>3</v>
      </c>
      <c r="T212" s="16">
        <f>'Data Input'!N212</f>
        <v>2016</v>
      </c>
      <c r="U212">
        <f t="shared" si="229"/>
        <v>0.44119875249587043</v>
      </c>
      <c r="V212">
        <f t="shared" si="230"/>
        <v>5.1785723677114676E-2</v>
      </c>
      <c r="W212">
        <f t="shared" si="231"/>
        <v>0.29823868851630331</v>
      </c>
      <c r="X212" s="16">
        <f t="shared" si="232"/>
        <v>1.3083656778785917E-2</v>
      </c>
      <c r="Y212">
        <f t="shared" si="233"/>
        <v>1856.627722687072</v>
      </c>
      <c r="Z212">
        <f t="shared" si="234"/>
        <v>23.820802231163977</v>
      </c>
      <c r="AA212">
        <f t="shared" si="235"/>
        <v>168.50269000306758</v>
      </c>
      <c r="AB212" s="16">
        <f t="shared" si="236"/>
        <v>66.862743390774412</v>
      </c>
      <c r="AC212">
        <f t="shared" si="237"/>
        <v>35977.682000000001</v>
      </c>
      <c r="AD212">
        <f t="shared" si="238"/>
        <v>32021.533000000003</v>
      </c>
      <c r="AE212">
        <f t="shared" si="239"/>
        <v>28065.384000000002</v>
      </c>
      <c r="AF212">
        <f t="shared" si="240"/>
        <v>24947.008000000002</v>
      </c>
      <c r="AG212">
        <f t="shared" si="241"/>
        <v>21828.632000000001</v>
      </c>
      <c r="AH212">
        <f t="shared" si="242"/>
        <v>18710.256000000001</v>
      </c>
      <c r="AI212">
        <f t="shared" si="243"/>
        <v>15591.880000000001</v>
      </c>
      <c r="AJ212">
        <f t="shared" si="244"/>
        <v>12473.504000000001</v>
      </c>
      <c r="AK212">
        <f t="shared" si="245"/>
        <v>9355.1280000000006</v>
      </c>
      <c r="AL212">
        <f t="shared" si="246"/>
        <v>6236.7520000000004</v>
      </c>
      <c r="AM212">
        <f t="shared" si="247"/>
        <v>3118.3760000000002</v>
      </c>
      <c r="AN212">
        <f t="shared" si="248"/>
        <v>748.24303531630767</v>
      </c>
      <c r="AO212">
        <f t="shared" si="249"/>
        <v>30538.045999999998</v>
      </c>
      <c r="AP212">
        <f t="shared" si="250"/>
        <v>27180.045999999998</v>
      </c>
      <c r="AQ212">
        <f t="shared" si="251"/>
        <v>23822.045999999998</v>
      </c>
      <c r="AR212">
        <f t="shared" si="252"/>
        <v>21175.151999999998</v>
      </c>
      <c r="AS212">
        <f t="shared" si="253"/>
        <v>18528.257999999998</v>
      </c>
      <c r="AT212">
        <f t="shared" si="254"/>
        <v>15881.364</v>
      </c>
      <c r="AU212">
        <f t="shared" si="255"/>
        <v>13234.47</v>
      </c>
      <c r="AV212">
        <f t="shared" si="256"/>
        <v>10587.575999999999</v>
      </c>
      <c r="AW212">
        <f t="shared" si="257"/>
        <v>7940.6819999999989</v>
      </c>
      <c r="AX212">
        <f t="shared" si="258"/>
        <v>5293.7879999999996</v>
      </c>
      <c r="AY212">
        <f t="shared" si="259"/>
        <v>2646.8939999999998</v>
      </c>
      <c r="AZ212">
        <f t="shared" si="260"/>
        <v>635.11263422767979</v>
      </c>
      <c r="BA212">
        <f t="shared" si="261"/>
        <v>29756.240999999998</v>
      </c>
      <c r="BB212">
        <f t="shared" si="262"/>
        <v>26484.21</v>
      </c>
      <c r="BC212">
        <f t="shared" si="263"/>
        <v>23212.179</v>
      </c>
      <c r="BD212">
        <f t="shared" si="264"/>
        <v>20633.047999999999</v>
      </c>
      <c r="BE212">
        <f t="shared" si="265"/>
        <v>18053.916999999998</v>
      </c>
      <c r="BF212">
        <f t="shared" si="266"/>
        <v>15474.785999999998</v>
      </c>
      <c r="BG212">
        <f t="shared" si="267"/>
        <v>12895.654999999999</v>
      </c>
      <c r="BH212">
        <f t="shared" si="268"/>
        <v>10316.523999999999</v>
      </c>
      <c r="BI212">
        <f t="shared" si="269"/>
        <v>7737.393</v>
      </c>
      <c r="BJ212">
        <f t="shared" si="270"/>
        <v>5158.2619999999997</v>
      </c>
      <c r="BK212">
        <f t="shared" si="271"/>
        <v>2579.1309999999999</v>
      </c>
      <c r="BL212">
        <f t="shared" si="272"/>
        <v>618.85313660194959</v>
      </c>
      <c r="BM212">
        <f t="shared" si="273"/>
        <v>47081.164000000004</v>
      </c>
      <c r="BN212">
        <f t="shared" si="274"/>
        <v>44115.797000000006</v>
      </c>
      <c r="BO212">
        <f t="shared" si="275"/>
        <v>38651.026000000005</v>
      </c>
      <c r="BP212">
        <f t="shared" si="276"/>
        <v>33186.255000000005</v>
      </c>
      <c r="BQ212">
        <f t="shared" si="277"/>
        <v>28519.845000000001</v>
      </c>
      <c r="BR212">
        <f t="shared" si="278"/>
        <v>23853.435000000001</v>
      </c>
      <c r="BS212">
        <f t="shared" si="279"/>
        <v>19187.025000000001</v>
      </c>
      <c r="BT212">
        <f t="shared" si="280"/>
        <v>14520.615</v>
      </c>
      <c r="BU212">
        <f t="shared" si="281"/>
        <v>9854.2049999999999</v>
      </c>
      <c r="BV212">
        <f t="shared" si="282"/>
        <v>6569.47</v>
      </c>
      <c r="BW212">
        <f t="shared" si="283"/>
        <v>3284.7350000000001</v>
      </c>
      <c r="BX212" s="16">
        <f t="shared" si="284"/>
        <v>968.22647622813452</v>
      </c>
      <c r="BY212">
        <f t="shared" si="285"/>
        <v>2604.8707580033797</v>
      </c>
      <c r="BZ212">
        <f t="shared" si="286"/>
        <v>658.93343645884374</v>
      </c>
      <c r="CA212">
        <f t="shared" si="287"/>
        <v>787.35582660501723</v>
      </c>
      <c r="CB212">
        <f t="shared" si="288"/>
        <v>1035.0892196189088</v>
      </c>
    </row>
    <row r="213" spans="1:80" x14ac:dyDescent="0.25">
      <c r="A213">
        <f>'Data Input'!A213</f>
        <v>0</v>
      </c>
      <c r="B213">
        <f>'Data Input'!C213</f>
        <v>33</v>
      </c>
      <c r="C213">
        <f t="shared" si="218"/>
        <v>34</v>
      </c>
      <c r="D213">
        <f t="shared" si="219"/>
        <v>35</v>
      </c>
      <c r="E213">
        <f t="shared" si="220"/>
        <v>36</v>
      </c>
      <c r="F213">
        <f t="shared" si="221"/>
        <v>37</v>
      </c>
      <c r="G213">
        <f t="shared" si="222"/>
        <v>38</v>
      </c>
      <c r="H213">
        <f t="shared" si="223"/>
        <v>39</v>
      </c>
      <c r="I213">
        <f t="shared" si="224"/>
        <v>40</v>
      </c>
      <c r="J213">
        <f t="shared" si="225"/>
        <v>41</v>
      </c>
      <c r="K213">
        <f t="shared" si="226"/>
        <v>42</v>
      </c>
      <c r="L213">
        <f t="shared" si="227"/>
        <v>43</v>
      </c>
      <c r="M213">
        <f>IF('Data Input'!D213&gt;=240,1,0)</f>
        <v>0</v>
      </c>
      <c r="N213">
        <f>_xlfn.IFS('Data Input'!F213&gt;=130,1,'Data Input'!G213=1,1,0=0,0)</f>
        <v>0</v>
      </c>
      <c r="O213">
        <f>'Data Input'!H213</f>
        <v>0</v>
      </c>
      <c r="P213">
        <f>'Data Input'!J213</f>
        <v>17.8</v>
      </c>
      <c r="Q213">
        <f t="shared" si="228"/>
        <v>0</v>
      </c>
      <c r="R213">
        <f>IF('Data Input'!I213&gt;=100,1,0)</f>
        <v>0</v>
      </c>
      <c r="S213" s="18">
        <f>'Data Input'!L213</f>
        <v>3</v>
      </c>
      <c r="T213" s="16">
        <f>'Data Input'!N213</f>
        <v>2016</v>
      </c>
      <c r="U213">
        <f t="shared" si="229"/>
        <v>0.29945232480617262</v>
      </c>
      <c r="V213">
        <f t="shared" si="230"/>
        <v>3.7770740344536279E-2</v>
      </c>
      <c r="W213">
        <f t="shared" si="231"/>
        <v>0.24103242276617429</v>
      </c>
      <c r="X213" s="16">
        <f t="shared" si="232"/>
        <v>3.2512823888203699E-3</v>
      </c>
      <c r="Y213">
        <f t="shared" si="233"/>
        <v>1260.1383950273921</v>
      </c>
      <c r="Z213">
        <f t="shared" si="234"/>
        <v>17.374080576370442</v>
      </c>
      <c r="AA213">
        <f t="shared" si="235"/>
        <v>136.18156589981379</v>
      </c>
      <c r="AB213" s="16">
        <f t="shared" si="236"/>
        <v>16.615359431250145</v>
      </c>
      <c r="AC213">
        <f t="shared" si="237"/>
        <v>54548.318999999996</v>
      </c>
      <c r="AD213">
        <f t="shared" si="238"/>
        <v>49894.025999999998</v>
      </c>
      <c r="AE213">
        <f t="shared" si="239"/>
        <v>45239.733</v>
      </c>
      <c r="AF213">
        <f t="shared" si="240"/>
        <v>40213.095999999998</v>
      </c>
      <c r="AG213">
        <f t="shared" si="241"/>
        <v>35186.458999999995</v>
      </c>
      <c r="AH213">
        <f t="shared" si="242"/>
        <v>30159.821999999996</v>
      </c>
      <c r="AI213">
        <f t="shared" si="243"/>
        <v>25133.184999999998</v>
      </c>
      <c r="AJ213">
        <f t="shared" si="244"/>
        <v>20106.547999999999</v>
      </c>
      <c r="AK213">
        <f t="shared" si="245"/>
        <v>15079.911</v>
      </c>
      <c r="AL213">
        <f t="shared" si="246"/>
        <v>10053.273999999999</v>
      </c>
      <c r="AM213">
        <f t="shared" si="247"/>
        <v>5026.6369999999997</v>
      </c>
      <c r="AN213">
        <f t="shared" si="248"/>
        <v>805.83455359631614</v>
      </c>
      <c r="AO213">
        <f t="shared" si="249"/>
        <v>46300.891000000018</v>
      </c>
      <c r="AP213">
        <f t="shared" si="250"/>
        <v>42350.303000000014</v>
      </c>
      <c r="AQ213">
        <f t="shared" si="251"/>
        <v>38399.715000000011</v>
      </c>
      <c r="AR213">
        <f t="shared" si="252"/>
        <v>34133.080000000009</v>
      </c>
      <c r="AS213">
        <f t="shared" si="253"/>
        <v>29866.445000000007</v>
      </c>
      <c r="AT213">
        <f t="shared" si="254"/>
        <v>25599.810000000005</v>
      </c>
      <c r="AU213">
        <f t="shared" si="255"/>
        <v>21333.175000000003</v>
      </c>
      <c r="AV213">
        <f t="shared" si="256"/>
        <v>17066.54</v>
      </c>
      <c r="AW213">
        <f t="shared" si="257"/>
        <v>12799.905000000001</v>
      </c>
      <c r="AX213">
        <f t="shared" si="258"/>
        <v>8533.27</v>
      </c>
      <c r="AY213">
        <f t="shared" si="259"/>
        <v>4266.6350000000002</v>
      </c>
      <c r="AZ213">
        <f t="shared" si="260"/>
        <v>683.99646292161947</v>
      </c>
      <c r="BA213">
        <f t="shared" si="261"/>
        <v>43115.542999999998</v>
      </c>
      <c r="BB213">
        <f t="shared" si="262"/>
        <v>40266.093999999997</v>
      </c>
      <c r="BC213">
        <f t="shared" si="263"/>
        <v>37416.644999999997</v>
      </c>
      <c r="BD213">
        <f t="shared" si="264"/>
        <v>33259.24</v>
      </c>
      <c r="BE213">
        <f t="shared" si="265"/>
        <v>29101.834999999995</v>
      </c>
      <c r="BF213">
        <f t="shared" si="266"/>
        <v>24944.429999999997</v>
      </c>
      <c r="BG213">
        <f t="shared" si="267"/>
        <v>20787.024999999998</v>
      </c>
      <c r="BH213">
        <f t="shared" si="268"/>
        <v>16629.62</v>
      </c>
      <c r="BI213">
        <f t="shared" si="269"/>
        <v>12472.215</v>
      </c>
      <c r="BJ213">
        <f t="shared" si="270"/>
        <v>8314.81</v>
      </c>
      <c r="BK213">
        <f t="shared" si="271"/>
        <v>4157.4049999999997</v>
      </c>
      <c r="BL213">
        <f t="shared" si="272"/>
        <v>659.0610505113209</v>
      </c>
      <c r="BM213">
        <f t="shared" si="273"/>
        <v>54312.314999999995</v>
      </c>
      <c r="BN213">
        <f t="shared" si="274"/>
        <v>51346.947999999997</v>
      </c>
      <c r="BO213">
        <f t="shared" si="275"/>
        <v>47965.39</v>
      </c>
      <c r="BP213">
        <f t="shared" si="276"/>
        <v>44583.832000000002</v>
      </c>
      <c r="BQ213">
        <f t="shared" si="277"/>
        <v>39010.853000000003</v>
      </c>
      <c r="BR213">
        <f t="shared" si="278"/>
        <v>33437.874000000003</v>
      </c>
      <c r="BS213">
        <f t="shared" si="279"/>
        <v>27864.895</v>
      </c>
      <c r="BT213">
        <f t="shared" si="280"/>
        <v>22291.916000000001</v>
      </c>
      <c r="BU213">
        <f t="shared" si="281"/>
        <v>16718.937000000002</v>
      </c>
      <c r="BV213">
        <f t="shared" si="282"/>
        <v>11145.958000000001</v>
      </c>
      <c r="BW213">
        <f t="shared" si="283"/>
        <v>5572.9790000000003</v>
      </c>
      <c r="BX213" s="16">
        <f t="shared" si="284"/>
        <v>862.91498021488292</v>
      </c>
      <c r="BY213">
        <f t="shared" si="285"/>
        <v>2065.9729486237084</v>
      </c>
      <c r="BZ213">
        <f t="shared" si="286"/>
        <v>701.37054349798996</v>
      </c>
      <c r="CA213">
        <f t="shared" si="287"/>
        <v>795.24261641113469</v>
      </c>
      <c r="CB213">
        <f t="shared" si="288"/>
        <v>879.53033964613303</v>
      </c>
    </row>
    <row r="214" spans="1:80" x14ac:dyDescent="0.25">
      <c r="A214">
        <f>'Data Input'!A214</f>
        <v>0</v>
      </c>
      <c r="B214">
        <f>'Data Input'!C214</f>
        <v>45</v>
      </c>
      <c r="C214">
        <f t="shared" si="218"/>
        <v>46</v>
      </c>
      <c r="D214">
        <f t="shared" si="219"/>
        <v>47</v>
      </c>
      <c r="E214">
        <f t="shared" si="220"/>
        <v>48</v>
      </c>
      <c r="F214">
        <f t="shared" si="221"/>
        <v>49</v>
      </c>
      <c r="G214">
        <f t="shared" si="222"/>
        <v>50</v>
      </c>
      <c r="H214">
        <f t="shared" si="223"/>
        <v>51</v>
      </c>
      <c r="I214">
        <f t="shared" si="224"/>
        <v>52</v>
      </c>
      <c r="J214">
        <f t="shared" si="225"/>
        <v>53</v>
      </c>
      <c r="K214">
        <f t="shared" si="226"/>
        <v>54</v>
      </c>
      <c r="L214">
        <f t="shared" si="227"/>
        <v>55</v>
      </c>
      <c r="M214">
        <f>IF('Data Input'!D214&gt;=240,1,0)</f>
        <v>0</v>
      </c>
      <c r="N214">
        <f>_xlfn.IFS('Data Input'!F214&gt;=130,1,'Data Input'!G214=1,1,0=0,0)</f>
        <v>0</v>
      </c>
      <c r="O214">
        <f>'Data Input'!H214</f>
        <v>0</v>
      </c>
      <c r="P214">
        <f>'Data Input'!J214</f>
        <v>19.8</v>
      </c>
      <c r="Q214">
        <f t="shared" si="228"/>
        <v>0</v>
      </c>
      <c r="R214">
        <f>IF('Data Input'!I214&gt;=100,1,0)</f>
        <v>0</v>
      </c>
      <c r="S214" s="18">
        <f>'Data Input'!L214</f>
        <v>3</v>
      </c>
      <c r="T214" s="16">
        <f>'Data Input'!N214</f>
        <v>2016</v>
      </c>
      <c r="U214">
        <f t="shared" si="229"/>
        <v>0.33586075040313468</v>
      </c>
      <c r="V214">
        <f t="shared" si="230"/>
        <v>4.1200246741784963E-2</v>
      </c>
      <c r="W214">
        <f t="shared" si="231"/>
        <v>0.25593372231928996</v>
      </c>
      <c r="X214" s="16">
        <f t="shared" si="232"/>
        <v>4.7669169966573768E-3</v>
      </c>
      <c r="Y214">
        <f t="shared" si="233"/>
        <v>1413.350279513267</v>
      </c>
      <c r="Z214">
        <f t="shared" si="234"/>
        <v>18.951611753664292</v>
      </c>
      <c r="AA214">
        <f t="shared" si="235"/>
        <v>144.60069177423651</v>
      </c>
      <c r="AB214" s="16">
        <f t="shared" si="236"/>
        <v>24.360861286839668</v>
      </c>
      <c r="AC214">
        <f t="shared" si="237"/>
        <v>42679.865999999995</v>
      </c>
      <c r="AD214">
        <f t="shared" si="238"/>
        <v>38723.716999999997</v>
      </c>
      <c r="AE214">
        <f t="shared" si="239"/>
        <v>34767.567999999999</v>
      </c>
      <c r="AF214">
        <f t="shared" si="240"/>
        <v>30811.419000000002</v>
      </c>
      <c r="AG214">
        <f t="shared" si="241"/>
        <v>26855.27</v>
      </c>
      <c r="AH214">
        <f t="shared" si="242"/>
        <v>22899.120999999999</v>
      </c>
      <c r="AI214">
        <f t="shared" si="243"/>
        <v>18942.971999999998</v>
      </c>
      <c r="AJ214">
        <f t="shared" si="244"/>
        <v>14986.822999999999</v>
      </c>
      <c r="AK214">
        <f t="shared" si="245"/>
        <v>11030.673999999999</v>
      </c>
      <c r="AL214">
        <f t="shared" si="246"/>
        <v>7074.5249999999996</v>
      </c>
      <c r="AM214">
        <f t="shared" si="247"/>
        <v>3118.3760000000002</v>
      </c>
      <c r="AN214">
        <f t="shared" si="248"/>
        <v>690.51847508723006</v>
      </c>
      <c r="AO214">
        <f t="shared" si="249"/>
        <v>36226.894</v>
      </c>
      <c r="AP214">
        <f t="shared" si="250"/>
        <v>32868.894</v>
      </c>
      <c r="AQ214">
        <f t="shared" si="251"/>
        <v>29510.894</v>
      </c>
      <c r="AR214">
        <f t="shared" si="252"/>
        <v>26152.894</v>
      </c>
      <c r="AS214">
        <f t="shared" si="253"/>
        <v>22794.894</v>
      </c>
      <c r="AT214">
        <f t="shared" si="254"/>
        <v>19436.894</v>
      </c>
      <c r="AU214">
        <f t="shared" si="255"/>
        <v>16078.894</v>
      </c>
      <c r="AV214">
        <f t="shared" si="256"/>
        <v>12720.894</v>
      </c>
      <c r="AW214">
        <f t="shared" si="257"/>
        <v>9362.8940000000002</v>
      </c>
      <c r="AX214">
        <f t="shared" si="258"/>
        <v>6004.8940000000002</v>
      </c>
      <c r="AY214">
        <f t="shared" si="259"/>
        <v>2646.8939999999998</v>
      </c>
      <c r="AZ214">
        <f t="shared" si="260"/>
        <v>586.11570283248341</v>
      </c>
      <c r="BA214">
        <f t="shared" si="261"/>
        <v>35299.440999999992</v>
      </c>
      <c r="BB214">
        <f t="shared" si="262"/>
        <v>32027.409999999993</v>
      </c>
      <c r="BC214">
        <f t="shared" si="263"/>
        <v>28755.378999999994</v>
      </c>
      <c r="BD214">
        <f t="shared" si="264"/>
        <v>25483.347999999994</v>
      </c>
      <c r="BE214">
        <f t="shared" si="265"/>
        <v>22211.316999999995</v>
      </c>
      <c r="BF214">
        <f t="shared" si="266"/>
        <v>18939.285999999996</v>
      </c>
      <c r="BG214">
        <f t="shared" si="267"/>
        <v>15667.254999999997</v>
      </c>
      <c r="BH214">
        <f t="shared" si="268"/>
        <v>12395.223999999998</v>
      </c>
      <c r="BI214">
        <f t="shared" si="269"/>
        <v>9123.1929999999993</v>
      </c>
      <c r="BJ214">
        <f t="shared" si="270"/>
        <v>5851.1620000000003</v>
      </c>
      <c r="BK214">
        <f t="shared" si="271"/>
        <v>2579.1309999999999</v>
      </c>
      <c r="BL214">
        <f t="shared" si="272"/>
        <v>571.11042988105305</v>
      </c>
      <c r="BM214">
        <f t="shared" si="273"/>
        <v>57613.076999999997</v>
      </c>
      <c r="BN214">
        <f t="shared" si="274"/>
        <v>54647.71</v>
      </c>
      <c r="BO214">
        <f t="shared" si="275"/>
        <v>49182.938999999998</v>
      </c>
      <c r="BP214">
        <f t="shared" si="276"/>
        <v>43718.167999999998</v>
      </c>
      <c r="BQ214">
        <f t="shared" si="277"/>
        <v>38253.396999999997</v>
      </c>
      <c r="BR214">
        <f t="shared" si="278"/>
        <v>32788.625999999997</v>
      </c>
      <c r="BS214">
        <f t="shared" si="279"/>
        <v>27323.855</v>
      </c>
      <c r="BT214">
        <f t="shared" si="280"/>
        <v>21859.083999999999</v>
      </c>
      <c r="BU214">
        <f t="shared" si="281"/>
        <v>16394.312999999998</v>
      </c>
      <c r="BV214">
        <f t="shared" si="282"/>
        <v>10929.541999999999</v>
      </c>
      <c r="BW214">
        <f t="shared" si="283"/>
        <v>5464.7709999999997</v>
      </c>
      <c r="BX214" s="16">
        <f t="shared" si="284"/>
        <v>979.02218241060473</v>
      </c>
      <c r="BY214">
        <f t="shared" si="285"/>
        <v>2103.8687546004971</v>
      </c>
      <c r="BZ214">
        <f t="shared" si="286"/>
        <v>605.06731458614775</v>
      </c>
      <c r="CA214">
        <f t="shared" si="287"/>
        <v>715.71112165528962</v>
      </c>
      <c r="CB214">
        <f t="shared" si="288"/>
        <v>1003.3830436974444</v>
      </c>
    </row>
    <row r="215" spans="1:80" x14ac:dyDescent="0.25">
      <c r="A215">
        <f>'Data Input'!A215</f>
        <v>0</v>
      </c>
      <c r="B215">
        <f>'Data Input'!C215</f>
        <v>63</v>
      </c>
      <c r="C215">
        <f t="shared" si="218"/>
        <v>64</v>
      </c>
      <c r="D215">
        <f t="shared" si="219"/>
        <v>65</v>
      </c>
      <c r="E215">
        <f t="shared" si="220"/>
        <v>66</v>
      </c>
      <c r="F215">
        <f t="shared" si="221"/>
        <v>67</v>
      </c>
      <c r="G215">
        <f t="shared" si="222"/>
        <v>68</v>
      </c>
      <c r="H215">
        <f t="shared" si="223"/>
        <v>69</v>
      </c>
      <c r="I215">
        <f t="shared" si="224"/>
        <v>70</v>
      </c>
      <c r="J215">
        <f t="shared" si="225"/>
        <v>71</v>
      </c>
      <c r="K215">
        <f t="shared" si="226"/>
        <v>72</v>
      </c>
      <c r="L215">
        <f t="shared" si="227"/>
        <v>73</v>
      </c>
      <c r="M215">
        <f>IF('Data Input'!D215&gt;=240,1,0)</f>
        <v>1</v>
      </c>
      <c r="N215">
        <f>_xlfn.IFS('Data Input'!F215&gt;=130,1,'Data Input'!G215=1,1,0=0,0)</f>
        <v>0</v>
      </c>
      <c r="O215">
        <f>'Data Input'!H215</f>
        <v>0</v>
      </c>
      <c r="P215">
        <f>'Data Input'!J215</f>
        <v>41.4</v>
      </c>
      <c r="Q215">
        <f t="shared" si="228"/>
        <v>0</v>
      </c>
      <c r="R215">
        <f>IF('Data Input'!I215&gt;=100,1,0)</f>
        <v>1</v>
      </c>
      <c r="S215" s="18">
        <f>'Data Input'!L215</f>
        <v>3</v>
      </c>
      <c r="T215" s="16">
        <f>'Data Input'!N215</f>
        <v>2016</v>
      </c>
      <c r="U215">
        <f t="shared" si="229"/>
        <v>0.82083741981253877</v>
      </c>
      <c r="V215">
        <f t="shared" si="230"/>
        <v>6.3919679376177332E-2</v>
      </c>
      <c r="W215">
        <f t="shared" si="231"/>
        <v>0.59284504013954953</v>
      </c>
      <c r="X215" s="16">
        <f t="shared" si="232"/>
        <v>1</v>
      </c>
      <c r="Y215">
        <f t="shared" si="233"/>
        <v>3454.2017646732816</v>
      </c>
      <c r="Z215">
        <f t="shared" si="234"/>
        <v>29.402274082194818</v>
      </c>
      <c r="AA215">
        <f t="shared" si="235"/>
        <v>334.95313607855354</v>
      </c>
      <c r="AB215" s="16">
        <f t="shared" si="236"/>
        <v>5110.4018181818183</v>
      </c>
      <c r="AC215">
        <f t="shared" si="237"/>
        <v>30951.047999999999</v>
      </c>
      <c r="AD215">
        <f t="shared" si="238"/>
        <v>27832.671999999999</v>
      </c>
      <c r="AE215">
        <f t="shared" si="239"/>
        <v>24714.295999999998</v>
      </c>
      <c r="AF215">
        <f t="shared" si="240"/>
        <v>21595.919999999998</v>
      </c>
      <c r="AG215">
        <f t="shared" si="241"/>
        <v>18896.43</v>
      </c>
      <c r="AH215">
        <f t="shared" si="242"/>
        <v>16196.939999999999</v>
      </c>
      <c r="AI215">
        <f t="shared" si="243"/>
        <v>13497.449999999999</v>
      </c>
      <c r="AJ215">
        <f t="shared" si="244"/>
        <v>10797.96</v>
      </c>
      <c r="AK215">
        <f t="shared" si="245"/>
        <v>8098.4699999999993</v>
      </c>
      <c r="AL215">
        <f t="shared" si="246"/>
        <v>5398.98</v>
      </c>
      <c r="AM215">
        <f t="shared" si="247"/>
        <v>2699.49</v>
      </c>
      <c r="AN215">
        <f t="shared" si="248"/>
        <v>1207.3783490681601</v>
      </c>
      <c r="AO215">
        <f t="shared" si="249"/>
        <v>26271.41</v>
      </c>
      <c r="AP215">
        <f t="shared" si="250"/>
        <v>23624.516</v>
      </c>
      <c r="AQ215">
        <f t="shared" si="251"/>
        <v>20977.621999999999</v>
      </c>
      <c r="AR215">
        <f t="shared" si="252"/>
        <v>18330.727999999999</v>
      </c>
      <c r="AS215">
        <f t="shared" si="253"/>
        <v>16039.387000000001</v>
      </c>
      <c r="AT215">
        <f t="shared" si="254"/>
        <v>13748.046</v>
      </c>
      <c r="AU215">
        <f t="shared" si="255"/>
        <v>11456.705</v>
      </c>
      <c r="AV215">
        <f t="shared" si="256"/>
        <v>9165.3639999999996</v>
      </c>
      <c r="AW215">
        <f t="shared" si="257"/>
        <v>6874.0229999999992</v>
      </c>
      <c r="AX215">
        <f t="shared" si="258"/>
        <v>4582.6819999999998</v>
      </c>
      <c r="AY215">
        <f t="shared" si="259"/>
        <v>2291.3409999999999</v>
      </c>
      <c r="AZ215">
        <f t="shared" si="260"/>
        <v>1024.8289708723469</v>
      </c>
      <c r="BA215">
        <f t="shared" si="261"/>
        <v>25598.833000000002</v>
      </c>
      <c r="BB215">
        <f t="shared" si="262"/>
        <v>23019.702000000001</v>
      </c>
      <c r="BC215">
        <f t="shared" si="263"/>
        <v>20440.571</v>
      </c>
      <c r="BD215">
        <f t="shared" si="264"/>
        <v>17861.439999999999</v>
      </c>
      <c r="BE215">
        <f t="shared" si="265"/>
        <v>15628.76</v>
      </c>
      <c r="BF215">
        <f t="shared" si="266"/>
        <v>13396.08</v>
      </c>
      <c r="BG215">
        <f t="shared" si="267"/>
        <v>11163.4</v>
      </c>
      <c r="BH215">
        <f t="shared" si="268"/>
        <v>8930.7199999999993</v>
      </c>
      <c r="BI215">
        <f t="shared" si="269"/>
        <v>6698.0399999999991</v>
      </c>
      <c r="BJ215">
        <f t="shared" si="270"/>
        <v>4465.3599999999997</v>
      </c>
      <c r="BK215">
        <f t="shared" si="271"/>
        <v>2232.6799999999998</v>
      </c>
      <c r="BL215">
        <f t="shared" si="272"/>
        <v>998.5921780987411</v>
      </c>
      <c r="BM215">
        <f t="shared" si="273"/>
        <v>18522.426500000001</v>
      </c>
      <c r="BN215">
        <f t="shared" si="274"/>
        <v>15557.059500000003</v>
      </c>
      <c r="BO215">
        <f t="shared" si="275"/>
        <v>12272.324500000002</v>
      </c>
      <c r="BP215">
        <f t="shared" si="276"/>
        <v>8987.5895000000019</v>
      </c>
      <c r="BQ215">
        <f t="shared" si="277"/>
        <v>7822.7025000000012</v>
      </c>
      <c r="BR215">
        <f t="shared" si="278"/>
        <v>6578.281500000001</v>
      </c>
      <c r="BS215">
        <f t="shared" si="279"/>
        <v>5333.8605000000007</v>
      </c>
      <c r="BT215">
        <f t="shared" si="280"/>
        <v>4089.4395000000004</v>
      </c>
      <c r="BU215">
        <f t="shared" si="281"/>
        <v>2845.0185000000001</v>
      </c>
      <c r="BV215">
        <f t="shared" si="282"/>
        <v>1896.6790000000001</v>
      </c>
      <c r="BW215">
        <f t="shared" si="283"/>
        <v>948.33950000000004</v>
      </c>
      <c r="BX215" s="16">
        <f t="shared" si="284"/>
        <v>569.19567651939462</v>
      </c>
      <c r="BY215">
        <f t="shared" si="285"/>
        <v>4661.5801137414419</v>
      </c>
      <c r="BZ215">
        <f t="shared" si="286"/>
        <v>1054.2312449545416</v>
      </c>
      <c r="CA215">
        <f t="shared" si="287"/>
        <v>1333.5453141772946</v>
      </c>
      <c r="CB215">
        <f t="shared" si="288"/>
        <v>5679.5974947012128</v>
      </c>
    </row>
    <row r="216" spans="1:80" x14ac:dyDescent="0.25">
      <c r="A216">
        <f>'Data Input'!A216</f>
        <v>0</v>
      </c>
      <c r="B216">
        <f>'Data Input'!C216</f>
        <v>54</v>
      </c>
      <c r="C216">
        <f t="shared" si="218"/>
        <v>55</v>
      </c>
      <c r="D216">
        <f t="shared" si="219"/>
        <v>56</v>
      </c>
      <c r="E216">
        <f t="shared" si="220"/>
        <v>57</v>
      </c>
      <c r="F216">
        <f t="shared" si="221"/>
        <v>58</v>
      </c>
      <c r="G216">
        <f t="shared" si="222"/>
        <v>59</v>
      </c>
      <c r="H216">
        <f t="shared" si="223"/>
        <v>60</v>
      </c>
      <c r="I216">
        <f t="shared" si="224"/>
        <v>61</v>
      </c>
      <c r="J216">
        <f t="shared" si="225"/>
        <v>62</v>
      </c>
      <c r="K216">
        <f t="shared" si="226"/>
        <v>63</v>
      </c>
      <c r="L216">
        <f t="shared" si="227"/>
        <v>64</v>
      </c>
      <c r="M216">
        <f>IF('Data Input'!D216&gt;=240,1,0)</f>
        <v>0</v>
      </c>
      <c r="N216">
        <f>_xlfn.IFS('Data Input'!F216&gt;=130,1,'Data Input'!G216=1,1,0=0,0)</f>
        <v>0</v>
      </c>
      <c r="O216">
        <f>'Data Input'!H216</f>
        <v>0</v>
      </c>
      <c r="P216">
        <f>'Data Input'!J216</f>
        <v>24.3</v>
      </c>
      <c r="Q216">
        <f t="shared" si="228"/>
        <v>0</v>
      </c>
      <c r="R216">
        <f>IF('Data Input'!I216&gt;=100,1,0)</f>
        <v>0</v>
      </c>
      <c r="S216" s="18">
        <f>'Data Input'!L216</f>
        <v>3</v>
      </c>
      <c r="T216" s="16">
        <f>'Data Input'!N216</f>
        <v>2016</v>
      </c>
      <c r="U216">
        <f t="shared" si="229"/>
        <v>0.42469154780749829</v>
      </c>
      <c r="V216">
        <f t="shared" si="230"/>
        <v>5.0037109550323332E-2</v>
      </c>
      <c r="W216">
        <f t="shared" si="231"/>
        <v>0.29160006316360415</v>
      </c>
      <c r="X216" s="16">
        <f t="shared" si="232"/>
        <v>1.1240917896037901E-2</v>
      </c>
      <c r="Y216">
        <f t="shared" si="233"/>
        <v>1787.163034323547</v>
      </c>
      <c r="Z216">
        <f t="shared" si="234"/>
        <v>23.016461027927615</v>
      </c>
      <c r="AA216">
        <f t="shared" si="235"/>
        <v>164.75191495970424</v>
      </c>
      <c r="AB216" s="16">
        <f t="shared" si="236"/>
        <v>57.445607253944623</v>
      </c>
      <c r="AC216">
        <f t="shared" si="237"/>
        <v>35139.909</v>
      </c>
      <c r="AD216">
        <f t="shared" si="238"/>
        <v>31183.760000000002</v>
      </c>
      <c r="AE216">
        <f t="shared" si="239"/>
        <v>28065.384000000002</v>
      </c>
      <c r="AF216">
        <f t="shared" si="240"/>
        <v>24947.008000000002</v>
      </c>
      <c r="AG216">
        <f t="shared" si="241"/>
        <v>21828.632000000001</v>
      </c>
      <c r="AH216">
        <f t="shared" si="242"/>
        <v>18710.256000000001</v>
      </c>
      <c r="AI216">
        <f t="shared" si="243"/>
        <v>15591.880000000001</v>
      </c>
      <c r="AJ216">
        <f t="shared" si="244"/>
        <v>12473.504000000001</v>
      </c>
      <c r="AK216">
        <f t="shared" si="245"/>
        <v>9355.1280000000006</v>
      </c>
      <c r="AL216">
        <f t="shared" si="246"/>
        <v>6236.7520000000004</v>
      </c>
      <c r="AM216">
        <f t="shared" si="247"/>
        <v>3118.3760000000002</v>
      </c>
      <c r="AN216">
        <f t="shared" si="248"/>
        <v>714.36702948475556</v>
      </c>
      <c r="AO216">
        <f t="shared" si="249"/>
        <v>29826.94</v>
      </c>
      <c r="AP216">
        <f t="shared" si="250"/>
        <v>26468.94</v>
      </c>
      <c r="AQ216">
        <f t="shared" si="251"/>
        <v>23822.045999999998</v>
      </c>
      <c r="AR216">
        <f t="shared" si="252"/>
        <v>21175.151999999998</v>
      </c>
      <c r="AS216">
        <f t="shared" si="253"/>
        <v>18528.257999999998</v>
      </c>
      <c r="AT216">
        <f t="shared" si="254"/>
        <v>15881.364</v>
      </c>
      <c r="AU216">
        <f t="shared" si="255"/>
        <v>13234.47</v>
      </c>
      <c r="AV216">
        <f t="shared" si="256"/>
        <v>10587.575999999999</v>
      </c>
      <c r="AW216">
        <f t="shared" si="257"/>
        <v>7940.6819999999989</v>
      </c>
      <c r="AX216">
        <f t="shared" si="258"/>
        <v>5293.7879999999996</v>
      </c>
      <c r="AY216">
        <f t="shared" si="259"/>
        <v>2646.8939999999998</v>
      </c>
      <c r="AZ216">
        <f t="shared" si="260"/>
        <v>606.35850281859427</v>
      </c>
      <c r="BA216">
        <f t="shared" si="261"/>
        <v>29063.341</v>
      </c>
      <c r="BB216">
        <f t="shared" si="262"/>
        <v>25791.31</v>
      </c>
      <c r="BC216">
        <f t="shared" si="263"/>
        <v>23212.179</v>
      </c>
      <c r="BD216">
        <f t="shared" si="264"/>
        <v>20633.047999999999</v>
      </c>
      <c r="BE216">
        <f t="shared" si="265"/>
        <v>18053.916999999998</v>
      </c>
      <c r="BF216">
        <f t="shared" si="266"/>
        <v>15474.785999999998</v>
      </c>
      <c r="BG216">
        <f t="shared" si="267"/>
        <v>12895.654999999999</v>
      </c>
      <c r="BH216">
        <f t="shared" si="268"/>
        <v>10316.523999999999</v>
      </c>
      <c r="BI216">
        <f t="shared" si="269"/>
        <v>7737.393</v>
      </c>
      <c r="BJ216">
        <f t="shared" si="270"/>
        <v>5158.2619999999997</v>
      </c>
      <c r="BK216">
        <f t="shared" si="271"/>
        <v>2579.1309999999999</v>
      </c>
      <c r="BL216">
        <f t="shared" si="272"/>
        <v>590.83514577450728</v>
      </c>
      <c r="BM216">
        <f t="shared" si="273"/>
        <v>44901.127999999997</v>
      </c>
      <c r="BN216">
        <f t="shared" si="274"/>
        <v>41935.760999999999</v>
      </c>
      <c r="BO216">
        <f t="shared" si="275"/>
        <v>36470.99</v>
      </c>
      <c r="BP216">
        <f t="shared" si="276"/>
        <v>31804.579999999998</v>
      </c>
      <c r="BQ216">
        <f t="shared" si="277"/>
        <v>27138.17</v>
      </c>
      <c r="BR216">
        <f t="shared" si="278"/>
        <v>22471.759999999998</v>
      </c>
      <c r="BS216">
        <f t="shared" si="279"/>
        <v>17805.349999999999</v>
      </c>
      <c r="BT216">
        <f t="shared" si="280"/>
        <v>13138.94</v>
      </c>
      <c r="BU216">
        <f t="shared" si="281"/>
        <v>9854.2049999999999</v>
      </c>
      <c r="BV216">
        <f t="shared" si="282"/>
        <v>6569.47</v>
      </c>
      <c r="BW216">
        <f t="shared" si="283"/>
        <v>3284.7350000000001</v>
      </c>
      <c r="BX216" s="16">
        <f t="shared" si="284"/>
        <v>884.79869940165406</v>
      </c>
      <c r="BY216">
        <f t="shared" si="285"/>
        <v>2501.5300638083027</v>
      </c>
      <c r="BZ216">
        <f t="shared" si="286"/>
        <v>629.37496384652184</v>
      </c>
      <c r="CA216">
        <f t="shared" si="287"/>
        <v>755.58706073421149</v>
      </c>
      <c r="CB216">
        <f t="shared" si="288"/>
        <v>942.24430665559873</v>
      </c>
    </row>
    <row r="217" spans="1:80" x14ac:dyDescent="0.25">
      <c r="A217">
        <f>'Data Input'!A217</f>
        <v>0</v>
      </c>
      <c r="B217">
        <f>'Data Input'!C217</f>
        <v>42</v>
      </c>
      <c r="C217">
        <f t="shared" si="218"/>
        <v>43</v>
      </c>
      <c r="D217">
        <f t="shared" si="219"/>
        <v>44</v>
      </c>
      <c r="E217">
        <f t="shared" si="220"/>
        <v>45</v>
      </c>
      <c r="F217">
        <f t="shared" si="221"/>
        <v>46</v>
      </c>
      <c r="G217">
        <f t="shared" si="222"/>
        <v>47</v>
      </c>
      <c r="H217">
        <f t="shared" si="223"/>
        <v>48</v>
      </c>
      <c r="I217">
        <f t="shared" si="224"/>
        <v>49</v>
      </c>
      <c r="J217">
        <f t="shared" si="225"/>
        <v>50</v>
      </c>
      <c r="K217">
        <f t="shared" si="226"/>
        <v>51</v>
      </c>
      <c r="L217">
        <f t="shared" si="227"/>
        <v>52</v>
      </c>
      <c r="M217">
        <f>IF('Data Input'!D217&gt;=240,1,0)</f>
        <v>0</v>
      </c>
      <c r="N217">
        <f>_xlfn.IFS('Data Input'!F217&gt;=130,1,'Data Input'!G217=1,1,0=0,0)</f>
        <v>0</v>
      </c>
      <c r="O217">
        <f>'Data Input'!H217</f>
        <v>0</v>
      </c>
      <c r="P217">
        <f>'Data Input'!J217</f>
        <v>23.2</v>
      </c>
      <c r="Q217">
        <f t="shared" si="228"/>
        <v>0</v>
      </c>
      <c r="R217">
        <f>IF('Data Input'!I217&gt;=100,1,0)</f>
        <v>0</v>
      </c>
      <c r="S217" s="18">
        <f>'Data Input'!L217</f>
        <v>3</v>
      </c>
      <c r="T217" s="16">
        <f>'Data Input'!N217</f>
        <v>2016</v>
      </c>
      <c r="U217">
        <f t="shared" si="229"/>
        <v>0.40227260695280964</v>
      </c>
      <c r="V217">
        <f t="shared" si="230"/>
        <v>4.7723931499870843E-2</v>
      </c>
      <c r="W217">
        <f t="shared" si="231"/>
        <v>0.28261554916100678</v>
      </c>
      <c r="X217" s="16">
        <f t="shared" si="232"/>
        <v>9.1194472620204046E-3</v>
      </c>
      <c r="Y217">
        <f t="shared" si="233"/>
        <v>1692.8209110318762</v>
      </c>
      <c r="Z217">
        <f t="shared" si="234"/>
        <v>21.952427295216669</v>
      </c>
      <c r="AA217">
        <f t="shared" si="235"/>
        <v>159.67572989015673</v>
      </c>
      <c r="AB217" s="16">
        <f t="shared" si="236"/>
        <v>46.604039868642275</v>
      </c>
      <c r="AC217">
        <f t="shared" si="237"/>
        <v>46729.10300000001</v>
      </c>
      <c r="AD217">
        <f t="shared" si="238"/>
        <v>41702.466000000008</v>
      </c>
      <c r="AE217">
        <f t="shared" si="239"/>
        <v>36675.829000000005</v>
      </c>
      <c r="AF217">
        <f t="shared" si="240"/>
        <v>31649.192000000003</v>
      </c>
      <c r="AG217">
        <f t="shared" si="241"/>
        <v>27693.043000000001</v>
      </c>
      <c r="AH217">
        <f t="shared" si="242"/>
        <v>23736.894</v>
      </c>
      <c r="AI217">
        <f t="shared" si="243"/>
        <v>19780.744999999999</v>
      </c>
      <c r="AJ217">
        <f t="shared" si="244"/>
        <v>15824.596</v>
      </c>
      <c r="AK217">
        <f t="shared" si="245"/>
        <v>11868.447</v>
      </c>
      <c r="AL217">
        <f t="shared" si="246"/>
        <v>7912.2979999999998</v>
      </c>
      <c r="AM217">
        <f t="shared" si="247"/>
        <v>3956.1489999999999</v>
      </c>
      <c r="AN217">
        <f t="shared" si="248"/>
        <v>876.26481118077686</v>
      </c>
      <c r="AO217">
        <f t="shared" si="249"/>
        <v>39663.905000000006</v>
      </c>
      <c r="AP217">
        <f t="shared" si="250"/>
        <v>35397.270000000004</v>
      </c>
      <c r="AQ217">
        <f t="shared" si="251"/>
        <v>31130.635000000002</v>
      </c>
      <c r="AR217">
        <f t="shared" si="252"/>
        <v>26864</v>
      </c>
      <c r="AS217">
        <f t="shared" si="253"/>
        <v>23506</v>
      </c>
      <c r="AT217">
        <f t="shared" si="254"/>
        <v>20148</v>
      </c>
      <c r="AU217">
        <f t="shared" si="255"/>
        <v>16790</v>
      </c>
      <c r="AV217">
        <f t="shared" si="256"/>
        <v>13432</v>
      </c>
      <c r="AW217">
        <f t="shared" si="257"/>
        <v>10074</v>
      </c>
      <c r="AX217">
        <f t="shared" si="258"/>
        <v>6716</v>
      </c>
      <c r="AY217">
        <f t="shared" si="259"/>
        <v>3358</v>
      </c>
      <c r="AZ217">
        <f t="shared" si="260"/>
        <v>743.77814661901789</v>
      </c>
      <c r="BA217">
        <f t="shared" si="261"/>
        <v>38648.462999999996</v>
      </c>
      <c r="BB217">
        <f t="shared" si="262"/>
        <v>34491.057999999997</v>
      </c>
      <c r="BC217">
        <f t="shared" si="263"/>
        <v>30333.652999999995</v>
      </c>
      <c r="BD217">
        <f t="shared" si="264"/>
        <v>26176.247999999996</v>
      </c>
      <c r="BE217">
        <f t="shared" si="265"/>
        <v>22904.216999999997</v>
      </c>
      <c r="BF217">
        <f t="shared" si="266"/>
        <v>19632.185999999998</v>
      </c>
      <c r="BG217">
        <f t="shared" si="267"/>
        <v>16360.154999999999</v>
      </c>
      <c r="BH217">
        <f t="shared" si="268"/>
        <v>13088.124</v>
      </c>
      <c r="BI217">
        <f t="shared" si="269"/>
        <v>9816.0930000000008</v>
      </c>
      <c r="BJ217">
        <f t="shared" si="270"/>
        <v>6544.0619999999999</v>
      </c>
      <c r="BK217">
        <f t="shared" si="271"/>
        <v>3272.0309999999999</v>
      </c>
      <c r="BL217">
        <f t="shared" si="272"/>
        <v>724.73651957583434</v>
      </c>
      <c r="BM217">
        <f t="shared" si="273"/>
        <v>57937.700999999994</v>
      </c>
      <c r="BN217">
        <f t="shared" si="274"/>
        <v>54972.333999999995</v>
      </c>
      <c r="BO217">
        <f t="shared" si="275"/>
        <v>49399.354999999996</v>
      </c>
      <c r="BP217">
        <f t="shared" si="276"/>
        <v>43826.375999999997</v>
      </c>
      <c r="BQ217">
        <f t="shared" si="277"/>
        <v>38253.396999999997</v>
      </c>
      <c r="BR217">
        <f t="shared" si="278"/>
        <v>32788.625999999997</v>
      </c>
      <c r="BS217">
        <f t="shared" si="279"/>
        <v>27323.855</v>
      </c>
      <c r="BT217">
        <f t="shared" si="280"/>
        <v>21859.083999999999</v>
      </c>
      <c r="BU217">
        <f t="shared" si="281"/>
        <v>16394.312999999998</v>
      </c>
      <c r="BV217">
        <f t="shared" si="282"/>
        <v>10929.541999999999</v>
      </c>
      <c r="BW217">
        <f t="shared" si="283"/>
        <v>5464.7709999999997</v>
      </c>
      <c r="BX217" s="16">
        <f t="shared" si="284"/>
        <v>1175.8480929126229</v>
      </c>
      <c r="BY217">
        <f t="shared" si="285"/>
        <v>2569.0857222126533</v>
      </c>
      <c r="BZ217">
        <f t="shared" si="286"/>
        <v>765.73057391423458</v>
      </c>
      <c r="CA217">
        <f t="shared" si="287"/>
        <v>884.41224946599107</v>
      </c>
      <c r="CB217">
        <f t="shared" si="288"/>
        <v>1222.4521327812652</v>
      </c>
    </row>
    <row r="218" spans="1:80" x14ac:dyDescent="0.25">
      <c r="A218">
        <f>'Data Input'!A218</f>
        <v>1</v>
      </c>
      <c r="B218">
        <f>'Data Input'!C218</f>
        <v>64</v>
      </c>
      <c r="C218">
        <f t="shared" si="218"/>
        <v>65</v>
      </c>
      <c r="D218">
        <f t="shared" si="219"/>
        <v>66</v>
      </c>
      <c r="E218">
        <f t="shared" si="220"/>
        <v>67</v>
      </c>
      <c r="F218">
        <f t="shared" si="221"/>
        <v>68</v>
      </c>
      <c r="G218">
        <f t="shared" si="222"/>
        <v>69</v>
      </c>
      <c r="H218">
        <f t="shared" si="223"/>
        <v>70</v>
      </c>
      <c r="I218">
        <f t="shared" si="224"/>
        <v>71</v>
      </c>
      <c r="J218">
        <f t="shared" si="225"/>
        <v>72</v>
      </c>
      <c r="K218">
        <f t="shared" si="226"/>
        <v>73</v>
      </c>
      <c r="L218">
        <f t="shared" si="227"/>
        <v>74</v>
      </c>
      <c r="M218">
        <f>IF('Data Input'!D218&gt;=240,1,0)</f>
        <v>0</v>
      </c>
      <c r="N218">
        <f>_xlfn.IFS('Data Input'!F218&gt;=130,1,'Data Input'!G218=1,1,0=0,0)</f>
        <v>1</v>
      </c>
      <c r="O218">
        <f>'Data Input'!H218</f>
        <v>0</v>
      </c>
      <c r="P218">
        <f>'Data Input'!J218</f>
        <v>31.2</v>
      </c>
      <c r="Q218">
        <f t="shared" si="228"/>
        <v>0</v>
      </c>
      <c r="R218">
        <f>IF('Data Input'!I218&gt;=100,1,0)</f>
        <v>1</v>
      </c>
      <c r="S218" s="18">
        <f>'Data Input'!L218</f>
        <v>3</v>
      </c>
      <c r="T218" s="16">
        <f>'Data Input'!N218</f>
        <v>2016</v>
      </c>
      <c r="U218">
        <f t="shared" si="229"/>
        <v>0.80005650499454295</v>
      </c>
      <c r="V218">
        <f t="shared" si="230"/>
        <v>6.2667094885301547E-2</v>
      </c>
      <c r="W218">
        <f t="shared" si="231"/>
        <v>0.5052359585938343</v>
      </c>
      <c r="X218" s="16">
        <f t="shared" si="232"/>
        <v>1</v>
      </c>
      <c r="Y218">
        <f t="shared" si="233"/>
        <v>3366.7526902241179</v>
      </c>
      <c r="Z218">
        <f t="shared" si="234"/>
        <v>28.826100470698847</v>
      </c>
      <c r="AA218">
        <f t="shared" si="235"/>
        <v>285.45464216218119</v>
      </c>
      <c r="AB218" s="16">
        <f t="shared" si="236"/>
        <v>5110.4018181818183</v>
      </c>
      <c r="AC218">
        <f t="shared" si="237"/>
        <v>30532.161999999997</v>
      </c>
      <c r="AD218">
        <f t="shared" si="238"/>
        <v>27413.785999999996</v>
      </c>
      <c r="AE218">
        <f t="shared" si="239"/>
        <v>24295.409999999996</v>
      </c>
      <c r="AF218">
        <f t="shared" si="240"/>
        <v>21595.919999999998</v>
      </c>
      <c r="AG218">
        <f t="shared" si="241"/>
        <v>18896.43</v>
      </c>
      <c r="AH218">
        <f t="shared" si="242"/>
        <v>16196.939999999999</v>
      </c>
      <c r="AI218">
        <f t="shared" si="243"/>
        <v>13497.449999999999</v>
      </c>
      <c r="AJ218">
        <f t="shared" si="244"/>
        <v>10797.96</v>
      </c>
      <c r="AK218">
        <f t="shared" si="245"/>
        <v>8098.4699999999993</v>
      </c>
      <c r="AL218">
        <f t="shared" si="246"/>
        <v>5398.98</v>
      </c>
      <c r="AM218">
        <f t="shared" si="247"/>
        <v>2699.49</v>
      </c>
      <c r="AN218">
        <f t="shared" si="248"/>
        <v>1168.5024145525219</v>
      </c>
      <c r="AO218">
        <f t="shared" si="249"/>
        <v>25915.857</v>
      </c>
      <c r="AP218">
        <f t="shared" si="250"/>
        <v>23268.963</v>
      </c>
      <c r="AQ218">
        <f t="shared" si="251"/>
        <v>20622.069</v>
      </c>
      <c r="AR218">
        <f t="shared" si="252"/>
        <v>18330.727999999999</v>
      </c>
      <c r="AS218">
        <f t="shared" si="253"/>
        <v>16039.387000000001</v>
      </c>
      <c r="AT218">
        <f t="shared" si="254"/>
        <v>13748.046</v>
      </c>
      <c r="AU218">
        <f t="shared" si="255"/>
        <v>11456.705</v>
      </c>
      <c r="AV218">
        <f t="shared" si="256"/>
        <v>9165.3639999999996</v>
      </c>
      <c r="AW218">
        <f t="shared" si="257"/>
        <v>6874.0229999999992</v>
      </c>
      <c r="AX218">
        <f t="shared" si="258"/>
        <v>4582.6819999999998</v>
      </c>
      <c r="AY218">
        <f t="shared" si="259"/>
        <v>2291.3409999999999</v>
      </c>
      <c r="AZ218">
        <f t="shared" si="260"/>
        <v>991.83086913435147</v>
      </c>
      <c r="BA218">
        <f t="shared" si="261"/>
        <v>25252.382000000001</v>
      </c>
      <c r="BB218">
        <f t="shared" si="262"/>
        <v>22673.251</v>
      </c>
      <c r="BC218">
        <f t="shared" si="263"/>
        <v>20094.12</v>
      </c>
      <c r="BD218">
        <f t="shared" si="264"/>
        <v>17861.439999999999</v>
      </c>
      <c r="BE218">
        <f t="shared" si="265"/>
        <v>15628.76</v>
      </c>
      <c r="BF218">
        <f t="shared" si="266"/>
        <v>13396.08</v>
      </c>
      <c r="BG218">
        <f t="shared" si="267"/>
        <v>11163.4</v>
      </c>
      <c r="BH218">
        <f t="shared" si="268"/>
        <v>8930.7199999999993</v>
      </c>
      <c r="BI218">
        <f t="shared" si="269"/>
        <v>6698.0399999999991</v>
      </c>
      <c r="BJ218">
        <f t="shared" si="270"/>
        <v>4465.3599999999997</v>
      </c>
      <c r="BK218">
        <f t="shared" si="271"/>
        <v>2232.6799999999998</v>
      </c>
      <c r="BL218">
        <f t="shared" si="272"/>
        <v>966.43885430384</v>
      </c>
      <c r="BM218">
        <f t="shared" si="273"/>
        <v>16186.031000000003</v>
      </c>
      <c r="BN218">
        <f t="shared" si="274"/>
        <v>13220.664000000002</v>
      </c>
      <c r="BO218">
        <f t="shared" si="275"/>
        <v>9935.9290000000019</v>
      </c>
      <c r="BP218">
        <f t="shared" si="276"/>
        <v>8771.0420000000013</v>
      </c>
      <c r="BQ218">
        <f t="shared" si="277"/>
        <v>7526.621000000001</v>
      </c>
      <c r="BR218">
        <f t="shared" si="278"/>
        <v>6282.2000000000007</v>
      </c>
      <c r="BS218">
        <f t="shared" si="279"/>
        <v>5037.7790000000005</v>
      </c>
      <c r="BT218">
        <f t="shared" si="280"/>
        <v>3793.3580000000002</v>
      </c>
      <c r="BU218">
        <f t="shared" si="281"/>
        <v>2845.0185000000001</v>
      </c>
      <c r="BV218">
        <f t="shared" si="282"/>
        <v>1896.6790000000001</v>
      </c>
      <c r="BW218">
        <f t="shared" si="283"/>
        <v>948.33950000000004</v>
      </c>
      <c r="BX218" s="16">
        <f t="shared" si="284"/>
        <v>499.1778765514826</v>
      </c>
      <c r="BY218">
        <f t="shared" si="285"/>
        <v>4535.2551047766401</v>
      </c>
      <c r="BZ218">
        <f t="shared" si="286"/>
        <v>1020.6569696050503</v>
      </c>
      <c r="CA218">
        <f t="shared" si="287"/>
        <v>1251.8934964660211</v>
      </c>
      <c r="CB218">
        <f t="shared" si="288"/>
        <v>5609.579694733301</v>
      </c>
    </row>
    <row r="219" spans="1:80" x14ac:dyDescent="0.25">
      <c r="A219">
        <f>'Data Input'!A219</f>
        <v>1</v>
      </c>
      <c r="B219">
        <f>'Data Input'!C219</f>
        <v>59</v>
      </c>
      <c r="C219">
        <f t="shared" si="218"/>
        <v>60</v>
      </c>
      <c r="D219">
        <f t="shared" si="219"/>
        <v>61</v>
      </c>
      <c r="E219">
        <f t="shared" si="220"/>
        <v>62</v>
      </c>
      <c r="F219">
        <f t="shared" si="221"/>
        <v>63</v>
      </c>
      <c r="G219">
        <f t="shared" si="222"/>
        <v>64</v>
      </c>
      <c r="H219">
        <f t="shared" si="223"/>
        <v>65</v>
      </c>
      <c r="I219">
        <f t="shared" si="224"/>
        <v>66</v>
      </c>
      <c r="J219">
        <f t="shared" si="225"/>
        <v>67</v>
      </c>
      <c r="K219">
        <f t="shared" si="226"/>
        <v>68</v>
      </c>
      <c r="L219">
        <f t="shared" si="227"/>
        <v>69</v>
      </c>
      <c r="M219">
        <f>IF('Data Input'!D219&gt;=240,1,0)</f>
        <v>0</v>
      </c>
      <c r="N219">
        <f>_xlfn.IFS('Data Input'!F219&gt;=130,1,'Data Input'!G219=1,1,0=0,0)</f>
        <v>0</v>
      </c>
      <c r="O219">
        <f>'Data Input'!H219</f>
        <v>0</v>
      </c>
      <c r="P219">
        <f>'Data Input'!J219</f>
        <v>27.8</v>
      </c>
      <c r="Q219">
        <f t="shared" si="228"/>
        <v>0</v>
      </c>
      <c r="R219">
        <f>IF('Data Input'!I219&gt;=100,1,0)</f>
        <v>0</v>
      </c>
      <c r="S219" s="18">
        <f>'Data Input'!L219</f>
        <v>3</v>
      </c>
      <c r="T219" s="16">
        <f>'Data Input'!N219</f>
        <v>2016</v>
      </c>
      <c r="U219">
        <f t="shared" si="229"/>
        <v>0.49766321701373156</v>
      </c>
      <c r="V219">
        <f t="shared" si="230"/>
        <v>5.8122739311087121E-2</v>
      </c>
      <c r="W219">
        <f t="shared" si="231"/>
        <v>0.32126867287220634</v>
      </c>
      <c r="X219" s="16">
        <f t="shared" si="232"/>
        <v>2.1783265883673204E-2</v>
      </c>
      <c r="Y219">
        <f t="shared" si="233"/>
        <v>2094.2382997285899</v>
      </c>
      <c r="Z219">
        <f t="shared" si="234"/>
        <v>26.735752248930392</v>
      </c>
      <c r="AA219">
        <f t="shared" si="235"/>
        <v>181.51446367335751</v>
      </c>
      <c r="AB219" s="16">
        <f t="shared" si="236"/>
        <v>111.32124157786149</v>
      </c>
      <c r="AC219">
        <f t="shared" si="237"/>
        <v>32626.592000000001</v>
      </c>
      <c r="AD219">
        <f t="shared" si="238"/>
        <v>29508.216</v>
      </c>
      <c r="AE219">
        <f t="shared" si="239"/>
        <v>26389.84</v>
      </c>
      <c r="AF219">
        <f t="shared" si="240"/>
        <v>23271.464</v>
      </c>
      <c r="AG219">
        <f t="shared" si="241"/>
        <v>20153.088</v>
      </c>
      <c r="AH219">
        <f t="shared" si="242"/>
        <v>17034.712</v>
      </c>
      <c r="AI219">
        <f t="shared" si="243"/>
        <v>13916.335999999999</v>
      </c>
      <c r="AJ219">
        <f t="shared" si="244"/>
        <v>10797.96</v>
      </c>
      <c r="AK219">
        <f t="shared" si="245"/>
        <v>8098.4699999999993</v>
      </c>
      <c r="AL219">
        <f t="shared" si="246"/>
        <v>5398.98</v>
      </c>
      <c r="AM219">
        <f t="shared" si="247"/>
        <v>2699.49</v>
      </c>
      <c r="AN219">
        <f t="shared" si="248"/>
        <v>769.92060637423356</v>
      </c>
      <c r="AO219">
        <f t="shared" si="249"/>
        <v>27693.621999999999</v>
      </c>
      <c r="AP219">
        <f t="shared" si="250"/>
        <v>25046.727999999999</v>
      </c>
      <c r="AQ219">
        <f t="shared" si="251"/>
        <v>22399.833999999999</v>
      </c>
      <c r="AR219">
        <f t="shared" si="252"/>
        <v>19752.939999999999</v>
      </c>
      <c r="AS219">
        <f t="shared" si="253"/>
        <v>17106.045999999998</v>
      </c>
      <c r="AT219">
        <f t="shared" si="254"/>
        <v>14459.152</v>
      </c>
      <c r="AU219">
        <f t="shared" si="255"/>
        <v>11812.258</v>
      </c>
      <c r="AV219">
        <f t="shared" si="256"/>
        <v>9165.3639999999996</v>
      </c>
      <c r="AW219">
        <f t="shared" si="257"/>
        <v>6874.0229999999992</v>
      </c>
      <c r="AX219">
        <f t="shared" si="258"/>
        <v>4582.6819999999998</v>
      </c>
      <c r="AY219">
        <f t="shared" si="259"/>
        <v>2291.3409999999999</v>
      </c>
      <c r="AZ219">
        <f t="shared" si="260"/>
        <v>653.51261868738573</v>
      </c>
      <c r="BA219">
        <f t="shared" si="261"/>
        <v>26984.637000000002</v>
      </c>
      <c r="BB219">
        <f t="shared" si="262"/>
        <v>24405.506000000001</v>
      </c>
      <c r="BC219">
        <f t="shared" si="263"/>
        <v>21826.375</v>
      </c>
      <c r="BD219">
        <f t="shared" si="264"/>
        <v>19247.243999999999</v>
      </c>
      <c r="BE219">
        <f t="shared" si="265"/>
        <v>16668.112999999998</v>
      </c>
      <c r="BF219">
        <f t="shared" si="266"/>
        <v>14088.981999999998</v>
      </c>
      <c r="BG219">
        <f t="shared" si="267"/>
        <v>11509.850999999999</v>
      </c>
      <c r="BH219">
        <f t="shared" si="268"/>
        <v>8930.7199999999993</v>
      </c>
      <c r="BI219">
        <f t="shared" si="269"/>
        <v>6698.0399999999991</v>
      </c>
      <c r="BJ219">
        <f t="shared" si="270"/>
        <v>4465.3599999999997</v>
      </c>
      <c r="BK219">
        <f t="shared" si="271"/>
        <v>2232.6799999999998</v>
      </c>
      <c r="BL219">
        <f t="shared" si="272"/>
        <v>636.78199980229476</v>
      </c>
      <c r="BM219">
        <f t="shared" si="273"/>
        <v>28953.601999999999</v>
      </c>
      <c r="BN219">
        <f t="shared" si="274"/>
        <v>25988.235000000001</v>
      </c>
      <c r="BO219">
        <f t="shared" si="275"/>
        <v>21321.825000000001</v>
      </c>
      <c r="BP219">
        <f t="shared" si="276"/>
        <v>18037.09</v>
      </c>
      <c r="BQ219">
        <f t="shared" si="277"/>
        <v>14752.355000000001</v>
      </c>
      <c r="BR219">
        <f t="shared" si="278"/>
        <v>11467.62</v>
      </c>
      <c r="BS219">
        <f t="shared" si="279"/>
        <v>8182.8850000000002</v>
      </c>
      <c r="BT219">
        <f t="shared" si="280"/>
        <v>4898.1499999999996</v>
      </c>
      <c r="BU219">
        <f t="shared" si="281"/>
        <v>3733.2629999999999</v>
      </c>
      <c r="BV219">
        <f t="shared" si="282"/>
        <v>2488.8420000000001</v>
      </c>
      <c r="BW219">
        <f t="shared" si="283"/>
        <v>1244.421</v>
      </c>
      <c r="BX219" s="16">
        <f t="shared" si="284"/>
        <v>575.08426005388549</v>
      </c>
      <c r="BY219">
        <f t="shared" si="285"/>
        <v>2864.1589061028235</v>
      </c>
      <c r="BZ219">
        <f t="shared" si="286"/>
        <v>680.24837093631606</v>
      </c>
      <c r="CA219">
        <f t="shared" si="287"/>
        <v>818.29646347565222</v>
      </c>
      <c r="CB219">
        <f t="shared" si="288"/>
        <v>686.40550163174703</v>
      </c>
    </row>
    <row r="220" spans="1:80" x14ac:dyDescent="0.25">
      <c r="A220">
        <f>'Data Input'!A220</f>
        <v>0</v>
      </c>
      <c r="B220">
        <f>'Data Input'!C220</f>
        <v>43</v>
      </c>
      <c r="C220">
        <f t="shared" si="218"/>
        <v>44</v>
      </c>
      <c r="D220">
        <f t="shared" si="219"/>
        <v>45</v>
      </c>
      <c r="E220">
        <f t="shared" si="220"/>
        <v>46</v>
      </c>
      <c r="F220">
        <f t="shared" si="221"/>
        <v>47</v>
      </c>
      <c r="G220">
        <f t="shared" si="222"/>
        <v>48</v>
      </c>
      <c r="H220">
        <f t="shared" si="223"/>
        <v>49</v>
      </c>
      <c r="I220">
        <f t="shared" si="224"/>
        <v>50</v>
      </c>
      <c r="J220">
        <f t="shared" si="225"/>
        <v>51</v>
      </c>
      <c r="K220">
        <f t="shared" si="226"/>
        <v>52</v>
      </c>
      <c r="L220">
        <f t="shared" si="227"/>
        <v>53</v>
      </c>
      <c r="M220">
        <f>IF('Data Input'!D220&gt;=240,1,0)</f>
        <v>0</v>
      </c>
      <c r="N220">
        <f>_xlfn.IFS('Data Input'!F220&gt;=130,1,'Data Input'!G220=1,1,0=0,0)</f>
        <v>0</v>
      </c>
      <c r="O220">
        <f>'Data Input'!H220</f>
        <v>0</v>
      </c>
      <c r="P220">
        <f>'Data Input'!J220</f>
        <v>21.1</v>
      </c>
      <c r="Q220">
        <f t="shared" si="228"/>
        <v>0</v>
      </c>
      <c r="R220">
        <f>IF('Data Input'!I220&gt;=100,1,0)</f>
        <v>0</v>
      </c>
      <c r="S220" s="18">
        <f>'Data Input'!L220</f>
        <v>3</v>
      </c>
      <c r="T220" s="16">
        <f>'Data Input'!N220</f>
        <v>2016</v>
      </c>
      <c r="U220">
        <f t="shared" si="229"/>
        <v>0.36065499817227398</v>
      </c>
      <c r="V220">
        <f t="shared" si="230"/>
        <v>4.3587203741242975E-2</v>
      </c>
      <c r="W220">
        <f t="shared" si="231"/>
        <v>0.26593782329244325</v>
      </c>
      <c r="X220" s="16">
        <f t="shared" si="232"/>
        <v>6.1108159982453504E-3</v>
      </c>
      <c r="Y220">
        <f t="shared" si="233"/>
        <v>1517.6880354813939</v>
      </c>
      <c r="Z220">
        <f t="shared" si="234"/>
        <v>20.049582904418127</v>
      </c>
      <c r="AA220">
        <f t="shared" si="235"/>
        <v>150.25293606697011</v>
      </c>
      <c r="AB220" s="16">
        <f t="shared" si="236"/>
        <v>31.228725188007584</v>
      </c>
      <c r="AC220">
        <f t="shared" si="237"/>
        <v>45658.615000000005</v>
      </c>
      <c r="AD220">
        <f t="shared" si="238"/>
        <v>40631.978000000003</v>
      </c>
      <c r="AE220">
        <f t="shared" si="239"/>
        <v>35605.341</v>
      </c>
      <c r="AF220">
        <f t="shared" si="240"/>
        <v>31649.192000000003</v>
      </c>
      <c r="AG220">
        <f t="shared" si="241"/>
        <v>27693.043000000001</v>
      </c>
      <c r="AH220">
        <f t="shared" si="242"/>
        <v>23736.894</v>
      </c>
      <c r="AI220">
        <f t="shared" si="243"/>
        <v>19780.744999999999</v>
      </c>
      <c r="AJ220">
        <f t="shared" si="244"/>
        <v>15824.596</v>
      </c>
      <c r="AK220">
        <f t="shared" si="245"/>
        <v>11868.447</v>
      </c>
      <c r="AL220">
        <f t="shared" si="246"/>
        <v>7912.2979999999998</v>
      </c>
      <c r="AM220">
        <f t="shared" si="247"/>
        <v>3956.1489999999999</v>
      </c>
      <c r="AN220">
        <f t="shared" si="248"/>
        <v>776.0376009646792</v>
      </c>
      <c r="AO220">
        <f t="shared" si="249"/>
        <v>38755.270000000004</v>
      </c>
      <c r="AP220">
        <f t="shared" si="250"/>
        <v>34488.635000000002</v>
      </c>
      <c r="AQ220">
        <f t="shared" si="251"/>
        <v>30222</v>
      </c>
      <c r="AR220">
        <f t="shared" si="252"/>
        <v>26864</v>
      </c>
      <c r="AS220">
        <f t="shared" si="253"/>
        <v>23506</v>
      </c>
      <c r="AT220">
        <f t="shared" si="254"/>
        <v>20148</v>
      </c>
      <c r="AU220">
        <f t="shared" si="255"/>
        <v>16790</v>
      </c>
      <c r="AV220">
        <f t="shared" si="256"/>
        <v>13432</v>
      </c>
      <c r="AW220">
        <f t="shared" si="257"/>
        <v>10074</v>
      </c>
      <c r="AX220">
        <f t="shared" si="258"/>
        <v>6716</v>
      </c>
      <c r="AY220">
        <f t="shared" si="259"/>
        <v>3358</v>
      </c>
      <c r="AZ220">
        <f t="shared" si="260"/>
        <v>658.70477449466978</v>
      </c>
      <c r="BA220">
        <f t="shared" si="261"/>
        <v>37763.088999999993</v>
      </c>
      <c r="BB220">
        <f t="shared" si="262"/>
        <v>33605.683999999994</v>
      </c>
      <c r="BC220">
        <f t="shared" si="263"/>
        <v>29448.278999999995</v>
      </c>
      <c r="BD220">
        <f t="shared" si="264"/>
        <v>26176.247999999996</v>
      </c>
      <c r="BE220">
        <f t="shared" si="265"/>
        <v>22904.216999999997</v>
      </c>
      <c r="BF220">
        <f t="shared" si="266"/>
        <v>19632.185999999998</v>
      </c>
      <c r="BG220">
        <f t="shared" si="267"/>
        <v>16360.154999999999</v>
      </c>
      <c r="BH220">
        <f t="shared" si="268"/>
        <v>13088.124</v>
      </c>
      <c r="BI220">
        <f t="shared" si="269"/>
        <v>9816.0930000000008</v>
      </c>
      <c r="BJ220">
        <f t="shared" si="270"/>
        <v>6544.0619999999999</v>
      </c>
      <c r="BK220">
        <f t="shared" si="271"/>
        <v>3272.0309999999999</v>
      </c>
      <c r="BL220">
        <f t="shared" si="272"/>
        <v>641.84111905913949</v>
      </c>
      <c r="BM220">
        <f t="shared" si="273"/>
        <v>57829.492999999995</v>
      </c>
      <c r="BN220">
        <f t="shared" si="274"/>
        <v>54864.125999999997</v>
      </c>
      <c r="BO220">
        <f t="shared" si="275"/>
        <v>49291.146999999997</v>
      </c>
      <c r="BP220">
        <f t="shared" si="276"/>
        <v>43718.167999999998</v>
      </c>
      <c r="BQ220">
        <f t="shared" si="277"/>
        <v>38253.396999999997</v>
      </c>
      <c r="BR220">
        <f t="shared" si="278"/>
        <v>32788.625999999997</v>
      </c>
      <c r="BS220">
        <f t="shared" si="279"/>
        <v>27323.855</v>
      </c>
      <c r="BT220">
        <f t="shared" si="280"/>
        <v>21859.083999999999</v>
      </c>
      <c r="BU220">
        <f t="shared" si="281"/>
        <v>16394.312999999998</v>
      </c>
      <c r="BV220">
        <f t="shared" si="282"/>
        <v>10929.541999999999</v>
      </c>
      <c r="BW220">
        <f t="shared" si="283"/>
        <v>5464.7709999999997</v>
      </c>
      <c r="BX220" s="16">
        <f t="shared" si="284"/>
        <v>1052.909170340972</v>
      </c>
      <c r="BY220">
        <f t="shared" si="285"/>
        <v>2293.7256364460732</v>
      </c>
      <c r="BZ220">
        <f t="shared" si="286"/>
        <v>678.75435739908789</v>
      </c>
      <c r="CA220">
        <f t="shared" si="287"/>
        <v>792.09405512610965</v>
      </c>
      <c r="CB220">
        <f t="shared" si="288"/>
        <v>1084.1378955289795</v>
      </c>
    </row>
    <row r="221" spans="1:80" x14ac:dyDescent="0.25">
      <c r="A221">
        <f>'Data Input'!A221</f>
        <v>0</v>
      </c>
      <c r="B221">
        <f>'Data Input'!C221</f>
        <v>63</v>
      </c>
      <c r="C221">
        <f t="shared" si="218"/>
        <v>64</v>
      </c>
      <c r="D221">
        <f t="shared" si="219"/>
        <v>65</v>
      </c>
      <c r="E221">
        <f t="shared" si="220"/>
        <v>66</v>
      </c>
      <c r="F221">
        <f t="shared" si="221"/>
        <v>67</v>
      </c>
      <c r="G221">
        <f t="shared" si="222"/>
        <v>68</v>
      </c>
      <c r="H221">
        <f t="shared" si="223"/>
        <v>69</v>
      </c>
      <c r="I221">
        <f t="shared" si="224"/>
        <v>70</v>
      </c>
      <c r="J221">
        <f t="shared" si="225"/>
        <v>71</v>
      </c>
      <c r="K221">
        <f t="shared" si="226"/>
        <v>72</v>
      </c>
      <c r="L221">
        <f t="shared" si="227"/>
        <v>73</v>
      </c>
      <c r="M221">
        <f>IF('Data Input'!D221&gt;=240,1,0)</f>
        <v>0</v>
      </c>
      <c r="N221">
        <f>_xlfn.IFS('Data Input'!F221&gt;=130,1,'Data Input'!G221=1,1,0=0,0)</f>
        <v>1</v>
      </c>
      <c r="O221">
        <f>'Data Input'!H221</f>
        <v>0</v>
      </c>
      <c r="P221">
        <f>'Data Input'!J221</f>
        <v>32.799999999999997</v>
      </c>
      <c r="Q221">
        <f t="shared" si="228"/>
        <v>0</v>
      </c>
      <c r="R221">
        <f>IF('Data Input'!I221&gt;=100,1,0)</f>
        <v>1</v>
      </c>
      <c r="S221" s="18">
        <f>'Data Input'!L221</f>
        <v>3</v>
      </c>
      <c r="T221" s="16">
        <f>'Data Input'!N221</f>
        <v>2016</v>
      </c>
      <c r="U221">
        <f t="shared" si="229"/>
        <v>0.84597359353708235</v>
      </c>
      <c r="V221">
        <f t="shared" si="230"/>
        <v>6.7055942847361716E-2</v>
      </c>
      <c r="W221">
        <f t="shared" si="231"/>
        <v>0.52118665612541948</v>
      </c>
      <c r="X221" s="16">
        <f t="shared" si="232"/>
        <v>1</v>
      </c>
      <c r="Y221">
        <f t="shared" si="233"/>
        <v>3559.9783941747505</v>
      </c>
      <c r="Z221">
        <f t="shared" si="234"/>
        <v>30.844917084689385</v>
      </c>
      <c r="AA221">
        <f t="shared" si="235"/>
        <v>294.46667026245382</v>
      </c>
      <c r="AB221" s="16">
        <f t="shared" si="236"/>
        <v>5110.4018181818183</v>
      </c>
      <c r="AC221">
        <f t="shared" si="237"/>
        <v>30951.047999999999</v>
      </c>
      <c r="AD221">
        <f t="shared" si="238"/>
        <v>27832.671999999999</v>
      </c>
      <c r="AE221">
        <f t="shared" si="239"/>
        <v>24714.295999999998</v>
      </c>
      <c r="AF221">
        <f t="shared" si="240"/>
        <v>21595.919999999998</v>
      </c>
      <c r="AG221">
        <f t="shared" si="241"/>
        <v>18896.43</v>
      </c>
      <c r="AH221">
        <f t="shared" si="242"/>
        <v>16196.939999999999</v>
      </c>
      <c r="AI221">
        <f t="shared" si="243"/>
        <v>13497.449999999999</v>
      </c>
      <c r="AJ221">
        <f t="shared" si="244"/>
        <v>10797.96</v>
      </c>
      <c r="AK221">
        <f t="shared" si="245"/>
        <v>8098.4699999999993</v>
      </c>
      <c r="AL221">
        <f t="shared" si="246"/>
        <v>5398.98</v>
      </c>
      <c r="AM221">
        <f t="shared" si="247"/>
        <v>2699.49</v>
      </c>
      <c r="AN221">
        <f t="shared" si="248"/>
        <v>1244.351409994599</v>
      </c>
      <c r="AO221">
        <f t="shared" si="249"/>
        <v>26271.41</v>
      </c>
      <c r="AP221">
        <f t="shared" si="250"/>
        <v>23624.516</v>
      </c>
      <c r="AQ221">
        <f t="shared" si="251"/>
        <v>20977.621999999999</v>
      </c>
      <c r="AR221">
        <f t="shared" si="252"/>
        <v>18330.727999999999</v>
      </c>
      <c r="AS221">
        <f t="shared" si="253"/>
        <v>16039.387000000001</v>
      </c>
      <c r="AT221">
        <f t="shared" si="254"/>
        <v>13748.046</v>
      </c>
      <c r="AU221">
        <f t="shared" si="255"/>
        <v>11456.705</v>
      </c>
      <c r="AV221">
        <f t="shared" si="256"/>
        <v>9165.3639999999996</v>
      </c>
      <c r="AW221">
        <f t="shared" si="257"/>
        <v>6874.0229999999992</v>
      </c>
      <c r="AX221">
        <f t="shared" si="258"/>
        <v>4582.6819999999998</v>
      </c>
      <c r="AY221">
        <f t="shared" si="259"/>
        <v>2291.3409999999999</v>
      </c>
      <c r="AZ221">
        <f t="shared" si="260"/>
        <v>1056.2118957098569</v>
      </c>
      <c r="BA221">
        <f t="shared" si="261"/>
        <v>25598.833000000002</v>
      </c>
      <c r="BB221">
        <f t="shared" si="262"/>
        <v>23019.702000000001</v>
      </c>
      <c r="BC221">
        <f t="shared" si="263"/>
        <v>20440.571</v>
      </c>
      <c r="BD221">
        <f t="shared" si="264"/>
        <v>17861.439999999999</v>
      </c>
      <c r="BE221">
        <f t="shared" si="265"/>
        <v>15628.76</v>
      </c>
      <c r="BF221">
        <f t="shared" si="266"/>
        <v>13396.08</v>
      </c>
      <c r="BG221">
        <f t="shared" si="267"/>
        <v>11163.4</v>
      </c>
      <c r="BH221">
        <f t="shared" si="268"/>
        <v>8930.7199999999993</v>
      </c>
      <c r="BI221">
        <f t="shared" si="269"/>
        <v>6698.0399999999991</v>
      </c>
      <c r="BJ221">
        <f t="shared" si="270"/>
        <v>4465.3599999999997</v>
      </c>
      <c r="BK221">
        <f t="shared" si="271"/>
        <v>2232.6799999999998</v>
      </c>
      <c r="BL221">
        <f t="shared" si="272"/>
        <v>1029.1716641976968</v>
      </c>
      <c r="BM221">
        <f t="shared" si="273"/>
        <v>18522.426500000001</v>
      </c>
      <c r="BN221">
        <f t="shared" si="274"/>
        <v>15557.059500000003</v>
      </c>
      <c r="BO221">
        <f t="shared" si="275"/>
        <v>12272.324500000002</v>
      </c>
      <c r="BP221">
        <f t="shared" si="276"/>
        <v>8987.5895000000019</v>
      </c>
      <c r="BQ221">
        <f t="shared" si="277"/>
        <v>7822.7025000000012</v>
      </c>
      <c r="BR221">
        <f t="shared" si="278"/>
        <v>6578.281500000001</v>
      </c>
      <c r="BS221">
        <f t="shared" si="279"/>
        <v>5333.8605000000007</v>
      </c>
      <c r="BT221">
        <f t="shared" si="280"/>
        <v>4089.4395000000004</v>
      </c>
      <c r="BU221">
        <f t="shared" si="281"/>
        <v>2845.0185000000001</v>
      </c>
      <c r="BV221">
        <f t="shared" si="282"/>
        <v>1896.6790000000001</v>
      </c>
      <c r="BW221">
        <f t="shared" si="283"/>
        <v>948.33950000000004</v>
      </c>
      <c r="BX221" s="16">
        <f t="shared" si="284"/>
        <v>586.62592648475072</v>
      </c>
      <c r="BY221">
        <f t="shared" si="285"/>
        <v>4804.3298041693497</v>
      </c>
      <c r="BZ221">
        <f t="shared" si="286"/>
        <v>1087.0568127945462</v>
      </c>
      <c r="CA221">
        <f t="shared" si="287"/>
        <v>1323.6383344601506</v>
      </c>
      <c r="CB221">
        <f t="shared" si="288"/>
        <v>5697.0277446665687</v>
      </c>
    </row>
    <row r="222" spans="1:80" x14ac:dyDescent="0.25">
      <c r="A222">
        <f>'Data Input'!A222</f>
        <v>1</v>
      </c>
      <c r="B222">
        <f>'Data Input'!C222</f>
        <v>68</v>
      </c>
      <c r="C222">
        <f t="shared" si="218"/>
        <v>69</v>
      </c>
      <c r="D222">
        <f t="shared" si="219"/>
        <v>70</v>
      </c>
      <c r="E222">
        <f t="shared" si="220"/>
        <v>71</v>
      </c>
      <c r="F222">
        <f t="shared" si="221"/>
        <v>72</v>
      </c>
      <c r="G222">
        <f t="shared" si="222"/>
        <v>73</v>
      </c>
      <c r="H222">
        <f t="shared" si="223"/>
        <v>74</v>
      </c>
      <c r="I222">
        <f t="shared" si="224"/>
        <v>75</v>
      </c>
      <c r="J222">
        <f t="shared" si="225"/>
        <v>76</v>
      </c>
      <c r="K222">
        <f t="shared" si="226"/>
        <v>77</v>
      </c>
      <c r="L222">
        <f t="shared" si="227"/>
        <v>78</v>
      </c>
      <c r="M222">
        <f>IF('Data Input'!D222&gt;=240,1,0)</f>
        <v>0</v>
      </c>
      <c r="N222">
        <f>_xlfn.IFS('Data Input'!F222&gt;=130,1,'Data Input'!G222=1,1,0=0,0)</f>
        <v>0</v>
      </c>
      <c r="O222">
        <f>'Data Input'!H222</f>
        <v>0</v>
      </c>
      <c r="P222">
        <f>'Data Input'!J222</f>
        <v>26.7</v>
      </c>
      <c r="Q222">
        <f t="shared" si="228"/>
        <v>0</v>
      </c>
      <c r="R222">
        <f>IF('Data Input'!I222&gt;=100,1,0)</f>
        <v>0</v>
      </c>
      <c r="S222" s="18">
        <f>'Data Input'!L222</f>
        <v>3</v>
      </c>
      <c r="T222" s="16">
        <f>'Data Input'!N222</f>
        <v>2016</v>
      </c>
      <c r="U222">
        <f t="shared" si="229"/>
        <v>0.4745697616420772</v>
      </c>
      <c r="V222">
        <f t="shared" si="230"/>
        <v>5.5457590183169037E-2</v>
      </c>
      <c r="W222">
        <f t="shared" si="231"/>
        <v>0.31177234909429941</v>
      </c>
      <c r="X222" s="16">
        <f t="shared" si="232"/>
        <v>1.7707796514643558E-2</v>
      </c>
      <c r="Y222">
        <f t="shared" si="233"/>
        <v>1997.0577224647152</v>
      </c>
      <c r="Z222">
        <f t="shared" si="234"/>
        <v>25.509816106982608</v>
      </c>
      <c r="AA222">
        <f t="shared" si="235"/>
        <v>176.14910980301303</v>
      </c>
      <c r="AB222" s="16">
        <f t="shared" si="236"/>
        <v>90.493955504428087</v>
      </c>
      <c r="AC222">
        <f t="shared" si="237"/>
        <v>29694.389999999992</v>
      </c>
      <c r="AD222">
        <f t="shared" si="238"/>
        <v>26994.899999999994</v>
      </c>
      <c r="AE222">
        <f t="shared" si="239"/>
        <v>24295.409999999996</v>
      </c>
      <c r="AF222">
        <f t="shared" si="240"/>
        <v>21595.919999999998</v>
      </c>
      <c r="AG222">
        <f t="shared" si="241"/>
        <v>18896.43</v>
      </c>
      <c r="AH222">
        <f t="shared" si="242"/>
        <v>16196.939999999999</v>
      </c>
      <c r="AI222">
        <f t="shared" si="243"/>
        <v>13497.449999999999</v>
      </c>
      <c r="AJ222">
        <f t="shared" si="244"/>
        <v>10797.96</v>
      </c>
      <c r="AK222">
        <f t="shared" si="245"/>
        <v>8098.4699999999993</v>
      </c>
      <c r="AL222">
        <f t="shared" si="246"/>
        <v>5398.98</v>
      </c>
      <c r="AM222">
        <f t="shared" si="247"/>
        <v>2699.49</v>
      </c>
      <c r="AN222">
        <f t="shared" si="248"/>
        <v>688.19224116186876</v>
      </c>
      <c r="AO222">
        <f t="shared" si="249"/>
        <v>25204.751</v>
      </c>
      <c r="AP222">
        <f t="shared" si="250"/>
        <v>22913.41</v>
      </c>
      <c r="AQ222">
        <f t="shared" si="251"/>
        <v>20622.069</v>
      </c>
      <c r="AR222">
        <f t="shared" si="252"/>
        <v>18330.727999999999</v>
      </c>
      <c r="AS222">
        <f t="shared" si="253"/>
        <v>16039.387000000001</v>
      </c>
      <c r="AT222">
        <f t="shared" si="254"/>
        <v>13748.046</v>
      </c>
      <c r="AU222">
        <f t="shared" si="255"/>
        <v>11456.705</v>
      </c>
      <c r="AV222">
        <f t="shared" si="256"/>
        <v>9165.3639999999996</v>
      </c>
      <c r="AW222">
        <f t="shared" si="257"/>
        <v>6874.0229999999992</v>
      </c>
      <c r="AX222">
        <f t="shared" si="258"/>
        <v>4582.6819999999998</v>
      </c>
      <c r="AY222">
        <f t="shared" si="259"/>
        <v>2291.3409999999999</v>
      </c>
      <c r="AZ222">
        <f t="shared" si="260"/>
        <v>584.1411148239398</v>
      </c>
      <c r="BA222">
        <f t="shared" si="261"/>
        <v>24559.48</v>
      </c>
      <c r="BB222">
        <f t="shared" si="262"/>
        <v>22326.799999999999</v>
      </c>
      <c r="BC222">
        <f t="shared" si="263"/>
        <v>20094.12</v>
      </c>
      <c r="BD222">
        <f t="shared" si="264"/>
        <v>17861.439999999999</v>
      </c>
      <c r="BE222">
        <f t="shared" si="265"/>
        <v>15628.76</v>
      </c>
      <c r="BF222">
        <f t="shared" si="266"/>
        <v>13396.08</v>
      </c>
      <c r="BG222">
        <f t="shared" si="267"/>
        <v>11163.4</v>
      </c>
      <c r="BH222">
        <f t="shared" si="268"/>
        <v>8930.7199999999993</v>
      </c>
      <c r="BI222">
        <f t="shared" si="269"/>
        <v>6698.0399999999991</v>
      </c>
      <c r="BJ222">
        <f t="shared" si="270"/>
        <v>4465.3599999999997</v>
      </c>
      <c r="BK222">
        <f t="shared" si="271"/>
        <v>2232.6799999999998</v>
      </c>
      <c r="BL222">
        <f t="shared" si="272"/>
        <v>569.18642150824076</v>
      </c>
      <c r="BM222">
        <f t="shared" si="273"/>
        <v>13040.925000000001</v>
      </c>
      <c r="BN222">
        <f t="shared" si="274"/>
        <v>10075.558000000001</v>
      </c>
      <c r="BO222">
        <f t="shared" si="275"/>
        <v>8831.1370000000006</v>
      </c>
      <c r="BP222">
        <f t="shared" si="276"/>
        <v>7586.7160000000003</v>
      </c>
      <c r="BQ222">
        <f t="shared" si="277"/>
        <v>6638.3765000000003</v>
      </c>
      <c r="BR222">
        <f t="shared" si="278"/>
        <v>5690.0370000000003</v>
      </c>
      <c r="BS222">
        <f t="shared" si="279"/>
        <v>4741.6975000000002</v>
      </c>
      <c r="BT222">
        <f t="shared" si="280"/>
        <v>3793.3580000000002</v>
      </c>
      <c r="BU222">
        <f t="shared" si="281"/>
        <v>2845.0185000000001</v>
      </c>
      <c r="BV222">
        <f t="shared" si="282"/>
        <v>1896.6790000000001</v>
      </c>
      <c r="BW222">
        <f t="shared" si="283"/>
        <v>948.33950000000004</v>
      </c>
      <c r="BX222" s="16">
        <f t="shared" si="284"/>
        <v>255.4813072306487</v>
      </c>
      <c r="BY222">
        <f t="shared" si="285"/>
        <v>2685.2499636265838</v>
      </c>
      <c r="BZ222">
        <f t="shared" si="286"/>
        <v>609.65093093092241</v>
      </c>
      <c r="CA222">
        <f t="shared" si="287"/>
        <v>745.33553131125382</v>
      </c>
      <c r="CB222">
        <f t="shared" si="288"/>
        <v>345.9752627350768</v>
      </c>
    </row>
    <row r="223" spans="1:80" x14ac:dyDescent="0.25">
      <c r="A223">
        <f>'Data Input'!A223</f>
        <v>1</v>
      </c>
      <c r="B223">
        <f>'Data Input'!C223</f>
        <v>64</v>
      </c>
      <c r="C223">
        <f t="shared" si="218"/>
        <v>65</v>
      </c>
      <c r="D223">
        <f t="shared" si="219"/>
        <v>66</v>
      </c>
      <c r="E223">
        <f t="shared" si="220"/>
        <v>67</v>
      </c>
      <c r="F223">
        <f t="shared" si="221"/>
        <v>68</v>
      </c>
      <c r="G223">
        <f t="shared" si="222"/>
        <v>69</v>
      </c>
      <c r="H223">
        <f t="shared" si="223"/>
        <v>70</v>
      </c>
      <c r="I223">
        <f t="shared" si="224"/>
        <v>71</v>
      </c>
      <c r="J223">
        <f t="shared" si="225"/>
        <v>72</v>
      </c>
      <c r="K223">
        <f t="shared" si="226"/>
        <v>73</v>
      </c>
      <c r="L223">
        <f t="shared" si="227"/>
        <v>74</v>
      </c>
      <c r="M223">
        <f>IF('Data Input'!D223&gt;=240,1,0)</f>
        <v>0</v>
      </c>
      <c r="N223">
        <f>_xlfn.IFS('Data Input'!F223&gt;=130,1,'Data Input'!G223=1,1,0=0,0)</f>
        <v>1</v>
      </c>
      <c r="O223">
        <f>'Data Input'!H223</f>
        <v>0</v>
      </c>
      <c r="P223">
        <f>'Data Input'!J223</f>
        <v>33.799999999999997</v>
      </c>
      <c r="Q223">
        <f t="shared" si="228"/>
        <v>0</v>
      </c>
      <c r="R223">
        <f>IF('Data Input'!I223&gt;=100,1,0)</f>
        <v>0</v>
      </c>
      <c r="S223" s="18">
        <f>'Data Input'!L223</f>
        <v>3</v>
      </c>
      <c r="T223" s="16">
        <f>'Data Input'!N223</f>
        <v>2016</v>
      </c>
      <c r="U223">
        <f t="shared" si="229"/>
        <v>0.87406820561916621</v>
      </c>
      <c r="V223">
        <f t="shared" si="230"/>
        <v>0.10416892523899239</v>
      </c>
      <c r="W223">
        <f t="shared" si="231"/>
        <v>0.45073842571900752</v>
      </c>
      <c r="X223" s="16">
        <f t="shared" si="232"/>
        <v>0.1032993313894747</v>
      </c>
      <c r="Y223">
        <f t="shared" si="233"/>
        <v>3678.2045572240768</v>
      </c>
      <c r="Z223">
        <f t="shared" si="234"/>
        <v>47.916437013074457</v>
      </c>
      <c r="AA223">
        <f t="shared" si="235"/>
        <v>254.66393243359769</v>
      </c>
      <c r="AB223" s="16">
        <f t="shared" si="236"/>
        <v>527.90109094973764</v>
      </c>
      <c r="AC223">
        <f t="shared" si="237"/>
        <v>30532.161999999997</v>
      </c>
      <c r="AD223">
        <f t="shared" si="238"/>
        <v>27413.785999999996</v>
      </c>
      <c r="AE223">
        <f t="shared" si="239"/>
        <v>24295.409999999996</v>
      </c>
      <c r="AF223">
        <f t="shared" si="240"/>
        <v>21595.919999999998</v>
      </c>
      <c r="AG223">
        <f t="shared" si="241"/>
        <v>18896.43</v>
      </c>
      <c r="AH223">
        <f t="shared" si="242"/>
        <v>16196.939999999999</v>
      </c>
      <c r="AI223">
        <f t="shared" si="243"/>
        <v>13497.449999999999</v>
      </c>
      <c r="AJ223">
        <f t="shared" si="244"/>
        <v>10797.96</v>
      </c>
      <c r="AK223">
        <f t="shared" si="245"/>
        <v>8098.4699999999993</v>
      </c>
      <c r="AL223">
        <f t="shared" si="246"/>
        <v>5398.98</v>
      </c>
      <c r="AM223">
        <f t="shared" si="247"/>
        <v>2699.49</v>
      </c>
      <c r="AN223">
        <f t="shared" si="248"/>
        <v>1276.5983432089618</v>
      </c>
      <c r="AO223">
        <f t="shared" si="249"/>
        <v>25915.857</v>
      </c>
      <c r="AP223">
        <f t="shared" si="250"/>
        <v>23268.963</v>
      </c>
      <c r="AQ223">
        <f t="shared" si="251"/>
        <v>20622.069</v>
      </c>
      <c r="AR223">
        <f t="shared" si="252"/>
        <v>18330.727999999999</v>
      </c>
      <c r="AS223">
        <f t="shared" si="253"/>
        <v>16039.387000000001</v>
      </c>
      <c r="AT223">
        <f t="shared" si="254"/>
        <v>13748.046</v>
      </c>
      <c r="AU223">
        <f t="shared" si="255"/>
        <v>11456.705</v>
      </c>
      <c r="AV223">
        <f t="shared" si="256"/>
        <v>9165.3639999999996</v>
      </c>
      <c r="AW223">
        <f t="shared" si="257"/>
        <v>6874.0229999999992</v>
      </c>
      <c r="AX223">
        <f t="shared" si="258"/>
        <v>4582.6819999999998</v>
      </c>
      <c r="AY223">
        <f t="shared" si="259"/>
        <v>2291.3409999999999</v>
      </c>
      <c r="AZ223">
        <f t="shared" si="260"/>
        <v>1083.5832502453986</v>
      </c>
      <c r="BA223">
        <f t="shared" si="261"/>
        <v>25252.382000000001</v>
      </c>
      <c r="BB223">
        <f t="shared" si="262"/>
        <v>22673.251</v>
      </c>
      <c r="BC223">
        <f t="shared" si="263"/>
        <v>20094.12</v>
      </c>
      <c r="BD223">
        <f t="shared" si="264"/>
        <v>17861.439999999999</v>
      </c>
      <c r="BE223">
        <f t="shared" si="265"/>
        <v>15628.76</v>
      </c>
      <c r="BF223">
        <f t="shared" si="266"/>
        <v>13396.08</v>
      </c>
      <c r="BG223">
        <f t="shared" si="267"/>
        <v>11163.4</v>
      </c>
      <c r="BH223">
        <f t="shared" si="268"/>
        <v>8930.7199999999993</v>
      </c>
      <c r="BI223">
        <f t="shared" si="269"/>
        <v>6698.0399999999991</v>
      </c>
      <c r="BJ223">
        <f t="shared" si="270"/>
        <v>4465.3599999999997</v>
      </c>
      <c r="BK223">
        <f t="shared" si="271"/>
        <v>2232.6799999999998</v>
      </c>
      <c r="BL223">
        <f t="shared" si="272"/>
        <v>1055.8422685754701</v>
      </c>
      <c r="BM223">
        <f t="shared" si="273"/>
        <v>16186.031000000003</v>
      </c>
      <c r="BN223">
        <f t="shared" si="274"/>
        <v>13220.664000000002</v>
      </c>
      <c r="BO223">
        <f t="shared" si="275"/>
        <v>9935.9290000000019</v>
      </c>
      <c r="BP223">
        <f t="shared" si="276"/>
        <v>8771.0420000000013</v>
      </c>
      <c r="BQ223">
        <f t="shared" si="277"/>
        <v>7526.621000000001</v>
      </c>
      <c r="BR223">
        <f t="shared" si="278"/>
        <v>6282.2000000000007</v>
      </c>
      <c r="BS223">
        <f t="shared" si="279"/>
        <v>5037.7790000000005</v>
      </c>
      <c r="BT223">
        <f t="shared" si="280"/>
        <v>3793.3580000000002</v>
      </c>
      <c r="BU223">
        <f t="shared" si="281"/>
        <v>2845.0185000000001</v>
      </c>
      <c r="BV223">
        <f t="shared" si="282"/>
        <v>1896.6790000000001</v>
      </c>
      <c r="BW223">
        <f t="shared" si="283"/>
        <v>948.33950000000004</v>
      </c>
      <c r="BX223" s="16">
        <f t="shared" si="284"/>
        <v>545.35586938964525</v>
      </c>
      <c r="BY223">
        <f t="shared" si="285"/>
        <v>4954.8029004330383</v>
      </c>
      <c r="BZ223">
        <f t="shared" si="286"/>
        <v>1131.4996872584732</v>
      </c>
      <c r="CA223">
        <f t="shared" si="287"/>
        <v>1310.5062010090678</v>
      </c>
      <c r="CB223">
        <f t="shared" si="288"/>
        <v>1073.2569603393829</v>
      </c>
    </row>
    <row r="224" spans="1:80" x14ac:dyDescent="0.25">
      <c r="A224">
        <f>'Data Input'!A224</f>
        <v>1</v>
      </c>
      <c r="B224">
        <f>'Data Input'!C224</f>
        <v>43</v>
      </c>
      <c r="C224">
        <f t="shared" si="218"/>
        <v>44</v>
      </c>
      <c r="D224">
        <f t="shared" si="219"/>
        <v>45</v>
      </c>
      <c r="E224">
        <f t="shared" si="220"/>
        <v>46</v>
      </c>
      <c r="F224">
        <f t="shared" si="221"/>
        <v>47</v>
      </c>
      <c r="G224">
        <f t="shared" si="222"/>
        <v>48</v>
      </c>
      <c r="H224">
        <f t="shared" si="223"/>
        <v>49</v>
      </c>
      <c r="I224">
        <f t="shared" si="224"/>
        <v>50</v>
      </c>
      <c r="J224">
        <f t="shared" si="225"/>
        <v>51</v>
      </c>
      <c r="K224">
        <f t="shared" si="226"/>
        <v>52</v>
      </c>
      <c r="L224">
        <f t="shared" si="227"/>
        <v>53</v>
      </c>
      <c r="M224">
        <f>IF('Data Input'!D224&gt;=240,1,0)</f>
        <v>0</v>
      </c>
      <c r="N224">
        <f>_xlfn.IFS('Data Input'!F224&gt;=130,1,'Data Input'!G224=1,1,0=0,0)</f>
        <v>0</v>
      </c>
      <c r="O224">
        <f>'Data Input'!H224</f>
        <v>0</v>
      </c>
      <c r="P224">
        <f>'Data Input'!J224</f>
        <v>27.1</v>
      </c>
      <c r="Q224">
        <f t="shared" si="228"/>
        <v>0</v>
      </c>
      <c r="R224">
        <f>IF('Data Input'!I224&gt;=100,1,0)</f>
        <v>1</v>
      </c>
      <c r="S224" s="18">
        <f>'Data Input'!L224</f>
        <v>3</v>
      </c>
      <c r="T224" s="16">
        <f>'Data Input'!N224</f>
        <v>2016</v>
      </c>
      <c r="U224">
        <f t="shared" si="229"/>
        <v>0.48296000161473979</v>
      </c>
      <c r="V224">
        <f t="shared" si="230"/>
        <v>3.7225471686365828E-2</v>
      </c>
      <c r="W224">
        <f t="shared" si="231"/>
        <v>0.38853126088689977</v>
      </c>
      <c r="X224" s="16">
        <f t="shared" si="232"/>
        <v>1</v>
      </c>
      <c r="Y224">
        <f t="shared" si="233"/>
        <v>2032.3650574132391</v>
      </c>
      <c r="Z224">
        <f t="shared" si="234"/>
        <v>17.1232636340387</v>
      </c>
      <c r="AA224">
        <f t="shared" si="235"/>
        <v>219.51733671920101</v>
      </c>
      <c r="AB224" s="16">
        <f t="shared" si="236"/>
        <v>5110.4018181818183</v>
      </c>
      <c r="AC224">
        <f t="shared" si="237"/>
        <v>45658.615000000005</v>
      </c>
      <c r="AD224">
        <f t="shared" si="238"/>
        <v>40631.978000000003</v>
      </c>
      <c r="AE224">
        <f t="shared" si="239"/>
        <v>35605.341</v>
      </c>
      <c r="AF224">
        <f t="shared" si="240"/>
        <v>31649.192000000003</v>
      </c>
      <c r="AG224">
        <f t="shared" si="241"/>
        <v>27693.043000000001</v>
      </c>
      <c r="AH224">
        <f t="shared" si="242"/>
        <v>23736.894</v>
      </c>
      <c r="AI224">
        <f t="shared" si="243"/>
        <v>19780.744999999999</v>
      </c>
      <c r="AJ224">
        <f t="shared" si="244"/>
        <v>15824.596</v>
      </c>
      <c r="AK224">
        <f t="shared" si="245"/>
        <v>11868.447</v>
      </c>
      <c r="AL224">
        <f t="shared" si="246"/>
        <v>7912.2979999999998</v>
      </c>
      <c r="AM224">
        <f t="shared" si="247"/>
        <v>3956.1489999999999</v>
      </c>
      <c r="AN224">
        <f t="shared" si="248"/>
        <v>1039.2067846401283</v>
      </c>
      <c r="AO224">
        <f t="shared" si="249"/>
        <v>38755.270000000004</v>
      </c>
      <c r="AP224">
        <f t="shared" si="250"/>
        <v>34488.635000000002</v>
      </c>
      <c r="AQ224">
        <f t="shared" si="251"/>
        <v>30222</v>
      </c>
      <c r="AR224">
        <f t="shared" si="252"/>
        <v>26864</v>
      </c>
      <c r="AS224">
        <f t="shared" si="253"/>
        <v>23506</v>
      </c>
      <c r="AT224">
        <f t="shared" si="254"/>
        <v>20148</v>
      </c>
      <c r="AU224">
        <f t="shared" si="255"/>
        <v>16790</v>
      </c>
      <c r="AV224">
        <f t="shared" si="256"/>
        <v>13432</v>
      </c>
      <c r="AW224">
        <f t="shared" si="257"/>
        <v>10074</v>
      </c>
      <c r="AX224">
        <f t="shared" si="258"/>
        <v>6716</v>
      </c>
      <c r="AY224">
        <f t="shared" si="259"/>
        <v>3358</v>
      </c>
      <c r="AZ224">
        <f t="shared" si="260"/>
        <v>882.08415401364368</v>
      </c>
      <c r="BA224">
        <f t="shared" si="261"/>
        <v>37763.088999999993</v>
      </c>
      <c r="BB224">
        <f t="shared" si="262"/>
        <v>33605.683999999994</v>
      </c>
      <c r="BC224">
        <f t="shared" si="263"/>
        <v>29448.278999999995</v>
      </c>
      <c r="BD224">
        <f t="shared" si="264"/>
        <v>26176.247999999996</v>
      </c>
      <c r="BE224">
        <f t="shared" si="265"/>
        <v>22904.216999999997</v>
      </c>
      <c r="BF224">
        <f t="shared" si="266"/>
        <v>19632.185999999998</v>
      </c>
      <c r="BG224">
        <f t="shared" si="267"/>
        <v>16360.154999999999</v>
      </c>
      <c r="BH224">
        <f t="shared" si="268"/>
        <v>13088.124</v>
      </c>
      <c r="BI224">
        <f t="shared" si="269"/>
        <v>9816.0930000000008</v>
      </c>
      <c r="BJ224">
        <f t="shared" si="270"/>
        <v>6544.0619999999999</v>
      </c>
      <c r="BK224">
        <f t="shared" si="271"/>
        <v>3272.0309999999999</v>
      </c>
      <c r="BL224">
        <f t="shared" si="272"/>
        <v>859.50171068789302</v>
      </c>
      <c r="BM224">
        <f t="shared" si="273"/>
        <v>57829.492999999995</v>
      </c>
      <c r="BN224">
        <f t="shared" si="274"/>
        <v>54864.125999999997</v>
      </c>
      <c r="BO224">
        <f t="shared" si="275"/>
        <v>49291.146999999997</v>
      </c>
      <c r="BP224">
        <f t="shared" si="276"/>
        <v>43718.167999999998</v>
      </c>
      <c r="BQ224">
        <f t="shared" si="277"/>
        <v>38253.396999999997</v>
      </c>
      <c r="BR224">
        <f t="shared" si="278"/>
        <v>32788.625999999997</v>
      </c>
      <c r="BS224">
        <f t="shared" si="279"/>
        <v>27323.855</v>
      </c>
      <c r="BT224">
        <f t="shared" si="280"/>
        <v>21859.083999999999</v>
      </c>
      <c r="BU224">
        <f t="shared" si="281"/>
        <v>16394.312999999998</v>
      </c>
      <c r="BV224">
        <f t="shared" si="282"/>
        <v>10929.541999999999</v>
      </c>
      <c r="BW224">
        <f t="shared" si="283"/>
        <v>5464.7709999999997</v>
      </c>
      <c r="BX224" s="16">
        <f t="shared" si="284"/>
        <v>1409.9707953171046</v>
      </c>
      <c r="BY224">
        <f t="shared" si="285"/>
        <v>3071.5718420533676</v>
      </c>
      <c r="BZ224">
        <f t="shared" si="286"/>
        <v>899.20741764768241</v>
      </c>
      <c r="CA224">
        <f t="shared" si="287"/>
        <v>1079.0190474070941</v>
      </c>
      <c r="CB224">
        <f t="shared" si="288"/>
        <v>6520.3726134989229</v>
      </c>
    </row>
    <row r="225" spans="1:80" x14ac:dyDescent="0.25">
      <c r="A225">
        <f>'Data Input'!A225</f>
        <v>0</v>
      </c>
      <c r="B225">
        <f>'Data Input'!C225</f>
        <v>33</v>
      </c>
      <c r="C225">
        <f t="shared" si="218"/>
        <v>34</v>
      </c>
      <c r="D225">
        <f t="shared" si="219"/>
        <v>35</v>
      </c>
      <c r="E225">
        <f t="shared" si="220"/>
        <v>36</v>
      </c>
      <c r="F225">
        <f t="shared" si="221"/>
        <v>37</v>
      </c>
      <c r="G225">
        <f t="shared" si="222"/>
        <v>38</v>
      </c>
      <c r="H225">
        <f t="shared" si="223"/>
        <v>39</v>
      </c>
      <c r="I225">
        <f t="shared" si="224"/>
        <v>40</v>
      </c>
      <c r="J225">
        <f t="shared" si="225"/>
        <v>41</v>
      </c>
      <c r="K225">
        <f t="shared" si="226"/>
        <v>42</v>
      </c>
      <c r="L225">
        <f t="shared" si="227"/>
        <v>43</v>
      </c>
      <c r="M225">
        <f>IF('Data Input'!D225&gt;=240,1,0)</f>
        <v>0</v>
      </c>
      <c r="N225">
        <f>_xlfn.IFS('Data Input'!F225&gt;=130,1,'Data Input'!G225=1,1,0=0,0)</f>
        <v>0</v>
      </c>
      <c r="O225">
        <f>'Data Input'!H225</f>
        <v>0</v>
      </c>
      <c r="P225">
        <f>'Data Input'!J225</f>
        <v>24.1</v>
      </c>
      <c r="Q225">
        <f t="shared" si="228"/>
        <v>0</v>
      </c>
      <c r="R225">
        <f>IF('Data Input'!I225&gt;=100,1,0)</f>
        <v>0</v>
      </c>
      <c r="S225" s="18">
        <f>'Data Input'!L225</f>
        <v>3</v>
      </c>
      <c r="T225" s="16">
        <f>'Data Input'!N225</f>
        <v>2016</v>
      </c>
      <c r="U225">
        <f t="shared" si="229"/>
        <v>0.42058938028438941</v>
      </c>
      <c r="V225">
        <f t="shared" si="230"/>
        <v>4.9608774161025652E-2</v>
      </c>
      <c r="W225">
        <f t="shared" si="231"/>
        <v>0.28995405496186433</v>
      </c>
      <c r="X225" s="16">
        <f t="shared" si="232"/>
        <v>1.0821847948722369E-2</v>
      </c>
      <c r="Y225">
        <f t="shared" si="233"/>
        <v>1769.9005241658788</v>
      </c>
      <c r="Z225">
        <f t="shared" si="234"/>
        <v>22.819431965232919</v>
      </c>
      <c r="AA225">
        <f t="shared" si="235"/>
        <v>163.82193229668997</v>
      </c>
      <c r="AB225" s="16">
        <f t="shared" si="236"/>
        <v>55.303991433237961</v>
      </c>
      <c r="AC225">
        <f t="shared" si="237"/>
        <v>54548.318999999996</v>
      </c>
      <c r="AD225">
        <f t="shared" si="238"/>
        <v>49894.025999999998</v>
      </c>
      <c r="AE225">
        <f t="shared" si="239"/>
        <v>45239.733</v>
      </c>
      <c r="AF225">
        <f t="shared" si="240"/>
        <v>40213.095999999998</v>
      </c>
      <c r="AG225">
        <f t="shared" si="241"/>
        <v>35186.458999999995</v>
      </c>
      <c r="AH225">
        <f t="shared" si="242"/>
        <v>30159.821999999996</v>
      </c>
      <c r="AI225">
        <f t="shared" si="243"/>
        <v>25133.184999999998</v>
      </c>
      <c r="AJ225">
        <f t="shared" si="244"/>
        <v>20106.547999999999</v>
      </c>
      <c r="AK225">
        <f t="shared" si="245"/>
        <v>15079.911</v>
      </c>
      <c r="AL225">
        <f t="shared" si="246"/>
        <v>10053.273999999999</v>
      </c>
      <c r="AM225">
        <f t="shared" si="247"/>
        <v>5026.6369999999997</v>
      </c>
      <c r="AN225">
        <f t="shared" si="248"/>
        <v>1131.8177467087605</v>
      </c>
      <c r="AO225">
        <f t="shared" si="249"/>
        <v>46300.891000000018</v>
      </c>
      <c r="AP225">
        <f t="shared" si="250"/>
        <v>42350.303000000014</v>
      </c>
      <c r="AQ225">
        <f t="shared" si="251"/>
        <v>38399.715000000011</v>
      </c>
      <c r="AR225">
        <f t="shared" si="252"/>
        <v>34133.080000000009</v>
      </c>
      <c r="AS225">
        <f t="shared" si="253"/>
        <v>29866.445000000007</v>
      </c>
      <c r="AT225">
        <f t="shared" si="254"/>
        <v>25599.810000000005</v>
      </c>
      <c r="AU225">
        <f t="shared" si="255"/>
        <v>21333.175000000003</v>
      </c>
      <c r="AV225">
        <f t="shared" si="256"/>
        <v>17066.54</v>
      </c>
      <c r="AW225">
        <f t="shared" si="257"/>
        <v>12799.905000000001</v>
      </c>
      <c r="AX225">
        <f t="shared" si="258"/>
        <v>8533.27</v>
      </c>
      <c r="AY225">
        <f t="shared" si="259"/>
        <v>4266.6350000000002</v>
      </c>
      <c r="AZ225">
        <f t="shared" si="260"/>
        <v>960.69265330675523</v>
      </c>
      <c r="BA225">
        <f t="shared" si="261"/>
        <v>43115.542999999998</v>
      </c>
      <c r="BB225">
        <f t="shared" si="262"/>
        <v>40266.093999999997</v>
      </c>
      <c r="BC225">
        <f t="shared" si="263"/>
        <v>37416.644999999997</v>
      </c>
      <c r="BD225">
        <f t="shared" si="264"/>
        <v>33259.24</v>
      </c>
      <c r="BE225">
        <f t="shared" si="265"/>
        <v>29101.834999999995</v>
      </c>
      <c r="BF225">
        <f t="shared" si="266"/>
        <v>24944.429999999997</v>
      </c>
      <c r="BG225">
        <f t="shared" si="267"/>
        <v>20787.024999999998</v>
      </c>
      <c r="BH225">
        <f t="shared" si="268"/>
        <v>16629.62</v>
      </c>
      <c r="BI225">
        <f t="shared" si="269"/>
        <v>12472.215</v>
      </c>
      <c r="BJ225">
        <f t="shared" si="270"/>
        <v>8314.81</v>
      </c>
      <c r="BK225">
        <f t="shared" si="271"/>
        <v>4157.4049999999997</v>
      </c>
      <c r="BL225">
        <f t="shared" si="272"/>
        <v>925.67015127885668</v>
      </c>
      <c r="BM225">
        <f t="shared" si="273"/>
        <v>54312.314999999995</v>
      </c>
      <c r="BN225">
        <f t="shared" si="274"/>
        <v>51346.947999999997</v>
      </c>
      <c r="BO225">
        <f t="shared" si="275"/>
        <v>47965.39</v>
      </c>
      <c r="BP225">
        <f t="shared" si="276"/>
        <v>44583.832000000002</v>
      </c>
      <c r="BQ225">
        <f t="shared" si="277"/>
        <v>39010.853000000003</v>
      </c>
      <c r="BR225">
        <f t="shared" si="278"/>
        <v>33437.874000000003</v>
      </c>
      <c r="BS225">
        <f t="shared" si="279"/>
        <v>27864.895</v>
      </c>
      <c r="BT225">
        <f t="shared" si="280"/>
        <v>22291.916000000001</v>
      </c>
      <c r="BU225">
        <f t="shared" si="281"/>
        <v>16718.937000000002</v>
      </c>
      <c r="BV225">
        <f t="shared" si="282"/>
        <v>11145.958000000001</v>
      </c>
      <c r="BW225">
        <f t="shared" si="283"/>
        <v>5572.9790000000003</v>
      </c>
      <c r="BX225" s="16">
        <f t="shared" si="284"/>
        <v>1211.9888433045573</v>
      </c>
      <c r="BY225">
        <f t="shared" si="285"/>
        <v>2901.7182708746395</v>
      </c>
      <c r="BZ225">
        <f t="shared" si="286"/>
        <v>983.5120852719881</v>
      </c>
      <c r="CA225">
        <f t="shared" si="287"/>
        <v>1089.4920835755465</v>
      </c>
      <c r="CB225">
        <f t="shared" si="288"/>
        <v>1267.2928347377954</v>
      </c>
    </row>
    <row r="226" spans="1:80" x14ac:dyDescent="0.25">
      <c r="A226">
        <f>'Data Input'!A226</f>
        <v>0</v>
      </c>
      <c r="B226">
        <f>'Data Input'!C226</f>
        <v>48</v>
      </c>
      <c r="C226">
        <f t="shared" si="218"/>
        <v>49</v>
      </c>
      <c r="D226">
        <f t="shared" si="219"/>
        <v>50</v>
      </c>
      <c r="E226">
        <f t="shared" si="220"/>
        <v>51</v>
      </c>
      <c r="F226">
        <f t="shared" si="221"/>
        <v>52</v>
      </c>
      <c r="G226">
        <f t="shared" si="222"/>
        <v>53</v>
      </c>
      <c r="H226">
        <f t="shared" si="223"/>
        <v>54</v>
      </c>
      <c r="I226">
        <f t="shared" si="224"/>
        <v>55</v>
      </c>
      <c r="J226">
        <f t="shared" si="225"/>
        <v>56</v>
      </c>
      <c r="K226">
        <f t="shared" si="226"/>
        <v>57</v>
      </c>
      <c r="L226">
        <f t="shared" si="227"/>
        <v>58</v>
      </c>
      <c r="M226">
        <f>IF('Data Input'!D226&gt;=240,1,0)</f>
        <v>0</v>
      </c>
      <c r="N226">
        <f>_xlfn.IFS('Data Input'!F226&gt;=130,1,'Data Input'!G226=1,1,0=0,0)</f>
        <v>0</v>
      </c>
      <c r="O226">
        <f>'Data Input'!H226</f>
        <v>0</v>
      </c>
      <c r="P226">
        <f>'Data Input'!J226</f>
        <v>26.4</v>
      </c>
      <c r="Q226">
        <f t="shared" si="228"/>
        <v>0</v>
      </c>
      <c r="R226">
        <f>IF('Data Input'!I226&gt;=100,1,0)</f>
        <v>0</v>
      </c>
      <c r="S226" s="18">
        <f>'Data Input'!L226</f>
        <v>3</v>
      </c>
      <c r="T226" s="16">
        <f>'Data Input'!N226</f>
        <v>2016</v>
      </c>
      <c r="U226">
        <f t="shared" si="229"/>
        <v>0.46828623167041183</v>
      </c>
      <c r="V226">
        <f t="shared" si="230"/>
        <v>5.475093538493489E-2</v>
      </c>
      <c r="W226">
        <f t="shared" si="231"/>
        <v>0.3092092337094321</v>
      </c>
      <c r="X226" s="16">
        <f t="shared" si="232"/>
        <v>1.6732807225338878E-2</v>
      </c>
      <c r="Y226">
        <f t="shared" si="233"/>
        <v>1970.6157258005512</v>
      </c>
      <c r="Z226">
        <f t="shared" si="234"/>
        <v>25.184763505624872</v>
      </c>
      <c r="AA226">
        <f t="shared" si="235"/>
        <v>174.70096825140214</v>
      </c>
      <c r="AB226" s="16">
        <f t="shared" si="236"/>
        <v>85.511368467657675</v>
      </c>
      <c r="AC226">
        <f t="shared" si="237"/>
        <v>40166.547000000006</v>
      </c>
      <c r="AD226">
        <f t="shared" si="238"/>
        <v>36210.398000000008</v>
      </c>
      <c r="AE226">
        <f t="shared" si="239"/>
        <v>32254.249000000007</v>
      </c>
      <c r="AF226">
        <f t="shared" si="240"/>
        <v>28298.100000000006</v>
      </c>
      <c r="AG226">
        <f t="shared" si="241"/>
        <v>24341.951000000005</v>
      </c>
      <c r="AH226">
        <f t="shared" si="242"/>
        <v>20385.802000000003</v>
      </c>
      <c r="AI226">
        <f t="shared" si="243"/>
        <v>16429.653000000002</v>
      </c>
      <c r="AJ226">
        <f t="shared" si="244"/>
        <v>12473.504000000001</v>
      </c>
      <c r="AK226">
        <f t="shared" si="245"/>
        <v>9355.1280000000006</v>
      </c>
      <c r="AL226">
        <f t="shared" si="246"/>
        <v>6236.7520000000004</v>
      </c>
      <c r="AM226">
        <f t="shared" si="247"/>
        <v>3118.3760000000002</v>
      </c>
      <c r="AN226">
        <f t="shared" si="248"/>
        <v>875.23890248570615</v>
      </c>
      <c r="AO226">
        <f t="shared" si="249"/>
        <v>34093.576000000001</v>
      </c>
      <c r="AP226">
        <f t="shared" si="250"/>
        <v>30735.576000000001</v>
      </c>
      <c r="AQ226">
        <f t="shared" si="251"/>
        <v>27377.576000000001</v>
      </c>
      <c r="AR226">
        <f t="shared" si="252"/>
        <v>24019.576000000001</v>
      </c>
      <c r="AS226">
        <f t="shared" si="253"/>
        <v>20661.576000000001</v>
      </c>
      <c r="AT226">
        <f t="shared" si="254"/>
        <v>17303.576000000001</v>
      </c>
      <c r="AU226">
        <f t="shared" si="255"/>
        <v>13945.575999999999</v>
      </c>
      <c r="AV226">
        <f t="shared" si="256"/>
        <v>10587.575999999999</v>
      </c>
      <c r="AW226">
        <f t="shared" si="257"/>
        <v>7940.6819999999989</v>
      </c>
      <c r="AX226">
        <f t="shared" si="258"/>
        <v>5293.7879999999996</v>
      </c>
      <c r="AY226">
        <f t="shared" si="259"/>
        <v>2646.8939999999998</v>
      </c>
      <c r="AZ226">
        <f t="shared" si="260"/>
        <v>742.90738240947655</v>
      </c>
      <c r="BA226">
        <f t="shared" si="261"/>
        <v>33220.740999999995</v>
      </c>
      <c r="BB226">
        <f t="shared" si="262"/>
        <v>29948.709999999995</v>
      </c>
      <c r="BC226">
        <f t="shared" si="263"/>
        <v>26676.678999999996</v>
      </c>
      <c r="BD226">
        <f t="shared" si="264"/>
        <v>23404.647999999997</v>
      </c>
      <c r="BE226">
        <f t="shared" si="265"/>
        <v>20132.616999999998</v>
      </c>
      <c r="BF226">
        <f t="shared" si="266"/>
        <v>16860.585999999999</v>
      </c>
      <c r="BG226">
        <f t="shared" si="267"/>
        <v>13588.555</v>
      </c>
      <c r="BH226">
        <f t="shared" si="268"/>
        <v>10316.523999999999</v>
      </c>
      <c r="BI226">
        <f t="shared" si="269"/>
        <v>7737.393</v>
      </c>
      <c r="BJ226">
        <f t="shared" si="270"/>
        <v>5158.2619999999997</v>
      </c>
      <c r="BK226">
        <f t="shared" si="271"/>
        <v>2579.1309999999999</v>
      </c>
      <c r="BL226">
        <f t="shared" si="272"/>
        <v>723.88813835715814</v>
      </c>
      <c r="BM226">
        <f t="shared" si="273"/>
        <v>55217.993999999999</v>
      </c>
      <c r="BN226">
        <f t="shared" si="274"/>
        <v>52252.627</v>
      </c>
      <c r="BO226">
        <f t="shared" si="275"/>
        <v>46787.856</v>
      </c>
      <c r="BP226">
        <f t="shared" si="276"/>
        <v>41323.084999999999</v>
      </c>
      <c r="BQ226">
        <f t="shared" si="277"/>
        <v>35858.313999999998</v>
      </c>
      <c r="BR226">
        <f t="shared" si="278"/>
        <v>30393.543000000001</v>
      </c>
      <c r="BS226">
        <f t="shared" si="279"/>
        <v>24928.772000000001</v>
      </c>
      <c r="BT226">
        <f t="shared" si="280"/>
        <v>19464.001</v>
      </c>
      <c r="BU226">
        <f t="shared" si="281"/>
        <v>13999.23</v>
      </c>
      <c r="BV226">
        <f t="shared" si="282"/>
        <v>9332.82</v>
      </c>
      <c r="BW226">
        <f t="shared" si="283"/>
        <v>4666.41</v>
      </c>
      <c r="BX226" s="16">
        <f t="shared" si="284"/>
        <v>1275.4346054719472</v>
      </c>
      <c r="BY226">
        <f t="shared" si="285"/>
        <v>2845.8546282862571</v>
      </c>
      <c r="BZ226">
        <f t="shared" si="286"/>
        <v>768.09214591510147</v>
      </c>
      <c r="CA226">
        <f t="shared" si="287"/>
        <v>898.58910660856031</v>
      </c>
      <c r="CB226">
        <f t="shared" si="288"/>
        <v>1360.9459739396048</v>
      </c>
    </row>
    <row r="227" spans="1:80" x14ac:dyDescent="0.25">
      <c r="A227">
        <f>'Data Input'!A227</f>
        <v>0</v>
      </c>
      <c r="B227">
        <f>'Data Input'!C227</f>
        <v>50</v>
      </c>
      <c r="C227">
        <f t="shared" si="218"/>
        <v>51</v>
      </c>
      <c r="D227">
        <f t="shared" si="219"/>
        <v>52</v>
      </c>
      <c r="E227">
        <f t="shared" si="220"/>
        <v>53</v>
      </c>
      <c r="F227">
        <f t="shared" si="221"/>
        <v>54</v>
      </c>
      <c r="G227">
        <f t="shared" si="222"/>
        <v>55</v>
      </c>
      <c r="H227">
        <f t="shared" si="223"/>
        <v>56</v>
      </c>
      <c r="I227">
        <f t="shared" si="224"/>
        <v>57</v>
      </c>
      <c r="J227">
        <f t="shared" si="225"/>
        <v>58</v>
      </c>
      <c r="K227">
        <f t="shared" si="226"/>
        <v>59</v>
      </c>
      <c r="L227">
        <f t="shared" si="227"/>
        <v>60</v>
      </c>
      <c r="M227">
        <f>IF('Data Input'!D227&gt;=240,1,0)</f>
        <v>0</v>
      </c>
      <c r="N227">
        <f>_xlfn.IFS('Data Input'!F227&gt;=130,1,'Data Input'!G227=1,1,0=0,0)</f>
        <v>1</v>
      </c>
      <c r="O227">
        <f>'Data Input'!H227</f>
        <v>0</v>
      </c>
      <c r="P227">
        <f>'Data Input'!J227</f>
        <v>32.299999999999997</v>
      </c>
      <c r="Q227">
        <f t="shared" si="228"/>
        <v>0</v>
      </c>
      <c r="R227">
        <f>IF('Data Input'!I227&gt;=100,1,0)</f>
        <v>0</v>
      </c>
      <c r="S227" s="18">
        <f>'Data Input'!L227</f>
        <v>3</v>
      </c>
      <c r="T227" s="16">
        <f>'Data Input'!N227</f>
        <v>2016</v>
      </c>
      <c r="U227">
        <f t="shared" si="229"/>
        <v>0.83173988207243721</v>
      </c>
      <c r="V227">
        <f t="shared" si="230"/>
        <v>9.8004335148356866E-2</v>
      </c>
      <c r="W227">
        <f t="shared" si="231"/>
        <v>0.43596616591146992</v>
      </c>
      <c r="X227" s="16">
        <f t="shared" si="232"/>
        <v>7.9495593154810876E-2</v>
      </c>
      <c r="Y227">
        <f t="shared" si="233"/>
        <v>3500.0808918529683</v>
      </c>
      <c r="Z227">
        <f t="shared" si="234"/>
        <v>45.080800645398924</v>
      </c>
      <c r="AA227">
        <f t="shared" si="235"/>
        <v>246.3177130769557</v>
      </c>
      <c r="AB227" s="16">
        <f t="shared" si="236"/>
        <v>406.2544237957876</v>
      </c>
      <c r="AC227">
        <f t="shared" si="237"/>
        <v>38491.001000000004</v>
      </c>
      <c r="AD227">
        <f t="shared" si="238"/>
        <v>34534.852000000006</v>
      </c>
      <c r="AE227">
        <f t="shared" si="239"/>
        <v>30578.703000000005</v>
      </c>
      <c r="AF227">
        <f t="shared" si="240"/>
        <v>26622.554000000004</v>
      </c>
      <c r="AG227">
        <f t="shared" si="241"/>
        <v>22666.405000000002</v>
      </c>
      <c r="AH227">
        <f t="shared" si="242"/>
        <v>18710.256000000001</v>
      </c>
      <c r="AI227">
        <f t="shared" si="243"/>
        <v>15591.880000000001</v>
      </c>
      <c r="AJ227">
        <f t="shared" si="244"/>
        <v>12473.504000000001</v>
      </c>
      <c r="AK227">
        <f t="shared" si="245"/>
        <v>9355.1280000000006</v>
      </c>
      <c r="AL227">
        <f t="shared" si="246"/>
        <v>6236.7520000000004</v>
      </c>
      <c r="AM227">
        <f t="shared" si="247"/>
        <v>3118.3760000000002</v>
      </c>
      <c r="AN227">
        <f t="shared" si="248"/>
        <v>1479.6792385594281</v>
      </c>
      <c r="AO227">
        <f t="shared" si="249"/>
        <v>32671.364000000001</v>
      </c>
      <c r="AP227">
        <f t="shared" si="250"/>
        <v>29313.364000000001</v>
      </c>
      <c r="AQ227">
        <f t="shared" si="251"/>
        <v>25955.364000000001</v>
      </c>
      <c r="AR227">
        <f t="shared" si="252"/>
        <v>22597.364000000001</v>
      </c>
      <c r="AS227">
        <f t="shared" si="253"/>
        <v>19239.364000000001</v>
      </c>
      <c r="AT227">
        <f t="shared" si="254"/>
        <v>15881.364</v>
      </c>
      <c r="AU227">
        <f t="shared" si="255"/>
        <v>13234.47</v>
      </c>
      <c r="AV227">
        <f t="shared" si="256"/>
        <v>10587.575999999999</v>
      </c>
      <c r="AW227">
        <f t="shared" si="257"/>
        <v>7940.6819999999989</v>
      </c>
      <c r="AX227">
        <f t="shared" si="258"/>
        <v>5293.7879999999996</v>
      </c>
      <c r="AY227">
        <f t="shared" si="259"/>
        <v>2646.8939999999998</v>
      </c>
      <c r="AZ227">
        <f t="shared" si="260"/>
        <v>1255.9595291809981</v>
      </c>
      <c r="BA227">
        <f t="shared" si="261"/>
        <v>31834.940999999995</v>
      </c>
      <c r="BB227">
        <f t="shared" si="262"/>
        <v>28562.909999999996</v>
      </c>
      <c r="BC227">
        <f t="shared" si="263"/>
        <v>25290.878999999997</v>
      </c>
      <c r="BD227">
        <f t="shared" si="264"/>
        <v>22018.847999999998</v>
      </c>
      <c r="BE227">
        <f t="shared" si="265"/>
        <v>18746.816999999999</v>
      </c>
      <c r="BF227">
        <f t="shared" si="266"/>
        <v>15474.785999999998</v>
      </c>
      <c r="BG227">
        <f t="shared" si="267"/>
        <v>12895.654999999999</v>
      </c>
      <c r="BH227">
        <f t="shared" si="268"/>
        <v>10316.523999999999</v>
      </c>
      <c r="BI227">
        <f t="shared" si="269"/>
        <v>7737.393</v>
      </c>
      <c r="BJ227">
        <f t="shared" si="270"/>
        <v>5158.2619999999997</v>
      </c>
      <c r="BK227">
        <f t="shared" si="271"/>
        <v>2579.1309999999999</v>
      </c>
      <c r="BL227">
        <f t="shared" si="272"/>
        <v>1223.8056682696588</v>
      </c>
      <c r="BM227">
        <f t="shared" si="273"/>
        <v>53621.271999999997</v>
      </c>
      <c r="BN227">
        <f t="shared" si="274"/>
        <v>50655.904999999999</v>
      </c>
      <c r="BO227">
        <f t="shared" si="275"/>
        <v>45191.133999999998</v>
      </c>
      <c r="BP227">
        <f t="shared" si="276"/>
        <v>39726.362999999998</v>
      </c>
      <c r="BQ227">
        <f t="shared" si="277"/>
        <v>34261.591999999997</v>
      </c>
      <c r="BR227">
        <f t="shared" si="278"/>
        <v>28796.821</v>
      </c>
      <c r="BS227">
        <f t="shared" si="279"/>
        <v>23332.05</v>
      </c>
      <c r="BT227">
        <f t="shared" si="280"/>
        <v>18665.64</v>
      </c>
      <c r="BU227">
        <f t="shared" si="281"/>
        <v>13999.23</v>
      </c>
      <c r="BV227">
        <f t="shared" si="282"/>
        <v>9332.82</v>
      </c>
      <c r="BW227">
        <f t="shared" si="283"/>
        <v>4666.41</v>
      </c>
      <c r="BX227" s="16">
        <f t="shared" si="284"/>
        <v>2183.02729815877</v>
      </c>
      <c r="BY227">
        <f t="shared" si="285"/>
        <v>4979.7601304123964</v>
      </c>
      <c r="BZ227">
        <f t="shared" si="286"/>
        <v>1301.0403298263971</v>
      </c>
      <c r="CA227">
        <f t="shared" si="287"/>
        <v>1470.1233813466145</v>
      </c>
      <c r="CB227">
        <f t="shared" si="288"/>
        <v>2589.2817219545577</v>
      </c>
    </row>
    <row r="228" spans="1:80" x14ac:dyDescent="0.25">
      <c r="A228">
        <f>'Data Input'!A228</f>
        <v>1</v>
      </c>
      <c r="B228">
        <f>'Data Input'!C228</f>
        <v>52</v>
      </c>
      <c r="C228">
        <f t="shared" si="218"/>
        <v>53</v>
      </c>
      <c r="D228">
        <f t="shared" si="219"/>
        <v>54</v>
      </c>
      <c r="E228">
        <f t="shared" si="220"/>
        <v>55</v>
      </c>
      <c r="F228">
        <f t="shared" si="221"/>
        <v>56</v>
      </c>
      <c r="G228">
        <f t="shared" si="222"/>
        <v>57</v>
      </c>
      <c r="H228">
        <f t="shared" si="223"/>
        <v>58</v>
      </c>
      <c r="I228">
        <f t="shared" si="224"/>
        <v>59</v>
      </c>
      <c r="J228">
        <f t="shared" si="225"/>
        <v>60</v>
      </c>
      <c r="K228">
        <f t="shared" si="226"/>
        <v>61</v>
      </c>
      <c r="L228">
        <f t="shared" si="227"/>
        <v>62</v>
      </c>
      <c r="M228">
        <f>IF('Data Input'!D228&gt;=240,1,0)</f>
        <v>0</v>
      </c>
      <c r="N228">
        <f>_xlfn.IFS('Data Input'!F228&gt;=130,1,'Data Input'!G228=1,1,0=0,0)</f>
        <v>0</v>
      </c>
      <c r="O228">
        <f>'Data Input'!H228</f>
        <v>0</v>
      </c>
      <c r="P228">
        <f>'Data Input'!J228</f>
        <v>26</v>
      </c>
      <c r="Q228">
        <f t="shared" si="228"/>
        <v>0</v>
      </c>
      <c r="R228">
        <f>IF('Data Input'!I228&gt;=100,1,0)</f>
        <v>0</v>
      </c>
      <c r="S228" s="18">
        <f>'Data Input'!L228</f>
        <v>3</v>
      </c>
      <c r="T228" s="16">
        <f>'Data Input'!N228</f>
        <v>2016</v>
      </c>
      <c r="U228">
        <f t="shared" si="229"/>
        <v>0.45992415200567116</v>
      </c>
      <c r="V228">
        <f t="shared" si="230"/>
        <v>5.3821918851444869E-2</v>
      </c>
      <c r="W228">
        <f t="shared" si="231"/>
        <v>0.30580993720056199</v>
      </c>
      <c r="X228" s="16">
        <f t="shared" si="232"/>
        <v>1.5514501514831393E-2</v>
      </c>
      <c r="Y228">
        <f t="shared" si="233"/>
        <v>1935.4268934726067</v>
      </c>
      <c r="Z228">
        <f t="shared" si="234"/>
        <v>24.757427214029772</v>
      </c>
      <c r="AA228">
        <f t="shared" si="235"/>
        <v>172.78039044604697</v>
      </c>
      <c r="AB228" s="16">
        <f t="shared" si="236"/>
        <v>79.285336749578931</v>
      </c>
      <c r="AC228">
        <f t="shared" si="237"/>
        <v>36815.455000000002</v>
      </c>
      <c r="AD228">
        <f t="shared" si="238"/>
        <v>32859.306000000004</v>
      </c>
      <c r="AE228">
        <f t="shared" si="239"/>
        <v>28903.157000000003</v>
      </c>
      <c r="AF228">
        <f t="shared" si="240"/>
        <v>24947.008000000002</v>
      </c>
      <c r="AG228">
        <f t="shared" si="241"/>
        <v>21828.632000000001</v>
      </c>
      <c r="AH228">
        <f t="shared" si="242"/>
        <v>18710.256000000001</v>
      </c>
      <c r="AI228">
        <f t="shared" si="243"/>
        <v>15591.880000000001</v>
      </c>
      <c r="AJ228">
        <f t="shared" si="244"/>
        <v>12473.504000000001</v>
      </c>
      <c r="AK228">
        <f t="shared" si="245"/>
        <v>9355.1280000000006</v>
      </c>
      <c r="AL228">
        <f t="shared" si="246"/>
        <v>6236.7520000000004</v>
      </c>
      <c r="AM228">
        <f t="shared" si="247"/>
        <v>3118.3760000000002</v>
      </c>
      <c r="AN228">
        <f t="shared" si="248"/>
        <v>789.55322853598261</v>
      </c>
      <c r="AO228">
        <f t="shared" si="249"/>
        <v>31249.151999999998</v>
      </c>
      <c r="AP228">
        <f t="shared" si="250"/>
        <v>27891.151999999998</v>
      </c>
      <c r="AQ228">
        <f t="shared" si="251"/>
        <v>24533.151999999998</v>
      </c>
      <c r="AR228">
        <f t="shared" si="252"/>
        <v>21175.151999999998</v>
      </c>
      <c r="AS228">
        <f t="shared" si="253"/>
        <v>18528.257999999998</v>
      </c>
      <c r="AT228">
        <f t="shared" si="254"/>
        <v>15881.364</v>
      </c>
      <c r="AU228">
        <f t="shared" si="255"/>
        <v>13234.47</v>
      </c>
      <c r="AV228">
        <f t="shared" si="256"/>
        <v>10587.575999999999</v>
      </c>
      <c r="AW228">
        <f t="shared" si="257"/>
        <v>7940.6819999999989</v>
      </c>
      <c r="AX228">
        <f t="shared" si="258"/>
        <v>5293.7879999999996</v>
      </c>
      <c r="AY228">
        <f t="shared" si="259"/>
        <v>2646.8939999999998</v>
      </c>
      <c r="AZ228">
        <f t="shared" si="260"/>
        <v>670.17694248053965</v>
      </c>
      <c r="BA228">
        <f t="shared" si="261"/>
        <v>30449.140999999996</v>
      </c>
      <c r="BB228">
        <f t="shared" si="262"/>
        <v>27177.109999999997</v>
      </c>
      <c r="BC228">
        <f t="shared" si="263"/>
        <v>23905.078999999998</v>
      </c>
      <c r="BD228">
        <f t="shared" si="264"/>
        <v>20633.047999999999</v>
      </c>
      <c r="BE228">
        <f t="shared" si="265"/>
        <v>18053.916999999998</v>
      </c>
      <c r="BF228">
        <f t="shared" si="266"/>
        <v>15474.785999999998</v>
      </c>
      <c r="BG228">
        <f t="shared" si="267"/>
        <v>12895.654999999999</v>
      </c>
      <c r="BH228">
        <f t="shared" si="268"/>
        <v>10316.523999999999</v>
      </c>
      <c r="BI228">
        <f t="shared" si="269"/>
        <v>7737.393</v>
      </c>
      <c r="BJ228">
        <f t="shared" si="270"/>
        <v>5158.2619999999997</v>
      </c>
      <c r="BK228">
        <f t="shared" si="271"/>
        <v>2579.1309999999999</v>
      </c>
      <c r="BL228">
        <f t="shared" si="272"/>
        <v>653.0197532658957</v>
      </c>
      <c r="BM228">
        <f t="shared" si="273"/>
        <v>49261.2</v>
      </c>
      <c r="BN228">
        <f t="shared" si="274"/>
        <v>46295.832999999999</v>
      </c>
      <c r="BO228">
        <f t="shared" si="275"/>
        <v>40831.061999999998</v>
      </c>
      <c r="BP228">
        <f t="shared" si="276"/>
        <v>35366.290999999997</v>
      </c>
      <c r="BQ228">
        <f t="shared" si="277"/>
        <v>29901.52</v>
      </c>
      <c r="BR228">
        <f t="shared" si="278"/>
        <v>25235.11</v>
      </c>
      <c r="BS228">
        <f t="shared" si="279"/>
        <v>20568.7</v>
      </c>
      <c r="BT228">
        <f t="shared" si="280"/>
        <v>15902.29</v>
      </c>
      <c r="BU228">
        <f t="shared" si="281"/>
        <v>11235.880000000001</v>
      </c>
      <c r="BV228">
        <f t="shared" si="282"/>
        <v>6569.47</v>
      </c>
      <c r="BW228">
        <f t="shared" si="283"/>
        <v>3284.7350000000001</v>
      </c>
      <c r="BX228" s="16">
        <f t="shared" si="284"/>
        <v>1068.7244444626169</v>
      </c>
      <c r="BY228">
        <f t="shared" si="285"/>
        <v>2724.9801220085892</v>
      </c>
      <c r="BZ228">
        <f t="shared" si="286"/>
        <v>694.93436969456945</v>
      </c>
      <c r="CA228">
        <f t="shared" si="287"/>
        <v>825.80014371194261</v>
      </c>
      <c r="CB228">
        <f t="shared" si="288"/>
        <v>1148.0097812121958</v>
      </c>
    </row>
    <row r="229" spans="1:80" x14ac:dyDescent="0.25">
      <c r="A229">
        <f>'Data Input'!A229</f>
        <v>0</v>
      </c>
      <c r="B229">
        <f>'Data Input'!C229</f>
        <v>56</v>
      </c>
      <c r="C229">
        <f t="shared" si="218"/>
        <v>57</v>
      </c>
      <c r="D229">
        <f t="shared" si="219"/>
        <v>58</v>
      </c>
      <c r="E229">
        <f t="shared" si="220"/>
        <v>59</v>
      </c>
      <c r="F229">
        <f t="shared" si="221"/>
        <v>60</v>
      </c>
      <c r="G229">
        <f t="shared" si="222"/>
        <v>61</v>
      </c>
      <c r="H229">
        <f t="shared" si="223"/>
        <v>62</v>
      </c>
      <c r="I229">
        <f t="shared" si="224"/>
        <v>63</v>
      </c>
      <c r="J229">
        <f t="shared" si="225"/>
        <v>64</v>
      </c>
      <c r="K229">
        <f t="shared" si="226"/>
        <v>65</v>
      </c>
      <c r="L229">
        <f t="shared" si="227"/>
        <v>66</v>
      </c>
      <c r="M229">
        <f>IF('Data Input'!D229&gt;=240,1,0)</f>
        <v>1</v>
      </c>
      <c r="N229">
        <f>_xlfn.IFS('Data Input'!F229&gt;=130,1,'Data Input'!G229=1,1,0=0,0)</f>
        <v>0</v>
      </c>
      <c r="O229">
        <f>'Data Input'!H229</f>
        <v>0</v>
      </c>
      <c r="P229">
        <f>'Data Input'!J229</f>
        <v>26.4</v>
      </c>
      <c r="Q229">
        <f t="shared" si="228"/>
        <v>0</v>
      </c>
      <c r="R229">
        <f>IF('Data Input'!I229&gt;=100,1,0)</f>
        <v>0</v>
      </c>
      <c r="S229" s="18">
        <f>'Data Input'!L229</f>
        <v>3</v>
      </c>
      <c r="T229" s="16">
        <f>'Data Input'!N229</f>
        <v>2016</v>
      </c>
      <c r="U229">
        <f t="shared" si="229"/>
        <v>0.56492914172594666</v>
      </c>
      <c r="V229">
        <f t="shared" si="230"/>
        <v>5.0842892336253567E-2</v>
      </c>
      <c r="W229">
        <f t="shared" si="231"/>
        <v>0.36696161704708491</v>
      </c>
      <c r="X229" s="16">
        <f t="shared" si="232"/>
        <v>2.1883098782633219E-2</v>
      </c>
      <c r="Y229">
        <f t="shared" si="233"/>
        <v>2377.3029727504131</v>
      </c>
      <c r="Z229">
        <f t="shared" si="234"/>
        <v>23.387111296418563</v>
      </c>
      <c r="AA229">
        <f t="shared" si="235"/>
        <v>207.33064481984263</v>
      </c>
      <c r="AB229" s="16">
        <f t="shared" si="236"/>
        <v>111.83142780622114</v>
      </c>
      <c r="AC229">
        <f t="shared" si="237"/>
        <v>33883.25</v>
      </c>
      <c r="AD229">
        <f t="shared" si="238"/>
        <v>30764.874000000003</v>
      </c>
      <c r="AE229">
        <f t="shared" si="239"/>
        <v>27646.498000000003</v>
      </c>
      <c r="AF229">
        <f t="shared" si="240"/>
        <v>24528.122000000003</v>
      </c>
      <c r="AG229">
        <f t="shared" si="241"/>
        <v>21409.746000000003</v>
      </c>
      <c r="AH229">
        <f t="shared" si="242"/>
        <v>18291.370000000003</v>
      </c>
      <c r="AI229">
        <f t="shared" si="243"/>
        <v>15172.994000000001</v>
      </c>
      <c r="AJ229">
        <f t="shared" si="244"/>
        <v>12054.618</v>
      </c>
      <c r="AK229">
        <f t="shared" si="245"/>
        <v>8936.2420000000002</v>
      </c>
      <c r="AL229">
        <f t="shared" si="246"/>
        <v>5817.866</v>
      </c>
      <c r="AM229">
        <f t="shared" si="247"/>
        <v>2699.49</v>
      </c>
      <c r="AN229">
        <f t="shared" si="248"/>
        <v>926.78997468769626</v>
      </c>
      <c r="AO229">
        <f t="shared" si="249"/>
        <v>28760.280999999999</v>
      </c>
      <c r="AP229">
        <f t="shared" si="250"/>
        <v>26113.386999999999</v>
      </c>
      <c r="AQ229">
        <f t="shared" si="251"/>
        <v>23466.492999999999</v>
      </c>
      <c r="AR229">
        <f t="shared" si="252"/>
        <v>20819.598999999998</v>
      </c>
      <c r="AS229">
        <f t="shared" si="253"/>
        <v>18172.704999999998</v>
      </c>
      <c r="AT229">
        <f t="shared" si="254"/>
        <v>15525.811</v>
      </c>
      <c r="AU229">
        <f t="shared" si="255"/>
        <v>12878.916999999999</v>
      </c>
      <c r="AV229">
        <f t="shared" si="256"/>
        <v>10232.022999999999</v>
      </c>
      <c r="AW229">
        <f t="shared" si="257"/>
        <v>7585.128999999999</v>
      </c>
      <c r="AX229">
        <f t="shared" si="258"/>
        <v>4938.2349999999997</v>
      </c>
      <c r="AY229">
        <f t="shared" si="259"/>
        <v>2291.3409999999999</v>
      </c>
      <c r="AZ229">
        <f t="shared" si="260"/>
        <v>786.66420336025101</v>
      </c>
      <c r="BA229">
        <f t="shared" si="261"/>
        <v>28023.99</v>
      </c>
      <c r="BB229">
        <f t="shared" si="262"/>
        <v>25444.859</v>
      </c>
      <c r="BC229">
        <f t="shared" si="263"/>
        <v>22865.727999999999</v>
      </c>
      <c r="BD229">
        <f t="shared" si="264"/>
        <v>20286.596999999998</v>
      </c>
      <c r="BE229">
        <f t="shared" si="265"/>
        <v>17707.465999999997</v>
      </c>
      <c r="BF229">
        <f t="shared" si="266"/>
        <v>15128.334999999997</v>
      </c>
      <c r="BG229">
        <f t="shared" si="267"/>
        <v>12549.203999999998</v>
      </c>
      <c r="BH229">
        <f t="shared" si="268"/>
        <v>9970.0729999999985</v>
      </c>
      <c r="BI229">
        <f t="shared" si="269"/>
        <v>7390.9419999999991</v>
      </c>
      <c r="BJ229">
        <f t="shared" si="270"/>
        <v>4811.8109999999997</v>
      </c>
      <c r="BK229">
        <f t="shared" si="271"/>
        <v>2232.6799999999998</v>
      </c>
      <c r="BL229">
        <f t="shared" si="272"/>
        <v>766.52482962041245</v>
      </c>
      <c r="BM229">
        <f t="shared" si="273"/>
        <v>39219.569000000003</v>
      </c>
      <c r="BN229">
        <f t="shared" si="274"/>
        <v>36254.202000000005</v>
      </c>
      <c r="BO229">
        <f t="shared" si="275"/>
        <v>31587.792000000001</v>
      </c>
      <c r="BP229">
        <f t="shared" si="276"/>
        <v>26921.382000000001</v>
      </c>
      <c r="BQ229">
        <f t="shared" si="277"/>
        <v>22254.972000000002</v>
      </c>
      <c r="BR229">
        <f t="shared" si="278"/>
        <v>17588.562000000002</v>
      </c>
      <c r="BS229">
        <f t="shared" si="279"/>
        <v>14303.827000000001</v>
      </c>
      <c r="BT229">
        <f t="shared" si="280"/>
        <v>11019.092000000001</v>
      </c>
      <c r="BU229">
        <f t="shared" si="281"/>
        <v>7734.357</v>
      </c>
      <c r="BV229">
        <f t="shared" si="282"/>
        <v>4449.6220000000003</v>
      </c>
      <c r="BW229">
        <f t="shared" si="283"/>
        <v>1164.8869999999999</v>
      </c>
      <c r="BX229" s="16">
        <f t="shared" si="284"/>
        <v>986.68085360872658</v>
      </c>
      <c r="BY229">
        <f t="shared" si="285"/>
        <v>3304.0929474381091</v>
      </c>
      <c r="BZ229">
        <f t="shared" si="286"/>
        <v>810.05131465666955</v>
      </c>
      <c r="CA229">
        <f t="shared" si="287"/>
        <v>973.85547444025508</v>
      </c>
      <c r="CB229">
        <f t="shared" si="288"/>
        <v>1098.5122814149477</v>
      </c>
    </row>
    <row r="230" spans="1:80" x14ac:dyDescent="0.25">
      <c r="A230">
        <f>'Data Input'!A230</f>
        <v>0</v>
      </c>
      <c r="B230">
        <f>'Data Input'!C230</f>
        <v>51</v>
      </c>
      <c r="C230">
        <f t="shared" si="218"/>
        <v>52</v>
      </c>
      <c r="D230">
        <f t="shared" si="219"/>
        <v>53</v>
      </c>
      <c r="E230">
        <f t="shared" si="220"/>
        <v>54</v>
      </c>
      <c r="F230">
        <f t="shared" si="221"/>
        <v>55</v>
      </c>
      <c r="G230">
        <f t="shared" si="222"/>
        <v>56</v>
      </c>
      <c r="H230">
        <f t="shared" si="223"/>
        <v>57</v>
      </c>
      <c r="I230">
        <f t="shared" si="224"/>
        <v>58</v>
      </c>
      <c r="J230">
        <f t="shared" si="225"/>
        <v>59</v>
      </c>
      <c r="K230">
        <f t="shared" si="226"/>
        <v>60</v>
      </c>
      <c r="L230">
        <f t="shared" si="227"/>
        <v>61</v>
      </c>
      <c r="M230">
        <f>IF('Data Input'!D230&gt;=240,1,0)</f>
        <v>0</v>
      </c>
      <c r="N230">
        <f>_xlfn.IFS('Data Input'!F230&gt;=130,1,'Data Input'!G230=1,1,0=0,0)</f>
        <v>0</v>
      </c>
      <c r="O230">
        <f>'Data Input'!H230</f>
        <v>0</v>
      </c>
      <c r="P230">
        <f>'Data Input'!J230</f>
        <v>24.9</v>
      </c>
      <c r="Q230">
        <f t="shared" si="228"/>
        <v>0</v>
      </c>
      <c r="R230">
        <f>IF('Data Input'!I230&gt;=100,1,0)</f>
        <v>0</v>
      </c>
      <c r="S230" s="18">
        <f>'Data Input'!L230</f>
        <v>3</v>
      </c>
      <c r="T230" s="16">
        <f>'Data Input'!N230</f>
        <v>2016</v>
      </c>
      <c r="U230">
        <f t="shared" si="229"/>
        <v>0.43705826913980433</v>
      </c>
      <c r="V230">
        <f t="shared" si="230"/>
        <v>5.1343228556831322E-2</v>
      </c>
      <c r="W230">
        <f t="shared" si="231"/>
        <v>0.29657089514237961</v>
      </c>
      <c r="X230" s="16">
        <f t="shared" si="232"/>
        <v>1.2596763347472905E-2</v>
      </c>
      <c r="Y230">
        <f t="shared" si="233"/>
        <v>1839.2039740007733</v>
      </c>
      <c r="Z230">
        <f t="shared" si="234"/>
        <v>23.617259864656834</v>
      </c>
      <c r="AA230">
        <f t="shared" si="235"/>
        <v>167.56039887620707</v>
      </c>
      <c r="AB230" s="16">
        <f t="shared" si="236"/>
        <v>64.37452231413161</v>
      </c>
      <c r="AC230">
        <f t="shared" si="237"/>
        <v>37653.228000000003</v>
      </c>
      <c r="AD230">
        <f t="shared" si="238"/>
        <v>33697.079000000005</v>
      </c>
      <c r="AE230">
        <f t="shared" si="239"/>
        <v>29740.930000000004</v>
      </c>
      <c r="AF230">
        <f t="shared" si="240"/>
        <v>25784.781000000003</v>
      </c>
      <c r="AG230">
        <f t="shared" si="241"/>
        <v>21828.632000000001</v>
      </c>
      <c r="AH230">
        <f t="shared" si="242"/>
        <v>18710.256000000001</v>
      </c>
      <c r="AI230">
        <f t="shared" si="243"/>
        <v>15591.880000000001</v>
      </c>
      <c r="AJ230">
        <f t="shared" si="244"/>
        <v>12473.504000000001</v>
      </c>
      <c r="AK230">
        <f t="shared" si="245"/>
        <v>9355.1280000000006</v>
      </c>
      <c r="AL230">
        <f t="shared" si="246"/>
        <v>6236.7520000000004</v>
      </c>
      <c r="AM230">
        <f t="shared" si="247"/>
        <v>3118.3760000000002</v>
      </c>
      <c r="AN230">
        <f t="shared" si="248"/>
        <v>762.40361391555825</v>
      </c>
      <c r="AO230">
        <f t="shared" si="249"/>
        <v>31960.257999999998</v>
      </c>
      <c r="AP230">
        <f t="shared" si="250"/>
        <v>28602.257999999998</v>
      </c>
      <c r="AQ230">
        <f t="shared" si="251"/>
        <v>25244.257999999998</v>
      </c>
      <c r="AR230">
        <f t="shared" si="252"/>
        <v>21886.257999999998</v>
      </c>
      <c r="AS230">
        <f t="shared" si="253"/>
        <v>18528.257999999998</v>
      </c>
      <c r="AT230">
        <f t="shared" si="254"/>
        <v>15881.364</v>
      </c>
      <c r="AU230">
        <f t="shared" si="255"/>
        <v>13234.47</v>
      </c>
      <c r="AV230">
        <f t="shared" si="256"/>
        <v>10587.575999999999</v>
      </c>
      <c r="AW230">
        <f t="shared" si="257"/>
        <v>7940.6819999999989</v>
      </c>
      <c r="AX230">
        <f t="shared" si="258"/>
        <v>5293.7879999999996</v>
      </c>
      <c r="AY230">
        <f t="shared" si="259"/>
        <v>2646.8939999999998</v>
      </c>
      <c r="AZ230">
        <f t="shared" si="260"/>
        <v>647.13220446879302</v>
      </c>
      <c r="BA230">
        <f t="shared" si="261"/>
        <v>31142.040999999994</v>
      </c>
      <c r="BB230">
        <f t="shared" si="262"/>
        <v>27870.009999999995</v>
      </c>
      <c r="BC230">
        <f t="shared" si="263"/>
        <v>24597.978999999996</v>
      </c>
      <c r="BD230">
        <f t="shared" si="264"/>
        <v>21325.947999999997</v>
      </c>
      <c r="BE230">
        <f t="shared" si="265"/>
        <v>18053.916999999998</v>
      </c>
      <c r="BF230">
        <f t="shared" si="266"/>
        <v>15474.785999999998</v>
      </c>
      <c r="BG230">
        <f t="shared" si="267"/>
        <v>12895.654999999999</v>
      </c>
      <c r="BH230">
        <f t="shared" si="268"/>
        <v>10316.523999999999</v>
      </c>
      <c r="BI230">
        <f t="shared" si="269"/>
        <v>7737.393</v>
      </c>
      <c r="BJ230">
        <f t="shared" si="270"/>
        <v>5158.2619999999997</v>
      </c>
      <c r="BK230">
        <f t="shared" si="271"/>
        <v>2579.1309999999999</v>
      </c>
      <c r="BL230">
        <f t="shared" si="272"/>
        <v>630.56496896927706</v>
      </c>
      <c r="BM230">
        <f t="shared" si="273"/>
        <v>51441.235999999997</v>
      </c>
      <c r="BN230">
        <f t="shared" si="274"/>
        <v>48475.868999999999</v>
      </c>
      <c r="BO230">
        <f t="shared" si="275"/>
        <v>43011.097999999998</v>
      </c>
      <c r="BP230">
        <f t="shared" si="276"/>
        <v>37546.326999999997</v>
      </c>
      <c r="BQ230">
        <f t="shared" si="277"/>
        <v>32081.556</v>
      </c>
      <c r="BR230">
        <f t="shared" si="278"/>
        <v>26616.785</v>
      </c>
      <c r="BS230">
        <f t="shared" si="279"/>
        <v>21950.375</v>
      </c>
      <c r="BT230">
        <f t="shared" si="280"/>
        <v>17283.965</v>
      </c>
      <c r="BU230">
        <f t="shared" si="281"/>
        <v>12617.555</v>
      </c>
      <c r="BV230">
        <f t="shared" si="282"/>
        <v>7951.1450000000004</v>
      </c>
      <c r="BW230">
        <f t="shared" si="283"/>
        <v>3284.7350000000001</v>
      </c>
      <c r="BX230" s="16">
        <f t="shared" si="284"/>
        <v>1079.9164807946793</v>
      </c>
      <c r="BY230">
        <f t="shared" si="285"/>
        <v>2601.6075879163318</v>
      </c>
      <c r="BZ230">
        <f t="shared" si="286"/>
        <v>670.74946433344985</v>
      </c>
      <c r="CA230">
        <f t="shared" si="287"/>
        <v>798.12536784548411</v>
      </c>
      <c r="CB230">
        <f t="shared" si="288"/>
        <v>1144.2910031088109</v>
      </c>
    </row>
    <row r="231" spans="1:80" x14ac:dyDescent="0.25">
      <c r="A231">
        <f>'Data Input'!A231</f>
        <v>0</v>
      </c>
      <c r="B231">
        <f>'Data Input'!C231</f>
        <v>67</v>
      </c>
      <c r="C231">
        <f t="shared" si="218"/>
        <v>68</v>
      </c>
      <c r="D231">
        <f t="shared" si="219"/>
        <v>69</v>
      </c>
      <c r="E231">
        <f t="shared" si="220"/>
        <v>70</v>
      </c>
      <c r="F231">
        <f t="shared" si="221"/>
        <v>71</v>
      </c>
      <c r="G231">
        <f t="shared" si="222"/>
        <v>72</v>
      </c>
      <c r="H231">
        <f t="shared" si="223"/>
        <v>73</v>
      </c>
      <c r="I231">
        <f t="shared" si="224"/>
        <v>74</v>
      </c>
      <c r="J231">
        <f t="shared" si="225"/>
        <v>75</v>
      </c>
      <c r="K231">
        <f t="shared" si="226"/>
        <v>76</v>
      </c>
      <c r="L231">
        <f t="shared" si="227"/>
        <v>77</v>
      </c>
      <c r="M231">
        <f>IF('Data Input'!D231&gt;=240,1,0)</f>
        <v>0</v>
      </c>
      <c r="N231">
        <f>_xlfn.IFS('Data Input'!F231&gt;=130,1,'Data Input'!G231=1,1,0=0,0)</f>
        <v>1</v>
      </c>
      <c r="O231">
        <f>'Data Input'!H231</f>
        <v>0</v>
      </c>
      <c r="P231">
        <f>'Data Input'!J231</f>
        <v>36.799999999999997</v>
      </c>
      <c r="Q231">
        <f t="shared" si="228"/>
        <v>0</v>
      </c>
      <c r="R231">
        <f>IF('Data Input'!I231&gt;=100,1,0)</f>
        <v>1</v>
      </c>
      <c r="S231" s="18">
        <f>'Data Input'!L231</f>
        <v>3</v>
      </c>
      <c r="T231" s="16">
        <f>'Data Input'!N231</f>
        <v>2016</v>
      </c>
      <c r="U231">
        <f t="shared" si="229"/>
        <v>0.95465138574999409</v>
      </c>
      <c r="V231">
        <f t="shared" si="230"/>
        <v>7.9302783364087748E-2</v>
      </c>
      <c r="W231">
        <f t="shared" si="231"/>
        <v>0.56080491484826178</v>
      </c>
      <c r="X231" s="16">
        <f t="shared" si="232"/>
        <v>1</v>
      </c>
      <c r="Y231">
        <f t="shared" si="233"/>
        <v>4017.3101538895648</v>
      </c>
      <c r="Z231">
        <f t="shared" si="234"/>
        <v>36.478314577104058</v>
      </c>
      <c r="AA231">
        <f t="shared" si="235"/>
        <v>316.85069830806896</v>
      </c>
      <c r="AB231" s="16">
        <f t="shared" si="236"/>
        <v>5110.4018181818183</v>
      </c>
      <c r="AC231">
        <f t="shared" si="237"/>
        <v>29694.389999999992</v>
      </c>
      <c r="AD231">
        <f t="shared" si="238"/>
        <v>26994.899999999994</v>
      </c>
      <c r="AE231">
        <f t="shared" si="239"/>
        <v>24295.409999999996</v>
      </c>
      <c r="AF231">
        <f t="shared" si="240"/>
        <v>21595.919999999998</v>
      </c>
      <c r="AG231">
        <f t="shared" si="241"/>
        <v>18896.43</v>
      </c>
      <c r="AH231">
        <f t="shared" si="242"/>
        <v>16196.939999999999</v>
      </c>
      <c r="AI231">
        <f t="shared" si="243"/>
        <v>13497.449999999999</v>
      </c>
      <c r="AJ231">
        <f t="shared" si="244"/>
        <v>10797.96</v>
      </c>
      <c r="AK231">
        <f t="shared" si="245"/>
        <v>8098.4699999999993</v>
      </c>
      <c r="AL231">
        <f t="shared" si="246"/>
        <v>5398.98</v>
      </c>
      <c r="AM231">
        <f t="shared" si="247"/>
        <v>2699.49</v>
      </c>
      <c r="AN231">
        <f t="shared" si="248"/>
        <v>1384.3774504602179</v>
      </c>
      <c r="AO231">
        <f t="shared" si="249"/>
        <v>25204.751</v>
      </c>
      <c r="AP231">
        <f t="shared" si="250"/>
        <v>22913.41</v>
      </c>
      <c r="AQ231">
        <f t="shared" si="251"/>
        <v>20622.069</v>
      </c>
      <c r="AR231">
        <f t="shared" si="252"/>
        <v>18330.727999999999</v>
      </c>
      <c r="AS231">
        <f t="shared" si="253"/>
        <v>16039.387000000001</v>
      </c>
      <c r="AT231">
        <f t="shared" si="254"/>
        <v>13748.046</v>
      </c>
      <c r="AU231">
        <f t="shared" si="255"/>
        <v>11456.705</v>
      </c>
      <c r="AV231">
        <f t="shared" si="256"/>
        <v>9165.3639999999996</v>
      </c>
      <c r="AW231">
        <f t="shared" si="257"/>
        <v>6874.0229999999992</v>
      </c>
      <c r="AX231">
        <f t="shared" si="258"/>
        <v>4582.6819999999998</v>
      </c>
      <c r="AY231">
        <f t="shared" si="259"/>
        <v>2291.3409999999999</v>
      </c>
      <c r="AZ231">
        <f t="shared" si="260"/>
        <v>1175.0667021233514</v>
      </c>
      <c r="BA231">
        <f t="shared" si="261"/>
        <v>24559.48</v>
      </c>
      <c r="BB231">
        <f t="shared" si="262"/>
        <v>22326.799999999999</v>
      </c>
      <c r="BC231">
        <f t="shared" si="263"/>
        <v>20094.12</v>
      </c>
      <c r="BD231">
        <f t="shared" si="264"/>
        <v>17861.439999999999</v>
      </c>
      <c r="BE231">
        <f t="shared" si="265"/>
        <v>15628.76</v>
      </c>
      <c r="BF231">
        <f t="shared" si="266"/>
        <v>13396.08</v>
      </c>
      <c r="BG231">
        <f t="shared" si="267"/>
        <v>11163.4</v>
      </c>
      <c r="BH231">
        <f t="shared" si="268"/>
        <v>8930.7199999999993</v>
      </c>
      <c r="BI231">
        <f t="shared" si="269"/>
        <v>6698.0399999999991</v>
      </c>
      <c r="BJ231">
        <f t="shared" si="270"/>
        <v>4465.3599999999997</v>
      </c>
      <c r="BK231">
        <f t="shared" si="271"/>
        <v>2232.6799999999998</v>
      </c>
      <c r="BL231">
        <f t="shared" si="272"/>
        <v>1144.9836250897463</v>
      </c>
      <c r="BM231">
        <f t="shared" si="273"/>
        <v>13337.006500000001</v>
      </c>
      <c r="BN231">
        <f t="shared" si="274"/>
        <v>10371.639500000001</v>
      </c>
      <c r="BO231">
        <f t="shared" si="275"/>
        <v>9127.2185000000009</v>
      </c>
      <c r="BP231">
        <f t="shared" si="276"/>
        <v>7882.7975000000006</v>
      </c>
      <c r="BQ231">
        <f t="shared" si="277"/>
        <v>6638.3765000000003</v>
      </c>
      <c r="BR231">
        <f t="shared" si="278"/>
        <v>5690.0370000000003</v>
      </c>
      <c r="BS231">
        <f t="shared" si="279"/>
        <v>4741.6975000000002</v>
      </c>
      <c r="BT231">
        <f t="shared" si="280"/>
        <v>3793.3580000000002</v>
      </c>
      <c r="BU231">
        <f t="shared" si="281"/>
        <v>2845.0185000000001</v>
      </c>
      <c r="BV231">
        <f t="shared" si="282"/>
        <v>1896.6790000000001</v>
      </c>
      <c r="BW231">
        <f t="shared" si="283"/>
        <v>948.33950000000004</v>
      </c>
      <c r="BX231" s="16">
        <f t="shared" si="284"/>
        <v>523.27384120471038</v>
      </c>
      <c r="BY231">
        <f t="shared" si="285"/>
        <v>5401.6876043497832</v>
      </c>
      <c r="BZ231">
        <f t="shared" si="286"/>
        <v>1211.5450167004556</v>
      </c>
      <c r="CA231">
        <f t="shared" si="287"/>
        <v>1461.8343233978153</v>
      </c>
      <c r="CB231">
        <f t="shared" si="288"/>
        <v>5633.6756593865284</v>
      </c>
    </row>
    <row r="232" spans="1:80" x14ac:dyDescent="0.25">
      <c r="A232">
        <f>'Data Input'!A232</f>
        <v>1</v>
      </c>
      <c r="B232">
        <f>'Data Input'!C232</f>
        <v>50</v>
      </c>
      <c r="C232">
        <f t="shared" si="218"/>
        <v>51</v>
      </c>
      <c r="D232">
        <f t="shared" si="219"/>
        <v>52</v>
      </c>
      <c r="E232">
        <f t="shared" si="220"/>
        <v>53</v>
      </c>
      <c r="F232">
        <f t="shared" si="221"/>
        <v>54</v>
      </c>
      <c r="G232">
        <f t="shared" si="222"/>
        <v>55</v>
      </c>
      <c r="H232">
        <f t="shared" si="223"/>
        <v>56</v>
      </c>
      <c r="I232">
        <f t="shared" si="224"/>
        <v>57</v>
      </c>
      <c r="J232">
        <f t="shared" si="225"/>
        <v>58</v>
      </c>
      <c r="K232">
        <f t="shared" si="226"/>
        <v>59</v>
      </c>
      <c r="L232">
        <f t="shared" si="227"/>
        <v>60</v>
      </c>
      <c r="M232">
        <f>IF('Data Input'!D232&gt;=240,1,0)</f>
        <v>0</v>
      </c>
      <c r="N232">
        <f>_xlfn.IFS('Data Input'!F232&gt;=130,1,'Data Input'!G232=1,1,0=0,0)</f>
        <v>0</v>
      </c>
      <c r="O232">
        <f>'Data Input'!H232</f>
        <v>0</v>
      </c>
      <c r="P232">
        <f>'Data Input'!J232</f>
        <v>20.100000000000001</v>
      </c>
      <c r="Q232">
        <f t="shared" si="228"/>
        <v>0</v>
      </c>
      <c r="R232">
        <f>IF('Data Input'!I232&gt;=100,1,0)</f>
        <v>0</v>
      </c>
      <c r="S232" s="18">
        <f>'Data Input'!L232</f>
        <v>3</v>
      </c>
      <c r="T232" s="16">
        <f>'Data Input'!N232</f>
        <v>2016</v>
      </c>
      <c r="U232">
        <f t="shared" si="229"/>
        <v>0.34150864484192761</v>
      </c>
      <c r="V232">
        <f t="shared" si="230"/>
        <v>4.1739729545789278E-2</v>
      </c>
      <c r="W232">
        <f t="shared" si="231"/>
        <v>0.2582203004344788</v>
      </c>
      <c r="X232" s="16">
        <f t="shared" si="232"/>
        <v>5.0482560019250947E-3</v>
      </c>
      <c r="Y232">
        <f t="shared" si="233"/>
        <v>1437.1174305547268</v>
      </c>
      <c r="Z232">
        <f t="shared" si="234"/>
        <v>19.199767273541283</v>
      </c>
      <c r="AA232">
        <f t="shared" si="235"/>
        <v>145.89259177965917</v>
      </c>
      <c r="AB232" s="16">
        <f t="shared" si="236"/>
        <v>25.798616650885279</v>
      </c>
      <c r="AC232">
        <f t="shared" si="237"/>
        <v>38491.001000000004</v>
      </c>
      <c r="AD232">
        <f t="shared" si="238"/>
        <v>34534.852000000006</v>
      </c>
      <c r="AE232">
        <f t="shared" si="239"/>
        <v>30578.703000000005</v>
      </c>
      <c r="AF232">
        <f t="shared" si="240"/>
        <v>26622.554000000004</v>
      </c>
      <c r="AG232">
        <f t="shared" si="241"/>
        <v>22666.405000000002</v>
      </c>
      <c r="AH232">
        <f t="shared" si="242"/>
        <v>18710.256000000001</v>
      </c>
      <c r="AI232">
        <f t="shared" si="243"/>
        <v>15591.880000000001</v>
      </c>
      <c r="AJ232">
        <f t="shared" si="244"/>
        <v>12473.504000000001</v>
      </c>
      <c r="AK232">
        <f t="shared" si="245"/>
        <v>9355.1280000000006</v>
      </c>
      <c r="AL232">
        <f t="shared" si="246"/>
        <v>6236.7520000000004</v>
      </c>
      <c r="AM232">
        <f t="shared" si="247"/>
        <v>3118.3760000000002</v>
      </c>
      <c r="AN232">
        <f t="shared" si="248"/>
        <v>607.54962272827072</v>
      </c>
      <c r="AO232">
        <f t="shared" si="249"/>
        <v>32671.364000000001</v>
      </c>
      <c r="AP232">
        <f t="shared" si="250"/>
        <v>29313.364000000001</v>
      </c>
      <c r="AQ232">
        <f t="shared" si="251"/>
        <v>25955.364000000001</v>
      </c>
      <c r="AR232">
        <f t="shared" si="252"/>
        <v>22597.364000000001</v>
      </c>
      <c r="AS232">
        <f t="shared" si="253"/>
        <v>19239.364000000001</v>
      </c>
      <c r="AT232">
        <f t="shared" si="254"/>
        <v>15881.364</v>
      </c>
      <c r="AU232">
        <f t="shared" si="255"/>
        <v>13234.47</v>
      </c>
      <c r="AV232">
        <f t="shared" si="256"/>
        <v>10587.575999999999</v>
      </c>
      <c r="AW232">
        <f t="shared" si="257"/>
        <v>7940.6819999999989</v>
      </c>
      <c r="AX232">
        <f t="shared" si="258"/>
        <v>5293.7879999999996</v>
      </c>
      <c r="AY232">
        <f t="shared" si="259"/>
        <v>2646.8939999999998</v>
      </c>
      <c r="AZ232">
        <f t="shared" si="260"/>
        <v>515.6913189231351</v>
      </c>
      <c r="BA232">
        <f t="shared" si="261"/>
        <v>31834.940999999995</v>
      </c>
      <c r="BB232">
        <f t="shared" si="262"/>
        <v>28562.909999999996</v>
      </c>
      <c r="BC232">
        <f t="shared" si="263"/>
        <v>25290.878999999997</v>
      </c>
      <c r="BD232">
        <f t="shared" si="264"/>
        <v>22018.847999999998</v>
      </c>
      <c r="BE232">
        <f t="shared" si="265"/>
        <v>18746.816999999999</v>
      </c>
      <c r="BF232">
        <f t="shared" si="266"/>
        <v>15474.785999999998</v>
      </c>
      <c r="BG232">
        <f t="shared" si="267"/>
        <v>12895.654999999999</v>
      </c>
      <c r="BH232">
        <f t="shared" si="268"/>
        <v>10316.523999999999</v>
      </c>
      <c r="BI232">
        <f t="shared" si="269"/>
        <v>7737.393</v>
      </c>
      <c r="BJ232">
        <f t="shared" si="270"/>
        <v>5158.2619999999997</v>
      </c>
      <c r="BK232">
        <f t="shared" si="271"/>
        <v>2579.1309999999999</v>
      </c>
      <c r="BL232">
        <f t="shared" si="272"/>
        <v>502.48908863100769</v>
      </c>
      <c r="BM232">
        <f t="shared" si="273"/>
        <v>53621.271999999997</v>
      </c>
      <c r="BN232">
        <f t="shared" si="274"/>
        <v>50655.904999999999</v>
      </c>
      <c r="BO232">
        <f t="shared" si="275"/>
        <v>45191.133999999998</v>
      </c>
      <c r="BP232">
        <f t="shared" si="276"/>
        <v>39726.362999999998</v>
      </c>
      <c r="BQ232">
        <f t="shared" si="277"/>
        <v>34261.591999999997</v>
      </c>
      <c r="BR232">
        <f t="shared" si="278"/>
        <v>28796.821</v>
      </c>
      <c r="BS232">
        <f t="shared" si="279"/>
        <v>23332.05</v>
      </c>
      <c r="BT232">
        <f t="shared" si="280"/>
        <v>18665.64</v>
      </c>
      <c r="BU232">
        <f t="shared" si="281"/>
        <v>13999.23</v>
      </c>
      <c r="BV232">
        <f t="shared" si="282"/>
        <v>9332.82</v>
      </c>
      <c r="BW232">
        <f t="shared" si="283"/>
        <v>4666.41</v>
      </c>
      <c r="BX232" s="16">
        <f t="shared" si="284"/>
        <v>896.34116424659771</v>
      </c>
      <c r="BY232">
        <f t="shared" si="285"/>
        <v>2044.6670532829976</v>
      </c>
      <c r="BZ232">
        <f t="shared" si="286"/>
        <v>534.89108619667638</v>
      </c>
      <c r="CA232">
        <f t="shared" si="287"/>
        <v>648.38168041066683</v>
      </c>
      <c r="CB232">
        <f t="shared" si="288"/>
        <v>922.13978089748298</v>
      </c>
    </row>
    <row r="233" spans="1:80" x14ac:dyDescent="0.25">
      <c r="A233">
        <f>'Data Input'!A233</f>
        <v>0</v>
      </c>
      <c r="B233">
        <f>'Data Input'!C233</f>
        <v>51</v>
      </c>
      <c r="C233">
        <f t="shared" si="218"/>
        <v>52</v>
      </c>
      <c r="D233">
        <f t="shared" si="219"/>
        <v>53</v>
      </c>
      <c r="E233">
        <f t="shared" si="220"/>
        <v>54</v>
      </c>
      <c r="F233">
        <f t="shared" si="221"/>
        <v>55</v>
      </c>
      <c r="G233">
        <f t="shared" si="222"/>
        <v>56</v>
      </c>
      <c r="H233">
        <f t="shared" si="223"/>
        <v>57</v>
      </c>
      <c r="I233">
        <f t="shared" si="224"/>
        <v>58</v>
      </c>
      <c r="J233">
        <f t="shared" si="225"/>
        <v>59</v>
      </c>
      <c r="K233">
        <f t="shared" si="226"/>
        <v>60</v>
      </c>
      <c r="L233">
        <f t="shared" si="227"/>
        <v>61</v>
      </c>
      <c r="M233">
        <f>IF('Data Input'!D233&gt;=240,1,0)</f>
        <v>0</v>
      </c>
      <c r="N233">
        <f>_xlfn.IFS('Data Input'!F233&gt;=130,1,'Data Input'!G233=1,1,0=0,0)</f>
        <v>0</v>
      </c>
      <c r="O233">
        <f>'Data Input'!H233</f>
        <v>0</v>
      </c>
      <c r="P233">
        <f>'Data Input'!J233</f>
        <v>26.6</v>
      </c>
      <c r="Q233">
        <f t="shared" si="228"/>
        <v>0</v>
      </c>
      <c r="R233">
        <f>IF('Data Input'!I233&gt;=100,1,0)</f>
        <v>0</v>
      </c>
      <c r="S233" s="18">
        <f>'Data Input'!L233</f>
        <v>3</v>
      </c>
      <c r="T233" s="16">
        <f>'Data Input'!N233</f>
        <v>2016</v>
      </c>
      <c r="U233">
        <f t="shared" si="229"/>
        <v>0.47247425778394064</v>
      </c>
      <c r="V233">
        <f t="shared" si="230"/>
        <v>5.522108983917072E-2</v>
      </c>
      <c r="W233">
        <f t="shared" si="231"/>
        <v>0.31091668562778629</v>
      </c>
      <c r="X233" s="16">
        <f t="shared" si="232"/>
        <v>1.7376754701802184E-2</v>
      </c>
      <c r="Y233">
        <f t="shared" si="233"/>
        <v>1988.239541239122</v>
      </c>
      <c r="Z233">
        <f t="shared" si="234"/>
        <v>25.401028828907439</v>
      </c>
      <c r="AA233">
        <f t="shared" si="235"/>
        <v>175.66566616744012</v>
      </c>
      <c r="AB233" s="16">
        <f t="shared" si="236"/>
        <v>88.802198822189339</v>
      </c>
      <c r="AC233">
        <f t="shared" si="237"/>
        <v>37653.228000000003</v>
      </c>
      <c r="AD233">
        <f t="shared" si="238"/>
        <v>33697.079000000005</v>
      </c>
      <c r="AE233">
        <f t="shared" si="239"/>
        <v>29740.930000000004</v>
      </c>
      <c r="AF233">
        <f t="shared" si="240"/>
        <v>25784.781000000003</v>
      </c>
      <c r="AG233">
        <f t="shared" si="241"/>
        <v>21828.632000000001</v>
      </c>
      <c r="AH233">
        <f t="shared" si="242"/>
        <v>18710.256000000001</v>
      </c>
      <c r="AI233">
        <f t="shared" si="243"/>
        <v>15591.880000000001</v>
      </c>
      <c r="AJ233">
        <f t="shared" si="244"/>
        <v>12473.504000000001</v>
      </c>
      <c r="AK233">
        <f t="shared" si="245"/>
        <v>9355.1280000000006</v>
      </c>
      <c r="AL233">
        <f t="shared" si="246"/>
        <v>6236.7520000000004</v>
      </c>
      <c r="AM233">
        <f t="shared" si="247"/>
        <v>3118.3760000000002</v>
      </c>
      <c r="AN233">
        <f t="shared" si="248"/>
        <v>824.18319718674184</v>
      </c>
      <c r="AO233">
        <f t="shared" si="249"/>
        <v>31960.257999999998</v>
      </c>
      <c r="AP233">
        <f t="shared" si="250"/>
        <v>28602.257999999998</v>
      </c>
      <c r="AQ233">
        <f t="shared" si="251"/>
        <v>25244.257999999998</v>
      </c>
      <c r="AR233">
        <f t="shared" si="252"/>
        <v>21886.257999999998</v>
      </c>
      <c r="AS233">
        <f t="shared" si="253"/>
        <v>18528.257999999998</v>
      </c>
      <c r="AT233">
        <f t="shared" si="254"/>
        <v>15881.364</v>
      </c>
      <c r="AU233">
        <f t="shared" si="255"/>
        <v>13234.47</v>
      </c>
      <c r="AV233">
        <f t="shared" si="256"/>
        <v>10587.575999999999</v>
      </c>
      <c r="AW233">
        <f t="shared" si="257"/>
        <v>7940.6819999999989</v>
      </c>
      <c r="AX233">
        <f t="shared" si="258"/>
        <v>5293.7879999999996</v>
      </c>
      <c r="AY233">
        <f t="shared" si="259"/>
        <v>2646.8939999999998</v>
      </c>
      <c r="AZ233">
        <f t="shared" si="260"/>
        <v>699.57104025567628</v>
      </c>
      <c r="BA233">
        <f t="shared" si="261"/>
        <v>31142.040999999994</v>
      </c>
      <c r="BB233">
        <f t="shared" si="262"/>
        <v>27870.009999999995</v>
      </c>
      <c r="BC233">
        <f t="shared" si="263"/>
        <v>24597.978999999996</v>
      </c>
      <c r="BD233">
        <f t="shared" si="264"/>
        <v>21325.947999999997</v>
      </c>
      <c r="BE233">
        <f t="shared" si="265"/>
        <v>18053.916999999998</v>
      </c>
      <c r="BF233">
        <f t="shared" si="266"/>
        <v>15474.785999999998</v>
      </c>
      <c r="BG233">
        <f t="shared" si="267"/>
        <v>12895.654999999999</v>
      </c>
      <c r="BH233">
        <f t="shared" si="268"/>
        <v>10316.523999999999</v>
      </c>
      <c r="BI233">
        <f t="shared" si="269"/>
        <v>7737.393</v>
      </c>
      <c r="BJ233">
        <f t="shared" si="270"/>
        <v>5158.2619999999997</v>
      </c>
      <c r="BK233">
        <f t="shared" si="271"/>
        <v>2579.1309999999999</v>
      </c>
      <c r="BL233">
        <f t="shared" si="272"/>
        <v>681.66131780248622</v>
      </c>
      <c r="BM233">
        <f t="shared" si="273"/>
        <v>51441.235999999997</v>
      </c>
      <c r="BN233">
        <f t="shared" si="274"/>
        <v>48475.868999999999</v>
      </c>
      <c r="BO233">
        <f t="shared" si="275"/>
        <v>43011.097999999998</v>
      </c>
      <c r="BP233">
        <f t="shared" si="276"/>
        <v>37546.326999999997</v>
      </c>
      <c r="BQ233">
        <f t="shared" si="277"/>
        <v>32081.556</v>
      </c>
      <c r="BR233">
        <f t="shared" si="278"/>
        <v>26616.785</v>
      </c>
      <c r="BS233">
        <f t="shared" si="279"/>
        <v>21950.375</v>
      </c>
      <c r="BT233">
        <f t="shared" si="280"/>
        <v>17283.965</v>
      </c>
      <c r="BU233">
        <f t="shared" si="281"/>
        <v>12617.555</v>
      </c>
      <c r="BV233">
        <f t="shared" si="282"/>
        <v>7951.1450000000004</v>
      </c>
      <c r="BW233">
        <f t="shared" si="283"/>
        <v>3284.7350000000001</v>
      </c>
      <c r="BX233" s="16">
        <f t="shared" si="284"/>
        <v>1167.4249722727479</v>
      </c>
      <c r="BY233">
        <f t="shared" si="285"/>
        <v>2812.4227384258638</v>
      </c>
      <c r="BZ233">
        <f t="shared" si="286"/>
        <v>724.97206908458372</v>
      </c>
      <c r="CA233">
        <f t="shared" si="287"/>
        <v>857.32698396992635</v>
      </c>
      <c r="CB233">
        <f t="shared" si="288"/>
        <v>1256.2271710949374</v>
      </c>
    </row>
    <row r="234" spans="1:80" x14ac:dyDescent="0.25">
      <c r="A234">
        <f>'Data Input'!A234</f>
        <v>0</v>
      </c>
      <c r="B234">
        <f>'Data Input'!C234</f>
        <v>53</v>
      </c>
      <c r="C234">
        <f t="shared" si="218"/>
        <v>54</v>
      </c>
      <c r="D234">
        <f t="shared" si="219"/>
        <v>55</v>
      </c>
      <c r="E234">
        <f t="shared" si="220"/>
        <v>56</v>
      </c>
      <c r="F234">
        <f t="shared" si="221"/>
        <v>57</v>
      </c>
      <c r="G234">
        <f t="shared" si="222"/>
        <v>58</v>
      </c>
      <c r="H234">
        <f t="shared" si="223"/>
        <v>59</v>
      </c>
      <c r="I234">
        <f t="shared" si="224"/>
        <v>60</v>
      </c>
      <c r="J234">
        <f t="shared" si="225"/>
        <v>61</v>
      </c>
      <c r="K234">
        <f t="shared" si="226"/>
        <v>62</v>
      </c>
      <c r="L234">
        <f t="shared" si="227"/>
        <v>63</v>
      </c>
      <c r="M234">
        <f>IF('Data Input'!D234&gt;=240,1,0)</f>
        <v>0</v>
      </c>
      <c r="N234">
        <f>_xlfn.IFS('Data Input'!F234&gt;=130,1,'Data Input'!G234=1,1,0=0,0)</f>
        <v>0</v>
      </c>
      <c r="O234">
        <f>'Data Input'!H234</f>
        <v>0</v>
      </c>
      <c r="P234">
        <f>'Data Input'!J234</f>
        <v>24.9</v>
      </c>
      <c r="Q234">
        <f t="shared" si="228"/>
        <v>0</v>
      </c>
      <c r="R234">
        <f>IF('Data Input'!I234&gt;=100,1,0)</f>
        <v>0</v>
      </c>
      <c r="S234" s="18">
        <f>'Data Input'!L234</f>
        <v>3</v>
      </c>
      <c r="T234" s="16">
        <f>'Data Input'!N234</f>
        <v>2016</v>
      </c>
      <c r="U234">
        <f t="shared" si="229"/>
        <v>0.43705826913980433</v>
      </c>
      <c r="V234">
        <f t="shared" si="230"/>
        <v>5.1343228556831322E-2</v>
      </c>
      <c r="W234">
        <f t="shared" si="231"/>
        <v>0.29657089514237961</v>
      </c>
      <c r="X234" s="16">
        <f t="shared" si="232"/>
        <v>1.2596763347472905E-2</v>
      </c>
      <c r="Y234">
        <f t="shared" si="233"/>
        <v>1839.2039740007733</v>
      </c>
      <c r="Z234">
        <f t="shared" si="234"/>
        <v>23.617259864656834</v>
      </c>
      <c r="AA234">
        <f t="shared" si="235"/>
        <v>167.56039887620707</v>
      </c>
      <c r="AB234" s="16">
        <f t="shared" si="236"/>
        <v>64.37452231413161</v>
      </c>
      <c r="AC234">
        <f t="shared" si="237"/>
        <v>35977.682000000001</v>
      </c>
      <c r="AD234">
        <f t="shared" si="238"/>
        <v>32021.533000000003</v>
      </c>
      <c r="AE234">
        <f t="shared" si="239"/>
        <v>28065.384000000002</v>
      </c>
      <c r="AF234">
        <f t="shared" si="240"/>
        <v>24947.008000000002</v>
      </c>
      <c r="AG234">
        <f t="shared" si="241"/>
        <v>21828.632000000001</v>
      </c>
      <c r="AH234">
        <f t="shared" si="242"/>
        <v>18710.256000000001</v>
      </c>
      <c r="AI234">
        <f t="shared" si="243"/>
        <v>15591.880000000001</v>
      </c>
      <c r="AJ234">
        <f t="shared" si="244"/>
        <v>12473.504000000001</v>
      </c>
      <c r="AK234">
        <f t="shared" si="245"/>
        <v>9355.1280000000006</v>
      </c>
      <c r="AL234">
        <f t="shared" si="246"/>
        <v>6236.7520000000004</v>
      </c>
      <c r="AM234">
        <f t="shared" si="247"/>
        <v>3118.3760000000002</v>
      </c>
      <c r="AN234">
        <f t="shared" si="248"/>
        <v>741.22105754213317</v>
      </c>
      <c r="AO234">
        <f t="shared" si="249"/>
        <v>30538.045999999998</v>
      </c>
      <c r="AP234">
        <f t="shared" si="250"/>
        <v>27180.045999999998</v>
      </c>
      <c r="AQ234">
        <f t="shared" si="251"/>
        <v>23822.045999999998</v>
      </c>
      <c r="AR234">
        <f t="shared" si="252"/>
        <v>21175.151999999998</v>
      </c>
      <c r="AS234">
        <f t="shared" si="253"/>
        <v>18528.257999999998</v>
      </c>
      <c r="AT234">
        <f t="shared" si="254"/>
        <v>15881.364</v>
      </c>
      <c r="AU234">
        <f t="shared" si="255"/>
        <v>13234.47</v>
      </c>
      <c r="AV234">
        <f t="shared" si="256"/>
        <v>10587.575999999999</v>
      </c>
      <c r="AW234">
        <f t="shared" si="257"/>
        <v>7940.6819999999989</v>
      </c>
      <c r="AX234">
        <f t="shared" si="258"/>
        <v>5293.7879999999996</v>
      </c>
      <c r="AY234">
        <f t="shared" si="259"/>
        <v>2646.8939999999998</v>
      </c>
      <c r="AZ234">
        <f t="shared" si="260"/>
        <v>629.15234246264004</v>
      </c>
      <c r="BA234">
        <f t="shared" si="261"/>
        <v>29756.240999999998</v>
      </c>
      <c r="BB234">
        <f t="shared" si="262"/>
        <v>26484.21</v>
      </c>
      <c r="BC234">
        <f t="shared" si="263"/>
        <v>23212.179</v>
      </c>
      <c r="BD234">
        <f t="shared" si="264"/>
        <v>20633.047999999999</v>
      </c>
      <c r="BE234">
        <f t="shared" si="265"/>
        <v>18053.916999999998</v>
      </c>
      <c r="BF234">
        <f t="shared" si="266"/>
        <v>15474.785999999998</v>
      </c>
      <c r="BG234">
        <f t="shared" si="267"/>
        <v>12895.654999999999</v>
      </c>
      <c r="BH234">
        <f t="shared" si="268"/>
        <v>10316.523999999999</v>
      </c>
      <c r="BI234">
        <f t="shared" si="269"/>
        <v>7737.393</v>
      </c>
      <c r="BJ234">
        <f t="shared" si="270"/>
        <v>5158.2619999999997</v>
      </c>
      <c r="BK234">
        <f t="shared" si="271"/>
        <v>2579.1309999999999</v>
      </c>
      <c r="BL234">
        <f t="shared" si="272"/>
        <v>613.04543407003086</v>
      </c>
      <c r="BM234">
        <f t="shared" si="273"/>
        <v>47081.164000000004</v>
      </c>
      <c r="BN234">
        <f t="shared" si="274"/>
        <v>44115.797000000006</v>
      </c>
      <c r="BO234">
        <f t="shared" si="275"/>
        <v>38651.026000000005</v>
      </c>
      <c r="BP234">
        <f t="shared" si="276"/>
        <v>33186.255000000005</v>
      </c>
      <c r="BQ234">
        <f t="shared" si="277"/>
        <v>28519.845000000001</v>
      </c>
      <c r="BR234">
        <f t="shared" si="278"/>
        <v>23853.435000000001</v>
      </c>
      <c r="BS234">
        <f t="shared" si="279"/>
        <v>19187.025000000001</v>
      </c>
      <c r="BT234">
        <f t="shared" si="280"/>
        <v>14520.615</v>
      </c>
      <c r="BU234">
        <f t="shared" si="281"/>
        <v>9854.2049999999999</v>
      </c>
      <c r="BV234">
        <f t="shared" si="282"/>
        <v>6569.47</v>
      </c>
      <c r="BW234">
        <f t="shared" si="283"/>
        <v>3284.7350000000001</v>
      </c>
      <c r="BX234" s="16">
        <f t="shared" si="284"/>
        <v>959.14003709600536</v>
      </c>
      <c r="BY234">
        <f t="shared" si="285"/>
        <v>2580.4250315429063</v>
      </c>
      <c r="BZ234">
        <f t="shared" si="286"/>
        <v>652.76960232729687</v>
      </c>
      <c r="CA234">
        <f t="shared" si="287"/>
        <v>780.60583294623791</v>
      </c>
      <c r="CB234">
        <f t="shared" si="288"/>
        <v>1023.5145594101369</v>
      </c>
    </row>
    <row r="235" spans="1:80" x14ac:dyDescent="0.25">
      <c r="A235">
        <f>'Data Input'!A235</f>
        <v>1</v>
      </c>
      <c r="B235">
        <f>'Data Input'!C235</f>
        <v>54</v>
      </c>
      <c r="C235">
        <f t="shared" si="218"/>
        <v>55</v>
      </c>
      <c r="D235">
        <f t="shared" si="219"/>
        <v>56</v>
      </c>
      <c r="E235">
        <f t="shared" si="220"/>
        <v>57</v>
      </c>
      <c r="F235">
        <f t="shared" si="221"/>
        <v>58</v>
      </c>
      <c r="G235">
        <f t="shared" si="222"/>
        <v>59</v>
      </c>
      <c r="H235">
        <f t="shared" si="223"/>
        <v>60</v>
      </c>
      <c r="I235">
        <f t="shared" si="224"/>
        <v>61</v>
      </c>
      <c r="J235">
        <f t="shared" si="225"/>
        <v>62</v>
      </c>
      <c r="K235">
        <f t="shared" si="226"/>
        <v>63</v>
      </c>
      <c r="L235">
        <f t="shared" si="227"/>
        <v>64</v>
      </c>
      <c r="M235">
        <f>IF('Data Input'!D235&gt;=240,1,0)</f>
        <v>0</v>
      </c>
      <c r="N235">
        <f>_xlfn.IFS('Data Input'!F235&gt;=130,1,'Data Input'!G235=1,1,0=0,0)</f>
        <v>0</v>
      </c>
      <c r="O235">
        <f>'Data Input'!H235</f>
        <v>0</v>
      </c>
      <c r="P235">
        <f>'Data Input'!J235</f>
        <v>26.6</v>
      </c>
      <c r="Q235">
        <f t="shared" si="228"/>
        <v>0</v>
      </c>
      <c r="R235">
        <f>IF('Data Input'!I235&gt;=100,1,0)</f>
        <v>0</v>
      </c>
      <c r="S235" s="18">
        <f>'Data Input'!L235</f>
        <v>3</v>
      </c>
      <c r="T235" s="16">
        <f>'Data Input'!N235</f>
        <v>2016</v>
      </c>
      <c r="U235">
        <f t="shared" si="229"/>
        <v>0.47247425778394064</v>
      </c>
      <c r="V235">
        <f t="shared" si="230"/>
        <v>5.522108983917072E-2</v>
      </c>
      <c r="W235">
        <f t="shared" si="231"/>
        <v>0.31091668562778629</v>
      </c>
      <c r="X235" s="16">
        <f t="shared" si="232"/>
        <v>1.7376754701802184E-2</v>
      </c>
      <c r="Y235">
        <f t="shared" si="233"/>
        <v>1988.239541239122</v>
      </c>
      <c r="Z235">
        <f t="shared" si="234"/>
        <v>25.401028828907439</v>
      </c>
      <c r="AA235">
        <f t="shared" si="235"/>
        <v>175.66566616744012</v>
      </c>
      <c r="AB235" s="16">
        <f t="shared" si="236"/>
        <v>88.802198822189339</v>
      </c>
      <c r="AC235">
        <f t="shared" si="237"/>
        <v>35139.909</v>
      </c>
      <c r="AD235">
        <f t="shared" si="238"/>
        <v>31183.760000000002</v>
      </c>
      <c r="AE235">
        <f t="shared" si="239"/>
        <v>28065.384000000002</v>
      </c>
      <c r="AF235">
        <f t="shared" si="240"/>
        <v>24947.008000000002</v>
      </c>
      <c r="AG235">
        <f t="shared" si="241"/>
        <v>21828.632000000001</v>
      </c>
      <c r="AH235">
        <f t="shared" si="242"/>
        <v>18710.256000000001</v>
      </c>
      <c r="AI235">
        <f t="shared" si="243"/>
        <v>15591.880000000001</v>
      </c>
      <c r="AJ235">
        <f t="shared" si="244"/>
        <v>12473.504000000001</v>
      </c>
      <c r="AK235">
        <f t="shared" si="245"/>
        <v>9355.1280000000006</v>
      </c>
      <c r="AL235">
        <f t="shared" si="246"/>
        <v>6236.7520000000004</v>
      </c>
      <c r="AM235">
        <f t="shared" si="247"/>
        <v>3118.3760000000002</v>
      </c>
      <c r="AN235">
        <f t="shared" si="248"/>
        <v>794.74158076279264</v>
      </c>
      <c r="AO235">
        <f t="shared" si="249"/>
        <v>29826.94</v>
      </c>
      <c r="AP235">
        <f t="shared" si="250"/>
        <v>26468.94</v>
      </c>
      <c r="AQ235">
        <f t="shared" si="251"/>
        <v>23822.045999999998</v>
      </c>
      <c r="AR235">
        <f t="shared" si="252"/>
        <v>21175.151999999998</v>
      </c>
      <c r="AS235">
        <f t="shared" si="253"/>
        <v>18528.257999999998</v>
      </c>
      <c r="AT235">
        <f t="shared" si="254"/>
        <v>15881.364</v>
      </c>
      <c r="AU235">
        <f t="shared" si="255"/>
        <v>13234.47</v>
      </c>
      <c r="AV235">
        <f t="shared" si="256"/>
        <v>10587.575999999999</v>
      </c>
      <c r="AW235">
        <f t="shared" si="257"/>
        <v>7940.6819999999989</v>
      </c>
      <c r="AX235">
        <f t="shared" si="258"/>
        <v>5293.7879999999996</v>
      </c>
      <c r="AY235">
        <f t="shared" si="259"/>
        <v>2646.8939999999998</v>
      </c>
      <c r="AZ235">
        <f t="shared" si="260"/>
        <v>674.58084590855754</v>
      </c>
      <c r="BA235">
        <f t="shared" si="261"/>
        <v>29063.341</v>
      </c>
      <c r="BB235">
        <f t="shared" si="262"/>
        <v>25791.31</v>
      </c>
      <c r="BC235">
        <f t="shared" si="263"/>
        <v>23212.179</v>
      </c>
      <c r="BD235">
        <f t="shared" si="264"/>
        <v>20633.047999999999</v>
      </c>
      <c r="BE235">
        <f t="shared" si="265"/>
        <v>18053.916999999998</v>
      </c>
      <c r="BF235">
        <f t="shared" si="266"/>
        <v>15474.785999999998</v>
      </c>
      <c r="BG235">
        <f t="shared" si="267"/>
        <v>12895.654999999999</v>
      </c>
      <c r="BH235">
        <f t="shared" si="268"/>
        <v>10316.523999999999</v>
      </c>
      <c r="BI235">
        <f t="shared" si="269"/>
        <v>7737.393</v>
      </c>
      <c r="BJ235">
        <f t="shared" si="270"/>
        <v>5158.2619999999997</v>
      </c>
      <c r="BK235">
        <f t="shared" si="271"/>
        <v>2579.1309999999999</v>
      </c>
      <c r="BL235">
        <f t="shared" si="272"/>
        <v>657.31093169532573</v>
      </c>
      <c r="BM235">
        <f t="shared" si="273"/>
        <v>44901.127999999997</v>
      </c>
      <c r="BN235">
        <f t="shared" si="274"/>
        <v>41935.760999999999</v>
      </c>
      <c r="BO235">
        <f t="shared" si="275"/>
        <v>36470.99</v>
      </c>
      <c r="BP235">
        <f t="shared" si="276"/>
        <v>31804.579999999998</v>
      </c>
      <c r="BQ235">
        <f t="shared" si="277"/>
        <v>27138.17</v>
      </c>
      <c r="BR235">
        <f t="shared" si="278"/>
        <v>22471.759999999998</v>
      </c>
      <c r="BS235">
        <f t="shared" si="279"/>
        <v>17805.349999999999</v>
      </c>
      <c r="BT235">
        <f t="shared" si="280"/>
        <v>13138.94</v>
      </c>
      <c r="BU235">
        <f t="shared" si="281"/>
        <v>9854.2049999999999</v>
      </c>
      <c r="BV235">
        <f t="shared" si="282"/>
        <v>6569.47</v>
      </c>
      <c r="BW235">
        <f t="shared" si="283"/>
        <v>3284.7350000000001</v>
      </c>
      <c r="BX235" s="16">
        <f t="shared" si="284"/>
        <v>984.34878430281674</v>
      </c>
      <c r="BY235">
        <f t="shared" si="285"/>
        <v>2782.9811220019146</v>
      </c>
      <c r="BZ235">
        <f t="shared" si="286"/>
        <v>699.98187473746498</v>
      </c>
      <c r="CA235">
        <f t="shared" si="287"/>
        <v>832.97659786276586</v>
      </c>
      <c r="CB235">
        <f t="shared" si="288"/>
        <v>1073.1509831250062</v>
      </c>
    </row>
    <row r="236" spans="1:80" x14ac:dyDescent="0.25">
      <c r="A236">
        <f>'Data Input'!A236</f>
        <v>1</v>
      </c>
      <c r="B236">
        <f>'Data Input'!C236</f>
        <v>50</v>
      </c>
      <c r="C236">
        <f t="shared" si="218"/>
        <v>51</v>
      </c>
      <c r="D236">
        <f t="shared" si="219"/>
        <v>52</v>
      </c>
      <c r="E236">
        <f t="shared" si="220"/>
        <v>53</v>
      </c>
      <c r="F236">
        <f t="shared" si="221"/>
        <v>54</v>
      </c>
      <c r="G236">
        <f t="shared" si="222"/>
        <v>55</v>
      </c>
      <c r="H236">
        <f t="shared" si="223"/>
        <v>56</v>
      </c>
      <c r="I236">
        <f t="shared" si="224"/>
        <v>57</v>
      </c>
      <c r="J236">
        <f t="shared" si="225"/>
        <v>58</v>
      </c>
      <c r="K236">
        <f t="shared" si="226"/>
        <v>59</v>
      </c>
      <c r="L236">
        <f t="shared" si="227"/>
        <v>60</v>
      </c>
      <c r="M236">
        <f>IF('Data Input'!D236&gt;=240,1,0)</f>
        <v>0</v>
      </c>
      <c r="N236">
        <f>_xlfn.IFS('Data Input'!F236&gt;=130,1,'Data Input'!G236=1,1,0=0,0)</f>
        <v>0</v>
      </c>
      <c r="O236">
        <f>'Data Input'!H236</f>
        <v>0</v>
      </c>
      <c r="P236">
        <f>'Data Input'!J236</f>
        <v>20.6</v>
      </c>
      <c r="Q236">
        <f t="shared" si="228"/>
        <v>0</v>
      </c>
      <c r="R236">
        <f>IF('Data Input'!I236&gt;=100,1,0)</f>
        <v>0</v>
      </c>
      <c r="S236" s="18">
        <f>'Data Input'!L236</f>
        <v>3</v>
      </c>
      <c r="T236" s="16">
        <f>'Data Input'!N236</f>
        <v>2016</v>
      </c>
      <c r="U236">
        <f t="shared" si="229"/>
        <v>0.35102189025697983</v>
      </c>
      <c r="V236">
        <f t="shared" si="230"/>
        <v>4.2653910835000121E-2</v>
      </c>
      <c r="W236">
        <f t="shared" si="231"/>
        <v>0.26206074168961369</v>
      </c>
      <c r="X236" s="16">
        <f t="shared" si="232"/>
        <v>5.5543259268661955E-3</v>
      </c>
      <c r="Y236">
        <f t="shared" si="233"/>
        <v>1477.1505337092444</v>
      </c>
      <c r="Z236">
        <f t="shared" si="234"/>
        <v>19.620279533435518</v>
      </c>
      <c r="AA236">
        <f t="shared" si="235"/>
        <v>148.06241315832852</v>
      </c>
      <c r="AB236" s="16">
        <f t="shared" si="236"/>
        <v>28.384837315431412</v>
      </c>
      <c r="AC236">
        <f t="shared" si="237"/>
        <v>38491.001000000004</v>
      </c>
      <c r="AD236">
        <f t="shared" si="238"/>
        <v>34534.852000000006</v>
      </c>
      <c r="AE236">
        <f t="shared" si="239"/>
        <v>30578.703000000005</v>
      </c>
      <c r="AF236">
        <f t="shared" si="240"/>
        <v>26622.554000000004</v>
      </c>
      <c r="AG236">
        <f t="shared" si="241"/>
        <v>22666.405000000002</v>
      </c>
      <c r="AH236">
        <f t="shared" si="242"/>
        <v>18710.256000000001</v>
      </c>
      <c r="AI236">
        <f t="shared" si="243"/>
        <v>15591.880000000001</v>
      </c>
      <c r="AJ236">
        <f t="shared" si="244"/>
        <v>12473.504000000001</v>
      </c>
      <c r="AK236">
        <f t="shared" si="245"/>
        <v>9355.1280000000006</v>
      </c>
      <c r="AL236">
        <f t="shared" si="246"/>
        <v>6236.7520000000004</v>
      </c>
      <c r="AM236">
        <f t="shared" si="247"/>
        <v>3118.3760000000002</v>
      </c>
      <c r="AN236">
        <f t="shared" si="248"/>
        <v>624.47384631713976</v>
      </c>
      <c r="AO236">
        <f t="shared" si="249"/>
        <v>32671.364000000001</v>
      </c>
      <c r="AP236">
        <f t="shared" si="250"/>
        <v>29313.364000000001</v>
      </c>
      <c r="AQ236">
        <f t="shared" si="251"/>
        <v>25955.364000000001</v>
      </c>
      <c r="AR236">
        <f t="shared" si="252"/>
        <v>22597.364000000001</v>
      </c>
      <c r="AS236">
        <f t="shared" si="253"/>
        <v>19239.364000000001</v>
      </c>
      <c r="AT236">
        <f t="shared" si="254"/>
        <v>15881.364</v>
      </c>
      <c r="AU236">
        <f t="shared" si="255"/>
        <v>13234.47</v>
      </c>
      <c r="AV236">
        <f t="shared" si="256"/>
        <v>10587.575999999999</v>
      </c>
      <c r="AW236">
        <f t="shared" si="257"/>
        <v>7940.6819999999989</v>
      </c>
      <c r="AX236">
        <f t="shared" si="258"/>
        <v>5293.7879999999996</v>
      </c>
      <c r="AY236">
        <f t="shared" si="259"/>
        <v>2646.8939999999998</v>
      </c>
      <c r="AZ236">
        <f t="shared" si="260"/>
        <v>530.05668902261982</v>
      </c>
      <c r="BA236">
        <f t="shared" si="261"/>
        <v>31834.940999999995</v>
      </c>
      <c r="BB236">
        <f t="shared" si="262"/>
        <v>28562.909999999996</v>
      </c>
      <c r="BC236">
        <f t="shared" si="263"/>
        <v>25290.878999999997</v>
      </c>
      <c r="BD236">
        <f t="shared" si="264"/>
        <v>22018.847999999998</v>
      </c>
      <c r="BE236">
        <f t="shared" si="265"/>
        <v>18746.816999999999</v>
      </c>
      <c r="BF236">
        <f t="shared" si="266"/>
        <v>15474.785999999998</v>
      </c>
      <c r="BG236">
        <f t="shared" si="267"/>
        <v>12895.654999999999</v>
      </c>
      <c r="BH236">
        <f t="shared" si="268"/>
        <v>10316.523999999999</v>
      </c>
      <c r="BI236">
        <f t="shared" si="269"/>
        <v>7737.393</v>
      </c>
      <c r="BJ236">
        <f t="shared" si="270"/>
        <v>5158.2619999999997</v>
      </c>
      <c r="BK236">
        <f t="shared" si="271"/>
        <v>2579.1309999999999</v>
      </c>
      <c r="BL236">
        <f t="shared" si="272"/>
        <v>516.48669042157246</v>
      </c>
      <c r="BM236">
        <f t="shared" si="273"/>
        <v>53621.271999999997</v>
      </c>
      <c r="BN236">
        <f t="shared" si="274"/>
        <v>50655.904999999999</v>
      </c>
      <c r="BO236">
        <f t="shared" si="275"/>
        <v>45191.133999999998</v>
      </c>
      <c r="BP236">
        <f t="shared" si="276"/>
        <v>39726.362999999998</v>
      </c>
      <c r="BQ236">
        <f t="shared" si="277"/>
        <v>34261.591999999997</v>
      </c>
      <c r="BR236">
        <f t="shared" si="278"/>
        <v>28796.821</v>
      </c>
      <c r="BS236">
        <f t="shared" si="279"/>
        <v>23332.05</v>
      </c>
      <c r="BT236">
        <f t="shared" si="280"/>
        <v>18665.64</v>
      </c>
      <c r="BU236">
        <f t="shared" si="281"/>
        <v>13999.23</v>
      </c>
      <c r="BV236">
        <f t="shared" si="282"/>
        <v>9332.82</v>
      </c>
      <c r="BW236">
        <f t="shared" si="283"/>
        <v>4666.41</v>
      </c>
      <c r="BX236" s="16">
        <f t="shared" si="284"/>
        <v>921.31011774128444</v>
      </c>
      <c r="BY236">
        <f t="shared" si="285"/>
        <v>2101.6243800263842</v>
      </c>
      <c r="BZ236">
        <f t="shared" si="286"/>
        <v>549.67696855605539</v>
      </c>
      <c r="CA236">
        <f t="shared" si="287"/>
        <v>664.54910357990093</v>
      </c>
      <c r="CB236">
        <f t="shared" si="288"/>
        <v>949.6949550567158</v>
      </c>
    </row>
    <row r="237" spans="1:80" x14ac:dyDescent="0.25">
      <c r="A237">
        <f>'Data Input'!A237</f>
        <v>0</v>
      </c>
      <c r="B237">
        <f>'Data Input'!C237</f>
        <v>28</v>
      </c>
      <c r="C237">
        <f t="shared" si="218"/>
        <v>29</v>
      </c>
      <c r="D237">
        <f t="shared" si="219"/>
        <v>30</v>
      </c>
      <c r="E237">
        <f t="shared" si="220"/>
        <v>31</v>
      </c>
      <c r="F237">
        <f t="shared" si="221"/>
        <v>32</v>
      </c>
      <c r="G237">
        <f t="shared" si="222"/>
        <v>33</v>
      </c>
      <c r="H237">
        <f t="shared" si="223"/>
        <v>34</v>
      </c>
      <c r="I237">
        <f t="shared" si="224"/>
        <v>35</v>
      </c>
      <c r="J237">
        <f t="shared" si="225"/>
        <v>36</v>
      </c>
      <c r="K237">
        <f t="shared" si="226"/>
        <v>37</v>
      </c>
      <c r="L237">
        <f t="shared" si="227"/>
        <v>38</v>
      </c>
      <c r="M237">
        <f>IF('Data Input'!D237&gt;=240,1,0)</f>
        <v>0</v>
      </c>
      <c r="N237">
        <f>_xlfn.IFS('Data Input'!F237&gt;=130,1,'Data Input'!G237=1,1,0=0,0)</f>
        <v>0</v>
      </c>
      <c r="O237">
        <f>'Data Input'!H237</f>
        <v>0</v>
      </c>
      <c r="P237">
        <f>'Data Input'!J237</f>
        <v>20.100000000000001</v>
      </c>
      <c r="Q237">
        <f t="shared" si="228"/>
        <v>0</v>
      </c>
      <c r="R237">
        <f>IF('Data Input'!I237&gt;=100,1,0)</f>
        <v>0</v>
      </c>
      <c r="S237" s="18">
        <f>'Data Input'!L237</f>
        <v>3</v>
      </c>
      <c r="T237" s="16">
        <f>'Data Input'!N237</f>
        <v>2016</v>
      </c>
      <c r="U237">
        <f t="shared" si="229"/>
        <v>0.34150864484192761</v>
      </c>
      <c r="V237">
        <f t="shared" si="230"/>
        <v>4.1739729545789278E-2</v>
      </c>
      <c r="W237">
        <f t="shared" si="231"/>
        <v>0.2582203004344788</v>
      </c>
      <c r="X237" s="16">
        <f t="shared" si="232"/>
        <v>5.0482560019250947E-3</v>
      </c>
      <c r="Y237">
        <f t="shared" si="233"/>
        <v>1437.1174305547268</v>
      </c>
      <c r="Z237">
        <f t="shared" si="234"/>
        <v>19.199767273541283</v>
      </c>
      <c r="AA237">
        <f t="shared" si="235"/>
        <v>145.89259177965917</v>
      </c>
      <c r="AB237" s="16">
        <f t="shared" si="236"/>
        <v>25.798616650885279</v>
      </c>
      <c r="AC237">
        <f t="shared" si="237"/>
        <v>52686.598999999987</v>
      </c>
      <c r="AD237">
        <f t="shared" si="238"/>
        <v>48032.30599999999</v>
      </c>
      <c r="AE237">
        <f t="shared" si="239"/>
        <v>43378.012999999992</v>
      </c>
      <c r="AF237">
        <f t="shared" si="240"/>
        <v>38723.719999999994</v>
      </c>
      <c r="AG237">
        <f t="shared" si="241"/>
        <v>34069.426999999996</v>
      </c>
      <c r="AH237">
        <f t="shared" si="242"/>
        <v>29415.133999999998</v>
      </c>
      <c r="AI237">
        <f t="shared" si="243"/>
        <v>24760.841</v>
      </c>
      <c r="AJ237">
        <f t="shared" si="244"/>
        <v>20106.547999999999</v>
      </c>
      <c r="AK237">
        <f t="shared" si="245"/>
        <v>15079.911</v>
      </c>
      <c r="AL237">
        <f t="shared" si="246"/>
        <v>10053.273999999999</v>
      </c>
      <c r="AM237">
        <f t="shared" si="247"/>
        <v>5026.6369999999997</v>
      </c>
      <c r="AN237">
        <f t="shared" si="248"/>
        <v>892.73682556122594</v>
      </c>
      <c r="AO237">
        <f t="shared" si="249"/>
        <v>44720.65600000001</v>
      </c>
      <c r="AP237">
        <f t="shared" si="250"/>
        <v>40770.068000000007</v>
      </c>
      <c r="AQ237">
        <f t="shared" si="251"/>
        <v>36819.480000000003</v>
      </c>
      <c r="AR237">
        <f t="shared" si="252"/>
        <v>32868.892</v>
      </c>
      <c r="AS237">
        <f t="shared" si="253"/>
        <v>28918.304</v>
      </c>
      <c r="AT237">
        <f t="shared" si="254"/>
        <v>24967.716</v>
      </c>
      <c r="AU237">
        <f t="shared" si="255"/>
        <v>21017.128000000001</v>
      </c>
      <c r="AV237">
        <f t="shared" si="256"/>
        <v>17066.54</v>
      </c>
      <c r="AW237">
        <f t="shared" si="257"/>
        <v>12799.905000000001</v>
      </c>
      <c r="AX237">
        <f t="shared" si="258"/>
        <v>8533.27</v>
      </c>
      <c r="AY237">
        <f t="shared" si="259"/>
        <v>4266.6350000000002</v>
      </c>
      <c r="AZ237">
        <f t="shared" si="260"/>
        <v>757.7595866330247</v>
      </c>
      <c r="BA237">
        <f t="shared" si="261"/>
        <v>36575.762999999999</v>
      </c>
      <c r="BB237">
        <f t="shared" si="262"/>
        <v>33726.313999999998</v>
      </c>
      <c r="BC237">
        <f t="shared" si="263"/>
        <v>30876.865000000002</v>
      </c>
      <c r="BD237">
        <f t="shared" si="264"/>
        <v>28027.416000000001</v>
      </c>
      <c r="BE237">
        <f t="shared" si="265"/>
        <v>25177.967000000001</v>
      </c>
      <c r="BF237">
        <f t="shared" si="266"/>
        <v>22328.518</v>
      </c>
      <c r="BG237">
        <f t="shared" si="267"/>
        <v>19479.069</v>
      </c>
      <c r="BH237">
        <f t="shared" si="268"/>
        <v>16629.62</v>
      </c>
      <c r="BI237">
        <f t="shared" si="269"/>
        <v>12472.215</v>
      </c>
      <c r="BJ237">
        <f t="shared" si="270"/>
        <v>8314.81</v>
      </c>
      <c r="BK237">
        <f t="shared" si="271"/>
        <v>4157.4049999999997</v>
      </c>
      <c r="BL237">
        <f t="shared" si="272"/>
        <v>659.33340268221639</v>
      </c>
      <c r="BM237">
        <f t="shared" si="273"/>
        <v>43355.21</v>
      </c>
      <c r="BN237">
        <f t="shared" si="274"/>
        <v>40389.843000000001</v>
      </c>
      <c r="BO237">
        <f t="shared" si="275"/>
        <v>37008.285000000003</v>
      </c>
      <c r="BP237">
        <f t="shared" si="276"/>
        <v>33626.727000000006</v>
      </c>
      <c r="BQ237">
        <f t="shared" si="277"/>
        <v>30245.169000000005</v>
      </c>
      <c r="BR237">
        <f t="shared" si="278"/>
        <v>26863.611000000004</v>
      </c>
      <c r="BS237">
        <f t="shared" si="279"/>
        <v>23482.053000000004</v>
      </c>
      <c r="BT237">
        <f t="shared" si="280"/>
        <v>20100.495000000003</v>
      </c>
      <c r="BU237">
        <f t="shared" si="281"/>
        <v>16718.937000000002</v>
      </c>
      <c r="BV237">
        <f t="shared" si="282"/>
        <v>11145.958000000001</v>
      </c>
      <c r="BW237">
        <f t="shared" si="283"/>
        <v>5572.9790000000003</v>
      </c>
      <c r="BX237" s="16">
        <f t="shared" si="284"/>
        <v>798.55527513624247</v>
      </c>
      <c r="BY237">
        <f t="shared" si="285"/>
        <v>2329.8542561159529</v>
      </c>
      <c r="BZ237">
        <f t="shared" si="286"/>
        <v>776.95935390656598</v>
      </c>
      <c r="CA237">
        <f t="shared" si="287"/>
        <v>805.22599446187553</v>
      </c>
      <c r="CB237">
        <f t="shared" si="288"/>
        <v>824.35389178712774</v>
      </c>
    </row>
    <row r="238" spans="1:80" x14ac:dyDescent="0.25">
      <c r="A238">
        <f>'Data Input'!A238</f>
        <v>1</v>
      </c>
      <c r="B238">
        <f>'Data Input'!C238</f>
        <v>29</v>
      </c>
      <c r="C238">
        <f t="shared" si="218"/>
        <v>30</v>
      </c>
      <c r="D238">
        <f t="shared" si="219"/>
        <v>31</v>
      </c>
      <c r="E238">
        <f t="shared" si="220"/>
        <v>32</v>
      </c>
      <c r="F238">
        <f t="shared" si="221"/>
        <v>33</v>
      </c>
      <c r="G238">
        <f t="shared" si="222"/>
        <v>34</v>
      </c>
      <c r="H238">
        <f t="shared" si="223"/>
        <v>35</v>
      </c>
      <c r="I238">
        <f t="shared" si="224"/>
        <v>36</v>
      </c>
      <c r="J238">
        <f t="shared" si="225"/>
        <v>37</v>
      </c>
      <c r="K238">
        <f t="shared" si="226"/>
        <v>38</v>
      </c>
      <c r="L238">
        <f t="shared" si="227"/>
        <v>39</v>
      </c>
      <c r="M238">
        <f>IF('Data Input'!D238&gt;=240,1,0)</f>
        <v>0</v>
      </c>
      <c r="N238">
        <f>_xlfn.IFS('Data Input'!F238&gt;=130,1,'Data Input'!G238=1,1,0=0,0)</f>
        <v>0</v>
      </c>
      <c r="O238">
        <f>'Data Input'!H238</f>
        <v>0</v>
      </c>
      <c r="P238">
        <f>'Data Input'!J238</f>
        <v>22.9</v>
      </c>
      <c r="Q238">
        <f t="shared" si="228"/>
        <v>0</v>
      </c>
      <c r="R238">
        <f>IF('Data Input'!I238&gt;=100,1,0)</f>
        <v>0</v>
      </c>
      <c r="S238" s="18">
        <f>'Data Input'!L238</f>
        <v>3</v>
      </c>
      <c r="T238" s="16">
        <f>'Data Input'!N238</f>
        <v>2016</v>
      </c>
      <c r="U238">
        <f t="shared" si="229"/>
        <v>0.39622446896970126</v>
      </c>
      <c r="V238">
        <f t="shared" si="230"/>
        <v>4.7110905870422159E-2</v>
      </c>
      <c r="W238">
        <f t="shared" si="231"/>
        <v>0.28019454674131589</v>
      </c>
      <c r="X238" s="16">
        <f t="shared" si="232"/>
        <v>8.6131851484730418E-3</v>
      </c>
      <c r="Y238">
        <f t="shared" si="233"/>
        <v>1667.3694776664095</v>
      </c>
      <c r="Z238">
        <f t="shared" si="234"/>
        <v>21.670442971259344</v>
      </c>
      <c r="AA238">
        <f t="shared" si="235"/>
        <v>158.3078811303217</v>
      </c>
      <c r="AB238" s="16">
        <f t="shared" si="236"/>
        <v>44.016837043093261</v>
      </c>
      <c r="AC238">
        <f t="shared" si="237"/>
        <v>53058.942999999985</v>
      </c>
      <c r="AD238">
        <f t="shared" si="238"/>
        <v>48404.649999999987</v>
      </c>
      <c r="AE238">
        <f t="shared" si="239"/>
        <v>43750.356999999989</v>
      </c>
      <c r="AF238">
        <f t="shared" si="240"/>
        <v>39096.063999999991</v>
      </c>
      <c r="AG238">
        <f t="shared" si="241"/>
        <v>34441.770999999993</v>
      </c>
      <c r="AH238">
        <f t="shared" si="242"/>
        <v>29787.477999999996</v>
      </c>
      <c r="AI238">
        <f t="shared" si="243"/>
        <v>25133.184999999998</v>
      </c>
      <c r="AJ238">
        <f t="shared" si="244"/>
        <v>20106.547999999999</v>
      </c>
      <c r="AK238">
        <f t="shared" si="245"/>
        <v>15079.911</v>
      </c>
      <c r="AL238">
        <f t="shared" si="246"/>
        <v>10053.273999999999</v>
      </c>
      <c r="AM238">
        <f t="shared" si="247"/>
        <v>5026.6369999999997</v>
      </c>
      <c r="AN238">
        <f t="shared" si="248"/>
        <v>1044.3042112784644</v>
      </c>
      <c r="AO238">
        <f t="shared" si="249"/>
        <v>45036.703000000016</v>
      </c>
      <c r="AP238">
        <f t="shared" si="250"/>
        <v>41086.115000000013</v>
      </c>
      <c r="AQ238">
        <f t="shared" si="251"/>
        <v>37135.527000000009</v>
      </c>
      <c r="AR238">
        <f t="shared" si="252"/>
        <v>33184.939000000006</v>
      </c>
      <c r="AS238">
        <f t="shared" si="253"/>
        <v>29234.351000000002</v>
      </c>
      <c r="AT238">
        <f t="shared" si="254"/>
        <v>25283.763000000003</v>
      </c>
      <c r="AU238">
        <f t="shared" si="255"/>
        <v>21333.175000000003</v>
      </c>
      <c r="AV238">
        <f t="shared" si="256"/>
        <v>17066.54</v>
      </c>
      <c r="AW238">
        <f t="shared" si="257"/>
        <v>12799.905000000001</v>
      </c>
      <c r="AX238">
        <f t="shared" si="258"/>
        <v>8533.27</v>
      </c>
      <c r="AY238">
        <f t="shared" si="259"/>
        <v>4266.6350000000002</v>
      </c>
      <c r="AZ238">
        <f t="shared" si="260"/>
        <v>886.41074806554866</v>
      </c>
      <c r="BA238">
        <f t="shared" si="261"/>
        <v>37883.718999999997</v>
      </c>
      <c r="BB238">
        <f t="shared" si="262"/>
        <v>35034.269999999997</v>
      </c>
      <c r="BC238">
        <f t="shared" si="263"/>
        <v>32184.821</v>
      </c>
      <c r="BD238">
        <f t="shared" si="264"/>
        <v>29335.371999999999</v>
      </c>
      <c r="BE238">
        <f t="shared" si="265"/>
        <v>26485.922999999999</v>
      </c>
      <c r="BF238">
        <f t="shared" si="266"/>
        <v>23636.473999999998</v>
      </c>
      <c r="BG238">
        <f t="shared" si="267"/>
        <v>20787.024999999998</v>
      </c>
      <c r="BH238">
        <f t="shared" si="268"/>
        <v>16629.62</v>
      </c>
      <c r="BI238">
        <f t="shared" si="269"/>
        <v>12472.215</v>
      </c>
      <c r="BJ238">
        <f t="shared" si="270"/>
        <v>8314.81</v>
      </c>
      <c r="BK238">
        <f t="shared" si="271"/>
        <v>4157.4049999999997</v>
      </c>
      <c r="BL238">
        <f t="shared" si="272"/>
        <v>794.95153425498609</v>
      </c>
      <c r="BM238">
        <f t="shared" si="273"/>
        <v>45546.630999999994</v>
      </c>
      <c r="BN238">
        <f t="shared" si="274"/>
        <v>42581.263999999996</v>
      </c>
      <c r="BO238">
        <f t="shared" si="275"/>
        <v>39199.705999999998</v>
      </c>
      <c r="BP238">
        <f t="shared" si="276"/>
        <v>35818.148000000001</v>
      </c>
      <c r="BQ238">
        <f t="shared" si="277"/>
        <v>32436.590000000004</v>
      </c>
      <c r="BR238">
        <f t="shared" si="278"/>
        <v>29055.032000000003</v>
      </c>
      <c r="BS238">
        <f t="shared" si="279"/>
        <v>25673.474000000002</v>
      </c>
      <c r="BT238">
        <f t="shared" si="280"/>
        <v>22291.916000000001</v>
      </c>
      <c r="BU238">
        <f t="shared" si="281"/>
        <v>16718.937000000002</v>
      </c>
      <c r="BV238">
        <f t="shared" si="282"/>
        <v>11145.958000000001</v>
      </c>
      <c r="BW238">
        <f t="shared" si="283"/>
        <v>5572.9790000000003</v>
      </c>
      <c r="BX238" s="16">
        <f t="shared" si="284"/>
        <v>983.90609455513118</v>
      </c>
      <c r="BY238">
        <f t="shared" si="285"/>
        <v>2711.6736889448739</v>
      </c>
      <c r="BZ238">
        <f t="shared" si="286"/>
        <v>908.08119103680804</v>
      </c>
      <c r="CA238">
        <f t="shared" si="287"/>
        <v>953.25941538530776</v>
      </c>
      <c r="CB238">
        <f t="shared" si="288"/>
        <v>1027.9229315982245</v>
      </c>
    </row>
    <row r="239" spans="1:80" x14ac:dyDescent="0.25">
      <c r="A239">
        <f>'Data Input'!A239</f>
        <v>1</v>
      </c>
      <c r="B239">
        <f>'Data Input'!C239</f>
        <v>26</v>
      </c>
      <c r="C239">
        <f t="shared" si="218"/>
        <v>27</v>
      </c>
      <c r="D239">
        <f t="shared" si="219"/>
        <v>28</v>
      </c>
      <c r="E239">
        <f t="shared" si="220"/>
        <v>29</v>
      </c>
      <c r="F239">
        <f t="shared" si="221"/>
        <v>30</v>
      </c>
      <c r="G239">
        <f t="shared" si="222"/>
        <v>31</v>
      </c>
      <c r="H239">
        <f t="shared" si="223"/>
        <v>32</v>
      </c>
      <c r="I239">
        <f t="shared" si="224"/>
        <v>33</v>
      </c>
      <c r="J239">
        <f t="shared" si="225"/>
        <v>34</v>
      </c>
      <c r="K239">
        <f t="shared" si="226"/>
        <v>35</v>
      </c>
      <c r="L239">
        <f t="shared" si="227"/>
        <v>36</v>
      </c>
      <c r="M239">
        <f>IF('Data Input'!D239&gt;=240,1,0)</f>
        <v>0</v>
      </c>
      <c r="N239">
        <f>_xlfn.IFS('Data Input'!F239&gt;=130,1,'Data Input'!G239=1,1,0=0,0)</f>
        <v>1</v>
      </c>
      <c r="O239">
        <f>'Data Input'!H239</f>
        <v>0</v>
      </c>
      <c r="P239">
        <f>'Data Input'!J239</f>
        <v>24.4</v>
      </c>
      <c r="Q239">
        <f t="shared" si="228"/>
        <v>0</v>
      </c>
      <c r="R239">
        <f>IF('Data Input'!I239&gt;=100,1,0)</f>
        <v>0</v>
      </c>
      <c r="S239" s="18">
        <f>'Data Input'!L239</f>
        <v>3</v>
      </c>
      <c r="T239" s="16">
        <f>'Data Input'!N239</f>
        <v>2016</v>
      </c>
      <c r="U239">
        <f t="shared" si="229"/>
        <v>0.60038151606843593</v>
      </c>
      <c r="V239">
        <f t="shared" si="230"/>
        <v>7.0633804264687655E-2</v>
      </c>
      <c r="W239">
        <f t="shared" si="231"/>
        <v>0.36058573394781462</v>
      </c>
      <c r="X239" s="16">
        <f t="shared" si="232"/>
        <v>1.8583923968665133E-2</v>
      </c>
      <c r="Y239">
        <f t="shared" si="233"/>
        <v>2526.4916562337412</v>
      </c>
      <c r="Z239">
        <f t="shared" si="234"/>
        <v>32.490689764511906</v>
      </c>
      <c r="AA239">
        <f t="shared" si="235"/>
        <v>203.72831723881382</v>
      </c>
      <c r="AB239" s="16">
        <f t="shared" si="236"/>
        <v>94.971318838418952</v>
      </c>
      <c r="AC239">
        <f t="shared" si="237"/>
        <v>51941.910999999986</v>
      </c>
      <c r="AD239">
        <f t="shared" si="238"/>
        <v>47287.617999999988</v>
      </c>
      <c r="AE239">
        <f t="shared" si="239"/>
        <v>42633.32499999999</v>
      </c>
      <c r="AF239">
        <f t="shared" si="240"/>
        <v>37979.031999999992</v>
      </c>
      <c r="AG239">
        <f t="shared" si="241"/>
        <v>33324.738999999994</v>
      </c>
      <c r="AH239">
        <f t="shared" si="242"/>
        <v>28670.445999999996</v>
      </c>
      <c r="AI239">
        <f t="shared" si="243"/>
        <v>24016.152999999998</v>
      </c>
      <c r="AJ239">
        <f t="shared" si="244"/>
        <v>19361.86</v>
      </c>
      <c r="AK239">
        <f t="shared" si="245"/>
        <v>14707.566999999999</v>
      </c>
      <c r="AL239">
        <f t="shared" si="246"/>
        <v>10053.273999999999</v>
      </c>
      <c r="AM239">
        <f t="shared" si="247"/>
        <v>5026.6369999999997</v>
      </c>
      <c r="AN239">
        <f t="shared" si="248"/>
        <v>1538.0480644315348</v>
      </c>
      <c r="AO239">
        <f t="shared" si="249"/>
        <v>44088.562000000005</v>
      </c>
      <c r="AP239">
        <f t="shared" si="250"/>
        <v>40137.974000000002</v>
      </c>
      <c r="AQ239">
        <f t="shared" si="251"/>
        <v>36187.385999999999</v>
      </c>
      <c r="AR239">
        <f t="shared" si="252"/>
        <v>32236.797999999999</v>
      </c>
      <c r="AS239">
        <f t="shared" si="253"/>
        <v>28286.21</v>
      </c>
      <c r="AT239">
        <f t="shared" si="254"/>
        <v>24335.621999999999</v>
      </c>
      <c r="AU239">
        <f t="shared" si="255"/>
        <v>20385.034</v>
      </c>
      <c r="AV239">
        <f t="shared" si="256"/>
        <v>16434.446</v>
      </c>
      <c r="AW239">
        <f t="shared" si="257"/>
        <v>12483.858</v>
      </c>
      <c r="AX239">
        <f t="shared" si="258"/>
        <v>8533.27</v>
      </c>
      <c r="AY239">
        <f t="shared" si="259"/>
        <v>4266.6350000000002</v>
      </c>
      <c r="AZ239">
        <f t="shared" si="260"/>
        <v>1305.5031105148157</v>
      </c>
      <c r="BA239">
        <f t="shared" si="261"/>
        <v>33959.851000000002</v>
      </c>
      <c r="BB239">
        <f t="shared" si="262"/>
        <v>31110.402000000002</v>
      </c>
      <c r="BC239">
        <f t="shared" si="263"/>
        <v>28260.953000000001</v>
      </c>
      <c r="BD239">
        <f t="shared" si="264"/>
        <v>25411.504000000001</v>
      </c>
      <c r="BE239">
        <f t="shared" si="265"/>
        <v>22562.055</v>
      </c>
      <c r="BF239">
        <f t="shared" si="266"/>
        <v>19712.606</v>
      </c>
      <c r="BG239">
        <f t="shared" si="267"/>
        <v>16863.156999999999</v>
      </c>
      <c r="BH239">
        <f t="shared" si="268"/>
        <v>14013.708000000001</v>
      </c>
      <c r="BI239">
        <f t="shared" si="269"/>
        <v>11164.259</v>
      </c>
      <c r="BJ239">
        <f t="shared" si="270"/>
        <v>8314.81</v>
      </c>
      <c r="BK239">
        <f t="shared" si="271"/>
        <v>4157.4049999999997</v>
      </c>
      <c r="BL239">
        <f t="shared" si="272"/>
        <v>1048.7985562999663</v>
      </c>
      <c r="BM239">
        <f t="shared" si="273"/>
        <v>38972.368000000002</v>
      </c>
      <c r="BN239">
        <f t="shared" si="274"/>
        <v>36007.001000000004</v>
      </c>
      <c r="BO239">
        <f t="shared" si="275"/>
        <v>32625.443000000007</v>
      </c>
      <c r="BP239">
        <f t="shared" si="276"/>
        <v>29243.885000000006</v>
      </c>
      <c r="BQ239">
        <f t="shared" si="277"/>
        <v>25862.327000000005</v>
      </c>
      <c r="BR239">
        <f t="shared" si="278"/>
        <v>22480.769000000004</v>
      </c>
      <c r="BS239">
        <f t="shared" si="279"/>
        <v>19099.211000000003</v>
      </c>
      <c r="BT239">
        <f t="shared" si="280"/>
        <v>15717.653000000002</v>
      </c>
      <c r="BU239">
        <f t="shared" si="281"/>
        <v>12336.095000000001</v>
      </c>
      <c r="BV239">
        <f t="shared" si="282"/>
        <v>8954.5370000000003</v>
      </c>
      <c r="BW239">
        <f t="shared" si="283"/>
        <v>5572.9790000000003</v>
      </c>
      <c r="BX239" s="16">
        <f t="shared" si="284"/>
        <v>1197.2862227773198</v>
      </c>
      <c r="BY239">
        <f t="shared" si="285"/>
        <v>4064.539720665276</v>
      </c>
      <c r="BZ239">
        <f t="shared" si="286"/>
        <v>1337.9938002793276</v>
      </c>
      <c r="CA239">
        <f t="shared" si="287"/>
        <v>1252.5268735387801</v>
      </c>
      <c r="CB239">
        <f t="shared" si="288"/>
        <v>1292.2575416157388</v>
      </c>
    </row>
    <row r="240" spans="1:80" x14ac:dyDescent="0.25">
      <c r="A240">
        <f>'Data Input'!A240</f>
        <v>1</v>
      </c>
      <c r="B240">
        <f>'Data Input'!C240</f>
        <v>46</v>
      </c>
      <c r="C240">
        <f t="shared" si="218"/>
        <v>47</v>
      </c>
      <c r="D240">
        <f t="shared" si="219"/>
        <v>48</v>
      </c>
      <c r="E240">
        <f t="shared" si="220"/>
        <v>49</v>
      </c>
      <c r="F240">
        <f t="shared" si="221"/>
        <v>50</v>
      </c>
      <c r="G240">
        <f t="shared" si="222"/>
        <v>51</v>
      </c>
      <c r="H240">
        <f t="shared" si="223"/>
        <v>52</v>
      </c>
      <c r="I240">
        <f t="shared" si="224"/>
        <v>53</v>
      </c>
      <c r="J240">
        <f t="shared" si="225"/>
        <v>54</v>
      </c>
      <c r="K240">
        <f t="shared" si="226"/>
        <v>55</v>
      </c>
      <c r="L240">
        <f t="shared" si="227"/>
        <v>56</v>
      </c>
      <c r="M240">
        <f>IF('Data Input'!D240&gt;=240,1,0)</f>
        <v>0</v>
      </c>
      <c r="N240">
        <f>_xlfn.IFS('Data Input'!F240&gt;=130,1,'Data Input'!G240=1,1,0=0,0)</f>
        <v>0</v>
      </c>
      <c r="O240">
        <f>'Data Input'!H240</f>
        <v>0</v>
      </c>
      <c r="P240">
        <f>'Data Input'!J240</f>
        <v>23.5</v>
      </c>
      <c r="Q240">
        <f t="shared" si="228"/>
        <v>0</v>
      </c>
      <c r="R240">
        <f>IF('Data Input'!I240&gt;=100,1,0)</f>
        <v>1</v>
      </c>
      <c r="S240" s="18">
        <f>'Data Input'!L240</f>
        <v>3</v>
      </c>
      <c r="T240" s="16">
        <f>'Data Input'!N240</f>
        <v>2016</v>
      </c>
      <c r="U240">
        <f t="shared" si="229"/>
        <v>0.40835062671761885</v>
      </c>
      <c r="V240">
        <f t="shared" si="230"/>
        <v>3.1808695517332237E-2</v>
      </c>
      <c r="W240">
        <f t="shared" si="231"/>
        <v>0.3549939384414465</v>
      </c>
      <c r="X240" s="16">
        <f t="shared" si="232"/>
        <v>1</v>
      </c>
      <c r="Y240">
        <f t="shared" si="233"/>
        <v>1718.3980912268505</v>
      </c>
      <c r="Z240">
        <f t="shared" si="234"/>
        <v>14.63161256322334</v>
      </c>
      <c r="AA240">
        <f t="shared" si="235"/>
        <v>200.56899344531951</v>
      </c>
      <c r="AB240" s="16">
        <f t="shared" si="236"/>
        <v>5110.4018181818183</v>
      </c>
      <c r="AC240">
        <f t="shared" si="237"/>
        <v>41842.093000000001</v>
      </c>
      <c r="AD240">
        <f t="shared" si="238"/>
        <v>37885.944000000003</v>
      </c>
      <c r="AE240">
        <f t="shared" si="239"/>
        <v>33929.795000000006</v>
      </c>
      <c r="AF240">
        <f t="shared" si="240"/>
        <v>29973.646000000004</v>
      </c>
      <c r="AG240">
        <f t="shared" si="241"/>
        <v>26017.497000000003</v>
      </c>
      <c r="AH240">
        <f t="shared" si="242"/>
        <v>22061.348000000002</v>
      </c>
      <c r="AI240">
        <f t="shared" si="243"/>
        <v>18105.199000000001</v>
      </c>
      <c r="AJ240">
        <f t="shared" si="244"/>
        <v>14149.05</v>
      </c>
      <c r="AK240">
        <f t="shared" si="245"/>
        <v>10192.901</v>
      </c>
      <c r="AL240">
        <f t="shared" si="246"/>
        <v>6236.7520000000004</v>
      </c>
      <c r="AM240">
        <f t="shared" si="247"/>
        <v>3118.3760000000002</v>
      </c>
      <c r="AN240">
        <f t="shared" si="248"/>
        <v>811.28208626484525</v>
      </c>
      <c r="AO240">
        <f t="shared" si="249"/>
        <v>35515.788</v>
      </c>
      <c r="AP240">
        <f t="shared" si="250"/>
        <v>32157.788</v>
      </c>
      <c r="AQ240">
        <f t="shared" si="251"/>
        <v>28799.788</v>
      </c>
      <c r="AR240">
        <f t="shared" si="252"/>
        <v>25441.788</v>
      </c>
      <c r="AS240">
        <f t="shared" si="253"/>
        <v>22083.788</v>
      </c>
      <c r="AT240">
        <f t="shared" si="254"/>
        <v>18725.788</v>
      </c>
      <c r="AU240">
        <f t="shared" si="255"/>
        <v>15367.788</v>
      </c>
      <c r="AV240">
        <f t="shared" si="256"/>
        <v>12009.788</v>
      </c>
      <c r="AW240">
        <f t="shared" si="257"/>
        <v>8651.7880000000005</v>
      </c>
      <c r="AX240">
        <f t="shared" si="258"/>
        <v>5293.7879999999996</v>
      </c>
      <c r="AY240">
        <f t="shared" si="259"/>
        <v>2646.8939999999998</v>
      </c>
      <c r="AZ240">
        <f t="shared" si="260"/>
        <v>688.62049320992958</v>
      </c>
      <c r="BA240">
        <f t="shared" si="261"/>
        <v>34606.540999999997</v>
      </c>
      <c r="BB240">
        <f t="shared" si="262"/>
        <v>31334.509999999995</v>
      </c>
      <c r="BC240">
        <f t="shared" si="263"/>
        <v>28062.478999999996</v>
      </c>
      <c r="BD240">
        <f t="shared" si="264"/>
        <v>24790.447999999997</v>
      </c>
      <c r="BE240">
        <f t="shared" si="265"/>
        <v>21518.416999999998</v>
      </c>
      <c r="BF240">
        <f t="shared" si="266"/>
        <v>18246.385999999999</v>
      </c>
      <c r="BG240">
        <f t="shared" si="267"/>
        <v>14974.355</v>
      </c>
      <c r="BH240">
        <f t="shared" si="268"/>
        <v>11702.324000000001</v>
      </c>
      <c r="BI240">
        <f t="shared" si="269"/>
        <v>8430.2929999999997</v>
      </c>
      <c r="BJ240">
        <f t="shared" si="270"/>
        <v>5158.2619999999997</v>
      </c>
      <c r="BK240">
        <f t="shared" si="271"/>
        <v>2579.1309999999999</v>
      </c>
      <c r="BL240">
        <f t="shared" si="272"/>
        <v>670.99100108895232</v>
      </c>
      <c r="BM240">
        <f t="shared" si="273"/>
        <v>56814.716</v>
      </c>
      <c r="BN240">
        <f t="shared" si="274"/>
        <v>53849.349000000002</v>
      </c>
      <c r="BO240">
        <f t="shared" si="275"/>
        <v>48384.578000000001</v>
      </c>
      <c r="BP240">
        <f t="shared" si="276"/>
        <v>42919.807000000001</v>
      </c>
      <c r="BQ240">
        <f t="shared" si="277"/>
        <v>37455.036</v>
      </c>
      <c r="BR240">
        <f t="shared" si="278"/>
        <v>31990.265000000003</v>
      </c>
      <c r="BS240">
        <f t="shared" si="279"/>
        <v>26525.494000000002</v>
      </c>
      <c r="BT240">
        <f t="shared" si="280"/>
        <v>21060.723000000002</v>
      </c>
      <c r="BU240">
        <f t="shared" si="281"/>
        <v>15595.952000000001</v>
      </c>
      <c r="BV240">
        <f t="shared" si="282"/>
        <v>10131.181</v>
      </c>
      <c r="BW240">
        <f t="shared" si="283"/>
        <v>4666.41</v>
      </c>
      <c r="BX240" s="16">
        <f t="shared" si="284"/>
        <v>1163.3845267760155</v>
      </c>
      <c r="BY240">
        <f t="shared" si="285"/>
        <v>2529.6801774916958</v>
      </c>
      <c r="BZ240">
        <f t="shared" si="286"/>
        <v>703.25210577315295</v>
      </c>
      <c r="CA240">
        <f t="shared" si="287"/>
        <v>871.55999453427182</v>
      </c>
      <c r="CB240">
        <f t="shared" si="288"/>
        <v>6273.7863449578335</v>
      </c>
    </row>
    <row r="241" spans="1:80" x14ac:dyDescent="0.25">
      <c r="A241">
        <f>'Data Input'!A241</f>
        <v>1</v>
      </c>
      <c r="B241">
        <f>'Data Input'!C241</f>
        <v>52</v>
      </c>
      <c r="C241">
        <f t="shared" si="218"/>
        <v>53</v>
      </c>
      <c r="D241">
        <f t="shared" si="219"/>
        <v>54</v>
      </c>
      <c r="E241">
        <f t="shared" si="220"/>
        <v>55</v>
      </c>
      <c r="F241">
        <f t="shared" si="221"/>
        <v>56</v>
      </c>
      <c r="G241">
        <f t="shared" si="222"/>
        <v>57</v>
      </c>
      <c r="H241">
        <f t="shared" si="223"/>
        <v>58</v>
      </c>
      <c r="I241">
        <f t="shared" si="224"/>
        <v>59</v>
      </c>
      <c r="J241">
        <f t="shared" si="225"/>
        <v>60</v>
      </c>
      <c r="K241">
        <f t="shared" si="226"/>
        <v>61</v>
      </c>
      <c r="L241">
        <f t="shared" si="227"/>
        <v>62</v>
      </c>
      <c r="M241">
        <f>IF('Data Input'!D241&gt;=240,1,0)</f>
        <v>0</v>
      </c>
      <c r="N241">
        <f>_xlfn.IFS('Data Input'!F241&gt;=130,1,'Data Input'!G241=1,1,0=0,0)</f>
        <v>0</v>
      </c>
      <c r="O241">
        <f>'Data Input'!H241</f>
        <v>0</v>
      </c>
      <c r="P241">
        <f>'Data Input'!J241</f>
        <v>27.8</v>
      </c>
      <c r="Q241">
        <f t="shared" si="228"/>
        <v>0</v>
      </c>
      <c r="R241">
        <f>IF('Data Input'!I241&gt;=100,1,0)</f>
        <v>1</v>
      </c>
      <c r="S241" s="18">
        <f>'Data Input'!L241</f>
        <v>3</v>
      </c>
      <c r="T241" s="16">
        <f>'Data Input'!N241</f>
        <v>2016</v>
      </c>
      <c r="U241">
        <f t="shared" si="229"/>
        <v>0.49766321701373156</v>
      </c>
      <c r="V241">
        <f t="shared" si="230"/>
        <v>3.8377227336126155E-2</v>
      </c>
      <c r="W241">
        <f t="shared" si="231"/>
        <v>0.39518835013185794</v>
      </c>
      <c r="X241" s="16">
        <f t="shared" si="232"/>
        <v>1</v>
      </c>
      <c r="Y241">
        <f t="shared" si="233"/>
        <v>2094.2382997285899</v>
      </c>
      <c r="Z241">
        <f t="shared" si="234"/>
        <v>17.653057206541988</v>
      </c>
      <c r="AA241">
        <f t="shared" si="235"/>
        <v>223.27854372740785</v>
      </c>
      <c r="AB241" s="16">
        <f t="shared" si="236"/>
        <v>5110.4018181818183</v>
      </c>
      <c r="AC241">
        <f t="shared" si="237"/>
        <v>36815.455000000002</v>
      </c>
      <c r="AD241">
        <f t="shared" si="238"/>
        <v>32859.306000000004</v>
      </c>
      <c r="AE241">
        <f t="shared" si="239"/>
        <v>28903.157000000003</v>
      </c>
      <c r="AF241">
        <f t="shared" si="240"/>
        <v>24947.008000000002</v>
      </c>
      <c r="AG241">
        <f t="shared" si="241"/>
        <v>21828.632000000001</v>
      </c>
      <c r="AH241">
        <f t="shared" si="242"/>
        <v>18710.256000000001</v>
      </c>
      <c r="AI241">
        <f t="shared" si="243"/>
        <v>15591.880000000001</v>
      </c>
      <c r="AJ241">
        <f t="shared" si="244"/>
        <v>12473.504000000001</v>
      </c>
      <c r="AK241">
        <f t="shared" si="245"/>
        <v>9355.1280000000006</v>
      </c>
      <c r="AL241">
        <f t="shared" si="246"/>
        <v>6236.7520000000004</v>
      </c>
      <c r="AM241">
        <f t="shared" si="247"/>
        <v>3118.3760000000002</v>
      </c>
      <c r="AN241">
        <f t="shared" si="248"/>
        <v>854.33999933091138</v>
      </c>
      <c r="AO241">
        <f t="shared" si="249"/>
        <v>31249.151999999998</v>
      </c>
      <c r="AP241">
        <f t="shared" si="250"/>
        <v>27891.151999999998</v>
      </c>
      <c r="AQ241">
        <f t="shared" si="251"/>
        <v>24533.151999999998</v>
      </c>
      <c r="AR241">
        <f t="shared" si="252"/>
        <v>21175.151999999998</v>
      </c>
      <c r="AS241">
        <f t="shared" si="253"/>
        <v>18528.257999999998</v>
      </c>
      <c r="AT241">
        <f t="shared" si="254"/>
        <v>15881.364</v>
      </c>
      <c r="AU241">
        <f t="shared" si="255"/>
        <v>13234.47</v>
      </c>
      <c r="AV241">
        <f t="shared" si="256"/>
        <v>10587.575999999999</v>
      </c>
      <c r="AW241">
        <f t="shared" si="257"/>
        <v>7940.6819999999989</v>
      </c>
      <c r="AX241">
        <f t="shared" si="258"/>
        <v>5293.7879999999996</v>
      </c>
      <c r="AY241">
        <f t="shared" si="259"/>
        <v>2646.8939999999998</v>
      </c>
      <c r="AZ241">
        <f t="shared" si="260"/>
        <v>725.16829505222267</v>
      </c>
      <c r="BA241">
        <f t="shared" si="261"/>
        <v>30449.140999999996</v>
      </c>
      <c r="BB241">
        <f t="shared" si="262"/>
        <v>27177.109999999997</v>
      </c>
      <c r="BC241">
        <f t="shared" si="263"/>
        <v>23905.078999999998</v>
      </c>
      <c r="BD241">
        <f t="shared" si="264"/>
        <v>20633.047999999999</v>
      </c>
      <c r="BE241">
        <f t="shared" si="265"/>
        <v>18053.916999999998</v>
      </c>
      <c r="BF241">
        <f t="shared" si="266"/>
        <v>15474.785999999998</v>
      </c>
      <c r="BG241">
        <f t="shared" si="267"/>
        <v>12895.654999999999</v>
      </c>
      <c r="BH241">
        <f t="shared" si="268"/>
        <v>10316.523999999999</v>
      </c>
      <c r="BI241">
        <f t="shared" si="269"/>
        <v>7737.393</v>
      </c>
      <c r="BJ241">
        <f t="shared" si="270"/>
        <v>5158.2619999999997</v>
      </c>
      <c r="BK241">
        <f t="shared" si="271"/>
        <v>2579.1309999999999</v>
      </c>
      <c r="BL241">
        <f t="shared" si="272"/>
        <v>706.60327309754246</v>
      </c>
      <c r="BM241">
        <f t="shared" si="273"/>
        <v>49261.2</v>
      </c>
      <c r="BN241">
        <f t="shared" si="274"/>
        <v>46295.832999999999</v>
      </c>
      <c r="BO241">
        <f t="shared" si="275"/>
        <v>40831.061999999998</v>
      </c>
      <c r="BP241">
        <f t="shared" si="276"/>
        <v>35366.290999999997</v>
      </c>
      <c r="BQ241">
        <f t="shared" si="277"/>
        <v>29901.52</v>
      </c>
      <c r="BR241">
        <f t="shared" si="278"/>
        <v>25235.11</v>
      </c>
      <c r="BS241">
        <f t="shared" si="279"/>
        <v>20568.7</v>
      </c>
      <c r="BT241">
        <f t="shared" si="280"/>
        <v>15902.29</v>
      </c>
      <c r="BU241">
        <f t="shared" si="281"/>
        <v>11235.880000000001</v>
      </c>
      <c r="BV241">
        <f t="shared" si="282"/>
        <v>6569.47</v>
      </c>
      <c r="BW241">
        <f t="shared" si="283"/>
        <v>3284.7350000000001</v>
      </c>
      <c r="BX241" s="16">
        <f t="shared" si="284"/>
        <v>1156.4186025306205</v>
      </c>
      <c r="BY241">
        <f t="shared" si="285"/>
        <v>2948.5782990595012</v>
      </c>
      <c r="BZ241">
        <f t="shared" si="286"/>
        <v>742.8213522587647</v>
      </c>
      <c r="CA241">
        <f t="shared" si="287"/>
        <v>929.88181682495031</v>
      </c>
      <c r="CB241">
        <f t="shared" si="288"/>
        <v>6266.820420712439</v>
      </c>
    </row>
    <row r="242" spans="1:80" x14ac:dyDescent="0.25">
      <c r="A242">
        <f>'Data Input'!A242</f>
        <v>0</v>
      </c>
      <c r="B242">
        <f>'Data Input'!C242</f>
        <v>61</v>
      </c>
      <c r="C242">
        <f t="shared" si="218"/>
        <v>62</v>
      </c>
      <c r="D242">
        <f t="shared" si="219"/>
        <v>63</v>
      </c>
      <c r="E242">
        <f t="shared" si="220"/>
        <v>64</v>
      </c>
      <c r="F242">
        <f t="shared" si="221"/>
        <v>65</v>
      </c>
      <c r="G242">
        <f t="shared" si="222"/>
        <v>66</v>
      </c>
      <c r="H242">
        <f t="shared" si="223"/>
        <v>67</v>
      </c>
      <c r="I242">
        <f t="shared" si="224"/>
        <v>68</v>
      </c>
      <c r="J242">
        <f t="shared" si="225"/>
        <v>69</v>
      </c>
      <c r="K242">
        <f t="shared" si="226"/>
        <v>70</v>
      </c>
      <c r="L242">
        <f t="shared" si="227"/>
        <v>71</v>
      </c>
      <c r="M242">
        <f>IF('Data Input'!D242&gt;=240,1,0)</f>
        <v>0</v>
      </c>
      <c r="N242">
        <f>_xlfn.IFS('Data Input'!F242&gt;=130,1,'Data Input'!G242=1,1,0=0,0)</f>
        <v>0</v>
      </c>
      <c r="O242">
        <f>'Data Input'!H242</f>
        <v>0</v>
      </c>
      <c r="P242">
        <f>'Data Input'!J242</f>
        <v>17.2</v>
      </c>
      <c r="Q242">
        <f t="shared" si="228"/>
        <v>0</v>
      </c>
      <c r="R242">
        <f>IF('Data Input'!I242&gt;=100,1,0)</f>
        <v>0</v>
      </c>
      <c r="S242" s="18">
        <f>'Data Input'!L242</f>
        <v>3</v>
      </c>
      <c r="T242" s="16">
        <f>'Data Input'!N242</f>
        <v>2016</v>
      </c>
      <c r="U242">
        <f t="shared" si="229"/>
        <v>0.28898046790546156</v>
      </c>
      <c r="V242">
        <f t="shared" si="230"/>
        <v>3.6796499160464985E-2</v>
      </c>
      <c r="W242">
        <f t="shared" si="231"/>
        <v>0.23667926337988301</v>
      </c>
      <c r="X242" s="16">
        <f t="shared" si="232"/>
        <v>2.8983797986522164E-3</v>
      </c>
      <c r="Y242">
        <f t="shared" si="233"/>
        <v>1216.0713170497543</v>
      </c>
      <c r="Z242">
        <f t="shared" si="234"/>
        <v>16.925941496265764</v>
      </c>
      <c r="AA242">
        <f t="shared" si="235"/>
        <v>133.72206250590023</v>
      </c>
      <c r="AB242" s="16">
        <f t="shared" si="236"/>
        <v>14.811885392813737</v>
      </c>
      <c r="AC242">
        <f t="shared" si="237"/>
        <v>31788.82</v>
      </c>
      <c r="AD242">
        <f t="shared" si="238"/>
        <v>28670.444</v>
      </c>
      <c r="AE242">
        <f t="shared" si="239"/>
        <v>25552.067999999999</v>
      </c>
      <c r="AF242">
        <f t="shared" si="240"/>
        <v>22433.691999999999</v>
      </c>
      <c r="AG242">
        <f t="shared" si="241"/>
        <v>19315.315999999999</v>
      </c>
      <c r="AH242">
        <f t="shared" si="242"/>
        <v>16196.939999999999</v>
      </c>
      <c r="AI242">
        <f t="shared" si="243"/>
        <v>13497.449999999999</v>
      </c>
      <c r="AJ242">
        <f t="shared" si="244"/>
        <v>10797.96</v>
      </c>
      <c r="AK242">
        <f t="shared" si="245"/>
        <v>8098.4699999999993</v>
      </c>
      <c r="AL242">
        <f t="shared" si="246"/>
        <v>5398.98</v>
      </c>
      <c r="AM242">
        <f t="shared" si="247"/>
        <v>2699.49</v>
      </c>
      <c r="AN242">
        <f t="shared" si="248"/>
        <v>434.06810329820786</v>
      </c>
      <c r="AO242">
        <f t="shared" si="249"/>
        <v>26982.516</v>
      </c>
      <c r="AP242">
        <f t="shared" si="250"/>
        <v>24335.621999999999</v>
      </c>
      <c r="AQ242">
        <f t="shared" si="251"/>
        <v>21688.727999999999</v>
      </c>
      <c r="AR242">
        <f t="shared" si="252"/>
        <v>19041.833999999999</v>
      </c>
      <c r="AS242">
        <f t="shared" si="253"/>
        <v>16394.939999999999</v>
      </c>
      <c r="AT242">
        <f t="shared" si="254"/>
        <v>13748.046</v>
      </c>
      <c r="AU242">
        <f t="shared" si="255"/>
        <v>11456.705</v>
      </c>
      <c r="AV242">
        <f t="shared" si="256"/>
        <v>9165.3639999999996</v>
      </c>
      <c r="AW242">
        <f t="shared" si="257"/>
        <v>6874.0229999999992</v>
      </c>
      <c r="AX242">
        <f t="shared" si="258"/>
        <v>4582.6819999999998</v>
      </c>
      <c r="AY242">
        <f t="shared" si="259"/>
        <v>2291.3409999999999</v>
      </c>
      <c r="AZ242">
        <f t="shared" si="260"/>
        <v>368.43925384124617</v>
      </c>
      <c r="BA242">
        <f t="shared" si="261"/>
        <v>26291.735000000004</v>
      </c>
      <c r="BB242">
        <f t="shared" si="262"/>
        <v>23712.604000000003</v>
      </c>
      <c r="BC242">
        <f t="shared" si="263"/>
        <v>21133.473000000002</v>
      </c>
      <c r="BD242">
        <f t="shared" si="264"/>
        <v>18554.342000000001</v>
      </c>
      <c r="BE242">
        <f t="shared" si="265"/>
        <v>15975.210999999999</v>
      </c>
      <c r="BF242">
        <f t="shared" si="266"/>
        <v>13396.08</v>
      </c>
      <c r="BG242">
        <f t="shared" si="267"/>
        <v>11163.4</v>
      </c>
      <c r="BH242">
        <f t="shared" si="268"/>
        <v>8930.7199999999993</v>
      </c>
      <c r="BI242">
        <f t="shared" si="269"/>
        <v>6698.0399999999991</v>
      </c>
      <c r="BJ242">
        <f t="shared" si="270"/>
        <v>4465.3599999999997</v>
      </c>
      <c r="BK242">
        <f t="shared" si="271"/>
        <v>2232.6799999999998</v>
      </c>
      <c r="BL242">
        <f t="shared" si="272"/>
        <v>359.00680001405379</v>
      </c>
      <c r="BM242">
        <f t="shared" si="273"/>
        <v>23195.217499999999</v>
      </c>
      <c r="BN242">
        <f t="shared" si="274"/>
        <v>20229.8505</v>
      </c>
      <c r="BO242">
        <f t="shared" si="275"/>
        <v>16945.1155</v>
      </c>
      <c r="BP242">
        <f t="shared" si="276"/>
        <v>13660.380500000001</v>
      </c>
      <c r="BQ242">
        <f t="shared" si="277"/>
        <v>10375.645500000001</v>
      </c>
      <c r="BR242">
        <f t="shared" si="278"/>
        <v>7090.9105000000009</v>
      </c>
      <c r="BS242">
        <f t="shared" si="279"/>
        <v>5926.0235000000011</v>
      </c>
      <c r="BT242">
        <f t="shared" si="280"/>
        <v>4681.6025000000009</v>
      </c>
      <c r="BU242">
        <f t="shared" si="281"/>
        <v>3437.1815000000006</v>
      </c>
      <c r="BV242">
        <f t="shared" si="282"/>
        <v>2192.7605000000003</v>
      </c>
      <c r="BW242">
        <f t="shared" si="283"/>
        <v>948.33950000000004</v>
      </c>
      <c r="BX242" s="16">
        <f t="shared" si="284"/>
        <v>257.2993433709828</v>
      </c>
      <c r="BY242">
        <f t="shared" si="285"/>
        <v>1650.1394203479622</v>
      </c>
      <c r="BZ242">
        <f t="shared" si="286"/>
        <v>385.36519533751192</v>
      </c>
      <c r="CA242">
        <f t="shared" si="287"/>
        <v>492.72886251995402</v>
      </c>
      <c r="CB242">
        <f t="shared" si="288"/>
        <v>272.11122876379653</v>
      </c>
    </row>
    <row r="243" spans="1:80" x14ac:dyDescent="0.25">
      <c r="A243">
        <f>'Data Input'!A243</f>
        <v>1</v>
      </c>
      <c r="B243">
        <f>'Data Input'!C243</f>
        <v>64</v>
      </c>
      <c r="C243">
        <f t="shared" si="218"/>
        <v>65</v>
      </c>
      <c r="D243">
        <f t="shared" si="219"/>
        <v>66</v>
      </c>
      <c r="E243">
        <f t="shared" si="220"/>
        <v>67</v>
      </c>
      <c r="F243">
        <f t="shared" si="221"/>
        <v>68</v>
      </c>
      <c r="G243">
        <f t="shared" si="222"/>
        <v>69</v>
      </c>
      <c r="H243">
        <f t="shared" si="223"/>
        <v>70</v>
      </c>
      <c r="I243">
        <f t="shared" si="224"/>
        <v>71</v>
      </c>
      <c r="J243">
        <f t="shared" si="225"/>
        <v>72</v>
      </c>
      <c r="K243">
        <f t="shared" si="226"/>
        <v>73</v>
      </c>
      <c r="L243">
        <f t="shared" si="227"/>
        <v>74</v>
      </c>
      <c r="M243">
        <f>IF('Data Input'!D243&gt;=240,1,0)</f>
        <v>0</v>
      </c>
      <c r="N243">
        <f>_xlfn.IFS('Data Input'!F243&gt;=130,1,'Data Input'!G243=1,1,0=0,0)</f>
        <v>1</v>
      </c>
      <c r="O243">
        <f>'Data Input'!H243</f>
        <v>0</v>
      </c>
      <c r="P243">
        <f>'Data Input'!J243</f>
        <v>31.1</v>
      </c>
      <c r="Q243">
        <f t="shared" si="228"/>
        <v>0</v>
      </c>
      <c r="R243">
        <f>IF('Data Input'!I243&gt;=100,1,0)</f>
        <v>1</v>
      </c>
      <c r="S243" s="18">
        <f>'Data Input'!L243</f>
        <v>3</v>
      </c>
      <c r="T243" s="16">
        <f>'Data Input'!N243</f>
        <v>2016</v>
      </c>
      <c r="U243">
        <f t="shared" si="229"/>
        <v>0.79715419889712313</v>
      </c>
      <c r="V243">
        <f t="shared" si="230"/>
        <v>6.2401880618698669E-2</v>
      </c>
      <c r="W243">
        <f t="shared" si="231"/>
        <v>0.50423834848097304</v>
      </c>
      <c r="X243" s="16">
        <f t="shared" si="232"/>
        <v>1</v>
      </c>
      <c r="Y243">
        <f t="shared" si="233"/>
        <v>3354.5393692894813</v>
      </c>
      <c r="Z243">
        <f t="shared" si="234"/>
        <v>28.704105137911366</v>
      </c>
      <c r="AA243">
        <f t="shared" si="235"/>
        <v>284.89099970376077</v>
      </c>
      <c r="AB243" s="16">
        <f t="shared" si="236"/>
        <v>5110.4018181818183</v>
      </c>
      <c r="AC243">
        <f t="shared" si="237"/>
        <v>30532.161999999997</v>
      </c>
      <c r="AD243">
        <f t="shared" si="238"/>
        <v>27413.785999999996</v>
      </c>
      <c r="AE243">
        <f t="shared" si="239"/>
        <v>24295.409999999996</v>
      </c>
      <c r="AF243">
        <f t="shared" si="240"/>
        <v>21595.919999999998</v>
      </c>
      <c r="AG243">
        <f t="shared" si="241"/>
        <v>18896.43</v>
      </c>
      <c r="AH243">
        <f t="shared" si="242"/>
        <v>16196.939999999999</v>
      </c>
      <c r="AI243">
        <f t="shared" si="243"/>
        <v>13497.449999999999</v>
      </c>
      <c r="AJ243">
        <f t="shared" si="244"/>
        <v>10797.96</v>
      </c>
      <c r="AK243">
        <f t="shared" si="245"/>
        <v>8098.4699999999993</v>
      </c>
      <c r="AL243">
        <f t="shared" si="246"/>
        <v>5398.98</v>
      </c>
      <c r="AM243">
        <f t="shared" si="247"/>
        <v>2699.49</v>
      </c>
      <c r="AN243">
        <f t="shared" si="248"/>
        <v>1164.2635243473499</v>
      </c>
      <c r="AO243">
        <f t="shared" si="249"/>
        <v>25915.857</v>
      </c>
      <c r="AP243">
        <f t="shared" si="250"/>
        <v>23268.963</v>
      </c>
      <c r="AQ243">
        <f t="shared" si="251"/>
        <v>20622.069</v>
      </c>
      <c r="AR243">
        <f t="shared" si="252"/>
        <v>18330.727999999999</v>
      </c>
      <c r="AS243">
        <f t="shared" si="253"/>
        <v>16039.387000000001</v>
      </c>
      <c r="AT243">
        <f t="shared" si="254"/>
        <v>13748.046</v>
      </c>
      <c r="AU243">
        <f t="shared" si="255"/>
        <v>11456.705</v>
      </c>
      <c r="AV243">
        <f t="shared" si="256"/>
        <v>9165.3639999999996</v>
      </c>
      <c r="AW243">
        <f t="shared" si="257"/>
        <v>6874.0229999999992</v>
      </c>
      <c r="AX243">
        <f t="shared" si="258"/>
        <v>4582.6819999999998</v>
      </c>
      <c r="AY243">
        <f t="shared" si="259"/>
        <v>2291.3409999999999</v>
      </c>
      <c r="AZ243">
        <f t="shared" si="260"/>
        <v>988.2328772911161</v>
      </c>
      <c r="BA243">
        <f t="shared" si="261"/>
        <v>25252.382000000001</v>
      </c>
      <c r="BB243">
        <f t="shared" si="262"/>
        <v>22673.251</v>
      </c>
      <c r="BC243">
        <f t="shared" si="263"/>
        <v>20094.12</v>
      </c>
      <c r="BD243">
        <f t="shared" si="264"/>
        <v>17861.439999999999</v>
      </c>
      <c r="BE243">
        <f t="shared" si="265"/>
        <v>15628.76</v>
      </c>
      <c r="BF243">
        <f t="shared" si="266"/>
        <v>13396.08</v>
      </c>
      <c r="BG243">
        <f t="shared" si="267"/>
        <v>11163.4</v>
      </c>
      <c r="BH243">
        <f t="shared" si="268"/>
        <v>8930.7199999999993</v>
      </c>
      <c r="BI243">
        <f t="shared" si="269"/>
        <v>6698.0399999999991</v>
      </c>
      <c r="BJ243">
        <f t="shared" si="270"/>
        <v>4465.3599999999997</v>
      </c>
      <c r="BK243">
        <f t="shared" si="271"/>
        <v>2232.6799999999998</v>
      </c>
      <c r="BL243">
        <f t="shared" si="272"/>
        <v>962.93297520390252</v>
      </c>
      <c r="BM243">
        <f t="shared" si="273"/>
        <v>16186.031000000003</v>
      </c>
      <c r="BN243">
        <f t="shared" si="274"/>
        <v>13220.664000000002</v>
      </c>
      <c r="BO243">
        <f t="shared" si="275"/>
        <v>9935.9290000000019</v>
      </c>
      <c r="BP243">
        <f t="shared" si="276"/>
        <v>8771.0420000000013</v>
      </c>
      <c r="BQ243">
        <f t="shared" si="277"/>
        <v>7526.621000000001</v>
      </c>
      <c r="BR243">
        <f t="shared" si="278"/>
        <v>6282.2000000000007</v>
      </c>
      <c r="BS243">
        <f t="shared" si="279"/>
        <v>5037.7790000000005</v>
      </c>
      <c r="BT243">
        <f t="shared" si="280"/>
        <v>3793.3580000000002</v>
      </c>
      <c r="BU243">
        <f t="shared" si="281"/>
        <v>2845.0185000000001</v>
      </c>
      <c r="BV243">
        <f t="shared" si="282"/>
        <v>1896.6790000000001</v>
      </c>
      <c r="BW243">
        <f t="shared" si="283"/>
        <v>948.33950000000004</v>
      </c>
      <c r="BX243" s="16">
        <f t="shared" si="284"/>
        <v>497.36704570920062</v>
      </c>
      <c r="BY243">
        <f t="shared" si="285"/>
        <v>4518.802893636831</v>
      </c>
      <c r="BZ243">
        <f t="shared" si="286"/>
        <v>1016.9369824290275</v>
      </c>
      <c r="CA243">
        <f t="shared" si="287"/>
        <v>1247.8239749076633</v>
      </c>
      <c r="CB243">
        <f t="shared" si="288"/>
        <v>5607.7688638910186</v>
      </c>
    </row>
    <row r="244" spans="1:80" x14ac:dyDescent="0.25">
      <c r="A244">
        <f>'Data Input'!A244</f>
        <v>0</v>
      </c>
      <c r="B244">
        <f>'Data Input'!C244</f>
        <v>44</v>
      </c>
      <c r="C244">
        <f t="shared" si="218"/>
        <v>45</v>
      </c>
      <c r="D244">
        <f t="shared" si="219"/>
        <v>46</v>
      </c>
      <c r="E244">
        <f t="shared" si="220"/>
        <v>47</v>
      </c>
      <c r="F244">
        <f t="shared" si="221"/>
        <v>48</v>
      </c>
      <c r="G244">
        <f t="shared" si="222"/>
        <v>49</v>
      </c>
      <c r="H244">
        <f t="shared" si="223"/>
        <v>50</v>
      </c>
      <c r="I244">
        <f t="shared" si="224"/>
        <v>51</v>
      </c>
      <c r="J244">
        <f t="shared" si="225"/>
        <v>52</v>
      </c>
      <c r="K244">
        <f t="shared" si="226"/>
        <v>53</v>
      </c>
      <c r="L244">
        <f t="shared" si="227"/>
        <v>54</v>
      </c>
      <c r="M244">
        <f>IF('Data Input'!D244&gt;=240,1,0)</f>
        <v>0</v>
      </c>
      <c r="N244">
        <f>_xlfn.IFS('Data Input'!F244&gt;=130,1,'Data Input'!G244=1,1,0=0,0)</f>
        <v>0</v>
      </c>
      <c r="O244">
        <f>'Data Input'!H244</f>
        <v>1</v>
      </c>
      <c r="P244">
        <f>'Data Input'!J244</f>
        <v>28.3</v>
      </c>
      <c r="Q244">
        <f t="shared" si="228"/>
        <v>0</v>
      </c>
      <c r="R244">
        <f>IF('Data Input'!I244&gt;=100,1,0)</f>
        <v>0</v>
      </c>
      <c r="S244" s="18">
        <f>'Data Input'!L244</f>
        <v>3</v>
      </c>
      <c r="T244" s="16">
        <f>'Data Input'!N244</f>
        <v>2016</v>
      </c>
      <c r="U244">
        <f t="shared" si="229"/>
        <v>0.49333509479075272</v>
      </c>
      <c r="V244">
        <f t="shared" si="230"/>
        <v>0.14141486103421172</v>
      </c>
      <c r="W244">
        <f t="shared" si="231"/>
        <v>0.41602456732956966</v>
      </c>
      <c r="X244" s="16">
        <f t="shared" si="232"/>
        <v>2.8123555020671428E-2</v>
      </c>
      <c r="Y244">
        <f t="shared" si="233"/>
        <v>2076.0249397385574</v>
      </c>
      <c r="Z244">
        <f t="shared" si="234"/>
        <v>65.049113887968417</v>
      </c>
      <c r="AA244">
        <f t="shared" si="235"/>
        <v>235.05085490798993</v>
      </c>
      <c r="AB244" s="16">
        <f t="shared" si="236"/>
        <v>143.72266671137567</v>
      </c>
      <c r="AC244">
        <f t="shared" si="237"/>
        <v>44588.127</v>
      </c>
      <c r="AD244">
        <f t="shared" si="238"/>
        <v>39561.49</v>
      </c>
      <c r="AE244">
        <f t="shared" si="239"/>
        <v>35605.341</v>
      </c>
      <c r="AF244">
        <f t="shared" si="240"/>
        <v>31649.192000000003</v>
      </c>
      <c r="AG244">
        <f t="shared" si="241"/>
        <v>27693.043000000001</v>
      </c>
      <c r="AH244">
        <f t="shared" si="242"/>
        <v>23736.894</v>
      </c>
      <c r="AI244">
        <f t="shared" si="243"/>
        <v>19780.744999999999</v>
      </c>
      <c r="AJ244">
        <f t="shared" si="244"/>
        <v>15824.596</v>
      </c>
      <c r="AK244">
        <f t="shared" si="245"/>
        <v>11868.447</v>
      </c>
      <c r="AL244">
        <f t="shared" si="246"/>
        <v>7912.2979999999998</v>
      </c>
      <c r="AM244">
        <f t="shared" si="247"/>
        <v>3956.1489999999999</v>
      </c>
      <c r="AN244">
        <f t="shared" si="248"/>
        <v>1052.8022605275999</v>
      </c>
      <c r="AO244">
        <f t="shared" si="249"/>
        <v>37846.635000000002</v>
      </c>
      <c r="AP244">
        <f t="shared" si="250"/>
        <v>33580</v>
      </c>
      <c r="AQ244">
        <f t="shared" si="251"/>
        <v>30222</v>
      </c>
      <c r="AR244">
        <f t="shared" si="252"/>
        <v>26864</v>
      </c>
      <c r="AS244">
        <f t="shared" si="253"/>
        <v>23506</v>
      </c>
      <c r="AT244">
        <f t="shared" si="254"/>
        <v>20148</v>
      </c>
      <c r="AU244">
        <f t="shared" si="255"/>
        <v>16790</v>
      </c>
      <c r="AV244">
        <f t="shared" si="256"/>
        <v>13432</v>
      </c>
      <c r="AW244">
        <f t="shared" si="257"/>
        <v>10074</v>
      </c>
      <c r="AX244">
        <f t="shared" si="258"/>
        <v>6716</v>
      </c>
      <c r="AY244">
        <f t="shared" si="259"/>
        <v>3358</v>
      </c>
      <c r="AZ244">
        <f t="shared" si="260"/>
        <v>893.62407168456855</v>
      </c>
      <c r="BA244">
        <f t="shared" si="261"/>
        <v>36877.714999999997</v>
      </c>
      <c r="BB244">
        <f t="shared" si="262"/>
        <v>32720.309999999994</v>
      </c>
      <c r="BC244">
        <f t="shared" si="263"/>
        <v>29448.278999999995</v>
      </c>
      <c r="BD244">
        <f t="shared" si="264"/>
        <v>26176.247999999996</v>
      </c>
      <c r="BE244">
        <f t="shared" si="265"/>
        <v>22904.216999999997</v>
      </c>
      <c r="BF244">
        <f t="shared" si="266"/>
        <v>19632.185999999998</v>
      </c>
      <c r="BG244">
        <f t="shared" si="267"/>
        <v>16360.154999999999</v>
      </c>
      <c r="BH244">
        <f t="shared" si="268"/>
        <v>13088.124</v>
      </c>
      <c r="BI244">
        <f t="shared" si="269"/>
        <v>9816.0930000000008</v>
      </c>
      <c r="BJ244">
        <f t="shared" si="270"/>
        <v>6544.0619999999999</v>
      </c>
      <c r="BK244">
        <f t="shared" si="271"/>
        <v>3272.0309999999999</v>
      </c>
      <c r="BL244">
        <f t="shared" si="272"/>
        <v>870.74618261593832</v>
      </c>
      <c r="BM244">
        <f t="shared" si="273"/>
        <v>57721.284999999996</v>
      </c>
      <c r="BN244">
        <f t="shared" si="274"/>
        <v>54755.917999999998</v>
      </c>
      <c r="BO244">
        <f t="shared" si="275"/>
        <v>49182.938999999998</v>
      </c>
      <c r="BP244">
        <f t="shared" si="276"/>
        <v>43718.167999999998</v>
      </c>
      <c r="BQ244">
        <f t="shared" si="277"/>
        <v>38253.396999999997</v>
      </c>
      <c r="BR244">
        <f t="shared" si="278"/>
        <v>32788.625999999997</v>
      </c>
      <c r="BS244">
        <f t="shared" si="279"/>
        <v>27323.855</v>
      </c>
      <c r="BT244">
        <f t="shared" si="280"/>
        <v>21859.083999999999</v>
      </c>
      <c r="BU244">
        <f t="shared" si="281"/>
        <v>16394.312999999998</v>
      </c>
      <c r="BV244">
        <f t="shared" si="282"/>
        <v>10929.541999999999</v>
      </c>
      <c r="BW244">
        <f t="shared" si="283"/>
        <v>5464.7709999999997</v>
      </c>
      <c r="BX244" s="16">
        <f t="shared" si="284"/>
        <v>1438.9366748163059</v>
      </c>
      <c r="BY244">
        <f t="shared" si="285"/>
        <v>3128.827200266157</v>
      </c>
      <c r="BZ244">
        <f t="shared" si="286"/>
        <v>958.67318557253702</v>
      </c>
      <c r="CA244">
        <f t="shared" si="287"/>
        <v>1105.7970375239283</v>
      </c>
      <c r="CB244">
        <f t="shared" si="288"/>
        <v>1582.6593415276816</v>
      </c>
    </row>
    <row r="245" spans="1:80" x14ac:dyDescent="0.25">
      <c r="A245">
        <f>'Data Input'!A245</f>
        <v>0</v>
      </c>
      <c r="B245">
        <f>'Data Input'!C245</f>
        <v>56</v>
      </c>
      <c r="C245">
        <f t="shared" si="218"/>
        <v>57</v>
      </c>
      <c r="D245">
        <f t="shared" si="219"/>
        <v>58</v>
      </c>
      <c r="E245">
        <f t="shared" si="220"/>
        <v>59</v>
      </c>
      <c r="F245">
        <f t="shared" si="221"/>
        <v>60</v>
      </c>
      <c r="G245">
        <f t="shared" si="222"/>
        <v>61</v>
      </c>
      <c r="H245">
        <f t="shared" si="223"/>
        <v>62</v>
      </c>
      <c r="I245">
        <f t="shared" si="224"/>
        <v>63</v>
      </c>
      <c r="J245">
        <f t="shared" si="225"/>
        <v>64</v>
      </c>
      <c r="K245">
        <f t="shared" si="226"/>
        <v>65</v>
      </c>
      <c r="L245">
        <f t="shared" si="227"/>
        <v>66</v>
      </c>
      <c r="M245">
        <f>IF('Data Input'!D245&gt;=240,1,0)</f>
        <v>0</v>
      </c>
      <c r="N245">
        <f>_xlfn.IFS('Data Input'!F245&gt;=130,1,'Data Input'!G245=1,1,0=0,0)</f>
        <v>0</v>
      </c>
      <c r="O245">
        <f>'Data Input'!H245</f>
        <v>0</v>
      </c>
      <c r="P245">
        <f>'Data Input'!J245</f>
        <v>36.1</v>
      </c>
      <c r="Q245">
        <f t="shared" si="228"/>
        <v>0</v>
      </c>
      <c r="R245">
        <f>IF('Data Input'!I245&gt;=100,1,0)</f>
        <v>0</v>
      </c>
      <c r="S245" s="18">
        <f>'Data Input'!L245</f>
        <v>3</v>
      </c>
      <c r="T245" s="16">
        <f>'Data Input'!N245</f>
        <v>2016</v>
      </c>
      <c r="U245">
        <f t="shared" si="229"/>
        <v>0.66559256405248957</v>
      </c>
      <c r="V245">
        <f t="shared" si="230"/>
        <v>8.2426477201202372E-2</v>
      </c>
      <c r="W245">
        <f t="shared" si="231"/>
        <v>0.39730399830881624</v>
      </c>
      <c r="X245" s="16">
        <f t="shared" si="232"/>
        <v>9.8831542278713755E-2</v>
      </c>
      <c r="Y245">
        <f t="shared" si="233"/>
        <v>2800.9091128284404</v>
      </c>
      <c r="Z245">
        <f t="shared" si="234"/>
        <v>37.915175701002887</v>
      </c>
      <c r="AA245">
        <f t="shared" si="235"/>
        <v>224.47386956085711</v>
      </c>
      <c r="AB245" s="16">
        <f t="shared" si="236"/>
        <v>505.06889335485198</v>
      </c>
      <c r="AC245">
        <f t="shared" si="237"/>
        <v>33883.25</v>
      </c>
      <c r="AD245">
        <f t="shared" si="238"/>
        <v>30764.874000000003</v>
      </c>
      <c r="AE245">
        <f t="shared" si="239"/>
        <v>27646.498000000003</v>
      </c>
      <c r="AF245">
        <f t="shared" si="240"/>
        <v>24528.122000000003</v>
      </c>
      <c r="AG245">
        <f t="shared" si="241"/>
        <v>21409.746000000003</v>
      </c>
      <c r="AH245">
        <f t="shared" si="242"/>
        <v>18291.370000000003</v>
      </c>
      <c r="AI245">
        <f t="shared" si="243"/>
        <v>15172.994000000001</v>
      </c>
      <c r="AJ245">
        <f t="shared" si="244"/>
        <v>12054.618</v>
      </c>
      <c r="AK245">
        <f t="shared" si="245"/>
        <v>8936.2420000000002</v>
      </c>
      <c r="AL245">
        <f t="shared" si="246"/>
        <v>5817.866</v>
      </c>
      <c r="AM245">
        <f t="shared" si="247"/>
        <v>2699.49</v>
      </c>
      <c r="AN245">
        <f t="shared" si="248"/>
        <v>1091.9325452142696</v>
      </c>
      <c r="AO245">
        <f t="shared" si="249"/>
        <v>28760.280999999999</v>
      </c>
      <c r="AP245">
        <f t="shared" si="250"/>
        <v>26113.386999999999</v>
      </c>
      <c r="AQ245">
        <f t="shared" si="251"/>
        <v>23466.492999999999</v>
      </c>
      <c r="AR245">
        <f t="shared" si="252"/>
        <v>20819.598999999998</v>
      </c>
      <c r="AS245">
        <f t="shared" si="253"/>
        <v>18172.704999999998</v>
      </c>
      <c r="AT245">
        <f t="shared" si="254"/>
        <v>15525.811</v>
      </c>
      <c r="AU245">
        <f t="shared" si="255"/>
        <v>12878.916999999999</v>
      </c>
      <c r="AV245">
        <f t="shared" si="256"/>
        <v>10232.022999999999</v>
      </c>
      <c r="AW245">
        <f t="shared" si="257"/>
        <v>7585.128999999999</v>
      </c>
      <c r="AX245">
        <f t="shared" si="258"/>
        <v>4938.2349999999997</v>
      </c>
      <c r="AY245">
        <f t="shared" si="259"/>
        <v>2291.3409999999999</v>
      </c>
      <c r="AZ245">
        <f t="shared" si="260"/>
        <v>926.83808550429069</v>
      </c>
      <c r="BA245">
        <f t="shared" si="261"/>
        <v>28023.99</v>
      </c>
      <c r="BB245">
        <f t="shared" si="262"/>
        <v>25444.859</v>
      </c>
      <c r="BC245">
        <f t="shared" si="263"/>
        <v>22865.727999999999</v>
      </c>
      <c r="BD245">
        <f t="shared" si="264"/>
        <v>20286.596999999998</v>
      </c>
      <c r="BE245">
        <f t="shared" si="265"/>
        <v>17707.465999999997</v>
      </c>
      <c r="BF245">
        <f t="shared" si="266"/>
        <v>15128.334999999997</v>
      </c>
      <c r="BG245">
        <f t="shared" si="267"/>
        <v>12549.203999999998</v>
      </c>
      <c r="BH245">
        <f t="shared" si="268"/>
        <v>9970.0729999999985</v>
      </c>
      <c r="BI245">
        <f t="shared" si="269"/>
        <v>7390.9419999999991</v>
      </c>
      <c r="BJ245">
        <f t="shared" si="270"/>
        <v>4811.8109999999997</v>
      </c>
      <c r="BK245">
        <f t="shared" si="271"/>
        <v>2232.6799999999998</v>
      </c>
      <c r="BL245">
        <f t="shared" si="272"/>
        <v>903.11012315319431</v>
      </c>
      <c r="BM245">
        <f t="shared" si="273"/>
        <v>39219.569000000003</v>
      </c>
      <c r="BN245">
        <f t="shared" si="274"/>
        <v>36254.202000000005</v>
      </c>
      <c r="BO245">
        <f t="shared" si="275"/>
        <v>31587.792000000001</v>
      </c>
      <c r="BP245">
        <f t="shared" si="276"/>
        <v>26921.382000000001</v>
      </c>
      <c r="BQ245">
        <f t="shared" si="277"/>
        <v>22254.972000000002</v>
      </c>
      <c r="BR245">
        <f t="shared" si="278"/>
        <v>17588.562000000002</v>
      </c>
      <c r="BS245">
        <f t="shared" si="279"/>
        <v>14303.827000000001</v>
      </c>
      <c r="BT245">
        <f t="shared" si="280"/>
        <v>11019.092000000001</v>
      </c>
      <c r="BU245">
        <f t="shared" si="281"/>
        <v>7734.357</v>
      </c>
      <c r="BV245">
        <f t="shared" si="282"/>
        <v>4449.6220000000003</v>
      </c>
      <c r="BW245">
        <f t="shared" si="283"/>
        <v>1164.8869999999999</v>
      </c>
      <c r="BX245" s="16">
        <f t="shared" si="284"/>
        <v>1162.4952418785242</v>
      </c>
      <c r="BY245">
        <f t="shared" si="285"/>
        <v>3892.8416580427102</v>
      </c>
      <c r="BZ245">
        <f t="shared" si="286"/>
        <v>964.7532612052936</v>
      </c>
      <c r="CA245">
        <f t="shared" si="287"/>
        <v>1127.5839927140514</v>
      </c>
      <c r="CB245">
        <f t="shared" si="288"/>
        <v>1667.5641352333762</v>
      </c>
    </row>
    <row r="246" spans="1:80" x14ac:dyDescent="0.25">
      <c r="A246">
        <f>'Data Input'!A246</f>
        <v>1</v>
      </c>
      <c r="B246">
        <f>'Data Input'!C246</f>
        <v>25</v>
      </c>
      <c r="C246">
        <f t="shared" si="218"/>
        <v>26</v>
      </c>
      <c r="D246">
        <f t="shared" si="219"/>
        <v>27</v>
      </c>
      <c r="E246">
        <f t="shared" si="220"/>
        <v>28</v>
      </c>
      <c r="F246">
        <f t="shared" si="221"/>
        <v>29</v>
      </c>
      <c r="G246">
        <f t="shared" si="222"/>
        <v>30</v>
      </c>
      <c r="H246">
        <f t="shared" si="223"/>
        <v>31</v>
      </c>
      <c r="I246">
        <f t="shared" si="224"/>
        <v>32</v>
      </c>
      <c r="J246">
        <f t="shared" si="225"/>
        <v>33</v>
      </c>
      <c r="K246">
        <f t="shared" si="226"/>
        <v>34</v>
      </c>
      <c r="L246">
        <f t="shared" si="227"/>
        <v>35</v>
      </c>
      <c r="M246">
        <f>IF('Data Input'!D246&gt;=240,1,0)</f>
        <v>0</v>
      </c>
      <c r="N246">
        <f>_xlfn.IFS('Data Input'!F246&gt;=130,1,'Data Input'!G246=1,1,0=0,0)</f>
        <v>0</v>
      </c>
      <c r="O246">
        <f>'Data Input'!H246</f>
        <v>0</v>
      </c>
      <c r="P246">
        <f>'Data Input'!J246</f>
        <v>21.1</v>
      </c>
      <c r="Q246">
        <f t="shared" si="228"/>
        <v>0</v>
      </c>
      <c r="R246">
        <f>IF('Data Input'!I246&gt;=100,1,0)</f>
        <v>0</v>
      </c>
      <c r="S246" s="18">
        <f>'Data Input'!L246</f>
        <v>3</v>
      </c>
      <c r="T246" s="16">
        <f>'Data Input'!N246</f>
        <v>2016</v>
      </c>
      <c r="U246">
        <f t="shared" si="229"/>
        <v>0.36065499817227398</v>
      </c>
      <c r="V246">
        <f t="shared" si="230"/>
        <v>4.3587203741242975E-2</v>
      </c>
      <c r="W246">
        <f t="shared" si="231"/>
        <v>0.26593782329244325</v>
      </c>
      <c r="X246" s="16">
        <f t="shared" si="232"/>
        <v>6.1108159982453504E-3</v>
      </c>
      <c r="Y246">
        <f t="shared" si="233"/>
        <v>1517.6880354813939</v>
      </c>
      <c r="Z246">
        <f t="shared" si="234"/>
        <v>20.049582904418127</v>
      </c>
      <c r="AA246">
        <f t="shared" si="235"/>
        <v>150.25293606697011</v>
      </c>
      <c r="AB246" s="16">
        <f t="shared" si="236"/>
        <v>31.228725188007584</v>
      </c>
      <c r="AC246">
        <f t="shared" si="237"/>
        <v>51569.566999999988</v>
      </c>
      <c r="AD246">
        <f t="shared" si="238"/>
        <v>46915.27399999999</v>
      </c>
      <c r="AE246">
        <f t="shared" si="239"/>
        <v>42260.980999999992</v>
      </c>
      <c r="AF246">
        <f t="shared" si="240"/>
        <v>37606.687999999995</v>
      </c>
      <c r="AG246">
        <f t="shared" si="241"/>
        <v>32952.394999999997</v>
      </c>
      <c r="AH246">
        <f t="shared" si="242"/>
        <v>28298.101999999999</v>
      </c>
      <c r="AI246">
        <f t="shared" si="243"/>
        <v>23643.809000000001</v>
      </c>
      <c r="AJ246">
        <f t="shared" si="244"/>
        <v>18989.516</v>
      </c>
      <c r="AK246">
        <f t="shared" si="245"/>
        <v>14335.223</v>
      </c>
      <c r="AL246">
        <f t="shared" si="246"/>
        <v>9680.93</v>
      </c>
      <c r="AM246">
        <f t="shared" si="247"/>
        <v>5026.6369999999997</v>
      </c>
      <c r="AN246">
        <f t="shared" si="248"/>
        <v>912.82222659445756</v>
      </c>
      <c r="AO246">
        <f t="shared" si="249"/>
        <v>43772.515000000007</v>
      </c>
      <c r="AP246">
        <f t="shared" si="250"/>
        <v>39821.927000000003</v>
      </c>
      <c r="AQ246">
        <f t="shared" si="251"/>
        <v>35871.339</v>
      </c>
      <c r="AR246">
        <f t="shared" si="252"/>
        <v>31920.751</v>
      </c>
      <c r="AS246">
        <f t="shared" si="253"/>
        <v>27970.163</v>
      </c>
      <c r="AT246">
        <f t="shared" si="254"/>
        <v>24019.575000000001</v>
      </c>
      <c r="AU246">
        <f t="shared" si="255"/>
        <v>20068.987000000001</v>
      </c>
      <c r="AV246">
        <f t="shared" si="256"/>
        <v>16118.398999999999</v>
      </c>
      <c r="AW246">
        <f t="shared" si="257"/>
        <v>12167.811</v>
      </c>
      <c r="AX246">
        <f t="shared" si="258"/>
        <v>8217.223</v>
      </c>
      <c r="AY246">
        <f t="shared" si="259"/>
        <v>4266.6350000000002</v>
      </c>
      <c r="AZ246">
        <f t="shared" si="260"/>
        <v>774.80821749450433</v>
      </c>
      <c r="BA246">
        <f t="shared" si="261"/>
        <v>32651.895000000004</v>
      </c>
      <c r="BB246">
        <f t="shared" si="262"/>
        <v>29802.446000000004</v>
      </c>
      <c r="BC246">
        <f t="shared" si="263"/>
        <v>26952.997000000003</v>
      </c>
      <c r="BD246">
        <f t="shared" si="264"/>
        <v>24103.548000000003</v>
      </c>
      <c r="BE246">
        <f t="shared" si="265"/>
        <v>21254.099000000002</v>
      </c>
      <c r="BF246">
        <f t="shared" si="266"/>
        <v>18404.650000000001</v>
      </c>
      <c r="BG246">
        <f t="shared" si="267"/>
        <v>15555.201000000001</v>
      </c>
      <c r="BH246">
        <f t="shared" si="268"/>
        <v>12705.752</v>
      </c>
      <c r="BI246">
        <f t="shared" si="269"/>
        <v>9856.3029999999999</v>
      </c>
      <c r="BJ246">
        <f t="shared" si="270"/>
        <v>7006.8539999999994</v>
      </c>
      <c r="BK246">
        <f t="shared" si="271"/>
        <v>4157.4049999999997</v>
      </c>
      <c r="BL246">
        <f t="shared" si="272"/>
        <v>591.03826645081313</v>
      </c>
      <c r="BM246">
        <f t="shared" si="273"/>
        <v>36780.947</v>
      </c>
      <c r="BN246">
        <f t="shared" si="274"/>
        <v>33815.58</v>
      </c>
      <c r="BO246">
        <f t="shared" si="275"/>
        <v>30434.022000000004</v>
      </c>
      <c r="BP246">
        <f t="shared" si="276"/>
        <v>27052.464000000004</v>
      </c>
      <c r="BQ246">
        <f t="shared" si="277"/>
        <v>23670.906000000003</v>
      </c>
      <c r="BR246">
        <f t="shared" si="278"/>
        <v>20289.348000000002</v>
      </c>
      <c r="BS246">
        <f t="shared" si="279"/>
        <v>16907.79</v>
      </c>
      <c r="BT246">
        <f t="shared" si="280"/>
        <v>13526.232</v>
      </c>
      <c r="BU246">
        <f t="shared" si="281"/>
        <v>10144.673999999999</v>
      </c>
      <c r="BV246">
        <f t="shared" si="282"/>
        <v>6763.116</v>
      </c>
      <c r="BW246">
        <f t="shared" si="283"/>
        <v>3381.558</v>
      </c>
      <c r="BX246" s="16">
        <f t="shared" si="284"/>
        <v>653.90351459313376</v>
      </c>
      <c r="BY246">
        <f t="shared" si="285"/>
        <v>2430.5102620758516</v>
      </c>
      <c r="BZ246">
        <f t="shared" si="286"/>
        <v>794.85780039892245</v>
      </c>
      <c r="CA246">
        <f t="shared" si="287"/>
        <v>741.29120251778318</v>
      </c>
      <c r="CB246">
        <f t="shared" si="288"/>
        <v>685.13223978114138</v>
      </c>
    </row>
    <row r="247" spans="1:80" x14ac:dyDescent="0.25">
      <c r="A247">
        <f>'Data Input'!A247</f>
        <v>0</v>
      </c>
      <c r="B247">
        <f>'Data Input'!C247</f>
        <v>47</v>
      </c>
      <c r="C247">
        <f t="shared" si="218"/>
        <v>48</v>
      </c>
      <c r="D247">
        <f t="shared" si="219"/>
        <v>49</v>
      </c>
      <c r="E247">
        <f t="shared" si="220"/>
        <v>50</v>
      </c>
      <c r="F247">
        <f t="shared" si="221"/>
        <v>51</v>
      </c>
      <c r="G247">
        <f t="shared" si="222"/>
        <v>52</v>
      </c>
      <c r="H247">
        <f t="shared" si="223"/>
        <v>53</v>
      </c>
      <c r="I247">
        <f t="shared" si="224"/>
        <v>54</v>
      </c>
      <c r="J247">
        <f t="shared" si="225"/>
        <v>55</v>
      </c>
      <c r="K247">
        <f t="shared" si="226"/>
        <v>56</v>
      </c>
      <c r="L247">
        <f t="shared" si="227"/>
        <v>57</v>
      </c>
      <c r="M247">
        <f>IF('Data Input'!D247&gt;=240,1,0)</f>
        <v>0</v>
      </c>
      <c r="N247">
        <f>_xlfn.IFS('Data Input'!F247&gt;=130,1,'Data Input'!G247=1,1,0=0,0)</f>
        <v>1</v>
      </c>
      <c r="O247">
        <f>'Data Input'!H247</f>
        <v>0</v>
      </c>
      <c r="P247">
        <f>'Data Input'!J247</f>
        <v>32.299999999999997</v>
      </c>
      <c r="Q247">
        <f t="shared" si="228"/>
        <v>0</v>
      </c>
      <c r="R247">
        <f>IF('Data Input'!I247&gt;=100,1,0)</f>
        <v>0</v>
      </c>
      <c r="S247" s="18">
        <f>'Data Input'!L247</f>
        <v>3</v>
      </c>
      <c r="T247" s="16">
        <f>'Data Input'!N247</f>
        <v>2016</v>
      </c>
      <c r="U247">
        <f t="shared" si="229"/>
        <v>0.83173988207243721</v>
      </c>
      <c r="V247">
        <f t="shared" si="230"/>
        <v>9.8004335148356866E-2</v>
      </c>
      <c r="W247">
        <f t="shared" si="231"/>
        <v>0.43596616591146992</v>
      </c>
      <c r="X247" s="16">
        <f t="shared" si="232"/>
        <v>7.9495593154810876E-2</v>
      </c>
      <c r="Y247">
        <f t="shared" si="233"/>
        <v>3500.0808918529683</v>
      </c>
      <c r="Z247">
        <f t="shared" si="234"/>
        <v>45.080800645398924</v>
      </c>
      <c r="AA247">
        <f t="shared" si="235"/>
        <v>246.3177130769557</v>
      </c>
      <c r="AB247" s="16">
        <f t="shared" si="236"/>
        <v>406.2544237957876</v>
      </c>
      <c r="AC247">
        <f t="shared" si="237"/>
        <v>41004.32</v>
      </c>
      <c r="AD247">
        <f t="shared" si="238"/>
        <v>37048.171000000002</v>
      </c>
      <c r="AE247">
        <f t="shared" si="239"/>
        <v>33092.022000000004</v>
      </c>
      <c r="AF247">
        <f t="shared" si="240"/>
        <v>29135.873000000003</v>
      </c>
      <c r="AG247">
        <f t="shared" si="241"/>
        <v>25179.724000000002</v>
      </c>
      <c r="AH247">
        <f t="shared" si="242"/>
        <v>21223.575000000001</v>
      </c>
      <c r="AI247">
        <f t="shared" si="243"/>
        <v>17267.425999999999</v>
      </c>
      <c r="AJ247">
        <f t="shared" si="244"/>
        <v>13311.277</v>
      </c>
      <c r="AK247">
        <f t="shared" si="245"/>
        <v>9355.1280000000006</v>
      </c>
      <c r="AL247">
        <f t="shared" si="246"/>
        <v>6236.7520000000004</v>
      </c>
      <c r="AM247">
        <f t="shared" si="247"/>
        <v>3118.3760000000002</v>
      </c>
      <c r="AN247">
        <f t="shared" si="248"/>
        <v>1600.6130694742453</v>
      </c>
      <c r="AO247">
        <f t="shared" si="249"/>
        <v>34804.682000000001</v>
      </c>
      <c r="AP247">
        <f t="shared" si="250"/>
        <v>31446.682000000001</v>
      </c>
      <c r="AQ247">
        <f t="shared" si="251"/>
        <v>28088.682000000001</v>
      </c>
      <c r="AR247">
        <f t="shared" si="252"/>
        <v>24730.682000000001</v>
      </c>
      <c r="AS247">
        <f t="shared" si="253"/>
        <v>21372.682000000001</v>
      </c>
      <c r="AT247">
        <f t="shared" si="254"/>
        <v>18014.682000000001</v>
      </c>
      <c r="AU247">
        <f t="shared" si="255"/>
        <v>14656.681999999999</v>
      </c>
      <c r="AV247">
        <f t="shared" si="256"/>
        <v>11298.681999999999</v>
      </c>
      <c r="AW247">
        <f t="shared" si="257"/>
        <v>7940.6819999999989</v>
      </c>
      <c r="AX247">
        <f t="shared" si="258"/>
        <v>5293.7879999999996</v>
      </c>
      <c r="AY247">
        <f t="shared" si="259"/>
        <v>2646.8939999999998</v>
      </c>
      <c r="AZ247">
        <f t="shared" si="260"/>
        <v>1358.6087823396842</v>
      </c>
      <c r="BA247">
        <f t="shared" si="261"/>
        <v>33913.640999999996</v>
      </c>
      <c r="BB247">
        <f t="shared" si="262"/>
        <v>30641.609999999993</v>
      </c>
      <c r="BC247">
        <f t="shared" si="263"/>
        <v>27369.578999999994</v>
      </c>
      <c r="BD247">
        <f t="shared" si="264"/>
        <v>24097.547999999995</v>
      </c>
      <c r="BE247">
        <f t="shared" si="265"/>
        <v>20825.516999999996</v>
      </c>
      <c r="BF247">
        <f t="shared" si="266"/>
        <v>17553.485999999997</v>
      </c>
      <c r="BG247">
        <f t="shared" si="267"/>
        <v>14281.454999999998</v>
      </c>
      <c r="BH247">
        <f t="shared" si="268"/>
        <v>11009.423999999999</v>
      </c>
      <c r="BI247">
        <f t="shared" si="269"/>
        <v>7737.393</v>
      </c>
      <c r="BJ247">
        <f t="shared" si="270"/>
        <v>5158.2619999999997</v>
      </c>
      <c r="BK247">
        <f t="shared" si="271"/>
        <v>2579.1309999999999</v>
      </c>
      <c r="BL247">
        <f t="shared" si="272"/>
        <v>1323.8268571130293</v>
      </c>
      <c r="BM247">
        <f t="shared" si="273"/>
        <v>56016.355000000003</v>
      </c>
      <c r="BN247">
        <f t="shared" si="274"/>
        <v>53050.988000000005</v>
      </c>
      <c r="BO247">
        <f t="shared" si="275"/>
        <v>47586.217000000004</v>
      </c>
      <c r="BP247">
        <f t="shared" si="276"/>
        <v>42121.446000000004</v>
      </c>
      <c r="BQ247">
        <f t="shared" si="277"/>
        <v>36656.675000000003</v>
      </c>
      <c r="BR247">
        <f t="shared" si="278"/>
        <v>31191.904000000002</v>
      </c>
      <c r="BS247">
        <f t="shared" si="279"/>
        <v>25727.133000000002</v>
      </c>
      <c r="BT247">
        <f t="shared" si="280"/>
        <v>20262.362000000001</v>
      </c>
      <c r="BU247">
        <f t="shared" si="281"/>
        <v>14797.591</v>
      </c>
      <c r="BV247">
        <f t="shared" si="282"/>
        <v>9332.82</v>
      </c>
      <c r="BW247">
        <f t="shared" si="283"/>
        <v>4666.41</v>
      </c>
      <c r="BX247" s="16">
        <f t="shared" si="284"/>
        <v>2314.7354668843045</v>
      </c>
      <c r="BY247">
        <f t="shared" si="285"/>
        <v>5100.6939613272134</v>
      </c>
      <c r="BZ247">
        <f t="shared" si="286"/>
        <v>1403.6895829850832</v>
      </c>
      <c r="CA247">
        <f t="shared" si="287"/>
        <v>1570.144570189985</v>
      </c>
      <c r="CB247">
        <f t="shared" si="288"/>
        <v>2720.9898906800922</v>
      </c>
    </row>
    <row r="248" spans="1:80" x14ac:dyDescent="0.25">
      <c r="A248">
        <f>'Data Input'!A248</f>
        <v>0</v>
      </c>
      <c r="B248">
        <f>'Data Input'!C248</f>
        <v>60</v>
      </c>
      <c r="C248">
        <f t="shared" si="218"/>
        <v>61</v>
      </c>
      <c r="D248">
        <f t="shared" si="219"/>
        <v>62</v>
      </c>
      <c r="E248">
        <f t="shared" si="220"/>
        <v>63</v>
      </c>
      <c r="F248">
        <f t="shared" si="221"/>
        <v>64</v>
      </c>
      <c r="G248">
        <f t="shared" si="222"/>
        <v>65</v>
      </c>
      <c r="H248">
        <f t="shared" si="223"/>
        <v>66</v>
      </c>
      <c r="I248">
        <f t="shared" si="224"/>
        <v>67</v>
      </c>
      <c r="J248">
        <f t="shared" si="225"/>
        <v>68</v>
      </c>
      <c r="K248">
        <f t="shared" si="226"/>
        <v>69</v>
      </c>
      <c r="L248">
        <f t="shared" si="227"/>
        <v>70</v>
      </c>
      <c r="M248">
        <f>IF('Data Input'!D248&gt;=240,1,0)</f>
        <v>0</v>
      </c>
      <c r="N248">
        <f>_xlfn.IFS('Data Input'!F248&gt;=130,1,'Data Input'!G248=1,1,0=0,0)</f>
        <v>0</v>
      </c>
      <c r="O248">
        <f>'Data Input'!H248</f>
        <v>0</v>
      </c>
      <c r="P248">
        <f>'Data Input'!J248</f>
        <v>24.5</v>
      </c>
      <c r="Q248">
        <f t="shared" si="228"/>
        <v>0</v>
      </c>
      <c r="R248">
        <f>IF('Data Input'!I248&gt;=100,1,0)</f>
        <v>0</v>
      </c>
      <c r="S248" s="18">
        <f>'Data Input'!L248</f>
        <v>3</v>
      </c>
      <c r="T248" s="16">
        <f>'Data Input'!N248</f>
        <v>2016</v>
      </c>
      <c r="U248">
        <f t="shared" si="229"/>
        <v>0.42880411514909428</v>
      </c>
      <c r="V248">
        <f t="shared" si="230"/>
        <v>5.0468946906261636E-2</v>
      </c>
      <c r="W248">
        <f t="shared" si="231"/>
        <v>0.29325155628430122</v>
      </c>
      <c r="X248" s="16">
        <f t="shared" si="232"/>
        <v>1.167602453590099E-2</v>
      </c>
      <c r="Y248">
        <f t="shared" si="233"/>
        <v>1804.4693084112012</v>
      </c>
      <c r="Z248">
        <f t="shared" si="234"/>
        <v>23.215100952629125</v>
      </c>
      <c r="AA248">
        <f t="shared" si="235"/>
        <v>165.684996562039</v>
      </c>
      <c r="AB248" s="16">
        <f t="shared" si="236"/>
        <v>59.669177017403946</v>
      </c>
      <c r="AC248">
        <f t="shared" si="237"/>
        <v>32207.706000000002</v>
      </c>
      <c r="AD248">
        <f t="shared" si="238"/>
        <v>29089.33</v>
      </c>
      <c r="AE248">
        <f t="shared" si="239"/>
        <v>25970.954000000002</v>
      </c>
      <c r="AF248">
        <f t="shared" si="240"/>
        <v>22852.578000000001</v>
      </c>
      <c r="AG248">
        <f t="shared" si="241"/>
        <v>19734.202000000001</v>
      </c>
      <c r="AH248">
        <f t="shared" si="242"/>
        <v>16615.826000000001</v>
      </c>
      <c r="AI248">
        <f t="shared" si="243"/>
        <v>13497.449999999999</v>
      </c>
      <c r="AJ248">
        <f t="shared" si="244"/>
        <v>10797.96</v>
      </c>
      <c r="AK248">
        <f t="shared" si="245"/>
        <v>8098.4699999999993</v>
      </c>
      <c r="AL248">
        <f t="shared" si="246"/>
        <v>5398.98</v>
      </c>
      <c r="AM248">
        <f t="shared" si="247"/>
        <v>2699.49</v>
      </c>
      <c r="AN248">
        <f t="shared" si="248"/>
        <v>652.99940664788494</v>
      </c>
      <c r="AO248">
        <f t="shared" si="249"/>
        <v>27338.069</v>
      </c>
      <c r="AP248">
        <f t="shared" si="250"/>
        <v>24691.174999999999</v>
      </c>
      <c r="AQ248">
        <f t="shared" si="251"/>
        <v>22044.280999999999</v>
      </c>
      <c r="AR248">
        <f t="shared" si="252"/>
        <v>19397.386999999999</v>
      </c>
      <c r="AS248">
        <f t="shared" si="253"/>
        <v>16750.492999999999</v>
      </c>
      <c r="AT248">
        <f t="shared" si="254"/>
        <v>14103.599</v>
      </c>
      <c r="AU248">
        <f t="shared" si="255"/>
        <v>11456.705</v>
      </c>
      <c r="AV248">
        <f t="shared" si="256"/>
        <v>9165.3639999999996</v>
      </c>
      <c r="AW248">
        <f t="shared" si="257"/>
        <v>6874.0229999999992</v>
      </c>
      <c r="AX248">
        <f t="shared" si="258"/>
        <v>4582.6819999999998</v>
      </c>
      <c r="AY248">
        <f t="shared" si="259"/>
        <v>2291.3409999999999</v>
      </c>
      <c r="AZ248">
        <f t="shared" si="260"/>
        <v>554.26928620880471</v>
      </c>
      <c r="BA248">
        <f t="shared" si="261"/>
        <v>26638.186000000002</v>
      </c>
      <c r="BB248">
        <f t="shared" si="262"/>
        <v>24059.055</v>
      </c>
      <c r="BC248">
        <f t="shared" si="263"/>
        <v>21479.923999999999</v>
      </c>
      <c r="BD248">
        <f t="shared" si="264"/>
        <v>18900.792999999998</v>
      </c>
      <c r="BE248">
        <f t="shared" si="265"/>
        <v>16321.661999999998</v>
      </c>
      <c r="BF248">
        <f t="shared" si="266"/>
        <v>13742.530999999999</v>
      </c>
      <c r="BG248">
        <f t="shared" si="267"/>
        <v>11163.4</v>
      </c>
      <c r="BH248">
        <f t="shared" si="268"/>
        <v>8930.7199999999993</v>
      </c>
      <c r="BI248">
        <f t="shared" si="269"/>
        <v>6698.0399999999991</v>
      </c>
      <c r="BJ248">
        <f t="shared" si="270"/>
        <v>4465.3599999999997</v>
      </c>
      <c r="BK248">
        <f t="shared" si="271"/>
        <v>2232.6799999999998</v>
      </c>
      <c r="BL248">
        <f t="shared" si="272"/>
        <v>540.07938902618253</v>
      </c>
      <c r="BM248">
        <f t="shared" si="273"/>
        <v>25531.613000000005</v>
      </c>
      <c r="BN248">
        <f t="shared" si="274"/>
        <v>22566.246000000003</v>
      </c>
      <c r="BO248">
        <f t="shared" si="275"/>
        <v>19281.511000000002</v>
      </c>
      <c r="BP248">
        <f t="shared" si="276"/>
        <v>15996.776000000002</v>
      </c>
      <c r="BQ248">
        <f t="shared" si="277"/>
        <v>12712.041000000001</v>
      </c>
      <c r="BR248">
        <f t="shared" si="278"/>
        <v>9427.3060000000005</v>
      </c>
      <c r="BS248">
        <f t="shared" si="279"/>
        <v>6142.5709999999999</v>
      </c>
      <c r="BT248">
        <f t="shared" si="280"/>
        <v>4977.6840000000002</v>
      </c>
      <c r="BU248">
        <f t="shared" si="281"/>
        <v>3733.2629999999999</v>
      </c>
      <c r="BV248">
        <f t="shared" si="282"/>
        <v>2488.8420000000001</v>
      </c>
      <c r="BW248">
        <f t="shared" si="283"/>
        <v>1244.421</v>
      </c>
      <c r="BX248" s="16">
        <f t="shared" si="284"/>
        <v>435.38804086597105</v>
      </c>
      <c r="BY248">
        <f t="shared" si="285"/>
        <v>2457.4687150590862</v>
      </c>
      <c r="BZ248">
        <f t="shared" si="286"/>
        <v>577.4843871614338</v>
      </c>
      <c r="CA248">
        <f t="shared" si="287"/>
        <v>705.76438558822156</v>
      </c>
      <c r="CB248">
        <f t="shared" si="288"/>
        <v>495.05721788337502</v>
      </c>
    </row>
    <row r="249" spans="1:80" x14ac:dyDescent="0.25">
      <c r="A249">
        <f>'Data Input'!A249</f>
        <v>0</v>
      </c>
      <c r="B249">
        <f>'Data Input'!C249</f>
        <v>56</v>
      </c>
      <c r="C249">
        <f t="shared" si="218"/>
        <v>57</v>
      </c>
      <c r="D249">
        <f t="shared" si="219"/>
        <v>58</v>
      </c>
      <c r="E249">
        <f t="shared" si="220"/>
        <v>59</v>
      </c>
      <c r="F249">
        <f t="shared" si="221"/>
        <v>60</v>
      </c>
      <c r="G249">
        <f t="shared" si="222"/>
        <v>61</v>
      </c>
      <c r="H249">
        <f t="shared" si="223"/>
        <v>62</v>
      </c>
      <c r="I249">
        <f t="shared" si="224"/>
        <v>63</v>
      </c>
      <c r="J249">
        <f t="shared" si="225"/>
        <v>64</v>
      </c>
      <c r="K249">
        <f t="shared" si="226"/>
        <v>65</v>
      </c>
      <c r="L249">
        <f t="shared" si="227"/>
        <v>66</v>
      </c>
      <c r="M249">
        <f>IF('Data Input'!D249&gt;=240,1,0)</f>
        <v>1</v>
      </c>
      <c r="N249">
        <f>_xlfn.IFS('Data Input'!F249&gt;=130,1,'Data Input'!G249=1,1,0=0,0)</f>
        <v>0</v>
      </c>
      <c r="O249">
        <f>'Data Input'!H249</f>
        <v>0</v>
      </c>
      <c r="P249">
        <f>'Data Input'!J249</f>
        <v>28.3</v>
      </c>
      <c r="Q249">
        <f t="shared" si="228"/>
        <v>0</v>
      </c>
      <c r="R249">
        <f>IF('Data Input'!I249&gt;=100,1,0)</f>
        <v>0</v>
      </c>
      <c r="S249" s="18">
        <f>'Data Input'!L249</f>
        <v>3</v>
      </c>
      <c r="T249" s="16">
        <f>'Data Input'!N249</f>
        <v>2016</v>
      </c>
      <c r="U249">
        <f t="shared" si="229"/>
        <v>0.60369806554698047</v>
      </c>
      <c r="V249">
        <f t="shared" si="230"/>
        <v>5.5154764942796614E-2</v>
      </c>
      <c r="W249">
        <f t="shared" si="231"/>
        <v>0.38474676089440324</v>
      </c>
      <c r="X249" s="16">
        <f t="shared" si="232"/>
        <v>3.1220829725546229E-2</v>
      </c>
      <c r="Y249">
        <f t="shared" si="233"/>
        <v>2540.4481728165633</v>
      </c>
      <c r="Z249">
        <f t="shared" si="234"/>
        <v>25.370520184297565</v>
      </c>
      <c r="AA249">
        <f t="shared" si="235"/>
        <v>217.37912174707674</v>
      </c>
      <c r="AB249" s="16">
        <f t="shared" si="236"/>
        <v>159.5509849945764</v>
      </c>
      <c r="AC249">
        <f t="shared" si="237"/>
        <v>33883.25</v>
      </c>
      <c r="AD249">
        <f t="shared" si="238"/>
        <v>30764.874000000003</v>
      </c>
      <c r="AE249">
        <f t="shared" si="239"/>
        <v>27646.498000000003</v>
      </c>
      <c r="AF249">
        <f t="shared" si="240"/>
        <v>24528.122000000003</v>
      </c>
      <c r="AG249">
        <f t="shared" si="241"/>
        <v>21409.746000000003</v>
      </c>
      <c r="AH249">
        <f t="shared" si="242"/>
        <v>18291.370000000003</v>
      </c>
      <c r="AI249">
        <f t="shared" si="243"/>
        <v>15172.994000000001</v>
      </c>
      <c r="AJ249">
        <f t="shared" si="244"/>
        <v>12054.618</v>
      </c>
      <c r="AK249">
        <f t="shared" si="245"/>
        <v>8936.2420000000002</v>
      </c>
      <c r="AL249">
        <f t="shared" si="246"/>
        <v>5817.866</v>
      </c>
      <c r="AM249">
        <f t="shared" si="247"/>
        <v>2699.49</v>
      </c>
      <c r="AN249">
        <f t="shared" si="248"/>
        <v>990.39202187009403</v>
      </c>
      <c r="AO249">
        <f t="shared" si="249"/>
        <v>28760.280999999999</v>
      </c>
      <c r="AP249">
        <f t="shared" si="250"/>
        <v>26113.386999999999</v>
      </c>
      <c r="AQ249">
        <f t="shared" si="251"/>
        <v>23466.492999999999</v>
      </c>
      <c r="AR249">
        <f t="shared" si="252"/>
        <v>20819.598999999998</v>
      </c>
      <c r="AS249">
        <f t="shared" si="253"/>
        <v>18172.704999999998</v>
      </c>
      <c r="AT249">
        <f t="shared" si="254"/>
        <v>15525.811</v>
      </c>
      <c r="AU249">
        <f t="shared" si="255"/>
        <v>12878.916999999999</v>
      </c>
      <c r="AV249">
        <f t="shared" si="256"/>
        <v>10232.022999999999</v>
      </c>
      <c r="AW249">
        <f t="shared" si="257"/>
        <v>7585.128999999999</v>
      </c>
      <c r="AX249">
        <f t="shared" si="258"/>
        <v>4938.2349999999997</v>
      </c>
      <c r="AY249">
        <f t="shared" si="259"/>
        <v>2291.3409999999999</v>
      </c>
      <c r="AZ249">
        <f t="shared" si="260"/>
        <v>840.64995541338681</v>
      </c>
      <c r="BA249">
        <f t="shared" si="261"/>
        <v>28023.99</v>
      </c>
      <c r="BB249">
        <f t="shared" si="262"/>
        <v>25444.859</v>
      </c>
      <c r="BC249">
        <f t="shared" si="263"/>
        <v>22865.727999999999</v>
      </c>
      <c r="BD249">
        <f t="shared" si="264"/>
        <v>20286.596999999998</v>
      </c>
      <c r="BE249">
        <f t="shared" si="265"/>
        <v>17707.465999999997</v>
      </c>
      <c r="BF249">
        <f t="shared" si="266"/>
        <v>15128.334999999997</v>
      </c>
      <c r="BG249">
        <f t="shared" si="267"/>
        <v>12549.203999999998</v>
      </c>
      <c r="BH249">
        <f t="shared" si="268"/>
        <v>9970.0729999999985</v>
      </c>
      <c r="BI249">
        <f t="shared" si="269"/>
        <v>7390.9419999999991</v>
      </c>
      <c r="BJ249">
        <f t="shared" si="270"/>
        <v>4811.8109999999997</v>
      </c>
      <c r="BK249">
        <f t="shared" si="271"/>
        <v>2232.6799999999998</v>
      </c>
      <c r="BL249">
        <f t="shared" si="272"/>
        <v>819.12849356965319</v>
      </c>
      <c r="BM249">
        <f t="shared" si="273"/>
        <v>39219.569000000003</v>
      </c>
      <c r="BN249">
        <f t="shared" si="274"/>
        <v>36254.202000000005</v>
      </c>
      <c r="BO249">
        <f t="shared" si="275"/>
        <v>31587.792000000001</v>
      </c>
      <c r="BP249">
        <f t="shared" si="276"/>
        <v>26921.382000000001</v>
      </c>
      <c r="BQ249">
        <f t="shared" si="277"/>
        <v>22254.972000000002</v>
      </c>
      <c r="BR249">
        <f t="shared" si="278"/>
        <v>17588.562000000002</v>
      </c>
      <c r="BS249">
        <f t="shared" si="279"/>
        <v>14303.827000000001</v>
      </c>
      <c r="BT249">
        <f t="shared" si="280"/>
        <v>11019.092000000001</v>
      </c>
      <c r="BU249">
        <f t="shared" si="281"/>
        <v>7734.357</v>
      </c>
      <c r="BV249">
        <f t="shared" si="282"/>
        <v>4449.6220000000003</v>
      </c>
      <c r="BW249">
        <f t="shared" si="283"/>
        <v>1164.8869999999999</v>
      </c>
      <c r="BX249" s="16">
        <f t="shared" si="284"/>
        <v>1054.3929824827335</v>
      </c>
      <c r="BY249">
        <f t="shared" si="285"/>
        <v>3530.8401946866575</v>
      </c>
      <c r="BZ249">
        <f t="shared" si="286"/>
        <v>866.02047559768437</v>
      </c>
      <c r="CA249">
        <f t="shared" si="287"/>
        <v>1036.5076153167299</v>
      </c>
      <c r="CB249">
        <f t="shared" si="288"/>
        <v>1213.9439674773098</v>
      </c>
    </row>
    <row r="250" spans="1:80" x14ac:dyDescent="0.25">
      <c r="A250">
        <f>'Data Input'!A250</f>
        <v>1</v>
      </c>
      <c r="B250">
        <f>'Data Input'!C250</f>
        <v>60</v>
      </c>
      <c r="C250">
        <f t="shared" si="218"/>
        <v>61</v>
      </c>
      <c r="D250">
        <f t="shared" si="219"/>
        <v>62</v>
      </c>
      <c r="E250">
        <f t="shared" si="220"/>
        <v>63</v>
      </c>
      <c r="F250">
        <f t="shared" si="221"/>
        <v>64</v>
      </c>
      <c r="G250">
        <f t="shared" si="222"/>
        <v>65</v>
      </c>
      <c r="H250">
        <f t="shared" si="223"/>
        <v>66</v>
      </c>
      <c r="I250">
        <f t="shared" si="224"/>
        <v>67</v>
      </c>
      <c r="J250">
        <f t="shared" si="225"/>
        <v>68</v>
      </c>
      <c r="K250">
        <f t="shared" si="226"/>
        <v>69</v>
      </c>
      <c r="L250">
        <f t="shared" si="227"/>
        <v>70</v>
      </c>
      <c r="M250">
        <f>IF('Data Input'!D250&gt;=240,1,0)</f>
        <v>0</v>
      </c>
      <c r="N250">
        <f>_xlfn.IFS('Data Input'!F250&gt;=130,1,'Data Input'!G250=1,1,0=0,0)</f>
        <v>1</v>
      </c>
      <c r="O250">
        <f>'Data Input'!H250</f>
        <v>0</v>
      </c>
      <c r="P250">
        <f>'Data Input'!J250</f>
        <v>25.2</v>
      </c>
      <c r="Q250">
        <f t="shared" si="228"/>
        <v>0</v>
      </c>
      <c r="R250">
        <f>IF('Data Input'!I250&gt;=100,1,0)</f>
        <v>0</v>
      </c>
      <c r="S250" s="18">
        <f>'Data Input'!L250</f>
        <v>3</v>
      </c>
      <c r="T250" s="16">
        <f>'Data Input'!N250</f>
        <v>2016</v>
      </c>
      <c r="U250">
        <f t="shared" si="229"/>
        <v>0.62363097496235032</v>
      </c>
      <c r="V250">
        <f t="shared" si="230"/>
        <v>7.3046850595674395E-2</v>
      </c>
      <c r="W250">
        <f t="shared" si="231"/>
        <v>0.36797908142749436</v>
      </c>
      <c r="X250" s="16">
        <f t="shared" si="232"/>
        <v>2.1604110195750405E-2</v>
      </c>
      <c r="Y250">
        <f t="shared" si="233"/>
        <v>2624.3287187270648</v>
      </c>
      <c r="Z250">
        <f t="shared" si="234"/>
        <v>33.600661690046138</v>
      </c>
      <c r="AA250">
        <f t="shared" si="235"/>
        <v>207.90550479503301</v>
      </c>
      <c r="AB250" s="16">
        <f t="shared" si="236"/>
        <v>110.4056840245632</v>
      </c>
      <c r="AC250">
        <f t="shared" si="237"/>
        <v>32207.706000000002</v>
      </c>
      <c r="AD250">
        <f t="shared" si="238"/>
        <v>29089.33</v>
      </c>
      <c r="AE250">
        <f t="shared" si="239"/>
        <v>25970.954000000002</v>
      </c>
      <c r="AF250">
        <f t="shared" si="240"/>
        <v>22852.578000000001</v>
      </c>
      <c r="AG250">
        <f t="shared" si="241"/>
        <v>19734.202000000001</v>
      </c>
      <c r="AH250">
        <f t="shared" si="242"/>
        <v>16615.826000000001</v>
      </c>
      <c r="AI250">
        <f t="shared" si="243"/>
        <v>13497.449999999999</v>
      </c>
      <c r="AJ250">
        <f t="shared" si="244"/>
        <v>10797.96</v>
      </c>
      <c r="AK250">
        <f t="shared" si="245"/>
        <v>8098.4699999999993</v>
      </c>
      <c r="AL250">
        <f t="shared" si="246"/>
        <v>5398.98</v>
      </c>
      <c r="AM250">
        <f t="shared" si="247"/>
        <v>2699.49</v>
      </c>
      <c r="AN250">
        <f t="shared" si="248"/>
        <v>949.68924558026583</v>
      </c>
      <c r="AO250">
        <f t="shared" si="249"/>
        <v>27338.069</v>
      </c>
      <c r="AP250">
        <f t="shared" si="250"/>
        <v>24691.174999999999</v>
      </c>
      <c r="AQ250">
        <f t="shared" si="251"/>
        <v>22044.280999999999</v>
      </c>
      <c r="AR250">
        <f t="shared" si="252"/>
        <v>19397.386999999999</v>
      </c>
      <c r="AS250">
        <f t="shared" si="253"/>
        <v>16750.492999999999</v>
      </c>
      <c r="AT250">
        <f t="shared" si="254"/>
        <v>14103.599</v>
      </c>
      <c r="AU250">
        <f t="shared" si="255"/>
        <v>11456.705</v>
      </c>
      <c r="AV250">
        <f t="shared" si="256"/>
        <v>9165.3639999999996</v>
      </c>
      <c r="AW250">
        <f t="shared" si="257"/>
        <v>6874.0229999999992</v>
      </c>
      <c r="AX250">
        <f t="shared" si="258"/>
        <v>4582.6819999999998</v>
      </c>
      <c r="AY250">
        <f t="shared" si="259"/>
        <v>2291.3409999999999</v>
      </c>
      <c r="AZ250">
        <f t="shared" si="260"/>
        <v>806.10116166888429</v>
      </c>
      <c r="BA250">
        <f t="shared" si="261"/>
        <v>26638.186000000002</v>
      </c>
      <c r="BB250">
        <f t="shared" si="262"/>
        <v>24059.055</v>
      </c>
      <c r="BC250">
        <f t="shared" si="263"/>
        <v>21479.923999999999</v>
      </c>
      <c r="BD250">
        <f t="shared" si="264"/>
        <v>18900.792999999998</v>
      </c>
      <c r="BE250">
        <f t="shared" si="265"/>
        <v>16321.661999999998</v>
      </c>
      <c r="BF250">
        <f t="shared" si="266"/>
        <v>13742.530999999999</v>
      </c>
      <c r="BG250">
        <f t="shared" si="267"/>
        <v>11163.4</v>
      </c>
      <c r="BH250">
        <f t="shared" si="268"/>
        <v>8930.7199999999993</v>
      </c>
      <c r="BI250">
        <f t="shared" si="269"/>
        <v>6698.0399999999991</v>
      </c>
      <c r="BJ250">
        <f t="shared" si="270"/>
        <v>4465.3599999999997</v>
      </c>
      <c r="BK250">
        <f t="shared" si="271"/>
        <v>2232.6799999999998</v>
      </c>
      <c r="BL250">
        <f t="shared" si="272"/>
        <v>785.46409429480514</v>
      </c>
      <c r="BM250">
        <f t="shared" si="273"/>
        <v>25531.613000000005</v>
      </c>
      <c r="BN250">
        <f t="shared" si="274"/>
        <v>22566.246000000003</v>
      </c>
      <c r="BO250">
        <f t="shared" si="275"/>
        <v>19281.511000000002</v>
      </c>
      <c r="BP250">
        <f t="shared" si="276"/>
        <v>15996.776000000002</v>
      </c>
      <c r="BQ250">
        <f t="shared" si="277"/>
        <v>12712.041000000001</v>
      </c>
      <c r="BR250">
        <f t="shared" si="278"/>
        <v>9427.3060000000005</v>
      </c>
      <c r="BS250">
        <f t="shared" si="279"/>
        <v>6142.5709999999999</v>
      </c>
      <c r="BT250">
        <f t="shared" si="280"/>
        <v>4977.6840000000002</v>
      </c>
      <c r="BU250">
        <f t="shared" si="281"/>
        <v>3733.2629999999999</v>
      </c>
      <c r="BV250">
        <f t="shared" si="282"/>
        <v>2488.8420000000001</v>
      </c>
      <c r="BW250">
        <f t="shared" si="283"/>
        <v>1244.421</v>
      </c>
      <c r="BX250" s="16">
        <f t="shared" si="284"/>
        <v>633.20630287744723</v>
      </c>
      <c r="BY250">
        <f t="shared" si="285"/>
        <v>3574.0179643073307</v>
      </c>
      <c r="BZ250">
        <f t="shared" si="286"/>
        <v>839.70182335893037</v>
      </c>
      <c r="CA250">
        <f t="shared" si="287"/>
        <v>993.36959908983818</v>
      </c>
      <c r="CB250">
        <f t="shared" si="288"/>
        <v>743.61198690201047</v>
      </c>
    </row>
    <row r="251" spans="1:80" x14ac:dyDescent="0.25">
      <c r="A251">
        <f>'Data Input'!A251</f>
        <v>0</v>
      </c>
      <c r="B251">
        <f>'Data Input'!C251</f>
        <v>48</v>
      </c>
      <c r="C251">
        <f t="shared" si="218"/>
        <v>49</v>
      </c>
      <c r="D251">
        <f t="shared" si="219"/>
        <v>50</v>
      </c>
      <c r="E251">
        <f t="shared" si="220"/>
        <v>51</v>
      </c>
      <c r="F251">
        <f t="shared" si="221"/>
        <v>52</v>
      </c>
      <c r="G251">
        <f t="shared" si="222"/>
        <v>53</v>
      </c>
      <c r="H251">
        <f t="shared" si="223"/>
        <v>54</v>
      </c>
      <c r="I251">
        <f t="shared" si="224"/>
        <v>55</v>
      </c>
      <c r="J251">
        <f t="shared" si="225"/>
        <v>56</v>
      </c>
      <c r="K251">
        <f t="shared" si="226"/>
        <v>57</v>
      </c>
      <c r="L251">
        <f t="shared" si="227"/>
        <v>58</v>
      </c>
      <c r="M251">
        <f>IF('Data Input'!D251&gt;=240,1,0)</f>
        <v>0</v>
      </c>
      <c r="N251">
        <f>_xlfn.IFS('Data Input'!F251&gt;=130,1,'Data Input'!G251=1,1,0=0,0)</f>
        <v>0</v>
      </c>
      <c r="O251">
        <f>'Data Input'!H251</f>
        <v>0</v>
      </c>
      <c r="P251">
        <f>'Data Input'!J251</f>
        <v>31.1</v>
      </c>
      <c r="Q251">
        <f t="shared" si="228"/>
        <v>0</v>
      </c>
      <c r="R251">
        <f>IF('Data Input'!I251&gt;=100,1,0)</f>
        <v>0</v>
      </c>
      <c r="S251" s="18">
        <f>'Data Input'!L251</f>
        <v>3</v>
      </c>
      <c r="T251" s="16">
        <f>'Data Input'!N251</f>
        <v>2016</v>
      </c>
      <c r="U251">
        <f t="shared" si="229"/>
        <v>0.56661107534186861</v>
      </c>
      <c r="V251">
        <f t="shared" si="230"/>
        <v>6.6855530674253275E-2</v>
      </c>
      <c r="W251">
        <f t="shared" si="231"/>
        <v>0.35063453686551244</v>
      </c>
      <c r="X251" s="16">
        <f t="shared" si="232"/>
        <v>4.0283135528051073E-2</v>
      </c>
      <c r="Y251">
        <f t="shared" si="233"/>
        <v>2384.380790993041</v>
      </c>
      <c r="Z251">
        <f t="shared" si="234"/>
        <v>30.752729925732226</v>
      </c>
      <c r="AA251">
        <f t="shared" si="235"/>
        <v>198.10596325965551</v>
      </c>
      <c r="AB251" s="16">
        <f t="shared" si="236"/>
        <v>205.86300904461677</v>
      </c>
      <c r="AC251">
        <f t="shared" si="237"/>
        <v>40166.547000000006</v>
      </c>
      <c r="AD251">
        <f t="shared" si="238"/>
        <v>36210.398000000008</v>
      </c>
      <c r="AE251">
        <f t="shared" si="239"/>
        <v>32254.249000000007</v>
      </c>
      <c r="AF251">
        <f t="shared" si="240"/>
        <v>28298.100000000006</v>
      </c>
      <c r="AG251">
        <f t="shared" si="241"/>
        <v>24341.951000000005</v>
      </c>
      <c r="AH251">
        <f t="shared" si="242"/>
        <v>20385.802000000003</v>
      </c>
      <c r="AI251">
        <f t="shared" si="243"/>
        <v>16429.653000000002</v>
      </c>
      <c r="AJ251">
        <f t="shared" si="244"/>
        <v>12473.504000000001</v>
      </c>
      <c r="AK251">
        <f t="shared" si="245"/>
        <v>9355.1280000000006</v>
      </c>
      <c r="AL251">
        <f t="shared" si="246"/>
        <v>6236.7520000000004</v>
      </c>
      <c r="AM251">
        <f t="shared" si="247"/>
        <v>3118.3760000000002</v>
      </c>
      <c r="AN251">
        <f t="shared" si="248"/>
        <v>1059.0105413722695</v>
      </c>
      <c r="AO251">
        <f t="shared" si="249"/>
        <v>34093.576000000001</v>
      </c>
      <c r="AP251">
        <f t="shared" si="250"/>
        <v>30735.576000000001</v>
      </c>
      <c r="AQ251">
        <f t="shared" si="251"/>
        <v>27377.576000000001</v>
      </c>
      <c r="AR251">
        <f t="shared" si="252"/>
        <v>24019.576000000001</v>
      </c>
      <c r="AS251">
        <f t="shared" si="253"/>
        <v>20661.576000000001</v>
      </c>
      <c r="AT251">
        <f t="shared" si="254"/>
        <v>17303.576000000001</v>
      </c>
      <c r="AU251">
        <f t="shared" si="255"/>
        <v>13945.575999999999</v>
      </c>
      <c r="AV251">
        <f t="shared" si="256"/>
        <v>10587.575999999999</v>
      </c>
      <c r="AW251">
        <f t="shared" si="257"/>
        <v>7940.6819999999989</v>
      </c>
      <c r="AX251">
        <f t="shared" si="258"/>
        <v>5293.7879999999996</v>
      </c>
      <c r="AY251">
        <f t="shared" si="259"/>
        <v>2646.8939999999998</v>
      </c>
      <c r="AZ251">
        <f t="shared" si="260"/>
        <v>898.89371576209624</v>
      </c>
      <c r="BA251">
        <f t="shared" si="261"/>
        <v>33220.740999999995</v>
      </c>
      <c r="BB251">
        <f t="shared" si="262"/>
        <v>29948.709999999995</v>
      </c>
      <c r="BC251">
        <f t="shared" si="263"/>
        <v>26676.678999999996</v>
      </c>
      <c r="BD251">
        <f t="shared" si="264"/>
        <v>23404.647999999997</v>
      </c>
      <c r="BE251">
        <f t="shared" si="265"/>
        <v>20132.616999999998</v>
      </c>
      <c r="BF251">
        <f t="shared" si="266"/>
        <v>16860.585999999999</v>
      </c>
      <c r="BG251">
        <f t="shared" si="267"/>
        <v>13588.555</v>
      </c>
      <c r="BH251">
        <f t="shared" si="268"/>
        <v>10316.523999999999</v>
      </c>
      <c r="BI251">
        <f t="shared" si="269"/>
        <v>7737.393</v>
      </c>
      <c r="BJ251">
        <f t="shared" si="270"/>
        <v>5158.2619999999997</v>
      </c>
      <c r="BK251">
        <f t="shared" si="271"/>
        <v>2579.1309999999999</v>
      </c>
      <c r="BL251">
        <f t="shared" si="272"/>
        <v>875.88105043936628</v>
      </c>
      <c r="BM251">
        <f t="shared" si="273"/>
        <v>55217.993999999999</v>
      </c>
      <c r="BN251">
        <f t="shared" si="274"/>
        <v>52252.627</v>
      </c>
      <c r="BO251">
        <f t="shared" si="275"/>
        <v>46787.856</v>
      </c>
      <c r="BP251">
        <f t="shared" si="276"/>
        <v>41323.084999999999</v>
      </c>
      <c r="BQ251">
        <f t="shared" si="277"/>
        <v>35858.313999999998</v>
      </c>
      <c r="BR251">
        <f t="shared" si="278"/>
        <v>30393.543000000001</v>
      </c>
      <c r="BS251">
        <f t="shared" si="279"/>
        <v>24928.772000000001</v>
      </c>
      <c r="BT251">
        <f t="shared" si="280"/>
        <v>19464.001</v>
      </c>
      <c r="BU251">
        <f t="shared" si="281"/>
        <v>13999.23</v>
      </c>
      <c r="BV251">
        <f t="shared" si="282"/>
        <v>9332.82</v>
      </c>
      <c r="BW251">
        <f t="shared" si="283"/>
        <v>4666.41</v>
      </c>
      <c r="BX251" s="16">
        <f t="shared" si="284"/>
        <v>1543.2342965900475</v>
      </c>
      <c r="BY251">
        <f t="shared" si="285"/>
        <v>3443.3913323653105</v>
      </c>
      <c r="BZ251">
        <f t="shared" si="286"/>
        <v>929.64644568782842</v>
      </c>
      <c r="CA251">
        <f t="shared" si="287"/>
        <v>1073.9870136990219</v>
      </c>
      <c r="CB251">
        <f t="shared" si="288"/>
        <v>1749.0973056346643</v>
      </c>
    </row>
    <row r="252" spans="1:80" x14ac:dyDescent="0.25">
      <c r="A252">
        <f>'Data Input'!A252</f>
        <v>1</v>
      </c>
      <c r="B252">
        <f>'Data Input'!C252</f>
        <v>30</v>
      </c>
      <c r="C252">
        <f t="shared" si="218"/>
        <v>31</v>
      </c>
      <c r="D252">
        <f t="shared" si="219"/>
        <v>32</v>
      </c>
      <c r="E252">
        <f t="shared" si="220"/>
        <v>33</v>
      </c>
      <c r="F252">
        <f t="shared" si="221"/>
        <v>34</v>
      </c>
      <c r="G252">
        <f t="shared" si="222"/>
        <v>35</v>
      </c>
      <c r="H252">
        <f t="shared" si="223"/>
        <v>36</v>
      </c>
      <c r="I252">
        <f t="shared" si="224"/>
        <v>37</v>
      </c>
      <c r="J252">
        <f t="shared" si="225"/>
        <v>38</v>
      </c>
      <c r="K252">
        <f t="shared" si="226"/>
        <v>39</v>
      </c>
      <c r="L252">
        <f t="shared" si="227"/>
        <v>40</v>
      </c>
      <c r="M252">
        <f>IF('Data Input'!D252&gt;=240,1,0)</f>
        <v>0</v>
      </c>
      <c r="N252">
        <f>_xlfn.IFS('Data Input'!F252&gt;=130,1,'Data Input'!G252=1,1,0=0,0)</f>
        <v>0</v>
      </c>
      <c r="O252">
        <f>'Data Input'!H252</f>
        <v>0</v>
      </c>
      <c r="P252">
        <f>'Data Input'!J252</f>
        <v>26.7</v>
      </c>
      <c r="Q252">
        <f t="shared" si="228"/>
        <v>0</v>
      </c>
      <c r="R252">
        <f>IF('Data Input'!I252&gt;=100,1,0)</f>
        <v>1</v>
      </c>
      <c r="S252" s="18">
        <f>'Data Input'!L252</f>
        <v>3</v>
      </c>
      <c r="T252" s="16">
        <f>'Data Input'!N252</f>
        <v>2016</v>
      </c>
      <c r="U252">
        <f t="shared" si="229"/>
        <v>0.4745697616420772</v>
      </c>
      <c r="V252">
        <f t="shared" si="230"/>
        <v>3.658231936955389E-2</v>
      </c>
      <c r="W252">
        <f t="shared" si="231"/>
        <v>0.38474562465491563</v>
      </c>
      <c r="X252" s="16">
        <f t="shared" si="232"/>
        <v>1</v>
      </c>
      <c r="Y252">
        <f t="shared" si="233"/>
        <v>1997.0577224647152</v>
      </c>
      <c r="Z252">
        <f t="shared" si="234"/>
        <v>16.827421400785088</v>
      </c>
      <c r="AA252">
        <f t="shared" si="235"/>
        <v>217.37847978002983</v>
      </c>
      <c r="AB252" s="16">
        <f t="shared" si="236"/>
        <v>5110.4018181818183</v>
      </c>
      <c r="AC252">
        <f t="shared" si="237"/>
        <v>53431.286999999989</v>
      </c>
      <c r="AD252">
        <f t="shared" si="238"/>
        <v>48776.993999999992</v>
      </c>
      <c r="AE252">
        <f t="shared" si="239"/>
        <v>44122.700999999994</v>
      </c>
      <c r="AF252">
        <f t="shared" si="240"/>
        <v>39468.407999999996</v>
      </c>
      <c r="AG252">
        <f t="shared" si="241"/>
        <v>34814.114999999998</v>
      </c>
      <c r="AH252">
        <f t="shared" si="242"/>
        <v>30159.821999999996</v>
      </c>
      <c r="AI252">
        <f t="shared" si="243"/>
        <v>25133.184999999998</v>
      </c>
      <c r="AJ252">
        <f t="shared" si="244"/>
        <v>20106.547999999999</v>
      </c>
      <c r="AK252">
        <f t="shared" si="245"/>
        <v>15079.911</v>
      </c>
      <c r="AL252">
        <f t="shared" si="246"/>
        <v>10053.273999999999</v>
      </c>
      <c r="AM252">
        <f t="shared" si="247"/>
        <v>5026.6369999999997</v>
      </c>
      <c r="AN252">
        <f t="shared" si="248"/>
        <v>1259.5561730735383</v>
      </c>
      <c r="AO252">
        <f t="shared" si="249"/>
        <v>45352.750000000015</v>
      </c>
      <c r="AP252">
        <f t="shared" si="250"/>
        <v>41402.162000000011</v>
      </c>
      <c r="AQ252">
        <f t="shared" si="251"/>
        <v>37451.574000000008</v>
      </c>
      <c r="AR252">
        <f t="shared" si="252"/>
        <v>33500.986000000004</v>
      </c>
      <c r="AS252">
        <f t="shared" si="253"/>
        <v>29550.398000000005</v>
      </c>
      <c r="AT252">
        <f t="shared" si="254"/>
        <v>25599.810000000005</v>
      </c>
      <c r="AU252">
        <f t="shared" si="255"/>
        <v>21333.175000000003</v>
      </c>
      <c r="AV252">
        <f t="shared" si="256"/>
        <v>17066.54</v>
      </c>
      <c r="AW252">
        <f t="shared" si="257"/>
        <v>12799.905000000001</v>
      </c>
      <c r="AX252">
        <f t="shared" si="258"/>
        <v>8533.27</v>
      </c>
      <c r="AY252">
        <f t="shared" si="259"/>
        <v>4266.6350000000002</v>
      </c>
      <c r="AZ252">
        <f t="shared" si="260"/>
        <v>1069.1177010808099</v>
      </c>
      <c r="BA252">
        <f t="shared" si="261"/>
        <v>39191.674999999996</v>
      </c>
      <c r="BB252">
        <f t="shared" si="262"/>
        <v>36342.225999999995</v>
      </c>
      <c r="BC252">
        <f t="shared" si="263"/>
        <v>33492.776999999995</v>
      </c>
      <c r="BD252">
        <f t="shared" si="264"/>
        <v>30643.327999999998</v>
      </c>
      <c r="BE252">
        <f t="shared" si="265"/>
        <v>27793.878999999997</v>
      </c>
      <c r="BF252">
        <f t="shared" si="266"/>
        <v>24944.429999999997</v>
      </c>
      <c r="BG252">
        <f t="shared" si="267"/>
        <v>20787.024999999998</v>
      </c>
      <c r="BH252">
        <f t="shared" si="268"/>
        <v>16629.62</v>
      </c>
      <c r="BI252">
        <f t="shared" si="269"/>
        <v>12472.215</v>
      </c>
      <c r="BJ252">
        <f t="shared" si="270"/>
        <v>8314.81</v>
      </c>
      <c r="BK252">
        <f t="shared" si="271"/>
        <v>4157.4049999999997</v>
      </c>
      <c r="BL252">
        <f t="shared" si="272"/>
        <v>982.91628087684148</v>
      </c>
      <c r="BM252">
        <f t="shared" si="273"/>
        <v>47738.051999999989</v>
      </c>
      <c r="BN252">
        <f t="shared" si="274"/>
        <v>44772.68499999999</v>
      </c>
      <c r="BO252">
        <f t="shared" si="275"/>
        <v>41391.126999999993</v>
      </c>
      <c r="BP252">
        <f t="shared" si="276"/>
        <v>38009.568999999996</v>
      </c>
      <c r="BQ252">
        <f t="shared" si="277"/>
        <v>34628.010999999999</v>
      </c>
      <c r="BR252">
        <f t="shared" si="278"/>
        <v>31246.453000000001</v>
      </c>
      <c r="BS252">
        <f t="shared" si="279"/>
        <v>27864.895</v>
      </c>
      <c r="BT252">
        <f t="shared" si="280"/>
        <v>22291.916000000001</v>
      </c>
      <c r="BU252">
        <f t="shared" si="281"/>
        <v>16718.937000000002</v>
      </c>
      <c r="BV252">
        <f t="shared" si="282"/>
        <v>11145.958000000001</v>
      </c>
      <c r="BW252">
        <f t="shared" si="283"/>
        <v>5572.9790000000003</v>
      </c>
      <c r="BX252" s="16">
        <f t="shared" si="284"/>
        <v>1238.6176766980639</v>
      </c>
      <c r="BY252">
        <f t="shared" si="285"/>
        <v>3256.6138955382535</v>
      </c>
      <c r="BZ252">
        <f t="shared" si="286"/>
        <v>1085.945122481595</v>
      </c>
      <c r="CA252">
        <f t="shared" si="287"/>
        <v>1200.2947606568714</v>
      </c>
      <c r="CB252">
        <f t="shared" si="288"/>
        <v>6349.0194948798817</v>
      </c>
    </row>
    <row r="253" spans="1:80" x14ac:dyDescent="0.25">
      <c r="A253">
        <f>'Data Input'!A253</f>
        <v>0</v>
      </c>
      <c r="B253">
        <f>'Data Input'!C253</f>
        <v>43</v>
      </c>
      <c r="C253">
        <f t="shared" si="218"/>
        <v>44</v>
      </c>
      <c r="D253">
        <f t="shared" si="219"/>
        <v>45</v>
      </c>
      <c r="E253">
        <f t="shared" si="220"/>
        <v>46</v>
      </c>
      <c r="F253">
        <f t="shared" si="221"/>
        <v>47</v>
      </c>
      <c r="G253">
        <f t="shared" si="222"/>
        <v>48</v>
      </c>
      <c r="H253">
        <f t="shared" si="223"/>
        <v>49</v>
      </c>
      <c r="I253">
        <f t="shared" si="224"/>
        <v>50</v>
      </c>
      <c r="J253">
        <f t="shared" si="225"/>
        <v>51</v>
      </c>
      <c r="K253">
        <f t="shared" si="226"/>
        <v>52</v>
      </c>
      <c r="L253">
        <f t="shared" si="227"/>
        <v>53</v>
      </c>
      <c r="M253">
        <f>IF('Data Input'!D253&gt;=240,1,0)</f>
        <v>0</v>
      </c>
      <c r="N253">
        <f>_xlfn.IFS('Data Input'!F253&gt;=130,1,'Data Input'!G253=1,1,0=0,0)</f>
        <v>1</v>
      </c>
      <c r="O253">
        <f>'Data Input'!H253</f>
        <v>0</v>
      </c>
      <c r="P253">
        <f>'Data Input'!J253</f>
        <v>35.9</v>
      </c>
      <c r="Q253">
        <f t="shared" si="228"/>
        <v>0</v>
      </c>
      <c r="R253">
        <f>IF('Data Input'!I253&gt;=100,1,0)</f>
        <v>0</v>
      </c>
      <c r="S253" s="18">
        <f>'Data Input'!L253</f>
        <v>3</v>
      </c>
      <c r="T253" s="16">
        <f>'Data Input'!N253</f>
        <v>2016</v>
      </c>
      <c r="U253">
        <f t="shared" si="229"/>
        <v>0.93113047920802572</v>
      </c>
      <c r="V253">
        <f t="shared" si="230"/>
        <v>0.11337371445062898</v>
      </c>
      <c r="W253">
        <f t="shared" si="231"/>
        <v>0.47156052892976952</v>
      </c>
      <c r="X253" s="16">
        <f t="shared" si="232"/>
        <v>0.14707730290291418</v>
      </c>
      <c r="Y253">
        <f t="shared" si="233"/>
        <v>3918.3308007034766</v>
      </c>
      <c r="Z253">
        <f t="shared" si="234"/>
        <v>52.150527952057423</v>
      </c>
      <c r="AA253">
        <f t="shared" si="235"/>
        <v>266.42826931420029</v>
      </c>
      <c r="AB253" s="16">
        <f t="shared" si="236"/>
        <v>751.6241161683306</v>
      </c>
      <c r="AC253">
        <f t="shared" si="237"/>
        <v>45658.615000000005</v>
      </c>
      <c r="AD253">
        <f t="shared" si="238"/>
        <v>40631.978000000003</v>
      </c>
      <c r="AE253">
        <f t="shared" si="239"/>
        <v>35605.341</v>
      </c>
      <c r="AF253">
        <f t="shared" si="240"/>
        <v>31649.192000000003</v>
      </c>
      <c r="AG253">
        <f t="shared" si="241"/>
        <v>27693.043000000001</v>
      </c>
      <c r="AH253">
        <f t="shared" si="242"/>
        <v>23736.894</v>
      </c>
      <c r="AI253">
        <f t="shared" si="243"/>
        <v>19780.744999999999</v>
      </c>
      <c r="AJ253">
        <f t="shared" si="244"/>
        <v>15824.596</v>
      </c>
      <c r="AK253">
        <f t="shared" si="245"/>
        <v>11868.447</v>
      </c>
      <c r="AL253">
        <f t="shared" si="246"/>
        <v>7912.2979999999998</v>
      </c>
      <c r="AM253">
        <f t="shared" si="247"/>
        <v>3956.1489999999999</v>
      </c>
      <c r="AN253">
        <f t="shared" si="248"/>
        <v>2003.5553837646466</v>
      </c>
      <c r="AO253">
        <f t="shared" si="249"/>
        <v>38755.270000000004</v>
      </c>
      <c r="AP253">
        <f t="shared" si="250"/>
        <v>34488.635000000002</v>
      </c>
      <c r="AQ253">
        <f t="shared" si="251"/>
        <v>30222</v>
      </c>
      <c r="AR253">
        <f t="shared" si="252"/>
        <v>26864</v>
      </c>
      <c r="AS253">
        <f t="shared" si="253"/>
        <v>23506</v>
      </c>
      <c r="AT253">
        <f t="shared" si="254"/>
        <v>20148</v>
      </c>
      <c r="AU253">
        <f t="shared" si="255"/>
        <v>16790</v>
      </c>
      <c r="AV253">
        <f t="shared" si="256"/>
        <v>13432</v>
      </c>
      <c r="AW253">
        <f t="shared" si="257"/>
        <v>10074</v>
      </c>
      <c r="AX253">
        <f t="shared" si="258"/>
        <v>6716</v>
      </c>
      <c r="AY253">
        <f t="shared" si="259"/>
        <v>3358</v>
      </c>
      <c r="AZ253">
        <f t="shared" si="260"/>
        <v>1700.6282886418294</v>
      </c>
      <c r="BA253">
        <f t="shared" si="261"/>
        <v>37763.088999999993</v>
      </c>
      <c r="BB253">
        <f t="shared" si="262"/>
        <v>33605.683999999994</v>
      </c>
      <c r="BC253">
        <f t="shared" si="263"/>
        <v>29448.278999999995</v>
      </c>
      <c r="BD253">
        <f t="shared" si="264"/>
        <v>26176.247999999996</v>
      </c>
      <c r="BE253">
        <f t="shared" si="265"/>
        <v>22904.216999999997</v>
      </c>
      <c r="BF253">
        <f t="shared" si="266"/>
        <v>19632.185999999998</v>
      </c>
      <c r="BG253">
        <f t="shared" si="267"/>
        <v>16360.154999999999</v>
      </c>
      <c r="BH253">
        <f t="shared" si="268"/>
        <v>13088.124</v>
      </c>
      <c r="BI253">
        <f t="shared" si="269"/>
        <v>9816.0930000000008</v>
      </c>
      <c r="BJ253">
        <f t="shared" si="270"/>
        <v>6544.0619999999999</v>
      </c>
      <c r="BK253">
        <f t="shared" si="271"/>
        <v>3272.0309999999999</v>
      </c>
      <c r="BL253">
        <f t="shared" si="272"/>
        <v>1657.0901049303591</v>
      </c>
      <c r="BM253">
        <f t="shared" si="273"/>
        <v>57829.492999999995</v>
      </c>
      <c r="BN253">
        <f t="shared" si="274"/>
        <v>54864.125999999997</v>
      </c>
      <c r="BO253">
        <f t="shared" si="275"/>
        <v>49291.146999999997</v>
      </c>
      <c r="BP253">
        <f t="shared" si="276"/>
        <v>43718.167999999998</v>
      </c>
      <c r="BQ253">
        <f t="shared" si="277"/>
        <v>38253.396999999997</v>
      </c>
      <c r="BR253">
        <f t="shared" si="278"/>
        <v>32788.625999999997</v>
      </c>
      <c r="BS253">
        <f t="shared" si="279"/>
        <v>27323.855</v>
      </c>
      <c r="BT253">
        <f t="shared" si="280"/>
        <v>21859.083999999999</v>
      </c>
      <c r="BU253">
        <f t="shared" si="281"/>
        <v>16394.312999999998</v>
      </c>
      <c r="BV253">
        <f t="shared" si="282"/>
        <v>10929.541999999999</v>
      </c>
      <c r="BW253">
        <f t="shared" si="283"/>
        <v>5464.7709999999997</v>
      </c>
      <c r="BX253" s="16">
        <f t="shared" si="284"/>
        <v>2718.3758032206956</v>
      </c>
      <c r="BY253">
        <f t="shared" si="285"/>
        <v>5921.8861844681232</v>
      </c>
      <c r="BZ253">
        <f t="shared" si="286"/>
        <v>1752.7788165938869</v>
      </c>
      <c r="CA253">
        <f t="shared" si="287"/>
        <v>1923.5183742445593</v>
      </c>
      <c r="CB253">
        <f t="shared" si="288"/>
        <v>3469.9999193890262</v>
      </c>
    </row>
    <row r="254" spans="1:80" x14ac:dyDescent="0.25">
      <c r="A254">
        <f>'Data Input'!A254</f>
        <v>0</v>
      </c>
      <c r="B254">
        <f>'Data Input'!C254</f>
        <v>43</v>
      </c>
      <c r="C254">
        <f t="shared" si="218"/>
        <v>44</v>
      </c>
      <c r="D254">
        <f t="shared" si="219"/>
        <v>45</v>
      </c>
      <c r="E254">
        <f t="shared" si="220"/>
        <v>46</v>
      </c>
      <c r="F254">
        <f t="shared" si="221"/>
        <v>47</v>
      </c>
      <c r="G254">
        <f t="shared" si="222"/>
        <v>48</v>
      </c>
      <c r="H254">
        <f t="shared" si="223"/>
        <v>49</v>
      </c>
      <c r="I254">
        <f t="shared" si="224"/>
        <v>50</v>
      </c>
      <c r="J254">
        <f t="shared" si="225"/>
        <v>51</v>
      </c>
      <c r="K254">
        <f t="shared" si="226"/>
        <v>52</v>
      </c>
      <c r="L254">
        <f t="shared" si="227"/>
        <v>53</v>
      </c>
      <c r="M254">
        <f>IF('Data Input'!D254&gt;=240,1,0)</f>
        <v>0</v>
      </c>
      <c r="N254">
        <f>_xlfn.IFS('Data Input'!F254&gt;=130,1,'Data Input'!G254=1,1,0=0,0)</f>
        <v>0</v>
      </c>
      <c r="O254">
        <f>'Data Input'!H254</f>
        <v>0</v>
      </c>
      <c r="P254">
        <f>'Data Input'!J254</f>
        <v>25.7</v>
      </c>
      <c r="Q254">
        <f t="shared" si="228"/>
        <v>0</v>
      </c>
      <c r="R254">
        <f>IF('Data Input'!I254&gt;=100,1,0)</f>
        <v>0</v>
      </c>
      <c r="S254" s="18">
        <f>'Data Input'!L254</f>
        <v>3</v>
      </c>
      <c r="T254" s="16">
        <f>'Data Input'!N254</f>
        <v>2016</v>
      </c>
      <c r="U254">
        <f t="shared" si="229"/>
        <v>0.45366710687691814</v>
      </c>
      <c r="V254">
        <f t="shared" si="230"/>
        <v>5.3134933727552951E-2</v>
      </c>
      <c r="W254">
        <f t="shared" si="231"/>
        <v>0.30327423936242026</v>
      </c>
      <c r="X254" s="16">
        <f t="shared" si="232"/>
        <v>1.4658472695868698E-2</v>
      </c>
      <c r="Y254">
        <f t="shared" si="233"/>
        <v>1909.0963488316047</v>
      </c>
      <c r="Z254">
        <f t="shared" si="234"/>
        <v>24.441422423326944</v>
      </c>
      <c r="AA254">
        <f t="shared" si="235"/>
        <v>171.34773960893574</v>
      </c>
      <c r="AB254" s="16">
        <f t="shared" si="236"/>
        <v>74.910685516735938</v>
      </c>
      <c r="AC254">
        <f t="shared" si="237"/>
        <v>45658.615000000005</v>
      </c>
      <c r="AD254">
        <f t="shared" si="238"/>
        <v>40631.978000000003</v>
      </c>
      <c r="AE254">
        <f t="shared" si="239"/>
        <v>35605.341</v>
      </c>
      <c r="AF254">
        <f t="shared" si="240"/>
        <v>31649.192000000003</v>
      </c>
      <c r="AG254">
        <f t="shared" si="241"/>
        <v>27693.043000000001</v>
      </c>
      <c r="AH254">
        <f t="shared" si="242"/>
        <v>23736.894</v>
      </c>
      <c r="AI254">
        <f t="shared" si="243"/>
        <v>19780.744999999999</v>
      </c>
      <c r="AJ254">
        <f t="shared" si="244"/>
        <v>15824.596</v>
      </c>
      <c r="AK254">
        <f t="shared" si="245"/>
        <v>11868.447</v>
      </c>
      <c r="AL254">
        <f t="shared" si="246"/>
        <v>7912.2979999999998</v>
      </c>
      <c r="AM254">
        <f t="shared" si="247"/>
        <v>3956.1489999999999</v>
      </c>
      <c r="AN254">
        <f t="shared" si="248"/>
        <v>976.17594388413409</v>
      </c>
      <c r="AO254">
        <f t="shared" si="249"/>
        <v>38755.270000000004</v>
      </c>
      <c r="AP254">
        <f t="shared" si="250"/>
        <v>34488.635000000002</v>
      </c>
      <c r="AQ254">
        <f t="shared" si="251"/>
        <v>30222</v>
      </c>
      <c r="AR254">
        <f t="shared" si="252"/>
        <v>26864</v>
      </c>
      <c r="AS254">
        <f t="shared" si="253"/>
        <v>23506</v>
      </c>
      <c r="AT254">
        <f t="shared" si="254"/>
        <v>20148</v>
      </c>
      <c r="AU254">
        <f t="shared" si="255"/>
        <v>16790</v>
      </c>
      <c r="AV254">
        <f t="shared" si="256"/>
        <v>13432</v>
      </c>
      <c r="AW254">
        <f t="shared" si="257"/>
        <v>10074</v>
      </c>
      <c r="AX254">
        <f t="shared" si="258"/>
        <v>6716</v>
      </c>
      <c r="AY254">
        <f t="shared" si="259"/>
        <v>3358</v>
      </c>
      <c r="AZ254">
        <f t="shared" si="260"/>
        <v>828.58324671897719</v>
      </c>
      <c r="BA254">
        <f t="shared" si="261"/>
        <v>37763.088999999993</v>
      </c>
      <c r="BB254">
        <f t="shared" si="262"/>
        <v>33605.683999999994</v>
      </c>
      <c r="BC254">
        <f t="shared" si="263"/>
        <v>29448.278999999995</v>
      </c>
      <c r="BD254">
        <f t="shared" si="264"/>
        <v>26176.247999999996</v>
      </c>
      <c r="BE254">
        <f t="shared" si="265"/>
        <v>22904.216999999997</v>
      </c>
      <c r="BF254">
        <f t="shared" si="266"/>
        <v>19632.185999999998</v>
      </c>
      <c r="BG254">
        <f t="shared" si="267"/>
        <v>16360.154999999999</v>
      </c>
      <c r="BH254">
        <f t="shared" si="268"/>
        <v>13088.124</v>
      </c>
      <c r="BI254">
        <f t="shared" si="269"/>
        <v>9816.0930000000008</v>
      </c>
      <c r="BJ254">
        <f t="shared" si="270"/>
        <v>6544.0619999999999</v>
      </c>
      <c r="BK254">
        <f t="shared" si="271"/>
        <v>3272.0309999999999</v>
      </c>
      <c r="BL254">
        <f t="shared" si="272"/>
        <v>807.37049266987958</v>
      </c>
      <c r="BM254">
        <f t="shared" si="273"/>
        <v>57829.492999999995</v>
      </c>
      <c r="BN254">
        <f t="shared" si="274"/>
        <v>54864.125999999997</v>
      </c>
      <c r="BO254">
        <f t="shared" si="275"/>
        <v>49291.146999999997</v>
      </c>
      <c r="BP254">
        <f t="shared" si="276"/>
        <v>43718.167999999998</v>
      </c>
      <c r="BQ254">
        <f t="shared" si="277"/>
        <v>38253.396999999997</v>
      </c>
      <c r="BR254">
        <f t="shared" si="278"/>
        <v>32788.625999999997</v>
      </c>
      <c r="BS254">
        <f t="shared" si="279"/>
        <v>27323.855</v>
      </c>
      <c r="BT254">
        <f t="shared" si="280"/>
        <v>21859.083999999999</v>
      </c>
      <c r="BU254">
        <f t="shared" si="281"/>
        <v>16394.312999999998</v>
      </c>
      <c r="BV254">
        <f t="shared" si="282"/>
        <v>10929.541999999999</v>
      </c>
      <c r="BW254">
        <f t="shared" si="283"/>
        <v>5464.7709999999997</v>
      </c>
      <c r="BX254" s="16">
        <f t="shared" si="284"/>
        <v>1324.4520650857476</v>
      </c>
      <c r="BY254">
        <f t="shared" si="285"/>
        <v>2885.2722927157388</v>
      </c>
      <c r="BZ254">
        <f t="shared" si="286"/>
        <v>853.02466914230411</v>
      </c>
      <c r="CA254">
        <f t="shared" si="287"/>
        <v>978.71823227881532</v>
      </c>
      <c r="CB254">
        <f t="shared" si="288"/>
        <v>1399.3627506024834</v>
      </c>
    </row>
    <row r="255" spans="1:80" x14ac:dyDescent="0.25">
      <c r="A255">
        <f>'Data Input'!A255</f>
        <v>1</v>
      </c>
      <c r="B255">
        <f>'Data Input'!C255</f>
        <v>40</v>
      </c>
      <c r="C255">
        <f t="shared" si="218"/>
        <v>41</v>
      </c>
      <c r="D255">
        <f t="shared" si="219"/>
        <v>42</v>
      </c>
      <c r="E255">
        <f t="shared" si="220"/>
        <v>43</v>
      </c>
      <c r="F255">
        <f t="shared" si="221"/>
        <v>44</v>
      </c>
      <c r="G255">
        <f t="shared" si="222"/>
        <v>45</v>
      </c>
      <c r="H255">
        <f t="shared" si="223"/>
        <v>46</v>
      </c>
      <c r="I255">
        <f t="shared" si="224"/>
        <v>47</v>
      </c>
      <c r="J255">
        <f t="shared" si="225"/>
        <v>48</v>
      </c>
      <c r="K255">
        <f t="shared" si="226"/>
        <v>49</v>
      </c>
      <c r="L255">
        <f t="shared" si="227"/>
        <v>50</v>
      </c>
      <c r="M255">
        <f>IF('Data Input'!D255&gt;=240,1,0)</f>
        <v>0</v>
      </c>
      <c r="N255">
        <f>_xlfn.IFS('Data Input'!F255&gt;=130,1,'Data Input'!G255=1,1,0=0,0)</f>
        <v>0</v>
      </c>
      <c r="O255">
        <f>'Data Input'!H255</f>
        <v>0</v>
      </c>
      <c r="P255">
        <f>'Data Input'!J255</f>
        <v>25.6</v>
      </c>
      <c r="Q255">
        <f t="shared" si="228"/>
        <v>0</v>
      </c>
      <c r="R255">
        <f>IF('Data Input'!I255&gt;=100,1,0)</f>
        <v>0</v>
      </c>
      <c r="S255" s="18">
        <f>'Data Input'!L255</f>
        <v>3</v>
      </c>
      <c r="T255" s="16">
        <f>'Data Input'!N255</f>
        <v>2016</v>
      </c>
      <c r="U255">
        <f t="shared" si="229"/>
        <v>0.45158457480505143</v>
      </c>
      <c r="V255">
        <f t="shared" si="230"/>
        <v>5.2907783590518995E-2</v>
      </c>
      <c r="W255">
        <f t="shared" si="231"/>
        <v>0.30243165004199196</v>
      </c>
      <c r="X255" s="16">
        <f t="shared" si="232"/>
        <v>1.4383602319096495E-2</v>
      </c>
      <c r="Y255">
        <f t="shared" si="233"/>
        <v>1900.3327547458559</v>
      </c>
      <c r="Z255">
        <f t="shared" si="234"/>
        <v>24.336936126586068</v>
      </c>
      <c r="AA255">
        <f t="shared" si="235"/>
        <v>170.87168277081602</v>
      </c>
      <c r="AB255" s="16">
        <f t="shared" si="236"/>
        <v>73.50598744351494</v>
      </c>
      <c r="AC255">
        <f t="shared" si="237"/>
        <v>48870.079000000005</v>
      </c>
      <c r="AD255">
        <f t="shared" si="238"/>
        <v>43843.442000000003</v>
      </c>
      <c r="AE255">
        <f t="shared" si="239"/>
        <v>38816.805</v>
      </c>
      <c r="AF255">
        <f t="shared" si="240"/>
        <v>33790.167999999998</v>
      </c>
      <c r="AG255">
        <f t="shared" si="241"/>
        <v>28763.530999999999</v>
      </c>
      <c r="AH255">
        <f t="shared" si="242"/>
        <v>23736.894</v>
      </c>
      <c r="AI255">
        <f t="shared" si="243"/>
        <v>19780.744999999999</v>
      </c>
      <c r="AJ255">
        <f t="shared" si="244"/>
        <v>15824.596</v>
      </c>
      <c r="AK255">
        <f t="shared" si="245"/>
        <v>11868.447</v>
      </c>
      <c r="AL255">
        <f t="shared" si="246"/>
        <v>7912.2979999999998</v>
      </c>
      <c r="AM255">
        <f t="shared" si="247"/>
        <v>3956.1489999999999</v>
      </c>
      <c r="AN255">
        <f t="shared" si="248"/>
        <v>1019.6369354271617</v>
      </c>
      <c r="AO255">
        <f t="shared" si="249"/>
        <v>41481.17500000001</v>
      </c>
      <c r="AP255">
        <f t="shared" si="250"/>
        <v>37214.540000000008</v>
      </c>
      <c r="AQ255">
        <f t="shared" si="251"/>
        <v>32947.905000000006</v>
      </c>
      <c r="AR255">
        <f t="shared" si="252"/>
        <v>28681.270000000004</v>
      </c>
      <c r="AS255">
        <f t="shared" si="253"/>
        <v>24414.635000000002</v>
      </c>
      <c r="AT255">
        <f t="shared" si="254"/>
        <v>20148</v>
      </c>
      <c r="AU255">
        <f t="shared" si="255"/>
        <v>16790</v>
      </c>
      <c r="AV255">
        <f t="shared" si="256"/>
        <v>13432</v>
      </c>
      <c r="AW255">
        <f t="shared" si="257"/>
        <v>10074</v>
      </c>
      <c r="AX255">
        <f t="shared" si="258"/>
        <v>6716</v>
      </c>
      <c r="AY255">
        <f t="shared" si="259"/>
        <v>3358</v>
      </c>
      <c r="AZ255">
        <f t="shared" si="260"/>
        <v>865.4731272282512</v>
      </c>
      <c r="BA255">
        <f t="shared" si="261"/>
        <v>40419.210999999996</v>
      </c>
      <c r="BB255">
        <f t="shared" si="262"/>
        <v>36261.805999999997</v>
      </c>
      <c r="BC255">
        <f t="shared" si="263"/>
        <v>32104.400999999994</v>
      </c>
      <c r="BD255">
        <f t="shared" si="264"/>
        <v>27946.995999999996</v>
      </c>
      <c r="BE255">
        <f t="shared" si="265"/>
        <v>23789.590999999997</v>
      </c>
      <c r="BF255">
        <f t="shared" si="266"/>
        <v>19632.185999999998</v>
      </c>
      <c r="BG255">
        <f t="shared" si="267"/>
        <v>16360.154999999999</v>
      </c>
      <c r="BH255">
        <f t="shared" si="268"/>
        <v>13088.124</v>
      </c>
      <c r="BI255">
        <f t="shared" si="269"/>
        <v>9816.0930000000008</v>
      </c>
      <c r="BJ255">
        <f t="shared" si="270"/>
        <v>6544.0619999999999</v>
      </c>
      <c r="BK255">
        <f t="shared" si="271"/>
        <v>3272.0309999999999</v>
      </c>
      <c r="BL255">
        <f t="shared" si="272"/>
        <v>843.31599944180391</v>
      </c>
      <c r="BM255">
        <f t="shared" si="273"/>
        <v>58154.116999999998</v>
      </c>
      <c r="BN255">
        <f t="shared" si="274"/>
        <v>55188.75</v>
      </c>
      <c r="BO255">
        <f t="shared" si="275"/>
        <v>49615.771000000001</v>
      </c>
      <c r="BP255">
        <f t="shared" si="276"/>
        <v>44042.792000000001</v>
      </c>
      <c r="BQ255">
        <f t="shared" si="277"/>
        <v>38469.813000000002</v>
      </c>
      <c r="BR255">
        <f t="shared" si="278"/>
        <v>32896.834000000003</v>
      </c>
      <c r="BS255">
        <f t="shared" si="279"/>
        <v>27323.855</v>
      </c>
      <c r="BT255">
        <f t="shared" si="280"/>
        <v>21859.083999999999</v>
      </c>
      <c r="BU255">
        <f t="shared" si="281"/>
        <v>16394.312999999998</v>
      </c>
      <c r="BV255">
        <f t="shared" si="282"/>
        <v>10929.541999999999</v>
      </c>
      <c r="BW255">
        <f t="shared" si="283"/>
        <v>5464.7709999999997</v>
      </c>
      <c r="BX255" s="16">
        <f t="shared" si="284"/>
        <v>1324.4298985911776</v>
      </c>
      <c r="BY255">
        <f t="shared" si="285"/>
        <v>2919.9696901730176</v>
      </c>
      <c r="BZ255">
        <f t="shared" si="286"/>
        <v>889.81006335483721</v>
      </c>
      <c r="CA255">
        <f t="shared" si="287"/>
        <v>1014.18768221262</v>
      </c>
      <c r="CB255">
        <f t="shared" si="288"/>
        <v>1397.9358860346924</v>
      </c>
    </row>
    <row r="256" spans="1:80" x14ac:dyDescent="0.25">
      <c r="A256">
        <f>'Data Input'!A256</f>
        <v>0</v>
      </c>
      <c r="B256">
        <f>'Data Input'!C256</f>
        <v>52</v>
      </c>
      <c r="C256">
        <f t="shared" si="218"/>
        <v>53</v>
      </c>
      <c r="D256">
        <f t="shared" si="219"/>
        <v>54</v>
      </c>
      <c r="E256">
        <f t="shared" si="220"/>
        <v>55</v>
      </c>
      <c r="F256">
        <f t="shared" si="221"/>
        <v>56</v>
      </c>
      <c r="G256">
        <f t="shared" si="222"/>
        <v>57</v>
      </c>
      <c r="H256">
        <f t="shared" si="223"/>
        <v>58</v>
      </c>
      <c r="I256">
        <f t="shared" si="224"/>
        <v>59</v>
      </c>
      <c r="J256">
        <f t="shared" si="225"/>
        <v>60</v>
      </c>
      <c r="K256">
        <f t="shared" si="226"/>
        <v>61</v>
      </c>
      <c r="L256">
        <f t="shared" si="227"/>
        <v>62</v>
      </c>
      <c r="M256">
        <f>IF('Data Input'!D256&gt;=240,1,0)</f>
        <v>1</v>
      </c>
      <c r="N256">
        <f>_xlfn.IFS('Data Input'!F256&gt;=130,1,'Data Input'!G256=1,1,0=0,0)</f>
        <v>0</v>
      </c>
      <c r="O256">
        <f>'Data Input'!H256</f>
        <v>0</v>
      </c>
      <c r="P256">
        <f>'Data Input'!J256</f>
        <v>23</v>
      </c>
      <c r="Q256">
        <f t="shared" si="228"/>
        <v>0</v>
      </c>
      <c r="R256">
        <f>IF('Data Input'!I256&gt;=100,1,0)</f>
        <v>0</v>
      </c>
      <c r="S256" s="18">
        <f>'Data Input'!L256</f>
        <v>3</v>
      </c>
      <c r="T256" s="16">
        <f>'Data Input'!N256</f>
        <v>2016</v>
      </c>
      <c r="U256">
        <f t="shared" si="229"/>
        <v>0.49385056008791534</v>
      </c>
      <c r="V256">
        <f t="shared" si="230"/>
        <v>4.3912517569033874E-2</v>
      </c>
      <c r="W256">
        <f t="shared" si="231"/>
        <v>0.33604685111365912</v>
      </c>
      <c r="X256" s="16">
        <f t="shared" si="232"/>
        <v>1.1509491475646366E-2</v>
      </c>
      <c r="Y256">
        <f t="shared" si="233"/>
        <v>2078.1940917485786</v>
      </c>
      <c r="Z256">
        <f t="shared" si="234"/>
        <v>20.19922330344367</v>
      </c>
      <c r="AA256">
        <f t="shared" si="235"/>
        <v>189.86402690211841</v>
      </c>
      <c r="AB256" s="16">
        <f t="shared" si="236"/>
        <v>58.818126163491335</v>
      </c>
      <c r="AC256">
        <f t="shared" si="237"/>
        <v>36815.455000000002</v>
      </c>
      <c r="AD256">
        <f t="shared" si="238"/>
        <v>32859.306000000004</v>
      </c>
      <c r="AE256">
        <f t="shared" si="239"/>
        <v>28903.157000000003</v>
      </c>
      <c r="AF256">
        <f t="shared" si="240"/>
        <v>24947.008000000002</v>
      </c>
      <c r="AG256">
        <f t="shared" si="241"/>
        <v>21828.632000000001</v>
      </c>
      <c r="AH256">
        <f t="shared" si="242"/>
        <v>18710.256000000001</v>
      </c>
      <c r="AI256">
        <f t="shared" si="243"/>
        <v>15591.880000000001</v>
      </c>
      <c r="AJ256">
        <f t="shared" si="244"/>
        <v>12473.504000000001</v>
      </c>
      <c r="AK256">
        <f t="shared" si="245"/>
        <v>9355.1280000000006</v>
      </c>
      <c r="AL256">
        <f t="shared" si="246"/>
        <v>6236.7520000000004</v>
      </c>
      <c r="AM256">
        <f t="shared" si="247"/>
        <v>3118.3760000000002</v>
      </c>
      <c r="AN256">
        <f t="shared" si="248"/>
        <v>847.79479927574857</v>
      </c>
      <c r="AO256">
        <f t="shared" si="249"/>
        <v>31249.151999999998</v>
      </c>
      <c r="AP256">
        <f t="shared" si="250"/>
        <v>27891.151999999998</v>
      </c>
      <c r="AQ256">
        <f t="shared" si="251"/>
        <v>24533.151999999998</v>
      </c>
      <c r="AR256">
        <f t="shared" si="252"/>
        <v>21175.151999999998</v>
      </c>
      <c r="AS256">
        <f t="shared" si="253"/>
        <v>18528.257999999998</v>
      </c>
      <c r="AT256">
        <f t="shared" si="254"/>
        <v>15881.364</v>
      </c>
      <c r="AU256">
        <f t="shared" si="255"/>
        <v>13234.47</v>
      </c>
      <c r="AV256">
        <f t="shared" si="256"/>
        <v>10587.575999999999</v>
      </c>
      <c r="AW256">
        <f t="shared" si="257"/>
        <v>7940.6819999999989</v>
      </c>
      <c r="AX256">
        <f t="shared" si="258"/>
        <v>5293.7879999999996</v>
      </c>
      <c r="AY256">
        <f t="shared" si="259"/>
        <v>2646.8939999999998</v>
      </c>
      <c r="AZ256">
        <f t="shared" si="260"/>
        <v>719.61269474263247</v>
      </c>
      <c r="BA256">
        <f t="shared" si="261"/>
        <v>30449.140999999996</v>
      </c>
      <c r="BB256">
        <f t="shared" si="262"/>
        <v>27177.109999999997</v>
      </c>
      <c r="BC256">
        <f t="shared" si="263"/>
        <v>23905.078999999998</v>
      </c>
      <c r="BD256">
        <f t="shared" si="264"/>
        <v>20633.047999999999</v>
      </c>
      <c r="BE256">
        <f t="shared" si="265"/>
        <v>18053.916999999998</v>
      </c>
      <c r="BF256">
        <f t="shared" si="266"/>
        <v>15474.785999999998</v>
      </c>
      <c r="BG256">
        <f t="shared" si="267"/>
        <v>12895.654999999999</v>
      </c>
      <c r="BH256">
        <f t="shared" si="268"/>
        <v>10316.523999999999</v>
      </c>
      <c r="BI256">
        <f t="shared" si="269"/>
        <v>7737.393</v>
      </c>
      <c r="BJ256">
        <f t="shared" si="270"/>
        <v>5158.2619999999997</v>
      </c>
      <c r="BK256">
        <f t="shared" si="271"/>
        <v>2579.1309999999999</v>
      </c>
      <c r="BL256">
        <f t="shared" si="272"/>
        <v>701.18990162286218</v>
      </c>
      <c r="BM256">
        <f t="shared" si="273"/>
        <v>49261.2</v>
      </c>
      <c r="BN256">
        <f t="shared" si="274"/>
        <v>46295.832999999999</v>
      </c>
      <c r="BO256">
        <f t="shared" si="275"/>
        <v>40831.061999999998</v>
      </c>
      <c r="BP256">
        <f t="shared" si="276"/>
        <v>35366.290999999997</v>
      </c>
      <c r="BQ256">
        <f t="shared" si="277"/>
        <v>29901.52</v>
      </c>
      <c r="BR256">
        <f t="shared" si="278"/>
        <v>25235.11</v>
      </c>
      <c r="BS256">
        <f t="shared" si="279"/>
        <v>20568.7</v>
      </c>
      <c r="BT256">
        <f t="shared" si="280"/>
        <v>15902.29</v>
      </c>
      <c r="BU256">
        <f t="shared" si="281"/>
        <v>11235.880000000001</v>
      </c>
      <c r="BV256">
        <f t="shared" si="282"/>
        <v>6569.47</v>
      </c>
      <c r="BW256">
        <f t="shared" si="283"/>
        <v>3284.7350000000001</v>
      </c>
      <c r="BX256" s="16">
        <f t="shared" si="284"/>
        <v>1147.5591424713907</v>
      </c>
      <c r="BY256">
        <f t="shared" si="285"/>
        <v>2925.9888910243271</v>
      </c>
      <c r="BZ256">
        <f t="shared" si="286"/>
        <v>739.81191804607613</v>
      </c>
      <c r="CA256">
        <f t="shared" si="287"/>
        <v>891.05392852498062</v>
      </c>
      <c r="CB256">
        <f t="shared" si="288"/>
        <v>1206.3772686348821</v>
      </c>
    </row>
    <row r="257" spans="1:80" x14ac:dyDescent="0.25">
      <c r="A257">
        <f>'Data Input'!A257</f>
        <v>1</v>
      </c>
      <c r="B257">
        <f>'Data Input'!C257</f>
        <v>56</v>
      </c>
      <c r="C257">
        <f t="shared" si="218"/>
        <v>57</v>
      </c>
      <c r="D257">
        <f t="shared" si="219"/>
        <v>58</v>
      </c>
      <c r="E257">
        <f t="shared" si="220"/>
        <v>59</v>
      </c>
      <c r="F257">
        <f t="shared" si="221"/>
        <v>60</v>
      </c>
      <c r="G257">
        <f t="shared" si="222"/>
        <v>61</v>
      </c>
      <c r="H257">
        <f t="shared" si="223"/>
        <v>62</v>
      </c>
      <c r="I257">
        <f t="shared" si="224"/>
        <v>63</v>
      </c>
      <c r="J257">
        <f t="shared" si="225"/>
        <v>64</v>
      </c>
      <c r="K257">
        <f t="shared" si="226"/>
        <v>65</v>
      </c>
      <c r="L257">
        <f t="shared" si="227"/>
        <v>66</v>
      </c>
      <c r="M257">
        <f>IF('Data Input'!D257&gt;=240,1,0)</f>
        <v>0</v>
      </c>
      <c r="N257">
        <f>_xlfn.IFS('Data Input'!F257&gt;=130,1,'Data Input'!G257=1,1,0=0,0)</f>
        <v>0</v>
      </c>
      <c r="O257">
        <f>'Data Input'!H257</f>
        <v>0</v>
      </c>
      <c r="P257">
        <f>'Data Input'!J257</f>
        <v>25.3</v>
      </c>
      <c r="Q257">
        <f t="shared" si="228"/>
        <v>0</v>
      </c>
      <c r="R257">
        <f>IF('Data Input'!I257&gt;=100,1,0)</f>
        <v>0</v>
      </c>
      <c r="S257" s="18">
        <f>'Data Input'!L257</f>
        <v>3</v>
      </c>
      <c r="T257" s="16">
        <f>'Data Input'!N257</f>
        <v>2016</v>
      </c>
      <c r="U257">
        <f t="shared" si="229"/>
        <v>0.4453474296560368</v>
      </c>
      <c r="V257">
        <f t="shared" si="230"/>
        <v>5.2231822414350378E-2</v>
      </c>
      <c r="W257">
        <f t="shared" si="231"/>
        <v>0.29991186208160192</v>
      </c>
      <c r="X257" s="16">
        <f t="shared" si="232"/>
        <v>1.3589110740555941E-2</v>
      </c>
      <c r="Y257">
        <f t="shared" si="233"/>
        <v>1874.0859520779536</v>
      </c>
      <c r="Z257">
        <f t="shared" si="234"/>
        <v>24.0260022175834</v>
      </c>
      <c r="AA257">
        <f t="shared" si="235"/>
        <v>169.4480208989263</v>
      </c>
      <c r="AB257" s="16">
        <f t="shared" si="236"/>
        <v>69.445816236011154</v>
      </c>
      <c r="AC257">
        <f t="shared" si="237"/>
        <v>33883.25</v>
      </c>
      <c r="AD257">
        <f t="shared" si="238"/>
        <v>30764.874000000003</v>
      </c>
      <c r="AE257">
        <f t="shared" si="239"/>
        <v>27646.498000000003</v>
      </c>
      <c r="AF257">
        <f t="shared" si="240"/>
        <v>24528.122000000003</v>
      </c>
      <c r="AG257">
        <f t="shared" si="241"/>
        <v>21409.746000000003</v>
      </c>
      <c r="AH257">
        <f t="shared" si="242"/>
        <v>18291.370000000003</v>
      </c>
      <c r="AI257">
        <f t="shared" si="243"/>
        <v>15172.994000000001</v>
      </c>
      <c r="AJ257">
        <f t="shared" si="244"/>
        <v>12054.618</v>
      </c>
      <c r="AK257">
        <f t="shared" si="245"/>
        <v>8936.2420000000002</v>
      </c>
      <c r="AL257">
        <f t="shared" si="246"/>
        <v>5817.866</v>
      </c>
      <c r="AM257">
        <f t="shared" si="247"/>
        <v>2699.49</v>
      </c>
      <c r="AN257">
        <f t="shared" si="248"/>
        <v>730.61115558165955</v>
      </c>
      <c r="AO257">
        <f t="shared" si="249"/>
        <v>28760.280999999999</v>
      </c>
      <c r="AP257">
        <f t="shared" si="250"/>
        <v>26113.386999999999</v>
      </c>
      <c r="AQ257">
        <f t="shared" si="251"/>
        <v>23466.492999999999</v>
      </c>
      <c r="AR257">
        <f t="shared" si="252"/>
        <v>20819.598999999998</v>
      </c>
      <c r="AS257">
        <f t="shared" si="253"/>
        <v>18172.704999999998</v>
      </c>
      <c r="AT257">
        <f t="shared" si="254"/>
        <v>15525.811</v>
      </c>
      <c r="AU257">
        <f t="shared" si="255"/>
        <v>12878.916999999999</v>
      </c>
      <c r="AV257">
        <f t="shared" si="256"/>
        <v>10232.022999999999</v>
      </c>
      <c r="AW257">
        <f t="shared" si="257"/>
        <v>7585.128999999999</v>
      </c>
      <c r="AX257">
        <f t="shared" si="258"/>
        <v>4938.2349999999997</v>
      </c>
      <c r="AY257">
        <f t="shared" si="259"/>
        <v>2291.3409999999999</v>
      </c>
      <c r="AZ257">
        <f t="shared" si="260"/>
        <v>620.14659024061257</v>
      </c>
      <c r="BA257">
        <f t="shared" si="261"/>
        <v>28023.99</v>
      </c>
      <c r="BB257">
        <f t="shared" si="262"/>
        <v>25444.859</v>
      </c>
      <c r="BC257">
        <f t="shared" si="263"/>
        <v>22865.727999999999</v>
      </c>
      <c r="BD257">
        <f t="shared" si="264"/>
        <v>20286.596999999998</v>
      </c>
      <c r="BE257">
        <f t="shared" si="265"/>
        <v>17707.465999999997</v>
      </c>
      <c r="BF257">
        <f t="shared" si="266"/>
        <v>15128.334999999997</v>
      </c>
      <c r="BG257">
        <f t="shared" si="267"/>
        <v>12549.203999999998</v>
      </c>
      <c r="BH257">
        <f t="shared" si="268"/>
        <v>9970.0729999999985</v>
      </c>
      <c r="BI257">
        <f t="shared" si="269"/>
        <v>7390.9419999999991</v>
      </c>
      <c r="BJ257">
        <f t="shared" si="270"/>
        <v>4811.8109999999997</v>
      </c>
      <c r="BK257">
        <f t="shared" si="271"/>
        <v>2232.6799999999998</v>
      </c>
      <c r="BL257">
        <f t="shared" si="272"/>
        <v>604.27023041517032</v>
      </c>
      <c r="BM257">
        <f t="shared" si="273"/>
        <v>39219.569000000003</v>
      </c>
      <c r="BN257">
        <f t="shared" si="274"/>
        <v>36254.202000000005</v>
      </c>
      <c r="BO257">
        <f t="shared" si="275"/>
        <v>31587.792000000001</v>
      </c>
      <c r="BP257">
        <f t="shared" si="276"/>
        <v>26921.382000000001</v>
      </c>
      <c r="BQ257">
        <f t="shared" si="277"/>
        <v>22254.972000000002</v>
      </c>
      <c r="BR257">
        <f t="shared" si="278"/>
        <v>17588.562000000002</v>
      </c>
      <c r="BS257">
        <f t="shared" si="279"/>
        <v>14303.827000000001</v>
      </c>
      <c r="BT257">
        <f t="shared" si="280"/>
        <v>11019.092000000001</v>
      </c>
      <c r="BU257">
        <f t="shared" si="281"/>
        <v>7734.357</v>
      </c>
      <c r="BV257">
        <f t="shared" si="282"/>
        <v>4449.6220000000003</v>
      </c>
      <c r="BW257">
        <f t="shared" si="283"/>
        <v>1164.8869999999999</v>
      </c>
      <c r="BX257" s="16">
        <f t="shared" si="284"/>
        <v>777.82459708661338</v>
      </c>
      <c r="BY257">
        <f t="shared" si="285"/>
        <v>2604.6971076596133</v>
      </c>
      <c r="BZ257">
        <f t="shared" si="286"/>
        <v>644.17259245819594</v>
      </c>
      <c r="CA257">
        <f t="shared" si="287"/>
        <v>773.71825131409662</v>
      </c>
      <c r="CB257">
        <f t="shared" si="288"/>
        <v>847.27041332262456</v>
      </c>
    </row>
    <row r="258" spans="1:80" x14ac:dyDescent="0.25">
      <c r="A258">
        <f>'Data Input'!A258</f>
        <v>1</v>
      </c>
      <c r="B258">
        <f>'Data Input'!C258</f>
        <v>57</v>
      </c>
      <c r="C258">
        <f t="shared" si="218"/>
        <v>58</v>
      </c>
      <c r="D258">
        <f t="shared" si="219"/>
        <v>59</v>
      </c>
      <c r="E258">
        <f t="shared" si="220"/>
        <v>60</v>
      </c>
      <c r="F258">
        <f t="shared" si="221"/>
        <v>61</v>
      </c>
      <c r="G258">
        <f t="shared" si="222"/>
        <v>62</v>
      </c>
      <c r="H258">
        <f t="shared" si="223"/>
        <v>63</v>
      </c>
      <c r="I258">
        <f t="shared" si="224"/>
        <v>64</v>
      </c>
      <c r="J258">
        <f t="shared" si="225"/>
        <v>65</v>
      </c>
      <c r="K258">
        <f t="shared" si="226"/>
        <v>66</v>
      </c>
      <c r="L258">
        <f t="shared" si="227"/>
        <v>67</v>
      </c>
      <c r="M258">
        <f>IF('Data Input'!D258&gt;=240,1,0)</f>
        <v>0</v>
      </c>
      <c r="N258">
        <f>_xlfn.IFS('Data Input'!F258&gt;=130,1,'Data Input'!G258=1,1,0=0,0)</f>
        <v>0</v>
      </c>
      <c r="O258">
        <f>'Data Input'!H258</f>
        <v>0</v>
      </c>
      <c r="P258">
        <f>'Data Input'!J258</f>
        <v>29.6</v>
      </c>
      <c r="Q258">
        <f t="shared" si="228"/>
        <v>0</v>
      </c>
      <c r="R258">
        <f>IF('Data Input'!I258&gt;=100,1,0)</f>
        <v>0</v>
      </c>
      <c r="S258" s="18">
        <f>'Data Input'!L258</f>
        <v>3</v>
      </c>
      <c r="T258" s="16">
        <f>'Data Input'!N258</f>
        <v>2016</v>
      </c>
      <c r="U258">
        <f t="shared" si="229"/>
        <v>0.53542892646436524</v>
      </c>
      <c r="V258">
        <f t="shared" si="230"/>
        <v>6.274444113725193E-2</v>
      </c>
      <c r="W258">
        <f t="shared" si="231"/>
        <v>0.33712934743231449</v>
      </c>
      <c r="X258" s="16">
        <f t="shared" si="232"/>
        <v>3.0506488007338045E-2</v>
      </c>
      <c r="Y258">
        <f t="shared" si="233"/>
        <v>2253.1618296260322</v>
      </c>
      <c r="Z258">
        <f t="shared" si="234"/>
        <v>28.861678804652811</v>
      </c>
      <c r="AA258">
        <f t="shared" si="235"/>
        <v>190.47562944945818</v>
      </c>
      <c r="AB258" s="16">
        <f t="shared" si="236"/>
        <v>155.90041177904217</v>
      </c>
      <c r="AC258">
        <f t="shared" si="237"/>
        <v>33464.364000000001</v>
      </c>
      <c r="AD258">
        <f t="shared" si="238"/>
        <v>30345.988000000001</v>
      </c>
      <c r="AE258">
        <f t="shared" si="239"/>
        <v>27227.612000000001</v>
      </c>
      <c r="AF258">
        <f t="shared" si="240"/>
        <v>24109.236000000001</v>
      </c>
      <c r="AG258">
        <f t="shared" si="241"/>
        <v>20990.86</v>
      </c>
      <c r="AH258">
        <f t="shared" si="242"/>
        <v>17872.484</v>
      </c>
      <c r="AI258">
        <f t="shared" si="243"/>
        <v>14754.108</v>
      </c>
      <c r="AJ258">
        <f t="shared" si="244"/>
        <v>11635.732</v>
      </c>
      <c r="AK258">
        <f t="shared" si="245"/>
        <v>8517.3559999999998</v>
      </c>
      <c r="AL258">
        <f t="shared" si="246"/>
        <v>5398.98</v>
      </c>
      <c r="AM258">
        <f t="shared" si="247"/>
        <v>2699.49</v>
      </c>
      <c r="AN258">
        <f t="shared" si="248"/>
        <v>859.8577916006335</v>
      </c>
      <c r="AO258">
        <f t="shared" si="249"/>
        <v>28404.727999999999</v>
      </c>
      <c r="AP258">
        <f t="shared" si="250"/>
        <v>25757.833999999999</v>
      </c>
      <c r="AQ258">
        <f t="shared" si="251"/>
        <v>23110.94</v>
      </c>
      <c r="AR258">
        <f t="shared" si="252"/>
        <v>20464.045999999998</v>
      </c>
      <c r="AS258">
        <f t="shared" si="253"/>
        <v>17817.151999999998</v>
      </c>
      <c r="AT258">
        <f t="shared" si="254"/>
        <v>15170.258</v>
      </c>
      <c r="AU258">
        <f t="shared" si="255"/>
        <v>12523.364</v>
      </c>
      <c r="AV258">
        <f t="shared" si="256"/>
        <v>9876.4699999999993</v>
      </c>
      <c r="AW258">
        <f t="shared" si="257"/>
        <v>7229.5759999999991</v>
      </c>
      <c r="AX258">
        <f t="shared" si="258"/>
        <v>4582.6819999999998</v>
      </c>
      <c r="AY258">
        <f t="shared" si="259"/>
        <v>2291.3409999999999</v>
      </c>
      <c r="AZ258">
        <f t="shared" si="260"/>
        <v>729.85179847685401</v>
      </c>
      <c r="BA258">
        <f t="shared" si="261"/>
        <v>27677.539000000004</v>
      </c>
      <c r="BB258">
        <f t="shared" si="262"/>
        <v>25098.408000000003</v>
      </c>
      <c r="BC258">
        <f t="shared" si="263"/>
        <v>22519.277000000002</v>
      </c>
      <c r="BD258">
        <f t="shared" si="264"/>
        <v>19940.146000000001</v>
      </c>
      <c r="BE258">
        <f t="shared" si="265"/>
        <v>17361.014999999999</v>
      </c>
      <c r="BF258">
        <f t="shared" si="266"/>
        <v>14781.883999999998</v>
      </c>
      <c r="BG258">
        <f t="shared" si="267"/>
        <v>12202.752999999999</v>
      </c>
      <c r="BH258">
        <f t="shared" si="268"/>
        <v>9623.6219999999994</v>
      </c>
      <c r="BI258">
        <f t="shared" si="269"/>
        <v>7044.491</v>
      </c>
      <c r="BJ258">
        <f t="shared" si="270"/>
        <v>4465.3599999999997</v>
      </c>
      <c r="BK258">
        <f t="shared" si="271"/>
        <v>2232.6799999999998</v>
      </c>
      <c r="BL258">
        <f t="shared" si="272"/>
        <v>711.16685557944311</v>
      </c>
      <c r="BM258">
        <f t="shared" si="273"/>
        <v>35797.58</v>
      </c>
      <c r="BN258">
        <f t="shared" si="274"/>
        <v>32832.213000000003</v>
      </c>
      <c r="BO258">
        <f t="shared" si="275"/>
        <v>28165.803</v>
      </c>
      <c r="BP258">
        <f t="shared" si="276"/>
        <v>23499.393</v>
      </c>
      <c r="BQ258">
        <f t="shared" si="277"/>
        <v>18832.983</v>
      </c>
      <c r="BR258">
        <f t="shared" si="278"/>
        <v>15548.248000000001</v>
      </c>
      <c r="BS258">
        <f t="shared" si="279"/>
        <v>12263.513000000001</v>
      </c>
      <c r="BT258">
        <f t="shared" si="280"/>
        <v>8978.7780000000002</v>
      </c>
      <c r="BU258">
        <f t="shared" si="281"/>
        <v>5694.0429999999997</v>
      </c>
      <c r="BV258">
        <f t="shared" si="282"/>
        <v>2409.308</v>
      </c>
      <c r="BW258">
        <f t="shared" si="283"/>
        <v>1244.421</v>
      </c>
      <c r="BX258" s="16">
        <f t="shared" si="284"/>
        <v>814.30271088126926</v>
      </c>
      <c r="BY258">
        <f t="shared" si="285"/>
        <v>3113.0196212266655</v>
      </c>
      <c r="BZ258">
        <f t="shared" si="286"/>
        <v>758.71347728150681</v>
      </c>
      <c r="CA258">
        <f t="shared" si="287"/>
        <v>901.64248502890132</v>
      </c>
      <c r="CB258">
        <f t="shared" si="288"/>
        <v>970.20312266031146</v>
      </c>
    </row>
    <row r="259" spans="1:80" x14ac:dyDescent="0.25">
      <c r="A259">
        <f>'Data Input'!A259</f>
        <v>1</v>
      </c>
      <c r="B259">
        <f>'Data Input'!C259</f>
        <v>45</v>
      </c>
      <c r="C259">
        <f t="shared" ref="C259:C322" si="289">B259+1</f>
        <v>46</v>
      </c>
      <c r="D259">
        <f t="shared" ref="D259:D322" si="290">C259+1</f>
        <v>47</v>
      </c>
      <c r="E259">
        <f t="shared" ref="E259:E322" si="291">D259+1</f>
        <v>48</v>
      </c>
      <c r="F259">
        <f t="shared" ref="F259:F322" si="292">E259+1</f>
        <v>49</v>
      </c>
      <c r="G259">
        <f t="shared" ref="G259:G322" si="293">F259+1</f>
        <v>50</v>
      </c>
      <c r="H259">
        <f t="shared" ref="H259:H322" si="294">G259+1</f>
        <v>51</v>
      </c>
      <c r="I259">
        <f t="shared" ref="I259:I322" si="295">H259+1</f>
        <v>52</v>
      </c>
      <c r="J259">
        <f t="shared" ref="J259:J322" si="296">I259+1</f>
        <v>53</v>
      </c>
      <c r="K259">
        <f t="shared" ref="K259:K322" si="297">J259+1</f>
        <v>54</v>
      </c>
      <c r="L259">
        <f t="shared" ref="L259:L322" si="298">K259+1</f>
        <v>55</v>
      </c>
      <c r="M259">
        <f>IF('Data Input'!D259&gt;=240,1,0)</f>
        <v>0</v>
      </c>
      <c r="N259">
        <f>_xlfn.IFS('Data Input'!F259&gt;=130,1,'Data Input'!G259=1,1,0=0,0)</f>
        <v>0</v>
      </c>
      <c r="O259">
        <f>'Data Input'!H259</f>
        <v>0</v>
      </c>
      <c r="P259">
        <f>'Data Input'!J259</f>
        <v>20.2</v>
      </c>
      <c r="Q259">
        <f t="shared" ref="Q259:Q322" si="299">IF(A259="M",1,0)</f>
        <v>0</v>
      </c>
      <c r="R259">
        <f>IF('Data Input'!I259&gt;=100,1,0)</f>
        <v>0</v>
      </c>
      <c r="S259" s="18">
        <f>'Data Input'!L259</f>
        <v>3</v>
      </c>
      <c r="T259" s="16">
        <f>'Data Input'!N259</f>
        <v>2016</v>
      </c>
      <c r="U259">
        <f t="shared" ref="U259:U322" si="300">EXP(-2.346104-Q259*0.74826-O259*0.059342+P259*0.084056+M259*0.388217+N259*0.341375)/(1+EXP(-2.346104-Q259*0.74826-O259*0.059342+P259*0.084056+M259*0.388217))</f>
        <v>0.34340141071820507</v>
      </c>
      <c r="V259">
        <f t="shared" ref="V259:V322" si="301">EXP(-4.04299-Q259*0.21011+O259*0.95911+P259*0.04524-M259*0.07818+N259*0.36214-R259*0.43584)/(1+EXP(-4.04299-Q259*0.21011+O259*0.95911+P259*0.04524-M259*0.07818+N259*0.36214-R259*0.43584))</f>
        <v>4.1921053953700473E-2</v>
      </c>
      <c r="W259">
        <f t="shared" ref="W259:W322" si="302">EXP(-1.85739-Q259*0.34009+O259*0.388879+P259*0.039908+M259*0.258545+N259*0.310812+R259*0.322393)/(1+EXP(-1.85739-Q259*0.34009+O259*0.388879+P259*0.039908+M259*0.258545+N259*0.310812+R259*0.322393))</f>
        <v>0.25898544581929356</v>
      </c>
      <c r="X259" s="16">
        <f t="shared" ref="X259:X322" si="303">IF(R259=0,EXP(-9.14458+Q259*0.284981+O259*0.165925+P259*0.192086+M259*0.273595+N259*0.490982)/(1+EXP(-9.14458+Q259*0.284981+O259*0.165925+P259*0.192086+M259*0.273595+N259*0.490982)),1)</f>
        <v>5.1456594550129756E-3</v>
      </c>
      <c r="Y259">
        <f t="shared" ref="Y259:Y322" si="304">(U259/11)*7714.93*66/11</f>
        <v>1445.0824612321101</v>
      </c>
      <c r="Z259">
        <f t="shared" ref="Z259:Z322" si="305">(V259/11)*843.311006512658*66/11</f>
        <v>19.28317429296359</v>
      </c>
      <c r="AA259">
        <f t="shared" ref="AA259:AA322" si="306">(W259/11)*1035.82*66/11</f>
        <v>146.3248933573858</v>
      </c>
      <c r="AB259" s="16">
        <f t="shared" ref="AB259:AB322" si="307">(X259/11)*9369.07*66/11</f>
        <v>26.296387434642778</v>
      </c>
      <c r="AC259">
        <f t="shared" ref="AC259:AC322" si="308">_xlfn.IFS(AND(B259&lt;20,$S259=0),4421.578,AND(B259&lt;20,$S259=1),3397.634,AND(B259&lt;20,$S259=2),3025.291,AND(B259&lt;20,$S259=3),2652.947,AND(B259&lt;20,$S259=4),2373.689,AND(B259&lt;25,$S259=0),4980.094,AND(B259&lt;25,$S259=1),3723.434,AND(B259&lt;25,$S259=2),3304.548,AND(B259&lt;25,$S259=3),2932.205,AND(B259&lt;25,$S259=4),2699.49,B259&lt;35,4654.293,AND(B259&lt;45,$S259=0),3211.462,AND(B259&lt;45,$S259=1),4188.864,AND(B259&lt;45,$S259=2),4607.75,AND(B259&lt;45,$S259=3),5026.637,AND(B259&lt;45,$S259=4),5212.808,AND(B259&lt;55,$S259=0),1768.631,AND(B259&lt;55,$S259=1),3909.606,AND(B259&lt;55,$S259=2),3630.349,AND(B259&lt;55,$S259=3),3956.149,AND(B259&lt;55,$S259=4),4328.493,AND(B259&lt;66,$S259=0),418.8864,AND(B259&lt;66,$S259=1),2001.346,AND(B259&lt;66,$S259=2),2699.49,AND(B259&lt;66,$S259=3),3118.376,AND(B259&lt;66,$S259=4),3490.72,AND(B259&gt;65,$S259=0),46.54293,AND(B259&gt;65,$S259=1),977.4016,AND(B259&gt;65,$S259=2),2187.518,AND(B259&gt;65,$S259=3),2699.49,AND(B259&gt;65,$S259=4),3118.376)+AD259</f>
        <v>42679.865999999995</v>
      </c>
      <c r="AD259">
        <f t="shared" ref="AD259:AD322" si="309">_xlfn.IFS(AND(C259&lt;20,$S259=0),4421.578,AND(C259&lt;20,$S259=1),3397.634,AND(C259&lt;20,$S259=2),3025.291,AND(C259&lt;20,$S259=3),2652.947,AND(C259&lt;20,$S259=4),2373.689,AND(C259&lt;25,$S259=0),4980.094,AND(C259&lt;25,$S259=1),3723.434,AND(C259&lt;25,$S259=2),3304.548,AND(C259&lt;25,$S259=3),2932.205,AND(C259&lt;25,$S259=4),2699.49,C259&lt;35,4654.293,AND(C259&lt;45,$S259=0),3211.462,AND(C259&lt;45,$S259=1),4188.864,AND(C259&lt;45,$S259=2),4607.75,AND(C259&lt;45,$S259=3),5026.637,AND(C259&lt;45,$S259=4),5212.808,AND(C259&lt;55,$S259=0),1768.631,AND(C259&lt;55,$S259=1),3909.606,AND(C259&lt;55,$S259=2),3630.349,AND(C259&lt;55,$S259=3),3956.149,AND(C259&lt;55,$S259=4),4328.493,AND(C259&lt;66,$S259=0),418.8864,AND(C259&lt;66,$S259=1),2001.346,AND(C259&lt;66,$S259=2),2699.49,AND(C259&lt;66,$S259=3),3118.376,AND(C259&lt;66,$S259=4),3490.72,AND(C259&gt;65,$S259=0),46.54293,AND(C259&gt;65,$S259=1),977.4016,AND(C259&gt;65,$S259=2),2187.518,AND(C259&gt;65,$S259=3),2699.49,AND(C259&gt;65,$S259=4),3118.376)+AE259</f>
        <v>38723.716999999997</v>
      </c>
      <c r="AE259">
        <f t="shared" ref="AE259:AE322" si="310">_xlfn.IFS(AND(D259&lt;20,$S259=0),4421.578,AND(D259&lt;20,$S259=1),3397.634,AND(D259&lt;20,$S259=2),3025.291,AND(D259&lt;20,$S259=3),2652.947,AND(D259&lt;20,$S259=4),2373.689,AND(D259&lt;25,$S259=0),4980.094,AND(D259&lt;25,$S259=1),3723.434,AND(D259&lt;25,$S259=2),3304.548,AND(D259&lt;25,$S259=3),2932.205,AND(D259&lt;25,$S259=4),2699.49,D259&lt;35,4654.293,AND(D259&lt;45,$S259=0),3211.462,AND(D259&lt;45,$S259=1),4188.864,AND(D259&lt;45,$S259=2),4607.75,AND(D259&lt;45,$S259=3),5026.637,AND(D259&lt;45,$S259=4),5212.808,AND(D259&lt;55,$S259=0),1768.631,AND(D259&lt;55,$S259=1),3909.606,AND(D259&lt;55,$S259=2),3630.349,AND(D259&lt;55,$S259=3),3956.149,AND(D259&lt;55,$S259=4),4328.493,AND(D259&lt;66,$S259=0),418.8864,AND(D259&lt;66,$S259=1),2001.346,AND(D259&lt;66,$S259=2),2699.49,AND(D259&lt;66,$S259=3),3118.376,AND(D259&lt;66,$S259=4),3490.72,AND(D259&gt;65,$S259=0),46.54293,AND(D259&gt;65,$S259=1),977.4016,AND(D259&gt;65,$S259=2),2187.518,AND(D259&gt;65,$S259=3),2699.49,AND(D259&gt;65,$S259=4),3118.376)+AF259</f>
        <v>34767.567999999999</v>
      </c>
      <c r="AF259">
        <f t="shared" ref="AF259:AF322" si="311">_xlfn.IFS(AND(E259&lt;20,$S259=0),4421.578,AND(E259&lt;20,$S259=1),3397.634,AND(E259&lt;20,$S259=2),3025.291,AND(E259&lt;20,$S259=3),2652.947,AND(E259&lt;20,$S259=4),2373.689,AND(E259&lt;25,$S259=0),4980.094,AND(E259&lt;25,$S259=1),3723.434,AND(E259&lt;25,$S259=2),3304.548,AND(E259&lt;25,$S259=3),2932.205,AND(E259&lt;25,$S259=4),2699.49,E259&lt;35,4654.293,AND(E259&lt;45,$S259=0),3211.462,AND(E259&lt;45,$S259=1),4188.864,AND(E259&lt;45,$S259=2),4607.75,AND(E259&lt;45,$S259=3),5026.637,AND(E259&lt;45,$S259=4),5212.808,AND(E259&lt;55,$S259=0),1768.631,AND(E259&lt;55,$S259=1),3909.606,AND(E259&lt;55,$S259=2),3630.349,AND(E259&lt;55,$S259=3),3956.149,AND(E259&lt;55,$S259=4),4328.493,AND(E259&lt;66,$S259=0),418.8864,AND(E259&lt;66,$S259=1),2001.346,AND(E259&lt;66,$S259=2),2699.49,AND(E259&lt;66,$S259=3),3118.376,AND(E259&lt;66,$S259=4),3490.72,AND(E259&gt;65,$S259=0),46.54293,AND(E259&gt;65,$S259=1),977.4016,AND(E259&gt;65,$S259=2),2187.518,AND(E259&gt;65,$S259=3),2699.49,AND(E259&gt;65,$S259=4),3118.376)+AG259</f>
        <v>30811.419000000002</v>
      </c>
      <c r="AG259">
        <f t="shared" ref="AG259:AG322" si="312">_xlfn.IFS(AND(F259&lt;20,$S259=0),4421.578,AND(F259&lt;20,$S259=1),3397.634,AND(F259&lt;20,$S259=2),3025.291,AND(F259&lt;20,$S259=3),2652.947,AND(F259&lt;20,$S259=4),2373.689,AND(F259&lt;25,$S259=0),4980.094,AND(F259&lt;25,$S259=1),3723.434,AND(F259&lt;25,$S259=2),3304.548,AND(F259&lt;25,$S259=3),2932.205,AND(F259&lt;25,$S259=4),2699.49,F259&lt;35,4654.293,AND(F259&lt;45,$S259=0),3211.462,AND(F259&lt;45,$S259=1),4188.864,AND(F259&lt;45,$S259=2),4607.75,AND(F259&lt;45,$S259=3),5026.637,AND(F259&lt;45,$S259=4),5212.808,AND(F259&lt;55,$S259=0),1768.631,AND(F259&lt;55,$S259=1),3909.606,AND(F259&lt;55,$S259=2),3630.349,AND(F259&lt;55,$S259=3),3956.149,AND(F259&lt;55,$S259=4),4328.493,AND(F259&lt;66,$S259=0),418.8864,AND(F259&lt;66,$S259=1),2001.346,AND(F259&lt;66,$S259=2),2699.49,AND(F259&lt;66,$S259=3),3118.376,AND(F259&lt;66,$S259=4),3490.72,AND(F259&gt;65,$S259=0),46.54293,AND(F259&gt;65,$S259=1),977.4016,AND(F259&gt;65,$S259=2),2187.518,AND(F259&gt;65,$S259=3),2699.49,AND(F259&gt;65,$S259=4),3118.376)+AH259</f>
        <v>26855.27</v>
      </c>
      <c r="AH259">
        <f t="shared" ref="AH259:AH322" si="313">_xlfn.IFS(AND(G259&lt;20,$S259=0),4421.578,AND(G259&lt;20,$S259=1),3397.634,AND(G259&lt;20,$S259=2),3025.291,AND(G259&lt;20,$S259=3),2652.947,AND(G259&lt;20,$S259=4),2373.689,AND(G259&lt;25,$S259=0),4980.094,AND(G259&lt;25,$S259=1),3723.434,AND(G259&lt;25,$S259=2),3304.548,AND(G259&lt;25,$S259=3),2932.205,AND(G259&lt;25,$S259=4),2699.49,G259&lt;35,4654.293,AND(G259&lt;45,$S259=0),3211.462,AND(G259&lt;45,$S259=1),4188.864,AND(G259&lt;45,$S259=2),4607.75,AND(G259&lt;45,$S259=3),5026.637,AND(G259&lt;45,$S259=4),5212.808,AND(G259&lt;55,$S259=0),1768.631,AND(G259&lt;55,$S259=1),3909.606,AND(G259&lt;55,$S259=2),3630.349,AND(G259&lt;55,$S259=3),3956.149,AND(G259&lt;55,$S259=4),4328.493,AND(G259&lt;66,$S259=0),418.8864,AND(G259&lt;66,$S259=1),2001.346,AND(G259&lt;66,$S259=2),2699.49,AND(G259&lt;66,$S259=3),3118.376,AND(G259&lt;66,$S259=4),3490.72,AND(G259&gt;65,$S259=0),46.54293,AND(G259&gt;65,$S259=1),977.4016,AND(G259&gt;65,$S259=2),2187.518,AND(G259&gt;65,$S259=3),2699.49,AND(G259&gt;65,$S259=4),3118.376)+AI259</f>
        <v>22899.120999999999</v>
      </c>
      <c r="AI259">
        <f t="shared" ref="AI259:AI322" si="314">_xlfn.IFS(AND(H259&lt;20,$S259=0),4421.578,AND(H259&lt;20,$S259=1),3397.634,AND(H259&lt;20,$S259=2),3025.291,AND(H259&lt;20,$S259=3),2652.947,AND(H259&lt;20,$S259=4),2373.689,AND(H259&lt;25,$S259=0),4980.094,AND(H259&lt;25,$S259=1),3723.434,AND(H259&lt;25,$S259=2),3304.548,AND(H259&lt;25,$S259=3),2932.205,AND(H259&lt;25,$S259=4),2699.49,H259&lt;35,4654.293,AND(H259&lt;45,$S259=0),3211.462,AND(H259&lt;45,$S259=1),4188.864,AND(H259&lt;45,$S259=2),4607.75,AND(H259&lt;45,$S259=3),5026.637,AND(H259&lt;45,$S259=4),5212.808,AND(H259&lt;55,$S259=0),1768.631,AND(H259&lt;55,$S259=1),3909.606,AND(H259&lt;55,$S259=2),3630.349,AND(H259&lt;55,$S259=3),3956.149,AND(H259&lt;55,$S259=4),4328.493,AND(H259&lt;66,$S259=0),418.8864,AND(H259&lt;66,$S259=1),2001.346,AND(H259&lt;66,$S259=2),2699.49,AND(H259&lt;66,$S259=3),3118.376,AND(H259&lt;66,$S259=4),3490.72,AND(H259&gt;65,$S259=0),46.54293,AND(H259&gt;65,$S259=1),977.4016,AND(H259&gt;65,$S259=2),2187.518,AND(H259&gt;65,$S259=3),2699.49,AND(H259&gt;65,$S259=4),3118.376)+AJ259</f>
        <v>18942.971999999998</v>
      </c>
      <c r="AJ259">
        <f t="shared" ref="AJ259:AJ322" si="315">_xlfn.IFS(AND(I259&lt;20,$S259=0),4421.578,AND(I259&lt;20,$S259=1),3397.634,AND(I259&lt;20,$S259=2),3025.291,AND(I259&lt;20,$S259=3),2652.947,AND(I259&lt;20,$S259=4),2373.689,AND(I259&lt;25,$S259=0),4980.094,AND(I259&lt;25,$S259=1),3723.434,AND(I259&lt;25,$S259=2),3304.548,AND(I259&lt;25,$S259=3),2932.205,AND(I259&lt;25,$S259=4),2699.49,I259&lt;35,4654.293,AND(I259&lt;45,$S259=0),3211.462,AND(I259&lt;45,$S259=1),4188.864,AND(I259&lt;45,$S259=2),4607.75,AND(I259&lt;45,$S259=3),5026.637,AND(I259&lt;45,$S259=4),5212.808,AND(I259&lt;55,$S259=0),1768.631,AND(I259&lt;55,$S259=1),3909.606,AND(I259&lt;55,$S259=2),3630.349,AND(I259&lt;55,$S259=3),3956.149,AND(I259&lt;55,$S259=4),4328.493,AND(I259&lt;66,$S259=0),418.8864,AND(I259&lt;66,$S259=1),2001.346,AND(I259&lt;66,$S259=2),2699.49,AND(I259&lt;66,$S259=3),3118.376,AND(I259&lt;66,$S259=4),3490.72,AND(I259&gt;65,$S259=0),46.54293,AND(I259&gt;65,$S259=1),977.4016,AND(I259&gt;65,$S259=2),2187.518,AND(I259&gt;65,$S259=3),2699.49,AND(I259&gt;65,$S259=4),3118.376)+AK259</f>
        <v>14986.822999999999</v>
      </c>
      <c r="AK259">
        <f t="shared" ref="AK259:AK322" si="316">_xlfn.IFS(AND(J259&lt;20,$S259=0),4421.578,AND(J259&lt;20,$S259=1),3397.634,AND(J259&lt;20,$S259=2),3025.291,AND(J259&lt;20,$S259=3),2652.947,AND(J259&lt;20,$S259=4),2373.689,AND(J259&lt;25,$S259=0),4980.094,AND(J259&lt;25,$S259=1),3723.434,AND(J259&lt;25,$S259=2),3304.548,AND(J259&lt;25,$S259=3),2932.205,AND(J259&lt;25,$S259=4),2699.49,J259&lt;35,4654.293,AND(J259&lt;45,$S259=0),3211.462,AND(J259&lt;45,$S259=1),4188.864,AND(J259&lt;45,$S259=2),4607.75,AND(J259&lt;45,$S259=3),5026.637,AND(J259&lt;45,$S259=4),5212.808,AND(J259&lt;55,$S259=0),1768.631,AND(J259&lt;55,$S259=1),3909.606,AND(J259&lt;55,$S259=2),3630.349,AND(J259&lt;55,$S259=3),3956.149,AND(J259&lt;55,$S259=4),4328.493,AND(J259&lt;66,$S259=0),418.8864,AND(J259&lt;66,$S259=1),2001.346,AND(J259&lt;66,$S259=2),2699.49,AND(J259&lt;66,$S259=3),3118.376,AND(J259&lt;66,$S259=4),3490.72,AND(J259&gt;65,$S259=0),46.54293,AND(J259&gt;65,$S259=1),977.4016,AND(J259&gt;65,$S259=2),2187.518,AND(J259&gt;65,$S259=3),2699.49,AND(J259&gt;65,$S259=4),3118.376)+AL259</f>
        <v>11030.673999999999</v>
      </c>
      <c r="AL259">
        <f t="shared" ref="AL259:AL322" si="317">_xlfn.IFS(AND(K259&lt;20,$S259=0),4421.578,AND(K259&lt;20,$S259=1),3397.634,AND(K259&lt;20,$S259=2),3025.291,AND(K259&lt;20,$S259=3),2652.947,AND(K259&lt;20,$S259=4),2373.689,AND(K259&lt;25,$S259=0),4980.094,AND(K259&lt;25,$S259=1),3723.434,AND(K259&lt;25,$S259=2),3304.548,AND(K259&lt;25,$S259=3),2932.205,AND(K259&lt;25,$S259=4),2699.49,K259&lt;35,4654.293,AND(K259&lt;45,$S259=0),3211.462,AND(K259&lt;45,$S259=1),4188.864,AND(K259&lt;45,$S259=2),4607.75,AND(K259&lt;45,$S259=3),5026.637,AND(K259&lt;45,$S259=4),5212.808,AND(K259&lt;55,$S259=0),1768.631,AND(K259&lt;55,$S259=1),3909.606,AND(K259&lt;55,$S259=2),3630.349,AND(K259&lt;55,$S259=3),3956.149,AND(K259&lt;55,$S259=4),4328.493,AND(K259&lt;66,$S259=0),418.8864,AND(K259&lt;66,$S259=1),2001.346,AND(K259&lt;66,$S259=2),2699.49,AND(K259&lt;66,$S259=3),3118.376,AND(K259&lt;66,$S259=4),3490.72,AND(K259&gt;65,$S259=0),46.54293,AND(K259&gt;65,$S259=1),977.4016,AND(K259&gt;65,$S259=2),2187.518,AND(K259&gt;65,$S259=3),2699.49,AND(K259&gt;65,$S259=4),3118.376)+AM259</f>
        <v>7074.5249999999996</v>
      </c>
      <c r="AM259">
        <f t="shared" ref="AM259:AM322" si="318">_xlfn.IFS(AND(L259&lt;20,$S259=0),4421.578,AND(L259&lt;20,$S259=1),3397.634,AND(L259&lt;20,$S259=2),3025.291,AND(L259&lt;20,$S259=3),2652.947,AND(L259&lt;20,$S259=4),2373.689,AND(L259&lt;25,$S259=0),4980.094,AND(L259&lt;25,$S259=1),3723.434,AND(L259&lt;25,$S259=2),3304.548,AND(L259&lt;25,$S259=3),2932.205,AND(L259&lt;25,$S259=4),2699.49,L259&lt;35,4654.293,AND(L259&lt;45,$S259=0),3211.462,AND(L259&lt;45,$S259=1),4188.864,AND(L259&lt;45,$S259=2),4607.75,AND(L259&lt;45,$S259=3),5026.637,AND(L259&lt;45,$S259=4),5212.808,AND(L259&lt;55,$S259=0),1768.631,AND(L259&lt;55,$S259=1),3909.606,AND(L259&lt;55,$S259=2),3630.349,AND(L259&lt;55,$S259=3),3956.149,AND(L259&lt;55,$S259=4),4328.493,AND(L259&lt;66,$S259=0),418.8864,AND(L259&lt;66,$S259=1),2001.346,AND(L259&lt;66,$S259=2),2699.49,AND(L259&lt;66,$S259=3),3118.376,AND(L259&lt;66,$S259=4),3490.72,AND(L259&gt;65,$S259=0),46.54293,AND(L259&gt;65,$S259=1),977.4016,AND(L259&gt;65,$S259=2),2187.518,AND(L259&gt;65,$S259=3),2699.49,AND(L259&gt;65,$S259=4),3118.376)</f>
        <v>3118.3760000000002</v>
      </c>
      <c r="AN259">
        <f t="shared" ref="AN259:AN322" si="319">(U259/11)*SUM(AC259:AL259)/11</f>
        <v>706.02182061260999</v>
      </c>
      <c r="AO259">
        <f t="shared" ref="AO259:AO322" si="320">_xlfn.IFS(AND(B259&lt;20,$S259=0),3753.058,AND(B259&lt;20,$S259=1),2883.929,AND(B259&lt;20,$S259=2),2567.882,AND(B259&lt;20,$S259=3),2251.835,AND(B259&lt;20,$S259=4),2014.8,AND(B259&lt;25,$S259=0),4227.129,AND(B259&lt;25,$S259=1),3160.47,AND(B259&lt;25,$S259=2),2804.917,AND(B259&lt;25,$S259=3),2488.87,AND(B259&lt;25,$S259=4),2291.341,B259&lt;35,3950.588,AND(B259&lt;45,$S259=0),2725.906,AND(B259&lt;45,$S259=1),3555.529,AND(B259&lt;45,$S259=2),3911.082,AND(B259&lt;45,$S259=3),4266.635,AND(B259&lt;45,$S259=4),4424.658,AND(B259&lt;55,$S278=0),1501.223,AND(B259&lt;55,$S259=1),3318.494,AND(B259&lt;55,$S259=2),3081.458,AND(B259&lt;55,$S259=3),3358,AND(B259&lt;55,$S259=4),3674.047,AND(B259&lt;66,$S259=0),355.5529,AND(B259&lt;66,$S259=1),1689.753,AND(B259&lt;66,$S259=2),2291.341,AND(B259&lt;66,$S259=3),2646.894,AND(B259&lt;66,$S259=4),2962.941,AND(B259&gt;65,$S259=0),39.50588,AND(B259&gt;65,$S259=1),829.6234,AND(B259&gt;65,$S259=2),1856.776,AND(B259&gt;65,$S259=3),2291.341,AND(B259&gt;65,$S259=4),2646.894)+AP259</f>
        <v>36226.894</v>
      </c>
      <c r="AP259">
        <f t="shared" ref="AP259:AP322" si="321">_xlfn.IFS(AND(C259&lt;20,$S259=0),3753.058,AND(C259&lt;20,$S259=1),2883.929,AND(C259&lt;20,$S259=2),2567.882,AND(C259&lt;20,$S259=3),2251.835,AND(C259&lt;20,$S259=4),2014.8,AND(C259&lt;25,$S259=0),4227.129,AND(C259&lt;25,$S259=1),3160.47,AND(C259&lt;25,$S259=2),2804.917,AND(C259&lt;25,$S259=3),2488.87,AND(C259&lt;25,$S259=4),2291.341,C259&lt;35,3950.588,AND(C259&lt;45,$S259=0),2725.906,AND(C259&lt;45,$S259=1),3555.529,AND(C259&lt;45,$S259=2),3911.082,AND(C259&lt;45,$S259=3),4266.635,AND(C259&lt;45,$S259=4),4424.658,AND(C259&lt;55,$S278=0),1501.223,AND(C259&lt;55,$S259=1),3318.494,AND(C259&lt;55,$S259=2),3081.458,AND(C259&lt;55,$S259=3),3358,AND(C259&lt;55,$S259=4),3674.047,AND(C259&lt;66,$S259=0),355.5529,AND(C259&lt;66,$S259=1),1689.753,AND(C259&lt;66,$S259=2),2291.341,AND(C259&lt;66,$S259=3),2646.894,AND(C259&lt;66,$S259=4),2962.941,AND(C259&gt;65,$S259=0),39.50588,AND(C259&gt;65,$S259=1),829.6234,AND(C259&gt;65,$S259=2),1856.776,AND(C259&gt;65,$S259=3),2291.341,AND(C259&gt;65,$S259=4),2646.894)+AQ259</f>
        <v>32868.894</v>
      </c>
      <c r="AQ259">
        <f t="shared" ref="AQ259:AQ322" si="322">_xlfn.IFS(AND(D259&lt;20,$S259=0),3753.058,AND(D259&lt;20,$S259=1),2883.929,AND(D259&lt;20,$S259=2),2567.882,AND(D259&lt;20,$S259=3),2251.835,AND(D259&lt;20,$S259=4),2014.8,AND(D259&lt;25,$S259=0),4227.129,AND(D259&lt;25,$S259=1),3160.47,AND(D259&lt;25,$S259=2),2804.917,AND(D259&lt;25,$S259=3),2488.87,AND(D259&lt;25,$S259=4),2291.341,D259&lt;35,3950.588,AND(D259&lt;45,$S259=0),2725.906,AND(D259&lt;45,$S259=1),3555.529,AND(D259&lt;45,$S259=2),3911.082,AND(D259&lt;45,$S259=3),4266.635,AND(D259&lt;45,$S259=4),4424.658,AND(D259&lt;55,$S278=0),1501.223,AND(D259&lt;55,$S259=1),3318.494,AND(D259&lt;55,$S259=2),3081.458,AND(D259&lt;55,$S259=3),3358,AND(D259&lt;55,$S259=4),3674.047,AND(D259&lt;66,$S259=0),355.5529,AND(D259&lt;66,$S259=1),1689.753,AND(D259&lt;66,$S259=2),2291.341,AND(D259&lt;66,$S259=3),2646.894,AND(D259&lt;66,$S259=4),2962.941,AND(D259&gt;65,$S259=0),39.50588,AND(D259&gt;65,$S259=1),829.6234,AND(D259&gt;65,$S259=2),1856.776,AND(D259&gt;65,$S259=3),2291.341,AND(D259&gt;65,$S259=4),2646.894)+AR259</f>
        <v>29510.894</v>
      </c>
      <c r="AR259">
        <f t="shared" ref="AR259:AR322" si="323">_xlfn.IFS(AND(E259&lt;20,$S259=0),3753.058,AND(E259&lt;20,$S259=1),2883.929,AND(E259&lt;20,$S259=2),2567.882,AND(E259&lt;20,$S259=3),2251.835,AND(E259&lt;20,$S259=4),2014.8,AND(E259&lt;25,$S259=0),4227.129,AND(E259&lt;25,$S259=1),3160.47,AND(E259&lt;25,$S259=2),2804.917,AND(E259&lt;25,$S259=3),2488.87,AND(E259&lt;25,$S259=4),2291.341,E259&lt;35,3950.588,AND(E259&lt;45,$S259=0),2725.906,AND(E259&lt;45,$S259=1),3555.529,AND(E259&lt;45,$S259=2),3911.082,AND(E259&lt;45,$S259=3),4266.635,AND(E259&lt;45,$S259=4),4424.658,AND(E259&lt;55,$S278=0),1501.223,AND(E259&lt;55,$S259=1),3318.494,AND(E259&lt;55,$S259=2),3081.458,AND(E259&lt;55,$S259=3),3358,AND(E259&lt;55,$S259=4),3674.047,AND(E259&lt;66,$S259=0),355.5529,AND(E259&lt;66,$S259=1),1689.753,AND(E259&lt;66,$S259=2),2291.341,AND(E259&lt;66,$S259=3),2646.894,AND(E259&lt;66,$S259=4),2962.941,AND(E259&gt;65,$S259=0),39.50588,AND(E259&gt;65,$S259=1),829.6234,AND(E259&gt;65,$S259=2),1856.776,AND(E259&gt;65,$S259=3),2291.341,AND(E259&gt;65,$S259=4),2646.894)+AS259</f>
        <v>26152.894</v>
      </c>
      <c r="AS259">
        <f t="shared" ref="AS259:AS322" si="324">_xlfn.IFS(AND(F259&lt;20,$S259=0),3753.058,AND(F259&lt;20,$S259=1),2883.929,AND(F259&lt;20,$S259=2),2567.882,AND(F259&lt;20,$S259=3),2251.835,AND(F259&lt;20,$S259=4),2014.8,AND(F259&lt;25,$S259=0),4227.129,AND(F259&lt;25,$S259=1),3160.47,AND(F259&lt;25,$S259=2),2804.917,AND(F259&lt;25,$S259=3),2488.87,AND(F259&lt;25,$S259=4),2291.341,F259&lt;35,3950.588,AND(F259&lt;45,$S259=0),2725.906,AND(F259&lt;45,$S259=1),3555.529,AND(F259&lt;45,$S259=2),3911.082,AND(F259&lt;45,$S259=3),4266.635,AND(F259&lt;45,$S259=4),4424.658,AND(F259&lt;55,$S278=0),1501.223,AND(F259&lt;55,$S259=1),3318.494,AND(F259&lt;55,$S259=2),3081.458,AND(F259&lt;55,$S259=3),3358,AND(F259&lt;55,$S259=4),3674.047,AND(F259&lt;66,$S259=0),355.5529,AND(F259&lt;66,$S259=1),1689.753,AND(F259&lt;66,$S259=2),2291.341,AND(F259&lt;66,$S259=3),2646.894,AND(F259&lt;66,$S259=4),2962.941,AND(F259&gt;65,$S259=0),39.50588,AND(F259&gt;65,$S259=1),829.6234,AND(F259&gt;65,$S259=2),1856.776,AND(F259&gt;65,$S259=3),2291.341,AND(F259&gt;65,$S259=4),2646.894)+AT259</f>
        <v>22794.894</v>
      </c>
      <c r="AT259">
        <f t="shared" ref="AT259:AT322" si="325">_xlfn.IFS(AND(G259&lt;20,$S259=0),3753.058,AND(G259&lt;20,$S259=1),2883.929,AND(G259&lt;20,$S259=2),2567.882,AND(G259&lt;20,$S259=3),2251.835,AND(G259&lt;20,$S259=4),2014.8,AND(G259&lt;25,$S259=0),4227.129,AND(G259&lt;25,$S259=1),3160.47,AND(G259&lt;25,$S259=2),2804.917,AND(G259&lt;25,$S259=3),2488.87,AND(G259&lt;25,$S259=4),2291.341,G259&lt;35,3950.588,AND(G259&lt;45,$S259=0),2725.906,AND(G259&lt;45,$S259=1),3555.529,AND(G259&lt;45,$S259=2),3911.082,AND(G259&lt;45,$S259=3),4266.635,AND(G259&lt;45,$S259=4),4424.658,AND(G259&lt;55,$S278=0),1501.223,AND(G259&lt;55,$S259=1),3318.494,AND(G259&lt;55,$S259=2),3081.458,AND(G259&lt;55,$S259=3),3358,AND(G259&lt;55,$S259=4),3674.047,AND(G259&lt;66,$S259=0),355.5529,AND(G259&lt;66,$S259=1),1689.753,AND(G259&lt;66,$S259=2),2291.341,AND(G259&lt;66,$S259=3),2646.894,AND(G259&lt;66,$S259=4),2962.941,AND(G259&gt;65,$S259=0),39.50588,AND(G259&gt;65,$S259=1),829.6234,AND(G259&gt;65,$S259=2),1856.776,AND(G259&gt;65,$S259=3),2291.341,AND(G259&gt;65,$S259=4),2646.894)+AU259</f>
        <v>19436.894</v>
      </c>
      <c r="AU259">
        <f t="shared" ref="AU259:AU322" si="326">_xlfn.IFS(AND(H259&lt;20,$S259=0),3753.058,AND(H259&lt;20,$S259=1),2883.929,AND(H259&lt;20,$S259=2),2567.882,AND(H259&lt;20,$S259=3),2251.835,AND(H259&lt;20,$S259=4),2014.8,AND(H259&lt;25,$S259=0),4227.129,AND(H259&lt;25,$S259=1),3160.47,AND(H259&lt;25,$S259=2),2804.917,AND(H259&lt;25,$S259=3),2488.87,AND(H259&lt;25,$S259=4),2291.341,H259&lt;35,3950.588,AND(H259&lt;45,$S259=0),2725.906,AND(H259&lt;45,$S259=1),3555.529,AND(H259&lt;45,$S259=2),3911.082,AND(H259&lt;45,$S259=3),4266.635,AND(H259&lt;45,$S259=4),4424.658,AND(H259&lt;55,$S278=0),1501.223,AND(H259&lt;55,$S259=1),3318.494,AND(H259&lt;55,$S259=2),3081.458,AND(H259&lt;55,$S259=3),3358,AND(H259&lt;55,$S259=4),3674.047,AND(H259&lt;66,$S259=0),355.5529,AND(H259&lt;66,$S259=1),1689.753,AND(H259&lt;66,$S259=2),2291.341,AND(H259&lt;66,$S259=3),2646.894,AND(H259&lt;66,$S259=4),2962.941,AND(H259&gt;65,$S259=0),39.50588,AND(H259&gt;65,$S259=1),829.6234,AND(H259&gt;65,$S259=2),1856.776,AND(H259&gt;65,$S259=3),2291.341,AND(H259&gt;65,$S259=4),2646.894)+AV259</f>
        <v>16078.894</v>
      </c>
      <c r="AV259">
        <f t="shared" ref="AV259:AV322" si="327">_xlfn.IFS(AND(I259&lt;20,$S259=0),3753.058,AND(I259&lt;20,$S259=1),2883.929,AND(I259&lt;20,$S259=2),2567.882,AND(I259&lt;20,$S259=3),2251.835,AND(I259&lt;20,$S259=4),2014.8,AND(I259&lt;25,$S259=0),4227.129,AND(I259&lt;25,$S259=1),3160.47,AND(I259&lt;25,$S259=2),2804.917,AND(I259&lt;25,$S259=3),2488.87,AND(I259&lt;25,$S259=4),2291.341,I259&lt;35,3950.588,AND(I259&lt;45,$S259=0),2725.906,AND(I259&lt;45,$S259=1),3555.529,AND(I259&lt;45,$S259=2),3911.082,AND(I259&lt;45,$S259=3),4266.635,AND(I259&lt;45,$S259=4),4424.658,AND(I259&lt;55,$S278=0),1501.223,AND(I259&lt;55,$S259=1),3318.494,AND(I259&lt;55,$S259=2),3081.458,AND(I259&lt;55,$S259=3),3358,AND(I259&lt;55,$S259=4),3674.047,AND(I259&lt;66,$S259=0),355.5529,AND(I259&lt;66,$S259=1),1689.753,AND(I259&lt;66,$S259=2),2291.341,AND(I259&lt;66,$S259=3),2646.894,AND(I259&lt;66,$S259=4),2962.941,AND(I259&gt;65,$S259=0),39.50588,AND(I259&gt;65,$S259=1),829.6234,AND(I259&gt;65,$S259=2),1856.776,AND(I259&gt;65,$S259=3),2291.341,AND(I259&gt;65,$S259=4),2646.894)+AW259</f>
        <v>12720.894</v>
      </c>
      <c r="AW259">
        <f t="shared" ref="AW259:AW322" si="328">_xlfn.IFS(AND(J259&lt;20,$S259=0),3753.058,AND(J259&lt;20,$S259=1),2883.929,AND(J259&lt;20,$S259=2),2567.882,AND(J259&lt;20,$S259=3),2251.835,AND(J259&lt;20,$S259=4),2014.8,AND(J259&lt;25,$S259=0),4227.129,AND(J259&lt;25,$S259=1),3160.47,AND(J259&lt;25,$S259=2),2804.917,AND(J259&lt;25,$S259=3),2488.87,AND(J259&lt;25,$S259=4),2291.341,J259&lt;35,3950.588,AND(J259&lt;45,$S259=0),2725.906,AND(J259&lt;45,$S259=1),3555.529,AND(J259&lt;45,$S259=2),3911.082,AND(J259&lt;45,$S259=3),4266.635,AND(J259&lt;45,$S259=4),4424.658,AND(J259&lt;55,$S278=0),1501.223,AND(J259&lt;55,$S259=1),3318.494,AND(J259&lt;55,$S259=2),3081.458,AND(J259&lt;55,$S259=3),3358,AND(J259&lt;55,$S259=4),3674.047,AND(J259&lt;66,$S259=0),355.5529,AND(J259&lt;66,$S259=1),1689.753,AND(J259&lt;66,$S259=2),2291.341,AND(J259&lt;66,$S259=3),2646.894,AND(J259&lt;66,$S259=4),2962.941,AND(J259&gt;65,$S259=0),39.50588,AND(J259&gt;65,$S259=1),829.6234,AND(J259&gt;65,$S259=2),1856.776,AND(J259&gt;65,$S259=3),2291.341,AND(J259&gt;65,$S259=4),2646.894)+AX259</f>
        <v>9362.8940000000002</v>
      </c>
      <c r="AX259">
        <f t="shared" ref="AX259:AX322" si="329">_xlfn.IFS(AND(K259&lt;20,$S259=0),3753.058,AND(K259&lt;20,$S259=1),2883.929,AND(K259&lt;20,$S259=2),2567.882,AND(K259&lt;20,$S259=3),2251.835,AND(K259&lt;20,$S259=4),2014.8,AND(K259&lt;25,$S259=0),4227.129,AND(K259&lt;25,$S259=1),3160.47,AND(K259&lt;25,$S259=2),2804.917,AND(K259&lt;25,$S259=3),2488.87,AND(K259&lt;25,$S259=4),2291.341,K259&lt;35,3950.588,AND(K259&lt;45,$S259=0),2725.906,AND(K259&lt;45,$S259=1),3555.529,AND(K259&lt;45,$S259=2),3911.082,AND(K259&lt;45,$S259=3),4266.635,AND(K259&lt;45,$S259=4),4424.658,AND(K259&lt;55,$S278=0),1501.223,AND(K259&lt;55,$S259=1),3318.494,AND(K259&lt;55,$S259=2),3081.458,AND(K259&lt;55,$S259=3),3358,AND(K259&lt;55,$S259=4),3674.047,AND(K259&lt;66,$S259=0),355.5529,AND(K259&lt;66,$S259=1),1689.753,AND(K259&lt;66,$S259=2),2291.341,AND(K259&lt;66,$S259=3),2646.894,AND(K259&lt;66,$S259=4),2962.941,AND(K259&gt;65,$S259=0),39.50588,AND(K259&gt;65,$S259=1),829.6234,AND(K259&gt;65,$S259=2),1856.776,AND(K259&gt;65,$S259=3),2291.341,AND(K259&gt;65,$S259=4),2646.894)+AY259</f>
        <v>6004.8940000000002</v>
      </c>
      <c r="AY259">
        <f t="shared" ref="AY259:AY322" si="330">_xlfn.IFS(AND(L259&lt;20,$S259=0),3753.058,AND(L259&lt;20,$S259=1),2883.929,AND(L259&lt;20,$S259=2),2567.882,AND(L259&lt;20,$S259=3),2251.835,AND(L259&lt;20,$S259=4),2014.8,AND(L259&lt;25,$S259=0),4227.129,AND(L259&lt;25,$S259=1),3160.47,AND(L259&lt;25,$S259=2),2804.917,AND(L259&lt;25,$S259=3),2488.87,AND(L259&lt;25,$S259=4),2291.341,L259&lt;35,3950.588,AND(L259&lt;45,$S259=0),2725.906,AND(L259&lt;45,$S259=1),3555.529,AND(L259&lt;45,$S259=2),3911.082,AND(L259&lt;45,$S259=3),4266.635,AND(L259&lt;45,$S259=4),4424.658,AND(L259&lt;55,$S278=0),1501.223,AND(L259&lt;55,$S259=1),3318.494,AND(L259&lt;55,$S259=2),3081.458,AND(L259&lt;55,$S259=3),3358,AND(L259&lt;55,$S259=4),3674.047,AND(L259&lt;66,$S259=0),355.5529,AND(L259&lt;66,$S259=1),1689.753,AND(L259&lt;66,$S259=2),2291.341,AND(L259&lt;66,$S259=3),2646.894,AND(L259&lt;66,$S259=4),2962.941,AND(L259&gt;65,$S259=0),39.50588,AND(L259&gt;65,$S259=1),829.6234,AND(L259&gt;65,$S259=2),1856.776,AND(L259&gt;65,$S259=3),2291.341,AND(L259&gt;65,$S259=4),2646.894)</f>
        <v>2646.8939999999998</v>
      </c>
      <c r="AZ259">
        <f t="shared" ref="AZ259:AZ322" si="331">(U259/11)*SUM(AO259:AX259)/11</f>
        <v>599.27502381620513</v>
      </c>
      <c r="BA259">
        <f t="shared" ref="BA259:BA322" si="332">_xlfn.IFS(AND(B259&lt;20,$S259=0),3656.976,AND(B259&lt;20,$S259=1),2810.098,AND(B259&lt;20,$S259=2),2502.098,AND(B259&lt;20,$S259=3),2194.186,AND(B259&lt;20,$S259=4),1963.219,AND(B259&lt;25,$S259=0),4118.91,AND(B259&lt;25,$S259=1),3079.559,AND(B259&lt;25,$S259=2),2733.109,AND(B259&lt;25,$S259=3),2425.153,AND(B259&lt;25,$S259=4),2232.68,B259&lt;35,2849.449,AND(B259&lt;45,$S259=0),2656.12,AND(B259&lt;45,$S259=1),3464.504,AND(B259&lt;45,$S259=2),3810.954,AND(B259&lt;45,$S259=3),4157.405,AND(B259&lt;45,$S259=4),4311.383,AND(B259&lt;55,$S278=0),1462.791,AND(B259&lt;55,$S259=1),3233.537,AND(B259&lt;55,$S259=2),3002.537,AND(B259&lt;55,$S259=3),3272.031,AND(B259&lt;55,$S259=4),3579.987,AND(B259&lt;66,$S259=0),346.4504,AND(B259&lt;66,$S259=1),1655.263,AND(B259&lt;66,$S259=2),2232.68,AND(B259&lt;66,$S259=3),2579.131,AND(B259&lt;66,$S259=4),2887.087,AND(B259&gt;65,$S259=0),38.49449,AND(B259&gt;65,$S259=1),808.3842,AND(B259&gt;65,$S259=2),1809.241,AND(B259&gt;65,$S259=3),2232.68,AND(B259&gt;65,$S259=4),2579.131)+BB259</f>
        <v>35299.440999999992</v>
      </c>
      <c r="BB259">
        <f t="shared" ref="BB259:BB322" si="333">_xlfn.IFS(AND(C259&lt;20,$S259=0),3656.976,AND(C259&lt;20,$S259=1),2810.098,AND(C259&lt;20,$S259=2),2502.098,AND(C259&lt;20,$S259=3),2194.186,AND(C259&lt;20,$S259=4),1963.219,AND(C259&lt;25,$S259=0),4118.91,AND(C259&lt;25,$S259=1),3079.559,AND(C259&lt;25,$S259=2),2733.109,AND(C259&lt;25,$S259=3),2425.153,AND(C259&lt;25,$S259=4),2232.68,C259&lt;35,2849.449,AND(C259&lt;45,$S259=0),2656.12,AND(C259&lt;45,$S259=1),3464.504,AND(C259&lt;45,$S259=2),3810.954,AND(C259&lt;45,$S259=3),4157.405,AND(C259&lt;45,$S259=4),4311.383,AND(C259&lt;55,$S278=0),1462.791,AND(C259&lt;55,$S259=1),3233.537,AND(C259&lt;55,$S259=2),3002.537,AND(C259&lt;55,$S259=3),3272.031,AND(C259&lt;55,$S259=4),3579.987,AND(C259&lt;66,$S259=0),346.4504,AND(C259&lt;66,$S259=1),1655.263,AND(C259&lt;66,$S259=2),2232.68,AND(C259&lt;66,$S259=3),2579.131,AND(C259&lt;66,$S259=4),2887.087,AND(C259&gt;65,$S259=0),38.49449,AND(C259&gt;65,$S259=1),808.3842,AND(C259&gt;65,$S259=2),1809.241,AND(C259&gt;65,$S259=3),2232.68,AND(C259&gt;65,$S259=4),2579.131)+BC259</f>
        <v>32027.409999999993</v>
      </c>
      <c r="BC259">
        <f t="shared" ref="BC259:BC322" si="334">_xlfn.IFS(AND(D259&lt;20,$S259=0),3656.976,AND(D259&lt;20,$S259=1),2810.098,AND(D259&lt;20,$S259=2),2502.098,AND(D259&lt;20,$S259=3),2194.186,AND(D259&lt;20,$S259=4),1963.219,AND(D259&lt;25,$S259=0),4118.91,AND(D259&lt;25,$S259=1),3079.559,AND(D259&lt;25,$S259=2),2733.109,AND(D259&lt;25,$S259=3),2425.153,AND(D259&lt;25,$S259=4),2232.68,D259&lt;35,2849.449,AND(D259&lt;45,$S259=0),2656.12,AND(D259&lt;45,$S259=1),3464.504,AND(D259&lt;45,$S259=2),3810.954,AND(D259&lt;45,$S259=3),4157.405,AND(D259&lt;45,$S259=4),4311.383,AND(D259&lt;55,$S278=0),1462.791,AND(D259&lt;55,$S259=1),3233.537,AND(D259&lt;55,$S259=2),3002.537,AND(D259&lt;55,$S259=3),3272.031,AND(D259&lt;55,$S259=4),3579.987,AND(D259&lt;66,$S259=0),346.4504,AND(D259&lt;66,$S259=1),1655.263,AND(D259&lt;66,$S259=2),2232.68,AND(D259&lt;66,$S259=3),2579.131,AND(D259&lt;66,$S259=4),2887.087,AND(D259&gt;65,$S259=0),38.49449,AND(D259&gt;65,$S259=1),808.3842,AND(D259&gt;65,$S259=2),1809.241,AND(D259&gt;65,$S259=3),2232.68,AND(D259&gt;65,$S259=4),2579.131)+BD259</f>
        <v>28755.378999999994</v>
      </c>
      <c r="BD259">
        <f t="shared" ref="BD259:BD322" si="335">_xlfn.IFS(AND(E259&lt;20,$S259=0),3656.976,AND(E259&lt;20,$S259=1),2810.098,AND(E259&lt;20,$S259=2),2502.098,AND(E259&lt;20,$S259=3),2194.186,AND(E259&lt;20,$S259=4),1963.219,AND(E259&lt;25,$S259=0),4118.91,AND(E259&lt;25,$S259=1),3079.559,AND(E259&lt;25,$S259=2),2733.109,AND(E259&lt;25,$S259=3),2425.153,AND(E259&lt;25,$S259=4),2232.68,E259&lt;35,2849.449,AND(E259&lt;45,$S259=0),2656.12,AND(E259&lt;45,$S259=1),3464.504,AND(E259&lt;45,$S259=2),3810.954,AND(E259&lt;45,$S259=3),4157.405,AND(E259&lt;45,$S259=4),4311.383,AND(E259&lt;55,$S278=0),1462.791,AND(E259&lt;55,$S259=1),3233.537,AND(E259&lt;55,$S259=2),3002.537,AND(E259&lt;55,$S259=3),3272.031,AND(E259&lt;55,$S259=4),3579.987,AND(E259&lt;66,$S259=0),346.4504,AND(E259&lt;66,$S259=1),1655.263,AND(E259&lt;66,$S259=2),2232.68,AND(E259&lt;66,$S259=3),2579.131,AND(E259&lt;66,$S259=4),2887.087,AND(E259&gt;65,$S259=0),38.49449,AND(E259&gt;65,$S259=1),808.3842,AND(E259&gt;65,$S259=2),1809.241,AND(E259&gt;65,$S259=3),2232.68,AND(E259&gt;65,$S259=4),2579.131)+BE259</f>
        <v>25483.347999999994</v>
      </c>
      <c r="BE259">
        <f t="shared" ref="BE259:BE322" si="336">_xlfn.IFS(AND(F259&lt;20,$S259=0),3656.976,AND(F259&lt;20,$S259=1),2810.098,AND(F259&lt;20,$S259=2),2502.098,AND(F259&lt;20,$S259=3),2194.186,AND(F259&lt;20,$S259=4),1963.219,AND(F259&lt;25,$S259=0),4118.91,AND(F259&lt;25,$S259=1),3079.559,AND(F259&lt;25,$S259=2),2733.109,AND(F259&lt;25,$S259=3),2425.153,AND(F259&lt;25,$S259=4),2232.68,F259&lt;35,2849.449,AND(F259&lt;45,$S259=0),2656.12,AND(F259&lt;45,$S259=1),3464.504,AND(F259&lt;45,$S259=2),3810.954,AND(F259&lt;45,$S259=3),4157.405,AND(F259&lt;45,$S259=4),4311.383,AND(F259&lt;55,$S278=0),1462.791,AND(F259&lt;55,$S259=1),3233.537,AND(F259&lt;55,$S259=2),3002.537,AND(F259&lt;55,$S259=3),3272.031,AND(F259&lt;55,$S259=4),3579.987,AND(F259&lt;66,$S259=0),346.4504,AND(F259&lt;66,$S259=1),1655.263,AND(F259&lt;66,$S259=2),2232.68,AND(F259&lt;66,$S259=3),2579.131,AND(F259&lt;66,$S259=4),2887.087,AND(F259&gt;65,$S259=0),38.49449,AND(F259&gt;65,$S259=1),808.3842,AND(F259&gt;65,$S259=2),1809.241,AND(F259&gt;65,$S259=3),2232.68,AND(F259&gt;65,$S259=4),2579.131)+BF259</f>
        <v>22211.316999999995</v>
      </c>
      <c r="BF259">
        <f t="shared" ref="BF259:BF322" si="337">_xlfn.IFS(AND(G259&lt;20,$S259=0),3656.976,AND(G259&lt;20,$S259=1),2810.098,AND(G259&lt;20,$S259=2),2502.098,AND(G259&lt;20,$S259=3),2194.186,AND(G259&lt;20,$S259=4),1963.219,AND(G259&lt;25,$S259=0),4118.91,AND(G259&lt;25,$S259=1),3079.559,AND(G259&lt;25,$S259=2),2733.109,AND(G259&lt;25,$S259=3),2425.153,AND(G259&lt;25,$S259=4),2232.68,G259&lt;35,2849.449,AND(G259&lt;45,$S259=0),2656.12,AND(G259&lt;45,$S259=1),3464.504,AND(G259&lt;45,$S259=2),3810.954,AND(G259&lt;45,$S259=3),4157.405,AND(G259&lt;45,$S259=4),4311.383,AND(G259&lt;55,$S278=0),1462.791,AND(G259&lt;55,$S259=1),3233.537,AND(G259&lt;55,$S259=2),3002.537,AND(G259&lt;55,$S259=3),3272.031,AND(G259&lt;55,$S259=4),3579.987,AND(G259&lt;66,$S259=0),346.4504,AND(G259&lt;66,$S259=1),1655.263,AND(G259&lt;66,$S259=2),2232.68,AND(G259&lt;66,$S259=3),2579.131,AND(G259&lt;66,$S259=4),2887.087,AND(G259&gt;65,$S259=0),38.49449,AND(G259&gt;65,$S259=1),808.3842,AND(G259&gt;65,$S259=2),1809.241,AND(G259&gt;65,$S259=3),2232.68,AND(G259&gt;65,$S259=4),2579.131)+BG259</f>
        <v>18939.285999999996</v>
      </c>
      <c r="BG259">
        <f t="shared" ref="BG259:BG322" si="338">_xlfn.IFS(AND(H259&lt;20,$S259=0),3656.976,AND(H259&lt;20,$S259=1),2810.098,AND(H259&lt;20,$S259=2),2502.098,AND(H259&lt;20,$S259=3),2194.186,AND(H259&lt;20,$S259=4),1963.219,AND(H259&lt;25,$S259=0),4118.91,AND(H259&lt;25,$S259=1),3079.559,AND(H259&lt;25,$S259=2),2733.109,AND(H259&lt;25,$S259=3),2425.153,AND(H259&lt;25,$S259=4),2232.68,H259&lt;35,2849.449,AND(H259&lt;45,$S259=0),2656.12,AND(H259&lt;45,$S259=1),3464.504,AND(H259&lt;45,$S259=2),3810.954,AND(H259&lt;45,$S259=3),4157.405,AND(H259&lt;45,$S259=4),4311.383,AND(H259&lt;55,$S278=0),1462.791,AND(H259&lt;55,$S259=1),3233.537,AND(H259&lt;55,$S259=2),3002.537,AND(H259&lt;55,$S259=3),3272.031,AND(H259&lt;55,$S259=4),3579.987,AND(H259&lt;66,$S259=0),346.4504,AND(H259&lt;66,$S259=1),1655.263,AND(H259&lt;66,$S259=2),2232.68,AND(H259&lt;66,$S259=3),2579.131,AND(H259&lt;66,$S259=4),2887.087,AND(H259&gt;65,$S259=0),38.49449,AND(H259&gt;65,$S259=1),808.3842,AND(H259&gt;65,$S259=2),1809.241,AND(H259&gt;65,$S259=3),2232.68,AND(H259&gt;65,$S259=4),2579.131)+BH259</f>
        <v>15667.254999999997</v>
      </c>
      <c r="BH259">
        <f t="shared" ref="BH259:BH322" si="339">_xlfn.IFS(AND(I259&lt;20,$S259=0),3656.976,AND(I259&lt;20,$S259=1),2810.098,AND(I259&lt;20,$S259=2),2502.098,AND(I259&lt;20,$S259=3),2194.186,AND(I259&lt;20,$S259=4),1963.219,AND(I259&lt;25,$S259=0),4118.91,AND(I259&lt;25,$S259=1),3079.559,AND(I259&lt;25,$S259=2),2733.109,AND(I259&lt;25,$S259=3),2425.153,AND(I259&lt;25,$S259=4),2232.68,I259&lt;35,2849.449,AND(I259&lt;45,$S259=0),2656.12,AND(I259&lt;45,$S259=1),3464.504,AND(I259&lt;45,$S259=2),3810.954,AND(I259&lt;45,$S259=3),4157.405,AND(I259&lt;45,$S259=4),4311.383,AND(I259&lt;55,$S278=0),1462.791,AND(I259&lt;55,$S259=1),3233.537,AND(I259&lt;55,$S259=2),3002.537,AND(I259&lt;55,$S259=3),3272.031,AND(I259&lt;55,$S259=4),3579.987,AND(I259&lt;66,$S259=0),346.4504,AND(I259&lt;66,$S259=1),1655.263,AND(I259&lt;66,$S259=2),2232.68,AND(I259&lt;66,$S259=3),2579.131,AND(I259&lt;66,$S259=4),2887.087,AND(I259&gt;65,$S259=0),38.49449,AND(I259&gt;65,$S259=1),808.3842,AND(I259&gt;65,$S259=2),1809.241,AND(I259&gt;65,$S259=3),2232.68,AND(I259&gt;65,$S259=4),2579.131)+BI259</f>
        <v>12395.223999999998</v>
      </c>
      <c r="BI259">
        <f t="shared" ref="BI259:BI322" si="340">_xlfn.IFS(AND(J259&lt;20,$S259=0),3656.976,AND(J259&lt;20,$S259=1),2810.098,AND(J259&lt;20,$S259=2),2502.098,AND(J259&lt;20,$S259=3),2194.186,AND(J259&lt;20,$S259=4),1963.219,AND(J259&lt;25,$S259=0),4118.91,AND(J259&lt;25,$S259=1),3079.559,AND(J259&lt;25,$S259=2),2733.109,AND(J259&lt;25,$S259=3),2425.153,AND(J259&lt;25,$S259=4),2232.68,J259&lt;35,2849.449,AND(J259&lt;45,$S259=0),2656.12,AND(J259&lt;45,$S259=1),3464.504,AND(J259&lt;45,$S259=2),3810.954,AND(J259&lt;45,$S259=3),4157.405,AND(J259&lt;45,$S259=4),4311.383,AND(J259&lt;55,$S278=0),1462.791,AND(J259&lt;55,$S259=1),3233.537,AND(J259&lt;55,$S259=2),3002.537,AND(J259&lt;55,$S259=3),3272.031,AND(J259&lt;55,$S259=4),3579.987,AND(J259&lt;66,$S259=0),346.4504,AND(J259&lt;66,$S259=1),1655.263,AND(J259&lt;66,$S259=2),2232.68,AND(J259&lt;66,$S259=3),2579.131,AND(J259&lt;66,$S259=4),2887.087,AND(J259&gt;65,$S259=0),38.49449,AND(J259&gt;65,$S259=1),808.3842,AND(J259&gt;65,$S259=2),1809.241,AND(J259&gt;65,$S259=3),2232.68,AND(J259&gt;65,$S259=4),2579.131)+BJ259</f>
        <v>9123.1929999999993</v>
      </c>
      <c r="BJ259">
        <f t="shared" ref="BJ259:BJ322" si="341">_xlfn.IFS(AND(K259&lt;20,$S259=0),3656.976,AND(K259&lt;20,$S259=1),2810.098,AND(K259&lt;20,$S259=2),2502.098,AND(K259&lt;20,$S259=3),2194.186,AND(K259&lt;20,$S259=4),1963.219,AND(K259&lt;25,$S259=0),4118.91,AND(K259&lt;25,$S259=1),3079.559,AND(K259&lt;25,$S259=2),2733.109,AND(K259&lt;25,$S259=3),2425.153,AND(K259&lt;25,$S259=4),2232.68,K259&lt;35,2849.449,AND(K259&lt;45,$S259=0),2656.12,AND(K259&lt;45,$S259=1),3464.504,AND(K259&lt;45,$S259=2),3810.954,AND(K259&lt;45,$S259=3),4157.405,AND(K259&lt;45,$S259=4),4311.383,AND(K259&lt;55,$S278=0),1462.791,AND(K259&lt;55,$S259=1),3233.537,AND(K259&lt;55,$S259=2),3002.537,AND(K259&lt;55,$S259=3),3272.031,AND(K259&lt;55,$S259=4),3579.987,AND(K259&lt;66,$S259=0),346.4504,AND(K259&lt;66,$S259=1),1655.263,AND(K259&lt;66,$S259=2),2232.68,AND(K259&lt;66,$S259=3),2579.131,AND(K259&lt;66,$S259=4),2887.087,AND(K259&gt;65,$S259=0),38.49449,AND(K259&gt;65,$S259=1),808.3842,AND(K259&gt;65,$S259=2),1809.241,AND(K259&gt;65,$S259=3),2232.68,AND(K259&gt;65,$S259=4),2579.131)+BK259</f>
        <v>5851.1620000000003</v>
      </c>
      <c r="BK259">
        <f t="shared" ref="BK259:BK322" si="342">_xlfn.IFS(AND(L259&lt;20,$S259=0),3656.976,AND(L259&lt;20,$S259=1),2810.098,AND(L259&lt;20,$S259=2),2502.098,AND(L259&lt;20,$S259=3),2194.186,AND(L259&lt;20,$S259=4),1963.219,AND(L259&lt;25,$S259=0),4118.91,AND(L259&lt;25,$S259=1),3079.559,AND(L259&lt;25,$S259=2),2733.109,AND(L259&lt;25,$S259=3),2425.153,AND(L259&lt;25,$S259=4),2232.68,L259&lt;35,2849.449,AND(L259&lt;45,$S259=0),2656.12,AND(L259&lt;45,$S259=1),3464.504,AND(L259&lt;45,$S259=2),3810.954,AND(L259&lt;45,$S259=3),4157.405,AND(L259&lt;45,$S259=4),4311.383,AND(L259&lt;55,$S278=0),1462.791,AND(L259&lt;55,$S259=1),3233.537,AND(L259&lt;55,$S259=2),3002.537,AND(L259&lt;55,$S259=3),3272.031,AND(L259&lt;55,$S259=4),3579.987,AND(L259&lt;66,$S259=0),346.4504,AND(L259&lt;66,$S259=1),1655.263,AND(L259&lt;66,$S259=2),2232.68,AND(L259&lt;66,$S259=3),2579.131,AND(L259&lt;66,$S259=4),2887.087,AND(L259&gt;65,$S259=0),38.49449,AND(L259&gt;65,$S259=1),808.3842,AND(L259&gt;65,$S259=2),1809.241,AND(L259&gt;65,$S259=3),2232.68,AND(L259&gt;65,$S259=4),2579.131)</f>
        <v>2579.1309999999999</v>
      </c>
      <c r="BL259">
        <f t="shared" ref="BL259:BL322" si="343">(U259/11)*SUM(BA259:BJ259)/11</f>
        <v>583.93285628532226</v>
      </c>
      <c r="BM259">
        <f t="shared" ref="BM259:BM322" si="344">IF($Q259=1,_xlfn.IFS(AND(A259&lt;20,$S259=0),7909.033,AND(A259&lt;25,$S259=0),8155.274,AND(A259&lt;35,$S259=0),5411.444,AND(A259&lt;45,$S259=0),5372.643,AND(A259&lt;55,$S259=0),3960.303,AND(A259&lt;60,$S259=0),949.0013,AND(A259&lt;65,$S259=0),701.2915,AND(A259=65,$S259=0),293.6025,AND(A259&lt;70,$S259=0),40.25755,AND(A259&gt;69,$S259=0),21.91042,AND(A259&lt;20,$S259=1),6077.467,AND(A259&lt;25,$S259=1),6097.401,AND(A259&lt;35,$S259=1),5411.444,AND(A259&lt;45,$S259=1),7007.796,AND(A259&lt;55,$S259=1),8754.354,AND(A259&lt;60,$S259=1),4534.118,AND(A259&lt;65,$S259=1),3350.615,AND(A259=65,$S259=1),1402.767,AND(A259&lt;70,$S259=1),845.4085,AND(A259&gt;69,$S259=1),460.1188,AND(A259&lt;20,$S259=2),5411.444,AND(A259&lt;25,$S259=2),5411.444,AND(A259&lt;35,$S259=2),5411.444,AND(A259&lt;45,$S259=2),7708.575,AND(A259&lt;55,$S259=2),8129.043,AND(A259&lt;60,$S259=2),6115.786,AND(A259&lt;65,$S259=2),4519.434,AND(A259=65,$S259=2),1892.105,AND(A259&lt;70,$S259=2),1892.105,AND(A259&gt;69,$S259=2),1029.79,AND(A259&lt;20,$S259=3),4745.42,AND(A259&lt;25,$S259=3),4801.703,AND(A259&lt;35,$S259=3),5411.444,AND(A259&lt;45,$S259=3),8409.355,AND(A259&lt;55,$S259=3),8858.572,AND(A259&lt;60,$S259=3),7064.788,AND(A259&lt;65,$S259=3),5220.726,AND(A259=65,$S259=3),2185.707,AND(A259&lt;70,$S259=3),2334.938,AND(A259&gt;69,$S259=3),1270.804,AND(A259&lt;20,$S259=4),4245.902,AND(A259&lt;25,$S259=4),4420.616,AND(A259&lt;35,$S259=4),5411.444,AND(A259&lt;45,$S259=4),8720.812,AND(A259&lt;55,$S259=4),9692.32,AND(A259&lt;60,$S259=4),7908.345,AND(A259&lt;65,$S259=4),5844.096,AND(A259=65,$S259=4),2446.687,AND(A259&lt;70,$S259=4),2697.256,AND(A259&gt;69,$S259=4),1467.998),_xlfn.IFS(AND(A259&lt;20,$S259=0),4942.278,AND(A259&lt;25,$S259=0),5096.151,AND(A259&lt;35,$S259=0),3381.558,AND(A259&lt;45,$S259=0),3560.514,AND(A259&lt;55,$S259=0),2443.074,AND(A259&lt;60,$S259=0),626.8311,AND(A259&lt;65,$S259=0),371.4828,AND(A259=65,$S259=0),156.4774,AND(A259&lt;70,$S259=0),21.45553,AND(A259&gt;69,$S259=0),16.35068,AND(A259&lt;20,$S259=1),3797.75,AND(A259&lt;25,$S259=1),3810.207,AND(A259&lt;35,$S259=1),3381.558,AND(A259&lt;45,$S259=1),4644.149,AND(A259&lt;55,$S259=1),5400.48,AND(A259&lt;60,$S259=1),2994.86,AND(A259&lt;65,$S259=1),2108.114,AND(A259=65,$S259=1),764.6143,AND(A259&lt;70,$S259=1),450.5661,AND(A259&gt;69,$S259=1),343.3646,AND(A259&lt;20,$S259=2),3381.558,AND(A259&lt;25,$S259=2),3381.558,AND(A259&lt;35,$S259=2),3381.558,AND(A259&lt;45,$S259=2),5108.564,AND(A259&lt;55,$S259=2),5014.731,AND(A259&lt;60,$S259=2),4039.578,AND(A259&lt;65,$S259=2),2843.502,AND(A259=65,$S259=2),1008.41,AND(A259&lt;70,$S259=2),1008.41,AND(A259&gt;69,$S259=2),768.482,AND(A259&lt;20,$S259=3),2965.367,AND(A259&lt;25,$S259=3),3000.538,AND(A259&lt;35,$S259=3),3381.558,AND(A259&lt;45,$S259=3),5572.979,AND(A259&lt;55,$S259=3),5464.771,AND(A259&lt;60,$S259=3),4666.41,AND(A259&lt;65,$S259=3),3284.735,AND(A259=65,$S259=3),1164.887,AND(A259&lt;70,$S259=3),1244.421,AND(A259&gt;69,$S259=3),948.3395,AND(A259&lt;20,$S259=4),2653.223,AND(A259&lt;25,$S259=4),2762.4,AND(A259&lt;35,$S259=4),3381.558,AND(A259&lt;45,$S259=4),5779.386,AND(A259&lt;55,$S259=4),5979.102,AND(A259&lt;60,$S259=4),5223.593,AND(A259&lt;65,$S259=4),3676.942,AND(A259=65,$S259=4),1303.978,AND(A259&lt;70,$S259=4),1437.521,AND(A259&gt;69,$S259=4),1095.496))+BN259</f>
        <v>57613.076999999997</v>
      </c>
      <c r="BN259">
        <f t="shared" ref="BN259:BN322" si="345">IF($Q259=1,_xlfn.IFS(AND(B259&lt;20,$S259=0),7909.033,AND(B259&lt;25,$S259=0),8155.274,AND(B259&lt;35,$S259=0),5411.444,AND(B259&lt;45,$S259=0),5372.643,AND(B259&lt;55,$S259=0),3960.303,AND(B259&lt;60,$S259=0),949.0013,AND(B259&lt;65,$S259=0),701.2915,AND(B259=65,$S259=0),293.6025,AND(B259&lt;70,$S259=0),40.25755,AND(B259&gt;69,$S259=0),21.91042,AND(B259&lt;20,$S259=1),6077.467,AND(B259&lt;25,$S259=1),6097.401,AND(B259&lt;35,$S259=1),5411.444,AND(B259&lt;45,$S259=1),7007.796,AND(B259&lt;55,$S259=1),8754.354,AND(B259&lt;60,$S259=1),4534.118,AND(B259&lt;65,$S259=1),3350.615,AND(B259=65,$S259=1),1402.767,AND(B259&lt;70,$S259=1),845.4085,AND(B259&gt;69,$S259=1),460.1188,AND(B259&lt;20,$S259=2),5411.444,AND(B259&lt;25,$S259=2),5411.444,AND(B259&lt;35,$S259=2),5411.444,AND(B259&lt;45,$S259=2),7708.575,AND(B259&lt;55,$S259=2),8129.043,AND(B259&lt;60,$S259=2),6115.786,AND(B259&lt;65,$S259=2),4519.434,AND(B259=65,$S259=2),1892.105,AND(B259&lt;70,$S259=2),1892.105,AND(B259&gt;69,$S259=2),1029.79,AND(B259&lt;20,$S259=3),4745.42,AND(B259&lt;25,$S259=3),4801.703,AND(B259&lt;35,$S259=3),5411.444,AND(B259&lt;45,$S259=3),8409.355,AND(B259&lt;55,$S259=3),8858.572,AND(B259&lt;60,$S259=3),7064.788,AND(B259&lt;65,$S259=3),5220.726,AND(B259=65,$S259=3),2185.707,AND(B259&lt;70,$S259=3),2334.938,AND(B259&gt;69,$S259=3),1270.804,AND(B259&lt;20,$S259=4),4245.902,AND(B259&lt;25,$S259=4),4420.616,AND(B259&lt;35,$S259=4),5411.444,AND(B259&lt;45,$S259=4),8720.812,AND(B259&lt;55,$S259=4),9692.32,AND(B259&lt;60,$S259=4),7908.345,AND(B259&lt;65,$S259=4),5844.096,AND(B259=65,$S259=4),2446.687,AND(B259&lt;70,$S259=4),2697.256,AND(B259&gt;69,$S259=4),1467.998),_xlfn.IFS(AND(B259&lt;20,$S259=0),4942.278,AND(B259&lt;25,$S259=0),5096.151,AND(B259&lt;35,$S259=0),3381.558,AND(B259&lt;45,$S259=0),3560.514,AND(B259&lt;55,$S259=0),2443.074,AND(B259&lt;60,$S259=0),626.8311,AND(B259&lt;65,$S259=0),371.4828,AND(B259=65,$S259=0),156.4774,AND(B259&lt;70,$S259=0),21.45553,AND(B259&gt;69,$S259=0),16.35068,AND(B259&lt;20,$S259=1),3797.75,AND(B259&lt;25,$S259=1),3810.207,AND(B259&lt;35,$S259=1),3381.558,AND(B259&lt;45,$S259=1),4644.149,AND(B259&lt;55,$S259=1),5400.48,AND(B259&lt;60,$S259=1),2994.86,AND(B259&lt;65,$S259=1),2108.114,AND(B259=65,$S259=1),764.6143,AND(B259&lt;70,$S259=1),450.5661,AND(B259&gt;69,$S259=1),343.3646,AND(B259&lt;20,$S259=2),3381.558,AND(B259&lt;25,$S259=2),3381.558,AND(B259&lt;35,$S259=2),3381.558,AND(B259&lt;45,$S259=2),5108.564,AND(B259&lt;55,$S259=2),5014.731,AND(B259&lt;60,$S259=2),4039.578,AND(B259&lt;65,$S259=2),2843.502,AND(B259=65,$S259=2),1008.41,AND(B259&lt;70,$S259=2),1008.41,AND(B259&gt;69,$S259=2),768.482,AND(B259&lt;20,$S259=3),2965.367,AND(B259&lt;25,$S259=3),3000.538,AND(B259&lt;35,$S259=3),3381.558,AND(B259&lt;45,$S259=3),5572.979,AND(B259&lt;55,$S259=3),5464.771,AND(B259&lt;60,$S259=3),4666.41,AND(B259&lt;65,$S259=3),3284.735,AND(B259=65,$S259=3),1164.887,AND(B259&lt;70,$S259=3),1244.421,AND(B259&gt;69,$S259=3),948.3395,AND(B259&lt;20,$S259=4),2653.223,AND(B259&lt;25,$S259=4),2762.4,AND(B259&lt;35,$S259=4),3381.558,AND(B259&lt;45,$S259=4),5779.386,AND(B259&lt;55,$S259=4),5979.102,AND(B259&lt;60,$S259=4),5223.593,AND(B259&lt;65,$S259=4),3676.942,AND(B259=65,$S259=4),1303.978,AND(B259&lt;70,$S259=4),1437.521,AND(B259&gt;69,$S259=4),1095.496))+BO259</f>
        <v>54647.71</v>
      </c>
      <c r="BO259">
        <f t="shared" ref="BO259:BO322" si="346">IF($Q259=1,_xlfn.IFS(AND(C259&lt;20,$S259=0),7909.033,AND(C259&lt;25,$S259=0),8155.274,AND(C259&lt;35,$S259=0),5411.444,AND(C259&lt;45,$S259=0),5372.643,AND(C259&lt;55,$S259=0),3960.303,AND(C259&lt;60,$S259=0),949.0013,AND(C259&lt;65,$S259=0),701.2915,AND(C259=65,$S259=0),293.6025,AND(C259&lt;70,$S259=0),40.25755,AND(C259&gt;69,$S259=0),21.91042,AND(C259&lt;20,$S259=1),6077.467,AND(C259&lt;25,$S259=1),6097.401,AND(C259&lt;35,$S259=1),5411.444,AND(C259&lt;45,$S259=1),7007.796,AND(C259&lt;55,$S259=1),8754.354,AND(C259&lt;60,$S259=1),4534.118,AND(C259&lt;65,$S259=1),3350.615,AND(C259=65,$S259=1),1402.767,AND(C259&lt;70,$S259=1),845.4085,AND(C259&gt;69,$S259=1),460.1188,AND(C259&lt;20,$S259=2),5411.444,AND(C259&lt;25,$S259=2),5411.444,AND(C259&lt;35,$S259=2),5411.444,AND(C259&lt;45,$S259=2),7708.575,AND(C259&lt;55,$S259=2),8129.043,AND(C259&lt;60,$S259=2),6115.786,AND(C259&lt;65,$S259=2),4519.434,AND(C259=65,$S259=2),1892.105,AND(C259&lt;70,$S259=2),1892.105,AND(C259&gt;69,$S259=2),1029.79,AND(C259&lt;20,$S259=3),4745.42,AND(C259&lt;25,$S259=3),4801.703,AND(C259&lt;35,$S259=3),5411.444,AND(C259&lt;45,$S259=3),8409.355,AND(C259&lt;55,$S259=3),8858.572,AND(C259&lt;60,$S259=3),7064.788,AND(C259&lt;65,$S259=3),5220.726,AND(C259=65,$S259=3),2185.707,AND(C259&lt;70,$S259=3),2334.938,AND(C259&gt;69,$S259=3),1270.804,AND(C259&lt;20,$S259=4),4245.902,AND(C259&lt;25,$S259=4),4420.616,AND(C259&lt;35,$S259=4),5411.444,AND(C259&lt;45,$S259=4),8720.812,AND(C259&lt;55,$S259=4),9692.32,AND(C259&lt;60,$S259=4),7908.345,AND(C259&lt;65,$S259=4),5844.096,AND(C259=65,$S259=4),2446.687,AND(C259&lt;70,$S259=4),2697.256,AND(C259&gt;69,$S259=4),1467.998),_xlfn.IFS(AND(C259&lt;20,$S259=0),4942.278,AND(C259&lt;25,$S259=0),5096.151,AND(C259&lt;35,$S259=0),3381.558,AND(C259&lt;45,$S259=0),3560.514,AND(C259&lt;55,$S259=0),2443.074,AND(C259&lt;60,$S259=0),626.8311,AND(C259&lt;65,$S259=0),371.4828,AND(C259=65,$S259=0),156.4774,AND(C259&lt;70,$S259=0),21.45553,AND(C259&gt;69,$S259=0),16.35068,AND(C259&lt;20,$S259=1),3797.75,AND(C259&lt;25,$S259=1),3810.207,AND(C259&lt;35,$S259=1),3381.558,AND(C259&lt;45,$S259=1),4644.149,AND(C259&lt;55,$S259=1),5400.48,AND(C259&lt;60,$S259=1),2994.86,AND(C259&lt;65,$S259=1),2108.114,AND(C259=65,$S259=1),764.6143,AND(C259&lt;70,$S259=1),450.5661,AND(C259&gt;69,$S259=1),343.3646,AND(C259&lt;20,$S259=2),3381.558,AND(C259&lt;25,$S259=2),3381.558,AND(C259&lt;35,$S259=2),3381.558,AND(C259&lt;45,$S259=2),5108.564,AND(C259&lt;55,$S259=2),5014.731,AND(C259&lt;60,$S259=2),4039.578,AND(C259&lt;65,$S259=2),2843.502,AND(C259=65,$S259=2),1008.41,AND(C259&lt;70,$S259=2),1008.41,AND(C259&gt;69,$S259=2),768.482,AND(C259&lt;20,$S259=3),2965.367,AND(C259&lt;25,$S259=3),3000.538,AND(C259&lt;35,$S259=3),3381.558,AND(C259&lt;45,$S259=3),5572.979,AND(C259&lt;55,$S259=3),5464.771,AND(C259&lt;60,$S259=3),4666.41,AND(C259&lt;65,$S259=3),3284.735,AND(C259=65,$S259=3),1164.887,AND(C259&lt;70,$S259=3),1244.421,AND(C259&gt;69,$S259=3),948.3395,AND(C259&lt;20,$S259=4),2653.223,AND(C259&lt;25,$S259=4),2762.4,AND(C259&lt;35,$S259=4),3381.558,AND(C259&lt;45,$S259=4),5779.386,AND(C259&lt;55,$S259=4),5979.102,AND(C259&lt;60,$S259=4),5223.593,AND(C259&lt;65,$S259=4),3676.942,AND(C259=65,$S259=4),1303.978,AND(C259&lt;70,$S259=4),1437.521,AND(C259&gt;69,$S259=4),1095.496))+BP259</f>
        <v>49182.938999999998</v>
      </c>
      <c r="BP259">
        <f t="shared" ref="BP259:BP322" si="347">IF($Q259=1,_xlfn.IFS(AND(D259&lt;20,$S259=0),7909.033,AND(D259&lt;25,$S259=0),8155.274,AND(D259&lt;35,$S259=0),5411.444,AND(D259&lt;45,$S259=0),5372.643,AND(D259&lt;55,$S259=0),3960.303,AND(D259&lt;60,$S259=0),949.0013,AND(D259&lt;65,$S259=0),701.2915,AND(D259=65,$S259=0),293.6025,AND(D259&lt;70,$S259=0),40.25755,AND(D259&gt;69,$S259=0),21.91042,AND(D259&lt;20,$S259=1),6077.467,AND(D259&lt;25,$S259=1),6097.401,AND(D259&lt;35,$S259=1),5411.444,AND(D259&lt;45,$S259=1),7007.796,AND(D259&lt;55,$S259=1),8754.354,AND(D259&lt;60,$S259=1),4534.118,AND(D259&lt;65,$S259=1),3350.615,AND(D259=65,$S259=1),1402.767,AND(D259&lt;70,$S259=1),845.4085,AND(D259&gt;69,$S259=1),460.1188,AND(D259&lt;20,$S259=2),5411.444,AND(D259&lt;25,$S259=2),5411.444,AND(D259&lt;35,$S259=2),5411.444,AND(D259&lt;45,$S259=2),7708.575,AND(D259&lt;55,$S259=2),8129.043,AND(D259&lt;60,$S259=2),6115.786,AND(D259&lt;65,$S259=2),4519.434,AND(D259=65,$S259=2),1892.105,AND(D259&lt;70,$S259=2),1892.105,AND(D259&gt;69,$S259=2),1029.79,AND(D259&lt;20,$S259=3),4745.42,AND(D259&lt;25,$S259=3),4801.703,AND(D259&lt;35,$S259=3),5411.444,AND(D259&lt;45,$S259=3),8409.355,AND(D259&lt;55,$S259=3),8858.572,AND(D259&lt;60,$S259=3),7064.788,AND(D259&lt;65,$S259=3),5220.726,AND(D259=65,$S259=3),2185.707,AND(D259&lt;70,$S259=3),2334.938,AND(D259&gt;69,$S259=3),1270.804,AND(D259&lt;20,$S259=4),4245.902,AND(D259&lt;25,$S259=4),4420.616,AND(D259&lt;35,$S259=4),5411.444,AND(D259&lt;45,$S259=4),8720.812,AND(D259&lt;55,$S259=4),9692.32,AND(D259&lt;60,$S259=4),7908.345,AND(D259&lt;65,$S259=4),5844.096,AND(D259=65,$S259=4),2446.687,AND(D259&lt;70,$S259=4),2697.256,AND(D259&gt;69,$S259=4),1467.998),_xlfn.IFS(AND(D259&lt;20,$S259=0),4942.278,AND(D259&lt;25,$S259=0),5096.151,AND(D259&lt;35,$S259=0),3381.558,AND(D259&lt;45,$S259=0),3560.514,AND(D259&lt;55,$S259=0),2443.074,AND(D259&lt;60,$S259=0),626.8311,AND(D259&lt;65,$S259=0),371.4828,AND(D259=65,$S259=0),156.4774,AND(D259&lt;70,$S259=0),21.45553,AND(D259&gt;69,$S259=0),16.35068,AND(D259&lt;20,$S259=1),3797.75,AND(D259&lt;25,$S259=1),3810.207,AND(D259&lt;35,$S259=1),3381.558,AND(D259&lt;45,$S259=1),4644.149,AND(D259&lt;55,$S259=1),5400.48,AND(D259&lt;60,$S259=1),2994.86,AND(D259&lt;65,$S259=1),2108.114,AND(D259=65,$S259=1),764.6143,AND(D259&lt;70,$S259=1),450.5661,AND(D259&gt;69,$S259=1),343.3646,AND(D259&lt;20,$S259=2),3381.558,AND(D259&lt;25,$S259=2),3381.558,AND(D259&lt;35,$S259=2),3381.558,AND(D259&lt;45,$S259=2),5108.564,AND(D259&lt;55,$S259=2),5014.731,AND(D259&lt;60,$S259=2),4039.578,AND(D259&lt;65,$S259=2),2843.502,AND(D259=65,$S259=2),1008.41,AND(D259&lt;70,$S259=2),1008.41,AND(D259&gt;69,$S259=2),768.482,AND(D259&lt;20,$S259=3),2965.367,AND(D259&lt;25,$S259=3),3000.538,AND(D259&lt;35,$S259=3),3381.558,AND(D259&lt;45,$S259=3),5572.979,AND(D259&lt;55,$S259=3),5464.771,AND(D259&lt;60,$S259=3),4666.41,AND(D259&lt;65,$S259=3),3284.735,AND(D259=65,$S259=3),1164.887,AND(D259&lt;70,$S259=3),1244.421,AND(D259&gt;69,$S259=3),948.3395,AND(D259&lt;20,$S259=4),2653.223,AND(D259&lt;25,$S259=4),2762.4,AND(D259&lt;35,$S259=4),3381.558,AND(D259&lt;45,$S259=4),5779.386,AND(D259&lt;55,$S259=4),5979.102,AND(D259&lt;60,$S259=4),5223.593,AND(D259&lt;65,$S259=4),3676.942,AND(D259=65,$S259=4),1303.978,AND(D259&lt;70,$S259=4),1437.521,AND(D259&gt;69,$S259=4),1095.496))+BQ259</f>
        <v>43718.167999999998</v>
      </c>
      <c r="BQ259">
        <f t="shared" ref="BQ259:BQ322" si="348">IF($Q259=1,_xlfn.IFS(AND(E259&lt;20,$S259=0),7909.033,AND(E259&lt;25,$S259=0),8155.274,AND(E259&lt;35,$S259=0),5411.444,AND(E259&lt;45,$S259=0),5372.643,AND(E259&lt;55,$S259=0),3960.303,AND(E259&lt;60,$S259=0),949.0013,AND(E259&lt;65,$S259=0),701.2915,AND(E259=65,$S259=0),293.6025,AND(E259&lt;70,$S259=0),40.25755,AND(E259&gt;69,$S259=0),21.91042,AND(E259&lt;20,$S259=1),6077.467,AND(E259&lt;25,$S259=1),6097.401,AND(E259&lt;35,$S259=1),5411.444,AND(E259&lt;45,$S259=1),7007.796,AND(E259&lt;55,$S259=1),8754.354,AND(E259&lt;60,$S259=1),4534.118,AND(E259&lt;65,$S259=1),3350.615,AND(E259=65,$S259=1),1402.767,AND(E259&lt;70,$S259=1),845.4085,AND(E259&gt;69,$S259=1),460.1188,AND(E259&lt;20,$S259=2),5411.444,AND(E259&lt;25,$S259=2),5411.444,AND(E259&lt;35,$S259=2),5411.444,AND(E259&lt;45,$S259=2),7708.575,AND(E259&lt;55,$S259=2),8129.043,AND(E259&lt;60,$S259=2),6115.786,AND(E259&lt;65,$S259=2),4519.434,AND(E259=65,$S259=2),1892.105,AND(E259&lt;70,$S259=2),1892.105,AND(E259&gt;69,$S259=2),1029.79,AND(E259&lt;20,$S259=3),4745.42,AND(E259&lt;25,$S259=3),4801.703,AND(E259&lt;35,$S259=3),5411.444,AND(E259&lt;45,$S259=3),8409.355,AND(E259&lt;55,$S259=3),8858.572,AND(E259&lt;60,$S259=3),7064.788,AND(E259&lt;65,$S259=3),5220.726,AND(E259=65,$S259=3),2185.707,AND(E259&lt;70,$S259=3),2334.938,AND(E259&gt;69,$S259=3),1270.804,AND(E259&lt;20,$S259=4),4245.902,AND(E259&lt;25,$S259=4),4420.616,AND(E259&lt;35,$S259=4),5411.444,AND(E259&lt;45,$S259=4),8720.812,AND(E259&lt;55,$S259=4),9692.32,AND(E259&lt;60,$S259=4),7908.345,AND(E259&lt;65,$S259=4),5844.096,AND(E259=65,$S259=4),2446.687,AND(E259&lt;70,$S259=4),2697.256,AND(E259&gt;69,$S259=4),1467.998),_xlfn.IFS(AND(E259&lt;20,$S259=0),4942.278,AND(E259&lt;25,$S259=0),5096.151,AND(E259&lt;35,$S259=0),3381.558,AND(E259&lt;45,$S259=0),3560.514,AND(E259&lt;55,$S259=0),2443.074,AND(E259&lt;60,$S259=0),626.8311,AND(E259&lt;65,$S259=0),371.4828,AND(E259=65,$S259=0),156.4774,AND(E259&lt;70,$S259=0),21.45553,AND(E259&gt;69,$S259=0),16.35068,AND(E259&lt;20,$S259=1),3797.75,AND(E259&lt;25,$S259=1),3810.207,AND(E259&lt;35,$S259=1),3381.558,AND(E259&lt;45,$S259=1),4644.149,AND(E259&lt;55,$S259=1),5400.48,AND(E259&lt;60,$S259=1),2994.86,AND(E259&lt;65,$S259=1),2108.114,AND(E259=65,$S259=1),764.6143,AND(E259&lt;70,$S259=1),450.5661,AND(E259&gt;69,$S259=1),343.3646,AND(E259&lt;20,$S259=2),3381.558,AND(E259&lt;25,$S259=2),3381.558,AND(E259&lt;35,$S259=2),3381.558,AND(E259&lt;45,$S259=2),5108.564,AND(E259&lt;55,$S259=2),5014.731,AND(E259&lt;60,$S259=2),4039.578,AND(E259&lt;65,$S259=2),2843.502,AND(E259=65,$S259=2),1008.41,AND(E259&lt;70,$S259=2),1008.41,AND(E259&gt;69,$S259=2),768.482,AND(E259&lt;20,$S259=3),2965.367,AND(E259&lt;25,$S259=3),3000.538,AND(E259&lt;35,$S259=3),3381.558,AND(E259&lt;45,$S259=3),5572.979,AND(E259&lt;55,$S259=3),5464.771,AND(E259&lt;60,$S259=3),4666.41,AND(E259&lt;65,$S259=3),3284.735,AND(E259=65,$S259=3),1164.887,AND(E259&lt;70,$S259=3),1244.421,AND(E259&gt;69,$S259=3),948.3395,AND(E259&lt;20,$S259=4),2653.223,AND(E259&lt;25,$S259=4),2762.4,AND(E259&lt;35,$S259=4),3381.558,AND(E259&lt;45,$S259=4),5779.386,AND(E259&lt;55,$S259=4),5979.102,AND(E259&lt;60,$S259=4),5223.593,AND(E259&lt;65,$S259=4),3676.942,AND(E259=65,$S259=4),1303.978,AND(E259&lt;70,$S259=4),1437.521,AND(E259&gt;69,$S259=4),1095.496))+BR259</f>
        <v>38253.396999999997</v>
      </c>
      <c r="BR259">
        <f t="shared" ref="BR259:BR322" si="349">IF($Q259=1,_xlfn.IFS(AND(F259&lt;20,$S259=0),7909.033,AND(F259&lt;25,$S259=0),8155.274,AND(F259&lt;35,$S259=0),5411.444,AND(F259&lt;45,$S259=0),5372.643,AND(F259&lt;55,$S259=0),3960.303,AND(F259&lt;60,$S259=0),949.0013,AND(F259&lt;65,$S259=0),701.2915,AND(F259=65,$S259=0),293.6025,AND(F259&lt;70,$S259=0),40.25755,AND(F259&gt;69,$S259=0),21.91042,AND(F259&lt;20,$S259=1),6077.467,AND(F259&lt;25,$S259=1),6097.401,AND(F259&lt;35,$S259=1),5411.444,AND(F259&lt;45,$S259=1),7007.796,AND(F259&lt;55,$S259=1),8754.354,AND(F259&lt;60,$S259=1),4534.118,AND(F259&lt;65,$S259=1),3350.615,AND(F259=65,$S259=1),1402.767,AND(F259&lt;70,$S259=1),845.4085,AND(F259&gt;69,$S259=1),460.1188,AND(F259&lt;20,$S259=2),5411.444,AND(F259&lt;25,$S259=2),5411.444,AND(F259&lt;35,$S259=2),5411.444,AND(F259&lt;45,$S259=2),7708.575,AND(F259&lt;55,$S259=2),8129.043,AND(F259&lt;60,$S259=2),6115.786,AND(F259&lt;65,$S259=2),4519.434,AND(F259=65,$S259=2),1892.105,AND(F259&lt;70,$S259=2),1892.105,AND(F259&gt;69,$S259=2),1029.79,AND(F259&lt;20,$S259=3),4745.42,AND(F259&lt;25,$S259=3),4801.703,AND(F259&lt;35,$S259=3),5411.444,AND(F259&lt;45,$S259=3),8409.355,AND(F259&lt;55,$S259=3),8858.572,AND(F259&lt;60,$S259=3),7064.788,AND(F259&lt;65,$S259=3),5220.726,AND(F259=65,$S259=3),2185.707,AND(F259&lt;70,$S259=3),2334.938,AND(F259&gt;69,$S259=3),1270.804,AND(F259&lt;20,$S259=4),4245.902,AND(F259&lt;25,$S259=4),4420.616,AND(F259&lt;35,$S259=4),5411.444,AND(F259&lt;45,$S259=4),8720.812,AND(F259&lt;55,$S259=4),9692.32,AND(F259&lt;60,$S259=4),7908.345,AND(F259&lt;65,$S259=4),5844.096,AND(F259=65,$S259=4),2446.687,AND(F259&lt;70,$S259=4),2697.256,AND(F259&gt;69,$S259=4),1467.998),_xlfn.IFS(AND(F259&lt;20,$S259=0),4942.278,AND(F259&lt;25,$S259=0),5096.151,AND(F259&lt;35,$S259=0),3381.558,AND(F259&lt;45,$S259=0),3560.514,AND(F259&lt;55,$S259=0),2443.074,AND(F259&lt;60,$S259=0),626.8311,AND(F259&lt;65,$S259=0),371.4828,AND(F259=65,$S259=0),156.4774,AND(F259&lt;70,$S259=0),21.45553,AND(F259&gt;69,$S259=0),16.35068,AND(F259&lt;20,$S259=1),3797.75,AND(F259&lt;25,$S259=1),3810.207,AND(F259&lt;35,$S259=1),3381.558,AND(F259&lt;45,$S259=1),4644.149,AND(F259&lt;55,$S259=1),5400.48,AND(F259&lt;60,$S259=1),2994.86,AND(F259&lt;65,$S259=1),2108.114,AND(F259=65,$S259=1),764.6143,AND(F259&lt;70,$S259=1),450.5661,AND(F259&gt;69,$S259=1),343.3646,AND(F259&lt;20,$S259=2),3381.558,AND(F259&lt;25,$S259=2),3381.558,AND(F259&lt;35,$S259=2),3381.558,AND(F259&lt;45,$S259=2),5108.564,AND(F259&lt;55,$S259=2),5014.731,AND(F259&lt;60,$S259=2),4039.578,AND(F259&lt;65,$S259=2),2843.502,AND(F259=65,$S259=2),1008.41,AND(F259&lt;70,$S259=2),1008.41,AND(F259&gt;69,$S259=2),768.482,AND(F259&lt;20,$S259=3),2965.367,AND(F259&lt;25,$S259=3),3000.538,AND(F259&lt;35,$S259=3),3381.558,AND(F259&lt;45,$S259=3),5572.979,AND(F259&lt;55,$S259=3),5464.771,AND(F259&lt;60,$S259=3),4666.41,AND(F259&lt;65,$S259=3),3284.735,AND(F259=65,$S259=3),1164.887,AND(F259&lt;70,$S259=3),1244.421,AND(F259&gt;69,$S259=3),948.3395,AND(F259&lt;20,$S259=4),2653.223,AND(F259&lt;25,$S259=4),2762.4,AND(F259&lt;35,$S259=4),3381.558,AND(F259&lt;45,$S259=4),5779.386,AND(F259&lt;55,$S259=4),5979.102,AND(F259&lt;60,$S259=4),5223.593,AND(F259&lt;65,$S259=4),3676.942,AND(F259=65,$S259=4),1303.978,AND(F259&lt;70,$S259=4),1437.521,AND(F259&gt;69,$S259=4),1095.496))+BS259</f>
        <v>32788.625999999997</v>
      </c>
      <c r="BS259">
        <f t="shared" ref="BS259:BS322" si="350">IF($Q259=1,_xlfn.IFS(AND(G259&lt;20,$S259=0),7909.033,AND(G259&lt;25,$S259=0),8155.274,AND(G259&lt;35,$S259=0),5411.444,AND(G259&lt;45,$S259=0),5372.643,AND(G259&lt;55,$S259=0),3960.303,AND(G259&lt;60,$S259=0),949.0013,AND(G259&lt;65,$S259=0),701.2915,AND(G259=65,$S259=0),293.6025,AND(G259&lt;70,$S259=0),40.25755,AND(G259&gt;69,$S259=0),21.91042,AND(G259&lt;20,$S259=1),6077.467,AND(G259&lt;25,$S259=1),6097.401,AND(G259&lt;35,$S259=1),5411.444,AND(G259&lt;45,$S259=1),7007.796,AND(G259&lt;55,$S259=1),8754.354,AND(G259&lt;60,$S259=1),4534.118,AND(G259&lt;65,$S259=1),3350.615,AND(G259=65,$S259=1),1402.767,AND(G259&lt;70,$S259=1),845.4085,AND(G259&gt;69,$S259=1),460.1188,AND(G259&lt;20,$S259=2),5411.444,AND(G259&lt;25,$S259=2),5411.444,AND(G259&lt;35,$S259=2),5411.444,AND(G259&lt;45,$S259=2),7708.575,AND(G259&lt;55,$S259=2),8129.043,AND(G259&lt;60,$S259=2),6115.786,AND(G259&lt;65,$S259=2),4519.434,AND(G259=65,$S259=2),1892.105,AND(G259&lt;70,$S259=2),1892.105,AND(G259&gt;69,$S259=2),1029.79,AND(G259&lt;20,$S259=3),4745.42,AND(G259&lt;25,$S259=3),4801.703,AND(G259&lt;35,$S259=3),5411.444,AND(G259&lt;45,$S259=3),8409.355,AND(G259&lt;55,$S259=3),8858.572,AND(G259&lt;60,$S259=3),7064.788,AND(G259&lt;65,$S259=3),5220.726,AND(G259=65,$S259=3),2185.707,AND(G259&lt;70,$S259=3),2334.938,AND(G259&gt;69,$S259=3),1270.804,AND(G259&lt;20,$S259=4),4245.902,AND(G259&lt;25,$S259=4),4420.616,AND(G259&lt;35,$S259=4),5411.444,AND(G259&lt;45,$S259=4),8720.812,AND(G259&lt;55,$S259=4),9692.32,AND(G259&lt;60,$S259=4),7908.345,AND(G259&lt;65,$S259=4),5844.096,AND(G259=65,$S259=4),2446.687,AND(G259&lt;70,$S259=4),2697.256,AND(G259&gt;69,$S259=4),1467.998),_xlfn.IFS(AND(G259&lt;20,$S259=0),4942.278,AND(G259&lt;25,$S259=0),5096.151,AND(G259&lt;35,$S259=0),3381.558,AND(G259&lt;45,$S259=0),3560.514,AND(G259&lt;55,$S259=0),2443.074,AND(G259&lt;60,$S259=0),626.8311,AND(G259&lt;65,$S259=0),371.4828,AND(G259=65,$S259=0),156.4774,AND(G259&lt;70,$S259=0),21.45553,AND(G259&gt;69,$S259=0),16.35068,AND(G259&lt;20,$S259=1),3797.75,AND(G259&lt;25,$S259=1),3810.207,AND(G259&lt;35,$S259=1),3381.558,AND(G259&lt;45,$S259=1),4644.149,AND(G259&lt;55,$S259=1),5400.48,AND(G259&lt;60,$S259=1),2994.86,AND(G259&lt;65,$S259=1),2108.114,AND(G259=65,$S259=1),764.6143,AND(G259&lt;70,$S259=1),450.5661,AND(G259&gt;69,$S259=1),343.3646,AND(G259&lt;20,$S259=2),3381.558,AND(G259&lt;25,$S259=2),3381.558,AND(G259&lt;35,$S259=2),3381.558,AND(G259&lt;45,$S259=2),5108.564,AND(G259&lt;55,$S259=2),5014.731,AND(G259&lt;60,$S259=2),4039.578,AND(G259&lt;65,$S259=2),2843.502,AND(G259=65,$S259=2),1008.41,AND(G259&lt;70,$S259=2),1008.41,AND(G259&gt;69,$S259=2),768.482,AND(G259&lt;20,$S259=3),2965.367,AND(G259&lt;25,$S259=3),3000.538,AND(G259&lt;35,$S259=3),3381.558,AND(G259&lt;45,$S259=3),5572.979,AND(G259&lt;55,$S259=3),5464.771,AND(G259&lt;60,$S259=3),4666.41,AND(G259&lt;65,$S259=3),3284.735,AND(G259=65,$S259=3),1164.887,AND(G259&lt;70,$S259=3),1244.421,AND(G259&gt;69,$S259=3),948.3395,AND(G259&lt;20,$S259=4),2653.223,AND(G259&lt;25,$S259=4),2762.4,AND(G259&lt;35,$S259=4),3381.558,AND(G259&lt;45,$S259=4),5779.386,AND(G259&lt;55,$S259=4),5979.102,AND(G259&lt;60,$S259=4),5223.593,AND(G259&lt;65,$S259=4),3676.942,AND(G259=65,$S259=4),1303.978,AND(G259&lt;70,$S259=4),1437.521,AND(G259&gt;69,$S259=4),1095.496))+BT259</f>
        <v>27323.855</v>
      </c>
      <c r="BT259">
        <f t="shared" ref="BT259:BT322" si="351">IF($Q259=1,_xlfn.IFS(AND(H259&lt;20,$S259=0),7909.033,AND(H259&lt;25,$S259=0),8155.274,AND(H259&lt;35,$S259=0),5411.444,AND(H259&lt;45,$S259=0),5372.643,AND(H259&lt;55,$S259=0),3960.303,AND(H259&lt;60,$S259=0),949.0013,AND(H259&lt;65,$S259=0),701.2915,AND(H259=65,$S259=0),293.6025,AND(H259&lt;70,$S259=0),40.25755,AND(H259&gt;69,$S259=0),21.91042,AND(H259&lt;20,$S259=1),6077.467,AND(H259&lt;25,$S259=1),6097.401,AND(H259&lt;35,$S259=1),5411.444,AND(H259&lt;45,$S259=1),7007.796,AND(H259&lt;55,$S259=1),8754.354,AND(H259&lt;60,$S259=1),4534.118,AND(H259&lt;65,$S259=1),3350.615,AND(H259=65,$S259=1),1402.767,AND(H259&lt;70,$S259=1),845.4085,AND(H259&gt;69,$S259=1),460.1188,AND(H259&lt;20,$S259=2),5411.444,AND(H259&lt;25,$S259=2),5411.444,AND(H259&lt;35,$S259=2),5411.444,AND(H259&lt;45,$S259=2),7708.575,AND(H259&lt;55,$S259=2),8129.043,AND(H259&lt;60,$S259=2),6115.786,AND(H259&lt;65,$S259=2),4519.434,AND(H259=65,$S259=2),1892.105,AND(H259&lt;70,$S259=2),1892.105,AND(H259&gt;69,$S259=2),1029.79,AND(H259&lt;20,$S259=3),4745.42,AND(H259&lt;25,$S259=3),4801.703,AND(H259&lt;35,$S259=3),5411.444,AND(H259&lt;45,$S259=3),8409.355,AND(H259&lt;55,$S259=3),8858.572,AND(H259&lt;60,$S259=3),7064.788,AND(H259&lt;65,$S259=3),5220.726,AND(H259=65,$S259=3),2185.707,AND(H259&lt;70,$S259=3),2334.938,AND(H259&gt;69,$S259=3),1270.804,AND(H259&lt;20,$S259=4),4245.902,AND(H259&lt;25,$S259=4),4420.616,AND(H259&lt;35,$S259=4),5411.444,AND(H259&lt;45,$S259=4),8720.812,AND(H259&lt;55,$S259=4),9692.32,AND(H259&lt;60,$S259=4),7908.345,AND(H259&lt;65,$S259=4),5844.096,AND(H259=65,$S259=4),2446.687,AND(H259&lt;70,$S259=4),2697.256,AND(H259&gt;69,$S259=4),1467.998),_xlfn.IFS(AND(H259&lt;20,$S259=0),4942.278,AND(H259&lt;25,$S259=0),5096.151,AND(H259&lt;35,$S259=0),3381.558,AND(H259&lt;45,$S259=0),3560.514,AND(H259&lt;55,$S259=0),2443.074,AND(H259&lt;60,$S259=0),626.8311,AND(H259&lt;65,$S259=0),371.4828,AND(H259=65,$S259=0),156.4774,AND(H259&lt;70,$S259=0),21.45553,AND(H259&gt;69,$S259=0),16.35068,AND(H259&lt;20,$S259=1),3797.75,AND(H259&lt;25,$S259=1),3810.207,AND(H259&lt;35,$S259=1),3381.558,AND(H259&lt;45,$S259=1),4644.149,AND(H259&lt;55,$S259=1),5400.48,AND(H259&lt;60,$S259=1),2994.86,AND(H259&lt;65,$S259=1),2108.114,AND(H259=65,$S259=1),764.6143,AND(H259&lt;70,$S259=1),450.5661,AND(H259&gt;69,$S259=1),343.3646,AND(H259&lt;20,$S259=2),3381.558,AND(H259&lt;25,$S259=2),3381.558,AND(H259&lt;35,$S259=2),3381.558,AND(H259&lt;45,$S259=2),5108.564,AND(H259&lt;55,$S259=2),5014.731,AND(H259&lt;60,$S259=2),4039.578,AND(H259&lt;65,$S259=2),2843.502,AND(H259=65,$S259=2),1008.41,AND(H259&lt;70,$S259=2),1008.41,AND(H259&gt;69,$S259=2),768.482,AND(H259&lt;20,$S259=3),2965.367,AND(H259&lt;25,$S259=3),3000.538,AND(H259&lt;35,$S259=3),3381.558,AND(H259&lt;45,$S259=3),5572.979,AND(H259&lt;55,$S259=3),5464.771,AND(H259&lt;60,$S259=3),4666.41,AND(H259&lt;65,$S259=3),3284.735,AND(H259=65,$S259=3),1164.887,AND(H259&lt;70,$S259=3),1244.421,AND(H259&gt;69,$S259=3),948.3395,AND(H259&lt;20,$S259=4),2653.223,AND(H259&lt;25,$S259=4),2762.4,AND(H259&lt;35,$S259=4),3381.558,AND(H259&lt;45,$S259=4),5779.386,AND(H259&lt;55,$S259=4),5979.102,AND(H259&lt;60,$S259=4),5223.593,AND(H259&lt;65,$S259=4),3676.942,AND(H259=65,$S259=4),1303.978,AND(H259&lt;70,$S259=4),1437.521,AND(H259&gt;69,$S259=4),1095.496))+BU259</f>
        <v>21859.083999999999</v>
      </c>
      <c r="BU259">
        <f t="shared" ref="BU259:BU322" si="352">IF($Q259=1,_xlfn.IFS(AND(I259&lt;20,$S259=0),7909.033,AND(I259&lt;25,$S259=0),8155.274,AND(I259&lt;35,$S259=0),5411.444,AND(I259&lt;45,$S259=0),5372.643,AND(I259&lt;55,$S259=0),3960.303,AND(I259&lt;60,$S259=0),949.0013,AND(I259&lt;65,$S259=0),701.2915,AND(I259=65,$S259=0),293.6025,AND(I259&lt;70,$S259=0),40.25755,AND(I259&gt;69,$S259=0),21.91042,AND(I259&lt;20,$S259=1),6077.467,AND(I259&lt;25,$S259=1),6097.401,AND(I259&lt;35,$S259=1),5411.444,AND(I259&lt;45,$S259=1),7007.796,AND(I259&lt;55,$S259=1),8754.354,AND(I259&lt;60,$S259=1),4534.118,AND(I259&lt;65,$S259=1),3350.615,AND(I259=65,$S259=1),1402.767,AND(I259&lt;70,$S259=1),845.4085,AND(I259&gt;69,$S259=1),460.1188,AND(I259&lt;20,$S259=2),5411.444,AND(I259&lt;25,$S259=2),5411.444,AND(I259&lt;35,$S259=2),5411.444,AND(I259&lt;45,$S259=2),7708.575,AND(I259&lt;55,$S259=2),8129.043,AND(I259&lt;60,$S259=2),6115.786,AND(I259&lt;65,$S259=2),4519.434,AND(I259=65,$S259=2),1892.105,AND(I259&lt;70,$S259=2),1892.105,AND(I259&gt;69,$S259=2),1029.79,AND(I259&lt;20,$S259=3),4745.42,AND(I259&lt;25,$S259=3),4801.703,AND(I259&lt;35,$S259=3),5411.444,AND(I259&lt;45,$S259=3),8409.355,AND(I259&lt;55,$S259=3),8858.572,AND(I259&lt;60,$S259=3),7064.788,AND(I259&lt;65,$S259=3),5220.726,AND(I259=65,$S259=3),2185.707,AND(I259&lt;70,$S259=3),2334.938,AND(I259&gt;69,$S259=3),1270.804,AND(I259&lt;20,$S259=4),4245.902,AND(I259&lt;25,$S259=4),4420.616,AND(I259&lt;35,$S259=4),5411.444,AND(I259&lt;45,$S259=4),8720.812,AND(I259&lt;55,$S259=4),9692.32,AND(I259&lt;60,$S259=4),7908.345,AND(I259&lt;65,$S259=4),5844.096,AND(I259=65,$S259=4),2446.687,AND(I259&lt;70,$S259=4),2697.256,AND(I259&gt;69,$S259=4),1467.998),_xlfn.IFS(AND(I259&lt;20,$S259=0),4942.278,AND(I259&lt;25,$S259=0),5096.151,AND(I259&lt;35,$S259=0),3381.558,AND(I259&lt;45,$S259=0),3560.514,AND(I259&lt;55,$S259=0),2443.074,AND(I259&lt;60,$S259=0),626.8311,AND(I259&lt;65,$S259=0),371.4828,AND(I259=65,$S259=0),156.4774,AND(I259&lt;70,$S259=0),21.45553,AND(I259&gt;69,$S259=0),16.35068,AND(I259&lt;20,$S259=1),3797.75,AND(I259&lt;25,$S259=1),3810.207,AND(I259&lt;35,$S259=1),3381.558,AND(I259&lt;45,$S259=1),4644.149,AND(I259&lt;55,$S259=1),5400.48,AND(I259&lt;60,$S259=1),2994.86,AND(I259&lt;65,$S259=1),2108.114,AND(I259=65,$S259=1),764.6143,AND(I259&lt;70,$S259=1),450.5661,AND(I259&gt;69,$S259=1),343.3646,AND(I259&lt;20,$S259=2),3381.558,AND(I259&lt;25,$S259=2),3381.558,AND(I259&lt;35,$S259=2),3381.558,AND(I259&lt;45,$S259=2),5108.564,AND(I259&lt;55,$S259=2),5014.731,AND(I259&lt;60,$S259=2),4039.578,AND(I259&lt;65,$S259=2),2843.502,AND(I259=65,$S259=2),1008.41,AND(I259&lt;70,$S259=2),1008.41,AND(I259&gt;69,$S259=2),768.482,AND(I259&lt;20,$S259=3),2965.367,AND(I259&lt;25,$S259=3),3000.538,AND(I259&lt;35,$S259=3),3381.558,AND(I259&lt;45,$S259=3),5572.979,AND(I259&lt;55,$S259=3),5464.771,AND(I259&lt;60,$S259=3),4666.41,AND(I259&lt;65,$S259=3),3284.735,AND(I259=65,$S259=3),1164.887,AND(I259&lt;70,$S259=3),1244.421,AND(I259&gt;69,$S259=3),948.3395,AND(I259&lt;20,$S259=4),2653.223,AND(I259&lt;25,$S259=4),2762.4,AND(I259&lt;35,$S259=4),3381.558,AND(I259&lt;45,$S259=4),5779.386,AND(I259&lt;55,$S259=4),5979.102,AND(I259&lt;60,$S259=4),5223.593,AND(I259&lt;65,$S259=4),3676.942,AND(I259=65,$S259=4),1303.978,AND(I259&lt;70,$S259=4),1437.521,AND(I259&gt;69,$S259=4),1095.496))+BV259</f>
        <v>16394.312999999998</v>
      </c>
      <c r="BV259">
        <f t="shared" ref="BV259:BV322" si="353">IF($Q259=1,_xlfn.IFS(AND(J259&lt;20,$S259=0),7909.033,AND(J259&lt;25,$S259=0),8155.274,AND(J259&lt;35,$S259=0),5411.444,AND(J259&lt;45,$S259=0),5372.643,AND(J259&lt;55,$S259=0),3960.303,AND(J259&lt;60,$S259=0),949.0013,AND(J259&lt;65,$S259=0),701.2915,AND(J259=65,$S259=0),293.6025,AND(J259&lt;70,$S259=0),40.25755,AND(J259&gt;69,$S259=0),21.91042,AND(J259&lt;20,$S259=1),6077.467,AND(J259&lt;25,$S259=1),6097.401,AND(J259&lt;35,$S259=1),5411.444,AND(J259&lt;45,$S259=1),7007.796,AND(J259&lt;55,$S259=1),8754.354,AND(J259&lt;60,$S259=1),4534.118,AND(J259&lt;65,$S259=1),3350.615,AND(J259=65,$S259=1),1402.767,AND(J259&lt;70,$S259=1),845.4085,AND(J259&gt;69,$S259=1),460.1188,AND(J259&lt;20,$S259=2),5411.444,AND(J259&lt;25,$S259=2),5411.444,AND(J259&lt;35,$S259=2),5411.444,AND(J259&lt;45,$S259=2),7708.575,AND(J259&lt;55,$S259=2),8129.043,AND(J259&lt;60,$S259=2),6115.786,AND(J259&lt;65,$S259=2),4519.434,AND(J259=65,$S259=2),1892.105,AND(J259&lt;70,$S259=2),1892.105,AND(J259&gt;69,$S259=2),1029.79,AND(J259&lt;20,$S259=3),4745.42,AND(J259&lt;25,$S259=3),4801.703,AND(J259&lt;35,$S259=3),5411.444,AND(J259&lt;45,$S259=3),8409.355,AND(J259&lt;55,$S259=3),8858.572,AND(J259&lt;60,$S259=3),7064.788,AND(J259&lt;65,$S259=3),5220.726,AND(J259=65,$S259=3),2185.707,AND(J259&lt;70,$S259=3),2334.938,AND(J259&gt;69,$S259=3),1270.804,AND(J259&lt;20,$S259=4),4245.902,AND(J259&lt;25,$S259=4),4420.616,AND(J259&lt;35,$S259=4),5411.444,AND(J259&lt;45,$S259=4),8720.812,AND(J259&lt;55,$S259=4),9692.32,AND(J259&lt;60,$S259=4),7908.345,AND(J259&lt;65,$S259=4),5844.096,AND(J259=65,$S259=4),2446.687,AND(J259&lt;70,$S259=4),2697.256,AND(J259&gt;69,$S259=4),1467.998),_xlfn.IFS(AND(J259&lt;20,$S259=0),4942.278,AND(J259&lt;25,$S259=0),5096.151,AND(J259&lt;35,$S259=0),3381.558,AND(J259&lt;45,$S259=0),3560.514,AND(J259&lt;55,$S259=0),2443.074,AND(J259&lt;60,$S259=0),626.8311,AND(J259&lt;65,$S259=0),371.4828,AND(J259=65,$S259=0),156.4774,AND(J259&lt;70,$S259=0),21.45553,AND(J259&gt;69,$S259=0),16.35068,AND(J259&lt;20,$S259=1),3797.75,AND(J259&lt;25,$S259=1),3810.207,AND(J259&lt;35,$S259=1),3381.558,AND(J259&lt;45,$S259=1),4644.149,AND(J259&lt;55,$S259=1),5400.48,AND(J259&lt;60,$S259=1),2994.86,AND(J259&lt;65,$S259=1),2108.114,AND(J259=65,$S259=1),764.6143,AND(J259&lt;70,$S259=1),450.5661,AND(J259&gt;69,$S259=1),343.3646,AND(J259&lt;20,$S259=2),3381.558,AND(J259&lt;25,$S259=2),3381.558,AND(J259&lt;35,$S259=2),3381.558,AND(J259&lt;45,$S259=2),5108.564,AND(J259&lt;55,$S259=2),5014.731,AND(J259&lt;60,$S259=2),4039.578,AND(J259&lt;65,$S259=2),2843.502,AND(J259=65,$S259=2),1008.41,AND(J259&lt;70,$S259=2),1008.41,AND(J259&gt;69,$S259=2),768.482,AND(J259&lt;20,$S259=3),2965.367,AND(J259&lt;25,$S259=3),3000.538,AND(J259&lt;35,$S259=3),3381.558,AND(J259&lt;45,$S259=3),5572.979,AND(J259&lt;55,$S259=3),5464.771,AND(J259&lt;60,$S259=3),4666.41,AND(J259&lt;65,$S259=3),3284.735,AND(J259=65,$S259=3),1164.887,AND(J259&lt;70,$S259=3),1244.421,AND(J259&gt;69,$S259=3),948.3395,AND(J259&lt;20,$S259=4),2653.223,AND(J259&lt;25,$S259=4),2762.4,AND(J259&lt;35,$S259=4),3381.558,AND(J259&lt;45,$S259=4),5779.386,AND(J259&lt;55,$S259=4),5979.102,AND(J259&lt;60,$S259=4),5223.593,AND(J259&lt;65,$S259=4),3676.942,AND(J259=65,$S259=4),1303.978,AND(J259&lt;70,$S259=4),1437.521,AND(J259&gt;69,$S259=4),1095.496))+BW259</f>
        <v>10929.541999999999</v>
      </c>
      <c r="BW259">
        <f t="shared" ref="BW259:BW322" si="354">IF($Q259=1,_xlfn.IFS(AND(K259&lt;20,$S259=0),7909.033,AND(K259&lt;25,$S259=0),8155.274,AND(K259&lt;35,$S259=0),5411.444,AND(K259&lt;45,$S259=0),5372.643,AND(K259&lt;55,$S259=0),3960.303,AND(K259&lt;60,$S259=0),949.0013,AND(K259&lt;65,$S259=0),701.2915,AND(K259=65,$S259=0),293.6025,AND(K259&lt;70,$S259=0),40.25755,AND(K259&gt;69,$S259=0),21.91042,AND(K259&lt;20,$S259=1),6077.467,AND(K259&lt;25,$S259=1),6097.401,AND(K259&lt;35,$S259=1),5411.444,AND(K259&lt;45,$S259=1),7007.796,AND(K259&lt;55,$S259=1),8754.354,AND(K259&lt;60,$S259=1),4534.118,AND(K259&lt;65,$S259=1),3350.615,AND(K259=65,$S259=1),1402.767,AND(K259&lt;70,$S259=1),845.4085,AND(K259&gt;69,$S259=1),460.1188,AND(K259&lt;20,$S259=2),5411.444,AND(K259&lt;25,$S259=2),5411.444,AND(K259&lt;35,$S259=2),5411.444,AND(K259&lt;45,$S259=2),7708.575,AND(K259&lt;55,$S259=2),8129.043,AND(K259&lt;60,$S259=2),6115.786,AND(K259&lt;65,$S259=2),4519.434,AND(K259=65,$S259=2),1892.105,AND(K259&lt;70,$S259=2),1892.105,AND(K259&gt;69,$S259=2),1029.79,AND(K259&lt;20,$S259=3),4745.42,AND(K259&lt;25,$S259=3),4801.703,AND(K259&lt;35,$S259=3),5411.444,AND(K259&lt;45,$S259=3),8409.355,AND(K259&lt;55,$S259=3),8858.572,AND(K259&lt;60,$S259=3),7064.788,AND(K259&lt;65,$S259=3),5220.726,AND(K259=65,$S259=3),2185.707,AND(K259&lt;70,$S259=3),2334.938,AND(K259&gt;69,$S259=3),1270.804,AND(K259&lt;20,$S259=4),4245.902,AND(K259&lt;25,$S259=4),4420.616,AND(K259&lt;35,$S259=4),5411.444,AND(K259&lt;45,$S259=4),8720.812,AND(K259&lt;55,$S259=4),9692.32,AND(K259&lt;60,$S259=4),7908.345,AND(K259&lt;65,$S259=4),5844.096,AND(K259=65,$S259=4),2446.687,AND(K259&lt;70,$S259=4),2697.256,AND(K259&gt;69,$S259=4),1467.998),_xlfn.IFS(AND(K259&lt;20,$S259=0),4942.278,AND(K259&lt;25,$S259=0),5096.151,AND(K259&lt;35,$S259=0),3381.558,AND(K259&lt;45,$S259=0),3560.514,AND(K259&lt;55,$S259=0),2443.074,AND(K259&lt;60,$S259=0),626.8311,AND(K259&lt;65,$S259=0),371.4828,AND(K259=65,$S259=0),156.4774,AND(K259&lt;70,$S259=0),21.45553,AND(K259&gt;69,$S259=0),16.35068,AND(K259&lt;20,$S259=1),3797.75,AND(K259&lt;25,$S259=1),3810.207,AND(K259&lt;35,$S259=1),3381.558,AND(K259&lt;45,$S259=1),4644.149,AND(K259&lt;55,$S259=1),5400.48,AND(K259&lt;60,$S259=1),2994.86,AND(K259&lt;65,$S259=1),2108.114,AND(K259=65,$S259=1),764.6143,AND(K259&lt;70,$S259=1),450.5661,AND(K259&gt;69,$S259=1),343.3646,AND(K259&lt;20,$S259=2),3381.558,AND(K259&lt;25,$S259=2),3381.558,AND(K259&lt;35,$S259=2),3381.558,AND(K259&lt;45,$S259=2),5108.564,AND(K259&lt;55,$S259=2),5014.731,AND(K259&lt;60,$S259=2),4039.578,AND(K259&lt;65,$S259=2),2843.502,AND(K259=65,$S259=2),1008.41,AND(K259&lt;70,$S259=2),1008.41,AND(K259&gt;69,$S259=2),768.482,AND(K259&lt;20,$S259=3),2965.367,AND(K259&lt;25,$S259=3),3000.538,AND(K259&lt;35,$S259=3),3381.558,AND(K259&lt;45,$S259=3),5572.979,AND(K259&lt;55,$S259=3),5464.771,AND(K259&lt;60,$S259=3),4666.41,AND(K259&lt;65,$S259=3),3284.735,AND(K259=65,$S259=3),1164.887,AND(K259&lt;70,$S259=3),1244.421,AND(K259&gt;69,$S259=3),948.3395,AND(K259&lt;20,$S259=4),2653.223,AND(K259&lt;25,$S259=4),2762.4,AND(K259&lt;35,$S259=4),3381.558,AND(K259&lt;45,$S259=4),5779.386,AND(K259&lt;55,$S259=4),5979.102,AND(K259&lt;60,$S259=4),5223.593,AND(K259&lt;65,$S259=4),3676.942,AND(K259=65,$S259=4),1303.978,AND(K259&lt;70,$S259=4),1437.521,AND(K259&gt;69,$S259=4),1095.496))</f>
        <v>5464.7709999999997</v>
      </c>
      <c r="BX259" s="16">
        <f t="shared" ref="BX259:BX322" si="355">(U259/11)*SUM(BM259:BV259)/11</f>
        <v>1001.0029399406704</v>
      </c>
      <c r="BY259">
        <f t="shared" ref="BY259:BY322" si="356">Y259+AN259</f>
        <v>2151.1042818447199</v>
      </c>
      <c r="BZ259">
        <f t="shared" ref="BZ259:BZ322" si="357">AZ259+Z259</f>
        <v>618.55819810916876</v>
      </c>
      <c r="CA259">
        <f t="shared" ref="CA259:CA322" si="358">BL259+AA259</f>
        <v>730.25774964270806</v>
      </c>
      <c r="CB259">
        <f t="shared" ref="CB259:CB322" si="359">BX259+AB259</f>
        <v>1027.2993273753132</v>
      </c>
    </row>
    <row r="260" spans="1:80" x14ac:dyDescent="0.25">
      <c r="A260">
        <f>'Data Input'!A260</f>
        <v>0</v>
      </c>
      <c r="B260">
        <f>'Data Input'!C260</f>
        <v>58</v>
      </c>
      <c r="C260">
        <f t="shared" si="289"/>
        <v>59</v>
      </c>
      <c r="D260">
        <f t="shared" si="290"/>
        <v>60</v>
      </c>
      <c r="E260">
        <f t="shared" si="291"/>
        <v>61</v>
      </c>
      <c r="F260">
        <f t="shared" si="292"/>
        <v>62</v>
      </c>
      <c r="G260">
        <f t="shared" si="293"/>
        <v>63</v>
      </c>
      <c r="H260">
        <f t="shared" si="294"/>
        <v>64</v>
      </c>
      <c r="I260">
        <f t="shared" si="295"/>
        <v>65</v>
      </c>
      <c r="J260">
        <f t="shared" si="296"/>
        <v>66</v>
      </c>
      <c r="K260">
        <f t="shared" si="297"/>
        <v>67</v>
      </c>
      <c r="L260">
        <f t="shared" si="298"/>
        <v>68</v>
      </c>
      <c r="M260">
        <f>IF('Data Input'!D260&gt;=240,1,0)</f>
        <v>0</v>
      </c>
      <c r="N260">
        <f>_xlfn.IFS('Data Input'!F260&gt;=130,1,'Data Input'!G260=1,1,0=0,0)</f>
        <v>1</v>
      </c>
      <c r="O260">
        <f>'Data Input'!H260</f>
        <v>0</v>
      </c>
      <c r="P260">
        <f>'Data Input'!J260</f>
        <v>43.2</v>
      </c>
      <c r="Q260">
        <f t="shared" si="299"/>
        <v>0</v>
      </c>
      <c r="R260">
        <f>IF('Data Input'!I260&gt;=100,1,0)</f>
        <v>1</v>
      </c>
      <c r="S260" s="18">
        <f>'Data Input'!L260</f>
        <v>3</v>
      </c>
      <c r="T260" s="16">
        <f>'Data Input'!N260</f>
        <v>2016</v>
      </c>
      <c r="U260">
        <f t="shared" si="300"/>
        <v>1.1020367360594319</v>
      </c>
      <c r="V260">
        <f t="shared" si="301"/>
        <v>0.10318537978609865</v>
      </c>
      <c r="W260">
        <f t="shared" si="302"/>
        <v>0.62242187087898271</v>
      </c>
      <c r="X260" s="16">
        <f t="shared" si="303"/>
        <v>1</v>
      </c>
      <c r="Y260">
        <f t="shared" si="304"/>
        <v>4637.528877887451</v>
      </c>
      <c r="Z260">
        <f t="shared" si="305"/>
        <v>47.464018082621308</v>
      </c>
      <c r="AA260">
        <f t="shared" si="306"/>
        <v>351.66383034210969</v>
      </c>
      <c r="AB260" s="16">
        <f t="shared" si="307"/>
        <v>5110.4018181818183</v>
      </c>
      <c r="AC260">
        <f t="shared" si="308"/>
        <v>33045.478000000003</v>
      </c>
      <c r="AD260">
        <f t="shared" si="309"/>
        <v>29927.101999999999</v>
      </c>
      <c r="AE260">
        <f t="shared" si="310"/>
        <v>26808.725999999999</v>
      </c>
      <c r="AF260">
        <f t="shared" si="311"/>
        <v>23690.35</v>
      </c>
      <c r="AG260">
        <f t="shared" si="312"/>
        <v>20571.973999999998</v>
      </c>
      <c r="AH260">
        <f t="shared" si="313"/>
        <v>17453.597999999998</v>
      </c>
      <c r="AI260">
        <f t="shared" si="314"/>
        <v>14335.222</v>
      </c>
      <c r="AJ260">
        <f t="shared" si="315"/>
        <v>11216.846</v>
      </c>
      <c r="AK260">
        <f t="shared" si="316"/>
        <v>8098.4699999999993</v>
      </c>
      <c r="AL260">
        <f t="shared" si="317"/>
        <v>5398.98</v>
      </c>
      <c r="AM260">
        <f t="shared" si="318"/>
        <v>2699.49</v>
      </c>
      <c r="AN260">
        <f t="shared" si="319"/>
        <v>1735.4505291618641</v>
      </c>
      <c r="AO260">
        <f t="shared" si="320"/>
        <v>28049.174999999999</v>
      </c>
      <c r="AP260">
        <f t="shared" si="321"/>
        <v>25402.280999999999</v>
      </c>
      <c r="AQ260">
        <f t="shared" si="322"/>
        <v>22755.386999999999</v>
      </c>
      <c r="AR260">
        <f t="shared" si="323"/>
        <v>20108.492999999999</v>
      </c>
      <c r="AS260">
        <f t="shared" si="324"/>
        <v>17461.598999999998</v>
      </c>
      <c r="AT260">
        <f t="shared" si="325"/>
        <v>14814.705</v>
      </c>
      <c r="AU260">
        <f t="shared" si="326"/>
        <v>12167.811</v>
      </c>
      <c r="AV260">
        <f t="shared" si="327"/>
        <v>9520.9169999999995</v>
      </c>
      <c r="AW260">
        <f t="shared" si="328"/>
        <v>6874.0229999999992</v>
      </c>
      <c r="AX260">
        <f t="shared" si="329"/>
        <v>4582.6819999999998</v>
      </c>
      <c r="AY260">
        <f t="shared" si="330"/>
        <v>2291.3409999999999</v>
      </c>
      <c r="AZ260">
        <f t="shared" si="331"/>
        <v>1473.0594713117853</v>
      </c>
      <c r="BA260">
        <f t="shared" si="332"/>
        <v>27331.088000000003</v>
      </c>
      <c r="BB260">
        <f t="shared" si="333"/>
        <v>24751.957000000002</v>
      </c>
      <c r="BC260">
        <f t="shared" si="334"/>
        <v>22172.826000000001</v>
      </c>
      <c r="BD260">
        <f t="shared" si="335"/>
        <v>19593.695</v>
      </c>
      <c r="BE260">
        <f t="shared" si="336"/>
        <v>17014.563999999998</v>
      </c>
      <c r="BF260">
        <f t="shared" si="337"/>
        <v>14435.432999999997</v>
      </c>
      <c r="BG260">
        <f t="shared" si="338"/>
        <v>11856.301999999998</v>
      </c>
      <c r="BH260">
        <f t="shared" si="339"/>
        <v>9277.1709999999985</v>
      </c>
      <c r="BI260">
        <f t="shared" si="340"/>
        <v>6698.0399999999991</v>
      </c>
      <c r="BJ260">
        <f t="shared" si="341"/>
        <v>4465.3599999999997</v>
      </c>
      <c r="BK260">
        <f t="shared" si="342"/>
        <v>2232.6799999999998</v>
      </c>
      <c r="BL260">
        <f t="shared" si="343"/>
        <v>1435.3476193722245</v>
      </c>
      <c r="BM260">
        <f t="shared" si="344"/>
        <v>32375.591</v>
      </c>
      <c r="BN260">
        <f t="shared" si="345"/>
        <v>29410.224000000002</v>
      </c>
      <c r="BO260">
        <f t="shared" si="346"/>
        <v>24743.814000000002</v>
      </c>
      <c r="BP260">
        <f t="shared" si="347"/>
        <v>20077.404000000002</v>
      </c>
      <c r="BQ260">
        <f t="shared" si="348"/>
        <v>16792.669000000002</v>
      </c>
      <c r="BR260">
        <f t="shared" si="349"/>
        <v>13507.934000000001</v>
      </c>
      <c r="BS260">
        <f t="shared" si="350"/>
        <v>10223.199000000001</v>
      </c>
      <c r="BT260">
        <f t="shared" si="351"/>
        <v>6938.4639999999999</v>
      </c>
      <c r="BU260">
        <f t="shared" si="352"/>
        <v>3653.7290000000003</v>
      </c>
      <c r="BV260">
        <f t="shared" si="353"/>
        <v>2488.8420000000001</v>
      </c>
      <c r="BW260">
        <f t="shared" si="354"/>
        <v>1244.421</v>
      </c>
      <c r="BX260" s="16">
        <f t="shared" si="355"/>
        <v>1459.1683164692397</v>
      </c>
      <c r="BY260">
        <f t="shared" si="356"/>
        <v>6372.9794070493153</v>
      </c>
      <c r="BZ260">
        <f t="shared" si="357"/>
        <v>1520.5234893944066</v>
      </c>
      <c r="CA260">
        <f t="shared" si="358"/>
        <v>1787.011449714334</v>
      </c>
      <c r="CB260">
        <f t="shared" si="359"/>
        <v>6569.5701346510577</v>
      </c>
    </row>
    <row r="261" spans="1:80" x14ac:dyDescent="0.25">
      <c r="A261">
        <f>'Data Input'!A261</f>
        <v>0</v>
      </c>
      <c r="B261">
        <f>'Data Input'!C261</f>
        <v>26</v>
      </c>
      <c r="C261">
        <f t="shared" si="289"/>
        <v>27</v>
      </c>
      <c r="D261">
        <f t="shared" si="290"/>
        <v>28</v>
      </c>
      <c r="E261">
        <f t="shared" si="291"/>
        <v>29</v>
      </c>
      <c r="F261">
        <f t="shared" si="292"/>
        <v>30</v>
      </c>
      <c r="G261">
        <f t="shared" si="293"/>
        <v>31</v>
      </c>
      <c r="H261">
        <f t="shared" si="294"/>
        <v>32</v>
      </c>
      <c r="I261">
        <f t="shared" si="295"/>
        <v>33</v>
      </c>
      <c r="J261">
        <f t="shared" si="296"/>
        <v>34</v>
      </c>
      <c r="K261">
        <f t="shared" si="297"/>
        <v>35</v>
      </c>
      <c r="L261">
        <f t="shared" si="298"/>
        <v>36</v>
      </c>
      <c r="M261">
        <f>IF('Data Input'!D261&gt;=240,1,0)</f>
        <v>0</v>
      </c>
      <c r="N261">
        <f>_xlfn.IFS('Data Input'!F261&gt;=130,1,'Data Input'!G261=1,1,0=0,0)</f>
        <v>0</v>
      </c>
      <c r="O261">
        <f>'Data Input'!H261</f>
        <v>0</v>
      </c>
      <c r="P261">
        <f>'Data Input'!J261</f>
        <v>21.7</v>
      </c>
      <c r="Q261">
        <f t="shared" si="299"/>
        <v>0</v>
      </c>
      <c r="R261">
        <f>IF('Data Input'!I261&gt;=100,1,0)</f>
        <v>0</v>
      </c>
      <c r="S261" s="18">
        <f>'Data Input'!L261</f>
        <v>3</v>
      </c>
      <c r="T261" s="16">
        <f>'Data Input'!N261</f>
        <v>2016</v>
      </c>
      <c r="U261">
        <f t="shared" si="300"/>
        <v>0.37236393224949038</v>
      </c>
      <c r="V261">
        <f t="shared" si="301"/>
        <v>4.4732888823546736E-2</v>
      </c>
      <c r="W261">
        <f t="shared" si="302"/>
        <v>0.27063832468181381</v>
      </c>
      <c r="X261" s="16">
        <f t="shared" si="303"/>
        <v>6.8521722773057826E-3</v>
      </c>
      <c r="Y261">
        <f t="shared" si="304"/>
        <v>1566.9609119070335</v>
      </c>
      <c r="Z261">
        <f t="shared" si="305"/>
        <v>20.576584089820379</v>
      </c>
      <c r="AA261">
        <f t="shared" si="306"/>
        <v>152.90868516649982</v>
      </c>
      <c r="AB261" s="16">
        <f t="shared" si="307"/>
        <v>35.017353664438524</v>
      </c>
      <c r="AC261">
        <f t="shared" si="308"/>
        <v>51941.910999999986</v>
      </c>
      <c r="AD261">
        <f t="shared" si="309"/>
        <v>47287.617999999988</v>
      </c>
      <c r="AE261">
        <f t="shared" si="310"/>
        <v>42633.32499999999</v>
      </c>
      <c r="AF261">
        <f t="shared" si="311"/>
        <v>37979.031999999992</v>
      </c>
      <c r="AG261">
        <f t="shared" si="312"/>
        <v>33324.738999999994</v>
      </c>
      <c r="AH261">
        <f t="shared" si="313"/>
        <v>28670.445999999996</v>
      </c>
      <c r="AI261">
        <f t="shared" si="314"/>
        <v>24016.152999999998</v>
      </c>
      <c r="AJ261">
        <f t="shared" si="315"/>
        <v>19361.86</v>
      </c>
      <c r="AK261">
        <f t="shared" si="316"/>
        <v>14707.566999999999</v>
      </c>
      <c r="AL261">
        <f t="shared" si="317"/>
        <v>10053.273999999999</v>
      </c>
      <c r="AM261">
        <f t="shared" si="318"/>
        <v>5026.6369999999997</v>
      </c>
      <c r="AN261">
        <f t="shared" si="319"/>
        <v>953.91615153448811</v>
      </c>
      <c r="AO261">
        <f t="shared" si="320"/>
        <v>44088.562000000005</v>
      </c>
      <c r="AP261">
        <f t="shared" si="321"/>
        <v>40137.974000000002</v>
      </c>
      <c r="AQ261">
        <f t="shared" si="322"/>
        <v>36187.385999999999</v>
      </c>
      <c r="AR261">
        <f t="shared" si="323"/>
        <v>32236.797999999999</v>
      </c>
      <c r="AS261">
        <f t="shared" si="324"/>
        <v>28286.21</v>
      </c>
      <c r="AT261">
        <f t="shared" si="325"/>
        <v>24335.621999999999</v>
      </c>
      <c r="AU261">
        <f t="shared" si="326"/>
        <v>20385.034</v>
      </c>
      <c r="AV261">
        <f t="shared" si="327"/>
        <v>16434.446</v>
      </c>
      <c r="AW261">
        <f t="shared" si="328"/>
        <v>12483.858</v>
      </c>
      <c r="AX261">
        <f t="shared" si="329"/>
        <v>8533.27</v>
      </c>
      <c r="AY261">
        <f t="shared" si="330"/>
        <v>4266.6350000000002</v>
      </c>
      <c r="AZ261">
        <f t="shared" si="331"/>
        <v>809.6889374252919</v>
      </c>
      <c r="BA261">
        <f t="shared" si="332"/>
        <v>33959.851000000002</v>
      </c>
      <c r="BB261">
        <f t="shared" si="333"/>
        <v>31110.402000000002</v>
      </c>
      <c r="BC261">
        <f t="shared" si="334"/>
        <v>28260.953000000001</v>
      </c>
      <c r="BD261">
        <f t="shared" si="335"/>
        <v>25411.504000000001</v>
      </c>
      <c r="BE261">
        <f t="shared" si="336"/>
        <v>22562.055</v>
      </c>
      <c r="BF261">
        <f t="shared" si="337"/>
        <v>19712.606</v>
      </c>
      <c r="BG261">
        <f t="shared" si="338"/>
        <v>16863.156999999999</v>
      </c>
      <c r="BH261">
        <f t="shared" si="339"/>
        <v>14013.708000000001</v>
      </c>
      <c r="BI261">
        <f t="shared" si="340"/>
        <v>11164.259</v>
      </c>
      <c r="BJ261">
        <f t="shared" si="341"/>
        <v>8314.81</v>
      </c>
      <c r="BK261">
        <f t="shared" si="342"/>
        <v>4157.4049999999997</v>
      </c>
      <c r="BL261">
        <f t="shared" si="343"/>
        <v>650.47764481298248</v>
      </c>
      <c r="BM261">
        <f t="shared" si="344"/>
        <v>38972.368000000002</v>
      </c>
      <c r="BN261">
        <f t="shared" si="345"/>
        <v>36007.001000000004</v>
      </c>
      <c r="BO261">
        <f t="shared" si="346"/>
        <v>32625.443000000007</v>
      </c>
      <c r="BP261">
        <f t="shared" si="347"/>
        <v>29243.885000000006</v>
      </c>
      <c r="BQ261">
        <f t="shared" si="348"/>
        <v>25862.327000000005</v>
      </c>
      <c r="BR261">
        <f t="shared" si="349"/>
        <v>22480.769000000004</v>
      </c>
      <c r="BS261">
        <f t="shared" si="350"/>
        <v>19099.211000000003</v>
      </c>
      <c r="BT261">
        <f t="shared" si="351"/>
        <v>15717.653000000002</v>
      </c>
      <c r="BU261">
        <f t="shared" si="352"/>
        <v>12336.095000000001</v>
      </c>
      <c r="BV261">
        <f t="shared" si="353"/>
        <v>8954.5370000000003</v>
      </c>
      <c r="BW261">
        <f t="shared" si="354"/>
        <v>5572.9790000000003</v>
      </c>
      <c r="BX261" s="16">
        <f t="shared" si="355"/>
        <v>742.57150496732402</v>
      </c>
      <c r="BY261">
        <f t="shared" si="356"/>
        <v>2520.8770634415214</v>
      </c>
      <c r="BZ261">
        <f t="shared" si="357"/>
        <v>830.26552151511225</v>
      </c>
      <c r="CA261">
        <f t="shared" si="358"/>
        <v>803.3863299794823</v>
      </c>
      <c r="CB261">
        <f t="shared" si="359"/>
        <v>777.58885863176249</v>
      </c>
    </row>
    <row r="262" spans="1:80" x14ac:dyDescent="0.25">
      <c r="A262">
        <f>'Data Input'!A262</f>
        <v>1</v>
      </c>
      <c r="B262">
        <f>'Data Input'!C262</f>
        <v>60</v>
      </c>
      <c r="C262">
        <f t="shared" si="289"/>
        <v>61</v>
      </c>
      <c r="D262">
        <f t="shared" si="290"/>
        <v>62</v>
      </c>
      <c r="E262">
        <f t="shared" si="291"/>
        <v>63</v>
      </c>
      <c r="F262">
        <f t="shared" si="292"/>
        <v>64</v>
      </c>
      <c r="G262">
        <f t="shared" si="293"/>
        <v>65</v>
      </c>
      <c r="H262">
        <f t="shared" si="294"/>
        <v>66</v>
      </c>
      <c r="I262">
        <f t="shared" si="295"/>
        <v>67</v>
      </c>
      <c r="J262">
        <f t="shared" si="296"/>
        <v>68</v>
      </c>
      <c r="K262">
        <f t="shared" si="297"/>
        <v>69</v>
      </c>
      <c r="L262">
        <f t="shared" si="298"/>
        <v>70</v>
      </c>
      <c r="M262">
        <f>IF('Data Input'!D262&gt;=240,1,0)</f>
        <v>0</v>
      </c>
      <c r="N262">
        <f>_xlfn.IFS('Data Input'!F262&gt;=130,1,'Data Input'!G262=1,1,0=0,0)</f>
        <v>0</v>
      </c>
      <c r="O262">
        <f>'Data Input'!H262</f>
        <v>0</v>
      </c>
      <c r="P262">
        <f>'Data Input'!J262</f>
        <v>25.5</v>
      </c>
      <c r="Q262">
        <f t="shared" si="299"/>
        <v>0</v>
      </c>
      <c r="R262">
        <f>IF('Data Input'!I262&gt;=100,1,0)</f>
        <v>0</v>
      </c>
      <c r="S262" s="18">
        <f>'Data Input'!L262</f>
        <v>3</v>
      </c>
      <c r="T262" s="16">
        <f>'Data Input'!N262</f>
        <v>2016</v>
      </c>
      <c r="U262">
        <f t="shared" si="300"/>
        <v>0.44950373705109919</v>
      </c>
      <c r="V262">
        <f t="shared" si="301"/>
        <v>5.2681550485353709E-2</v>
      </c>
      <c r="W262">
        <f t="shared" si="302"/>
        <v>0.30159038836184054</v>
      </c>
      <c r="X262" s="16">
        <f t="shared" si="303"/>
        <v>1.411381238357293E-2</v>
      </c>
      <c r="Y262">
        <f t="shared" si="304"/>
        <v>1891.5762905932563</v>
      </c>
      <c r="Z262">
        <f t="shared" si="305"/>
        <v>24.232871653336929</v>
      </c>
      <c r="AA262">
        <f t="shared" si="306"/>
        <v>170.39637603979725</v>
      </c>
      <c r="AB262" s="16">
        <f t="shared" si="307"/>
        <v>72.127252466488159</v>
      </c>
      <c r="AC262">
        <f t="shared" si="308"/>
        <v>32207.706000000002</v>
      </c>
      <c r="AD262">
        <f t="shared" si="309"/>
        <v>29089.33</v>
      </c>
      <c r="AE262">
        <f t="shared" si="310"/>
        <v>25970.954000000002</v>
      </c>
      <c r="AF262">
        <f t="shared" si="311"/>
        <v>22852.578000000001</v>
      </c>
      <c r="AG262">
        <f t="shared" si="312"/>
        <v>19734.202000000001</v>
      </c>
      <c r="AH262">
        <f t="shared" si="313"/>
        <v>16615.826000000001</v>
      </c>
      <c r="AI262">
        <f t="shared" si="314"/>
        <v>13497.449999999999</v>
      </c>
      <c r="AJ262">
        <f t="shared" si="315"/>
        <v>10797.96</v>
      </c>
      <c r="AK262">
        <f t="shared" si="316"/>
        <v>8098.4699999999993</v>
      </c>
      <c r="AL262">
        <f t="shared" si="317"/>
        <v>5398.98</v>
      </c>
      <c r="AM262">
        <f t="shared" si="318"/>
        <v>2699.49</v>
      </c>
      <c r="AN262">
        <f t="shared" si="319"/>
        <v>684.52158738802314</v>
      </c>
      <c r="AO262">
        <f t="shared" si="320"/>
        <v>27338.069</v>
      </c>
      <c r="AP262">
        <f t="shared" si="321"/>
        <v>24691.174999999999</v>
      </c>
      <c r="AQ262">
        <f t="shared" si="322"/>
        <v>22044.280999999999</v>
      </c>
      <c r="AR262">
        <f t="shared" si="323"/>
        <v>19397.386999999999</v>
      </c>
      <c r="AS262">
        <f t="shared" si="324"/>
        <v>16750.492999999999</v>
      </c>
      <c r="AT262">
        <f t="shared" si="325"/>
        <v>14103.599</v>
      </c>
      <c r="AU262">
        <f t="shared" si="326"/>
        <v>11456.705</v>
      </c>
      <c r="AV262">
        <f t="shared" si="327"/>
        <v>9165.3639999999996</v>
      </c>
      <c r="AW262">
        <f t="shared" si="328"/>
        <v>6874.0229999999992</v>
      </c>
      <c r="AX262">
        <f t="shared" si="329"/>
        <v>4582.6819999999998</v>
      </c>
      <c r="AY262">
        <f t="shared" si="330"/>
        <v>2291.3409999999999</v>
      </c>
      <c r="AZ262">
        <f t="shared" si="331"/>
        <v>581.02547685876436</v>
      </c>
      <c r="BA262">
        <f t="shared" si="332"/>
        <v>26638.186000000002</v>
      </c>
      <c r="BB262">
        <f t="shared" si="333"/>
        <v>24059.055</v>
      </c>
      <c r="BC262">
        <f t="shared" si="334"/>
        <v>21479.923999999999</v>
      </c>
      <c r="BD262">
        <f t="shared" si="335"/>
        <v>18900.792999999998</v>
      </c>
      <c r="BE262">
        <f t="shared" si="336"/>
        <v>16321.661999999998</v>
      </c>
      <c r="BF262">
        <f t="shared" si="337"/>
        <v>13742.530999999999</v>
      </c>
      <c r="BG262">
        <f t="shared" si="338"/>
        <v>11163.4</v>
      </c>
      <c r="BH262">
        <f t="shared" si="339"/>
        <v>8930.7199999999993</v>
      </c>
      <c r="BI262">
        <f t="shared" si="340"/>
        <v>6698.0399999999991</v>
      </c>
      <c r="BJ262">
        <f t="shared" si="341"/>
        <v>4465.3599999999997</v>
      </c>
      <c r="BK262">
        <f t="shared" si="342"/>
        <v>2232.6799999999998</v>
      </c>
      <c r="BL262">
        <f t="shared" si="343"/>
        <v>566.15059206494232</v>
      </c>
      <c r="BM262">
        <f t="shared" si="344"/>
        <v>25531.613000000005</v>
      </c>
      <c r="BN262">
        <f t="shared" si="345"/>
        <v>22566.246000000003</v>
      </c>
      <c r="BO262">
        <f t="shared" si="346"/>
        <v>19281.511000000002</v>
      </c>
      <c r="BP262">
        <f t="shared" si="347"/>
        <v>15996.776000000002</v>
      </c>
      <c r="BQ262">
        <f t="shared" si="348"/>
        <v>12712.041000000001</v>
      </c>
      <c r="BR262">
        <f t="shared" si="349"/>
        <v>9427.3060000000005</v>
      </c>
      <c r="BS262">
        <f t="shared" si="350"/>
        <v>6142.5709999999999</v>
      </c>
      <c r="BT262">
        <f t="shared" si="351"/>
        <v>4977.6840000000002</v>
      </c>
      <c r="BU262">
        <f t="shared" si="352"/>
        <v>3733.2629999999999</v>
      </c>
      <c r="BV262">
        <f t="shared" si="353"/>
        <v>2488.8420000000001</v>
      </c>
      <c r="BW262">
        <f t="shared" si="354"/>
        <v>1244.421</v>
      </c>
      <c r="BX262" s="16">
        <f t="shared" si="355"/>
        <v>456.40548801301321</v>
      </c>
      <c r="BY262">
        <f t="shared" si="356"/>
        <v>2576.0978779812795</v>
      </c>
      <c r="BZ262">
        <f t="shared" si="357"/>
        <v>605.25834851210129</v>
      </c>
      <c r="CA262">
        <f t="shared" si="358"/>
        <v>736.54696810473956</v>
      </c>
      <c r="CB262">
        <f t="shared" si="359"/>
        <v>528.5327404795014</v>
      </c>
    </row>
    <row r="263" spans="1:80" x14ac:dyDescent="0.25">
      <c r="A263">
        <f>'Data Input'!A263</f>
        <v>1</v>
      </c>
      <c r="B263">
        <f>'Data Input'!C263</f>
        <v>49</v>
      </c>
      <c r="C263">
        <f t="shared" si="289"/>
        <v>50</v>
      </c>
      <c r="D263">
        <f t="shared" si="290"/>
        <v>51</v>
      </c>
      <c r="E263">
        <f t="shared" si="291"/>
        <v>52</v>
      </c>
      <c r="F263">
        <f t="shared" si="292"/>
        <v>53</v>
      </c>
      <c r="G263">
        <f t="shared" si="293"/>
        <v>54</v>
      </c>
      <c r="H263">
        <f t="shared" si="294"/>
        <v>55</v>
      </c>
      <c r="I263">
        <f t="shared" si="295"/>
        <v>56</v>
      </c>
      <c r="J263">
        <f t="shared" si="296"/>
        <v>57</v>
      </c>
      <c r="K263">
        <f t="shared" si="297"/>
        <v>58</v>
      </c>
      <c r="L263">
        <f t="shared" si="298"/>
        <v>59</v>
      </c>
      <c r="M263">
        <f>IF('Data Input'!D263&gt;=240,1,0)</f>
        <v>0</v>
      </c>
      <c r="N263">
        <f>_xlfn.IFS('Data Input'!F263&gt;=130,1,'Data Input'!G263=1,1,0=0,0)</f>
        <v>0</v>
      </c>
      <c r="O263">
        <f>'Data Input'!H263</f>
        <v>0</v>
      </c>
      <c r="P263">
        <f>'Data Input'!J263</f>
        <v>25.5</v>
      </c>
      <c r="Q263">
        <f t="shared" si="299"/>
        <v>0</v>
      </c>
      <c r="R263">
        <f>IF('Data Input'!I263&gt;=100,1,0)</f>
        <v>0</v>
      </c>
      <c r="S263" s="18">
        <f>'Data Input'!L263</f>
        <v>3</v>
      </c>
      <c r="T263" s="16">
        <f>'Data Input'!N263</f>
        <v>2016</v>
      </c>
      <c r="U263">
        <f t="shared" si="300"/>
        <v>0.44950373705109919</v>
      </c>
      <c r="V263">
        <f t="shared" si="301"/>
        <v>5.2681550485353709E-2</v>
      </c>
      <c r="W263">
        <f t="shared" si="302"/>
        <v>0.30159038836184054</v>
      </c>
      <c r="X263" s="16">
        <f t="shared" si="303"/>
        <v>1.411381238357293E-2</v>
      </c>
      <c r="Y263">
        <f t="shared" si="304"/>
        <v>1891.5762905932563</v>
      </c>
      <c r="Z263">
        <f t="shared" si="305"/>
        <v>24.232871653336929</v>
      </c>
      <c r="AA263">
        <f t="shared" si="306"/>
        <v>170.39637603979725</v>
      </c>
      <c r="AB263" s="16">
        <f t="shared" si="307"/>
        <v>72.127252466488159</v>
      </c>
      <c r="AC263">
        <f t="shared" si="308"/>
        <v>39328.774000000005</v>
      </c>
      <c r="AD263">
        <f t="shared" si="309"/>
        <v>35372.625000000007</v>
      </c>
      <c r="AE263">
        <f t="shared" si="310"/>
        <v>31416.476000000006</v>
      </c>
      <c r="AF263">
        <f t="shared" si="311"/>
        <v>27460.327000000005</v>
      </c>
      <c r="AG263">
        <f t="shared" si="312"/>
        <v>23504.178000000004</v>
      </c>
      <c r="AH263">
        <f t="shared" si="313"/>
        <v>19548.029000000002</v>
      </c>
      <c r="AI263">
        <f t="shared" si="314"/>
        <v>15591.880000000001</v>
      </c>
      <c r="AJ263">
        <f t="shared" si="315"/>
        <v>12473.504000000001</v>
      </c>
      <c r="AK263">
        <f t="shared" si="316"/>
        <v>9355.1280000000006</v>
      </c>
      <c r="AL263">
        <f t="shared" si="317"/>
        <v>6236.7520000000004</v>
      </c>
      <c r="AM263">
        <f t="shared" si="318"/>
        <v>3118.3760000000002</v>
      </c>
      <c r="AN263">
        <f t="shared" si="319"/>
        <v>818.3482003288475</v>
      </c>
      <c r="AO263">
        <f t="shared" si="320"/>
        <v>33382.47</v>
      </c>
      <c r="AP263">
        <f t="shared" si="321"/>
        <v>30024.47</v>
      </c>
      <c r="AQ263">
        <f t="shared" si="322"/>
        <v>26666.47</v>
      </c>
      <c r="AR263">
        <f t="shared" si="323"/>
        <v>23308.47</v>
      </c>
      <c r="AS263">
        <f t="shared" si="324"/>
        <v>19950.47</v>
      </c>
      <c r="AT263">
        <f t="shared" si="325"/>
        <v>16592.47</v>
      </c>
      <c r="AU263">
        <f t="shared" si="326"/>
        <v>13234.47</v>
      </c>
      <c r="AV263">
        <f t="shared" si="327"/>
        <v>10587.575999999999</v>
      </c>
      <c r="AW263">
        <f t="shared" si="328"/>
        <v>7940.6819999999989</v>
      </c>
      <c r="AX263">
        <f t="shared" si="329"/>
        <v>5293.7879999999996</v>
      </c>
      <c r="AY263">
        <f t="shared" si="330"/>
        <v>2646.8939999999998</v>
      </c>
      <c r="AZ263">
        <f t="shared" si="331"/>
        <v>694.61825860171257</v>
      </c>
      <c r="BA263">
        <f t="shared" si="332"/>
        <v>32527.840999999993</v>
      </c>
      <c r="BB263">
        <f t="shared" si="333"/>
        <v>29255.809999999994</v>
      </c>
      <c r="BC263">
        <f t="shared" si="334"/>
        <v>25983.778999999995</v>
      </c>
      <c r="BD263">
        <f t="shared" si="335"/>
        <v>22711.747999999996</v>
      </c>
      <c r="BE263">
        <f t="shared" si="336"/>
        <v>19439.716999999997</v>
      </c>
      <c r="BF263">
        <f t="shared" si="337"/>
        <v>16167.685999999998</v>
      </c>
      <c r="BG263">
        <f t="shared" si="338"/>
        <v>12895.654999999999</v>
      </c>
      <c r="BH263">
        <f t="shared" si="339"/>
        <v>10316.523999999999</v>
      </c>
      <c r="BI263">
        <f t="shared" si="340"/>
        <v>7737.393</v>
      </c>
      <c r="BJ263">
        <f t="shared" si="341"/>
        <v>5158.2619999999997</v>
      </c>
      <c r="BK263">
        <f t="shared" si="342"/>
        <v>2579.1309999999999</v>
      </c>
      <c r="BL263">
        <f t="shared" si="343"/>
        <v>676.83529266395715</v>
      </c>
      <c r="BM263">
        <f t="shared" si="344"/>
        <v>54419.633000000002</v>
      </c>
      <c r="BN263">
        <f t="shared" si="345"/>
        <v>51454.266000000003</v>
      </c>
      <c r="BO263">
        <f t="shared" si="346"/>
        <v>45989.495000000003</v>
      </c>
      <c r="BP263">
        <f t="shared" si="347"/>
        <v>40524.724000000002</v>
      </c>
      <c r="BQ263">
        <f t="shared" si="348"/>
        <v>35059.953000000001</v>
      </c>
      <c r="BR263">
        <f t="shared" si="349"/>
        <v>29595.182000000001</v>
      </c>
      <c r="BS263">
        <f t="shared" si="350"/>
        <v>24130.411</v>
      </c>
      <c r="BT263">
        <f t="shared" si="351"/>
        <v>18665.64</v>
      </c>
      <c r="BU263">
        <f t="shared" si="352"/>
        <v>13999.23</v>
      </c>
      <c r="BV263">
        <f t="shared" si="353"/>
        <v>9332.82</v>
      </c>
      <c r="BW263">
        <f t="shared" si="354"/>
        <v>4666.41</v>
      </c>
      <c r="BX263" s="16">
        <f t="shared" si="355"/>
        <v>1200.5514986021794</v>
      </c>
      <c r="BY263">
        <f t="shared" si="356"/>
        <v>2709.9244909221038</v>
      </c>
      <c r="BZ263">
        <f t="shared" si="357"/>
        <v>718.8511302550495</v>
      </c>
      <c r="CA263">
        <f t="shared" si="358"/>
        <v>847.23166870375439</v>
      </c>
      <c r="CB263">
        <f t="shared" si="359"/>
        <v>1272.6787510686677</v>
      </c>
    </row>
    <row r="264" spans="1:80" x14ac:dyDescent="0.25">
      <c r="A264">
        <f>'Data Input'!A264</f>
        <v>1</v>
      </c>
      <c r="B264">
        <f>'Data Input'!C264</f>
        <v>29</v>
      </c>
      <c r="C264">
        <f t="shared" si="289"/>
        <v>30</v>
      </c>
      <c r="D264">
        <f t="shared" si="290"/>
        <v>31</v>
      </c>
      <c r="E264">
        <f t="shared" si="291"/>
        <v>32</v>
      </c>
      <c r="F264">
        <f t="shared" si="292"/>
        <v>33</v>
      </c>
      <c r="G264">
        <f t="shared" si="293"/>
        <v>34</v>
      </c>
      <c r="H264">
        <f t="shared" si="294"/>
        <v>35</v>
      </c>
      <c r="I264">
        <f t="shared" si="295"/>
        <v>36</v>
      </c>
      <c r="J264">
        <f t="shared" si="296"/>
        <v>37</v>
      </c>
      <c r="K264">
        <f t="shared" si="297"/>
        <v>38</v>
      </c>
      <c r="L264">
        <f t="shared" si="298"/>
        <v>39</v>
      </c>
      <c r="M264">
        <f>IF('Data Input'!D264&gt;=240,1,0)</f>
        <v>0</v>
      </c>
      <c r="N264">
        <f>_xlfn.IFS('Data Input'!F264&gt;=130,1,'Data Input'!G264=1,1,0=0,0)</f>
        <v>0</v>
      </c>
      <c r="O264">
        <f>'Data Input'!H264</f>
        <v>0</v>
      </c>
      <c r="P264">
        <f>'Data Input'!J264</f>
        <v>26.5</v>
      </c>
      <c r="Q264">
        <f t="shared" si="299"/>
        <v>0</v>
      </c>
      <c r="R264">
        <f>IF('Data Input'!I264&gt;=100,1,0)</f>
        <v>0</v>
      </c>
      <c r="S264" s="18">
        <f>'Data Input'!L264</f>
        <v>3</v>
      </c>
      <c r="T264" s="16">
        <f>'Data Input'!N264</f>
        <v>2016</v>
      </c>
      <c r="U264">
        <f t="shared" si="300"/>
        <v>0.47037972337083811</v>
      </c>
      <c r="V264">
        <f t="shared" si="301"/>
        <v>5.4985539344709129E-2</v>
      </c>
      <c r="W264">
        <f t="shared" si="302"/>
        <v>0.31006231254235395</v>
      </c>
      <c r="X264" s="16">
        <f t="shared" si="303"/>
        <v>1.705179418266236E-2</v>
      </c>
      <c r="Y264">
        <f t="shared" si="304"/>
        <v>1979.4254395774799</v>
      </c>
      <c r="Z264">
        <f t="shared" si="305"/>
        <v>25.292678470051648</v>
      </c>
      <c r="AA264">
        <f t="shared" si="306"/>
        <v>175.1829515877933</v>
      </c>
      <c r="AB264" s="16">
        <f t="shared" si="307"/>
        <v>87.141519994339873</v>
      </c>
      <c r="AC264">
        <f t="shared" si="308"/>
        <v>53058.942999999985</v>
      </c>
      <c r="AD264">
        <f t="shared" si="309"/>
        <v>48404.649999999987</v>
      </c>
      <c r="AE264">
        <f t="shared" si="310"/>
        <v>43750.356999999989</v>
      </c>
      <c r="AF264">
        <f t="shared" si="311"/>
        <v>39096.063999999991</v>
      </c>
      <c r="AG264">
        <f t="shared" si="312"/>
        <v>34441.770999999993</v>
      </c>
      <c r="AH264">
        <f t="shared" si="313"/>
        <v>29787.477999999996</v>
      </c>
      <c r="AI264">
        <f t="shared" si="314"/>
        <v>25133.184999999998</v>
      </c>
      <c r="AJ264">
        <f t="shared" si="315"/>
        <v>20106.547999999999</v>
      </c>
      <c r="AK264">
        <f t="shared" si="316"/>
        <v>15079.911</v>
      </c>
      <c r="AL264">
        <f t="shared" si="317"/>
        <v>10053.273999999999</v>
      </c>
      <c r="AM264">
        <f t="shared" si="318"/>
        <v>5026.6369999999997</v>
      </c>
      <c r="AN264">
        <f t="shared" si="319"/>
        <v>1239.7506072592612</v>
      </c>
      <c r="AO264">
        <f t="shared" si="320"/>
        <v>45036.703000000016</v>
      </c>
      <c r="AP264">
        <f t="shared" si="321"/>
        <v>41086.115000000013</v>
      </c>
      <c r="AQ264">
        <f t="shared" si="322"/>
        <v>37135.527000000009</v>
      </c>
      <c r="AR264">
        <f t="shared" si="323"/>
        <v>33184.939000000006</v>
      </c>
      <c r="AS264">
        <f t="shared" si="324"/>
        <v>29234.351000000002</v>
      </c>
      <c r="AT264">
        <f t="shared" si="325"/>
        <v>25283.763000000003</v>
      </c>
      <c r="AU264">
        <f t="shared" si="326"/>
        <v>21333.175000000003</v>
      </c>
      <c r="AV264">
        <f t="shared" si="327"/>
        <v>17066.54</v>
      </c>
      <c r="AW264">
        <f t="shared" si="328"/>
        <v>12799.905000000001</v>
      </c>
      <c r="AX264">
        <f t="shared" si="329"/>
        <v>8533.27</v>
      </c>
      <c r="AY264">
        <f t="shared" si="330"/>
        <v>4266.6350000000002</v>
      </c>
      <c r="AZ264">
        <f t="shared" si="331"/>
        <v>1052.306647169471</v>
      </c>
      <c r="BA264">
        <f t="shared" si="332"/>
        <v>37883.718999999997</v>
      </c>
      <c r="BB264">
        <f t="shared" si="333"/>
        <v>35034.269999999997</v>
      </c>
      <c r="BC264">
        <f t="shared" si="334"/>
        <v>32184.821</v>
      </c>
      <c r="BD264">
        <f t="shared" si="335"/>
        <v>29335.371999999999</v>
      </c>
      <c r="BE264">
        <f t="shared" si="336"/>
        <v>26485.922999999999</v>
      </c>
      <c r="BF264">
        <f t="shared" si="337"/>
        <v>23636.473999999998</v>
      </c>
      <c r="BG264">
        <f t="shared" si="338"/>
        <v>20787.024999999998</v>
      </c>
      <c r="BH264">
        <f t="shared" si="339"/>
        <v>16629.62</v>
      </c>
      <c r="BI264">
        <f t="shared" si="340"/>
        <v>12472.215</v>
      </c>
      <c r="BJ264">
        <f t="shared" si="341"/>
        <v>8314.81</v>
      </c>
      <c r="BK264">
        <f t="shared" si="342"/>
        <v>4157.4049999999997</v>
      </c>
      <c r="BL264">
        <f t="shared" si="343"/>
        <v>943.73041561115087</v>
      </c>
      <c r="BM264">
        <f t="shared" si="344"/>
        <v>45546.630999999994</v>
      </c>
      <c r="BN264">
        <f t="shared" si="345"/>
        <v>42581.263999999996</v>
      </c>
      <c r="BO264">
        <f t="shared" si="346"/>
        <v>39199.705999999998</v>
      </c>
      <c r="BP264">
        <f t="shared" si="347"/>
        <v>35818.148000000001</v>
      </c>
      <c r="BQ264">
        <f t="shared" si="348"/>
        <v>32436.590000000004</v>
      </c>
      <c r="BR264">
        <f t="shared" si="349"/>
        <v>29055.032000000003</v>
      </c>
      <c r="BS264">
        <f t="shared" si="350"/>
        <v>25673.474000000002</v>
      </c>
      <c r="BT264">
        <f t="shared" si="351"/>
        <v>22291.916000000001</v>
      </c>
      <c r="BU264">
        <f t="shared" si="352"/>
        <v>16718.937000000002</v>
      </c>
      <c r="BV264">
        <f t="shared" si="353"/>
        <v>11145.958000000001</v>
      </c>
      <c r="BW264">
        <f t="shared" si="354"/>
        <v>5572.9790000000003</v>
      </c>
      <c r="BX264" s="16">
        <f t="shared" si="355"/>
        <v>1168.048701745158</v>
      </c>
      <c r="BY264">
        <f t="shared" si="356"/>
        <v>3219.1760468367411</v>
      </c>
      <c r="BZ264">
        <f t="shared" si="357"/>
        <v>1077.5993256395227</v>
      </c>
      <c r="CA264">
        <f t="shared" si="358"/>
        <v>1118.9133671989441</v>
      </c>
      <c r="CB264">
        <f t="shared" si="359"/>
        <v>1255.1902217394979</v>
      </c>
    </row>
    <row r="265" spans="1:80" x14ac:dyDescent="0.25">
      <c r="A265">
        <f>'Data Input'!A265</f>
        <v>0</v>
      </c>
      <c r="B265">
        <f>'Data Input'!C265</f>
        <v>55</v>
      </c>
      <c r="C265">
        <f t="shared" si="289"/>
        <v>56</v>
      </c>
      <c r="D265">
        <f t="shared" si="290"/>
        <v>57</v>
      </c>
      <c r="E265">
        <f t="shared" si="291"/>
        <v>58</v>
      </c>
      <c r="F265">
        <f t="shared" si="292"/>
        <v>59</v>
      </c>
      <c r="G265">
        <f t="shared" si="293"/>
        <v>60</v>
      </c>
      <c r="H265">
        <f t="shared" si="294"/>
        <v>61</v>
      </c>
      <c r="I265">
        <f t="shared" si="295"/>
        <v>62</v>
      </c>
      <c r="J265">
        <f t="shared" si="296"/>
        <v>63</v>
      </c>
      <c r="K265">
        <f t="shared" si="297"/>
        <v>64</v>
      </c>
      <c r="L265">
        <f t="shared" si="298"/>
        <v>65</v>
      </c>
      <c r="M265">
        <f>IF('Data Input'!D265&gt;=240,1,0)</f>
        <v>0</v>
      </c>
      <c r="N265">
        <f>_xlfn.IFS('Data Input'!F265&gt;=130,1,'Data Input'!G265=1,1,0=0,0)</f>
        <v>0</v>
      </c>
      <c r="O265">
        <f>'Data Input'!H265</f>
        <v>0</v>
      </c>
      <c r="P265">
        <f>'Data Input'!J265</f>
        <v>28.1</v>
      </c>
      <c r="Q265">
        <f t="shared" si="299"/>
        <v>0</v>
      </c>
      <c r="R265">
        <f>IF('Data Input'!I265&gt;=100,1,0)</f>
        <v>0</v>
      </c>
      <c r="S265" s="18">
        <f>'Data Input'!L265</f>
        <v>3</v>
      </c>
      <c r="T265" s="16">
        <f>'Data Input'!N265</f>
        <v>2016</v>
      </c>
      <c r="U265">
        <f t="shared" si="300"/>
        <v>0.50396731673820572</v>
      </c>
      <c r="V265">
        <f t="shared" si="301"/>
        <v>5.8870202664163235E-2</v>
      </c>
      <c r="W265">
        <f t="shared" si="302"/>
        <v>0.32388488293196432</v>
      </c>
      <c r="X265" s="16">
        <f t="shared" si="303"/>
        <v>2.3045638626206354E-2</v>
      </c>
      <c r="Y265">
        <f t="shared" si="304"/>
        <v>2120.7668568671374</v>
      </c>
      <c r="Z265">
        <f t="shared" si="305"/>
        <v>27.079576288537996</v>
      </c>
      <c r="AA265">
        <f t="shared" si="306"/>
        <v>182.99260333013851</v>
      </c>
      <c r="AB265" s="16">
        <f t="shared" si="307"/>
        <v>117.77247353652609</v>
      </c>
      <c r="AC265">
        <f t="shared" si="308"/>
        <v>34302.135999999999</v>
      </c>
      <c r="AD265">
        <f t="shared" si="309"/>
        <v>31183.760000000002</v>
      </c>
      <c r="AE265">
        <f t="shared" si="310"/>
        <v>28065.384000000002</v>
      </c>
      <c r="AF265">
        <f t="shared" si="311"/>
        <v>24947.008000000002</v>
      </c>
      <c r="AG265">
        <f t="shared" si="312"/>
        <v>21828.632000000001</v>
      </c>
      <c r="AH265">
        <f t="shared" si="313"/>
        <v>18710.256000000001</v>
      </c>
      <c r="AI265">
        <f t="shared" si="314"/>
        <v>15591.880000000001</v>
      </c>
      <c r="AJ265">
        <f t="shared" si="315"/>
        <v>12473.504000000001</v>
      </c>
      <c r="AK265">
        <f t="shared" si="316"/>
        <v>9355.1280000000006</v>
      </c>
      <c r="AL265">
        <f t="shared" si="317"/>
        <v>6236.7520000000004</v>
      </c>
      <c r="AM265">
        <f t="shared" si="318"/>
        <v>3118.3760000000002</v>
      </c>
      <c r="AN265">
        <f t="shared" si="319"/>
        <v>844.22622350870438</v>
      </c>
      <c r="AO265">
        <f t="shared" si="320"/>
        <v>29115.833999999999</v>
      </c>
      <c r="AP265">
        <f t="shared" si="321"/>
        <v>26468.94</v>
      </c>
      <c r="AQ265">
        <f t="shared" si="322"/>
        <v>23822.045999999998</v>
      </c>
      <c r="AR265">
        <f t="shared" si="323"/>
        <v>21175.151999999998</v>
      </c>
      <c r="AS265">
        <f t="shared" si="324"/>
        <v>18528.257999999998</v>
      </c>
      <c r="AT265">
        <f t="shared" si="325"/>
        <v>15881.364</v>
      </c>
      <c r="AU265">
        <f t="shared" si="326"/>
        <v>13234.47</v>
      </c>
      <c r="AV265">
        <f t="shared" si="327"/>
        <v>10587.575999999999</v>
      </c>
      <c r="AW265">
        <f t="shared" si="328"/>
        <v>7940.6819999999989</v>
      </c>
      <c r="AX265">
        <f t="shared" si="329"/>
        <v>5293.7879999999996</v>
      </c>
      <c r="AY265">
        <f t="shared" si="330"/>
        <v>2646.8939999999998</v>
      </c>
      <c r="AZ265">
        <f t="shared" si="331"/>
        <v>716.5836722857822</v>
      </c>
      <c r="BA265">
        <f t="shared" si="332"/>
        <v>28370.441000000003</v>
      </c>
      <c r="BB265">
        <f t="shared" si="333"/>
        <v>25791.31</v>
      </c>
      <c r="BC265">
        <f t="shared" si="334"/>
        <v>23212.179</v>
      </c>
      <c r="BD265">
        <f t="shared" si="335"/>
        <v>20633.047999999999</v>
      </c>
      <c r="BE265">
        <f t="shared" si="336"/>
        <v>18053.916999999998</v>
      </c>
      <c r="BF265">
        <f t="shared" si="337"/>
        <v>15474.785999999998</v>
      </c>
      <c r="BG265">
        <f t="shared" si="338"/>
        <v>12895.654999999999</v>
      </c>
      <c r="BH265">
        <f t="shared" si="339"/>
        <v>10316.523999999999</v>
      </c>
      <c r="BI265">
        <f t="shared" si="340"/>
        <v>7737.393</v>
      </c>
      <c r="BJ265">
        <f t="shared" si="341"/>
        <v>5158.2619999999997</v>
      </c>
      <c r="BK265">
        <f t="shared" si="342"/>
        <v>2579.1309999999999</v>
      </c>
      <c r="BL265">
        <f t="shared" si="343"/>
        <v>698.23844977777799</v>
      </c>
      <c r="BM265">
        <f t="shared" si="344"/>
        <v>42721.092000000004</v>
      </c>
      <c r="BN265">
        <f t="shared" si="345"/>
        <v>39755.725000000006</v>
      </c>
      <c r="BO265">
        <f t="shared" si="346"/>
        <v>35089.315000000002</v>
      </c>
      <c r="BP265">
        <f t="shared" si="347"/>
        <v>30422.904999999999</v>
      </c>
      <c r="BQ265">
        <f t="shared" si="348"/>
        <v>25756.494999999999</v>
      </c>
      <c r="BR265">
        <f t="shared" si="349"/>
        <v>21090.084999999999</v>
      </c>
      <c r="BS265">
        <f t="shared" si="350"/>
        <v>16423.674999999999</v>
      </c>
      <c r="BT265">
        <f t="shared" si="351"/>
        <v>13138.94</v>
      </c>
      <c r="BU265">
        <f t="shared" si="352"/>
        <v>9854.2049999999999</v>
      </c>
      <c r="BV265">
        <f t="shared" si="353"/>
        <v>6569.47</v>
      </c>
      <c r="BW265">
        <f t="shared" si="354"/>
        <v>3284.7350000000001</v>
      </c>
      <c r="BX265" s="16">
        <f t="shared" si="355"/>
        <v>1003.0278535749396</v>
      </c>
      <c r="BY265">
        <f t="shared" si="356"/>
        <v>2964.9930803758416</v>
      </c>
      <c r="BZ265">
        <f t="shared" si="357"/>
        <v>743.66324857432016</v>
      </c>
      <c r="CA265">
        <f t="shared" si="358"/>
        <v>881.23105310791652</v>
      </c>
      <c r="CB265">
        <f t="shared" si="359"/>
        <v>1120.8003271114658</v>
      </c>
    </row>
    <row r="266" spans="1:80" x14ac:dyDescent="0.25">
      <c r="A266">
        <f>'Data Input'!A266</f>
        <v>1</v>
      </c>
      <c r="B266">
        <f>'Data Input'!C266</f>
        <v>74</v>
      </c>
      <c r="C266">
        <f t="shared" si="289"/>
        <v>75</v>
      </c>
      <c r="D266">
        <f t="shared" si="290"/>
        <v>76</v>
      </c>
      <c r="E266">
        <f t="shared" si="291"/>
        <v>77</v>
      </c>
      <c r="F266">
        <f t="shared" si="292"/>
        <v>78</v>
      </c>
      <c r="G266">
        <f t="shared" si="293"/>
        <v>79</v>
      </c>
      <c r="H266">
        <f t="shared" si="294"/>
        <v>80</v>
      </c>
      <c r="I266">
        <f t="shared" si="295"/>
        <v>81</v>
      </c>
      <c r="J266">
        <f t="shared" si="296"/>
        <v>82</v>
      </c>
      <c r="K266">
        <f t="shared" si="297"/>
        <v>83</v>
      </c>
      <c r="L266">
        <f t="shared" si="298"/>
        <v>84</v>
      </c>
      <c r="M266">
        <f>IF('Data Input'!D266&gt;=240,1,0)</f>
        <v>0</v>
      </c>
      <c r="N266">
        <f>_xlfn.IFS('Data Input'!F266&gt;=130,1,'Data Input'!G266=1,1,0=0,0)</f>
        <v>0</v>
      </c>
      <c r="O266">
        <f>'Data Input'!H266</f>
        <v>0</v>
      </c>
      <c r="P266">
        <f>'Data Input'!J266</f>
        <v>27.3</v>
      </c>
      <c r="Q266">
        <f t="shared" si="299"/>
        <v>0</v>
      </c>
      <c r="R266">
        <f>IF('Data Input'!I266&gt;=100,1,0)</f>
        <v>0</v>
      </c>
      <c r="S266" s="18">
        <f>'Data Input'!L266</f>
        <v>3</v>
      </c>
      <c r="T266" s="16">
        <f>'Data Input'!N266</f>
        <v>2016</v>
      </c>
      <c r="U266">
        <f t="shared" si="300"/>
        <v>0.48715902426033481</v>
      </c>
      <c r="V266">
        <f t="shared" si="301"/>
        <v>5.6896725631901818E-2</v>
      </c>
      <c r="W266">
        <f t="shared" si="302"/>
        <v>0.31693320703052252</v>
      </c>
      <c r="X266" s="16">
        <f t="shared" si="303"/>
        <v>1.982801528182802E-2</v>
      </c>
      <c r="Y266">
        <f t="shared" si="304"/>
        <v>2050.0351478382463</v>
      </c>
      <c r="Z266">
        <f t="shared" si="305"/>
        <v>26.171800887225633</v>
      </c>
      <c r="AA266">
        <f t="shared" si="306"/>
        <v>179.06495700346679</v>
      </c>
      <c r="AB266" s="16">
        <f t="shared" si="307"/>
        <v>101.32912534719077</v>
      </c>
      <c r="AC266">
        <f t="shared" si="308"/>
        <v>29694.389999999992</v>
      </c>
      <c r="AD266">
        <f t="shared" si="309"/>
        <v>26994.899999999994</v>
      </c>
      <c r="AE266">
        <f t="shared" si="310"/>
        <v>24295.409999999996</v>
      </c>
      <c r="AF266">
        <f t="shared" si="311"/>
        <v>21595.919999999998</v>
      </c>
      <c r="AG266">
        <f t="shared" si="312"/>
        <v>18896.43</v>
      </c>
      <c r="AH266">
        <f t="shared" si="313"/>
        <v>16196.939999999999</v>
      </c>
      <c r="AI266">
        <f t="shared" si="314"/>
        <v>13497.449999999999</v>
      </c>
      <c r="AJ266">
        <f t="shared" si="315"/>
        <v>10797.96</v>
      </c>
      <c r="AK266">
        <f t="shared" si="316"/>
        <v>8098.4699999999993</v>
      </c>
      <c r="AL266">
        <f t="shared" si="317"/>
        <v>5398.98</v>
      </c>
      <c r="AM266">
        <f t="shared" si="318"/>
        <v>2699.49</v>
      </c>
      <c r="AN266">
        <f t="shared" si="319"/>
        <v>706.44842509119451</v>
      </c>
      <c r="AO266">
        <f t="shared" si="320"/>
        <v>25204.751</v>
      </c>
      <c r="AP266">
        <f t="shared" si="321"/>
        <v>22913.41</v>
      </c>
      <c r="AQ266">
        <f t="shared" si="322"/>
        <v>20622.069</v>
      </c>
      <c r="AR266">
        <f t="shared" si="323"/>
        <v>18330.727999999999</v>
      </c>
      <c r="AS266">
        <f t="shared" si="324"/>
        <v>16039.387000000001</v>
      </c>
      <c r="AT266">
        <f t="shared" si="325"/>
        <v>13748.046</v>
      </c>
      <c r="AU266">
        <f t="shared" si="326"/>
        <v>11456.705</v>
      </c>
      <c r="AV266">
        <f t="shared" si="327"/>
        <v>9165.3639999999996</v>
      </c>
      <c r="AW266">
        <f t="shared" si="328"/>
        <v>6874.0229999999992</v>
      </c>
      <c r="AX266">
        <f t="shared" si="329"/>
        <v>4582.6819999999998</v>
      </c>
      <c r="AY266">
        <f t="shared" si="330"/>
        <v>2291.3409999999999</v>
      </c>
      <c r="AZ266">
        <f t="shared" si="331"/>
        <v>599.63705766529313</v>
      </c>
      <c r="BA266">
        <f t="shared" si="332"/>
        <v>24559.48</v>
      </c>
      <c r="BB266">
        <f t="shared" si="333"/>
        <v>22326.799999999999</v>
      </c>
      <c r="BC266">
        <f t="shared" si="334"/>
        <v>20094.12</v>
      </c>
      <c r="BD266">
        <f t="shared" si="335"/>
        <v>17861.439999999999</v>
      </c>
      <c r="BE266">
        <f t="shared" si="336"/>
        <v>15628.76</v>
      </c>
      <c r="BF266">
        <f t="shared" si="337"/>
        <v>13396.08</v>
      </c>
      <c r="BG266">
        <f t="shared" si="338"/>
        <v>11163.4</v>
      </c>
      <c r="BH266">
        <f t="shared" si="339"/>
        <v>8930.7199999999993</v>
      </c>
      <c r="BI266">
        <f t="shared" si="340"/>
        <v>6698.0399999999991</v>
      </c>
      <c r="BJ266">
        <f t="shared" si="341"/>
        <v>4465.3599999999997</v>
      </c>
      <c r="BK266">
        <f t="shared" si="342"/>
        <v>2232.6799999999998</v>
      </c>
      <c r="BL266">
        <f t="shared" si="343"/>
        <v>584.28565015340223</v>
      </c>
      <c r="BM266">
        <f t="shared" si="344"/>
        <v>12448.762000000001</v>
      </c>
      <c r="BN266">
        <f t="shared" si="345"/>
        <v>9483.3950000000004</v>
      </c>
      <c r="BO266">
        <f t="shared" si="346"/>
        <v>8535.0555000000004</v>
      </c>
      <c r="BP266">
        <f t="shared" si="347"/>
        <v>7586.7160000000003</v>
      </c>
      <c r="BQ266">
        <f t="shared" si="348"/>
        <v>6638.3765000000003</v>
      </c>
      <c r="BR266">
        <f t="shared" si="349"/>
        <v>5690.0370000000003</v>
      </c>
      <c r="BS266">
        <f t="shared" si="350"/>
        <v>4741.6975000000002</v>
      </c>
      <c r="BT266">
        <f t="shared" si="351"/>
        <v>3793.3580000000002</v>
      </c>
      <c r="BU266">
        <f t="shared" si="352"/>
        <v>2845.0185000000001</v>
      </c>
      <c r="BV266">
        <f t="shared" si="353"/>
        <v>1896.6790000000001</v>
      </c>
      <c r="BW266">
        <f t="shared" si="354"/>
        <v>948.33950000000004</v>
      </c>
      <c r="BX266" s="16">
        <f t="shared" si="355"/>
        <v>256.29836864046246</v>
      </c>
      <c r="BY266">
        <f t="shared" si="356"/>
        <v>2756.4835729294409</v>
      </c>
      <c r="BZ266">
        <f t="shared" si="357"/>
        <v>625.80885855251881</v>
      </c>
      <c r="CA266">
        <f t="shared" si="358"/>
        <v>763.35060715686905</v>
      </c>
      <c r="CB266">
        <f t="shared" si="359"/>
        <v>357.62749398765322</v>
      </c>
    </row>
    <row r="267" spans="1:80" x14ac:dyDescent="0.25">
      <c r="A267">
        <f>'Data Input'!A267</f>
        <v>1</v>
      </c>
      <c r="B267">
        <f>'Data Input'!C267</f>
        <v>42</v>
      </c>
      <c r="C267">
        <f t="shared" si="289"/>
        <v>43</v>
      </c>
      <c r="D267">
        <f t="shared" si="290"/>
        <v>44</v>
      </c>
      <c r="E267">
        <f t="shared" si="291"/>
        <v>45</v>
      </c>
      <c r="F267">
        <f t="shared" si="292"/>
        <v>46</v>
      </c>
      <c r="G267">
        <f t="shared" si="293"/>
        <v>47</v>
      </c>
      <c r="H267">
        <f t="shared" si="294"/>
        <v>48</v>
      </c>
      <c r="I267">
        <f t="shared" si="295"/>
        <v>49</v>
      </c>
      <c r="J267">
        <f t="shared" si="296"/>
        <v>50</v>
      </c>
      <c r="K267">
        <f t="shared" si="297"/>
        <v>51</v>
      </c>
      <c r="L267">
        <f t="shared" si="298"/>
        <v>52</v>
      </c>
      <c r="M267">
        <f>IF('Data Input'!D267&gt;=240,1,0)</f>
        <v>0</v>
      </c>
      <c r="N267">
        <f>_xlfn.IFS('Data Input'!F267&gt;=130,1,'Data Input'!G267=1,1,0=0,0)</f>
        <v>0</v>
      </c>
      <c r="O267">
        <f>'Data Input'!H267</f>
        <v>0</v>
      </c>
      <c r="P267">
        <f>'Data Input'!J267</f>
        <v>24.2</v>
      </c>
      <c r="Q267">
        <f t="shared" si="299"/>
        <v>0</v>
      </c>
      <c r="R267">
        <f>IF('Data Input'!I267&gt;=100,1,0)</f>
        <v>0</v>
      </c>
      <c r="S267" s="18">
        <f>'Data Input'!L267</f>
        <v>3</v>
      </c>
      <c r="T267" s="16">
        <f>'Data Input'!N267</f>
        <v>2016</v>
      </c>
      <c r="U267">
        <f t="shared" si="300"/>
        <v>0.42263913030678613</v>
      </c>
      <c r="V267">
        <f t="shared" si="301"/>
        <v>4.9822505681852342E-2</v>
      </c>
      <c r="W267">
        <f t="shared" si="302"/>
        <v>0.29077637188019601</v>
      </c>
      <c r="X267" s="16">
        <f t="shared" si="303"/>
        <v>1.1029414938142754E-2</v>
      </c>
      <c r="Y267">
        <f t="shared" si="304"/>
        <v>1778.5261666787637</v>
      </c>
      <c r="Z267">
        <f t="shared" si="305"/>
        <v>22.91774586193392</v>
      </c>
      <c r="AA267">
        <f t="shared" si="306"/>
        <v>164.28653537506071</v>
      </c>
      <c r="AB267" s="16">
        <f t="shared" si="307"/>
        <v>56.36474215336645</v>
      </c>
      <c r="AC267">
        <f t="shared" si="308"/>
        <v>46729.10300000001</v>
      </c>
      <c r="AD267">
        <f t="shared" si="309"/>
        <v>41702.466000000008</v>
      </c>
      <c r="AE267">
        <f t="shared" si="310"/>
        <v>36675.829000000005</v>
      </c>
      <c r="AF267">
        <f t="shared" si="311"/>
        <v>31649.192000000003</v>
      </c>
      <c r="AG267">
        <f t="shared" si="312"/>
        <v>27693.043000000001</v>
      </c>
      <c r="AH267">
        <f t="shared" si="313"/>
        <v>23736.894</v>
      </c>
      <c r="AI267">
        <f t="shared" si="314"/>
        <v>19780.744999999999</v>
      </c>
      <c r="AJ267">
        <f t="shared" si="315"/>
        <v>15824.596</v>
      </c>
      <c r="AK267">
        <f t="shared" si="316"/>
        <v>11868.447</v>
      </c>
      <c r="AL267">
        <f t="shared" si="317"/>
        <v>7912.2979999999998</v>
      </c>
      <c r="AM267">
        <f t="shared" si="318"/>
        <v>3956.1489999999999</v>
      </c>
      <c r="AN267">
        <f t="shared" si="319"/>
        <v>920.62892504964555</v>
      </c>
      <c r="AO267">
        <f t="shared" si="320"/>
        <v>39663.905000000006</v>
      </c>
      <c r="AP267">
        <f t="shared" si="321"/>
        <v>35397.270000000004</v>
      </c>
      <c r="AQ267">
        <f t="shared" si="322"/>
        <v>31130.635000000002</v>
      </c>
      <c r="AR267">
        <f t="shared" si="323"/>
        <v>26864</v>
      </c>
      <c r="AS267">
        <f t="shared" si="324"/>
        <v>23506</v>
      </c>
      <c r="AT267">
        <f t="shared" si="325"/>
        <v>20148</v>
      </c>
      <c r="AU267">
        <f t="shared" si="326"/>
        <v>16790</v>
      </c>
      <c r="AV267">
        <f t="shared" si="327"/>
        <v>13432</v>
      </c>
      <c r="AW267">
        <f t="shared" si="328"/>
        <v>10074</v>
      </c>
      <c r="AX267">
        <f t="shared" si="329"/>
        <v>6716</v>
      </c>
      <c r="AY267">
        <f t="shared" si="330"/>
        <v>3358</v>
      </c>
      <c r="AZ267">
        <f t="shared" si="331"/>
        <v>781.43463809140553</v>
      </c>
      <c r="BA267">
        <f t="shared" si="332"/>
        <v>38648.462999999996</v>
      </c>
      <c r="BB267">
        <f t="shared" si="333"/>
        <v>34491.057999999997</v>
      </c>
      <c r="BC267">
        <f t="shared" si="334"/>
        <v>30333.652999999995</v>
      </c>
      <c r="BD267">
        <f t="shared" si="335"/>
        <v>26176.247999999996</v>
      </c>
      <c r="BE267">
        <f t="shared" si="336"/>
        <v>22904.216999999997</v>
      </c>
      <c r="BF267">
        <f t="shared" si="337"/>
        <v>19632.185999999998</v>
      </c>
      <c r="BG267">
        <f t="shared" si="338"/>
        <v>16360.154999999999</v>
      </c>
      <c r="BH267">
        <f t="shared" si="339"/>
        <v>13088.124</v>
      </c>
      <c r="BI267">
        <f t="shared" si="340"/>
        <v>9816.0930000000008</v>
      </c>
      <c r="BJ267">
        <f t="shared" si="341"/>
        <v>6544.0619999999999</v>
      </c>
      <c r="BK267">
        <f t="shared" si="342"/>
        <v>3272.0309999999999</v>
      </c>
      <c r="BL267">
        <f t="shared" si="343"/>
        <v>761.42895897216738</v>
      </c>
      <c r="BM267">
        <f t="shared" si="344"/>
        <v>57937.700999999994</v>
      </c>
      <c r="BN267">
        <f t="shared" si="345"/>
        <v>54972.333999999995</v>
      </c>
      <c r="BO267">
        <f t="shared" si="346"/>
        <v>49399.354999999996</v>
      </c>
      <c r="BP267">
        <f t="shared" si="347"/>
        <v>43826.375999999997</v>
      </c>
      <c r="BQ267">
        <f t="shared" si="348"/>
        <v>38253.396999999997</v>
      </c>
      <c r="BR267">
        <f t="shared" si="349"/>
        <v>32788.625999999997</v>
      </c>
      <c r="BS267">
        <f t="shared" si="350"/>
        <v>27323.855</v>
      </c>
      <c r="BT267">
        <f t="shared" si="351"/>
        <v>21859.083999999999</v>
      </c>
      <c r="BU267">
        <f t="shared" si="352"/>
        <v>16394.312999999998</v>
      </c>
      <c r="BV267">
        <f t="shared" si="353"/>
        <v>10929.541999999999</v>
      </c>
      <c r="BW267">
        <f t="shared" si="354"/>
        <v>5464.7709999999997</v>
      </c>
      <c r="BX267" s="16">
        <f t="shared" si="355"/>
        <v>1235.3797071242834</v>
      </c>
      <c r="BY267">
        <f t="shared" si="356"/>
        <v>2699.1550917284094</v>
      </c>
      <c r="BZ267">
        <f t="shared" si="357"/>
        <v>804.35238395333943</v>
      </c>
      <c r="CA267">
        <f t="shared" si="358"/>
        <v>925.71549434722806</v>
      </c>
      <c r="CB267">
        <f t="shared" si="359"/>
        <v>1291.7444492776499</v>
      </c>
    </row>
    <row r="268" spans="1:80" x14ac:dyDescent="0.25">
      <c r="A268">
        <f>'Data Input'!A268</f>
        <v>1</v>
      </c>
      <c r="B268">
        <f>'Data Input'!C268</f>
        <v>39</v>
      </c>
      <c r="C268">
        <f t="shared" si="289"/>
        <v>40</v>
      </c>
      <c r="D268">
        <f t="shared" si="290"/>
        <v>41</v>
      </c>
      <c r="E268">
        <f t="shared" si="291"/>
        <v>42</v>
      </c>
      <c r="F268">
        <f t="shared" si="292"/>
        <v>43</v>
      </c>
      <c r="G268">
        <f t="shared" si="293"/>
        <v>44</v>
      </c>
      <c r="H268">
        <f t="shared" si="294"/>
        <v>45</v>
      </c>
      <c r="I268">
        <f t="shared" si="295"/>
        <v>46</v>
      </c>
      <c r="J268">
        <f t="shared" si="296"/>
        <v>47</v>
      </c>
      <c r="K268">
        <f t="shared" si="297"/>
        <v>48</v>
      </c>
      <c r="L268">
        <f t="shared" si="298"/>
        <v>49</v>
      </c>
      <c r="M268">
        <f>IF('Data Input'!D268&gt;=240,1,0)</f>
        <v>0</v>
      </c>
      <c r="N268">
        <f>_xlfn.IFS('Data Input'!F268&gt;=130,1,'Data Input'!G268=1,1,0=0,0)</f>
        <v>0</v>
      </c>
      <c r="O268">
        <f>'Data Input'!H268</f>
        <v>0</v>
      </c>
      <c r="P268">
        <f>'Data Input'!J268</f>
        <v>26.1</v>
      </c>
      <c r="Q268">
        <f t="shared" si="299"/>
        <v>0</v>
      </c>
      <c r="R268">
        <f>IF('Data Input'!I268&gt;=100,1,0)</f>
        <v>0</v>
      </c>
      <c r="S268" s="18">
        <f>'Data Input'!L268</f>
        <v>3</v>
      </c>
      <c r="T268" s="16">
        <f>'Data Input'!N268</f>
        <v>2016</v>
      </c>
      <c r="U268">
        <f t="shared" si="300"/>
        <v>0.46201274326228392</v>
      </c>
      <c r="V268">
        <f t="shared" si="301"/>
        <v>5.4052769674769248E-2</v>
      </c>
      <c r="W268">
        <f t="shared" si="302"/>
        <v>0.30665780095540524</v>
      </c>
      <c r="X268" s="16">
        <f t="shared" si="303"/>
        <v>1.5810636677054225E-2</v>
      </c>
      <c r="Y268">
        <f t="shared" si="304"/>
        <v>1944.2159854780868</v>
      </c>
      <c r="Z268">
        <f t="shared" si="305"/>
        <v>24.863615781396287</v>
      </c>
      <c r="AA268">
        <f t="shared" si="306"/>
        <v>173.25942730125155</v>
      </c>
      <c r="AB268" s="16">
        <f t="shared" si="307"/>
        <v>80.798706421030047</v>
      </c>
      <c r="AC268">
        <f t="shared" si="308"/>
        <v>49940.567000000003</v>
      </c>
      <c r="AD268">
        <f t="shared" si="309"/>
        <v>44913.93</v>
      </c>
      <c r="AE268">
        <f t="shared" si="310"/>
        <v>39887.292999999998</v>
      </c>
      <c r="AF268">
        <f t="shared" si="311"/>
        <v>34860.655999999995</v>
      </c>
      <c r="AG268">
        <f t="shared" si="312"/>
        <v>29834.018999999997</v>
      </c>
      <c r="AH268">
        <f t="shared" si="313"/>
        <v>24807.381999999998</v>
      </c>
      <c r="AI268">
        <f t="shared" si="314"/>
        <v>19780.744999999999</v>
      </c>
      <c r="AJ268">
        <f t="shared" si="315"/>
        <v>15824.596</v>
      </c>
      <c r="AK268">
        <f t="shared" si="316"/>
        <v>11868.447</v>
      </c>
      <c r="AL268">
        <f t="shared" si="317"/>
        <v>7912.2979999999998</v>
      </c>
      <c r="AM268">
        <f t="shared" si="318"/>
        <v>3956.1489999999999</v>
      </c>
      <c r="AN268">
        <f t="shared" si="319"/>
        <v>1067.7073755667659</v>
      </c>
      <c r="AO268">
        <f t="shared" si="320"/>
        <v>42389.810000000012</v>
      </c>
      <c r="AP268">
        <f t="shared" si="321"/>
        <v>38123.17500000001</v>
      </c>
      <c r="AQ268">
        <f t="shared" si="322"/>
        <v>33856.540000000008</v>
      </c>
      <c r="AR268">
        <f t="shared" si="323"/>
        <v>29589.905000000006</v>
      </c>
      <c r="AS268">
        <f t="shared" si="324"/>
        <v>25323.270000000004</v>
      </c>
      <c r="AT268">
        <f t="shared" si="325"/>
        <v>21056.635000000002</v>
      </c>
      <c r="AU268">
        <f t="shared" si="326"/>
        <v>16790</v>
      </c>
      <c r="AV268">
        <f t="shared" si="327"/>
        <v>13432</v>
      </c>
      <c r="AW268">
        <f t="shared" si="328"/>
        <v>10074</v>
      </c>
      <c r="AX268">
        <f t="shared" si="329"/>
        <v>6716</v>
      </c>
      <c r="AY268">
        <f t="shared" si="330"/>
        <v>3358</v>
      </c>
      <c r="AZ268">
        <f t="shared" si="331"/>
        <v>906.27554876293686</v>
      </c>
      <c r="BA268">
        <f t="shared" si="332"/>
        <v>41304.584999999992</v>
      </c>
      <c r="BB268">
        <f t="shared" si="333"/>
        <v>37147.179999999993</v>
      </c>
      <c r="BC268">
        <f t="shared" si="334"/>
        <v>32989.774999999994</v>
      </c>
      <c r="BD268">
        <f t="shared" si="335"/>
        <v>28832.369999999995</v>
      </c>
      <c r="BE268">
        <f t="shared" si="336"/>
        <v>24674.964999999997</v>
      </c>
      <c r="BF268">
        <f t="shared" si="337"/>
        <v>20517.559999999998</v>
      </c>
      <c r="BG268">
        <f t="shared" si="338"/>
        <v>16360.154999999999</v>
      </c>
      <c r="BH268">
        <f t="shared" si="339"/>
        <v>13088.124</v>
      </c>
      <c r="BI268">
        <f t="shared" si="340"/>
        <v>9816.0930000000008</v>
      </c>
      <c r="BJ268">
        <f t="shared" si="341"/>
        <v>6544.0619999999999</v>
      </c>
      <c r="BK268">
        <f t="shared" si="342"/>
        <v>3272.0309999999999</v>
      </c>
      <c r="BL268">
        <f t="shared" si="343"/>
        <v>883.07385681252345</v>
      </c>
      <c r="BM268">
        <f t="shared" si="344"/>
        <v>58262.324999999997</v>
      </c>
      <c r="BN268">
        <f t="shared" si="345"/>
        <v>55296.957999999999</v>
      </c>
      <c r="BO268">
        <f t="shared" si="346"/>
        <v>49723.978999999999</v>
      </c>
      <c r="BP268">
        <f t="shared" si="347"/>
        <v>44151</v>
      </c>
      <c r="BQ268">
        <f t="shared" si="348"/>
        <v>38578.021000000001</v>
      </c>
      <c r="BR268">
        <f t="shared" si="349"/>
        <v>33005.042000000001</v>
      </c>
      <c r="BS268">
        <f t="shared" si="350"/>
        <v>27432.062999999998</v>
      </c>
      <c r="BT268">
        <f t="shared" si="351"/>
        <v>21859.083999999999</v>
      </c>
      <c r="BU268">
        <f t="shared" si="352"/>
        <v>16394.312999999998</v>
      </c>
      <c r="BV268">
        <f t="shared" si="353"/>
        <v>10929.541999999999</v>
      </c>
      <c r="BW268">
        <f t="shared" si="354"/>
        <v>5464.7709999999997</v>
      </c>
      <c r="BX268" s="16">
        <f t="shared" si="355"/>
        <v>1357.9063387604929</v>
      </c>
      <c r="BY268">
        <f t="shared" si="356"/>
        <v>3011.9233610448528</v>
      </c>
      <c r="BZ268">
        <f t="shared" si="357"/>
        <v>931.1391645443332</v>
      </c>
      <c r="CA268">
        <f t="shared" si="358"/>
        <v>1056.3332841137749</v>
      </c>
      <c r="CB268">
        <f t="shared" si="359"/>
        <v>1438.705045181523</v>
      </c>
    </row>
    <row r="269" spans="1:80" x14ac:dyDescent="0.25">
      <c r="A269">
        <f>'Data Input'!A269</f>
        <v>1</v>
      </c>
      <c r="B269">
        <f>'Data Input'!C269</f>
        <v>47</v>
      </c>
      <c r="C269">
        <f t="shared" si="289"/>
        <v>48</v>
      </c>
      <c r="D269">
        <f t="shared" si="290"/>
        <v>49</v>
      </c>
      <c r="E269">
        <f t="shared" si="291"/>
        <v>50</v>
      </c>
      <c r="F269">
        <f t="shared" si="292"/>
        <v>51</v>
      </c>
      <c r="G269">
        <f t="shared" si="293"/>
        <v>52</v>
      </c>
      <c r="H269">
        <f t="shared" si="294"/>
        <v>53</v>
      </c>
      <c r="I269">
        <f t="shared" si="295"/>
        <v>54</v>
      </c>
      <c r="J269">
        <f t="shared" si="296"/>
        <v>55</v>
      </c>
      <c r="K269">
        <f t="shared" si="297"/>
        <v>56</v>
      </c>
      <c r="L269">
        <f t="shared" si="298"/>
        <v>57</v>
      </c>
      <c r="M269">
        <f>IF('Data Input'!D269&gt;=240,1,0)</f>
        <v>0</v>
      </c>
      <c r="N269">
        <f>_xlfn.IFS('Data Input'!F269&gt;=130,1,'Data Input'!G269=1,1,0=0,0)</f>
        <v>0</v>
      </c>
      <c r="O269">
        <f>'Data Input'!H269</f>
        <v>0</v>
      </c>
      <c r="P269">
        <f>'Data Input'!J269</f>
        <v>25.7</v>
      </c>
      <c r="Q269">
        <f t="shared" si="299"/>
        <v>0</v>
      </c>
      <c r="R269">
        <f>IF('Data Input'!I269&gt;=100,1,0)</f>
        <v>0</v>
      </c>
      <c r="S269" s="18">
        <f>'Data Input'!L269</f>
        <v>3</v>
      </c>
      <c r="T269" s="16">
        <f>'Data Input'!N269</f>
        <v>2016</v>
      </c>
      <c r="U269">
        <f t="shared" si="300"/>
        <v>0.45366710687691814</v>
      </c>
      <c r="V269">
        <f t="shared" si="301"/>
        <v>5.3134933727552951E-2</v>
      </c>
      <c r="W269">
        <f t="shared" si="302"/>
        <v>0.30327423936242026</v>
      </c>
      <c r="X269" s="16">
        <f t="shared" si="303"/>
        <v>1.4658472695868698E-2</v>
      </c>
      <c r="Y269">
        <f t="shared" si="304"/>
        <v>1909.0963488316047</v>
      </c>
      <c r="Z269">
        <f t="shared" si="305"/>
        <v>24.441422423326944</v>
      </c>
      <c r="AA269">
        <f t="shared" si="306"/>
        <v>171.34773960893574</v>
      </c>
      <c r="AB269" s="16">
        <f t="shared" si="307"/>
        <v>74.910685516735938</v>
      </c>
      <c r="AC269">
        <f t="shared" si="308"/>
        <v>41004.32</v>
      </c>
      <c r="AD269">
        <f t="shared" si="309"/>
        <v>37048.171000000002</v>
      </c>
      <c r="AE269">
        <f t="shared" si="310"/>
        <v>33092.022000000004</v>
      </c>
      <c r="AF269">
        <f t="shared" si="311"/>
        <v>29135.873000000003</v>
      </c>
      <c r="AG269">
        <f t="shared" si="312"/>
        <v>25179.724000000002</v>
      </c>
      <c r="AH269">
        <f t="shared" si="313"/>
        <v>21223.575000000001</v>
      </c>
      <c r="AI269">
        <f t="shared" si="314"/>
        <v>17267.425999999999</v>
      </c>
      <c r="AJ269">
        <f t="shared" si="315"/>
        <v>13311.277</v>
      </c>
      <c r="AK269">
        <f t="shared" si="316"/>
        <v>9355.1280000000006</v>
      </c>
      <c r="AL269">
        <f t="shared" si="317"/>
        <v>6236.7520000000004</v>
      </c>
      <c r="AM269">
        <f t="shared" si="318"/>
        <v>3118.3760000000002</v>
      </c>
      <c r="AN269">
        <f t="shared" si="319"/>
        <v>873.04398419423592</v>
      </c>
      <c r="AO269">
        <f t="shared" si="320"/>
        <v>34804.682000000001</v>
      </c>
      <c r="AP269">
        <f t="shared" si="321"/>
        <v>31446.682000000001</v>
      </c>
      <c r="AQ269">
        <f t="shared" si="322"/>
        <v>28088.682000000001</v>
      </c>
      <c r="AR269">
        <f t="shared" si="323"/>
        <v>24730.682000000001</v>
      </c>
      <c r="AS269">
        <f t="shared" si="324"/>
        <v>21372.682000000001</v>
      </c>
      <c r="AT269">
        <f t="shared" si="325"/>
        <v>18014.682000000001</v>
      </c>
      <c r="AU269">
        <f t="shared" si="326"/>
        <v>14656.681999999999</v>
      </c>
      <c r="AV269">
        <f t="shared" si="327"/>
        <v>11298.681999999999</v>
      </c>
      <c r="AW269">
        <f t="shared" si="328"/>
        <v>7940.6819999999989</v>
      </c>
      <c r="AX269">
        <f t="shared" si="329"/>
        <v>5293.7879999999996</v>
      </c>
      <c r="AY269">
        <f t="shared" si="330"/>
        <v>2646.8939999999998</v>
      </c>
      <c r="AZ269">
        <f t="shared" si="331"/>
        <v>741.04432040201004</v>
      </c>
      <c r="BA269">
        <f t="shared" si="332"/>
        <v>33913.640999999996</v>
      </c>
      <c r="BB269">
        <f t="shared" si="333"/>
        <v>30641.609999999993</v>
      </c>
      <c r="BC269">
        <f t="shared" si="334"/>
        <v>27369.578999999994</v>
      </c>
      <c r="BD269">
        <f t="shared" si="335"/>
        <v>24097.547999999995</v>
      </c>
      <c r="BE269">
        <f t="shared" si="336"/>
        <v>20825.516999999996</v>
      </c>
      <c r="BF269">
        <f t="shared" si="337"/>
        <v>17553.485999999997</v>
      </c>
      <c r="BG269">
        <f t="shared" si="338"/>
        <v>14281.454999999998</v>
      </c>
      <c r="BH269">
        <f t="shared" si="339"/>
        <v>11009.423999999999</v>
      </c>
      <c r="BI269">
        <f t="shared" si="340"/>
        <v>7737.393</v>
      </c>
      <c r="BJ269">
        <f t="shared" si="341"/>
        <v>5158.2619999999997</v>
      </c>
      <c r="BK269">
        <f t="shared" si="342"/>
        <v>2579.1309999999999</v>
      </c>
      <c r="BL269">
        <f t="shared" si="343"/>
        <v>722.07274559923815</v>
      </c>
      <c r="BM269">
        <f t="shared" si="344"/>
        <v>56016.355000000003</v>
      </c>
      <c r="BN269">
        <f t="shared" si="345"/>
        <v>53050.988000000005</v>
      </c>
      <c r="BO269">
        <f t="shared" si="346"/>
        <v>47586.217000000004</v>
      </c>
      <c r="BP269">
        <f t="shared" si="347"/>
        <v>42121.446000000004</v>
      </c>
      <c r="BQ269">
        <f t="shared" si="348"/>
        <v>36656.675000000003</v>
      </c>
      <c r="BR269">
        <f t="shared" si="349"/>
        <v>31191.904000000002</v>
      </c>
      <c r="BS269">
        <f t="shared" si="350"/>
        <v>25727.133000000002</v>
      </c>
      <c r="BT269">
        <f t="shared" si="351"/>
        <v>20262.362000000001</v>
      </c>
      <c r="BU269">
        <f t="shared" si="352"/>
        <v>14797.591</v>
      </c>
      <c r="BV269">
        <f t="shared" si="353"/>
        <v>9332.82</v>
      </c>
      <c r="BW269">
        <f t="shared" si="354"/>
        <v>4666.41</v>
      </c>
      <c r="BX269" s="16">
        <f t="shared" si="355"/>
        <v>1262.5573993520954</v>
      </c>
      <c r="BY269">
        <f t="shared" si="356"/>
        <v>2782.1403330258408</v>
      </c>
      <c r="BZ269">
        <f t="shared" si="357"/>
        <v>765.48574282533696</v>
      </c>
      <c r="CA269">
        <f t="shared" si="358"/>
        <v>893.42048520817389</v>
      </c>
      <c r="CB269">
        <f t="shared" si="359"/>
        <v>1337.4680848688313</v>
      </c>
    </row>
    <row r="270" spans="1:80" x14ac:dyDescent="0.25">
      <c r="A270">
        <f>'Data Input'!A270</f>
        <v>1</v>
      </c>
      <c r="B270">
        <f>'Data Input'!C270</f>
        <v>27</v>
      </c>
      <c r="C270">
        <f t="shared" si="289"/>
        <v>28</v>
      </c>
      <c r="D270">
        <f t="shared" si="290"/>
        <v>29</v>
      </c>
      <c r="E270">
        <f t="shared" si="291"/>
        <v>30</v>
      </c>
      <c r="F270">
        <f t="shared" si="292"/>
        <v>31</v>
      </c>
      <c r="G270">
        <f t="shared" si="293"/>
        <v>32</v>
      </c>
      <c r="H270">
        <f t="shared" si="294"/>
        <v>33</v>
      </c>
      <c r="I270">
        <f t="shared" si="295"/>
        <v>34</v>
      </c>
      <c r="J270">
        <f t="shared" si="296"/>
        <v>35</v>
      </c>
      <c r="K270">
        <f t="shared" si="297"/>
        <v>36</v>
      </c>
      <c r="L270">
        <f t="shared" si="298"/>
        <v>37</v>
      </c>
      <c r="M270">
        <f>IF('Data Input'!D270&gt;=240,1,0)</f>
        <v>0</v>
      </c>
      <c r="N270">
        <f>_xlfn.IFS('Data Input'!F270&gt;=130,1,'Data Input'!G270=1,1,0=0,0)</f>
        <v>0</v>
      </c>
      <c r="O270">
        <f>'Data Input'!H270</f>
        <v>0</v>
      </c>
      <c r="P270">
        <f>'Data Input'!J270</f>
        <v>24.7</v>
      </c>
      <c r="Q270">
        <f t="shared" si="299"/>
        <v>0</v>
      </c>
      <c r="R270">
        <f>IF('Data Input'!I270&gt;=100,1,0)</f>
        <v>0</v>
      </c>
      <c r="S270" s="18">
        <f>'Data Input'!L270</f>
        <v>3</v>
      </c>
      <c r="T270" s="16">
        <f>'Data Input'!N270</f>
        <v>2016</v>
      </c>
      <c r="U270">
        <f t="shared" si="300"/>
        <v>0.43292653862238861</v>
      </c>
      <c r="V270">
        <f t="shared" si="301"/>
        <v>5.0904311457858377E-2</v>
      </c>
      <c r="W270">
        <f t="shared" si="302"/>
        <v>0.29490850891820719</v>
      </c>
      <c r="X270" s="16">
        <f t="shared" si="303"/>
        <v>1.2127766443922708E-2</v>
      </c>
      <c r="Y270">
        <f t="shared" si="304"/>
        <v>1821.8170585167411</v>
      </c>
      <c r="Z270">
        <f t="shared" si="305"/>
        <v>23.415363344378385</v>
      </c>
      <c r="AA270">
        <f t="shared" si="306"/>
        <v>166.62116274963128</v>
      </c>
      <c r="AB270" s="16">
        <f t="shared" si="307"/>
        <v>61.977759685507046</v>
      </c>
      <c r="AC270">
        <f t="shared" si="308"/>
        <v>52314.254999999983</v>
      </c>
      <c r="AD270">
        <f t="shared" si="309"/>
        <v>47659.961999999985</v>
      </c>
      <c r="AE270">
        <f t="shared" si="310"/>
        <v>43005.668999999987</v>
      </c>
      <c r="AF270">
        <f t="shared" si="311"/>
        <v>38351.375999999989</v>
      </c>
      <c r="AG270">
        <f t="shared" si="312"/>
        <v>33697.082999999991</v>
      </c>
      <c r="AH270">
        <f t="shared" si="313"/>
        <v>29042.789999999994</v>
      </c>
      <c r="AI270">
        <f t="shared" si="314"/>
        <v>24388.496999999996</v>
      </c>
      <c r="AJ270">
        <f t="shared" si="315"/>
        <v>19734.203999999998</v>
      </c>
      <c r="AK270">
        <f t="shared" si="316"/>
        <v>15079.911</v>
      </c>
      <c r="AL270">
        <f t="shared" si="317"/>
        <v>10053.273999999999</v>
      </c>
      <c r="AM270">
        <f t="shared" si="318"/>
        <v>5026.6369999999997</v>
      </c>
      <c r="AN270">
        <f t="shared" si="319"/>
        <v>1121.054402135491</v>
      </c>
      <c r="AO270">
        <f t="shared" si="320"/>
        <v>44404.609000000011</v>
      </c>
      <c r="AP270">
        <f t="shared" si="321"/>
        <v>40454.021000000008</v>
      </c>
      <c r="AQ270">
        <f t="shared" si="322"/>
        <v>36503.433000000005</v>
      </c>
      <c r="AR270">
        <f t="shared" si="323"/>
        <v>32552.845000000001</v>
      </c>
      <c r="AS270">
        <f t="shared" si="324"/>
        <v>28602.257000000001</v>
      </c>
      <c r="AT270">
        <f t="shared" si="325"/>
        <v>24651.669000000002</v>
      </c>
      <c r="AU270">
        <f t="shared" si="326"/>
        <v>20701.081000000002</v>
      </c>
      <c r="AV270">
        <f t="shared" si="327"/>
        <v>16750.493000000002</v>
      </c>
      <c r="AW270">
        <f t="shared" si="328"/>
        <v>12799.905000000001</v>
      </c>
      <c r="AX270">
        <f t="shared" si="329"/>
        <v>8533.27</v>
      </c>
      <c r="AY270">
        <f t="shared" si="330"/>
        <v>4266.6350000000002</v>
      </c>
      <c r="AZ270">
        <f t="shared" si="331"/>
        <v>951.5567282843981</v>
      </c>
      <c r="BA270">
        <f t="shared" si="332"/>
        <v>35267.807000000001</v>
      </c>
      <c r="BB270">
        <f t="shared" si="333"/>
        <v>32418.358000000004</v>
      </c>
      <c r="BC270">
        <f t="shared" si="334"/>
        <v>29568.909000000003</v>
      </c>
      <c r="BD270">
        <f t="shared" si="335"/>
        <v>26719.460000000003</v>
      </c>
      <c r="BE270">
        <f t="shared" si="336"/>
        <v>23870.011000000002</v>
      </c>
      <c r="BF270">
        <f t="shared" si="337"/>
        <v>21020.562000000002</v>
      </c>
      <c r="BG270">
        <f t="shared" si="338"/>
        <v>18171.113000000001</v>
      </c>
      <c r="BH270">
        <f t="shared" si="339"/>
        <v>15321.664000000001</v>
      </c>
      <c r="BI270">
        <f t="shared" si="340"/>
        <v>12472.215</v>
      </c>
      <c r="BJ270">
        <f t="shared" si="341"/>
        <v>8314.81</v>
      </c>
      <c r="BK270">
        <f t="shared" si="342"/>
        <v>4157.4049999999997</v>
      </c>
      <c r="BL270">
        <f t="shared" si="343"/>
        <v>798.39134764113976</v>
      </c>
      <c r="BM270">
        <f t="shared" si="344"/>
        <v>41163.788999999997</v>
      </c>
      <c r="BN270">
        <f t="shared" si="345"/>
        <v>38198.421999999999</v>
      </c>
      <c r="BO270">
        <f t="shared" si="346"/>
        <v>34816.864000000001</v>
      </c>
      <c r="BP270">
        <f t="shared" si="347"/>
        <v>31435.306000000004</v>
      </c>
      <c r="BQ270">
        <f t="shared" si="348"/>
        <v>28053.748000000003</v>
      </c>
      <c r="BR270">
        <f t="shared" si="349"/>
        <v>24672.190000000002</v>
      </c>
      <c r="BS270">
        <f t="shared" si="350"/>
        <v>21290.632000000001</v>
      </c>
      <c r="BT270">
        <f t="shared" si="351"/>
        <v>17909.074000000001</v>
      </c>
      <c r="BU270">
        <f t="shared" si="352"/>
        <v>14527.516</v>
      </c>
      <c r="BV270">
        <f t="shared" si="353"/>
        <v>11145.958000000001</v>
      </c>
      <c r="BW270">
        <f t="shared" si="354"/>
        <v>5572.9790000000003</v>
      </c>
      <c r="BX270" s="16">
        <f t="shared" si="355"/>
        <v>941.75296727898797</v>
      </c>
      <c r="BY270">
        <f t="shared" si="356"/>
        <v>2942.8714606522321</v>
      </c>
      <c r="BZ270">
        <f t="shared" si="357"/>
        <v>974.97209162877652</v>
      </c>
      <c r="CA270">
        <f t="shared" si="358"/>
        <v>965.01251039077101</v>
      </c>
      <c r="CB270">
        <f t="shared" si="359"/>
        <v>1003.730726964495</v>
      </c>
    </row>
    <row r="271" spans="1:80" x14ac:dyDescent="0.25">
      <c r="A271">
        <f>'Data Input'!A271</f>
        <v>0</v>
      </c>
      <c r="B271">
        <f>'Data Input'!C271</f>
        <v>73</v>
      </c>
      <c r="C271">
        <f t="shared" si="289"/>
        <v>74</v>
      </c>
      <c r="D271">
        <f t="shared" si="290"/>
        <v>75</v>
      </c>
      <c r="E271">
        <f t="shared" si="291"/>
        <v>76</v>
      </c>
      <c r="F271">
        <f t="shared" si="292"/>
        <v>77</v>
      </c>
      <c r="G271">
        <f t="shared" si="293"/>
        <v>78</v>
      </c>
      <c r="H271">
        <f t="shared" si="294"/>
        <v>79</v>
      </c>
      <c r="I271">
        <f t="shared" si="295"/>
        <v>80</v>
      </c>
      <c r="J271">
        <f t="shared" si="296"/>
        <v>81</v>
      </c>
      <c r="K271">
        <f t="shared" si="297"/>
        <v>82</v>
      </c>
      <c r="L271">
        <f t="shared" si="298"/>
        <v>83</v>
      </c>
      <c r="M271">
        <f>IF('Data Input'!D271&gt;=240,1,0)</f>
        <v>0</v>
      </c>
      <c r="N271">
        <f>_xlfn.IFS('Data Input'!F271&gt;=130,1,'Data Input'!G271=1,1,0=0,0)</f>
        <v>1</v>
      </c>
      <c r="O271">
        <f>'Data Input'!H271</f>
        <v>0</v>
      </c>
      <c r="P271">
        <f>'Data Input'!J271</f>
        <v>28.8</v>
      </c>
      <c r="Q271">
        <f t="shared" si="299"/>
        <v>0</v>
      </c>
      <c r="R271">
        <f>IF('Data Input'!I271&gt;=100,1,0)</f>
        <v>1</v>
      </c>
      <c r="S271" s="18">
        <f>'Data Input'!L271</f>
        <v>3</v>
      </c>
      <c r="T271" s="16">
        <f>'Data Input'!N271</f>
        <v>2016</v>
      </c>
      <c r="U271">
        <f t="shared" si="300"/>
        <v>0.72970473886304887</v>
      </c>
      <c r="V271">
        <f t="shared" si="301"/>
        <v>5.6584163932034706E-2</v>
      </c>
      <c r="W271">
        <f t="shared" si="302"/>
        <v>0.48130007615540077</v>
      </c>
      <c r="X271" s="16">
        <f t="shared" si="303"/>
        <v>1</v>
      </c>
      <c r="Y271">
        <f t="shared" si="304"/>
        <v>3070.7023532709281</v>
      </c>
      <c r="Z271">
        <f t="shared" si="305"/>
        <v>26.028026311746235</v>
      </c>
      <c r="AA271">
        <f t="shared" si="306"/>
        <v>271.93104266361115</v>
      </c>
      <c r="AB271" s="16">
        <f t="shared" si="307"/>
        <v>5110.4018181818183</v>
      </c>
      <c r="AC271">
        <f t="shared" si="308"/>
        <v>29694.389999999992</v>
      </c>
      <c r="AD271">
        <f t="shared" si="309"/>
        <v>26994.899999999994</v>
      </c>
      <c r="AE271">
        <f t="shared" si="310"/>
        <v>24295.409999999996</v>
      </c>
      <c r="AF271">
        <f t="shared" si="311"/>
        <v>21595.919999999998</v>
      </c>
      <c r="AG271">
        <f t="shared" si="312"/>
        <v>18896.43</v>
      </c>
      <c r="AH271">
        <f t="shared" si="313"/>
        <v>16196.939999999999</v>
      </c>
      <c r="AI271">
        <f t="shared" si="314"/>
        <v>13497.449999999999</v>
      </c>
      <c r="AJ271">
        <f t="shared" si="315"/>
        <v>10797.96</v>
      </c>
      <c r="AK271">
        <f t="shared" si="316"/>
        <v>8098.4699999999993</v>
      </c>
      <c r="AL271">
        <f t="shared" si="317"/>
        <v>5398.98</v>
      </c>
      <c r="AM271">
        <f t="shared" si="318"/>
        <v>2699.49</v>
      </c>
      <c r="AN271">
        <f t="shared" si="319"/>
        <v>1058.1734872592708</v>
      </c>
      <c r="AO271">
        <f t="shared" si="320"/>
        <v>25204.751</v>
      </c>
      <c r="AP271">
        <f t="shared" si="321"/>
        <v>22913.41</v>
      </c>
      <c r="AQ271">
        <f t="shared" si="322"/>
        <v>20622.069</v>
      </c>
      <c r="AR271">
        <f t="shared" si="323"/>
        <v>18330.727999999999</v>
      </c>
      <c r="AS271">
        <f t="shared" si="324"/>
        <v>16039.387000000001</v>
      </c>
      <c r="AT271">
        <f t="shared" si="325"/>
        <v>13748.046</v>
      </c>
      <c r="AU271">
        <f t="shared" si="326"/>
        <v>11456.705</v>
      </c>
      <c r="AV271">
        <f t="shared" si="327"/>
        <v>9165.3639999999996</v>
      </c>
      <c r="AW271">
        <f t="shared" si="328"/>
        <v>6874.0229999999992</v>
      </c>
      <c r="AX271">
        <f t="shared" si="329"/>
        <v>4582.6819999999998</v>
      </c>
      <c r="AY271">
        <f t="shared" si="330"/>
        <v>2291.3409999999999</v>
      </c>
      <c r="AZ271">
        <f t="shared" si="331"/>
        <v>898.18309994485787</v>
      </c>
      <c r="BA271">
        <f t="shared" si="332"/>
        <v>24559.48</v>
      </c>
      <c r="BB271">
        <f t="shared" si="333"/>
        <v>22326.799999999999</v>
      </c>
      <c r="BC271">
        <f t="shared" si="334"/>
        <v>20094.12</v>
      </c>
      <c r="BD271">
        <f t="shared" si="335"/>
        <v>17861.439999999999</v>
      </c>
      <c r="BE271">
        <f t="shared" si="336"/>
        <v>15628.76</v>
      </c>
      <c r="BF271">
        <f t="shared" si="337"/>
        <v>13396.08</v>
      </c>
      <c r="BG271">
        <f t="shared" si="338"/>
        <v>11163.4</v>
      </c>
      <c r="BH271">
        <f t="shared" si="339"/>
        <v>8930.7199999999993</v>
      </c>
      <c r="BI271">
        <f t="shared" si="340"/>
        <v>6698.0399999999991</v>
      </c>
      <c r="BJ271">
        <f t="shared" si="341"/>
        <v>4465.3599999999997</v>
      </c>
      <c r="BK271">
        <f t="shared" si="342"/>
        <v>2232.6799999999998</v>
      </c>
      <c r="BL271">
        <f t="shared" si="343"/>
        <v>875.18856581577575</v>
      </c>
      <c r="BM271">
        <f t="shared" si="344"/>
        <v>12448.762000000001</v>
      </c>
      <c r="BN271">
        <f t="shared" si="345"/>
        <v>9483.3950000000004</v>
      </c>
      <c r="BO271">
        <f t="shared" si="346"/>
        <v>8535.0555000000004</v>
      </c>
      <c r="BP271">
        <f t="shared" si="347"/>
        <v>7586.7160000000003</v>
      </c>
      <c r="BQ271">
        <f t="shared" si="348"/>
        <v>6638.3765000000003</v>
      </c>
      <c r="BR271">
        <f t="shared" si="349"/>
        <v>5690.0370000000003</v>
      </c>
      <c r="BS271">
        <f t="shared" si="350"/>
        <v>4741.6975000000002</v>
      </c>
      <c r="BT271">
        <f t="shared" si="351"/>
        <v>3793.3580000000002</v>
      </c>
      <c r="BU271">
        <f t="shared" si="352"/>
        <v>2845.0185000000001</v>
      </c>
      <c r="BV271">
        <f t="shared" si="353"/>
        <v>1896.6790000000001</v>
      </c>
      <c r="BW271">
        <f t="shared" si="354"/>
        <v>948.33950000000004</v>
      </c>
      <c r="BX271" s="16">
        <f t="shared" si="355"/>
        <v>383.90366358043815</v>
      </c>
      <c r="BY271">
        <f t="shared" si="356"/>
        <v>4128.8758405301987</v>
      </c>
      <c r="BZ271">
        <f t="shared" si="357"/>
        <v>924.21112625660408</v>
      </c>
      <c r="CA271">
        <f t="shared" si="358"/>
        <v>1147.1196084793869</v>
      </c>
      <c r="CB271">
        <f t="shared" si="359"/>
        <v>5494.305481762256</v>
      </c>
    </row>
    <row r="272" spans="1:80" x14ac:dyDescent="0.25">
      <c r="A272">
        <f>'Data Input'!A272</f>
        <v>0</v>
      </c>
      <c r="B272">
        <f>'Data Input'!C272</f>
        <v>42</v>
      </c>
      <c r="C272">
        <f t="shared" si="289"/>
        <v>43</v>
      </c>
      <c r="D272">
        <f t="shared" si="290"/>
        <v>44</v>
      </c>
      <c r="E272">
        <f t="shared" si="291"/>
        <v>45</v>
      </c>
      <c r="F272">
        <f t="shared" si="292"/>
        <v>46</v>
      </c>
      <c r="G272">
        <f t="shared" si="293"/>
        <v>47</v>
      </c>
      <c r="H272">
        <f t="shared" si="294"/>
        <v>48</v>
      </c>
      <c r="I272">
        <f t="shared" si="295"/>
        <v>49</v>
      </c>
      <c r="J272">
        <f t="shared" si="296"/>
        <v>50</v>
      </c>
      <c r="K272">
        <f t="shared" si="297"/>
        <v>51</v>
      </c>
      <c r="L272">
        <f t="shared" si="298"/>
        <v>52</v>
      </c>
      <c r="M272">
        <f>IF('Data Input'!D272&gt;=240,1,0)</f>
        <v>0</v>
      </c>
      <c r="N272">
        <f>_xlfn.IFS('Data Input'!F272&gt;=130,1,'Data Input'!G272=1,1,0=0,0)</f>
        <v>0</v>
      </c>
      <c r="O272">
        <f>'Data Input'!H272</f>
        <v>0</v>
      </c>
      <c r="P272">
        <f>'Data Input'!J272</f>
        <v>56.2</v>
      </c>
      <c r="Q272">
        <f t="shared" si="299"/>
        <v>0</v>
      </c>
      <c r="R272">
        <f>IF('Data Input'!I272&gt;=100,1,0)</f>
        <v>1</v>
      </c>
      <c r="S272" s="18">
        <f>'Data Input'!L272</f>
        <v>3</v>
      </c>
      <c r="T272" s="16">
        <f>'Data Input'!N272</f>
        <v>2016</v>
      </c>
      <c r="U272">
        <f t="shared" si="300"/>
        <v>0.91512205760519738</v>
      </c>
      <c r="V272">
        <f t="shared" si="301"/>
        <v>0.12605027674190264</v>
      </c>
      <c r="W272">
        <f t="shared" si="302"/>
        <v>0.66992206688411837</v>
      </c>
      <c r="X272" s="16">
        <f t="shared" si="303"/>
        <v>1</v>
      </c>
      <c r="Y272">
        <f t="shared" si="304"/>
        <v>3850.9650632073085</v>
      </c>
      <c r="Z272">
        <f t="shared" si="305"/>
        <v>57.981592227498005</v>
      </c>
      <c r="AA272">
        <f t="shared" si="306"/>
        <v>378.50109562904049</v>
      </c>
      <c r="AB272" s="16">
        <f t="shared" si="307"/>
        <v>5110.4018181818183</v>
      </c>
      <c r="AC272">
        <f t="shared" si="308"/>
        <v>46729.10300000001</v>
      </c>
      <c r="AD272">
        <f t="shared" si="309"/>
        <v>41702.466000000008</v>
      </c>
      <c r="AE272">
        <f t="shared" si="310"/>
        <v>36675.829000000005</v>
      </c>
      <c r="AF272">
        <f t="shared" si="311"/>
        <v>31649.192000000003</v>
      </c>
      <c r="AG272">
        <f t="shared" si="312"/>
        <v>27693.043000000001</v>
      </c>
      <c r="AH272">
        <f t="shared" si="313"/>
        <v>23736.894</v>
      </c>
      <c r="AI272">
        <f t="shared" si="314"/>
        <v>19780.744999999999</v>
      </c>
      <c r="AJ272">
        <f t="shared" si="315"/>
        <v>15824.596</v>
      </c>
      <c r="AK272">
        <f t="shared" si="316"/>
        <v>11868.447</v>
      </c>
      <c r="AL272">
        <f t="shared" si="317"/>
        <v>7912.2979999999998</v>
      </c>
      <c r="AM272">
        <f t="shared" si="318"/>
        <v>3956.1489999999999</v>
      </c>
      <c r="AN272">
        <f t="shared" si="319"/>
        <v>1993.3976193135406</v>
      </c>
      <c r="AO272">
        <f t="shared" si="320"/>
        <v>39663.905000000006</v>
      </c>
      <c r="AP272">
        <f t="shared" si="321"/>
        <v>35397.270000000004</v>
      </c>
      <c r="AQ272">
        <f t="shared" si="322"/>
        <v>31130.635000000002</v>
      </c>
      <c r="AR272">
        <f t="shared" si="323"/>
        <v>26864</v>
      </c>
      <c r="AS272">
        <f t="shared" si="324"/>
        <v>23506</v>
      </c>
      <c r="AT272">
        <f t="shared" si="325"/>
        <v>20148</v>
      </c>
      <c r="AU272">
        <f t="shared" si="326"/>
        <v>16790</v>
      </c>
      <c r="AV272">
        <f t="shared" si="327"/>
        <v>13432</v>
      </c>
      <c r="AW272">
        <f t="shared" si="328"/>
        <v>10074</v>
      </c>
      <c r="AX272">
        <f t="shared" si="329"/>
        <v>6716</v>
      </c>
      <c r="AY272">
        <f t="shared" si="330"/>
        <v>3358</v>
      </c>
      <c r="AZ272">
        <f t="shared" si="331"/>
        <v>1692.0063065980087</v>
      </c>
      <c r="BA272">
        <f t="shared" si="332"/>
        <v>38648.462999999996</v>
      </c>
      <c r="BB272">
        <f t="shared" si="333"/>
        <v>34491.057999999997</v>
      </c>
      <c r="BC272">
        <f t="shared" si="334"/>
        <v>30333.652999999995</v>
      </c>
      <c r="BD272">
        <f t="shared" si="335"/>
        <v>26176.247999999996</v>
      </c>
      <c r="BE272">
        <f t="shared" si="336"/>
        <v>22904.216999999997</v>
      </c>
      <c r="BF272">
        <f t="shared" si="337"/>
        <v>19632.185999999998</v>
      </c>
      <c r="BG272">
        <f t="shared" si="338"/>
        <v>16360.154999999999</v>
      </c>
      <c r="BH272">
        <f t="shared" si="339"/>
        <v>13088.124</v>
      </c>
      <c r="BI272">
        <f t="shared" si="340"/>
        <v>9816.0930000000008</v>
      </c>
      <c r="BJ272">
        <f t="shared" si="341"/>
        <v>6544.0619999999999</v>
      </c>
      <c r="BK272">
        <f t="shared" si="342"/>
        <v>3272.0309999999999</v>
      </c>
      <c r="BL272">
        <f t="shared" si="343"/>
        <v>1648.6888829933907</v>
      </c>
      <c r="BM272">
        <f t="shared" si="344"/>
        <v>57937.700999999994</v>
      </c>
      <c r="BN272">
        <f t="shared" si="345"/>
        <v>54972.333999999995</v>
      </c>
      <c r="BO272">
        <f t="shared" si="346"/>
        <v>49399.354999999996</v>
      </c>
      <c r="BP272">
        <f t="shared" si="347"/>
        <v>43826.375999999997</v>
      </c>
      <c r="BQ272">
        <f t="shared" si="348"/>
        <v>38253.396999999997</v>
      </c>
      <c r="BR272">
        <f t="shared" si="349"/>
        <v>32788.625999999997</v>
      </c>
      <c r="BS272">
        <f t="shared" si="350"/>
        <v>27323.855</v>
      </c>
      <c r="BT272">
        <f t="shared" si="351"/>
        <v>21859.083999999999</v>
      </c>
      <c r="BU272">
        <f t="shared" si="352"/>
        <v>16394.312999999998</v>
      </c>
      <c r="BV272">
        <f t="shared" si="353"/>
        <v>10929.541999999999</v>
      </c>
      <c r="BW272">
        <f t="shared" si="354"/>
        <v>5464.7709999999997</v>
      </c>
      <c r="BX272" s="16">
        <f t="shared" si="355"/>
        <v>2674.9137465966628</v>
      </c>
      <c r="BY272">
        <f t="shared" si="356"/>
        <v>5844.3626825208494</v>
      </c>
      <c r="BZ272">
        <f t="shared" si="357"/>
        <v>1749.9878988255066</v>
      </c>
      <c r="CA272">
        <f t="shared" si="358"/>
        <v>2027.1899786224312</v>
      </c>
      <c r="CB272">
        <f t="shared" si="359"/>
        <v>7785.3155647784806</v>
      </c>
    </row>
    <row r="273" spans="1:80" x14ac:dyDescent="0.25">
      <c r="A273">
        <f>'Data Input'!A273</f>
        <v>1</v>
      </c>
      <c r="B273">
        <f>'Data Input'!C273</f>
        <v>32</v>
      </c>
      <c r="C273">
        <f t="shared" si="289"/>
        <v>33</v>
      </c>
      <c r="D273">
        <f t="shared" si="290"/>
        <v>34</v>
      </c>
      <c r="E273">
        <f t="shared" si="291"/>
        <v>35</v>
      </c>
      <c r="F273">
        <f t="shared" si="292"/>
        <v>36</v>
      </c>
      <c r="G273">
        <f t="shared" si="293"/>
        <v>37</v>
      </c>
      <c r="H273">
        <f t="shared" si="294"/>
        <v>38</v>
      </c>
      <c r="I273">
        <f t="shared" si="295"/>
        <v>39</v>
      </c>
      <c r="J273">
        <f t="shared" si="296"/>
        <v>40</v>
      </c>
      <c r="K273">
        <f t="shared" si="297"/>
        <v>41</v>
      </c>
      <c r="L273">
        <f t="shared" si="298"/>
        <v>42</v>
      </c>
      <c r="M273">
        <f>IF('Data Input'!D273&gt;=240,1,0)</f>
        <v>1</v>
      </c>
      <c r="N273">
        <f>_xlfn.IFS('Data Input'!F273&gt;=130,1,'Data Input'!G273=1,1,0=0,0)</f>
        <v>0</v>
      </c>
      <c r="O273">
        <f>'Data Input'!H273</f>
        <v>0</v>
      </c>
      <c r="P273">
        <f>'Data Input'!J273</f>
        <v>26.4</v>
      </c>
      <c r="Q273">
        <f t="shared" si="299"/>
        <v>0</v>
      </c>
      <c r="R273">
        <f>IF('Data Input'!I273&gt;=100,1,0)</f>
        <v>0</v>
      </c>
      <c r="S273" s="18">
        <f>'Data Input'!L273</f>
        <v>3</v>
      </c>
      <c r="T273" s="16">
        <f>'Data Input'!N273</f>
        <v>2016</v>
      </c>
      <c r="U273">
        <f t="shared" si="300"/>
        <v>0.56492914172594666</v>
      </c>
      <c r="V273">
        <f t="shared" si="301"/>
        <v>5.0842892336253567E-2</v>
      </c>
      <c r="W273">
        <f t="shared" si="302"/>
        <v>0.36696161704708491</v>
      </c>
      <c r="X273" s="16">
        <f t="shared" si="303"/>
        <v>2.1883098782633219E-2</v>
      </c>
      <c r="Y273">
        <f t="shared" si="304"/>
        <v>2377.3029727504131</v>
      </c>
      <c r="Z273">
        <f t="shared" si="305"/>
        <v>23.387111296418563</v>
      </c>
      <c r="AA273">
        <f t="shared" si="306"/>
        <v>207.33064481984263</v>
      </c>
      <c r="AB273" s="16">
        <f t="shared" si="307"/>
        <v>111.83142780622114</v>
      </c>
      <c r="AC273">
        <f t="shared" si="308"/>
        <v>54175.974999999991</v>
      </c>
      <c r="AD273">
        <f t="shared" si="309"/>
        <v>49521.681999999993</v>
      </c>
      <c r="AE273">
        <f t="shared" si="310"/>
        <v>44867.388999999996</v>
      </c>
      <c r="AF273">
        <f t="shared" si="311"/>
        <v>40213.095999999998</v>
      </c>
      <c r="AG273">
        <f t="shared" si="312"/>
        <v>35186.458999999995</v>
      </c>
      <c r="AH273">
        <f t="shared" si="313"/>
        <v>30159.821999999996</v>
      </c>
      <c r="AI273">
        <f t="shared" si="314"/>
        <v>25133.184999999998</v>
      </c>
      <c r="AJ273">
        <f t="shared" si="315"/>
        <v>20106.547999999999</v>
      </c>
      <c r="AK273">
        <f t="shared" si="316"/>
        <v>15079.911</v>
      </c>
      <c r="AL273">
        <f t="shared" si="317"/>
        <v>10053.273999999999</v>
      </c>
      <c r="AM273">
        <f t="shared" si="318"/>
        <v>5026.6369999999997</v>
      </c>
      <c r="AN273">
        <f t="shared" si="319"/>
        <v>1515.0248292849735</v>
      </c>
      <c r="AO273">
        <f t="shared" si="320"/>
        <v>45984.844000000019</v>
      </c>
      <c r="AP273">
        <f t="shared" si="321"/>
        <v>42034.256000000016</v>
      </c>
      <c r="AQ273">
        <f t="shared" si="322"/>
        <v>38083.668000000012</v>
      </c>
      <c r="AR273">
        <f t="shared" si="323"/>
        <v>34133.080000000009</v>
      </c>
      <c r="AS273">
        <f t="shared" si="324"/>
        <v>29866.445000000007</v>
      </c>
      <c r="AT273">
        <f t="shared" si="325"/>
        <v>25599.810000000005</v>
      </c>
      <c r="AU273">
        <f t="shared" si="326"/>
        <v>21333.175000000003</v>
      </c>
      <c r="AV273">
        <f t="shared" si="327"/>
        <v>17066.54</v>
      </c>
      <c r="AW273">
        <f t="shared" si="328"/>
        <v>12799.905000000001</v>
      </c>
      <c r="AX273">
        <f t="shared" si="329"/>
        <v>8533.27</v>
      </c>
      <c r="AY273">
        <f t="shared" si="330"/>
        <v>4266.6350000000002</v>
      </c>
      <c r="AZ273">
        <f t="shared" si="331"/>
        <v>1285.9607784858031</v>
      </c>
      <c r="BA273">
        <f t="shared" si="332"/>
        <v>41807.587</v>
      </c>
      <c r="BB273">
        <f t="shared" si="333"/>
        <v>38958.137999999999</v>
      </c>
      <c r="BC273">
        <f t="shared" si="334"/>
        <v>36108.688999999998</v>
      </c>
      <c r="BD273">
        <f t="shared" si="335"/>
        <v>33259.24</v>
      </c>
      <c r="BE273">
        <f t="shared" si="336"/>
        <v>29101.834999999995</v>
      </c>
      <c r="BF273">
        <f t="shared" si="337"/>
        <v>24944.429999999997</v>
      </c>
      <c r="BG273">
        <f t="shared" si="338"/>
        <v>20787.024999999998</v>
      </c>
      <c r="BH273">
        <f t="shared" si="339"/>
        <v>16629.62</v>
      </c>
      <c r="BI273">
        <f t="shared" si="340"/>
        <v>12472.215</v>
      </c>
      <c r="BJ273">
        <f t="shared" si="341"/>
        <v>8314.81</v>
      </c>
      <c r="BK273">
        <f t="shared" si="342"/>
        <v>4157.4049999999997</v>
      </c>
      <c r="BL273">
        <f t="shared" si="343"/>
        <v>1225.0259151796984</v>
      </c>
      <c r="BM273">
        <f t="shared" si="344"/>
        <v>52120.893999999993</v>
      </c>
      <c r="BN273">
        <f t="shared" si="345"/>
        <v>49155.526999999995</v>
      </c>
      <c r="BO273">
        <f t="shared" si="346"/>
        <v>45773.968999999997</v>
      </c>
      <c r="BP273">
        <f t="shared" si="347"/>
        <v>42392.411</v>
      </c>
      <c r="BQ273">
        <f t="shared" si="348"/>
        <v>39010.853000000003</v>
      </c>
      <c r="BR273">
        <f t="shared" si="349"/>
        <v>33437.874000000003</v>
      </c>
      <c r="BS273">
        <f t="shared" si="350"/>
        <v>27864.895</v>
      </c>
      <c r="BT273">
        <f t="shared" si="351"/>
        <v>22291.916000000001</v>
      </c>
      <c r="BU273">
        <f t="shared" si="352"/>
        <v>16718.937000000002</v>
      </c>
      <c r="BV273">
        <f t="shared" si="353"/>
        <v>11145.958000000001</v>
      </c>
      <c r="BW273">
        <f t="shared" si="354"/>
        <v>5572.9790000000003</v>
      </c>
      <c r="BX273" s="16">
        <f t="shared" si="355"/>
        <v>1586.9991036769491</v>
      </c>
      <c r="BY273">
        <f t="shared" si="356"/>
        <v>3892.3278020353864</v>
      </c>
      <c r="BZ273">
        <f t="shared" si="357"/>
        <v>1309.3478897822217</v>
      </c>
      <c r="CA273">
        <f t="shared" si="358"/>
        <v>1432.3565599995409</v>
      </c>
      <c r="CB273">
        <f t="shared" si="359"/>
        <v>1698.8305314831703</v>
      </c>
    </row>
    <row r="274" spans="1:80" x14ac:dyDescent="0.25">
      <c r="A274">
        <f>'Data Input'!A274</f>
        <v>1</v>
      </c>
      <c r="B274">
        <f>'Data Input'!C274</f>
        <v>48</v>
      </c>
      <c r="C274">
        <f t="shared" si="289"/>
        <v>49</v>
      </c>
      <c r="D274">
        <f t="shared" si="290"/>
        <v>50</v>
      </c>
      <c r="E274">
        <f t="shared" si="291"/>
        <v>51</v>
      </c>
      <c r="F274">
        <f t="shared" si="292"/>
        <v>52</v>
      </c>
      <c r="G274">
        <f t="shared" si="293"/>
        <v>53</v>
      </c>
      <c r="H274">
        <f t="shared" si="294"/>
        <v>54</v>
      </c>
      <c r="I274">
        <f t="shared" si="295"/>
        <v>55</v>
      </c>
      <c r="J274">
        <f t="shared" si="296"/>
        <v>56</v>
      </c>
      <c r="K274">
        <f t="shared" si="297"/>
        <v>57</v>
      </c>
      <c r="L274">
        <f t="shared" si="298"/>
        <v>58</v>
      </c>
      <c r="M274">
        <f>IF('Data Input'!D274&gt;=240,1,0)</f>
        <v>0</v>
      </c>
      <c r="N274">
        <f>_xlfn.IFS('Data Input'!F274&gt;=130,1,'Data Input'!G274=1,1,0=0,0)</f>
        <v>0</v>
      </c>
      <c r="O274">
        <f>'Data Input'!H274</f>
        <v>0</v>
      </c>
      <c r="P274">
        <f>'Data Input'!J274</f>
        <v>26.9</v>
      </c>
      <c r="Q274">
        <f t="shared" si="299"/>
        <v>0</v>
      </c>
      <c r="R274">
        <f>IF('Data Input'!I274&gt;=100,1,0)</f>
        <v>1</v>
      </c>
      <c r="S274" s="18">
        <f>'Data Input'!L274</f>
        <v>3</v>
      </c>
      <c r="T274" s="16">
        <f>'Data Input'!N274</f>
        <v>2016</v>
      </c>
      <c r="U274">
        <f t="shared" si="300"/>
        <v>0.47876338395131018</v>
      </c>
      <c r="V274">
        <f t="shared" si="301"/>
        <v>3.6902548099043531E-2</v>
      </c>
      <c r="W274">
        <f t="shared" si="302"/>
        <v>0.38663673011979183</v>
      </c>
      <c r="X274" s="16">
        <f t="shared" si="303"/>
        <v>1</v>
      </c>
      <c r="Y274">
        <f t="shared" si="304"/>
        <v>2014.7050874986264</v>
      </c>
      <c r="Z274">
        <f t="shared" si="305"/>
        <v>16.974722716519729</v>
      </c>
      <c r="AA274">
        <f t="shared" si="306"/>
        <v>218.44694061419059</v>
      </c>
      <c r="AB274" s="16">
        <f t="shared" si="307"/>
        <v>5110.4018181818183</v>
      </c>
      <c r="AC274">
        <f t="shared" si="308"/>
        <v>40166.547000000006</v>
      </c>
      <c r="AD274">
        <f t="shared" si="309"/>
        <v>36210.398000000008</v>
      </c>
      <c r="AE274">
        <f t="shared" si="310"/>
        <v>32254.249000000007</v>
      </c>
      <c r="AF274">
        <f t="shared" si="311"/>
        <v>28298.100000000006</v>
      </c>
      <c r="AG274">
        <f t="shared" si="312"/>
        <v>24341.951000000005</v>
      </c>
      <c r="AH274">
        <f t="shared" si="313"/>
        <v>20385.802000000003</v>
      </c>
      <c r="AI274">
        <f t="shared" si="314"/>
        <v>16429.653000000002</v>
      </c>
      <c r="AJ274">
        <f t="shared" si="315"/>
        <v>12473.504000000001</v>
      </c>
      <c r="AK274">
        <f t="shared" si="316"/>
        <v>9355.1280000000006</v>
      </c>
      <c r="AL274">
        <f t="shared" si="317"/>
        <v>6236.7520000000004</v>
      </c>
      <c r="AM274">
        <f t="shared" si="318"/>
        <v>3118.3760000000002</v>
      </c>
      <c r="AN274">
        <f t="shared" si="319"/>
        <v>894.82096713620638</v>
      </c>
      <c r="AO274">
        <f t="shared" si="320"/>
        <v>34093.576000000001</v>
      </c>
      <c r="AP274">
        <f t="shared" si="321"/>
        <v>30735.576000000001</v>
      </c>
      <c r="AQ274">
        <f t="shared" si="322"/>
        <v>27377.576000000001</v>
      </c>
      <c r="AR274">
        <f t="shared" si="323"/>
        <v>24019.576000000001</v>
      </c>
      <c r="AS274">
        <f t="shared" si="324"/>
        <v>20661.576000000001</v>
      </c>
      <c r="AT274">
        <f t="shared" si="325"/>
        <v>17303.576000000001</v>
      </c>
      <c r="AU274">
        <f t="shared" si="326"/>
        <v>13945.575999999999</v>
      </c>
      <c r="AV274">
        <f t="shared" si="327"/>
        <v>10587.575999999999</v>
      </c>
      <c r="AW274">
        <f t="shared" si="328"/>
        <v>7940.6819999999989</v>
      </c>
      <c r="AX274">
        <f t="shared" si="329"/>
        <v>5293.7879999999996</v>
      </c>
      <c r="AY274">
        <f t="shared" si="330"/>
        <v>2646.8939999999998</v>
      </c>
      <c r="AZ274">
        <f t="shared" si="331"/>
        <v>759.52874184672316</v>
      </c>
      <c r="BA274">
        <f t="shared" si="332"/>
        <v>33220.740999999995</v>
      </c>
      <c r="BB274">
        <f t="shared" si="333"/>
        <v>29948.709999999995</v>
      </c>
      <c r="BC274">
        <f t="shared" si="334"/>
        <v>26676.678999999996</v>
      </c>
      <c r="BD274">
        <f t="shared" si="335"/>
        <v>23404.647999999997</v>
      </c>
      <c r="BE274">
        <f t="shared" si="336"/>
        <v>20132.616999999998</v>
      </c>
      <c r="BF274">
        <f t="shared" si="337"/>
        <v>16860.585999999999</v>
      </c>
      <c r="BG274">
        <f t="shared" si="338"/>
        <v>13588.555</v>
      </c>
      <c r="BH274">
        <f t="shared" si="339"/>
        <v>10316.523999999999</v>
      </c>
      <c r="BI274">
        <f t="shared" si="340"/>
        <v>7737.393</v>
      </c>
      <c r="BJ274">
        <f t="shared" si="341"/>
        <v>5158.2619999999997</v>
      </c>
      <c r="BK274">
        <f t="shared" si="342"/>
        <v>2579.1309999999999</v>
      </c>
      <c r="BL274">
        <f t="shared" si="343"/>
        <v>740.08397275709399</v>
      </c>
      <c r="BM274">
        <f t="shared" si="344"/>
        <v>55217.993999999999</v>
      </c>
      <c r="BN274">
        <f t="shared" si="345"/>
        <v>52252.627</v>
      </c>
      <c r="BO274">
        <f t="shared" si="346"/>
        <v>46787.856</v>
      </c>
      <c r="BP274">
        <f t="shared" si="347"/>
        <v>41323.084999999999</v>
      </c>
      <c r="BQ274">
        <f t="shared" si="348"/>
        <v>35858.313999999998</v>
      </c>
      <c r="BR274">
        <f t="shared" si="349"/>
        <v>30393.543000000001</v>
      </c>
      <c r="BS274">
        <f t="shared" si="350"/>
        <v>24928.772000000001</v>
      </c>
      <c r="BT274">
        <f t="shared" si="351"/>
        <v>19464.001</v>
      </c>
      <c r="BU274">
        <f t="shared" si="352"/>
        <v>13999.23</v>
      </c>
      <c r="BV274">
        <f t="shared" si="353"/>
        <v>9332.82</v>
      </c>
      <c r="BW274">
        <f t="shared" si="354"/>
        <v>4666.41</v>
      </c>
      <c r="BX274" s="16">
        <f t="shared" si="355"/>
        <v>1303.9704061897917</v>
      </c>
      <c r="BY274">
        <f t="shared" si="356"/>
        <v>2909.5260546348327</v>
      </c>
      <c r="BZ274">
        <f t="shared" si="357"/>
        <v>776.50346456324291</v>
      </c>
      <c r="CA274">
        <f t="shared" si="358"/>
        <v>958.53091337128456</v>
      </c>
      <c r="CB274">
        <f t="shared" si="359"/>
        <v>6414.3722243716102</v>
      </c>
    </row>
    <row r="275" spans="1:80" x14ac:dyDescent="0.25">
      <c r="A275">
        <f>'Data Input'!A275</f>
        <v>1</v>
      </c>
      <c r="B275">
        <f>'Data Input'!C275</f>
        <v>66</v>
      </c>
      <c r="C275">
        <f t="shared" si="289"/>
        <v>67</v>
      </c>
      <c r="D275">
        <f t="shared" si="290"/>
        <v>68</v>
      </c>
      <c r="E275">
        <f t="shared" si="291"/>
        <v>69</v>
      </c>
      <c r="F275">
        <f t="shared" si="292"/>
        <v>70</v>
      </c>
      <c r="G275">
        <f t="shared" si="293"/>
        <v>71</v>
      </c>
      <c r="H275">
        <f t="shared" si="294"/>
        <v>72</v>
      </c>
      <c r="I275">
        <f t="shared" si="295"/>
        <v>73</v>
      </c>
      <c r="J275">
        <f t="shared" si="296"/>
        <v>74</v>
      </c>
      <c r="K275">
        <f t="shared" si="297"/>
        <v>75</v>
      </c>
      <c r="L275">
        <f t="shared" si="298"/>
        <v>76</v>
      </c>
      <c r="M275">
        <f>IF('Data Input'!D275&gt;=240,1,0)</f>
        <v>0</v>
      </c>
      <c r="N275">
        <f>_xlfn.IFS('Data Input'!F275&gt;=130,1,'Data Input'!G275=1,1,0=0,0)</f>
        <v>0</v>
      </c>
      <c r="O275">
        <f>'Data Input'!H275</f>
        <v>0</v>
      </c>
      <c r="P275">
        <f>'Data Input'!J275</f>
        <v>27</v>
      </c>
      <c r="Q275">
        <f t="shared" si="299"/>
        <v>0</v>
      </c>
      <c r="R275">
        <f>IF('Data Input'!I275&gt;=100,1,0)</f>
        <v>1</v>
      </c>
      <c r="S275" s="18">
        <f>'Data Input'!L275</f>
        <v>3</v>
      </c>
      <c r="T275" s="16">
        <f>'Data Input'!N275</f>
        <v>2016</v>
      </c>
      <c r="U275">
        <f t="shared" si="300"/>
        <v>0.48086135522630946</v>
      </c>
      <c r="V275">
        <f t="shared" si="301"/>
        <v>3.7063671739980097E-2</v>
      </c>
      <c r="W275">
        <f t="shared" si="302"/>
        <v>0.38758357053083248</v>
      </c>
      <c r="X275" s="16">
        <f t="shared" si="303"/>
        <v>1</v>
      </c>
      <c r="Y275">
        <f t="shared" si="304"/>
        <v>2023.533651968788</v>
      </c>
      <c r="Z275">
        <f t="shared" si="305"/>
        <v>17.048837629144025</v>
      </c>
      <c r="AA275">
        <f t="shared" si="306"/>
        <v>218.98189856031647</v>
      </c>
      <c r="AB275" s="16">
        <f t="shared" si="307"/>
        <v>5110.4018181818183</v>
      </c>
      <c r="AC275">
        <f t="shared" si="308"/>
        <v>29694.389999999992</v>
      </c>
      <c r="AD275">
        <f t="shared" si="309"/>
        <v>26994.899999999994</v>
      </c>
      <c r="AE275">
        <f t="shared" si="310"/>
        <v>24295.409999999996</v>
      </c>
      <c r="AF275">
        <f t="shared" si="311"/>
        <v>21595.919999999998</v>
      </c>
      <c r="AG275">
        <f t="shared" si="312"/>
        <v>18896.43</v>
      </c>
      <c r="AH275">
        <f t="shared" si="313"/>
        <v>16196.939999999999</v>
      </c>
      <c r="AI275">
        <f t="shared" si="314"/>
        <v>13497.449999999999</v>
      </c>
      <c r="AJ275">
        <f t="shared" si="315"/>
        <v>10797.96</v>
      </c>
      <c r="AK275">
        <f t="shared" si="316"/>
        <v>8098.4699999999993</v>
      </c>
      <c r="AL275">
        <f t="shared" si="317"/>
        <v>5398.98</v>
      </c>
      <c r="AM275">
        <f t="shared" si="318"/>
        <v>2699.49</v>
      </c>
      <c r="AN275">
        <f t="shared" si="319"/>
        <v>697.31592800240969</v>
      </c>
      <c r="AO275">
        <f t="shared" si="320"/>
        <v>25204.751</v>
      </c>
      <c r="AP275">
        <f t="shared" si="321"/>
        <v>22913.41</v>
      </c>
      <c r="AQ275">
        <f t="shared" si="322"/>
        <v>20622.069</v>
      </c>
      <c r="AR275">
        <f t="shared" si="323"/>
        <v>18330.727999999999</v>
      </c>
      <c r="AS275">
        <f t="shared" si="324"/>
        <v>16039.387000000001</v>
      </c>
      <c r="AT275">
        <f t="shared" si="325"/>
        <v>13748.046</v>
      </c>
      <c r="AU275">
        <f t="shared" si="326"/>
        <v>11456.705</v>
      </c>
      <c r="AV275">
        <f t="shared" si="327"/>
        <v>9165.3639999999996</v>
      </c>
      <c r="AW275">
        <f t="shared" si="328"/>
        <v>6874.0229999999992</v>
      </c>
      <c r="AX275">
        <f t="shared" si="329"/>
        <v>4582.6819999999998</v>
      </c>
      <c r="AY275">
        <f t="shared" si="330"/>
        <v>2291.3409999999999</v>
      </c>
      <c r="AZ275">
        <f t="shared" si="331"/>
        <v>591.8853471525988</v>
      </c>
      <c r="BA275">
        <f t="shared" si="332"/>
        <v>24559.48</v>
      </c>
      <c r="BB275">
        <f t="shared" si="333"/>
        <v>22326.799999999999</v>
      </c>
      <c r="BC275">
        <f t="shared" si="334"/>
        <v>20094.12</v>
      </c>
      <c r="BD275">
        <f t="shared" si="335"/>
        <v>17861.439999999999</v>
      </c>
      <c r="BE275">
        <f t="shared" si="336"/>
        <v>15628.76</v>
      </c>
      <c r="BF275">
        <f t="shared" si="337"/>
        <v>13396.08</v>
      </c>
      <c r="BG275">
        <f t="shared" si="338"/>
        <v>11163.4</v>
      </c>
      <c r="BH275">
        <f t="shared" si="339"/>
        <v>8930.7199999999993</v>
      </c>
      <c r="BI275">
        <f t="shared" si="340"/>
        <v>6698.0399999999991</v>
      </c>
      <c r="BJ275">
        <f t="shared" si="341"/>
        <v>4465.3599999999997</v>
      </c>
      <c r="BK275">
        <f t="shared" si="342"/>
        <v>2232.6799999999998</v>
      </c>
      <c r="BL275">
        <f t="shared" si="343"/>
        <v>576.73239246391711</v>
      </c>
      <c r="BM275">
        <f t="shared" si="344"/>
        <v>13633.088000000002</v>
      </c>
      <c r="BN275">
        <f t="shared" si="345"/>
        <v>10667.721000000001</v>
      </c>
      <c r="BO275">
        <f t="shared" si="346"/>
        <v>9423.3000000000011</v>
      </c>
      <c r="BP275">
        <f t="shared" si="347"/>
        <v>8178.8790000000008</v>
      </c>
      <c r="BQ275">
        <f t="shared" si="348"/>
        <v>6934.4580000000005</v>
      </c>
      <c r="BR275">
        <f t="shared" si="349"/>
        <v>5690.0370000000003</v>
      </c>
      <c r="BS275">
        <f t="shared" si="350"/>
        <v>4741.6975000000002</v>
      </c>
      <c r="BT275">
        <f t="shared" si="351"/>
        <v>3793.3580000000002</v>
      </c>
      <c r="BU275">
        <f t="shared" si="352"/>
        <v>2845.0185000000001</v>
      </c>
      <c r="BV275">
        <f t="shared" si="353"/>
        <v>1896.6790000000001</v>
      </c>
      <c r="BW275">
        <f t="shared" si="354"/>
        <v>948.33950000000004</v>
      </c>
      <c r="BX275" s="16">
        <f t="shared" si="355"/>
        <v>269.45815547970687</v>
      </c>
      <c r="BY275">
        <f t="shared" si="356"/>
        <v>2720.8495799711977</v>
      </c>
      <c r="BZ275">
        <f t="shared" si="357"/>
        <v>608.93418478174283</v>
      </c>
      <c r="CA275">
        <f t="shared" si="358"/>
        <v>795.7142910242336</v>
      </c>
      <c r="CB275">
        <f t="shared" si="359"/>
        <v>5379.8599736615251</v>
      </c>
    </row>
    <row r="276" spans="1:80" x14ac:dyDescent="0.25">
      <c r="A276">
        <f>'Data Input'!A276</f>
        <v>0</v>
      </c>
      <c r="B276">
        <f>'Data Input'!C276</f>
        <v>60</v>
      </c>
      <c r="C276">
        <f t="shared" si="289"/>
        <v>61</v>
      </c>
      <c r="D276">
        <f t="shared" si="290"/>
        <v>62</v>
      </c>
      <c r="E276">
        <f t="shared" si="291"/>
        <v>63</v>
      </c>
      <c r="F276">
        <f t="shared" si="292"/>
        <v>64</v>
      </c>
      <c r="G276">
        <f t="shared" si="293"/>
        <v>65</v>
      </c>
      <c r="H276">
        <f t="shared" si="294"/>
        <v>66</v>
      </c>
      <c r="I276">
        <f t="shared" si="295"/>
        <v>67</v>
      </c>
      <c r="J276">
        <f t="shared" si="296"/>
        <v>68</v>
      </c>
      <c r="K276">
        <f t="shared" si="297"/>
        <v>69</v>
      </c>
      <c r="L276">
        <f t="shared" si="298"/>
        <v>70</v>
      </c>
      <c r="M276">
        <f>IF('Data Input'!D276&gt;=240,1,0)</f>
        <v>0</v>
      </c>
      <c r="N276">
        <f>_xlfn.IFS('Data Input'!F276&gt;=130,1,'Data Input'!G276=1,1,0=0,0)</f>
        <v>1</v>
      </c>
      <c r="O276">
        <f>'Data Input'!H276</f>
        <v>0</v>
      </c>
      <c r="P276">
        <f>'Data Input'!J276</f>
        <v>30</v>
      </c>
      <c r="Q276">
        <f t="shared" si="299"/>
        <v>0</v>
      </c>
      <c r="R276">
        <f>IF('Data Input'!I276&gt;=100,1,0)</f>
        <v>0</v>
      </c>
      <c r="S276" s="18">
        <f>'Data Input'!L276</f>
        <v>3</v>
      </c>
      <c r="T276" s="16">
        <f>'Data Input'!N276</f>
        <v>2016</v>
      </c>
      <c r="U276">
        <f t="shared" si="300"/>
        <v>0.76503583149089782</v>
      </c>
      <c r="V276">
        <f t="shared" si="301"/>
        <v>8.918312675548469E-2</v>
      </c>
      <c r="W276">
        <f t="shared" si="302"/>
        <v>0.41354296355795161</v>
      </c>
      <c r="X276" s="16">
        <f t="shared" si="303"/>
        <v>5.2599365663642358E-2</v>
      </c>
      <c r="Y276">
        <f t="shared" si="304"/>
        <v>3219.3806658785848</v>
      </c>
      <c r="Z276">
        <f t="shared" si="305"/>
        <v>41.02315221169841</v>
      </c>
      <c r="AA276">
        <f t="shared" si="306"/>
        <v>233.64876682505317</v>
      </c>
      <c r="AB276" s="16">
        <f t="shared" si="307"/>
        <v>268.80389392268825</v>
      </c>
      <c r="AC276">
        <f t="shared" si="308"/>
        <v>32207.706000000002</v>
      </c>
      <c r="AD276">
        <f t="shared" si="309"/>
        <v>29089.33</v>
      </c>
      <c r="AE276">
        <f t="shared" si="310"/>
        <v>25970.954000000002</v>
      </c>
      <c r="AF276">
        <f t="shared" si="311"/>
        <v>22852.578000000001</v>
      </c>
      <c r="AG276">
        <f t="shared" si="312"/>
        <v>19734.202000000001</v>
      </c>
      <c r="AH276">
        <f t="shared" si="313"/>
        <v>16615.826000000001</v>
      </c>
      <c r="AI276">
        <f t="shared" si="314"/>
        <v>13497.449999999999</v>
      </c>
      <c r="AJ276">
        <f t="shared" si="315"/>
        <v>10797.96</v>
      </c>
      <c r="AK276">
        <f t="shared" si="316"/>
        <v>8098.4699999999993</v>
      </c>
      <c r="AL276">
        <f t="shared" si="317"/>
        <v>5398.98</v>
      </c>
      <c r="AM276">
        <f t="shared" si="318"/>
        <v>2699.49</v>
      </c>
      <c r="AN276">
        <f t="shared" si="319"/>
        <v>1165.0260022673262</v>
      </c>
      <c r="AO276">
        <f t="shared" si="320"/>
        <v>27338.069</v>
      </c>
      <c r="AP276">
        <f t="shared" si="321"/>
        <v>24691.174999999999</v>
      </c>
      <c r="AQ276">
        <f t="shared" si="322"/>
        <v>22044.280999999999</v>
      </c>
      <c r="AR276">
        <f t="shared" si="323"/>
        <v>19397.386999999999</v>
      </c>
      <c r="AS276">
        <f t="shared" si="324"/>
        <v>16750.492999999999</v>
      </c>
      <c r="AT276">
        <f t="shared" si="325"/>
        <v>14103.599</v>
      </c>
      <c r="AU276">
        <f t="shared" si="326"/>
        <v>11456.705</v>
      </c>
      <c r="AV276">
        <f t="shared" si="327"/>
        <v>9165.3639999999996</v>
      </c>
      <c r="AW276">
        <f t="shared" si="328"/>
        <v>6874.0229999999992</v>
      </c>
      <c r="AX276">
        <f t="shared" si="329"/>
        <v>4582.6819999999998</v>
      </c>
      <c r="AY276">
        <f t="shared" si="330"/>
        <v>2291.3409999999999</v>
      </c>
      <c r="AZ276">
        <f t="shared" si="331"/>
        <v>988.8801185995685</v>
      </c>
      <c r="BA276">
        <f t="shared" si="332"/>
        <v>26638.186000000002</v>
      </c>
      <c r="BB276">
        <f t="shared" si="333"/>
        <v>24059.055</v>
      </c>
      <c r="BC276">
        <f t="shared" si="334"/>
        <v>21479.923999999999</v>
      </c>
      <c r="BD276">
        <f t="shared" si="335"/>
        <v>18900.792999999998</v>
      </c>
      <c r="BE276">
        <f t="shared" si="336"/>
        <v>16321.661999999998</v>
      </c>
      <c r="BF276">
        <f t="shared" si="337"/>
        <v>13742.530999999999</v>
      </c>
      <c r="BG276">
        <f t="shared" si="338"/>
        <v>11163.4</v>
      </c>
      <c r="BH276">
        <f t="shared" si="339"/>
        <v>8930.7199999999993</v>
      </c>
      <c r="BI276">
        <f t="shared" si="340"/>
        <v>6698.0399999999991</v>
      </c>
      <c r="BJ276">
        <f t="shared" si="341"/>
        <v>4465.3599999999997</v>
      </c>
      <c r="BK276">
        <f t="shared" si="342"/>
        <v>2232.6799999999998</v>
      </c>
      <c r="BL276">
        <f t="shared" si="343"/>
        <v>963.56371092912605</v>
      </c>
      <c r="BM276">
        <f t="shared" si="344"/>
        <v>25531.613000000005</v>
      </c>
      <c r="BN276">
        <f t="shared" si="345"/>
        <v>22566.246000000003</v>
      </c>
      <c r="BO276">
        <f t="shared" si="346"/>
        <v>19281.511000000002</v>
      </c>
      <c r="BP276">
        <f t="shared" si="347"/>
        <v>15996.776000000002</v>
      </c>
      <c r="BQ276">
        <f t="shared" si="348"/>
        <v>12712.041000000001</v>
      </c>
      <c r="BR276">
        <f t="shared" si="349"/>
        <v>9427.3060000000005</v>
      </c>
      <c r="BS276">
        <f t="shared" si="350"/>
        <v>6142.5709999999999</v>
      </c>
      <c r="BT276">
        <f t="shared" si="351"/>
        <v>4977.6840000000002</v>
      </c>
      <c r="BU276">
        <f t="shared" si="352"/>
        <v>3733.2629999999999</v>
      </c>
      <c r="BV276">
        <f t="shared" si="353"/>
        <v>2488.8420000000001</v>
      </c>
      <c r="BW276">
        <f t="shared" si="354"/>
        <v>1244.421</v>
      </c>
      <c r="BX276" s="16">
        <f t="shared" si="355"/>
        <v>776.78231177720238</v>
      </c>
      <c r="BY276">
        <f t="shared" si="356"/>
        <v>4384.4066681459108</v>
      </c>
      <c r="BZ276">
        <f t="shared" si="357"/>
        <v>1029.903270811267</v>
      </c>
      <c r="CA276">
        <f t="shared" si="358"/>
        <v>1197.2124777541792</v>
      </c>
      <c r="CB276">
        <f t="shared" si="359"/>
        <v>1045.5862056998906</v>
      </c>
    </row>
    <row r="277" spans="1:80" x14ac:dyDescent="0.25">
      <c r="A277">
        <f>'Data Input'!A277</f>
        <v>0</v>
      </c>
      <c r="B277">
        <f>'Data Input'!C277</f>
        <v>54</v>
      </c>
      <c r="C277">
        <f t="shared" si="289"/>
        <v>55</v>
      </c>
      <c r="D277">
        <f t="shared" si="290"/>
        <v>56</v>
      </c>
      <c r="E277">
        <f t="shared" si="291"/>
        <v>57</v>
      </c>
      <c r="F277">
        <f t="shared" si="292"/>
        <v>58</v>
      </c>
      <c r="G277">
        <f t="shared" si="293"/>
        <v>59</v>
      </c>
      <c r="H277">
        <f t="shared" si="294"/>
        <v>60</v>
      </c>
      <c r="I277">
        <f t="shared" si="295"/>
        <v>61</v>
      </c>
      <c r="J277">
        <f t="shared" si="296"/>
        <v>62</v>
      </c>
      <c r="K277">
        <f t="shared" si="297"/>
        <v>63</v>
      </c>
      <c r="L277">
        <f t="shared" si="298"/>
        <v>64</v>
      </c>
      <c r="M277">
        <f>IF('Data Input'!D277&gt;=240,1,0)</f>
        <v>0</v>
      </c>
      <c r="N277">
        <f>_xlfn.IFS('Data Input'!F277&gt;=130,1,'Data Input'!G277=1,1,0=0,0)</f>
        <v>0</v>
      </c>
      <c r="O277">
        <f>'Data Input'!H277</f>
        <v>0</v>
      </c>
      <c r="P277">
        <f>'Data Input'!J277</f>
        <v>35.1</v>
      </c>
      <c r="Q277">
        <f t="shared" si="299"/>
        <v>0</v>
      </c>
      <c r="R277">
        <f>IF('Data Input'!I277&gt;=100,1,0)</f>
        <v>0</v>
      </c>
      <c r="S277" s="18">
        <f>'Data Input'!L277</f>
        <v>3</v>
      </c>
      <c r="T277" s="16">
        <f>'Data Input'!N277</f>
        <v>2016</v>
      </c>
      <c r="U277">
        <f t="shared" si="300"/>
        <v>0.64663068684403968</v>
      </c>
      <c r="V277">
        <f t="shared" si="301"/>
        <v>7.906887081534679E-2</v>
      </c>
      <c r="W277">
        <f t="shared" si="302"/>
        <v>0.38778814938034267</v>
      </c>
      <c r="X277" s="16">
        <f t="shared" si="303"/>
        <v>8.2992805089143223E-2</v>
      </c>
      <c r="Y277">
        <f t="shared" si="304"/>
        <v>2721.1148099201928</v>
      </c>
      <c r="Z277">
        <f t="shared" si="305"/>
        <v>36.370717653332413</v>
      </c>
      <c r="AA277">
        <f t="shared" si="306"/>
        <v>219.09748412244352</v>
      </c>
      <c r="AB277" s="16">
        <f t="shared" si="307"/>
        <v>424.12658202356675</v>
      </c>
      <c r="AC277">
        <f t="shared" si="308"/>
        <v>35139.909</v>
      </c>
      <c r="AD277">
        <f t="shared" si="309"/>
        <v>31183.760000000002</v>
      </c>
      <c r="AE277">
        <f t="shared" si="310"/>
        <v>28065.384000000002</v>
      </c>
      <c r="AF277">
        <f t="shared" si="311"/>
        <v>24947.008000000002</v>
      </c>
      <c r="AG277">
        <f t="shared" si="312"/>
        <v>21828.632000000001</v>
      </c>
      <c r="AH277">
        <f t="shared" si="313"/>
        <v>18710.256000000001</v>
      </c>
      <c r="AI277">
        <f t="shared" si="314"/>
        <v>15591.880000000001</v>
      </c>
      <c r="AJ277">
        <f t="shared" si="315"/>
        <v>12473.504000000001</v>
      </c>
      <c r="AK277">
        <f t="shared" si="316"/>
        <v>9355.1280000000006</v>
      </c>
      <c r="AL277">
        <f t="shared" si="317"/>
        <v>6236.7520000000004</v>
      </c>
      <c r="AM277">
        <f t="shared" si="318"/>
        <v>3118.3760000000002</v>
      </c>
      <c r="AN277">
        <f t="shared" si="319"/>
        <v>1087.6873941080773</v>
      </c>
      <c r="AO277">
        <f t="shared" si="320"/>
        <v>29826.94</v>
      </c>
      <c r="AP277">
        <f t="shared" si="321"/>
        <v>26468.94</v>
      </c>
      <c r="AQ277">
        <f t="shared" si="322"/>
        <v>23822.045999999998</v>
      </c>
      <c r="AR277">
        <f t="shared" si="323"/>
        <v>21175.151999999998</v>
      </c>
      <c r="AS277">
        <f t="shared" si="324"/>
        <v>18528.257999999998</v>
      </c>
      <c r="AT277">
        <f t="shared" si="325"/>
        <v>15881.364</v>
      </c>
      <c r="AU277">
        <f t="shared" si="326"/>
        <v>13234.47</v>
      </c>
      <c r="AV277">
        <f t="shared" si="327"/>
        <v>10587.575999999999</v>
      </c>
      <c r="AW277">
        <f t="shared" si="328"/>
        <v>7940.6819999999989</v>
      </c>
      <c r="AX277">
        <f t="shared" si="329"/>
        <v>5293.7879999999996</v>
      </c>
      <c r="AY277">
        <f t="shared" si="330"/>
        <v>2646.8939999999998</v>
      </c>
      <c r="AZ277">
        <f t="shared" si="331"/>
        <v>923.2347975265933</v>
      </c>
      <c r="BA277">
        <f t="shared" si="332"/>
        <v>29063.341</v>
      </c>
      <c r="BB277">
        <f t="shared" si="333"/>
        <v>25791.31</v>
      </c>
      <c r="BC277">
        <f t="shared" si="334"/>
        <v>23212.179</v>
      </c>
      <c r="BD277">
        <f t="shared" si="335"/>
        <v>20633.047999999999</v>
      </c>
      <c r="BE277">
        <f t="shared" si="336"/>
        <v>18053.916999999998</v>
      </c>
      <c r="BF277">
        <f t="shared" si="337"/>
        <v>15474.785999999998</v>
      </c>
      <c r="BG277">
        <f t="shared" si="338"/>
        <v>12895.654999999999</v>
      </c>
      <c r="BH277">
        <f t="shared" si="339"/>
        <v>10316.523999999999</v>
      </c>
      <c r="BI277">
        <f t="shared" si="340"/>
        <v>7737.393</v>
      </c>
      <c r="BJ277">
        <f t="shared" si="341"/>
        <v>5158.2619999999997</v>
      </c>
      <c r="BK277">
        <f t="shared" si="342"/>
        <v>2579.1309999999999</v>
      </c>
      <c r="BL277">
        <f t="shared" si="343"/>
        <v>899.59910456457283</v>
      </c>
      <c r="BM277">
        <f t="shared" si="344"/>
        <v>44901.127999999997</v>
      </c>
      <c r="BN277">
        <f t="shared" si="345"/>
        <v>41935.760999999999</v>
      </c>
      <c r="BO277">
        <f t="shared" si="346"/>
        <v>36470.99</v>
      </c>
      <c r="BP277">
        <f t="shared" si="347"/>
        <v>31804.579999999998</v>
      </c>
      <c r="BQ277">
        <f t="shared" si="348"/>
        <v>27138.17</v>
      </c>
      <c r="BR277">
        <f t="shared" si="349"/>
        <v>22471.759999999998</v>
      </c>
      <c r="BS277">
        <f t="shared" si="350"/>
        <v>17805.349999999999</v>
      </c>
      <c r="BT277">
        <f t="shared" si="351"/>
        <v>13138.94</v>
      </c>
      <c r="BU277">
        <f t="shared" si="352"/>
        <v>9854.2049999999999</v>
      </c>
      <c r="BV277">
        <f t="shared" si="353"/>
        <v>6569.47</v>
      </c>
      <c r="BW277">
        <f t="shared" si="354"/>
        <v>3284.7350000000001</v>
      </c>
      <c r="BX277" s="16">
        <f t="shared" si="355"/>
        <v>1347.1847830890667</v>
      </c>
      <c r="BY277">
        <f t="shared" si="356"/>
        <v>3808.8022040282704</v>
      </c>
      <c r="BZ277">
        <f t="shared" si="357"/>
        <v>959.60551517992576</v>
      </c>
      <c r="CA277">
        <f t="shared" si="358"/>
        <v>1118.6965886870164</v>
      </c>
      <c r="CB277">
        <f t="shared" si="359"/>
        <v>1771.3113651126334</v>
      </c>
    </row>
    <row r="278" spans="1:80" x14ac:dyDescent="0.25">
      <c r="A278">
        <f>'Data Input'!A278</f>
        <v>1</v>
      </c>
      <c r="B278">
        <f>'Data Input'!C278</f>
        <v>55</v>
      </c>
      <c r="C278">
        <f t="shared" si="289"/>
        <v>56</v>
      </c>
      <c r="D278">
        <f t="shared" si="290"/>
        <v>57</v>
      </c>
      <c r="E278">
        <f t="shared" si="291"/>
        <v>58</v>
      </c>
      <c r="F278">
        <f t="shared" si="292"/>
        <v>59</v>
      </c>
      <c r="G278">
        <f t="shared" si="293"/>
        <v>60</v>
      </c>
      <c r="H278">
        <f t="shared" si="294"/>
        <v>61</v>
      </c>
      <c r="I278">
        <f t="shared" si="295"/>
        <v>62</v>
      </c>
      <c r="J278">
        <f t="shared" si="296"/>
        <v>63</v>
      </c>
      <c r="K278">
        <f t="shared" si="297"/>
        <v>64</v>
      </c>
      <c r="L278">
        <f t="shared" si="298"/>
        <v>65</v>
      </c>
      <c r="M278">
        <f>IF('Data Input'!D278&gt;=240,1,0)</f>
        <v>0</v>
      </c>
      <c r="N278">
        <f>_xlfn.IFS('Data Input'!F278&gt;=130,1,'Data Input'!G278=1,1,0=0,0)</f>
        <v>0</v>
      </c>
      <c r="O278">
        <f>'Data Input'!H278</f>
        <v>0</v>
      </c>
      <c r="P278">
        <f>'Data Input'!J278</f>
        <v>33.4</v>
      </c>
      <c r="Q278">
        <f t="shared" si="299"/>
        <v>0</v>
      </c>
      <c r="R278">
        <f>IF('Data Input'!I278&gt;=100,1,0)</f>
        <v>0</v>
      </c>
      <c r="S278" s="18">
        <f>'Data Input'!L278</f>
        <v>3</v>
      </c>
      <c r="T278" s="16">
        <f>'Data Input'!N278</f>
        <v>2016</v>
      </c>
      <c r="U278">
        <f t="shared" si="300"/>
        <v>0.61333827410131248</v>
      </c>
      <c r="V278">
        <f t="shared" si="301"/>
        <v>7.3646861004116076E-2</v>
      </c>
      <c r="W278">
        <f t="shared" si="302"/>
        <v>0.37180927532827401</v>
      </c>
      <c r="X278" s="16">
        <f t="shared" si="303"/>
        <v>6.1288981366265684E-2</v>
      </c>
      <c r="Y278">
        <f t="shared" si="304"/>
        <v>2581.0155550976938</v>
      </c>
      <c r="Z278">
        <f t="shared" si="305"/>
        <v>33.876659170843062</v>
      </c>
      <c r="AA278">
        <f t="shared" si="306"/>
        <v>210.06953649301792</v>
      </c>
      <c r="AB278" s="16">
        <f t="shared" si="307"/>
        <v>313.21132180867568</v>
      </c>
      <c r="AC278">
        <f t="shared" si="308"/>
        <v>34302.135999999999</v>
      </c>
      <c r="AD278">
        <f t="shared" si="309"/>
        <v>31183.760000000002</v>
      </c>
      <c r="AE278">
        <f t="shared" si="310"/>
        <v>28065.384000000002</v>
      </c>
      <c r="AF278">
        <f t="shared" si="311"/>
        <v>24947.008000000002</v>
      </c>
      <c r="AG278">
        <f t="shared" si="312"/>
        <v>21828.632000000001</v>
      </c>
      <c r="AH278">
        <f t="shared" si="313"/>
        <v>18710.256000000001</v>
      </c>
      <c r="AI278">
        <f t="shared" si="314"/>
        <v>15591.880000000001</v>
      </c>
      <c r="AJ278">
        <f t="shared" si="315"/>
        <v>12473.504000000001</v>
      </c>
      <c r="AK278">
        <f t="shared" si="316"/>
        <v>9355.1280000000006</v>
      </c>
      <c r="AL278">
        <f t="shared" si="317"/>
        <v>6236.7520000000004</v>
      </c>
      <c r="AM278">
        <f t="shared" si="318"/>
        <v>3118.3760000000002</v>
      </c>
      <c r="AN278">
        <f t="shared" si="319"/>
        <v>1027.440148756463</v>
      </c>
      <c r="AO278">
        <f t="shared" si="320"/>
        <v>29115.833999999999</v>
      </c>
      <c r="AP278">
        <f t="shared" si="321"/>
        <v>26468.94</v>
      </c>
      <c r="AQ278">
        <f t="shared" si="322"/>
        <v>23822.045999999998</v>
      </c>
      <c r="AR278">
        <f t="shared" si="323"/>
        <v>21175.151999999998</v>
      </c>
      <c r="AS278">
        <f t="shared" si="324"/>
        <v>18528.257999999998</v>
      </c>
      <c r="AT278">
        <f t="shared" si="325"/>
        <v>15881.364</v>
      </c>
      <c r="AU278">
        <f t="shared" si="326"/>
        <v>13234.47</v>
      </c>
      <c r="AV278">
        <f t="shared" si="327"/>
        <v>10587.575999999999</v>
      </c>
      <c r="AW278">
        <f t="shared" si="328"/>
        <v>7940.6819999999989</v>
      </c>
      <c r="AX278">
        <f t="shared" si="329"/>
        <v>5293.7879999999996</v>
      </c>
      <c r="AY278">
        <f t="shared" si="330"/>
        <v>2646.8939999999998</v>
      </c>
      <c r="AZ278">
        <f t="shared" si="331"/>
        <v>872.09661859332846</v>
      </c>
      <c r="BA278">
        <f t="shared" si="332"/>
        <v>28370.441000000003</v>
      </c>
      <c r="BB278">
        <f t="shared" si="333"/>
        <v>25791.31</v>
      </c>
      <c r="BC278">
        <f t="shared" si="334"/>
        <v>23212.179</v>
      </c>
      <c r="BD278">
        <f t="shared" si="335"/>
        <v>20633.047999999999</v>
      </c>
      <c r="BE278">
        <f t="shared" si="336"/>
        <v>18053.916999999998</v>
      </c>
      <c r="BF278">
        <f t="shared" si="337"/>
        <v>15474.785999999998</v>
      </c>
      <c r="BG278">
        <f t="shared" si="338"/>
        <v>12895.654999999999</v>
      </c>
      <c r="BH278">
        <f t="shared" si="339"/>
        <v>10316.523999999999</v>
      </c>
      <c r="BI278">
        <f t="shared" si="340"/>
        <v>7737.393</v>
      </c>
      <c r="BJ278">
        <f t="shared" si="341"/>
        <v>5158.2619999999997</v>
      </c>
      <c r="BK278">
        <f t="shared" si="342"/>
        <v>2579.1309999999999</v>
      </c>
      <c r="BL278">
        <f t="shared" si="343"/>
        <v>849.77011697832643</v>
      </c>
      <c r="BM278">
        <f t="shared" si="344"/>
        <v>42721.092000000004</v>
      </c>
      <c r="BN278">
        <f t="shared" si="345"/>
        <v>39755.725000000006</v>
      </c>
      <c r="BO278">
        <f t="shared" si="346"/>
        <v>35089.315000000002</v>
      </c>
      <c r="BP278">
        <f t="shared" si="347"/>
        <v>30422.904999999999</v>
      </c>
      <c r="BQ278">
        <f t="shared" si="348"/>
        <v>25756.494999999999</v>
      </c>
      <c r="BR278">
        <f t="shared" si="349"/>
        <v>21090.084999999999</v>
      </c>
      <c r="BS278">
        <f t="shared" si="350"/>
        <v>16423.674999999999</v>
      </c>
      <c r="BT278">
        <f t="shared" si="351"/>
        <v>13138.94</v>
      </c>
      <c r="BU278">
        <f t="shared" si="352"/>
        <v>9854.2049999999999</v>
      </c>
      <c r="BV278">
        <f t="shared" si="353"/>
        <v>6569.47</v>
      </c>
      <c r="BW278">
        <f t="shared" si="354"/>
        <v>3284.7350000000001</v>
      </c>
      <c r="BX278" s="16">
        <f t="shared" si="355"/>
        <v>1220.7048992162543</v>
      </c>
      <c r="BY278">
        <f t="shared" si="356"/>
        <v>3608.455703854157</v>
      </c>
      <c r="BZ278">
        <f t="shared" si="357"/>
        <v>905.97327776417148</v>
      </c>
      <c r="CA278">
        <f t="shared" si="358"/>
        <v>1059.8396534713443</v>
      </c>
      <c r="CB278">
        <f t="shared" si="359"/>
        <v>1533.9162210249299</v>
      </c>
    </row>
    <row r="279" spans="1:80" x14ac:dyDescent="0.25">
      <c r="A279">
        <f>'Data Input'!A279</f>
        <v>0</v>
      </c>
      <c r="B279">
        <f>'Data Input'!C279</f>
        <v>47</v>
      </c>
      <c r="C279">
        <f t="shared" si="289"/>
        <v>48</v>
      </c>
      <c r="D279">
        <f t="shared" si="290"/>
        <v>49</v>
      </c>
      <c r="E279">
        <f t="shared" si="291"/>
        <v>50</v>
      </c>
      <c r="F279">
        <f t="shared" si="292"/>
        <v>51</v>
      </c>
      <c r="G279">
        <f t="shared" si="293"/>
        <v>52</v>
      </c>
      <c r="H279">
        <f t="shared" si="294"/>
        <v>53</v>
      </c>
      <c r="I279">
        <f t="shared" si="295"/>
        <v>54</v>
      </c>
      <c r="J279">
        <f t="shared" si="296"/>
        <v>55</v>
      </c>
      <c r="K279">
        <f t="shared" si="297"/>
        <v>56</v>
      </c>
      <c r="L279">
        <f t="shared" si="298"/>
        <v>57</v>
      </c>
      <c r="M279">
        <f>IF('Data Input'!D279&gt;=240,1,0)</f>
        <v>0</v>
      </c>
      <c r="N279">
        <f>_xlfn.IFS('Data Input'!F279&gt;=130,1,'Data Input'!G279=1,1,0=0,0)</f>
        <v>1</v>
      </c>
      <c r="O279">
        <f>'Data Input'!H279</f>
        <v>0</v>
      </c>
      <c r="P279">
        <f>'Data Input'!J279</f>
        <v>38.299999999999997</v>
      </c>
      <c r="Q279">
        <f t="shared" si="299"/>
        <v>0</v>
      </c>
      <c r="R279">
        <f>IF('Data Input'!I279&gt;=100,1,0)</f>
        <v>0</v>
      </c>
      <c r="S279" s="18">
        <f>'Data Input'!L279</f>
        <v>3</v>
      </c>
      <c r="T279" s="16">
        <f>'Data Input'!N279</f>
        <v>2016</v>
      </c>
      <c r="U279">
        <f t="shared" si="300"/>
        <v>0.99244122692172299</v>
      </c>
      <c r="V279">
        <f t="shared" si="301"/>
        <v>0.12475434847686442</v>
      </c>
      <c r="W279">
        <f t="shared" si="302"/>
        <v>0.49547472356498584</v>
      </c>
      <c r="X279" s="16">
        <f t="shared" si="303"/>
        <v>0.21472021722705964</v>
      </c>
      <c r="Y279">
        <f t="shared" si="304"/>
        <v>4176.3352335355685</v>
      </c>
      <c r="Z279">
        <f t="shared" si="305"/>
        <v>57.385481007739308</v>
      </c>
      <c r="AA279">
        <f t="shared" si="306"/>
        <v>279.939615361682</v>
      </c>
      <c r="AB279" s="16">
        <f t="shared" si="307"/>
        <v>1097.3065885175604</v>
      </c>
      <c r="AC279">
        <f t="shared" si="308"/>
        <v>41004.32</v>
      </c>
      <c r="AD279">
        <f t="shared" si="309"/>
        <v>37048.171000000002</v>
      </c>
      <c r="AE279">
        <f t="shared" si="310"/>
        <v>33092.022000000004</v>
      </c>
      <c r="AF279">
        <f t="shared" si="311"/>
        <v>29135.873000000003</v>
      </c>
      <c r="AG279">
        <f t="shared" si="312"/>
        <v>25179.724000000002</v>
      </c>
      <c r="AH279">
        <f t="shared" si="313"/>
        <v>21223.575000000001</v>
      </c>
      <c r="AI279">
        <f t="shared" si="314"/>
        <v>17267.425999999999</v>
      </c>
      <c r="AJ279">
        <f t="shared" si="315"/>
        <v>13311.277</v>
      </c>
      <c r="AK279">
        <f t="shared" si="316"/>
        <v>9355.1280000000006</v>
      </c>
      <c r="AL279">
        <f t="shared" si="317"/>
        <v>6236.7520000000004</v>
      </c>
      <c r="AM279">
        <f t="shared" si="318"/>
        <v>3118.3760000000002</v>
      </c>
      <c r="AN279">
        <f t="shared" si="319"/>
        <v>1909.8692184122292</v>
      </c>
      <c r="AO279">
        <f t="shared" si="320"/>
        <v>34804.682000000001</v>
      </c>
      <c r="AP279">
        <f t="shared" si="321"/>
        <v>31446.682000000001</v>
      </c>
      <c r="AQ279">
        <f t="shared" si="322"/>
        <v>28088.682000000001</v>
      </c>
      <c r="AR279">
        <f t="shared" si="323"/>
        <v>24730.682000000001</v>
      </c>
      <c r="AS279">
        <f t="shared" si="324"/>
        <v>21372.682000000001</v>
      </c>
      <c r="AT279">
        <f t="shared" si="325"/>
        <v>18014.682000000001</v>
      </c>
      <c r="AU279">
        <f t="shared" si="326"/>
        <v>14656.681999999999</v>
      </c>
      <c r="AV279">
        <f t="shared" si="327"/>
        <v>11298.681999999999</v>
      </c>
      <c r="AW279">
        <f t="shared" si="328"/>
        <v>7940.6819999999989</v>
      </c>
      <c r="AX279">
        <f t="shared" si="329"/>
        <v>5293.7879999999996</v>
      </c>
      <c r="AY279">
        <f t="shared" si="330"/>
        <v>2646.8939999999998</v>
      </c>
      <c r="AZ279">
        <f t="shared" si="331"/>
        <v>1621.1070262642475</v>
      </c>
      <c r="BA279">
        <f t="shared" si="332"/>
        <v>33913.640999999996</v>
      </c>
      <c r="BB279">
        <f t="shared" si="333"/>
        <v>30641.609999999993</v>
      </c>
      <c r="BC279">
        <f t="shared" si="334"/>
        <v>27369.578999999994</v>
      </c>
      <c r="BD279">
        <f t="shared" si="335"/>
        <v>24097.547999999995</v>
      </c>
      <c r="BE279">
        <f t="shared" si="336"/>
        <v>20825.516999999996</v>
      </c>
      <c r="BF279">
        <f t="shared" si="337"/>
        <v>17553.485999999997</v>
      </c>
      <c r="BG279">
        <f t="shared" si="338"/>
        <v>14281.454999999998</v>
      </c>
      <c r="BH279">
        <f t="shared" si="339"/>
        <v>11009.423999999999</v>
      </c>
      <c r="BI279">
        <f t="shared" si="340"/>
        <v>7737.393</v>
      </c>
      <c r="BJ279">
        <f t="shared" si="341"/>
        <v>5158.2619999999997</v>
      </c>
      <c r="BK279">
        <f t="shared" si="342"/>
        <v>2579.1309999999999</v>
      </c>
      <c r="BL279">
        <f t="shared" si="343"/>
        <v>1579.6048483710454</v>
      </c>
      <c r="BM279">
        <f t="shared" si="344"/>
        <v>56016.355000000003</v>
      </c>
      <c r="BN279">
        <f t="shared" si="345"/>
        <v>53050.988000000005</v>
      </c>
      <c r="BO279">
        <f t="shared" si="346"/>
        <v>47586.217000000004</v>
      </c>
      <c r="BP279">
        <f t="shared" si="347"/>
        <v>42121.446000000004</v>
      </c>
      <c r="BQ279">
        <f t="shared" si="348"/>
        <v>36656.675000000003</v>
      </c>
      <c r="BR279">
        <f t="shared" si="349"/>
        <v>31191.904000000002</v>
      </c>
      <c r="BS279">
        <f t="shared" si="350"/>
        <v>25727.133000000002</v>
      </c>
      <c r="BT279">
        <f t="shared" si="351"/>
        <v>20262.362000000001</v>
      </c>
      <c r="BU279">
        <f t="shared" si="352"/>
        <v>14797.591</v>
      </c>
      <c r="BV279">
        <f t="shared" si="353"/>
        <v>9332.82</v>
      </c>
      <c r="BW279">
        <f t="shared" si="354"/>
        <v>4666.41</v>
      </c>
      <c r="BX279" s="16">
        <f t="shared" si="355"/>
        <v>2761.9679617020183</v>
      </c>
      <c r="BY279">
        <f t="shared" si="356"/>
        <v>6086.2044519477977</v>
      </c>
      <c r="BZ279">
        <f t="shared" si="357"/>
        <v>1678.4925072719868</v>
      </c>
      <c r="CA279">
        <f t="shared" si="358"/>
        <v>1859.5444637327273</v>
      </c>
      <c r="CB279">
        <f t="shared" si="359"/>
        <v>3859.2745502195785</v>
      </c>
    </row>
    <row r="280" spans="1:80" x14ac:dyDescent="0.25">
      <c r="A280">
        <f>'Data Input'!A280</f>
        <v>0</v>
      </c>
      <c r="B280">
        <f>'Data Input'!C280</f>
        <v>53</v>
      </c>
      <c r="C280">
        <f t="shared" si="289"/>
        <v>54</v>
      </c>
      <c r="D280">
        <f t="shared" si="290"/>
        <v>55</v>
      </c>
      <c r="E280">
        <f t="shared" si="291"/>
        <v>56</v>
      </c>
      <c r="F280">
        <f t="shared" si="292"/>
        <v>57</v>
      </c>
      <c r="G280">
        <f t="shared" si="293"/>
        <v>58</v>
      </c>
      <c r="H280">
        <f t="shared" si="294"/>
        <v>59</v>
      </c>
      <c r="I280">
        <f t="shared" si="295"/>
        <v>60</v>
      </c>
      <c r="J280">
        <f t="shared" si="296"/>
        <v>61</v>
      </c>
      <c r="K280">
        <f t="shared" si="297"/>
        <v>62</v>
      </c>
      <c r="L280">
        <f t="shared" si="298"/>
        <v>63</v>
      </c>
      <c r="M280">
        <f>IF('Data Input'!D280&gt;=240,1,0)</f>
        <v>0</v>
      </c>
      <c r="N280">
        <f>_xlfn.IFS('Data Input'!F280&gt;=130,1,'Data Input'!G280=1,1,0=0,0)</f>
        <v>1</v>
      </c>
      <c r="O280">
        <f>'Data Input'!H280</f>
        <v>0</v>
      </c>
      <c r="P280">
        <f>'Data Input'!J280</f>
        <v>34.299999999999997</v>
      </c>
      <c r="Q280">
        <f t="shared" si="299"/>
        <v>0</v>
      </c>
      <c r="R280">
        <f>IF('Data Input'!I280&gt;=100,1,0)</f>
        <v>1</v>
      </c>
      <c r="S280" s="18">
        <f>'Data Input'!L280</f>
        <v>3</v>
      </c>
      <c r="T280" s="16">
        <f>'Data Input'!N280</f>
        <v>2016</v>
      </c>
      <c r="U280">
        <f t="shared" si="300"/>
        <v>0.88790799653737751</v>
      </c>
      <c r="V280">
        <f t="shared" si="301"/>
        <v>7.1427998201102696E-2</v>
      </c>
      <c r="W280">
        <f t="shared" si="302"/>
        <v>0.5361019151945976</v>
      </c>
      <c r="X280" s="16">
        <f t="shared" si="303"/>
        <v>1</v>
      </c>
      <c r="Y280">
        <f t="shared" si="304"/>
        <v>3736.4443853051507</v>
      </c>
      <c r="Z280">
        <f t="shared" si="305"/>
        <v>32.856009303357943</v>
      </c>
      <c r="AA280">
        <f t="shared" si="306"/>
        <v>302.89368316192804</v>
      </c>
      <c r="AB280" s="16">
        <f t="shared" si="307"/>
        <v>5110.4018181818183</v>
      </c>
      <c r="AC280">
        <f t="shared" si="308"/>
        <v>35977.682000000001</v>
      </c>
      <c r="AD280">
        <f t="shared" si="309"/>
        <v>32021.533000000003</v>
      </c>
      <c r="AE280">
        <f t="shared" si="310"/>
        <v>28065.384000000002</v>
      </c>
      <c r="AF280">
        <f t="shared" si="311"/>
        <v>24947.008000000002</v>
      </c>
      <c r="AG280">
        <f t="shared" si="312"/>
        <v>21828.632000000001</v>
      </c>
      <c r="AH280">
        <f t="shared" si="313"/>
        <v>18710.256000000001</v>
      </c>
      <c r="AI280">
        <f t="shared" si="314"/>
        <v>15591.880000000001</v>
      </c>
      <c r="AJ280">
        <f t="shared" si="315"/>
        <v>12473.504000000001</v>
      </c>
      <c r="AK280">
        <f t="shared" si="316"/>
        <v>9355.1280000000006</v>
      </c>
      <c r="AL280">
        <f t="shared" si="317"/>
        <v>6236.7520000000004</v>
      </c>
      <c r="AM280">
        <f t="shared" si="318"/>
        <v>3118.3760000000002</v>
      </c>
      <c r="AN280">
        <f t="shared" si="319"/>
        <v>1505.8314889885537</v>
      </c>
      <c r="AO280">
        <f t="shared" si="320"/>
        <v>30538.045999999998</v>
      </c>
      <c r="AP280">
        <f t="shared" si="321"/>
        <v>27180.045999999998</v>
      </c>
      <c r="AQ280">
        <f t="shared" si="322"/>
        <v>23822.045999999998</v>
      </c>
      <c r="AR280">
        <f t="shared" si="323"/>
        <v>21175.151999999998</v>
      </c>
      <c r="AS280">
        <f t="shared" si="324"/>
        <v>18528.257999999998</v>
      </c>
      <c r="AT280">
        <f t="shared" si="325"/>
        <v>15881.364</v>
      </c>
      <c r="AU280">
        <f t="shared" si="326"/>
        <v>13234.47</v>
      </c>
      <c r="AV280">
        <f t="shared" si="327"/>
        <v>10587.575999999999</v>
      </c>
      <c r="AW280">
        <f t="shared" si="328"/>
        <v>7940.6819999999989</v>
      </c>
      <c r="AX280">
        <f t="shared" si="329"/>
        <v>5293.7879999999996</v>
      </c>
      <c r="AY280">
        <f t="shared" si="330"/>
        <v>2646.8939999999998</v>
      </c>
      <c r="AZ280">
        <f t="shared" si="331"/>
        <v>1278.1577088388385</v>
      </c>
      <c r="BA280">
        <f t="shared" si="332"/>
        <v>29756.240999999998</v>
      </c>
      <c r="BB280">
        <f t="shared" si="333"/>
        <v>26484.21</v>
      </c>
      <c r="BC280">
        <f t="shared" si="334"/>
        <v>23212.179</v>
      </c>
      <c r="BD280">
        <f t="shared" si="335"/>
        <v>20633.047999999999</v>
      </c>
      <c r="BE280">
        <f t="shared" si="336"/>
        <v>18053.916999999998</v>
      </c>
      <c r="BF280">
        <f t="shared" si="337"/>
        <v>15474.785999999998</v>
      </c>
      <c r="BG280">
        <f t="shared" si="338"/>
        <v>12895.654999999999</v>
      </c>
      <c r="BH280">
        <f t="shared" si="339"/>
        <v>10316.523999999999</v>
      </c>
      <c r="BI280">
        <f t="shared" si="340"/>
        <v>7737.393</v>
      </c>
      <c r="BJ280">
        <f t="shared" si="341"/>
        <v>5158.2619999999997</v>
      </c>
      <c r="BK280">
        <f t="shared" si="342"/>
        <v>2579.1309999999999</v>
      </c>
      <c r="BL280">
        <f t="shared" si="343"/>
        <v>1245.4356354424465</v>
      </c>
      <c r="BM280">
        <f t="shared" si="344"/>
        <v>47081.164000000004</v>
      </c>
      <c r="BN280">
        <f t="shared" si="345"/>
        <v>44115.797000000006</v>
      </c>
      <c r="BO280">
        <f t="shared" si="346"/>
        <v>38651.026000000005</v>
      </c>
      <c r="BP280">
        <f t="shared" si="347"/>
        <v>33186.255000000005</v>
      </c>
      <c r="BQ280">
        <f t="shared" si="348"/>
        <v>28519.845000000001</v>
      </c>
      <c r="BR280">
        <f t="shared" si="349"/>
        <v>23853.435000000001</v>
      </c>
      <c r="BS280">
        <f t="shared" si="350"/>
        <v>19187.025000000001</v>
      </c>
      <c r="BT280">
        <f t="shared" si="351"/>
        <v>14520.615</v>
      </c>
      <c r="BU280">
        <f t="shared" si="352"/>
        <v>9854.2049999999999</v>
      </c>
      <c r="BV280">
        <f t="shared" si="353"/>
        <v>6569.47</v>
      </c>
      <c r="BW280">
        <f t="shared" si="354"/>
        <v>3284.7350000000001</v>
      </c>
      <c r="BX280" s="16">
        <f t="shared" si="355"/>
        <v>1948.5459236655806</v>
      </c>
      <c r="BY280">
        <f t="shared" si="356"/>
        <v>5242.275874293704</v>
      </c>
      <c r="BZ280">
        <f t="shared" si="357"/>
        <v>1311.0137181421965</v>
      </c>
      <c r="CA280">
        <f t="shared" si="358"/>
        <v>1548.3293186043745</v>
      </c>
      <c r="CB280">
        <f t="shared" si="359"/>
        <v>7058.9477418473989</v>
      </c>
    </row>
    <row r="281" spans="1:80" x14ac:dyDescent="0.25">
      <c r="A281">
        <f>'Data Input'!A281</f>
        <v>1</v>
      </c>
      <c r="B281">
        <f>'Data Input'!C281</f>
        <v>47</v>
      </c>
      <c r="C281">
        <f t="shared" si="289"/>
        <v>48</v>
      </c>
      <c r="D281">
        <f t="shared" si="290"/>
        <v>49</v>
      </c>
      <c r="E281">
        <f t="shared" si="291"/>
        <v>50</v>
      </c>
      <c r="F281">
        <f t="shared" si="292"/>
        <v>51</v>
      </c>
      <c r="G281">
        <f t="shared" si="293"/>
        <v>52</v>
      </c>
      <c r="H281">
        <f t="shared" si="294"/>
        <v>53</v>
      </c>
      <c r="I281">
        <f t="shared" si="295"/>
        <v>54</v>
      </c>
      <c r="J281">
        <f t="shared" si="296"/>
        <v>55</v>
      </c>
      <c r="K281">
        <f t="shared" si="297"/>
        <v>56</v>
      </c>
      <c r="L281">
        <f t="shared" si="298"/>
        <v>57</v>
      </c>
      <c r="M281">
        <f>IF('Data Input'!D281&gt;=240,1,0)</f>
        <v>1</v>
      </c>
      <c r="N281">
        <f>_xlfn.IFS('Data Input'!F281&gt;=130,1,'Data Input'!G281=1,1,0=0,0)</f>
        <v>1</v>
      </c>
      <c r="O281">
        <f>'Data Input'!H281</f>
        <v>0</v>
      </c>
      <c r="P281">
        <f>'Data Input'!J281</f>
        <v>25.4</v>
      </c>
      <c r="Q281">
        <f t="shared" si="299"/>
        <v>0</v>
      </c>
      <c r="R281">
        <f>IF('Data Input'!I281&gt;=100,1,0)</f>
        <v>1</v>
      </c>
      <c r="S281" s="18">
        <f>'Data Input'!L281</f>
        <v>3</v>
      </c>
      <c r="T281" s="16">
        <f>'Data Input'!N281</f>
        <v>2016</v>
      </c>
      <c r="U281">
        <f t="shared" si="300"/>
        <v>0.76558006136602064</v>
      </c>
      <c r="V281">
        <f t="shared" si="301"/>
        <v>4.5400273014865981E-2</v>
      </c>
      <c r="W281">
        <f t="shared" si="302"/>
        <v>0.51200349318958649</v>
      </c>
      <c r="X281" s="16">
        <f t="shared" si="303"/>
        <v>1</v>
      </c>
      <c r="Y281">
        <f t="shared" si="304"/>
        <v>3221.670863364302</v>
      </c>
      <c r="Z281">
        <f t="shared" si="305"/>
        <v>20.883572690245142</v>
      </c>
      <c r="AA281">
        <f t="shared" si="306"/>
        <v>289.27824999034772</v>
      </c>
      <c r="AB281" s="16">
        <f t="shared" si="307"/>
        <v>5110.4018181818183</v>
      </c>
      <c r="AC281">
        <f t="shared" si="308"/>
        <v>41004.32</v>
      </c>
      <c r="AD281">
        <f t="shared" si="309"/>
        <v>37048.171000000002</v>
      </c>
      <c r="AE281">
        <f t="shared" si="310"/>
        <v>33092.022000000004</v>
      </c>
      <c r="AF281">
        <f t="shared" si="311"/>
        <v>29135.873000000003</v>
      </c>
      <c r="AG281">
        <f t="shared" si="312"/>
        <v>25179.724000000002</v>
      </c>
      <c r="AH281">
        <f t="shared" si="313"/>
        <v>21223.575000000001</v>
      </c>
      <c r="AI281">
        <f t="shared" si="314"/>
        <v>17267.425999999999</v>
      </c>
      <c r="AJ281">
        <f t="shared" si="315"/>
        <v>13311.277</v>
      </c>
      <c r="AK281">
        <f t="shared" si="316"/>
        <v>9355.1280000000006</v>
      </c>
      <c r="AL281">
        <f t="shared" si="317"/>
        <v>6236.7520000000004</v>
      </c>
      <c r="AM281">
        <f t="shared" si="318"/>
        <v>3118.3760000000002</v>
      </c>
      <c r="AN281">
        <f t="shared" si="319"/>
        <v>1473.2940891304117</v>
      </c>
      <c r="AO281">
        <f t="shared" si="320"/>
        <v>34804.682000000001</v>
      </c>
      <c r="AP281">
        <f t="shared" si="321"/>
        <v>31446.682000000001</v>
      </c>
      <c r="AQ281">
        <f t="shared" si="322"/>
        <v>28088.682000000001</v>
      </c>
      <c r="AR281">
        <f t="shared" si="323"/>
        <v>24730.682000000001</v>
      </c>
      <c r="AS281">
        <f t="shared" si="324"/>
        <v>21372.682000000001</v>
      </c>
      <c r="AT281">
        <f t="shared" si="325"/>
        <v>18014.682000000001</v>
      </c>
      <c r="AU281">
        <f t="shared" si="326"/>
        <v>14656.681999999999</v>
      </c>
      <c r="AV281">
        <f t="shared" si="327"/>
        <v>11298.681999999999</v>
      </c>
      <c r="AW281">
        <f t="shared" si="328"/>
        <v>7940.6819999999989</v>
      </c>
      <c r="AX281">
        <f t="shared" si="329"/>
        <v>5293.7879999999996</v>
      </c>
      <c r="AY281">
        <f t="shared" si="330"/>
        <v>2646.8939999999998</v>
      </c>
      <c r="AZ281">
        <f t="shared" si="331"/>
        <v>1250.5397629417084</v>
      </c>
      <c r="BA281">
        <f t="shared" si="332"/>
        <v>33913.640999999996</v>
      </c>
      <c r="BB281">
        <f t="shared" si="333"/>
        <v>30641.609999999993</v>
      </c>
      <c r="BC281">
        <f t="shared" si="334"/>
        <v>27369.578999999994</v>
      </c>
      <c r="BD281">
        <f t="shared" si="335"/>
        <v>24097.547999999995</v>
      </c>
      <c r="BE281">
        <f t="shared" si="336"/>
        <v>20825.516999999996</v>
      </c>
      <c r="BF281">
        <f t="shared" si="337"/>
        <v>17553.485999999997</v>
      </c>
      <c r="BG281">
        <f t="shared" si="338"/>
        <v>14281.454999999998</v>
      </c>
      <c r="BH281">
        <f t="shared" si="339"/>
        <v>11009.423999999999</v>
      </c>
      <c r="BI281">
        <f t="shared" si="340"/>
        <v>7737.393</v>
      </c>
      <c r="BJ281">
        <f t="shared" si="341"/>
        <v>5158.2619999999997</v>
      </c>
      <c r="BK281">
        <f t="shared" si="342"/>
        <v>2579.1309999999999</v>
      </c>
      <c r="BL281">
        <f t="shared" si="343"/>
        <v>1218.5245271409419</v>
      </c>
      <c r="BM281">
        <f t="shared" si="344"/>
        <v>56016.355000000003</v>
      </c>
      <c r="BN281">
        <f t="shared" si="345"/>
        <v>53050.988000000005</v>
      </c>
      <c r="BO281">
        <f t="shared" si="346"/>
        <v>47586.217000000004</v>
      </c>
      <c r="BP281">
        <f t="shared" si="347"/>
        <v>42121.446000000004</v>
      </c>
      <c r="BQ281">
        <f t="shared" si="348"/>
        <v>36656.675000000003</v>
      </c>
      <c r="BR281">
        <f t="shared" si="349"/>
        <v>31191.904000000002</v>
      </c>
      <c r="BS281">
        <f t="shared" si="350"/>
        <v>25727.133000000002</v>
      </c>
      <c r="BT281">
        <f t="shared" si="351"/>
        <v>20262.362000000001</v>
      </c>
      <c r="BU281">
        <f t="shared" si="352"/>
        <v>14797.591</v>
      </c>
      <c r="BV281">
        <f t="shared" si="353"/>
        <v>9332.82</v>
      </c>
      <c r="BW281">
        <f t="shared" si="354"/>
        <v>4666.41</v>
      </c>
      <c r="BX281" s="16">
        <f t="shared" si="355"/>
        <v>2130.6124173916364</v>
      </c>
      <c r="BY281">
        <f t="shared" si="356"/>
        <v>4694.9649524947135</v>
      </c>
      <c r="BZ281">
        <f t="shared" si="357"/>
        <v>1271.4233356319535</v>
      </c>
      <c r="CA281">
        <f t="shared" si="358"/>
        <v>1507.8027771312895</v>
      </c>
      <c r="CB281">
        <f t="shared" si="359"/>
        <v>7241.0142355734552</v>
      </c>
    </row>
    <row r="282" spans="1:80" x14ac:dyDescent="0.25">
      <c r="A282">
        <f>'Data Input'!A282</f>
        <v>0</v>
      </c>
      <c r="B282">
        <f>'Data Input'!C282</f>
        <v>55</v>
      </c>
      <c r="C282">
        <f t="shared" si="289"/>
        <v>56</v>
      </c>
      <c r="D282">
        <f t="shared" si="290"/>
        <v>57</v>
      </c>
      <c r="E282">
        <f t="shared" si="291"/>
        <v>58</v>
      </c>
      <c r="F282">
        <f t="shared" si="292"/>
        <v>59</v>
      </c>
      <c r="G282">
        <f t="shared" si="293"/>
        <v>60</v>
      </c>
      <c r="H282">
        <f t="shared" si="294"/>
        <v>61</v>
      </c>
      <c r="I282">
        <f t="shared" si="295"/>
        <v>62</v>
      </c>
      <c r="J282">
        <f t="shared" si="296"/>
        <v>63</v>
      </c>
      <c r="K282">
        <f t="shared" si="297"/>
        <v>64</v>
      </c>
      <c r="L282">
        <f t="shared" si="298"/>
        <v>65</v>
      </c>
      <c r="M282">
        <f>IF('Data Input'!D282&gt;=240,1,0)</f>
        <v>1</v>
      </c>
      <c r="N282">
        <f>_xlfn.IFS('Data Input'!F282&gt;=130,1,'Data Input'!G282=1,1,0=0,0)</f>
        <v>0</v>
      </c>
      <c r="O282">
        <f>'Data Input'!H282</f>
        <v>0</v>
      </c>
      <c r="P282">
        <f>'Data Input'!J282</f>
        <v>24.4</v>
      </c>
      <c r="Q282">
        <f t="shared" si="299"/>
        <v>0</v>
      </c>
      <c r="R282">
        <f>IF('Data Input'!I282&gt;=100,1,0)</f>
        <v>0</v>
      </c>
      <c r="S282" s="18">
        <f>'Data Input'!L282</f>
        <v>3</v>
      </c>
      <c r="T282" s="16">
        <f>'Data Input'!N282</f>
        <v>2016</v>
      </c>
      <c r="U282">
        <f t="shared" si="300"/>
        <v>0.52325306414791706</v>
      </c>
      <c r="V282">
        <f t="shared" si="301"/>
        <v>4.66497852017803E-2</v>
      </c>
      <c r="W282">
        <f t="shared" si="302"/>
        <v>0.34862474277602451</v>
      </c>
      <c r="X282" s="16">
        <f t="shared" si="303"/>
        <v>1.5007460838641204E-2</v>
      </c>
      <c r="Y282">
        <f t="shared" si="304"/>
        <v>2201.924052101831</v>
      </c>
      <c r="Z282">
        <f t="shared" si="305"/>
        <v>21.458333079334167</v>
      </c>
      <c r="AA282">
        <f t="shared" si="306"/>
        <v>196.97044421577911</v>
      </c>
      <c r="AB282" s="16">
        <f t="shared" si="307"/>
        <v>76.694155156084449</v>
      </c>
      <c r="AC282">
        <f t="shared" si="308"/>
        <v>34302.135999999999</v>
      </c>
      <c r="AD282">
        <f t="shared" si="309"/>
        <v>31183.760000000002</v>
      </c>
      <c r="AE282">
        <f t="shared" si="310"/>
        <v>28065.384000000002</v>
      </c>
      <c r="AF282">
        <f t="shared" si="311"/>
        <v>24947.008000000002</v>
      </c>
      <c r="AG282">
        <f t="shared" si="312"/>
        <v>21828.632000000001</v>
      </c>
      <c r="AH282">
        <f t="shared" si="313"/>
        <v>18710.256000000001</v>
      </c>
      <c r="AI282">
        <f t="shared" si="314"/>
        <v>15591.880000000001</v>
      </c>
      <c r="AJ282">
        <f t="shared" si="315"/>
        <v>12473.504000000001</v>
      </c>
      <c r="AK282">
        <f t="shared" si="316"/>
        <v>9355.1280000000006</v>
      </c>
      <c r="AL282">
        <f t="shared" si="317"/>
        <v>6236.7520000000004</v>
      </c>
      <c r="AM282">
        <f t="shared" si="318"/>
        <v>3118.3760000000002</v>
      </c>
      <c r="AN282">
        <f t="shared" si="319"/>
        <v>876.53294889046401</v>
      </c>
      <c r="AO282">
        <f t="shared" si="320"/>
        <v>29115.833999999999</v>
      </c>
      <c r="AP282">
        <f t="shared" si="321"/>
        <v>26468.94</v>
      </c>
      <c r="AQ282">
        <f t="shared" si="322"/>
        <v>23822.045999999998</v>
      </c>
      <c r="AR282">
        <f t="shared" si="323"/>
        <v>21175.151999999998</v>
      </c>
      <c r="AS282">
        <f t="shared" si="324"/>
        <v>18528.257999999998</v>
      </c>
      <c r="AT282">
        <f t="shared" si="325"/>
        <v>15881.364</v>
      </c>
      <c r="AU282">
        <f t="shared" si="326"/>
        <v>13234.47</v>
      </c>
      <c r="AV282">
        <f t="shared" si="327"/>
        <v>10587.575999999999</v>
      </c>
      <c r="AW282">
        <f t="shared" si="328"/>
        <v>7940.6819999999989</v>
      </c>
      <c r="AX282">
        <f t="shared" si="329"/>
        <v>5293.7879999999996</v>
      </c>
      <c r="AY282">
        <f t="shared" si="330"/>
        <v>2646.8939999999998</v>
      </c>
      <c r="AZ282">
        <f t="shared" si="331"/>
        <v>744.00579122609827</v>
      </c>
      <c r="BA282">
        <f t="shared" si="332"/>
        <v>28370.441000000003</v>
      </c>
      <c r="BB282">
        <f t="shared" si="333"/>
        <v>25791.31</v>
      </c>
      <c r="BC282">
        <f t="shared" si="334"/>
        <v>23212.179</v>
      </c>
      <c r="BD282">
        <f t="shared" si="335"/>
        <v>20633.047999999999</v>
      </c>
      <c r="BE282">
        <f t="shared" si="336"/>
        <v>18053.916999999998</v>
      </c>
      <c r="BF282">
        <f t="shared" si="337"/>
        <v>15474.785999999998</v>
      </c>
      <c r="BG282">
        <f t="shared" si="338"/>
        <v>12895.654999999999</v>
      </c>
      <c r="BH282">
        <f t="shared" si="339"/>
        <v>10316.523999999999</v>
      </c>
      <c r="BI282">
        <f t="shared" si="340"/>
        <v>7737.393</v>
      </c>
      <c r="BJ282">
        <f t="shared" si="341"/>
        <v>5158.2619999999997</v>
      </c>
      <c r="BK282">
        <f t="shared" si="342"/>
        <v>2579.1309999999999</v>
      </c>
      <c r="BL282">
        <f t="shared" si="343"/>
        <v>724.95853643204384</v>
      </c>
      <c r="BM282">
        <f t="shared" si="344"/>
        <v>42721.092000000004</v>
      </c>
      <c r="BN282">
        <f t="shared" si="345"/>
        <v>39755.725000000006</v>
      </c>
      <c r="BO282">
        <f t="shared" si="346"/>
        <v>35089.315000000002</v>
      </c>
      <c r="BP282">
        <f t="shared" si="347"/>
        <v>30422.904999999999</v>
      </c>
      <c r="BQ282">
        <f t="shared" si="348"/>
        <v>25756.494999999999</v>
      </c>
      <c r="BR282">
        <f t="shared" si="349"/>
        <v>21090.084999999999</v>
      </c>
      <c r="BS282">
        <f t="shared" si="350"/>
        <v>16423.674999999999</v>
      </c>
      <c r="BT282">
        <f t="shared" si="351"/>
        <v>13138.94</v>
      </c>
      <c r="BU282">
        <f t="shared" si="352"/>
        <v>9854.2049999999999</v>
      </c>
      <c r="BV282">
        <f t="shared" si="353"/>
        <v>6569.47</v>
      </c>
      <c r="BW282">
        <f t="shared" si="354"/>
        <v>3284.7350000000001</v>
      </c>
      <c r="BX282" s="16">
        <f t="shared" si="355"/>
        <v>1041.4115764602868</v>
      </c>
      <c r="BY282">
        <f t="shared" si="356"/>
        <v>3078.457000992295</v>
      </c>
      <c r="BZ282">
        <f t="shared" si="357"/>
        <v>765.46412430543239</v>
      </c>
      <c r="CA282">
        <f t="shared" si="358"/>
        <v>921.92898064782298</v>
      </c>
      <c r="CB282">
        <f t="shared" si="359"/>
        <v>1118.1057316163713</v>
      </c>
    </row>
    <row r="283" spans="1:80" x14ac:dyDescent="0.25">
      <c r="A283">
        <f>'Data Input'!A283</f>
        <v>1</v>
      </c>
      <c r="B283">
        <f>'Data Input'!C283</f>
        <v>39</v>
      </c>
      <c r="C283">
        <f t="shared" si="289"/>
        <v>40</v>
      </c>
      <c r="D283">
        <f t="shared" si="290"/>
        <v>41</v>
      </c>
      <c r="E283">
        <f t="shared" si="291"/>
        <v>42</v>
      </c>
      <c r="F283">
        <f t="shared" si="292"/>
        <v>43</v>
      </c>
      <c r="G283">
        <f t="shared" si="293"/>
        <v>44</v>
      </c>
      <c r="H283">
        <f t="shared" si="294"/>
        <v>45</v>
      </c>
      <c r="I283">
        <f t="shared" si="295"/>
        <v>46</v>
      </c>
      <c r="J283">
        <f t="shared" si="296"/>
        <v>47</v>
      </c>
      <c r="K283">
        <f t="shared" si="297"/>
        <v>48</v>
      </c>
      <c r="L283">
        <f t="shared" si="298"/>
        <v>49</v>
      </c>
      <c r="M283">
        <f>IF('Data Input'!D283&gt;=240,1,0)</f>
        <v>0</v>
      </c>
      <c r="N283">
        <f>_xlfn.IFS('Data Input'!F283&gt;=130,1,'Data Input'!G283=1,1,0=0,0)</f>
        <v>1</v>
      </c>
      <c r="O283">
        <f>'Data Input'!H283</f>
        <v>0</v>
      </c>
      <c r="P283">
        <f>'Data Input'!J283</f>
        <v>27</v>
      </c>
      <c r="Q283">
        <f t="shared" si="299"/>
        <v>0</v>
      </c>
      <c r="R283">
        <f>IF('Data Input'!I283&gt;=100,1,0)</f>
        <v>0</v>
      </c>
      <c r="S283" s="18">
        <f>'Data Input'!L283</f>
        <v>3</v>
      </c>
      <c r="T283" s="16">
        <f>'Data Input'!N283</f>
        <v>2016</v>
      </c>
      <c r="U283">
        <f t="shared" si="300"/>
        <v>0.67651457073043353</v>
      </c>
      <c r="V283">
        <f t="shared" si="301"/>
        <v>7.8756033760064972E-2</v>
      </c>
      <c r="W283">
        <f t="shared" si="302"/>
        <v>0.38483827964374789</v>
      </c>
      <c r="X283" s="16">
        <f t="shared" si="303"/>
        <v>3.0257807643631646E-2</v>
      </c>
      <c r="Y283">
        <f t="shared" si="304"/>
        <v>2846.8704857265511</v>
      </c>
      <c r="Z283">
        <f t="shared" si="305"/>
        <v>36.226816417715597</v>
      </c>
      <c r="AA283">
        <f t="shared" si="306"/>
        <v>217.43082917486561</v>
      </c>
      <c r="AB283" s="16">
        <f t="shared" si="307"/>
        <v>154.62955519621087</v>
      </c>
      <c r="AC283">
        <f t="shared" si="308"/>
        <v>49940.567000000003</v>
      </c>
      <c r="AD283">
        <f t="shared" si="309"/>
        <v>44913.93</v>
      </c>
      <c r="AE283">
        <f t="shared" si="310"/>
        <v>39887.292999999998</v>
      </c>
      <c r="AF283">
        <f t="shared" si="311"/>
        <v>34860.655999999995</v>
      </c>
      <c r="AG283">
        <f t="shared" si="312"/>
        <v>29834.018999999997</v>
      </c>
      <c r="AH283">
        <f t="shared" si="313"/>
        <v>24807.381999999998</v>
      </c>
      <c r="AI283">
        <f t="shared" si="314"/>
        <v>19780.744999999999</v>
      </c>
      <c r="AJ283">
        <f t="shared" si="315"/>
        <v>15824.596</v>
      </c>
      <c r="AK283">
        <f t="shared" si="316"/>
        <v>11868.447</v>
      </c>
      <c r="AL283">
        <f t="shared" si="317"/>
        <v>7912.2979999999998</v>
      </c>
      <c r="AM283">
        <f t="shared" si="318"/>
        <v>3956.1489999999999</v>
      </c>
      <c r="AN283">
        <f t="shared" si="319"/>
        <v>1563.4192073295446</v>
      </c>
      <c r="AO283">
        <f t="shared" si="320"/>
        <v>42389.810000000012</v>
      </c>
      <c r="AP283">
        <f t="shared" si="321"/>
        <v>38123.17500000001</v>
      </c>
      <c r="AQ283">
        <f t="shared" si="322"/>
        <v>33856.540000000008</v>
      </c>
      <c r="AR283">
        <f t="shared" si="323"/>
        <v>29589.905000000006</v>
      </c>
      <c r="AS283">
        <f t="shared" si="324"/>
        <v>25323.270000000004</v>
      </c>
      <c r="AT283">
        <f t="shared" si="325"/>
        <v>21056.635000000002</v>
      </c>
      <c r="AU283">
        <f t="shared" si="326"/>
        <v>16790</v>
      </c>
      <c r="AV283">
        <f t="shared" si="327"/>
        <v>13432</v>
      </c>
      <c r="AW283">
        <f t="shared" si="328"/>
        <v>10074</v>
      </c>
      <c r="AX283">
        <f t="shared" si="329"/>
        <v>6716</v>
      </c>
      <c r="AY283">
        <f t="shared" si="330"/>
        <v>3358</v>
      </c>
      <c r="AZ283">
        <f t="shared" si="331"/>
        <v>1327.038318262978</v>
      </c>
      <c r="BA283">
        <f t="shared" si="332"/>
        <v>41304.584999999992</v>
      </c>
      <c r="BB283">
        <f t="shared" si="333"/>
        <v>37147.179999999993</v>
      </c>
      <c r="BC283">
        <f t="shared" si="334"/>
        <v>32989.774999999994</v>
      </c>
      <c r="BD283">
        <f t="shared" si="335"/>
        <v>28832.369999999995</v>
      </c>
      <c r="BE283">
        <f t="shared" si="336"/>
        <v>24674.964999999997</v>
      </c>
      <c r="BF283">
        <f t="shared" si="337"/>
        <v>20517.559999999998</v>
      </c>
      <c r="BG283">
        <f t="shared" si="338"/>
        <v>16360.154999999999</v>
      </c>
      <c r="BH283">
        <f t="shared" si="339"/>
        <v>13088.124</v>
      </c>
      <c r="BI283">
        <f t="shared" si="340"/>
        <v>9816.0930000000008</v>
      </c>
      <c r="BJ283">
        <f t="shared" si="341"/>
        <v>6544.0619999999999</v>
      </c>
      <c r="BK283">
        <f t="shared" si="342"/>
        <v>3272.0309999999999</v>
      </c>
      <c r="BL283">
        <f t="shared" si="343"/>
        <v>1293.06461753944</v>
      </c>
      <c r="BM283">
        <f t="shared" si="344"/>
        <v>58262.324999999997</v>
      </c>
      <c r="BN283">
        <f t="shared" si="345"/>
        <v>55296.957999999999</v>
      </c>
      <c r="BO283">
        <f t="shared" si="346"/>
        <v>49723.978999999999</v>
      </c>
      <c r="BP283">
        <f t="shared" si="347"/>
        <v>44151</v>
      </c>
      <c r="BQ283">
        <f t="shared" si="348"/>
        <v>38578.021000000001</v>
      </c>
      <c r="BR283">
        <f t="shared" si="349"/>
        <v>33005.042000000001</v>
      </c>
      <c r="BS283">
        <f t="shared" si="350"/>
        <v>27432.062999999998</v>
      </c>
      <c r="BT283">
        <f t="shared" si="351"/>
        <v>21859.083999999999</v>
      </c>
      <c r="BU283">
        <f t="shared" si="352"/>
        <v>16394.312999999998</v>
      </c>
      <c r="BV283">
        <f t="shared" si="353"/>
        <v>10929.541999999999</v>
      </c>
      <c r="BW283">
        <f t="shared" si="354"/>
        <v>5464.7709999999997</v>
      </c>
      <c r="BX283" s="16">
        <f t="shared" si="355"/>
        <v>1988.3508350270267</v>
      </c>
      <c r="BY283">
        <f t="shared" si="356"/>
        <v>4410.2896930560955</v>
      </c>
      <c r="BZ283">
        <f t="shared" si="357"/>
        <v>1363.2651346806936</v>
      </c>
      <c r="CA283">
        <f t="shared" si="358"/>
        <v>1510.4954467143057</v>
      </c>
      <c r="CB283">
        <f t="shared" si="359"/>
        <v>2142.9803902232375</v>
      </c>
    </row>
    <row r="284" spans="1:80" x14ac:dyDescent="0.25">
      <c r="A284">
        <f>'Data Input'!A284</f>
        <v>0</v>
      </c>
      <c r="B284">
        <f>'Data Input'!C284</f>
        <v>50</v>
      </c>
      <c r="C284">
        <f t="shared" si="289"/>
        <v>51</v>
      </c>
      <c r="D284">
        <f t="shared" si="290"/>
        <v>52</v>
      </c>
      <c r="E284">
        <f t="shared" si="291"/>
        <v>53</v>
      </c>
      <c r="F284">
        <f t="shared" si="292"/>
        <v>54</v>
      </c>
      <c r="G284">
        <f t="shared" si="293"/>
        <v>55</v>
      </c>
      <c r="H284">
        <f t="shared" si="294"/>
        <v>56</v>
      </c>
      <c r="I284">
        <f t="shared" si="295"/>
        <v>57</v>
      </c>
      <c r="J284">
        <f t="shared" si="296"/>
        <v>58</v>
      </c>
      <c r="K284">
        <f t="shared" si="297"/>
        <v>59</v>
      </c>
      <c r="L284">
        <f t="shared" si="298"/>
        <v>60</v>
      </c>
      <c r="M284">
        <f>IF('Data Input'!D284&gt;=240,1,0)</f>
        <v>0</v>
      </c>
      <c r="N284">
        <f>_xlfn.IFS('Data Input'!F284&gt;=130,1,'Data Input'!G284=1,1,0=0,0)</f>
        <v>0</v>
      </c>
      <c r="O284">
        <f>'Data Input'!H284</f>
        <v>0</v>
      </c>
      <c r="P284">
        <f>'Data Input'!J284</f>
        <v>26.5</v>
      </c>
      <c r="Q284">
        <f t="shared" si="299"/>
        <v>0</v>
      </c>
      <c r="R284">
        <f>IF('Data Input'!I284&gt;=100,1,0)</f>
        <v>0</v>
      </c>
      <c r="S284" s="18">
        <f>'Data Input'!L284</f>
        <v>3</v>
      </c>
      <c r="T284" s="16">
        <f>'Data Input'!N284</f>
        <v>2016</v>
      </c>
      <c r="U284">
        <f t="shared" si="300"/>
        <v>0.47037972337083811</v>
      </c>
      <c r="V284">
        <f t="shared" si="301"/>
        <v>5.4985539344709129E-2</v>
      </c>
      <c r="W284">
        <f t="shared" si="302"/>
        <v>0.31006231254235395</v>
      </c>
      <c r="X284" s="16">
        <f t="shared" si="303"/>
        <v>1.705179418266236E-2</v>
      </c>
      <c r="Y284">
        <f t="shared" si="304"/>
        <v>1979.4254395774799</v>
      </c>
      <c r="Z284">
        <f t="shared" si="305"/>
        <v>25.292678470051648</v>
      </c>
      <c r="AA284">
        <f t="shared" si="306"/>
        <v>175.1829515877933</v>
      </c>
      <c r="AB284" s="16">
        <f t="shared" si="307"/>
        <v>87.141519994339873</v>
      </c>
      <c r="AC284">
        <f t="shared" si="308"/>
        <v>38491.001000000004</v>
      </c>
      <c r="AD284">
        <f t="shared" si="309"/>
        <v>34534.852000000006</v>
      </c>
      <c r="AE284">
        <f t="shared" si="310"/>
        <v>30578.703000000005</v>
      </c>
      <c r="AF284">
        <f t="shared" si="311"/>
        <v>26622.554000000004</v>
      </c>
      <c r="AG284">
        <f t="shared" si="312"/>
        <v>22666.405000000002</v>
      </c>
      <c r="AH284">
        <f t="shared" si="313"/>
        <v>18710.256000000001</v>
      </c>
      <c r="AI284">
        <f t="shared" si="314"/>
        <v>15591.880000000001</v>
      </c>
      <c r="AJ284">
        <f t="shared" si="315"/>
        <v>12473.504000000001</v>
      </c>
      <c r="AK284">
        <f t="shared" si="316"/>
        <v>9355.1280000000006</v>
      </c>
      <c r="AL284">
        <f t="shared" si="317"/>
        <v>6236.7520000000004</v>
      </c>
      <c r="AM284">
        <f t="shared" si="318"/>
        <v>3118.3760000000002</v>
      </c>
      <c r="AN284">
        <f t="shared" si="319"/>
        <v>836.81343880843235</v>
      </c>
      <c r="AO284">
        <f t="shared" si="320"/>
        <v>32671.364000000001</v>
      </c>
      <c r="AP284">
        <f t="shared" si="321"/>
        <v>29313.364000000001</v>
      </c>
      <c r="AQ284">
        <f t="shared" si="322"/>
        <v>25955.364000000001</v>
      </c>
      <c r="AR284">
        <f t="shared" si="323"/>
        <v>22597.364000000001</v>
      </c>
      <c r="AS284">
        <f t="shared" si="324"/>
        <v>19239.364000000001</v>
      </c>
      <c r="AT284">
        <f t="shared" si="325"/>
        <v>15881.364</v>
      </c>
      <c r="AU284">
        <f t="shared" si="326"/>
        <v>13234.47</v>
      </c>
      <c r="AV284">
        <f t="shared" si="327"/>
        <v>10587.575999999999</v>
      </c>
      <c r="AW284">
        <f t="shared" si="328"/>
        <v>7940.6819999999989</v>
      </c>
      <c r="AX284">
        <f t="shared" si="329"/>
        <v>5293.7879999999996</v>
      </c>
      <c r="AY284">
        <f t="shared" si="330"/>
        <v>2646.8939999999998</v>
      </c>
      <c r="AZ284">
        <f t="shared" si="331"/>
        <v>710.29165323789812</v>
      </c>
      <c r="BA284">
        <f t="shared" si="332"/>
        <v>31834.940999999995</v>
      </c>
      <c r="BB284">
        <f t="shared" si="333"/>
        <v>28562.909999999996</v>
      </c>
      <c r="BC284">
        <f t="shared" si="334"/>
        <v>25290.878999999997</v>
      </c>
      <c r="BD284">
        <f t="shared" si="335"/>
        <v>22018.847999999998</v>
      </c>
      <c r="BE284">
        <f t="shared" si="336"/>
        <v>18746.816999999999</v>
      </c>
      <c r="BF284">
        <f t="shared" si="337"/>
        <v>15474.785999999998</v>
      </c>
      <c r="BG284">
        <f t="shared" si="338"/>
        <v>12895.654999999999</v>
      </c>
      <c r="BH284">
        <f t="shared" si="339"/>
        <v>10316.523999999999</v>
      </c>
      <c r="BI284">
        <f t="shared" si="340"/>
        <v>7737.393</v>
      </c>
      <c r="BJ284">
        <f t="shared" si="341"/>
        <v>5158.2619999999997</v>
      </c>
      <c r="BK284">
        <f t="shared" si="342"/>
        <v>2579.1309999999999</v>
      </c>
      <c r="BL284">
        <f t="shared" si="343"/>
        <v>692.10745343363419</v>
      </c>
      <c r="BM284">
        <f t="shared" si="344"/>
        <v>53621.271999999997</v>
      </c>
      <c r="BN284">
        <f t="shared" si="345"/>
        <v>50655.904999999999</v>
      </c>
      <c r="BO284">
        <f t="shared" si="346"/>
        <v>45191.133999999998</v>
      </c>
      <c r="BP284">
        <f t="shared" si="347"/>
        <v>39726.362999999998</v>
      </c>
      <c r="BQ284">
        <f t="shared" si="348"/>
        <v>34261.591999999997</v>
      </c>
      <c r="BR284">
        <f t="shared" si="349"/>
        <v>28796.821</v>
      </c>
      <c r="BS284">
        <f t="shared" si="350"/>
        <v>23332.05</v>
      </c>
      <c r="BT284">
        <f t="shared" si="351"/>
        <v>18665.64</v>
      </c>
      <c r="BU284">
        <f t="shared" si="352"/>
        <v>13999.23</v>
      </c>
      <c r="BV284">
        <f t="shared" si="353"/>
        <v>9332.82</v>
      </c>
      <c r="BW284">
        <f t="shared" si="354"/>
        <v>4666.41</v>
      </c>
      <c r="BX284" s="16">
        <f t="shared" si="355"/>
        <v>1234.5828290213942</v>
      </c>
      <c r="BY284">
        <f t="shared" si="356"/>
        <v>2816.2388783859124</v>
      </c>
      <c r="BZ284">
        <f t="shared" si="357"/>
        <v>735.58433170794979</v>
      </c>
      <c r="CA284">
        <f t="shared" si="358"/>
        <v>867.29040502142743</v>
      </c>
      <c r="CB284">
        <f t="shared" si="359"/>
        <v>1321.7243490157341</v>
      </c>
    </row>
    <row r="285" spans="1:80" x14ac:dyDescent="0.25">
      <c r="A285">
        <f>'Data Input'!A285</f>
        <v>1</v>
      </c>
      <c r="B285">
        <f>'Data Input'!C285</f>
        <v>30</v>
      </c>
      <c r="C285">
        <f t="shared" si="289"/>
        <v>31</v>
      </c>
      <c r="D285">
        <f t="shared" si="290"/>
        <v>32</v>
      </c>
      <c r="E285">
        <f t="shared" si="291"/>
        <v>33</v>
      </c>
      <c r="F285">
        <f t="shared" si="292"/>
        <v>34</v>
      </c>
      <c r="G285">
        <f t="shared" si="293"/>
        <v>35</v>
      </c>
      <c r="H285">
        <f t="shared" si="294"/>
        <v>36</v>
      </c>
      <c r="I285">
        <f t="shared" si="295"/>
        <v>37</v>
      </c>
      <c r="J285">
        <f t="shared" si="296"/>
        <v>38</v>
      </c>
      <c r="K285">
        <f t="shared" si="297"/>
        <v>39</v>
      </c>
      <c r="L285">
        <f t="shared" si="298"/>
        <v>40</v>
      </c>
      <c r="M285">
        <f>IF('Data Input'!D285&gt;=240,1,0)</f>
        <v>0</v>
      </c>
      <c r="N285">
        <f>_xlfn.IFS('Data Input'!F285&gt;=130,1,'Data Input'!G285=1,1,0=0,0)</f>
        <v>0</v>
      </c>
      <c r="O285">
        <f>'Data Input'!H285</f>
        <v>0</v>
      </c>
      <c r="P285">
        <f>'Data Input'!J285</f>
        <v>25.2</v>
      </c>
      <c r="Q285">
        <f t="shared" si="299"/>
        <v>0</v>
      </c>
      <c r="R285">
        <f>IF('Data Input'!I285&gt;=100,1,0)</f>
        <v>0</v>
      </c>
      <c r="S285" s="18">
        <f>'Data Input'!L285</f>
        <v>3</v>
      </c>
      <c r="T285" s="16">
        <f>'Data Input'!N285</f>
        <v>2016</v>
      </c>
      <c r="U285">
        <f t="shared" si="300"/>
        <v>0.4432721019707227</v>
      </c>
      <c r="V285">
        <f t="shared" si="301"/>
        <v>5.2008320989146102E-2</v>
      </c>
      <c r="W285">
        <f t="shared" si="302"/>
        <v>0.29907460448016421</v>
      </c>
      <c r="X285" s="16">
        <f t="shared" si="303"/>
        <v>1.3334021296994049E-2</v>
      </c>
      <c r="Y285">
        <f t="shared" si="304"/>
        <v>1865.3526750856297</v>
      </c>
      <c r="Z285">
        <f t="shared" si="305"/>
        <v>23.923194283849195</v>
      </c>
      <c r="AA285">
        <f t="shared" si="306"/>
        <v>168.97497644326018</v>
      </c>
      <c r="AB285" s="16">
        <f t="shared" si="307"/>
        <v>68.142206679833464</v>
      </c>
      <c r="AC285">
        <f t="shared" si="308"/>
        <v>53431.286999999989</v>
      </c>
      <c r="AD285">
        <f t="shared" si="309"/>
        <v>48776.993999999992</v>
      </c>
      <c r="AE285">
        <f t="shared" si="310"/>
        <v>44122.700999999994</v>
      </c>
      <c r="AF285">
        <f t="shared" si="311"/>
        <v>39468.407999999996</v>
      </c>
      <c r="AG285">
        <f t="shared" si="312"/>
        <v>34814.114999999998</v>
      </c>
      <c r="AH285">
        <f t="shared" si="313"/>
        <v>30159.821999999996</v>
      </c>
      <c r="AI285">
        <f t="shared" si="314"/>
        <v>25133.184999999998</v>
      </c>
      <c r="AJ285">
        <f t="shared" si="315"/>
        <v>20106.547999999999</v>
      </c>
      <c r="AK285">
        <f t="shared" si="316"/>
        <v>15079.911</v>
      </c>
      <c r="AL285">
        <f t="shared" si="317"/>
        <v>10053.273999999999</v>
      </c>
      <c r="AM285">
        <f t="shared" si="318"/>
        <v>5026.6369999999997</v>
      </c>
      <c r="AN285">
        <f t="shared" si="319"/>
        <v>1176.4890170343363</v>
      </c>
      <c r="AO285">
        <f t="shared" si="320"/>
        <v>45352.750000000015</v>
      </c>
      <c r="AP285">
        <f t="shared" si="321"/>
        <v>41402.162000000011</v>
      </c>
      <c r="AQ285">
        <f t="shared" si="322"/>
        <v>37451.574000000008</v>
      </c>
      <c r="AR285">
        <f t="shared" si="323"/>
        <v>33500.986000000004</v>
      </c>
      <c r="AS285">
        <f t="shared" si="324"/>
        <v>29550.398000000005</v>
      </c>
      <c r="AT285">
        <f t="shared" si="325"/>
        <v>25599.810000000005</v>
      </c>
      <c r="AU285">
        <f t="shared" si="326"/>
        <v>21333.175000000003</v>
      </c>
      <c r="AV285">
        <f t="shared" si="327"/>
        <v>17066.54</v>
      </c>
      <c r="AW285">
        <f t="shared" si="328"/>
        <v>12799.905000000001</v>
      </c>
      <c r="AX285">
        <f t="shared" si="329"/>
        <v>8533.27</v>
      </c>
      <c r="AY285">
        <f t="shared" si="330"/>
        <v>4266.6350000000002</v>
      </c>
      <c r="AZ285">
        <f t="shared" si="331"/>
        <v>998.60987554791291</v>
      </c>
      <c r="BA285">
        <f t="shared" si="332"/>
        <v>39191.674999999996</v>
      </c>
      <c r="BB285">
        <f t="shared" si="333"/>
        <v>36342.225999999995</v>
      </c>
      <c r="BC285">
        <f t="shared" si="334"/>
        <v>33492.776999999995</v>
      </c>
      <c r="BD285">
        <f t="shared" si="335"/>
        <v>30643.327999999998</v>
      </c>
      <c r="BE285">
        <f t="shared" si="336"/>
        <v>27793.878999999997</v>
      </c>
      <c r="BF285">
        <f t="shared" si="337"/>
        <v>24944.429999999997</v>
      </c>
      <c r="BG285">
        <f t="shared" si="338"/>
        <v>20787.024999999998</v>
      </c>
      <c r="BH285">
        <f t="shared" si="339"/>
        <v>16629.62</v>
      </c>
      <c r="BI285">
        <f t="shared" si="340"/>
        <v>12472.215</v>
      </c>
      <c r="BJ285">
        <f t="shared" si="341"/>
        <v>8314.81</v>
      </c>
      <c r="BK285">
        <f t="shared" si="342"/>
        <v>4157.4049999999997</v>
      </c>
      <c r="BL285">
        <f t="shared" si="343"/>
        <v>918.09339975210924</v>
      </c>
      <c r="BM285">
        <f t="shared" si="344"/>
        <v>47738.051999999989</v>
      </c>
      <c r="BN285">
        <f t="shared" si="345"/>
        <v>44772.68499999999</v>
      </c>
      <c r="BO285">
        <f t="shared" si="346"/>
        <v>41391.126999999993</v>
      </c>
      <c r="BP285">
        <f t="shared" si="347"/>
        <v>38009.568999999996</v>
      </c>
      <c r="BQ285">
        <f t="shared" si="348"/>
        <v>34628.010999999999</v>
      </c>
      <c r="BR285">
        <f t="shared" si="349"/>
        <v>31246.453000000001</v>
      </c>
      <c r="BS285">
        <f t="shared" si="350"/>
        <v>27864.895</v>
      </c>
      <c r="BT285">
        <f t="shared" si="351"/>
        <v>22291.916000000001</v>
      </c>
      <c r="BU285">
        <f t="shared" si="352"/>
        <v>16718.937000000002</v>
      </c>
      <c r="BV285">
        <f t="shared" si="353"/>
        <v>11145.958000000001</v>
      </c>
      <c r="BW285">
        <f t="shared" si="354"/>
        <v>5572.9790000000003</v>
      </c>
      <c r="BX285" s="16">
        <f t="shared" si="355"/>
        <v>1156.93140495988</v>
      </c>
      <c r="BY285">
        <f t="shared" si="356"/>
        <v>3041.841692119966</v>
      </c>
      <c r="BZ285">
        <f t="shared" si="357"/>
        <v>1022.5330698317621</v>
      </c>
      <c r="CA285">
        <f t="shared" si="358"/>
        <v>1087.0683761953694</v>
      </c>
      <c r="CB285">
        <f t="shared" si="359"/>
        <v>1225.0736116397134</v>
      </c>
    </row>
    <row r="286" spans="1:80" x14ac:dyDescent="0.25">
      <c r="A286">
        <f>'Data Input'!A286</f>
        <v>0</v>
      </c>
      <c r="B286">
        <f>'Data Input'!C286</f>
        <v>53</v>
      </c>
      <c r="C286">
        <f t="shared" si="289"/>
        <v>54</v>
      </c>
      <c r="D286">
        <f t="shared" si="290"/>
        <v>55</v>
      </c>
      <c r="E286">
        <f t="shared" si="291"/>
        <v>56</v>
      </c>
      <c r="F286">
        <f t="shared" si="292"/>
        <v>57</v>
      </c>
      <c r="G286">
        <f t="shared" si="293"/>
        <v>58</v>
      </c>
      <c r="H286">
        <f t="shared" si="294"/>
        <v>59</v>
      </c>
      <c r="I286">
        <f t="shared" si="295"/>
        <v>60</v>
      </c>
      <c r="J286">
        <f t="shared" si="296"/>
        <v>61</v>
      </c>
      <c r="K286">
        <f t="shared" si="297"/>
        <v>62</v>
      </c>
      <c r="L286">
        <f t="shared" si="298"/>
        <v>63</v>
      </c>
      <c r="M286">
        <f>IF('Data Input'!D286&gt;=240,1,0)</f>
        <v>0</v>
      </c>
      <c r="N286">
        <f>_xlfn.IFS('Data Input'!F286&gt;=130,1,'Data Input'!G286=1,1,0=0,0)</f>
        <v>1</v>
      </c>
      <c r="O286">
        <f>'Data Input'!H286</f>
        <v>0</v>
      </c>
      <c r="P286">
        <f>'Data Input'!J286</f>
        <v>31.1</v>
      </c>
      <c r="Q286">
        <f t="shared" si="299"/>
        <v>0</v>
      </c>
      <c r="R286">
        <f>IF('Data Input'!I286&gt;=100,1,0)</f>
        <v>0</v>
      </c>
      <c r="S286" s="18">
        <f>'Data Input'!L286</f>
        <v>3</v>
      </c>
      <c r="T286" s="16">
        <f>'Data Input'!N286</f>
        <v>2016</v>
      </c>
      <c r="U286">
        <f t="shared" si="300"/>
        <v>0.79715419889712313</v>
      </c>
      <c r="V286">
        <f t="shared" si="301"/>
        <v>9.330892743428218E-2</v>
      </c>
      <c r="W286">
        <f t="shared" si="302"/>
        <v>0.42422836698563937</v>
      </c>
      <c r="X286" s="16">
        <f t="shared" si="303"/>
        <v>6.4180487372732034E-2</v>
      </c>
      <c r="Y286">
        <f t="shared" si="304"/>
        <v>3354.5393692894813</v>
      </c>
      <c r="Z286">
        <f t="shared" si="305"/>
        <v>42.920970278847854</v>
      </c>
      <c r="AA286">
        <f t="shared" si="306"/>
        <v>239.68594204967178</v>
      </c>
      <c r="AB286" s="16">
        <f t="shared" si="307"/>
        <v>327.98807936140503</v>
      </c>
      <c r="AC286">
        <f t="shared" si="308"/>
        <v>35977.682000000001</v>
      </c>
      <c r="AD286">
        <f t="shared" si="309"/>
        <v>32021.533000000003</v>
      </c>
      <c r="AE286">
        <f t="shared" si="310"/>
        <v>28065.384000000002</v>
      </c>
      <c r="AF286">
        <f t="shared" si="311"/>
        <v>24947.008000000002</v>
      </c>
      <c r="AG286">
        <f t="shared" si="312"/>
        <v>21828.632000000001</v>
      </c>
      <c r="AH286">
        <f t="shared" si="313"/>
        <v>18710.256000000001</v>
      </c>
      <c r="AI286">
        <f t="shared" si="314"/>
        <v>15591.880000000001</v>
      </c>
      <c r="AJ286">
        <f t="shared" si="315"/>
        <v>12473.504000000001</v>
      </c>
      <c r="AK286">
        <f t="shared" si="316"/>
        <v>9355.1280000000006</v>
      </c>
      <c r="AL286">
        <f t="shared" si="317"/>
        <v>6236.7520000000004</v>
      </c>
      <c r="AM286">
        <f t="shared" si="318"/>
        <v>3118.3760000000002</v>
      </c>
      <c r="AN286">
        <f t="shared" si="319"/>
        <v>1351.9192291993299</v>
      </c>
      <c r="AO286">
        <f t="shared" si="320"/>
        <v>30538.045999999998</v>
      </c>
      <c r="AP286">
        <f t="shared" si="321"/>
        <v>27180.045999999998</v>
      </c>
      <c r="AQ286">
        <f t="shared" si="322"/>
        <v>23822.045999999998</v>
      </c>
      <c r="AR286">
        <f t="shared" si="323"/>
        <v>21175.151999999998</v>
      </c>
      <c r="AS286">
        <f t="shared" si="324"/>
        <v>18528.257999999998</v>
      </c>
      <c r="AT286">
        <f t="shared" si="325"/>
        <v>15881.364</v>
      </c>
      <c r="AU286">
        <f t="shared" si="326"/>
        <v>13234.47</v>
      </c>
      <c r="AV286">
        <f t="shared" si="327"/>
        <v>10587.575999999999</v>
      </c>
      <c r="AW286">
        <f t="shared" si="328"/>
        <v>7940.6819999999989</v>
      </c>
      <c r="AX286">
        <f t="shared" si="329"/>
        <v>5293.7879999999996</v>
      </c>
      <c r="AY286">
        <f t="shared" si="330"/>
        <v>2646.8939999999998</v>
      </c>
      <c r="AZ286">
        <f t="shared" si="331"/>
        <v>1147.5161710751813</v>
      </c>
      <c r="BA286">
        <f t="shared" si="332"/>
        <v>29756.240999999998</v>
      </c>
      <c r="BB286">
        <f t="shared" si="333"/>
        <v>26484.21</v>
      </c>
      <c r="BC286">
        <f t="shared" si="334"/>
        <v>23212.179</v>
      </c>
      <c r="BD286">
        <f t="shared" si="335"/>
        <v>20633.047999999999</v>
      </c>
      <c r="BE286">
        <f t="shared" si="336"/>
        <v>18053.916999999998</v>
      </c>
      <c r="BF286">
        <f t="shared" si="337"/>
        <v>15474.785999999998</v>
      </c>
      <c r="BG286">
        <f t="shared" si="338"/>
        <v>12895.654999999999</v>
      </c>
      <c r="BH286">
        <f t="shared" si="339"/>
        <v>10316.523999999999</v>
      </c>
      <c r="BI286">
        <f t="shared" si="340"/>
        <v>7737.393</v>
      </c>
      <c r="BJ286">
        <f t="shared" si="341"/>
        <v>5158.2619999999997</v>
      </c>
      <c r="BK286">
        <f t="shared" si="342"/>
        <v>2579.1309999999999</v>
      </c>
      <c r="BL286">
        <f t="shared" si="343"/>
        <v>1118.1386473832256</v>
      </c>
      <c r="BM286">
        <f t="shared" si="344"/>
        <v>47081.164000000004</v>
      </c>
      <c r="BN286">
        <f t="shared" si="345"/>
        <v>44115.797000000006</v>
      </c>
      <c r="BO286">
        <f t="shared" si="346"/>
        <v>38651.026000000005</v>
      </c>
      <c r="BP286">
        <f t="shared" si="347"/>
        <v>33186.255000000005</v>
      </c>
      <c r="BQ286">
        <f t="shared" si="348"/>
        <v>28519.845000000001</v>
      </c>
      <c r="BR286">
        <f t="shared" si="349"/>
        <v>23853.435000000001</v>
      </c>
      <c r="BS286">
        <f t="shared" si="350"/>
        <v>19187.025000000001</v>
      </c>
      <c r="BT286">
        <f t="shared" si="351"/>
        <v>14520.615</v>
      </c>
      <c r="BU286">
        <f t="shared" si="352"/>
        <v>9854.2049999999999</v>
      </c>
      <c r="BV286">
        <f t="shared" si="353"/>
        <v>6569.47</v>
      </c>
      <c r="BW286">
        <f t="shared" si="354"/>
        <v>3284.7350000000001</v>
      </c>
      <c r="BX286" s="16">
        <f t="shared" si="355"/>
        <v>1749.3834618579237</v>
      </c>
      <c r="BY286">
        <f t="shared" si="356"/>
        <v>4706.4585984888108</v>
      </c>
      <c r="BZ286">
        <f t="shared" si="357"/>
        <v>1190.4371413540291</v>
      </c>
      <c r="CA286">
        <f t="shared" si="358"/>
        <v>1357.8245894328975</v>
      </c>
      <c r="CB286">
        <f t="shared" si="359"/>
        <v>2077.3715412193287</v>
      </c>
    </row>
    <row r="287" spans="1:80" x14ac:dyDescent="0.25">
      <c r="A287">
        <f>'Data Input'!A287</f>
        <v>0</v>
      </c>
      <c r="B287">
        <f>'Data Input'!C287</f>
        <v>37</v>
      </c>
      <c r="C287">
        <f t="shared" si="289"/>
        <v>38</v>
      </c>
      <c r="D287">
        <f t="shared" si="290"/>
        <v>39</v>
      </c>
      <c r="E287">
        <f t="shared" si="291"/>
        <v>40</v>
      </c>
      <c r="F287">
        <f t="shared" si="292"/>
        <v>41</v>
      </c>
      <c r="G287">
        <f t="shared" si="293"/>
        <v>42</v>
      </c>
      <c r="H287">
        <f t="shared" si="294"/>
        <v>43</v>
      </c>
      <c r="I287">
        <f t="shared" si="295"/>
        <v>44</v>
      </c>
      <c r="J287">
        <f t="shared" si="296"/>
        <v>45</v>
      </c>
      <c r="K287">
        <f t="shared" si="297"/>
        <v>46</v>
      </c>
      <c r="L287">
        <f t="shared" si="298"/>
        <v>47</v>
      </c>
      <c r="M287">
        <f>IF('Data Input'!D287&gt;=240,1,0)</f>
        <v>0</v>
      </c>
      <c r="N287">
        <f>_xlfn.IFS('Data Input'!F287&gt;=130,1,'Data Input'!G287=1,1,0=0,0)</f>
        <v>0</v>
      </c>
      <c r="O287">
        <f>'Data Input'!H287</f>
        <v>0</v>
      </c>
      <c r="P287">
        <f>'Data Input'!J287</f>
        <v>33.700000000000003</v>
      </c>
      <c r="Q287">
        <f t="shared" si="299"/>
        <v>0</v>
      </c>
      <c r="R287">
        <f>IF('Data Input'!I287&gt;=100,1,0)</f>
        <v>0</v>
      </c>
      <c r="S287" s="18">
        <f>'Data Input'!L287</f>
        <v>3</v>
      </c>
      <c r="T287" s="16">
        <f>'Data Input'!N287</f>
        <v>2016</v>
      </c>
      <c r="U287">
        <f t="shared" si="300"/>
        <v>0.61930119190882804</v>
      </c>
      <c r="V287">
        <f t="shared" si="301"/>
        <v>7.4578158195012539E-2</v>
      </c>
      <c r="W287">
        <f t="shared" si="302"/>
        <v>0.37460989933903904</v>
      </c>
      <c r="X287" s="16">
        <f t="shared" si="303"/>
        <v>6.4689370451294054E-2</v>
      </c>
      <c r="Y287">
        <f t="shared" si="304"/>
        <v>2606.1083697235499</v>
      </c>
      <c r="Z287">
        <f t="shared" si="305"/>
        <v>34.305044537070678</v>
      </c>
      <c r="AA287">
        <f t="shared" si="306"/>
        <v>211.65186869092551</v>
      </c>
      <c r="AB287" s="16">
        <f t="shared" si="307"/>
        <v>330.58867637133028</v>
      </c>
      <c r="AC287">
        <f t="shared" si="308"/>
        <v>52081.543000000005</v>
      </c>
      <c r="AD287">
        <f t="shared" si="309"/>
        <v>47054.906000000003</v>
      </c>
      <c r="AE287">
        <f t="shared" si="310"/>
        <v>42028.269</v>
      </c>
      <c r="AF287">
        <f t="shared" si="311"/>
        <v>37001.631999999998</v>
      </c>
      <c r="AG287">
        <f t="shared" si="312"/>
        <v>31974.994999999995</v>
      </c>
      <c r="AH287">
        <f t="shared" si="313"/>
        <v>26948.357999999997</v>
      </c>
      <c r="AI287">
        <f t="shared" si="314"/>
        <v>21921.720999999998</v>
      </c>
      <c r="AJ287">
        <f t="shared" si="315"/>
        <v>16895.083999999999</v>
      </c>
      <c r="AK287">
        <f t="shared" si="316"/>
        <v>11868.447</v>
      </c>
      <c r="AL287">
        <f t="shared" si="317"/>
        <v>7912.2979999999998</v>
      </c>
      <c r="AM287">
        <f t="shared" si="318"/>
        <v>3956.1489999999999</v>
      </c>
      <c r="AN287">
        <f t="shared" si="319"/>
        <v>1513.384034835927</v>
      </c>
      <c r="AO287">
        <f t="shared" si="320"/>
        <v>44207.080000000009</v>
      </c>
      <c r="AP287">
        <f t="shared" si="321"/>
        <v>39940.445000000007</v>
      </c>
      <c r="AQ287">
        <f t="shared" si="322"/>
        <v>35673.810000000005</v>
      </c>
      <c r="AR287">
        <f t="shared" si="323"/>
        <v>31407.175000000003</v>
      </c>
      <c r="AS287">
        <f t="shared" si="324"/>
        <v>27140.54</v>
      </c>
      <c r="AT287">
        <f t="shared" si="325"/>
        <v>22873.904999999999</v>
      </c>
      <c r="AU287">
        <f t="shared" si="326"/>
        <v>18607.27</v>
      </c>
      <c r="AV287">
        <f t="shared" si="327"/>
        <v>14340.635</v>
      </c>
      <c r="AW287">
        <f t="shared" si="328"/>
        <v>10074</v>
      </c>
      <c r="AX287">
        <f t="shared" si="329"/>
        <v>6716</v>
      </c>
      <c r="AY287">
        <f t="shared" si="330"/>
        <v>3358</v>
      </c>
      <c r="AZ287">
        <f t="shared" si="331"/>
        <v>1284.5681466471299</v>
      </c>
      <c r="BA287">
        <f t="shared" si="332"/>
        <v>43075.332999999991</v>
      </c>
      <c r="BB287">
        <f t="shared" si="333"/>
        <v>38917.927999999993</v>
      </c>
      <c r="BC287">
        <f t="shared" si="334"/>
        <v>34760.522999999994</v>
      </c>
      <c r="BD287">
        <f t="shared" si="335"/>
        <v>30603.117999999995</v>
      </c>
      <c r="BE287">
        <f t="shared" si="336"/>
        <v>26445.712999999996</v>
      </c>
      <c r="BF287">
        <f t="shared" si="337"/>
        <v>22288.307999999997</v>
      </c>
      <c r="BG287">
        <f t="shared" si="338"/>
        <v>18130.902999999998</v>
      </c>
      <c r="BH287">
        <f t="shared" si="339"/>
        <v>13973.498</v>
      </c>
      <c r="BI287">
        <f t="shared" si="340"/>
        <v>9816.0930000000008</v>
      </c>
      <c r="BJ287">
        <f t="shared" si="341"/>
        <v>6544.0619999999999</v>
      </c>
      <c r="BK287">
        <f t="shared" si="342"/>
        <v>3272.0309999999999</v>
      </c>
      <c r="BL287">
        <f t="shared" si="343"/>
        <v>1251.6818151449118</v>
      </c>
      <c r="BM287">
        <f t="shared" si="344"/>
        <v>58478.740999999995</v>
      </c>
      <c r="BN287">
        <f t="shared" si="345"/>
        <v>55513.373999999996</v>
      </c>
      <c r="BO287">
        <f t="shared" si="346"/>
        <v>49940.394999999997</v>
      </c>
      <c r="BP287">
        <f t="shared" si="347"/>
        <v>44367.415999999997</v>
      </c>
      <c r="BQ287">
        <f t="shared" si="348"/>
        <v>38794.436999999998</v>
      </c>
      <c r="BR287">
        <f t="shared" si="349"/>
        <v>33221.457999999999</v>
      </c>
      <c r="BS287">
        <f t="shared" si="350"/>
        <v>27648.478999999999</v>
      </c>
      <c r="BT287">
        <f t="shared" si="351"/>
        <v>22075.5</v>
      </c>
      <c r="BU287">
        <f t="shared" si="352"/>
        <v>16502.521000000001</v>
      </c>
      <c r="BV287">
        <f t="shared" si="353"/>
        <v>10929.541999999999</v>
      </c>
      <c r="BW287">
        <f t="shared" si="354"/>
        <v>5464.7709999999997</v>
      </c>
      <c r="BX287" s="16">
        <f t="shared" si="355"/>
        <v>1829.609510989829</v>
      </c>
      <c r="BY287">
        <f t="shared" si="356"/>
        <v>4119.4924045594771</v>
      </c>
      <c r="BZ287">
        <f t="shared" si="357"/>
        <v>1318.8731911842006</v>
      </c>
      <c r="CA287">
        <f t="shared" si="358"/>
        <v>1463.3336838358373</v>
      </c>
      <c r="CB287">
        <f t="shared" si="359"/>
        <v>2160.1981873611594</v>
      </c>
    </row>
    <row r="288" spans="1:80" x14ac:dyDescent="0.25">
      <c r="A288">
        <f>'Data Input'!A288</f>
        <v>0</v>
      </c>
      <c r="B288">
        <f>'Data Input'!C288</f>
        <v>62</v>
      </c>
      <c r="C288">
        <f t="shared" si="289"/>
        <v>63</v>
      </c>
      <c r="D288">
        <f t="shared" si="290"/>
        <v>64</v>
      </c>
      <c r="E288">
        <f t="shared" si="291"/>
        <v>65</v>
      </c>
      <c r="F288">
        <f t="shared" si="292"/>
        <v>66</v>
      </c>
      <c r="G288">
        <f t="shared" si="293"/>
        <v>67</v>
      </c>
      <c r="H288">
        <f t="shared" si="294"/>
        <v>68</v>
      </c>
      <c r="I288">
        <f t="shared" si="295"/>
        <v>69</v>
      </c>
      <c r="J288">
        <f t="shared" si="296"/>
        <v>70</v>
      </c>
      <c r="K288">
        <f t="shared" si="297"/>
        <v>71</v>
      </c>
      <c r="L288">
        <f t="shared" si="298"/>
        <v>72</v>
      </c>
      <c r="M288">
        <f>IF('Data Input'!D288&gt;=240,1,0)</f>
        <v>0</v>
      </c>
      <c r="N288">
        <f>_xlfn.IFS('Data Input'!F288&gt;=130,1,'Data Input'!G288=1,1,0=0,0)</f>
        <v>0</v>
      </c>
      <c r="O288">
        <f>'Data Input'!H288</f>
        <v>0</v>
      </c>
      <c r="P288">
        <f>'Data Input'!J288</f>
        <v>26</v>
      </c>
      <c r="Q288">
        <f t="shared" si="299"/>
        <v>0</v>
      </c>
      <c r="R288">
        <f>IF('Data Input'!I288&gt;=100,1,0)</f>
        <v>0</v>
      </c>
      <c r="S288" s="18">
        <f>'Data Input'!L288</f>
        <v>3</v>
      </c>
      <c r="T288" s="16">
        <f>'Data Input'!N288</f>
        <v>2016</v>
      </c>
      <c r="U288">
        <f t="shared" si="300"/>
        <v>0.45992415200567116</v>
      </c>
      <c r="V288">
        <f t="shared" si="301"/>
        <v>5.3821918851444869E-2</v>
      </c>
      <c r="W288">
        <f t="shared" si="302"/>
        <v>0.30580993720056199</v>
      </c>
      <c r="X288" s="16">
        <f t="shared" si="303"/>
        <v>1.5514501514831393E-2</v>
      </c>
      <c r="Y288">
        <f t="shared" si="304"/>
        <v>1935.4268934726067</v>
      </c>
      <c r="Z288">
        <f t="shared" si="305"/>
        <v>24.757427214029772</v>
      </c>
      <c r="AA288">
        <f t="shared" si="306"/>
        <v>172.78039044604697</v>
      </c>
      <c r="AB288" s="16">
        <f t="shared" si="307"/>
        <v>79.285336749578931</v>
      </c>
      <c r="AC288">
        <f t="shared" si="308"/>
        <v>31369.934000000001</v>
      </c>
      <c r="AD288">
        <f t="shared" si="309"/>
        <v>28251.558000000001</v>
      </c>
      <c r="AE288">
        <f t="shared" si="310"/>
        <v>25133.182000000001</v>
      </c>
      <c r="AF288">
        <f t="shared" si="311"/>
        <v>22014.806</v>
      </c>
      <c r="AG288">
        <f t="shared" si="312"/>
        <v>18896.43</v>
      </c>
      <c r="AH288">
        <f t="shared" si="313"/>
        <v>16196.939999999999</v>
      </c>
      <c r="AI288">
        <f t="shared" si="314"/>
        <v>13497.449999999999</v>
      </c>
      <c r="AJ288">
        <f t="shared" si="315"/>
        <v>10797.96</v>
      </c>
      <c r="AK288">
        <f t="shared" si="316"/>
        <v>8098.4699999999993</v>
      </c>
      <c r="AL288">
        <f t="shared" si="317"/>
        <v>5398.98</v>
      </c>
      <c r="AM288">
        <f t="shared" si="318"/>
        <v>2699.49</v>
      </c>
      <c r="AN288">
        <f t="shared" si="319"/>
        <v>682.87603367542806</v>
      </c>
      <c r="AO288">
        <f t="shared" si="320"/>
        <v>26626.963</v>
      </c>
      <c r="AP288">
        <f t="shared" si="321"/>
        <v>23980.069</v>
      </c>
      <c r="AQ288">
        <f t="shared" si="322"/>
        <v>21333.174999999999</v>
      </c>
      <c r="AR288">
        <f t="shared" si="323"/>
        <v>18686.280999999999</v>
      </c>
      <c r="AS288">
        <f t="shared" si="324"/>
        <v>16039.387000000001</v>
      </c>
      <c r="AT288">
        <f t="shared" si="325"/>
        <v>13748.046</v>
      </c>
      <c r="AU288">
        <f t="shared" si="326"/>
        <v>11456.705</v>
      </c>
      <c r="AV288">
        <f t="shared" si="327"/>
        <v>9165.3639999999996</v>
      </c>
      <c r="AW288">
        <f t="shared" si="328"/>
        <v>6874.0229999999992</v>
      </c>
      <c r="AX288">
        <f t="shared" si="329"/>
        <v>4582.6819999999998</v>
      </c>
      <c r="AY288">
        <f t="shared" si="330"/>
        <v>2291.3409999999999</v>
      </c>
      <c r="AZ288">
        <f t="shared" si="331"/>
        <v>579.62870607383832</v>
      </c>
      <c r="BA288">
        <f t="shared" si="332"/>
        <v>25945.284000000003</v>
      </c>
      <c r="BB288">
        <f t="shared" si="333"/>
        <v>23366.153000000002</v>
      </c>
      <c r="BC288">
        <f t="shared" si="334"/>
        <v>20787.022000000001</v>
      </c>
      <c r="BD288">
        <f t="shared" si="335"/>
        <v>18207.891</v>
      </c>
      <c r="BE288">
        <f t="shared" si="336"/>
        <v>15628.76</v>
      </c>
      <c r="BF288">
        <f t="shared" si="337"/>
        <v>13396.08</v>
      </c>
      <c r="BG288">
        <f t="shared" si="338"/>
        <v>11163.4</v>
      </c>
      <c r="BH288">
        <f t="shared" si="339"/>
        <v>8930.7199999999993</v>
      </c>
      <c r="BI288">
        <f t="shared" si="340"/>
        <v>6698.0399999999991</v>
      </c>
      <c r="BJ288">
        <f t="shared" si="341"/>
        <v>4465.3599999999997</v>
      </c>
      <c r="BK288">
        <f t="shared" si="342"/>
        <v>2232.6799999999998</v>
      </c>
      <c r="BL288">
        <f t="shared" si="343"/>
        <v>564.78955739145943</v>
      </c>
      <c r="BM288">
        <f t="shared" si="344"/>
        <v>20858.822</v>
      </c>
      <c r="BN288">
        <f t="shared" si="345"/>
        <v>17893.455000000002</v>
      </c>
      <c r="BO288">
        <f t="shared" si="346"/>
        <v>14608.720000000001</v>
      </c>
      <c r="BP288">
        <f t="shared" si="347"/>
        <v>11323.985000000001</v>
      </c>
      <c r="BQ288">
        <f t="shared" si="348"/>
        <v>8039.2500000000009</v>
      </c>
      <c r="BR288">
        <f t="shared" si="349"/>
        <v>6874.3630000000012</v>
      </c>
      <c r="BS288">
        <f t="shared" si="350"/>
        <v>5629.9420000000009</v>
      </c>
      <c r="BT288">
        <f t="shared" si="351"/>
        <v>4385.5210000000006</v>
      </c>
      <c r="BU288">
        <f t="shared" si="352"/>
        <v>3141.1000000000004</v>
      </c>
      <c r="BV288">
        <f t="shared" si="353"/>
        <v>1896.6790000000001</v>
      </c>
      <c r="BW288">
        <f t="shared" si="354"/>
        <v>948.33950000000004</v>
      </c>
      <c r="BX288" s="16">
        <f t="shared" si="355"/>
        <v>359.77409808267777</v>
      </c>
      <c r="BY288">
        <f t="shared" si="356"/>
        <v>2618.3029271480345</v>
      </c>
      <c r="BZ288">
        <f t="shared" si="357"/>
        <v>604.38613328786812</v>
      </c>
      <c r="CA288">
        <f t="shared" si="358"/>
        <v>737.56994783750633</v>
      </c>
      <c r="CB288">
        <f t="shared" si="359"/>
        <v>439.05943483225667</v>
      </c>
    </row>
    <row r="289" spans="1:80" x14ac:dyDescent="0.25">
      <c r="A289">
        <f>'Data Input'!A289</f>
        <v>0</v>
      </c>
      <c r="B289">
        <f>'Data Input'!C289</f>
        <v>56</v>
      </c>
      <c r="C289">
        <f t="shared" si="289"/>
        <v>57</v>
      </c>
      <c r="D289">
        <f t="shared" si="290"/>
        <v>58</v>
      </c>
      <c r="E289">
        <f t="shared" si="291"/>
        <v>59</v>
      </c>
      <c r="F289">
        <f t="shared" si="292"/>
        <v>60</v>
      </c>
      <c r="G289">
        <f t="shared" si="293"/>
        <v>61</v>
      </c>
      <c r="H289">
        <f t="shared" si="294"/>
        <v>62</v>
      </c>
      <c r="I289">
        <f t="shared" si="295"/>
        <v>63</v>
      </c>
      <c r="J289">
        <f t="shared" si="296"/>
        <v>64</v>
      </c>
      <c r="K289">
        <f t="shared" si="297"/>
        <v>65</v>
      </c>
      <c r="L289">
        <f t="shared" si="298"/>
        <v>66</v>
      </c>
      <c r="M289">
        <f>IF('Data Input'!D289&gt;=240,1,0)</f>
        <v>0</v>
      </c>
      <c r="N289">
        <f>_xlfn.IFS('Data Input'!F289&gt;=130,1,'Data Input'!G289=1,1,0=0,0)</f>
        <v>0</v>
      </c>
      <c r="O289">
        <f>'Data Input'!H289</f>
        <v>0</v>
      </c>
      <c r="P289">
        <f>'Data Input'!J289</f>
        <v>26.7</v>
      </c>
      <c r="Q289">
        <f t="shared" si="299"/>
        <v>0</v>
      </c>
      <c r="R289">
        <f>IF('Data Input'!I289&gt;=100,1,0)</f>
        <v>0</v>
      </c>
      <c r="S289" s="18">
        <f>'Data Input'!L289</f>
        <v>3</v>
      </c>
      <c r="T289" s="16">
        <f>'Data Input'!N289</f>
        <v>2016</v>
      </c>
      <c r="U289">
        <f t="shared" si="300"/>
        <v>0.4745697616420772</v>
      </c>
      <c r="V289">
        <f t="shared" si="301"/>
        <v>5.5457590183169037E-2</v>
      </c>
      <c r="W289">
        <f t="shared" si="302"/>
        <v>0.31177234909429941</v>
      </c>
      <c r="X289" s="16">
        <f t="shared" si="303"/>
        <v>1.7707796514643558E-2</v>
      </c>
      <c r="Y289">
        <f t="shared" si="304"/>
        <v>1997.0577224647152</v>
      </c>
      <c r="Z289">
        <f t="shared" si="305"/>
        <v>25.509816106982608</v>
      </c>
      <c r="AA289">
        <f t="shared" si="306"/>
        <v>176.14910980301303</v>
      </c>
      <c r="AB289" s="16">
        <f t="shared" si="307"/>
        <v>90.493955504428087</v>
      </c>
      <c r="AC289">
        <f t="shared" si="308"/>
        <v>33883.25</v>
      </c>
      <c r="AD289">
        <f t="shared" si="309"/>
        <v>30764.874000000003</v>
      </c>
      <c r="AE289">
        <f t="shared" si="310"/>
        <v>27646.498000000003</v>
      </c>
      <c r="AF289">
        <f t="shared" si="311"/>
        <v>24528.122000000003</v>
      </c>
      <c r="AG289">
        <f t="shared" si="312"/>
        <v>21409.746000000003</v>
      </c>
      <c r="AH289">
        <f t="shared" si="313"/>
        <v>18291.370000000003</v>
      </c>
      <c r="AI289">
        <f t="shared" si="314"/>
        <v>15172.994000000001</v>
      </c>
      <c r="AJ289">
        <f t="shared" si="315"/>
        <v>12054.618</v>
      </c>
      <c r="AK289">
        <f t="shared" si="316"/>
        <v>8936.2420000000002</v>
      </c>
      <c r="AL289">
        <f t="shared" si="317"/>
        <v>5817.866</v>
      </c>
      <c r="AM289">
        <f t="shared" si="318"/>
        <v>2699.49</v>
      </c>
      <c r="AN289">
        <f t="shared" si="319"/>
        <v>778.55161805968851</v>
      </c>
      <c r="AO289">
        <f t="shared" si="320"/>
        <v>28760.280999999999</v>
      </c>
      <c r="AP289">
        <f t="shared" si="321"/>
        <v>26113.386999999999</v>
      </c>
      <c r="AQ289">
        <f t="shared" si="322"/>
        <v>23466.492999999999</v>
      </c>
      <c r="AR289">
        <f t="shared" si="323"/>
        <v>20819.598999999998</v>
      </c>
      <c r="AS289">
        <f t="shared" si="324"/>
        <v>18172.704999999998</v>
      </c>
      <c r="AT289">
        <f t="shared" si="325"/>
        <v>15525.811</v>
      </c>
      <c r="AU289">
        <f t="shared" si="326"/>
        <v>12878.916999999999</v>
      </c>
      <c r="AV289">
        <f t="shared" si="327"/>
        <v>10232.022999999999</v>
      </c>
      <c r="AW289">
        <f t="shared" si="328"/>
        <v>7585.128999999999</v>
      </c>
      <c r="AX289">
        <f t="shared" si="329"/>
        <v>4938.2349999999997</v>
      </c>
      <c r="AY289">
        <f t="shared" si="330"/>
        <v>2291.3409999999999</v>
      </c>
      <c r="AZ289">
        <f t="shared" si="331"/>
        <v>660.83870685172394</v>
      </c>
      <c r="BA289">
        <f t="shared" si="332"/>
        <v>28023.99</v>
      </c>
      <c r="BB289">
        <f t="shared" si="333"/>
        <v>25444.859</v>
      </c>
      <c r="BC289">
        <f t="shared" si="334"/>
        <v>22865.727999999999</v>
      </c>
      <c r="BD289">
        <f t="shared" si="335"/>
        <v>20286.596999999998</v>
      </c>
      <c r="BE289">
        <f t="shared" si="336"/>
        <v>17707.465999999997</v>
      </c>
      <c r="BF289">
        <f t="shared" si="337"/>
        <v>15128.334999999997</v>
      </c>
      <c r="BG289">
        <f t="shared" si="338"/>
        <v>12549.203999999998</v>
      </c>
      <c r="BH289">
        <f t="shared" si="339"/>
        <v>9970.0729999999985</v>
      </c>
      <c r="BI289">
        <f t="shared" si="340"/>
        <v>7390.9419999999991</v>
      </c>
      <c r="BJ289">
        <f t="shared" si="341"/>
        <v>4811.8109999999997</v>
      </c>
      <c r="BK289">
        <f t="shared" si="342"/>
        <v>2232.6799999999998</v>
      </c>
      <c r="BL289">
        <f t="shared" si="343"/>
        <v>643.92058900399513</v>
      </c>
      <c r="BM289">
        <f t="shared" si="344"/>
        <v>39219.569000000003</v>
      </c>
      <c r="BN289">
        <f t="shared" si="345"/>
        <v>36254.202000000005</v>
      </c>
      <c r="BO289">
        <f t="shared" si="346"/>
        <v>31587.792000000001</v>
      </c>
      <c r="BP289">
        <f t="shared" si="347"/>
        <v>26921.382000000001</v>
      </c>
      <c r="BQ289">
        <f t="shared" si="348"/>
        <v>22254.972000000002</v>
      </c>
      <c r="BR289">
        <f t="shared" si="349"/>
        <v>17588.562000000002</v>
      </c>
      <c r="BS289">
        <f t="shared" si="350"/>
        <v>14303.827000000001</v>
      </c>
      <c r="BT289">
        <f t="shared" si="351"/>
        <v>11019.092000000001</v>
      </c>
      <c r="BU289">
        <f t="shared" si="352"/>
        <v>7734.357</v>
      </c>
      <c r="BV289">
        <f t="shared" si="353"/>
        <v>4449.6220000000003</v>
      </c>
      <c r="BW289">
        <f t="shared" si="354"/>
        <v>1164.8869999999999</v>
      </c>
      <c r="BX289" s="16">
        <f t="shared" si="355"/>
        <v>828.86306074301865</v>
      </c>
      <c r="BY289">
        <f t="shared" si="356"/>
        <v>2775.6093405244037</v>
      </c>
      <c r="BZ289">
        <f t="shared" si="357"/>
        <v>686.34852295870655</v>
      </c>
      <c r="CA289">
        <f t="shared" si="358"/>
        <v>820.06969880700819</v>
      </c>
      <c r="CB289">
        <f t="shared" si="359"/>
        <v>919.35701624744672</v>
      </c>
    </row>
    <row r="290" spans="1:80" x14ac:dyDescent="0.25">
      <c r="A290">
        <f>'Data Input'!A290</f>
        <v>0</v>
      </c>
      <c r="B290">
        <f>'Data Input'!C290</f>
        <v>59</v>
      </c>
      <c r="C290">
        <f t="shared" si="289"/>
        <v>60</v>
      </c>
      <c r="D290">
        <f t="shared" si="290"/>
        <v>61</v>
      </c>
      <c r="E290">
        <f t="shared" si="291"/>
        <v>62</v>
      </c>
      <c r="F290">
        <f t="shared" si="292"/>
        <v>63</v>
      </c>
      <c r="G290">
        <f t="shared" si="293"/>
        <v>64</v>
      </c>
      <c r="H290">
        <f t="shared" si="294"/>
        <v>65</v>
      </c>
      <c r="I290">
        <f t="shared" si="295"/>
        <v>66</v>
      </c>
      <c r="J290">
        <f t="shared" si="296"/>
        <v>67</v>
      </c>
      <c r="K290">
        <f t="shared" si="297"/>
        <v>68</v>
      </c>
      <c r="L290">
        <f t="shared" si="298"/>
        <v>69</v>
      </c>
      <c r="M290">
        <f>IF('Data Input'!D290&gt;=240,1,0)</f>
        <v>0</v>
      </c>
      <c r="N290">
        <f>_xlfn.IFS('Data Input'!F290&gt;=130,1,'Data Input'!G290=1,1,0=0,0)</f>
        <v>1</v>
      </c>
      <c r="O290">
        <f>'Data Input'!H290</f>
        <v>0</v>
      </c>
      <c r="P290">
        <f>'Data Input'!J290</f>
        <v>20.6</v>
      </c>
      <c r="Q290">
        <f t="shared" si="299"/>
        <v>0</v>
      </c>
      <c r="R290">
        <f>IF('Data Input'!I290&gt;=100,1,0)</f>
        <v>1</v>
      </c>
      <c r="S290" s="18">
        <f>'Data Input'!L290</f>
        <v>3</v>
      </c>
      <c r="T290" s="16">
        <f>'Data Input'!N290</f>
        <v>2016</v>
      </c>
      <c r="U290">
        <f t="shared" si="300"/>
        <v>0.49384593048119679</v>
      </c>
      <c r="V290">
        <f t="shared" si="301"/>
        <v>3.9743810295369206E-2</v>
      </c>
      <c r="W290">
        <f t="shared" si="302"/>
        <v>0.40081265224535645</v>
      </c>
      <c r="X290" s="16">
        <f t="shared" si="303"/>
        <v>1</v>
      </c>
      <c r="Y290">
        <f t="shared" si="304"/>
        <v>2078.1746096985275</v>
      </c>
      <c r="Z290">
        <f t="shared" si="305"/>
        <v>18.281668725183241</v>
      </c>
      <c r="AA290">
        <f t="shared" si="306"/>
        <v>226.45623351751911</v>
      </c>
      <c r="AB290" s="16">
        <f t="shared" si="307"/>
        <v>5110.4018181818183</v>
      </c>
      <c r="AC290">
        <f t="shared" si="308"/>
        <v>32626.592000000001</v>
      </c>
      <c r="AD290">
        <f t="shared" si="309"/>
        <v>29508.216</v>
      </c>
      <c r="AE290">
        <f t="shared" si="310"/>
        <v>26389.84</v>
      </c>
      <c r="AF290">
        <f t="shared" si="311"/>
        <v>23271.464</v>
      </c>
      <c r="AG290">
        <f t="shared" si="312"/>
        <v>20153.088</v>
      </c>
      <c r="AH290">
        <f t="shared" si="313"/>
        <v>17034.712</v>
      </c>
      <c r="AI290">
        <f t="shared" si="314"/>
        <v>13916.335999999999</v>
      </c>
      <c r="AJ290">
        <f t="shared" si="315"/>
        <v>10797.96</v>
      </c>
      <c r="AK290">
        <f t="shared" si="316"/>
        <v>8098.4699999999993</v>
      </c>
      <c r="AL290">
        <f t="shared" si="317"/>
        <v>5398.98</v>
      </c>
      <c r="AM290">
        <f t="shared" si="318"/>
        <v>2699.49</v>
      </c>
      <c r="AN290">
        <f t="shared" si="319"/>
        <v>764.01499096735449</v>
      </c>
      <c r="AO290">
        <f t="shared" si="320"/>
        <v>27693.621999999999</v>
      </c>
      <c r="AP290">
        <f t="shared" si="321"/>
        <v>25046.727999999999</v>
      </c>
      <c r="AQ290">
        <f t="shared" si="322"/>
        <v>22399.833999999999</v>
      </c>
      <c r="AR290">
        <f t="shared" si="323"/>
        <v>19752.939999999999</v>
      </c>
      <c r="AS290">
        <f t="shared" si="324"/>
        <v>17106.045999999998</v>
      </c>
      <c r="AT290">
        <f t="shared" si="325"/>
        <v>14459.152</v>
      </c>
      <c r="AU290">
        <f t="shared" si="326"/>
        <v>11812.258</v>
      </c>
      <c r="AV290">
        <f t="shared" si="327"/>
        <v>9165.3639999999996</v>
      </c>
      <c r="AW290">
        <f t="shared" si="328"/>
        <v>6874.0229999999992</v>
      </c>
      <c r="AX290">
        <f t="shared" si="329"/>
        <v>4582.6819999999998</v>
      </c>
      <c r="AY290">
        <f t="shared" si="330"/>
        <v>2291.3409999999999</v>
      </c>
      <c r="AZ290">
        <f t="shared" si="331"/>
        <v>648.49990158700166</v>
      </c>
      <c r="BA290">
        <f t="shared" si="332"/>
        <v>26984.637000000002</v>
      </c>
      <c r="BB290">
        <f t="shared" si="333"/>
        <v>24405.506000000001</v>
      </c>
      <c r="BC290">
        <f t="shared" si="334"/>
        <v>21826.375</v>
      </c>
      <c r="BD290">
        <f t="shared" si="335"/>
        <v>19247.243999999999</v>
      </c>
      <c r="BE290">
        <f t="shared" si="336"/>
        <v>16668.112999999998</v>
      </c>
      <c r="BF290">
        <f t="shared" si="337"/>
        <v>14088.981999999998</v>
      </c>
      <c r="BG290">
        <f t="shared" si="338"/>
        <v>11509.850999999999</v>
      </c>
      <c r="BH290">
        <f t="shared" si="339"/>
        <v>8930.7199999999993</v>
      </c>
      <c r="BI290">
        <f t="shared" si="340"/>
        <v>6698.0399999999991</v>
      </c>
      <c r="BJ290">
        <f t="shared" si="341"/>
        <v>4465.3599999999997</v>
      </c>
      <c r="BK290">
        <f t="shared" si="342"/>
        <v>2232.6799999999998</v>
      </c>
      <c r="BL290">
        <f t="shared" si="343"/>
        <v>631.89761359711781</v>
      </c>
      <c r="BM290">
        <f t="shared" si="344"/>
        <v>28953.601999999999</v>
      </c>
      <c r="BN290">
        <f t="shared" si="345"/>
        <v>25988.235000000001</v>
      </c>
      <c r="BO290">
        <f t="shared" si="346"/>
        <v>21321.825000000001</v>
      </c>
      <c r="BP290">
        <f t="shared" si="347"/>
        <v>18037.09</v>
      </c>
      <c r="BQ290">
        <f t="shared" si="348"/>
        <v>14752.355000000001</v>
      </c>
      <c r="BR290">
        <f t="shared" si="349"/>
        <v>11467.62</v>
      </c>
      <c r="BS290">
        <f t="shared" si="350"/>
        <v>8182.8850000000002</v>
      </c>
      <c r="BT290">
        <f t="shared" si="351"/>
        <v>4898.1499999999996</v>
      </c>
      <c r="BU290">
        <f t="shared" si="352"/>
        <v>3733.2629999999999</v>
      </c>
      <c r="BV290">
        <f t="shared" si="353"/>
        <v>2488.8420000000001</v>
      </c>
      <c r="BW290">
        <f t="shared" si="354"/>
        <v>1244.421</v>
      </c>
      <c r="BX290" s="16">
        <f t="shared" si="355"/>
        <v>570.67312150491</v>
      </c>
      <c r="BY290">
        <f t="shared" si="356"/>
        <v>2842.1896006658822</v>
      </c>
      <c r="BZ290">
        <f t="shared" si="357"/>
        <v>666.78157031218495</v>
      </c>
      <c r="CA290">
        <f t="shared" si="358"/>
        <v>858.35384711463689</v>
      </c>
      <c r="CB290">
        <f t="shared" si="359"/>
        <v>5681.0749396867286</v>
      </c>
    </row>
    <row r="291" spans="1:80" x14ac:dyDescent="0.25">
      <c r="A291">
        <f>'Data Input'!A291</f>
        <v>0</v>
      </c>
      <c r="B291">
        <f>'Data Input'!C291</f>
        <v>34</v>
      </c>
      <c r="C291">
        <f t="shared" si="289"/>
        <v>35</v>
      </c>
      <c r="D291">
        <f t="shared" si="290"/>
        <v>36</v>
      </c>
      <c r="E291">
        <f t="shared" si="291"/>
        <v>37</v>
      </c>
      <c r="F291">
        <f t="shared" si="292"/>
        <v>38</v>
      </c>
      <c r="G291">
        <f t="shared" si="293"/>
        <v>39</v>
      </c>
      <c r="H291">
        <f t="shared" si="294"/>
        <v>40</v>
      </c>
      <c r="I291">
        <f t="shared" si="295"/>
        <v>41</v>
      </c>
      <c r="J291">
        <f t="shared" si="296"/>
        <v>42</v>
      </c>
      <c r="K291">
        <f t="shared" si="297"/>
        <v>43</v>
      </c>
      <c r="L291">
        <f t="shared" si="298"/>
        <v>44</v>
      </c>
      <c r="M291">
        <f>IF('Data Input'!D291&gt;=240,1,0)</f>
        <v>0</v>
      </c>
      <c r="N291">
        <f>_xlfn.IFS('Data Input'!F291&gt;=130,1,'Data Input'!G291=1,1,0=0,0)</f>
        <v>0</v>
      </c>
      <c r="O291">
        <f>'Data Input'!H291</f>
        <v>0</v>
      </c>
      <c r="P291">
        <f>'Data Input'!J291</f>
        <v>22.3</v>
      </c>
      <c r="Q291">
        <f t="shared" si="299"/>
        <v>0</v>
      </c>
      <c r="R291">
        <f>IF('Data Input'!I291&gt;=100,1,0)</f>
        <v>0</v>
      </c>
      <c r="S291" s="18">
        <f>'Data Input'!L291</f>
        <v>3</v>
      </c>
      <c r="T291" s="16">
        <f>'Data Input'!N291</f>
        <v>2016</v>
      </c>
      <c r="U291">
        <f t="shared" si="300"/>
        <v>0.38422455486249363</v>
      </c>
      <c r="V291">
        <f t="shared" si="301"/>
        <v>4.5907242653973952E-2</v>
      </c>
      <c r="W291">
        <f t="shared" si="302"/>
        <v>0.27539073918872459</v>
      </c>
      <c r="X291" s="16">
        <f t="shared" si="303"/>
        <v>7.6827736994641259E-3</v>
      </c>
      <c r="Y291">
        <f t="shared" si="304"/>
        <v>1616.8721154792538</v>
      </c>
      <c r="Z291">
        <f t="shared" si="305"/>
        <v>21.116772550223779</v>
      </c>
      <c r="AA291">
        <f t="shared" si="306"/>
        <v>155.59376479988984</v>
      </c>
      <c r="AB291" s="16">
        <f t="shared" si="307"/>
        <v>39.262060682420916</v>
      </c>
      <c r="AC291">
        <f t="shared" si="308"/>
        <v>54920.663</v>
      </c>
      <c r="AD291">
        <f t="shared" si="309"/>
        <v>50266.37</v>
      </c>
      <c r="AE291">
        <f t="shared" si="310"/>
        <v>45239.733</v>
      </c>
      <c r="AF291">
        <f t="shared" si="311"/>
        <v>40213.095999999998</v>
      </c>
      <c r="AG291">
        <f t="shared" si="312"/>
        <v>35186.458999999995</v>
      </c>
      <c r="AH291">
        <f t="shared" si="313"/>
        <v>30159.821999999996</v>
      </c>
      <c r="AI291">
        <f t="shared" si="314"/>
        <v>25133.184999999998</v>
      </c>
      <c r="AJ291">
        <f t="shared" si="315"/>
        <v>20106.547999999999</v>
      </c>
      <c r="AK291">
        <f t="shared" si="316"/>
        <v>15079.911</v>
      </c>
      <c r="AL291">
        <f t="shared" si="317"/>
        <v>10053.273999999999</v>
      </c>
      <c r="AM291">
        <f t="shared" si="318"/>
        <v>5026.6369999999997</v>
      </c>
      <c r="AN291">
        <f t="shared" si="319"/>
        <v>1036.3236771741026</v>
      </c>
      <c r="AO291">
        <f t="shared" si="320"/>
        <v>46616.938000000016</v>
      </c>
      <c r="AP291">
        <f t="shared" si="321"/>
        <v>42666.350000000013</v>
      </c>
      <c r="AQ291">
        <f t="shared" si="322"/>
        <v>38399.715000000011</v>
      </c>
      <c r="AR291">
        <f t="shared" si="323"/>
        <v>34133.080000000009</v>
      </c>
      <c r="AS291">
        <f t="shared" si="324"/>
        <v>29866.445000000007</v>
      </c>
      <c r="AT291">
        <f t="shared" si="325"/>
        <v>25599.810000000005</v>
      </c>
      <c r="AU291">
        <f t="shared" si="326"/>
        <v>21333.175000000003</v>
      </c>
      <c r="AV291">
        <f t="shared" si="327"/>
        <v>17066.54</v>
      </c>
      <c r="AW291">
        <f t="shared" si="328"/>
        <v>12799.905000000001</v>
      </c>
      <c r="AX291">
        <f t="shared" si="329"/>
        <v>8533.27</v>
      </c>
      <c r="AY291">
        <f t="shared" si="330"/>
        <v>4266.6350000000002</v>
      </c>
      <c r="AZ291">
        <f t="shared" si="331"/>
        <v>879.63679891266293</v>
      </c>
      <c r="BA291">
        <f t="shared" si="332"/>
        <v>44423.498999999996</v>
      </c>
      <c r="BB291">
        <f t="shared" si="333"/>
        <v>41574.049999999996</v>
      </c>
      <c r="BC291">
        <f t="shared" si="334"/>
        <v>37416.644999999997</v>
      </c>
      <c r="BD291">
        <f t="shared" si="335"/>
        <v>33259.24</v>
      </c>
      <c r="BE291">
        <f t="shared" si="336"/>
        <v>29101.834999999995</v>
      </c>
      <c r="BF291">
        <f t="shared" si="337"/>
        <v>24944.429999999997</v>
      </c>
      <c r="BG291">
        <f t="shared" si="338"/>
        <v>20787.024999999998</v>
      </c>
      <c r="BH291">
        <f t="shared" si="339"/>
        <v>16629.62</v>
      </c>
      <c r="BI291">
        <f t="shared" si="340"/>
        <v>12472.215</v>
      </c>
      <c r="BJ291">
        <f t="shared" si="341"/>
        <v>8314.81</v>
      </c>
      <c r="BK291">
        <f t="shared" si="342"/>
        <v>4157.4049999999997</v>
      </c>
      <c r="BL291">
        <f t="shared" si="343"/>
        <v>853.94183261278602</v>
      </c>
      <c r="BM291">
        <f t="shared" si="344"/>
        <v>56503.735999999997</v>
      </c>
      <c r="BN291">
        <f t="shared" si="345"/>
        <v>53538.368999999999</v>
      </c>
      <c r="BO291">
        <f t="shared" si="346"/>
        <v>50156.811000000002</v>
      </c>
      <c r="BP291">
        <f t="shared" si="347"/>
        <v>44583.832000000002</v>
      </c>
      <c r="BQ291">
        <f t="shared" si="348"/>
        <v>39010.853000000003</v>
      </c>
      <c r="BR291">
        <f t="shared" si="349"/>
        <v>33437.874000000003</v>
      </c>
      <c r="BS291">
        <f t="shared" si="350"/>
        <v>27864.895</v>
      </c>
      <c r="BT291">
        <f t="shared" si="351"/>
        <v>22291.916000000001</v>
      </c>
      <c r="BU291">
        <f t="shared" si="352"/>
        <v>16718.937000000002</v>
      </c>
      <c r="BV291">
        <f t="shared" si="353"/>
        <v>11145.958000000001</v>
      </c>
      <c r="BW291">
        <f t="shared" si="354"/>
        <v>5572.9790000000003</v>
      </c>
      <c r="BX291" s="16">
        <f t="shared" si="355"/>
        <v>1128.0743415967759</v>
      </c>
      <c r="BY291">
        <f t="shared" si="356"/>
        <v>2653.1957926533564</v>
      </c>
      <c r="BZ291">
        <f t="shared" si="357"/>
        <v>900.75357146288673</v>
      </c>
      <c r="CA291">
        <f t="shared" si="358"/>
        <v>1009.5355974126759</v>
      </c>
      <c r="CB291">
        <f t="shared" si="359"/>
        <v>1167.3364022791968</v>
      </c>
    </row>
    <row r="292" spans="1:80" x14ac:dyDescent="0.25">
      <c r="A292">
        <f>'Data Input'!A292</f>
        <v>0</v>
      </c>
      <c r="B292">
        <f>'Data Input'!C292</f>
        <v>59</v>
      </c>
      <c r="C292">
        <f t="shared" si="289"/>
        <v>60</v>
      </c>
      <c r="D292">
        <f t="shared" si="290"/>
        <v>61</v>
      </c>
      <c r="E292">
        <f t="shared" si="291"/>
        <v>62</v>
      </c>
      <c r="F292">
        <f t="shared" si="292"/>
        <v>63</v>
      </c>
      <c r="G292">
        <f t="shared" si="293"/>
        <v>64</v>
      </c>
      <c r="H292">
        <f t="shared" si="294"/>
        <v>65</v>
      </c>
      <c r="I292">
        <f t="shared" si="295"/>
        <v>66</v>
      </c>
      <c r="J292">
        <f t="shared" si="296"/>
        <v>67</v>
      </c>
      <c r="K292">
        <f t="shared" si="297"/>
        <v>68</v>
      </c>
      <c r="L292">
        <f t="shared" si="298"/>
        <v>69</v>
      </c>
      <c r="M292">
        <f>IF('Data Input'!D292&gt;=240,1,0)</f>
        <v>1</v>
      </c>
      <c r="N292">
        <f>_xlfn.IFS('Data Input'!F292&gt;=130,1,'Data Input'!G292=1,1,0=0,0)</f>
        <v>1</v>
      </c>
      <c r="O292">
        <f>'Data Input'!H292</f>
        <v>0</v>
      </c>
      <c r="P292">
        <f>'Data Input'!J292</f>
        <v>30.6</v>
      </c>
      <c r="Q292">
        <f t="shared" si="299"/>
        <v>0</v>
      </c>
      <c r="R292">
        <f>IF('Data Input'!I292&gt;=100,1,0)</f>
        <v>0</v>
      </c>
      <c r="S292" s="18">
        <f>'Data Input'!L292</f>
        <v>3</v>
      </c>
      <c r="T292" s="16">
        <f>'Data Input'!N292</f>
        <v>2016</v>
      </c>
      <c r="U292">
        <f t="shared" si="300"/>
        <v>0.91293101039219249</v>
      </c>
      <c r="V292">
        <f t="shared" si="301"/>
        <v>8.5123495352212905E-2</v>
      </c>
      <c r="W292">
        <f t="shared" si="302"/>
        <v>0.48329417062308283</v>
      </c>
      <c r="X292" s="16">
        <f t="shared" si="303"/>
        <v>7.5706096936607931E-2</v>
      </c>
      <c r="Y292">
        <f t="shared" si="304"/>
        <v>3841.7448218209292</v>
      </c>
      <c r="Z292">
        <f t="shared" si="305"/>
        <v>39.155771205463758</v>
      </c>
      <c r="AA292">
        <f t="shared" si="306"/>
        <v>273.05769153534635</v>
      </c>
      <c r="AB292" s="16">
        <f t="shared" si="307"/>
        <v>386.88857543229011</v>
      </c>
      <c r="AC292">
        <f t="shared" si="308"/>
        <v>32626.592000000001</v>
      </c>
      <c r="AD292">
        <f t="shared" si="309"/>
        <v>29508.216</v>
      </c>
      <c r="AE292">
        <f t="shared" si="310"/>
        <v>26389.84</v>
      </c>
      <c r="AF292">
        <f t="shared" si="311"/>
        <v>23271.464</v>
      </c>
      <c r="AG292">
        <f t="shared" si="312"/>
        <v>20153.088</v>
      </c>
      <c r="AH292">
        <f t="shared" si="313"/>
        <v>17034.712</v>
      </c>
      <c r="AI292">
        <f t="shared" si="314"/>
        <v>13916.335999999999</v>
      </c>
      <c r="AJ292">
        <f t="shared" si="315"/>
        <v>10797.96</v>
      </c>
      <c r="AK292">
        <f t="shared" si="316"/>
        <v>8098.4699999999993</v>
      </c>
      <c r="AL292">
        <f t="shared" si="317"/>
        <v>5398.98</v>
      </c>
      <c r="AM292">
        <f t="shared" si="318"/>
        <v>2699.49</v>
      </c>
      <c r="AN292">
        <f t="shared" si="319"/>
        <v>1412.3695966857133</v>
      </c>
      <c r="AO292">
        <f t="shared" si="320"/>
        <v>27693.621999999999</v>
      </c>
      <c r="AP292">
        <f t="shared" si="321"/>
        <v>25046.727999999999</v>
      </c>
      <c r="AQ292">
        <f t="shared" si="322"/>
        <v>22399.833999999999</v>
      </c>
      <c r="AR292">
        <f t="shared" si="323"/>
        <v>19752.939999999999</v>
      </c>
      <c r="AS292">
        <f t="shared" si="324"/>
        <v>17106.045999999998</v>
      </c>
      <c r="AT292">
        <f t="shared" si="325"/>
        <v>14459.152</v>
      </c>
      <c r="AU292">
        <f t="shared" si="326"/>
        <v>11812.258</v>
      </c>
      <c r="AV292">
        <f t="shared" si="327"/>
        <v>9165.3639999999996</v>
      </c>
      <c r="AW292">
        <f t="shared" si="328"/>
        <v>6874.0229999999992</v>
      </c>
      <c r="AX292">
        <f t="shared" si="329"/>
        <v>4582.6819999999998</v>
      </c>
      <c r="AY292">
        <f t="shared" si="330"/>
        <v>2291.3409999999999</v>
      </c>
      <c r="AZ292">
        <f t="shared" si="331"/>
        <v>1198.8266660781981</v>
      </c>
      <c r="BA292">
        <f t="shared" si="332"/>
        <v>26984.637000000002</v>
      </c>
      <c r="BB292">
        <f t="shared" si="333"/>
        <v>24405.506000000001</v>
      </c>
      <c r="BC292">
        <f t="shared" si="334"/>
        <v>21826.375</v>
      </c>
      <c r="BD292">
        <f t="shared" si="335"/>
        <v>19247.243999999999</v>
      </c>
      <c r="BE292">
        <f t="shared" si="336"/>
        <v>16668.112999999998</v>
      </c>
      <c r="BF292">
        <f t="shared" si="337"/>
        <v>14088.981999999998</v>
      </c>
      <c r="BG292">
        <f t="shared" si="338"/>
        <v>11509.850999999999</v>
      </c>
      <c r="BH292">
        <f t="shared" si="339"/>
        <v>8930.7199999999993</v>
      </c>
      <c r="BI292">
        <f t="shared" si="340"/>
        <v>6698.0399999999991</v>
      </c>
      <c r="BJ292">
        <f t="shared" si="341"/>
        <v>4465.3599999999997</v>
      </c>
      <c r="BK292">
        <f t="shared" si="342"/>
        <v>2232.6799999999998</v>
      </c>
      <c r="BL292">
        <f t="shared" si="343"/>
        <v>1168.1354269408052</v>
      </c>
      <c r="BM292">
        <f t="shared" si="344"/>
        <v>28953.601999999999</v>
      </c>
      <c r="BN292">
        <f t="shared" si="345"/>
        <v>25988.235000000001</v>
      </c>
      <c r="BO292">
        <f t="shared" si="346"/>
        <v>21321.825000000001</v>
      </c>
      <c r="BP292">
        <f t="shared" si="347"/>
        <v>18037.09</v>
      </c>
      <c r="BQ292">
        <f t="shared" si="348"/>
        <v>14752.355000000001</v>
      </c>
      <c r="BR292">
        <f t="shared" si="349"/>
        <v>11467.62</v>
      </c>
      <c r="BS292">
        <f t="shared" si="350"/>
        <v>8182.8850000000002</v>
      </c>
      <c r="BT292">
        <f t="shared" si="351"/>
        <v>4898.1499999999996</v>
      </c>
      <c r="BU292">
        <f t="shared" si="352"/>
        <v>3733.2629999999999</v>
      </c>
      <c r="BV292">
        <f t="shared" si="353"/>
        <v>2488.8420000000001</v>
      </c>
      <c r="BW292">
        <f t="shared" si="354"/>
        <v>1244.421</v>
      </c>
      <c r="BX292" s="16">
        <f t="shared" si="355"/>
        <v>1054.9549105558144</v>
      </c>
      <c r="BY292">
        <f t="shared" si="356"/>
        <v>5254.1144185066423</v>
      </c>
      <c r="BZ292">
        <f t="shared" si="357"/>
        <v>1237.9824372836617</v>
      </c>
      <c r="CA292">
        <f t="shared" si="358"/>
        <v>1441.1931184761515</v>
      </c>
      <c r="CB292">
        <f t="shared" si="359"/>
        <v>1441.8434859881045</v>
      </c>
    </row>
    <row r="293" spans="1:80" x14ac:dyDescent="0.25">
      <c r="A293">
        <f>'Data Input'!A293</f>
        <v>1</v>
      </c>
      <c r="B293">
        <f>'Data Input'!C293</f>
        <v>57</v>
      </c>
      <c r="C293">
        <f t="shared" si="289"/>
        <v>58</v>
      </c>
      <c r="D293">
        <f t="shared" si="290"/>
        <v>59</v>
      </c>
      <c r="E293">
        <f t="shared" si="291"/>
        <v>60</v>
      </c>
      <c r="F293">
        <f t="shared" si="292"/>
        <v>61</v>
      </c>
      <c r="G293">
        <f t="shared" si="293"/>
        <v>62</v>
      </c>
      <c r="H293">
        <f t="shared" si="294"/>
        <v>63</v>
      </c>
      <c r="I293">
        <f t="shared" si="295"/>
        <v>64</v>
      </c>
      <c r="J293">
        <f t="shared" si="296"/>
        <v>65</v>
      </c>
      <c r="K293">
        <f t="shared" si="297"/>
        <v>66</v>
      </c>
      <c r="L293">
        <f t="shared" si="298"/>
        <v>67</v>
      </c>
      <c r="M293">
        <f>IF('Data Input'!D293&gt;=240,1,0)</f>
        <v>0</v>
      </c>
      <c r="N293">
        <f>_xlfn.IFS('Data Input'!F293&gt;=130,1,'Data Input'!G293=1,1,0=0,0)</f>
        <v>0</v>
      </c>
      <c r="O293">
        <f>'Data Input'!H293</f>
        <v>0</v>
      </c>
      <c r="P293">
        <f>'Data Input'!J293</f>
        <v>22.9</v>
      </c>
      <c r="Q293">
        <f t="shared" si="299"/>
        <v>0</v>
      </c>
      <c r="R293">
        <f>IF('Data Input'!I293&gt;=100,1,0)</f>
        <v>0</v>
      </c>
      <c r="S293" s="18">
        <f>'Data Input'!L293</f>
        <v>3</v>
      </c>
      <c r="T293" s="16">
        <f>'Data Input'!N293</f>
        <v>2016</v>
      </c>
      <c r="U293">
        <f t="shared" si="300"/>
        <v>0.39622446896970126</v>
      </c>
      <c r="V293">
        <f t="shared" si="301"/>
        <v>4.7110905870422159E-2</v>
      </c>
      <c r="W293">
        <f t="shared" si="302"/>
        <v>0.28019454674131589</v>
      </c>
      <c r="X293" s="16">
        <f t="shared" si="303"/>
        <v>8.6131851484730418E-3</v>
      </c>
      <c r="Y293">
        <f t="shared" si="304"/>
        <v>1667.3694776664095</v>
      </c>
      <c r="Z293">
        <f t="shared" si="305"/>
        <v>21.670442971259344</v>
      </c>
      <c r="AA293">
        <f t="shared" si="306"/>
        <v>158.3078811303217</v>
      </c>
      <c r="AB293" s="16">
        <f t="shared" si="307"/>
        <v>44.016837043093261</v>
      </c>
      <c r="AC293">
        <f t="shared" si="308"/>
        <v>33464.364000000001</v>
      </c>
      <c r="AD293">
        <f t="shared" si="309"/>
        <v>30345.988000000001</v>
      </c>
      <c r="AE293">
        <f t="shared" si="310"/>
        <v>27227.612000000001</v>
      </c>
      <c r="AF293">
        <f t="shared" si="311"/>
        <v>24109.236000000001</v>
      </c>
      <c r="AG293">
        <f t="shared" si="312"/>
        <v>20990.86</v>
      </c>
      <c r="AH293">
        <f t="shared" si="313"/>
        <v>17872.484</v>
      </c>
      <c r="AI293">
        <f t="shared" si="314"/>
        <v>14754.108</v>
      </c>
      <c r="AJ293">
        <f t="shared" si="315"/>
        <v>11635.732</v>
      </c>
      <c r="AK293">
        <f t="shared" si="316"/>
        <v>8517.3559999999998</v>
      </c>
      <c r="AL293">
        <f t="shared" si="317"/>
        <v>5398.98</v>
      </c>
      <c r="AM293">
        <f t="shared" si="318"/>
        <v>2699.49</v>
      </c>
      <c r="AN293">
        <f t="shared" si="319"/>
        <v>636.30610904077787</v>
      </c>
      <c r="AO293">
        <f t="shared" si="320"/>
        <v>28404.727999999999</v>
      </c>
      <c r="AP293">
        <f t="shared" si="321"/>
        <v>25757.833999999999</v>
      </c>
      <c r="AQ293">
        <f t="shared" si="322"/>
        <v>23110.94</v>
      </c>
      <c r="AR293">
        <f t="shared" si="323"/>
        <v>20464.045999999998</v>
      </c>
      <c r="AS293">
        <f t="shared" si="324"/>
        <v>17817.151999999998</v>
      </c>
      <c r="AT293">
        <f t="shared" si="325"/>
        <v>15170.258</v>
      </c>
      <c r="AU293">
        <f t="shared" si="326"/>
        <v>12523.364</v>
      </c>
      <c r="AV293">
        <f t="shared" si="327"/>
        <v>9876.4699999999993</v>
      </c>
      <c r="AW293">
        <f t="shared" si="328"/>
        <v>7229.5759999999991</v>
      </c>
      <c r="AX293">
        <f t="shared" si="329"/>
        <v>4582.6819999999998</v>
      </c>
      <c r="AY293">
        <f t="shared" si="330"/>
        <v>2291.3409999999999</v>
      </c>
      <c r="AZ293">
        <f t="shared" si="331"/>
        <v>540.0999590882567</v>
      </c>
      <c r="BA293">
        <f t="shared" si="332"/>
        <v>27677.539000000004</v>
      </c>
      <c r="BB293">
        <f t="shared" si="333"/>
        <v>25098.408000000003</v>
      </c>
      <c r="BC293">
        <f t="shared" si="334"/>
        <v>22519.277000000002</v>
      </c>
      <c r="BD293">
        <f t="shared" si="335"/>
        <v>19940.146000000001</v>
      </c>
      <c r="BE293">
        <f t="shared" si="336"/>
        <v>17361.014999999999</v>
      </c>
      <c r="BF293">
        <f t="shared" si="337"/>
        <v>14781.883999999998</v>
      </c>
      <c r="BG293">
        <f t="shared" si="338"/>
        <v>12202.752999999999</v>
      </c>
      <c r="BH293">
        <f t="shared" si="339"/>
        <v>9623.6219999999994</v>
      </c>
      <c r="BI293">
        <f t="shared" si="340"/>
        <v>7044.491</v>
      </c>
      <c r="BJ293">
        <f t="shared" si="341"/>
        <v>4465.3599999999997</v>
      </c>
      <c r="BK293">
        <f t="shared" si="342"/>
        <v>2232.6799999999998</v>
      </c>
      <c r="BL293">
        <f t="shared" si="343"/>
        <v>526.27285485213815</v>
      </c>
      <c r="BM293">
        <f t="shared" si="344"/>
        <v>35797.58</v>
      </c>
      <c r="BN293">
        <f t="shared" si="345"/>
        <v>32832.213000000003</v>
      </c>
      <c r="BO293">
        <f t="shared" si="346"/>
        <v>28165.803</v>
      </c>
      <c r="BP293">
        <f t="shared" si="347"/>
        <v>23499.393</v>
      </c>
      <c r="BQ293">
        <f t="shared" si="348"/>
        <v>18832.983</v>
      </c>
      <c r="BR293">
        <f t="shared" si="349"/>
        <v>15548.248000000001</v>
      </c>
      <c r="BS293">
        <f t="shared" si="350"/>
        <v>12263.513000000001</v>
      </c>
      <c r="BT293">
        <f t="shared" si="351"/>
        <v>8978.7780000000002</v>
      </c>
      <c r="BU293">
        <f t="shared" si="352"/>
        <v>5694.0429999999997</v>
      </c>
      <c r="BV293">
        <f t="shared" si="353"/>
        <v>2409.308</v>
      </c>
      <c r="BW293">
        <f t="shared" si="354"/>
        <v>1244.421</v>
      </c>
      <c r="BX293" s="16">
        <f t="shared" si="355"/>
        <v>602.59474834517061</v>
      </c>
      <c r="BY293">
        <f t="shared" si="356"/>
        <v>2303.6755867071874</v>
      </c>
      <c r="BZ293">
        <f t="shared" si="357"/>
        <v>561.77040205951607</v>
      </c>
      <c r="CA293">
        <f t="shared" si="358"/>
        <v>684.58073598245983</v>
      </c>
      <c r="CB293">
        <f t="shared" si="359"/>
        <v>646.61158538826385</v>
      </c>
    </row>
    <row r="294" spans="1:80" x14ac:dyDescent="0.25">
      <c r="A294">
        <f>'Data Input'!A294</f>
        <v>0</v>
      </c>
      <c r="B294">
        <f>'Data Input'!C294</f>
        <v>45</v>
      </c>
      <c r="C294">
        <f t="shared" si="289"/>
        <v>46</v>
      </c>
      <c r="D294">
        <f t="shared" si="290"/>
        <v>47</v>
      </c>
      <c r="E294">
        <f t="shared" si="291"/>
        <v>48</v>
      </c>
      <c r="F294">
        <f t="shared" si="292"/>
        <v>49</v>
      </c>
      <c r="G294">
        <f t="shared" si="293"/>
        <v>50</v>
      </c>
      <c r="H294">
        <f t="shared" si="294"/>
        <v>51</v>
      </c>
      <c r="I294">
        <f t="shared" si="295"/>
        <v>52</v>
      </c>
      <c r="J294">
        <f t="shared" si="296"/>
        <v>53</v>
      </c>
      <c r="K294">
        <f t="shared" si="297"/>
        <v>54</v>
      </c>
      <c r="L294">
        <f t="shared" si="298"/>
        <v>55</v>
      </c>
      <c r="M294">
        <f>IF('Data Input'!D294&gt;=240,1,0)</f>
        <v>0</v>
      </c>
      <c r="N294">
        <f>_xlfn.IFS('Data Input'!F294&gt;=130,1,'Data Input'!G294=1,1,0=0,0)</f>
        <v>1</v>
      </c>
      <c r="O294">
        <f>'Data Input'!H294</f>
        <v>0</v>
      </c>
      <c r="P294">
        <f>'Data Input'!J294</f>
        <v>25.6</v>
      </c>
      <c r="Q294">
        <f t="shared" si="299"/>
        <v>0</v>
      </c>
      <c r="R294">
        <f>IF('Data Input'!I294&gt;=100,1,0)</f>
        <v>0</v>
      </c>
      <c r="S294" s="18">
        <f>'Data Input'!L294</f>
        <v>3</v>
      </c>
      <c r="T294" s="16">
        <f>'Data Input'!N294</f>
        <v>2016</v>
      </c>
      <c r="U294">
        <f t="shared" si="300"/>
        <v>0.63532563274697873</v>
      </c>
      <c r="V294">
        <f t="shared" si="301"/>
        <v>7.4281655585587622E-2</v>
      </c>
      <c r="W294">
        <f t="shared" si="302"/>
        <v>0.37169941197339484</v>
      </c>
      <c r="X294" s="16">
        <f t="shared" si="303"/>
        <v>2.3289301592836556E-2</v>
      </c>
      <c r="Y294">
        <f t="shared" si="304"/>
        <v>2673.5415184628991</v>
      </c>
      <c r="Z294">
        <f t="shared" si="305"/>
        <v>34.168656947622814</v>
      </c>
      <c r="AA294">
        <f t="shared" si="306"/>
        <v>210.0074644965174</v>
      </c>
      <c r="AB294" s="16">
        <f t="shared" si="307"/>
        <v>119.01768920421664</v>
      </c>
      <c r="AC294">
        <f t="shared" si="308"/>
        <v>42679.865999999995</v>
      </c>
      <c r="AD294">
        <f t="shared" si="309"/>
        <v>38723.716999999997</v>
      </c>
      <c r="AE294">
        <f t="shared" si="310"/>
        <v>34767.567999999999</v>
      </c>
      <c r="AF294">
        <f t="shared" si="311"/>
        <v>30811.419000000002</v>
      </c>
      <c r="AG294">
        <f t="shared" si="312"/>
        <v>26855.27</v>
      </c>
      <c r="AH294">
        <f t="shared" si="313"/>
        <v>22899.120999999999</v>
      </c>
      <c r="AI294">
        <f t="shared" si="314"/>
        <v>18942.971999999998</v>
      </c>
      <c r="AJ294">
        <f t="shared" si="315"/>
        <v>14986.822999999999</v>
      </c>
      <c r="AK294">
        <f t="shared" si="316"/>
        <v>11030.673999999999</v>
      </c>
      <c r="AL294">
        <f t="shared" si="317"/>
        <v>7074.5249999999996</v>
      </c>
      <c r="AM294">
        <f t="shared" si="318"/>
        <v>3118.3760000000002</v>
      </c>
      <c r="AN294">
        <f t="shared" si="319"/>
        <v>1306.2082621494042</v>
      </c>
      <c r="AO294">
        <f t="shared" si="320"/>
        <v>36226.894</v>
      </c>
      <c r="AP294">
        <f t="shared" si="321"/>
        <v>32868.894</v>
      </c>
      <c r="AQ294">
        <f t="shared" si="322"/>
        <v>29510.894</v>
      </c>
      <c r="AR294">
        <f t="shared" si="323"/>
        <v>26152.894</v>
      </c>
      <c r="AS294">
        <f t="shared" si="324"/>
        <v>22794.894</v>
      </c>
      <c r="AT294">
        <f t="shared" si="325"/>
        <v>19436.894</v>
      </c>
      <c r="AU294">
        <f t="shared" si="326"/>
        <v>16078.894</v>
      </c>
      <c r="AV294">
        <f t="shared" si="327"/>
        <v>12720.894</v>
      </c>
      <c r="AW294">
        <f t="shared" si="328"/>
        <v>9362.8940000000002</v>
      </c>
      <c r="AX294">
        <f t="shared" si="329"/>
        <v>6004.8940000000002</v>
      </c>
      <c r="AY294">
        <f t="shared" si="330"/>
        <v>2646.8939999999998</v>
      </c>
      <c r="AZ294">
        <f t="shared" si="331"/>
        <v>1108.7164228568704</v>
      </c>
      <c r="BA294">
        <f t="shared" si="332"/>
        <v>35299.440999999992</v>
      </c>
      <c r="BB294">
        <f t="shared" si="333"/>
        <v>32027.409999999993</v>
      </c>
      <c r="BC294">
        <f t="shared" si="334"/>
        <v>28755.378999999994</v>
      </c>
      <c r="BD294">
        <f t="shared" si="335"/>
        <v>25483.347999999994</v>
      </c>
      <c r="BE294">
        <f t="shared" si="336"/>
        <v>22211.316999999995</v>
      </c>
      <c r="BF294">
        <f t="shared" si="337"/>
        <v>18939.285999999996</v>
      </c>
      <c r="BG294">
        <f t="shared" si="338"/>
        <v>15667.254999999997</v>
      </c>
      <c r="BH294">
        <f t="shared" si="339"/>
        <v>12395.223999999998</v>
      </c>
      <c r="BI294">
        <f t="shared" si="340"/>
        <v>9123.1929999999993</v>
      </c>
      <c r="BJ294">
        <f t="shared" si="341"/>
        <v>5851.1620000000003</v>
      </c>
      <c r="BK294">
        <f t="shared" si="342"/>
        <v>2579.1309999999999</v>
      </c>
      <c r="BL294">
        <f t="shared" si="343"/>
        <v>1080.331937557633</v>
      </c>
      <c r="BM294">
        <f t="shared" si="344"/>
        <v>57613.076999999997</v>
      </c>
      <c r="BN294">
        <f t="shared" si="345"/>
        <v>54647.71</v>
      </c>
      <c r="BO294">
        <f t="shared" si="346"/>
        <v>49182.938999999998</v>
      </c>
      <c r="BP294">
        <f t="shared" si="347"/>
        <v>43718.167999999998</v>
      </c>
      <c r="BQ294">
        <f t="shared" si="348"/>
        <v>38253.396999999997</v>
      </c>
      <c r="BR294">
        <f t="shared" si="349"/>
        <v>32788.625999999997</v>
      </c>
      <c r="BS294">
        <f t="shared" si="350"/>
        <v>27323.855</v>
      </c>
      <c r="BT294">
        <f t="shared" si="351"/>
        <v>21859.083999999999</v>
      </c>
      <c r="BU294">
        <f t="shared" si="352"/>
        <v>16394.312999999998</v>
      </c>
      <c r="BV294">
        <f t="shared" si="353"/>
        <v>10929.541999999999</v>
      </c>
      <c r="BW294">
        <f t="shared" si="354"/>
        <v>5464.7709999999997</v>
      </c>
      <c r="BX294" s="16">
        <f t="shared" si="355"/>
        <v>1851.9516995265433</v>
      </c>
      <c r="BY294">
        <f t="shared" si="356"/>
        <v>3979.7497806123033</v>
      </c>
      <c r="BZ294">
        <f t="shared" si="357"/>
        <v>1142.8850798044932</v>
      </c>
      <c r="CA294">
        <f t="shared" si="358"/>
        <v>1290.3394020541505</v>
      </c>
      <c r="CB294">
        <f t="shared" si="359"/>
        <v>1970.9693887307599</v>
      </c>
    </row>
    <row r="295" spans="1:80" x14ac:dyDescent="0.25">
      <c r="A295">
        <f>'Data Input'!A295</f>
        <v>0</v>
      </c>
      <c r="B295">
        <f>'Data Input'!C295</f>
        <v>33</v>
      </c>
      <c r="C295">
        <f t="shared" si="289"/>
        <v>34</v>
      </c>
      <c r="D295">
        <f t="shared" si="290"/>
        <v>35</v>
      </c>
      <c r="E295">
        <f t="shared" si="291"/>
        <v>36</v>
      </c>
      <c r="F295">
        <f t="shared" si="292"/>
        <v>37</v>
      </c>
      <c r="G295">
        <f t="shared" si="293"/>
        <v>38</v>
      </c>
      <c r="H295">
        <f t="shared" si="294"/>
        <v>39</v>
      </c>
      <c r="I295">
        <f t="shared" si="295"/>
        <v>40</v>
      </c>
      <c r="J295">
        <f t="shared" si="296"/>
        <v>41</v>
      </c>
      <c r="K295">
        <f t="shared" si="297"/>
        <v>42</v>
      </c>
      <c r="L295">
        <f t="shared" si="298"/>
        <v>43</v>
      </c>
      <c r="M295">
        <f>IF('Data Input'!D295&gt;=240,1,0)</f>
        <v>0</v>
      </c>
      <c r="N295">
        <f>_xlfn.IFS('Data Input'!F295&gt;=130,1,'Data Input'!G295=1,1,0=0,0)</f>
        <v>0</v>
      </c>
      <c r="O295">
        <f>'Data Input'!H295</f>
        <v>0</v>
      </c>
      <c r="P295">
        <f>'Data Input'!J295</f>
        <v>18.600000000000001</v>
      </c>
      <c r="Q295">
        <f t="shared" si="299"/>
        <v>0</v>
      </c>
      <c r="R295">
        <f>IF('Data Input'!I295&gt;=100,1,0)</f>
        <v>0</v>
      </c>
      <c r="S295" s="18">
        <f>'Data Input'!L295</f>
        <v>3</v>
      </c>
      <c r="T295" s="16">
        <f>'Data Input'!N295</f>
        <v>2016</v>
      </c>
      <c r="U295">
        <f t="shared" si="300"/>
        <v>0.31374636176856147</v>
      </c>
      <c r="V295">
        <f t="shared" si="301"/>
        <v>3.9108337084008842E-2</v>
      </c>
      <c r="W295">
        <f t="shared" si="302"/>
        <v>0.24692109084884767</v>
      </c>
      <c r="X295" s="16">
        <f t="shared" si="303"/>
        <v>3.7892889618263131E-3</v>
      </c>
      <c r="Y295">
        <f t="shared" si="304"/>
        <v>1320.2897557086153</v>
      </c>
      <c r="Z295">
        <f t="shared" si="305"/>
        <v>17.989358786919166</v>
      </c>
      <c r="AA295">
        <f t="shared" si="306"/>
        <v>139.50862053984727</v>
      </c>
      <c r="AB295" s="16">
        <f t="shared" si="307"/>
        <v>19.364789200133483</v>
      </c>
      <c r="AC295">
        <f t="shared" si="308"/>
        <v>54548.318999999996</v>
      </c>
      <c r="AD295">
        <f t="shared" si="309"/>
        <v>49894.025999999998</v>
      </c>
      <c r="AE295">
        <f t="shared" si="310"/>
        <v>45239.733</v>
      </c>
      <c r="AF295">
        <f t="shared" si="311"/>
        <v>40213.095999999998</v>
      </c>
      <c r="AG295">
        <f t="shared" si="312"/>
        <v>35186.458999999995</v>
      </c>
      <c r="AH295">
        <f t="shared" si="313"/>
        <v>30159.821999999996</v>
      </c>
      <c r="AI295">
        <f t="shared" si="314"/>
        <v>25133.184999999998</v>
      </c>
      <c r="AJ295">
        <f t="shared" si="315"/>
        <v>20106.547999999999</v>
      </c>
      <c r="AK295">
        <f t="shared" si="316"/>
        <v>15079.911</v>
      </c>
      <c r="AL295">
        <f t="shared" si="317"/>
        <v>10053.273999999999</v>
      </c>
      <c r="AM295">
        <f t="shared" si="318"/>
        <v>5026.6369999999997</v>
      </c>
      <c r="AN295">
        <f t="shared" si="319"/>
        <v>844.30020552315148</v>
      </c>
      <c r="AO295">
        <f t="shared" si="320"/>
        <v>46300.891000000018</v>
      </c>
      <c r="AP295">
        <f t="shared" si="321"/>
        <v>42350.303000000014</v>
      </c>
      <c r="AQ295">
        <f t="shared" si="322"/>
        <v>38399.715000000011</v>
      </c>
      <c r="AR295">
        <f t="shared" si="323"/>
        <v>34133.080000000009</v>
      </c>
      <c r="AS295">
        <f t="shared" si="324"/>
        <v>29866.445000000007</v>
      </c>
      <c r="AT295">
        <f t="shared" si="325"/>
        <v>25599.810000000005</v>
      </c>
      <c r="AU295">
        <f t="shared" si="326"/>
        <v>21333.175000000003</v>
      </c>
      <c r="AV295">
        <f t="shared" si="327"/>
        <v>17066.54</v>
      </c>
      <c r="AW295">
        <f t="shared" si="328"/>
        <v>12799.905000000001</v>
      </c>
      <c r="AX295">
        <f t="shared" si="329"/>
        <v>8533.27</v>
      </c>
      <c r="AY295">
        <f t="shared" si="330"/>
        <v>4266.6350000000002</v>
      </c>
      <c r="AZ295">
        <f t="shared" si="331"/>
        <v>716.64630369167628</v>
      </c>
      <c r="BA295">
        <f t="shared" si="332"/>
        <v>43115.542999999998</v>
      </c>
      <c r="BB295">
        <f t="shared" si="333"/>
        <v>40266.093999999997</v>
      </c>
      <c r="BC295">
        <f t="shared" si="334"/>
        <v>37416.644999999997</v>
      </c>
      <c r="BD295">
        <f t="shared" si="335"/>
        <v>33259.24</v>
      </c>
      <c r="BE295">
        <f t="shared" si="336"/>
        <v>29101.834999999995</v>
      </c>
      <c r="BF295">
        <f t="shared" si="337"/>
        <v>24944.429999999997</v>
      </c>
      <c r="BG295">
        <f t="shared" si="338"/>
        <v>20787.024999999998</v>
      </c>
      <c r="BH295">
        <f t="shared" si="339"/>
        <v>16629.62</v>
      </c>
      <c r="BI295">
        <f t="shared" si="340"/>
        <v>12472.215</v>
      </c>
      <c r="BJ295">
        <f t="shared" si="341"/>
        <v>8314.81</v>
      </c>
      <c r="BK295">
        <f t="shared" si="342"/>
        <v>4157.4049999999997</v>
      </c>
      <c r="BL295">
        <f t="shared" si="343"/>
        <v>690.52062599659178</v>
      </c>
      <c r="BM295">
        <f t="shared" si="344"/>
        <v>54312.314999999995</v>
      </c>
      <c r="BN295">
        <f t="shared" si="345"/>
        <v>51346.947999999997</v>
      </c>
      <c r="BO295">
        <f t="shared" si="346"/>
        <v>47965.39</v>
      </c>
      <c r="BP295">
        <f t="shared" si="347"/>
        <v>44583.832000000002</v>
      </c>
      <c r="BQ295">
        <f t="shared" si="348"/>
        <v>39010.853000000003</v>
      </c>
      <c r="BR295">
        <f t="shared" si="349"/>
        <v>33437.874000000003</v>
      </c>
      <c r="BS295">
        <f t="shared" si="350"/>
        <v>27864.895</v>
      </c>
      <c r="BT295">
        <f t="shared" si="351"/>
        <v>22291.916000000001</v>
      </c>
      <c r="BU295">
        <f t="shared" si="352"/>
        <v>16718.937000000002</v>
      </c>
      <c r="BV295">
        <f t="shared" si="353"/>
        <v>11145.958000000001</v>
      </c>
      <c r="BW295">
        <f t="shared" si="354"/>
        <v>5572.9790000000003</v>
      </c>
      <c r="BX295" s="16">
        <f t="shared" si="355"/>
        <v>904.1053053545337</v>
      </c>
      <c r="BY295">
        <f t="shared" si="356"/>
        <v>2164.5899612317667</v>
      </c>
      <c r="BZ295">
        <f t="shared" si="357"/>
        <v>734.63566247859546</v>
      </c>
      <c r="CA295">
        <f t="shared" si="358"/>
        <v>830.02924653643902</v>
      </c>
      <c r="CB295">
        <f t="shared" si="359"/>
        <v>923.47009455466718</v>
      </c>
    </row>
    <row r="296" spans="1:80" x14ac:dyDescent="0.25">
      <c r="A296">
        <f>'Data Input'!A296</f>
        <v>1</v>
      </c>
      <c r="B296">
        <f>'Data Input'!C296</f>
        <v>30</v>
      </c>
      <c r="C296">
        <f t="shared" si="289"/>
        <v>31</v>
      </c>
      <c r="D296">
        <f t="shared" si="290"/>
        <v>32</v>
      </c>
      <c r="E296">
        <f t="shared" si="291"/>
        <v>33</v>
      </c>
      <c r="F296">
        <f t="shared" si="292"/>
        <v>34</v>
      </c>
      <c r="G296">
        <f t="shared" si="293"/>
        <v>35</v>
      </c>
      <c r="H296">
        <f t="shared" si="294"/>
        <v>36</v>
      </c>
      <c r="I296">
        <f t="shared" si="295"/>
        <v>37</v>
      </c>
      <c r="J296">
        <f t="shared" si="296"/>
        <v>38</v>
      </c>
      <c r="K296">
        <f t="shared" si="297"/>
        <v>39</v>
      </c>
      <c r="L296">
        <f t="shared" si="298"/>
        <v>40</v>
      </c>
      <c r="M296">
        <f>IF('Data Input'!D296&gt;=240,1,0)</f>
        <v>0</v>
      </c>
      <c r="N296">
        <f>_xlfn.IFS('Data Input'!F296&gt;=130,1,'Data Input'!G296=1,1,0=0,0)</f>
        <v>0</v>
      </c>
      <c r="O296">
        <f>'Data Input'!H296</f>
        <v>0</v>
      </c>
      <c r="P296">
        <f>'Data Input'!J296</f>
        <v>29.1</v>
      </c>
      <c r="Q296">
        <f t="shared" si="299"/>
        <v>0</v>
      </c>
      <c r="R296">
        <f>IF('Data Input'!I296&gt;=100,1,0)</f>
        <v>0</v>
      </c>
      <c r="S296" s="18">
        <f>'Data Input'!L296</f>
        <v>3</v>
      </c>
      <c r="T296" s="16">
        <f>'Data Input'!N296</f>
        <v>2016</v>
      </c>
      <c r="U296">
        <f t="shared" si="300"/>
        <v>0.52496063386707725</v>
      </c>
      <c r="V296">
        <f t="shared" si="301"/>
        <v>6.1427297424081199E-2</v>
      </c>
      <c r="W296">
        <f t="shared" si="302"/>
        <v>0.33268475622823318</v>
      </c>
      <c r="X296" s="16">
        <f t="shared" si="303"/>
        <v>2.7790491368757355E-2</v>
      </c>
      <c r="Y296">
        <f t="shared" si="304"/>
        <v>2209.1097507491622</v>
      </c>
      <c r="Z296">
        <f t="shared" si="305"/>
        <v>28.255808737120535</v>
      </c>
      <c r="AA296">
        <f t="shared" si="306"/>
        <v>187.96446774345188</v>
      </c>
      <c r="AB296" s="16">
        <f t="shared" si="307"/>
        <v>142.02057761906369</v>
      </c>
      <c r="AC296">
        <f t="shared" si="308"/>
        <v>53431.286999999989</v>
      </c>
      <c r="AD296">
        <f t="shared" si="309"/>
        <v>48776.993999999992</v>
      </c>
      <c r="AE296">
        <f t="shared" si="310"/>
        <v>44122.700999999994</v>
      </c>
      <c r="AF296">
        <f t="shared" si="311"/>
        <v>39468.407999999996</v>
      </c>
      <c r="AG296">
        <f t="shared" si="312"/>
        <v>34814.114999999998</v>
      </c>
      <c r="AH296">
        <f t="shared" si="313"/>
        <v>30159.821999999996</v>
      </c>
      <c r="AI296">
        <f t="shared" si="314"/>
        <v>25133.184999999998</v>
      </c>
      <c r="AJ296">
        <f t="shared" si="315"/>
        <v>20106.547999999999</v>
      </c>
      <c r="AK296">
        <f t="shared" si="316"/>
        <v>15079.911</v>
      </c>
      <c r="AL296">
        <f t="shared" si="317"/>
        <v>10053.273999999999</v>
      </c>
      <c r="AM296">
        <f t="shared" si="318"/>
        <v>5026.6369999999997</v>
      </c>
      <c r="AN296">
        <f t="shared" si="319"/>
        <v>1393.2986474316667</v>
      </c>
      <c r="AO296">
        <f t="shared" si="320"/>
        <v>45352.750000000015</v>
      </c>
      <c r="AP296">
        <f t="shared" si="321"/>
        <v>41402.162000000011</v>
      </c>
      <c r="AQ296">
        <f t="shared" si="322"/>
        <v>37451.574000000008</v>
      </c>
      <c r="AR296">
        <f t="shared" si="323"/>
        <v>33500.986000000004</v>
      </c>
      <c r="AS296">
        <f t="shared" si="324"/>
        <v>29550.398000000005</v>
      </c>
      <c r="AT296">
        <f t="shared" si="325"/>
        <v>25599.810000000005</v>
      </c>
      <c r="AU296">
        <f t="shared" si="326"/>
        <v>21333.175000000003</v>
      </c>
      <c r="AV296">
        <f t="shared" si="327"/>
        <v>17066.54</v>
      </c>
      <c r="AW296">
        <f t="shared" si="328"/>
        <v>12799.905000000001</v>
      </c>
      <c r="AX296">
        <f t="shared" si="329"/>
        <v>8533.27</v>
      </c>
      <c r="AY296">
        <f t="shared" si="330"/>
        <v>4266.6350000000002</v>
      </c>
      <c r="AZ296">
        <f t="shared" si="331"/>
        <v>1182.6389951519664</v>
      </c>
      <c r="BA296">
        <f t="shared" si="332"/>
        <v>39191.674999999996</v>
      </c>
      <c r="BB296">
        <f t="shared" si="333"/>
        <v>36342.225999999995</v>
      </c>
      <c r="BC296">
        <f t="shared" si="334"/>
        <v>33492.776999999995</v>
      </c>
      <c r="BD296">
        <f t="shared" si="335"/>
        <v>30643.327999999998</v>
      </c>
      <c r="BE296">
        <f t="shared" si="336"/>
        <v>27793.878999999997</v>
      </c>
      <c r="BF296">
        <f t="shared" si="337"/>
        <v>24944.429999999997</v>
      </c>
      <c r="BG296">
        <f t="shared" si="338"/>
        <v>20787.024999999998</v>
      </c>
      <c r="BH296">
        <f t="shared" si="339"/>
        <v>16629.62</v>
      </c>
      <c r="BI296">
        <f t="shared" si="340"/>
        <v>12472.215</v>
      </c>
      <c r="BJ296">
        <f t="shared" si="341"/>
        <v>8314.81</v>
      </c>
      <c r="BK296">
        <f t="shared" si="342"/>
        <v>4157.4049999999997</v>
      </c>
      <c r="BL296">
        <f t="shared" si="343"/>
        <v>1087.2845165312929</v>
      </c>
      <c r="BM296">
        <f t="shared" si="344"/>
        <v>47738.051999999989</v>
      </c>
      <c r="BN296">
        <f t="shared" si="345"/>
        <v>44772.68499999999</v>
      </c>
      <c r="BO296">
        <f t="shared" si="346"/>
        <v>41391.126999999993</v>
      </c>
      <c r="BP296">
        <f t="shared" si="347"/>
        <v>38009.568999999996</v>
      </c>
      <c r="BQ296">
        <f t="shared" si="348"/>
        <v>34628.010999999999</v>
      </c>
      <c r="BR296">
        <f t="shared" si="349"/>
        <v>31246.453000000001</v>
      </c>
      <c r="BS296">
        <f t="shared" si="350"/>
        <v>27864.895</v>
      </c>
      <c r="BT296">
        <f t="shared" si="351"/>
        <v>22291.916000000001</v>
      </c>
      <c r="BU296">
        <f t="shared" si="352"/>
        <v>16718.937000000002</v>
      </c>
      <c r="BV296">
        <f t="shared" si="353"/>
        <v>11145.958000000001</v>
      </c>
      <c r="BW296">
        <f t="shared" si="354"/>
        <v>5572.9790000000003</v>
      </c>
      <c r="BX296" s="16">
        <f t="shared" si="355"/>
        <v>1370.1368549662998</v>
      </c>
      <c r="BY296">
        <f t="shared" si="356"/>
        <v>3602.408398180829</v>
      </c>
      <c r="BZ296">
        <f t="shared" si="357"/>
        <v>1210.8948038890869</v>
      </c>
      <c r="CA296">
        <f t="shared" si="358"/>
        <v>1275.2489842747448</v>
      </c>
      <c r="CB296">
        <f t="shared" si="359"/>
        <v>1512.1574325853635</v>
      </c>
    </row>
    <row r="297" spans="1:80" x14ac:dyDescent="0.25">
      <c r="A297">
        <f>'Data Input'!A297</f>
        <v>0</v>
      </c>
      <c r="B297">
        <f>'Data Input'!C297</f>
        <v>51</v>
      </c>
      <c r="C297">
        <f t="shared" si="289"/>
        <v>52</v>
      </c>
      <c r="D297">
        <f t="shared" si="290"/>
        <v>53</v>
      </c>
      <c r="E297">
        <f t="shared" si="291"/>
        <v>54</v>
      </c>
      <c r="F297">
        <f t="shared" si="292"/>
        <v>55</v>
      </c>
      <c r="G297">
        <f t="shared" si="293"/>
        <v>56</v>
      </c>
      <c r="H297">
        <f t="shared" si="294"/>
        <v>57</v>
      </c>
      <c r="I297">
        <f t="shared" si="295"/>
        <v>58</v>
      </c>
      <c r="J297">
        <f t="shared" si="296"/>
        <v>59</v>
      </c>
      <c r="K297">
        <f t="shared" si="297"/>
        <v>60</v>
      </c>
      <c r="L297">
        <f t="shared" si="298"/>
        <v>61</v>
      </c>
      <c r="M297">
        <f>IF('Data Input'!D297&gt;=240,1,0)</f>
        <v>0</v>
      </c>
      <c r="N297">
        <f>_xlfn.IFS('Data Input'!F297&gt;=130,1,'Data Input'!G297=1,1,0=0,0)</f>
        <v>0</v>
      </c>
      <c r="O297">
        <f>'Data Input'!H297</f>
        <v>0</v>
      </c>
      <c r="P297">
        <f>'Data Input'!J297</f>
        <v>20.8</v>
      </c>
      <c r="Q297">
        <f t="shared" si="299"/>
        <v>0</v>
      </c>
      <c r="R297">
        <f>IF('Data Input'!I297&gt;=100,1,0)</f>
        <v>0</v>
      </c>
      <c r="S297" s="18">
        <f>'Data Input'!L297</f>
        <v>3</v>
      </c>
      <c r="T297" s="16">
        <f>'Data Input'!N297</f>
        <v>2016</v>
      </c>
      <c r="U297">
        <f t="shared" si="300"/>
        <v>0.35486109934618759</v>
      </c>
      <c r="V297">
        <f t="shared" si="301"/>
        <v>4.302491459366533E-2</v>
      </c>
      <c r="W297">
        <f t="shared" si="302"/>
        <v>0.26360719139056682</v>
      </c>
      <c r="X297" s="16">
        <f t="shared" si="303"/>
        <v>5.770604036129676E-3</v>
      </c>
      <c r="Y297">
        <f t="shared" si="304"/>
        <v>1493.3064770066637</v>
      </c>
      <c r="Z297">
        <f t="shared" si="305"/>
        <v>19.790936744239122</v>
      </c>
      <c r="AA297">
        <f t="shared" si="306"/>
        <v>148.93614599246013</v>
      </c>
      <c r="AB297" s="16">
        <f t="shared" si="307"/>
        <v>29.490105358244431</v>
      </c>
      <c r="AC297">
        <f t="shared" si="308"/>
        <v>37653.228000000003</v>
      </c>
      <c r="AD297">
        <f t="shared" si="309"/>
        <v>33697.079000000005</v>
      </c>
      <c r="AE297">
        <f t="shared" si="310"/>
        <v>29740.930000000004</v>
      </c>
      <c r="AF297">
        <f t="shared" si="311"/>
        <v>25784.781000000003</v>
      </c>
      <c r="AG297">
        <f t="shared" si="312"/>
        <v>21828.632000000001</v>
      </c>
      <c r="AH297">
        <f t="shared" si="313"/>
        <v>18710.256000000001</v>
      </c>
      <c r="AI297">
        <f t="shared" si="314"/>
        <v>15591.880000000001</v>
      </c>
      <c r="AJ297">
        <f t="shared" si="315"/>
        <v>12473.504000000001</v>
      </c>
      <c r="AK297">
        <f t="shared" si="316"/>
        <v>9355.1280000000006</v>
      </c>
      <c r="AL297">
        <f t="shared" si="317"/>
        <v>6236.7520000000004</v>
      </c>
      <c r="AM297">
        <f t="shared" si="318"/>
        <v>3118.3760000000002</v>
      </c>
      <c r="AN297">
        <f t="shared" si="319"/>
        <v>619.0190271701274</v>
      </c>
      <c r="AO297">
        <f t="shared" si="320"/>
        <v>31960.257999999998</v>
      </c>
      <c r="AP297">
        <f t="shared" si="321"/>
        <v>28602.257999999998</v>
      </c>
      <c r="AQ297">
        <f t="shared" si="322"/>
        <v>25244.257999999998</v>
      </c>
      <c r="AR297">
        <f t="shared" si="323"/>
        <v>21886.257999999998</v>
      </c>
      <c r="AS297">
        <f t="shared" si="324"/>
        <v>18528.257999999998</v>
      </c>
      <c r="AT297">
        <f t="shared" si="325"/>
        <v>15881.364</v>
      </c>
      <c r="AU297">
        <f t="shared" si="326"/>
        <v>13234.47</v>
      </c>
      <c r="AV297">
        <f t="shared" si="327"/>
        <v>10587.575999999999</v>
      </c>
      <c r="AW297">
        <f t="shared" si="328"/>
        <v>7940.6819999999989</v>
      </c>
      <c r="AX297">
        <f t="shared" si="329"/>
        <v>5293.7879999999996</v>
      </c>
      <c r="AY297">
        <f t="shared" si="330"/>
        <v>2646.8939999999998</v>
      </c>
      <c r="AZ297">
        <f t="shared" si="331"/>
        <v>525.42661176983893</v>
      </c>
      <c r="BA297">
        <f t="shared" si="332"/>
        <v>31142.040999999994</v>
      </c>
      <c r="BB297">
        <f t="shared" si="333"/>
        <v>27870.009999999995</v>
      </c>
      <c r="BC297">
        <f t="shared" si="334"/>
        <v>24597.978999999996</v>
      </c>
      <c r="BD297">
        <f t="shared" si="335"/>
        <v>21325.947999999997</v>
      </c>
      <c r="BE297">
        <f t="shared" si="336"/>
        <v>18053.916999999998</v>
      </c>
      <c r="BF297">
        <f t="shared" si="337"/>
        <v>15474.785999999998</v>
      </c>
      <c r="BG297">
        <f t="shared" si="338"/>
        <v>12895.654999999999</v>
      </c>
      <c r="BH297">
        <f t="shared" si="339"/>
        <v>10316.523999999999</v>
      </c>
      <c r="BI297">
        <f t="shared" si="340"/>
        <v>7737.393</v>
      </c>
      <c r="BJ297">
        <f t="shared" si="341"/>
        <v>5158.2619999999997</v>
      </c>
      <c r="BK297">
        <f t="shared" si="342"/>
        <v>2579.1309999999999</v>
      </c>
      <c r="BL297">
        <f t="shared" si="343"/>
        <v>511.97516188866797</v>
      </c>
      <c r="BM297">
        <f t="shared" si="344"/>
        <v>51441.235999999997</v>
      </c>
      <c r="BN297">
        <f t="shared" si="345"/>
        <v>48475.868999999999</v>
      </c>
      <c r="BO297">
        <f t="shared" si="346"/>
        <v>43011.097999999998</v>
      </c>
      <c r="BP297">
        <f t="shared" si="347"/>
        <v>37546.326999999997</v>
      </c>
      <c r="BQ297">
        <f t="shared" si="348"/>
        <v>32081.556</v>
      </c>
      <c r="BR297">
        <f t="shared" si="349"/>
        <v>26616.785</v>
      </c>
      <c r="BS297">
        <f t="shared" si="350"/>
        <v>21950.375</v>
      </c>
      <c r="BT297">
        <f t="shared" si="351"/>
        <v>17283.965</v>
      </c>
      <c r="BU297">
        <f t="shared" si="352"/>
        <v>12617.555</v>
      </c>
      <c r="BV297">
        <f t="shared" si="353"/>
        <v>7951.1450000000004</v>
      </c>
      <c r="BW297">
        <f t="shared" si="354"/>
        <v>3284.7350000000001</v>
      </c>
      <c r="BX297" s="16">
        <f t="shared" si="355"/>
        <v>876.81752442552022</v>
      </c>
      <c r="BY297">
        <f t="shared" si="356"/>
        <v>2112.3255041767911</v>
      </c>
      <c r="BZ297">
        <f t="shared" si="357"/>
        <v>545.21754851407809</v>
      </c>
      <c r="CA297">
        <f t="shared" si="358"/>
        <v>660.9113078811281</v>
      </c>
      <c r="CB297">
        <f t="shared" si="359"/>
        <v>906.3076297837647</v>
      </c>
    </row>
    <row r="298" spans="1:80" x14ac:dyDescent="0.25">
      <c r="A298">
        <f>'Data Input'!A298</f>
        <v>0</v>
      </c>
      <c r="B298">
        <f>'Data Input'!C298</f>
        <v>36</v>
      </c>
      <c r="C298">
        <f t="shared" si="289"/>
        <v>37</v>
      </c>
      <c r="D298">
        <f t="shared" si="290"/>
        <v>38</v>
      </c>
      <c r="E298">
        <f t="shared" si="291"/>
        <v>39</v>
      </c>
      <c r="F298">
        <f t="shared" si="292"/>
        <v>40</v>
      </c>
      <c r="G298">
        <f t="shared" si="293"/>
        <v>41</v>
      </c>
      <c r="H298">
        <f t="shared" si="294"/>
        <v>42</v>
      </c>
      <c r="I298">
        <f t="shared" si="295"/>
        <v>43</v>
      </c>
      <c r="J298">
        <f t="shared" si="296"/>
        <v>44</v>
      </c>
      <c r="K298">
        <f t="shared" si="297"/>
        <v>45</v>
      </c>
      <c r="L298">
        <f t="shared" si="298"/>
        <v>46</v>
      </c>
      <c r="M298">
        <f>IF('Data Input'!D298&gt;=240,1,0)</f>
        <v>0</v>
      </c>
      <c r="N298">
        <f>_xlfn.IFS('Data Input'!F298&gt;=130,1,'Data Input'!G298=1,1,0=0,0)</f>
        <v>0</v>
      </c>
      <c r="O298">
        <f>'Data Input'!H298</f>
        <v>0</v>
      </c>
      <c r="P298">
        <f>'Data Input'!J298</f>
        <v>26.9</v>
      </c>
      <c r="Q298">
        <f t="shared" si="299"/>
        <v>0</v>
      </c>
      <c r="R298">
        <f>IF('Data Input'!I298&gt;=100,1,0)</f>
        <v>0</v>
      </c>
      <c r="S298" s="18">
        <f>'Data Input'!L298</f>
        <v>3</v>
      </c>
      <c r="T298" s="16">
        <f>'Data Input'!N298</f>
        <v>2016</v>
      </c>
      <c r="U298">
        <f t="shared" si="300"/>
        <v>0.47876338395131018</v>
      </c>
      <c r="V298">
        <f t="shared" si="301"/>
        <v>5.5933453715496927E-2</v>
      </c>
      <c r="W298">
        <f t="shared" si="302"/>
        <v>0.3134875315234425</v>
      </c>
      <c r="X298" s="16">
        <f t="shared" si="303"/>
        <v>1.8388563892500303E-2</v>
      </c>
      <c r="Y298">
        <f t="shared" si="304"/>
        <v>2014.7050874986264</v>
      </c>
      <c r="Z298">
        <f t="shared" si="305"/>
        <v>25.728707536660849</v>
      </c>
      <c r="AA298">
        <f t="shared" si="306"/>
        <v>177.11817540142485</v>
      </c>
      <c r="AB298" s="16">
        <f t="shared" si="307"/>
        <v>93.972950349986093</v>
      </c>
      <c r="AC298">
        <f t="shared" si="308"/>
        <v>53152.03100000001</v>
      </c>
      <c r="AD298">
        <f t="shared" si="309"/>
        <v>48125.394000000008</v>
      </c>
      <c r="AE298">
        <f t="shared" si="310"/>
        <v>43098.757000000005</v>
      </c>
      <c r="AF298">
        <f t="shared" si="311"/>
        <v>38072.120000000003</v>
      </c>
      <c r="AG298">
        <f t="shared" si="312"/>
        <v>33045.483</v>
      </c>
      <c r="AH298">
        <f t="shared" si="313"/>
        <v>28018.845999999998</v>
      </c>
      <c r="AI298">
        <f t="shared" si="314"/>
        <v>22992.208999999999</v>
      </c>
      <c r="AJ298">
        <f t="shared" si="315"/>
        <v>17965.572</v>
      </c>
      <c r="AK298">
        <f t="shared" si="316"/>
        <v>12938.934999999999</v>
      </c>
      <c r="AL298">
        <f t="shared" si="317"/>
        <v>7912.2979999999998</v>
      </c>
      <c r="AM298">
        <f t="shared" si="318"/>
        <v>3956.1489999999999</v>
      </c>
      <c r="AN298">
        <f t="shared" si="319"/>
        <v>1208.0729252378567</v>
      </c>
      <c r="AO298">
        <f t="shared" si="320"/>
        <v>45115.715000000011</v>
      </c>
      <c r="AP298">
        <f t="shared" si="321"/>
        <v>40849.080000000009</v>
      </c>
      <c r="AQ298">
        <f t="shared" si="322"/>
        <v>36582.445000000007</v>
      </c>
      <c r="AR298">
        <f t="shared" si="323"/>
        <v>32315.810000000005</v>
      </c>
      <c r="AS298">
        <f t="shared" si="324"/>
        <v>28049.175000000003</v>
      </c>
      <c r="AT298">
        <f t="shared" si="325"/>
        <v>23782.54</v>
      </c>
      <c r="AU298">
        <f t="shared" si="326"/>
        <v>19515.904999999999</v>
      </c>
      <c r="AV298">
        <f t="shared" si="327"/>
        <v>15249.27</v>
      </c>
      <c r="AW298">
        <f t="shared" si="328"/>
        <v>10982.635</v>
      </c>
      <c r="AX298">
        <f t="shared" si="329"/>
        <v>6716</v>
      </c>
      <c r="AY298">
        <f t="shared" si="330"/>
        <v>3358</v>
      </c>
      <c r="AZ298">
        <f t="shared" si="331"/>
        <v>1025.418482206607</v>
      </c>
      <c r="BA298">
        <f t="shared" si="332"/>
        <v>43960.706999999995</v>
      </c>
      <c r="BB298">
        <f t="shared" si="333"/>
        <v>39803.301999999996</v>
      </c>
      <c r="BC298">
        <f t="shared" si="334"/>
        <v>35645.896999999997</v>
      </c>
      <c r="BD298">
        <f t="shared" si="335"/>
        <v>31488.491999999995</v>
      </c>
      <c r="BE298">
        <f t="shared" si="336"/>
        <v>27331.086999999996</v>
      </c>
      <c r="BF298">
        <f t="shared" si="337"/>
        <v>23173.681999999997</v>
      </c>
      <c r="BG298">
        <f t="shared" si="338"/>
        <v>19016.276999999998</v>
      </c>
      <c r="BH298">
        <f t="shared" si="339"/>
        <v>14858.871999999999</v>
      </c>
      <c r="BI298">
        <f t="shared" si="340"/>
        <v>10701.467000000001</v>
      </c>
      <c r="BJ298">
        <f t="shared" si="341"/>
        <v>6544.0619999999999</v>
      </c>
      <c r="BK298">
        <f t="shared" si="342"/>
        <v>3272.0309999999999</v>
      </c>
      <c r="BL298">
        <f t="shared" si="343"/>
        <v>999.16669884790201</v>
      </c>
      <c r="BM298">
        <f t="shared" si="344"/>
        <v>58586.948999999993</v>
      </c>
      <c r="BN298">
        <f t="shared" si="345"/>
        <v>55621.581999999995</v>
      </c>
      <c r="BO298">
        <f t="shared" si="346"/>
        <v>50048.602999999996</v>
      </c>
      <c r="BP298">
        <f t="shared" si="347"/>
        <v>44475.623999999996</v>
      </c>
      <c r="BQ298">
        <f t="shared" si="348"/>
        <v>38902.644999999997</v>
      </c>
      <c r="BR298">
        <f t="shared" si="349"/>
        <v>33329.665999999997</v>
      </c>
      <c r="BS298">
        <f t="shared" si="350"/>
        <v>27756.686999999998</v>
      </c>
      <c r="BT298">
        <f t="shared" si="351"/>
        <v>22183.707999999999</v>
      </c>
      <c r="BU298">
        <f t="shared" si="352"/>
        <v>16610.728999999999</v>
      </c>
      <c r="BV298">
        <f t="shared" si="353"/>
        <v>11037.75</v>
      </c>
      <c r="BW298">
        <f t="shared" si="354"/>
        <v>5464.7709999999997</v>
      </c>
      <c r="BX298" s="16">
        <f t="shared" si="355"/>
        <v>1418.6983395021912</v>
      </c>
      <c r="BY298">
        <f t="shared" si="356"/>
        <v>3222.7780127364831</v>
      </c>
      <c r="BZ298">
        <f t="shared" si="357"/>
        <v>1051.1471897432677</v>
      </c>
      <c r="CA298">
        <f t="shared" si="358"/>
        <v>1176.2848742493268</v>
      </c>
      <c r="CB298">
        <f t="shared" si="359"/>
        <v>1512.6712898521773</v>
      </c>
    </row>
    <row r="299" spans="1:80" x14ac:dyDescent="0.25">
      <c r="A299">
        <f>'Data Input'!A299</f>
        <v>1</v>
      </c>
      <c r="B299">
        <f>'Data Input'!C299</f>
        <v>50</v>
      </c>
      <c r="C299">
        <f t="shared" si="289"/>
        <v>51</v>
      </c>
      <c r="D299">
        <f t="shared" si="290"/>
        <v>52</v>
      </c>
      <c r="E299">
        <f t="shared" si="291"/>
        <v>53</v>
      </c>
      <c r="F299">
        <f t="shared" si="292"/>
        <v>54</v>
      </c>
      <c r="G299">
        <f t="shared" si="293"/>
        <v>55</v>
      </c>
      <c r="H299">
        <f t="shared" si="294"/>
        <v>56</v>
      </c>
      <c r="I299">
        <f t="shared" si="295"/>
        <v>57</v>
      </c>
      <c r="J299">
        <f t="shared" si="296"/>
        <v>58</v>
      </c>
      <c r="K299">
        <f t="shared" si="297"/>
        <v>59</v>
      </c>
      <c r="L299">
        <f t="shared" si="298"/>
        <v>60</v>
      </c>
      <c r="M299">
        <f>IF('Data Input'!D299&gt;=240,1,0)</f>
        <v>0</v>
      </c>
      <c r="N299">
        <f>_xlfn.IFS('Data Input'!F299&gt;=130,1,'Data Input'!G299=1,1,0=0,0)</f>
        <v>0</v>
      </c>
      <c r="O299">
        <f>'Data Input'!H299</f>
        <v>0</v>
      </c>
      <c r="P299">
        <f>'Data Input'!J299</f>
        <v>29.5</v>
      </c>
      <c r="Q299">
        <f t="shared" si="299"/>
        <v>0</v>
      </c>
      <c r="R299">
        <f>IF('Data Input'!I299&gt;=100,1,0)</f>
        <v>0</v>
      </c>
      <c r="S299" s="18">
        <f>'Data Input'!L299</f>
        <v>3</v>
      </c>
      <c r="T299" s="16">
        <f>'Data Input'!N299</f>
        <v>2016</v>
      </c>
      <c r="U299">
        <f t="shared" si="300"/>
        <v>0.533337466722275</v>
      </c>
      <c r="V299">
        <f t="shared" si="301"/>
        <v>6.2478921351592616E-2</v>
      </c>
      <c r="W299">
        <f t="shared" si="302"/>
        <v>0.33623809126847676</v>
      </c>
      <c r="X299" s="16">
        <f t="shared" si="303"/>
        <v>2.9943472248530747E-2</v>
      </c>
      <c r="Y299">
        <f t="shared" si="304"/>
        <v>2244.3606666216442</v>
      </c>
      <c r="Z299">
        <f t="shared" si="305"/>
        <v>28.739542936820047</v>
      </c>
      <c r="AA299">
        <f t="shared" si="306"/>
        <v>189.97207619875283</v>
      </c>
      <c r="AB299" s="16">
        <f t="shared" si="307"/>
        <v>153.02317502156833</v>
      </c>
      <c r="AC299">
        <f t="shared" si="308"/>
        <v>38491.001000000004</v>
      </c>
      <c r="AD299">
        <f t="shared" si="309"/>
        <v>34534.852000000006</v>
      </c>
      <c r="AE299">
        <f t="shared" si="310"/>
        <v>30578.703000000005</v>
      </c>
      <c r="AF299">
        <f t="shared" si="311"/>
        <v>26622.554000000004</v>
      </c>
      <c r="AG299">
        <f t="shared" si="312"/>
        <v>22666.405000000002</v>
      </c>
      <c r="AH299">
        <f t="shared" si="313"/>
        <v>18710.256000000001</v>
      </c>
      <c r="AI299">
        <f t="shared" si="314"/>
        <v>15591.880000000001</v>
      </c>
      <c r="AJ299">
        <f t="shared" si="315"/>
        <v>12473.504000000001</v>
      </c>
      <c r="AK299">
        <f t="shared" si="316"/>
        <v>9355.1280000000006</v>
      </c>
      <c r="AL299">
        <f t="shared" si="317"/>
        <v>6236.7520000000004</v>
      </c>
      <c r="AM299">
        <f t="shared" si="318"/>
        <v>3118.3760000000002</v>
      </c>
      <c r="AN299">
        <f t="shared" si="319"/>
        <v>948.81632306541314</v>
      </c>
      <c r="AO299">
        <f t="shared" si="320"/>
        <v>32671.364000000001</v>
      </c>
      <c r="AP299">
        <f t="shared" si="321"/>
        <v>29313.364000000001</v>
      </c>
      <c r="AQ299">
        <f t="shared" si="322"/>
        <v>25955.364000000001</v>
      </c>
      <c r="AR299">
        <f t="shared" si="323"/>
        <v>22597.364000000001</v>
      </c>
      <c r="AS299">
        <f t="shared" si="324"/>
        <v>19239.364000000001</v>
      </c>
      <c r="AT299">
        <f t="shared" si="325"/>
        <v>15881.364</v>
      </c>
      <c r="AU299">
        <f t="shared" si="326"/>
        <v>13234.47</v>
      </c>
      <c r="AV299">
        <f t="shared" si="327"/>
        <v>10587.575999999999</v>
      </c>
      <c r="AW299">
        <f t="shared" si="328"/>
        <v>7940.6819999999989</v>
      </c>
      <c r="AX299">
        <f t="shared" si="329"/>
        <v>5293.7879999999996</v>
      </c>
      <c r="AY299">
        <f t="shared" si="330"/>
        <v>2646.8939999999998</v>
      </c>
      <c r="AZ299">
        <f t="shared" si="331"/>
        <v>805.36029116463203</v>
      </c>
      <c r="BA299">
        <f t="shared" si="332"/>
        <v>31834.940999999995</v>
      </c>
      <c r="BB299">
        <f t="shared" si="333"/>
        <v>28562.909999999996</v>
      </c>
      <c r="BC299">
        <f t="shared" si="334"/>
        <v>25290.878999999997</v>
      </c>
      <c r="BD299">
        <f t="shared" si="335"/>
        <v>22018.847999999998</v>
      </c>
      <c r="BE299">
        <f t="shared" si="336"/>
        <v>18746.816999999999</v>
      </c>
      <c r="BF299">
        <f t="shared" si="337"/>
        <v>15474.785999999998</v>
      </c>
      <c r="BG299">
        <f t="shared" si="338"/>
        <v>12895.654999999999</v>
      </c>
      <c r="BH299">
        <f t="shared" si="339"/>
        <v>10316.523999999999</v>
      </c>
      <c r="BI299">
        <f t="shared" si="340"/>
        <v>7737.393</v>
      </c>
      <c r="BJ299">
        <f t="shared" si="341"/>
        <v>5158.2619999999997</v>
      </c>
      <c r="BK299">
        <f t="shared" si="342"/>
        <v>2579.1309999999999</v>
      </c>
      <c r="BL299">
        <f t="shared" si="343"/>
        <v>784.74223605698899</v>
      </c>
      <c r="BM299">
        <f t="shared" si="344"/>
        <v>53621.271999999997</v>
      </c>
      <c r="BN299">
        <f t="shared" si="345"/>
        <v>50655.904999999999</v>
      </c>
      <c r="BO299">
        <f t="shared" si="346"/>
        <v>45191.133999999998</v>
      </c>
      <c r="BP299">
        <f t="shared" si="347"/>
        <v>39726.362999999998</v>
      </c>
      <c r="BQ299">
        <f t="shared" si="348"/>
        <v>34261.591999999997</v>
      </c>
      <c r="BR299">
        <f t="shared" si="349"/>
        <v>28796.821</v>
      </c>
      <c r="BS299">
        <f t="shared" si="350"/>
        <v>23332.05</v>
      </c>
      <c r="BT299">
        <f t="shared" si="351"/>
        <v>18665.64</v>
      </c>
      <c r="BU299">
        <f t="shared" si="352"/>
        <v>13999.23</v>
      </c>
      <c r="BV299">
        <f t="shared" si="353"/>
        <v>9332.82</v>
      </c>
      <c r="BW299">
        <f t="shared" si="354"/>
        <v>4666.41</v>
      </c>
      <c r="BX299" s="16">
        <f t="shared" si="355"/>
        <v>1399.8249622039546</v>
      </c>
      <c r="BY299">
        <f t="shared" si="356"/>
        <v>3193.1769896870574</v>
      </c>
      <c r="BZ299">
        <f t="shared" si="357"/>
        <v>834.09983410145207</v>
      </c>
      <c r="CA299">
        <f t="shared" si="358"/>
        <v>974.71431225574179</v>
      </c>
      <c r="CB299">
        <f t="shared" si="359"/>
        <v>1552.8481372255228</v>
      </c>
    </row>
    <row r="300" spans="1:80" x14ac:dyDescent="0.25">
      <c r="A300">
        <f>'Data Input'!A300</f>
        <v>0</v>
      </c>
      <c r="B300">
        <f>'Data Input'!C300</f>
        <v>24</v>
      </c>
      <c r="C300">
        <f t="shared" si="289"/>
        <v>25</v>
      </c>
      <c r="D300">
        <f t="shared" si="290"/>
        <v>26</v>
      </c>
      <c r="E300">
        <f t="shared" si="291"/>
        <v>27</v>
      </c>
      <c r="F300">
        <f t="shared" si="292"/>
        <v>28</v>
      </c>
      <c r="G300">
        <f t="shared" si="293"/>
        <v>29</v>
      </c>
      <c r="H300">
        <f t="shared" si="294"/>
        <v>30</v>
      </c>
      <c r="I300">
        <f t="shared" si="295"/>
        <v>31</v>
      </c>
      <c r="J300">
        <f t="shared" si="296"/>
        <v>32</v>
      </c>
      <c r="K300">
        <f t="shared" si="297"/>
        <v>33</v>
      </c>
      <c r="L300">
        <f t="shared" si="298"/>
        <v>34</v>
      </c>
      <c r="M300">
        <f>IF('Data Input'!D300&gt;=240,1,0)</f>
        <v>0</v>
      </c>
      <c r="N300">
        <f>_xlfn.IFS('Data Input'!F300&gt;=130,1,'Data Input'!G300=1,1,0=0,0)</f>
        <v>0</v>
      </c>
      <c r="O300">
        <f>'Data Input'!H300</f>
        <v>0</v>
      </c>
      <c r="P300">
        <f>'Data Input'!J300</f>
        <v>23.1</v>
      </c>
      <c r="Q300">
        <f t="shared" si="299"/>
        <v>0</v>
      </c>
      <c r="R300">
        <f>IF('Data Input'!I300&gt;=100,1,0)</f>
        <v>0</v>
      </c>
      <c r="S300" s="18">
        <f>'Data Input'!L300</f>
        <v>3</v>
      </c>
      <c r="T300" s="16">
        <f>'Data Input'!N300</f>
        <v>2016</v>
      </c>
      <c r="U300">
        <f t="shared" si="300"/>
        <v>0.40025315662312605</v>
      </c>
      <c r="V300">
        <f t="shared" si="301"/>
        <v>4.7518752343288818E-2</v>
      </c>
      <c r="W300">
        <f t="shared" si="302"/>
        <v>0.28180714080146635</v>
      </c>
      <c r="X300" s="16">
        <f t="shared" si="303"/>
        <v>8.9474995216887992E-3</v>
      </c>
      <c r="Y300">
        <f t="shared" si="304"/>
        <v>1684.3227739780659</v>
      </c>
      <c r="Z300">
        <f t="shared" si="305"/>
        <v>21.858047381915245</v>
      </c>
      <c r="AA300">
        <f t="shared" si="306"/>
        <v>159.21898504634993</v>
      </c>
      <c r="AB300" s="16">
        <f t="shared" si="307"/>
        <v>45.725317823819388</v>
      </c>
      <c r="AC300">
        <f t="shared" si="308"/>
        <v>49475.134999999987</v>
      </c>
      <c r="AD300">
        <f t="shared" si="309"/>
        <v>46542.929999999986</v>
      </c>
      <c r="AE300">
        <f t="shared" si="310"/>
        <v>41888.636999999988</v>
      </c>
      <c r="AF300">
        <f t="shared" si="311"/>
        <v>37234.34399999999</v>
      </c>
      <c r="AG300">
        <f t="shared" si="312"/>
        <v>32580.050999999992</v>
      </c>
      <c r="AH300">
        <f t="shared" si="313"/>
        <v>27925.757999999994</v>
      </c>
      <c r="AI300">
        <f t="shared" si="314"/>
        <v>23271.464999999997</v>
      </c>
      <c r="AJ300">
        <f t="shared" si="315"/>
        <v>18617.171999999999</v>
      </c>
      <c r="AK300">
        <f t="shared" si="316"/>
        <v>13962.878999999999</v>
      </c>
      <c r="AL300">
        <f t="shared" si="317"/>
        <v>9308.5859999999993</v>
      </c>
      <c r="AM300">
        <f t="shared" si="318"/>
        <v>4654.2929999999997</v>
      </c>
      <c r="AN300">
        <f t="shared" si="319"/>
        <v>995.03251300369368</v>
      </c>
      <c r="AO300">
        <f t="shared" si="320"/>
        <v>41994.750000000007</v>
      </c>
      <c r="AP300">
        <f t="shared" si="321"/>
        <v>39505.880000000005</v>
      </c>
      <c r="AQ300">
        <f t="shared" si="322"/>
        <v>35555.292000000001</v>
      </c>
      <c r="AR300">
        <f t="shared" si="323"/>
        <v>31604.704000000002</v>
      </c>
      <c r="AS300">
        <f t="shared" si="324"/>
        <v>27654.116000000002</v>
      </c>
      <c r="AT300">
        <f t="shared" si="325"/>
        <v>23703.528000000002</v>
      </c>
      <c r="AU300">
        <f t="shared" si="326"/>
        <v>19752.940000000002</v>
      </c>
      <c r="AV300">
        <f t="shared" si="327"/>
        <v>15802.352000000001</v>
      </c>
      <c r="AW300">
        <f t="shared" si="328"/>
        <v>11851.764000000001</v>
      </c>
      <c r="AX300">
        <f t="shared" si="329"/>
        <v>7901.1760000000004</v>
      </c>
      <c r="AY300">
        <f t="shared" si="330"/>
        <v>3950.5880000000002</v>
      </c>
      <c r="AZ300">
        <f t="shared" si="331"/>
        <v>844.58874706645395</v>
      </c>
      <c r="BA300">
        <f t="shared" si="332"/>
        <v>30919.643</v>
      </c>
      <c r="BB300">
        <f t="shared" si="333"/>
        <v>28494.49</v>
      </c>
      <c r="BC300">
        <f t="shared" si="334"/>
        <v>25645.041000000001</v>
      </c>
      <c r="BD300">
        <f t="shared" si="335"/>
        <v>22795.592000000001</v>
      </c>
      <c r="BE300">
        <f t="shared" si="336"/>
        <v>19946.143</v>
      </c>
      <c r="BF300">
        <f t="shared" si="337"/>
        <v>17096.694</v>
      </c>
      <c r="BG300">
        <f t="shared" si="338"/>
        <v>14247.245000000001</v>
      </c>
      <c r="BH300">
        <f t="shared" si="339"/>
        <v>11397.796</v>
      </c>
      <c r="BI300">
        <f t="shared" si="340"/>
        <v>8548.3469999999998</v>
      </c>
      <c r="BJ300">
        <f t="shared" si="341"/>
        <v>5698.8980000000001</v>
      </c>
      <c r="BK300">
        <f t="shared" si="342"/>
        <v>2849.4490000000001</v>
      </c>
      <c r="BL300">
        <f t="shared" si="343"/>
        <v>611.26228416766173</v>
      </c>
      <c r="BM300">
        <f t="shared" si="344"/>
        <v>36399.927000000003</v>
      </c>
      <c r="BN300">
        <f t="shared" si="345"/>
        <v>33434.560000000005</v>
      </c>
      <c r="BO300">
        <f t="shared" si="346"/>
        <v>30434.022000000004</v>
      </c>
      <c r="BP300">
        <f t="shared" si="347"/>
        <v>27052.464000000004</v>
      </c>
      <c r="BQ300">
        <f t="shared" si="348"/>
        <v>23670.906000000003</v>
      </c>
      <c r="BR300">
        <f t="shared" si="349"/>
        <v>20289.348000000002</v>
      </c>
      <c r="BS300">
        <f t="shared" si="350"/>
        <v>16907.79</v>
      </c>
      <c r="BT300">
        <f t="shared" si="351"/>
        <v>13526.232</v>
      </c>
      <c r="BU300">
        <f t="shared" si="352"/>
        <v>10144.673999999999</v>
      </c>
      <c r="BV300">
        <f t="shared" si="353"/>
        <v>6763.116</v>
      </c>
      <c r="BW300">
        <f t="shared" si="354"/>
        <v>3381.558</v>
      </c>
      <c r="BX300" s="16">
        <f t="shared" si="355"/>
        <v>723.17819396934544</v>
      </c>
      <c r="BY300">
        <f t="shared" si="356"/>
        <v>2679.3552869817595</v>
      </c>
      <c r="BZ300">
        <f t="shared" si="357"/>
        <v>866.44679444836925</v>
      </c>
      <c r="CA300">
        <f t="shared" si="358"/>
        <v>770.48126921401172</v>
      </c>
      <c r="CB300">
        <f t="shared" si="359"/>
        <v>768.90351179316485</v>
      </c>
    </row>
    <row r="301" spans="1:80" x14ac:dyDescent="0.25">
      <c r="A301">
        <f>'Data Input'!A301</f>
        <v>0</v>
      </c>
      <c r="B301">
        <f>'Data Input'!C301</f>
        <v>63</v>
      </c>
      <c r="C301">
        <f t="shared" si="289"/>
        <v>64</v>
      </c>
      <c r="D301">
        <f t="shared" si="290"/>
        <v>65</v>
      </c>
      <c r="E301">
        <f t="shared" si="291"/>
        <v>66</v>
      </c>
      <c r="F301">
        <f t="shared" si="292"/>
        <v>67</v>
      </c>
      <c r="G301">
        <f t="shared" si="293"/>
        <v>68</v>
      </c>
      <c r="H301">
        <f t="shared" si="294"/>
        <v>69</v>
      </c>
      <c r="I301">
        <f t="shared" si="295"/>
        <v>70</v>
      </c>
      <c r="J301">
        <f t="shared" si="296"/>
        <v>71</v>
      </c>
      <c r="K301">
        <f t="shared" si="297"/>
        <v>72</v>
      </c>
      <c r="L301">
        <f t="shared" si="298"/>
        <v>73</v>
      </c>
      <c r="M301">
        <f>IF('Data Input'!D301&gt;=240,1,0)</f>
        <v>0</v>
      </c>
      <c r="N301">
        <f>_xlfn.IFS('Data Input'!F301&gt;=130,1,'Data Input'!G301=1,1,0=0,0)</f>
        <v>0</v>
      </c>
      <c r="O301">
        <f>'Data Input'!H301</f>
        <v>0</v>
      </c>
      <c r="P301">
        <f>'Data Input'!J301</f>
        <v>27.4</v>
      </c>
      <c r="Q301">
        <f t="shared" si="299"/>
        <v>0</v>
      </c>
      <c r="R301">
        <f>IF('Data Input'!I301&gt;=100,1,0)</f>
        <v>0</v>
      </c>
      <c r="S301" s="18">
        <f>'Data Input'!L301</f>
        <v>3</v>
      </c>
      <c r="T301" s="16">
        <f>'Data Input'!N301</f>
        <v>2016</v>
      </c>
      <c r="U301">
        <f t="shared" si="300"/>
        <v>0.48925925258008701</v>
      </c>
      <c r="V301">
        <f t="shared" si="301"/>
        <v>5.7139968346010234E-2</v>
      </c>
      <c r="W301">
        <f t="shared" si="302"/>
        <v>0.31779779205511749</v>
      </c>
      <c r="X301" s="16">
        <f t="shared" si="303"/>
        <v>2.0204795452571353E-2</v>
      </c>
      <c r="Y301">
        <f t="shared" si="304"/>
        <v>2058.8732102769218</v>
      </c>
      <c r="Z301">
        <f t="shared" si="305"/>
        <v>26.283689573441077</v>
      </c>
      <c r="AA301">
        <f t="shared" si="306"/>
        <v>179.55344125447186</v>
      </c>
      <c r="AB301" s="16">
        <f t="shared" si="307"/>
        <v>103.25462341681238</v>
      </c>
      <c r="AC301">
        <f t="shared" si="308"/>
        <v>30951.047999999999</v>
      </c>
      <c r="AD301">
        <f t="shared" si="309"/>
        <v>27832.671999999999</v>
      </c>
      <c r="AE301">
        <f t="shared" si="310"/>
        <v>24714.295999999998</v>
      </c>
      <c r="AF301">
        <f t="shared" si="311"/>
        <v>21595.919999999998</v>
      </c>
      <c r="AG301">
        <f t="shared" si="312"/>
        <v>18896.43</v>
      </c>
      <c r="AH301">
        <f t="shared" si="313"/>
        <v>16196.939999999999</v>
      </c>
      <c r="AI301">
        <f t="shared" si="314"/>
        <v>13497.449999999999</v>
      </c>
      <c r="AJ301">
        <f t="shared" si="315"/>
        <v>10797.96</v>
      </c>
      <c r="AK301">
        <f t="shared" si="316"/>
        <v>8098.4699999999993</v>
      </c>
      <c r="AL301">
        <f t="shared" si="317"/>
        <v>5398.98</v>
      </c>
      <c r="AM301">
        <f t="shared" si="318"/>
        <v>2699.49</v>
      </c>
      <c r="AN301">
        <f t="shared" si="319"/>
        <v>719.65655364661006</v>
      </c>
      <c r="AO301">
        <f t="shared" si="320"/>
        <v>26271.41</v>
      </c>
      <c r="AP301">
        <f t="shared" si="321"/>
        <v>23624.516</v>
      </c>
      <c r="AQ301">
        <f t="shared" si="322"/>
        <v>20977.621999999999</v>
      </c>
      <c r="AR301">
        <f t="shared" si="323"/>
        <v>18330.727999999999</v>
      </c>
      <c r="AS301">
        <f t="shared" si="324"/>
        <v>16039.387000000001</v>
      </c>
      <c r="AT301">
        <f t="shared" si="325"/>
        <v>13748.046</v>
      </c>
      <c r="AU301">
        <f t="shared" si="326"/>
        <v>11456.705</v>
      </c>
      <c r="AV301">
        <f t="shared" si="327"/>
        <v>9165.3639999999996</v>
      </c>
      <c r="AW301">
        <f t="shared" si="328"/>
        <v>6874.0229999999992</v>
      </c>
      <c r="AX301">
        <f t="shared" si="329"/>
        <v>4582.6819999999998</v>
      </c>
      <c r="AY301">
        <f t="shared" si="330"/>
        <v>2291.3409999999999</v>
      </c>
      <c r="AZ301">
        <f t="shared" si="331"/>
        <v>610.84819503712993</v>
      </c>
      <c r="BA301">
        <f t="shared" si="332"/>
        <v>25598.833000000002</v>
      </c>
      <c r="BB301">
        <f t="shared" si="333"/>
        <v>23019.702000000001</v>
      </c>
      <c r="BC301">
        <f t="shared" si="334"/>
        <v>20440.571</v>
      </c>
      <c r="BD301">
        <f t="shared" si="335"/>
        <v>17861.439999999999</v>
      </c>
      <c r="BE301">
        <f t="shared" si="336"/>
        <v>15628.76</v>
      </c>
      <c r="BF301">
        <f t="shared" si="337"/>
        <v>13396.08</v>
      </c>
      <c r="BG301">
        <f t="shared" si="338"/>
        <v>11163.4</v>
      </c>
      <c r="BH301">
        <f t="shared" si="339"/>
        <v>8930.7199999999993</v>
      </c>
      <c r="BI301">
        <f t="shared" si="340"/>
        <v>6698.0399999999991</v>
      </c>
      <c r="BJ301">
        <f t="shared" si="341"/>
        <v>4465.3599999999997</v>
      </c>
      <c r="BK301">
        <f t="shared" si="342"/>
        <v>2232.6799999999998</v>
      </c>
      <c r="BL301">
        <f t="shared" si="343"/>
        <v>595.20978319980816</v>
      </c>
      <c r="BM301">
        <f t="shared" si="344"/>
        <v>18522.426500000001</v>
      </c>
      <c r="BN301">
        <f t="shared" si="345"/>
        <v>15557.059500000003</v>
      </c>
      <c r="BO301">
        <f t="shared" si="346"/>
        <v>12272.324500000002</v>
      </c>
      <c r="BP301">
        <f t="shared" si="347"/>
        <v>8987.5895000000019</v>
      </c>
      <c r="BQ301">
        <f t="shared" si="348"/>
        <v>7822.7025000000012</v>
      </c>
      <c r="BR301">
        <f t="shared" si="349"/>
        <v>6578.281500000001</v>
      </c>
      <c r="BS301">
        <f t="shared" si="350"/>
        <v>5333.8605000000007</v>
      </c>
      <c r="BT301">
        <f t="shared" si="351"/>
        <v>4089.4395000000004</v>
      </c>
      <c r="BU301">
        <f t="shared" si="352"/>
        <v>2845.0185000000001</v>
      </c>
      <c r="BV301">
        <f t="shared" si="353"/>
        <v>1896.6790000000001</v>
      </c>
      <c r="BW301">
        <f t="shared" si="354"/>
        <v>948.33950000000004</v>
      </c>
      <c r="BX301" s="16">
        <f t="shared" si="355"/>
        <v>339.26846479452121</v>
      </c>
      <c r="BY301">
        <f t="shared" si="356"/>
        <v>2778.5297639235318</v>
      </c>
      <c r="BZ301">
        <f t="shared" si="357"/>
        <v>637.13188461057098</v>
      </c>
      <c r="CA301">
        <f t="shared" si="358"/>
        <v>774.76322445428002</v>
      </c>
      <c r="CB301">
        <f t="shared" si="359"/>
        <v>442.52308821133357</v>
      </c>
    </row>
    <row r="302" spans="1:80" x14ac:dyDescent="0.25">
      <c r="A302">
        <f>'Data Input'!A302</f>
        <v>0</v>
      </c>
      <c r="B302">
        <f>'Data Input'!C302</f>
        <v>56</v>
      </c>
      <c r="C302">
        <f t="shared" si="289"/>
        <v>57</v>
      </c>
      <c r="D302">
        <f t="shared" si="290"/>
        <v>58</v>
      </c>
      <c r="E302">
        <f t="shared" si="291"/>
        <v>59</v>
      </c>
      <c r="F302">
        <f t="shared" si="292"/>
        <v>60</v>
      </c>
      <c r="G302">
        <f t="shared" si="293"/>
        <v>61</v>
      </c>
      <c r="H302">
        <f t="shared" si="294"/>
        <v>62</v>
      </c>
      <c r="I302">
        <f t="shared" si="295"/>
        <v>63</v>
      </c>
      <c r="J302">
        <f t="shared" si="296"/>
        <v>64</v>
      </c>
      <c r="K302">
        <f t="shared" si="297"/>
        <v>65</v>
      </c>
      <c r="L302">
        <f t="shared" si="298"/>
        <v>66</v>
      </c>
      <c r="M302">
        <f>IF('Data Input'!D302&gt;=240,1,0)</f>
        <v>0</v>
      </c>
      <c r="N302">
        <f>_xlfn.IFS('Data Input'!F302&gt;=130,1,'Data Input'!G302=1,1,0=0,0)</f>
        <v>0</v>
      </c>
      <c r="O302">
        <f>'Data Input'!H302</f>
        <v>0</v>
      </c>
      <c r="P302">
        <f>'Data Input'!J302</f>
        <v>23.7</v>
      </c>
      <c r="Q302">
        <f t="shared" si="299"/>
        <v>0</v>
      </c>
      <c r="R302">
        <f>IF('Data Input'!I302&gt;=100,1,0)</f>
        <v>0</v>
      </c>
      <c r="S302" s="18">
        <f>'Data Input'!L302</f>
        <v>3</v>
      </c>
      <c r="T302" s="16">
        <f>'Data Input'!N302</f>
        <v>2016</v>
      </c>
      <c r="U302">
        <f t="shared" si="300"/>
        <v>0.41241839078328724</v>
      </c>
      <c r="V302">
        <f t="shared" si="301"/>
        <v>4.8762508982508904E-2</v>
      </c>
      <c r="W302">
        <f t="shared" si="302"/>
        <v>0.28667859235517473</v>
      </c>
      <c r="X302" s="16">
        <f t="shared" si="303"/>
        <v>1.0029525759815553E-2</v>
      </c>
      <c r="Y302">
        <f t="shared" si="304"/>
        <v>1735.5158266940218</v>
      </c>
      <c r="Z302">
        <f t="shared" si="305"/>
        <v>22.430160289157513</v>
      </c>
      <c r="AA302">
        <f t="shared" si="306"/>
        <v>161.97131974545658</v>
      </c>
      <c r="AB302" s="16">
        <f t="shared" si="307"/>
        <v>51.254906678462788</v>
      </c>
      <c r="AC302">
        <f t="shared" si="308"/>
        <v>33883.25</v>
      </c>
      <c r="AD302">
        <f t="shared" si="309"/>
        <v>30764.874000000003</v>
      </c>
      <c r="AE302">
        <f t="shared" si="310"/>
        <v>27646.498000000003</v>
      </c>
      <c r="AF302">
        <f t="shared" si="311"/>
        <v>24528.122000000003</v>
      </c>
      <c r="AG302">
        <f t="shared" si="312"/>
        <v>21409.746000000003</v>
      </c>
      <c r="AH302">
        <f t="shared" si="313"/>
        <v>18291.370000000003</v>
      </c>
      <c r="AI302">
        <f t="shared" si="314"/>
        <v>15172.994000000001</v>
      </c>
      <c r="AJ302">
        <f t="shared" si="315"/>
        <v>12054.618</v>
      </c>
      <c r="AK302">
        <f t="shared" si="316"/>
        <v>8936.2420000000002</v>
      </c>
      <c r="AL302">
        <f t="shared" si="317"/>
        <v>5817.866</v>
      </c>
      <c r="AM302">
        <f t="shared" si="318"/>
        <v>2699.49</v>
      </c>
      <c r="AN302">
        <f t="shared" si="319"/>
        <v>676.58968483556282</v>
      </c>
      <c r="AO302">
        <f t="shared" si="320"/>
        <v>28760.280999999999</v>
      </c>
      <c r="AP302">
        <f t="shared" si="321"/>
        <v>26113.386999999999</v>
      </c>
      <c r="AQ302">
        <f t="shared" si="322"/>
        <v>23466.492999999999</v>
      </c>
      <c r="AR302">
        <f t="shared" si="323"/>
        <v>20819.598999999998</v>
      </c>
      <c r="AS302">
        <f t="shared" si="324"/>
        <v>18172.704999999998</v>
      </c>
      <c r="AT302">
        <f t="shared" si="325"/>
        <v>15525.811</v>
      </c>
      <c r="AU302">
        <f t="shared" si="326"/>
        <v>12878.916999999999</v>
      </c>
      <c r="AV302">
        <f t="shared" si="327"/>
        <v>10232.022999999999</v>
      </c>
      <c r="AW302">
        <f t="shared" si="328"/>
        <v>7585.128999999999</v>
      </c>
      <c r="AX302">
        <f t="shared" si="329"/>
        <v>4938.2349999999997</v>
      </c>
      <c r="AY302">
        <f t="shared" si="330"/>
        <v>2291.3409999999999</v>
      </c>
      <c r="AZ302">
        <f t="shared" si="331"/>
        <v>574.2928818390435</v>
      </c>
      <c r="BA302">
        <f t="shared" si="332"/>
        <v>28023.99</v>
      </c>
      <c r="BB302">
        <f t="shared" si="333"/>
        <v>25444.859</v>
      </c>
      <c r="BC302">
        <f t="shared" si="334"/>
        <v>22865.727999999999</v>
      </c>
      <c r="BD302">
        <f t="shared" si="335"/>
        <v>20286.596999999998</v>
      </c>
      <c r="BE302">
        <f t="shared" si="336"/>
        <v>17707.465999999997</v>
      </c>
      <c r="BF302">
        <f t="shared" si="337"/>
        <v>15128.334999999997</v>
      </c>
      <c r="BG302">
        <f t="shared" si="338"/>
        <v>12549.203999999998</v>
      </c>
      <c r="BH302">
        <f t="shared" si="339"/>
        <v>9970.0729999999985</v>
      </c>
      <c r="BI302">
        <f t="shared" si="340"/>
        <v>7390.9419999999991</v>
      </c>
      <c r="BJ302">
        <f t="shared" si="341"/>
        <v>4811.8109999999997</v>
      </c>
      <c r="BK302">
        <f t="shared" si="342"/>
        <v>2232.6799999999998</v>
      </c>
      <c r="BL302">
        <f t="shared" si="343"/>
        <v>559.59042183885344</v>
      </c>
      <c r="BM302">
        <f t="shared" si="344"/>
        <v>39219.569000000003</v>
      </c>
      <c r="BN302">
        <f t="shared" si="345"/>
        <v>36254.202000000005</v>
      </c>
      <c r="BO302">
        <f t="shared" si="346"/>
        <v>31587.792000000001</v>
      </c>
      <c r="BP302">
        <f t="shared" si="347"/>
        <v>26921.382000000001</v>
      </c>
      <c r="BQ302">
        <f t="shared" si="348"/>
        <v>22254.972000000002</v>
      </c>
      <c r="BR302">
        <f t="shared" si="349"/>
        <v>17588.562000000002</v>
      </c>
      <c r="BS302">
        <f t="shared" si="350"/>
        <v>14303.827000000001</v>
      </c>
      <c r="BT302">
        <f t="shared" si="351"/>
        <v>11019.092000000001</v>
      </c>
      <c r="BU302">
        <f t="shared" si="352"/>
        <v>7734.357</v>
      </c>
      <c r="BV302">
        <f t="shared" si="353"/>
        <v>4449.6220000000003</v>
      </c>
      <c r="BW302">
        <f t="shared" si="354"/>
        <v>1164.8869999999999</v>
      </c>
      <c r="BX302" s="16">
        <f t="shared" si="355"/>
        <v>720.31215918295675</v>
      </c>
      <c r="BY302">
        <f t="shared" si="356"/>
        <v>2412.1055115295849</v>
      </c>
      <c r="BZ302">
        <f t="shared" si="357"/>
        <v>596.72304212820097</v>
      </c>
      <c r="CA302">
        <f t="shared" si="358"/>
        <v>721.56174158431008</v>
      </c>
      <c r="CB302">
        <f t="shared" si="359"/>
        <v>771.56706586141956</v>
      </c>
    </row>
    <row r="303" spans="1:80" x14ac:dyDescent="0.25">
      <c r="A303">
        <f>'Data Input'!A303</f>
        <v>0</v>
      </c>
      <c r="B303">
        <f>'Data Input'!C303</f>
        <v>43</v>
      </c>
      <c r="C303">
        <f t="shared" si="289"/>
        <v>44</v>
      </c>
      <c r="D303">
        <f t="shared" si="290"/>
        <v>45</v>
      </c>
      <c r="E303">
        <f t="shared" si="291"/>
        <v>46</v>
      </c>
      <c r="F303">
        <f t="shared" si="292"/>
        <v>47</v>
      </c>
      <c r="G303">
        <f t="shared" si="293"/>
        <v>48</v>
      </c>
      <c r="H303">
        <f t="shared" si="294"/>
        <v>49</v>
      </c>
      <c r="I303">
        <f t="shared" si="295"/>
        <v>50</v>
      </c>
      <c r="J303">
        <f t="shared" si="296"/>
        <v>51</v>
      </c>
      <c r="K303">
        <f t="shared" si="297"/>
        <v>52</v>
      </c>
      <c r="L303">
        <f t="shared" si="298"/>
        <v>53</v>
      </c>
      <c r="M303">
        <f>IF('Data Input'!D303&gt;=240,1,0)</f>
        <v>0</v>
      </c>
      <c r="N303">
        <f>_xlfn.IFS('Data Input'!F303&gt;=130,1,'Data Input'!G303=1,1,0=0,0)</f>
        <v>0</v>
      </c>
      <c r="O303">
        <f>'Data Input'!H303</f>
        <v>0</v>
      </c>
      <c r="P303">
        <f>'Data Input'!J303</f>
        <v>19.600000000000001</v>
      </c>
      <c r="Q303">
        <f t="shared" si="299"/>
        <v>0</v>
      </c>
      <c r="R303">
        <f>IF('Data Input'!I303&gt;=100,1,0)</f>
        <v>0</v>
      </c>
      <c r="S303" s="18">
        <f>'Data Input'!L303</f>
        <v>3</v>
      </c>
      <c r="T303" s="16">
        <f>'Data Input'!N303</f>
        <v>2016</v>
      </c>
      <c r="U303">
        <f t="shared" si="300"/>
        <v>0.33212127927951807</v>
      </c>
      <c r="V303">
        <f t="shared" si="301"/>
        <v>4.0844305548899652E-2</v>
      </c>
      <c r="W303">
        <f t="shared" si="302"/>
        <v>0.25441673624694688</v>
      </c>
      <c r="X303" s="16">
        <f t="shared" si="303"/>
        <v>4.5880827654806609E-3</v>
      </c>
      <c r="Y303">
        <f t="shared" si="304"/>
        <v>1397.6140479010539</v>
      </c>
      <c r="Z303">
        <f t="shared" si="305"/>
        <v>18.787883139683512</v>
      </c>
      <c r="AA303">
        <f t="shared" si="306"/>
        <v>143.74360567598862</v>
      </c>
      <c r="AB303" s="16">
        <f t="shared" si="307"/>
        <v>23.446946506681034</v>
      </c>
      <c r="AC303">
        <f t="shared" si="308"/>
        <v>45658.615000000005</v>
      </c>
      <c r="AD303">
        <f t="shared" si="309"/>
        <v>40631.978000000003</v>
      </c>
      <c r="AE303">
        <f t="shared" si="310"/>
        <v>35605.341</v>
      </c>
      <c r="AF303">
        <f t="shared" si="311"/>
        <v>31649.192000000003</v>
      </c>
      <c r="AG303">
        <f t="shared" si="312"/>
        <v>27693.043000000001</v>
      </c>
      <c r="AH303">
        <f t="shared" si="313"/>
        <v>23736.894</v>
      </c>
      <c r="AI303">
        <f t="shared" si="314"/>
        <v>19780.744999999999</v>
      </c>
      <c r="AJ303">
        <f t="shared" si="315"/>
        <v>15824.596</v>
      </c>
      <c r="AK303">
        <f t="shared" si="316"/>
        <v>11868.447</v>
      </c>
      <c r="AL303">
        <f t="shared" si="317"/>
        <v>7912.2979999999998</v>
      </c>
      <c r="AM303">
        <f t="shared" si="318"/>
        <v>3956.1489999999999</v>
      </c>
      <c r="AN303">
        <f t="shared" si="319"/>
        <v>714.64031306252252</v>
      </c>
      <c r="AO303">
        <f t="shared" si="320"/>
        <v>38755.270000000004</v>
      </c>
      <c r="AP303">
        <f t="shared" si="321"/>
        <v>34488.635000000002</v>
      </c>
      <c r="AQ303">
        <f t="shared" si="322"/>
        <v>30222</v>
      </c>
      <c r="AR303">
        <f t="shared" si="323"/>
        <v>26864</v>
      </c>
      <c r="AS303">
        <f t="shared" si="324"/>
        <v>23506</v>
      </c>
      <c r="AT303">
        <f t="shared" si="325"/>
        <v>20148</v>
      </c>
      <c r="AU303">
        <f t="shared" si="326"/>
        <v>16790</v>
      </c>
      <c r="AV303">
        <f t="shared" si="327"/>
        <v>13432</v>
      </c>
      <c r="AW303">
        <f t="shared" si="328"/>
        <v>10074</v>
      </c>
      <c r="AX303">
        <f t="shared" si="329"/>
        <v>6716</v>
      </c>
      <c r="AY303">
        <f t="shared" si="330"/>
        <v>3358</v>
      </c>
      <c r="AZ303">
        <f t="shared" si="331"/>
        <v>606.59043540607308</v>
      </c>
      <c r="BA303">
        <f t="shared" si="332"/>
        <v>37763.088999999993</v>
      </c>
      <c r="BB303">
        <f t="shared" si="333"/>
        <v>33605.683999999994</v>
      </c>
      <c r="BC303">
        <f t="shared" si="334"/>
        <v>29448.278999999995</v>
      </c>
      <c r="BD303">
        <f t="shared" si="335"/>
        <v>26176.247999999996</v>
      </c>
      <c r="BE303">
        <f t="shared" si="336"/>
        <v>22904.216999999997</v>
      </c>
      <c r="BF303">
        <f t="shared" si="337"/>
        <v>19632.185999999998</v>
      </c>
      <c r="BG303">
        <f t="shared" si="338"/>
        <v>16360.154999999999</v>
      </c>
      <c r="BH303">
        <f t="shared" si="339"/>
        <v>13088.124</v>
      </c>
      <c r="BI303">
        <f t="shared" si="340"/>
        <v>9816.0930000000008</v>
      </c>
      <c r="BJ303">
        <f t="shared" si="341"/>
        <v>6544.0619999999999</v>
      </c>
      <c r="BK303">
        <f t="shared" si="342"/>
        <v>3272.0309999999999</v>
      </c>
      <c r="BL303">
        <f t="shared" si="343"/>
        <v>591.06097138932319</v>
      </c>
      <c r="BM303">
        <f t="shared" si="344"/>
        <v>57829.492999999995</v>
      </c>
      <c r="BN303">
        <f t="shared" si="345"/>
        <v>54864.125999999997</v>
      </c>
      <c r="BO303">
        <f t="shared" si="346"/>
        <v>49291.146999999997</v>
      </c>
      <c r="BP303">
        <f t="shared" si="347"/>
        <v>43718.167999999998</v>
      </c>
      <c r="BQ303">
        <f t="shared" si="348"/>
        <v>38253.396999999997</v>
      </c>
      <c r="BR303">
        <f t="shared" si="349"/>
        <v>32788.625999999997</v>
      </c>
      <c r="BS303">
        <f t="shared" si="350"/>
        <v>27323.855</v>
      </c>
      <c r="BT303">
        <f t="shared" si="351"/>
        <v>21859.083999999999</v>
      </c>
      <c r="BU303">
        <f t="shared" si="352"/>
        <v>16394.312999999998</v>
      </c>
      <c r="BV303">
        <f t="shared" si="353"/>
        <v>10929.541999999999</v>
      </c>
      <c r="BW303">
        <f t="shared" si="354"/>
        <v>5464.7709999999997</v>
      </c>
      <c r="BX303" s="16">
        <f t="shared" si="355"/>
        <v>969.60680537065923</v>
      </c>
      <c r="BY303">
        <f t="shared" si="356"/>
        <v>2112.2543609635763</v>
      </c>
      <c r="BZ303">
        <f t="shared" si="357"/>
        <v>625.37831854575654</v>
      </c>
      <c r="CA303">
        <f t="shared" si="358"/>
        <v>734.80457706531183</v>
      </c>
      <c r="CB303">
        <f t="shared" si="359"/>
        <v>993.05375187734023</v>
      </c>
    </row>
    <row r="304" spans="1:80" x14ac:dyDescent="0.25">
      <c r="A304">
        <f>'Data Input'!A304</f>
        <v>0</v>
      </c>
      <c r="B304">
        <f>'Data Input'!C304</f>
        <v>53</v>
      </c>
      <c r="C304">
        <f t="shared" si="289"/>
        <v>54</v>
      </c>
      <c r="D304">
        <f t="shared" si="290"/>
        <v>55</v>
      </c>
      <c r="E304">
        <f t="shared" si="291"/>
        <v>56</v>
      </c>
      <c r="F304">
        <f t="shared" si="292"/>
        <v>57</v>
      </c>
      <c r="G304">
        <f t="shared" si="293"/>
        <v>58</v>
      </c>
      <c r="H304">
        <f t="shared" si="294"/>
        <v>59</v>
      </c>
      <c r="I304">
        <f t="shared" si="295"/>
        <v>60</v>
      </c>
      <c r="J304">
        <f t="shared" si="296"/>
        <v>61</v>
      </c>
      <c r="K304">
        <f t="shared" si="297"/>
        <v>62</v>
      </c>
      <c r="L304">
        <f t="shared" si="298"/>
        <v>63</v>
      </c>
      <c r="M304">
        <f>IF('Data Input'!D304&gt;=240,1,0)</f>
        <v>0</v>
      </c>
      <c r="N304">
        <f>_xlfn.IFS('Data Input'!F304&gt;=130,1,'Data Input'!G304=1,1,0=0,0)</f>
        <v>0</v>
      </c>
      <c r="O304">
        <f>'Data Input'!H304</f>
        <v>0</v>
      </c>
      <c r="P304">
        <f>'Data Input'!J304</f>
        <v>22.3</v>
      </c>
      <c r="Q304">
        <f t="shared" si="299"/>
        <v>0</v>
      </c>
      <c r="R304">
        <f>IF('Data Input'!I304&gt;=100,1,0)</f>
        <v>1</v>
      </c>
      <c r="S304" s="18">
        <f>'Data Input'!L304</f>
        <v>3</v>
      </c>
      <c r="T304" s="16">
        <f>'Data Input'!N304</f>
        <v>2016</v>
      </c>
      <c r="U304">
        <f t="shared" si="300"/>
        <v>0.38422455486249363</v>
      </c>
      <c r="V304">
        <f t="shared" si="301"/>
        <v>3.0178625372491424E-2</v>
      </c>
      <c r="W304">
        <f t="shared" si="302"/>
        <v>0.34410618982905317</v>
      </c>
      <c r="X304" s="16">
        <f t="shared" si="303"/>
        <v>1</v>
      </c>
      <c r="Y304">
        <f t="shared" si="304"/>
        <v>1616.8721154792538</v>
      </c>
      <c r="Z304">
        <f t="shared" si="305"/>
        <v>13.881800148024098</v>
      </c>
      <c r="AA304">
        <f t="shared" si="306"/>
        <v>194.41749466294351</v>
      </c>
      <c r="AB304" s="16">
        <f t="shared" si="307"/>
        <v>5110.4018181818183</v>
      </c>
      <c r="AC304">
        <f t="shared" si="308"/>
        <v>35977.682000000001</v>
      </c>
      <c r="AD304">
        <f t="shared" si="309"/>
        <v>32021.533000000003</v>
      </c>
      <c r="AE304">
        <f t="shared" si="310"/>
        <v>28065.384000000002</v>
      </c>
      <c r="AF304">
        <f t="shared" si="311"/>
        <v>24947.008000000002</v>
      </c>
      <c r="AG304">
        <f t="shared" si="312"/>
        <v>21828.632000000001</v>
      </c>
      <c r="AH304">
        <f t="shared" si="313"/>
        <v>18710.256000000001</v>
      </c>
      <c r="AI304">
        <f t="shared" si="314"/>
        <v>15591.880000000001</v>
      </c>
      <c r="AJ304">
        <f t="shared" si="315"/>
        <v>12473.504000000001</v>
      </c>
      <c r="AK304">
        <f t="shared" si="316"/>
        <v>9355.1280000000006</v>
      </c>
      <c r="AL304">
        <f t="shared" si="317"/>
        <v>6236.7520000000004</v>
      </c>
      <c r="AM304">
        <f t="shared" si="318"/>
        <v>3118.3760000000002</v>
      </c>
      <c r="AN304">
        <f t="shared" si="319"/>
        <v>651.61867649673457</v>
      </c>
      <c r="AO304">
        <f t="shared" si="320"/>
        <v>30538.045999999998</v>
      </c>
      <c r="AP304">
        <f t="shared" si="321"/>
        <v>27180.045999999998</v>
      </c>
      <c r="AQ304">
        <f t="shared" si="322"/>
        <v>23822.045999999998</v>
      </c>
      <c r="AR304">
        <f t="shared" si="323"/>
        <v>21175.151999999998</v>
      </c>
      <c r="AS304">
        <f t="shared" si="324"/>
        <v>18528.257999999998</v>
      </c>
      <c r="AT304">
        <f t="shared" si="325"/>
        <v>15881.364</v>
      </c>
      <c r="AU304">
        <f t="shared" si="326"/>
        <v>13234.47</v>
      </c>
      <c r="AV304">
        <f t="shared" si="327"/>
        <v>10587.575999999999</v>
      </c>
      <c r="AW304">
        <f t="shared" si="328"/>
        <v>7940.6819999999989</v>
      </c>
      <c r="AX304">
        <f t="shared" si="329"/>
        <v>5293.7879999999996</v>
      </c>
      <c r="AY304">
        <f t="shared" si="330"/>
        <v>2646.8939999999998</v>
      </c>
      <c r="AZ304">
        <f t="shared" si="331"/>
        <v>553.09736891416094</v>
      </c>
      <c r="BA304">
        <f t="shared" si="332"/>
        <v>29756.240999999998</v>
      </c>
      <c r="BB304">
        <f t="shared" si="333"/>
        <v>26484.21</v>
      </c>
      <c r="BC304">
        <f t="shared" si="334"/>
        <v>23212.179</v>
      </c>
      <c r="BD304">
        <f t="shared" si="335"/>
        <v>20633.047999999999</v>
      </c>
      <c r="BE304">
        <f t="shared" si="336"/>
        <v>18053.916999999998</v>
      </c>
      <c r="BF304">
        <f t="shared" si="337"/>
        <v>15474.785999999998</v>
      </c>
      <c r="BG304">
        <f t="shared" si="338"/>
        <v>12895.654999999999</v>
      </c>
      <c r="BH304">
        <f t="shared" si="339"/>
        <v>10316.523999999999</v>
      </c>
      <c r="BI304">
        <f t="shared" si="340"/>
        <v>7737.393</v>
      </c>
      <c r="BJ304">
        <f t="shared" si="341"/>
        <v>5158.2619999999997</v>
      </c>
      <c r="BK304">
        <f t="shared" si="342"/>
        <v>2579.1309999999999</v>
      </c>
      <c r="BL304">
        <f t="shared" si="343"/>
        <v>538.9375413938136</v>
      </c>
      <c r="BM304">
        <f t="shared" si="344"/>
        <v>47081.164000000004</v>
      </c>
      <c r="BN304">
        <f t="shared" si="345"/>
        <v>44115.797000000006</v>
      </c>
      <c r="BO304">
        <f t="shared" si="346"/>
        <v>38651.026000000005</v>
      </c>
      <c r="BP304">
        <f t="shared" si="347"/>
        <v>33186.255000000005</v>
      </c>
      <c r="BQ304">
        <f t="shared" si="348"/>
        <v>28519.845000000001</v>
      </c>
      <c r="BR304">
        <f t="shared" si="349"/>
        <v>23853.435000000001</v>
      </c>
      <c r="BS304">
        <f t="shared" si="350"/>
        <v>19187.025000000001</v>
      </c>
      <c r="BT304">
        <f t="shared" si="351"/>
        <v>14520.615</v>
      </c>
      <c r="BU304">
        <f t="shared" si="352"/>
        <v>9854.2049999999999</v>
      </c>
      <c r="BV304">
        <f t="shared" si="353"/>
        <v>6569.47</v>
      </c>
      <c r="BW304">
        <f t="shared" si="354"/>
        <v>3284.7350000000001</v>
      </c>
      <c r="BX304" s="16">
        <f t="shared" si="355"/>
        <v>843.19455739693592</v>
      </c>
      <c r="BY304">
        <f t="shared" si="356"/>
        <v>2268.4907919759885</v>
      </c>
      <c r="BZ304">
        <f t="shared" si="357"/>
        <v>566.97916906218506</v>
      </c>
      <c r="CA304">
        <f t="shared" si="358"/>
        <v>733.35503605675717</v>
      </c>
      <c r="CB304">
        <f t="shared" si="359"/>
        <v>5953.5963755787543</v>
      </c>
    </row>
    <row r="305" spans="1:80" x14ac:dyDescent="0.25">
      <c r="A305">
        <f>'Data Input'!A305</f>
        <v>1</v>
      </c>
      <c r="B305">
        <f>'Data Input'!C305</f>
        <v>52</v>
      </c>
      <c r="C305">
        <f t="shared" si="289"/>
        <v>53</v>
      </c>
      <c r="D305">
        <f t="shared" si="290"/>
        <v>54</v>
      </c>
      <c r="E305">
        <f t="shared" si="291"/>
        <v>55</v>
      </c>
      <c r="F305">
        <f t="shared" si="292"/>
        <v>56</v>
      </c>
      <c r="G305">
        <f t="shared" si="293"/>
        <v>57</v>
      </c>
      <c r="H305">
        <f t="shared" si="294"/>
        <v>58</v>
      </c>
      <c r="I305">
        <f t="shared" si="295"/>
        <v>59</v>
      </c>
      <c r="J305">
        <f t="shared" si="296"/>
        <v>60</v>
      </c>
      <c r="K305">
        <f t="shared" si="297"/>
        <v>61</v>
      </c>
      <c r="L305">
        <f t="shared" si="298"/>
        <v>62</v>
      </c>
      <c r="M305">
        <f>IF('Data Input'!D305&gt;=240,1,0)</f>
        <v>0</v>
      </c>
      <c r="N305">
        <f>_xlfn.IFS('Data Input'!F305&gt;=130,1,'Data Input'!G305=1,1,0=0,0)</f>
        <v>0</v>
      </c>
      <c r="O305">
        <f>'Data Input'!H305</f>
        <v>1</v>
      </c>
      <c r="P305">
        <f>'Data Input'!J305</f>
        <v>36</v>
      </c>
      <c r="Q305">
        <f t="shared" si="299"/>
        <v>0</v>
      </c>
      <c r="R305">
        <f>IF('Data Input'!I305&gt;=100,1,0)</f>
        <v>0</v>
      </c>
      <c r="S305" s="18">
        <f>'Data Input'!L305</f>
        <v>3</v>
      </c>
      <c r="T305" s="16">
        <f>'Data Input'!N305</f>
        <v>2016</v>
      </c>
      <c r="U305">
        <f t="shared" si="300"/>
        <v>0.65034817507207265</v>
      </c>
      <c r="V305">
        <f t="shared" si="301"/>
        <v>0.18919643461873625</v>
      </c>
      <c r="W305">
        <f t="shared" si="302"/>
        <v>0.49204492133322303</v>
      </c>
      <c r="X305" s="16">
        <f t="shared" si="303"/>
        <v>0.11268947284460627</v>
      </c>
      <c r="Y305">
        <f t="shared" si="304"/>
        <v>2736.7585343502469</v>
      </c>
      <c r="Z305">
        <f t="shared" si="305"/>
        <v>87.028055840145129</v>
      </c>
      <c r="AA305">
        <f t="shared" si="306"/>
        <v>278.0018020447522</v>
      </c>
      <c r="AB305" s="16">
        <f t="shared" si="307"/>
        <v>575.88848691502653</v>
      </c>
      <c r="AC305">
        <f t="shared" si="308"/>
        <v>36815.455000000002</v>
      </c>
      <c r="AD305">
        <f t="shared" si="309"/>
        <v>32859.306000000004</v>
      </c>
      <c r="AE305">
        <f t="shared" si="310"/>
        <v>28903.157000000003</v>
      </c>
      <c r="AF305">
        <f t="shared" si="311"/>
        <v>24947.008000000002</v>
      </c>
      <c r="AG305">
        <f t="shared" si="312"/>
        <v>21828.632000000001</v>
      </c>
      <c r="AH305">
        <f t="shared" si="313"/>
        <v>18710.256000000001</v>
      </c>
      <c r="AI305">
        <f t="shared" si="314"/>
        <v>15591.880000000001</v>
      </c>
      <c r="AJ305">
        <f t="shared" si="315"/>
        <v>12473.504000000001</v>
      </c>
      <c r="AK305">
        <f t="shared" si="316"/>
        <v>9355.1280000000006</v>
      </c>
      <c r="AL305">
        <f t="shared" si="317"/>
        <v>6236.7520000000004</v>
      </c>
      <c r="AM305">
        <f t="shared" si="318"/>
        <v>3118.3760000000002</v>
      </c>
      <c r="AN305">
        <f t="shared" si="319"/>
        <v>1116.4547438124273</v>
      </c>
      <c r="AO305">
        <f t="shared" si="320"/>
        <v>31249.151999999998</v>
      </c>
      <c r="AP305">
        <f t="shared" si="321"/>
        <v>27891.151999999998</v>
      </c>
      <c r="AQ305">
        <f t="shared" si="322"/>
        <v>24533.151999999998</v>
      </c>
      <c r="AR305">
        <f t="shared" si="323"/>
        <v>21175.151999999998</v>
      </c>
      <c r="AS305">
        <f t="shared" si="324"/>
        <v>18528.257999999998</v>
      </c>
      <c r="AT305">
        <f t="shared" si="325"/>
        <v>15881.364</v>
      </c>
      <c r="AU305">
        <f t="shared" si="326"/>
        <v>13234.47</v>
      </c>
      <c r="AV305">
        <f t="shared" si="327"/>
        <v>10587.575999999999</v>
      </c>
      <c r="AW305">
        <f t="shared" si="328"/>
        <v>7940.6819999999989</v>
      </c>
      <c r="AX305">
        <f t="shared" si="329"/>
        <v>5293.7879999999996</v>
      </c>
      <c r="AY305">
        <f t="shared" si="330"/>
        <v>2646.8939999999998</v>
      </c>
      <c r="AZ305">
        <f t="shared" si="331"/>
        <v>947.65267189583494</v>
      </c>
      <c r="BA305">
        <f t="shared" si="332"/>
        <v>30449.140999999996</v>
      </c>
      <c r="BB305">
        <f t="shared" si="333"/>
        <v>27177.109999999997</v>
      </c>
      <c r="BC305">
        <f t="shared" si="334"/>
        <v>23905.078999999998</v>
      </c>
      <c r="BD305">
        <f t="shared" si="335"/>
        <v>20633.047999999999</v>
      </c>
      <c r="BE305">
        <f t="shared" si="336"/>
        <v>18053.916999999998</v>
      </c>
      <c r="BF305">
        <f t="shared" si="337"/>
        <v>15474.785999999998</v>
      </c>
      <c r="BG305">
        <f t="shared" si="338"/>
        <v>12895.654999999999</v>
      </c>
      <c r="BH305">
        <f t="shared" si="339"/>
        <v>10316.523999999999</v>
      </c>
      <c r="BI305">
        <f t="shared" si="340"/>
        <v>7737.393</v>
      </c>
      <c r="BJ305">
        <f t="shared" si="341"/>
        <v>5158.2619999999997</v>
      </c>
      <c r="BK305">
        <f t="shared" si="342"/>
        <v>2579.1309999999999</v>
      </c>
      <c r="BL305">
        <f t="shared" si="343"/>
        <v>923.39183095836586</v>
      </c>
      <c r="BM305">
        <f t="shared" si="344"/>
        <v>49261.2</v>
      </c>
      <c r="BN305">
        <f t="shared" si="345"/>
        <v>46295.832999999999</v>
      </c>
      <c r="BO305">
        <f t="shared" si="346"/>
        <v>40831.061999999998</v>
      </c>
      <c r="BP305">
        <f t="shared" si="347"/>
        <v>35366.290999999997</v>
      </c>
      <c r="BQ305">
        <f t="shared" si="348"/>
        <v>29901.52</v>
      </c>
      <c r="BR305">
        <f t="shared" si="349"/>
        <v>25235.11</v>
      </c>
      <c r="BS305">
        <f t="shared" si="350"/>
        <v>20568.7</v>
      </c>
      <c r="BT305">
        <f t="shared" si="351"/>
        <v>15902.29</v>
      </c>
      <c r="BU305">
        <f t="shared" si="352"/>
        <v>11235.880000000001</v>
      </c>
      <c r="BV305">
        <f t="shared" si="353"/>
        <v>6569.47</v>
      </c>
      <c r="BW305">
        <f t="shared" si="354"/>
        <v>3284.7350000000001</v>
      </c>
      <c r="BX305" s="16">
        <f t="shared" si="355"/>
        <v>1511.2122054912377</v>
      </c>
      <c r="BY305">
        <f t="shared" si="356"/>
        <v>3853.2132781626742</v>
      </c>
      <c r="BZ305">
        <f t="shared" si="357"/>
        <v>1034.6807277359801</v>
      </c>
      <c r="CA305">
        <f t="shared" si="358"/>
        <v>1201.3936330031181</v>
      </c>
      <c r="CB305">
        <f t="shared" si="359"/>
        <v>2087.100692406264</v>
      </c>
    </row>
    <row r="306" spans="1:80" x14ac:dyDescent="0.25">
      <c r="A306">
        <f>'Data Input'!A306</f>
        <v>0</v>
      </c>
      <c r="B306">
        <f>'Data Input'!C306</f>
        <v>54</v>
      </c>
      <c r="C306">
        <f t="shared" si="289"/>
        <v>55</v>
      </c>
      <c r="D306">
        <f t="shared" si="290"/>
        <v>56</v>
      </c>
      <c r="E306">
        <f t="shared" si="291"/>
        <v>57</v>
      </c>
      <c r="F306">
        <f t="shared" si="292"/>
        <v>58</v>
      </c>
      <c r="G306">
        <f t="shared" si="293"/>
        <v>59</v>
      </c>
      <c r="H306">
        <f t="shared" si="294"/>
        <v>60</v>
      </c>
      <c r="I306">
        <f t="shared" si="295"/>
        <v>61</v>
      </c>
      <c r="J306">
        <f t="shared" si="296"/>
        <v>62</v>
      </c>
      <c r="K306">
        <f t="shared" si="297"/>
        <v>63</v>
      </c>
      <c r="L306">
        <f t="shared" si="298"/>
        <v>64</v>
      </c>
      <c r="M306">
        <f>IF('Data Input'!D306&gt;=240,1,0)</f>
        <v>0</v>
      </c>
      <c r="N306">
        <f>_xlfn.IFS('Data Input'!F306&gt;=130,1,'Data Input'!G306=1,1,0=0,0)</f>
        <v>0</v>
      </c>
      <c r="O306">
        <f>'Data Input'!H306</f>
        <v>0</v>
      </c>
      <c r="P306">
        <f>'Data Input'!J306</f>
        <v>30.7</v>
      </c>
      <c r="Q306">
        <f t="shared" si="299"/>
        <v>0</v>
      </c>
      <c r="R306">
        <f>IF('Data Input'!I306&gt;=100,1,0)</f>
        <v>0</v>
      </c>
      <c r="S306" s="18">
        <f>'Data Input'!L306</f>
        <v>3</v>
      </c>
      <c r="T306" s="16">
        <f>'Data Input'!N306</f>
        <v>2016</v>
      </c>
      <c r="U306">
        <f t="shared" si="300"/>
        <v>0.55833690755019072</v>
      </c>
      <c r="V306">
        <f t="shared" si="301"/>
        <v>6.5735406300103036E-2</v>
      </c>
      <c r="W306">
        <f t="shared" si="302"/>
        <v>0.34700859902646403</v>
      </c>
      <c r="X306" s="16">
        <f t="shared" si="303"/>
        <v>3.7415391861532567E-2</v>
      </c>
      <c r="Y306">
        <f t="shared" si="304"/>
        <v>2349.5619044542873</v>
      </c>
      <c r="Z306">
        <f t="shared" si="305"/>
        <v>30.237486354795497</v>
      </c>
      <c r="AA306">
        <f t="shared" si="306"/>
        <v>196.05733475105018</v>
      </c>
      <c r="AB306" s="16">
        <f t="shared" si="307"/>
        <v>191.20768659716123</v>
      </c>
      <c r="AC306">
        <f t="shared" si="308"/>
        <v>35139.909</v>
      </c>
      <c r="AD306">
        <f t="shared" si="309"/>
        <v>31183.760000000002</v>
      </c>
      <c r="AE306">
        <f t="shared" si="310"/>
        <v>28065.384000000002</v>
      </c>
      <c r="AF306">
        <f t="shared" si="311"/>
        <v>24947.008000000002</v>
      </c>
      <c r="AG306">
        <f t="shared" si="312"/>
        <v>21828.632000000001</v>
      </c>
      <c r="AH306">
        <f t="shared" si="313"/>
        <v>18710.256000000001</v>
      </c>
      <c r="AI306">
        <f t="shared" si="314"/>
        <v>15591.880000000001</v>
      </c>
      <c r="AJ306">
        <f t="shared" si="315"/>
        <v>12473.504000000001</v>
      </c>
      <c r="AK306">
        <f t="shared" si="316"/>
        <v>9355.1280000000006</v>
      </c>
      <c r="AL306">
        <f t="shared" si="317"/>
        <v>6236.7520000000004</v>
      </c>
      <c r="AM306">
        <f t="shared" si="318"/>
        <v>3118.3760000000002</v>
      </c>
      <c r="AN306">
        <f t="shared" si="319"/>
        <v>939.16980490303069</v>
      </c>
      <c r="AO306">
        <f t="shared" si="320"/>
        <v>29826.94</v>
      </c>
      <c r="AP306">
        <f t="shared" si="321"/>
        <v>26468.94</v>
      </c>
      <c r="AQ306">
        <f t="shared" si="322"/>
        <v>23822.045999999998</v>
      </c>
      <c r="AR306">
        <f t="shared" si="323"/>
        <v>21175.151999999998</v>
      </c>
      <c r="AS306">
        <f t="shared" si="324"/>
        <v>18528.257999999998</v>
      </c>
      <c r="AT306">
        <f t="shared" si="325"/>
        <v>15881.364</v>
      </c>
      <c r="AU306">
        <f t="shared" si="326"/>
        <v>13234.47</v>
      </c>
      <c r="AV306">
        <f t="shared" si="327"/>
        <v>10587.575999999999</v>
      </c>
      <c r="AW306">
        <f t="shared" si="328"/>
        <v>7940.6819999999989</v>
      </c>
      <c r="AX306">
        <f t="shared" si="329"/>
        <v>5293.7879999999996</v>
      </c>
      <c r="AY306">
        <f t="shared" si="330"/>
        <v>2646.8939999999998</v>
      </c>
      <c r="AZ306">
        <f t="shared" si="331"/>
        <v>797.17228439863982</v>
      </c>
      <c r="BA306">
        <f t="shared" si="332"/>
        <v>29063.341</v>
      </c>
      <c r="BB306">
        <f t="shared" si="333"/>
        <v>25791.31</v>
      </c>
      <c r="BC306">
        <f t="shared" si="334"/>
        <v>23212.179</v>
      </c>
      <c r="BD306">
        <f t="shared" si="335"/>
        <v>20633.047999999999</v>
      </c>
      <c r="BE306">
        <f t="shared" si="336"/>
        <v>18053.916999999998</v>
      </c>
      <c r="BF306">
        <f t="shared" si="337"/>
        <v>15474.785999999998</v>
      </c>
      <c r="BG306">
        <f t="shared" si="338"/>
        <v>12895.654999999999</v>
      </c>
      <c r="BH306">
        <f t="shared" si="339"/>
        <v>10316.523999999999</v>
      </c>
      <c r="BI306">
        <f t="shared" si="340"/>
        <v>7737.393</v>
      </c>
      <c r="BJ306">
        <f t="shared" si="341"/>
        <v>5158.2619999999997</v>
      </c>
      <c r="BK306">
        <f t="shared" si="342"/>
        <v>2579.1309999999999</v>
      </c>
      <c r="BL306">
        <f t="shared" si="343"/>
        <v>776.76391222467396</v>
      </c>
      <c r="BM306">
        <f t="shared" si="344"/>
        <v>44901.127999999997</v>
      </c>
      <c r="BN306">
        <f t="shared" si="345"/>
        <v>41935.760999999999</v>
      </c>
      <c r="BO306">
        <f t="shared" si="346"/>
        <v>36470.99</v>
      </c>
      <c r="BP306">
        <f t="shared" si="347"/>
        <v>31804.579999999998</v>
      </c>
      <c r="BQ306">
        <f t="shared" si="348"/>
        <v>27138.17</v>
      </c>
      <c r="BR306">
        <f t="shared" si="349"/>
        <v>22471.759999999998</v>
      </c>
      <c r="BS306">
        <f t="shared" si="350"/>
        <v>17805.349999999999</v>
      </c>
      <c r="BT306">
        <f t="shared" si="351"/>
        <v>13138.94</v>
      </c>
      <c r="BU306">
        <f t="shared" si="352"/>
        <v>9854.2049999999999</v>
      </c>
      <c r="BV306">
        <f t="shared" si="353"/>
        <v>6569.47</v>
      </c>
      <c r="BW306">
        <f t="shared" si="354"/>
        <v>3284.7350000000001</v>
      </c>
      <c r="BX306" s="16">
        <f t="shared" si="355"/>
        <v>1163.2342865751473</v>
      </c>
      <c r="BY306">
        <f t="shared" si="356"/>
        <v>3288.7317093573179</v>
      </c>
      <c r="BZ306">
        <f t="shared" si="357"/>
        <v>827.40977075343528</v>
      </c>
      <c r="CA306">
        <f t="shared" si="358"/>
        <v>972.82124697572408</v>
      </c>
      <c r="CB306">
        <f t="shared" si="359"/>
        <v>1354.4419731723085</v>
      </c>
    </row>
    <row r="307" spans="1:80" x14ac:dyDescent="0.25">
      <c r="A307">
        <f>'Data Input'!A307</f>
        <v>0</v>
      </c>
      <c r="B307">
        <f>'Data Input'!C307</f>
        <v>46</v>
      </c>
      <c r="C307">
        <f t="shared" si="289"/>
        <v>47</v>
      </c>
      <c r="D307">
        <f t="shared" si="290"/>
        <v>48</v>
      </c>
      <c r="E307">
        <f t="shared" si="291"/>
        <v>49</v>
      </c>
      <c r="F307">
        <f t="shared" si="292"/>
        <v>50</v>
      </c>
      <c r="G307">
        <f t="shared" si="293"/>
        <v>51</v>
      </c>
      <c r="H307">
        <f t="shared" si="294"/>
        <v>52</v>
      </c>
      <c r="I307">
        <f t="shared" si="295"/>
        <v>53</v>
      </c>
      <c r="J307">
        <f t="shared" si="296"/>
        <v>54</v>
      </c>
      <c r="K307">
        <f t="shared" si="297"/>
        <v>55</v>
      </c>
      <c r="L307">
        <f t="shared" si="298"/>
        <v>56</v>
      </c>
      <c r="M307">
        <f>IF('Data Input'!D307&gt;=240,1,0)</f>
        <v>0</v>
      </c>
      <c r="N307">
        <f>_xlfn.IFS('Data Input'!F307&gt;=130,1,'Data Input'!G307=1,1,0=0,0)</f>
        <v>0</v>
      </c>
      <c r="O307">
        <f>'Data Input'!H307</f>
        <v>0</v>
      </c>
      <c r="P307">
        <f>'Data Input'!J307</f>
        <v>18.100000000000001</v>
      </c>
      <c r="Q307">
        <f t="shared" si="299"/>
        <v>0</v>
      </c>
      <c r="R307">
        <f>IF('Data Input'!I307&gt;=100,1,0)</f>
        <v>0</v>
      </c>
      <c r="S307" s="18">
        <f>'Data Input'!L307</f>
        <v>3</v>
      </c>
      <c r="T307" s="16">
        <f>'Data Input'!N307</f>
        <v>2016</v>
      </c>
      <c r="U307">
        <f t="shared" si="300"/>
        <v>0.30476892622977936</v>
      </c>
      <c r="V307">
        <f t="shared" si="301"/>
        <v>3.8267108913287266E-2</v>
      </c>
      <c r="W307">
        <f t="shared" si="302"/>
        <v>0.24322938863548299</v>
      </c>
      <c r="X307" s="16">
        <f t="shared" si="303"/>
        <v>3.4434795491452689E-3</v>
      </c>
      <c r="Y307">
        <f t="shared" si="304"/>
        <v>1282.5114174752248</v>
      </c>
      <c r="Z307">
        <f t="shared" si="305"/>
        <v>17.60240407308752</v>
      </c>
      <c r="AA307">
        <f t="shared" si="306"/>
        <v>137.4228356380396</v>
      </c>
      <c r="AB307" s="16">
        <f t="shared" si="307"/>
        <v>17.597564148823892</v>
      </c>
      <c r="AC307">
        <f t="shared" si="308"/>
        <v>41842.093000000001</v>
      </c>
      <c r="AD307">
        <f t="shared" si="309"/>
        <v>37885.944000000003</v>
      </c>
      <c r="AE307">
        <f t="shared" si="310"/>
        <v>33929.795000000006</v>
      </c>
      <c r="AF307">
        <f t="shared" si="311"/>
        <v>29973.646000000004</v>
      </c>
      <c r="AG307">
        <f t="shared" si="312"/>
        <v>26017.497000000003</v>
      </c>
      <c r="AH307">
        <f t="shared" si="313"/>
        <v>22061.348000000002</v>
      </c>
      <c r="AI307">
        <f t="shared" si="314"/>
        <v>18105.199000000001</v>
      </c>
      <c r="AJ307">
        <f t="shared" si="315"/>
        <v>14149.05</v>
      </c>
      <c r="AK307">
        <f t="shared" si="316"/>
        <v>10192.901</v>
      </c>
      <c r="AL307">
        <f t="shared" si="317"/>
        <v>6236.7520000000004</v>
      </c>
      <c r="AM307">
        <f t="shared" si="318"/>
        <v>3118.3760000000002</v>
      </c>
      <c r="AN307">
        <f t="shared" si="319"/>
        <v>605.49330433958676</v>
      </c>
      <c r="AO307">
        <f t="shared" si="320"/>
        <v>35515.788</v>
      </c>
      <c r="AP307">
        <f t="shared" si="321"/>
        <v>32157.788</v>
      </c>
      <c r="AQ307">
        <f t="shared" si="322"/>
        <v>28799.788</v>
      </c>
      <c r="AR307">
        <f t="shared" si="323"/>
        <v>25441.788</v>
      </c>
      <c r="AS307">
        <f t="shared" si="324"/>
        <v>22083.788</v>
      </c>
      <c r="AT307">
        <f t="shared" si="325"/>
        <v>18725.788</v>
      </c>
      <c r="AU307">
        <f t="shared" si="326"/>
        <v>15367.788</v>
      </c>
      <c r="AV307">
        <f t="shared" si="327"/>
        <v>12009.788</v>
      </c>
      <c r="AW307">
        <f t="shared" si="328"/>
        <v>8651.7880000000005</v>
      </c>
      <c r="AX307">
        <f t="shared" si="329"/>
        <v>5293.7879999999996</v>
      </c>
      <c r="AY307">
        <f t="shared" si="330"/>
        <v>2646.8939999999998</v>
      </c>
      <c r="AZ307">
        <f t="shared" si="331"/>
        <v>513.9458949344039</v>
      </c>
      <c r="BA307">
        <f t="shared" si="332"/>
        <v>34606.540999999997</v>
      </c>
      <c r="BB307">
        <f t="shared" si="333"/>
        <v>31334.509999999995</v>
      </c>
      <c r="BC307">
        <f t="shared" si="334"/>
        <v>28062.478999999996</v>
      </c>
      <c r="BD307">
        <f t="shared" si="335"/>
        <v>24790.447999999997</v>
      </c>
      <c r="BE307">
        <f t="shared" si="336"/>
        <v>21518.416999999998</v>
      </c>
      <c r="BF307">
        <f t="shared" si="337"/>
        <v>18246.385999999999</v>
      </c>
      <c r="BG307">
        <f t="shared" si="338"/>
        <v>14974.355</v>
      </c>
      <c r="BH307">
        <f t="shared" si="339"/>
        <v>11702.324000000001</v>
      </c>
      <c r="BI307">
        <f t="shared" si="340"/>
        <v>8430.2929999999997</v>
      </c>
      <c r="BJ307">
        <f t="shared" si="341"/>
        <v>5158.2619999999997</v>
      </c>
      <c r="BK307">
        <f t="shared" si="342"/>
        <v>2579.1309999999999</v>
      </c>
      <c r="BL307">
        <f t="shared" si="343"/>
        <v>500.78827735738463</v>
      </c>
      <c r="BM307">
        <f t="shared" si="344"/>
        <v>56814.716</v>
      </c>
      <c r="BN307">
        <f t="shared" si="345"/>
        <v>53849.349000000002</v>
      </c>
      <c r="BO307">
        <f t="shared" si="346"/>
        <v>48384.578000000001</v>
      </c>
      <c r="BP307">
        <f t="shared" si="347"/>
        <v>42919.807000000001</v>
      </c>
      <c r="BQ307">
        <f t="shared" si="348"/>
        <v>37455.036</v>
      </c>
      <c r="BR307">
        <f t="shared" si="349"/>
        <v>31990.265000000003</v>
      </c>
      <c r="BS307">
        <f t="shared" si="350"/>
        <v>26525.494000000002</v>
      </c>
      <c r="BT307">
        <f t="shared" si="351"/>
        <v>21060.723000000002</v>
      </c>
      <c r="BU307">
        <f t="shared" si="352"/>
        <v>15595.952000000001</v>
      </c>
      <c r="BV307">
        <f t="shared" si="353"/>
        <v>10131.181</v>
      </c>
      <c r="BW307">
        <f t="shared" si="354"/>
        <v>4666.41</v>
      </c>
      <c r="BX307" s="16">
        <f t="shared" si="355"/>
        <v>868.28188771962562</v>
      </c>
      <c r="BY307">
        <f t="shared" si="356"/>
        <v>1888.0047218148115</v>
      </c>
      <c r="BZ307">
        <f t="shared" si="357"/>
        <v>531.54829900749144</v>
      </c>
      <c r="CA307">
        <f t="shared" si="358"/>
        <v>638.21111299542417</v>
      </c>
      <c r="CB307">
        <f t="shared" si="359"/>
        <v>885.87945186844945</v>
      </c>
    </row>
    <row r="308" spans="1:80" x14ac:dyDescent="0.25">
      <c r="A308">
        <f>'Data Input'!A308</f>
        <v>1</v>
      </c>
      <c r="B308">
        <f>'Data Input'!C308</f>
        <v>41</v>
      </c>
      <c r="C308">
        <f t="shared" si="289"/>
        <v>42</v>
      </c>
      <c r="D308">
        <f t="shared" si="290"/>
        <v>43</v>
      </c>
      <c r="E308">
        <f t="shared" si="291"/>
        <v>44</v>
      </c>
      <c r="F308">
        <f t="shared" si="292"/>
        <v>45</v>
      </c>
      <c r="G308">
        <f t="shared" si="293"/>
        <v>46</v>
      </c>
      <c r="H308">
        <f t="shared" si="294"/>
        <v>47</v>
      </c>
      <c r="I308">
        <f t="shared" si="295"/>
        <v>48</v>
      </c>
      <c r="J308">
        <f t="shared" si="296"/>
        <v>49</v>
      </c>
      <c r="K308">
        <f t="shared" si="297"/>
        <v>50</v>
      </c>
      <c r="L308">
        <f t="shared" si="298"/>
        <v>51</v>
      </c>
      <c r="M308">
        <f>IF('Data Input'!D308&gt;=240,1,0)</f>
        <v>0</v>
      </c>
      <c r="N308">
        <f>_xlfn.IFS('Data Input'!F308&gt;=130,1,'Data Input'!G308=1,1,0=0,0)</f>
        <v>0</v>
      </c>
      <c r="O308">
        <f>'Data Input'!H308</f>
        <v>0</v>
      </c>
      <c r="P308">
        <f>'Data Input'!J308</f>
        <v>26.8</v>
      </c>
      <c r="Q308">
        <f t="shared" si="299"/>
        <v>0</v>
      </c>
      <c r="R308">
        <f>IF('Data Input'!I308&gt;=100,1,0)</f>
        <v>0</v>
      </c>
      <c r="S308" s="18">
        <f>'Data Input'!L308</f>
        <v>3</v>
      </c>
      <c r="T308" s="16">
        <f>'Data Input'!N308</f>
        <v>2016</v>
      </c>
      <c r="U308">
        <f t="shared" si="300"/>
        <v>0.47666616154124275</v>
      </c>
      <c r="V308">
        <f t="shared" si="301"/>
        <v>5.5695043698823006E-2</v>
      </c>
      <c r="W308">
        <f t="shared" si="302"/>
        <v>0.31262929903817871</v>
      </c>
      <c r="X308" s="16">
        <f t="shared" si="303"/>
        <v>1.8045029137103291E-2</v>
      </c>
      <c r="Y308">
        <f t="shared" si="304"/>
        <v>2005.879674359662</v>
      </c>
      <c r="Z308">
        <f t="shared" si="305"/>
        <v>25.619041832411405</v>
      </c>
      <c r="AA308">
        <f t="shared" si="306"/>
        <v>176.63328028894159</v>
      </c>
      <c r="AB308" s="16">
        <f t="shared" si="307"/>
        <v>92.217349711396551</v>
      </c>
      <c r="AC308">
        <f t="shared" si="308"/>
        <v>47799.591000000008</v>
      </c>
      <c r="AD308">
        <f t="shared" si="309"/>
        <v>42772.954000000005</v>
      </c>
      <c r="AE308">
        <f t="shared" si="310"/>
        <v>37746.317000000003</v>
      </c>
      <c r="AF308">
        <f t="shared" si="311"/>
        <v>32719.68</v>
      </c>
      <c r="AG308">
        <f t="shared" si="312"/>
        <v>27693.043000000001</v>
      </c>
      <c r="AH308">
        <f t="shared" si="313"/>
        <v>23736.894</v>
      </c>
      <c r="AI308">
        <f t="shared" si="314"/>
        <v>19780.744999999999</v>
      </c>
      <c r="AJ308">
        <f t="shared" si="315"/>
        <v>15824.596</v>
      </c>
      <c r="AK308">
        <f t="shared" si="316"/>
        <v>11868.447</v>
      </c>
      <c r="AL308">
        <f t="shared" si="317"/>
        <v>7912.2979999999998</v>
      </c>
      <c r="AM308">
        <f t="shared" si="318"/>
        <v>3956.1489999999999</v>
      </c>
      <c r="AN308">
        <f t="shared" si="319"/>
        <v>1055.1835318169365</v>
      </c>
      <c r="AO308">
        <f t="shared" si="320"/>
        <v>40572.540000000008</v>
      </c>
      <c r="AP308">
        <f t="shared" si="321"/>
        <v>36305.905000000006</v>
      </c>
      <c r="AQ308">
        <f t="shared" si="322"/>
        <v>32039.270000000004</v>
      </c>
      <c r="AR308">
        <f t="shared" si="323"/>
        <v>27772.635000000002</v>
      </c>
      <c r="AS308">
        <f t="shared" si="324"/>
        <v>23506</v>
      </c>
      <c r="AT308">
        <f t="shared" si="325"/>
        <v>20148</v>
      </c>
      <c r="AU308">
        <f t="shared" si="326"/>
        <v>16790</v>
      </c>
      <c r="AV308">
        <f t="shared" si="327"/>
        <v>13432</v>
      </c>
      <c r="AW308">
        <f t="shared" si="328"/>
        <v>10074</v>
      </c>
      <c r="AX308">
        <f t="shared" si="329"/>
        <v>6716</v>
      </c>
      <c r="AY308">
        <f t="shared" si="330"/>
        <v>3358</v>
      </c>
      <c r="AZ308">
        <f t="shared" si="331"/>
        <v>895.64527815311851</v>
      </c>
      <c r="BA308">
        <f t="shared" si="332"/>
        <v>39533.836999999992</v>
      </c>
      <c r="BB308">
        <f t="shared" si="333"/>
        <v>35376.431999999993</v>
      </c>
      <c r="BC308">
        <f t="shared" si="334"/>
        <v>31219.026999999995</v>
      </c>
      <c r="BD308">
        <f t="shared" si="335"/>
        <v>27061.621999999996</v>
      </c>
      <c r="BE308">
        <f t="shared" si="336"/>
        <v>22904.216999999997</v>
      </c>
      <c r="BF308">
        <f t="shared" si="337"/>
        <v>19632.185999999998</v>
      </c>
      <c r="BG308">
        <f t="shared" si="338"/>
        <v>16360.154999999999</v>
      </c>
      <c r="BH308">
        <f t="shared" si="339"/>
        <v>13088.124</v>
      </c>
      <c r="BI308">
        <f t="shared" si="340"/>
        <v>9816.0930000000008</v>
      </c>
      <c r="BJ308">
        <f t="shared" si="341"/>
        <v>6544.0619999999999</v>
      </c>
      <c r="BK308">
        <f t="shared" si="342"/>
        <v>3272.0309999999999</v>
      </c>
      <c r="BL308">
        <f t="shared" si="343"/>
        <v>872.71568578505105</v>
      </c>
      <c r="BM308">
        <f t="shared" si="344"/>
        <v>58045.908999999992</v>
      </c>
      <c r="BN308">
        <f t="shared" si="345"/>
        <v>55080.541999999994</v>
      </c>
      <c r="BO308">
        <f t="shared" si="346"/>
        <v>49507.562999999995</v>
      </c>
      <c r="BP308">
        <f t="shared" si="347"/>
        <v>43934.583999999995</v>
      </c>
      <c r="BQ308">
        <f t="shared" si="348"/>
        <v>38361.604999999996</v>
      </c>
      <c r="BR308">
        <f t="shared" si="349"/>
        <v>32788.625999999997</v>
      </c>
      <c r="BS308">
        <f t="shared" si="350"/>
        <v>27323.855</v>
      </c>
      <c r="BT308">
        <f t="shared" si="351"/>
        <v>21859.083999999999</v>
      </c>
      <c r="BU308">
        <f t="shared" si="352"/>
        <v>16394.312999999998</v>
      </c>
      <c r="BV308">
        <f t="shared" si="353"/>
        <v>10929.541999999999</v>
      </c>
      <c r="BW308">
        <f t="shared" si="354"/>
        <v>5464.7709999999997</v>
      </c>
      <c r="BX308" s="16">
        <f t="shared" si="355"/>
        <v>1395.4327936773996</v>
      </c>
      <c r="BY308">
        <f t="shared" si="356"/>
        <v>3061.0632061765982</v>
      </c>
      <c r="BZ308">
        <f t="shared" si="357"/>
        <v>921.26431998552994</v>
      </c>
      <c r="CA308">
        <f t="shared" si="358"/>
        <v>1049.3489660739926</v>
      </c>
      <c r="CB308">
        <f t="shared" si="359"/>
        <v>1487.6501433887961</v>
      </c>
    </row>
    <row r="309" spans="1:80" x14ac:dyDescent="0.25">
      <c r="A309">
        <f>'Data Input'!A309</f>
        <v>1</v>
      </c>
      <c r="B309">
        <f>'Data Input'!C309</f>
        <v>29</v>
      </c>
      <c r="C309">
        <f t="shared" si="289"/>
        <v>30</v>
      </c>
      <c r="D309">
        <f t="shared" si="290"/>
        <v>31</v>
      </c>
      <c r="E309">
        <f t="shared" si="291"/>
        <v>32</v>
      </c>
      <c r="F309">
        <f t="shared" si="292"/>
        <v>33</v>
      </c>
      <c r="G309">
        <f t="shared" si="293"/>
        <v>34</v>
      </c>
      <c r="H309">
        <f t="shared" si="294"/>
        <v>35</v>
      </c>
      <c r="I309">
        <f t="shared" si="295"/>
        <v>36</v>
      </c>
      <c r="J309">
        <f t="shared" si="296"/>
        <v>37</v>
      </c>
      <c r="K309">
        <f t="shared" si="297"/>
        <v>38</v>
      </c>
      <c r="L309">
        <f t="shared" si="298"/>
        <v>39</v>
      </c>
      <c r="M309">
        <f>IF('Data Input'!D309&gt;=240,1,0)</f>
        <v>1</v>
      </c>
      <c r="N309">
        <f>_xlfn.IFS('Data Input'!F309&gt;=130,1,'Data Input'!G309=1,1,0=0,0)</f>
        <v>0</v>
      </c>
      <c r="O309">
        <f>'Data Input'!H309</f>
        <v>0</v>
      </c>
      <c r="P309">
        <f>'Data Input'!J309</f>
        <v>29.2</v>
      </c>
      <c r="Q309">
        <f t="shared" si="299"/>
        <v>0</v>
      </c>
      <c r="R309">
        <f>IF('Data Input'!I309&gt;=100,1,0)</f>
        <v>0</v>
      </c>
      <c r="S309" s="18">
        <f>'Data Input'!L309</f>
        <v>3</v>
      </c>
      <c r="T309" s="16">
        <f>'Data Input'!N309</f>
        <v>2017</v>
      </c>
      <c r="U309">
        <f t="shared" si="300"/>
        <v>0.62164780315679236</v>
      </c>
      <c r="V309">
        <f t="shared" si="301"/>
        <v>5.7315422352044704E-2</v>
      </c>
      <c r="W309">
        <f t="shared" si="302"/>
        <v>0.39328338189597117</v>
      </c>
      <c r="X309" s="16">
        <f t="shared" si="303"/>
        <v>3.6895447714184973E-2</v>
      </c>
      <c r="Y309">
        <f t="shared" si="304"/>
        <v>2615.98324691369</v>
      </c>
      <c r="Z309">
        <f t="shared" si="305"/>
        <v>26.364396279491412</v>
      </c>
      <c r="AA309">
        <f t="shared" si="306"/>
        <v>222.20225052844626</v>
      </c>
      <c r="AB309" s="16">
        <f t="shared" si="307"/>
        <v>188.55056308120308</v>
      </c>
      <c r="AC309">
        <f t="shared" si="308"/>
        <v>53058.942999999985</v>
      </c>
      <c r="AD309">
        <f t="shared" si="309"/>
        <v>48404.649999999987</v>
      </c>
      <c r="AE309">
        <f t="shared" si="310"/>
        <v>43750.356999999989</v>
      </c>
      <c r="AF309">
        <f t="shared" si="311"/>
        <v>39096.063999999991</v>
      </c>
      <c r="AG309">
        <f t="shared" si="312"/>
        <v>34441.770999999993</v>
      </c>
      <c r="AH309">
        <f t="shared" si="313"/>
        <v>29787.477999999996</v>
      </c>
      <c r="AI309">
        <f t="shared" si="314"/>
        <v>25133.184999999998</v>
      </c>
      <c r="AJ309">
        <f t="shared" si="315"/>
        <v>20106.547999999999</v>
      </c>
      <c r="AK309">
        <f t="shared" si="316"/>
        <v>15079.911</v>
      </c>
      <c r="AL309">
        <f t="shared" si="317"/>
        <v>10053.273999999999</v>
      </c>
      <c r="AM309">
        <f t="shared" si="318"/>
        <v>5026.6369999999997</v>
      </c>
      <c r="AN309">
        <f t="shared" si="319"/>
        <v>1638.4384852776138</v>
      </c>
      <c r="AO309">
        <f t="shared" si="320"/>
        <v>45036.703000000016</v>
      </c>
      <c r="AP309">
        <f t="shared" si="321"/>
        <v>41086.115000000013</v>
      </c>
      <c r="AQ309">
        <f t="shared" si="322"/>
        <v>37135.527000000009</v>
      </c>
      <c r="AR309">
        <f t="shared" si="323"/>
        <v>33184.939000000006</v>
      </c>
      <c r="AS309">
        <f t="shared" si="324"/>
        <v>29234.351000000002</v>
      </c>
      <c r="AT309">
        <f t="shared" si="325"/>
        <v>25283.763000000003</v>
      </c>
      <c r="AU309">
        <f t="shared" si="326"/>
        <v>21333.175000000003</v>
      </c>
      <c r="AV309">
        <f t="shared" si="327"/>
        <v>17066.54</v>
      </c>
      <c r="AW309">
        <f t="shared" si="328"/>
        <v>12799.905000000001</v>
      </c>
      <c r="AX309">
        <f t="shared" si="329"/>
        <v>8533.27</v>
      </c>
      <c r="AY309">
        <f t="shared" si="330"/>
        <v>4266.6350000000002</v>
      </c>
      <c r="AZ309">
        <f t="shared" si="331"/>
        <v>1390.7149542338191</v>
      </c>
      <c r="BA309">
        <f t="shared" si="332"/>
        <v>37883.718999999997</v>
      </c>
      <c r="BB309">
        <f t="shared" si="333"/>
        <v>35034.269999999997</v>
      </c>
      <c r="BC309">
        <f t="shared" si="334"/>
        <v>32184.821</v>
      </c>
      <c r="BD309">
        <f t="shared" si="335"/>
        <v>29335.371999999999</v>
      </c>
      <c r="BE309">
        <f t="shared" si="336"/>
        <v>26485.922999999999</v>
      </c>
      <c r="BF309">
        <f t="shared" si="337"/>
        <v>23636.473999999998</v>
      </c>
      <c r="BG309">
        <f t="shared" si="338"/>
        <v>20787.024999999998</v>
      </c>
      <c r="BH309">
        <f t="shared" si="339"/>
        <v>16629.62</v>
      </c>
      <c r="BI309">
        <f t="shared" si="340"/>
        <v>12472.215</v>
      </c>
      <c r="BJ309">
        <f t="shared" si="341"/>
        <v>8314.81</v>
      </c>
      <c r="BK309">
        <f t="shared" si="342"/>
        <v>4157.4049999999997</v>
      </c>
      <c r="BL309">
        <f t="shared" si="343"/>
        <v>1247.2220006269299</v>
      </c>
      <c r="BM309">
        <f t="shared" si="344"/>
        <v>45546.630999999994</v>
      </c>
      <c r="BN309">
        <f t="shared" si="345"/>
        <v>42581.263999999996</v>
      </c>
      <c r="BO309">
        <f t="shared" si="346"/>
        <v>39199.705999999998</v>
      </c>
      <c r="BP309">
        <f t="shared" si="347"/>
        <v>35818.148000000001</v>
      </c>
      <c r="BQ309">
        <f t="shared" si="348"/>
        <v>32436.590000000004</v>
      </c>
      <c r="BR309">
        <f t="shared" si="349"/>
        <v>29055.032000000003</v>
      </c>
      <c r="BS309">
        <f t="shared" si="350"/>
        <v>25673.474000000002</v>
      </c>
      <c r="BT309">
        <f t="shared" si="351"/>
        <v>22291.916000000001</v>
      </c>
      <c r="BU309">
        <f t="shared" si="352"/>
        <v>16718.937000000002</v>
      </c>
      <c r="BV309">
        <f t="shared" si="353"/>
        <v>11145.958000000001</v>
      </c>
      <c r="BW309">
        <f t="shared" si="354"/>
        <v>5572.9790000000003</v>
      </c>
      <c r="BX309" s="16">
        <f t="shared" si="355"/>
        <v>1543.6781675377752</v>
      </c>
      <c r="BY309">
        <f t="shared" si="356"/>
        <v>4254.4217321913038</v>
      </c>
      <c r="BZ309">
        <f t="shared" si="357"/>
        <v>1417.0793505133104</v>
      </c>
      <c r="CA309">
        <f t="shared" si="358"/>
        <v>1469.4242511553762</v>
      </c>
      <c r="CB309">
        <f t="shared" si="359"/>
        <v>1732.2287306189783</v>
      </c>
    </row>
    <row r="310" spans="1:80" x14ac:dyDescent="0.25">
      <c r="A310">
        <f>'Data Input'!A310</f>
        <v>0</v>
      </c>
      <c r="B310">
        <f>'Data Input'!C310</f>
        <v>44</v>
      </c>
      <c r="C310">
        <f t="shared" si="289"/>
        <v>45</v>
      </c>
      <c r="D310">
        <f t="shared" si="290"/>
        <v>46</v>
      </c>
      <c r="E310">
        <f t="shared" si="291"/>
        <v>47</v>
      </c>
      <c r="F310">
        <f t="shared" si="292"/>
        <v>48</v>
      </c>
      <c r="G310">
        <f t="shared" si="293"/>
        <v>49</v>
      </c>
      <c r="H310">
        <f t="shared" si="294"/>
        <v>50</v>
      </c>
      <c r="I310">
        <f t="shared" si="295"/>
        <v>51</v>
      </c>
      <c r="J310">
        <f t="shared" si="296"/>
        <v>52</v>
      </c>
      <c r="K310">
        <f t="shared" si="297"/>
        <v>53</v>
      </c>
      <c r="L310">
        <f t="shared" si="298"/>
        <v>54</v>
      </c>
      <c r="M310">
        <f>IF('Data Input'!D310&gt;=240,1,0)</f>
        <v>0</v>
      </c>
      <c r="N310">
        <f>_xlfn.IFS('Data Input'!F310&gt;=130,1,'Data Input'!G310=1,1,0=0,0)</f>
        <v>0</v>
      </c>
      <c r="O310">
        <f>'Data Input'!H310</f>
        <v>0</v>
      </c>
      <c r="P310">
        <f>'Data Input'!J310</f>
        <v>21.1</v>
      </c>
      <c r="Q310">
        <f t="shared" si="299"/>
        <v>0</v>
      </c>
      <c r="R310">
        <f>IF('Data Input'!I310&gt;=100,1,0)</f>
        <v>0</v>
      </c>
      <c r="S310" s="18">
        <f>'Data Input'!L310</f>
        <v>3</v>
      </c>
      <c r="T310" s="16">
        <f>'Data Input'!N310</f>
        <v>2017</v>
      </c>
      <c r="U310">
        <f t="shared" si="300"/>
        <v>0.36065499817227398</v>
      </c>
      <c r="V310">
        <f t="shared" si="301"/>
        <v>4.3587203741242975E-2</v>
      </c>
      <c r="W310">
        <f t="shared" si="302"/>
        <v>0.26593782329244325</v>
      </c>
      <c r="X310" s="16">
        <f t="shared" si="303"/>
        <v>6.1108159982453504E-3</v>
      </c>
      <c r="Y310">
        <f t="shared" si="304"/>
        <v>1517.6880354813939</v>
      </c>
      <c r="Z310">
        <f t="shared" si="305"/>
        <v>20.049582904418127</v>
      </c>
      <c r="AA310">
        <f t="shared" si="306"/>
        <v>150.25293606697011</v>
      </c>
      <c r="AB310" s="16">
        <f t="shared" si="307"/>
        <v>31.228725188007584</v>
      </c>
      <c r="AC310">
        <f t="shared" si="308"/>
        <v>44588.127</v>
      </c>
      <c r="AD310">
        <f t="shared" si="309"/>
        <v>39561.49</v>
      </c>
      <c r="AE310">
        <f t="shared" si="310"/>
        <v>35605.341</v>
      </c>
      <c r="AF310">
        <f t="shared" si="311"/>
        <v>31649.192000000003</v>
      </c>
      <c r="AG310">
        <f t="shared" si="312"/>
        <v>27693.043000000001</v>
      </c>
      <c r="AH310">
        <f t="shared" si="313"/>
        <v>23736.894</v>
      </c>
      <c r="AI310">
        <f t="shared" si="314"/>
        <v>19780.744999999999</v>
      </c>
      <c r="AJ310">
        <f t="shared" si="315"/>
        <v>15824.596</v>
      </c>
      <c r="AK310">
        <f t="shared" si="316"/>
        <v>11868.447</v>
      </c>
      <c r="AL310">
        <f t="shared" si="317"/>
        <v>7912.2979999999998</v>
      </c>
      <c r="AM310">
        <f t="shared" si="318"/>
        <v>3956.1489999999999</v>
      </c>
      <c r="AN310">
        <f t="shared" si="319"/>
        <v>769.65616546577917</v>
      </c>
      <c r="AO310">
        <f t="shared" si="320"/>
        <v>37846.635000000002</v>
      </c>
      <c r="AP310">
        <f t="shared" si="321"/>
        <v>33580</v>
      </c>
      <c r="AQ310">
        <f t="shared" si="322"/>
        <v>30222</v>
      </c>
      <c r="AR310">
        <f t="shared" si="323"/>
        <v>26864</v>
      </c>
      <c r="AS310">
        <f t="shared" si="324"/>
        <v>23506</v>
      </c>
      <c r="AT310">
        <f t="shared" si="325"/>
        <v>20148</v>
      </c>
      <c r="AU310">
        <f t="shared" si="326"/>
        <v>16790</v>
      </c>
      <c r="AV310">
        <f t="shared" si="327"/>
        <v>13432</v>
      </c>
      <c r="AW310">
        <f t="shared" si="328"/>
        <v>10074</v>
      </c>
      <c r="AX310">
        <f t="shared" si="329"/>
        <v>6716</v>
      </c>
      <c r="AY310">
        <f t="shared" si="330"/>
        <v>3358</v>
      </c>
      <c r="AZ310">
        <f t="shared" si="331"/>
        <v>653.28818351509517</v>
      </c>
      <c r="BA310">
        <f t="shared" si="332"/>
        <v>36877.714999999997</v>
      </c>
      <c r="BB310">
        <f t="shared" si="333"/>
        <v>32720.309999999994</v>
      </c>
      <c r="BC310">
        <f t="shared" si="334"/>
        <v>29448.278999999995</v>
      </c>
      <c r="BD310">
        <f t="shared" si="335"/>
        <v>26176.247999999996</v>
      </c>
      <c r="BE310">
        <f t="shared" si="336"/>
        <v>22904.216999999997</v>
      </c>
      <c r="BF310">
        <f t="shared" si="337"/>
        <v>19632.185999999998</v>
      </c>
      <c r="BG310">
        <f t="shared" si="338"/>
        <v>16360.154999999999</v>
      </c>
      <c r="BH310">
        <f t="shared" si="339"/>
        <v>13088.124</v>
      </c>
      <c r="BI310">
        <f t="shared" si="340"/>
        <v>9816.0930000000008</v>
      </c>
      <c r="BJ310">
        <f t="shared" si="341"/>
        <v>6544.0619999999999</v>
      </c>
      <c r="BK310">
        <f t="shared" si="342"/>
        <v>3272.0309999999999</v>
      </c>
      <c r="BL310">
        <f t="shared" si="343"/>
        <v>636.56319247481258</v>
      </c>
      <c r="BM310">
        <f t="shared" si="344"/>
        <v>57721.284999999996</v>
      </c>
      <c r="BN310">
        <f t="shared" si="345"/>
        <v>54755.917999999998</v>
      </c>
      <c r="BO310">
        <f t="shared" si="346"/>
        <v>49182.938999999998</v>
      </c>
      <c r="BP310">
        <f t="shared" si="347"/>
        <v>43718.167999999998</v>
      </c>
      <c r="BQ310">
        <f t="shared" si="348"/>
        <v>38253.396999999997</v>
      </c>
      <c r="BR310">
        <f t="shared" si="349"/>
        <v>32788.625999999997</v>
      </c>
      <c r="BS310">
        <f t="shared" si="350"/>
        <v>27323.855</v>
      </c>
      <c r="BT310">
        <f t="shared" si="351"/>
        <v>21859.083999999999</v>
      </c>
      <c r="BU310">
        <f t="shared" si="352"/>
        <v>16394.312999999998</v>
      </c>
      <c r="BV310">
        <f t="shared" si="353"/>
        <v>10929.541999999999</v>
      </c>
      <c r="BW310">
        <f t="shared" si="354"/>
        <v>5464.7709999999997</v>
      </c>
      <c r="BX310" s="16">
        <f t="shared" si="355"/>
        <v>1051.9415896126523</v>
      </c>
      <c r="BY310">
        <f t="shared" si="356"/>
        <v>2287.3442009471728</v>
      </c>
      <c r="BZ310">
        <f t="shared" si="357"/>
        <v>673.33776641951329</v>
      </c>
      <c r="CA310">
        <f t="shared" si="358"/>
        <v>786.81612854178275</v>
      </c>
      <c r="CB310">
        <f t="shared" si="359"/>
        <v>1083.1703148006598</v>
      </c>
    </row>
    <row r="311" spans="1:80" x14ac:dyDescent="0.25">
      <c r="A311">
        <f>'Data Input'!A311</f>
        <v>1</v>
      </c>
      <c r="B311">
        <f>'Data Input'!C311</f>
        <v>65</v>
      </c>
      <c r="C311">
        <f t="shared" si="289"/>
        <v>66</v>
      </c>
      <c r="D311">
        <f t="shared" si="290"/>
        <v>67</v>
      </c>
      <c r="E311">
        <f t="shared" si="291"/>
        <v>68</v>
      </c>
      <c r="F311">
        <f t="shared" si="292"/>
        <v>69</v>
      </c>
      <c r="G311">
        <f t="shared" si="293"/>
        <v>70</v>
      </c>
      <c r="H311">
        <f t="shared" si="294"/>
        <v>71</v>
      </c>
      <c r="I311">
        <f t="shared" si="295"/>
        <v>72</v>
      </c>
      <c r="J311">
        <f t="shared" si="296"/>
        <v>73</v>
      </c>
      <c r="K311">
        <f t="shared" si="297"/>
        <v>74</v>
      </c>
      <c r="L311">
        <f t="shared" si="298"/>
        <v>75</v>
      </c>
      <c r="M311">
        <f>IF('Data Input'!D311&gt;=240,1,0)</f>
        <v>1</v>
      </c>
      <c r="N311">
        <f>_xlfn.IFS('Data Input'!F311&gt;=130,1,'Data Input'!G311=1,1,0=0,0)</f>
        <v>0</v>
      </c>
      <c r="O311">
        <f>'Data Input'!H311</f>
        <v>0</v>
      </c>
      <c r="P311">
        <f>'Data Input'!J311</f>
        <v>19.8</v>
      </c>
      <c r="Q311">
        <f t="shared" si="299"/>
        <v>0</v>
      </c>
      <c r="R311">
        <f>IF('Data Input'!I311&gt;=100,1,0)</f>
        <v>0</v>
      </c>
      <c r="S311" s="18">
        <f>'Data Input'!L311</f>
        <v>3</v>
      </c>
      <c r="T311" s="16">
        <f>'Data Input'!N311</f>
        <v>2017</v>
      </c>
      <c r="U311">
        <f t="shared" si="300"/>
        <v>0.42712809101362065</v>
      </c>
      <c r="V311">
        <f t="shared" si="301"/>
        <v>3.8220323316079406E-2</v>
      </c>
      <c r="W311">
        <f t="shared" si="302"/>
        <v>0.30817470791697182</v>
      </c>
      <c r="X311" s="16">
        <f t="shared" si="303"/>
        <v>6.2575943606304222E-3</v>
      </c>
      <c r="Y311">
        <f t="shared" si="304"/>
        <v>1797.4163581111156</v>
      </c>
      <c r="Z311">
        <f t="shared" si="305"/>
        <v>17.580883268139345</v>
      </c>
      <c r="AA311">
        <f t="shared" si="306"/>
        <v>174.11646870248606</v>
      </c>
      <c r="AB311" s="16">
        <f t="shared" si="307"/>
        <v>31.978821598010004</v>
      </c>
      <c r="AC311">
        <f t="shared" si="308"/>
        <v>30113.275999999994</v>
      </c>
      <c r="AD311">
        <f t="shared" si="309"/>
        <v>26994.899999999994</v>
      </c>
      <c r="AE311">
        <f t="shared" si="310"/>
        <v>24295.409999999996</v>
      </c>
      <c r="AF311">
        <f t="shared" si="311"/>
        <v>21595.919999999998</v>
      </c>
      <c r="AG311">
        <f t="shared" si="312"/>
        <v>18896.43</v>
      </c>
      <c r="AH311">
        <f t="shared" si="313"/>
        <v>16196.939999999999</v>
      </c>
      <c r="AI311">
        <f t="shared" si="314"/>
        <v>13497.449999999999</v>
      </c>
      <c r="AJ311">
        <f t="shared" si="315"/>
        <v>10797.96</v>
      </c>
      <c r="AK311">
        <f t="shared" si="316"/>
        <v>8098.4699999999993</v>
      </c>
      <c r="AL311">
        <f t="shared" si="317"/>
        <v>5398.98</v>
      </c>
      <c r="AM311">
        <f t="shared" si="318"/>
        <v>2699.49</v>
      </c>
      <c r="AN311">
        <f t="shared" si="319"/>
        <v>620.87387317525327</v>
      </c>
      <c r="AO311">
        <f t="shared" si="320"/>
        <v>25560.304</v>
      </c>
      <c r="AP311">
        <f t="shared" si="321"/>
        <v>22913.41</v>
      </c>
      <c r="AQ311">
        <f t="shared" si="322"/>
        <v>20622.069</v>
      </c>
      <c r="AR311">
        <f t="shared" si="323"/>
        <v>18330.727999999999</v>
      </c>
      <c r="AS311">
        <f t="shared" si="324"/>
        <v>16039.387000000001</v>
      </c>
      <c r="AT311">
        <f t="shared" si="325"/>
        <v>13748.046</v>
      </c>
      <c r="AU311">
        <f t="shared" si="326"/>
        <v>11456.705</v>
      </c>
      <c r="AV311">
        <f t="shared" si="327"/>
        <v>9165.3639999999996</v>
      </c>
      <c r="AW311">
        <f t="shared" si="328"/>
        <v>6874.0229999999992</v>
      </c>
      <c r="AX311">
        <f t="shared" si="329"/>
        <v>4582.6819999999998</v>
      </c>
      <c r="AY311">
        <f t="shared" si="330"/>
        <v>2291.3409999999999</v>
      </c>
      <c r="AZ311">
        <f t="shared" si="331"/>
        <v>527.00093918656864</v>
      </c>
      <c r="BA311">
        <f t="shared" si="332"/>
        <v>24905.931</v>
      </c>
      <c r="BB311">
        <f t="shared" si="333"/>
        <v>22326.799999999999</v>
      </c>
      <c r="BC311">
        <f t="shared" si="334"/>
        <v>20094.12</v>
      </c>
      <c r="BD311">
        <f t="shared" si="335"/>
        <v>17861.439999999999</v>
      </c>
      <c r="BE311">
        <f t="shared" si="336"/>
        <v>15628.76</v>
      </c>
      <c r="BF311">
        <f t="shared" si="337"/>
        <v>13396.08</v>
      </c>
      <c r="BG311">
        <f t="shared" si="338"/>
        <v>11163.4</v>
      </c>
      <c r="BH311">
        <f t="shared" si="339"/>
        <v>8930.7199999999993</v>
      </c>
      <c r="BI311">
        <f t="shared" si="340"/>
        <v>6698.0399999999991</v>
      </c>
      <c r="BJ311">
        <f t="shared" si="341"/>
        <v>4465.3599999999997</v>
      </c>
      <c r="BK311">
        <f t="shared" si="342"/>
        <v>2232.6799999999998</v>
      </c>
      <c r="BL311">
        <f t="shared" si="343"/>
        <v>513.50910297635244</v>
      </c>
      <c r="BM311">
        <f t="shared" si="344"/>
        <v>13849.635500000002</v>
      </c>
      <c r="BN311">
        <f t="shared" si="345"/>
        <v>10884.268500000002</v>
      </c>
      <c r="BO311">
        <f t="shared" si="346"/>
        <v>9719.3815000000013</v>
      </c>
      <c r="BP311">
        <f t="shared" si="347"/>
        <v>8474.960500000001</v>
      </c>
      <c r="BQ311">
        <f t="shared" si="348"/>
        <v>7230.5395000000008</v>
      </c>
      <c r="BR311">
        <f t="shared" si="349"/>
        <v>5986.1185000000005</v>
      </c>
      <c r="BS311">
        <f t="shared" si="350"/>
        <v>4741.6975000000002</v>
      </c>
      <c r="BT311">
        <f t="shared" si="351"/>
        <v>3793.3580000000002</v>
      </c>
      <c r="BU311">
        <f t="shared" si="352"/>
        <v>2845.0185000000001</v>
      </c>
      <c r="BV311">
        <f t="shared" si="353"/>
        <v>1896.6790000000001</v>
      </c>
      <c r="BW311">
        <f t="shared" si="354"/>
        <v>948.33950000000004</v>
      </c>
      <c r="BX311" s="16">
        <f t="shared" si="355"/>
        <v>245.05735396208564</v>
      </c>
      <c r="BY311">
        <f t="shared" si="356"/>
        <v>2418.2902312863689</v>
      </c>
      <c r="BZ311">
        <f t="shared" si="357"/>
        <v>544.581822454708</v>
      </c>
      <c r="CA311">
        <f t="shared" si="358"/>
        <v>687.62557167883847</v>
      </c>
      <c r="CB311">
        <f t="shared" si="359"/>
        <v>277.03617556009567</v>
      </c>
    </row>
    <row r="312" spans="1:80" x14ac:dyDescent="0.25">
      <c r="A312">
        <f>'Data Input'!A312</f>
        <v>1</v>
      </c>
      <c r="B312">
        <f>'Data Input'!C312</f>
        <v>66</v>
      </c>
      <c r="C312">
        <f t="shared" si="289"/>
        <v>67</v>
      </c>
      <c r="D312">
        <f t="shared" si="290"/>
        <v>68</v>
      </c>
      <c r="E312">
        <f t="shared" si="291"/>
        <v>69</v>
      </c>
      <c r="F312">
        <f t="shared" si="292"/>
        <v>70</v>
      </c>
      <c r="G312">
        <f t="shared" si="293"/>
        <v>71</v>
      </c>
      <c r="H312">
        <f t="shared" si="294"/>
        <v>72</v>
      </c>
      <c r="I312">
        <f t="shared" si="295"/>
        <v>73</v>
      </c>
      <c r="J312">
        <f t="shared" si="296"/>
        <v>74</v>
      </c>
      <c r="K312">
        <f t="shared" si="297"/>
        <v>75</v>
      </c>
      <c r="L312">
        <f t="shared" si="298"/>
        <v>76</v>
      </c>
      <c r="M312">
        <f>IF('Data Input'!D312&gt;=240,1,0)</f>
        <v>0</v>
      </c>
      <c r="N312">
        <f>_xlfn.IFS('Data Input'!F312&gt;=130,1,'Data Input'!G312=1,1,0=0,0)</f>
        <v>0</v>
      </c>
      <c r="O312">
        <f>'Data Input'!H312</f>
        <v>0</v>
      </c>
      <c r="P312">
        <f>'Data Input'!J312</f>
        <v>27.1</v>
      </c>
      <c r="Q312">
        <f t="shared" si="299"/>
        <v>0</v>
      </c>
      <c r="R312">
        <f>IF('Data Input'!I312&gt;=100,1,0)</f>
        <v>0</v>
      </c>
      <c r="S312" s="18">
        <f>'Data Input'!L312</f>
        <v>3</v>
      </c>
      <c r="T312" s="16">
        <f>'Data Input'!N312</f>
        <v>2017</v>
      </c>
      <c r="U312">
        <f t="shared" si="300"/>
        <v>0.48296000161473979</v>
      </c>
      <c r="V312">
        <f t="shared" si="301"/>
        <v>5.6413156605443875E-2</v>
      </c>
      <c r="W312">
        <f t="shared" si="302"/>
        <v>0.31520782821298321</v>
      </c>
      <c r="X312" s="16">
        <f t="shared" si="303"/>
        <v>1.9094994272987709E-2</v>
      </c>
      <c r="Y312">
        <f t="shared" si="304"/>
        <v>2032.3650574132391</v>
      </c>
      <c r="Z312">
        <f t="shared" si="305"/>
        <v>25.949365024087129</v>
      </c>
      <c r="AA312">
        <f t="shared" si="306"/>
        <v>178.09013051976669</v>
      </c>
      <c r="AB312" s="16">
        <f t="shared" si="307"/>
        <v>97.583093450847798</v>
      </c>
      <c r="AC312">
        <f t="shared" si="308"/>
        <v>29694.389999999992</v>
      </c>
      <c r="AD312">
        <f t="shared" si="309"/>
        <v>26994.899999999994</v>
      </c>
      <c r="AE312">
        <f t="shared" si="310"/>
        <v>24295.409999999996</v>
      </c>
      <c r="AF312">
        <f t="shared" si="311"/>
        <v>21595.919999999998</v>
      </c>
      <c r="AG312">
        <f t="shared" si="312"/>
        <v>18896.43</v>
      </c>
      <c r="AH312">
        <f t="shared" si="313"/>
        <v>16196.939999999999</v>
      </c>
      <c r="AI312">
        <f t="shared" si="314"/>
        <v>13497.449999999999</v>
      </c>
      <c r="AJ312">
        <f t="shared" si="315"/>
        <v>10797.96</v>
      </c>
      <c r="AK312">
        <f t="shared" si="316"/>
        <v>8098.4699999999993</v>
      </c>
      <c r="AL312">
        <f t="shared" si="317"/>
        <v>5398.98</v>
      </c>
      <c r="AM312">
        <f t="shared" si="318"/>
        <v>2699.49</v>
      </c>
      <c r="AN312">
        <f t="shared" si="319"/>
        <v>700.3592575151514</v>
      </c>
      <c r="AO312">
        <f t="shared" si="320"/>
        <v>25204.751</v>
      </c>
      <c r="AP312">
        <f t="shared" si="321"/>
        <v>22913.41</v>
      </c>
      <c r="AQ312">
        <f t="shared" si="322"/>
        <v>20622.069</v>
      </c>
      <c r="AR312">
        <f t="shared" si="323"/>
        <v>18330.727999999999</v>
      </c>
      <c r="AS312">
        <f t="shared" si="324"/>
        <v>16039.387000000001</v>
      </c>
      <c r="AT312">
        <f t="shared" si="325"/>
        <v>13748.046</v>
      </c>
      <c r="AU312">
        <f t="shared" si="326"/>
        <v>11456.705</v>
      </c>
      <c r="AV312">
        <f t="shared" si="327"/>
        <v>9165.3639999999996</v>
      </c>
      <c r="AW312">
        <f t="shared" si="328"/>
        <v>6874.0229999999992</v>
      </c>
      <c r="AX312">
        <f t="shared" si="329"/>
        <v>4582.6819999999998</v>
      </c>
      <c r="AY312">
        <f t="shared" si="330"/>
        <v>2291.3409999999999</v>
      </c>
      <c r="AZ312">
        <f t="shared" si="331"/>
        <v>594.46854089995668</v>
      </c>
      <c r="BA312">
        <f t="shared" si="332"/>
        <v>24559.48</v>
      </c>
      <c r="BB312">
        <f t="shared" si="333"/>
        <v>22326.799999999999</v>
      </c>
      <c r="BC312">
        <f t="shared" si="334"/>
        <v>20094.12</v>
      </c>
      <c r="BD312">
        <f t="shared" si="335"/>
        <v>17861.439999999999</v>
      </c>
      <c r="BE312">
        <f t="shared" si="336"/>
        <v>15628.76</v>
      </c>
      <c r="BF312">
        <f t="shared" si="337"/>
        <v>13396.08</v>
      </c>
      <c r="BG312">
        <f t="shared" si="338"/>
        <v>11163.4</v>
      </c>
      <c r="BH312">
        <f t="shared" si="339"/>
        <v>8930.7199999999993</v>
      </c>
      <c r="BI312">
        <f t="shared" si="340"/>
        <v>6698.0399999999991</v>
      </c>
      <c r="BJ312">
        <f t="shared" si="341"/>
        <v>4465.3599999999997</v>
      </c>
      <c r="BK312">
        <f t="shared" si="342"/>
        <v>2232.6799999999998</v>
      </c>
      <c r="BL312">
        <f t="shared" si="343"/>
        <v>579.24945344080834</v>
      </c>
      <c r="BM312">
        <f t="shared" si="344"/>
        <v>13633.088000000002</v>
      </c>
      <c r="BN312">
        <f t="shared" si="345"/>
        <v>10667.721000000001</v>
      </c>
      <c r="BO312">
        <f t="shared" si="346"/>
        <v>9423.3000000000011</v>
      </c>
      <c r="BP312">
        <f t="shared" si="347"/>
        <v>8178.8790000000008</v>
      </c>
      <c r="BQ312">
        <f t="shared" si="348"/>
        <v>6934.4580000000005</v>
      </c>
      <c r="BR312">
        <f t="shared" si="349"/>
        <v>5690.0370000000003</v>
      </c>
      <c r="BS312">
        <f t="shared" si="350"/>
        <v>4741.6975000000002</v>
      </c>
      <c r="BT312">
        <f t="shared" si="351"/>
        <v>3793.3580000000002</v>
      </c>
      <c r="BU312">
        <f t="shared" si="352"/>
        <v>2845.0185000000001</v>
      </c>
      <c r="BV312">
        <f t="shared" si="353"/>
        <v>1896.6790000000001</v>
      </c>
      <c r="BW312">
        <f t="shared" si="354"/>
        <v>948.33950000000004</v>
      </c>
      <c r="BX312" s="16">
        <f t="shared" si="355"/>
        <v>270.63416469459679</v>
      </c>
      <c r="BY312">
        <f t="shared" si="356"/>
        <v>2732.7243149283904</v>
      </c>
      <c r="BZ312">
        <f t="shared" si="357"/>
        <v>620.41790592404379</v>
      </c>
      <c r="CA312">
        <f t="shared" si="358"/>
        <v>757.33958396057506</v>
      </c>
      <c r="CB312">
        <f t="shared" si="359"/>
        <v>368.21725814544459</v>
      </c>
    </row>
    <row r="313" spans="1:80" x14ac:dyDescent="0.25">
      <c r="A313">
        <f>'Data Input'!A313</f>
        <v>0</v>
      </c>
      <c r="B313">
        <f>'Data Input'!C313</f>
        <v>52</v>
      </c>
      <c r="C313">
        <f t="shared" si="289"/>
        <v>53</v>
      </c>
      <c r="D313">
        <f t="shared" si="290"/>
        <v>54</v>
      </c>
      <c r="E313">
        <f t="shared" si="291"/>
        <v>55</v>
      </c>
      <c r="F313">
        <f t="shared" si="292"/>
        <v>56</v>
      </c>
      <c r="G313">
        <f t="shared" si="293"/>
        <v>57</v>
      </c>
      <c r="H313">
        <f t="shared" si="294"/>
        <v>58</v>
      </c>
      <c r="I313">
        <f t="shared" si="295"/>
        <v>59</v>
      </c>
      <c r="J313">
        <f t="shared" si="296"/>
        <v>60</v>
      </c>
      <c r="K313">
        <f t="shared" si="297"/>
        <v>61</v>
      </c>
      <c r="L313">
        <f t="shared" si="298"/>
        <v>62</v>
      </c>
      <c r="M313">
        <f>IF('Data Input'!D313&gt;=240,1,0)</f>
        <v>0</v>
      </c>
      <c r="N313">
        <f>_xlfn.IFS('Data Input'!F313&gt;=130,1,'Data Input'!G313=1,1,0=0,0)</f>
        <v>0</v>
      </c>
      <c r="O313">
        <f>'Data Input'!H313</f>
        <v>0</v>
      </c>
      <c r="P313">
        <f>'Data Input'!J313</f>
        <v>23</v>
      </c>
      <c r="Q313">
        <f t="shared" si="299"/>
        <v>0</v>
      </c>
      <c r="R313">
        <f>IF('Data Input'!I313&gt;=100,1,0)</f>
        <v>0</v>
      </c>
      <c r="S313" s="18">
        <f>'Data Input'!L313</f>
        <v>3</v>
      </c>
      <c r="T313" s="16">
        <f>'Data Input'!N313</f>
        <v>2017</v>
      </c>
      <c r="U313">
        <f t="shared" si="300"/>
        <v>0.3982370897805238</v>
      </c>
      <c r="V313">
        <f t="shared" si="301"/>
        <v>4.7314411483056783E-2</v>
      </c>
      <c r="W313">
        <f t="shared" si="302"/>
        <v>0.28100013908110283</v>
      </c>
      <c r="X313" s="16">
        <f t="shared" si="303"/>
        <v>8.7787651431546782E-3</v>
      </c>
      <c r="Y313">
        <f t="shared" si="304"/>
        <v>1675.8388751238856</v>
      </c>
      <c r="Z313">
        <f t="shared" si="305"/>
        <v>21.764053074725823</v>
      </c>
      <c r="AA313">
        <f t="shared" si="306"/>
        <v>158.76303494344793</v>
      </c>
      <c r="AB313" s="16">
        <f t="shared" si="307"/>
        <v>44.863017348968839</v>
      </c>
      <c r="AC313">
        <f t="shared" si="308"/>
        <v>36815.455000000002</v>
      </c>
      <c r="AD313">
        <f t="shared" si="309"/>
        <v>32859.306000000004</v>
      </c>
      <c r="AE313">
        <f t="shared" si="310"/>
        <v>28903.157000000003</v>
      </c>
      <c r="AF313">
        <f t="shared" si="311"/>
        <v>24947.008000000002</v>
      </c>
      <c r="AG313">
        <f t="shared" si="312"/>
        <v>21828.632000000001</v>
      </c>
      <c r="AH313">
        <f t="shared" si="313"/>
        <v>18710.256000000001</v>
      </c>
      <c r="AI313">
        <f t="shared" si="314"/>
        <v>15591.880000000001</v>
      </c>
      <c r="AJ313">
        <f t="shared" si="315"/>
        <v>12473.504000000001</v>
      </c>
      <c r="AK313">
        <f t="shared" si="316"/>
        <v>9355.1280000000006</v>
      </c>
      <c r="AL313">
        <f t="shared" si="317"/>
        <v>6236.7520000000004</v>
      </c>
      <c r="AM313">
        <f t="shared" si="318"/>
        <v>3118.3760000000002</v>
      </c>
      <c r="AN313">
        <f t="shared" si="319"/>
        <v>683.65485610572898</v>
      </c>
      <c r="AO313">
        <f t="shared" si="320"/>
        <v>31249.151999999998</v>
      </c>
      <c r="AP313">
        <f t="shared" si="321"/>
        <v>27891.151999999998</v>
      </c>
      <c r="AQ313">
        <f t="shared" si="322"/>
        <v>24533.151999999998</v>
      </c>
      <c r="AR313">
        <f t="shared" si="323"/>
        <v>21175.151999999998</v>
      </c>
      <c r="AS313">
        <f t="shared" si="324"/>
        <v>18528.257999999998</v>
      </c>
      <c r="AT313">
        <f t="shared" si="325"/>
        <v>15881.364</v>
      </c>
      <c r="AU313">
        <f t="shared" si="326"/>
        <v>13234.47</v>
      </c>
      <c r="AV313">
        <f t="shared" si="327"/>
        <v>10587.575999999999</v>
      </c>
      <c r="AW313">
        <f t="shared" si="328"/>
        <v>7940.6819999999989</v>
      </c>
      <c r="AX313">
        <f t="shared" si="329"/>
        <v>5293.7879999999996</v>
      </c>
      <c r="AY313">
        <f t="shared" si="330"/>
        <v>2646.8939999999998</v>
      </c>
      <c r="AZ313">
        <f t="shared" si="331"/>
        <v>580.28984572258059</v>
      </c>
      <c r="BA313">
        <f t="shared" si="332"/>
        <v>30449.140999999996</v>
      </c>
      <c r="BB313">
        <f t="shared" si="333"/>
        <v>27177.109999999997</v>
      </c>
      <c r="BC313">
        <f t="shared" si="334"/>
        <v>23905.078999999998</v>
      </c>
      <c r="BD313">
        <f t="shared" si="335"/>
        <v>20633.047999999999</v>
      </c>
      <c r="BE313">
        <f t="shared" si="336"/>
        <v>18053.916999999998</v>
      </c>
      <c r="BF313">
        <f t="shared" si="337"/>
        <v>15474.785999999998</v>
      </c>
      <c r="BG313">
        <f t="shared" si="338"/>
        <v>12895.654999999999</v>
      </c>
      <c r="BH313">
        <f t="shared" si="339"/>
        <v>10316.523999999999</v>
      </c>
      <c r="BI313">
        <f t="shared" si="340"/>
        <v>7737.393</v>
      </c>
      <c r="BJ313">
        <f t="shared" si="341"/>
        <v>5158.2619999999997</v>
      </c>
      <c r="BK313">
        <f t="shared" si="342"/>
        <v>2579.1309999999999</v>
      </c>
      <c r="BL313">
        <f t="shared" si="343"/>
        <v>565.43385463827383</v>
      </c>
      <c r="BM313">
        <f t="shared" si="344"/>
        <v>49261.2</v>
      </c>
      <c r="BN313">
        <f t="shared" si="345"/>
        <v>46295.832999999999</v>
      </c>
      <c r="BO313">
        <f t="shared" si="346"/>
        <v>40831.061999999998</v>
      </c>
      <c r="BP313">
        <f t="shared" si="347"/>
        <v>35366.290999999997</v>
      </c>
      <c r="BQ313">
        <f t="shared" si="348"/>
        <v>29901.52</v>
      </c>
      <c r="BR313">
        <f t="shared" si="349"/>
        <v>25235.11</v>
      </c>
      <c r="BS313">
        <f t="shared" si="350"/>
        <v>20568.7</v>
      </c>
      <c r="BT313">
        <f t="shared" si="351"/>
        <v>15902.29</v>
      </c>
      <c r="BU313">
        <f t="shared" si="352"/>
        <v>11235.880000000001</v>
      </c>
      <c r="BV313">
        <f t="shared" si="353"/>
        <v>6569.47</v>
      </c>
      <c r="BW313">
        <f t="shared" si="354"/>
        <v>3284.7350000000001</v>
      </c>
      <c r="BX313" s="16">
        <f t="shared" si="355"/>
        <v>925.38239334483046</v>
      </c>
      <c r="BY313">
        <f t="shared" si="356"/>
        <v>2359.4937312296147</v>
      </c>
      <c r="BZ313">
        <f t="shared" si="357"/>
        <v>602.05389879730637</v>
      </c>
      <c r="CA313">
        <f t="shared" si="358"/>
        <v>724.19688958172173</v>
      </c>
      <c r="CB313">
        <f t="shared" si="359"/>
        <v>970.24541069379927</v>
      </c>
    </row>
    <row r="314" spans="1:80" x14ac:dyDescent="0.25">
      <c r="A314">
        <f>'Data Input'!A314</f>
        <v>1</v>
      </c>
      <c r="B314">
        <f>'Data Input'!C314</f>
        <v>28</v>
      </c>
      <c r="C314">
        <f t="shared" si="289"/>
        <v>29</v>
      </c>
      <c r="D314">
        <f t="shared" si="290"/>
        <v>30</v>
      </c>
      <c r="E314">
        <f t="shared" si="291"/>
        <v>31</v>
      </c>
      <c r="F314">
        <f t="shared" si="292"/>
        <v>32</v>
      </c>
      <c r="G314">
        <f t="shared" si="293"/>
        <v>33</v>
      </c>
      <c r="H314">
        <f t="shared" si="294"/>
        <v>34</v>
      </c>
      <c r="I314">
        <f t="shared" si="295"/>
        <v>35</v>
      </c>
      <c r="J314">
        <f t="shared" si="296"/>
        <v>36</v>
      </c>
      <c r="K314">
        <f t="shared" si="297"/>
        <v>37</v>
      </c>
      <c r="L314">
        <f t="shared" si="298"/>
        <v>38</v>
      </c>
      <c r="M314">
        <f>IF('Data Input'!D314&gt;=240,1,0)</f>
        <v>0</v>
      </c>
      <c r="N314">
        <f>_xlfn.IFS('Data Input'!F314&gt;=130,1,'Data Input'!G314=1,1,0=0,0)</f>
        <v>0</v>
      </c>
      <c r="O314">
        <f>'Data Input'!H314</f>
        <v>0</v>
      </c>
      <c r="P314">
        <f>'Data Input'!J314</f>
        <v>48.1</v>
      </c>
      <c r="Q314">
        <f t="shared" si="299"/>
        <v>0</v>
      </c>
      <c r="R314">
        <f>IF('Data Input'!I314&gt;=100,1,0)</f>
        <v>1</v>
      </c>
      <c r="S314" s="18">
        <f>'Data Input'!L314</f>
        <v>3</v>
      </c>
      <c r="T314" s="16">
        <f>'Data Input'!N314</f>
        <v>2017</v>
      </c>
      <c r="U314">
        <f t="shared" si="300"/>
        <v>0.84514115026716397</v>
      </c>
      <c r="V314">
        <f t="shared" si="301"/>
        <v>9.0892488388905554E-2</v>
      </c>
      <c r="W314">
        <f t="shared" si="302"/>
        <v>0.59497673643630444</v>
      </c>
      <c r="X314" s="16">
        <f t="shared" si="303"/>
        <v>1</v>
      </c>
      <c r="Y314">
        <f t="shared" si="304"/>
        <v>3556.4753533258104</v>
      </c>
      <c r="Z314">
        <f t="shared" si="305"/>
        <v>41.809437746011653</v>
      </c>
      <c r="AA314">
        <f t="shared" si="306"/>
        <v>336.15752898297427</v>
      </c>
      <c r="AB314" s="16">
        <f t="shared" si="307"/>
        <v>5110.4018181818183</v>
      </c>
      <c r="AC314">
        <f t="shared" si="308"/>
        <v>52686.598999999987</v>
      </c>
      <c r="AD314">
        <f t="shared" si="309"/>
        <v>48032.30599999999</v>
      </c>
      <c r="AE314">
        <f t="shared" si="310"/>
        <v>43378.012999999992</v>
      </c>
      <c r="AF314">
        <f t="shared" si="311"/>
        <v>38723.719999999994</v>
      </c>
      <c r="AG314">
        <f t="shared" si="312"/>
        <v>34069.426999999996</v>
      </c>
      <c r="AH314">
        <f t="shared" si="313"/>
        <v>29415.133999999998</v>
      </c>
      <c r="AI314">
        <f t="shared" si="314"/>
        <v>24760.841</v>
      </c>
      <c r="AJ314">
        <f t="shared" si="315"/>
        <v>20106.547999999999</v>
      </c>
      <c r="AK314">
        <f t="shared" si="316"/>
        <v>15079.911</v>
      </c>
      <c r="AL314">
        <f t="shared" si="317"/>
        <v>10053.273999999999</v>
      </c>
      <c r="AM314">
        <f t="shared" si="318"/>
        <v>5026.6369999999997</v>
      </c>
      <c r="AN314">
        <f t="shared" si="319"/>
        <v>2209.2811969368959</v>
      </c>
      <c r="AO314">
        <f t="shared" si="320"/>
        <v>44720.65600000001</v>
      </c>
      <c r="AP314">
        <f t="shared" si="321"/>
        <v>40770.068000000007</v>
      </c>
      <c r="AQ314">
        <f t="shared" si="322"/>
        <v>36819.480000000003</v>
      </c>
      <c r="AR314">
        <f t="shared" si="323"/>
        <v>32868.892</v>
      </c>
      <c r="AS314">
        <f t="shared" si="324"/>
        <v>28918.304</v>
      </c>
      <c r="AT314">
        <f t="shared" si="325"/>
        <v>24967.716</v>
      </c>
      <c r="AU314">
        <f t="shared" si="326"/>
        <v>21017.128000000001</v>
      </c>
      <c r="AV314">
        <f t="shared" si="327"/>
        <v>17066.54</v>
      </c>
      <c r="AW314">
        <f t="shared" si="328"/>
        <v>12799.905000000001</v>
      </c>
      <c r="AX314">
        <f t="shared" si="329"/>
        <v>8533.27</v>
      </c>
      <c r="AY314">
        <f t="shared" si="330"/>
        <v>4266.6350000000002</v>
      </c>
      <c r="AZ314">
        <f t="shared" si="331"/>
        <v>1875.2491872334017</v>
      </c>
      <c r="BA314">
        <f t="shared" si="332"/>
        <v>36575.762999999999</v>
      </c>
      <c r="BB314">
        <f t="shared" si="333"/>
        <v>33726.313999999998</v>
      </c>
      <c r="BC314">
        <f t="shared" si="334"/>
        <v>30876.865000000002</v>
      </c>
      <c r="BD314">
        <f t="shared" si="335"/>
        <v>28027.416000000001</v>
      </c>
      <c r="BE314">
        <f t="shared" si="336"/>
        <v>25177.967000000001</v>
      </c>
      <c r="BF314">
        <f t="shared" si="337"/>
        <v>22328.518</v>
      </c>
      <c r="BG314">
        <f t="shared" si="338"/>
        <v>19479.069</v>
      </c>
      <c r="BH314">
        <f t="shared" si="339"/>
        <v>16629.62</v>
      </c>
      <c r="BI314">
        <f t="shared" si="340"/>
        <v>12472.215</v>
      </c>
      <c r="BJ314">
        <f t="shared" si="341"/>
        <v>8314.81</v>
      </c>
      <c r="BK314">
        <f t="shared" si="342"/>
        <v>4157.4049999999997</v>
      </c>
      <c r="BL314">
        <f t="shared" si="343"/>
        <v>1631.6711121920025</v>
      </c>
      <c r="BM314">
        <f t="shared" si="344"/>
        <v>43355.21</v>
      </c>
      <c r="BN314">
        <f t="shared" si="345"/>
        <v>40389.843000000001</v>
      </c>
      <c r="BO314">
        <f t="shared" si="346"/>
        <v>37008.285000000003</v>
      </c>
      <c r="BP314">
        <f t="shared" si="347"/>
        <v>33626.727000000006</v>
      </c>
      <c r="BQ314">
        <f t="shared" si="348"/>
        <v>30245.169000000005</v>
      </c>
      <c r="BR314">
        <f t="shared" si="349"/>
        <v>26863.611000000004</v>
      </c>
      <c r="BS314">
        <f t="shared" si="350"/>
        <v>23482.053000000004</v>
      </c>
      <c r="BT314">
        <f t="shared" si="351"/>
        <v>20100.495000000003</v>
      </c>
      <c r="BU314">
        <f t="shared" si="352"/>
        <v>16718.937000000002</v>
      </c>
      <c r="BV314">
        <f t="shared" si="353"/>
        <v>11145.958000000001</v>
      </c>
      <c r="BW314">
        <f t="shared" si="354"/>
        <v>5572.9790000000003</v>
      </c>
      <c r="BX314" s="16">
        <f t="shared" si="355"/>
        <v>1976.2074371292692</v>
      </c>
      <c r="BY314">
        <f t="shared" si="356"/>
        <v>5765.7565502627058</v>
      </c>
      <c r="BZ314">
        <f t="shared" si="357"/>
        <v>1917.0586249794133</v>
      </c>
      <c r="CA314">
        <f t="shared" si="358"/>
        <v>1967.8286411749768</v>
      </c>
      <c r="CB314">
        <f t="shared" si="359"/>
        <v>7086.6092553110875</v>
      </c>
    </row>
    <row r="315" spans="1:80" x14ac:dyDescent="0.25">
      <c r="A315">
        <f>'Data Input'!A315</f>
        <v>0</v>
      </c>
      <c r="B315">
        <f>'Data Input'!C315</f>
        <v>45</v>
      </c>
      <c r="C315">
        <f t="shared" si="289"/>
        <v>46</v>
      </c>
      <c r="D315">
        <f t="shared" si="290"/>
        <v>47</v>
      </c>
      <c r="E315">
        <f t="shared" si="291"/>
        <v>48</v>
      </c>
      <c r="F315">
        <f t="shared" si="292"/>
        <v>49</v>
      </c>
      <c r="G315">
        <f t="shared" si="293"/>
        <v>50</v>
      </c>
      <c r="H315">
        <f t="shared" si="294"/>
        <v>51</v>
      </c>
      <c r="I315">
        <f t="shared" si="295"/>
        <v>52</v>
      </c>
      <c r="J315">
        <f t="shared" si="296"/>
        <v>53</v>
      </c>
      <c r="K315">
        <f t="shared" si="297"/>
        <v>54</v>
      </c>
      <c r="L315">
        <f t="shared" si="298"/>
        <v>55</v>
      </c>
      <c r="M315">
        <f>IF('Data Input'!D315&gt;=240,1,0)</f>
        <v>0</v>
      </c>
      <c r="N315">
        <f>_xlfn.IFS('Data Input'!F315&gt;=130,1,'Data Input'!G315=1,1,0=0,0)</f>
        <v>0</v>
      </c>
      <c r="O315">
        <f>'Data Input'!H315</f>
        <v>0</v>
      </c>
      <c r="P315">
        <f>'Data Input'!J315</f>
        <v>21.6</v>
      </c>
      <c r="Q315">
        <f t="shared" si="299"/>
        <v>0</v>
      </c>
      <c r="R315">
        <f>IF('Data Input'!I315&gt;=100,1,0)</f>
        <v>0</v>
      </c>
      <c r="S315" s="18">
        <f>'Data Input'!L315</f>
        <v>3</v>
      </c>
      <c r="T315" s="16">
        <f>'Data Input'!N315</f>
        <v>2017</v>
      </c>
      <c r="U315">
        <f t="shared" si="300"/>
        <v>0.37040158446551413</v>
      </c>
      <c r="V315">
        <f t="shared" si="301"/>
        <v>4.4539967575422536E-2</v>
      </c>
      <c r="W315">
        <f t="shared" si="302"/>
        <v>0.26985128925874063</v>
      </c>
      <c r="X315" s="16">
        <f t="shared" si="303"/>
        <v>6.7226841094873051E-3</v>
      </c>
      <c r="Y315">
        <f t="shared" si="304"/>
        <v>1558.7030705675613</v>
      </c>
      <c r="Z315">
        <f t="shared" si="305"/>
        <v>20.487842665129492</v>
      </c>
      <c r="AA315">
        <f t="shared" si="306"/>
        <v>152.46401587635748</v>
      </c>
      <c r="AB315" s="16">
        <f t="shared" si="307"/>
        <v>34.355617096185938</v>
      </c>
      <c r="AC315">
        <f t="shared" si="308"/>
        <v>42679.865999999995</v>
      </c>
      <c r="AD315">
        <f t="shared" si="309"/>
        <v>38723.716999999997</v>
      </c>
      <c r="AE315">
        <f t="shared" si="310"/>
        <v>34767.567999999999</v>
      </c>
      <c r="AF315">
        <f t="shared" si="311"/>
        <v>30811.419000000002</v>
      </c>
      <c r="AG315">
        <f t="shared" si="312"/>
        <v>26855.27</v>
      </c>
      <c r="AH315">
        <f t="shared" si="313"/>
        <v>22899.120999999999</v>
      </c>
      <c r="AI315">
        <f t="shared" si="314"/>
        <v>18942.971999999998</v>
      </c>
      <c r="AJ315">
        <f t="shared" si="315"/>
        <v>14986.822999999999</v>
      </c>
      <c r="AK315">
        <f t="shared" si="316"/>
        <v>11030.673999999999</v>
      </c>
      <c r="AL315">
        <f t="shared" si="317"/>
        <v>7074.5249999999996</v>
      </c>
      <c r="AM315">
        <f t="shared" si="318"/>
        <v>3118.3760000000002</v>
      </c>
      <c r="AN315">
        <f t="shared" si="319"/>
        <v>761.53327522796326</v>
      </c>
      <c r="AO315">
        <f t="shared" si="320"/>
        <v>36226.894</v>
      </c>
      <c r="AP315">
        <f t="shared" si="321"/>
        <v>32868.894</v>
      </c>
      <c r="AQ315">
        <f t="shared" si="322"/>
        <v>29510.894</v>
      </c>
      <c r="AR315">
        <f t="shared" si="323"/>
        <v>26152.894</v>
      </c>
      <c r="AS315">
        <f t="shared" si="324"/>
        <v>22794.894</v>
      </c>
      <c r="AT315">
        <f t="shared" si="325"/>
        <v>19436.894</v>
      </c>
      <c r="AU315">
        <f t="shared" si="326"/>
        <v>16078.894</v>
      </c>
      <c r="AV315">
        <f t="shared" si="327"/>
        <v>12720.894</v>
      </c>
      <c r="AW315">
        <f t="shared" si="328"/>
        <v>9362.8940000000002</v>
      </c>
      <c r="AX315">
        <f t="shared" si="329"/>
        <v>6004.8940000000002</v>
      </c>
      <c r="AY315">
        <f t="shared" si="330"/>
        <v>2646.8939999999998</v>
      </c>
      <c r="AZ315">
        <f t="shared" si="331"/>
        <v>646.3934376037887</v>
      </c>
      <c r="BA315">
        <f t="shared" si="332"/>
        <v>35299.440999999992</v>
      </c>
      <c r="BB315">
        <f t="shared" si="333"/>
        <v>32027.409999999993</v>
      </c>
      <c r="BC315">
        <f t="shared" si="334"/>
        <v>28755.378999999994</v>
      </c>
      <c r="BD315">
        <f t="shared" si="335"/>
        <v>25483.347999999994</v>
      </c>
      <c r="BE315">
        <f t="shared" si="336"/>
        <v>22211.316999999995</v>
      </c>
      <c r="BF315">
        <f t="shared" si="337"/>
        <v>18939.285999999996</v>
      </c>
      <c r="BG315">
        <f t="shared" si="338"/>
        <v>15667.254999999997</v>
      </c>
      <c r="BH315">
        <f t="shared" si="339"/>
        <v>12395.223999999998</v>
      </c>
      <c r="BI315">
        <f t="shared" si="340"/>
        <v>9123.1929999999993</v>
      </c>
      <c r="BJ315">
        <f t="shared" si="341"/>
        <v>5851.1620000000003</v>
      </c>
      <c r="BK315">
        <f t="shared" si="342"/>
        <v>2579.1309999999999</v>
      </c>
      <c r="BL315">
        <f t="shared" si="343"/>
        <v>629.8449815252618</v>
      </c>
      <c r="BM315">
        <f t="shared" si="344"/>
        <v>57613.076999999997</v>
      </c>
      <c r="BN315">
        <f t="shared" si="345"/>
        <v>54647.71</v>
      </c>
      <c r="BO315">
        <f t="shared" si="346"/>
        <v>49182.938999999998</v>
      </c>
      <c r="BP315">
        <f t="shared" si="347"/>
        <v>43718.167999999998</v>
      </c>
      <c r="BQ315">
        <f t="shared" si="348"/>
        <v>38253.396999999997</v>
      </c>
      <c r="BR315">
        <f t="shared" si="349"/>
        <v>32788.625999999997</v>
      </c>
      <c r="BS315">
        <f t="shared" si="350"/>
        <v>27323.855</v>
      </c>
      <c r="BT315">
        <f t="shared" si="351"/>
        <v>21859.083999999999</v>
      </c>
      <c r="BU315">
        <f t="shared" si="352"/>
        <v>16394.312999999998</v>
      </c>
      <c r="BV315">
        <f t="shared" si="353"/>
        <v>10929.541999999999</v>
      </c>
      <c r="BW315">
        <f t="shared" si="354"/>
        <v>5464.7709999999997</v>
      </c>
      <c r="BX315" s="16">
        <f t="shared" si="355"/>
        <v>1079.707489358331</v>
      </c>
      <c r="BY315">
        <f t="shared" si="356"/>
        <v>2320.2363457955244</v>
      </c>
      <c r="BZ315">
        <f t="shared" si="357"/>
        <v>666.8812802689182</v>
      </c>
      <c r="CA315">
        <f t="shared" si="358"/>
        <v>782.30899740161931</v>
      </c>
      <c r="CB315">
        <f t="shared" si="359"/>
        <v>1114.0631064545169</v>
      </c>
    </row>
    <row r="316" spans="1:80" x14ac:dyDescent="0.25">
      <c r="A316">
        <f>'Data Input'!A316</f>
        <v>0</v>
      </c>
      <c r="B316">
        <f>'Data Input'!C316</f>
        <v>35</v>
      </c>
      <c r="C316">
        <f t="shared" si="289"/>
        <v>36</v>
      </c>
      <c r="D316">
        <f t="shared" si="290"/>
        <v>37</v>
      </c>
      <c r="E316">
        <f t="shared" si="291"/>
        <v>38</v>
      </c>
      <c r="F316">
        <f t="shared" si="292"/>
        <v>39</v>
      </c>
      <c r="G316">
        <f t="shared" si="293"/>
        <v>40</v>
      </c>
      <c r="H316">
        <f t="shared" si="294"/>
        <v>41</v>
      </c>
      <c r="I316">
        <f t="shared" si="295"/>
        <v>42</v>
      </c>
      <c r="J316">
        <f t="shared" si="296"/>
        <v>43</v>
      </c>
      <c r="K316">
        <f t="shared" si="297"/>
        <v>44</v>
      </c>
      <c r="L316">
        <f t="shared" si="298"/>
        <v>45</v>
      </c>
      <c r="M316">
        <f>IF('Data Input'!D316&gt;=240,1,0)</f>
        <v>0</v>
      </c>
      <c r="N316">
        <f>_xlfn.IFS('Data Input'!F316&gt;=130,1,'Data Input'!G316=1,1,0=0,0)</f>
        <v>0</v>
      </c>
      <c r="O316">
        <f>'Data Input'!H316</f>
        <v>0</v>
      </c>
      <c r="P316">
        <f>'Data Input'!J316</f>
        <v>27.3</v>
      </c>
      <c r="Q316">
        <f t="shared" si="299"/>
        <v>0</v>
      </c>
      <c r="R316">
        <f>IF('Data Input'!I316&gt;=100,1,0)</f>
        <v>0</v>
      </c>
      <c r="S316" s="18">
        <f>'Data Input'!L316</f>
        <v>3</v>
      </c>
      <c r="T316" s="16">
        <f>'Data Input'!N316</f>
        <v>2017</v>
      </c>
      <c r="U316">
        <f t="shared" si="300"/>
        <v>0.48715902426033481</v>
      </c>
      <c r="V316">
        <f t="shared" si="301"/>
        <v>5.6896725631901818E-2</v>
      </c>
      <c r="W316">
        <f t="shared" si="302"/>
        <v>0.31693320703052252</v>
      </c>
      <c r="X316" s="16">
        <f t="shared" si="303"/>
        <v>1.982801528182802E-2</v>
      </c>
      <c r="Y316">
        <f t="shared" si="304"/>
        <v>2050.0351478382463</v>
      </c>
      <c r="Z316">
        <f t="shared" si="305"/>
        <v>26.171800887225633</v>
      </c>
      <c r="AA316">
        <f t="shared" si="306"/>
        <v>179.06495700346679</v>
      </c>
      <c r="AB316" s="16">
        <f t="shared" si="307"/>
        <v>101.32912534719077</v>
      </c>
      <c r="AC316">
        <f t="shared" si="308"/>
        <v>54222.519000000008</v>
      </c>
      <c r="AD316">
        <f t="shared" si="309"/>
        <v>49195.882000000005</v>
      </c>
      <c r="AE316">
        <f t="shared" si="310"/>
        <v>44169.245000000003</v>
      </c>
      <c r="AF316">
        <f t="shared" si="311"/>
        <v>39142.608</v>
      </c>
      <c r="AG316">
        <f t="shared" si="312"/>
        <v>34115.970999999998</v>
      </c>
      <c r="AH316">
        <f t="shared" si="313"/>
        <v>29089.333999999995</v>
      </c>
      <c r="AI316">
        <f t="shared" si="314"/>
        <v>24062.696999999996</v>
      </c>
      <c r="AJ316">
        <f t="shared" si="315"/>
        <v>19036.059999999998</v>
      </c>
      <c r="AK316">
        <f t="shared" si="316"/>
        <v>14009.422999999999</v>
      </c>
      <c r="AL316">
        <f t="shared" si="317"/>
        <v>8982.7860000000001</v>
      </c>
      <c r="AM316">
        <f t="shared" si="318"/>
        <v>3956.1489999999999</v>
      </c>
      <c r="AN316">
        <f t="shared" si="319"/>
        <v>1272.3568062759034</v>
      </c>
      <c r="AO316">
        <f t="shared" si="320"/>
        <v>46024.350000000013</v>
      </c>
      <c r="AP316">
        <f t="shared" si="321"/>
        <v>41757.715000000011</v>
      </c>
      <c r="AQ316">
        <f t="shared" si="322"/>
        <v>37491.080000000009</v>
      </c>
      <c r="AR316">
        <f t="shared" si="323"/>
        <v>33224.445000000007</v>
      </c>
      <c r="AS316">
        <f t="shared" si="324"/>
        <v>28957.810000000005</v>
      </c>
      <c r="AT316">
        <f t="shared" si="325"/>
        <v>24691.175000000003</v>
      </c>
      <c r="AU316">
        <f t="shared" si="326"/>
        <v>20424.54</v>
      </c>
      <c r="AV316">
        <f t="shared" si="327"/>
        <v>16157.905000000001</v>
      </c>
      <c r="AW316">
        <f t="shared" si="328"/>
        <v>11891.27</v>
      </c>
      <c r="AX316">
        <f t="shared" si="329"/>
        <v>7624.6350000000002</v>
      </c>
      <c r="AY316">
        <f t="shared" si="330"/>
        <v>3358</v>
      </c>
      <c r="AZ316">
        <f t="shared" si="331"/>
        <v>1079.9829415354272</v>
      </c>
      <c r="BA316">
        <f t="shared" si="332"/>
        <v>44846.080999999991</v>
      </c>
      <c r="BB316">
        <f t="shared" si="333"/>
        <v>40688.675999999992</v>
      </c>
      <c r="BC316">
        <f t="shared" si="334"/>
        <v>36531.270999999993</v>
      </c>
      <c r="BD316">
        <f t="shared" si="335"/>
        <v>32373.865999999995</v>
      </c>
      <c r="BE316">
        <f t="shared" si="336"/>
        <v>28216.460999999996</v>
      </c>
      <c r="BF316">
        <f t="shared" si="337"/>
        <v>24059.055999999997</v>
      </c>
      <c r="BG316">
        <f t="shared" si="338"/>
        <v>19901.650999999998</v>
      </c>
      <c r="BH316">
        <f t="shared" si="339"/>
        <v>15744.245999999999</v>
      </c>
      <c r="BI316">
        <f t="shared" si="340"/>
        <v>11586.841</v>
      </c>
      <c r="BJ316">
        <f t="shared" si="341"/>
        <v>7429.4359999999997</v>
      </c>
      <c r="BK316">
        <f t="shared" si="342"/>
        <v>3272.0309999999999</v>
      </c>
      <c r="BL316">
        <f t="shared" si="343"/>
        <v>1052.3342915051462</v>
      </c>
      <c r="BM316">
        <f t="shared" si="344"/>
        <v>58695.156999999999</v>
      </c>
      <c r="BN316">
        <f t="shared" si="345"/>
        <v>55729.79</v>
      </c>
      <c r="BO316">
        <f t="shared" si="346"/>
        <v>50156.811000000002</v>
      </c>
      <c r="BP316">
        <f t="shared" si="347"/>
        <v>44583.832000000002</v>
      </c>
      <c r="BQ316">
        <f t="shared" si="348"/>
        <v>39010.853000000003</v>
      </c>
      <c r="BR316">
        <f t="shared" si="349"/>
        <v>33437.874000000003</v>
      </c>
      <c r="BS316">
        <f t="shared" si="350"/>
        <v>27864.895</v>
      </c>
      <c r="BT316">
        <f t="shared" si="351"/>
        <v>22291.916000000001</v>
      </c>
      <c r="BU316">
        <f t="shared" si="352"/>
        <v>16718.937000000002</v>
      </c>
      <c r="BV316">
        <f t="shared" si="353"/>
        <v>11145.958000000001</v>
      </c>
      <c r="BW316">
        <f t="shared" si="354"/>
        <v>5572.9790000000003</v>
      </c>
      <c r="BX316" s="16">
        <f t="shared" si="355"/>
        <v>1447.9333392855149</v>
      </c>
      <c r="BY316">
        <f t="shared" si="356"/>
        <v>3322.3919541141495</v>
      </c>
      <c r="BZ316">
        <f t="shared" si="357"/>
        <v>1106.1547424226528</v>
      </c>
      <c r="CA316">
        <f t="shared" si="358"/>
        <v>1231.399248508613</v>
      </c>
      <c r="CB316">
        <f t="shared" si="359"/>
        <v>1549.2624646327056</v>
      </c>
    </row>
    <row r="317" spans="1:80" x14ac:dyDescent="0.25">
      <c r="A317">
        <f>'Data Input'!A317</f>
        <v>0</v>
      </c>
      <c r="B317">
        <f>'Data Input'!C317</f>
        <v>38</v>
      </c>
      <c r="C317">
        <f t="shared" si="289"/>
        <v>39</v>
      </c>
      <c r="D317">
        <f t="shared" si="290"/>
        <v>40</v>
      </c>
      <c r="E317">
        <f t="shared" si="291"/>
        <v>41</v>
      </c>
      <c r="F317">
        <f t="shared" si="292"/>
        <v>42</v>
      </c>
      <c r="G317">
        <f t="shared" si="293"/>
        <v>43</v>
      </c>
      <c r="H317">
        <f t="shared" si="294"/>
        <v>44</v>
      </c>
      <c r="I317">
        <f t="shared" si="295"/>
        <v>45</v>
      </c>
      <c r="J317">
        <f t="shared" si="296"/>
        <v>46</v>
      </c>
      <c r="K317">
        <f t="shared" si="297"/>
        <v>47</v>
      </c>
      <c r="L317">
        <f t="shared" si="298"/>
        <v>48</v>
      </c>
      <c r="M317">
        <f>IF('Data Input'!D317&gt;=240,1,0)</f>
        <v>0</v>
      </c>
      <c r="N317">
        <f>_xlfn.IFS('Data Input'!F317&gt;=130,1,'Data Input'!G317=1,1,0=0,0)</f>
        <v>0</v>
      </c>
      <c r="O317">
        <f>'Data Input'!H317</f>
        <v>0</v>
      </c>
      <c r="P317">
        <f>'Data Input'!J317</f>
        <v>32.299999999999997</v>
      </c>
      <c r="Q317">
        <f t="shared" si="299"/>
        <v>0</v>
      </c>
      <c r="R317">
        <f>IF('Data Input'!I317&gt;=100,1,0)</f>
        <v>0</v>
      </c>
      <c r="S317" s="18">
        <f>'Data Input'!L317</f>
        <v>3</v>
      </c>
      <c r="T317" s="16">
        <f>'Data Input'!N317</f>
        <v>2017</v>
      </c>
      <c r="U317">
        <f t="shared" si="300"/>
        <v>0.59119431301722714</v>
      </c>
      <c r="V317">
        <f t="shared" si="301"/>
        <v>7.0323019574710377E-2</v>
      </c>
      <c r="W317">
        <f t="shared" si="302"/>
        <v>0.36161496298567347</v>
      </c>
      <c r="X317" s="16">
        <f t="shared" si="303"/>
        <v>5.0201631128748966E-2</v>
      </c>
      <c r="Y317">
        <f t="shared" si="304"/>
        <v>2487.8305861778163</v>
      </c>
      <c r="Z317">
        <f t="shared" si="305"/>
        <v>32.347732591940918</v>
      </c>
      <c r="AA317">
        <f t="shared" si="306"/>
        <v>204.30982415990201</v>
      </c>
      <c r="AB317" s="16">
        <f t="shared" si="307"/>
        <v>256.55050699605169</v>
      </c>
      <c r="AC317">
        <f t="shared" si="308"/>
        <v>51011.055000000008</v>
      </c>
      <c r="AD317">
        <f t="shared" si="309"/>
        <v>45984.418000000005</v>
      </c>
      <c r="AE317">
        <f t="shared" si="310"/>
        <v>40957.781000000003</v>
      </c>
      <c r="AF317">
        <f t="shared" si="311"/>
        <v>35931.144</v>
      </c>
      <c r="AG317">
        <f t="shared" si="312"/>
        <v>30904.506999999998</v>
      </c>
      <c r="AH317">
        <f t="shared" si="313"/>
        <v>25877.87</v>
      </c>
      <c r="AI317">
        <f t="shared" si="314"/>
        <v>20851.233</v>
      </c>
      <c r="AJ317">
        <f t="shared" si="315"/>
        <v>15824.596</v>
      </c>
      <c r="AK317">
        <f t="shared" si="316"/>
        <v>11868.447</v>
      </c>
      <c r="AL317">
        <f t="shared" si="317"/>
        <v>7912.2979999999998</v>
      </c>
      <c r="AM317">
        <f t="shared" si="318"/>
        <v>3956.1489999999999</v>
      </c>
      <c r="AN317">
        <f t="shared" si="319"/>
        <v>1402.8569509360377</v>
      </c>
      <c r="AO317">
        <f t="shared" si="320"/>
        <v>43298.445000000014</v>
      </c>
      <c r="AP317">
        <f t="shared" si="321"/>
        <v>39031.810000000012</v>
      </c>
      <c r="AQ317">
        <f t="shared" si="322"/>
        <v>34765.17500000001</v>
      </c>
      <c r="AR317">
        <f t="shared" si="323"/>
        <v>30498.540000000008</v>
      </c>
      <c r="AS317">
        <f t="shared" si="324"/>
        <v>26231.905000000006</v>
      </c>
      <c r="AT317">
        <f t="shared" si="325"/>
        <v>21965.270000000004</v>
      </c>
      <c r="AU317">
        <f t="shared" si="326"/>
        <v>17698.635000000002</v>
      </c>
      <c r="AV317">
        <f t="shared" si="327"/>
        <v>13432</v>
      </c>
      <c r="AW317">
        <f t="shared" si="328"/>
        <v>10074</v>
      </c>
      <c r="AX317">
        <f t="shared" si="329"/>
        <v>6716</v>
      </c>
      <c r="AY317">
        <f t="shared" si="330"/>
        <v>3358</v>
      </c>
      <c r="AZ317">
        <f t="shared" si="331"/>
        <v>1190.7522177793855</v>
      </c>
      <c r="BA317">
        <f t="shared" si="332"/>
        <v>42189.958999999995</v>
      </c>
      <c r="BB317">
        <f t="shared" si="333"/>
        <v>38032.553999999996</v>
      </c>
      <c r="BC317">
        <f t="shared" si="334"/>
        <v>33875.148999999998</v>
      </c>
      <c r="BD317">
        <f t="shared" si="335"/>
        <v>29717.743999999995</v>
      </c>
      <c r="BE317">
        <f t="shared" si="336"/>
        <v>25560.338999999996</v>
      </c>
      <c r="BF317">
        <f t="shared" si="337"/>
        <v>21402.933999999997</v>
      </c>
      <c r="BG317">
        <f t="shared" si="338"/>
        <v>17245.528999999999</v>
      </c>
      <c r="BH317">
        <f t="shared" si="339"/>
        <v>13088.124</v>
      </c>
      <c r="BI317">
        <f t="shared" si="340"/>
        <v>9816.0930000000008</v>
      </c>
      <c r="BJ317">
        <f t="shared" si="341"/>
        <v>6544.0619999999999</v>
      </c>
      <c r="BK317">
        <f t="shared" si="342"/>
        <v>3272.0309999999999</v>
      </c>
      <c r="BL317">
        <f t="shared" si="343"/>
        <v>1160.2676348136977</v>
      </c>
      <c r="BM317">
        <f t="shared" si="344"/>
        <v>58370.532999999996</v>
      </c>
      <c r="BN317">
        <f t="shared" si="345"/>
        <v>55405.165999999997</v>
      </c>
      <c r="BO317">
        <f t="shared" si="346"/>
        <v>49832.186999999998</v>
      </c>
      <c r="BP317">
        <f t="shared" si="347"/>
        <v>44259.207999999999</v>
      </c>
      <c r="BQ317">
        <f t="shared" si="348"/>
        <v>38686.228999999999</v>
      </c>
      <c r="BR317">
        <f t="shared" si="349"/>
        <v>33113.25</v>
      </c>
      <c r="BS317">
        <f t="shared" si="350"/>
        <v>27540.270999999997</v>
      </c>
      <c r="BT317">
        <f t="shared" si="351"/>
        <v>21967.291999999998</v>
      </c>
      <c r="BU317">
        <f t="shared" si="352"/>
        <v>16394.312999999998</v>
      </c>
      <c r="BV317">
        <f t="shared" si="353"/>
        <v>10929.541999999999</v>
      </c>
      <c r="BW317">
        <f t="shared" si="354"/>
        <v>5464.7709999999997</v>
      </c>
      <c r="BX317" s="16">
        <f t="shared" si="355"/>
        <v>1741.8147510848482</v>
      </c>
      <c r="BY317">
        <f t="shared" si="356"/>
        <v>3890.687537113854</v>
      </c>
      <c r="BZ317">
        <f t="shared" si="357"/>
        <v>1223.0999503713265</v>
      </c>
      <c r="CA317">
        <f t="shared" si="358"/>
        <v>1364.5774589735997</v>
      </c>
      <c r="CB317">
        <f t="shared" si="359"/>
        <v>1998.3652580808998</v>
      </c>
    </row>
    <row r="318" spans="1:80" x14ac:dyDescent="0.25">
      <c r="A318">
        <f>'Data Input'!A318</f>
        <v>0</v>
      </c>
      <c r="B318">
        <f>'Data Input'!C318</f>
        <v>44</v>
      </c>
      <c r="C318">
        <f t="shared" si="289"/>
        <v>45</v>
      </c>
      <c r="D318">
        <f t="shared" si="290"/>
        <v>46</v>
      </c>
      <c r="E318">
        <f t="shared" si="291"/>
        <v>47</v>
      </c>
      <c r="F318">
        <f t="shared" si="292"/>
        <v>48</v>
      </c>
      <c r="G318">
        <f t="shared" si="293"/>
        <v>49</v>
      </c>
      <c r="H318">
        <f t="shared" si="294"/>
        <v>50</v>
      </c>
      <c r="I318">
        <f t="shared" si="295"/>
        <v>51</v>
      </c>
      <c r="J318">
        <f t="shared" si="296"/>
        <v>52</v>
      </c>
      <c r="K318">
        <f t="shared" si="297"/>
        <v>53</v>
      </c>
      <c r="L318">
        <f t="shared" si="298"/>
        <v>54</v>
      </c>
      <c r="M318">
        <f>IF('Data Input'!D318&gt;=240,1,0)</f>
        <v>1</v>
      </c>
      <c r="N318">
        <f>_xlfn.IFS('Data Input'!F318&gt;=130,1,'Data Input'!G318=1,1,0=0,0)</f>
        <v>0</v>
      </c>
      <c r="O318">
        <f>'Data Input'!H318</f>
        <v>0</v>
      </c>
      <c r="P318">
        <f>'Data Input'!J318</f>
        <v>32</v>
      </c>
      <c r="Q318">
        <f t="shared" si="299"/>
        <v>0</v>
      </c>
      <c r="R318">
        <f>IF('Data Input'!I318&gt;=100,1,0)</f>
        <v>0</v>
      </c>
      <c r="S318" s="18">
        <f>'Data Input'!L318</f>
        <v>3</v>
      </c>
      <c r="T318" s="16">
        <f>'Data Input'!N318</f>
        <v>2017</v>
      </c>
      <c r="U318">
        <f t="shared" si="300"/>
        <v>0.67522317243086372</v>
      </c>
      <c r="V318">
        <f t="shared" si="301"/>
        <v>6.4555892430729109E-2</v>
      </c>
      <c r="W318">
        <f t="shared" si="302"/>
        <v>0.42023981682181932</v>
      </c>
      <c r="X318" s="16">
        <f t="shared" si="303"/>
        <v>6.1558475642882943E-2</v>
      </c>
      <c r="Y318">
        <f t="shared" si="304"/>
        <v>2841.4360961902057</v>
      </c>
      <c r="Z318">
        <f t="shared" si="305"/>
        <v>29.694924339316934</v>
      </c>
      <c r="AA318">
        <f t="shared" si="306"/>
        <v>237.43244021475101</v>
      </c>
      <c r="AB318" s="16">
        <f t="shared" si="307"/>
        <v>314.58854584989012</v>
      </c>
      <c r="AC318">
        <f t="shared" si="308"/>
        <v>44588.127</v>
      </c>
      <c r="AD318">
        <f t="shared" si="309"/>
        <v>39561.49</v>
      </c>
      <c r="AE318">
        <f t="shared" si="310"/>
        <v>35605.341</v>
      </c>
      <c r="AF318">
        <f t="shared" si="311"/>
        <v>31649.192000000003</v>
      </c>
      <c r="AG318">
        <f t="shared" si="312"/>
        <v>27693.043000000001</v>
      </c>
      <c r="AH318">
        <f t="shared" si="313"/>
        <v>23736.894</v>
      </c>
      <c r="AI318">
        <f t="shared" si="314"/>
        <v>19780.744999999999</v>
      </c>
      <c r="AJ318">
        <f t="shared" si="315"/>
        <v>15824.596</v>
      </c>
      <c r="AK318">
        <f t="shared" si="316"/>
        <v>11868.447</v>
      </c>
      <c r="AL318">
        <f t="shared" si="317"/>
        <v>7912.2979999999998</v>
      </c>
      <c r="AM318">
        <f t="shared" si="318"/>
        <v>3956.1489999999999</v>
      </c>
      <c r="AN318">
        <f t="shared" si="319"/>
        <v>1440.9606975099707</v>
      </c>
      <c r="AO318">
        <f t="shared" si="320"/>
        <v>37846.635000000002</v>
      </c>
      <c r="AP318">
        <f t="shared" si="321"/>
        <v>33580</v>
      </c>
      <c r="AQ318">
        <f t="shared" si="322"/>
        <v>30222</v>
      </c>
      <c r="AR318">
        <f t="shared" si="323"/>
        <v>26864</v>
      </c>
      <c r="AS318">
        <f t="shared" si="324"/>
        <v>23506</v>
      </c>
      <c r="AT318">
        <f t="shared" si="325"/>
        <v>20148</v>
      </c>
      <c r="AU318">
        <f t="shared" si="326"/>
        <v>16790</v>
      </c>
      <c r="AV318">
        <f t="shared" si="327"/>
        <v>13432</v>
      </c>
      <c r="AW318">
        <f t="shared" si="328"/>
        <v>10074</v>
      </c>
      <c r="AX318">
        <f t="shared" si="329"/>
        <v>6716</v>
      </c>
      <c r="AY318">
        <f t="shared" si="330"/>
        <v>3358</v>
      </c>
      <c r="AZ318">
        <f t="shared" si="331"/>
        <v>1223.094985568317</v>
      </c>
      <c r="BA318">
        <f t="shared" si="332"/>
        <v>36877.714999999997</v>
      </c>
      <c r="BB318">
        <f t="shared" si="333"/>
        <v>32720.309999999994</v>
      </c>
      <c r="BC318">
        <f t="shared" si="334"/>
        <v>29448.278999999995</v>
      </c>
      <c r="BD318">
        <f t="shared" si="335"/>
        <v>26176.247999999996</v>
      </c>
      <c r="BE318">
        <f t="shared" si="336"/>
        <v>22904.216999999997</v>
      </c>
      <c r="BF318">
        <f t="shared" si="337"/>
        <v>19632.185999999998</v>
      </c>
      <c r="BG318">
        <f t="shared" si="338"/>
        <v>16360.154999999999</v>
      </c>
      <c r="BH318">
        <f t="shared" si="339"/>
        <v>13088.124</v>
      </c>
      <c r="BI318">
        <f t="shared" si="340"/>
        <v>9816.0930000000008</v>
      </c>
      <c r="BJ318">
        <f t="shared" si="341"/>
        <v>6544.0619999999999</v>
      </c>
      <c r="BK318">
        <f t="shared" si="342"/>
        <v>3272.0309999999999</v>
      </c>
      <c r="BL318">
        <f t="shared" si="343"/>
        <v>1191.7822308128623</v>
      </c>
      <c r="BM318">
        <f t="shared" si="344"/>
        <v>57721.284999999996</v>
      </c>
      <c r="BN318">
        <f t="shared" si="345"/>
        <v>54755.917999999998</v>
      </c>
      <c r="BO318">
        <f t="shared" si="346"/>
        <v>49182.938999999998</v>
      </c>
      <c r="BP318">
        <f t="shared" si="347"/>
        <v>43718.167999999998</v>
      </c>
      <c r="BQ318">
        <f t="shared" si="348"/>
        <v>38253.396999999997</v>
      </c>
      <c r="BR318">
        <f t="shared" si="349"/>
        <v>32788.625999999997</v>
      </c>
      <c r="BS318">
        <f t="shared" si="350"/>
        <v>27323.855</v>
      </c>
      <c r="BT318">
        <f t="shared" si="351"/>
        <v>21859.083999999999</v>
      </c>
      <c r="BU318">
        <f t="shared" si="352"/>
        <v>16394.312999999998</v>
      </c>
      <c r="BV318">
        <f t="shared" si="353"/>
        <v>10929.541999999999</v>
      </c>
      <c r="BW318">
        <f t="shared" si="354"/>
        <v>5464.7709999999997</v>
      </c>
      <c r="BX318" s="16">
        <f t="shared" si="355"/>
        <v>1969.4592919822344</v>
      </c>
      <c r="BY318">
        <f t="shared" si="356"/>
        <v>4282.3967937001762</v>
      </c>
      <c r="BZ318">
        <f t="shared" si="357"/>
        <v>1252.789909907634</v>
      </c>
      <c r="CA318">
        <f t="shared" si="358"/>
        <v>1429.2146710276133</v>
      </c>
      <c r="CB318">
        <f t="shared" si="359"/>
        <v>2284.0478378321245</v>
      </c>
    </row>
    <row r="319" spans="1:80" x14ac:dyDescent="0.25">
      <c r="A319">
        <f>'Data Input'!A319</f>
        <v>0</v>
      </c>
      <c r="B319">
        <f>'Data Input'!C319</f>
        <v>62</v>
      </c>
      <c r="C319">
        <f t="shared" si="289"/>
        <v>63</v>
      </c>
      <c r="D319">
        <f t="shared" si="290"/>
        <v>64</v>
      </c>
      <c r="E319">
        <f t="shared" si="291"/>
        <v>65</v>
      </c>
      <c r="F319">
        <f t="shared" si="292"/>
        <v>66</v>
      </c>
      <c r="G319">
        <f t="shared" si="293"/>
        <v>67</v>
      </c>
      <c r="H319">
        <f t="shared" si="294"/>
        <v>68</v>
      </c>
      <c r="I319">
        <f t="shared" si="295"/>
        <v>69</v>
      </c>
      <c r="J319">
        <f t="shared" si="296"/>
        <v>70</v>
      </c>
      <c r="K319">
        <f t="shared" si="297"/>
        <v>71</v>
      </c>
      <c r="L319">
        <f t="shared" si="298"/>
        <v>72</v>
      </c>
      <c r="M319">
        <f>IF('Data Input'!D319&gt;=240,1,0)</f>
        <v>0</v>
      </c>
      <c r="N319">
        <f>_xlfn.IFS('Data Input'!F319&gt;=130,1,'Data Input'!G319=1,1,0=0,0)</f>
        <v>1</v>
      </c>
      <c r="O319">
        <f>'Data Input'!H319</f>
        <v>0</v>
      </c>
      <c r="P319">
        <f>'Data Input'!J319</f>
        <v>29</v>
      </c>
      <c r="Q319">
        <f t="shared" si="299"/>
        <v>0</v>
      </c>
      <c r="R319">
        <f>IF('Data Input'!I319&gt;=100,1,0)</f>
        <v>0</v>
      </c>
      <c r="S319" s="18">
        <f>'Data Input'!L319</f>
        <v>3</v>
      </c>
      <c r="T319" s="16">
        <f>'Data Input'!N319</f>
        <v>2017</v>
      </c>
      <c r="U319">
        <f t="shared" si="300"/>
        <v>0.73560734285712648</v>
      </c>
      <c r="V319">
        <f t="shared" si="301"/>
        <v>8.557596000123302E-2</v>
      </c>
      <c r="W319">
        <f t="shared" si="302"/>
        <v>0.40389882402261823</v>
      </c>
      <c r="X319" s="16">
        <f t="shared" si="303"/>
        <v>4.3809603558682401E-2</v>
      </c>
      <c r="Y319">
        <f t="shared" si="304"/>
        <v>3095.5413587065809</v>
      </c>
      <c r="Z319">
        <f t="shared" si="305"/>
        <v>39.363899433778244</v>
      </c>
      <c r="AA319">
        <f t="shared" si="306"/>
        <v>228.19989812678639</v>
      </c>
      <c r="AB319" s="16">
        <f t="shared" si="307"/>
        <v>223.88467768011517</v>
      </c>
      <c r="AC319">
        <f t="shared" si="308"/>
        <v>31369.934000000001</v>
      </c>
      <c r="AD319">
        <f t="shared" si="309"/>
        <v>28251.558000000001</v>
      </c>
      <c r="AE319">
        <f t="shared" si="310"/>
        <v>25133.182000000001</v>
      </c>
      <c r="AF319">
        <f t="shared" si="311"/>
        <v>22014.806</v>
      </c>
      <c r="AG319">
        <f t="shared" si="312"/>
        <v>18896.43</v>
      </c>
      <c r="AH319">
        <f t="shared" si="313"/>
        <v>16196.939999999999</v>
      </c>
      <c r="AI319">
        <f t="shared" si="314"/>
        <v>13497.449999999999</v>
      </c>
      <c r="AJ319">
        <f t="shared" si="315"/>
        <v>10797.96</v>
      </c>
      <c r="AK319">
        <f t="shared" si="316"/>
        <v>8098.4699999999993</v>
      </c>
      <c r="AL319">
        <f t="shared" si="317"/>
        <v>5398.98</v>
      </c>
      <c r="AM319">
        <f t="shared" si="318"/>
        <v>2699.49</v>
      </c>
      <c r="AN319">
        <f t="shared" si="319"/>
        <v>1092.1988385306652</v>
      </c>
      <c r="AO319">
        <f t="shared" si="320"/>
        <v>26626.963</v>
      </c>
      <c r="AP319">
        <f t="shared" si="321"/>
        <v>23980.069</v>
      </c>
      <c r="AQ319">
        <f t="shared" si="322"/>
        <v>21333.174999999999</v>
      </c>
      <c r="AR319">
        <f t="shared" si="323"/>
        <v>18686.280999999999</v>
      </c>
      <c r="AS319">
        <f t="shared" si="324"/>
        <v>16039.387000000001</v>
      </c>
      <c r="AT319">
        <f t="shared" si="325"/>
        <v>13748.046</v>
      </c>
      <c r="AU319">
        <f t="shared" si="326"/>
        <v>11456.705</v>
      </c>
      <c r="AV319">
        <f t="shared" si="327"/>
        <v>9165.3639999999996</v>
      </c>
      <c r="AW319">
        <f t="shared" si="328"/>
        <v>6874.0229999999992</v>
      </c>
      <c r="AX319">
        <f t="shared" si="329"/>
        <v>4582.6819999999998</v>
      </c>
      <c r="AY319">
        <f t="shared" si="330"/>
        <v>2291.3409999999999</v>
      </c>
      <c r="AZ319">
        <f t="shared" si="331"/>
        <v>927.06401796753892</v>
      </c>
      <c r="BA319">
        <f t="shared" si="332"/>
        <v>25945.284000000003</v>
      </c>
      <c r="BB319">
        <f t="shared" si="333"/>
        <v>23366.153000000002</v>
      </c>
      <c r="BC319">
        <f t="shared" si="334"/>
        <v>20787.022000000001</v>
      </c>
      <c r="BD319">
        <f t="shared" si="335"/>
        <v>18207.891</v>
      </c>
      <c r="BE319">
        <f t="shared" si="336"/>
        <v>15628.76</v>
      </c>
      <c r="BF319">
        <f t="shared" si="337"/>
        <v>13396.08</v>
      </c>
      <c r="BG319">
        <f t="shared" si="338"/>
        <v>11163.4</v>
      </c>
      <c r="BH319">
        <f t="shared" si="339"/>
        <v>8930.7199999999993</v>
      </c>
      <c r="BI319">
        <f t="shared" si="340"/>
        <v>6698.0399999999991</v>
      </c>
      <c r="BJ319">
        <f t="shared" si="341"/>
        <v>4465.3599999999997</v>
      </c>
      <c r="BK319">
        <f t="shared" si="342"/>
        <v>2232.6799999999998</v>
      </c>
      <c r="BL319">
        <f t="shared" si="343"/>
        <v>903.33013340221589</v>
      </c>
      <c r="BM319">
        <f t="shared" si="344"/>
        <v>20858.822</v>
      </c>
      <c r="BN319">
        <f t="shared" si="345"/>
        <v>17893.455000000002</v>
      </c>
      <c r="BO319">
        <f t="shared" si="346"/>
        <v>14608.720000000001</v>
      </c>
      <c r="BP319">
        <f t="shared" si="347"/>
        <v>11323.985000000001</v>
      </c>
      <c r="BQ319">
        <f t="shared" si="348"/>
        <v>8039.2500000000009</v>
      </c>
      <c r="BR319">
        <f t="shared" si="349"/>
        <v>6874.3630000000012</v>
      </c>
      <c r="BS319">
        <f t="shared" si="350"/>
        <v>5629.9420000000009</v>
      </c>
      <c r="BT319">
        <f t="shared" si="351"/>
        <v>4385.5210000000006</v>
      </c>
      <c r="BU319">
        <f t="shared" si="352"/>
        <v>3141.1000000000004</v>
      </c>
      <c r="BV319">
        <f t="shared" si="353"/>
        <v>1896.6790000000001</v>
      </c>
      <c r="BW319">
        <f t="shared" si="354"/>
        <v>948.33950000000004</v>
      </c>
      <c r="BX319" s="16">
        <f t="shared" si="355"/>
        <v>575.42633315798219</v>
      </c>
      <c r="BY319">
        <f t="shared" si="356"/>
        <v>4187.7401972372463</v>
      </c>
      <c r="BZ319">
        <f t="shared" si="357"/>
        <v>966.42791740131713</v>
      </c>
      <c r="CA319">
        <f t="shared" si="358"/>
        <v>1131.5300315290024</v>
      </c>
      <c r="CB319">
        <f t="shared" si="359"/>
        <v>799.31101083809733</v>
      </c>
    </row>
    <row r="320" spans="1:80" x14ac:dyDescent="0.25">
      <c r="A320">
        <f>'Data Input'!A320</f>
        <v>0</v>
      </c>
      <c r="B320">
        <f>'Data Input'!C320</f>
        <v>51</v>
      </c>
      <c r="C320">
        <f t="shared" si="289"/>
        <v>52</v>
      </c>
      <c r="D320">
        <f t="shared" si="290"/>
        <v>53</v>
      </c>
      <c r="E320">
        <f t="shared" si="291"/>
        <v>54</v>
      </c>
      <c r="F320">
        <f t="shared" si="292"/>
        <v>55</v>
      </c>
      <c r="G320">
        <f t="shared" si="293"/>
        <v>56</v>
      </c>
      <c r="H320">
        <f t="shared" si="294"/>
        <v>57</v>
      </c>
      <c r="I320">
        <f t="shared" si="295"/>
        <v>58</v>
      </c>
      <c r="J320">
        <f t="shared" si="296"/>
        <v>59</v>
      </c>
      <c r="K320">
        <f t="shared" si="297"/>
        <v>60</v>
      </c>
      <c r="L320">
        <f t="shared" si="298"/>
        <v>61</v>
      </c>
      <c r="M320">
        <f>IF('Data Input'!D320&gt;=240,1,0)</f>
        <v>0</v>
      </c>
      <c r="N320">
        <f>_xlfn.IFS('Data Input'!F320&gt;=130,1,'Data Input'!G320=1,1,0=0,0)</f>
        <v>0</v>
      </c>
      <c r="O320">
        <f>'Data Input'!H320</f>
        <v>0</v>
      </c>
      <c r="P320">
        <f>'Data Input'!J320</f>
        <v>22.2</v>
      </c>
      <c r="Q320">
        <f t="shared" si="299"/>
        <v>0</v>
      </c>
      <c r="R320">
        <f>IF('Data Input'!I320&gt;=100,1,0)</f>
        <v>0</v>
      </c>
      <c r="S320" s="18">
        <f>'Data Input'!L320</f>
        <v>3</v>
      </c>
      <c r="T320" s="16">
        <f>'Data Input'!N320</f>
        <v>2017</v>
      </c>
      <c r="U320">
        <f t="shared" si="300"/>
        <v>0.3822377682989081</v>
      </c>
      <c r="V320">
        <f t="shared" si="301"/>
        <v>4.5709499069779697E-2</v>
      </c>
      <c r="W320">
        <f t="shared" si="302"/>
        <v>0.27459508659077131</v>
      </c>
      <c r="X320" s="16">
        <f t="shared" si="303"/>
        <v>7.5377084627932332E-3</v>
      </c>
      <c r="Y320">
        <f t="shared" si="304"/>
        <v>1608.5114322448883</v>
      </c>
      <c r="Z320">
        <f t="shared" si="305"/>
        <v>21.025812909668357</v>
      </c>
      <c r="AA320">
        <f t="shared" si="306"/>
        <v>155.14422686861056</v>
      </c>
      <c r="AB320" s="16">
        <f t="shared" si="307"/>
        <v>38.520719033183013</v>
      </c>
      <c r="AC320">
        <f t="shared" si="308"/>
        <v>37653.228000000003</v>
      </c>
      <c r="AD320">
        <f t="shared" si="309"/>
        <v>33697.079000000005</v>
      </c>
      <c r="AE320">
        <f t="shared" si="310"/>
        <v>29740.930000000004</v>
      </c>
      <c r="AF320">
        <f t="shared" si="311"/>
        <v>25784.781000000003</v>
      </c>
      <c r="AG320">
        <f t="shared" si="312"/>
        <v>21828.632000000001</v>
      </c>
      <c r="AH320">
        <f t="shared" si="313"/>
        <v>18710.256000000001</v>
      </c>
      <c r="AI320">
        <f t="shared" si="314"/>
        <v>15591.880000000001</v>
      </c>
      <c r="AJ320">
        <f t="shared" si="315"/>
        <v>12473.504000000001</v>
      </c>
      <c r="AK320">
        <f t="shared" si="316"/>
        <v>9355.1280000000006</v>
      </c>
      <c r="AL320">
        <f t="shared" si="317"/>
        <v>6236.7520000000004</v>
      </c>
      <c r="AM320">
        <f t="shared" si="318"/>
        <v>3118.3760000000002</v>
      </c>
      <c r="AN320">
        <f t="shared" si="319"/>
        <v>666.77483645295661</v>
      </c>
      <c r="AO320">
        <f t="shared" si="320"/>
        <v>31960.257999999998</v>
      </c>
      <c r="AP320">
        <f t="shared" si="321"/>
        <v>28602.257999999998</v>
      </c>
      <c r="AQ320">
        <f t="shared" si="322"/>
        <v>25244.257999999998</v>
      </c>
      <c r="AR320">
        <f t="shared" si="323"/>
        <v>21886.257999999998</v>
      </c>
      <c r="AS320">
        <f t="shared" si="324"/>
        <v>18528.257999999998</v>
      </c>
      <c r="AT320">
        <f t="shared" si="325"/>
        <v>15881.364</v>
      </c>
      <c r="AU320">
        <f t="shared" si="326"/>
        <v>13234.47</v>
      </c>
      <c r="AV320">
        <f t="shared" si="327"/>
        <v>10587.575999999999</v>
      </c>
      <c r="AW320">
        <f t="shared" si="328"/>
        <v>7940.6819999999989</v>
      </c>
      <c r="AX320">
        <f t="shared" si="329"/>
        <v>5293.7879999999996</v>
      </c>
      <c r="AY320">
        <f t="shared" si="330"/>
        <v>2646.8939999999998</v>
      </c>
      <c r="AZ320">
        <f t="shared" si="331"/>
        <v>565.96199430648494</v>
      </c>
      <c r="BA320">
        <f t="shared" si="332"/>
        <v>31142.040999999994</v>
      </c>
      <c r="BB320">
        <f t="shared" si="333"/>
        <v>27870.009999999995</v>
      </c>
      <c r="BC320">
        <f t="shared" si="334"/>
        <v>24597.978999999996</v>
      </c>
      <c r="BD320">
        <f t="shared" si="335"/>
        <v>21325.947999999997</v>
      </c>
      <c r="BE320">
        <f t="shared" si="336"/>
        <v>18053.916999999998</v>
      </c>
      <c r="BF320">
        <f t="shared" si="337"/>
        <v>15474.785999999998</v>
      </c>
      <c r="BG320">
        <f t="shared" si="338"/>
        <v>12895.654999999999</v>
      </c>
      <c r="BH320">
        <f t="shared" si="339"/>
        <v>10316.523999999999</v>
      </c>
      <c r="BI320">
        <f t="shared" si="340"/>
        <v>7737.393</v>
      </c>
      <c r="BJ320">
        <f t="shared" si="341"/>
        <v>5158.2619999999997</v>
      </c>
      <c r="BK320">
        <f t="shared" si="342"/>
        <v>2579.1309999999999</v>
      </c>
      <c r="BL320">
        <f t="shared" si="343"/>
        <v>551.47279785064177</v>
      </c>
      <c r="BM320">
        <f t="shared" si="344"/>
        <v>51441.235999999997</v>
      </c>
      <c r="BN320">
        <f t="shared" si="345"/>
        <v>48475.868999999999</v>
      </c>
      <c r="BO320">
        <f t="shared" si="346"/>
        <v>43011.097999999998</v>
      </c>
      <c r="BP320">
        <f t="shared" si="347"/>
        <v>37546.326999999997</v>
      </c>
      <c r="BQ320">
        <f t="shared" si="348"/>
        <v>32081.556</v>
      </c>
      <c r="BR320">
        <f t="shared" si="349"/>
        <v>26616.785</v>
      </c>
      <c r="BS320">
        <f t="shared" si="350"/>
        <v>21950.375</v>
      </c>
      <c r="BT320">
        <f t="shared" si="351"/>
        <v>17283.965</v>
      </c>
      <c r="BU320">
        <f t="shared" si="352"/>
        <v>12617.555</v>
      </c>
      <c r="BV320">
        <f t="shared" si="353"/>
        <v>7951.1450000000004</v>
      </c>
      <c r="BW320">
        <f t="shared" si="354"/>
        <v>3284.7350000000001</v>
      </c>
      <c r="BX320" s="16">
        <f t="shared" si="355"/>
        <v>944.4618594691982</v>
      </c>
      <c r="BY320">
        <f t="shared" si="356"/>
        <v>2275.2862686978451</v>
      </c>
      <c r="BZ320">
        <f t="shared" si="357"/>
        <v>586.98780721615333</v>
      </c>
      <c r="CA320">
        <f t="shared" si="358"/>
        <v>706.6170247192523</v>
      </c>
      <c r="CB320">
        <f t="shared" si="359"/>
        <v>982.98257850238122</v>
      </c>
    </row>
    <row r="321" spans="1:80" x14ac:dyDescent="0.25">
      <c r="A321">
        <f>'Data Input'!A321</f>
        <v>0</v>
      </c>
      <c r="B321">
        <f>'Data Input'!C321</f>
        <v>46</v>
      </c>
      <c r="C321">
        <f t="shared" si="289"/>
        <v>47</v>
      </c>
      <c r="D321">
        <f t="shared" si="290"/>
        <v>48</v>
      </c>
      <c r="E321">
        <f t="shared" si="291"/>
        <v>49</v>
      </c>
      <c r="F321">
        <f t="shared" si="292"/>
        <v>50</v>
      </c>
      <c r="G321">
        <f t="shared" si="293"/>
        <v>51</v>
      </c>
      <c r="H321">
        <f t="shared" si="294"/>
        <v>52</v>
      </c>
      <c r="I321">
        <f t="shared" si="295"/>
        <v>53</v>
      </c>
      <c r="J321">
        <f t="shared" si="296"/>
        <v>54</v>
      </c>
      <c r="K321">
        <f t="shared" si="297"/>
        <v>55</v>
      </c>
      <c r="L321">
        <f t="shared" si="298"/>
        <v>56</v>
      </c>
      <c r="M321">
        <f>IF('Data Input'!D321&gt;=240,1,0)</f>
        <v>1</v>
      </c>
      <c r="N321">
        <f>_xlfn.IFS('Data Input'!F321&gt;=130,1,'Data Input'!G321=1,1,0=0,0)</f>
        <v>0</v>
      </c>
      <c r="O321">
        <f>'Data Input'!H321</f>
        <v>0</v>
      </c>
      <c r="P321">
        <f>'Data Input'!J321</f>
        <v>27.6</v>
      </c>
      <c r="Q321">
        <f t="shared" si="299"/>
        <v>0</v>
      </c>
      <c r="R321">
        <f>IF('Data Input'!I321&gt;=100,1,0)</f>
        <v>0</v>
      </c>
      <c r="S321" s="18">
        <f>'Data Input'!L321</f>
        <v>3</v>
      </c>
      <c r="T321" s="16">
        <f>'Data Input'!N321</f>
        <v>2017</v>
      </c>
      <c r="U321">
        <f t="shared" si="300"/>
        <v>0.58953867156620476</v>
      </c>
      <c r="V321">
        <f t="shared" si="301"/>
        <v>5.3527519012812427E-2</v>
      </c>
      <c r="W321">
        <f t="shared" si="302"/>
        <v>0.37815558813446387</v>
      </c>
      <c r="X321" s="16">
        <f t="shared" si="303"/>
        <v>2.7400492604196382E-2</v>
      </c>
      <c r="Y321">
        <f t="shared" si="304"/>
        <v>2480.8634091415965</v>
      </c>
      <c r="Z321">
        <f t="shared" si="305"/>
        <v>24.622006873538339</v>
      </c>
      <c r="AA321">
        <f t="shared" si="306"/>
        <v>213.65515707351295</v>
      </c>
      <c r="AB321" s="16">
        <f t="shared" si="307"/>
        <v>140.02752722356266</v>
      </c>
      <c r="AC321">
        <f t="shared" si="308"/>
        <v>41842.093000000001</v>
      </c>
      <c r="AD321">
        <f t="shared" si="309"/>
        <v>37885.944000000003</v>
      </c>
      <c r="AE321">
        <f t="shared" si="310"/>
        <v>33929.795000000006</v>
      </c>
      <c r="AF321">
        <f t="shared" si="311"/>
        <v>29973.646000000004</v>
      </c>
      <c r="AG321">
        <f t="shared" si="312"/>
        <v>26017.497000000003</v>
      </c>
      <c r="AH321">
        <f t="shared" si="313"/>
        <v>22061.348000000002</v>
      </c>
      <c r="AI321">
        <f t="shared" si="314"/>
        <v>18105.199000000001</v>
      </c>
      <c r="AJ321">
        <f t="shared" si="315"/>
        <v>14149.05</v>
      </c>
      <c r="AK321">
        <f t="shared" si="316"/>
        <v>10192.901</v>
      </c>
      <c r="AL321">
        <f t="shared" si="317"/>
        <v>6236.7520000000004</v>
      </c>
      <c r="AM321">
        <f t="shared" si="318"/>
        <v>3118.3760000000002</v>
      </c>
      <c r="AN321">
        <f t="shared" si="319"/>
        <v>1171.2536533775815</v>
      </c>
      <c r="AO321">
        <f t="shared" si="320"/>
        <v>35515.788</v>
      </c>
      <c r="AP321">
        <f t="shared" si="321"/>
        <v>32157.788</v>
      </c>
      <c r="AQ321">
        <f t="shared" si="322"/>
        <v>28799.788</v>
      </c>
      <c r="AR321">
        <f t="shared" si="323"/>
        <v>25441.788</v>
      </c>
      <c r="AS321">
        <f t="shared" si="324"/>
        <v>22083.788</v>
      </c>
      <c r="AT321">
        <f t="shared" si="325"/>
        <v>18725.788</v>
      </c>
      <c r="AU321">
        <f t="shared" si="326"/>
        <v>15367.788</v>
      </c>
      <c r="AV321">
        <f t="shared" si="327"/>
        <v>12009.788</v>
      </c>
      <c r="AW321">
        <f t="shared" si="328"/>
        <v>8651.7880000000005</v>
      </c>
      <c r="AX321">
        <f t="shared" si="329"/>
        <v>5293.7879999999996</v>
      </c>
      <c r="AY321">
        <f t="shared" si="330"/>
        <v>2646.8939999999998</v>
      </c>
      <c r="AZ321">
        <f t="shared" si="331"/>
        <v>994.16624885206909</v>
      </c>
      <c r="BA321">
        <f t="shared" si="332"/>
        <v>34606.540999999997</v>
      </c>
      <c r="BB321">
        <f t="shared" si="333"/>
        <v>31334.509999999995</v>
      </c>
      <c r="BC321">
        <f t="shared" si="334"/>
        <v>28062.478999999996</v>
      </c>
      <c r="BD321">
        <f t="shared" si="335"/>
        <v>24790.447999999997</v>
      </c>
      <c r="BE321">
        <f t="shared" si="336"/>
        <v>21518.416999999998</v>
      </c>
      <c r="BF321">
        <f t="shared" si="337"/>
        <v>18246.385999999999</v>
      </c>
      <c r="BG321">
        <f t="shared" si="338"/>
        <v>14974.355</v>
      </c>
      <c r="BH321">
        <f t="shared" si="339"/>
        <v>11702.324000000001</v>
      </c>
      <c r="BI321">
        <f t="shared" si="340"/>
        <v>8430.2929999999997</v>
      </c>
      <c r="BJ321">
        <f t="shared" si="341"/>
        <v>5158.2619999999997</v>
      </c>
      <c r="BK321">
        <f t="shared" si="342"/>
        <v>2579.1309999999999</v>
      </c>
      <c r="BL321">
        <f t="shared" si="343"/>
        <v>968.71442709553014</v>
      </c>
      <c r="BM321">
        <f t="shared" si="344"/>
        <v>56814.716</v>
      </c>
      <c r="BN321">
        <f t="shared" si="345"/>
        <v>53849.349000000002</v>
      </c>
      <c r="BO321">
        <f t="shared" si="346"/>
        <v>48384.578000000001</v>
      </c>
      <c r="BP321">
        <f t="shared" si="347"/>
        <v>42919.807000000001</v>
      </c>
      <c r="BQ321">
        <f t="shared" si="348"/>
        <v>37455.036</v>
      </c>
      <c r="BR321">
        <f t="shared" si="349"/>
        <v>31990.265000000003</v>
      </c>
      <c r="BS321">
        <f t="shared" si="350"/>
        <v>26525.494000000002</v>
      </c>
      <c r="BT321">
        <f t="shared" si="351"/>
        <v>21060.723000000002</v>
      </c>
      <c r="BU321">
        <f t="shared" si="352"/>
        <v>15595.952000000001</v>
      </c>
      <c r="BV321">
        <f t="shared" si="353"/>
        <v>10131.181</v>
      </c>
      <c r="BW321">
        <f t="shared" si="354"/>
        <v>4666.41</v>
      </c>
      <c r="BX321" s="16">
        <f t="shared" si="355"/>
        <v>1679.5864229455278</v>
      </c>
      <c r="BY321">
        <f t="shared" si="356"/>
        <v>3652.117062519178</v>
      </c>
      <c r="BZ321">
        <f t="shared" si="357"/>
        <v>1018.7882557256074</v>
      </c>
      <c r="CA321">
        <f t="shared" si="358"/>
        <v>1182.369584169043</v>
      </c>
      <c r="CB321">
        <f t="shared" si="359"/>
        <v>1819.6139501690905</v>
      </c>
    </row>
    <row r="322" spans="1:80" x14ac:dyDescent="0.25">
      <c r="A322">
        <f>'Data Input'!A322</f>
        <v>1</v>
      </c>
      <c r="B322">
        <f>'Data Input'!C322</f>
        <v>55</v>
      </c>
      <c r="C322">
        <f t="shared" si="289"/>
        <v>56</v>
      </c>
      <c r="D322">
        <f t="shared" si="290"/>
        <v>57</v>
      </c>
      <c r="E322">
        <f t="shared" si="291"/>
        <v>58</v>
      </c>
      <c r="F322">
        <f t="shared" si="292"/>
        <v>59</v>
      </c>
      <c r="G322">
        <f t="shared" si="293"/>
        <v>60</v>
      </c>
      <c r="H322">
        <f t="shared" si="294"/>
        <v>61</v>
      </c>
      <c r="I322">
        <f t="shared" si="295"/>
        <v>62</v>
      </c>
      <c r="J322">
        <f t="shared" si="296"/>
        <v>63</v>
      </c>
      <c r="K322">
        <f t="shared" si="297"/>
        <v>64</v>
      </c>
      <c r="L322">
        <f t="shared" si="298"/>
        <v>65</v>
      </c>
      <c r="M322">
        <f>IF('Data Input'!D322&gt;=240,1,0)</f>
        <v>0</v>
      </c>
      <c r="N322">
        <f>_xlfn.IFS('Data Input'!F322&gt;=130,1,'Data Input'!G322=1,1,0=0,0)</f>
        <v>0</v>
      </c>
      <c r="O322">
        <f>'Data Input'!H322</f>
        <v>0</v>
      </c>
      <c r="P322">
        <f>'Data Input'!J322</f>
        <v>37</v>
      </c>
      <c r="Q322">
        <f t="shared" si="299"/>
        <v>0</v>
      </c>
      <c r="R322">
        <f>IF('Data Input'!I322&gt;=100,1,0)</f>
        <v>1</v>
      </c>
      <c r="S322" s="18">
        <f>'Data Input'!L322</f>
        <v>3</v>
      </c>
      <c r="T322" s="16">
        <f>'Data Input'!N322</f>
        <v>2017</v>
      </c>
      <c r="U322">
        <f t="shared" si="300"/>
        <v>0.68221460891036678</v>
      </c>
      <c r="V322">
        <f t="shared" si="301"/>
        <v>5.7057272626356813E-2</v>
      </c>
      <c r="W322">
        <f t="shared" si="302"/>
        <v>0.48540389831298053</v>
      </c>
      <c r="X322" s="16">
        <f t="shared" si="303"/>
        <v>1</v>
      </c>
      <c r="Y322">
        <f t="shared" si="304"/>
        <v>2870.8570651204673</v>
      </c>
      <c r="Z322">
        <f t="shared" si="305"/>
        <v>26.245650549490961</v>
      </c>
      <c r="AA322">
        <f t="shared" si="306"/>
        <v>274.24967233666439</v>
      </c>
      <c r="AB322" s="16">
        <f t="shared" si="307"/>
        <v>5110.4018181818183</v>
      </c>
      <c r="AC322">
        <f t="shared" si="308"/>
        <v>34302.135999999999</v>
      </c>
      <c r="AD322">
        <f t="shared" si="309"/>
        <v>31183.760000000002</v>
      </c>
      <c r="AE322">
        <f t="shared" si="310"/>
        <v>28065.384000000002</v>
      </c>
      <c r="AF322">
        <f t="shared" si="311"/>
        <v>24947.008000000002</v>
      </c>
      <c r="AG322">
        <f t="shared" si="312"/>
        <v>21828.632000000001</v>
      </c>
      <c r="AH322">
        <f t="shared" si="313"/>
        <v>18710.256000000001</v>
      </c>
      <c r="AI322">
        <f t="shared" si="314"/>
        <v>15591.880000000001</v>
      </c>
      <c r="AJ322">
        <f t="shared" si="315"/>
        <v>12473.504000000001</v>
      </c>
      <c r="AK322">
        <f t="shared" si="316"/>
        <v>9355.1280000000006</v>
      </c>
      <c r="AL322">
        <f t="shared" si="317"/>
        <v>6236.7520000000004</v>
      </c>
      <c r="AM322">
        <f t="shared" si="318"/>
        <v>3118.3760000000002</v>
      </c>
      <c r="AN322">
        <f t="shared" si="319"/>
        <v>1142.819075313271</v>
      </c>
      <c r="AO322">
        <f t="shared" si="320"/>
        <v>29115.833999999999</v>
      </c>
      <c r="AP322">
        <f t="shared" si="321"/>
        <v>26468.94</v>
      </c>
      <c r="AQ322">
        <f t="shared" si="322"/>
        <v>23822.045999999998</v>
      </c>
      <c r="AR322">
        <f t="shared" si="323"/>
        <v>21175.151999999998</v>
      </c>
      <c r="AS322">
        <f t="shared" si="324"/>
        <v>18528.257999999998</v>
      </c>
      <c r="AT322">
        <f t="shared" si="325"/>
        <v>15881.364</v>
      </c>
      <c r="AU322">
        <f t="shared" si="326"/>
        <v>13234.47</v>
      </c>
      <c r="AV322">
        <f t="shared" si="327"/>
        <v>10587.575999999999</v>
      </c>
      <c r="AW322">
        <f t="shared" si="328"/>
        <v>7940.6819999999989</v>
      </c>
      <c r="AX322">
        <f t="shared" si="329"/>
        <v>5293.7879999999996</v>
      </c>
      <c r="AY322">
        <f t="shared" si="330"/>
        <v>2646.8939999999998</v>
      </c>
      <c r="AZ322">
        <f t="shared" si="331"/>
        <v>970.0308601439483</v>
      </c>
      <c r="BA322">
        <f t="shared" si="332"/>
        <v>28370.441000000003</v>
      </c>
      <c r="BB322">
        <f t="shared" si="333"/>
        <v>25791.31</v>
      </c>
      <c r="BC322">
        <f t="shared" si="334"/>
        <v>23212.179</v>
      </c>
      <c r="BD322">
        <f t="shared" si="335"/>
        <v>20633.047999999999</v>
      </c>
      <c r="BE322">
        <f t="shared" si="336"/>
        <v>18053.916999999998</v>
      </c>
      <c r="BF322">
        <f t="shared" si="337"/>
        <v>15474.785999999998</v>
      </c>
      <c r="BG322">
        <f t="shared" si="338"/>
        <v>12895.654999999999</v>
      </c>
      <c r="BH322">
        <f t="shared" si="339"/>
        <v>10316.523999999999</v>
      </c>
      <c r="BI322">
        <f t="shared" si="340"/>
        <v>7737.393</v>
      </c>
      <c r="BJ322">
        <f t="shared" si="341"/>
        <v>5158.2619999999997</v>
      </c>
      <c r="BK322">
        <f t="shared" si="342"/>
        <v>2579.1309999999999</v>
      </c>
      <c r="BL322">
        <f t="shared" si="343"/>
        <v>945.19714894284471</v>
      </c>
      <c r="BM322">
        <f t="shared" si="344"/>
        <v>42721.092000000004</v>
      </c>
      <c r="BN322">
        <f t="shared" si="345"/>
        <v>39755.725000000006</v>
      </c>
      <c r="BO322">
        <f t="shared" si="346"/>
        <v>35089.315000000002</v>
      </c>
      <c r="BP322">
        <f t="shared" si="347"/>
        <v>30422.904999999999</v>
      </c>
      <c r="BQ322">
        <f t="shared" si="348"/>
        <v>25756.494999999999</v>
      </c>
      <c r="BR322">
        <f t="shared" si="349"/>
        <v>21090.084999999999</v>
      </c>
      <c r="BS322">
        <f t="shared" si="350"/>
        <v>16423.674999999999</v>
      </c>
      <c r="BT322">
        <f t="shared" si="351"/>
        <v>13138.94</v>
      </c>
      <c r="BU322">
        <f t="shared" si="352"/>
        <v>9854.2049999999999</v>
      </c>
      <c r="BV322">
        <f t="shared" si="353"/>
        <v>6569.47</v>
      </c>
      <c r="BW322">
        <f t="shared" si="354"/>
        <v>3284.7350000000001</v>
      </c>
      <c r="BX322" s="16">
        <f t="shared" si="355"/>
        <v>1357.7869677773033</v>
      </c>
      <c r="BY322">
        <f t="shared" si="356"/>
        <v>4013.6761404337385</v>
      </c>
      <c r="BZ322">
        <f t="shared" si="357"/>
        <v>996.27651069343926</v>
      </c>
      <c r="CA322">
        <f t="shared" si="358"/>
        <v>1219.4468212795091</v>
      </c>
      <c r="CB322">
        <f t="shared" si="359"/>
        <v>6468.1887859591216</v>
      </c>
    </row>
    <row r="323" spans="1:80" x14ac:dyDescent="0.25">
      <c r="A323">
        <f>'Data Input'!A323</f>
        <v>1</v>
      </c>
      <c r="B323">
        <f>'Data Input'!C323</f>
        <v>63</v>
      </c>
      <c r="C323">
        <f t="shared" ref="C323:C386" si="360">B323+1</f>
        <v>64</v>
      </c>
      <c r="D323">
        <f t="shared" ref="D323:D386" si="361">C323+1</f>
        <v>65</v>
      </c>
      <c r="E323">
        <f t="shared" ref="E323:E386" si="362">D323+1</f>
        <v>66</v>
      </c>
      <c r="F323">
        <f t="shared" ref="F323:F386" si="363">E323+1</f>
        <v>67</v>
      </c>
      <c r="G323">
        <f t="shared" ref="G323:G386" si="364">F323+1</f>
        <v>68</v>
      </c>
      <c r="H323">
        <f t="shared" ref="H323:H386" si="365">G323+1</f>
        <v>69</v>
      </c>
      <c r="I323">
        <f t="shared" ref="I323:I386" si="366">H323+1</f>
        <v>70</v>
      </c>
      <c r="J323">
        <f t="shared" ref="J323:J386" si="367">I323+1</f>
        <v>71</v>
      </c>
      <c r="K323">
        <f t="shared" ref="K323:K386" si="368">J323+1</f>
        <v>72</v>
      </c>
      <c r="L323">
        <f t="shared" ref="L323:L386" si="369">K323+1</f>
        <v>73</v>
      </c>
      <c r="M323">
        <f>IF('Data Input'!D323&gt;=240,1,0)</f>
        <v>1</v>
      </c>
      <c r="N323">
        <f>_xlfn.IFS('Data Input'!F323&gt;=130,1,'Data Input'!G323=1,1,0=0,0)</f>
        <v>0</v>
      </c>
      <c r="O323">
        <f>'Data Input'!H323</f>
        <v>0</v>
      </c>
      <c r="P323">
        <f>'Data Input'!J323</f>
        <v>21.3</v>
      </c>
      <c r="Q323">
        <f t="shared" ref="Q323:Q386" si="370">IF(A323="M",1,0)</f>
        <v>0</v>
      </c>
      <c r="R323">
        <f>IF('Data Input'!I323&gt;=100,1,0)</f>
        <v>0</v>
      </c>
      <c r="S323" s="18">
        <f>'Data Input'!L323</f>
        <v>3</v>
      </c>
      <c r="T323" s="16">
        <f>'Data Input'!N323</f>
        <v>2017</v>
      </c>
      <c r="U323">
        <f t="shared" ref="U323:U386" si="371">EXP(-2.346104-Q323*0.74826-O323*0.059342+P323*0.084056+M323*0.388217+N323*0.341375)/(1+EXP(-2.346104-Q323*0.74826-O323*0.059342+P323*0.084056+M323*0.388217))</f>
        <v>0.45822407059369036</v>
      </c>
      <c r="V323">
        <f t="shared" ref="V323:V386" si="372">EXP(-4.04299-Q323*0.21011+O323*0.95911+P323*0.04524-M323*0.07818+N323*0.36214-R323*0.43584)/(1+EXP(-4.04299-Q323*0.21011+O323*0.95911+P323*0.04524-M323*0.07818+N323*0.36214-R323*0.43584))</f>
        <v>4.0794502709388072E-2</v>
      </c>
      <c r="W323">
        <f t="shared" ref="W323:W386" si="373">EXP(-1.85739-Q323*0.34009+O323*0.388879+P323*0.039908+M323*0.258545+N323*0.310812+R323*0.322393)/(1+EXP(-1.85739-Q323*0.34009+O323*0.388879+P323*0.039908+M323*0.258545+N323*0.310812+R323*0.322393))</f>
        <v>0.32108182827155629</v>
      </c>
      <c r="X323" s="16">
        <f t="shared" ref="X323:X386" si="374">IF(R323=0,EXP(-9.14458+Q323*0.284981+O323*0.165925+P323*0.192086+M323*0.273595+N323*0.490982)/(1+EXP(-9.14458+Q323*0.284981+O323*0.165925+P323*0.192086+M323*0.273595+N323*0.490982)),1)</f>
        <v>8.3297830334877754E-3</v>
      </c>
      <c r="Y323">
        <f t="shared" ref="Y323:Y386" si="375">(U323/11)*7714.93*66/11</f>
        <v>1928.2727066974796</v>
      </c>
      <c r="Z323">
        <f t="shared" ref="Z323:Z386" si="376">(V323/11)*843.311006512658*66/11</f>
        <v>18.764974440020406</v>
      </c>
      <c r="AA323">
        <f t="shared" ref="AA323:AA386" si="377">(W323/11)*1035.82*66/11</f>
        <v>181.40889783286005</v>
      </c>
      <c r="AB323" s="16">
        <f t="shared" ref="AB323:AB386" si="378">(X323/11)*9369.07*66/11</f>
        <v>42.568538359395987</v>
      </c>
      <c r="AC323">
        <f t="shared" ref="AC323:AC386" si="379">_xlfn.IFS(AND(B323&lt;20,$S323=0),4421.578,AND(B323&lt;20,$S323=1),3397.634,AND(B323&lt;20,$S323=2),3025.291,AND(B323&lt;20,$S323=3),2652.947,AND(B323&lt;20,$S323=4),2373.689,AND(B323&lt;25,$S323=0),4980.094,AND(B323&lt;25,$S323=1),3723.434,AND(B323&lt;25,$S323=2),3304.548,AND(B323&lt;25,$S323=3),2932.205,AND(B323&lt;25,$S323=4),2699.49,B323&lt;35,4654.293,AND(B323&lt;45,$S323=0),3211.462,AND(B323&lt;45,$S323=1),4188.864,AND(B323&lt;45,$S323=2),4607.75,AND(B323&lt;45,$S323=3),5026.637,AND(B323&lt;45,$S323=4),5212.808,AND(B323&lt;55,$S323=0),1768.631,AND(B323&lt;55,$S323=1),3909.606,AND(B323&lt;55,$S323=2),3630.349,AND(B323&lt;55,$S323=3),3956.149,AND(B323&lt;55,$S323=4),4328.493,AND(B323&lt;66,$S323=0),418.8864,AND(B323&lt;66,$S323=1),2001.346,AND(B323&lt;66,$S323=2),2699.49,AND(B323&lt;66,$S323=3),3118.376,AND(B323&lt;66,$S323=4),3490.72,AND(B323&gt;65,$S323=0),46.54293,AND(B323&gt;65,$S323=1),977.4016,AND(B323&gt;65,$S323=2),2187.518,AND(B323&gt;65,$S323=3),2699.49,AND(B323&gt;65,$S323=4),3118.376)+AD323</f>
        <v>30951.047999999999</v>
      </c>
      <c r="AD323">
        <f t="shared" ref="AD323:AD386" si="380">_xlfn.IFS(AND(C323&lt;20,$S323=0),4421.578,AND(C323&lt;20,$S323=1),3397.634,AND(C323&lt;20,$S323=2),3025.291,AND(C323&lt;20,$S323=3),2652.947,AND(C323&lt;20,$S323=4),2373.689,AND(C323&lt;25,$S323=0),4980.094,AND(C323&lt;25,$S323=1),3723.434,AND(C323&lt;25,$S323=2),3304.548,AND(C323&lt;25,$S323=3),2932.205,AND(C323&lt;25,$S323=4),2699.49,C323&lt;35,4654.293,AND(C323&lt;45,$S323=0),3211.462,AND(C323&lt;45,$S323=1),4188.864,AND(C323&lt;45,$S323=2),4607.75,AND(C323&lt;45,$S323=3),5026.637,AND(C323&lt;45,$S323=4),5212.808,AND(C323&lt;55,$S323=0),1768.631,AND(C323&lt;55,$S323=1),3909.606,AND(C323&lt;55,$S323=2),3630.349,AND(C323&lt;55,$S323=3),3956.149,AND(C323&lt;55,$S323=4),4328.493,AND(C323&lt;66,$S323=0),418.8864,AND(C323&lt;66,$S323=1),2001.346,AND(C323&lt;66,$S323=2),2699.49,AND(C323&lt;66,$S323=3),3118.376,AND(C323&lt;66,$S323=4),3490.72,AND(C323&gt;65,$S323=0),46.54293,AND(C323&gt;65,$S323=1),977.4016,AND(C323&gt;65,$S323=2),2187.518,AND(C323&gt;65,$S323=3),2699.49,AND(C323&gt;65,$S323=4),3118.376)+AE323</f>
        <v>27832.671999999999</v>
      </c>
      <c r="AE323">
        <f t="shared" ref="AE323:AE386" si="381">_xlfn.IFS(AND(D323&lt;20,$S323=0),4421.578,AND(D323&lt;20,$S323=1),3397.634,AND(D323&lt;20,$S323=2),3025.291,AND(D323&lt;20,$S323=3),2652.947,AND(D323&lt;20,$S323=4),2373.689,AND(D323&lt;25,$S323=0),4980.094,AND(D323&lt;25,$S323=1),3723.434,AND(D323&lt;25,$S323=2),3304.548,AND(D323&lt;25,$S323=3),2932.205,AND(D323&lt;25,$S323=4),2699.49,D323&lt;35,4654.293,AND(D323&lt;45,$S323=0),3211.462,AND(D323&lt;45,$S323=1),4188.864,AND(D323&lt;45,$S323=2),4607.75,AND(D323&lt;45,$S323=3),5026.637,AND(D323&lt;45,$S323=4),5212.808,AND(D323&lt;55,$S323=0),1768.631,AND(D323&lt;55,$S323=1),3909.606,AND(D323&lt;55,$S323=2),3630.349,AND(D323&lt;55,$S323=3),3956.149,AND(D323&lt;55,$S323=4),4328.493,AND(D323&lt;66,$S323=0),418.8864,AND(D323&lt;66,$S323=1),2001.346,AND(D323&lt;66,$S323=2),2699.49,AND(D323&lt;66,$S323=3),3118.376,AND(D323&lt;66,$S323=4),3490.72,AND(D323&gt;65,$S323=0),46.54293,AND(D323&gt;65,$S323=1),977.4016,AND(D323&gt;65,$S323=2),2187.518,AND(D323&gt;65,$S323=3),2699.49,AND(D323&gt;65,$S323=4),3118.376)+AF323</f>
        <v>24714.295999999998</v>
      </c>
      <c r="AF323">
        <f t="shared" ref="AF323:AF386" si="382">_xlfn.IFS(AND(E323&lt;20,$S323=0),4421.578,AND(E323&lt;20,$S323=1),3397.634,AND(E323&lt;20,$S323=2),3025.291,AND(E323&lt;20,$S323=3),2652.947,AND(E323&lt;20,$S323=4),2373.689,AND(E323&lt;25,$S323=0),4980.094,AND(E323&lt;25,$S323=1),3723.434,AND(E323&lt;25,$S323=2),3304.548,AND(E323&lt;25,$S323=3),2932.205,AND(E323&lt;25,$S323=4),2699.49,E323&lt;35,4654.293,AND(E323&lt;45,$S323=0),3211.462,AND(E323&lt;45,$S323=1),4188.864,AND(E323&lt;45,$S323=2),4607.75,AND(E323&lt;45,$S323=3),5026.637,AND(E323&lt;45,$S323=4),5212.808,AND(E323&lt;55,$S323=0),1768.631,AND(E323&lt;55,$S323=1),3909.606,AND(E323&lt;55,$S323=2),3630.349,AND(E323&lt;55,$S323=3),3956.149,AND(E323&lt;55,$S323=4),4328.493,AND(E323&lt;66,$S323=0),418.8864,AND(E323&lt;66,$S323=1),2001.346,AND(E323&lt;66,$S323=2),2699.49,AND(E323&lt;66,$S323=3),3118.376,AND(E323&lt;66,$S323=4),3490.72,AND(E323&gt;65,$S323=0),46.54293,AND(E323&gt;65,$S323=1),977.4016,AND(E323&gt;65,$S323=2),2187.518,AND(E323&gt;65,$S323=3),2699.49,AND(E323&gt;65,$S323=4),3118.376)+AG323</f>
        <v>21595.919999999998</v>
      </c>
      <c r="AG323">
        <f t="shared" ref="AG323:AG386" si="383">_xlfn.IFS(AND(F323&lt;20,$S323=0),4421.578,AND(F323&lt;20,$S323=1),3397.634,AND(F323&lt;20,$S323=2),3025.291,AND(F323&lt;20,$S323=3),2652.947,AND(F323&lt;20,$S323=4),2373.689,AND(F323&lt;25,$S323=0),4980.094,AND(F323&lt;25,$S323=1),3723.434,AND(F323&lt;25,$S323=2),3304.548,AND(F323&lt;25,$S323=3),2932.205,AND(F323&lt;25,$S323=4),2699.49,F323&lt;35,4654.293,AND(F323&lt;45,$S323=0),3211.462,AND(F323&lt;45,$S323=1),4188.864,AND(F323&lt;45,$S323=2),4607.75,AND(F323&lt;45,$S323=3),5026.637,AND(F323&lt;45,$S323=4),5212.808,AND(F323&lt;55,$S323=0),1768.631,AND(F323&lt;55,$S323=1),3909.606,AND(F323&lt;55,$S323=2),3630.349,AND(F323&lt;55,$S323=3),3956.149,AND(F323&lt;55,$S323=4),4328.493,AND(F323&lt;66,$S323=0),418.8864,AND(F323&lt;66,$S323=1),2001.346,AND(F323&lt;66,$S323=2),2699.49,AND(F323&lt;66,$S323=3),3118.376,AND(F323&lt;66,$S323=4),3490.72,AND(F323&gt;65,$S323=0),46.54293,AND(F323&gt;65,$S323=1),977.4016,AND(F323&gt;65,$S323=2),2187.518,AND(F323&gt;65,$S323=3),2699.49,AND(F323&gt;65,$S323=4),3118.376)+AH323</f>
        <v>18896.43</v>
      </c>
      <c r="AH323">
        <f t="shared" ref="AH323:AH386" si="384">_xlfn.IFS(AND(G323&lt;20,$S323=0),4421.578,AND(G323&lt;20,$S323=1),3397.634,AND(G323&lt;20,$S323=2),3025.291,AND(G323&lt;20,$S323=3),2652.947,AND(G323&lt;20,$S323=4),2373.689,AND(G323&lt;25,$S323=0),4980.094,AND(G323&lt;25,$S323=1),3723.434,AND(G323&lt;25,$S323=2),3304.548,AND(G323&lt;25,$S323=3),2932.205,AND(G323&lt;25,$S323=4),2699.49,G323&lt;35,4654.293,AND(G323&lt;45,$S323=0),3211.462,AND(G323&lt;45,$S323=1),4188.864,AND(G323&lt;45,$S323=2),4607.75,AND(G323&lt;45,$S323=3),5026.637,AND(G323&lt;45,$S323=4),5212.808,AND(G323&lt;55,$S323=0),1768.631,AND(G323&lt;55,$S323=1),3909.606,AND(G323&lt;55,$S323=2),3630.349,AND(G323&lt;55,$S323=3),3956.149,AND(G323&lt;55,$S323=4),4328.493,AND(G323&lt;66,$S323=0),418.8864,AND(G323&lt;66,$S323=1),2001.346,AND(G323&lt;66,$S323=2),2699.49,AND(G323&lt;66,$S323=3),3118.376,AND(G323&lt;66,$S323=4),3490.72,AND(G323&gt;65,$S323=0),46.54293,AND(G323&gt;65,$S323=1),977.4016,AND(G323&gt;65,$S323=2),2187.518,AND(G323&gt;65,$S323=3),2699.49,AND(G323&gt;65,$S323=4),3118.376)+AI323</f>
        <v>16196.939999999999</v>
      </c>
      <c r="AI323">
        <f t="shared" ref="AI323:AI386" si="385">_xlfn.IFS(AND(H323&lt;20,$S323=0),4421.578,AND(H323&lt;20,$S323=1),3397.634,AND(H323&lt;20,$S323=2),3025.291,AND(H323&lt;20,$S323=3),2652.947,AND(H323&lt;20,$S323=4),2373.689,AND(H323&lt;25,$S323=0),4980.094,AND(H323&lt;25,$S323=1),3723.434,AND(H323&lt;25,$S323=2),3304.548,AND(H323&lt;25,$S323=3),2932.205,AND(H323&lt;25,$S323=4),2699.49,H323&lt;35,4654.293,AND(H323&lt;45,$S323=0),3211.462,AND(H323&lt;45,$S323=1),4188.864,AND(H323&lt;45,$S323=2),4607.75,AND(H323&lt;45,$S323=3),5026.637,AND(H323&lt;45,$S323=4),5212.808,AND(H323&lt;55,$S323=0),1768.631,AND(H323&lt;55,$S323=1),3909.606,AND(H323&lt;55,$S323=2),3630.349,AND(H323&lt;55,$S323=3),3956.149,AND(H323&lt;55,$S323=4),4328.493,AND(H323&lt;66,$S323=0),418.8864,AND(H323&lt;66,$S323=1),2001.346,AND(H323&lt;66,$S323=2),2699.49,AND(H323&lt;66,$S323=3),3118.376,AND(H323&lt;66,$S323=4),3490.72,AND(H323&gt;65,$S323=0),46.54293,AND(H323&gt;65,$S323=1),977.4016,AND(H323&gt;65,$S323=2),2187.518,AND(H323&gt;65,$S323=3),2699.49,AND(H323&gt;65,$S323=4),3118.376)+AJ323</f>
        <v>13497.449999999999</v>
      </c>
      <c r="AJ323">
        <f t="shared" ref="AJ323:AJ386" si="386">_xlfn.IFS(AND(I323&lt;20,$S323=0),4421.578,AND(I323&lt;20,$S323=1),3397.634,AND(I323&lt;20,$S323=2),3025.291,AND(I323&lt;20,$S323=3),2652.947,AND(I323&lt;20,$S323=4),2373.689,AND(I323&lt;25,$S323=0),4980.094,AND(I323&lt;25,$S323=1),3723.434,AND(I323&lt;25,$S323=2),3304.548,AND(I323&lt;25,$S323=3),2932.205,AND(I323&lt;25,$S323=4),2699.49,I323&lt;35,4654.293,AND(I323&lt;45,$S323=0),3211.462,AND(I323&lt;45,$S323=1),4188.864,AND(I323&lt;45,$S323=2),4607.75,AND(I323&lt;45,$S323=3),5026.637,AND(I323&lt;45,$S323=4),5212.808,AND(I323&lt;55,$S323=0),1768.631,AND(I323&lt;55,$S323=1),3909.606,AND(I323&lt;55,$S323=2),3630.349,AND(I323&lt;55,$S323=3),3956.149,AND(I323&lt;55,$S323=4),4328.493,AND(I323&lt;66,$S323=0),418.8864,AND(I323&lt;66,$S323=1),2001.346,AND(I323&lt;66,$S323=2),2699.49,AND(I323&lt;66,$S323=3),3118.376,AND(I323&lt;66,$S323=4),3490.72,AND(I323&gt;65,$S323=0),46.54293,AND(I323&gt;65,$S323=1),977.4016,AND(I323&gt;65,$S323=2),2187.518,AND(I323&gt;65,$S323=3),2699.49,AND(I323&gt;65,$S323=4),3118.376)+AK323</f>
        <v>10797.96</v>
      </c>
      <c r="AK323">
        <f t="shared" ref="AK323:AK386" si="387">_xlfn.IFS(AND(J323&lt;20,$S323=0),4421.578,AND(J323&lt;20,$S323=1),3397.634,AND(J323&lt;20,$S323=2),3025.291,AND(J323&lt;20,$S323=3),2652.947,AND(J323&lt;20,$S323=4),2373.689,AND(J323&lt;25,$S323=0),4980.094,AND(J323&lt;25,$S323=1),3723.434,AND(J323&lt;25,$S323=2),3304.548,AND(J323&lt;25,$S323=3),2932.205,AND(J323&lt;25,$S323=4),2699.49,J323&lt;35,4654.293,AND(J323&lt;45,$S323=0),3211.462,AND(J323&lt;45,$S323=1),4188.864,AND(J323&lt;45,$S323=2),4607.75,AND(J323&lt;45,$S323=3),5026.637,AND(J323&lt;45,$S323=4),5212.808,AND(J323&lt;55,$S323=0),1768.631,AND(J323&lt;55,$S323=1),3909.606,AND(J323&lt;55,$S323=2),3630.349,AND(J323&lt;55,$S323=3),3956.149,AND(J323&lt;55,$S323=4),4328.493,AND(J323&lt;66,$S323=0),418.8864,AND(J323&lt;66,$S323=1),2001.346,AND(J323&lt;66,$S323=2),2699.49,AND(J323&lt;66,$S323=3),3118.376,AND(J323&lt;66,$S323=4),3490.72,AND(J323&gt;65,$S323=0),46.54293,AND(J323&gt;65,$S323=1),977.4016,AND(J323&gt;65,$S323=2),2187.518,AND(J323&gt;65,$S323=3),2699.49,AND(J323&gt;65,$S323=4),3118.376)+AL323</f>
        <v>8098.4699999999993</v>
      </c>
      <c r="AL323">
        <f t="shared" ref="AL323:AL386" si="388">_xlfn.IFS(AND(K323&lt;20,$S323=0),4421.578,AND(K323&lt;20,$S323=1),3397.634,AND(K323&lt;20,$S323=2),3025.291,AND(K323&lt;20,$S323=3),2652.947,AND(K323&lt;20,$S323=4),2373.689,AND(K323&lt;25,$S323=0),4980.094,AND(K323&lt;25,$S323=1),3723.434,AND(K323&lt;25,$S323=2),3304.548,AND(K323&lt;25,$S323=3),2932.205,AND(K323&lt;25,$S323=4),2699.49,K323&lt;35,4654.293,AND(K323&lt;45,$S323=0),3211.462,AND(K323&lt;45,$S323=1),4188.864,AND(K323&lt;45,$S323=2),4607.75,AND(K323&lt;45,$S323=3),5026.637,AND(K323&lt;45,$S323=4),5212.808,AND(K323&lt;55,$S323=0),1768.631,AND(K323&lt;55,$S323=1),3909.606,AND(K323&lt;55,$S323=2),3630.349,AND(K323&lt;55,$S323=3),3956.149,AND(K323&lt;55,$S323=4),4328.493,AND(K323&lt;66,$S323=0),418.8864,AND(K323&lt;66,$S323=1),2001.346,AND(K323&lt;66,$S323=2),2699.49,AND(K323&lt;66,$S323=3),3118.376,AND(K323&lt;66,$S323=4),3490.72,AND(K323&gt;65,$S323=0),46.54293,AND(K323&gt;65,$S323=1),977.4016,AND(K323&gt;65,$S323=2),2187.518,AND(K323&gt;65,$S323=3),2699.49,AND(K323&gt;65,$S323=4),3118.376)+AM323</f>
        <v>5398.98</v>
      </c>
      <c r="AM323">
        <f t="shared" ref="AM323:AM386" si="389">_xlfn.IFS(AND(L323&lt;20,$S323=0),4421.578,AND(L323&lt;20,$S323=1),3397.634,AND(L323&lt;20,$S323=2),3025.291,AND(L323&lt;20,$S323=3),2652.947,AND(L323&lt;20,$S323=4),2373.689,AND(L323&lt;25,$S323=0),4980.094,AND(L323&lt;25,$S323=1),3723.434,AND(L323&lt;25,$S323=2),3304.548,AND(L323&lt;25,$S323=3),2932.205,AND(L323&lt;25,$S323=4),2699.49,L323&lt;35,4654.293,AND(L323&lt;45,$S323=0),3211.462,AND(L323&lt;45,$S323=1),4188.864,AND(L323&lt;45,$S323=2),4607.75,AND(L323&lt;45,$S323=3),5026.637,AND(L323&lt;45,$S323=4),5212.808,AND(L323&lt;55,$S323=0),1768.631,AND(L323&lt;55,$S323=1),3909.606,AND(L323&lt;55,$S323=2),3630.349,AND(L323&lt;55,$S323=3),3956.149,AND(L323&lt;55,$S323=4),4328.493,AND(L323&lt;66,$S323=0),418.8864,AND(L323&lt;66,$S323=1),2001.346,AND(L323&lt;66,$S323=2),2699.49,AND(L323&lt;66,$S323=3),3118.376,AND(L323&lt;66,$S323=4),3490.72,AND(L323&gt;65,$S323=0),46.54293,AND(L323&gt;65,$S323=1),977.4016,AND(L323&gt;65,$S323=2),2187.518,AND(L323&gt;65,$S323=3),2699.49,AND(L323&gt;65,$S323=4),3118.376)</f>
        <v>2699.49</v>
      </c>
      <c r="AN323">
        <f t="shared" ref="AN323:AN386" si="390">(U323/11)*SUM(AC323:AL323)/11</f>
        <v>674.00657974760941</v>
      </c>
      <c r="AO323">
        <f t="shared" ref="AO323:AO386" si="391">_xlfn.IFS(AND(B323&lt;20,$S323=0),3753.058,AND(B323&lt;20,$S323=1),2883.929,AND(B323&lt;20,$S323=2),2567.882,AND(B323&lt;20,$S323=3),2251.835,AND(B323&lt;20,$S323=4),2014.8,AND(B323&lt;25,$S323=0),4227.129,AND(B323&lt;25,$S323=1),3160.47,AND(B323&lt;25,$S323=2),2804.917,AND(B323&lt;25,$S323=3),2488.87,AND(B323&lt;25,$S323=4),2291.341,B323&lt;35,3950.588,AND(B323&lt;45,$S323=0),2725.906,AND(B323&lt;45,$S323=1),3555.529,AND(B323&lt;45,$S323=2),3911.082,AND(B323&lt;45,$S323=3),4266.635,AND(B323&lt;45,$S323=4),4424.658,AND(B323&lt;55,$S342=0),1501.223,AND(B323&lt;55,$S323=1),3318.494,AND(B323&lt;55,$S323=2),3081.458,AND(B323&lt;55,$S323=3),3358,AND(B323&lt;55,$S323=4),3674.047,AND(B323&lt;66,$S323=0),355.5529,AND(B323&lt;66,$S323=1),1689.753,AND(B323&lt;66,$S323=2),2291.341,AND(B323&lt;66,$S323=3),2646.894,AND(B323&lt;66,$S323=4),2962.941,AND(B323&gt;65,$S323=0),39.50588,AND(B323&gt;65,$S323=1),829.6234,AND(B323&gt;65,$S323=2),1856.776,AND(B323&gt;65,$S323=3),2291.341,AND(B323&gt;65,$S323=4),2646.894)+AP323</f>
        <v>26271.41</v>
      </c>
      <c r="AP323">
        <f t="shared" ref="AP323:AP386" si="392">_xlfn.IFS(AND(C323&lt;20,$S323=0),3753.058,AND(C323&lt;20,$S323=1),2883.929,AND(C323&lt;20,$S323=2),2567.882,AND(C323&lt;20,$S323=3),2251.835,AND(C323&lt;20,$S323=4),2014.8,AND(C323&lt;25,$S323=0),4227.129,AND(C323&lt;25,$S323=1),3160.47,AND(C323&lt;25,$S323=2),2804.917,AND(C323&lt;25,$S323=3),2488.87,AND(C323&lt;25,$S323=4),2291.341,C323&lt;35,3950.588,AND(C323&lt;45,$S323=0),2725.906,AND(C323&lt;45,$S323=1),3555.529,AND(C323&lt;45,$S323=2),3911.082,AND(C323&lt;45,$S323=3),4266.635,AND(C323&lt;45,$S323=4),4424.658,AND(C323&lt;55,$S342=0),1501.223,AND(C323&lt;55,$S323=1),3318.494,AND(C323&lt;55,$S323=2),3081.458,AND(C323&lt;55,$S323=3),3358,AND(C323&lt;55,$S323=4),3674.047,AND(C323&lt;66,$S323=0),355.5529,AND(C323&lt;66,$S323=1),1689.753,AND(C323&lt;66,$S323=2),2291.341,AND(C323&lt;66,$S323=3),2646.894,AND(C323&lt;66,$S323=4),2962.941,AND(C323&gt;65,$S323=0),39.50588,AND(C323&gt;65,$S323=1),829.6234,AND(C323&gt;65,$S323=2),1856.776,AND(C323&gt;65,$S323=3),2291.341,AND(C323&gt;65,$S323=4),2646.894)+AQ323</f>
        <v>23624.516</v>
      </c>
      <c r="AQ323">
        <f t="shared" ref="AQ323:AQ386" si="393">_xlfn.IFS(AND(D323&lt;20,$S323=0),3753.058,AND(D323&lt;20,$S323=1),2883.929,AND(D323&lt;20,$S323=2),2567.882,AND(D323&lt;20,$S323=3),2251.835,AND(D323&lt;20,$S323=4),2014.8,AND(D323&lt;25,$S323=0),4227.129,AND(D323&lt;25,$S323=1),3160.47,AND(D323&lt;25,$S323=2),2804.917,AND(D323&lt;25,$S323=3),2488.87,AND(D323&lt;25,$S323=4),2291.341,D323&lt;35,3950.588,AND(D323&lt;45,$S323=0),2725.906,AND(D323&lt;45,$S323=1),3555.529,AND(D323&lt;45,$S323=2),3911.082,AND(D323&lt;45,$S323=3),4266.635,AND(D323&lt;45,$S323=4),4424.658,AND(D323&lt;55,$S342=0),1501.223,AND(D323&lt;55,$S323=1),3318.494,AND(D323&lt;55,$S323=2),3081.458,AND(D323&lt;55,$S323=3),3358,AND(D323&lt;55,$S323=4),3674.047,AND(D323&lt;66,$S323=0),355.5529,AND(D323&lt;66,$S323=1),1689.753,AND(D323&lt;66,$S323=2),2291.341,AND(D323&lt;66,$S323=3),2646.894,AND(D323&lt;66,$S323=4),2962.941,AND(D323&gt;65,$S323=0),39.50588,AND(D323&gt;65,$S323=1),829.6234,AND(D323&gt;65,$S323=2),1856.776,AND(D323&gt;65,$S323=3),2291.341,AND(D323&gt;65,$S323=4),2646.894)+AR323</f>
        <v>20977.621999999999</v>
      </c>
      <c r="AR323">
        <f t="shared" ref="AR323:AR386" si="394">_xlfn.IFS(AND(E323&lt;20,$S323=0),3753.058,AND(E323&lt;20,$S323=1),2883.929,AND(E323&lt;20,$S323=2),2567.882,AND(E323&lt;20,$S323=3),2251.835,AND(E323&lt;20,$S323=4),2014.8,AND(E323&lt;25,$S323=0),4227.129,AND(E323&lt;25,$S323=1),3160.47,AND(E323&lt;25,$S323=2),2804.917,AND(E323&lt;25,$S323=3),2488.87,AND(E323&lt;25,$S323=4),2291.341,E323&lt;35,3950.588,AND(E323&lt;45,$S323=0),2725.906,AND(E323&lt;45,$S323=1),3555.529,AND(E323&lt;45,$S323=2),3911.082,AND(E323&lt;45,$S323=3),4266.635,AND(E323&lt;45,$S323=4),4424.658,AND(E323&lt;55,$S342=0),1501.223,AND(E323&lt;55,$S323=1),3318.494,AND(E323&lt;55,$S323=2),3081.458,AND(E323&lt;55,$S323=3),3358,AND(E323&lt;55,$S323=4),3674.047,AND(E323&lt;66,$S323=0),355.5529,AND(E323&lt;66,$S323=1),1689.753,AND(E323&lt;66,$S323=2),2291.341,AND(E323&lt;66,$S323=3),2646.894,AND(E323&lt;66,$S323=4),2962.941,AND(E323&gt;65,$S323=0),39.50588,AND(E323&gt;65,$S323=1),829.6234,AND(E323&gt;65,$S323=2),1856.776,AND(E323&gt;65,$S323=3),2291.341,AND(E323&gt;65,$S323=4),2646.894)+AS323</f>
        <v>18330.727999999999</v>
      </c>
      <c r="AS323">
        <f t="shared" ref="AS323:AS386" si="395">_xlfn.IFS(AND(F323&lt;20,$S323=0),3753.058,AND(F323&lt;20,$S323=1),2883.929,AND(F323&lt;20,$S323=2),2567.882,AND(F323&lt;20,$S323=3),2251.835,AND(F323&lt;20,$S323=4),2014.8,AND(F323&lt;25,$S323=0),4227.129,AND(F323&lt;25,$S323=1),3160.47,AND(F323&lt;25,$S323=2),2804.917,AND(F323&lt;25,$S323=3),2488.87,AND(F323&lt;25,$S323=4),2291.341,F323&lt;35,3950.588,AND(F323&lt;45,$S323=0),2725.906,AND(F323&lt;45,$S323=1),3555.529,AND(F323&lt;45,$S323=2),3911.082,AND(F323&lt;45,$S323=3),4266.635,AND(F323&lt;45,$S323=4),4424.658,AND(F323&lt;55,$S342=0),1501.223,AND(F323&lt;55,$S323=1),3318.494,AND(F323&lt;55,$S323=2),3081.458,AND(F323&lt;55,$S323=3),3358,AND(F323&lt;55,$S323=4),3674.047,AND(F323&lt;66,$S323=0),355.5529,AND(F323&lt;66,$S323=1),1689.753,AND(F323&lt;66,$S323=2),2291.341,AND(F323&lt;66,$S323=3),2646.894,AND(F323&lt;66,$S323=4),2962.941,AND(F323&gt;65,$S323=0),39.50588,AND(F323&gt;65,$S323=1),829.6234,AND(F323&gt;65,$S323=2),1856.776,AND(F323&gt;65,$S323=3),2291.341,AND(F323&gt;65,$S323=4),2646.894)+AT323</f>
        <v>16039.387000000001</v>
      </c>
      <c r="AT323">
        <f t="shared" ref="AT323:AT386" si="396">_xlfn.IFS(AND(G323&lt;20,$S323=0),3753.058,AND(G323&lt;20,$S323=1),2883.929,AND(G323&lt;20,$S323=2),2567.882,AND(G323&lt;20,$S323=3),2251.835,AND(G323&lt;20,$S323=4),2014.8,AND(G323&lt;25,$S323=0),4227.129,AND(G323&lt;25,$S323=1),3160.47,AND(G323&lt;25,$S323=2),2804.917,AND(G323&lt;25,$S323=3),2488.87,AND(G323&lt;25,$S323=4),2291.341,G323&lt;35,3950.588,AND(G323&lt;45,$S323=0),2725.906,AND(G323&lt;45,$S323=1),3555.529,AND(G323&lt;45,$S323=2),3911.082,AND(G323&lt;45,$S323=3),4266.635,AND(G323&lt;45,$S323=4),4424.658,AND(G323&lt;55,$S342=0),1501.223,AND(G323&lt;55,$S323=1),3318.494,AND(G323&lt;55,$S323=2),3081.458,AND(G323&lt;55,$S323=3),3358,AND(G323&lt;55,$S323=4),3674.047,AND(G323&lt;66,$S323=0),355.5529,AND(G323&lt;66,$S323=1),1689.753,AND(G323&lt;66,$S323=2),2291.341,AND(G323&lt;66,$S323=3),2646.894,AND(G323&lt;66,$S323=4),2962.941,AND(G323&gt;65,$S323=0),39.50588,AND(G323&gt;65,$S323=1),829.6234,AND(G323&gt;65,$S323=2),1856.776,AND(G323&gt;65,$S323=3),2291.341,AND(G323&gt;65,$S323=4),2646.894)+AU323</f>
        <v>13748.046</v>
      </c>
      <c r="AU323">
        <f t="shared" ref="AU323:AU386" si="397">_xlfn.IFS(AND(H323&lt;20,$S323=0),3753.058,AND(H323&lt;20,$S323=1),2883.929,AND(H323&lt;20,$S323=2),2567.882,AND(H323&lt;20,$S323=3),2251.835,AND(H323&lt;20,$S323=4),2014.8,AND(H323&lt;25,$S323=0),4227.129,AND(H323&lt;25,$S323=1),3160.47,AND(H323&lt;25,$S323=2),2804.917,AND(H323&lt;25,$S323=3),2488.87,AND(H323&lt;25,$S323=4),2291.341,H323&lt;35,3950.588,AND(H323&lt;45,$S323=0),2725.906,AND(H323&lt;45,$S323=1),3555.529,AND(H323&lt;45,$S323=2),3911.082,AND(H323&lt;45,$S323=3),4266.635,AND(H323&lt;45,$S323=4),4424.658,AND(H323&lt;55,$S342=0),1501.223,AND(H323&lt;55,$S323=1),3318.494,AND(H323&lt;55,$S323=2),3081.458,AND(H323&lt;55,$S323=3),3358,AND(H323&lt;55,$S323=4),3674.047,AND(H323&lt;66,$S323=0),355.5529,AND(H323&lt;66,$S323=1),1689.753,AND(H323&lt;66,$S323=2),2291.341,AND(H323&lt;66,$S323=3),2646.894,AND(H323&lt;66,$S323=4),2962.941,AND(H323&gt;65,$S323=0),39.50588,AND(H323&gt;65,$S323=1),829.6234,AND(H323&gt;65,$S323=2),1856.776,AND(H323&gt;65,$S323=3),2291.341,AND(H323&gt;65,$S323=4),2646.894)+AV323</f>
        <v>11456.705</v>
      </c>
      <c r="AV323">
        <f t="shared" ref="AV323:AV386" si="398">_xlfn.IFS(AND(I323&lt;20,$S323=0),3753.058,AND(I323&lt;20,$S323=1),2883.929,AND(I323&lt;20,$S323=2),2567.882,AND(I323&lt;20,$S323=3),2251.835,AND(I323&lt;20,$S323=4),2014.8,AND(I323&lt;25,$S323=0),4227.129,AND(I323&lt;25,$S323=1),3160.47,AND(I323&lt;25,$S323=2),2804.917,AND(I323&lt;25,$S323=3),2488.87,AND(I323&lt;25,$S323=4),2291.341,I323&lt;35,3950.588,AND(I323&lt;45,$S323=0),2725.906,AND(I323&lt;45,$S323=1),3555.529,AND(I323&lt;45,$S323=2),3911.082,AND(I323&lt;45,$S323=3),4266.635,AND(I323&lt;45,$S323=4),4424.658,AND(I323&lt;55,$S342=0),1501.223,AND(I323&lt;55,$S323=1),3318.494,AND(I323&lt;55,$S323=2),3081.458,AND(I323&lt;55,$S323=3),3358,AND(I323&lt;55,$S323=4),3674.047,AND(I323&lt;66,$S323=0),355.5529,AND(I323&lt;66,$S323=1),1689.753,AND(I323&lt;66,$S323=2),2291.341,AND(I323&lt;66,$S323=3),2646.894,AND(I323&lt;66,$S323=4),2962.941,AND(I323&gt;65,$S323=0),39.50588,AND(I323&gt;65,$S323=1),829.6234,AND(I323&gt;65,$S323=2),1856.776,AND(I323&gt;65,$S323=3),2291.341,AND(I323&gt;65,$S323=4),2646.894)+AW323</f>
        <v>9165.3639999999996</v>
      </c>
      <c r="AW323">
        <f t="shared" ref="AW323:AW386" si="399">_xlfn.IFS(AND(J323&lt;20,$S323=0),3753.058,AND(J323&lt;20,$S323=1),2883.929,AND(J323&lt;20,$S323=2),2567.882,AND(J323&lt;20,$S323=3),2251.835,AND(J323&lt;20,$S323=4),2014.8,AND(J323&lt;25,$S323=0),4227.129,AND(J323&lt;25,$S323=1),3160.47,AND(J323&lt;25,$S323=2),2804.917,AND(J323&lt;25,$S323=3),2488.87,AND(J323&lt;25,$S323=4),2291.341,J323&lt;35,3950.588,AND(J323&lt;45,$S323=0),2725.906,AND(J323&lt;45,$S323=1),3555.529,AND(J323&lt;45,$S323=2),3911.082,AND(J323&lt;45,$S323=3),4266.635,AND(J323&lt;45,$S323=4),4424.658,AND(J323&lt;55,$S342=0),1501.223,AND(J323&lt;55,$S323=1),3318.494,AND(J323&lt;55,$S323=2),3081.458,AND(J323&lt;55,$S323=3),3358,AND(J323&lt;55,$S323=4),3674.047,AND(J323&lt;66,$S323=0),355.5529,AND(J323&lt;66,$S323=1),1689.753,AND(J323&lt;66,$S323=2),2291.341,AND(J323&lt;66,$S323=3),2646.894,AND(J323&lt;66,$S323=4),2962.941,AND(J323&gt;65,$S323=0),39.50588,AND(J323&gt;65,$S323=1),829.6234,AND(J323&gt;65,$S323=2),1856.776,AND(J323&gt;65,$S323=3),2291.341,AND(J323&gt;65,$S323=4),2646.894)+AX323</f>
        <v>6874.0229999999992</v>
      </c>
      <c r="AX323">
        <f t="shared" ref="AX323:AX386" si="400">_xlfn.IFS(AND(K323&lt;20,$S323=0),3753.058,AND(K323&lt;20,$S323=1),2883.929,AND(K323&lt;20,$S323=2),2567.882,AND(K323&lt;20,$S323=3),2251.835,AND(K323&lt;20,$S323=4),2014.8,AND(K323&lt;25,$S323=0),4227.129,AND(K323&lt;25,$S323=1),3160.47,AND(K323&lt;25,$S323=2),2804.917,AND(K323&lt;25,$S323=3),2488.87,AND(K323&lt;25,$S323=4),2291.341,K323&lt;35,3950.588,AND(K323&lt;45,$S323=0),2725.906,AND(K323&lt;45,$S323=1),3555.529,AND(K323&lt;45,$S323=2),3911.082,AND(K323&lt;45,$S323=3),4266.635,AND(K323&lt;45,$S323=4),4424.658,AND(K323&lt;55,$S342=0),1501.223,AND(K323&lt;55,$S323=1),3318.494,AND(K323&lt;55,$S323=2),3081.458,AND(K323&lt;55,$S323=3),3358,AND(K323&lt;55,$S323=4),3674.047,AND(K323&lt;66,$S323=0),355.5529,AND(K323&lt;66,$S323=1),1689.753,AND(K323&lt;66,$S323=2),2291.341,AND(K323&lt;66,$S323=3),2646.894,AND(K323&lt;66,$S323=4),2962.941,AND(K323&gt;65,$S323=0),39.50588,AND(K323&gt;65,$S323=1),829.6234,AND(K323&gt;65,$S323=2),1856.776,AND(K323&gt;65,$S323=3),2291.341,AND(K323&gt;65,$S323=4),2646.894)+AY323</f>
        <v>4582.6819999999998</v>
      </c>
      <c r="AY323">
        <f t="shared" ref="AY323:AY386" si="401">_xlfn.IFS(AND(L323&lt;20,$S323=0),3753.058,AND(L323&lt;20,$S323=1),2883.929,AND(L323&lt;20,$S323=2),2567.882,AND(L323&lt;20,$S323=3),2251.835,AND(L323&lt;20,$S323=4),2014.8,AND(L323&lt;25,$S323=0),4227.129,AND(L323&lt;25,$S323=1),3160.47,AND(L323&lt;25,$S323=2),2804.917,AND(L323&lt;25,$S323=3),2488.87,AND(L323&lt;25,$S323=4),2291.341,L323&lt;35,3950.588,AND(L323&lt;45,$S323=0),2725.906,AND(L323&lt;45,$S323=1),3555.529,AND(L323&lt;45,$S323=2),3911.082,AND(L323&lt;45,$S323=3),4266.635,AND(L323&lt;45,$S323=4),4424.658,AND(L323&lt;55,$S342=0),1501.223,AND(L323&lt;55,$S323=1),3318.494,AND(L323&lt;55,$S323=2),3081.458,AND(L323&lt;55,$S323=3),3358,AND(L323&lt;55,$S323=4),3674.047,AND(L323&lt;66,$S323=0),355.5529,AND(L323&lt;66,$S323=1),1689.753,AND(L323&lt;66,$S323=2),2291.341,AND(L323&lt;66,$S323=3),2646.894,AND(L323&lt;66,$S323=4),2962.941,AND(L323&gt;65,$S323=0),39.50588,AND(L323&gt;65,$S323=1),829.6234,AND(L323&gt;65,$S323=2),1856.776,AND(L323&gt;65,$S323=3),2291.341,AND(L323&gt;65,$S323=4),2646.894)</f>
        <v>2291.3409999999999</v>
      </c>
      <c r="AZ323">
        <f t="shared" ref="AZ323:AZ386" si="402">(U323/11)*SUM(AO323:AX323)/11</f>
        <v>572.1002617092139</v>
      </c>
      <c r="BA323">
        <f t="shared" ref="BA323:BA386" si="403">_xlfn.IFS(AND(B323&lt;20,$S323=0),3656.976,AND(B323&lt;20,$S323=1),2810.098,AND(B323&lt;20,$S323=2),2502.098,AND(B323&lt;20,$S323=3),2194.186,AND(B323&lt;20,$S323=4),1963.219,AND(B323&lt;25,$S323=0),4118.91,AND(B323&lt;25,$S323=1),3079.559,AND(B323&lt;25,$S323=2),2733.109,AND(B323&lt;25,$S323=3),2425.153,AND(B323&lt;25,$S323=4),2232.68,B323&lt;35,2849.449,AND(B323&lt;45,$S323=0),2656.12,AND(B323&lt;45,$S323=1),3464.504,AND(B323&lt;45,$S323=2),3810.954,AND(B323&lt;45,$S323=3),4157.405,AND(B323&lt;45,$S323=4),4311.383,AND(B323&lt;55,$S342=0),1462.791,AND(B323&lt;55,$S323=1),3233.537,AND(B323&lt;55,$S323=2),3002.537,AND(B323&lt;55,$S323=3),3272.031,AND(B323&lt;55,$S323=4),3579.987,AND(B323&lt;66,$S323=0),346.4504,AND(B323&lt;66,$S323=1),1655.263,AND(B323&lt;66,$S323=2),2232.68,AND(B323&lt;66,$S323=3),2579.131,AND(B323&lt;66,$S323=4),2887.087,AND(B323&gt;65,$S323=0),38.49449,AND(B323&gt;65,$S323=1),808.3842,AND(B323&gt;65,$S323=2),1809.241,AND(B323&gt;65,$S323=3),2232.68,AND(B323&gt;65,$S323=4),2579.131)+BB323</f>
        <v>25598.833000000002</v>
      </c>
      <c r="BB323">
        <f t="shared" ref="BB323:BB386" si="404">_xlfn.IFS(AND(C323&lt;20,$S323=0),3656.976,AND(C323&lt;20,$S323=1),2810.098,AND(C323&lt;20,$S323=2),2502.098,AND(C323&lt;20,$S323=3),2194.186,AND(C323&lt;20,$S323=4),1963.219,AND(C323&lt;25,$S323=0),4118.91,AND(C323&lt;25,$S323=1),3079.559,AND(C323&lt;25,$S323=2),2733.109,AND(C323&lt;25,$S323=3),2425.153,AND(C323&lt;25,$S323=4),2232.68,C323&lt;35,2849.449,AND(C323&lt;45,$S323=0),2656.12,AND(C323&lt;45,$S323=1),3464.504,AND(C323&lt;45,$S323=2),3810.954,AND(C323&lt;45,$S323=3),4157.405,AND(C323&lt;45,$S323=4),4311.383,AND(C323&lt;55,$S342=0),1462.791,AND(C323&lt;55,$S323=1),3233.537,AND(C323&lt;55,$S323=2),3002.537,AND(C323&lt;55,$S323=3),3272.031,AND(C323&lt;55,$S323=4),3579.987,AND(C323&lt;66,$S323=0),346.4504,AND(C323&lt;66,$S323=1),1655.263,AND(C323&lt;66,$S323=2),2232.68,AND(C323&lt;66,$S323=3),2579.131,AND(C323&lt;66,$S323=4),2887.087,AND(C323&gt;65,$S323=0),38.49449,AND(C323&gt;65,$S323=1),808.3842,AND(C323&gt;65,$S323=2),1809.241,AND(C323&gt;65,$S323=3),2232.68,AND(C323&gt;65,$S323=4),2579.131)+BC323</f>
        <v>23019.702000000001</v>
      </c>
      <c r="BC323">
        <f t="shared" ref="BC323:BC386" si="405">_xlfn.IFS(AND(D323&lt;20,$S323=0),3656.976,AND(D323&lt;20,$S323=1),2810.098,AND(D323&lt;20,$S323=2),2502.098,AND(D323&lt;20,$S323=3),2194.186,AND(D323&lt;20,$S323=4),1963.219,AND(D323&lt;25,$S323=0),4118.91,AND(D323&lt;25,$S323=1),3079.559,AND(D323&lt;25,$S323=2),2733.109,AND(D323&lt;25,$S323=3),2425.153,AND(D323&lt;25,$S323=4),2232.68,D323&lt;35,2849.449,AND(D323&lt;45,$S323=0),2656.12,AND(D323&lt;45,$S323=1),3464.504,AND(D323&lt;45,$S323=2),3810.954,AND(D323&lt;45,$S323=3),4157.405,AND(D323&lt;45,$S323=4),4311.383,AND(D323&lt;55,$S342=0),1462.791,AND(D323&lt;55,$S323=1),3233.537,AND(D323&lt;55,$S323=2),3002.537,AND(D323&lt;55,$S323=3),3272.031,AND(D323&lt;55,$S323=4),3579.987,AND(D323&lt;66,$S323=0),346.4504,AND(D323&lt;66,$S323=1),1655.263,AND(D323&lt;66,$S323=2),2232.68,AND(D323&lt;66,$S323=3),2579.131,AND(D323&lt;66,$S323=4),2887.087,AND(D323&gt;65,$S323=0),38.49449,AND(D323&gt;65,$S323=1),808.3842,AND(D323&gt;65,$S323=2),1809.241,AND(D323&gt;65,$S323=3),2232.68,AND(D323&gt;65,$S323=4),2579.131)+BD323</f>
        <v>20440.571</v>
      </c>
      <c r="BD323">
        <f t="shared" ref="BD323:BD386" si="406">_xlfn.IFS(AND(E323&lt;20,$S323=0),3656.976,AND(E323&lt;20,$S323=1),2810.098,AND(E323&lt;20,$S323=2),2502.098,AND(E323&lt;20,$S323=3),2194.186,AND(E323&lt;20,$S323=4),1963.219,AND(E323&lt;25,$S323=0),4118.91,AND(E323&lt;25,$S323=1),3079.559,AND(E323&lt;25,$S323=2),2733.109,AND(E323&lt;25,$S323=3),2425.153,AND(E323&lt;25,$S323=4),2232.68,E323&lt;35,2849.449,AND(E323&lt;45,$S323=0),2656.12,AND(E323&lt;45,$S323=1),3464.504,AND(E323&lt;45,$S323=2),3810.954,AND(E323&lt;45,$S323=3),4157.405,AND(E323&lt;45,$S323=4),4311.383,AND(E323&lt;55,$S342=0),1462.791,AND(E323&lt;55,$S323=1),3233.537,AND(E323&lt;55,$S323=2),3002.537,AND(E323&lt;55,$S323=3),3272.031,AND(E323&lt;55,$S323=4),3579.987,AND(E323&lt;66,$S323=0),346.4504,AND(E323&lt;66,$S323=1),1655.263,AND(E323&lt;66,$S323=2),2232.68,AND(E323&lt;66,$S323=3),2579.131,AND(E323&lt;66,$S323=4),2887.087,AND(E323&gt;65,$S323=0),38.49449,AND(E323&gt;65,$S323=1),808.3842,AND(E323&gt;65,$S323=2),1809.241,AND(E323&gt;65,$S323=3),2232.68,AND(E323&gt;65,$S323=4),2579.131)+BE323</f>
        <v>17861.439999999999</v>
      </c>
      <c r="BE323">
        <f t="shared" ref="BE323:BE386" si="407">_xlfn.IFS(AND(F323&lt;20,$S323=0),3656.976,AND(F323&lt;20,$S323=1),2810.098,AND(F323&lt;20,$S323=2),2502.098,AND(F323&lt;20,$S323=3),2194.186,AND(F323&lt;20,$S323=4),1963.219,AND(F323&lt;25,$S323=0),4118.91,AND(F323&lt;25,$S323=1),3079.559,AND(F323&lt;25,$S323=2),2733.109,AND(F323&lt;25,$S323=3),2425.153,AND(F323&lt;25,$S323=4),2232.68,F323&lt;35,2849.449,AND(F323&lt;45,$S323=0),2656.12,AND(F323&lt;45,$S323=1),3464.504,AND(F323&lt;45,$S323=2),3810.954,AND(F323&lt;45,$S323=3),4157.405,AND(F323&lt;45,$S323=4),4311.383,AND(F323&lt;55,$S342=0),1462.791,AND(F323&lt;55,$S323=1),3233.537,AND(F323&lt;55,$S323=2),3002.537,AND(F323&lt;55,$S323=3),3272.031,AND(F323&lt;55,$S323=4),3579.987,AND(F323&lt;66,$S323=0),346.4504,AND(F323&lt;66,$S323=1),1655.263,AND(F323&lt;66,$S323=2),2232.68,AND(F323&lt;66,$S323=3),2579.131,AND(F323&lt;66,$S323=4),2887.087,AND(F323&gt;65,$S323=0),38.49449,AND(F323&gt;65,$S323=1),808.3842,AND(F323&gt;65,$S323=2),1809.241,AND(F323&gt;65,$S323=3),2232.68,AND(F323&gt;65,$S323=4),2579.131)+BF323</f>
        <v>15628.76</v>
      </c>
      <c r="BF323">
        <f t="shared" ref="BF323:BF386" si="408">_xlfn.IFS(AND(G323&lt;20,$S323=0),3656.976,AND(G323&lt;20,$S323=1),2810.098,AND(G323&lt;20,$S323=2),2502.098,AND(G323&lt;20,$S323=3),2194.186,AND(G323&lt;20,$S323=4),1963.219,AND(G323&lt;25,$S323=0),4118.91,AND(G323&lt;25,$S323=1),3079.559,AND(G323&lt;25,$S323=2),2733.109,AND(G323&lt;25,$S323=3),2425.153,AND(G323&lt;25,$S323=4),2232.68,G323&lt;35,2849.449,AND(G323&lt;45,$S323=0),2656.12,AND(G323&lt;45,$S323=1),3464.504,AND(G323&lt;45,$S323=2),3810.954,AND(G323&lt;45,$S323=3),4157.405,AND(G323&lt;45,$S323=4),4311.383,AND(G323&lt;55,$S342=0),1462.791,AND(G323&lt;55,$S323=1),3233.537,AND(G323&lt;55,$S323=2),3002.537,AND(G323&lt;55,$S323=3),3272.031,AND(G323&lt;55,$S323=4),3579.987,AND(G323&lt;66,$S323=0),346.4504,AND(G323&lt;66,$S323=1),1655.263,AND(G323&lt;66,$S323=2),2232.68,AND(G323&lt;66,$S323=3),2579.131,AND(G323&lt;66,$S323=4),2887.087,AND(G323&gt;65,$S323=0),38.49449,AND(G323&gt;65,$S323=1),808.3842,AND(G323&gt;65,$S323=2),1809.241,AND(G323&gt;65,$S323=3),2232.68,AND(G323&gt;65,$S323=4),2579.131)+BG323</f>
        <v>13396.08</v>
      </c>
      <c r="BG323">
        <f t="shared" ref="BG323:BG386" si="409">_xlfn.IFS(AND(H323&lt;20,$S323=0),3656.976,AND(H323&lt;20,$S323=1),2810.098,AND(H323&lt;20,$S323=2),2502.098,AND(H323&lt;20,$S323=3),2194.186,AND(H323&lt;20,$S323=4),1963.219,AND(H323&lt;25,$S323=0),4118.91,AND(H323&lt;25,$S323=1),3079.559,AND(H323&lt;25,$S323=2),2733.109,AND(H323&lt;25,$S323=3),2425.153,AND(H323&lt;25,$S323=4),2232.68,H323&lt;35,2849.449,AND(H323&lt;45,$S323=0),2656.12,AND(H323&lt;45,$S323=1),3464.504,AND(H323&lt;45,$S323=2),3810.954,AND(H323&lt;45,$S323=3),4157.405,AND(H323&lt;45,$S323=4),4311.383,AND(H323&lt;55,$S342=0),1462.791,AND(H323&lt;55,$S323=1),3233.537,AND(H323&lt;55,$S323=2),3002.537,AND(H323&lt;55,$S323=3),3272.031,AND(H323&lt;55,$S323=4),3579.987,AND(H323&lt;66,$S323=0),346.4504,AND(H323&lt;66,$S323=1),1655.263,AND(H323&lt;66,$S323=2),2232.68,AND(H323&lt;66,$S323=3),2579.131,AND(H323&lt;66,$S323=4),2887.087,AND(H323&gt;65,$S323=0),38.49449,AND(H323&gt;65,$S323=1),808.3842,AND(H323&gt;65,$S323=2),1809.241,AND(H323&gt;65,$S323=3),2232.68,AND(H323&gt;65,$S323=4),2579.131)+BH323</f>
        <v>11163.4</v>
      </c>
      <c r="BH323">
        <f t="shared" ref="BH323:BH386" si="410">_xlfn.IFS(AND(I323&lt;20,$S323=0),3656.976,AND(I323&lt;20,$S323=1),2810.098,AND(I323&lt;20,$S323=2),2502.098,AND(I323&lt;20,$S323=3),2194.186,AND(I323&lt;20,$S323=4),1963.219,AND(I323&lt;25,$S323=0),4118.91,AND(I323&lt;25,$S323=1),3079.559,AND(I323&lt;25,$S323=2),2733.109,AND(I323&lt;25,$S323=3),2425.153,AND(I323&lt;25,$S323=4),2232.68,I323&lt;35,2849.449,AND(I323&lt;45,$S323=0),2656.12,AND(I323&lt;45,$S323=1),3464.504,AND(I323&lt;45,$S323=2),3810.954,AND(I323&lt;45,$S323=3),4157.405,AND(I323&lt;45,$S323=4),4311.383,AND(I323&lt;55,$S342=0),1462.791,AND(I323&lt;55,$S323=1),3233.537,AND(I323&lt;55,$S323=2),3002.537,AND(I323&lt;55,$S323=3),3272.031,AND(I323&lt;55,$S323=4),3579.987,AND(I323&lt;66,$S323=0),346.4504,AND(I323&lt;66,$S323=1),1655.263,AND(I323&lt;66,$S323=2),2232.68,AND(I323&lt;66,$S323=3),2579.131,AND(I323&lt;66,$S323=4),2887.087,AND(I323&gt;65,$S323=0),38.49449,AND(I323&gt;65,$S323=1),808.3842,AND(I323&gt;65,$S323=2),1809.241,AND(I323&gt;65,$S323=3),2232.68,AND(I323&gt;65,$S323=4),2579.131)+BI323</f>
        <v>8930.7199999999993</v>
      </c>
      <c r="BI323">
        <f t="shared" ref="BI323:BI386" si="411">_xlfn.IFS(AND(J323&lt;20,$S323=0),3656.976,AND(J323&lt;20,$S323=1),2810.098,AND(J323&lt;20,$S323=2),2502.098,AND(J323&lt;20,$S323=3),2194.186,AND(J323&lt;20,$S323=4),1963.219,AND(J323&lt;25,$S323=0),4118.91,AND(J323&lt;25,$S323=1),3079.559,AND(J323&lt;25,$S323=2),2733.109,AND(J323&lt;25,$S323=3),2425.153,AND(J323&lt;25,$S323=4),2232.68,J323&lt;35,2849.449,AND(J323&lt;45,$S323=0),2656.12,AND(J323&lt;45,$S323=1),3464.504,AND(J323&lt;45,$S323=2),3810.954,AND(J323&lt;45,$S323=3),4157.405,AND(J323&lt;45,$S323=4),4311.383,AND(J323&lt;55,$S342=0),1462.791,AND(J323&lt;55,$S323=1),3233.537,AND(J323&lt;55,$S323=2),3002.537,AND(J323&lt;55,$S323=3),3272.031,AND(J323&lt;55,$S323=4),3579.987,AND(J323&lt;66,$S323=0),346.4504,AND(J323&lt;66,$S323=1),1655.263,AND(J323&lt;66,$S323=2),2232.68,AND(J323&lt;66,$S323=3),2579.131,AND(J323&lt;66,$S323=4),2887.087,AND(J323&gt;65,$S323=0),38.49449,AND(J323&gt;65,$S323=1),808.3842,AND(J323&gt;65,$S323=2),1809.241,AND(J323&gt;65,$S323=3),2232.68,AND(J323&gt;65,$S323=4),2579.131)+BJ323</f>
        <v>6698.0399999999991</v>
      </c>
      <c r="BJ323">
        <f t="shared" ref="BJ323:BJ386" si="412">_xlfn.IFS(AND(K323&lt;20,$S323=0),3656.976,AND(K323&lt;20,$S323=1),2810.098,AND(K323&lt;20,$S323=2),2502.098,AND(K323&lt;20,$S323=3),2194.186,AND(K323&lt;20,$S323=4),1963.219,AND(K323&lt;25,$S323=0),4118.91,AND(K323&lt;25,$S323=1),3079.559,AND(K323&lt;25,$S323=2),2733.109,AND(K323&lt;25,$S323=3),2425.153,AND(K323&lt;25,$S323=4),2232.68,K323&lt;35,2849.449,AND(K323&lt;45,$S323=0),2656.12,AND(K323&lt;45,$S323=1),3464.504,AND(K323&lt;45,$S323=2),3810.954,AND(K323&lt;45,$S323=3),4157.405,AND(K323&lt;45,$S323=4),4311.383,AND(K323&lt;55,$S342=0),1462.791,AND(K323&lt;55,$S323=1),3233.537,AND(K323&lt;55,$S323=2),3002.537,AND(K323&lt;55,$S323=3),3272.031,AND(K323&lt;55,$S323=4),3579.987,AND(K323&lt;66,$S323=0),346.4504,AND(K323&lt;66,$S323=1),1655.263,AND(K323&lt;66,$S323=2),2232.68,AND(K323&lt;66,$S323=3),2579.131,AND(K323&lt;66,$S323=4),2887.087,AND(K323&gt;65,$S323=0),38.49449,AND(K323&gt;65,$S323=1),808.3842,AND(K323&gt;65,$S323=2),1809.241,AND(K323&gt;65,$S323=3),2232.68,AND(K323&gt;65,$S323=4),2579.131)+BK323</f>
        <v>4465.3599999999997</v>
      </c>
      <c r="BK323">
        <f t="shared" ref="BK323:BK386" si="413">_xlfn.IFS(AND(L323&lt;20,$S323=0),3656.976,AND(L323&lt;20,$S323=1),2810.098,AND(L323&lt;20,$S323=2),2502.098,AND(L323&lt;20,$S323=3),2194.186,AND(L323&lt;20,$S323=4),1963.219,AND(L323&lt;25,$S323=0),4118.91,AND(L323&lt;25,$S323=1),3079.559,AND(L323&lt;25,$S323=2),2733.109,AND(L323&lt;25,$S323=3),2425.153,AND(L323&lt;25,$S323=4),2232.68,L323&lt;35,2849.449,AND(L323&lt;45,$S323=0),2656.12,AND(L323&lt;45,$S323=1),3464.504,AND(L323&lt;45,$S323=2),3810.954,AND(L323&lt;45,$S323=3),4157.405,AND(L323&lt;45,$S323=4),4311.383,AND(L323&lt;55,$S342=0),1462.791,AND(L323&lt;55,$S323=1),3233.537,AND(L323&lt;55,$S323=2),3002.537,AND(L323&lt;55,$S323=3),3272.031,AND(L323&lt;55,$S323=4),3579.987,AND(L323&lt;66,$S323=0),346.4504,AND(L323&lt;66,$S323=1),1655.263,AND(L323&lt;66,$S323=2),2232.68,AND(L323&lt;66,$S323=3),2579.131,AND(L323&lt;66,$S323=4),2887.087,AND(L323&gt;65,$S323=0),38.49449,AND(L323&gt;65,$S323=1),808.3842,AND(L323&gt;65,$S323=2),1809.241,AND(L323&gt;65,$S323=3),2232.68,AND(L323&gt;65,$S323=4),2579.131)</f>
        <v>2232.6799999999998</v>
      </c>
      <c r="BL323">
        <f t="shared" ref="BL323:BL386" si="414">(U323/11)*SUM(BA323:BJ323)/11</f>
        <v>557.45384124413511</v>
      </c>
      <c r="BM323">
        <f t="shared" ref="BM323:BM386" si="415">IF($Q323=1,_xlfn.IFS(AND(A323&lt;20,$S323=0),7909.033,AND(A323&lt;25,$S323=0),8155.274,AND(A323&lt;35,$S323=0),5411.444,AND(A323&lt;45,$S323=0),5372.643,AND(A323&lt;55,$S323=0),3960.303,AND(A323&lt;60,$S323=0),949.0013,AND(A323&lt;65,$S323=0),701.2915,AND(A323=65,$S323=0),293.6025,AND(A323&lt;70,$S323=0),40.25755,AND(A323&gt;69,$S323=0),21.91042,AND(A323&lt;20,$S323=1),6077.467,AND(A323&lt;25,$S323=1),6097.401,AND(A323&lt;35,$S323=1),5411.444,AND(A323&lt;45,$S323=1),7007.796,AND(A323&lt;55,$S323=1),8754.354,AND(A323&lt;60,$S323=1),4534.118,AND(A323&lt;65,$S323=1),3350.615,AND(A323=65,$S323=1),1402.767,AND(A323&lt;70,$S323=1),845.4085,AND(A323&gt;69,$S323=1),460.1188,AND(A323&lt;20,$S323=2),5411.444,AND(A323&lt;25,$S323=2),5411.444,AND(A323&lt;35,$S323=2),5411.444,AND(A323&lt;45,$S323=2),7708.575,AND(A323&lt;55,$S323=2),8129.043,AND(A323&lt;60,$S323=2),6115.786,AND(A323&lt;65,$S323=2),4519.434,AND(A323=65,$S323=2),1892.105,AND(A323&lt;70,$S323=2),1892.105,AND(A323&gt;69,$S323=2),1029.79,AND(A323&lt;20,$S323=3),4745.42,AND(A323&lt;25,$S323=3),4801.703,AND(A323&lt;35,$S323=3),5411.444,AND(A323&lt;45,$S323=3),8409.355,AND(A323&lt;55,$S323=3),8858.572,AND(A323&lt;60,$S323=3),7064.788,AND(A323&lt;65,$S323=3),5220.726,AND(A323=65,$S323=3),2185.707,AND(A323&lt;70,$S323=3),2334.938,AND(A323&gt;69,$S323=3),1270.804,AND(A323&lt;20,$S323=4),4245.902,AND(A323&lt;25,$S323=4),4420.616,AND(A323&lt;35,$S323=4),5411.444,AND(A323&lt;45,$S323=4),8720.812,AND(A323&lt;55,$S323=4),9692.32,AND(A323&lt;60,$S323=4),7908.345,AND(A323&lt;65,$S323=4),5844.096,AND(A323=65,$S323=4),2446.687,AND(A323&lt;70,$S323=4),2697.256,AND(A323&gt;69,$S323=4),1467.998),_xlfn.IFS(AND(A323&lt;20,$S323=0),4942.278,AND(A323&lt;25,$S323=0),5096.151,AND(A323&lt;35,$S323=0),3381.558,AND(A323&lt;45,$S323=0),3560.514,AND(A323&lt;55,$S323=0),2443.074,AND(A323&lt;60,$S323=0),626.8311,AND(A323&lt;65,$S323=0),371.4828,AND(A323=65,$S323=0),156.4774,AND(A323&lt;70,$S323=0),21.45553,AND(A323&gt;69,$S323=0),16.35068,AND(A323&lt;20,$S323=1),3797.75,AND(A323&lt;25,$S323=1),3810.207,AND(A323&lt;35,$S323=1),3381.558,AND(A323&lt;45,$S323=1),4644.149,AND(A323&lt;55,$S323=1),5400.48,AND(A323&lt;60,$S323=1),2994.86,AND(A323&lt;65,$S323=1),2108.114,AND(A323=65,$S323=1),764.6143,AND(A323&lt;70,$S323=1),450.5661,AND(A323&gt;69,$S323=1),343.3646,AND(A323&lt;20,$S323=2),3381.558,AND(A323&lt;25,$S323=2),3381.558,AND(A323&lt;35,$S323=2),3381.558,AND(A323&lt;45,$S323=2),5108.564,AND(A323&lt;55,$S323=2),5014.731,AND(A323&lt;60,$S323=2),4039.578,AND(A323&lt;65,$S323=2),2843.502,AND(A323=65,$S323=2),1008.41,AND(A323&lt;70,$S323=2),1008.41,AND(A323&gt;69,$S323=2),768.482,AND(A323&lt;20,$S323=3),2965.367,AND(A323&lt;25,$S323=3),3000.538,AND(A323&lt;35,$S323=3),3381.558,AND(A323&lt;45,$S323=3),5572.979,AND(A323&lt;55,$S323=3),5464.771,AND(A323&lt;60,$S323=3),4666.41,AND(A323&lt;65,$S323=3),3284.735,AND(A323=65,$S323=3),1164.887,AND(A323&lt;70,$S323=3),1244.421,AND(A323&gt;69,$S323=3),948.3395,AND(A323&lt;20,$S323=4),2653.223,AND(A323&lt;25,$S323=4),2762.4,AND(A323&lt;35,$S323=4),3381.558,AND(A323&lt;45,$S323=4),5779.386,AND(A323&lt;55,$S323=4),5979.102,AND(A323&lt;60,$S323=4),5223.593,AND(A323&lt;65,$S323=4),3676.942,AND(A323=65,$S323=4),1303.978,AND(A323&lt;70,$S323=4),1437.521,AND(A323&gt;69,$S323=4),1095.496))+BN323</f>
        <v>18522.426500000001</v>
      </c>
      <c r="BN323">
        <f t="shared" ref="BN323:BN386" si="416">IF($Q323=1,_xlfn.IFS(AND(B323&lt;20,$S323=0),7909.033,AND(B323&lt;25,$S323=0),8155.274,AND(B323&lt;35,$S323=0),5411.444,AND(B323&lt;45,$S323=0),5372.643,AND(B323&lt;55,$S323=0),3960.303,AND(B323&lt;60,$S323=0),949.0013,AND(B323&lt;65,$S323=0),701.2915,AND(B323=65,$S323=0),293.6025,AND(B323&lt;70,$S323=0),40.25755,AND(B323&gt;69,$S323=0),21.91042,AND(B323&lt;20,$S323=1),6077.467,AND(B323&lt;25,$S323=1),6097.401,AND(B323&lt;35,$S323=1),5411.444,AND(B323&lt;45,$S323=1),7007.796,AND(B323&lt;55,$S323=1),8754.354,AND(B323&lt;60,$S323=1),4534.118,AND(B323&lt;65,$S323=1),3350.615,AND(B323=65,$S323=1),1402.767,AND(B323&lt;70,$S323=1),845.4085,AND(B323&gt;69,$S323=1),460.1188,AND(B323&lt;20,$S323=2),5411.444,AND(B323&lt;25,$S323=2),5411.444,AND(B323&lt;35,$S323=2),5411.444,AND(B323&lt;45,$S323=2),7708.575,AND(B323&lt;55,$S323=2),8129.043,AND(B323&lt;60,$S323=2),6115.786,AND(B323&lt;65,$S323=2),4519.434,AND(B323=65,$S323=2),1892.105,AND(B323&lt;70,$S323=2),1892.105,AND(B323&gt;69,$S323=2),1029.79,AND(B323&lt;20,$S323=3),4745.42,AND(B323&lt;25,$S323=3),4801.703,AND(B323&lt;35,$S323=3),5411.444,AND(B323&lt;45,$S323=3),8409.355,AND(B323&lt;55,$S323=3),8858.572,AND(B323&lt;60,$S323=3),7064.788,AND(B323&lt;65,$S323=3),5220.726,AND(B323=65,$S323=3),2185.707,AND(B323&lt;70,$S323=3),2334.938,AND(B323&gt;69,$S323=3),1270.804,AND(B323&lt;20,$S323=4),4245.902,AND(B323&lt;25,$S323=4),4420.616,AND(B323&lt;35,$S323=4),5411.444,AND(B323&lt;45,$S323=4),8720.812,AND(B323&lt;55,$S323=4),9692.32,AND(B323&lt;60,$S323=4),7908.345,AND(B323&lt;65,$S323=4),5844.096,AND(B323=65,$S323=4),2446.687,AND(B323&lt;70,$S323=4),2697.256,AND(B323&gt;69,$S323=4),1467.998),_xlfn.IFS(AND(B323&lt;20,$S323=0),4942.278,AND(B323&lt;25,$S323=0),5096.151,AND(B323&lt;35,$S323=0),3381.558,AND(B323&lt;45,$S323=0),3560.514,AND(B323&lt;55,$S323=0),2443.074,AND(B323&lt;60,$S323=0),626.8311,AND(B323&lt;65,$S323=0),371.4828,AND(B323=65,$S323=0),156.4774,AND(B323&lt;70,$S323=0),21.45553,AND(B323&gt;69,$S323=0),16.35068,AND(B323&lt;20,$S323=1),3797.75,AND(B323&lt;25,$S323=1),3810.207,AND(B323&lt;35,$S323=1),3381.558,AND(B323&lt;45,$S323=1),4644.149,AND(B323&lt;55,$S323=1),5400.48,AND(B323&lt;60,$S323=1),2994.86,AND(B323&lt;65,$S323=1),2108.114,AND(B323=65,$S323=1),764.6143,AND(B323&lt;70,$S323=1),450.5661,AND(B323&gt;69,$S323=1),343.3646,AND(B323&lt;20,$S323=2),3381.558,AND(B323&lt;25,$S323=2),3381.558,AND(B323&lt;35,$S323=2),3381.558,AND(B323&lt;45,$S323=2),5108.564,AND(B323&lt;55,$S323=2),5014.731,AND(B323&lt;60,$S323=2),4039.578,AND(B323&lt;65,$S323=2),2843.502,AND(B323=65,$S323=2),1008.41,AND(B323&lt;70,$S323=2),1008.41,AND(B323&gt;69,$S323=2),768.482,AND(B323&lt;20,$S323=3),2965.367,AND(B323&lt;25,$S323=3),3000.538,AND(B323&lt;35,$S323=3),3381.558,AND(B323&lt;45,$S323=3),5572.979,AND(B323&lt;55,$S323=3),5464.771,AND(B323&lt;60,$S323=3),4666.41,AND(B323&lt;65,$S323=3),3284.735,AND(B323=65,$S323=3),1164.887,AND(B323&lt;70,$S323=3),1244.421,AND(B323&gt;69,$S323=3),948.3395,AND(B323&lt;20,$S323=4),2653.223,AND(B323&lt;25,$S323=4),2762.4,AND(B323&lt;35,$S323=4),3381.558,AND(B323&lt;45,$S323=4),5779.386,AND(B323&lt;55,$S323=4),5979.102,AND(B323&lt;60,$S323=4),5223.593,AND(B323&lt;65,$S323=4),3676.942,AND(B323=65,$S323=4),1303.978,AND(B323&lt;70,$S323=4),1437.521,AND(B323&gt;69,$S323=4),1095.496))+BO323</f>
        <v>15557.059500000003</v>
      </c>
      <c r="BO323">
        <f t="shared" ref="BO323:BO386" si="417">IF($Q323=1,_xlfn.IFS(AND(C323&lt;20,$S323=0),7909.033,AND(C323&lt;25,$S323=0),8155.274,AND(C323&lt;35,$S323=0),5411.444,AND(C323&lt;45,$S323=0),5372.643,AND(C323&lt;55,$S323=0),3960.303,AND(C323&lt;60,$S323=0),949.0013,AND(C323&lt;65,$S323=0),701.2915,AND(C323=65,$S323=0),293.6025,AND(C323&lt;70,$S323=0),40.25755,AND(C323&gt;69,$S323=0),21.91042,AND(C323&lt;20,$S323=1),6077.467,AND(C323&lt;25,$S323=1),6097.401,AND(C323&lt;35,$S323=1),5411.444,AND(C323&lt;45,$S323=1),7007.796,AND(C323&lt;55,$S323=1),8754.354,AND(C323&lt;60,$S323=1),4534.118,AND(C323&lt;65,$S323=1),3350.615,AND(C323=65,$S323=1),1402.767,AND(C323&lt;70,$S323=1),845.4085,AND(C323&gt;69,$S323=1),460.1188,AND(C323&lt;20,$S323=2),5411.444,AND(C323&lt;25,$S323=2),5411.444,AND(C323&lt;35,$S323=2),5411.444,AND(C323&lt;45,$S323=2),7708.575,AND(C323&lt;55,$S323=2),8129.043,AND(C323&lt;60,$S323=2),6115.786,AND(C323&lt;65,$S323=2),4519.434,AND(C323=65,$S323=2),1892.105,AND(C323&lt;70,$S323=2),1892.105,AND(C323&gt;69,$S323=2),1029.79,AND(C323&lt;20,$S323=3),4745.42,AND(C323&lt;25,$S323=3),4801.703,AND(C323&lt;35,$S323=3),5411.444,AND(C323&lt;45,$S323=3),8409.355,AND(C323&lt;55,$S323=3),8858.572,AND(C323&lt;60,$S323=3),7064.788,AND(C323&lt;65,$S323=3),5220.726,AND(C323=65,$S323=3),2185.707,AND(C323&lt;70,$S323=3),2334.938,AND(C323&gt;69,$S323=3),1270.804,AND(C323&lt;20,$S323=4),4245.902,AND(C323&lt;25,$S323=4),4420.616,AND(C323&lt;35,$S323=4),5411.444,AND(C323&lt;45,$S323=4),8720.812,AND(C323&lt;55,$S323=4),9692.32,AND(C323&lt;60,$S323=4),7908.345,AND(C323&lt;65,$S323=4),5844.096,AND(C323=65,$S323=4),2446.687,AND(C323&lt;70,$S323=4),2697.256,AND(C323&gt;69,$S323=4),1467.998),_xlfn.IFS(AND(C323&lt;20,$S323=0),4942.278,AND(C323&lt;25,$S323=0),5096.151,AND(C323&lt;35,$S323=0),3381.558,AND(C323&lt;45,$S323=0),3560.514,AND(C323&lt;55,$S323=0),2443.074,AND(C323&lt;60,$S323=0),626.8311,AND(C323&lt;65,$S323=0),371.4828,AND(C323=65,$S323=0),156.4774,AND(C323&lt;70,$S323=0),21.45553,AND(C323&gt;69,$S323=0),16.35068,AND(C323&lt;20,$S323=1),3797.75,AND(C323&lt;25,$S323=1),3810.207,AND(C323&lt;35,$S323=1),3381.558,AND(C323&lt;45,$S323=1),4644.149,AND(C323&lt;55,$S323=1),5400.48,AND(C323&lt;60,$S323=1),2994.86,AND(C323&lt;65,$S323=1),2108.114,AND(C323=65,$S323=1),764.6143,AND(C323&lt;70,$S323=1),450.5661,AND(C323&gt;69,$S323=1),343.3646,AND(C323&lt;20,$S323=2),3381.558,AND(C323&lt;25,$S323=2),3381.558,AND(C323&lt;35,$S323=2),3381.558,AND(C323&lt;45,$S323=2),5108.564,AND(C323&lt;55,$S323=2),5014.731,AND(C323&lt;60,$S323=2),4039.578,AND(C323&lt;65,$S323=2),2843.502,AND(C323=65,$S323=2),1008.41,AND(C323&lt;70,$S323=2),1008.41,AND(C323&gt;69,$S323=2),768.482,AND(C323&lt;20,$S323=3),2965.367,AND(C323&lt;25,$S323=3),3000.538,AND(C323&lt;35,$S323=3),3381.558,AND(C323&lt;45,$S323=3),5572.979,AND(C323&lt;55,$S323=3),5464.771,AND(C323&lt;60,$S323=3),4666.41,AND(C323&lt;65,$S323=3),3284.735,AND(C323=65,$S323=3),1164.887,AND(C323&lt;70,$S323=3),1244.421,AND(C323&gt;69,$S323=3),948.3395,AND(C323&lt;20,$S323=4),2653.223,AND(C323&lt;25,$S323=4),2762.4,AND(C323&lt;35,$S323=4),3381.558,AND(C323&lt;45,$S323=4),5779.386,AND(C323&lt;55,$S323=4),5979.102,AND(C323&lt;60,$S323=4),5223.593,AND(C323&lt;65,$S323=4),3676.942,AND(C323=65,$S323=4),1303.978,AND(C323&lt;70,$S323=4),1437.521,AND(C323&gt;69,$S323=4),1095.496))+BP323</f>
        <v>12272.324500000002</v>
      </c>
      <c r="BP323">
        <f t="shared" ref="BP323:BP386" si="418">IF($Q323=1,_xlfn.IFS(AND(D323&lt;20,$S323=0),7909.033,AND(D323&lt;25,$S323=0),8155.274,AND(D323&lt;35,$S323=0),5411.444,AND(D323&lt;45,$S323=0),5372.643,AND(D323&lt;55,$S323=0),3960.303,AND(D323&lt;60,$S323=0),949.0013,AND(D323&lt;65,$S323=0),701.2915,AND(D323=65,$S323=0),293.6025,AND(D323&lt;70,$S323=0),40.25755,AND(D323&gt;69,$S323=0),21.91042,AND(D323&lt;20,$S323=1),6077.467,AND(D323&lt;25,$S323=1),6097.401,AND(D323&lt;35,$S323=1),5411.444,AND(D323&lt;45,$S323=1),7007.796,AND(D323&lt;55,$S323=1),8754.354,AND(D323&lt;60,$S323=1),4534.118,AND(D323&lt;65,$S323=1),3350.615,AND(D323=65,$S323=1),1402.767,AND(D323&lt;70,$S323=1),845.4085,AND(D323&gt;69,$S323=1),460.1188,AND(D323&lt;20,$S323=2),5411.444,AND(D323&lt;25,$S323=2),5411.444,AND(D323&lt;35,$S323=2),5411.444,AND(D323&lt;45,$S323=2),7708.575,AND(D323&lt;55,$S323=2),8129.043,AND(D323&lt;60,$S323=2),6115.786,AND(D323&lt;65,$S323=2),4519.434,AND(D323=65,$S323=2),1892.105,AND(D323&lt;70,$S323=2),1892.105,AND(D323&gt;69,$S323=2),1029.79,AND(D323&lt;20,$S323=3),4745.42,AND(D323&lt;25,$S323=3),4801.703,AND(D323&lt;35,$S323=3),5411.444,AND(D323&lt;45,$S323=3),8409.355,AND(D323&lt;55,$S323=3),8858.572,AND(D323&lt;60,$S323=3),7064.788,AND(D323&lt;65,$S323=3),5220.726,AND(D323=65,$S323=3),2185.707,AND(D323&lt;70,$S323=3),2334.938,AND(D323&gt;69,$S323=3),1270.804,AND(D323&lt;20,$S323=4),4245.902,AND(D323&lt;25,$S323=4),4420.616,AND(D323&lt;35,$S323=4),5411.444,AND(D323&lt;45,$S323=4),8720.812,AND(D323&lt;55,$S323=4),9692.32,AND(D323&lt;60,$S323=4),7908.345,AND(D323&lt;65,$S323=4),5844.096,AND(D323=65,$S323=4),2446.687,AND(D323&lt;70,$S323=4),2697.256,AND(D323&gt;69,$S323=4),1467.998),_xlfn.IFS(AND(D323&lt;20,$S323=0),4942.278,AND(D323&lt;25,$S323=0),5096.151,AND(D323&lt;35,$S323=0),3381.558,AND(D323&lt;45,$S323=0),3560.514,AND(D323&lt;55,$S323=0),2443.074,AND(D323&lt;60,$S323=0),626.8311,AND(D323&lt;65,$S323=0),371.4828,AND(D323=65,$S323=0),156.4774,AND(D323&lt;70,$S323=0),21.45553,AND(D323&gt;69,$S323=0),16.35068,AND(D323&lt;20,$S323=1),3797.75,AND(D323&lt;25,$S323=1),3810.207,AND(D323&lt;35,$S323=1),3381.558,AND(D323&lt;45,$S323=1),4644.149,AND(D323&lt;55,$S323=1),5400.48,AND(D323&lt;60,$S323=1),2994.86,AND(D323&lt;65,$S323=1),2108.114,AND(D323=65,$S323=1),764.6143,AND(D323&lt;70,$S323=1),450.5661,AND(D323&gt;69,$S323=1),343.3646,AND(D323&lt;20,$S323=2),3381.558,AND(D323&lt;25,$S323=2),3381.558,AND(D323&lt;35,$S323=2),3381.558,AND(D323&lt;45,$S323=2),5108.564,AND(D323&lt;55,$S323=2),5014.731,AND(D323&lt;60,$S323=2),4039.578,AND(D323&lt;65,$S323=2),2843.502,AND(D323=65,$S323=2),1008.41,AND(D323&lt;70,$S323=2),1008.41,AND(D323&gt;69,$S323=2),768.482,AND(D323&lt;20,$S323=3),2965.367,AND(D323&lt;25,$S323=3),3000.538,AND(D323&lt;35,$S323=3),3381.558,AND(D323&lt;45,$S323=3),5572.979,AND(D323&lt;55,$S323=3),5464.771,AND(D323&lt;60,$S323=3),4666.41,AND(D323&lt;65,$S323=3),3284.735,AND(D323=65,$S323=3),1164.887,AND(D323&lt;70,$S323=3),1244.421,AND(D323&gt;69,$S323=3),948.3395,AND(D323&lt;20,$S323=4),2653.223,AND(D323&lt;25,$S323=4),2762.4,AND(D323&lt;35,$S323=4),3381.558,AND(D323&lt;45,$S323=4),5779.386,AND(D323&lt;55,$S323=4),5979.102,AND(D323&lt;60,$S323=4),5223.593,AND(D323&lt;65,$S323=4),3676.942,AND(D323=65,$S323=4),1303.978,AND(D323&lt;70,$S323=4),1437.521,AND(D323&gt;69,$S323=4),1095.496))+BQ323</f>
        <v>8987.5895000000019</v>
      </c>
      <c r="BQ323">
        <f t="shared" ref="BQ323:BQ386" si="419">IF($Q323=1,_xlfn.IFS(AND(E323&lt;20,$S323=0),7909.033,AND(E323&lt;25,$S323=0),8155.274,AND(E323&lt;35,$S323=0),5411.444,AND(E323&lt;45,$S323=0),5372.643,AND(E323&lt;55,$S323=0),3960.303,AND(E323&lt;60,$S323=0),949.0013,AND(E323&lt;65,$S323=0),701.2915,AND(E323=65,$S323=0),293.6025,AND(E323&lt;70,$S323=0),40.25755,AND(E323&gt;69,$S323=0),21.91042,AND(E323&lt;20,$S323=1),6077.467,AND(E323&lt;25,$S323=1),6097.401,AND(E323&lt;35,$S323=1),5411.444,AND(E323&lt;45,$S323=1),7007.796,AND(E323&lt;55,$S323=1),8754.354,AND(E323&lt;60,$S323=1),4534.118,AND(E323&lt;65,$S323=1),3350.615,AND(E323=65,$S323=1),1402.767,AND(E323&lt;70,$S323=1),845.4085,AND(E323&gt;69,$S323=1),460.1188,AND(E323&lt;20,$S323=2),5411.444,AND(E323&lt;25,$S323=2),5411.444,AND(E323&lt;35,$S323=2),5411.444,AND(E323&lt;45,$S323=2),7708.575,AND(E323&lt;55,$S323=2),8129.043,AND(E323&lt;60,$S323=2),6115.786,AND(E323&lt;65,$S323=2),4519.434,AND(E323=65,$S323=2),1892.105,AND(E323&lt;70,$S323=2),1892.105,AND(E323&gt;69,$S323=2),1029.79,AND(E323&lt;20,$S323=3),4745.42,AND(E323&lt;25,$S323=3),4801.703,AND(E323&lt;35,$S323=3),5411.444,AND(E323&lt;45,$S323=3),8409.355,AND(E323&lt;55,$S323=3),8858.572,AND(E323&lt;60,$S323=3),7064.788,AND(E323&lt;65,$S323=3),5220.726,AND(E323=65,$S323=3),2185.707,AND(E323&lt;70,$S323=3),2334.938,AND(E323&gt;69,$S323=3),1270.804,AND(E323&lt;20,$S323=4),4245.902,AND(E323&lt;25,$S323=4),4420.616,AND(E323&lt;35,$S323=4),5411.444,AND(E323&lt;45,$S323=4),8720.812,AND(E323&lt;55,$S323=4),9692.32,AND(E323&lt;60,$S323=4),7908.345,AND(E323&lt;65,$S323=4),5844.096,AND(E323=65,$S323=4),2446.687,AND(E323&lt;70,$S323=4),2697.256,AND(E323&gt;69,$S323=4),1467.998),_xlfn.IFS(AND(E323&lt;20,$S323=0),4942.278,AND(E323&lt;25,$S323=0),5096.151,AND(E323&lt;35,$S323=0),3381.558,AND(E323&lt;45,$S323=0),3560.514,AND(E323&lt;55,$S323=0),2443.074,AND(E323&lt;60,$S323=0),626.8311,AND(E323&lt;65,$S323=0),371.4828,AND(E323=65,$S323=0),156.4774,AND(E323&lt;70,$S323=0),21.45553,AND(E323&gt;69,$S323=0),16.35068,AND(E323&lt;20,$S323=1),3797.75,AND(E323&lt;25,$S323=1),3810.207,AND(E323&lt;35,$S323=1),3381.558,AND(E323&lt;45,$S323=1),4644.149,AND(E323&lt;55,$S323=1),5400.48,AND(E323&lt;60,$S323=1),2994.86,AND(E323&lt;65,$S323=1),2108.114,AND(E323=65,$S323=1),764.6143,AND(E323&lt;70,$S323=1),450.5661,AND(E323&gt;69,$S323=1),343.3646,AND(E323&lt;20,$S323=2),3381.558,AND(E323&lt;25,$S323=2),3381.558,AND(E323&lt;35,$S323=2),3381.558,AND(E323&lt;45,$S323=2),5108.564,AND(E323&lt;55,$S323=2),5014.731,AND(E323&lt;60,$S323=2),4039.578,AND(E323&lt;65,$S323=2),2843.502,AND(E323=65,$S323=2),1008.41,AND(E323&lt;70,$S323=2),1008.41,AND(E323&gt;69,$S323=2),768.482,AND(E323&lt;20,$S323=3),2965.367,AND(E323&lt;25,$S323=3),3000.538,AND(E323&lt;35,$S323=3),3381.558,AND(E323&lt;45,$S323=3),5572.979,AND(E323&lt;55,$S323=3),5464.771,AND(E323&lt;60,$S323=3),4666.41,AND(E323&lt;65,$S323=3),3284.735,AND(E323=65,$S323=3),1164.887,AND(E323&lt;70,$S323=3),1244.421,AND(E323&gt;69,$S323=3),948.3395,AND(E323&lt;20,$S323=4),2653.223,AND(E323&lt;25,$S323=4),2762.4,AND(E323&lt;35,$S323=4),3381.558,AND(E323&lt;45,$S323=4),5779.386,AND(E323&lt;55,$S323=4),5979.102,AND(E323&lt;60,$S323=4),5223.593,AND(E323&lt;65,$S323=4),3676.942,AND(E323=65,$S323=4),1303.978,AND(E323&lt;70,$S323=4),1437.521,AND(E323&gt;69,$S323=4),1095.496))+BR323</f>
        <v>7822.7025000000012</v>
      </c>
      <c r="BR323">
        <f t="shared" ref="BR323:BR386" si="420">IF($Q323=1,_xlfn.IFS(AND(F323&lt;20,$S323=0),7909.033,AND(F323&lt;25,$S323=0),8155.274,AND(F323&lt;35,$S323=0),5411.444,AND(F323&lt;45,$S323=0),5372.643,AND(F323&lt;55,$S323=0),3960.303,AND(F323&lt;60,$S323=0),949.0013,AND(F323&lt;65,$S323=0),701.2915,AND(F323=65,$S323=0),293.6025,AND(F323&lt;70,$S323=0),40.25755,AND(F323&gt;69,$S323=0),21.91042,AND(F323&lt;20,$S323=1),6077.467,AND(F323&lt;25,$S323=1),6097.401,AND(F323&lt;35,$S323=1),5411.444,AND(F323&lt;45,$S323=1),7007.796,AND(F323&lt;55,$S323=1),8754.354,AND(F323&lt;60,$S323=1),4534.118,AND(F323&lt;65,$S323=1),3350.615,AND(F323=65,$S323=1),1402.767,AND(F323&lt;70,$S323=1),845.4085,AND(F323&gt;69,$S323=1),460.1188,AND(F323&lt;20,$S323=2),5411.444,AND(F323&lt;25,$S323=2),5411.444,AND(F323&lt;35,$S323=2),5411.444,AND(F323&lt;45,$S323=2),7708.575,AND(F323&lt;55,$S323=2),8129.043,AND(F323&lt;60,$S323=2),6115.786,AND(F323&lt;65,$S323=2),4519.434,AND(F323=65,$S323=2),1892.105,AND(F323&lt;70,$S323=2),1892.105,AND(F323&gt;69,$S323=2),1029.79,AND(F323&lt;20,$S323=3),4745.42,AND(F323&lt;25,$S323=3),4801.703,AND(F323&lt;35,$S323=3),5411.444,AND(F323&lt;45,$S323=3),8409.355,AND(F323&lt;55,$S323=3),8858.572,AND(F323&lt;60,$S323=3),7064.788,AND(F323&lt;65,$S323=3),5220.726,AND(F323=65,$S323=3),2185.707,AND(F323&lt;70,$S323=3),2334.938,AND(F323&gt;69,$S323=3),1270.804,AND(F323&lt;20,$S323=4),4245.902,AND(F323&lt;25,$S323=4),4420.616,AND(F323&lt;35,$S323=4),5411.444,AND(F323&lt;45,$S323=4),8720.812,AND(F323&lt;55,$S323=4),9692.32,AND(F323&lt;60,$S323=4),7908.345,AND(F323&lt;65,$S323=4),5844.096,AND(F323=65,$S323=4),2446.687,AND(F323&lt;70,$S323=4),2697.256,AND(F323&gt;69,$S323=4),1467.998),_xlfn.IFS(AND(F323&lt;20,$S323=0),4942.278,AND(F323&lt;25,$S323=0),5096.151,AND(F323&lt;35,$S323=0),3381.558,AND(F323&lt;45,$S323=0),3560.514,AND(F323&lt;55,$S323=0),2443.074,AND(F323&lt;60,$S323=0),626.8311,AND(F323&lt;65,$S323=0),371.4828,AND(F323=65,$S323=0),156.4774,AND(F323&lt;70,$S323=0),21.45553,AND(F323&gt;69,$S323=0),16.35068,AND(F323&lt;20,$S323=1),3797.75,AND(F323&lt;25,$S323=1),3810.207,AND(F323&lt;35,$S323=1),3381.558,AND(F323&lt;45,$S323=1),4644.149,AND(F323&lt;55,$S323=1),5400.48,AND(F323&lt;60,$S323=1),2994.86,AND(F323&lt;65,$S323=1),2108.114,AND(F323=65,$S323=1),764.6143,AND(F323&lt;70,$S323=1),450.5661,AND(F323&gt;69,$S323=1),343.3646,AND(F323&lt;20,$S323=2),3381.558,AND(F323&lt;25,$S323=2),3381.558,AND(F323&lt;35,$S323=2),3381.558,AND(F323&lt;45,$S323=2),5108.564,AND(F323&lt;55,$S323=2),5014.731,AND(F323&lt;60,$S323=2),4039.578,AND(F323&lt;65,$S323=2),2843.502,AND(F323=65,$S323=2),1008.41,AND(F323&lt;70,$S323=2),1008.41,AND(F323&gt;69,$S323=2),768.482,AND(F323&lt;20,$S323=3),2965.367,AND(F323&lt;25,$S323=3),3000.538,AND(F323&lt;35,$S323=3),3381.558,AND(F323&lt;45,$S323=3),5572.979,AND(F323&lt;55,$S323=3),5464.771,AND(F323&lt;60,$S323=3),4666.41,AND(F323&lt;65,$S323=3),3284.735,AND(F323=65,$S323=3),1164.887,AND(F323&lt;70,$S323=3),1244.421,AND(F323&gt;69,$S323=3),948.3395,AND(F323&lt;20,$S323=4),2653.223,AND(F323&lt;25,$S323=4),2762.4,AND(F323&lt;35,$S323=4),3381.558,AND(F323&lt;45,$S323=4),5779.386,AND(F323&lt;55,$S323=4),5979.102,AND(F323&lt;60,$S323=4),5223.593,AND(F323&lt;65,$S323=4),3676.942,AND(F323=65,$S323=4),1303.978,AND(F323&lt;70,$S323=4),1437.521,AND(F323&gt;69,$S323=4),1095.496))+BS323</f>
        <v>6578.281500000001</v>
      </c>
      <c r="BS323">
        <f t="shared" ref="BS323:BS386" si="421">IF($Q323=1,_xlfn.IFS(AND(G323&lt;20,$S323=0),7909.033,AND(G323&lt;25,$S323=0),8155.274,AND(G323&lt;35,$S323=0),5411.444,AND(G323&lt;45,$S323=0),5372.643,AND(G323&lt;55,$S323=0),3960.303,AND(G323&lt;60,$S323=0),949.0013,AND(G323&lt;65,$S323=0),701.2915,AND(G323=65,$S323=0),293.6025,AND(G323&lt;70,$S323=0),40.25755,AND(G323&gt;69,$S323=0),21.91042,AND(G323&lt;20,$S323=1),6077.467,AND(G323&lt;25,$S323=1),6097.401,AND(G323&lt;35,$S323=1),5411.444,AND(G323&lt;45,$S323=1),7007.796,AND(G323&lt;55,$S323=1),8754.354,AND(G323&lt;60,$S323=1),4534.118,AND(G323&lt;65,$S323=1),3350.615,AND(G323=65,$S323=1),1402.767,AND(G323&lt;70,$S323=1),845.4085,AND(G323&gt;69,$S323=1),460.1188,AND(G323&lt;20,$S323=2),5411.444,AND(G323&lt;25,$S323=2),5411.444,AND(G323&lt;35,$S323=2),5411.444,AND(G323&lt;45,$S323=2),7708.575,AND(G323&lt;55,$S323=2),8129.043,AND(G323&lt;60,$S323=2),6115.786,AND(G323&lt;65,$S323=2),4519.434,AND(G323=65,$S323=2),1892.105,AND(G323&lt;70,$S323=2),1892.105,AND(G323&gt;69,$S323=2),1029.79,AND(G323&lt;20,$S323=3),4745.42,AND(G323&lt;25,$S323=3),4801.703,AND(G323&lt;35,$S323=3),5411.444,AND(G323&lt;45,$S323=3),8409.355,AND(G323&lt;55,$S323=3),8858.572,AND(G323&lt;60,$S323=3),7064.788,AND(G323&lt;65,$S323=3),5220.726,AND(G323=65,$S323=3),2185.707,AND(G323&lt;70,$S323=3),2334.938,AND(G323&gt;69,$S323=3),1270.804,AND(G323&lt;20,$S323=4),4245.902,AND(G323&lt;25,$S323=4),4420.616,AND(G323&lt;35,$S323=4),5411.444,AND(G323&lt;45,$S323=4),8720.812,AND(G323&lt;55,$S323=4),9692.32,AND(G323&lt;60,$S323=4),7908.345,AND(G323&lt;65,$S323=4),5844.096,AND(G323=65,$S323=4),2446.687,AND(G323&lt;70,$S323=4),2697.256,AND(G323&gt;69,$S323=4),1467.998),_xlfn.IFS(AND(G323&lt;20,$S323=0),4942.278,AND(G323&lt;25,$S323=0),5096.151,AND(G323&lt;35,$S323=0),3381.558,AND(G323&lt;45,$S323=0),3560.514,AND(G323&lt;55,$S323=0),2443.074,AND(G323&lt;60,$S323=0),626.8311,AND(G323&lt;65,$S323=0),371.4828,AND(G323=65,$S323=0),156.4774,AND(G323&lt;70,$S323=0),21.45553,AND(G323&gt;69,$S323=0),16.35068,AND(G323&lt;20,$S323=1),3797.75,AND(G323&lt;25,$S323=1),3810.207,AND(G323&lt;35,$S323=1),3381.558,AND(G323&lt;45,$S323=1),4644.149,AND(G323&lt;55,$S323=1),5400.48,AND(G323&lt;60,$S323=1),2994.86,AND(G323&lt;65,$S323=1),2108.114,AND(G323=65,$S323=1),764.6143,AND(G323&lt;70,$S323=1),450.5661,AND(G323&gt;69,$S323=1),343.3646,AND(G323&lt;20,$S323=2),3381.558,AND(G323&lt;25,$S323=2),3381.558,AND(G323&lt;35,$S323=2),3381.558,AND(G323&lt;45,$S323=2),5108.564,AND(G323&lt;55,$S323=2),5014.731,AND(G323&lt;60,$S323=2),4039.578,AND(G323&lt;65,$S323=2),2843.502,AND(G323=65,$S323=2),1008.41,AND(G323&lt;70,$S323=2),1008.41,AND(G323&gt;69,$S323=2),768.482,AND(G323&lt;20,$S323=3),2965.367,AND(G323&lt;25,$S323=3),3000.538,AND(G323&lt;35,$S323=3),3381.558,AND(G323&lt;45,$S323=3),5572.979,AND(G323&lt;55,$S323=3),5464.771,AND(G323&lt;60,$S323=3),4666.41,AND(G323&lt;65,$S323=3),3284.735,AND(G323=65,$S323=3),1164.887,AND(G323&lt;70,$S323=3),1244.421,AND(G323&gt;69,$S323=3),948.3395,AND(G323&lt;20,$S323=4),2653.223,AND(G323&lt;25,$S323=4),2762.4,AND(G323&lt;35,$S323=4),3381.558,AND(G323&lt;45,$S323=4),5779.386,AND(G323&lt;55,$S323=4),5979.102,AND(G323&lt;60,$S323=4),5223.593,AND(G323&lt;65,$S323=4),3676.942,AND(G323=65,$S323=4),1303.978,AND(G323&lt;70,$S323=4),1437.521,AND(G323&gt;69,$S323=4),1095.496))+BT323</f>
        <v>5333.8605000000007</v>
      </c>
      <c r="BT323">
        <f t="shared" ref="BT323:BT386" si="422">IF($Q323=1,_xlfn.IFS(AND(H323&lt;20,$S323=0),7909.033,AND(H323&lt;25,$S323=0),8155.274,AND(H323&lt;35,$S323=0),5411.444,AND(H323&lt;45,$S323=0),5372.643,AND(H323&lt;55,$S323=0),3960.303,AND(H323&lt;60,$S323=0),949.0013,AND(H323&lt;65,$S323=0),701.2915,AND(H323=65,$S323=0),293.6025,AND(H323&lt;70,$S323=0),40.25755,AND(H323&gt;69,$S323=0),21.91042,AND(H323&lt;20,$S323=1),6077.467,AND(H323&lt;25,$S323=1),6097.401,AND(H323&lt;35,$S323=1),5411.444,AND(H323&lt;45,$S323=1),7007.796,AND(H323&lt;55,$S323=1),8754.354,AND(H323&lt;60,$S323=1),4534.118,AND(H323&lt;65,$S323=1),3350.615,AND(H323=65,$S323=1),1402.767,AND(H323&lt;70,$S323=1),845.4085,AND(H323&gt;69,$S323=1),460.1188,AND(H323&lt;20,$S323=2),5411.444,AND(H323&lt;25,$S323=2),5411.444,AND(H323&lt;35,$S323=2),5411.444,AND(H323&lt;45,$S323=2),7708.575,AND(H323&lt;55,$S323=2),8129.043,AND(H323&lt;60,$S323=2),6115.786,AND(H323&lt;65,$S323=2),4519.434,AND(H323=65,$S323=2),1892.105,AND(H323&lt;70,$S323=2),1892.105,AND(H323&gt;69,$S323=2),1029.79,AND(H323&lt;20,$S323=3),4745.42,AND(H323&lt;25,$S323=3),4801.703,AND(H323&lt;35,$S323=3),5411.444,AND(H323&lt;45,$S323=3),8409.355,AND(H323&lt;55,$S323=3),8858.572,AND(H323&lt;60,$S323=3),7064.788,AND(H323&lt;65,$S323=3),5220.726,AND(H323=65,$S323=3),2185.707,AND(H323&lt;70,$S323=3),2334.938,AND(H323&gt;69,$S323=3),1270.804,AND(H323&lt;20,$S323=4),4245.902,AND(H323&lt;25,$S323=4),4420.616,AND(H323&lt;35,$S323=4),5411.444,AND(H323&lt;45,$S323=4),8720.812,AND(H323&lt;55,$S323=4),9692.32,AND(H323&lt;60,$S323=4),7908.345,AND(H323&lt;65,$S323=4),5844.096,AND(H323=65,$S323=4),2446.687,AND(H323&lt;70,$S323=4),2697.256,AND(H323&gt;69,$S323=4),1467.998),_xlfn.IFS(AND(H323&lt;20,$S323=0),4942.278,AND(H323&lt;25,$S323=0),5096.151,AND(H323&lt;35,$S323=0),3381.558,AND(H323&lt;45,$S323=0),3560.514,AND(H323&lt;55,$S323=0),2443.074,AND(H323&lt;60,$S323=0),626.8311,AND(H323&lt;65,$S323=0),371.4828,AND(H323=65,$S323=0),156.4774,AND(H323&lt;70,$S323=0),21.45553,AND(H323&gt;69,$S323=0),16.35068,AND(H323&lt;20,$S323=1),3797.75,AND(H323&lt;25,$S323=1),3810.207,AND(H323&lt;35,$S323=1),3381.558,AND(H323&lt;45,$S323=1),4644.149,AND(H323&lt;55,$S323=1),5400.48,AND(H323&lt;60,$S323=1),2994.86,AND(H323&lt;65,$S323=1),2108.114,AND(H323=65,$S323=1),764.6143,AND(H323&lt;70,$S323=1),450.5661,AND(H323&gt;69,$S323=1),343.3646,AND(H323&lt;20,$S323=2),3381.558,AND(H323&lt;25,$S323=2),3381.558,AND(H323&lt;35,$S323=2),3381.558,AND(H323&lt;45,$S323=2),5108.564,AND(H323&lt;55,$S323=2),5014.731,AND(H323&lt;60,$S323=2),4039.578,AND(H323&lt;65,$S323=2),2843.502,AND(H323=65,$S323=2),1008.41,AND(H323&lt;70,$S323=2),1008.41,AND(H323&gt;69,$S323=2),768.482,AND(H323&lt;20,$S323=3),2965.367,AND(H323&lt;25,$S323=3),3000.538,AND(H323&lt;35,$S323=3),3381.558,AND(H323&lt;45,$S323=3),5572.979,AND(H323&lt;55,$S323=3),5464.771,AND(H323&lt;60,$S323=3),4666.41,AND(H323&lt;65,$S323=3),3284.735,AND(H323=65,$S323=3),1164.887,AND(H323&lt;70,$S323=3),1244.421,AND(H323&gt;69,$S323=3),948.3395,AND(H323&lt;20,$S323=4),2653.223,AND(H323&lt;25,$S323=4),2762.4,AND(H323&lt;35,$S323=4),3381.558,AND(H323&lt;45,$S323=4),5779.386,AND(H323&lt;55,$S323=4),5979.102,AND(H323&lt;60,$S323=4),5223.593,AND(H323&lt;65,$S323=4),3676.942,AND(H323=65,$S323=4),1303.978,AND(H323&lt;70,$S323=4),1437.521,AND(H323&gt;69,$S323=4),1095.496))+BU323</f>
        <v>4089.4395000000004</v>
      </c>
      <c r="BU323">
        <f t="shared" ref="BU323:BU386" si="423">IF($Q323=1,_xlfn.IFS(AND(I323&lt;20,$S323=0),7909.033,AND(I323&lt;25,$S323=0),8155.274,AND(I323&lt;35,$S323=0),5411.444,AND(I323&lt;45,$S323=0),5372.643,AND(I323&lt;55,$S323=0),3960.303,AND(I323&lt;60,$S323=0),949.0013,AND(I323&lt;65,$S323=0),701.2915,AND(I323=65,$S323=0),293.6025,AND(I323&lt;70,$S323=0),40.25755,AND(I323&gt;69,$S323=0),21.91042,AND(I323&lt;20,$S323=1),6077.467,AND(I323&lt;25,$S323=1),6097.401,AND(I323&lt;35,$S323=1),5411.444,AND(I323&lt;45,$S323=1),7007.796,AND(I323&lt;55,$S323=1),8754.354,AND(I323&lt;60,$S323=1),4534.118,AND(I323&lt;65,$S323=1),3350.615,AND(I323=65,$S323=1),1402.767,AND(I323&lt;70,$S323=1),845.4085,AND(I323&gt;69,$S323=1),460.1188,AND(I323&lt;20,$S323=2),5411.444,AND(I323&lt;25,$S323=2),5411.444,AND(I323&lt;35,$S323=2),5411.444,AND(I323&lt;45,$S323=2),7708.575,AND(I323&lt;55,$S323=2),8129.043,AND(I323&lt;60,$S323=2),6115.786,AND(I323&lt;65,$S323=2),4519.434,AND(I323=65,$S323=2),1892.105,AND(I323&lt;70,$S323=2),1892.105,AND(I323&gt;69,$S323=2),1029.79,AND(I323&lt;20,$S323=3),4745.42,AND(I323&lt;25,$S323=3),4801.703,AND(I323&lt;35,$S323=3),5411.444,AND(I323&lt;45,$S323=3),8409.355,AND(I323&lt;55,$S323=3),8858.572,AND(I323&lt;60,$S323=3),7064.788,AND(I323&lt;65,$S323=3),5220.726,AND(I323=65,$S323=3),2185.707,AND(I323&lt;70,$S323=3),2334.938,AND(I323&gt;69,$S323=3),1270.804,AND(I323&lt;20,$S323=4),4245.902,AND(I323&lt;25,$S323=4),4420.616,AND(I323&lt;35,$S323=4),5411.444,AND(I323&lt;45,$S323=4),8720.812,AND(I323&lt;55,$S323=4),9692.32,AND(I323&lt;60,$S323=4),7908.345,AND(I323&lt;65,$S323=4),5844.096,AND(I323=65,$S323=4),2446.687,AND(I323&lt;70,$S323=4),2697.256,AND(I323&gt;69,$S323=4),1467.998),_xlfn.IFS(AND(I323&lt;20,$S323=0),4942.278,AND(I323&lt;25,$S323=0),5096.151,AND(I323&lt;35,$S323=0),3381.558,AND(I323&lt;45,$S323=0),3560.514,AND(I323&lt;55,$S323=0),2443.074,AND(I323&lt;60,$S323=0),626.8311,AND(I323&lt;65,$S323=0),371.4828,AND(I323=65,$S323=0),156.4774,AND(I323&lt;70,$S323=0),21.45553,AND(I323&gt;69,$S323=0),16.35068,AND(I323&lt;20,$S323=1),3797.75,AND(I323&lt;25,$S323=1),3810.207,AND(I323&lt;35,$S323=1),3381.558,AND(I323&lt;45,$S323=1),4644.149,AND(I323&lt;55,$S323=1),5400.48,AND(I323&lt;60,$S323=1),2994.86,AND(I323&lt;65,$S323=1),2108.114,AND(I323=65,$S323=1),764.6143,AND(I323&lt;70,$S323=1),450.5661,AND(I323&gt;69,$S323=1),343.3646,AND(I323&lt;20,$S323=2),3381.558,AND(I323&lt;25,$S323=2),3381.558,AND(I323&lt;35,$S323=2),3381.558,AND(I323&lt;45,$S323=2),5108.564,AND(I323&lt;55,$S323=2),5014.731,AND(I323&lt;60,$S323=2),4039.578,AND(I323&lt;65,$S323=2),2843.502,AND(I323=65,$S323=2),1008.41,AND(I323&lt;70,$S323=2),1008.41,AND(I323&gt;69,$S323=2),768.482,AND(I323&lt;20,$S323=3),2965.367,AND(I323&lt;25,$S323=3),3000.538,AND(I323&lt;35,$S323=3),3381.558,AND(I323&lt;45,$S323=3),5572.979,AND(I323&lt;55,$S323=3),5464.771,AND(I323&lt;60,$S323=3),4666.41,AND(I323&lt;65,$S323=3),3284.735,AND(I323=65,$S323=3),1164.887,AND(I323&lt;70,$S323=3),1244.421,AND(I323&gt;69,$S323=3),948.3395,AND(I323&lt;20,$S323=4),2653.223,AND(I323&lt;25,$S323=4),2762.4,AND(I323&lt;35,$S323=4),3381.558,AND(I323&lt;45,$S323=4),5779.386,AND(I323&lt;55,$S323=4),5979.102,AND(I323&lt;60,$S323=4),5223.593,AND(I323&lt;65,$S323=4),3676.942,AND(I323=65,$S323=4),1303.978,AND(I323&lt;70,$S323=4),1437.521,AND(I323&gt;69,$S323=4),1095.496))+BV323</f>
        <v>2845.0185000000001</v>
      </c>
      <c r="BV323">
        <f t="shared" ref="BV323:BV386" si="424">IF($Q323=1,_xlfn.IFS(AND(J323&lt;20,$S323=0),7909.033,AND(J323&lt;25,$S323=0),8155.274,AND(J323&lt;35,$S323=0),5411.444,AND(J323&lt;45,$S323=0),5372.643,AND(J323&lt;55,$S323=0),3960.303,AND(J323&lt;60,$S323=0),949.0013,AND(J323&lt;65,$S323=0),701.2915,AND(J323=65,$S323=0),293.6025,AND(J323&lt;70,$S323=0),40.25755,AND(J323&gt;69,$S323=0),21.91042,AND(J323&lt;20,$S323=1),6077.467,AND(J323&lt;25,$S323=1),6097.401,AND(J323&lt;35,$S323=1),5411.444,AND(J323&lt;45,$S323=1),7007.796,AND(J323&lt;55,$S323=1),8754.354,AND(J323&lt;60,$S323=1),4534.118,AND(J323&lt;65,$S323=1),3350.615,AND(J323=65,$S323=1),1402.767,AND(J323&lt;70,$S323=1),845.4085,AND(J323&gt;69,$S323=1),460.1188,AND(J323&lt;20,$S323=2),5411.444,AND(J323&lt;25,$S323=2),5411.444,AND(J323&lt;35,$S323=2),5411.444,AND(J323&lt;45,$S323=2),7708.575,AND(J323&lt;55,$S323=2),8129.043,AND(J323&lt;60,$S323=2),6115.786,AND(J323&lt;65,$S323=2),4519.434,AND(J323=65,$S323=2),1892.105,AND(J323&lt;70,$S323=2),1892.105,AND(J323&gt;69,$S323=2),1029.79,AND(J323&lt;20,$S323=3),4745.42,AND(J323&lt;25,$S323=3),4801.703,AND(J323&lt;35,$S323=3),5411.444,AND(J323&lt;45,$S323=3),8409.355,AND(J323&lt;55,$S323=3),8858.572,AND(J323&lt;60,$S323=3),7064.788,AND(J323&lt;65,$S323=3),5220.726,AND(J323=65,$S323=3),2185.707,AND(J323&lt;70,$S323=3),2334.938,AND(J323&gt;69,$S323=3),1270.804,AND(J323&lt;20,$S323=4),4245.902,AND(J323&lt;25,$S323=4),4420.616,AND(J323&lt;35,$S323=4),5411.444,AND(J323&lt;45,$S323=4),8720.812,AND(J323&lt;55,$S323=4),9692.32,AND(J323&lt;60,$S323=4),7908.345,AND(J323&lt;65,$S323=4),5844.096,AND(J323=65,$S323=4),2446.687,AND(J323&lt;70,$S323=4),2697.256,AND(J323&gt;69,$S323=4),1467.998),_xlfn.IFS(AND(J323&lt;20,$S323=0),4942.278,AND(J323&lt;25,$S323=0),5096.151,AND(J323&lt;35,$S323=0),3381.558,AND(J323&lt;45,$S323=0),3560.514,AND(J323&lt;55,$S323=0),2443.074,AND(J323&lt;60,$S323=0),626.8311,AND(J323&lt;65,$S323=0),371.4828,AND(J323=65,$S323=0),156.4774,AND(J323&lt;70,$S323=0),21.45553,AND(J323&gt;69,$S323=0),16.35068,AND(J323&lt;20,$S323=1),3797.75,AND(J323&lt;25,$S323=1),3810.207,AND(J323&lt;35,$S323=1),3381.558,AND(J323&lt;45,$S323=1),4644.149,AND(J323&lt;55,$S323=1),5400.48,AND(J323&lt;60,$S323=1),2994.86,AND(J323&lt;65,$S323=1),2108.114,AND(J323=65,$S323=1),764.6143,AND(J323&lt;70,$S323=1),450.5661,AND(J323&gt;69,$S323=1),343.3646,AND(J323&lt;20,$S323=2),3381.558,AND(J323&lt;25,$S323=2),3381.558,AND(J323&lt;35,$S323=2),3381.558,AND(J323&lt;45,$S323=2),5108.564,AND(J323&lt;55,$S323=2),5014.731,AND(J323&lt;60,$S323=2),4039.578,AND(J323&lt;65,$S323=2),2843.502,AND(J323=65,$S323=2),1008.41,AND(J323&lt;70,$S323=2),1008.41,AND(J323&gt;69,$S323=2),768.482,AND(J323&lt;20,$S323=3),2965.367,AND(J323&lt;25,$S323=3),3000.538,AND(J323&lt;35,$S323=3),3381.558,AND(J323&lt;45,$S323=3),5572.979,AND(J323&lt;55,$S323=3),5464.771,AND(J323&lt;60,$S323=3),4666.41,AND(J323&lt;65,$S323=3),3284.735,AND(J323=65,$S323=3),1164.887,AND(J323&lt;70,$S323=3),1244.421,AND(J323&gt;69,$S323=3),948.3395,AND(J323&lt;20,$S323=4),2653.223,AND(J323&lt;25,$S323=4),2762.4,AND(J323&lt;35,$S323=4),3381.558,AND(J323&lt;45,$S323=4),5779.386,AND(J323&lt;55,$S323=4),5979.102,AND(J323&lt;60,$S323=4),5223.593,AND(J323&lt;65,$S323=4),3676.942,AND(J323=65,$S323=4),1303.978,AND(J323&lt;70,$S323=4),1437.521,AND(J323&gt;69,$S323=4),1095.496))+BW323</f>
        <v>1896.6790000000001</v>
      </c>
      <c r="BW323">
        <f t="shared" ref="BW323:BW386" si="425">IF($Q323=1,_xlfn.IFS(AND(K323&lt;20,$S323=0),7909.033,AND(K323&lt;25,$S323=0),8155.274,AND(K323&lt;35,$S323=0),5411.444,AND(K323&lt;45,$S323=0),5372.643,AND(K323&lt;55,$S323=0),3960.303,AND(K323&lt;60,$S323=0),949.0013,AND(K323&lt;65,$S323=0),701.2915,AND(K323=65,$S323=0),293.6025,AND(K323&lt;70,$S323=0),40.25755,AND(K323&gt;69,$S323=0),21.91042,AND(K323&lt;20,$S323=1),6077.467,AND(K323&lt;25,$S323=1),6097.401,AND(K323&lt;35,$S323=1),5411.444,AND(K323&lt;45,$S323=1),7007.796,AND(K323&lt;55,$S323=1),8754.354,AND(K323&lt;60,$S323=1),4534.118,AND(K323&lt;65,$S323=1),3350.615,AND(K323=65,$S323=1),1402.767,AND(K323&lt;70,$S323=1),845.4085,AND(K323&gt;69,$S323=1),460.1188,AND(K323&lt;20,$S323=2),5411.444,AND(K323&lt;25,$S323=2),5411.444,AND(K323&lt;35,$S323=2),5411.444,AND(K323&lt;45,$S323=2),7708.575,AND(K323&lt;55,$S323=2),8129.043,AND(K323&lt;60,$S323=2),6115.786,AND(K323&lt;65,$S323=2),4519.434,AND(K323=65,$S323=2),1892.105,AND(K323&lt;70,$S323=2),1892.105,AND(K323&gt;69,$S323=2),1029.79,AND(K323&lt;20,$S323=3),4745.42,AND(K323&lt;25,$S323=3),4801.703,AND(K323&lt;35,$S323=3),5411.444,AND(K323&lt;45,$S323=3),8409.355,AND(K323&lt;55,$S323=3),8858.572,AND(K323&lt;60,$S323=3),7064.788,AND(K323&lt;65,$S323=3),5220.726,AND(K323=65,$S323=3),2185.707,AND(K323&lt;70,$S323=3),2334.938,AND(K323&gt;69,$S323=3),1270.804,AND(K323&lt;20,$S323=4),4245.902,AND(K323&lt;25,$S323=4),4420.616,AND(K323&lt;35,$S323=4),5411.444,AND(K323&lt;45,$S323=4),8720.812,AND(K323&lt;55,$S323=4),9692.32,AND(K323&lt;60,$S323=4),7908.345,AND(K323&lt;65,$S323=4),5844.096,AND(K323=65,$S323=4),2446.687,AND(K323&lt;70,$S323=4),2697.256,AND(K323&gt;69,$S323=4),1467.998),_xlfn.IFS(AND(K323&lt;20,$S323=0),4942.278,AND(K323&lt;25,$S323=0),5096.151,AND(K323&lt;35,$S323=0),3381.558,AND(K323&lt;45,$S323=0),3560.514,AND(K323&lt;55,$S323=0),2443.074,AND(K323&lt;60,$S323=0),626.8311,AND(K323&lt;65,$S323=0),371.4828,AND(K323=65,$S323=0),156.4774,AND(K323&lt;70,$S323=0),21.45553,AND(K323&gt;69,$S323=0),16.35068,AND(K323&lt;20,$S323=1),3797.75,AND(K323&lt;25,$S323=1),3810.207,AND(K323&lt;35,$S323=1),3381.558,AND(K323&lt;45,$S323=1),4644.149,AND(K323&lt;55,$S323=1),5400.48,AND(K323&lt;60,$S323=1),2994.86,AND(K323&lt;65,$S323=1),2108.114,AND(K323=65,$S323=1),764.6143,AND(K323&lt;70,$S323=1),450.5661,AND(K323&gt;69,$S323=1),343.3646,AND(K323&lt;20,$S323=2),3381.558,AND(K323&lt;25,$S323=2),3381.558,AND(K323&lt;35,$S323=2),3381.558,AND(K323&lt;45,$S323=2),5108.564,AND(K323&lt;55,$S323=2),5014.731,AND(K323&lt;60,$S323=2),4039.578,AND(K323&lt;65,$S323=2),2843.502,AND(K323=65,$S323=2),1008.41,AND(K323&lt;70,$S323=2),1008.41,AND(K323&gt;69,$S323=2),768.482,AND(K323&lt;20,$S323=3),2965.367,AND(K323&lt;25,$S323=3),3000.538,AND(K323&lt;35,$S323=3),3381.558,AND(K323&lt;45,$S323=3),5572.979,AND(K323&lt;55,$S323=3),5464.771,AND(K323&lt;60,$S323=3),4666.41,AND(K323&lt;65,$S323=3),3284.735,AND(K323=65,$S323=3),1164.887,AND(K323&lt;70,$S323=3),1244.421,AND(K323&gt;69,$S323=3),948.3395,AND(K323&lt;20,$S323=4),2653.223,AND(K323&lt;25,$S323=4),2762.4,AND(K323&lt;35,$S323=4),3381.558,AND(K323&lt;45,$S323=4),5779.386,AND(K323&lt;55,$S323=4),5979.102,AND(K323&lt;60,$S323=4),5223.593,AND(K323&lt;65,$S323=4),3676.942,AND(K323=65,$S323=4),1303.978,AND(K323&lt;70,$S323=4),1437.521,AND(K323&gt;69,$S323=4),1095.496))</f>
        <v>948.33950000000004</v>
      </c>
      <c r="BX323" s="16">
        <f t="shared" ref="BX323:BX386" si="426">(U323/11)*SUM(BM323:BV323)/11</f>
        <v>317.74764839377298</v>
      </c>
      <c r="BY323">
        <f t="shared" ref="BY323:BY386" si="427">Y323+AN323</f>
        <v>2602.2792864450889</v>
      </c>
      <c r="BZ323">
        <f t="shared" ref="BZ323:BZ386" si="428">AZ323+Z323</f>
        <v>590.86523614923431</v>
      </c>
      <c r="CA323">
        <f t="shared" ref="CA323:CA386" si="429">BL323+AA323</f>
        <v>738.86273907699513</v>
      </c>
      <c r="CB323">
        <f t="shared" ref="CB323:CB386" si="430">BX323+AB323</f>
        <v>360.31618675316895</v>
      </c>
    </row>
    <row r="324" spans="1:80" x14ac:dyDescent="0.25">
      <c r="A324">
        <f>'Data Input'!A324</f>
        <v>1</v>
      </c>
      <c r="B324">
        <f>'Data Input'!C324</f>
        <v>37</v>
      </c>
      <c r="C324">
        <f t="shared" si="360"/>
        <v>38</v>
      </c>
      <c r="D324">
        <f t="shared" si="361"/>
        <v>39</v>
      </c>
      <c r="E324">
        <f t="shared" si="362"/>
        <v>40</v>
      </c>
      <c r="F324">
        <f t="shared" si="363"/>
        <v>41</v>
      </c>
      <c r="G324">
        <f t="shared" si="364"/>
        <v>42</v>
      </c>
      <c r="H324">
        <f t="shared" si="365"/>
        <v>43</v>
      </c>
      <c r="I324">
        <f t="shared" si="366"/>
        <v>44</v>
      </c>
      <c r="J324">
        <f t="shared" si="367"/>
        <v>45</v>
      </c>
      <c r="K324">
        <f t="shared" si="368"/>
        <v>46</v>
      </c>
      <c r="L324">
        <f t="shared" si="369"/>
        <v>47</v>
      </c>
      <c r="M324">
        <f>IF('Data Input'!D324&gt;=240,1,0)</f>
        <v>0</v>
      </c>
      <c r="N324">
        <f>_xlfn.IFS('Data Input'!F324&gt;=130,1,'Data Input'!G324=1,1,0=0,0)</f>
        <v>0</v>
      </c>
      <c r="O324">
        <f>'Data Input'!H324</f>
        <v>0</v>
      </c>
      <c r="P324">
        <f>'Data Input'!J324</f>
        <v>29.2</v>
      </c>
      <c r="Q324">
        <f t="shared" si="370"/>
        <v>0</v>
      </c>
      <c r="R324">
        <f>IF('Data Input'!I324&gt;=100,1,0)</f>
        <v>0</v>
      </c>
      <c r="S324" s="18">
        <f>'Data Input'!L324</f>
        <v>3</v>
      </c>
      <c r="T324" s="16">
        <f>'Data Input'!N324</f>
        <v>2017</v>
      </c>
      <c r="U324">
        <f t="shared" si="371"/>
        <v>0.52705634486040176</v>
      </c>
      <c r="V324">
        <f t="shared" si="372"/>
        <v>6.1688642139282386E-2</v>
      </c>
      <c r="W324">
        <f t="shared" si="373"/>
        <v>0.33357132701930575</v>
      </c>
      <c r="X324" s="16">
        <f t="shared" si="374"/>
        <v>2.8314207031756425E-2</v>
      </c>
      <c r="Y324">
        <f t="shared" si="375"/>
        <v>2217.9288036293779</v>
      </c>
      <c r="Z324">
        <f t="shared" si="376"/>
        <v>28.376024123387666</v>
      </c>
      <c r="AA324">
        <f t="shared" si="377"/>
        <v>188.46537379262034</v>
      </c>
      <c r="AB324" s="16">
        <f t="shared" si="378"/>
        <v>144.69697509546447</v>
      </c>
      <c r="AC324">
        <f t="shared" si="379"/>
        <v>52081.543000000005</v>
      </c>
      <c r="AD324">
        <f t="shared" si="380"/>
        <v>47054.906000000003</v>
      </c>
      <c r="AE324">
        <f t="shared" si="381"/>
        <v>42028.269</v>
      </c>
      <c r="AF324">
        <f t="shared" si="382"/>
        <v>37001.631999999998</v>
      </c>
      <c r="AG324">
        <f t="shared" si="383"/>
        <v>31974.994999999995</v>
      </c>
      <c r="AH324">
        <f t="shared" si="384"/>
        <v>26948.357999999997</v>
      </c>
      <c r="AI324">
        <f t="shared" si="385"/>
        <v>21921.720999999998</v>
      </c>
      <c r="AJ324">
        <f t="shared" si="386"/>
        <v>16895.083999999999</v>
      </c>
      <c r="AK324">
        <f t="shared" si="387"/>
        <v>11868.447</v>
      </c>
      <c r="AL324">
        <f t="shared" si="388"/>
        <v>7912.2979999999998</v>
      </c>
      <c r="AM324">
        <f t="shared" si="389"/>
        <v>3956.1489999999999</v>
      </c>
      <c r="AN324">
        <f t="shared" si="390"/>
        <v>1287.9656428759738</v>
      </c>
      <c r="AO324">
        <f t="shared" si="391"/>
        <v>44207.080000000009</v>
      </c>
      <c r="AP324">
        <f t="shared" si="392"/>
        <v>39940.445000000007</v>
      </c>
      <c r="AQ324">
        <f t="shared" si="393"/>
        <v>35673.810000000005</v>
      </c>
      <c r="AR324">
        <f t="shared" si="394"/>
        <v>31407.175000000003</v>
      </c>
      <c r="AS324">
        <f t="shared" si="395"/>
        <v>27140.54</v>
      </c>
      <c r="AT324">
        <f t="shared" si="396"/>
        <v>22873.904999999999</v>
      </c>
      <c r="AU324">
        <f t="shared" si="397"/>
        <v>18607.27</v>
      </c>
      <c r="AV324">
        <f t="shared" si="398"/>
        <v>14340.635</v>
      </c>
      <c r="AW324">
        <f t="shared" si="399"/>
        <v>10074</v>
      </c>
      <c r="AX324">
        <f t="shared" si="400"/>
        <v>6716</v>
      </c>
      <c r="AY324">
        <f t="shared" si="401"/>
        <v>3358</v>
      </c>
      <c r="AZ324">
        <f t="shared" si="402"/>
        <v>1093.231857037357</v>
      </c>
      <c r="BA324">
        <f t="shared" si="403"/>
        <v>43075.332999999991</v>
      </c>
      <c r="BB324">
        <f t="shared" si="404"/>
        <v>38917.927999999993</v>
      </c>
      <c r="BC324">
        <f t="shared" si="405"/>
        <v>34760.522999999994</v>
      </c>
      <c r="BD324">
        <f t="shared" si="406"/>
        <v>30603.117999999995</v>
      </c>
      <c r="BE324">
        <f t="shared" si="407"/>
        <v>26445.712999999996</v>
      </c>
      <c r="BF324">
        <f t="shared" si="408"/>
        <v>22288.307999999997</v>
      </c>
      <c r="BG324">
        <f t="shared" si="409"/>
        <v>18130.902999999998</v>
      </c>
      <c r="BH324">
        <f t="shared" si="410"/>
        <v>13973.498</v>
      </c>
      <c r="BI324">
        <f t="shared" si="411"/>
        <v>9816.0930000000008</v>
      </c>
      <c r="BJ324">
        <f t="shared" si="412"/>
        <v>6544.0619999999999</v>
      </c>
      <c r="BK324">
        <f t="shared" si="413"/>
        <v>3272.0309999999999</v>
      </c>
      <c r="BL324">
        <f t="shared" si="414"/>
        <v>1065.2439411349148</v>
      </c>
      <c r="BM324">
        <f t="shared" si="415"/>
        <v>58478.740999999995</v>
      </c>
      <c r="BN324">
        <f t="shared" si="416"/>
        <v>55513.373999999996</v>
      </c>
      <c r="BO324">
        <f t="shared" si="417"/>
        <v>49940.394999999997</v>
      </c>
      <c r="BP324">
        <f t="shared" si="418"/>
        <v>44367.415999999997</v>
      </c>
      <c r="BQ324">
        <f t="shared" si="419"/>
        <v>38794.436999999998</v>
      </c>
      <c r="BR324">
        <f t="shared" si="420"/>
        <v>33221.457999999999</v>
      </c>
      <c r="BS324">
        <f t="shared" si="421"/>
        <v>27648.478999999999</v>
      </c>
      <c r="BT324">
        <f t="shared" si="422"/>
        <v>22075.5</v>
      </c>
      <c r="BU324">
        <f t="shared" si="423"/>
        <v>16502.521000000001</v>
      </c>
      <c r="BV324">
        <f t="shared" si="424"/>
        <v>10929.541999999999</v>
      </c>
      <c r="BW324">
        <f t="shared" si="425"/>
        <v>5464.7709999999997</v>
      </c>
      <c r="BX324" s="16">
        <f t="shared" si="426"/>
        <v>1557.0893677951926</v>
      </c>
      <c r="BY324">
        <f t="shared" si="427"/>
        <v>3505.8944465053519</v>
      </c>
      <c r="BZ324">
        <f t="shared" si="428"/>
        <v>1121.6078811607447</v>
      </c>
      <c r="CA324">
        <f t="shared" si="429"/>
        <v>1253.7093149275352</v>
      </c>
      <c r="CB324">
        <f t="shared" si="430"/>
        <v>1701.7863428906571</v>
      </c>
    </row>
    <row r="325" spans="1:80" x14ac:dyDescent="0.25">
      <c r="A325">
        <f>'Data Input'!A325</f>
        <v>0</v>
      </c>
      <c r="B325">
        <f>'Data Input'!C325</f>
        <v>55</v>
      </c>
      <c r="C325">
        <f t="shared" si="360"/>
        <v>56</v>
      </c>
      <c r="D325">
        <f t="shared" si="361"/>
        <v>57</v>
      </c>
      <c r="E325">
        <f t="shared" si="362"/>
        <v>58</v>
      </c>
      <c r="F325">
        <f t="shared" si="363"/>
        <v>59</v>
      </c>
      <c r="G325">
        <f t="shared" si="364"/>
        <v>60</v>
      </c>
      <c r="H325">
        <f t="shared" si="365"/>
        <v>61</v>
      </c>
      <c r="I325">
        <f t="shared" si="366"/>
        <v>62</v>
      </c>
      <c r="J325">
        <f t="shared" si="367"/>
        <v>63</v>
      </c>
      <c r="K325">
        <f t="shared" si="368"/>
        <v>64</v>
      </c>
      <c r="L325">
        <f t="shared" si="369"/>
        <v>65</v>
      </c>
      <c r="M325">
        <f>IF('Data Input'!D325&gt;=240,1,0)</f>
        <v>0</v>
      </c>
      <c r="N325">
        <f>_xlfn.IFS('Data Input'!F325&gt;=130,1,'Data Input'!G325=1,1,0=0,0)</f>
        <v>0</v>
      </c>
      <c r="O325">
        <f>'Data Input'!H325</f>
        <v>0</v>
      </c>
      <c r="P325">
        <f>'Data Input'!J325</f>
        <v>32</v>
      </c>
      <c r="Q325">
        <f t="shared" si="370"/>
        <v>0</v>
      </c>
      <c r="R325">
        <f>IF('Data Input'!I325&gt;=100,1,0)</f>
        <v>1</v>
      </c>
      <c r="S325" s="18">
        <f>'Data Input'!L325</f>
        <v>3</v>
      </c>
      <c r="T325" s="16">
        <f>'Data Input'!N325</f>
        <v>2017</v>
      </c>
      <c r="U325">
        <f t="shared" si="371"/>
        <v>0.58508610314062226</v>
      </c>
      <c r="V325">
        <f t="shared" si="372"/>
        <v>4.6038294076826934E-2</v>
      </c>
      <c r="W325">
        <f t="shared" si="373"/>
        <v>0.43586992319472351</v>
      </c>
      <c r="X325" s="16">
        <f t="shared" si="374"/>
        <v>1</v>
      </c>
      <c r="Y325">
        <f t="shared" si="375"/>
        <v>2462.1263616560082</v>
      </c>
      <c r="Z325">
        <f t="shared" si="376"/>
        <v>21.177054608757089</v>
      </c>
      <c r="AA325">
        <f t="shared" si="377"/>
        <v>246.26333664194098</v>
      </c>
      <c r="AB325" s="16">
        <f t="shared" si="378"/>
        <v>5110.4018181818183</v>
      </c>
      <c r="AC325">
        <f t="shared" si="379"/>
        <v>34302.135999999999</v>
      </c>
      <c r="AD325">
        <f t="shared" si="380"/>
        <v>31183.760000000002</v>
      </c>
      <c r="AE325">
        <f t="shared" si="381"/>
        <v>28065.384000000002</v>
      </c>
      <c r="AF325">
        <f t="shared" si="382"/>
        <v>24947.008000000002</v>
      </c>
      <c r="AG325">
        <f t="shared" si="383"/>
        <v>21828.632000000001</v>
      </c>
      <c r="AH325">
        <f t="shared" si="384"/>
        <v>18710.256000000001</v>
      </c>
      <c r="AI325">
        <f t="shared" si="385"/>
        <v>15591.880000000001</v>
      </c>
      <c r="AJ325">
        <f t="shared" si="386"/>
        <v>12473.504000000001</v>
      </c>
      <c r="AK325">
        <f t="shared" si="387"/>
        <v>9355.1280000000006</v>
      </c>
      <c r="AL325">
        <f t="shared" si="388"/>
        <v>6236.7520000000004</v>
      </c>
      <c r="AM325">
        <f t="shared" si="389"/>
        <v>3118.3760000000002</v>
      </c>
      <c r="AN325">
        <f t="shared" si="390"/>
        <v>980.11322337083209</v>
      </c>
      <c r="AO325">
        <f t="shared" si="391"/>
        <v>29115.833999999999</v>
      </c>
      <c r="AP325">
        <f t="shared" si="392"/>
        <v>26468.94</v>
      </c>
      <c r="AQ325">
        <f t="shared" si="393"/>
        <v>23822.045999999998</v>
      </c>
      <c r="AR325">
        <f t="shared" si="394"/>
        <v>21175.151999999998</v>
      </c>
      <c r="AS325">
        <f t="shared" si="395"/>
        <v>18528.257999999998</v>
      </c>
      <c r="AT325">
        <f t="shared" si="396"/>
        <v>15881.364</v>
      </c>
      <c r="AU325">
        <f t="shared" si="397"/>
        <v>13234.47</v>
      </c>
      <c r="AV325">
        <f t="shared" si="398"/>
        <v>10587.575999999999</v>
      </c>
      <c r="AW325">
        <f t="shared" si="399"/>
        <v>7940.6819999999989</v>
      </c>
      <c r="AX325">
        <f t="shared" si="400"/>
        <v>5293.7879999999996</v>
      </c>
      <c r="AY325">
        <f t="shared" si="401"/>
        <v>2646.8939999999998</v>
      </c>
      <c r="AZ325">
        <f t="shared" si="402"/>
        <v>831.92527464966224</v>
      </c>
      <c r="BA325">
        <f t="shared" si="403"/>
        <v>28370.441000000003</v>
      </c>
      <c r="BB325">
        <f t="shared" si="404"/>
        <v>25791.31</v>
      </c>
      <c r="BC325">
        <f t="shared" si="405"/>
        <v>23212.179</v>
      </c>
      <c r="BD325">
        <f t="shared" si="406"/>
        <v>20633.047999999999</v>
      </c>
      <c r="BE325">
        <f t="shared" si="407"/>
        <v>18053.916999999998</v>
      </c>
      <c r="BF325">
        <f t="shared" si="408"/>
        <v>15474.785999999998</v>
      </c>
      <c r="BG325">
        <f t="shared" si="409"/>
        <v>12895.654999999999</v>
      </c>
      <c r="BH325">
        <f t="shared" si="410"/>
        <v>10316.523999999999</v>
      </c>
      <c r="BI325">
        <f t="shared" si="411"/>
        <v>7737.393</v>
      </c>
      <c r="BJ325">
        <f t="shared" si="412"/>
        <v>5158.2619999999997</v>
      </c>
      <c r="BK325">
        <f t="shared" si="413"/>
        <v>2579.1309999999999</v>
      </c>
      <c r="BL325">
        <f t="shared" si="414"/>
        <v>810.62719758798733</v>
      </c>
      <c r="BM325">
        <f t="shared" si="415"/>
        <v>42721.092000000004</v>
      </c>
      <c r="BN325">
        <f t="shared" si="416"/>
        <v>39755.725000000006</v>
      </c>
      <c r="BO325">
        <f t="shared" si="417"/>
        <v>35089.315000000002</v>
      </c>
      <c r="BP325">
        <f t="shared" si="418"/>
        <v>30422.904999999999</v>
      </c>
      <c r="BQ325">
        <f t="shared" si="419"/>
        <v>25756.494999999999</v>
      </c>
      <c r="BR325">
        <f t="shared" si="420"/>
        <v>21090.084999999999</v>
      </c>
      <c r="BS325">
        <f t="shared" si="421"/>
        <v>16423.674999999999</v>
      </c>
      <c r="BT325">
        <f t="shared" si="422"/>
        <v>13138.94</v>
      </c>
      <c r="BU325">
        <f t="shared" si="423"/>
        <v>9854.2049999999999</v>
      </c>
      <c r="BV325">
        <f t="shared" si="424"/>
        <v>6569.47</v>
      </c>
      <c r="BW325">
        <f t="shared" si="425"/>
        <v>3284.7350000000001</v>
      </c>
      <c r="BX325" s="16">
        <f t="shared" si="426"/>
        <v>1164.4756290704408</v>
      </c>
      <c r="BY325">
        <f t="shared" si="427"/>
        <v>3442.2395850268404</v>
      </c>
      <c r="BZ325">
        <f t="shared" si="428"/>
        <v>853.10232925841933</v>
      </c>
      <c r="CA325">
        <f t="shared" si="429"/>
        <v>1056.8905342299283</v>
      </c>
      <c r="CB325">
        <f t="shared" si="430"/>
        <v>6274.8774472522591</v>
      </c>
    </row>
    <row r="326" spans="1:80" x14ac:dyDescent="0.25">
      <c r="A326">
        <f>'Data Input'!A326</f>
        <v>0</v>
      </c>
      <c r="B326">
        <f>'Data Input'!C326</f>
        <v>51</v>
      </c>
      <c r="C326">
        <f t="shared" si="360"/>
        <v>52</v>
      </c>
      <c r="D326">
        <f t="shared" si="361"/>
        <v>53</v>
      </c>
      <c r="E326">
        <f t="shared" si="362"/>
        <v>54</v>
      </c>
      <c r="F326">
        <f t="shared" si="363"/>
        <v>55</v>
      </c>
      <c r="G326">
        <f t="shared" si="364"/>
        <v>56</v>
      </c>
      <c r="H326">
        <f t="shared" si="365"/>
        <v>57</v>
      </c>
      <c r="I326">
        <f t="shared" si="366"/>
        <v>58</v>
      </c>
      <c r="J326">
        <f t="shared" si="367"/>
        <v>59</v>
      </c>
      <c r="K326">
        <f t="shared" si="368"/>
        <v>60</v>
      </c>
      <c r="L326">
        <f t="shared" si="369"/>
        <v>61</v>
      </c>
      <c r="M326">
        <f>IF('Data Input'!D326&gt;=240,1,0)</f>
        <v>1</v>
      </c>
      <c r="N326">
        <f>_xlfn.IFS('Data Input'!F326&gt;=130,1,'Data Input'!G326=1,1,0=0,0)</f>
        <v>0</v>
      </c>
      <c r="O326">
        <f>'Data Input'!H326</f>
        <v>1</v>
      </c>
      <c r="P326">
        <f>'Data Input'!J326</f>
        <v>29.2</v>
      </c>
      <c r="Q326">
        <f t="shared" si="370"/>
        <v>0</v>
      </c>
      <c r="R326">
        <f>IF('Data Input'!I326&gt;=100,1,0)</f>
        <v>0</v>
      </c>
      <c r="S326" s="18">
        <f>'Data Input'!L326</f>
        <v>3</v>
      </c>
      <c r="T326" s="16">
        <f>'Data Input'!N326</f>
        <v>2017</v>
      </c>
      <c r="U326">
        <f t="shared" si="371"/>
        <v>0.60759312315873948</v>
      </c>
      <c r="V326">
        <f t="shared" si="372"/>
        <v>0.13692692189035921</v>
      </c>
      <c r="W326">
        <f t="shared" si="373"/>
        <v>0.48883875441358354</v>
      </c>
      <c r="X326" s="16">
        <f t="shared" si="374"/>
        <v>4.3266392985311243E-2</v>
      </c>
      <c r="Y326">
        <f t="shared" si="375"/>
        <v>2556.8391347187567</v>
      </c>
      <c r="Z326">
        <f t="shared" si="376"/>
        <v>62.984716537112142</v>
      </c>
      <c r="AA326">
        <f t="shared" si="377"/>
        <v>276.19034105273352</v>
      </c>
      <c r="AB326" s="16">
        <f t="shared" si="378"/>
        <v>221.10865337830364</v>
      </c>
      <c r="AC326">
        <f t="shared" si="379"/>
        <v>37653.228000000003</v>
      </c>
      <c r="AD326">
        <f t="shared" si="380"/>
        <v>33697.079000000005</v>
      </c>
      <c r="AE326">
        <f t="shared" si="381"/>
        <v>29740.930000000004</v>
      </c>
      <c r="AF326">
        <f t="shared" si="382"/>
        <v>25784.781000000003</v>
      </c>
      <c r="AG326">
        <f t="shared" si="383"/>
        <v>21828.632000000001</v>
      </c>
      <c r="AH326">
        <f t="shared" si="384"/>
        <v>18710.256000000001</v>
      </c>
      <c r="AI326">
        <f t="shared" si="385"/>
        <v>15591.880000000001</v>
      </c>
      <c r="AJ326">
        <f t="shared" si="386"/>
        <v>12473.504000000001</v>
      </c>
      <c r="AK326">
        <f t="shared" si="387"/>
        <v>9355.1280000000006</v>
      </c>
      <c r="AL326">
        <f t="shared" si="388"/>
        <v>6236.7520000000004</v>
      </c>
      <c r="AM326">
        <f t="shared" si="389"/>
        <v>3118.3760000000002</v>
      </c>
      <c r="AN326">
        <f t="shared" si="390"/>
        <v>1059.8842891090283</v>
      </c>
      <c r="AO326">
        <f t="shared" si="391"/>
        <v>31960.257999999998</v>
      </c>
      <c r="AP326">
        <f t="shared" si="392"/>
        <v>28602.257999999998</v>
      </c>
      <c r="AQ326">
        <f t="shared" si="393"/>
        <v>25244.257999999998</v>
      </c>
      <c r="AR326">
        <f t="shared" si="394"/>
        <v>21886.257999999998</v>
      </c>
      <c r="AS326">
        <f t="shared" si="395"/>
        <v>18528.257999999998</v>
      </c>
      <c r="AT326">
        <f t="shared" si="396"/>
        <v>15881.364</v>
      </c>
      <c r="AU326">
        <f t="shared" si="397"/>
        <v>13234.47</v>
      </c>
      <c r="AV326">
        <f t="shared" si="398"/>
        <v>10587.575999999999</v>
      </c>
      <c r="AW326">
        <f t="shared" si="399"/>
        <v>7940.6819999999989</v>
      </c>
      <c r="AX326">
        <f t="shared" si="400"/>
        <v>5293.7879999999996</v>
      </c>
      <c r="AY326">
        <f t="shared" si="401"/>
        <v>2646.8939999999998</v>
      </c>
      <c r="AZ326">
        <f t="shared" si="402"/>
        <v>899.63536894898789</v>
      </c>
      <c r="BA326">
        <f t="shared" si="403"/>
        <v>31142.040999999994</v>
      </c>
      <c r="BB326">
        <f t="shared" si="404"/>
        <v>27870.009999999995</v>
      </c>
      <c r="BC326">
        <f t="shared" si="405"/>
        <v>24597.978999999996</v>
      </c>
      <c r="BD326">
        <f t="shared" si="406"/>
        <v>21325.947999999997</v>
      </c>
      <c r="BE326">
        <f t="shared" si="407"/>
        <v>18053.916999999998</v>
      </c>
      <c r="BF326">
        <f t="shared" si="408"/>
        <v>15474.785999999998</v>
      </c>
      <c r="BG326">
        <f t="shared" si="409"/>
        <v>12895.654999999999</v>
      </c>
      <c r="BH326">
        <f t="shared" si="410"/>
        <v>10316.523999999999</v>
      </c>
      <c r="BI326">
        <f t="shared" si="411"/>
        <v>7737.393</v>
      </c>
      <c r="BJ326">
        <f t="shared" si="412"/>
        <v>5158.2619999999997</v>
      </c>
      <c r="BK326">
        <f t="shared" si="413"/>
        <v>2579.1309999999999</v>
      </c>
      <c r="BL326">
        <f t="shared" si="414"/>
        <v>876.60379840104031</v>
      </c>
      <c r="BM326">
        <f t="shared" si="415"/>
        <v>51441.235999999997</v>
      </c>
      <c r="BN326">
        <f t="shared" si="416"/>
        <v>48475.868999999999</v>
      </c>
      <c r="BO326">
        <f t="shared" si="417"/>
        <v>43011.097999999998</v>
      </c>
      <c r="BP326">
        <f t="shared" si="418"/>
        <v>37546.326999999997</v>
      </c>
      <c r="BQ326">
        <f t="shared" si="419"/>
        <v>32081.556</v>
      </c>
      <c r="BR326">
        <f t="shared" si="420"/>
        <v>26616.785</v>
      </c>
      <c r="BS326">
        <f t="shared" si="421"/>
        <v>21950.375</v>
      </c>
      <c r="BT326">
        <f t="shared" si="422"/>
        <v>17283.965</v>
      </c>
      <c r="BU326">
        <f t="shared" si="423"/>
        <v>12617.555</v>
      </c>
      <c r="BV326">
        <f t="shared" si="424"/>
        <v>7951.1450000000004</v>
      </c>
      <c r="BW326">
        <f t="shared" si="425"/>
        <v>3284.7350000000001</v>
      </c>
      <c r="BX326" s="16">
        <f t="shared" si="426"/>
        <v>1501.2868389563582</v>
      </c>
      <c r="BY326">
        <f t="shared" si="427"/>
        <v>3616.7234238277852</v>
      </c>
      <c r="BZ326">
        <f t="shared" si="428"/>
        <v>962.62008548610004</v>
      </c>
      <c r="CA326">
        <f t="shared" si="429"/>
        <v>1152.7941394537738</v>
      </c>
      <c r="CB326">
        <f t="shared" si="430"/>
        <v>1722.3954923346619</v>
      </c>
    </row>
    <row r="327" spans="1:80" x14ac:dyDescent="0.25">
      <c r="A327">
        <f>'Data Input'!A327</f>
        <v>1</v>
      </c>
      <c r="B327">
        <f>'Data Input'!C327</f>
        <v>67</v>
      </c>
      <c r="C327">
        <f t="shared" si="360"/>
        <v>68</v>
      </c>
      <c r="D327">
        <f t="shared" si="361"/>
        <v>69</v>
      </c>
      <c r="E327">
        <f t="shared" si="362"/>
        <v>70</v>
      </c>
      <c r="F327">
        <f t="shared" si="363"/>
        <v>71</v>
      </c>
      <c r="G327">
        <f t="shared" si="364"/>
        <v>72</v>
      </c>
      <c r="H327">
        <f t="shared" si="365"/>
        <v>73</v>
      </c>
      <c r="I327">
        <f t="shared" si="366"/>
        <v>74</v>
      </c>
      <c r="J327">
        <f t="shared" si="367"/>
        <v>75</v>
      </c>
      <c r="K327">
        <f t="shared" si="368"/>
        <v>76</v>
      </c>
      <c r="L327">
        <f t="shared" si="369"/>
        <v>77</v>
      </c>
      <c r="M327">
        <f>IF('Data Input'!D327&gt;=240,1,0)</f>
        <v>0</v>
      </c>
      <c r="N327">
        <f>_xlfn.IFS('Data Input'!F327&gt;=130,1,'Data Input'!G327=1,1,0=0,0)</f>
        <v>0</v>
      </c>
      <c r="O327">
        <f>'Data Input'!H327</f>
        <v>0</v>
      </c>
      <c r="P327">
        <f>'Data Input'!J327</f>
        <v>22.7</v>
      </c>
      <c r="Q327">
        <f t="shared" si="370"/>
        <v>0</v>
      </c>
      <c r="R327">
        <f>IF('Data Input'!I327&gt;=100,1,0)</f>
        <v>0</v>
      </c>
      <c r="S327" s="18">
        <f>'Data Input'!L327</f>
        <v>3</v>
      </c>
      <c r="T327" s="16">
        <f>'Data Input'!N327</f>
        <v>2017</v>
      </c>
      <c r="U327">
        <f t="shared" si="371"/>
        <v>0.39220981333178806</v>
      </c>
      <c r="V327">
        <f t="shared" si="372"/>
        <v>4.6706388232183642E-2</v>
      </c>
      <c r="W327">
        <f t="shared" si="373"/>
        <v>0.27858760100923374</v>
      </c>
      <c r="X327" s="16">
        <f t="shared" si="374"/>
        <v>8.2912575937201631E-3</v>
      </c>
      <c r="Y327">
        <f t="shared" si="375"/>
        <v>1650.4752300915336</v>
      </c>
      <c r="Z327">
        <f t="shared" si="376"/>
        <v>21.484369783992953</v>
      </c>
      <c r="AA327">
        <f t="shared" si="377"/>
        <v>157.39996847857336</v>
      </c>
      <c r="AB327" s="16">
        <f t="shared" si="378"/>
        <v>42.371657881961319</v>
      </c>
      <c r="AC327">
        <f t="shared" si="379"/>
        <v>29694.389999999992</v>
      </c>
      <c r="AD327">
        <f t="shared" si="380"/>
        <v>26994.899999999994</v>
      </c>
      <c r="AE327">
        <f t="shared" si="381"/>
        <v>24295.409999999996</v>
      </c>
      <c r="AF327">
        <f t="shared" si="382"/>
        <v>21595.919999999998</v>
      </c>
      <c r="AG327">
        <f t="shared" si="383"/>
        <v>18896.43</v>
      </c>
      <c r="AH327">
        <f t="shared" si="384"/>
        <v>16196.939999999999</v>
      </c>
      <c r="AI327">
        <f t="shared" si="385"/>
        <v>13497.449999999999</v>
      </c>
      <c r="AJ327">
        <f t="shared" si="386"/>
        <v>10797.96</v>
      </c>
      <c r="AK327">
        <f t="shared" si="387"/>
        <v>8098.4699999999993</v>
      </c>
      <c r="AL327">
        <f t="shared" si="388"/>
        <v>5398.98</v>
      </c>
      <c r="AM327">
        <f t="shared" si="389"/>
        <v>2699.49</v>
      </c>
      <c r="AN327">
        <f t="shared" si="390"/>
        <v>568.7588469786516</v>
      </c>
      <c r="AO327">
        <f t="shared" si="391"/>
        <v>25204.751</v>
      </c>
      <c r="AP327">
        <f t="shared" si="392"/>
        <v>22913.41</v>
      </c>
      <c r="AQ327">
        <f t="shared" si="393"/>
        <v>20622.069</v>
      </c>
      <c r="AR327">
        <f t="shared" si="394"/>
        <v>18330.727999999999</v>
      </c>
      <c r="AS327">
        <f t="shared" si="395"/>
        <v>16039.387000000001</v>
      </c>
      <c r="AT327">
        <f t="shared" si="396"/>
        <v>13748.046</v>
      </c>
      <c r="AU327">
        <f t="shared" si="397"/>
        <v>11456.705</v>
      </c>
      <c r="AV327">
        <f t="shared" si="398"/>
        <v>9165.3639999999996</v>
      </c>
      <c r="AW327">
        <f t="shared" si="399"/>
        <v>6874.0229999999992</v>
      </c>
      <c r="AX327">
        <f t="shared" si="400"/>
        <v>4582.6819999999998</v>
      </c>
      <c r="AY327">
        <f t="shared" si="401"/>
        <v>2291.3409999999999</v>
      </c>
      <c r="AZ327">
        <f t="shared" si="402"/>
        <v>482.76543539517115</v>
      </c>
      <c r="BA327">
        <f t="shared" si="403"/>
        <v>24559.48</v>
      </c>
      <c r="BB327">
        <f t="shared" si="404"/>
        <v>22326.799999999999</v>
      </c>
      <c r="BC327">
        <f t="shared" si="405"/>
        <v>20094.12</v>
      </c>
      <c r="BD327">
        <f t="shared" si="406"/>
        <v>17861.439999999999</v>
      </c>
      <c r="BE327">
        <f t="shared" si="407"/>
        <v>15628.76</v>
      </c>
      <c r="BF327">
        <f t="shared" si="408"/>
        <v>13396.08</v>
      </c>
      <c r="BG327">
        <f t="shared" si="409"/>
        <v>11163.4</v>
      </c>
      <c r="BH327">
        <f t="shared" si="410"/>
        <v>8930.7199999999993</v>
      </c>
      <c r="BI327">
        <f t="shared" si="411"/>
        <v>6698.0399999999991</v>
      </c>
      <c r="BJ327">
        <f t="shared" si="412"/>
        <v>4465.3599999999997</v>
      </c>
      <c r="BK327">
        <f t="shared" si="413"/>
        <v>2232.6799999999998</v>
      </c>
      <c r="BL327">
        <f t="shared" si="414"/>
        <v>470.40607761921541</v>
      </c>
      <c r="BM327">
        <f t="shared" si="415"/>
        <v>13337.006500000001</v>
      </c>
      <c r="BN327">
        <f t="shared" si="416"/>
        <v>10371.639500000001</v>
      </c>
      <c r="BO327">
        <f t="shared" si="417"/>
        <v>9127.2185000000009</v>
      </c>
      <c r="BP327">
        <f t="shared" si="418"/>
        <v>7882.7975000000006</v>
      </c>
      <c r="BQ327">
        <f t="shared" si="419"/>
        <v>6638.3765000000003</v>
      </c>
      <c r="BR327">
        <f t="shared" si="420"/>
        <v>5690.0370000000003</v>
      </c>
      <c r="BS327">
        <f t="shared" si="421"/>
        <v>4741.6975000000002</v>
      </c>
      <c r="BT327">
        <f t="shared" si="422"/>
        <v>3793.3580000000002</v>
      </c>
      <c r="BU327">
        <f t="shared" si="423"/>
        <v>2845.0185000000001</v>
      </c>
      <c r="BV327">
        <f t="shared" si="424"/>
        <v>1896.6790000000001</v>
      </c>
      <c r="BW327">
        <f t="shared" si="425"/>
        <v>948.33950000000004</v>
      </c>
      <c r="BX327" s="16">
        <f t="shared" si="426"/>
        <v>214.98228425978948</v>
      </c>
      <c r="BY327">
        <f t="shared" si="427"/>
        <v>2219.2340770701853</v>
      </c>
      <c r="BZ327">
        <f t="shared" si="428"/>
        <v>504.24980517916413</v>
      </c>
      <c r="CA327">
        <f t="shared" si="429"/>
        <v>627.80604609778879</v>
      </c>
      <c r="CB327">
        <f t="shared" si="430"/>
        <v>257.35394214175079</v>
      </c>
    </row>
    <row r="328" spans="1:80" x14ac:dyDescent="0.25">
      <c r="A328">
        <f>'Data Input'!A328</f>
        <v>0</v>
      </c>
      <c r="B328">
        <f>'Data Input'!C328</f>
        <v>53</v>
      </c>
      <c r="C328">
        <f t="shared" si="360"/>
        <v>54</v>
      </c>
      <c r="D328">
        <f t="shared" si="361"/>
        <v>55</v>
      </c>
      <c r="E328">
        <f t="shared" si="362"/>
        <v>56</v>
      </c>
      <c r="F328">
        <f t="shared" si="363"/>
        <v>57</v>
      </c>
      <c r="G328">
        <f t="shared" si="364"/>
        <v>58</v>
      </c>
      <c r="H328">
        <f t="shared" si="365"/>
        <v>59</v>
      </c>
      <c r="I328">
        <f t="shared" si="366"/>
        <v>60</v>
      </c>
      <c r="J328">
        <f t="shared" si="367"/>
        <v>61</v>
      </c>
      <c r="K328">
        <f t="shared" si="368"/>
        <v>62</v>
      </c>
      <c r="L328">
        <f t="shared" si="369"/>
        <v>63</v>
      </c>
      <c r="M328">
        <f>IF('Data Input'!D328&gt;=240,1,0)</f>
        <v>0</v>
      </c>
      <c r="N328">
        <f>_xlfn.IFS('Data Input'!F328&gt;=130,1,'Data Input'!G328=1,1,0=0,0)</f>
        <v>1</v>
      </c>
      <c r="O328">
        <f>'Data Input'!H328</f>
        <v>0</v>
      </c>
      <c r="P328">
        <f>'Data Input'!J328</f>
        <v>30</v>
      </c>
      <c r="Q328">
        <f t="shared" si="370"/>
        <v>0</v>
      </c>
      <c r="R328">
        <f>IF('Data Input'!I328&gt;=100,1,0)</f>
        <v>1</v>
      </c>
      <c r="S328" s="18">
        <f>'Data Input'!L328</f>
        <v>3</v>
      </c>
      <c r="T328" s="16">
        <f>'Data Input'!N328</f>
        <v>2017</v>
      </c>
      <c r="U328">
        <f t="shared" si="371"/>
        <v>0.76503583149089782</v>
      </c>
      <c r="V328">
        <f t="shared" si="372"/>
        <v>5.9552922811037481E-2</v>
      </c>
      <c r="W328">
        <f t="shared" si="373"/>
        <v>0.49326415753207553</v>
      </c>
      <c r="X328" s="16">
        <f t="shared" si="374"/>
        <v>1</v>
      </c>
      <c r="Y328">
        <f t="shared" si="375"/>
        <v>3219.3806658785848</v>
      </c>
      <c r="Z328">
        <f t="shared" si="376"/>
        <v>27.39361924175272</v>
      </c>
      <c r="AA328">
        <f t="shared" si="377"/>
        <v>278.69066162993153</v>
      </c>
      <c r="AB328" s="16">
        <f t="shared" si="378"/>
        <v>5110.4018181818183</v>
      </c>
      <c r="AC328">
        <f t="shared" si="379"/>
        <v>35977.682000000001</v>
      </c>
      <c r="AD328">
        <f t="shared" si="380"/>
        <v>32021.533000000003</v>
      </c>
      <c r="AE328">
        <f t="shared" si="381"/>
        <v>28065.384000000002</v>
      </c>
      <c r="AF328">
        <f t="shared" si="382"/>
        <v>24947.008000000002</v>
      </c>
      <c r="AG328">
        <f t="shared" si="383"/>
        <v>21828.632000000001</v>
      </c>
      <c r="AH328">
        <f t="shared" si="384"/>
        <v>18710.256000000001</v>
      </c>
      <c r="AI328">
        <f t="shared" si="385"/>
        <v>15591.880000000001</v>
      </c>
      <c r="AJ328">
        <f t="shared" si="386"/>
        <v>12473.504000000001</v>
      </c>
      <c r="AK328">
        <f t="shared" si="387"/>
        <v>9355.1280000000006</v>
      </c>
      <c r="AL328">
        <f t="shared" si="388"/>
        <v>6236.7520000000004</v>
      </c>
      <c r="AM328">
        <f t="shared" si="389"/>
        <v>3118.3760000000002</v>
      </c>
      <c r="AN328">
        <f t="shared" si="390"/>
        <v>1297.448665578089</v>
      </c>
      <c r="AO328">
        <f t="shared" si="391"/>
        <v>30538.045999999998</v>
      </c>
      <c r="AP328">
        <f t="shared" si="392"/>
        <v>27180.045999999998</v>
      </c>
      <c r="AQ328">
        <f t="shared" si="393"/>
        <v>23822.045999999998</v>
      </c>
      <c r="AR328">
        <f t="shared" si="394"/>
        <v>21175.151999999998</v>
      </c>
      <c r="AS328">
        <f t="shared" si="395"/>
        <v>18528.257999999998</v>
      </c>
      <c r="AT328">
        <f t="shared" si="396"/>
        <v>15881.364</v>
      </c>
      <c r="AU328">
        <f t="shared" si="397"/>
        <v>13234.47</v>
      </c>
      <c r="AV328">
        <f t="shared" si="398"/>
        <v>10587.575999999999</v>
      </c>
      <c r="AW328">
        <f t="shared" si="399"/>
        <v>7940.6819999999989</v>
      </c>
      <c r="AX328">
        <f t="shared" si="400"/>
        <v>5293.7879999999996</v>
      </c>
      <c r="AY328">
        <f t="shared" si="401"/>
        <v>2646.8939999999998</v>
      </c>
      <c r="AZ328">
        <f t="shared" si="402"/>
        <v>1101.2812694235697</v>
      </c>
      <c r="BA328">
        <f t="shared" si="403"/>
        <v>29756.240999999998</v>
      </c>
      <c r="BB328">
        <f t="shared" si="404"/>
        <v>26484.21</v>
      </c>
      <c r="BC328">
        <f t="shared" si="405"/>
        <v>23212.179</v>
      </c>
      <c r="BD328">
        <f t="shared" si="406"/>
        <v>20633.047999999999</v>
      </c>
      <c r="BE328">
        <f t="shared" si="407"/>
        <v>18053.916999999998</v>
      </c>
      <c r="BF328">
        <f t="shared" si="408"/>
        <v>15474.785999999998</v>
      </c>
      <c r="BG328">
        <f t="shared" si="409"/>
        <v>12895.654999999999</v>
      </c>
      <c r="BH328">
        <f t="shared" si="410"/>
        <v>10316.523999999999</v>
      </c>
      <c r="BI328">
        <f t="shared" si="411"/>
        <v>7737.393</v>
      </c>
      <c r="BJ328">
        <f t="shared" si="412"/>
        <v>5158.2619999999997</v>
      </c>
      <c r="BK328">
        <f t="shared" si="413"/>
        <v>2579.1309999999999</v>
      </c>
      <c r="BL328">
        <f t="shared" si="414"/>
        <v>1073.0874039256357</v>
      </c>
      <c r="BM328">
        <f t="shared" si="415"/>
        <v>47081.164000000004</v>
      </c>
      <c r="BN328">
        <f t="shared" si="416"/>
        <v>44115.797000000006</v>
      </c>
      <c r="BO328">
        <f t="shared" si="417"/>
        <v>38651.026000000005</v>
      </c>
      <c r="BP328">
        <f t="shared" si="418"/>
        <v>33186.255000000005</v>
      </c>
      <c r="BQ328">
        <f t="shared" si="419"/>
        <v>28519.845000000001</v>
      </c>
      <c r="BR328">
        <f t="shared" si="420"/>
        <v>23853.435000000001</v>
      </c>
      <c r="BS328">
        <f t="shared" si="421"/>
        <v>19187.025000000001</v>
      </c>
      <c r="BT328">
        <f t="shared" si="422"/>
        <v>14520.615</v>
      </c>
      <c r="BU328">
        <f t="shared" si="423"/>
        <v>9854.2049999999999</v>
      </c>
      <c r="BV328">
        <f t="shared" si="424"/>
        <v>6569.47</v>
      </c>
      <c r="BW328">
        <f t="shared" si="425"/>
        <v>3284.7350000000001</v>
      </c>
      <c r="BX328" s="16">
        <f t="shared" si="426"/>
        <v>1678.8985533671155</v>
      </c>
      <c r="BY328">
        <f t="shared" si="427"/>
        <v>4516.8293314566736</v>
      </c>
      <c r="BZ328">
        <f t="shared" si="428"/>
        <v>1128.6748886653224</v>
      </c>
      <c r="CA328">
        <f t="shared" si="429"/>
        <v>1351.7780655555673</v>
      </c>
      <c r="CB328">
        <f t="shared" si="430"/>
        <v>6789.300371548934</v>
      </c>
    </row>
    <row r="329" spans="1:80" x14ac:dyDescent="0.25">
      <c r="A329">
        <f>'Data Input'!A329</f>
        <v>1</v>
      </c>
      <c r="B329">
        <f>'Data Input'!C329</f>
        <v>42</v>
      </c>
      <c r="C329">
        <f t="shared" si="360"/>
        <v>43</v>
      </c>
      <c r="D329">
        <f t="shared" si="361"/>
        <v>44</v>
      </c>
      <c r="E329">
        <f t="shared" si="362"/>
        <v>45</v>
      </c>
      <c r="F329">
        <f t="shared" si="363"/>
        <v>46</v>
      </c>
      <c r="G329">
        <f t="shared" si="364"/>
        <v>47</v>
      </c>
      <c r="H329">
        <f t="shared" si="365"/>
        <v>48</v>
      </c>
      <c r="I329">
        <f t="shared" si="366"/>
        <v>49</v>
      </c>
      <c r="J329">
        <f t="shared" si="367"/>
        <v>50</v>
      </c>
      <c r="K329">
        <f t="shared" si="368"/>
        <v>51</v>
      </c>
      <c r="L329">
        <f t="shared" si="369"/>
        <v>52</v>
      </c>
      <c r="M329">
        <f>IF('Data Input'!D329&gt;=240,1,0)</f>
        <v>0</v>
      </c>
      <c r="N329">
        <f>_xlfn.IFS('Data Input'!F329&gt;=130,1,'Data Input'!G329=1,1,0=0,0)</f>
        <v>1</v>
      </c>
      <c r="O329">
        <f>'Data Input'!H329</f>
        <v>0</v>
      </c>
      <c r="P329">
        <f>'Data Input'!J329</f>
        <v>27.2</v>
      </c>
      <c r="Q329">
        <f t="shared" si="370"/>
        <v>0</v>
      </c>
      <c r="R329">
        <f>IF('Data Input'!I329&gt;=100,1,0)</f>
        <v>1</v>
      </c>
      <c r="S329" s="18">
        <f>'Data Input'!L329</f>
        <v>3</v>
      </c>
      <c r="T329" s="16">
        <f>'Data Input'!N329</f>
        <v>2017</v>
      </c>
      <c r="U329">
        <f t="shared" si="371"/>
        <v>0.68242050693432088</v>
      </c>
      <c r="V329">
        <f t="shared" si="372"/>
        <v>5.2841879524392669E-2</v>
      </c>
      <c r="W329">
        <f t="shared" si="373"/>
        <v>0.46538361707607817</v>
      </c>
      <c r="X329" s="16">
        <f t="shared" si="374"/>
        <v>1</v>
      </c>
      <c r="Y329">
        <f t="shared" si="375"/>
        <v>2871.7235135797096</v>
      </c>
      <c r="Z329">
        <f t="shared" si="376"/>
        <v>24.306621058765199</v>
      </c>
      <c r="AA329">
        <f t="shared" si="377"/>
        <v>262.93835903985996</v>
      </c>
      <c r="AB329" s="16">
        <f t="shared" si="378"/>
        <v>5110.4018181818183</v>
      </c>
      <c r="AC329">
        <f t="shared" si="379"/>
        <v>46729.10300000001</v>
      </c>
      <c r="AD329">
        <f t="shared" si="380"/>
        <v>41702.466000000008</v>
      </c>
      <c r="AE329">
        <f t="shared" si="381"/>
        <v>36675.829000000005</v>
      </c>
      <c r="AF329">
        <f t="shared" si="382"/>
        <v>31649.192000000003</v>
      </c>
      <c r="AG329">
        <f t="shared" si="383"/>
        <v>27693.043000000001</v>
      </c>
      <c r="AH329">
        <f t="shared" si="384"/>
        <v>23736.894</v>
      </c>
      <c r="AI329">
        <f t="shared" si="385"/>
        <v>19780.744999999999</v>
      </c>
      <c r="AJ329">
        <f t="shared" si="386"/>
        <v>15824.596</v>
      </c>
      <c r="AK329">
        <f t="shared" si="387"/>
        <v>11868.447</v>
      </c>
      <c r="AL329">
        <f t="shared" si="388"/>
        <v>7912.2979999999998</v>
      </c>
      <c r="AM329">
        <f t="shared" si="389"/>
        <v>3956.1489999999999</v>
      </c>
      <c r="AN329">
        <f t="shared" si="390"/>
        <v>1486.5070758468064</v>
      </c>
      <c r="AO329">
        <f t="shared" si="391"/>
        <v>39663.905000000006</v>
      </c>
      <c r="AP329">
        <f t="shared" si="392"/>
        <v>35397.270000000004</v>
      </c>
      <c r="AQ329">
        <f t="shared" si="393"/>
        <v>31130.635000000002</v>
      </c>
      <c r="AR329">
        <f t="shared" si="394"/>
        <v>26864</v>
      </c>
      <c r="AS329">
        <f t="shared" si="395"/>
        <v>23506</v>
      </c>
      <c r="AT329">
        <f t="shared" si="396"/>
        <v>20148</v>
      </c>
      <c r="AU329">
        <f t="shared" si="397"/>
        <v>16790</v>
      </c>
      <c r="AV329">
        <f t="shared" si="398"/>
        <v>13432</v>
      </c>
      <c r="AW329">
        <f t="shared" si="399"/>
        <v>10074</v>
      </c>
      <c r="AX329">
        <f t="shared" si="400"/>
        <v>6716</v>
      </c>
      <c r="AY329">
        <f t="shared" si="401"/>
        <v>3358</v>
      </c>
      <c r="AZ329">
        <f t="shared" si="402"/>
        <v>1261.7549668798665</v>
      </c>
      <c r="BA329">
        <f t="shared" si="403"/>
        <v>38648.462999999996</v>
      </c>
      <c r="BB329">
        <f t="shared" si="404"/>
        <v>34491.057999999997</v>
      </c>
      <c r="BC329">
        <f t="shared" si="405"/>
        <v>30333.652999999995</v>
      </c>
      <c r="BD329">
        <f t="shared" si="406"/>
        <v>26176.247999999996</v>
      </c>
      <c r="BE329">
        <f t="shared" si="407"/>
        <v>22904.216999999997</v>
      </c>
      <c r="BF329">
        <f t="shared" si="408"/>
        <v>19632.185999999998</v>
      </c>
      <c r="BG329">
        <f t="shared" si="409"/>
        <v>16360.154999999999</v>
      </c>
      <c r="BH329">
        <f t="shared" si="410"/>
        <v>13088.124</v>
      </c>
      <c r="BI329">
        <f t="shared" si="411"/>
        <v>9816.0930000000008</v>
      </c>
      <c r="BJ329">
        <f t="shared" si="412"/>
        <v>6544.0619999999999</v>
      </c>
      <c r="BK329">
        <f t="shared" si="413"/>
        <v>3272.0309999999999</v>
      </c>
      <c r="BL329">
        <f t="shared" si="414"/>
        <v>1229.4525019467076</v>
      </c>
      <c r="BM329">
        <f t="shared" si="415"/>
        <v>57937.700999999994</v>
      </c>
      <c r="BN329">
        <f t="shared" si="416"/>
        <v>54972.333999999995</v>
      </c>
      <c r="BO329">
        <f t="shared" si="417"/>
        <v>49399.354999999996</v>
      </c>
      <c r="BP329">
        <f t="shared" si="418"/>
        <v>43826.375999999997</v>
      </c>
      <c r="BQ329">
        <f t="shared" si="419"/>
        <v>38253.396999999997</v>
      </c>
      <c r="BR329">
        <f t="shared" si="420"/>
        <v>32788.625999999997</v>
      </c>
      <c r="BS329">
        <f t="shared" si="421"/>
        <v>27323.855</v>
      </c>
      <c r="BT329">
        <f t="shared" si="422"/>
        <v>21859.083999999999</v>
      </c>
      <c r="BU329">
        <f t="shared" si="423"/>
        <v>16394.312999999998</v>
      </c>
      <c r="BV329">
        <f t="shared" si="424"/>
        <v>10929.541999999999</v>
      </c>
      <c r="BW329">
        <f t="shared" si="425"/>
        <v>5464.7709999999997</v>
      </c>
      <c r="BX329" s="16">
        <f t="shared" si="426"/>
        <v>1994.7240696339991</v>
      </c>
      <c r="BY329">
        <f t="shared" si="427"/>
        <v>4358.2305894265155</v>
      </c>
      <c r="BZ329">
        <f t="shared" si="428"/>
        <v>1286.0615879386316</v>
      </c>
      <c r="CA329">
        <f t="shared" si="429"/>
        <v>1492.3908609865675</v>
      </c>
      <c r="CB329">
        <f t="shared" si="430"/>
        <v>7105.1258878158169</v>
      </c>
    </row>
    <row r="330" spans="1:80" x14ac:dyDescent="0.25">
      <c r="A330">
        <f>'Data Input'!A330</f>
        <v>0</v>
      </c>
      <c r="B330">
        <f>'Data Input'!C330</f>
        <v>64</v>
      </c>
      <c r="C330">
        <f t="shared" si="360"/>
        <v>65</v>
      </c>
      <c r="D330">
        <f t="shared" si="361"/>
        <v>66</v>
      </c>
      <c r="E330">
        <f t="shared" si="362"/>
        <v>67</v>
      </c>
      <c r="F330">
        <f t="shared" si="363"/>
        <v>68</v>
      </c>
      <c r="G330">
        <f t="shared" si="364"/>
        <v>69</v>
      </c>
      <c r="H330">
        <f t="shared" si="365"/>
        <v>70</v>
      </c>
      <c r="I330">
        <f t="shared" si="366"/>
        <v>71</v>
      </c>
      <c r="J330">
        <f t="shared" si="367"/>
        <v>72</v>
      </c>
      <c r="K330">
        <f t="shared" si="368"/>
        <v>73</v>
      </c>
      <c r="L330">
        <f t="shared" si="369"/>
        <v>74</v>
      </c>
      <c r="M330">
        <f>IF('Data Input'!D330&gt;=240,1,0)</f>
        <v>0</v>
      </c>
      <c r="N330">
        <f>_xlfn.IFS('Data Input'!F330&gt;=130,1,'Data Input'!G330=1,1,0=0,0)</f>
        <v>0</v>
      </c>
      <c r="O330">
        <f>'Data Input'!H330</f>
        <v>0</v>
      </c>
      <c r="P330">
        <f>'Data Input'!J330</f>
        <v>24.4</v>
      </c>
      <c r="Q330">
        <f t="shared" si="370"/>
        <v>0</v>
      </c>
      <c r="R330">
        <f>IF('Data Input'!I330&gt;=100,1,0)</f>
        <v>0</v>
      </c>
      <c r="S330" s="18">
        <f>'Data Input'!L330</f>
        <v>3</v>
      </c>
      <c r="T330" s="16">
        <f>'Data Input'!N330</f>
        <v>2017</v>
      </c>
      <c r="U330">
        <f t="shared" si="371"/>
        <v>0.42674656535155531</v>
      </c>
      <c r="V330">
        <f t="shared" si="372"/>
        <v>5.0252588908530044E-2</v>
      </c>
      <c r="W330">
        <f t="shared" si="373"/>
        <v>0.29242512568482565</v>
      </c>
      <c r="X330" s="16">
        <f t="shared" si="374"/>
        <v>1.1456429706603188E-2</v>
      </c>
      <c r="Y330">
        <f t="shared" si="375"/>
        <v>1795.8108433241862</v>
      </c>
      <c r="Z330">
        <f t="shared" si="376"/>
        <v>23.115578908537803</v>
      </c>
      <c r="AA330">
        <f t="shared" si="377"/>
        <v>165.21806928373965</v>
      </c>
      <c r="AB330" s="16">
        <f t="shared" si="378"/>
        <v>58.546959202497121</v>
      </c>
      <c r="AC330">
        <f t="shared" si="379"/>
        <v>30532.161999999997</v>
      </c>
      <c r="AD330">
        <f t="shared" si="380"/>
        <v>27413.785999999996</v>
      </c>
      <c r="AE330">
        <f t="shared" si="381"/>
        <v>24295.409999999996</v>
      </c>
      <c r="AF330">
        <f t="shared" si="382"/>
        <v>21595.919999999998</v>
      </c>
      <c r="AG330">
        <f t="shared" si="383"/>
        <v>18896.43</v>
      </c>
      <c r="AH330">
        <f t="shared" si="384"/>
        <v>16196.939999999999</v>
      </c>
      <c r="AI330">
        <f t="shared" si="385"/>
        <v>13497.449999999999</v>
      </c>
      <c r="AJ330">
        <f t="shared" si="386"/>
        <v>10797.96</v>
      </c>
      <c r="AK330">
        <f t="shared" si="387"/>
        <v>8098.4699999999993</v>
      </c>
      <c r="AL330">
        <f t="shared" si="388"/>
        <v>5398.98</v>
      </c>
      <c r="AM330">
        <f t="shared" si="389"/>
        <v>2699.49</v>
      </c>
      <c r="AN330">
        <f t="shared" si="390"/>
        <v>623.27396740395125</v>
      </c>
      <c r="AO330">
        <f t="shared" si="391"/>
        <v>25915.857</v>
      </c>
      <c r="AP330">
        <f t="shared" si="392"/>
        <v>23268.963</v>
      </c>
      <c r="AQ330">
        <f t="shared" si="393"/>
        <v>20622.069</v>
      </c>
      <c r="AR330">
        <f t="shared" si="394"/>
        <v>18330.727999999999</v>
      </c>
      <c r="AS330">
        <f t="shared" si="395"/>
        <v>16039.387000000001</v>
      </c>
      <c r="AT330">
        <f t="shared" si="396"/>
        <v>13748.046</v>
      </c>
      <c r="AU330">
        <f t="shared" si="397"/>
        <v>11456.705</v>
      </c>
      <c r="AV330">
        <f t="shared" si="398"/>
        <v>9165.3639999999996</v>
      </c>
      <c r="AW330">
        <f t="shared" si="399"/>
        <v>6874.0229999999992</v>
      </c>
      <c r="AX330">
        <f t="shared" si="400"/>
        <v>4582.6819999999998</v>
      </c>
      <c r="AY330">
        <f t="shared" si="401"/>
        <v>2291.3409999999999</v>
      </c>
      <c r="AZ330">
        <f t="shared" si="402"/>
        <v>529.03815439338177</v>
      </c>
      <c r="BA330">
        <f t="shared" si="403"/>
        <v>25252.382000000001</v>
      </c>
      <c r="BB330">
        <f t="shared" si="404"/>
        <v>22673.251</v>
      </c>
      <c r="BC330">
        <f t="shared" si="405"/>
        <v>20094.12</v>
      </c>
      <c r="BD330">
        <f t="shared" si="406"/>
        <v>17861.439999999999</v>
      </c>
      <c r="BE330">
        <f t="shared" si="407"/>
        <v>15628.76</v>
      </c>
      <c r="BF330">
        <f t="shared" si="408"/>
        <v>13396.08</v>
      </c>
      <c r="BG330">
        <f t="shared" si="409"/>
        <v>11163.4</v>
      </c>
      <c r="BH330">
        <f t="shared" si="410"/>
        <v>8930.7199999999993</v>
      </c>
      <c r="BI330">
        <f t="shared" si="411"/>
        <v>6698.0399999999991</v>
      </c>
      <c r="BJ330">
        <f t="shared" si="412"/>
        <v>4465.3599999999997</v>
      </c>
      <c r="BK330">
        <f t="shared" si="413"/>
        <v>2232.6799999999998</v>
      </c>
      <c r="BL330">
        <f t="shared" si="414"/>
        <v>515.49416712669426</v>
      </c>
      <c r="BM330">
        <f t="shared" si="415"/>
        <v>16186.031000000003</v>
      </c>
      <c r="BN330">
        <f t="shared" si="416"/>
        <v>13220.664000000002</v>
      </c>
      <c r="BO330">
        <f t="shared" si="417"/>
        <v>9935.9290000000019</v>
      </c>
      <c r="BP330">
        <f t="shared" si="418"/>
        <v>8771.0420000000013</v>
      </c>
      <c r="BQ330">
        <f t="shared" si="419"/>
        <v>7526.621000000001</v>
      </c>
      <c r="BR330">
        <f t="shared" si="420"/>
        <v>6282.2000000000007</v>
      </c>
      <c r="BS330">
        <f t="shared" si="421"/>
        <v>5037.7790000000005</v>
      </c>
      <c r="BT330">
        <f t="shared" si="422"/>
        <v>3793.3580000000002</v>
      </c>
      <c r="BU330">
        <f t="shared" si="423"/>
        <v>2845.0185000000001</v>
      </c>
      <c r="BV330">
        <f t="shared" si="424"/>
        <v>1896.6790000000001</v>
      </c>
      <c r="BW330">
        <f t="shared" si="425"/>
        <v>948.33950000000004</v>
      </c>
      <c r="BX330" s="16">
        <f t="shared" si="426"/>
        <v>266.2592491755077</v>
      </c>
      <c r="BY330">
        <f t="shared" si="427"/>
        <v>2419.0848107281372</v>
      </c>
      <c r="BZ330">
        <f t="shared" si="428"/>
        <v>552.1537333019196</v>
      </c>
      <c r="CA330">
        <f t="shared" si="429"/>
        <v>680.71223641043389</v>
      </c>
      <c r="CB330">
        <f t="shared" si="430"/>
        <v>324.80620837800484</v>
      </c>
    </row>
    <row r="331" spans="1:80" x14ac:dyDescent="0.25">
      <c r="A331">
        <f>'Data Input'!A331</f>
        <v>1</v>
      </c>
      <c r="B331">
        <f>'Data Input'!C331</f>
        <v>50</v>
      </c>
      <c r="C331">
        <f t="shared" si="360"/>
        <v>51</v>
      </c>
      <c r="D331">
        <f t="shared" si="361"/>
        <v>52</v>
      </c>
      <c r="E331">
        <f t="shared" si="362"/>
        <v>53</v>
      </c>
      <c r="F331">
        <f t="shared" si="363"/>
        <v>54</v>
      </c>
      <c r="G331">
        <f t="shared" si="364"/>
        <v>55</v>
      </c>
      <c r="H331">
        <f t="shared" si="365"/>
        <v>56</v>
      </c>
      <c r="I331">
        <f t="shared" si="366"/>
        <v>57</v>
      </c>
      <c r="J331">
        <f t="shared" si="367"/>
        <v>58</v>
      </c>
      <c r="K331">
        <f t="shared" si="368"/>
        <v>59</v>
      </c>
      <c r="L331">
        <f t="shared" si="369"/>
        <v>60</v>
      </c>
      <c r="M331">
        <f>IF('Data Input'!D331&gt;=240,1,0)</f>
        <v>0</v>
      </c>
      <c r="N331">
        <f>_xlfn.IFS('Data Input'!F331&gt;=130,1,'Data Input'!G331=1,1,0=0,0)</f>
        <v>0</v>
      </c>
      <c r="O331">
        <f>'Data Input'!H331</f>
        <v>0</v>
      </c>
      <c r="P331">
        <f>'Data Input'!J331</f>
        <v>34.4</v>
      </c>
      <c r="Q331">
        <f t="shared" si="370"/>
        <v>0</v>
      </c>
      <c r="R331">
        <f>IF('Data Input'!I331&gt;=100,1,0)</f>
        <v>0</v>
      </c>
      <c r="S331" s="18">
        <f>'Data Input'!L331</f>
        <v>3</v>
      </c>
      <c r="T331" s="16">
        <f>'Data Input'!N331</f>
        <v>2017</v>
      </c>
      <c r="U331">
        <f t="shared" si="371"/>
        <v>0.63307290216761891</v>
      </c>
      <c r="V331">
        <f t="shared" si="372"/>
        <v>7.6793424516913372E-2</v>
      </c>
      <c r="W331">
        <f t="shared" si="373"/>
        <v>0.38117715392275359</v>
      </c>
      <c r="X331" s="16">
        <f t="shared" si="374"/>
        <v>7.3316825944392108E-2</v>
      </c>
      <c r="Y331">
        <f t="shared" si="375"/>
        <v>2664.0617046109251</v>
      </c>
      <c r="Z331">
        <f t="shared" si="376"/>
        <v>35.32404006704293</v>
      </c>
      <c r="AA331">
        <f t="shared" si="377"/>
        <v>215.36231976887268</v>
      </c>
      <c r="AB331" s="16">
        <f t="shared" si="378"/>
        <v>374.67844060954138</v>
      </c>
      <c r="AC331">
        <f t="shared" si="379"/>
        <v>38491.001000000004</v>
      </c>
      <c r="AD331">
        <f t="shared" si="380"/>
        <v>34534.852000000006</v>
      </c>
      <c r="AE331">
        <f t="shared" si="381"/>
        <v>30578.703000000005</v>
      </c>
      <c r="AF331">
        <f t="shared" si="382"/>
        <v>26622.554000000004</v>
      </c>
      <c r="AG331">
        <f t="shared" si="383"/>
        <v>22666.405000000002</v>
      </c>
      <c r="AH331">
        <f t="shared" si="384"/>
        <v>18710.256000000001</v>
      </c>
      <c r="AI331">
        <f t="shared" si="385"/>
        <v>15591.880000000001</v>
      </c>
      <c r="AJ331">
        <f t="shared" si="386"/>
        <v>12473.504000000001</v>
      </c>
      <c r="AK331">
        <f t="shared" si="387"/>
        <v>9355.1280000000006</v>
      </c>
      <c r="AL331">
        <f t="shared" si="388"/>
        <v>6236.7520000000004</v>
      </c>
      <c r="AM331">
        <f t="shared" si="389"/>
        <v>3118.3760000000002</v>
      </c>
      <c r="AN331">
        <f t="shared" si="390"/>
        <v>1126.2473400913671</v>
      </c>
      <c r="AO331">
        <f t="shared" si="391"/>
        <v>32671.364000000001</v>
      </c>
      <c r="AP331">
        <f t="shared" si="392"/>
        <v>29313.364000000001</v>
      </c>
      <c r="AQ331">
        <f t="shared" si="393"/>
        <v>25955.364000000001</v>
      </c>
      <c r="AR331">
        <f t="shared" si="394"/>
        <v>22597.364000000001</v>
      </c>
      <c r="AS331">
        <f t="shared" si="395"/>
        <v>19239.364000000001</v>
      </c>
      <c r="AT331">
        <f t="shared" si="396"/>
        <v>15881.364</v>
      </c>
      <c r="AU331">
        <f t="shared" si="397"/>
        <v>13234.47</v>
      </c>
      <c r="AV331">
        <f t="shared" si="398"/>
        <v>10587.575999999999</v>
      </c>
      <c r="AW331">
        <f t="shared" si="399"/>
        <v>7940.6819999999989</v>
      </c>
      <c r="AX331">
        <f t="shared" si="400"/>
        <v>5293.7879999999996</v>
      </c>
      <c r="AY331">
        <f t="shared" si="401"/>
        <v>2646.8939999999998</v>
      </c>
      <c r="AZ331">
        <f t="shared" si="402"/>
        <v>955.96467270814753</v>
      </c>
      <c r="BA331">
        <f t="shared" si="403"/>
        <v>31834.940999999995</v>
      </c>
      <c r="BB331">
        <f t="shared" si="404"/>
        <v>28562.909999999996</v>
      </c>
      <c r="BC331">
        <f t="shared" si="405"/>
        <v>25290.878999999997</v>
      </c>
      <c r="BD331">
        <f t="shared" si="406"/>
        <v>22018.847999999998</v>
      </c>
      <c r="BE331">
        <f t="shared" si="407"/>
        <v>18746.816999999999</v>
      </c>
      <c r="BF331">
        <f t="shared" si="408"/>
        <v>15474.785999999998</v>
      </c>
      <c r="BG331">
        <f t="shared" si="409"/>
        <v>12895.654999999999</v>
      </c>
      <c r="BH331">
        <f t="shared" si="410"/>
        <v>10316.523999999999</v>
      </c>
      <c r="BI331">
        <f t="shared" si="411"/>
        <v>7737.393</v>
      </c>
      <c r="BJ331">
        <f t="shared" si="412"/>
        <v>5158.2619999999997</v>
      </c>
      <c r="BK331">
        <f t="shared" si="413"/>
        <v>2579.1309999999999</v>
      </c>
      <c r="BL331">
        <f t="shared" si="414"/>
        <v>931.49098991165204</v>
      </c>
      <c r="BM331">
        <f t="shared" si="415"/>
        <v>53621.271999999997</v>
      </c>
      <c r="BN331">
        <f t="shared" si="416"/>
        <v>50655.904999999999</v>
      </c>
      <c r="BO331">
        <f t="shared" si="417"/>
        <v>45191.133999999998</v>
      </c>
      <c r="BP331">
        <f t="shared" si="418"/>
        <v>39726.362999999998</v>
      </c>
      <c r="BQ331">
        <f t="shared" si="419"/>
        <v>34261.591999999997</v>
      </c>
      <c r="BR331">
        <f t="shared" si="420"/>
        <v>28796.821</v>
      </c>
      <c r="BS331">
        <f t="shared" si="421"/>
        <v>23332.05</v>
      </c>
      <c r="BT331">
        <f t="shared" si="422"/>
        <v>18665.64</v>
      </c>
      <c r="BU331">
        <f t="shared" si="423"/>
        <v>13999.23</v>
      </c>
      <c r="BV331">
        <f t="shared" si="424"/>
        <v>9332.82</v>
      </c>
      <c r="BW331">
        <f t="shared" si="425"/>
        <v>4666.41</v>
      </c>
      <c r="BX331" s="16">
        <f t="shared" si="426"/>
        <v>1661.5957187395607</v>
      </c>
      <c r="BY331">
        <f t="shared" si="427"/>
        <v>3790.3090447022923</v>
      </c>
      <c r="BZ331">
        <f t="shared" si="428"/>
        <v>991.28871277519045</v>
      </c>
      <c r="CA331">
        <f t="shared" si="429"/>
        <v>1146.8533096805247</v>
      </c>
      <c r="CB331">
        <f t="shared" si="430"/>
        <v>2036.2741593491021</v>
      </c>
    </row>
    <row r="332" spans="1:80" x14ac:dyDescent="0.25">
      <c r="A332">
        <f>'Data Input'!A332</f>
        <v>1</v>
      </c>
      <c r="B332">
        <f>'Data Input'!C332</f>
        <v>31</v>
      </c>
      <c r="C332">
        <f t="shared" si="360"/>
        <v>32</v>
      </c>
      <c r="D332">
        <f t="shared" si="361"/>
        <v>33</v>
      </c>
      <c r="E332">
        <f t="shared" si="362"/>
        <v>34</v>
      </c>
      <c r="F332">
        <f t="shared" si="363"/>
        <v>35</v>
      </c>
      <c r="G332">
        <f t="shared" si="364"/>
        <v>36</v>
      </c>
      <c r="H332">
        <f t="shared" si="365"/>
        <v>37</v>
      </c>
      <c r="I332">
        <f t="shared" si="366"/>
        <v>38</v>
      </c>
      <c r="J332">
        <f t="shared" si="367"/>
        <v>39</v>
      </c>
      <c r="K332">
        <f t="shared" si="368"/>
        <v>40</v>
      </c>
      <c r="L332">
        <f t="shared" si="369"/>
        <v>41</v>
      </c>
      <c r="M332">
        <f>IF('Data Input'!D332&gt;=240,1,0)</f>
        <v>0</v>
      </c>
      <c r="N332">
        <f>_xlfn.IFS('Data Input'!F332&gt;=130,1,'Data Input'!G332=1,1,0=0,0)</f>
        <v>0</v>
      </c>
      <c r="O332">
        <f>'Data Input'!H332</f>
        <v>0</v>
      </c>
      <c r="P332">
        <f>'Data Input'!J332</f>
        <v>22.1</v>
      </c>
      <c r="Q332">
        <f t="shared" si="370"/>
        <v>0</v>
      </c>
      <c r="R332">
        <f>IF('Data Input'!I332&gt;=100,1,0)</f>
        <v>0</v>
      </c>
      <c r="S332" s="18">
        <f>'Data Input'!L332</f>
        <v>3</v>
      </c>
      <c r="T332" s="16">
        <f>'Data Input'!N332</f>
        <v>2017</v>
      </c>
      <c r="U332">
        <f t="shared" si="371"/>
        <v>0.38025491111254145</v>
      </c>
      <c r="V332">
        <f t="shared" si="372"/>
        <v>4.5512566626409894E-2</v>
      </c>
      <c r="W332">
        <f t="shared" si="373"/>
        <v>0.27380086415653182</v>
      </c>
      <c r="X332" s="16">
        <f t="shared" si="374"/>
        <v>7.3953619174927073E-3</v>
      </c>
      <c r="Y332">
        <f t="shared" si="375"/>
        <v>1600.1672843942615</v>
      </c>
      <c r="Z332">
        <f t="shared" si="376"/>
        <v>20.935226384013891</v>
      </c>
      <c r="AA332">
        <f t="shared" si="377"/>
        <v>154.69549696942843</v>
      </c>
      <c r="AB332" s="16">
        <f t="shared" si="378"/>
        <v>37.793270989267313</v>
      </c>
      <c r="AC332">
        <f t="shared" si="379"/>
        <v>53803.630999999987</v>
      </c>
      <c r="AD332">
        <f t="shared" si="380"/>
        <v>49149.337999999989</v>
      </c>
      <c r="AE332">
        <f t="shared" si="381"/>
        <v>44495.044999999991</v>
      </c>
      <c r="AF332">
        <f t="shared" si="382"/>
        <v>39840.751999999993</v>
      </c>
      <c r="AG332">
        <f t="shared" si="383"/>
        <v>35186.458999999995</v>
      </c>
      <c r="AH332">
        <f t="shared" si="384"/>
        <v>30159.821999999996</v>
      </c>
      <c r="AI332">
        <f t="shared" si="385"/>
        <v>25133.184999999998</v>
      </c>
      <c r="AJ332">
        <f t="shared" si="386"/>
        <v>20106.547999999999</v>
      </c>
      <c r="AK332">
        <f t="shared" si="387"/>
        <v>15079.911</v>
      </c>
      <c r="AL332">
        <f t="shared" si="388"/>
        <v>10053.273999999999</v>
      </c>
      <c r="AM332">
        <f t="shared" si="389"/>
        <v>5026.6369999999997</v>
      </c>
      <c r="AN332">
        <f t="shared" si="390"/>
        <v>1015.0856613199826</v>
      </c>
      <c r="AO332">
        <f t="shared" si="391"/>
        <v>45668.79700000002</v>
      </c>
      <c r="AP332">
        <f t="shared" si="392"/>
        <v>41718.209000000017</v>
      </c>
      <c r="AQ332">
        <f t="shared" si="393"/>
        <v>37767.621000000014</v>
      </c>
      <c r="AR332">
        <f t="shared" si="394"/>
        <v>33817.03300000001</v>
      </c>
      <c r="AS332">
        <f t="shared" si="395"/>
        <v>29866.445000000007</v>
      </c>
      <c r="AT332">
        <f t="shared" si="396"/>
        <v>25599.810000000005</v>
      </c>
      <c r="AU332">
        <f t="shared" si="397"/>
        <v>21333.175000000003</v>
      </c>
      <c r="AV332">
        <f t="shared" si="398"/>
        <v>17066.54</v>
      </c>
      <c r="AW332">
        <f t="shared" si="399"/>
        <v>12799.905000000001</v>
      </c>
      <c r="AX332">
        <f t="shared" si="400"/>
        <v>8533.27</v>
      </c>
      <c r="AY332">
        <f t="shared" si="401"/>
        <v>4266.6350000000002</v>
      </c>
      <c r="AZ332">
        <f t="shared" si="402"/>
        <v>861.60987673495026</v>
      </c>
      <c r="BA332">
        <f t="shared" si="403"/>
        <v>40499.630999999994</v>
      </c>
      <c r="BB332">
        <f t="shared" si="404"/>
        <v>37650.181999999993</v>
      </c>
      <c r="BC332">
        <f t="shared" si="405"/>
        <v>34800.732999999993</v>
      </c>
      <c r="BD332">
        <f t="shared" si="406"/>
        <v>31951.283999999996</v>
      </c>
      <c r="BE332">
        <f t="shared" si="407"/>
        <v>29101.834999999995</v>
      </c>
      <c r="BF332">
        <f t="shared" si="408"/>
        <v>24944.429999999997</v>
      </c>
      <c r="BG332">
        <f t="shared" si="409"/>
        <v>20787.024999999998</v>
      </c>
      <c r="BH332">
        <f t="shared" si="410"/>
        <v>16629.62</v>
      </c>
      <c r="BI332">
        <f t="shared" si="411"/>
        <v>12472.215</v>
      </c>
      <c r="BJ332">
        <f t="shared" si="412"/>
        <v>8314.81</v>
      </c>
      <c r="BK332">
        <f t="shared" si="413"/>
        <v>4157.4049999999997</v>
      </c>
      <c r="BL332">
        <f t="shared" si="414"/>
        <v>808.12579787196808</v>
      </c>
      <c r="BM332">
        <f t="shared" si="415"/>
        <v>49929.472999999991</v>
      </c>
      <c r="BN332">
        <f t="shared" si="416"/>
        <v>46964.105999999992</v>
      </c>
      <c r="BO332">
        <f t="shared" si="417"/>
        <v>43582.547999999995</v>
      </c>
      <c r="BP332">
        <f t="shared" si="418"/>
        <v>40200.99</v>
      </c>
      <c r="BQ332">
        <f t="shared" si="419"/>
        <v>36819.432000000001</v>
      </c>
      <c r="BR332">
        <f t="shared" si="420"/>
        <v>33437.874000000003</v>
      </c>
      <c r="BS332">
        <f t="shared" si="421"/>
        <v>27864.895</v>
      </c>
      <c r="BT332">
        <f t="shared" si="422"/>
        <v>22291.916000000001</v>
      </c>
      <c r="BU332">
        <f t="shared" si="423"/>
        <v>16718.937000000002</v>
      </c>
      <c r="BV332">
        <f t="shared" si="424"/>
        <v>11145.958000000001</v>
      </c>
      <c r="BW332">
        <f t="shared" si="425"/>
        <v>5572.9790000000003</v>
      </c>
      <c r="BX332" s="16">
        <f t="shared" si="426"/>
        <v>1033.7783768001711</v>
      </c>
      <c r="BY332">
        <f t="shared" si="427"/>
        <v>2615.2529457142441</v>
      </c>
      <c r="BZ332">
        <f t="shared" si="428"/>
        <v>882.54510311896411</v>
      </c>
      <c r="CA332">
        <f t="shared" si="429"/>
        <v>962.82129484139648</v>
      </c>
      <c r="CB332">
        <f t="shared" si="430"/>
        <v>1071.5716477894384</v>
      </c>
    </row>
    <row r="333" spans="1:80" x14ac:dyDescent="0.25">
      <c r="A333">
        <f>'Data Input'!A333</f>
        <v>1</v>
      </c>
      <c r="B333">
        <f>'Data Input'!C333</f>
        <v>67</v>
      </c>
      <c r="C333">
        <f t="shared" si="360"/>
        <v>68</v>
      </c>
      <c r="D333">
        <f t="shared" si="361"/>
        <v>69</v>
      </c>
      <c r="E333">
        <f t="shared" si="362"/>
        <v>70</v>
      </c>
      <c r="F333">
        <f t="shared" si="363"/>
        <v>71</v>
      </c>
      <c r="G333">
        <f t="shared" si="364"/>
        <v>72</v>
      </c>
      <c r="H333">
        <f t="shared" si="365"/>
        <v>73</v>
      </c>
      <c r="I333">
        <f t="shared" si="366"/>
        <v>74</v>
      </c>
      <c r="J333">
        <f t="shared" si="367"/>
        <v>75</v>
      </c>
      <c r="K333">
        <f t="shared" si="368"/>
        <v>76</v>
      </c>
      <c r="L333">
        <f t="shared" si="369"/>
        <v>77</v>
      </c>
      <c r="M333">
        <f>IF('Data Input'!D333&gt;=240,1,0)</f>
        <v>0</v>
      </c>
      <c r="N333">
        <f>_xlfn.IFS('Data Input'!F333&gt;=130,1,'Data Input'!G333=1,1,0=0,0)</f>
        <v>1</v>
      </c>
      <c r="O333">
        <f>'Data Input'!H333</f>
        <v>0</v>
      </c>
      <c r="P333">
        <f>'Data Input'!J333</f>
        <v>31.5</v>
      </c>
      <c r="Q333">
        <f t="shared" si="370"/>
        <v>0</v>
      </c>
      <c r="R333">
        <f>IF('Data Input'!I333&gt;=100,1,0)</f>
        <v>0</v>
      </c>
      <c r="S333" s="18">
        <f>'Data Input'!L333</f>
        <v>3</v>
      </c>
      <c r="T333" s="16">
        <f>'Data Input'!N333</f>
        <v>2017</v>
      </c>
      <c r="U333">
        <f t="shared" si="371"/>
        <v>0.80874294557440818</v>
      </c>
      <c r="V333">
        <f t="shared" si="372"/>
        <v>9.4851200190414958E-2</v>
      </c>
      <c r="W333">
        <f t="shared" si="373"/>
        <v>0.42813215578114822</v>
      </c>
      <c r="X333" s="16">
        <f t="shared" si="374"/>
        <v>6.8952720497760592E-2</v>
      </c>
      <c r="Y333">
        <f t="shared" si="375"/>
        <v>3403.3064798729288</v>
      </c>
      <c r="Z333">
        <f t="shared" si="376"/>
        <v>43.63039696446134</v>
      </c>
      <c r="AA333">
        <f t="shared" si="377"/>
        <v>241.89155432794306</v>
      </c>
      <c r="AB333" s="16">
        <f t="shared" si="378"/>
        <v>352.37610820033842</v>
      </c>
      <c r="AC333">
        <f t="shared" si="379"/>
        <v>29694.389999999992</v>
      </c>
      <c r="AD333">
        <f t="shared" si="380"/>
        <v>26994.899999999994</v>
      </c>
      <c r="AE333">
        <f t="shared" si="381"/>
        <v>24295.409999999996</v>
      </c>
      <c r="AF333">
        <f t="shared" si="382"/>
        <v>21595.919999999998</v>
      </c>
      <c r="AG333">
        <f t="shared" si="383"/>
        <v>18896.43</v>
      </c>
      <c r="AH333">
        <f t="shared" si="384"/>
        <v>16196.939999999999</v>
      </c>
      <c r="AI333">
        <f t="shared" si="385"/>
        <v>13497.449999999999</v>
      </c>
      <c r="AJ333">
        <f t="shared" si="386"/>
        <v>10797.96</v>
      </c>
      <c r="AK333">
        <f t="shared" si="387"/>
        <v>8098.4699999999993</v>
      </c>
      <c r="AL333">
        <f t="shared" si="388"/>
        <v>5398.98</v>
      </c>
      <c r="AM333">
        <f t="shared" si="389"/>
        <v>2699.49</v>
      </c>
      <c r="AN333">
        <f t="shared" si="390"/>
        <v>1172.7898935509327</v>
      </c>
      <c r="AO333">
        <f t="shared" si="391"/>
        <v>25204.751</v>
      </c>
      <c r="AP333">
        <f t="shared" si="392"/>
        <v>22913.41</v>
      </c>
      <c r="AQ333">
        <f t="shared" si="393"/>
        <v>20622.069</v>
      </c>
      <c r="AR333">
        <f t="shared" si="394"/>
        <v>18330.727999999999</v>
      </c>
      <c r="AS333">
        <f t="shared" si="395"/>
        <v>16039.387000000001</v>
      </c>
      <c r="AT333">
        <f t="shared" si="396"/>
        <v>13748.046</v>
      </c>
      <c r="AU333">
        <f t="shared" si="397"/>
        <v>11456.705</v>
      </c>
      <c r="AV333">
        <f t="shared" si="398"/>
        <v>9165.3639999999996</v>
      </c>
      <c r="AW333">
        <f t="shared" si="399"/>
        <v>6874.0229999999992</v>
      </c>
      <c r="AX333">
        <f t="shared" si="400"/>
        <v>4582.6819999999998</v>
      </c>
      <c r="AY333">
        <f t="shared" si="401"/>
        <v>2291.3409999999999</v>
      </c>
      <c r="AZ333">
        <f t="shared" si="402"/>
        <v>995.47009526943509</v>
      </c>
      <c r="BA333">
        <f t="shared" si="403"/>
        <v>24559.48</v>
      </c>
      <c r="BB333">
        <f t="shared" si="404"/>
        <v>22326.799999999999</v>
      </c>
      <c r="BC333">
        <f t="shared" si="405"/>
        <v>20094.12</v>
      </c>
      <c r="BD333">
        <f t="shared" si="406"/>
        <v>17861.439999999999</v>
      </c>
      <c r="BE333">
        <f t="shared" si="407"/>
        <v>15628.76</v>
      </c>
      <c r="BF333">
        <f t="shared" si="408"/>
        <v>13396.08</v>
      </c>
      <c r="BG333">
        <f t="shared" si="409"/>
        <v>11163.4</v>
      </c>
      <c r="BH333">
        <f t="shared" si="410"/>
        <v>8930.7199999999993</v>
      </c>
      <c r="BI333">
        <f t="shared" si="411"/>
        <v>6698.0399999999991</v>
      </c>
      <c r="BJ333">
        <f t="shared" si="412"/>
        <v>4465.3599999999997</v>
      </c>
      <c r="BK333">
        <f t="shared" si="413"/>
        <v>2232.6799999999998</v>
      </c>
      <c r="BL333">
        <f t="shared" si="414"/>
        <v>969.98490067875639</v>
      </c>
      <c r="BM333">
        <f t="shared" si="415"/>
        <v>13337.006500000001</v>
      </c>
      <c r="BN333">
        <f t="shared" si="416"/>
        <v>10371.639500000001</v>
      </c>
      <c r="BO333">
        <f t="shared" si="417"/>
        <v>9127.2185000000009</v>
      </c>
      <c r="BP333">
        <f t="shared" si="418"/>
        <v>7882.7975000000006</v>
      </c>
      <c r="BQ333">
        <f t="shared" si="419"/>
        <v>6638.3765000000003</v>
      </c>
      <c r="BR333">
        <f t="shared" si="420"/>
        <v>5690.0370000000003</v>
      </c>
      <c r="BS333">
        <f t="shared" si="421"/>
        <v>4741.6975000000002</v>
      </c>
      <c r="BT333">
        <f t="shared" si="422"/>
        <v>3793.3580000000002</v>
      </c>
      <c r="BU333">
        <f t="shared" si="423"/>
        <v>2845.0185000000001</v>
      </c>
      <c r="BV333">
        <f t="shared" si="424"/>
        <v>1896.6790000000001</v>
      </c>
      <c r="BW333">
        <f t="shared" si="425"/>
        <v>948.33950000000004</v>
      </c>
      <c r="BX333" s="16">
        <f t="shared" si="426"/>
        <v>443.29692911456101</v>
      </c>
      <c r="BY333">
        <f t="shared" si="427"/>
        <v>4576.0963734238612</v>
      </c>
      <c r="BZ333">
        <f t="shared" si="428"/>
        <v>1039.1004922338964</v>
      </c>
      <c r="CA333">
        <f t="shared" si="429"/>
        <v>1211.8764550066994</v>
      </c>
      <c r="CB333">
        <f t="shared" si="430"/>
        <v>795.67303731489937</v>
      </c>
    </row>
    <row r="334" spans="1:80" x14ac:dyDescent="0.25">
      <c r="A334">
        <f>'Data Input'!A334</f>
        <v>0</v>
      </c>
      <c r="B334">
        <f>'Data Input'!C334</f>
        <v>36</v>
      </c>
      <c r="C334">
        <f t="shared" si="360"/>
        <v>37</v>
      </c>
      <c r="D334">
        <f t="shared" si="361"/>
        <v>38</v>
      </c>
      <c r="E334">
        <f t="shared" si="362"/>
        <v>39</v>
      </c>
      <c r="F334">
        <f t="shared" si="363"/>
        <v>40</v>
      </c>
      <c r="G334">
        <f t="shared" si="364"/>
        <v>41</v>
      </c>
      <c r="H334">
        <f t="shared" si="365"/>
        <v>42</v>
      </c>
      <c r="I334">
        <f t="shared" si="366"/>
        <v>43</v>
      </c>
      <c r="J334">
        <f t="shared" si="367"/>
        <v>44</v>
      </c>
      <c r="K334">
        <f t="shared" si="368"/>
        <v>45</v>
      </c>
      <c r="L334">
        <f t="shared" si="369"/>
        <v>46</v>
      </c>
      <c r="M334">
        <f>IF('Data Input'!D334&gt;=240,1,0)</f>
        <v>0</v>
      </c>
      <c r="N334">
        <f>_xlfn.IFS('Data Input'!F334&gt;=130,1,'Data Input'!G334=1,1,0=0,0)</f>
        <v>0</v>
      </c>
      <c r="O334">
        <f>'Data Input'!H334</f>
        <v>0</v>
      </c>
      <c r="P334">
        <f>'Data Input'!J334</f>
        <v>19.8</v>
      </c>
      <c r="Q334">
        <f t="shared" si="370"/>
        <v>0</v>
      </c>
      <c r="R334">
        <f>IF('Data Input'!I334&gt;=100,1,0)</f>
        <v>0</v>
      </c>
      <c r="S334" s="18">
        <f>'Data Input'!L334</f>
        <v>3</v>
      </c>
      <c r="T334" s="16">
        <f>'Data Input'!N334</f>
        <v>2017</v>
      </c>
      <c r="U334">
        <f t="shared" si="371"/>
        <v>0.33586075040313468</v>
      </c>
      <c r="V334">
        <f t="shared" si="372"/>
        <v>4.1200246741784963E-2</v>
      </c>
      <c r="W334">
        <f t="shared" si="373"/>
        <v>0.25593372231928996</v>
      </c>
      <c r="X334" s="16">
        <f t="shared" si="374"/>
        <v>4.7669169966573768E-3</v>
      </c>
      <c r="Y334">
        <f t="shared" si="375"/>
        <v>1413.350279513267</v>
      </c>
      <c r="Z334">
        <f t="shared" si="376"/>
        <v>18.951611753664292</v>
      </c>
      <c r="AA334">
        <f t="shared" si="377"/>
        <v>144.60069177423651</v>
      </c>
      <c r="AB334" s="16">
        <f t="shared" si="378"/>
        <v>24.360861286839668</v>
      </c>
      <c r="AC334">
        <f t="shared" si="379"/>
        <v>53152.03100000001</v>
      </c>
      <c r="AD334">
        <f t="shared" si="380"/>
        <v>48125.394000000008</v>
      </c>
      <c r="AE334">
        <f t="shared" si="381"/>
        <v>43098.757000000005</v>
      </c>
      <c r="AF334">
        <f t="shared" si="382"/>
        <v>38072.120000000003</v>
      </c>
      <c r="AG334">
        <f t="shared" si="383"/>
        <v>33045.483</v>
      </c>
      <c r="AH334">
        <f t="shared" si="384"/>
        <v>28018.845999999998</v>
      </c>
      <c r="AI334">
        <f t="shared" si="385"/>
        <v>22992.208999999999</v>
      </c>
      <c r="AJ334">
        <f t="shared" si="386"/>
        <v>17965.572</v>
      </c>
      <c r="AK334">
        <f t="shared" si="387"/>
        <v>12938.934999999999</v>
      </c>
      <c r="AL334">
        <f t="shared" si="388"/>
        <v>7912.2979999999998</v>
      </c>
      <c r="AM334">
        <f t="shared" si="389"/>
        <v>3956.1489999999999</v>
      </c>
      <c r="AN334">
        <f t="shared" si="390"/>
        <v>847.48394052908691</v>
      </c>
      <c r="AO334">
        <f t="shared" si="391"/>
        <v>45115.715000000011</v>
      </c>
      <c r="AP334">
        <f t="shared" si="392"/>
        <v>40849.080000000009</v>
      </c>
      <c r="AQ334">
        <f t="shared" si="393"/>
        <v>36582.445000000007</v>
      </c>
      <c r="AR334">
        <f t="shared" si="394"/>
        <v>32315.810000000005</v>
      </c>
      <c r="AS334">
        <f t="shared" si="395"/>
        <v>28049.175000000003</v>
      </c>
      <c r="AT334">
        <f t="shared" si="396"/>
        <v>23782.54</v>
      </c>
      <c r="AU334">
        <f t="shared" si="397"/>
        <v>19515.904999999999</v>
      </c>
      <c r="AV334">
        <f t="shared" si="398"/>
        <v>15249.27</v>
      </c>
      <c r="AW334">
        <f t="shared" si="399"/>
        <v>10982.635</v>
      </c>
      <c r="AX334">
        <f t="shared" si="400"/>
        <v>6716</v>
      </c>
      <c r="AY334">
        <f t="shared" si="401"/>
        <v>3358</v>
      </c>
      <c r="AZ334">
        <f t="shared" si="402"/>
        <v>719.34870638766176</v>
      </c>
      <c r="BA334">
        <f t="shared" si="403"/>
        <v>43960.706999999995</v>
      </c>
      <c r="BB334">
        <f t="shared" si="404"/>
        <v>39803.301999999996</v>
      </c>
      <c r="BC334">
        <f t="shared" si="405"/>
        <v>35645.896999999997</v>
      </c>
      <c r="BD334">
        <f t="shared" si="406"/>
        <v>31488.491999999995</v>
      </c>
      <c r="BE334">
        <f t="shared" si="407"/>
        <v>27331.086999999996</v>
      </c>
      <c r="BF334">
        <f t="shared" si="408"/>
        <v>23173.681999999997</v>
      </c>
      <c r="BG334">
        <f t="shared" si="409"/>
        <v>19016.276999999998</v>
      </c>
      <c r="BH334">
        <f t="shared" si="410"/>
        <v>14858.871999999999</v>
      </c>
      <c r="BI334">
        <f t="shared" si="411"/>
        <v>10701.467000000001</v>
      </c>
      <c r="BJ334">
        <f t="shared" si="412"/>
        <v>6544.0619999999999</v>
      </c>
      <c r="BK334">
        <f t="shared" si="413"/>
        <v>3272.0309999999999</v>
      </c>
      <c r="BL334">
        <f t="shared" si="414"/>
        <v>700.93262873045342</v>
      </c>
      <c r="BM334">
        <f t="shared" si="415"/>
        <v>58586.948999999993</v>
      </c>
      <c r="BN334">
        <f t="shared" si="416"/>
        <v>55621.581999999995</v>
      </c>
      <c r="BO334">
        <f t="shared" si="417"/>
        <v>50048.602999999996</v>
      </c>
      <c r="BP334">
        <f t="shared" si="418"/>
        <v>44475.623999999996</v>
      </c>
      <c r="BQ334">
        <f t="shared" si="419"/>
        <v>38902.644999999997</v>
      </c>
      <c r="BR334">
        <f t="shared" si="420"/>
        <v>33329.665999999997</v>
      </c>
      <c r="BS334">
        <f t="shared" si="421"/>
        <v>27756.686999999998</v>
      </c>
      <c r="BT334">
        <f t="shared" si="422"/>
        <v>22183.707999999999</v>
      </c>
      <c r="BU334">
        <f t="shared" si="423"/>
        <v>16610.728999999999</v>
      </c>
      <c r="BV334">
        <f t="shared" si="424"/>
        <v>11037.75</v>
      </c>
      <c r="BW334">
        <f t="shared" si="425"/>
        <v>5464.7709999999997</v>
      </c>
      <c r="BX334" s="16">
        <f t="shared" si="426"/>
        <v>995.24129219820463</v>
      </c>
      <c r="BY334">
        <f t="shared" si="427"/>
        <v>2260.834220042354</v>
      </c>
      <c r="BZ334">
        <f t="shared" si="428"/>
        <v>738.3003181413261</v>
      </c>
      <c r="CA334">
        <f t="shared" si="429"/>
        <v>845.53332050468998</v>
      </c>
      <c r="CB334">
        <f t="shared" si="430"/>
        <v>1019.6021534850443</v>
      </c>
    </row>
    <row r="335" spans="1:80" x14ac:dyDescent="0.25">
      <c r="A335">
        <f>'Data Input'!A335</f>
        <v>0</v>
      </c>
      <c r="B335">
        <f>'Data Input'!C335</f>
        <v>23</v>
      </c>
      <c r="C335">
        <f t="shared" si="360"/>
        <v>24</v>
      </c>
      <c r="D335">
        <f t="shared" si="361"/>
        <v>25</v>
      </c>
      <c r="E335">
        <f t="shared" si="362"/>
        <v>26</v>
      </c>
      <c r="F335">
        <f t="shared" si="363"/>
        <v>27</v>
      </c>
      <c r="G335">
        <f t="shared" si="364"/>
        <v>28</v>
      </c>
      <c r="H335">
        <f t="shared" si="365"/>
        <v>29</v>
      </c>
      <c r="I335">
        <f t="shared" si="366"/>
        <v>30</v>
      </c>
      <c r="J335">
        <f t="shared" si="367"/>
        <v>31</v>
      </c>
      <c r="K335">
        <f t="shared" si="368"/>
        <v>32</v>
      </c>
      <c r="L335">
        <f t="shared" si="369"/>
        <v>33</v>
      </c>
      <c r="M335">
        <f>IF('Data Input'!D335&gt;=240,1,0)</f>
        <v>0</v>
      </c>
      <c r="N335">
        <f>_xlfn.IFS('Data Input'!F335&gt;=130,1,'Data Input'!G335=1,1,0=0,0)</f>
        <v>0</v>
      </c>
      <c r="O335">
        <f>'Data Input'!H335</f>
        <v>0</v>
      </c>
      <c r="P335">
        <f>'Data Input'!J335</f>
        <v>19.399999999999999</v>
      </c>
      <c r="Q335">
        <f t="shared" si="370"/>
        <v>0</v>
      </c>
      <c r="R335">
        <f>IF('Data Input'!I335&gt;=100,1,0)</f>
        <v>0</v>
      </c>
      <c r="S335" s="18">
        <f>'Data Input'!L335</f>
        <v>3</v>
      </c>
      <c r="T335" s="16">
        <f>'Data Input'!N335</f>
        <v>2017</v>
      </c>
      <c r="U335">
        <f t="shared" si="371"/>
        <v>0.32840285564960309</v>
      </c>
      <c r="V335">
        <f t="shared" si="372"/>
        <v>4.0491309573364352E-2</v>
      </c>
      <c r="W335">
        <f t="shared" si="373"/>
        <v>0.2529056855414446</v>
      </c>
      <c r="X335" s="16">
        <f t="shared" si="374"/>
        <v>4.4159278570215033E-3</v>
      </c>
      <c r="Y335">
        <f t="shared" si="375"/>
        <v>1381.9663871655232</v>
      </c>
      <c r="Z335">
        <f t="shared" si="376"/>
        <v>18.625509289816101</v>
      </c>
      <c r="AA335">
        <f t="shared" si="377"/>
        <v>142.88987301683954</v>
      </c>
      <c r="AB335" s="16">
        <f t="shared" si="378"/>
        <v>22.567165749482431</v>
      </c>
      <c r="AC335">
        <f t="shared" si="379"/>
        <v>47753.046999999991</v>
      </c>
      <c r="AD335">
        <f t="shared" si="380"/>
        <v>44820.84199999999</v>
      </c>
      <c r="AE335">
        <f t="shared" si="381"/>
        <v>41888.636999999988</v>
      </c>
      <c r="AF335">
        <f t="shared" si="382"/>
        <v>37234.34399999999</v>
      </c>
      <c r="AG335">
        <f t="shared" si="383"/>
        <v>32580.050999999992</v>
      </c>
      <c r="AH335">
        <f t="shared" si="384"/>
        <v>27925.757999999994</v>
      </c>
      <c r="AI335">
        <f t="shared" si="385"/>
        <v>23271.464999999997</v>
      </c>
      <c r="AJ335">
        <f t="shared" si="386"/>
        <v>18617.171999999999</v>
      </c>
      <c r="AK335">
        <f t="shared" si="387"/>
        <v>13962.878999999999</v>
      </c>
      <c r="AL335">
        <f t="shared" si="388"/>
        <v>9308.5859999999993</v>
      </c>
      <c r="AM335">
        <f t="shared" si="389"/>
        <v>4654.2929999999997</v>
      </c>
      <c r="AN335">
        <f t="shared" si="390"/>
        <v>807.06435077940102</v>
      </c>
      <c r="AO335">
        <f t="shared" si="391"/>
        <v>40533.032000000007</v>
      </c>
      <c r="AP335">
        <f t="shared" si="392"/>
        <v>38044.162000000004</v>
      </c>
      <c r="AQ335">
        <f t="shared" si="393"/>
        <v>35555.292000000001</v>
      </c>
      <c r="AR335">
        <f t="shared" si="394"/>
        <v>31604.704000000002</v>
      </c>
      <c r="AS335">
        <f t="shared" si="395"/>
        <v>27654.116000000002</v>
      </c>
      <c r="AT335">
        <f t="shared" si="396"/>
        <v>23703.528000000002</v>
      </c>
      <c r="AU335">
        <f t="shared" si="397"/>
        <v>19752.940000000002</v>
      </c>
      <c r="AV335">
        <f t="shared" si="398"/>
        <v>15802.352000000001</v>
      </c>
      <c r="AW335">
        <f t="shared" si="399"/>
        <v>11851.764000000001</v>
      </c>
      <c r="AX335">
        <f t="shared" si="400"/>
        <v>7901.1760000000004</v>
      </c>
      <c r="AY335">
        <f t="shared" si="401"/>
        <v>3950.5880000000002</v>
      </c>
      <c r="AZ335">
        <f t="shared" si="402"/>
        <v>685.04039379434096</v>
      </c>
      <c r="BA335">
        <f t="shared" si="403"/>
        <v>30495.346999999998</v>
      </c>
      <c r="BB335">
        <f t="shared" si="404"/>
        <v>28070.194</v>
      </c>
      <c r="BC335">
        <f t="shared" si="405"/>
        <v>25645.041000000001</v>
      </c>
      <c r="BD335">
        <f t="shared" si="406"/>
        <v>22795.592000000001</v>
      </c>
      <c r="BE335">
        <f t="shared" si="407"/>
        <v>19946.143</v>
      </c>
      <c r="BF335">
        <f t="shared" si="408"/>
        <v>17096.694</v>
      </c>
      <c r="BG335">
        <f t="shared" si="409"/>
        <v>14247.245000000001</v>
      </c>
      <c r="BH335">
        <f t="shared" si="410"/>
        <v>11397.796</v>
      </c>
      <c r="BI335">
        <f t="shared" si="411"/>
        <v>8548.3469999999998</v>
      </c>
      <c r="BJ335">
        <f t="shared" si="412"/>
        <v>5698.8980000000001</v>
      </c>
      <c r="BK335">
        <f t="shared" si="413"/>
        <v>2849.4490000000001</v>
      </c>
      <c r="BL335">
        <f t="shared" si="414"/>
        <v>499.23014220406418</v>
      </c>
      <c r="BM335">
        <f t="shared" si="415"/>
        <v>36018.906999999999</v>
      </c>
      <c r="BN335">
        <f t="shared" si="416"/>
        <v>33053.54</v>
      </c>
      <c r="BO335">
        <f t="shared" si="417"/>
        <v>30053.002000000004</v>
      </c>
      <c r="BP335">
        <f t="shared" si="418"/>
        <v>27052.464000000004</v>
      </c>
      <c r="BQ335">
        <f t="shared" si="419"/>
        <v>23670.906000000003</v>
      </c>
      <c r="BR335">
        <f t="shared" si="420"/>
        <v>20289.348000000002</v>
      </c>
      <c r="BS335">
        <f t="shared" si="421"/>
        <v>16907.79</v>
      </c>
      <c r="BT335">
        <f t="shared" si="422"/>
        <v>13526.232</v>
      </c>
      <c r="BU335">
        <f t="shared" si="423"/>
        <v>10144.673999999999</v>
      </c>
      <c r="BV335">
        <f t="shared" si="424"/>
        <v>6763.116</v>
      </c>
      <c r="BW335">
        <f t="shared" si="425"/>
        <v>3381.558</v>
      </c>
      <c r="BX335" s="16">
        <f t="shared" si="426"/>
        <v>590.25657975384888</v>
      </c>
      <c r="BY335">
        <f t="shared" si="427"/>
        <v>2189.0307379449241</v>
      </c>
      <c r="BZ335">
        <f t="shared" si="428"/>
        <v>703.66590308415709</v>
      </c>
      <c r="CA335">
        <f t="shared" si="429"/>
        <v>642.12001522090372</v>
      </c>
      <c r="CB335">
        <f t="shared" si="430"/>
        <v>612.82374550333134</v>
      </c>
    </row>
    <row r="336" spans="1:80" x14ac:dyDescent="0.25">
      <c r="A336">
        <f>'Data Input'!A336</f>
        <v>0</v>
      </c>
      <c r="B336">
        <f>'Data Input'!C336</f>
        <v>50</v>
      </c>
      <c r="C336">
        <f t="shared" si="360"/>
        <v>51</v>
      </c>
      <c r="D336">
        <f t="shared" si="361"/>
        <v>52</v>
      </c>
      <c r="E336">
        <f t="shared" si="362"/>
        <v>53</v>
      </c>
      <c r="F336">
        <f t="shared" si="363"/>
        <v>54</v>
      </c>
      <c r="G336">
        <f t="shared" si="364"/>
        <v>55</v>
      </c>
      <c r="H336">
        <f t="shared" si="365"/>
        <v>56</v>
      </c>
      <c r="I336">
        <f t="shared" si="366"/>
        <v>57</v>
      </c>
      <c r="J336">
        <f t="shared" si="367"/>
        <v>58</v>
      </c>
      <c r="K336">
        <f t="shared" si="368"/>
        <v>59</v>
      </c>
      <c r="L336">
        <f t="shared" si="369"/>
        <v>60</v>
      </c>
      <c r="M336">
        <f>IF('Data Input'!D336&gt;=240,1,0)</f>
        <v>0</v>
      </c>
      <c r="N336">
        <f>_xlfn.IFS('Data Input'!F336&gt;=130,1,'Data Input'!G336=1,1,0=0,0)</f>
        <v>0</v>
      </c>
      <c r="O336">
        <f>'Data Input'!H336</f>
        <v>0</v>
      </c>
      <c r="P336">
        <f>'Data Input'!J336</f>
        <v>29.8</v>
      </c>
      <c r="Q336">
        <f t="shared" si="370"/>
        <v>0</v>
      </c>
      <c r="R336">
        <f>IF('Data Input'!I336&gt;=100,1,0)</f>
        <v>1</v>
      </c>
      <c r="S336" s="18">
        <f>'Data Input'!L336</f>
        <v>3</v>
      </c>
      <c r="T336" s="16">
        <f>'Data Input'!N336</f>
        <v>2017</v>
      </c>
      <c r="U336">
        <f t="shared" si="371"/>
        <v>0.5396080373843154</v>
      </c>
      <c r="V336">
        <f t="shared" si="372"/>
        <v>4.185940593070641E-2</v>
      </c>
      <c r="W336">
        <f t="shared" si="373"/>
        <v>0.41441617949022785</v>
      </c>
      <c r="X336" s="16">
        <f t="shared" si="374"/>
        <v>1</v>
      </c>
      <c r="Y336">
        <f t="shared" si="375"/>
        <v>2270.7481286494785</v>
      </c>
      <c r="Z336">
        <f t="shared" si="376"/>
        <v>19.254816953152332</v>
      </c>
      <c r="AA336">
        <f t="shared" si="377"/>
        <v>234.14212747612791</v>
      </c>
      <c r="AB336" s="16">
        <f t="shared" si="378"/>
        <v>5110.4018181818183</v>
      </c>
      <c r="AC336">
        <f t="shared" si="379"/>
        <v>38491.001000000004</v>
      </c>
      <c r="AD336">
        <f t="shared" si="380"/>
        <v>34534.852000000006</v>
      </c>
      <c r="AE336">
        <f t="shared" si="381"/>
        <v>30578.703000000005</v>
      </c>
      <c r="AF336">
        <f t="shared" si="382"/>
        <v>26622.554000000004</v>
      </c>
      <c r="AG336">
        <f t="shared" si="383"/>
        <v>22666.405000000002</v>
      </c>
      <c r="AH336">
        <f t="shared" si="384"/>
        <v>18710.256000000001</v>
      </c>
      <c r="AI336">
        <f t="shared" si="385"/>
        <v>15591.880000000001</v>
      </c>
      <c r="AJ336">
        <f t="shared" si="386"/>
        <v>12473.504000000001</v>
      </c>
      <c r="AK336">
        <f t="shared" si="387"/>
        <v>9355.1280000000006</v>
      </c>
      <c r="AL336">
        <f t="shared" si="388"/>
        <v>6236.7520000000004</v>
      </c>
      <c r="AM336">
        <f t="shared" si="389"/>
        <v>3118.3760000000002</v>
      </c>
      <c r="AN336">
        <f t="shared" si="390"/>
        <v>959.97177373278055</v>
      </c>
      <c r="AO336">
        <f t="shared" si="391"/>
        <v>32671.364000000001</v>
      </c>
      <c r="AP336">
        <f t="shared" si="392"/>
        <v>29313.364000000001</v>
      </c>
      <c r="AQ336">
        <f t="shared" si="393"/>
        <v>25955.364000000001</v>
      </c>
      <c r="AR336">
        <f t="shared" si="394"/>
        <v>22597.364000000001</v>
      </c>
      <c r="AS336">
        <f t="shared" si="395"/>
        <v>19239.364000000001</v>
      </c>
      <c r="AT336">
        <f t="shared" si="396"/>
        <v>15881.364</v>
      </c>
      <c r="AU336">
        <f t="shared" si="397"/>
        <v>13234.47</v>
      </c>
      <c r="AV336">
        <f t="shared" si="398"/>
        <v>10587.575999999999</v>
      </c>
      <c r="AW336">
        <f t="shared" si="399"/>
        <v>7940.6819999999989</v>
      </c>
      <c r="AX336">
        <f t="shared" si="400"/>
        <v>5293.7879999999996</v>
      </c>
      <c r="AY336">
        <f t="shared" si="401"/>
        <v>2646.8939999999998</v>
      </c>
      <c r="AZ336">
        <f t="shared" si="402"/>
        <v>814.82909643193375</v>
      </c>
      <c r="BA336">
        <f t="shared" si="403"/>
        <v>31834.940999999995</v>
      </c>
      <c r="BB336">
        <f t="shared" si="404"/>
        <v>28562.909999999996</v>
      </c>
      <c r="BC336">
        <f t="shared" si="405"/>
        <v>25290.878999999997</v>
      </c>
      <c r="BD336">
        <f t="shared" si="406"/>
        <v>22018.847999999998</v>
      </c>
      <c r="BE336">
        <f t="shared" si="407"/>
        <v>18746.816999999999</v>
      </c>
      <c r="BF336">
        <f t="shared" si="408"/>
        <v>15474.785999999998</v>
      </c>
      <c r="BG336">
        <f t="shared" si="409"/>
        <v>12895.654999999999</v>
      </c>
      <c r="BH336">
        <f t="shared" si="410"/>
        <v>10316.523999999999</v>
      </c>
      <c r="BI336">
        <f t="shared" si="411"/>
        <v>7737.393</v>
      </c>
      <c r="BJ336">
        <f t="shared" si="412"/>
        <v>5158.2619999999997</v>
      </c>
      <c r="BK336">
        <f t="shared" si="413"/>
        <v>2579.1309999999999</v>
      </c>
      <c r="BL336">
        <f t="shared" si="414"/>
        <v>793.96863013150335</v>
      </c>
      <c r="BM336">
        <f t="shared" si="415"/>
        <v>53621.271999999997</v>
      </c>
      <c r="BN336">
        <f t="shared" si="416"/>
        <v>50655.904999999999</v>
      </c>
      <c r="BO336">
        <f t="shared" si="417"/>
        <v>45191.133999999998</v>
      </c>
      <c r="BP336">
        <f t="shared" si="418"/>
        <v>39726.362999999998</v>
      </c>
      <c r="BQ336">
        <f t="shared" si="419"/>
        <v>34261.591999999997</v>
      </c>
      <c r="BR336">
        <f t="shared" si="420"/>
        <v>28796.821</v>
      </c>
      <c r="BS336">
        <f t="shared" si="421"/>
        <v>23332.05</v>
      </c>
      <c r="BT336">
        <f t="shared" si="422"/>
        <v>18665.64</v>
      </c>
      <c r="BU336">
        <f t="shared" si="423"/>
        <v>13999.23</v>
      </c>
      <c r="BV336">
        <f t="shared" si="424"/>
        <v>9332.82</v>
      </c>
      <c r="BW336">
        <f t="shared" si="425"/>
        <v>4666.41</v>
      </c>
      <c r="BX336" s="16">
        <f t="shared" si="426"/>
        <v>1416.283024664732</v>
      </c>
      <c r="BY336">
        <f t="shared" si="427"/>
        <v>3230.7199023822591</v>
      </c>
      <c r="BZ336">
        <f t="shared" si="428"/>
        <v>834.08391338508613</v>
      </c>
      <c r="CA336">
        <f t="shared" si="429"/>
        <v>1028.1107576076313</v>
      </c>
      <c r="CB336">
        <f t="shared" si="430"/>
        <v>6526.6848428465501</v>
      </c>
    </row>
    <row r="337" spans="1:80" x14ac:dyDescent="0.25">
      <c r="A337">
        <f>'Data Input'!A337</f>
        <v>1</v>
      </c>
      <c r="B337">
        <f>'Data Input'!C337</f>
        <v>49</v>
      </c>
      <c r="C337">
        <f t="shared" si="360"/>
        <v>50</v>
      </c>
      <c r="D337">
        <f t="shared" si="361"/>
        <v>51</v>
      </c>
      <c r="E337">
        <f t="shared" si="362"/>
        <v>52</v>
      </c>
      <c r="F337">
        <f t="shared" si="363"/>
        <v>53</v>
      </c>
      <c r="G337">
        <f t="shared" si="364"/>
        <v>54</v>
      </c>
      <c r="H337">
        <f t="shared" si="365"/>
        <v>55</v>
      </c>
      <c r="I337">
        <f t="shared" si="366"/>
        <v>56</v>
      </c>
      <c r="J337">
        <f t="shared" si="367"/>
        <v>57</v>
      </c>
      <c r="K337">
        <f t="shared" si="368"/>
        <v>58</v>
      </c>
      <c r="L337">
        <f t="shared" si="369"/>
        <v>59</v>
      </c>
      <c r="M337">
        <f>IF('Data Input'!D337&gt;=240,1,0)</f>
        <v>0</v>
      </c>
      <c r="N337">
        <f>_xlfn.IFS('Data Input'!F337&gt;=130,1,'Data Input'!G337=1,1,0=0,0)</f>
        <v>0</v>
      </c>
      <c r="O337">
        <f>'Data Input'!H337</f>
        <v>0</v>
      </c>
      <c r="P337">
        <f>'Data Input'!J337</f>
        <v>30.1</v>
      </c>
      <c r="Q337">
        <f t="shared" si="370"/>
        <v>0</v>
      </c>
      <c r="R337">
        <f>IF('Data Input'!I337&gt;=100,1,0)</f>
        <v>0</v>
      </c>
      <c r="S337" s="18">
        <f>'Data Input'!L337</f>
        <v>3</v>
      </c>
      <c r="T337" s="16">
        <f>'Data Input'!N337</f>
        <v>2017</v>
      </c>
      <c r="U337">
        <f t="shared" si="371"/>
        <v>0.54586609526609942</v>
      </c>
      <c r="V337">
        <f t="shared" si="372"/>
        <v>6.4087898995579332E-2</v>
      </c>
      <c r="W337">
        <f t="shared" si="373"/>
        <v>0.34160292100576589</v>
      </c>
      <c r="X337" s="16">
        <f t="shared" si="374"/>
        <v>3.3478781573407897E-2</v>
      </c>
      <c r="Y337">
        <f t="shared" si="375"/>
        <v>2297.0829351007028</v>
      </c>
      <c r="Z337">
        <f t="shared" si="376"/>
        <v>29.479653058496492</v>
      </c>
      <c r="AA337">
        <f t="shared" si="377"/>
        <v>193.0031659833777</v>
      </c>
      <c r="AB337" s="16">
        <f t="shared" si="378"/>
        <v>171.09002622325565</v>
      </c>
      <c r="AC337">
        <f t="shared" si="379"/>
        <v>39328.774000000005</v>
      </c>
      <c r="AD337">
        <f t="shared" si="380"/>
        <v>35372.625000000007</v>
      </c>
      <c r="AE337">
        <f t="shared" si="381"/>
        <v>31416.476000000006</v>
      </c>
      <c r="AF337">
        <f t="shared" si="382"/>
        <v>27460.327000000005</v>
      </c>
      <c r="AG337">
        <f t="shared" si="383"/>
        <v>23504.178000000004</v>
      </c>
      <c r="AH337">
        <f t="shared" si="384"/>
        <v>19548.029000000002</v>
      </c>
      <c r="AI337">
        <f t="shared" si="385"/>
        <v>15591.880000000001</v>
      </c>
      <c r="AJ337">
        <f t="shared" si="386"/>
        <v>12473.504000000001</v>
      </c>
      <c r="AK337">
        <f t="shared" si="387"/>
        <v>9355.1280000000006</v>
      </c>
      <c r="AL337">
        <f t="shared" si="388"/>
        <v>6236.7520000000004</v>
      </c>
      <c r="AM337">
        <f t="shared" si="389"/>
        <v>3118.3760000000002</v>
      </c>
      <c r="AN337">
        <f t="shared" si="390"/>
        <v>993.78158591541649</v>
      </c>
      <c r="AO337">
        <f t="shared" si="391"/>
        <v>33382.47</v>
      </c>
      <c r="AP337">
        <f t="shared" si="392"/>
        <v>30024.47</v>
      </c>
      <c r="AQ337">
        <f t="shared" si="393"/>
        <v>26666.47</v>
      </c>
      <c r="AR337">
        <f t="shared" si="394"/>
        <v>23308.47</v>
      </c>
      <c r="AS337">
        <f t="shared" si="395"/>
        <v>19950.47</v>
      </c>
      <c r="AT337">
        <f t="shared" si="396"/>
        <v>16592.47</v>
      </c>
      <c r="AU337">
        <f t="shared" si="397"/>
        <v>13234.47</v>
      </c>
      <c r="AV337">
        <f t="shared" si="398"/>
        <v>10587.575999999999</v>
      </c>
      <c r="AW337">
        <f t="shared" si="399"/>
        <v>7940.6819999999989</v>
      </c>
      <c r="AX337">
        <f t="shared" si="400"/>
        <v>5293.7879999999996</v>
      </c>
      <c r="AY337">
        <f t="shared" si="401"/>
        <v>2646.8939999999998</v>
      </c>
      <c r="AZ337">
        <f t="shared" si="402"/>
        <v>843.52703942114499</v>
      </c>
      <c r="BA337">
        <f t="shared" si="403"/>
        <v>32527.840999999993</v>
      </c>
      <c r="BB337">
        <f t="shared" si="404"/>
        <v>29255.809999999994</v>
      </c>
      <c r="BC337">
        <f t="shared" si="405"/>
        <v>25983.778999999995</v>
      </c>
      <c r="BD337">
        <f t="shared" si="406"/>
        <v>22711.747999999996</v>
      </c>
      <c r="BE337">
        <f t="shared" si="407"/>
        <v>19439.716999999997</v>
      </c>
      <c r="BF337">
        <f t="shared" si="408"/>
        <v>16167.685999999998</v>
      </c>
      <c r="BG337">
        <f t="shared" si="409"/>
        <v>12895.654999999999</v>
      </c>
      <c r="BH337">
        <f t="shared" si="410"/>
        <v>10316.523999999999</v>
      </c>
      <c r="BI337">
        <f t="shared" si="411"/>
        <v>7737.393</v>
      </c>
      <c r="BJ337">
        <f t="shared" si="412"/>
        <v>5158.2619999999997</v>
      </c>
      <c r="BK337">
        <f t="shared" si="413"/>
        <v>2579.1309999999999</v>
      </c>
      <c r="BL337">
        <f t="shared" si="414"/>
        <v>821.93185037472097</v>
      </c>
      <c r="BM337">
        <f t="shared" si="415"/>
        <v>54419.633000000002</v>
      </c>
      <c r="BN337">
        <f t="shared" si="416"/>
        <v>51454.266000000003</v>
      </c>
      <c r="BO337">
        <f t="shared" si="417"/>
        <v>45989.495000000003</v>
      </c>
      <c r="BP337">
        <f t="shared" si="418"/>
        <v>40524.724000000002</v>
      </c>
      <c r="BQ337">
        <f t="shared" si="419"/>
        <v>35059.953000000001</v>
      </c>
      <c r="BR337">
        <f t="shared" si="420"/>
        <v>29595.182000000001</v>
      </c>
      <c r="BS337">
        <f t="shared" si="421"/>
        <v>24130.411</v>
      </c>
      <c r="BT337">
        <f t="shared" si="422"/>
        <v>18665.64</v>
      </c>
      <c r="BU337">
        <f t="shared" si="423"/>
        <v>13999.23</v>
      </c>
      <c r="BV337">
        <f t="shared" si="424"/>
        <v>9332.82</v>
      </c>
      <c r="BW337">
        <f t="shared" si="425"/>
        <v>4666.41</v>
      </c>
      <c r="BX337" s="16">
        <f t="shared" si="426"/>
        <v>1457.9197116515568</v>
      </c>
      <c r="BY337">
        <f t="shared" si="427"/>
        <v>3290.8645210161194</v>
      </c>
      <c r="BZ337">
        <f t="shared" si="428"/>
        <v>873.00669247964152</v>
      </c>
      <c r="CA337">
        <f t="shared" si="429"/>
        <v>1014.9350163580987</v>
      </c>
      <c r="CB337">
        <f t="shared" si="430"/>
        <v>1629.0097378748123</v>
      </c>
    </row>
    <row r="338" spans="1:80" x14ac:dyDescent="0.25">
      <c r="A338">
        <f>'Data Input'!A338</f>
        <v>1</v>
      </c>
      <c r="B338">
        <f>'Data Input'!C338</f>
        <v>33</v>
      </c>
      <c r="C338">
        <f t="shared" si="360"/>
        <v>34</v>
      </c>
      <c r="D338">
        <f t="shared" si="361"/>
        <v>35</v>
      </c>
      <c r="E338">
        <f t="shared" si="362"/>
        <v>36</v>
      </c>
      <c r="F338">
        <f t="shared" si="363"/>
        <v>37</v>
      </c>
      <c r="G338">
        <f t="shared" si="364"/>
        <v>38</v>
      </c>
      <c r="H338">
        <f t="shared" si="365"/>
        <v>39</v>
      </c>
      <c r="I338">
        <f t="shared" si="366"/>
        <v>40</v>
      </c>
      <c r="J338">
        <f t="shared" si="367"/>
        <v>41</v>
      </c>
      <c r="K338">
        <f t="shared" si="368"/>
        <v>42</v>
      </c>
      <c r="L338">
        <f t="shared" si="369"/>
        <v>43</v>
      </c>
      <c r="M338">
        <f>IF('Data Input'!D338&gt;=240,1,0)</f>
        <v>0</v>
      </c>
      <c r="N338">
        <f>_xlfn.IFS('Data Input'!F338&gt;=130,1,'Data Input'!G338=1,1,0=0,0)</f>
        <v>0</v>
      </c>
      <c r="O338">
        <f>'Data Input'!H338</f>
        <v>0</v>
      </c>
      <c r="P338">
        <f>'Data Input'!J338</f>
        <v>26.4</v>
      </c>
      <c r="Q338">
        <f t="shared" si="370"/>
        <v>0</v>
      </c>
      <c r="R338">
        <f>IF('Data Input'!I338&gt;=100,1,0)</f>
        <v>0</v>
      </c>
      <c r="S338" s="18">
        <f>'Data Input'!L338</f>
        <v>3</v>
      </c>
      <c r="T338" s="16">
        <f>'Data Input'!N338</f>
        <v>2017</v>
      </c>
      <c r="U338">
        <f t="shared" si="371"/>
        <v>0.46828623167041183</v>
      </c>
      <c r="V338">
        <f t="shared" si="372"/>
        <v>5.475093538493489E-2</v>
      </c>
      <c r="W338">
        <f t="shared" si="373"/>
        <v>0.3092092337094321</v>
      </c>
      <c r="X338" s="16">
        <f t="shared" si="374"/>
        <v>1.6732807225338878E-2</v>
      </c>
      <c r="Y338">
        <f t="shared" si="375"/>
        <v>1970.6157258005512</v>
      </c>
      <c r="Z338">
        <f t="shared" si="376"/>
        <v>25.184763505624872</v>
      </c>
      <c r="AA338">
        <f t="shared" si="377"/>
        <v>174.70096825140214</v>
      </c>
      <c r="AB338" s="16">
        <f t="shared" si="378"/>
        <v>85.511368467657675</v>
      </c>
      <c r="AC338">
        <f t="shared" si="379"/>
        <v>54548.318999999996</v>
      </c>
      <c r="AD338">
        <f t="shared" si="380"/>
        <v>49894.025999999998</v>
      </c>
      <c r="AE338">
        <f t="shared" si="381"/>
        <v>45239.733</v>
      </c>
      <c r="AF338">
        <f t="shared" si="382"/>
        <v>40213.095999999998</v>
      </c>
      <c r="AG338">
        <f t="shared" si="383"/>
        <v>35186.458999999995</v>
      </c>
      <c r="AH338">
        <f t="shared" si="384"/>
        <v>30159.821999999996</v>
      </c>
      <c r="AI338">
        <f t="shared" si="385"/>
        <v>25133.184999999998</v>
      </c>
      <c r="AJ338">
        <f t="shared" si="386"/>
        <v>20106.547999999999</v>
      </c>
      <c r="AK338">
        <f t="shared" si="387"/>
        <v>15079.911</v>
      </c>
      <c r="AL338">
        <f t="shared" si="388"/>
        <v>10053.273999999999</v>
      </c>
      <c r="AM338">
        <f t="shared" si="389"/>
        <v>5026.6369999999997</v>
      </c>
      <c r="AN338">
        <f t="shared" si="390"/>
        <v>1260.1713033875528</v>
      </c>
      <c r="AO338">
        <f t="shared" si="391"/>
        <v>46300.891000000018</v>
      </c>
      <c r="AP338">
        <f t="shared" si="392"/>
        <v>42350.303000000014</v>
      </c>
      <c r="AQ338">
        <f t="shared" si="393"/>
        <v>38399.715000000011</v>
      </c>
      <c r="AR338">
        <f t="shared" si="394"/>
        <v>34133.080000000009</v>
      </c>
      <c r="AS338">
        <f t="shared" si="395"/>
        <v>29866.445000000007</v>
      </c>
      <c r="AT338">
        <f t="shared" si="396"/>
        <v>25599.810000000005</v>
      </c>
      <c r="AU338">
        <f t="shared" si="397"/>
        <v>21333.175000000003</v>
      </c>
      <c r="AV338">
        <f t="shared" si="398"/>
        <v>17066.54</v>
      </c>
      <c r="AW338">
        <f t="shared" si="399"/>
        <v>12799.905000000001</v>
      </c>
      <c r="AX338">
        <f t="shared" si="400"/>
        <v>8533.27</v>
      </c>
      <c r="AY338">
        <f t="shared" si="401"/>
        <v>4266.6350000000002</v>
      </c>
      <c r="AZ338">
        <f t="shared" si="402"/>
        <v>1069.6398042819712</v>
      </c>
      <c r="BA338">
        <f t="shared" si="403"/>
        <v>43115.542999999998</v>
      </c>
      <c r="BB338">
        <f t="shared" si="404"/>
        <v>40266.093999999997</v>
      </c>
      <c r="BC338">
        <f t="shared" si="405"/>
        <v>37416.644999999997</v>
      </c>
      <c r="BD338">
        <f t="shared" si="406"/>
        <v>33259.24</v>
      </c>
      <c r="BE338">
        <f t="shared" si="407"/>
        <v>29101.834999999995</v>
      </c>
      <c r="BF338">
        <f t="shared" si="408"/>
        <v>24944.429999999997</v>
      </c>
      <c r="BG338">
        <f t="shared" si="409"/>
        <v>20787.024999999998</v>
      </c>
      <c r="BH338">
        <f t="shared" si="410"/>
        <v>16629.62</v>
      </c>
      <c r="BI338">
        <f t="shared" si="411"/>
        <v>12472.215</v>
      </c>
      <c r="BJ338">
        <f t="shared" si="412"/>
        <v>8314.81</v>
      </c>
      <c r="BK338">
        <f t="shared" si="413"/>
        <v>4157.4049999999997</v>
      </c>
      <c r="BL338">
        <f t="shared" si="414"/>
        <v>1030.6455826798365</v>
      </c>
      <c r="BM338">
        <f t="shared" si="415"/>
        <v>54312.314999999995</v>
      </c>
      <c r="BN338">
        <f t="shared" si="416"/>
        <v>51346.947999999997</v>
      </c>
      <c r="BO338">
        <f t="shared" si="417"/>
        <v>47965.39</v>
      </c>
      <c r="BP338">
        <f t="shared" si="418"/>
        <v>44583.832000000002</v>
      </c>
      <c r="BQ338">
        <f t="shared" si="419"/>
        <v>39010.853000000003</v>
      </c>
      <c r="BR338">
        <f t="shared" si="420"/>
        <v>33437.874000000003</v>
      </c>
      <c r="BS338">
        <f t="shared" si="421"/>
        <v>27864.895</v>
      </c>
      <c r="BT338">
        <f t="shared" si="422"/>
        <v>22291.916000000001</v>
      </c>
      <c r="BU338">
        <f t="shared" si="423"/>
        <v>16718.937000000002</v>
      </c>
      <c r="BV338">
        <f t="shared" si="424"/>
        <v>11145.958000000001</v>
      </c>
      <c r="BW338">
        <f t="shared" si="425"/>
        <v>5572.9790000000003</v>
      </c>
      <c r="BX338" s="16">
        <f t="shared" si="426"/>
        <v>1349.4341865548472</v>
      </c>
      <c r="BY338">
        <f t="shared" si="427"/>
        <v>3230.787029188104</v>
      </c>
      <c r="BZ338">
        <f t="shared" si="428"/>
        <v>1094.8245677875962</v>
      </c>
      <c r="CA338">
        <f t="shared" si="429"/>
        <v>1205.3465509312387</v>
      </c>
      <c r="CB338">
        <f t="shared" si="430"/>
        <v>1434.9455550225048</v>
      </c>
    </row>
    <row r="339" spans="1:80" x14ac:dyDescent="0.25">
      <c r="A339">
        <f>'Data Input'!A339</f>
        <v>1</v>
      </c>
      <c r="B339">
        <f>'Data Input'!C339</f>
        <v>60</v>
      </c>
      <c r="C339">
        <f t="shared" si="360"/>
        <v>61</v>
      </c>
      <c r="D339">
        <f t="shared" si="361"/>
        <v>62</v>
      </c>
      <c r="E339">
        <f t="shared" si="362"/>
        <v>63</v>
      </c>
      <c r="F339">
        <f t="shared" si="363"/>
        <v>64</v>
      </c>
      <c r="G339">
        <f t="shared" si="364"/>
        <v>65</v>
      </c>
      <c r="H339">
        <f t="shared" si="365"/>
        <v>66</v>
      </c>
      <c r="I339">
        <f t="shared" si="366"/>
        <v>67</v>
      </c>
      <c r="J339">
        <f t="shared" si="367"/>
        <v>68</v>
      </c>
      <c r="K339">
        <f t="shared" si="368"/>
        <v>69</v>
      </c>
      <c r="L339">
        <f t="shared" si="369"/>
        <v>70</v>
      </c>
      <c r="M339">
        <f>IF('Data Input'!D339&gt;=240,1,0)</f>
        <v>0</v>
      </c>
      <c r="N339">
        <f>_xlfn.IFS('Data Input'!F339&gt;=130,1,'Data Input'!G339=1,1,0=0,0)</f>
        <v>0</v>
      </c>
      <c r="O339">
        <f>'Data Input'!H339</f>
        <v>0</v>
      </c>
      <c r="P339">
        <f>'Data Input'!J339</f>
        <v>30.4</v>
      </c>
      <c r="Q339">
        <f t="shared" si="370"/>
        <v>0</v>
      </c>
      <c r="R339">
        <f>IF('Data Input'!I339&gt;=100,1,0)</f>
        <v>1</v>
      </c>
      <c r="S339" s="18">
        <f>'Data Input'!L339</f>
        <v>3</v>
      </c>
      <c r="T339" s="16">
        <f>'Data Input'!N339</f>
        <v>2017</v>
      </c>
      <c r="U339">
        <f t="shared" si="371"/>
        <v>0.55210969454548997</v>
      </c>
      <c r="V339">
        <f t="shared" si="372"/>
        <v>4.2961716053269691E-2</v>
      </c>
      <c r="W339">
        <f t="shared" si="373"/>
        <v>0.4202386473583638</v>
      </c>
      <c r="X339" s="16">
        <f t="shared" si="374"/>
        <v>1</v>
      </c>
      <c r="Y339">
        <f t="shared" si="375"/>
        <v>2323.3568976762749</v>
      </c>
      <c r="Z339">
        <f t="shared" si="376"/>
        <v>19.761866185305752</v>
      </c>
      <c r="AA339">
        <f t="shared" si="377"/>
        <v>237.43177947640382</v>
      </c>
      <c r="AB339" s="16">
        <f t="shared" si="378"/>
        <v>5110.4018181818183</v>
      </c>
      <c r="AC339">
        <f t="shared" si="379"/>
        <v>32207.706000000002</v>
      </c>
      <c r="AD339">
        <f t="shared" si="380"/>
        <v>29089.33</v>
      </c>
      <c r="AE339">
        <f t="shared" si="381"/>
        <v>25970.954000000002</v>
      </c>
      <c r="AF339">
        <f t="shared" si="382"/>
        <v>22852.578000000001</v>
      </c>
      <c r="AG339">
        <f t="shared" si="383"/>
        <v>19734.202000000001</v>
      </c>
      <c r="AH339">
        <f t="shared" si="384"/>
        <v>16615.826000000001</v>
      </c>
      <c r="AI339">
        <f t="shared" si="385"/>
        <v>13497.449999999999</v>
      </c>
      <c r="AJ339">
        <f t="shared" si="386"/>
        <v>10797.96</v>
      </c>
      <c r="AK339">
        <f t="shared" si="387"/>
        <v>8098.4699999999993</v>
      </c>
      <c r="AL339">
        <f t="shared" si="388"/>
        <v>5398.98</v>
      </c>
      <c r="AM339">
        <f t="shared" si="389"/>
        <v>2699.49</v>
      </c>
      <c r="AN339">
        <f t="shared" si="390"/>
        <v>840.77388766988724</v>
      </c>
      <c r="AO339">
        <f t="shared" si="391"/>
        <v>27338.069</v>
      </c>
      <c r="AP339">
        <f t="shared" si="392"/>
        <v>24691.174999999999</v>
      </c>
      <c r="AQ339">
        <f t="shared" si="393"/>
        <v>22044.280999999999</v>
      </c>
      <c r="AR339">
        <f t="shared" si="394"/>
        <v>19397.386999999999</v>
      </c>
      <c r="AS339">
        <f t="shared" si="395"/>
        <v>16750.492999999999</v>
      </c>
      <c r="AT339">
        <f t="shared" si="396"/>
        <v>14103.599</v>
      </c>
      <c r="AU339">
        <f t="shared" si="397"/>
        <v>11456.705</v>
      </c>
      <c r="AV339">
        <f t="shared" si="398"/>
        <v>9165.3639999999996</v>
      </c>
      <c r="AW339">
        <f t="shared" si="399"/>
        <v>6874.0229999999992</v>
      </c>
      <c r="AX339">
        <f t="shared" si="400"/>
        <v>4582.6819999999998</v>
      </c>
      <c r="AY339">
        <f t="shared" si="401"/>
        <v>2291.3409999999999</v>
      </c>
      <c r="AZ339">
        <f t="shared" si="402"/>
        <v>713.65324047388947</v>
      </c>
      <c r="BA339">
        <f t="shared" si="403"/>
        <v>26638.186000000002</v>
      </c>
      <c r="BB339">
        <f t="shared" si="404"/>
        <v>24059.055</v>
      </c>
      <c r="BC339">
        <f t="shared" si="405"/>
        <v>21479.923999999999</v>
      </c>
      <c r="BD339">
        <f t="shared" si="406"/>
        <v>18900.792999999998</v>
      </c>
      <c r="BE339">
        <f t="shared" si="407"/>
        <v>16321.661999999998</v>
      </c>
      <c r="BF339">
        <f t="shared" si="408"/>
        <v>13742.530999999999</v>
      </c>
      <c r="BG339">
        <f t="shared" si="409"/>
        <v>11163.4</v>
      </c>
      <c r="BH339">
        <f t="shared" si="410"/>
        <v>8930.7199999999993</v>
      </c>
      <c r="BI339">
        <f t="shared" si="411"/>
        <v>6698.0399999999991</v>
      </c>
      <c r="BJ339">
        <f t="shared" si="412"/>
        <v>4465.3599999999997</v>
      </c>
      <c r="BK339">
        <f t="shared" si="413"/>
        <v>2232.6799999999998</v>
      </c>
      <c r="BL339">
        <f t="shared" si="414"/>
        <v>695.38294053424113</v>
      </c>
      <c r="BM339">
        <f t="shared" si="415"/>
        <v>25531.613000000005</v>
      </c>
      <c r="BN339">
        <f t="shared" si="416"/>
        <v>22566.246000000003</v>
      </c>
      <c r="BO339">
        <f t="shared" si="417"/>
        <v>19281.511000000002</v>
      </c>
      <c r="BP339">
        <f t="shared" si="418"/>
        <v>15996.776000000002</v>
      </c>
      <c r="BQ339">
        <f t="shared" si="419"/>
        <v>12712.041000000001</v>
      </c>
      <c r="BR339">
        <f t="shared" si="420"/>
        <v>9427.3060000000005</v>
      </c>
      <c r="BS339">
        <f t="shared" si="421"/>
        <v>6142.5709999999999</v>
      </c>
      <c r="BT339">
        <f t="shared" si="422"/>
        <v>4977.6840000000002</v>
      </c>
      <c r="BU339">
        <f t="shared" si="423"/>
        <v>3733.2629999999999</v>
      </c>
      <c r="BV339">
        <f t="shared" si="424"/>
        <v>2488.8420000000001</v>
      </c>
      <c r="BW339">
        <f t="shared" si="425"/>
        <v>1244.421</v>
      </c>
      <c r="BX339" s="16">
        <f t="shared" si="426"/>
        <v>560.58687349045215</v>
      </c>
      <c r="BY339">
        <f t="shared" si="427"/>
        <v>3164.1307853461622</v>
      </c>
      <c r="BZ339">
        <f t="shared" si="428"/>
        <v>733.4151066591952</v>
      </c>
      <c r="CA339">
        <f t="shared" si="429"/>
        <v>932.81472001064492</v>
      </c>
      <c r="CB339">
        <f t="shared" si="430"/>
        <v>5670.9886916722708</v>
      </c>
    </row>
    <row r="340" spans="1:80" x14ac:dyDescent="0.25">
      <c r="A340">
        <f>'Data Input'!A340</f>
        <v>0</v>
      </c>
      <c r="B340">
        <f>'Data Input'!C340</f>
        <v>40</v>
      </c>
      <c r="C340">
        <f t="shared" si="360"/>
        <v>41</v>
      </c>
      <c r="D340">
        <f t="shared" si="361"/>
        <v>42</v>
      </c>
      <c r="E340">
        <f t="shared" si="362"/>
        <v>43</v>
      </c>
      <c r="F340">
        <f t="shared" si="363"/>
        <v>44</v>
      </c>
      <c r="G340">
        <f t="shared" si="364"/>
        <v>45</v>
      </c>
      <c r="H340">
        <f t="shared" si="365"/>
        <v>46</v>
      </c>
      <c r="I340">
        <f t="shared" si="366"/>
        <v>47</v>
      </c>
      <c r="J340">
        <f t="shared" si="367"/>
        <v>48</v>
      </c>
      <c r="K340">
        <f t="shared" si="368"/>
        <v>49</v>
      </c>
      <c r="L340">
        <f t="shared" si="369"/>
        <v>50</v>
      </c>
      <c r="M340">
        <f>IF('Data Input'!D340&gt;=240,1,0)</f>
        <v>0</v>
      </c>
      <c r="N340">
        <f>_xlfn.IFS('Data Input'!F340&gt;=130,1,'Data Input'!G340=1,1,0=0,0)</f>
        <v>0</v>
      </c>
      <c r="O340">
        <f>'Data Input'!H340</f>
        <v>0</v>
      </c>
      <c r="P340">
        <f>'Data Input'!J340</f>
        <v>19.3</v>
      </c>
      <c r="Q340">
        <f t="shared" si="370"/>
        <v>0</v>
      </c>
      <c r="R340">
        <f>IF('Data Input'!I340&gt;=100,1,0)</f>
        <v>0</v>
      </c>
      <c r="S340" s="18">
        <f>'Data Input'!L340</f>
        <v>3</v>
      </c>
      <c r="T340" s="16">
        <f>'Data Input'!N340</f>
        <v>2017</v>
      </c>
      <c r="U340">
        <f t="shared" si="371"/>
        <v>0.32655164446041252</v>
      </c>
      <c r="V340">
        <f t="shared" si="372"/>
        <v>4.0315909120294202E-2</v>
      </c>
      <c r="W340">
        <f t="shared" si="373"/>
        <v>0.25215239005833384</v>
      </c>
      <c r="X340" s="16">
        <f t="shared" si="374"/>
        <v>4.3322775203472946E-3</v>
      </c>
      <c r="Y340">
        <f t="shared" si="375"/>
        <v>1374.1762245801656</v>
      </c>
      <c r="Z340">
        <f t="shared" si="376"/>
        <v>18.544827217477174</v>
      </c>
      <c r="AA340">
        <f t="shared" si="377"/>
        <v>142.46426654739454</v>
      </c>
      <c r="AB340" s="16">
        <f t="shared" si="378"/>
        <v>22.139678916851029</v>
      </c>
      <c r="AC340">
        <f t="shared" si="379"/>
        <v>48870.079000000005</v>
      </c>
      <c r="AD340">
        <f t="shared" si="380"/>
        <v>43843.442000000003</v>
      </c>
      <c r="AE340">
        <f t="shared" si="381"/>
        <v>38816.805</v>
      </c>
      <c r="AF340">
        <f t="shared" si="382"/>
        <v>33790.167999999998</v>
      </c>
      <c r="AG340">
        <f t="shared" si="383"/>
        <v>28763.530999999999</v>
      </c>
      <c r="AH340">
        <f t="shared" si="384"/>
        <v>23736.894</v>
      </c>
      <c r="AI340">
        <f t="shared" si="385"/>
        <v>19780.744999999999</v>
      </c>
      <c r="AJ340">
        <f t="shared" si="386"/>
        <v>15824.596</v>
      </c>
      <c r="AK340">
        <f t="shared" si="387"/>
        <v>11868.447</v>
      </c>
      <c r="AL340">
        <f t="shared" si="388"/>
        <v>7912.2979999999998</v>
      </c>
      <c r="AM340">
        <f t="shared" si="389"/>
        <v>3956.1489999999999</v>
      </c>
      <c r="AN340">
        <f t="shared" si="390"/>
        <v>737.32394017234833</v>
      </c>
      <c r="AO340">
        <f t="shared" si="391"/>
        <v>41481.17500000001</v>
      </c>
      <c r="AP340">
        <f t="shared" si="392"/>
        <v>37214.540000000008</v>
      </c>
      <c r="AQ340">
        <f t="shared" si="393"/>
        <v>32947.905000000006</v>
      </c>
      <c r="AR340">
        <f t="shared" si="394"/>
        <v>28681.270000000004</v>
      </c>
      <c r="AS340">
        <f t="shared" si="395"/>
        <v>24414.635000000002</v>
      </c>
      <c r="AT340">
        <f t="shared" si="396"/>
        <v>20148</v>
      </c>
      <c r="AU340">
        <f t="shared" si="397"/>
        <v>16790</v>
      </c>
      <c r="AV340">
        <f t="shared" si="398"/>
        <v>13432</v>
      </c>
      <c r="AW340">
        <f t="shared" si="399"/>
        <v>10074</v>
      </c>
      <c r="AX340">
        <f t="shared" si="400"/>
        <v>6716</v>
      </c>
      <c r="AY340">
        <f t="shared" si="401"/>
        <v>3358</v>
      </c>
      <c r="AZ340">
        <f t="shared" si="402"/>
        <v>625.84439039949211</v>
      </c>
      <c r="BA340">
        <f t="shared" si="403"/>
        <v>40419.210999999996</v>
      </c>
      <c r="BB340">
        <f t="shared" si="404"/>
        <v>36261.805999999997</v>
      </c>
      <c r="BC340">
        <f t="shared" si="405"/>
        <v>32104.400999999994</v>
      </c>
      <c r="BD340">
        <f t="shared" si="406"/>
        <v>27946.995999999996</v>
      </c>
      <c r="BE340">
        <f t="shared" si="407"/>
        <v>23789.590999999997</v>
      </c>
      <c r="BF340">
        <f t="shared" si="408"/>
        <v>19632.185999999998</v>
      </c>
      <c r="BG340">
        <f t="shared" si="409"/>
        <v>16360.154999999999</v>
      </c>
      <c r="BH340">
        <f t="shared" si="410"/>
        <v>13088.124</v>
      </c>
      <c r="BI340">
        <f t="shared" si="411"/>
        <v>9816.0930000000008</v>
      </c>
      <c r="BJ340">
        <f t="shared" si="412"/>
        <v>6544.0619999999999</v>
      </c>
      <c r="BK340">
        <f t="shared" si="413"/>
        <v>3272.0309999999999</v>
      </c>
      <c r="BL340">
        <f t="shared" si="414"/>
        <v>609.82203950695464</v>
      </c>
      <c r="BM340">
        <f t="shared" si="415"/>
        <v>58154.116999999998</v>
      </c>
      <c r="BN340">
        <f t="shared" si="416"/>
        <v>55188.75</v>
      </c>
      <c r="BO340">
        <f t="shared" si="417"/>
        <v>49615.771000000001</v>
      </c>
      <c r="BP340">
        <f t="shared" si="418"/>
        <v>44042.792000000001</v>
      </c>
      <c r="BQ340">
        <f t="shared" si="419"/>
        <v>38469.813000000002</v>
      </c>
      <c r="BR340">
        <f t="shared" si="420"/>
        <v>32896.834000000003</v>
      </c>
      <c r="BS340">
        <f t="shared" si="421"/>
        <v>27323.855</v>
      </c>
      <c r="BT340">
        <f t="shared" si="422"/>
        <v>21859.083999999999</v>
      </c>
      <c r="BU340">
        <f t="shared" si="423"/>
        <v>16394.312999999998</v>
      </c>
      <c r="BV340">
        <f t="shared" si="424"/>
        <v>10929.541999999999</v>
      </c>
      <c r="BW340">
        <f t="shared" si="425"/>
        <v>5464.7709999999997</v>
      </c>
      <c r="BX340" s="16">
        <f t="shared" si="426"/>
        <v>957.72704712997302</v>
      </c>
      <c r="BY340">
        <f t="shared" si="427"/>
        <v>2111.5001647525141</v>
      </c>
      <c r="BZ340">
        <f t="shared" si="428"/>
        <v>644.38921761696929</v>
      </c>
      <c r="CA340">
        <f t="shared" si="429"/>
        <v>752.28630605434921</v>
      </c>
      <c r="CB340">
        <f t="shared" si="430"/>
        <v>979.86672604682406</v>
      </c>
    </row>
    <row r="341" spans="1:80" x14ac:dyDescent="0.25">
      <c r="A341">
        <f>'Data Input'!A341</f>
        <v>1</v>
      </c>
      <c r="B341">
        <f>'Data Input'!C341</f>
        <v>63</v>
      </c>
      <c r="C341">
        <f t="shared" si="360"/>
        <v>64</v>
      </c>
      <c r="D341">
        <f t="shared" si="361"/>
        <v>65</v>
      </c>
      <c r="E341">
        <f t="shared" si="362"/>
        <v>66</v>
      </c>
      <c r="F341">
        <f t="shared" si="363"/>
        <v>67</v>
      </c>
      <c r="G341">
        <f t="shared" si="364"/>
        <v>68</v>
      </c>
      <c r="H341">
        <f t="shared" si="365"/>
        <v>69</v>
      </c>
      <c r="I341">
        <f t="shared" si="366"/>
        <v>70</v>
      </c>
      <c r="J341">
        <f t="shared" si="367"/>
        <v>71</v>
      </c>
      <c r="K341">
        <f t="shared" si="368"/>
        <v>72</v>
      </c>
      <c r="L341">
        <f t="shared" si="369"/>
        <v>73</v>
      </c>
      <c r="M341">
        <f>IF('Data Input'!D341&gt;=240,1,0)</f>
        <v>0</v>
      </c>
      <c r="N341">
        <f>_xlfn.IFS('Data Input'!F341&gt;=130,1,'Data Input'!G341=1,1,0=0,0)</f>
        <v>1</v>
      </c>
      <c r="O341">
        <f>'Data Input'!H341</f>
        <v>0</v>
      </c>
      <c r="P341">
        <f>'Data Input'!J341</f>
        <v>26.1</v>
      </c>
      <c r="Q341">
        <f t="shared" si="370"/>
        <v>0</v>
      </c>
      <c r="R341">
        <f>IF('Data Input'!I341&gt;=100,1,0)</f>
        <v>0</v>
      </c>
      <c r="S341" s="18">
        <f>'Data Input'!L341</f>
        <v>3</v>
      </c>
      <c r="T341" s="16">
        <f>'Data Input'!N341</f>
        <v>2017</v>
      </c>
      <c r="U341">
        <f t="shared" si="371"/>
        <v>0.64999682191756414</v>
      </c>
      <c r="V341">
        <f t="shared" si="372"/>
        <v>7.5852151321528449E-2</v>
      </c>
      <c r="W341">
        <f t="shared" si="373"/>
        <v>0.3763712537806283</v>
      </c>
      <c r="X341" s="16">
        <f t="shared" si="374"/>
        <v>2.5576964878732452E-2</v>
      </c>
      <c r="Y341">
        <f t="shared" si="375"/>
        <v>2735.2799898089852</v>
      </c>
      <c r="Z341">
        <f t="shared" si="376"/>
        <v>34.891065860241049</v>
      </c>
      <c r="AA341">
        <f t="shared" si="377"/>
        <v>212.64702114057297</v>
      </c>
      <c r="AB341" s="16">
        <f t="shared" si="378"/>
        <v>130.70856781984685</v>
      </c>
      <c r="AC341">
        <f t="shared" si="379"/>
        <v>30951.047999999999</v>
      </c>
      <c r="AD341">
        <f t="shared" si="380"/>
        <v>27832.671999999999</v>
      </c>
      <c r="AE341">
        <f t="shared" si="381"/>
        <v>24714.295999999998</v>
      </c>
      <c r="AF341">
        <f t="shared" si="382"/>
        <v>21595.919999999998</v>
      </c>
      <c r="AG341">
        <f t="shared" si="383"/>
        <v>18896.43</v>
      </c>
      <c r="AH341">
        <f t="shared" si="384"/>
        <v>16196.939999999999</v>
      </c>
      <c r="AI341">
        <f t="shared" si="385"/>
        <v>13497.449999999999</v>
      </c>
      <c r="AJ341">
        <f t="shared" si="386"/>
        <v>10797.96</v>
      </c>
      <c r="AK341">
        <f t="shared" si="387"/>
        <v>8098.4699999999993</v>
      </c>
      <c r="AL341">
        <f t="shared" si="388"/>
        <v>5398.98</v>
      </c>
      <c r="AM341">
        <f t="shared" si="389"/>
        <v>2699.49</v>
      </c>
      <c r="AN341">
        <f t="shared" si="390"/>
        <v>956.08712615173977</v>
      </c>
      <c r="AO341">
        <f t="shared" si="391"/>
        <v>26271.41</v>
      </c>
      <c r="AP341">
        <f t="shared" si="392"/>
        <v>23624.516</v>
      </c>
      <c r="AQ341">
        <f t="shared" si="393"/>
        <v>20977.621999999999</v>
      </c>
      <c r="AR341">
        <f t="shared" si="394"/>
        <v>18330.727999999999</v>
      </c>
      <c r="AS341">
        <f t="shared" si="395"/>
        <v>16039.387000000001</v>
      </c>
      <c r="AT341">
        <f t="shared" si="396"/>
        <v>13748.046</v>
      </c>
      <c r="AU341">
        <f t="shared" si="397"/>
        <v>11456.705</v>
      </c>
      <c r="AV341">
        <f t="shared" si="398"/>
        <v>9165.3639999999996</v>
      </c>
      <c r="AW341">
        <f t="shared" si="399"/>
        <v>6874.0229999999992</v>
      </c>
      <c r="AX341">
        <f t="shared" si="400"/>
        <v>4582.6819999999998</v>
      </c>
      <c r="AY341">
        <f t="shared" si="401"/>
        <v>2291.3409999999999</v>
      </c>
      <c r="AZ341">
        <f t="shared" si="402"/>
        <v>811.53168459133371</v>
      </c>
      <c r="BA341">
        <f t="shared" si="403"/>
        <v>25598.833000000002</v>
      </c>
      <c r="BB341">
        <f t="shared" si="404"/>
        <v>23019.702000000001</v>
      </c>
      <c r="BC341">
        <f t="shared" si="405"/>
        <v>20440.571</v>
      </c>
      <c r="BD341">
        <f t="shared" si="406"/>
        <v>17861.439999999999</v>
      </c>
      <c r="BE341">
        <f t="shared" si="407"/>
        <v>15628.76</v>
      </c>
      <c r="BF341">
        <f t="shared" si="408"/>
        <v>13396.08</v>
      </c>
      <c r="BG341">
        <f t="shared" si="409"/>
        <v>11163.4</v>
      </c>
      <c r="BH341">
        <f t="shared" si="410"/>
        <v>8930.7199999999993</v>
      </c>
      <c r="BI341">
        <f t="shared" si="411"/>
        <v>6698.0399999999991</v>
      </c>
      <c r="BJ341">
        <f t="shared" si="412"/>
        <v>4465.3599999999997</v>
      </c>
      <c r="BK341">
        <f t="shared" si="413"/>
        <v>2232.6799999999998</v>
      </c>
      <c r="BL341">
        <f t="shared" si="414"/>
        <v>790.75554609115636</v>
      </c>
      <c r="BM341">
        <f t="shared" si="415"/>
        <v>18522.426500000001</v>
      </c>
      <c r="BN341">
        <f t="shared" si="416"/>
        <v>15557.059500000003</v>
      </c>
      <c r="BO341">
        <f t="shared" si="417"/>
        <v>12272.324500000002</v>
      </c>
      <c r="BP341">
        <f t="shared" si="418"/>
        <v>8987.5895000000019</v>
      </c>
      <c r="BQ341">
        <f t="shared" si="419"/>
        <v>7822.7025000000012</v>
      </c>
      <c r="BR341">
        <f t="shared" si="420"/>
        <v>6578.281500000001</v>
      </c>
      <c r="BS341">
        <f t="shared" si="421"/>
        <v>5333.8605000000007</v>
      </c>
      <c r="BT341">
        <f t="shared" si="422"/>
        <v>4089.4395000000004</v>
      </c>
      <c r="BU341">
        <f t="shared" si="423"/>
        <v>2845.0185000000001</v>
      </c>
      <c r="BV341">
        <f t="shared" si="424"/>
        <v>1896.6790000000001</v>
      </c>
      <c r="BW341">
        <f t="shared" si="425"/>
        <v>948.33950000000004</v>
      </c>
      <c r="BX341" s="16">
        <f t="shared" si="426"/>
        <v>450.72918443620489</v>
      </c>
      <c r="BY341">
        <f t="shared" si="427"/>
        <v>3691.3671159607247</v>
      </c>
      <c r="BZ341">
        <f t="shared" si="428"/>
        <v>846.42275045157476</v>
      </c>
      <c r="CA341">
        <f t="shared" si="429"/>
        <v>1003.4025672317293</v>
      </c>
      <c r="CB341">
        <f t="shared" si="430"/>
        <v>581.43775225605168</v>
      </c>
    </row>
    <row r="342" spans="1:80" x14ac:dyDescent="0.25">
      <c r="A342">
        <f>'Data Input'!A342</f>
        <v>0</v>
      </c>
      <c r="B342">
        <f>'Data Input'!C342</f>
        <v>58</v>
      </c>
      <c r="C342">
        <f t="shared" si="360"/>
        <v>59</v>
      </c>
      <c r="D342">
        <f t="shared" si="361"/>
        <v>60</v>
      </c>
      <c r="E342">
        <f t="shared" si="362"/>
        <v>61</v>
      </c>
      <c r="F342">
        <f t="shared" si="363"/>
        <v>62</v>
      </c>
      <c r="G342">
        <f t="shared" si="364"/>
        <v>63</v>
      </c>
      <c r="H342">
        <f t="shared" si="365"/>
        <v>64</v>
      </c>
      <c r="I342">
        <f t="shared" si="366"/>
        <v>65</v>
      </c>
      <c r="J342">
        <f t="shared" si="367"/>
        <v>66</v>
      </c>
      <c r="K342">
        <f t="shared" si="368"/>
        <v>67</v>
      </c>
      <c r="L342">
        <f t="shared" si="369"/>
        <v>68</v>
      </c>
      <c r="M342">
        <f>IF('Data Input'!D342&gt;=240,1,0)</f>
        <v>0</v>
      </c>
      <c r="N342">
        <f>_xlfn.IFS('Data Input'!F342&gt;=130,1,'Data Input'!G342=1,1,0=0,0)</f>
        <v>1</v>
      </c>
      <c r="O342">
        <f>'Data Input'!H342</f>
        <v>0</v>
      </c>
      <c r="P342">
        <f>'Data Input'!J342</f>
        <v>30.4</v>
      </c>
      <c r="Q342">
        <f t="shared" si="370"/>
        <v>0</v>
      </c>
      <c r="R342">
        <f>IF('Data Input'!I342&gt;=100,1,0)</f>
        <v>1</v>
      </c>
      <c r="S342" s="18">
        <f>'Data Input'!L342</f>
        <v>3</v>
      </c>
      <c r="T342" s="16">
        <f>'Data Input'!N342</f>
        <v>2017</v>
      </c>
      <c r="U342">
        <f t="shared" si="371"/>
        <v>0.77675248580906764</v>
      </c>
      <c r="V342">
        <f t="shared" si="372"/>
        <v>6.0574528781101575E-2</v>
      </c>
      <c r="W342">
        <f t="shared" si="373"/>
        <v>0.497254577591424</v>
      </c>
      <c r="X342" s="16">
        <f t="shared" si="374"/>
        <v>1</v>
      </c>
      <c r="Y342">
        <f t="shared" si="375"/>
        <v>3268.6860301870638</v>
      </c>
      <c r="Z342">
        <f t="shared" si="376"/>
        <v>27.863545546593127</v>
      </c>
      <c r="AA342">
        <f t="shared" si="377"/>
        <v>280.94521994222663</v>
      </c>
      <c r="AB342" s="16">
        <f t="shared" si="378"/>
        <v>5110.4018181818183</v>
      </c>
      <c r="AC342">
        <f t="shared" si="379"/>
        <v>33045.478000000003</v>
      </c>
      <c r="AD342">
        <f t="shared" si="380"/>
        <v>29927.101999999999</v>
      </c>
      <c r="AE342">
        <f t="shared" si="381"/>
        <v>26808.725999999999</v>
      </c>
      <c r="AF342">
        <f t="shared" si="382"/>
        <v>23690.35</v>
      </c>
      <c r="AG342">
        <f t="shared" si="383"/>
        <v>20571.973999999998</v>
      </c>
      <c r="AH342">
        <f t="shared" si="384"/>
        <v>17453.597999999998</v>
      </c>
      <c r="AI342">
        <f t="shared" si="385"/>
        <v>14335.222</v>
      </c>
      <c r="AJ342">
        <f t="shared" si="386"/>
        <v>11216.846</v>
      </c>
      <c r="AK342">
        <f t="shared" si="387"/>
        <v>8098.4699999999993</v>
      </c>
      <c r="AL342">
        <f t="shared" si="388"/>
        <v>5398.98</v>
      </c>
      <c r="AM342">
        <f t="shared" si="389"/>
        <v>2699.49</v>
      </c>
      <c r="AN342">
        <f t="shared" si="390"/>
        <v>1223.203790234124</v>
      </c>
      <c r="AO342">
        <f t="shared" si="391"/>
        <v>28049.174999999999</v>
      </c>
      <c r="AP342">
        <f t="shared" si="392"/>
        <v>25402.280999999999</v>
      </c>
      <c r="AQ342">
        <f t="shared" si="393"/>
        <v>22755.386999999999</v>
      </c>
      <c r="AR342">
        <f t="shared" si="394"/>
        <v>20108.492999999999</v>
      </c>
      <c r="AS342">
        <f t="shared" si="395"/>
        <v>17461.598999999998</v>
      </c>
      <c r="AT342">
        <f t="shared" si="396"/>
        <v>14814.705</v>
      </c>
      <c r="AU342">
        <f t="shared" si="397"/>
        <v>12167.811</v>
      </c>
      <c r="AV342">
        <f t="shared" si="398"/>
        <v>9520.9169999999995</v>
      </c>
      <c r="AW342">
        <f t="shared" si="399"/>
        <v>6874.0229999999992</v>
      </c>
      <c r="AX342">
        <f t="shared" si="400"/>
        <v>4582.6819999999998</v>
      </c>
      <c r="AY342">
        <f t="shared" si="401"/>
        <v>2291.3409999999999</v>
      </c>
      <c r="AZ342">
        <f t="shared" si="402"/>
        <v>1038.2617644647323</v>
      </c>
      <c r="BA342">
        <f t="shared" si="403"/>
        <v>27331.088000000003</v>
      </c>
      <c r="BB342">
        <f t="shared" si="404"/>
        <v>24751.957000000002</v>
      </c>
      <c r="BC342">
        <f t="shared" si="405"/>
        <v>22172.826000000001</v>
      </c>
      <c r="BD342">
        <f t="shared" si="406"/>
        <v>19593.695</v>
      </c>
      <c r="BE342">
        <f t="shared" si="407"/>
        <v>17014.563999999998</v>
      </c>
      <c r="BF342">
        <f t="shared" si="408"/>
        <v>14435.432999999997</v>
      </c>
      <c r="BG342">
        <f t="shared" si="409"/>
        <v>11856.301999999998</v>
      </c>
      <c r="BH342">
        <f t="shared" si="410"/>
        <v>9277.1709999999985</v>
      </c>
      <c r="BI342">
        <f t="shared" si="411"/>
        <v>6698.0399999999991</v>
      </c>
      <c r="BJ342">
        <f t="shared" si="412"/>
        <v>4465.3599999999997</v>
      </c>
      <c r="BK342">
        <f t="shared" si="413"/>
        <v>2232.6799999999998</v>
      </c>
      <c r="BL342">
        <f t="shared" si="414"/>
        <v>1011.6811852698319</v>
      </c>
      <c r="BM342">
        <f t="shared" si="415"/>
        <v>32375.591</v>
      </c>
      <c r="BN342">
        <f t="shared" si="416"/>
        <v>29410.224000000002</v>
      </c>
      <c r="BO342">
        <f t="shared" si="417"/>
        <v>24743.814000000002</v>
      </c>
      <c r="BP342">
        <f t="shared" si="418"/>
        <v>20077.404000000002</v>
      </c>
      <c r="BQ342">
        <f t="shared" si="419"/>
        <v>16792.669000000002</v>
      </c>
      <c r="BR342">
        <f t="shared" si="420"/>
        <v>13507.934000000001</v>
      </c>
      <c r="BS342">
        <f t="shared" si="421"/>
        <v>10223.199000000001</v>
      </c>
      <c r="BT342">
        <f t="shared" si="422"/>
        <v>6938.4639999999999</v>
      </c>
      <c r="BU342">
        <f t="shared" si="423"/>
        <v>3653.7290000000003</v>
      </c>
      <c r="BV342">
        <f t="shared" si="424"/>
        <v>2488.8420000000001</v>
      </c>
      <c r="BW342">
        <f t="shared" si="425"/>
        <v>1244.421</v>
      </c>
      <c r="BX342" s="16">
        <f t="shared" si="426"/>
        <v>1028.4708122199934</v>
      </c>
      <c r="BY342">
        <f t="shared" si="427"/>
        <v>4491.8898204211873</v>
      </c>
      <c r="BZ342">
        <f t="shared" si="428"/>
        <v>1066.1253100113254</v>
      </c>
      <c r="CA342">
        <f t="shared" si="429"/>
        <v>1292.6264052120584</v>
      </c>
      <c r="CB342">
        <f t="shared" si="430"/>
        <v>6138.8726304018119</v>
      </c>
    </row>
    <row r="343" spans="1:80" x14ac:dyDescent="0.25">
      <c r="A343">
        <f>'Data Input'!A343</f>
        <v>0</v>
      </c>
      <c r="B343">
        <f>'Data Input'!C343</f>
        <v>54</v>
      </c>
      <c r="C343">
        <f t="shared" si="360"/>
        <v>55</v>
      </c>
      <c r="D343">
        <f t="shared" si="361"/>
        <v>56</v>
      </c>
      <c r="E343">
        <f t="shared" si="362"/>
        <v>57</v>
      </c>
      <c r="F343">
        <f t="shared" si="363"/>
        <v>58</v>
      </c>
      <c r="G343">
        <f t="shared" si="364"/>
        <v>59</v>
      </c>
      <c r="H343">
        <f t="shared" si="365"/>
        <v>60</v>
      </c>
      <c r="I343">
        <f t="shared" si="366"/>
        <v>61</v>
      </c>
      <c r="J343">
        <f t="shared" si="367"/>
        <v>62</v>
      </c>
      <c r="K343">
        <f t="shared" si="368"/>
        <v>63</v>
      </c>
      <c r="L343">
        <f t="shared" si="369"/>
        <v>64</v>
      </c>
      <c r="M343">
        <f>IF('Data Input'!D343&gt;=240,1,0)</f>
        <v>0</v>
      </c>
      <c r="N343">
        <f>_xlfn.IFS('Data Input'!F343&gt;=130,1,'Data Input'!G343=1,1,0=0,0)</f>
        <v>0</v>
      </c>
      <c r="O343">
        <f>'Data Input'!H343</f>
        <v>0</v>
      </c>
      <c r="P343">
        <f>'Data Input'!J343</f>
        <v>21.8</v>
      </c>
      <c r="Q343">
        <f t="shared" si="370"/>
        <v>0</v>
      </c>
      <c r="R343">
        <f>IF('Data Input'!I343&gt;=100,1,0)</f>
        <v>0</v>
      </c>
      <c r="S343" s="18">
        <f>'Data Input'!L343</f>
        <v>3</v>
      </c>
      <c r="T343" s="16">
        <f>'Data Input'!N343</f>
        <v>2017</v>
      </c>
      <c r="U343">
        <f t="shared" si="371"/>
        <v>0.37433049517087374</v>
      </c>
      <c r="V343">
        <f t="shared" si="372"/>
        <v>4.4926606402626051E-2</v>
      </c>
      <c r="W343">
        <f t="shared" si="373"/>
        <v>0.271426802227616</v>
      </c>
      <c r="X343" s="16">
        <f t="shared" si="374"/>
        <v>6.9841370286478086E-3</v>
      </c>
      <c r="Y343">
        <f t="shared" si="375"/>
        <v>1575.2364911501616</v>
      </c>
      <c r="Z343">
        <f t="shared" si="376"/>
        <v>20.665691817052693</v>
      </c>
      <c r="AA343">
        <f t="shared" si="377"/>
        <v>153.35416924549591</v>
      </c>
      <c r="AB343" s="16">
        <f t="shared" si="378"/>
        <v>35.69174656963272</v>
      </c>
      <c r="AC343">
        <f t="shared" si="379"/>
        <v>35139.909</v>
      </c>
      <c r="AD343">
        <f t="shared" si="380"/>
        <v>31183.760000000002</v>
      </c>
      <c r="AE343">
        <f t="shared" si="381"/>
        <v>28065.384000000002</v>
      </c>
      <c r="AF343">
        <f t="shared" si="382"/>
        <v>24947.008000000002</v>
      </c>
      <c r="AG343">
        <f t="shared" si="383"/>
        <v>21828.632000000001</v>
      </c>
      <c r="AH343">
        <f t="shared" si="384"/>
        <v>18710.256000000001</v>
      </c>
      <c r="AI343">
        <f t="shared" si="385"/>
        <v>15591.880000000001</v>
      </c>
      <c r="AJ343">
        <f t="shared" si="386"/>
        <v>12473.504000000001</v>
      </c>
      <c r="AK343">
        <f t="shared" si="387"/>
        <v>9355.1280000000006</v>
      </c>
      <c r="AL343">
        <f t="shared" si="388"/>
        <v>6236.7520000000004</v>
      </c>
      <c r="AM343">
        <f t="shared" si="389"/>
        <v>3118.3760000000002</v>
      </c>
      <c r="AN343">
        <f t="shared" si="390"/>
        <v>629.65548822738629</v>
      </c>
      <c r="AO343">
        <f t="shared" si="391"/>
        <v>29826.94</v>
      </c>
      <c r="AP343">
        <f t="shared" si="392"/>
        <v>26468.94</v>
      </c>
      <c r="AQ343">
        <f t="shared" si="393"/>
        <v>23822.045999999998</v>
      </c>
      <c r="AR343">
        <f t="shared" si="394"/>
        <v>21175.151999999998</v>
      </c>
      <c r="AS343">
        <f t="shared" si="395"/>
        <v>18528.257999999998</v>
      </c>
      <c r="AT343">
        <f t="shared" si="396"/>
        <v>15881.364</v>
      </c>
      <c r="AU343">
        <f t="shared" si="397"/>
        <v>13234.47</v>
      </c>
      <c r="AV343">
        <f t="shared" si="398"/>
        <v>10587.575999999999</v>
      </c>
      <c r="AW343">
        <f t="shared" si="399"/>
        <v>7940.6819999999989</v>
      </c>
      <c r="AX343">
        <f t="shared" si="400"/>
        <v>5293.7879999999996</v>
      </c>
      <c r="AY343">
        <f t="shared" si="401"/>
        <v>2646.8939999999998</v>
      </c>
      <c r="AZ343">
        <f t="shared" si="402"/>
        <v>534.45489975712337</v>
      </c>
      <c r="BA343">
        <f t="shared" si="403"/>
        <v>29063.341</v>
      </c>
      <c r="BB343">
        <f t="shared" si="404"/>
        <v>25791.31</v>
      </c>
      <c r="BC343">
        <f t="shared" si="405"/>
        <v>23212.179</v>
      </c>
      <c r="BD343">
        <f t="shared" si="406"/>
        <v>20633.047999999999</v>
      </c>
      <c r="BE343">
        <f t="shared" si="407"/>
        <v>18053.916999999998</v>
      </c>
      <c r="BF343">
        <f t="shared" si="408"/>
        <v>15474.785999999998</v>
      </c>
      <c r="BG343">
        <f t="shared" si="409"/>
        <v>12895.654999999999</v>
      </c>
      <c r="BH343">
        <f t="shared" si="410"/>
        <v>10316.523999999999</v>
      </c>
      <c r="BI343">
        <f t="shared" si="411"/>
        <v>7737.393</v>
      </c>
      <c r="BJ343">
        <f t="shared" si="412"/>
        <v>5158.2619999999997</v>
      </c>
      <c r="BK343">
        <f t="shared" si="413"/>
        <v>2579.1309999999999</v>
      </c>
      <c r="BL343">
        <f t="shared" si="414"/>
        <v>520.77234365487357</v>
      </c>
      <c r="BM343">
        <f t="shared" si="415"/>
        <v>44901.127999999997</v>
      </c>
      <c r="BN343">
        <f t="shared" si="416"/>
        <v>41935.760999999999</v>
      </c>
      <c r="BO343">
        <f t="shared" si="417"/>
        <v>36470.99</v>
      </c>
      <c r="BP343">
        <f t="shared" si="418"/>
        <v>31804.579999999998</v>
      </c>
      <c r="BQ343">
        <f t="shared" si="419"/>
        <v>27138.17</v>
      </c>
      <c r="BR343">
        <f t="shared" si="420"/>
        <v>22471.759999999998</v>
      </c>
      <c r="BS343">
        <f t="shared" si="421"/>
        <v>17805.349999999999</v>
      </c>
      <c r="BT343">
        <f t="shared" si="422"/>
        <v>13138.94</v>
      </c>
      <c r="BU343">
        <f t="shared" si="423"/>
        <v>9854.2049999999999</v>
      </c>
      <c r="BV343">
        <f t="shared" si="424"/>
        <v>6569.47</v>
      </c>
      <c r="BW343">
        <f t="shared" si="425"/>
        <v>3284.7350000000001</v>
      </c>
      <c r="BX343" s="16">
        <f t="shared" si="426"/>
        <v>779.8769176910813</v>
      </c>
      <c r="BY343">
        <f t="shared" si="427"/>
        <v>2204.8919793775476</v>
      </c>
      <c r="BZ343">
        <f t="shared" si="428"/>
        <v>555.12059157417605</v>
      </c>
      <c r="CA343">
        <f t="shared" si="429"/>
        <v>674.12651290036945</v>
      </c>
      <c r="CB343">
        <f t="shared" si="430"/>
        <v>815.56866426071406</v>
      </c>
    </row>
    <row r="344" spans="1:80" x14ac:dyDescent="0.25">
      <c r="A344">
        <f>'Data Input'!A344</f>
        <v>0</v>
      </c>
      <c r="B344">
        <f>'Data Input'!C344</f>
        <v>52</v>
      </c>
      <c r="C344">
        <f t="shared" si="360"/>
        <v>53</v>
      </c>
      <c r="D344">
        <f t="shared" si="361"/>
        <v>54</v>
      </c>
      <c r="E344">
        <f t="shared" si="362"/>
        <v>55</v>
      </c>
      <c r="F344">
        <f t="shared" si="363"/>
        <v>56</v>
      </c>
      <c r="G344">
        <f t="shared" si="364"/>
        <v>57</v>
      </c>
      <c r="H344">
        <f t="shared" si="365"/>
        <v>58</v>
      </c>
      <c r="I344">
        <f t="shared" si="366"/>
        <v>59</v>
      </c>
      <c r="J344">
        <f t="shared" si="367"/>
        <v>60</v>
      </c>
      <c r="K344">
        <f t="shared" si="368"/>
        <v>61</v>
      </c>
      <c r="L344">
        <f t="shared" si="369"/>
        <v>62</v>
      </c>
      <c r="M344">
        <f>IF('Data Input'!D344&gt;=240,1,0)</f>
        <v>0</v>
      </c>
      <c r="N344">
        <f>_xlfn.IFS('Data Input'!F344&gt;=130,1,'Data Input'!G344=1,1,0=0,0)</f>
        <v>1</v>
      </c>
      <c r="O344">
        <f>'Data Input'!H344</f>
        <v>0</v>
      </c>
      <c r="P344">
        <f>'Data Input'!J344</f>
        <v>35.799999999999997</v>
      </c>
      <c r="Q344">
        <f t="shared" si="370"/>
        <v>0</v>
      </c>
      <c r="R344">
        <f>IF('Data Input'!I344&gt;=100,1,0)</f>
        <v>0</v>
      </c>
      <c r="S344" s="18">
        <f>'Data Input'!L344</f>
        <v>3</v>
      </c>
      <c r="T344" s="16">
        <f>'Data Input'!N344</f>
        <v>2017</v>
      </c>
      <c r="U344">
        <f t="shared" si="371"/>
        <v>0.92848021212164367</v>
      </c>
      <c r="V344">
        <f t="shared" si="372"/>
        <v>0.11291975624024546</v>
      </c>
      <c r="W344">
        <f t="shared" si="373"/>
        <v>0.47056617087845598</v>
      </c>
      <c r="X344" s="16">
        <f t="shared" si="374"/>
        <v>0.14468396750002524</v>
      </c>
      <c r="Y344">
        <f t="shared" si="375"/>
        <v>3907.1780961292538</v>
      </c>
      <c r="Z344">
        <f t="shared" si="376"/>
        <v>51.941712703704752</v>
      </c>
      <c r="AA344">
        <f t="shared" si="377"/>
        <v>265.86646424690304</v>
      </c>
      <c r="AB344" s="16">
        <f t="shared" si="378"/>
        <v>739.39321057388804</v>
      </c>
      <c r="AC344">
        <f t="shared" si="379"/>
        <v>36815.455000000002</v>
      </c>
      <c r="AD344">
        <f t="shared" si="380"/>
        <v>32859.306000000004</v>
      </c>
      <c r="AE344">
        <f t="shared" si="381"/>
        <v>28903.157000000003</v>
      </c>
      <c r="AF344">
        <f t="shared" si="382"/>
        <v>24947.008000000002</v>
      </c>
      <c r="AG344">
        <f t="shared" si="383"/>
        <v>21828.632000000001</v>
      </c>
      <c r="AH344">
        <f t="shared" si="384"/>
        <v>18710.256000000001</v>
      </c>
      <c r="AI344">
        <f t="shared" si="385"/>
        <v>15591.880000000001</v>
      </c>
      <c r="AJ344">
        <f t="shared" si="386"/>
        <v>12473.504000000001</v>
      </c>
      <c r="AK344">
        <f t="shared" si="387"/>
        <v>9355.1280000000006</v>
      </c>
      <c r="AL344">
        <f t="shared" si="388"/>
        <v>6236.7520000000004</v>
      </c>
      <c r="AM344">
        <f t="shared" si="389"/>
        <v>3118.3760000000002</v>
      </c>
      <c r="AN344">
        <f t="shared" si="390"/>
        <v>1593.9248806907149</v>
      </c>
      <c r="AO344">
        <f t="shared" si="391"/>
        <v>31249.151999999998</v>
      </c>
      <c r="AP344">
        <f t="shared" si="392"/>
        <v>27891.151999999998</v>
      </c>
      <c r="AQ344">
        <f t="shared" si="393"/>
        <v>24533.151999999998</v>
      </c>
      <c r="AR344">
        <f t="shared" si="394"/>
        <v>21175.151999999998</v>
      </c>
      <c r="AS344">
        <f t="shared" si="395"/>
        <v>18528.257999999998</v>
      </c>
      <c r="AT344">
        <f t="shared" si="396"/>
        <v>15881.364</v>
      </c>
      <c r="AU344">
        <f t="shared" si="397"/>
        <v>13234.47</v>
      </c>
      <c r="AV344">
        <f t="shared" si="398"/>
        <v>10587.575999999999</v>
      </c>
      <c r="AW344">
        <f t="shared" si="399"/>
        <v>7940.6819999999989</v>
      </c>
      <c r="AX344">
        <f t="shared" si="400"/>
        <v>5293.7879999999996</v>
      </c>
      <c r="AY344">
        <f t="shared" si="401"/>
        <v>2646.8939999999998</v>
      </c>
      <c r="AZ344">
        <f t="shared" si="402"/>
        <v>1352.9318410434191</v>
      </c>
      <c r="BA344">
        <f t="shared" si="403"/>
        <v>30449.140999999996</v>
      </c>
      <c r="BB344">
        <f t="shared" si="404"/>
        <v>27177.109999999997</v>
      </c>
      <c r="BC344">
        <f t="shared" si="405"/>
        <v>23905.078999999998</v>
      </c>
      <c r="BD344">
        <f t="shared" si="406"/>
        <v>20633.047999999999</v>
      </c>
      <c r="BE344">
        <f t="shared" si="407"/>
        <v>18053.916999999998</v>
      </c>
      <c r="BF344">
        <f t="shared" si="408"/>
        <v>15474.785999999998</v>
      </c>
      <c r="BG344">
        <f t="shared" si="409"/>
        <v>12895.654999999999</v>
      </c>
      <c r="BH344">
        <f t="shared" si="410"/>
        <v>10316.523999999999</v>
      </c>
      <c r="BI344">
        <f t="shared" si="411"/>
        <v>7737.393</v>
      </c>
      <c r="BJ344">
        <f t="shared" si="412"/>
        <v>5158.2619999999997</v>
      </c>
      <c r="BK344">
        <f t="shared" si="413"/>
        <v>2579.1309999999999</v>
      </c>
      <c r="BL344">
        <f t="shared" si="414"/>
        <v>1318.2954545610946</v>
      </c>
      <c r="BM344">
        <f t="shared" si="415"/>
        <v>49261.2</v>
      </c>
      <c r="BN344">
        <f t="shared" si="416"/>
        <v>46295.832999999999</v>
      </c>
      <c r="BO344">
        <f t="shared" si="417"/>
        <v>40831.061999999998</v>
      </c>
      <c r="BP344">
        <f t="shared" si="418"/>
        <v>35366.290999999997</v>
      </c>
      <c r="BQ344">
        <f t="shared" si="419"/>
        <v>29901.52</v>
      </c>
      <c r="BR344">
        <f t="shared" si="420"/>
        <v>25235.11</v>
      </c>
      <c r="BS344">
        <f t="shared" si="421"/>
        <v>20568.7</v>
      </c>
      <c r="BT344">
        <f t="shared" si="422"/>
        <v>15902.29</v>
      </c>
      <c r="BU344">
        <f t="shared" si="423"/>
        <v>11235.880000000001</v>
      </c>
      <c r="BV344">
        <f t="shared" si="424"/>
        <v>6569.47</v>
      </c>
      <c r="BW344">
        <f t="shared" si="425"/>
        <v>3284.7350000000001</v>
      </c>
      <c r="BX344" s="16">
        <f t="shared" si="426"/>
        <v>2157.5068292608403</v>
      </c>
      <c r="BY344">
        <f t="shared" si="427"/>
        <v>5501.1029768199687</v>
      </c>
      <c r="BZ344">
        <f t="shared" si="428"/>
        <v>1404.8735537471239</v>
      </c>
      <c r="CA344">
        <f t="shared" si="429"/>
        <v>1584.1619188079976</v>
      </c>
      <c r="CB344">
        <f t="shared" si="430"/>
        <v>2896.9000398347284</v>
      </c>
    </row>
    <row r="345" spans="1:80" x14ac:dyDescent="0.25">
      <c r="A345">
        <f>'Data Input'!A345</f>
        <v>0</v>
      </c>
      <c r="B345">
        <f>'Data Input'!C345</f>
        <v>56</v>
      </c>
      <c r="C345">
        <f t="shared" si="360"/>
        <v>57</v>
      </c>
      <c r="D345">
        <f t="shared" si="361"/>
        <v>58</v>
      </c>
      <c r="E345">
        <f t="shared" si="362"/>
        <v>59</v>
      </c>
      <c r="F345">
        <f t="shared" si="363"/>
        <v>60</v>
      </c>
      <c r="G345">
        <f t="shared" si="364"/>
        <v>61</v>
      </c>
      <c r="H345">
        <f t="shared" si="365"/>
        <v>62</v>
      </c>
      <c r="I345">
        <f t="shared" si="366"/>
        <v>63</v>
      </c>
      <c r="J345">
        <f t="shared" si="367"/>
        <v>64</v>
      </c>
      <c r="K345">
        <f t="shared" si="368"/>
        <v>65</v>
      </c>
      <c r="L345">
        <f t="shared" si="369"/>
        <v>66</v>
      </c>
      <c r="M345">
        <f>IF('Data Input'!D345&gt;=240,1,0)</f>
        <v>1</v>
      </c>
      <c r="N345">
        <f>_xlfn.IFS('Data Input'!F345&gt;=130,1,'Data Input'!G345=1,1,0=0,0)</f>
        <v>1</v>
      </c>
      <c r="O345">
        <f>'Data Input'!H345</f>
        <v>0</v>
      </c>
      <c r="P345">
        <f>'Data Input'!J345</f>
        <v>22.3</v>
      </c>
      <c r="Q345">
        <f t="shared" si="370"/>
        <v>0</v>
      </c>
      <c r="R345">
        <f>IF('Data Input'!I345&gt;=100,1,0)</f>
        <v>1</v>
      </c>
      <c r="S345" s="18">
        <f>'Data Input'!L345</f>
        <v>3</v>
      </c>
      <c r="T345" s="16">
        <f>'Data Input'!N345</f>
        <v>2017</v>
      </c>
      <c r="U345">
        <f t="shared" si="371"/>
        <v>0.67411047642688915</v>
      </c>
      <c r="V345">
        <f t="shared" si="372"/>
        <v>3.9695293792622426E-2</v>
      </c>
      <c r="W345">
        <f t="shared" si="373"/>
        <v>0.48108612927906158</v>
      </c>
      <c r="X345" s="16">
        <f t="shared" si="374"/>
        <v>1</v>
      </c>
      <c r="Y345">
        <f t="shared" si="375"/>
        <v>2836.7537115818732</v>
      </c>
      <c r="Z345">
        <f t="shared" si="376"/>
        <v>18.259351724766589</v>
      </c>
      <c r="AA345">
        <f t="shared" si="377"/>
        <v>271.81016423445686</v>
      </c>
      <c r="AB345" s="16">
        <f t="shared" si="378"/>
        <v>5110.4018181818183</v>
      </c>
      <c r="AC345">
        <f t="shared" si="379"/>
        <v>33883.25</v>
      </c>
      <c r="AD345">
        <f t="shared" si="380"/>
        <v>30764.874000000003</v>
      </c>
      <c r="AE345">
        <f t="shared" si="381"/>
        <v>27646.498000000003</v>
      </c>
      <c r="AF345">
        <f t="shared" si="382"/>
        <v>24528.122000000003</v>
      </c>
      <c r="AG345">
        <f t="shared" si="383"/>
        <v>21409.746000000003</v>
      </c>
      <c r="AH345">
        <f t="shared" si="384"/>
        <v>18291.370000000003</v>
      </c>
      <c r="AI345">
        <f t="shared" si="385"/>
        <v>15172.994000000001</v>
      </c>
      <c r="AJ345">
        <f t="shared" si="386"/>
        <v>12054.618</v>
      </c>
      <c r="AK345">
        <f t="shared" si="387"/>
        <v>8936.2420000000002</v>
      </c>
      <c r="AL345">
        <f t="shared" si="388"/>
        <v>5817.866</v>
      </c>
      <c r="AM345">
        <f t="shared" si="389"/>
        <v>2699.49</v>
      </c>
      <c r="AN345">
        <f t="shared" si="390"/>
        <v>1105.9065380759998</v>
      </c>
      <c r="AO345">
        <f t="shared" si="391"/>
        <v>28760.280999999999</v>
      </c>
      <c r="AP345">
        <f t="shared" si="392"/>
        <v>26113.386999999999</v>
      </c>
      <c r="AQ345">
        <f t="shared" si="393"/>
        <v>23466.492999999999</v>
      </c>
      <c r="AR345">
        <f t="shared" si="394"/>
        <v>20819.598999999998</v>
      </c>
      <c r="AS345">
        <f t="shared" si="395"/>
        <v>18172.704999999998</v>
      </c>
      <c r="AT345">
        <f t="shared" si="396"/>
        <v>15525.811</v>
      </c>
      <c r="AU345">
        <f t="shared" si="397"/>
        <v>12878.916999999999</v>
      </c>
      <c r="AV345">
        <f t="shared" si="398"/>
        <v>10232.022999999999</v>
      </c>
      <c r="AW345">
        <f t="shared" si="399"/>
        <v>7585.128999999999</v>
      </c>
      <c r="AX345">
        <f t="shared" si="400"/>
        <v>4938.2349999999997</v>
      </c>
      <c r="AY345">
        <f t="shared" si="401"/>
        <v>2291.3409999999999</v>
      </c>
      <c r="AZ345">
        <f t="shared" si="402"/>
        <v>938.69928411731973</v>
      </c>
      <c r="BA345">
        <f t="shared" si="403"/>
        <v>28023.99</v>
      </c>
      <c r="BB345">
        <f t="shared" si="404"/>
        <v>25444.859</v>
      </c>
      <c r="BC345">
        <f t="shared" si="405"/>
        <v>22865.727999999999</v>
      </c>
      <c r="BD345">
        <f t="shared" si="406"/>
        <v>20286.596999999998</v>
      </c>
      <c r="BE345">
        <f t="shared" si="407"/>
        <v>17707.465999999997</v>
      </c>
      <c r="BF345">
        <f t="shared" si="408"/>
        <v>15128.334999999997</v>
      </c>
      <c r="BG345">
        <f t="shared" si="409"/>
        <v>12549.203999999998</v>
      </c>
      <c r="BH345">
        <f t="shared" si="410"/>
        <v>9970.0729999999985</v>
      </c>
      <c r="BI345">
        <f t="shared" si="411"/>
        <v>7390.9419999999991</v>
      </c>
      <c r="BJ345">
        <f t="shared" si="412"/>
        <v>4811.8109999999997</v>
      </c>
      <c r="BK345">
        <f t="shared" si="413"/>
        <v>2232.6799999999998</v>
      </c>
      <c r="BL345">
        <f t="shared" si="414"/>
        <v>914.66766346977374</v>
      </c>
      <c r="BM345">
        <f t="shared" si="415"/>
        <v>39219.569000000003</v>
      </c>
      <c r="BN345">
        <f t="shared" si="416"/>
        <v>36254.202000000005</v>
      </c>
      <c r="BO345">
        <f t="shared" si="417"/>
        <v>31587.792000000001</v>
      </c>
      <c r="BP345">
        <f t="shared" si="418"/>
        <v>26921.382000000001</v>
      </c>
      <c r="BQ345">
        <f t="shared" si="419"/>
        <v>22254.972000000002</v>
      </c>
      <c r="BR345">
        <f t="shared" si="420"/>
        <v>17588.562000000002</v>
      </c>
      <c r="BS345">
        <f t="shared" si="421"/>
        <v>14303.827000000001</v>
      </c>
      <c r="BT345">
        <f t="shared" si="422"/>
        <v>11019.092000000001</v>
      </c>
      <c r="BU345">
        <f t="shared" si="423"/>
        <v>7734.357</v>
      </c>
      <c r="BV345">
        <f t="shared" si="424"/>
        <v>4449.6220000000003</v>
      </c>
      <c r="BW345">
        <f t="shared" si="425"/>
        <v>1164.8869999999999</v>
      </c>
      <c r="BX345" s="16">
        <f t="shared" si="426"/>
        <v>1177.3722599534992</v>
      </c>
      <c r="BY345">
        <f t="shared" si="427"/>
        <v>3942.660249657873</v>
      </c>
      <c r="BZ345">
        <f t="shared" si="428"/>
        <v>956.95863584208632</v>
      </c>
      <c r="CA345">
        <f t="shared" si="429"/>
        <v>1186.4778277042305</v>
      </c>
      <c r="CB345">
        <f t="shared" si="430"/>
        <v>6287.7740781353177</v>
      </c>
    </row>
    <row r="346" spans="1:80" x14ac:dyDescent="0.25">
      <c r="A346">
        <f>'Data Input'!A346</f>
        <v>0</v>
      </c>
      <c r="B346">
        <f>'Data Input'!C346</f>
        <v>56</v>
      </c>
      <c r="C346">
        <f t="shared" si="360"/>
        <v>57</v>
      </c>
      <c r="D346">
        <f t="shared" si="361"/>
        <v>58</v>
      </c>
      <c r="E346">
        <f t="shared" si="362"/>
        <v>59</v>
      </c>
      <c r="F346">
        <f t="shared" si="363"/>
        <v>60</v>
      </c>
      <c r="G346">
        <f t="shared" si="364"/>
        <v>61</v>
      </c>
      <c r="H346">
        <f t="shared" si="365"/>
        <v>62</v>
      </c>
      <c r="I346">
        <f t="shared" si="366"/>
        <v>63</v>
      </c>
      <c r="J346">
        <f t="shared" si="367"/>
        <v>64</v>
      </c>
      <c r="K346">
        <f t="shared" si="368"/>
        <v>65</v>
      </c>
      <c r="L346">
        <f t="shared" si="369"/>
        <v>66</v>
      </c>
      <c r="M346">
        <f>IF('Data Input'!D346&gt;=240,1,0)</f>
        <v>0</v>
      </c>
      <c r="N346">
        <f>_xlfn.IFS('Data Input'!F346&gt;=130,1,'Data Input'!G346=1,1,0=0,0)</f>
        <v>0</v>
      </c>
      <c r="O346">
        <f>'Data Input'!H346</f>
        <v>0</v>
      </c>
      <c r="P346">
        <f>'Data Input'!J346</f>
        <v>27.8</v>
      </c>
      <c r="Q346">
        <f t="shared" si="370"/>
        <v>0</v>
      </c>
      <c r="R346">
        <f>IF('Data Input'!I346&gt;=100,1,0)</f>
        <v>0</v>
      </c>
      <c r="S346" s="18">
        <f>'Data Input'!L346</f>
        <v>3</v>
      </c>
      <c r="T346" s="16">
        <f>'Data Input'!N346</f>
        <v>2017</v>
      </c>
      <c r="U346">
        <f t="shared" si="371"/>
        <v>0.49766321701373156</v>
      </c>
      <c r="V346">
        <f t="shared" si="372"/>
        <v>5.8122739311087121E-2</v>
      </c>
      <c r="W346">
        <f t="shared" si="373"/>
        <v>0.32126867287220634</v>
      </c>
      <c r="X346" s="16">
        <f t="shared" si="374"/>
        <v>2.1783265883673204E-2</v>
      </c>
      <c r="Y346">
        <f t="shared" si="375"/>
        <v>2094.2382997285899</v>
      </c>
      <c r="Z346">
        <f t="shared" si="376"/>
        <v>26.735752248930392</v>
      </c>
      <c r="AA346">
        <f t="shared" si="377"/>
        <v>181.51446367335751</v>
      </c>
      <c r="AB346" s="16">
        <f t="shared" si="378"/>
        <v>111.32124157786149</v>
      </c>
      <c r="AC346">
        <f t="shared" si="379"/>
        <v>33883.25</v>
      </c>
      <c r="AD346">
        <f t="shared" si="380"/>
        <v>30764.874000000003</v>
      </c>
      <c r="AE346">
        <f t="shared" si="381"/>
        <v>27646.498000000003</v>
      </c>
      <c r="AF346">
        <f t="shared" si="382"/>
        <v>24528.122000000003</v>
      </c>
      <c r="AG346">
        <f t="shared" si="383"/>
        <v>21409.746000000003</v>
      </c>
      <c r="AH346">
        <f t="shared" si="384"/>
        <v>18291.370000000003</v>
      </c>
      <c r="AI346">
        <f t="shared" si="385"/>
        <v>15172.994000000001</v>
      </c>
      <c r="AJ346">
        <f t="shared" si="386"/>
        <v>12054.618</v>
      </c>
      <c r="AK346">
        <f t="shared" si="387"/>
        <v>8936.2420000000002</v>
      </c>
      <c r="AL346">
        <f t="shared" si="388"/>
        <v>5817.866</v>
      </c>
      <c r="AM346">
        <f t="shared" si="389"/>
        <v>2699.49</v>
      </c>
      <c r="AN346">
        <f t="shared" si="390"/>
        <v>816.437401140303</v>
      </c>
      <c r="AO346">
        <f t="shared" si="391"/>
        <v>28760.280999999999</v>
      </c>
      <c r="AP346">
        <f t="shared" si="392"/>
        <v>26113.386999999999</v>
      </c>
      <c r="AQ346">
        <f t="shared" si="393"/>
        <v>23466.492999999999</v>
      </c>
      <c r="AR346">
        <f t="shared" si="394"/>
        <v>20819.598999999998</v>
      </c>
      <c r="AS346">
        <f t="shared" si="395"/>
        <v>18172.704999999998</v>
      </c>
      <c r="AT346">
        <f t="shared" si="396"/>
        <v>15525.811</v>
      </c>
      <c r="AU346">
        <f t="shared" si="397"/>
        <v>12878.916999999999</v>
      </c>
      <c r="AV346">
        <f t="shared" si="398"/>
        <v>10232.022999999999</v>
      </c>
      <c r="AW346">
        <f t="shared" si="399"/>
        <v>7585.128999999999</v>
      </c>
      <c r="AX346">
        <f t="shared" si="400"/>
        <v>4938.2349999999997</v>
      </c>
      <c r="AY346">
        <f t="shared" si="401"/>
        <v>2291.3409999999999</v>
      </c>
      <c r="AZ346">
        <f t="shared" si="402"/>
        <v>692.99635872515273</v>
      </c>
      <c r="BA346">
        <f t="shared" si="403"/>
        <v>28023.99</v>
      </c>
      <c r="BB346">
        <f t="shared" si="404"/>
        <v>25444.859</v>
      </c>
      <c r="BC346">
        <f t="shared" si="405"/>
        <v>22865.727999999999</v>
      </c>
      <c r="BD346">
        <f t="shared" si="406"/>
        <v>20286.596999999998</v>
      </c>
      <c r="BE346">
        <f t="shared" si="407"/>
        <v>17707.465999999997</v>
      </c>
      <c r="BF346">
        <f t="shared" si="408"/>
        <v>15128.334999999997</v>
      </c>
      <c r="BG346">
        <f t="shared" si="409"/>
        <v>12549.203999999998</v>
      </c>
      <c r="BH346">
        <f t="shared" si="410"/>
        <v>9970.0729999999985</v>
      </c>
      <c r="BI346">
        <f t="shared" si="411"/>
        <v>7390.9419999999991</v>
      </c>
      <c r="BJ346">
        <f t="shared" si="412"/>
        <v>4811.8109999999997</v>
      </c>
      <c r="BK346">
        <f t="shared" si="413"/>
        <v>2232.6799999999998</v>
      </c>
      <c r="BL346">
        <f t="shared" si="414"/>
        <v>675.25497350754972</v>
      </c>
      <c r="BM346">
        <f t="shared" si="415"/>
        <v>39219.569000000003</v>
      </c>
      <c r="BN346">
        <f t="shared" si="416"/>
        <v>36254.202000000005</v>
      </c>
      <c r="BO346">
        <f t="shared" si="417"/>
        <v>31587.792000000001</v>
      </c>
      <c r="BP346">
        <f t="shared" si="418"/>
        <v>26921.382000000001</v>
      </c>
      <c r="BQ346">
        <f t="shared" si="419"/>
        <v>22254.972000000002</v>
      </c>
      <c r="BR346">
        <f t="shared" si="420"/>
        <v>17588.562000000002</v>
      </c>
      <c r="BS346">
        <f t="shared" si="421"/>
        <v>14303.827000000001</v>
      </c>
      <c r="BT346">
        <f t="shared" si="422"/>
        <v>11019.092000000001</v>
      </c>
      <c r="BU346">
        <f t="shared" si="423"/>
        <v>7734.357</v>
      </c>
      <c r="BV346">
        <f t="shared" si="424"/>
        <v>4449.6220000000003</v>
      </c>
      <c r="BW346">
        <f t="shared" si="425"/>
        <v>1164.8869999999999</v>
      </c>
      <c r="BX346" s="16">
        <f t="shared" si="426"/>
        <v>869.1970930594689</v>
      </c>
      <c r="BY346">
        <f t="shared" si="427"/>
        <v>2910.6757008688928</v>
      </c>
      <c r="BZ346">
        <f t="shared" si="428"/>
        <v>719.73211097408307</v>
      </c>
      <c r="CA346">
        <f t="shared" si="429"/>
        <v>856.76943718090729</v>
      </c>
      <c r="CB346">
        <f t="shared" si="430"/>
        <v>980.51833463733033</v>
      </c>
    </row>
    <row r="347" spans="1:80" x14ac:dyDescent="0.25">
      <c r="A347">
        <f>'Data Input'!A347</f>
        <v>0</v>
      </c>
      <c r="B347">
        <f>'Data Input'!C347</f>
        <v>58</v>
      </c>
      <c r="C347">
        <f t="shared" si="360"/>
        <v>59</v>
      </c>
      <c r="D347">
        <f t="shared" si="361"/>
        <v>60</v>
      </c>
      <c r="E347">
        <f t="shared" si="362"/>
        <v>61</v>
      </c>
      <c r="F347">
        <f t="shared" si="363"/>
        <v>62</v>
      </c>
      <c r="G347">
        <f t="shared" si="364"/>
        <v>63</v>
      </c>
      <c r="H347">
        <f t="shared" si="365"/>
        <v>64</v>
      </c>
      <c r="I347">
        <f t="shared" si="366"/>
        <v>65</v>
      </c>
      <c r="J347">
        <f t="shared" si="367"/>
        <v>66</v>
      </c>
      <c r="K347">
        <f t="shared" si="368"/>
        <v>67</v>
      </c>
      <c r="L347">
        <f t="shared" si="369"/>
        <v>68</v>
      </c>
      <c r="M347">
        <f>IF('Data Input'!D347&gt;=240,1,0)</f>
        <v>0</v>
      </c>
      <c r="N347">
        <f>_xlfn.IFS('Data Input'!F347&gt;=130,1,'Data Input'!G347=1,1,0=0,0)</f>
        <v>0</v>
      </c>
      <c r="O347">
        <f>'Data Input'!H347</f>
        <v>0</v>
      </c>
      <c r="P347">
        <f>'Data Input'!J347</f>
        <v>38.200000000000003</v>
      </c>
      <c r="Q347">
        <f t="shared" si="370"/>
        <v>0</v>
      </c>
      <c r="R347">
        <f>IF('Data Input'!I347&gt;=100,1,0)</f>
        <v>0</v>
      </c>
      <c r="S347" s="18">
        <f>'Data Input'!L347</f>
        <v>3</v>
      </c>
      <c r="T347" s="16">
        <f>'Data Input'!N347</f>
        <v>2017</v>
      </c>
      <c r="U347">
        <f t="shared" si="371"/>
        <v>0.70366987529092884</v>
      </c>
      <c r="V347">
        <f t="shared" si="372"/>
        <v>8.9902826205696632E-2</v>
      </c>
      <c r="W347">
        <f t="shared" si="373"/>
        <v>0.41753410616546521</v>
      </c>
      <c r="X347" s="16">
        <f t="shared" si="374"/>
        <v>0.14101383618529295</v>
      </c>
      <c r="Y347">
        <f t="shared" si="375"/>
        <v>2961.1439078063163</v>
      </c>
      <c r="Z347">
        <f t="shared" si="376"/>
        <v>41.354205194104686</v>
      </c>
      <c r="AA347">
        <f t="shared" si="377"/>
        <v>235.90373337180662</v>
      </c>
      <c r="AB347" s="16">
        <f t="shared" si="378"/>
        <v>720.63736483011405</v>
      </c>
      <c r="AC347">
        <f t="shared" si="379"/>
        <v>33045.478000000003</v>
      </c>
      <c r="AD347">
        <f t="shared" si="380"/>
        <v>29927.101999999999</v>
      </c>
      <c r="AE347">
        <f t="shared" si="381"/>
        <v>26808.725999999999</v>
      </c>
      <c r="AF347">
        <f t="shared" si="382"/>
        <v>23690.35</v>
      </c>
      <c r="AG347">
        <f t="shared" si="383"/>
        <v>20571.973999999998</v>
      </c>
      <c r="AH347">
        <f t="shared" si="384"/>
        <v>17453.597999999998</v>
      </c>
      <c r="AI347">
        <f t="shared" si="385"/>
        <v>14335.222</v>
      </c>
      <c r="AJ347">
        <f t="shared" si="386"/>
        <v>11216.846</v>
      </c>
      <c r="AK347">
        <f t="shared" si="387"/>
        <v>8098.4699999999993</v>
      </c>
      <c r="AL347">
        <f t="shared" si="388"/>
        <v>5398.98</v>
      </c>
      <c r="AM347">
        <f t="shared" si="389"/>
        <v>2699.49</v>
      </c>
      <c r="AN347">
        <f t="shared" si="390"/>
        <v>1108.1157437596057</v>
      </c>
      <c r="AO347">
        <f t="shared" si="391"/>
        <v>28049.174999999999</v>
      </c>
      <c r="AP347">
        <f t="shared" si="392"/>
        <v>25402.280999999999</v>
      </c>
      <c r="AQ347">
        <f t="shared" si="393"/>
        <v>22755.386999999999</v>
      </c>
      <c r="AR347">
        <f t="shared" si="394"/>
        <v>20108.492999999999</v>
      </c>
      <c r="AS347">
        <f t="shared" si="395"/>
        <v>17461.598999999998</v>
      </c>
      <c r="AT347">
        <f t="shared" si="396"/>
        <v>14814.705</v>
      </c>
      <c r="AU347">
        <f t="shared" si="397"/>
        <v>12167.811</v>
      </c>
      <c r="AV347">
        <f t="shared" si="398"/>
        <v>9520.9169999999995</v>
      </c>
      <c r="AW347">
        <f t="shared" si="399"/>
        <v>6874.0229999999992</v>
      </c>
      <c r="AX347">
        <f t="shared" si="400"/>
        <v>4582.6819999999998</v>
      </c>
      <c r="AY347">
        <f t="shared" si="401"/>
        <v>2291.3409999999999</v>
      </c>
      <c r="AZ347">
        <f t="shared" si="402"/>
        <v>940.5744296514863</v>
      </c>
      <c r="BA347">
        <f t="shared" si="403"/>
        <v>27331.088000000003</v>
      </c>
      <c r="BB347">
        <f t="shared" si="404"/>
        <v>24751.957000000002</v>
      </c>
      <c r="BC347">
        <f t="shared" si="405"/>
        <v>22172.826000000001</v>
      </c>
      <c r="BD347">
        <f t="shared" si="406"/>
        <v>19593.695</v>
      </c>
      <c r="BE347">
        <f t="shared" si="407"/>
        <v>17014.563999999998</v>
      </c>
      <c r="BF347">
        <f t="shared" si="408"/>
        <v>14435.432999999997</v>
      </c>
      <c r="BG347">
        <f t="shared" si="409"/>
        <v>11856.301999999998</v>
      </c>
      <c r="BH347">
        <f t="shared" si="410"/>
        <v>9277.1709999999985</v>
      </c>
      <c r="BI347">
        <f t="shared" si="411"/>
        <v>6698.0399999999991</v>
      </c>
      <c r="BJ347">
        <f t="shared" si="412"/>
        <v>4465.3599999999997</v>
      </c>
      <c r="BK347">
        <f t="shared" si="413"/>
        <v>2232.6799999999998</v>
      </c>
      <c r="BL347">
        <f t="shared" si="414"/>
        <v>916.49474765632112</v>
      </c>
      <c r="BM347">
        <f t="shared" si="415"/>
        <v>32375.591</v>
      </c>
      <c r="BN347">
        <f t="shared" si="416"/>
        <v>29410.224000000002</v>
      </c>
      <c r="BO347">
        <f t="shared" si="417"/>
        <v>24743.814000000002</v>
      </c>
      <c r="BP347">
        <f t="shared" si="418"/>
        <v>20077.404000000002</v>
      </c>
      <c r="BQ347">
        <f t="shared" si="419"/>
        <v>16792.669000000002</v>
      </c>
      <c r="BR347">
        <f t="shared" si="420"/>
        <v>13507.934000000001</v>
      </c>
      <c r="BS347">
        <f t="shared" si="421"/>
        <v>10223.199000000001</v>
      </c>
      <c r="BT347">
        <f t="shared" si="422"/>
        <v>6938.4639999999999</v>
      </c>
      <c r="BU347">
        <f t="shared" si="423"/>
        <v>3653.7290000000003</v>
      </c>
      <c r="BV347">
        <f t="shared" si="424"/>
        <v>2488.8420000000001</v>
      </c>
      <c r="BW347">
        <f t="shared" si="425"/>
        <v>1244.421</v>
      </c>
      <c r="BX347" s="16">
        <f t="shared" si="426"/>
        <v>931.70468250435124</v>
      </c>
      <c r="BY347">
        <f t="shared" si="427"/>
        <v>4069.259651565922</v>
      </c>
      <c r="BZ347">
        <f t="shared" si="428"/>
        <v>981.92863484559098</v>
      </c>
      <c r="CA347">
        <f t="shared" si="429"/>
        <v>1152.3984810281277</v>
      </c>
      <c r="CB347">
        <f t="shared" si="430"/>
        <v>1652.3420473344654</v>
      </c>
    </row>
    <row r="348" spans="1:80" x14ac:dyDescent="0.25">
      <c r="A348">
        <f>'Data Input'!A348</f>
        <v>0</v>
      </c>
      <c r="B348">
        <f>'Data Input'!C348</f>
        <v>35</v>
      </c>
      <c r="C348">
        <f t="shared" si="360"/>
        <v>36</v>
      </c>
      <c r="D348">
        <f t="shared" si="361"/>
        <v>37</v>
      </c>
      <c r="E348">
        <f t="shared" si="362"/>
        <v>38</v>
      </c>
      <c r="F348">
        <f t="shared" si="363"/>
        <v>39</v>
      </c>
      <c r="G348">
        <f t="shared" si="364"/>
        <v>40</v>
      </c>
      <c r="H348">
        <f t="shared" si="365"/>
        <v>41</v>
      </c>
      <c r="I348">
        <f t="shared" si="366"/>
        <v>42</v>
      </c>
      <c r="J348">
        <f t="shared" si="367"/>
        <v>43</v>
      </c>
      <c r="K348">
        <f t="shared" si="368"/>
        <v>44</v>
      </c>
      <c r="L348">
        <f t="shared" si="369"/>
        <v>45</v>
      </c>
      <c r="M348">
        <f>IF('Data Input'!D348&gt;=240,1,0)</f>
        <v>0</v>
      </c>
      <c r="N348">
        <f>_xlfn.IFS('Data Input'!F348&gt;=130,1,'Data Input'!G348=1,1,0=0,0)</f>
        <v>0</v>
      </c>
      <c r="O348">
        <f>'Data Input'!H348</f>
        <v>0</v>
      </c>
      <c r="P348">
        <f>'Data Input'!J348</f>
        <v>30.6</v>
      </c>
      <c r="Q348">
        <f t="shared" si="370"/>
        <v>0</v>
      </c>
      <c r="R348">
        <f>IF('Data Input'!I348&gt;=100,1,0)</f>
        <v>1</v>
      </c>
      <c r="S348" s="18">
        <f>'Data Input'!L348</f>
        <v>3</v>
      </c>
      <c r="T348" s="16">
        <f>'Data Input'!N348</f>
        <v>2017</v>
      </c>
      <c r="U348">
        <f t="shared" si="371"/>
        <v>0.55626310875328577</v>
      </c>
      <c r="V348">
        <f t="shared" si="372"/>
        <v>4.3335275911680994E-2</v>
      </c>
      <c r="W348">
        <f t="shared" si="373"/>
        <v>0.42218449787326229</v>
      </c>
      <c r="X348" s="16">
        <f t="shared" si="374"/>
        <v>1</v>
      </c>
      <c r="Y348">
        <f t="shared" si="375"/>
        <v>2340.8350612439931</v>
      </c>
      <c r="Z348">
        <f t="shared" si="376"/>
        <v>19.933699170863694</v>
      </c>
      <c r="AA348">
        <f t="shared" si="377"/>
        <v>238.53117086568136</v>
      </c>
      <c r="AB348" s="16">
        <f t="shared" si="378"/>
        <v>5110.4018181818183</v>
      </c>
      <c r="AC348">
        <f t="shared" si="379"/>
        <v>54222.519000000008</v>
      </c>
      <c r="AD348">
        <f t="shared" si="380"/>
        <v>49195.882000000005</v>
      </c>
      <c r="AE348">
        <f t="shared" si="381"/>
        <v>44169.245000000003</v>
      </c>
      <c r="AF348">
        <f t="shared" si="382"/>
        <v>39142.608</v>
      </c>
      <c r="AG348">
        <f t="shared" si="383"/>
        <v>34115.970999999998</v>
      </c>
      <c r="AH348">
        <f t="shared" si="384"/>
        <v>29089.333999999995</v>
      </c>
      <c r="AI348">
        <f t="shared" si="385"/>
        <v>24062.696999999996</v>
      </c>
      <c r="AJ348">
        <f t="shared" si="386"/>
        <v>19036.059999999998</v>
      </c>
      <c r="AK348">
        <f t="shared" si="387"/>
        <v>14009.422999999999</v>
      </c>
      <c r="AL348">
        <f t="shared" si="388"/>
        <v>8982.7860000000001</v>
      </c>
      <c r="AM348">
        <f t="shared" si="389"/>
        <v>3956.1489999999999</v>
      </c>
      <c r="AN348">
        <f t="shared" si="390"/>
        <v>1452.8421259917191</v>
      </c>
      <c r="AO348">
        <f t="shared" si="391"/>
        <v>46024.350000000013</v>
      </c>
      <c r="AP348">
        <f t="shared" si="392"/>
        <v>41757.715000000011</v>
      </c>
      <c r="AQ348">
        <f t="shared" si="393"/>
        <v>37491.080000000009</v>
      </c>
      <c r="AR348">
        <f t="shared" si="394"/>
        <v>33224.445000000007</v>
      </c>
      <c r="AS348">
        <f t="shared" si="395"/>
        <v>28957.810000000005</v>
      </c>
      <c r="AT348">
        <f t="shared" si="396"/>
        <v>24691.175000000003</v>
      </c>
      <c r="AU348">
        <f t="shared" si="397"/>
        <v>20424.54</v>
      </c>
      <c r="AV348">
        <f t="shared" si="398"/>
        <v>16157.905000000001</v>
      </c>
      <c r="AW348">
        <f t="shared" si="399"/>
        <v>11891.27</v>
      </c>
      <c r="AX348">
        <f t="shared" si="400"/>
        <v>7624.6350000000002</v>
      </c>
      <c r="AY348">
        <f t="shared" si="401"/>
        <v>3358</v>
      </c>
      <c r="AZ348">
        <f t="shared" si="402"/>
        <v>1233.1798007255538</v>
      </c>
      <c r="BA348">
        <f t="shared" si="403"/>
        <v>44846.080999999991</v>
      </c>
      <c r="BB348">
        <f t="shared" si="404"/>
        <v>40688.675999999992</v>
      </c>
      <c r="BC348">
        <f t="shared" si="405"/>
        <v>36531.270999999993</v>
      </c>
      <c r="BD348">
        <f t="shared" si="406"/>
        <v>32373.865999999995</v>
      </c>
      <c r="BE348">
        <f t="shared" si="407"/>
        <v>28216.460999999996</v>
      </c>
      <c r="BF348">
        <f t="shared" si="408"/>
        <v>24059.055999999997</v>
      </c>
      <c r="BG348">
        <f t="shared" si="409"/>
        <v>19901.650999999998</v>
      </c>
      <c r="BH348">
        <f t="shared" si="410"/>
        <v>15744.245999999999</v>
      </c>
      <c r="BI348">
        <f t="shared" si="411"/>
        <v>11586.841</v>
      </c>
      <c r="BJ348">
        <f t="shared" si="412"/>
        <v>7429.4359999999997</v>
      </c>
      <c r="BK348">
        <f t="shared" si="413"/>
        <v>3272.0309999999999</v>
      </c>
      <c r="BL348">
        <f t="shared" si="414"/>
        <v>1201.6091569464973</v>
      </c>
      <c r="BM348">
        <f t="shared" si="415"/>
        <v>58695.156999999999</v>
      </c>
      <c r="BN348">
        <f t="shared" si="416"/>
        <v>55729.79</v>
      </c>
      <c r="BO348">
        <f t="shared" si="417"/>
        <v>50156.811000000002</v>
      </c>
      <c r="BP348">
        <f t="shared" si="418"/>
        <v>44583.832000000002</v>
      </c>
      <c r="BQ348">
        <f t="shared" si="419"/>
        <v>39010.853000000003</v>
      </c>
      <c r="BR348">
        <f t="shared" si="420"/>
        <v>33437.874000000003</v>
      </c>
      <c r="BS348">
        <f t="shared" si="421"/>
        <v>27864.895</v>
      </c>
      <c r="BT348">
        <f t="shared" si="422"/>
        <v>22291.916000000001</v>
      </c>
      <c r="BU348">
        <f t="shared" si="423"/>
        <v>16718.937000000002</v>
      </c>
      <c r="BV348">
        <f t="shared" si="424"/>
        <v>11145.958000000001</v>
      </c>
      <c r="BW348">
        <f t="shared" si="425"/>
        <v>5572.9790000000003</v>
      </c>
      <c r="BX348" s="16">
        <f t="shared" si="426"/>
        <v>1653.3243981293238</v>
      </c>
      <c r="BY348">
        <f t="shared" si="427"/>
        <v>3793.6771872357122</v>
      </c>
      <c r="BZ348">
        <f t="shared" si="428"/>
        <v>1253.1134998964176</v>
      </c>
      <c r="CA348">
        <f t="shared" si="429"/>
        <v>1440.1403278121786</v>
      </c>
      <c r="CB348">
        <f t="shared" si="430"/>
        <v>6763.7262163111418</v>
      </c>
    </row>
    <row r="349" spans="1:80" x14ac:dyDescent="0.25">
      <c r="A349">
        <f>'Data Input'!A349</f>
        <v>0</v>
      </c>
      <c r="B349">
        <f>'Data Input'!C349</f>
        <v>49</v>
      </c>
      <c r="C349">
        <f t="shared" si="360"/>
        <v>50</v>
      </c>
      <c r="D349">
        <f t="shared" si="361"/>
        <v>51</v>
      </c>
      <c r="E349">
        <f t="shared" si="362"/>
        <v>52</v>
      </c>
      <c r="F349">
        <f t="shared" si="363"/>
        <v>53</v>
      </c>
      <c r="G349">
        <f t="shared" si="364"/>
        <v>54</v>
      </c>
      <c r="H349">
        <f t="shared" si="365"/>
        <v>55</v>
      </c>
      <c r="I349">
        <f t="shared" si="366"/>
        <v>56</v>
      </c>
      <c r="J349">
        <f t="shared" si="367"/>
        <v>57</v>
      </c>
      <c r="K349">
        <f t="shared" si="368"/>
        <v>58</v>
      </c>
      <c r="L349">
        <f t="shared" si="369"/>
        <v>59</v>
      </c>
      <c r="M349">
        <f>IF('Data Input'!D349&gt;=240,1,0)</f>
        <v>0</v>
      </c>
      <c r="N349">
        <f>_xlfn.IFS('Data Input'!F349&gt;=130,1,'Data Input'!G349=1,1,0=0,0)</f>
        <v>0</v>
      </c>
      <c r="O349">
        <f>'Data Input'!H349</f>
        <v>0</v>
      </c>
      <c r="P349">
        <f>'Data Input'!J349</f>
        <v>34.6</v>
      </c>
      <c r="Q349">
        <f t="shared" si="370"/>
        <v>0</v>
      </c>
      <c r="R349">
        <f>IF('Data Input'!I349&gt;=100,1,0)</f>
        <v>1</v>
      </c>
      <c r="S349" s="18">
        <f>'Data Input'!L349</f>
        <v>3</v>
      </c>
      <c r="T349" s="16">
        <f>'Data Input'!N349</f>
        <v>2017</v>
      </c>
      <c r="U349">
        <f t="shared" si="371"/>
        <v>0.63696919454169409</v>
      </c>
      <c r="V349">
        <f t="shared" si="372"/>
        <v>5.14889606339477E-2</v>
      </c>
      <c r="W349">
        <f t="shared" si="373"/>
        <v>0.46153112517250089</v>
      </c>
      <c r="X349" s="16">
        <f t="shared" si="374"/>
        <v>1</v>
      </c>
      <c r="Y349">
        <f t="shared" si="375"/>
        <v>2680.4578625703011</v>
      </c>
      <c r="Z349">
        <f t="shared" si="376"/>
        <v>23.684294845366399</v>
      </c>
      <c r="AA349">
        <f t="shared" si="377"/>
        <v>260.76172913246171</v>
      </c>
      <c r="AB349" s="16">
        <f t="shared" si="378"/>
        <v>5110.4018181818183</v>
      </c>
      <c r="AC349">
        <f t="shared" si="379"/>
        <v>39328.774000000005</v>
      </c>
      <c r="AD349">
        <f t="shared" si="380"/>
        <v>35372.625000000007</v>
      </c>
      <c r="AE349">
        <f t="shared" si="381"/>
        <v>31416.476000000006</v>
      </c>
      <c r="AF349">
        <f t="shared" si="382"/>
        <v>27460.327000000005</v>
      </c>
      <c r="AG349">
        <f t="shared" si="383"/>
        <v>23504.178000000004</v>
      </c>
      <c r="AH349">
        <f t="shared" si="384"/>
        <v>19548.029000000002</v>
      </c>
      <c r="AI349">
        <f t="shared" si="385"/>
        <v>15591.880000000001</v>
      </c>
      <c r="AJ349">
        <f t="shared" si="386"/>
        <v>12473.504000000001</v>
      </c>
      <c r="AK349">
        <f t="shared" si="387"/>
        <v>9355.1280000000006</v>
      </c>
      <c r="AL349">
        <f t="shared" si="388"/>
        <v>6236.7520000000004</v>
      </c>
      <c r="AM349">
        <f t="shared" si="389"/>
        <v>3118.3760000000002</v>
      </c>
      <c r="AN349">
        <f t="shared" si="390"/>
        <v>1159.6401788287119</v>
      </c>
      <c r="AO349">
        <f t="shared" si="391"/>
        <v>33382.47</v>
      </c>
      <c r="AP349">
        <f t="shared" si="392"/>
        <v>30024.47</v>
      </c>
      <c r="AQ349">
        <f t="shared" si="393"/>
        <v>26666.47</v>
      </c>
      <c r="AR349">
        <f t="shared" si="394"/>
        <v>23308.47</v>
      </c>
      <c r="AS349">
        <f t="shared" si="395"/>
        <v>19950.47</v>
      </c>
      <c r="AT349">
        <f t="shared" si="396"/>
        <v>16592.47</v>
      </c>
      <c r="AU349">
        <f t="shared" si="397"/>
        <v>13234.47</v>
      </c>
      <c r="AV349">
        <f t="shared" si="398"/>
        <v>10587.575999999999</v>
      </c>
      <c r="AW349">
        <f t="shared" si="399"/>
        <v>7940.6819999999989</v>
      </c>
      <c r="AX349">
        <f t="shared" si="400"/>
        <v>5293.7879999999996</v>
      </c>
      <c r="AY349">
        <f t="shared" si="401"/>
        <v>2646.8939999999998</v>
      </c>
      <c r="AZ349">
        <f t="shared" si="402"/>
        <v>984.30868583677591</v>
      </c>
      <c r="BA349">
        <f t="shared" si="403"/>
        <v>32527.840999999993</v>
      </c>
      <c r="BB349">
        <f t="shared" si="404"/>
        <v>29255.809999999994</v>
      </c>
      <c r="BC349">
        <f t="shared" si="405"/>
        <v>25983.778999999995</v>
      </c>
      <c r="BD349">
        <f t="shared" si="406"/>
        <v>22711.747999999996</v>
      </c>
      <c r="BE349">
        <f t="shared" si="407"/>
        <v>19439.716999999997</v>
      </c>
      <c r="BF349">
        <f t="shared" si="408"/>
        <v>16167.685999999998</v>
      </c>
      <c r="BG349">
        <f t="shared" si="409"/>
        <v>12895.654999999999</v>
      </c>
      <c r="BH349">
        <f t="shared" si="410"/>
        <v>10316.523999999999</v>
      </c>
      <c r="BI349">
        <f t="shared" si="411"/>
        <v>7737.393</v>
      </c>
      <c r="BJ349">
        <f t="shared" si="412"/>
        <v>5158.2619999999997</v>
      </c>
      <c r="BK349">
        <f t="shared" si="413"/>
        <v>2579.1309999999999</v>
      </c>
      <c r="BL349">
        <f t="shared" si="414"/>
        <v>959.10933696318284</v>
      </c>
      <c r="BM349">
        <f t="shared" si="415"/>
        <v>54419.633000000002</v>
      </c>
      <c r="BN349">
        <f t="shared" si="416"/>
        <v>51454.266000000003</v>
      </c>
      <c r="BO349">
        <f t="shared" si="417"/>
        <v>45989.495000000003</v>
      </c>
      <c r="BP349">
        <f t="shared" si="418"/>
        <v>40524.724000000002</v>
      </c>
      <c r="BQ349">
        <f t="shared" si="419"/>
        <v>35059.953000000001</v>
      </c>
      <c r="BR349">
        <f t="shared" si="420"/>
        <v>29595.182000000001</v>
      </c>
      <c r="BS349">
        <f t="shared" si="421"/>
        <v>24130.411</v>
      </c>
      <c r="BT349">
        <f t="shared" si="422"/>
        <v>18665.64</v>
      </c>
      <c r="BU349">
        <f t="shared" si="423"/>
        <v>13999.23</v>
      </c>
      <c r="BV349">
        <f t="shared" si="424"/>
        <v>9332.82</v>
      </c>
      <c r="BW349">
        <f t="shared" si="425"/>
        <v>4666.41</v>
      </c>
      <c r="BX349" s="16">
        <f t="shared" si="426"/>
        <v>1701.2412979861876</v>
      </c>
      <c r="BY349">
        <f t="shared" si="427"/>
        <v>3840.0980413990128</v>
      </c>
      <c r="BZ349">
        <f t="shared" si="428"/>
        <v>1007.9929806821423</v>
      </c>
      <c r="CA349">
        <f t="shared" si="429"/>
        <v>1219.8710660956444</v>
      </c>
      <c r="CB349">
        <f t="shared" si="430"/>
        <v>6811.6431161680057</v>
      </c>
    </row>
    <row r="350" spans="1:80" x14ac:dyDescent="0.25">
      <c r="A350">
        <f>'Data Input'!A350</f>
        <v>1</v>
      </c>
      <c r="B350">
        <f>'Data Input'!C350</f>
        <v>58</v>
      </c>
      <c r="C350">
        <f t="shared" si="360"/>
        <v>59</v>
      </c>
      <c r="D350">
        <f t="shared" si="361"/>
        <v>60</v>
      </c>
      <c r="E350">
        <f t="shared" si="362"/>
        <v>61</v>
      </c>
      <c r="F350">
        <f t="shared" si="363"/>
        <v>62</v>
      </c>
      <c r="G350">
        <f t="shared" si="364"/>
        <v>63</v>
      </c>
      <c r="H350">
        <f t="shared" si="365"/>
        <v>64</v>
      </c>
      <c r="I350">
        <f t="shared" si="366"/>
        <v>65</v>
      </c>
      <c r="J350">
        <f t="shared" si="367"/>
        <v>66</v>
      </c>
      <c r="K350">
        <f t="shared" si="368"/>
        <v>67</v>
      </c>
      <c r="L350">
        <f t="shared" si="369"/>
        <v>68</v>
      </c>
      <c r="M350">
        <f>IF('Data Input'!D350&gt;=240,1,0)</f>
        <v>0</v>
      </c>
      <c r="N350">
        <f>_xlfn.IFS('Data Input'!F350&gt;=130,1,'Data Input'!G350=1,1,0=0,0)</f>
        <v>0</v>
      </c>
      <c r="O350">
        <f>'Data Input'!H350</f>
        <v>0</v>
      </c>
      <c r="P350">
        <f>'Data Input'!J350</f>
        <v>29.1</v>
      </c>
      <c r="Q350">
        <f t="shared" si="370"/>
        <v>0</v>
      </c>
      <c r="R350">
        <f>IF('Data Input'!I350&gt;=100,1,0)</f>
        <v>1</v>
      </c>
      <c r="S350" s="18">
        <f>'Data Input'!L350</f>
        <v>3</v>
      </c>
      <c r="T350" s="16">
        <f>'Data Input'!N350</f>
        <v>2017</v>
      </c>
      <c r="U350">
        <f t="shared" si="371"/>
        <v>0.52496063386707725</v>
      </c>
      <c r="V350">
        <f t="shared" si="372"/>
        <v>4.0607558166689928E-2</v>
      </c>
      <c r="W350">
        <f t="shared" si="373"/>
        <v>0.40765350455072302</v>
      </c>
      <c r="X350" s="16">
        <f t="shared" si="374"/>
        <v>1</v>
      </c>
      <c r="Y350">
        <f t="shared" si="375"/>
        <v>2209.1097507491622</v>
      </c>
      <c r="Z350">
        <f t="shared" si="376"/>
        <v>18.678982227039594</v>
      </c>
      <c r="AA350">
        <f t="shared" si="377"/>
        <v>230.3212653183981</v>
      </c>
      <c r="AB350" s="16">
        <f t="shared" si="378"/>
        <v>5110.4018181818183</v>
      </c>
      <c r="AC350">
        <f t="shared" si="379"/>
        <v>33045.478000000003</v>
      </c>
      <c r="AD350">
        <f t="shared" si="380"/>
        <v>29927.101999999999</v>
      </c>
      <c r="AE350">
        <f t="shared" si="381"/>
        <v>26808.725999999999</v>
      </c>
      <c r="AF350">
        <f t="shared" si="382"/>
        <v>23690.35</v>
      </c>
      <c r="AG350">
        <f t="shared" si="383"/>
        <v>20571.973999999998</v>
      </c>
      <c r="AH350">
        <f t="shared" si="384"/>
        <v>17453.597999999998</v>
      </c>
      <c r="AI350">
        <f t="shared" si="385"/>
        <v>14335.222</v>
      </c>
      <c r="AJ350">
        <f t="shared" si="386"/>
        <v>11216.846</v>
      </c>
      <c r="AK350">
        <f t="shared" si="387"/>
        <v>8098.4699999999993</v>
      </c>
      <c r="AL350">
        <f t="shared" si="388"/>
        <v>5398.98</v>
      </c>
      <c r="AM350">
        <f t="shared" si="389"/>
        <v>2699.49</v>
      </c>
      <c r="AN350">
        <f t="shared" si="390"/>
        <v>826.69041786337982</v>
      </c>
      <c r="AO350">
        <f t="shared" si="391"/>
        <v>28049.174999999999</v>
      </c>
      <c r="AP350">
        <f t="shared" si="392"/>
        <v>25402.280999999999</v>
      </c>
      <c r="AQ350">
        <f t="shared" si="393"/>
        <v>22755.386999999999</v>
      </c>
      <c r="AR350">
        <f t="shared" si="394"/>
        <v>20108.492999999999</v>
      </c>
      <c r="AS350">
        <f t="shared" si="395"/>
        <v>17461.598999999998</v>
      </c>
      <c r="AT350">
        <f t="shared" si="396"/>
        <v>14814.705</v>
      </c>
      <c r="AU350">
        <f t="shared" si="397"/>
        <v>12167.811</v>
      </c>
      <c r="AV350">
        <f t="shared" si="398"/>
        <v>9520.9169999999995</v>
      </c>
      <c r="AW350">
        <f t="shared" si="399"/>
        <v>6874.0229999999992</v>
      </c>
      <c r="AX350">
        <f t="shared" si="400"/>
        <v>4582.6819999999998</v>
      </c>
      <c r="AY350">
        <f t="shared" si="401"/>
        <v>2291.3409999999999</v>
      </c>
      <c r="AZ350">
        <f t="shared" si="402"/>
        <v>701.69914348665895</v>
      </c>
      <c r="BA350">
        <f t="shared" si="403"/>
        <v>27331.088000000003</v>
      </c>
      <c r="BB350">
        <f t="shared" si="404"/>
        <v>24751.957000000002</v>
      </c>
      <c r="BC350">
        <f t="shared" si="405"/>
        <v>22172.826000000001</v>
      </c>
      <c r="BD350">
        <f t="shared" si="406"/>
        <v>19593.695</v>
      </c>
      <c r="BE350">
        <f t="shared" si="407"/>
        <v>17014.563999999998</v>
      </c>
      <c r="BF350">
        <f t="shared" si="408"/>
        <v>14435.432999999997</v>
      </c>
      <c r="BG350">
        <f t="shared" si="409"/>
        <v>11856.301999999998</v>
      </c>
      <c r="BH350">
        <f t="shared" si="410"/>
        <v>9277.1709999999985</v>
      </c>
      <c r="BI350">
        <f t="shared" si="411"/>
        <v>6698.0399999999991</v>
      </c>
      <c r="BJ350">
        <f t="shared" si="412"/>
        <v>4465.3599999999997</v>
      </c>
      <c r="BK350">
        <f t="shared" si="413"/>
        <v>2232.6799999999998</v>
      </c>
      <c r="BL350">
        <f t="shared" si="414"/>
        <v>683.73491684092801</v>
      </c>
      <c r="BM350">
        <f t="shared" si="415"/>
        <v>32375.591</v>
      </c>
      <c r="BN350">
        <f t="shared" si="416"/>
        <v>29410.224000000002</v>
      </c>
      <c r="BO350">
        <f t="shared" si="417"/>
        <v>24743.814000000002</v>
      </c>
      <c r="BP350">
        <f t="shared" si="418"/>
        <v>20077.404000000002</v>
      </c>
      <c r="BQ350">
        <f t="shared" si="419"/>
        <v>16792.669000000002</v>
      </c>
      <c r="BR350">
        <f t="shared" si="420"/>
        <v>13507.934000000001</v>
      </c>
      <c r="BS350">
        <f t="shared" si="421"/>
        <v>10223.199000000001</v>
      </c>
      <c r="BT350">
        <f t="shared" si="422"/>
        <v>6938.4639999999999</v>
      </c>
      <c r="BU350">
        <f t="shared" si="423"/>
        <v>3653.7290000000003</v>
      </c>
      <c r="BV350">
        <f t="shared" si="424"/>
        <v>2488.8420000000001</v>
      </c>
      <c r="BW350">
        <f t="shared" si="425"/>
        <v>1244.421</v>
      </c>
      <c r="BX350" s="16">
        <f t="shared" si="426"/>
        <v>695.08202337379976</v>
      </c>
      <c r="BY350">
        <f t="shared" si="427"/>
        <v>3035.8001686125422</v>
      </c>
      <c r="BZ350">
        <f t="shared" si="428"/>
        <v>720.37812571369852</v>
      </c>
      <c r="CA350">
        <f t="shared" si="429"/>
        <v>914.05618215932611</v>
      </c>
      <c r="CB350">
        <f t="shared" si="430"/>
        <v>5805.4838415556178</v>
      </c>
    </row>
    <row r="351" spans="1:80" x14ac:dyDescent="0.25">
      <c r="A351">
        <f>'Data Input'!A351</f>
        <v>0</v>
      </c>
      <c r="B351">
        <f>'Data Input'!C351</f>
        <v>51</v>
      </c>
      <c r="C351">
        <f t="shared" si="360"/>
        <v>52</v>
      </c>
      <c r="D351">
        <f t="shared" si="361"/>
        <v>53</v>
      </c>
      <c r="E351">
        <f t="shared" si="362"/>
        <v>54</v>
      </c>
      <c r="F351">
        <f t="shared" si="363"/>
        <v>55</v>
      </c>
      <c r="G351">
        <f t="shared" si="364"/>
        <v>56</v>
      </c>
      <c r="H351">
        <f t="shared" si="365"/>
        <v>57</v>
      </c>
      <c r="I351">
        <f t="shared" si="366"/>
        <v>58</v>
      </c>
      <c r="J351">
        <f t="shared" si="367"/>
        <v>59</v>
      </c>
      <c r="K351">
        <f t="shared" si="368"/>
        <v>60</v>
      </c>
      <c r="L351">
        <f t="shared" si="369"/>
        <v>61</v>
      </c>
      <c r="M351">
        <f>IF('Data Input'!D351&gt;=240,1,0)</f>
        <v>0</v>
      </c>
      <c r="N351">
        <f>_xlfn.IFS('Data Input'!F351&gt;=130,1,'Data Input'!G351=1,1,0=0,0)</f>
        <v>1</v>
      </c>
      <c r="O351">
        <f>'Data Input'!H351</f>
        <v>0</v>
      </c>
      <c r="P351">
        <f>'Data Input'!J351</f>
        <v>36.700000000000003</v>
      </c>
      <c r="Q351">
        <f t="shared" si="370"/>
        <v>0</v>
      </c>
      <c r="R351">
        <f>IF('Data Input'!I351&gt;=100,1,0)</f>
        <v>0</v>
      </c>
      <c r="S351" s="18">
        <f>'Data Input'!L351</f>
        <v>3</v>
      </c>
      <c r="T351" s="16">
        <f>'Data Input'!N351</f>
        <v>2017</v>
      </c>
      <c r="U351">
        <f t="shared" si="371"/>
        <v>0.95206814585826693</v>
      </c>
      <c r="V351">
        <f t="shared" si="372"/>
        <v>0.11706295854905938</v>
      </c>
      <c r="W351">
        <f t="shared" si="373"/>
        <v>0.47952285998352451</v>
      </c>
      <c r="X351" s="16">
        <f t="shared" si="374"/>
        <v>0.16741747538787891</v>
      </c>
      <c r="Y351">
        <f t="shared" si="375"/>
        <v>4006.4395093779926</v>
      </c>
      <c r="Z351">
        <f t="shared" si="376"/>
        <v>53.847535308740085</v>
      </c>
      <c r="AA351">
        <f t="shared" si="377"/>
        <v>270.92692845170967</v>
      </c>
      <c r="AB351" s="16">
        <f t="shared" si="378"/>
        <v>855.57057061762612</v>
      </c>
      <c r="AC351">
        <f t="shared" si="379"/>
        <v>37653.228000000003</v>
      </c>
      <c r="AD351">
        <f t="shared" si="380"/>
        <v>33697.079000000005</v>
      </c>
      <c r="AE351">
        <f t="shared" si="381"/>
        <v>29740.930000000004</v>
      </c>
      <c r="AF351">
        <f t="shared" si="382"/>
        <v>25784.781000000003</v>
      </c>
      <c r="AG351">
        <f t="shared" si="383"/>
        <v>21828.632000000001</v>
      </c>
      <c r="AH351">
        <f t="shared" si="384"/>
        <v>18710.256000000001</v>
      </c>
      <c r="AI351">
        <f t="shared" si="385"/>
        <v>15591.880000000001</v>
      </c>
      <c r="AJ351">
        <f t="shared" si="386"/>
        <v>12473.504000000001</v>
      </c>
      <c r="AK351">
        <f t="shared" si="387"/>
        <v>9355.1280000000006</v>
      </c>
      <c r="AL351">
        <f t="shared" si="388"/>
        <v>6236.7520000000004</v>
      </c>
      <c r="AM351">
        <f t="shared" si="389"/>
        <v>3118.3760000000002</v>
      </c>
      <c r="AN351">
        <f t="shared" si="390"/>
        <v>1660.785863918851</v>
      </c>
      <c r="AO351">
        <f t="shared" si="391"/>
        <v>31960.257999999998</v>
      </c>
      <c r="AP351">
        <f t="shared" si="392"/>
        <v>28602.257999999998</v>
      </c>
      <c r="AQ351">
        <f t="shared" si="393"/>
        <v>25244.257999999998</v>
      </c>
      <c r="AR351">
        <f t="shared" si="394"/>
        <v>21886.257999999998</v>
      </c>
      <c r="AS351">
        <f t="shared" si="395"/>
        <v>18528.257999999998</v>
      </c>
      <c r="AT351">
        <f t="shared" si="396"/>
        <v>15881.364</v>
      </c>
      <c r="AU351">
        <f t="shared" si="397"/>
        <v>13234.47</v>
      </c>
      <c r="AV351">
        <f t="shared" si="398"/>
        <v>10587.575999999999</v>
      </c>
      <c r="AW351">
        <f t="shared" si="399"/>
        <v>7940.6819999999989</v>
      </c>
      <c r="AX351">
        <f t="shared" si="400"/>
        <v>5293.7879999999996</v>
      </c>
      <c r="AY351">
        <f t="shared" si="401"/>
        <v>2646.8939999999998</v>
      </c>
      <c r="AZ351">
        <f t="shared" si="402"/>
        <v>1409.6837916975705</v>
      </c>
      <c r="BA351">
        <f t="shared" si="403"/>
        <v>31142.040999999994</v>
      </c>
      <c r="BB351">
        <f t="shared" si="404"/>
        <v>27870.009999999995</v>
      </c>
      <c r="BC351">
        <f t="shared" si="405"/>
        <v>24597.978999999996</v>
      </c>
      <c r="BD351">
        <f t="shared" si="406"/>
        <v>21325.947999999997</v>
      </c>
      <c r="BE351">
        <f t="shared" si="407"/>
        <v>18053.916999999998</v>
      </c>
      <c r="BF351">
        <f t="shared" si="408"/>
        <v>15474.785999999998</v>
      </c>
      <c r="BG351">
        <f t="shared" si="409"/>
        <v>12895.654999999999</v>
      </c>
      <c r="BH351">
        <f t="shared" si="410"/>
        <v>10316.523999999999</v>
      </c>
      <c r="BI351">
        <f t="shared" si="411"/>
        <v>7737.393</v>
      </c>
      <c r="BJ351">
        <f t="shared" si="412"/>
        <v>5158.2619999999997</v>
      </c>
      <c r="BK351">
        <f t="shared" si="413"/>
        <v>2579.1309999999999</v>
      </c>
      <c r="BL351">
        <f t="shared" si="414"/>
        <v>1373.5944683790453</v>
      </c>
      <c r="BM351">
        <f t="shared" si="415"/>
        <v>51441.235999999997</v>
      </c>
      <c r="BN351">
        <f t="shared" si="416"/>
        <v>48475.868999999999</v>
      </c>
      <c r="BO351">
        <f t="shared" si="417"/>
        <v>43011.097999999998</v>
      </c>
      <c r="BP351">
        <f t="shared" si="418"/>
        <v>37546.326999999997</v>
      </c>
      <c r="BQ351">
        <f t="shared" si="419"/>
        <v>32081.556</v>
      </c>
      <c r="BR351">
        <f t="shared" si="420"/>
        <v>26616.785</v>
      </c>
      <c r="BS351">
        <f t="shared" si="421"/>
        <v>21950.375</v>
      </c>
      <c r="BT351">
        <f t="shared" si="422"/>
        <v>17283.965</v>
      </c>
      <c r="BU351">
        <f t="shared" si="423"/>
        <v>12617.555</v>
      </c>
      <c r="BV351">
        <f t="shared" si="424"/>
        <v>7951.1450000000004</v>
      </c>
      <c r="BW351">
        <f t="shared" si="425"/>
        <v>3284.7350000000001</v>
      </c>
      <c r="BX351" s="16">
        <f t="shared" si="426"/>
        <v>2352.44166315749</v>
      </c>
      <c r="BY351">
        <f t="shared" si="427"/>
        <v>5667.2253732968438</v>
      </c>
      <c r="BZ351">
        <f t="shared" si="428"/>
        <v>1463.5313270063107</v>
      </c>
      <c r="CA351">
        <f t="shared" si="429"/>
        <v>1644.5213968307551</v>
      </c>
      <c r="CB351">
        <f t="shared" si="430"/>
        <v>3208.0122337751163</v>
      </c>
    </row>
    <row r="352" spans="1:80" x14ac:dyDescent="0.25">
      <c r="A352">
        <f>'Data Input'!A352</f>
        <v>0</v>
      </c>
      <c r="B352">
        <f>'Data Input'!C352</f>
        <v>51</v>
      </c>
      <c r="C352">
        <f t="shared" si="360"/>
        <v>52</v>
      </c>
      <c r="D352">
        <f t="shared" si="361"/>
        <v>53</v>
      </c>
      <c r="E352">
        <f t="shared" si="362"/>
        <v>54</v>
      </c>
      <c r="F352">
        <f t="shared" si="363"/>
        <v>55</v>
      </c>
      <c r="G352">
        <f t="shared" si="364"/>
        <v>56</v>
      </c>
      <c r="H352">
        <f t="shared" si="365"/>
        <v>57</v>
      </c>
      <c r="I352">
        <f t="shared" si="366"/>
        <v>58</v>
      </c>
      <c r="J352">
        <f t="shared" si="367"/>
        <v>59</v>
      </c>
      <c r="K352">
        <f t="shared" si="368"/>
        <v>60</v>
      </c>
      <c r="L352">
        <f t="shared" si="369"/>
        <v>61</v>
      </c>
      <c r="M352">
        <f>IF('Data Input'!D352&gt;=240,1,0)</f>
        <v>0</v>
      </c>
      <c r="N352">
        <f>_xlfn.IFS('Data Input'!F352&gt;=130,1,'Data Input'!G352=1,1,0=0,0)</f>
        <v>0</v>
      </c>
      <c r="O352">
        <f>'Data Input'!H352</f>
        <v>0</v>
      </c>
      <c r="P352">
        <f>'Data Input'!J352</f>
        <v>34.299999999999997</v>
      </c>
      <c r="Q352">
        <f t="shared" si="370"/>
        <v>0</v>
      </c>
      <c r="R352">
        <f>IF('Data Input'!I352&gt;=100,1,0)</f>
        <v>0</v>
      </c>
      <c r="S352" s="18">
        <f>'Data Input'!L352</f>
        <v>3</v>
      </c>
      <c r="T352" s="16">
        <f>'Data Input'!N352</f>
        <v>2017</v>
      </c>
      <c r="U352">
        <f t="shared" si="371"/>
        <v>0.63111817690822347</v>
      </c>
      <c r="V352">
        <f t="shared" si="372"/>
        <v>7.6473303578364613E-2</v>
      </c>
      <c r="W352">
        <f t="shared" si="373"/>
        <v>0.38023624692935465</v>
      </c>
      <c r="X352" s="16">
        <f t="shared" si="374"/>
        <v>7.2022414223976775E-2</v>
      </c>
      <c r="Y352">
        <f t="shared" si="375"/>
        <v>2655.8359399497604</v>
      </c>
      <c r="Z352">
        <f t="shared" si="376"/>
        <v>35.176788333828384</v>
      </c>
      <c r="AA352">
        <f t="shared" si="377"/>
        <v>214.83071416056225</v>
      </c>
      <c r="AB352" s="16">
        <f t="shared" si="378"/>
        <v>368.06347660005491</v>
      </c>
      <c r="AC352">
        <f t="shared" si="379"/>
        <v>37653.228000000003</v>
      </c>
      <c r="AD352">
        <f t="shared" si="380"/>
        <v>33697.079000000005</v>
      </c>
      <c r="AE352">
        <f t="shared" si="381"/>
        <v>29740.930000000004</v>
      </c>
      <c r="AF352">
        <f t="shared" si="382"/>
        <v>25784.781000000003</v>
      </c>
      <c r="AG352">
        <f t="shared" si="383"/>
        <v>21828.632000000001</v>
      </c>
      <c r="AH352">
        <f t="shared" si="384"/>
        <v>18710.256000000001</v>
      </c>
      <c r="AI352">
        <f t="shared" si="385"/>
        <v>15591.880000000001</v>
      </c>
      <c r="AJ352">
        <f t="shared" si="386"/>
        <v>12473.504000000001</v>
      </c>
      <c r="AK352">
        <f t="shared" si="387"/>
        <v>9355.1280000000006</v>
      </c>
      <c r="AL352">
        <f t="shared" si="388"/>
        <v>6236.7520000000004</v>
      </c>
      <c r="AM352">
        <f t="shared" si="389"/>
        <v>3118.3760000000002</v>
      </c>
      <c r="AN352">
        <f t="shared" si="390"/>
        <v>1100.9213481525837</v>
      </c>
      <c r="AO352">
        <f t="shared" si="391"/>
        <v>31960.257999999998</v>
      </c>
      <c r="AP352">
        <f t="shared" si="392"/>
        <v>28602.257999999998</v>
      </c>
      <c r="AQ352">
        <f t="shared" si="393"/>
        <v>25244.257999999998</v>
      </c>
      <c r="AR352">
        <f t="shared" si="394"/>
        <v>21886.257999999998</v>
      </c>
      <c r="AS352">
        <f t="shared" si="395"/>
        <v>18528.257999999998</v>
      </c>
      <c r="AT352">
        <f t="shared" si="396"/>
        <v>15881.364</v>
      </c>
      <c r="AU352">
        <f t="shared" si="397"/>
        <v>13234.47</v>
      </c>
      <c r="AV352">
        <f t="shared" si="398"/>
        <v>10587.575999999999</v>
      </c>
      <c r="AW352">
        <f t="shared" si="399"/>
        <v>7940.6819999999989</v>
      </c>
      <c r="AX352">
        <f t="shared" si="400"/>
        <v>5293.7879999999996</v>
      </c>
      <c r="AY352">
        <f t="shared" si="401"/>
        <v>2646.8939999999998</v>
      </c>
      <c r="AZ352">
        <f t="shared" si="402"/>
        <v>934.46784088256584</v>
      </c>
      <c r="BA352">
        <f t="shared" si="403"/>
        <v>31142.040999999994</v>
      </c>
      <c r="BB352">
        <f t="shared" si="404"/>
        <v>27870.009999999995</v>
      </c>
      <c r="BC352">
        <f t="shared" si="405"/>
        <v>24597.978999999996</v>
      </c>
      <c r="BD352">
        <f t="shared" si="406"/>
        <v>21325.947999999997</v>
      </c>
      <c r="BE352">
        <f t="shared" si="407"/>
        <v>18053.916999999998</v>
      </c>
      <c r="BF352">
        <f t="shared" si="408"/>
        <v>15474.785999999998</v>
      </c>
      <c r="BG352">
        <f t="shared" si="409"/>
        <v>12895.654999999999</v>
      </c>
      <c r="BH352">
        <f t="shared" si="410"/>
        <v>10316.523999999999</v>
      </c>
      <c r="BI352">
        <f t="shared" si="411"/>
        <v>7737.393</v>
      </c>
      <c r="BJ352">
        <f t="shared" si="412"/>
        <v>5158.2619999999997</v>
      </c>
      <c r="BK352">
        <f t="shared" si="413"/>
        <v>2579.1309999999999</v>
      </c>
      <c r="BL352">
        <f t="shared" si="414"/>
        <v>910.54452400895434</v>
      </c>
      <c r="BM352">
        <f t="shared" si="415"/>
        <v>51441.235999999997</v>
      </c>
      <c r="BN352">
        <f t="shared" si="416"/>
        <v>48475.868999999999</v>
      </c>
      <c r="BO352">
        <f t="shared" si="417"/>
        <v>43011.097999999998</v>
      </c>
      <c r="BP352">
        <f t="shared" si="418"/>
        <v>37546.326999999997</v>
      </c>
      <c r="BQ352">
        <f t="shared" si="419"/>
        <v>32081.556</v>
      </c>
      <c r="BR352">
        <f t="shared" si="420"/>
        <v>26616.785</v>
      </c>
      <c r="BS352">
        <f t="shared" si="421"/>
        <v>21950.375</v>
      </c>
      <c r="BT352">
        <f t="shared" si="422"/>
        <v>17283.965</v>
      </c>
      <c r="BU352">
        <f t="shared" si="423"/>
        <v>12617.555</v>
      </c>
      <c r="BV352">
        <f t="shared" si="424"/>
        <v>7951.1450000000004</v>
      </c>
      <c r="BW352">
        <f t="shared" si="425"/>
        <v>3284.7350000000001</v>
      </c>
      <c r="BX352" s="16">
        <f t="shared" si="426"/>
        <v>1559.4143131388039</v>
      </c>
      <c r="BY352">
        <f t="shared" si="427"/>
        <v>3756.7572881023443</v>
      </c>
      <c r="BZ352">
        <f t="shared" si="428"/>
        <v>969.64462921639426</v>
      </c>
      <c r="CA352">
        <f t="shared" si="429"/>
        <v>1125.3752381695167</v>
      </c>
      <c r="CB352">
        <f t="shared" si="430"/>
        <v>1927.4777897388587</v>
      </c>
    </row>
    <row r="353" spans="1:80" x14ac:dyDescent="0.25">
      <c r="A353">
        <f>'Data Input'!A353</f>
        <v>0</v>
      </c>
      <c r="B353">
        <f>'Data Input'!C353</f>
        <v>52</v>
      </c>
      <c r="C353">
        <f t="shared" si="360"/>
        <v>53</v>
      </c>
      <c r="D353">
        <f t="shared" si="361"/>
        <v>54</v>
      </c>
      <c r="E353">
        <f t="shared" si="362"/>
        <v>55</v>
      </c>
      <c r="F353">
        <f t="shared" si="363"/>
        <v>56</v>
      </c>
      <c r="G353">
        <f t="shared" si="364"/>
        <v>57</v>
      </c>
      <c r="H353">
        <f t="shared" si="365"/>
        <v>58</v>
      </c>
      <c r="I353">
        <f t="shared" si="366"/>
        <v>59</v>
      </c>
      <c r="J353">
        <f t="shared" si="367"/>
        <v>60</v>
      </c>
      <c r="K353">
        <f t="shared" si="368"/>
        <v>61</v>
      </c>
      <c r="L353">
        <f t="shared" si="369"/>
        <v>62</v>
      </c>
      <c r="M353">
        <f>IF('Data Input'!D353&gt;=240,1,0)</f>
        <v>0</v>
      </c>
      <c r="N353">
        <f>_xlfn.IFS('Data Input'!F353&gt;=130,1,'Data Input'!G353=1,1,0=0,0)</f>
        <v>0</v>
      </c>
      <c r="O353">
        <f>'Data Input'!H353</f>
        <v>0</v>
      </c>
      <c r="P353">
        <f>'Data Input'!J353</f>
        <v>33.5</v>
      </c>
      <c r="Q353">
        <f t="shared" si="370"/>
        <v>0</v>
      </c>
      <c r="R353">
        <f>IF('Data Input'!I353&gt;=100,1,0)</f>
        <v>0</v>
      </c>
      <c r="S353" s="18">
        <f>'Data Input'!L353</f>
        <v>3</v>
      </c>
      <c r="T353" s="16">
        <f>'Data Input'!N353</f>
        <v>2017</v>
      </c>
      <c r="U353">
        <f t="shared" si="371"/>
        <v>0.61532979042946911</v>
      </c>
      <c r="V353">
        <f t="shared" si="372"/>
        <v>7.3956097795229006E-2</v>
      </c>
      <c r="W353">
        <f t="shared" si="373"/>
        <v>0.37274187092584982</v>
      </c>
      <c r="X353" s="16">
        <f t="shared" si="374"/>
        <v>6.2403460350282963E-2</v>
      </c>
      <c r="Y353">
        <f t="shared" si="375"/>
        <v>2589.39614186074</v>
      </c>
      <c r="Z353">
        <f t="shared" si="376"/>
        <v>34.018904328787173</v>
      </c>
      <c r="AA353">
        <f t="shared" si="377"/>
        <v>210.59644622313479</v>
      </c>
      <c r="AB353" s="16">
        <f t="shared" si="378"/>
        <v>318.90675723492302</v>
      </c>
      <c r="AC353">
        <f t="shared" si="379"/>
        <v>36815.455000000002</v>
      </c>
      <c r="AD353">
        <f t="shared" si="380"/>
        <v>32859.306000000004</v>
      </c>
      <c r="AE353">
        <f t="shared" si="381"/>
        <v>28903.157000000003</v>
      </c>
      <c r="AF353">
        <f t="shared" si="382"/>
        <v>24947.008000000002</v>
      </c>
      <c r="AG353">
        <f t="shared" si="383"/>
        <v>21828.632000000001</v>
      </c>
      <c r="AH353">
        <f t="shared" si="384"/>
        <v>18710.256000000001</v>
      </c>
      <c r="AI353">
        <f t="shared" si="385"/>
        <v>15591.880000000001</v>
      </c>
      <c r="AJ353">
        <f t="shared" si="386"/>
        <v>12473.504000000001</v>
      </c>
      <c r="AK353">
        <f t="shared" si="387"/>
        <v>9355.1280000000006</v>
      </c>
      <c r="AL353">
        <f t="shared" si="388"/>
        <v>6236.7520000000004</v>
      </c>
      <c r="AM353">
        <f t="shared" si="389"/>
        <v>3118.3760000000002</v>
      </c>
      <c r="AN353">
        <f t="shared" si="390"/>
        <v>1056.3385735001937</v>
      </c>
      <c r="AO353">
        <f t="shared" si="391"/>
        <v>31249.151999999998</v>
      </c>
      <c r="AP353">
        <f t="shared" si="392"/>
        <v>27891.151999999998</v>
      </c>
      <c r="AQ353">
        <f t="shared" si="393"/>
        <v>24533.151999999998</v>
      </c>
      <c r="AR353">
        <f t="shared" si="394"/>
        <v>21175.151999999998</v>
      </c>
      <c r="AS353">
        <f t="shared" si="395"/>
        <v>18528.257999999998</v>
      </c>
      <c r="AT353">
        <f t="shared" si="396"/>
        <v>15881.364</v>
      </c>
      <c r="AU353">
        <f t="shared" si="397"/>
        <v>13234.47</v>
      </c>
      <c r="AV353">
        <f t="shared" si="398"/>
        <v>10587.575999999999</v>
      </c>
      <c r="AW353">
        <f t="shared" si="399"/>
        <v>7940.6819999999989</v>
      </c>
      <c r="AX353">
        <f t="shared" si="400"/>
        <v>5293.7879999999996</v>
      </c>
      <c r="AY353">
        <f t="shared" si="401"/>
        <v>2646.8939999999998</v>
      </c>
      <c r="AZ353">
        <f t="shared" si="402"/>
        <v>896.62574963475265</v>
      </c>
      <c r="BA353">
        <f t="shared" si="403"/>
        <v>30449.140999999996</v>
      </c>
      <c r="BB353">
        <f t="shared" si="404"/>
        <v>27177.109999999997</v>
      </c>
      <c r="BC353">
        <f t="shared" si="405"/>
        <v>23905.078999999998</v>
      </c>
      <c r="BD353">
        <f t="shared" si="406"/>
        <v>20633.047999999999</v>
      </c>
      <c r="BE353">
        <f t="shared" si="407"/>
        <v>18053.916999999998</v>
      </c>
      <c r="BF353">
        <f t="shared" si="408"/>
        <v>15474.785999999998</v>
      </c>
      <c r="BG353">
        <f t="shared" si="409"/>
        <v>12895.654999999999</v>
      </c>
      <c r="BH353">
        <f t="shared" si="410"/>
        <v>10316.523999999999</v>
      </c>
      <c r="BI353">
        <f t="shared" si="411"/>
        <v>7737.393</v>
      </c>
      <c r="BJ353">
        <f t="shared" si="412"/>
        <v>5158.2619999999997</v>
      </c>
      <c r="BK353">
        <f t="shared" si="413"/>
        <v>2579.1309999999999</v>
      </c>
      <c r="BL353">
        <f t="shared" si="414"/>
        <v>873.6712481201738</v>
      </c>
      <c r="BM353">
        <f t="shared" si="415"/>
        <v>49261.2</v>
      </c>
      <c r="BN353">
        <f t="shared" si="416"/>
        <v>46295.832999999999</v>
      </c>
      <c r="BO353">
        <f t="shared" si="417"/>
        <v>40831.061999999998</v>
      </c>
      <c r="BP353">
        <f t="shared" si="418"/>
        <v>35366.290999999997</v>
      </c>
      <c r="BQ353">
        <f t="shared" si="419"/>
        <v>29901.52</v>
      </c>
      <c r="BR353">
        <f t="shared" si="420"/>
        <v>25235.11</v>
      </c>
      <c r="BS353">
        <f t="shared" si="421"/>
        <v>20568.7</v>
      </c>
      <c r="BT353">
        <f t="shared" si="422"/>
        <v>15902.29</v>
      </c>
      <c r="BU353">
        <f t="shared" si="423"/>
        <v>11235.880000000001</v>
      </c>
      <c r="BV353">
        <f t="shared" si="424"/>
        <v>6569.47</v>
      </c>
      <c r="BW353">
        <f t="shared" si="425"/>
        <v>3284.7350000000001</v>
      </c>
      <c r="BX353" s="16">
        <f t="shared" si="426"/>
        <v>1429.840084653619</v>
      </c>
      <c r="BY353">
        <f t="shared" si="427"/>
        <v>3645.7347153609335</v>
      </c>
      <c r="BZ353">
        <f t="shared" si="428"/>
        <v>930.64465396353978</v>
      </c>
      <c r="CA353">
        <f t="shared" si="429"/>
        <v>1084.2676943433087</v>
      </c>
      <c r="CB353">
        <f t="shared" si="430"/>
        <v>1748.7468418885419</v>
      </c>
    </row>
    <row r="354" spans="1:80" x14ac:dyDescent="0.25">
      <c r="A354">
        <f>'Data Input'!A354</f>
        <v>1</v>
      </c>
      <c r="B354">
        <f>'Data Input'!C354</f>
        <v>65</v>
      </c>
      <c r="C354">
        <f t="shared" si="360"/>
        <v>66</v>
      </c>
      <c r="D354">
        <f t="shared" si="361"/>
        <v>67</v>
      </c>
      <c r="E354">
        <f t="shared" si="362"/>
        <v>68</v>
      </c>
      <c r="F354">
        <f t="shared" si="363"/>
        <v>69</v>
      </c>
      <c r="G354">
        <f t="shared" si="364"/>
        <v>70</v>
      </c>
      <c r="H354">
        <f t="shared" si="365"/>
        <v>71</v>
      </c>
      <c r="I354">
        <f t="shared" si="366"/>
        <v>72</v>
      </c>
      <c r="J354">
        <f t="shared" si="367"/>
        <v>73</v>
      </c>
      <c r="K354">
        <f t="shared" si="368"/>
        <v>74</v>
      </c>
      <c r="L354">
        <f t="shared" si="369"/>
        <v>75</v>
      </c>
      <c r="M354">
        <f>IF('Data Input'!D354&gt;=240,1,0)</f>
        <v>0</v>
      </c>
      <c r="N354">
        <f>_xlfn.IFS('Data Input'!F354&gt;=130,1,'Data Input'!G354=1,1,0=0,0)</f>
        <v>1</v>
      </c>
      <c r="O354">
        <f>'Data Input'!H354</f>
        <v>0</v>
      </c>
      <c r="P354">
        <f>'Data Input'!J354</f>
        <v>39.799999999999997</v>
      </c>
      <c r="Q354">
        <f t="shared" si="370"/>
        <v>0</v>
      </c>
      <c r="R354">
        <f>IF('Data Input'!I354&gt;=100,1,0)</f>
        <v>1</v>
      </c>
      <c r="S354" s="18">
        <f>'Data Input'!L354</f>
        <v>3</v>
      </c>
      <c r="T354" s="16">
        <f>'Data Input'!N354</f>
        <v>2017</v>
      </c>
      <c r="U354">
        <f t="shared" si="371"/>
        <v>1.0283254251955216</v>
      </c>
      <c r="V354">
        <f t="shared" si="372"/>
        <v>8.9795208775662425E-2</v>
      </c>
      <c r="W354">
        <f t="shared" si="373"/>
        <v>0.59004548194519668</v>
      </c>
      <c r="X354" s="16">
        <f t="shared" si="374"/>
        <v>1</v>
      </c>
      <c r="Y354">
        <f t="shared" si="375"/>
        <v>4327.3410941474649</v>
      </c>
      <c r="Z354">
        <f t="shared" si="376"/>
        <v>41.304702486882618</v>
      </c>
      <c r="AA354">
        <f t="shared" si="377"/>
        <v>333.37140605916744</v>
      </c>
      <c r="AB354" s="16">
        <f t="shared" si="378"/>
        <v>5110.4018181818183</v>
      </c>
      <c r="AC354">
        <f t="shared" si="379"/>
        <v>30113.275999999994</v>
      </c>
      <c r="AD354">
        <f t="shared" si="380"/>
        <v>26994.899999999994</v>
      </c>
      <c r="AE354">
        <f t="shared" si="381"/>
        <v>24295.409999999996</v>
      </c>
      <c r="AF354">
        <f t="shared" si="382"/>
        <v>21595.919999999998</v>
      </c>
      <c r="AG354">
        <f t="shared" si="383"/>
        <v>18896.43</v>
      </c>
      <c r="AH354">
        <f t="shared" si="384"/>
        <v>16196.939999999999</v>
      </c>
      <c r="AI354">
        <f t="shared" si="385"/>
        <v>13497.449999999999</v>
      </c>
      <c r="AJ354">
        <f t="shared" si="386"/>
        <v>10797.96</v>
      </c>
      <c r="AK354">
        <f t="shared" si="387"/>
        <v>8098.4699999999993</v>
      </c>
      <c r="AL354">
        <f t="shared" si="388"/>
        <v>5398.98</v>
      </c>
      <c r="AM354">
        <f t="shared" si="389"/>
        <v>2699.49</v>
      </c>
      <c r="AN354">
        <f t="shared" si="390"/>
        <v>1494.774993867994</v>
      </c>
      <c r="AO354">
        <f t="shared" si="391"/>
        <v>25560.304</v>
      </c>
      <c r="AP354">
        <f t="shared" si="392"/>
        <v>22913.41</v>
      </c>
      <c r="AQ354">
        <f t="shared" si="393"/>
        <v>20622.069</v>
      </c>
      <c r="AR354">
        <f t="shared" si="394"/>
        <v>18330.727999999999</v>
      </c>
      <c r="AS354">
        <f t="shared" si="395"/>
        <v>16039.387000000001</v>
      </c>
      <c r="AT354">
        <f t="shared" si="396"/>
        <v>13748.046</v>
      </c>
      <c r="AU354">
        <f t="shared" si="397"/>
        <v>11456.705</v>
      </c>
      <c r="AV354">
        <f t="shared" si="398"/>
        <v>9165.3639999999996</v>
      </c>
      <c r="AW354">
        <f t="shared" si="399"/>
        <v>6874.0229999999992</v>
      </c>
      <c r="AX354">
        <f t="shared" si="400"/>
        <v>4582.6819999999998</v>
      </c>
      <c r="AY354">
        <f t="shared" si="401"/>
        <v>2291.3409999999999</v>
      </c>
      <c r="AZ354">
        <f t="shared" si="402"/>
        <v>1268.7727083962404</v>
      </c>
      <c r="BA354">
        <f t="shared" si="403"/>
        <v>24905.931</v>
      </c>
      <c r="BB354">
        <f t="shared" si="404"/>
        <v>22326.799999999999</v>
      </c>
      <c r="BC354">
        <f t="shared" si="405"/>
        <v>20094.12</v>
      </c>
      <c r="BD354">
        <f t="shared" si="406"/>
        <v>17861.439999999999</v>
      </c>
      <c r="BE354">
        <f t="shared" si="407"/>
        <v>15628.76</v>
      </c>
      <c r="BF354">
        <f t="shared" si="408"/>
        <v>13396.08</v>
      </c>
      <c r="BG354">
        <f t="shared" si="409"/>
        <v>11163.4</v>
      </c>
      <c r="BH354">
        <f t="shared" si="410"/>
        <v>8930.7199999999993</v>
      </c>
      <c r="BI354">
        <f t="shared" si="411"/>
        <v>6698.0399999999991</v>
      </c>
      <c r="BJ354">
        <f t="shared" si="412"/>
        <v>4465.3599999999997</v>
      </c>
      <c r="BK354">
        <f t="shared" si="413"/>
        <v>2232.6799999999998</v>
      </c>
      <c r="BL354">
        <f t="shared" si="414"/>
        <v>1236.2906532483003</v>
      </c>
      <c r="BM354">
        <f t="shared" si="415"/>
        <v>13849.635500000002</v>
      </c>
      <c r="BN354">
        <f t="shared" si="416"/>
        <v>10884.268500000002</v>
      </c>
      <c r="BO354">
        <f t="shared" si="417"/>
        <v>9719.3815000000013</v>
      </c>
      <c r="BP354">
        <f t="shared" si="418"/>
        <v>8474.960500000001</v>
      </c>
      <c r="BQ354">
        <f t="shared" si="419"/>
        <v>7230.5395000000008</v>
      </c>
      <c r="BR354">
        <f t="shared" si="420"/>
        <v>5986.1185000000005</v>
      </c>
      <c r="BS354">
        <f t="shared" si="421"/>
        <v>4741.6975000000002</v>
      </c>
      <c r="BT354">
        <f t="shared" si="422"/>
        <v>3793.3580000000002</v>
      </c>
      <c r="BU354">
        <f t="shared" si="423"/>
        <v>2845.0185000000001</v>
      </c>
      <c r="BV354">
        <f t="shared" si="424"/>
        <v>1896.6790000000001</v>
      </c>
      <c r="BW354">
        <f t="shared" si="425"/>
        <v>948.33950000000004</v>
      </c>
      <c r="BX354" s="16">
        <f t="shared" si="426"/>
        <v>589.983925225642</v>
      </c>
      <c r="BY354">
        <f t="shared" si="427"/>
        <v>5822.1160880154584</v>
      </c>
      <c r="BZ354">
        <f t="shared" si="428"/>
        <v>1310.0774108831231</v>
      </c>
      <c r="CA354">
        <f t="shared" si="429"/>
        <v>1569.6620593074676</v>
      </c>
      <c r="CB354">
        <f t="shared" si="430"/>
        <v>5700.3857434074598</v>
      </c>
    </row>
    <row r="355" spans="1:80" x14ac:dyDescent="0.25">
      <c r="A355">
        <f>'Data Input'!A355</f>
        <v>0</v>
      </c>
      <c r="B355">
        <f>'Data Input'!C355</f>
        <v>56</v>
      </c>
      <c r="C355">
        <f t="shared" si="360"/>
        <v>57</v>
      </c>
      <c r="D355">
        <f t="shared" si="361"/>
        <v>58</v>
      </c>
      <c r="E355">
        <f t="shared" si="362"/>
        <v>59</v>
      </c>
      <c r="F355">
        <f t="shared" si="363"/>
        <v>60</v>
      </c>
      <c r="G355">
        <f t="shared" si="364"/>
        <v>61</v>
      </c>
      <c r="H355">
        <f t="shared" si="365"/>
        <v>62</v>
      </c>
      <c r="I355">
        <f t="shared" si="366"/>
        <v>63</v>
      </c>
      <c r="J355">
        <f t="shared" si="367"/>
        <v>64</v>
      </c>
      <c r="K355">
        <f t="shared" si="368"/>
        <v>65</v>
      </c>
      <c r="L355">
        <f t="shared" si="369"/>
        <v>66</v>
      </c>
      <c r="M355">
        <f>IF('Data Input'!D355&gt;=240,1,0)</f>
        <v>0</v>
      </c>
      <c r="N355">
        <f>_xlfn.IFS('Data Input'!F355&gt;=130,1,'Data Input'!G355=1,1,0=0,0)</f>
        <v>0</v>
      </c>
      <c r="O355">
        <f>'Data Input'!H355</f>
        <v>0</v>
      </c>
      <c r="P355">
        <f>'Data Input'!J355</f>
        <v>24.9</v>
      </c>
      <c r="Q355">
        <f t="shared" si="370"/>
        <v>0</v>
      </c>
      <c r="R355">
        <f>IF('Data Input'!I355&gt;=100,1,0)</f>
        <v>1</v>
      </c>
      <c r="S355" s="18">
        <f>'Data Input'!L355</f>
        <v>3</v>
      </c>
      <c r="T355" s="16">
        <f>'Data Input'!N355</f>
        <v>2017</v>
      </c>
      <c r="U355">
        <f t="shared" si="371"/>
        <v>0.43705826913980433</v>
      </c>
      <c r="V355">
        <f t="shared" si="372"/>
        <v>3.3818163932372587E-2</v>
      </c>
      <c r="W355">
        <f t="shared" si="373"/>
        <v>0.36788805804738545</v>
      </c>
      <c r="X355" s="16">
        <f t="shared" si="374"/>
        <v>1</v>
      </c>
      <c r="Y355">
        <f t="shared" si="375"/>
        <v>1839.2039740007733</v>
      </c>
      <c r="Z355">
        <f t="shared" si="376"/>
        <v>15.555943562301378</v>
      </c>
      <c r="AA355">
        <f t="shared" si="377"/>
        <v>207.85407724725971</v>
      </c>
      <c r="AB355" s="16">
        <f t="shared" si="378"/>
        <v>5110.4018181818183</v>
      </c>
      <c r="AC355">
        <f t="shared" si="379"/>
        <v>33883.25</v>
      </c>
      <c r="AD355">
        <f t="shared" si="380"/>
        <v>30764.874000000003</v>
      </c>
      <c r="AE355">
        <f t="shared" si="381"/>
        <v>27646.498000000003</v>
      </c>
      <c r="AF355">
        <f t="shared" si="382"/>
        <v>24528.122000000003</v>
      </c>
      <c r="AG355">
        <f t="shared" si="383"/>
        <v>21409.746000000003</v>
      </c>
      <c r="AH355">
        <f t="shared" si="384"/>
        <v>18291.370000000003</v>
      </c>
      <c r="AI355">
        <f t="shared" si="385"/>
        <v>15172.994000000001</v>
      </c>
      <c r="AJ355">
        <f t="shared" si="386"/>
        <v>12054.618</v>
      </c>
      <c r="AK355">
        <f t="shared" si="387"/>
        <v>8936.2420000000002</v>
      </c>
      <c r="AL355">
        <f t="shared" si="388"/>
        <v>5817.866</v>
      </c>
      <c r="AM355">
        <f t="shared" si="389"/>
        <v>2699.49</v>
      </c>
      <c r="AN355">
        <f t="shared" si="390"/>
        <v>717.01243974704937</v>
      </c>
      <c r="AO355">
        <f t="shared" si="391"/>
        <v>28760.280999999999</v>
      </c>
      <c r="AP355">
        <f t="shared" si="392"/>
        <v>26113.386999999999</v>
      </c>
      <c r="AQ355">
        <f t="shared" si="393"/>
        <v>23466.492999999999</v>
      </c>
      <c r="AR355">
        <f t="shared" si="394"/>
        <v>20819.598999999998</v>
      </c>
      <c r="AS355">
        <f t="shared" si="395"/>
        <v>18172.704999999998</v>
      </c>
      <c r="AT355">
        <f t="shared" si="396"/>
        <v>15525.811</v>
      </c>
      <c r="AU355">
        <f t="shared" si="397"/>
        <v>12878.916999999999</v>
      </c>
      <c r="AV355">
        <f t="shared" si="398"/>
        <v>10232.022999999999</v>
      </c>
      <c r="AW355">
        <f t="shared" si="399"/>
        <v>7585.128999999999</v>
      </c>
      <c r="AX355">
        <f t="shared" si="400"/>
        <v>4938.2349999999997</v>
      </c>
      <c r="AY355">
        <f t="shared" si="401"/>
        <v>2291.3409999999999</v>
      </c>
      <c r="AZ355">
        <f t="shared" si="402"/>
        <v>608.60392874132219</v>
      </c>
      <c r="BA355">
        <f t="shared" si="403"/>
        <v>28023.99</v>
      </c>
      <c r="BB355">
        <f t="shared" si="404"/>
        <v>25444.859</v>
      </c>
      <c r="BC355">
        <f t="shared" si="405"/>
        <v>22865.727999999999</v>
      </c>
      <c r="BD355">
        <f t="shared" si="406"/>
        <v>20286.596999999998</v>
      </c>
      <c r="BE355">
        <f t="shared" si="407"/>
        <v>17707.465999999997</v>
      </c>
      <c r="BF355">
        <f t="shared" si="408"/>
        <v>15128.334999999997</v>
      </c>
      <c r="BG355">
        <f t="shared" si="409"/>
        <v>12549.203999999998</v>
      </c>
      <c r="BH355">
        <f t="shared" si="410"/>
        <v>9970.0729999999985</v>
      </c>
      <c r="BI355">
        <f t="shared" si="411"/>
        <v>7390.9419999999991</v>
      </c>
      <c r="BJ355">
        <f t="shared" si="412"/>
        <v>4811.8109999999997</v>
      </c>
      <c r="BK355">
        <f t="shared" si="413"/>
        <v>2232.6799999999998</v>
      </c>
      <c r="BL355">
        <f t="shared" si="414"/>
        <v>593.02307235037426</v>
      </c>
      <c r="BM355">
        <f t="shared" si="415"/>
        <v>39219.569000000003</v>
      </c>
      <c r="BN355">
        <f t="shared" si="416"/>
        <v>36254.202000000005</v>
      </c>
      <c r="BO355">
        <f t="shared" si="417"/>
        <v>31587.792000000001</v>
      </c>
      <c r="BP355">
        <f t="shared" si="418"/>
        <v>26921.382000000001</v>
      </c>
      <c r="BQ355">
        <f t="shared" si="419"/>
        <v>22254.972000000002</v>
      </c>
      <c r="BR355">
        <f t="shared" si="420"/>
        <v>17588.562000000002</v>
      </c>
      <c r="BS355">
        <f t="shared" si="421"/>
        <v>14303.827000000001</v>
      </c>
      <c r="BT355">
        <f t="shared" si="422"/>
        <v>11019.092000000001</v>
      </c>
      <c r="BU355">
        <f t="shared" si="423"/>
        <v>7734.357</v>
      </c>
      <c r="BV355">
        <f t="shared" si="424"/>
        <v>4449.6220000000003</v>
      </c>
      <c r="BW355">
        <f t="shared" si="425"/>
        <v>1164.8869999999999</v>
      </c>
      <c r="BX355" s="16">
        <f t="shared" si="426"/>
        <v>763.34710713297306</v>
      </c>
      <c r="BY355">
        <f t="shared" si="427"/>
        <v>2556.2164137478226</v>
      </c>
      <c r="BZ355">
        <f t="shared" si="428"/>
        <v>624.15987230362362</v>
      </c>
      <c r="CA355">
        <f t="shared" si="429"/>
        <v>800.877149597634</v>
      </c>
      <c r="CB355">
        <f t="shared" si="430"/>
        <v>5873.7489253147914</v>
      </c>
    </row>
    <row r="356" spans="1:80" x14ac:dyDescent="0.25">
      <c r="A356">
        <f>'Data Input'!A356</f>
        <v>0</v>
      </c>
      <c r="B356">
        <f>'Data Input'!C356</f>
        <v>63</v>
      </c>
      <c r="C356">
        <f t="shared" si="360"/>
        <v>64</v>
      </c>
      <c r="D356">
        <f t="shared" si="361"/>
        <v>65</v>
      </c>
      <c r="E356">
        <f t="shared" si="362"/>
        <v>66</v>
      </c>
      <c r="F356">
        <f t="shared" si="363"/>
        <v>67</v>
      </c>
      <c r="G356">
        <f t="shared" si="364"/>
        <v>68</v>
      </c>
      <c r="H356">
        <f t="shared" si="365"/>
        <v>69</v>
      </c>
      <c r="I356">
        <f t="shared" si="366"/>
        <v>70</v>
      </c>
      <c r="J356">
        <f t="shared" si="367"/>
        <v>71</v>
      </c>
      <c r="K356">
        <f t="shared" si="368"/>
        <v>72</v>
      </c>
      <c r="L356">
        <f t="shared" si="369"/>
        <v>73</v>
      </c>
      <c r="M356">
        <f>IF('Data Input'!D356&gt;=240,1,0)</f>
        <v>1</v>
      </c>
      <c r="N356">
        <f>_xlfn.IFS('Data Input'!F356&gt;=130,1,'Data Input'!G356=1,1,0=0,0)</f>
        <v>0</v>
      </c>
      <c r="O356">
        <f>'Data Input'!H356</f>
        <v>0</v>
      </c>
      <c r="P356">
        <f>'Data Input'!J356</f>
        <v>26.2</v>
      </c>
      <c r="Q356">
        <f t="shared" si="370"/>
        <v>0</v>
      </c>
      <c r="R356">
        <f>IF('Data Input'!I356&gt;=100,1,0)</f>
        <v>0</v>
      </c>
      <c r="S356" s="18">
        <f>'Data Input'!L356</f>
        <v>3</v>
      </c>
      <c r="T356" s="16">
        <f>'Data Input'!N356</f>
        <v>2017</v>
      </c>
      <c r="U356">
        <f t="shared" si="371"/>
        <v>0.56079279671610505</v>
      </c>
      <c r="V356">
        <f t="shared" si="372"/>
        <v>5.0408025179041388E-2</v>
      </c>
      <c r="W356">
        <f t="shared" si="373"/>
        <v>0.36510946163325764</v>
      </c>
      <c r="X356" s="16">
        <f t="shared" si="374"/>
        <v>2.1075737089210941E-2</v>
      </c>
      <c r="Y356">
        <f t="shared" si="375"/>
        <v>2359.896638819444</v>
      </c>
      <c r="Z356">
        <f t="shared" si="376"/>
        <v>23.187077700028798</v>
      </c>
      <c r="AA356">
        <f t="shared" si="377"/>
        <v>206.28419048125141</v>
      </c>
      <c r="AB356" s="16">
        <f t="shared" si="378"/>
        <v>107.70548514022558</v>
      </c>
      <c r="AC356">
        <f t="shared" si="379"/>
        <v>30951.047999999999</v>
      </c>
      <c r="AD356">
        <f t="shared" si="380"/>
        <v>27832.671999999999</v>
      </c>
      <c r="AE356">
        <f t="shared" si="381"/>
        <v>24714.295999999998</v>
      </c>
      <c r="AF356">
        <f t="shared" si="382"/>
        <v>21595.919999999998</v>
      </c>
      <c r="AG356">
        <f t="shared" si="383"/>
        <v>18896.43</v>
      </c>
      <c r="AH356">
        <f t="shared" si="384"/>
        <v>16196.939999999999</v>
      </c>
      <c r="AI356">
        <f t="shared" si="385"/>
        <v>13497.449999999999</v>
      </c>
      <c r="AJ356">
        <f t="shared" si="386"/>
        <v>10797.96</v>
      </c>
      <c r="AK356">
        <f t="shared" si="387"/>
        <v>8098.4699999999993</v>
      </c>
      <c r="AL356">
        <f t="shared" si="388"/>
        <v>5398.98</v>
      </c>
      <c r="AM356">
        <f t="shared" si="389"/>
        <v>2699.49</v>
      </c>
      <c r="AN356">
        <f t="shared" si="390"/>
        <v>824.87599215815419</v>
      </c>
      <c r="AO356">
        <f t="shared" si="391"/>
        <v>26271.41</v>
      </c>
      <c r="AP356">
        <f t="shared" si="392"/>
        <v>23624.516</v>
      </c>
      <c r="AQ356">
        <f t="shared" si="393"/>
        <v>20977.621999999999</v>
      </c>
      <c r="AR356">
        <f t="shared" si="394"/>
        <v>18330.727999999999</v>
      </c>
      <c r="AS356">
        <f t="shared" si="395"/>
        <v>16039.387000000001</v>
      </c>
      <c r="AT356">
        <f t="shared" si="396"/>
        <v>13748.046</v>
      </c>
      <c r="AU356">
        <f t="shared" si="397"/>
        <v>11456.705</v>
      </c>
      <c r="AV356">
        <f t="shared" si="398"/>
        <v>9165.3639999999996</v>
      </c>
      <c r="AW356">
        <f t="shared" si="399"/>
        <v>6874.0229999999992</v>
      </c>
      <c r="AX356">
        <f t="shared" si="400"/>
        <v>4582.6819999999998</v>
      </c>
      <c r="AY356">
        <f t="shared" si="401"/>
        <v>2291.3409999999999</v>
      </c>
      <c r="AZ356">
        <f t="shared" si="402"/>
        <v>700.15899721341157</v>
      </c>
      <c r="BA356">
        <f t="shared" si="403"/>
        <v>25598.833000000002</v>
      </c>
      <c r="BB356">
        <f t="shared" si="404"/>
        <v>23019.702000000001</v>
      </c>
      <c r="BC356">
        <f t="shared" si="405"/>
        <v>20440.571</v>
      </c>
      <c r="BD356">
        <f t="shared" si="406"/>
        <v>17861.439999999999</v>
      </c>
      <c r="BE356">
        <f t="shared" si="407"/>
        <v>15628.76</v>
      </c>
      <c r="BF356">
        <f t="shared" si="408"/>
        <v>13396.08</v>
      </c>
      <c r="BG356">
        <f t="shared" si="409"/>
        <v>11163.4</v>
      </c>
      <c r="BH356">
        <f t="shared" si="410"/>
        <v>8930.7199999999993</v>
      </c>
      <c r="BI356">
        <f t="shared" si="411"/>
        <v>6698.0399999999991</v>
      </c>
      <c r="BJ356">
        <f t="shared" si="412"/>
        <v>4465.3599999999997</v>
      </c>
      <c r="BK356">
        <f t="shared" si="413"/>
        <v>2232.6799999999998</v>
      </c>
      <c r="BL356">
        <f t="shared" si="414"/>
        <v>682.23412678080922</v>
      </c>
      <c r="BM356">
        <f t="shared" si="415"/>
        <v>18522.426500000001</v>
      </c>
      <c r="BN356">
        <f t="shared" si="416"/>
        <v>15557.059500000003</v>
      </c>
      <c r="BO356">
        <f t="shared" si="417"/>
        <v>12272.324500000002</v>
      </c>
      <c r="BP356">
        <f t="shared" si="418"/>
        <v>8987.5895000000019</v>
      </c>
      <c r="BQ356">
        <f t="shared" si="419"/>
        <v>7822.7025000000012</v>
      </c>
      <c r="BR356">
        <f t="shared" si="420"/>
        <v>6578.281500000001</v>
      </c>
      <c r="BS356">
        <f t="shared" si="421"/>
        <v>5333.8605000000007</v>
      </c>
      <c r="BT356">
        <f t="shared" si="422"/>
        <v>4089.4395000000004</v>
      </c>
      <c r="BU356">
        <f t="shared" si="423"/>
        <v>2845.0185000000001</v>
      </c>
      <c r="BV356">
        <f t="shared" si="424"/>
        <v>1896.6790000000001</v>
      </c>
      <c r="BW356">
        <f t="shared" si="425"/>
        <v>948.33950000000004</v>
      </c>
      <c r="BX356" s="16">
        <f t="shared" si="426"/>
        <v>388.87217810674997</v>
      </c>
      <c r="BY356">
        <f t="shared" si="427"/>
        <v>3184.7726309775981</v>
      </c>
      <c r="BZ356">
        <f t="shared" si="428"/>
        <v>723.34607491344036</v>
      </c>
      <c r="CA356">
        <f t="shared" si="429"/>
        <v>888.51831726206069</v>
      </c>
      <c r="CB356">
        <f t="shared" si="430"/>
        <v>496.57766324697553</v>
      </c>
    </row>
    <row r="357" spans="1:80" x14ac:dyDescent="0.25">
      <c r="A357">
        <f>'Data Input'!A357</f>
        <v>1</v>
      </c>
      <c r="B357">
        <f>'Data Input'!C357</f>
        <v>65</v>
      </c>
      <c r="C357">
        <f t="shared" si="360"/>
        <v>66</v>
      </c>
      <c r="D357">
        <f t="shared" si="361"/>
        <v>67</v>
      </c>
      <c r="E357">
        <f t="shared" si="362"/>
        <v>68</v>
      </c>
      <c r="F357">
        <f t="shared" si="363"/>
        <v>69</v>
      </c>
      <c r="G357">
        <f t="shared" si="364"/>
        <v>70</v>
      </c>
      <c r="H357">
        <f t="shared" si="365"/>
        <v>71</v>
      </c>
      <c r="I357">
        <f t="shared" si="366"/>
        <v>72</v>
      </c>
      <c r="J357">
        <f t="shared" si="367"/>
        <v>73</v>
      </c>
      <c r="K357">
        <f t="shared" si="368"/>
        <v>74</v>
      </c>
      <c r="L357">
        <f t="shared" si="369"/>
        <v>75</v>
      </c>
      <c r="M357">
        <f>IF('Data Input'!D357&gt;=240,1,0)</f>
        <v>0</v>
      </c>
      <c r="N357">
        <f>_xlfn.IFS('Data Input'!F357&gt;=130,1,'Data Input'!G357=1,1,0=0,0)</f>
        <v>0</v>
      </c>
      <c r="O357">
        <f>'Data Input'!H357</f>
        <v>0</v>
      </c>
      <c r="P357">
        <f>'Data Input'!J357</f>
        <v>16.5</v>
      </c>
      <c r="Q357">
        <f t="shared" si="370"/>
        <v>0</v>
      </c>
      <c r="R357">
        <f>IF('Data Input'!I357&gt;=100,1,0)</f>
        <v>0</v>
      </c>
      <c r="S357" s="18">
        <f>'Data Input'!L357</f>
        <v>3</v>
      </c>
      <c r="T357" s="16">
        <f>'Data Input'!N357</f>
        <v>2017</v>
      </c>
      <c r="U357">
        <f t="shared" si="371"/>
        <v>0.27704240257109336</v>
      </c>
      <c r="V357">
        <f t="shared" si="372"/>
        <v>3.5690422708572374E-2</v>
      </c>
      <c r="W357">
        <f t="shared" si="373"/>
        <v>0.23166953419045305</v>
      </c>
      <c r="X357" s="16">
        <f t="shared" si="374"/>
        <v>2.5346521511889143E-3</v>
      </c>
      <c r="Y357">
        <f t="shared" si="375"/>
        <v>1165.8342233824392</v>
      </c>
      <c r="Z357">
        <f t="shared" si="376"/>
        <v>16.417159798488214</v>
      </c>
      <c r="AA357">
        <f t="shared" si="377"/>
        <v>130.89160194826638</v>
      </c>
      <c r="AB357" s="16">
        <f t="shared" si="378"/>
        <v>12.953090961894283</v>
      </c>
      <c r="AC357">
        <f t="shared" si="379"/>
        <v>30113.275999999994</v>
      </c>
      <c r="AD357">
        <f t="shared" si="380"/>
        <v>26994.899999999994</v>
      </c>
      <c r="AE357">
        <f t="shared" si="381"/>
        <v>24295.409999999996</v>
      </c>
      <c r="AF357">
        <f t="shared" si="382"/>
        <v>21595.919999999998</v>
      </c>
      <c r="AG357">
        <f t="shared" si="383"/>
        <v>18896.43</v>
      </c>
      <c r="AH357">
        <f t="shared" si="384"/>
        <v>16196.939999999999</v>
      </c>
      <c r="AI357">
        <f t="shared" si="385"/>
        <v>13497.449999999999</v>
      </c>
      <c r="AJ357">
        <f t="shared" si="386"/>
        <v>10797.96</v>
      </c>
      <c r="AK357">
        <f t="shared" si="387"/>
        <v>8098.4699999999993</v>
      </c>
      <c r="AL357">
        <f t="shared" si="388"/>
        <v>5398.98</v>
      </c>
      <c r="AM357">
        <f t="shared" si="389"/>
        <v>2699.49</v>
      </c>
      <c r="AN357">
        <f t="shared" si="390"/>
        <v>402.70914776384342</v>
      </c>
      <c r="AO357">
        <f t="shared" si="391"/>
        <v>25560.304</v>
      </c>
      <c r="AP357">
        <f t="shared" si="392"/>
        <v>22913.41</v>
      </c>
      <c r="AQ357">
        <f t="shared" si="393"/>
        <v>20622.069</v>
      </c>
      <c r="AR357">
        <f t="shared" si="394"/>
        <v>18330.727999999999</v>
      </c>
      <c r="AS357">
        <f t="shared" si="395"/>
        <v>16039.387000000001</v>
      </c>
      <c r="AT357">
        <f t="shared" si="396"/>
        <v>13748.046</v>
      </c>
      <c r="AU357">
        <f t="shared" si="397"/>
        <v>11456.705</v>
      </c>
      <c r="AV357">
        <f t="shared" si="398"/>
        <v>9165.3639999999996</v>
      </c>
      <c r="AW357">
        <f t="shared" si="399"/>
        <v>6874.0229999999992</v>
      </c>
      <c r="AX357">
        <f t="shared" si="400"/>
        <v>4582.6819999999998</v>
      </c>
      <c r="AY357">
        <f t="shared" si="401"/>
        <v>2291.3409999999999</v>
      </c>
      <c r="AZ357">
        <f t="shared" si="402"/>
        <v>341.82159736436955</v>
      </c>
      <c r="BA357">
        <f t="shared" si="403"/>
        <v>24905.931</v>
      </c>
      <c r="BB357">
        <f t="shared" si="404"/>
        <v>22326.799999999999</v>
      </c>
      <c r="BC357">
        <f t="shared" si="405"/>
        <v>20094.12</v>
      </c>
      <c r="BD357">
        <f t="shared" si="406"/>
        <v>17861.439999999999</v>
      </c>
      <c r="BE357">
        <f t="shared" si="407"/>
        <v>15628.76</v>
      </c>
      <c r="BF357">
        <f t="shared" si="408"/>
        <v>13396.08</v>
      </c>
      <c r="BG357">
        <f t="shared" si="409"/>
        <v>11163.4</v>
      </c>
      <c r="BH357">
        <f t="shared" si="410"/>
        <v>8930.7199999999993</v>
      </c>
      <c r="BI357">
        <f t="shared" si="411"/>
        <v>6698.0399999999991</v>
      </c>
      <c r="BJ357">
        <f t="shared" si="412"/>
        <v>4465.3599999999997</v>
      </c>
      <c r="BK357">
        <f t="shared" si="413"/>
        <v>2232.6799999999998</v>
      </c>
      <c r="BL357">
        <f t="shared" si="414"/>
        <v>333.07056741009109</v>
      </c>
      <c r="BM357">
        <f t="shared" si="415"/>
        <v>13849.635500000002</v>
      </c>
      <c r="BN357">
        <f t="shared" si="416"/>
        <v>10884.268500000002</v>
      </c>
      <c r="BO357">
        <f t="shared" si="417"/>
        <v>9719.3815000000013</v>
      </c>
      <c r="BP357">
        <f t="shared" si="418"/>
        <v>8474.960500000001</v>
      </c>
      <c r="BQ357">
        <f t="shared" si="419"/>
        <v>7230.5395000000008</v>
      </c>
      <c r="BR357">
        <f t="shared" si="420"/>
        <v>5986.1185000000005</v>
      </c>
      <c r="BS357">
        <f t="shared" si="421"/>
        <v>4741.6975000000002</v>
      </c>
      <c r="BT357">
        <f t="shared" si="422"/>
        <v>3793.3580000000002</v>
      </c>
      <c r="BU357">
        <f t="shared" si="423"/>
        <v>2845.0185000000001</v>
      </c>
      <c r="BV357">
        <f t="shared" si="424"/>
        <v>1896.6790000000001</v>
      </c>
      <c r="BW357">
        <f t="shared" si="425"/>
        <v>948.33950000000004</v>
      </c>
      <c r="BX357" s="16">
        <f t="shared" si="426"/>
        <v>158.94828632848237</v>
      </c>
      <c r="BY357">
        <f t="shared" si="427"/>
        <v>1568.5433711462827</v>
      </c>
      <c r="BZ357">
        <f t="shared" si="428"/>
        <v>358.23875716285778</v>
      </c>
      <c r="CA357">
        <f t="shared" si="429"/>
        <v>463.96216935835747</v>
      </c>
      <c r="CB357">
        <f t="shared" si="430"/>
        <v>171.90137729037664</v>
      </c>
    </row>
    <row r="358" spans="1:80" x14ac:dyDescent="0.25">
      <c r="A358">
        <f>'Data Input'!A358</f>
        <v>1</v>
      </c>
      <c r="B358">
        <f>'Data Input'!C358</f>
        <v>28</v>
      </c>
      <c r="C358">
        <f t="shared" si="360"/>
        <v>29</v>
      </c>
      <c r="D358">
        <f t="shared" si="361"/>
        <v>30</v>
      </c>
      <c r="E358">
        <f t="shared" si="362"/>
        <v>31</v>
      </c>
      <c r="F358">
        <f t="shared" si="363"/>
        <v>32</v>
      </c>
      <c r="G358">
        <f t="shared" si="364"/>
        <v>33</v>
      </c>
      <c r="H358">
        <f t="shared" si="365"/>
        <v>34</v>
      </c>
      <c r="I358">
        <f t="shared" si="366"/>
        <v>35</v>
      </c>
      <c r="J358">
        <f t="shared" si="367"/>
        <v>36</v>
      </c>
      <c r="K358">
        <f t="shared" si="368"/>
        <v>37</v>
      </c>
      <c r="L358">
        <f t="shared" si="369"/>
        <v>38</v>
      </c>
      <c r="M358">
        <f>IF('Data Input'!D358&gt;=240,1,0)</f>
        <v>0</v>
      </c>
      <c r="N358">
        <f>_xlfn.IFS('Data Input'!F358&gt;=130,1,'Data Input'!G358=1,1,0=0,0)</f>
        <v>0</v>
      </c>
      <c r="O358">
        <f>'Data Input'!H358</f>
        <v>0</v>
      </c>
      <c r="P358">
        <f>'Data Input'!J358</f>
        <v>34.6</v>
      </c>
      <c r="Q358">
        <f t="shared" si="370"/>
        <v>0</v>
      </c>
      <c r="R358">
        <f>IF('Data Input'!I358&gt;=100,1,0)</f>
        <v>0</v>
      </c>
      <c r="S358" s="18">
        <f>'Data Input'!L358</f>
        <v>3</v>
      </c>
      <c r="T358" s="16">
        <f>'Data Input'!N358</f>
        <v>2017</v>
      </c>
      <c r="U358">
        <f t="shared" si="371"/>
        <v>0.63696919454169409</v>
      </c>
      <c r="V358">
        <f t="shared" si="372"/>
        <v>7.7437354611242237E-2</v>
      </c>
      <c r="W358">
        <f t="shared" si="373"/>
        <v>0.38306163999539755</v>
      </c>
      <c r="X358" s="16">
        <f t="shared" si="374"/>
        <v>7.5970113239616915E-2</v>
      </c>
      <c r="Y358">
        <f t="shared" si="375"/>
        <v>2680.4578625703011</v>
      </c>
      <c r="Z358">
        <f t="shared" si="376"/>
        <v>35.620240068482353</v>
      </c>
      <c r="AA358">
        <f t="shared" si="377"/>
        <v>216.42704069456329</v>
      </c>
      <c r="AB358" s="16">
        <f t="shared" si="378"/>
        <v>388.23780482721691</v>
      </c>
      <c r="AC358">
        <f t="shared" si="379"/>
        <v>52686.598999999987</v>
      </c>
      <c r="AD358">
        <f t="shared" si="380"/>
        <v>48032.30599999999</v>
      </c>
      <c r="AE358">
        <f t="shared" si="381"/>
        <v>43378.012999999992</v>
      </c>
      <c r="AF358">
        <f t="shared" si="382"/>
        <v>38723.719999999994</v>
      </c>
      <c r="AG358">
        <f t="shared" si="383"/>
        <v>34069.426999999996</v>
      </c>
      <c r="AH358">
        <f t="shared" si="384"/>
        <v>29415.133999999998</v>
      </c>
      <c r="AI358">
        <f t="shared" si="385"/>
        <v>24760.841</v>
      </c>
      <c r="AJ358">
        <f t="shared" si="386"/>
        <v>20106.547999999999</v>
      </c>
      <c r="AK358">
        <f t="shared" si="387"/>
        <v>15079.911</v>
      </c>
      <c r="AL358">
        <f t="shared" si="388"/>
        <v>10053.273999999999</v>
      </c>
      <c r="AM358">
        <f t="shared" si="389"/>
        <v>5026.6369999999997</v>
      </c>
      <c r="AN358">
        <f t="shared" si="390"/>
        <v>1665.0994500553543</v>
      </c>
      <c r="AO358">
        <f t="shared" si="391"/>
        <v>44720.65600000001</v>
      </c>
      <c r="AP358">
        <f t="shared" si="392"/>
        <v>40770.068000000007</v>
      </c>
      <c r="AQ358">
        <f t="shared" si="393"/>
        <v>36819.480000000003</v>
      </c>
      <c r="AR358">
        <f t="shared" si="394"/>
        <v>32868.892</v>
      </c>
      <c r="AS358">
        <f t="shared" si="395"/>
        <v>28918.304</v>
      </c>
      <c r="AT358">
        <f t="shared" si="396"/>
        <v>24967.716</v>
      </c>
      <c r="AU358">
        <f t="shared" si="397"/>
        <v>21017.128000000001</v>
      </c>
      <c r="AV358">
        <f t="shared" si="398"/>
        <v>17066.54</v>
      </c>
      <c r="AW358">
        <f t="shared" si="399"/>
        <v>12799.905000000001</v>
      </c>
      <c r="AX358">
        <f t="shared" si="400"/>
        <v>8533.27</v>
      </c>
      <c r="AY358">
        <f t="shared" si="401"/>
        <v>4266.6350000000002</v>
      </c>
      <c r="AZ358">
        <f t="shared" si="402"/>
        <v>1413.3449353157534</v>
      </c>
      <c r="BA358">
        <f t="shared" si="403"/>
        <v>36575.762999999999</v>
      </c>
      <c r="BB358">
        <f t="shared" si="404"/>
        <v>33726.313999999998</v>
      </c>
      <c r="BC358">
        <f t="shared" si="405"/>
        <v>30876.865000000002</v>
      </c>
      <c r="BD358">
        <f t="shared" si="406"/>
        <v>28027.416000000001</v>
      </c>
      <c r="BE358">
        <f t="shared" si="407"/>
        <v>25177.967000000001</v>
      </c>
      <c r="BF358">
        <f t="shared" si="408"/>
        <v>22328.518</v>
      </c>
      <c r="BG358">
        <f t="shared" si="409"/>
        <v>19479.069</v>
      </c>
      <c r="BH358">
        <f t="shared" si="410"/>
        <v>16629.62</v>
      </c>
      <c r="BI358">
        <f t="shared" si="411"/>
        <v>12472.215</v>
      </c>
      <c r="BJ358">
        <f t="shared" si="412"/>
        <v>8314.81</v>
      </c>
      <c r="BK358">
        <f t="shared" si="413"/>
        <v>4157.4049999999997</v>
      </c>
      <c r="BL358">
        <f t="shared" si="414"/>
        <v>1229.7640858705572</v>
      </c>
      <c r="BM358">
        <f t="shared" si="415"/>
        <v>43355.21</v>
      </c>
      <c r="BN358">
        <f t="shared" si="416"/>
        <v>40389.843000000001</v>
      </c>
      <c r="BO358">
        <f t="shared" si="417"/>
        <v>37008.285000000003</v>
      </c>
      <c r="BP358">
        <f t="shared" si="418"/>
        <v>33626.727000000006</v>
      </c>
      <c r="BQ358">
        <f t="shared" si="419"/>
        <v>30245.169000000005</v>
      </c>
      <c r="BR358">
        <f t="shared" si="420"/>
        <v>26863.611000000004</v>
      </c>
      <c r="BS358">
        <f t="shared" si="421"/>
        <v>23482.053000000004</v>
      </c>
      <c r="BT358">
        <f t="shared" si="422"/>
        <v>20100.495000000003</v>
      </c>
      <c r="BU358">
        <f t="shared" si="423"/>
        <v>16718.937000000002</v>
      </c>
      <c r="BV358">
        <f t="shared" si="424"/>
        <v>11145.958000000001</v>
      </c>
      <c r="BW358">
        <f t="shared" si="425"/>
        <v>5572.9790000000003</v>
      </c>
      <c r="BX358" s="16">
        <f t="shared" si="426"/>
        <v>1489.4355328427835</v>
      </c>
      <c r="BY358">
        <f t="shared" si="427"/>
        <v>4345.557312625655</v>
      </c>
      <c r="BZ358">
        <f t="shared" si="428"/>
        <v>1448.9651753842359</v>
      </c>
      <c r="CA358">
        <f t="shared" si="429"/>
        <v>1446.1911265651206</v>
      </c>
      <c r="CB358">
        <f t="shared" si="430"/>
        <v>1877.6733376700004</v>
      </c>
    </row>
    <row r="359" spans="1:80" x14ac:dyDescent="0.25">
      <c r="A359">
        <f>'Data Input'!A359</f>
        <v>0</v>
      </c>
      <c r="B359">
        <f>'Data Input'!C359</f>
        <v>32</v>
      </c>
      <c r="C359">
        <f t="shared" si="360"/>
        <v>33</v>
      </c>
      <c r="D359">
        <f t="shared" si="361"/>
        <v>34</v>
      </c>
      <c r="E359">
        <f t="shared" si="362"/>
        <v>35</v>
      </c>
      <c r="F359">
        <f t="shared" si="363"/>
        <v>36</v>
      </c>
      <c r="G359">
        <f t="shared" si="364"/>
        <v>37</v>
      </c>
      <c r="H359">
        <f t="shared" si="365"/>
        <v>38</v>
      </c>
      <c r="I359">
        <f t="shared" si="366"/>
        <v>39</v>
      </c>
      <c r="J359">
        <f t="shared" si="367"/>
        <v>40</v>
      </c>
      <c r="K359">
        <f t="shared" si="368"/>
        <v>41</v>
      </c>
      <c r="L359">
        <f t="shared" si="369"/>
        <v>42</v>
      </c>
      <c r="M359">
        <f>IF('Data Input'!D359&gt;=240,1,0)</f>
        <v>0</v>
      </c>
      <c r="N359">
        <f>_xlfn.IFS('Data Input'!F359&gt;=130,1,'Data Input'!G359=1,1,0=0,0)</f>
        <v>0</v>
      </c>
      <c r="O359">
        <f>'Data Input'!H359</f>
        <v>0</v>
      </c>
      <c r="P359">
        <f>'Data Input'!J359</f>
        <v>61.6</v>
      </c>
      <c r="Q359">
        <f t="shared" si="370"/>
        <v>0</v>
      </c>
      <c r="R359">
        <f>IF('Data Input'!I359&gt;=100,1,0)</f>
        <v>0</v>
      </c>
      <c r="S359" s="18">
        <f>'Data Input'!L359</f>
        <v>3</v>
      </c>
      <c r="T359" s="16">
        <f>'Data Input'!N359</f>
        <v>2017</v>
      </c>
      <c r="U359">
        <f t="shared" si="371"/>
        <v>0.9443673829264766</v>
      </c>
      <c r="V359">
        <f t="shared" si="372"/>
        <v>0.22162769954462239</v>
      </c>
      <c r="W359">
        <f t="shared" si="373"/>
        <v>0.64587197437514476</v>
      </c>
      <c r="X359" s="16">
        <f t="shared" si="374"/>
        <v>0.9363099133021342</v>
      </c>
      <c r="Y359">
        <f t="shared" si="375"/>
        <v>3974.0335928514337</v>
      </c>
      <c r="Z359">
        <f t="shared" si="376"/>
        <v>101.94604274948755</v>
      </c>
      <c r="AA359">
        <f t="shared" si="377"/>
        <v>364.91296827123404</v>
      </c>
      <c r="AB359" s="16">
        <f t="shared" si="378"/>
        <v>4784.9198833208875</v>
      </c>
      <c r="AC359">
        <f t="shared" si="379"/>
        <v>54175.974999999991</v>
      </c>
      <c r="AD359">
        <f t="shared" si="380"/>
        <v>49521.681999999993</v>
      </c>
      <c r="AE359">
        <f t="shared" si="381"/>
        <v>44867.388999999996</v>
      </c>
      <c r="AF359">
        <f t="shared" si="382"/>
        <v>40213.095999999998</v>
      </c>
      <c r="AG359">
        <f t="shared" si="383"/>
        <v>35186.458999999995</v>
      </c>
      <c r="AH359">
        <f t="shared" si="384"/>
        <v>30159.821999999996</v>
      </c>
      <c r="AI359">
        <f t="shared" si="385"/>
        <v>25133.184999999998</v>
      </c>
      <c r="AJ359">
        <f t="shared" si="386"/>
        <v>20106.547999999999</v>
      </c>
      <c r="AK359">
        <f t="shared" si="387"/>
        <v>15079.911</v>
      </c>
      <c r="AL359">
        <f t="shared" si="388"/>
        <v>10053.273999999999</v>
      </c>
      <c r="AM359">
        <f t="shared" si="389"/>
        <v>5026.6369999999997</v>
      </c>
      <c r="AN359">
        <f t="shared" si="390"/>
        <v>2532.6008651799207</v>
      </c>
      <c r="AO359">
        <f t="shared" si="391"/>
        <v>45984.844000000019</v>
      </c>
      <c r="AP359">
        <f t="shared" si="392"/>
        <v>42034.256000000016</v>
      </c>
      <c r="AQ359">
        <f t="shared" si="393"/>
        <v>38083.668000000012</v>
      </c>
      <c r="AR359">
        <f t="shared" si="394"/>
        <v>34133.080000000009</v>
      </c>
      <c r="AS359">
        <f t="shared" si="395"/>
        <v>29866.445000000007</v>
      </c>
      <c r="AT359">
        <f t="shared" si="396"/>
        <v>25599.810000000005</v>
      </c>
      <c r="AU359">
        <f t="shared" si="397"/>
        <v>21333.175000000003</v>
      </c>
      <c r="AV359">
        <f t="shared" si="398"/>
        <v>17066.54</v>
      </c>
      <c r="AW359">
        <f t="shared" si="399"/>
        <v>12799.905000000001</v>
      </c>
      <c r="AX359">
        <f t="shared" si="400"/>
        <v>8533.27</v>
      </c>
      <c r="AY359">
        <f t="shared" si="401"/>
        <v>4266.6350000000002</v>
      </c>
      <c r="AZ359">
        <f t="shared" si="402"/>
        <v>2149.6844917833264</v>
      </c>
      <c r="BA359">
        <f t="shared" si="403"/>
        <v>41807.587</v>
      </c>
      <c r="BB359">
        <f t="shared" si="404"/>
        <v>38958.137999999999</v>
      </c>
      <c r="BC359">
        <f t="shared" si="405"/>
        <v>36108.688999999998</v>
      </c>
      <c r="BD359">
        <f t="shared" si="406"/>
        <v>33259.24</v>
      </c>
      <c r="BE359">
        <f t="shared" si="407"/>
        <v>29101.834999999995</v>
      </c>
      <c r="BF359">
        <f t="shared" si="408"/>
        <v>24944.429999999997</v>
      </c>
      <c r="BG359">
        <f t="shared" si="409"/>
        <v>20787.024999999998</v>
      </c>
      <c r="BH359">
        <f t="shared" si="410"/>
        <v>16629.62</v>
      </c>
      <c r="BI359">
        <f t="shared" si="411"/>
        <v>12472.215</v>
      </c>
      <c r="BJ359">
        <f t="shared" si="412"/>
        <v>8314.81</v>
      </c>
      <c r="BK359">
        <f t="shared" si="413"/>
        <v>4157.4049999999997</v>
      </c>
      <c r="BL359">
        <f t="shared" si="414"/>
        <v>2047.8223410478201</v>
      </c>
      <c r="BM359">
        <f t="shared" si="415"/>
        <v>52120.893999999993</v>
      </c>
      <c r="BN359">
        <f t="shared" si="416"/>
        <v>49155.526999999995</v>
      </c>
      <c r="BO359">
        <f t="shared" si="417"/>
        <v>45773.968999999997</v>
      </c>
      <c r="BP359">
        <f t="shared" si="418"/>
        <v>42392.411</v>
      </c>
      <c r="BQ359">
        <f t="shared" si="419"/>
        <v>39010.853000000003</v>
      </c>
      <c r="BR359">
        <f t="shared" si="420"/>
        <v>33437.874000000003</v>
      </c>
      <c r="BS359">
        <f t="shared" si="421"/>
        <v>27864.895</v>
      </c>
      <c r="BT359">
        <f t="shared" si="422"/>
        <v>22291.916000000001</v>
      </c>
      <c r="BU359">
        <f t="shared" si="423"/>
        <v>16718.937000000002</v>
      </c>
      <c r="BV359">
        <f t="shared" si="424"/>
        <v>11145.958000000001</v>
      </c>
      <c r="BW359">
        <f t="shared" si="425"/>
        <v>5572.9790000000003</v>
      </c>
      <c r="BX359" s="16">
        <f t="shared" si="426"/>
        <v>2652.9171174764879</v>
      </c>
      <c r="BY359">
        <f t="shared" si="427"/>
        <v>6506.6344580313544</v>
      </c>
      <c r="BZ359">
        <f t="shared" si="428"/>
        <v>2251.6305345328137</v>
      </c>
      <c r="CA359">
        <f t="shared" si="429"/>
        <v>2412.7353093190541</v>
      </c>
      <c r="CB359">
        <f t="shared" si="430"/>
        <v>7437.8370007973754</v>
      </c>
    </row>
    <row r="360" spans="1:80" x14ac:dyDescent="0.25">
      <c r="A360">
        <f>'Data Input'!A360</f>
        <v>0</v>
      </c>
      <c r="B360">
        <f>'Data Input'!C360</f>
        <v>43</v>
      </c>
      <c r="C360">
        <f t="shared" si="360"/>
        <v>44</v>
      </c>
      <c r="D360">
        <f t="shared" si="361"/>
        <v>45</v>
      </c>
      <c r="E360">
        <f t="shared" si="362"/>
        <v>46</v>
      </c>
      <c r="F360">
        <f t="shared" si="363"/>
        <v>47</v>
      </c>
      <c r="G360">
        <f t="shared" si="364"/>
        <v>48</v>
      </c>
      <c r="H360">
        <f t="shared" si="365"/>
        <v>49</v>
      </c>
      <c r="I360">
        <f t="shared" si="366"/>
        <v>50</v>
      </c>
      <c r="J360">
        <f t="shared" si="367"/>
        <v>51</v>
      </c>
      <c r="K360">
        <f t="shared" si="368"/>
        <v>52</v>
      </c>
      <c r="L360">
        <f t="shared" si="369"/>
        <v>53</v>
      </c>
      <c r="M360">
        <f>IF('Data Input'!D360&gt;=240,1,0)</f>
        <v>0</v>
      </c>
      <c r="N360">
        <f>_xlfn.IFS('Data Input'!F360&gt;=130,1,'Data Input'!G360=1,1,0=0,0)</f>
        <v>0</v>
      </c>
      <c r="O360">
        <f>'Data Input'!H360</f>
        <v>0</v>
      </c>
      <c r="P360">
        <f>'Data Input'!J360</f>
        <v>31.3</v>
      </c>
      <c r="Q360">
        <f t="shared" si="370"/>
        <v>0</v>
      </c>
      <c r="R360">
        <f>IF('Data Input'!I360&gt;=100,1,0)</f>
        <v>0</v>
      </c>
      <c r="S360" s="18">
        <f>'Data Input'!L360</f>
        <v>3</v>
      </c>
      <c r="T360" s="16">
        <f>'Data Input'!N360</f>
        <v>2017</v>
      </c>
      <c r="U360">
        <f t="shared" si="371"/>
        <v>0.57073456880167939</v>
      </c>
      <c r="V360">
        <f t="shared" si="372"/>
        <v>6.7422215035830027E-2</v>
      </c>
      <c r="W360">
        <f t="shared" si="373"/>
        <v>0.35245402652909263</v>
      </c>
      <c r="X360" s="16">
        <f t="shared" si="374"/>
        <v>4.1794872943399036E-2</v>
      </c>
      <c r="Y360">
        <f t="shared" si="375"/>
        <v>2401.7330437555315</v>
      </c>
      <c r="Z360">
        <f t="shared" si="376"/>
        <v>31.013397830824736</v>
      </c>
      <c r="AA360">
        <f t="shared" si="377"/>
        <v>199.13396168692626</v>
      </c>
      <c r="AB360" s="16">
        <f t="shared" si="378"/>
        <v>213.58859468062448</v>
      </c>
      <c r="AC360">
        <f t="shared" si="379"/>
        <v>45658.615000000005</v>
      </c>
      <c r="AD360">
        <f t="shared" si="380"/>
        <v>40631.978000000003</v>
      </c>
      <c r="AE360">
        <f t="shared" si="381"/>
        <v>35605.341</v>
      </c>
      <c r="AF360">
        <f t="shared" si="382"/>
        <v>31649.192000000003</v>
      </c>
      <c r="AG360">
        <f t="shared" si="383"/>
        <v>27693.043000000001</v>
      </c>
      <c r="AH360">
        <f t="shared" si="384"/>
        <v>23736.894</v>
      </c>
      <c r="AI360">
        <f t="shared" si="385"/>
        <v>19780.744999999999</v>
      </c>
      <c r="AJ360">
        <f t="shared" si="386"/>
        <v>15824.596</v>
      </c>
      <c r="AK360">
        <f t="shared" si="387"/>
        <v>11868.447</v>
      </c>
      <c r="AL360">
        <f t="shared" si="388"/>
        <v>7912.2979999999998</v>
      </c>
      <c r="AM360">
        <f t="shared" si="389"/>
        <v>3956.1489999999999</v>
      </c>
      <c r="AN360">
        <f t="shared" si="390"/>
        <v>1228.0752736134282</v>
      </c>
      <c r="AO360">
        <f t="shared" si="391"/>
        <v>38755.270000000004</v>
      </c>
      <c r="AP360">
        <f t="shared" si="392"/>
        <v>34488.635000000002</v>
      </c>
      <c r="AQ360">
        <f t="shared" si="393"/>
        <v>30222</v>
      </c>
      <c r="AR360">
        <f t="shared" si="394"/>
        <v>26864</v>
      </c>
      <c r="AS360">
        <f t="shared" si="395"/>
        <v>23506</v>
      </c>
      <c r="AT360">
        <f t="shared" si="396"/>
        <v>20148</v>
      </c>
      <c r="AU360">
        <f t="shared" si="397"/>
        <v>16790</v>
      </c>
      <c r="AV360">
        <f t="shared" si="398"/>
        <v>13432</v>
      </c>
      <c r="AW360">
        <f t="shared" si="399"/>
        <v>10074</v>
      </c>
      <c r="AX360">
        <f t="shared" si="400"/>
        <v>6716</v>
      </c>
      <c r="AY360">
        <f t="shared" si="401"/>
        <v>3358</v>
      </c>
      <c r="AZ360">
        <f t="shared" si="402"/>
        <v>1042.3967152653877</v>
      </c>
      <c r="BA360">
        <f t="shared" si="403"/>
        <v>37763.088999999993</v>
      </c>
      <c r="BB360">
        <f t="shared" si="404"/>
        <v>33605.683999999994</v>
      </c>
      <c r="BC360">
        <f t="shared" si="405"/>
        <v>29448.278999999995</v>
      </c>
      <c r="BD360">
        <f t="shared" si="406"/>
        <v>26176.247999999996</v>
      </c>
      <c r="BE360">
        <f t="shared" si="407"/>
        <v>22904.216999999997</v>
      </c>
      <c r="BF360">
        <f t="shared" si="408"/>
        <v>19632.185999999998</v>
      </c>
      <c r="BG360">
        <f t="shared" si="409"/>
        <v>16360.154999999999</v>
      </c>
      <c r="BH360">
        <f t="shared" si="410"/>
        <v>13088.124</v>
      </c>
      <c r="BI360">
        <f t="shared" si="411"/>
        <v>9816.0930000000008</v>
      </c>
      <c r="BJ360">
        <f t="shared" si="412"/>
        <v>6544.0619999999999</v>
      </c>
      <c r="BK360">
        <f t="shared" si="413"/>
        <v>3272.0309999999999</v>
      </c>
      <c r="BL360">
        <f t="shared" si="414"/>
        <v>1015.7100724566277</v>
      </c>
      <c r="BM360">
        <f t="shared" si="415"/>
        <v>57829.492999999995</v>
      </c>
      <c r="BN360">
        <f t="shared" si="416"/>
        <v>54864.125999999997</v>
      </c>
      <c r="BO360">
        <f t="shared" si="417"/>
        <v>49291.146999999997</v>
      </c>
      <c r="BP360">
        <f t="shared" si="418"/>
        <v>43718.167999999998</v>
      </c>
      <c r="BQ360">
        <f t="shared" si="419"/>
        <v>38253.396999999997</v>
      </c>
      <c r="BR360">
        <f t="shared" si="420"/>
        <v>32788.625999999997</v>
      </c>
      <c r="BS360">
        <f t="shared" si="421"/>
        <v>27323.855</v>
      </c>
      <c r="BT360">
        <f t="shared" si="422"/>
        <v>21859.083999999999</v>
      </c>
      <c r="BU360">
        <f t="shared" si="423"/>
        <v>16394.312999999998</v>
      </c>
      <c r="BV360">
        <f t="shared" si="424"/>
        <v>10929.541999999999</v>
      </c>
      <c r="BW360">
        <f t="shared" si="425"/>
        <v>5464.7709999999997</v>
      </c>
      <c r="BX360" s="16">
        <f t="shared" si="426"/>
        <v>1666.2230230200266</v>
      </c>
      <c r="BY360">
        <f t="shared" si="427"/>
        <v>3629.8083173689597</v>
      </c>
      <c r="BZ360">
        <f t="shared" si="428"/>
        <v>1073.4101130962124</v>
      </c>
      <c r="CA360">
        <f t="shared" si="429"/>
        <v>1214.8440341435539</v>
      </c>
      <c r="CB360">
        <f t="shared" si="430"/>
        <v>1879.8116177006511</v>
      </c>
    </row>
    <row r="361" spans="1:80" x14ac:dyDescent="0.25">
      <c r="A361">
        <f>'Data Input'!A361</f>
        <v>0</v>
      </c>
      <c r="B361">
        <f>'Data Input'!C361</f>
        <v>75</v>
      </c>
      <c r="C361">
        <f t="shared" si="360"/>
        <v>76</v>
      </c>
      <c r="D361">
        <f t="shared" si="361"/>
        <v>77</v>
      </c>
      <c r="E361">
        <f t="shared" si="362"/>
        <v>78</v>
      </c>
      <c r="F361">
        <f t="shared" si="363"/>
        <v>79</v>
      </c>
      <c r="G361">
        <f t="shared" si="364"/>
        <v>80</v>
      </c>
      <c r="H361">
        <f t="shared" si="365"/>
        <v>81</v>
      </c>
      <c r="I361">
        <f t="shared" si="366"/>
        <v>82</v>
      </c>
      <c r="J361">
        <f t="shared" si="367"/>
        <v>83</v>
      </c>
      <c r="K361">
        <f t="shared" si="368"/>
        <v>84</v>
      </c>
      <c r="L361">
        <f t="shared" si="369"/>
        <v>85</v>
      </c>
      <c r="M361">
        <f>IF('Data Input'!D361&gt;=240,1,0)</f>
        <v>0</v>
      </c>
      <c r="N361">
        <f>_xlfn.IFS('Data Input'!F361&gt;=130,1,'Data Input'!G361=1,1,0=0,0)</f>
        <v>0</v>
      </c>
      <c r="O361">
        <f>'Data Input'!H361</f>
        <v>0</v>
      </c>
      <c r="P361">
        <f>'Data Input'!J361</f>
        <v>21</v>
      </c>
      <c r="Q361">
        <f t="shared" si="370"/>
        <v>0</v>
      </c>
      <c r="R361">
        <f>IF('Data Input'!I361&gt;=100,1,0)</f>
        <v>0</v>
      </c>
      <c r="S361" s="18">
        <f>'Data Input'!L361</f>
        <v>3</v>
      </c>
      <c r="T361" s="16">
        <f>'Data Input'!N361</f>
        <v>2017</v>
      </c>
      <c r="U361">
        <f t="shared" si="371"/>
        <v>0.35871908884272424</v>
      </c>
      <c r="V361">
        <f t="shared" si="372"/>
        <v>4.3398999055456168E-2</v>
      </c>
      <c r="W361">
        <f t="shared" si="373"/>
        <v>0.26515948775236903</v>
      </c>
      <c r="X361" s="16">
        <f t="shared" si="374"/>
        <v>5.9952529575412715E-3</v>
      </c>
      <c r="Y361">
        <f t="shared" si="375"/>
        <v>1509.541450955672</v>
      </c>
      <c r="Z361">
        <f t="shared" si="376"/>
        <v>19.963011040962893</v>
      </c>
      <c r="AA361">
        <f t="shared" si="377"/>
        <v>149.81318214745031</v>
      </c>
      <c r="AB361" s="16">
        <f t="shared" si="378"/>
        <v>30.63815161467884</v>
      </c>
      <c r="AC361">
        <f t="shared" si="379"/>
        <v>29694.389999999992</v>
      </c>
      <c r="AD361">
        <f t="shared" si="380"/>
        <v>26994.899999999994</v>
      </c>
      <c r="AE361">
        <f t="shared" si="381"/>
        <v>24295.409999999996</v>
      </c>
      <c r="AF361">
        <f t="shared" si="382"/>
        <v>21595.919999999998</v>
      </c>
      <c r="AG361">
        <f t="shared" si="383"/>
        <v>18896.43</v>
      </c>
      <c r="AH361">
        <f t="shared" si="384"/>
        <v>16196.939999999999</v>
      </c>
      <c r="AI361">
        <f t="shared" si="385"/>
        <v>13497.449999999999</v>
      </c>
      <c r="AJ361">
        <f t="shared" si="386"/>
        <v>10797.96</v>
      </c>
      <c r="AK361">
        <f t="shared" si="387"/>
        <v>8098.4699999999993</v>
      </c>
      <c r="AL361">
        <f t="shared" si="388"/>
        <v>5398.98</v>
      </c>
      <c r="AM361">
        <f t="shared" si="389"/>
        <v>2699.49</v>
      </c>
      <c r="AN361">
        <f t="shared" si="390"/>
        <v>520.19263267853694</v>
      </c>
      <c r="AO361">
        <f t="shared" si="391"/>
        <v>25204.751</v>
      </c>
      <c r="AP361">
        <f t="shared" si="392"/>
        <v>22913.41</v>
      </c>
      <c r="AQ361">
        <f t="shared" si="393"/>
        <v>20622.069</v>
      </c>
      <c r="AR361">
        <f t="shared" si="394"/>
        <v>18330.727999999999</v>
      </c>
      <c r="AS361">
        <f t="shared" si="395"/>
        <v>16039.387000000001</v>
      </c>
      <c r="AT361">
        <f t="shared" si="396"/>
        <v>13748.046</v>
      </c>
      <c r="AU361">
        <f t="shared" si="397"/>
        <v>11456.705</v>
      </c>
      <c r="AV361">
        <f t="shared" si="398"/>
        <v>9165.3639999999996</v>
      </c>
      <c r="AW361">
        <f t="shared" si="399"/>
        <v>6874.0229999999992</v>
      </c>
      <c r="AX361">
        <f t="shared" si="400"/>
        <v>4582.6819999999998</v>
      </c>
      <c r="AY361">
        <f t="shared" si="401"/>
        <v>2291.3409999999999</v>
      </c>
      <c r="AZ361">
        <f t="shared" si="402"/>
        <v>441.54218283982209</v>
      </c>
      <c r="BA361">
        <f t="shared" si="403"/>
        <v>24559.48</v>
      </c>
      <c r="BB361">
        <f t="shared" si="404"/>
        <v>22326.799999999999</v>
      </c>
      <c r="BC361">
        <f t="shared" si="405"/>
        <v>20094.12</v>
      </c>
      <c r="BD361">
        <f t="shared" si="406"/>
        <v>17861.439999999999</v>
      </c>
      <c r="BE361">
        <f t="shared" si="407"/>
        <v>15628.76</v>
      </c>
      <c r="BF361">
        <f t="shared" si="408"/>
        <v>13396.08</v>
      </c>
      <c r="BG361">
        <f t="shared" si="409"/>
        <v>11163.4</v>
      </c>
      <c r="BH361">
        <f t="shared" si="410"/>
        <v>8930.7199999999993</v>
      </c>
      <c r="BI361">
        <f t="shared" si="411"/>
        <v>6698.0399999999991</v>
      </c>
      <c r="BJ361">
        <f t="shared" si="412"/>
        <v>4465.3599999999997</v>
      </c>
      <c r="BK361">
        <f t="shared" si="413"/>
        <v>2232.6799999999998</v>
      </c>
      <c r="BL361">
        <f t="shared" si="414"/>
        <v>430.23818837214276</v>
      </c>
      <c r="BM361">
        <f t="shared" si="415"/>
        <v>12448.762000000001</v>
      </c>
      <c r="BN361">
        <f t="shared" si="416"/>
        <v>9483.3950000000004</v>
      </c>
      <c r="BO361">
        <f t="shared" si="417"/>
        <v>8535.0555000000004</v>
      </c>
      <c r="BP361">
        <f t="shared" si="418"/>
        <v>7586.7160000000003</v>
      </c>
      <c r="BQ361">
        <f t="shared" si="419"/>
        <v>6638.3765000000003</v>
      </c>
      <c r="BR361">
        <f t="shared" si="420"/>
        <v>5690.0370000000003</v>
      </c>
      <c r="BS361">
        <f t="shared" si="421"/>
        <v>4741.6975000000002</v>
      </c>
      <c r="BT361">
        <f t="shared" si="422"/>
        <v>3793.3580000000002</v>
      </c>
      <c r="BU361">
        <f t="shared" si="423"/>
        <v>2845.0185000000001</v>
      </c>
      <c r="BV361">
        <f t="shared" si="424"/>
        <v>1896.6790000000001</v>
      </c>
      <c r="BW361">
        <f t="shared" si="425"/>
        <v>948.33950000000004</v>
      </c>
      <c r="BX361" s="16">
        <f t="shared" si="426"/>
        <v>188.72506243762334</v>
      </c>
      <c r="BY361">
        <f t="shared" si="427"/>
        <v>2029.7340836342089</v>
      </c>
      <c r="BZ361">
        <f t="shared" si="428"/>
        <v>461.50519388078499</v>
      </c>
      <c r="CA361">
        <f t="shared" si="429"/>
        <v>580.05137051959309</v>
      </c>
      <c r="CB361">
        <f t="shared" si="430"/>
        <v>219.36321405230217</v>
      </c>
    </row>
    <row r="362" spans="1:80" x14ac:dyDescent="0.25">
      <c r="A362">
        <f>'Data Input'!A362</f>
        <v>0</v>
      </c>
      <c r="B362">
        <f>'Data Input'!C362</f>
        <v>60</v>
      </c>
      <c r="C362">
        <f t="shared" si="360"/>
        <v>61</v>
      </c>
      <c r="D362">
        <f t="shared" si="361"/>
        <v>62</v>
      </c>
      <c r="E362">
        <f t="shared" si="362"/>
        <v>63</v>
      </c>
      <c r="F362">
        <f t="shared" si="363"/>
        <v>64</v>
      </c>
      <c r="G362">
        <f t="shared" si="364"/>
        <v>65</v>
      </c>
      <c r="H362">
        <f t="shared" si="365"/>
        <v>66</v>
      </c>
      <c r="I362">
        <f t="shared" si="366"/>
        <v>67</v>
      </c>
      <c r="J362">
        <f t="shared" si="367"/>
        <v>68</v>
      </c>
      <c r="K362">
        <f t="shared" si="368"/>
        <v>69</v>
      </c>
      <c r="L362">
        <f t="shared" si="369"/>
        <v>70</v>
      </c>
      <c r="M362">
        <f>IF('Data Input'!D362&gt;=240,1,0)</f>
        <v>0</v>
      </c>
      <c r="N362">
        <f>_xlfn.IFS('Data Input'!F362&gt;=130,1,'Data Input'!G362=1,1,0=0,0)</f>
        <v>1</v>
      </c>
      <c r="O362">
        <f>'Data Input'!H362</f>
        <v>0</v>
      </c>
      <c r="P362">
        <f>'Data Input'!J362</f>
        <v>40.5</v>
      </c>
      <c r="Q362">
        <f t="shared" si="370"/>
        <v>0</v>
      </c>
      <c r="R362">
        <f>IF('Data Input'!I362&gt;=100,1,0)</f>
        <v>0</v>
      </c>
      <c r="S362" s="18">
        <f>'Data Input'!L362</f>
        <v>3</v>
      </c>
      <c r="T362" s="16">
        <f>'Data Input'!N362</f>
        <v>2017</v>
      </c>
      <c r="U362">
        <f t="shared" si="371"/>
        <v>1.0443831698942385</v>
      </c>
      <c r="V362">
        <f t="shared" si="372"/>
        <v>0.13603383095691607</v>
      </c>
      <c r="W362">
        <f t="shared" si="373"/>
        <v>0.51741695028733281</v>
      </c>
      <c r="X362" s="16">
        <f t="shared" si="374"/>
        <v>0.2943987781079363</v>
      </c>
      <c r="Y362">
        <f t="shared" si="375"/>
        <v>4394.9143903157228</v>
      </c>
      <c r="Z362">
        <f t="shared" si="376"/>
        <v>62.573905584027081</v>
      </c>
      <c r="AA362">
        <f t="shared" si="377"/>
        <v>292.33681387997729</v>
      </c>
      <c r="AB362" s="16">
        <f t="shared" si="378"/>
        <v>1504.4960509133032</v>
      </c>
      <c r="AC362">
        <f t="shared" si="379"/>
        <v>32207.706000000002</v>
      </c>
      <c r="AD362">
        <f t="shared" si="380"/>
        <v>29089.33</v>
      </c>
      <c r="AE362">
        <f t="shared" si="381"/>
        <v>25970.954000000002</v>
      </c>
      <c r="AF362">
        <f t="shared" si="382"/>
        <v>22852.578000000001</v>
      </c>
      <c r="AG362">
        <f t="shared" si="383"/>
        <v>19734.202000000001</v>
      </c>
      <c r="AH362">
        <f t="shared" si="384"/>
        <v>16615.826000000001</v>
      </c>
      <c r="AI362">
        <f t="shared" si="385"/>
        <v>13497.449999999999</v>
      </c>
      <c r="AJ362">
        <f t="shared" si="386"/>
        <v>10797.96</v>
      </c>
      <c r="AK362">
        <f t="shared" si="387"/>
        <v>8098.4699999999993</v>
      </c>
      <c r="AL362">
        <f t="shared" si="388"/>
        <v>5398.98</v>
      </c>
      <c r="AM362">
        <f t="shared" si="389"/>
        <v>2699.49</v>
      </c>
      <c r="AN362">
        <f t="shared" si="390"/>
        <v>1590.4268782888232</v>
      </c>
      <c r="AO362">
        <f t="shared" si="391"/>
        <v>27338.069</v>
      </c>
      <c r="AP362">
        <f t="shared" si="392"/>
        <v>24691.174999999999</v>
      </c>
      <c r="AQ362">
        <f t="shared" si="393"/>
        <v>22044.280999999999</v>
      </c>
      <c r="AR362">
        <f t="shared" si="394"/>
        <v>19397.386999999999</v>
      </c>
      <c r="AS362">
        <f t="shared" si="395"/>
        <v>16750.492999999999</v>
      </c>
      <c r="AT362">
        <f t="shared" si="396"/>
        <v>14103.599</v>
      </c>
      <c r="AU362">
        <f t="shared" si="397"/>
        <v>11456.705</v>
      </c>
      <c r="AV362">
        <f t="shared" si="398"/>
        <v>9165.3639999999996</v>
      </c>
      <c r="AW362">
        <f t="shared" si="399"/>
        <v>6874.0229999999992</v>
      </c>
      <c r="AX362">
        <f t="shared" si="400"/>
        <v>4582.6819999999998</v>
      </c>
      <c r="AY362">
        <f t="shared" si="401"/>
        <v>2291.3409999999999</v>
      </c>
      <c r="AZ362">
        <f t="shared" si="402"/>
        <v>1349.9625905047501</v>
      </c>
      <c r="BA362">
        <f t="shared" si="403"/>
        <v>26638.186000000002</v>
      </c>
      <c r="BB362">
        <f t="shared" si="404"/>
        <v>24059.055</v>
      </c>
      <c r="BC362">
        <f t="shared" si="405"/>
        <v>21479.923999999999</v>
      </c>
      <c r="BD362">
        <f t="shared" si="406"/>
        <v>18900.792999999998</v>
      </c>
      <c r="BE362">
        <f t="shared" si="407"/>
        <v>16321.661999999998</v>
      </c>
      <c r="BF362">
        <f t="shared" si="408"/>
        <v>13742.530999999999</v>
      </c>
      <c r="BG362">
        <f t="shared" si="409"/>
        <v>11163.4</v>
      </c>
      <c r="BH362">
        <f t="shared" si="410"/>
        <v>8930.7199999999993</v>
      </c>
      <c r="BI362">
        <f t="shared" si="411"/>
        <v>6698.0399999999991</v>
      </c>
      <c r="BJ362">
        <f t="shared" si="412"/>
        <v>4465.3599999999997</v>
      </c>
      <c r="BK362">
        <f t="shared" si="413"/>
        <v>2232.6799999999998</v>
      </c>
      <c r="BL362">
        <f t="shared" si="414"/>
        <v>1315.4020784282568</v>
      </c>
      <c r="BM362">
        <f t="shared" si="415"/>
        <v>25531.613000000005</v>
      </c>
      <c r="BN362">
        <f t="shared" si="416"/>
        <v>22566.246000000003</v>
      </c>
      <c r="BO362">
        <f t="shared" si="417"/>
        <v>19281.511000000002</v>
      </c>
      <c r="BP362">
        <f t="shared" si="418"/>
        <v>15996.776000000002</v>
      </c>
      <c r="BQ362">
        <f t="shared" si="419"/>
        <v>12712.041000000001</v>
      </c>
      <c r="BR362">
        <f t="shared" si="420"/>
        <v>9427.3060000000005</v>
      </c>
      <c r="BS362">
        <f t="shared" si="421"/>
        <v>6142.5709999999999</v>
      </c>
      <c r="BT362">
        <f t="shared" si="422"/>
        <v>4977.6840000000002</v>
      </c>
      <c r="BU362">
        <f t="shared" si="423"/>
        <v>3733.2629999999999</v>
      </c>
      <c r="BV362">
        <f t="shared" si="424"/>
        <v>2488.8420000000001</v>
      </c>
      <c r="BW362">
        <f t="shared" si="425"/>
        <v>1244.421</v>
      </c>
      <c r="BX362" s="16">
        <f t="shared" si="426"/>
        <v>1060.4187930788462</v>
      </c>
      <c r="BY362">
        <f t="shared" si="427"/>
        <v>5985.3412686045458</v>
      </c>
      <c r="BZ362">
        <f t="shared" si="428"/>
        <v>1412.5364960887771</v>
      </c>
      <c r="CA362">
        <f t="shared" si="429"/>
        <v>1607.738892308234</v>
      </c>
      <c r="CB362">
        <f t="shared" si="430"/>
        <v>2564.9148439921491</v>
      </c>
    </row>
    <row r="363" spans="1:80" x14ac:dyDescent="0.25">
      <c r="A363">
        <f>'Data Input'!A363</f>
        <v>0</v>
      </c>
      <c r="B363">
        <f>'Data Input'!C363</f>
        <v>53</v>
      </c>
      <c r="C363">
        <f t="shared" si="360"/>
        <v>54</v>
      </c>
      <c r="D363">
        <f t="shared" si="361"/>
        <v>55</v>
      </c>
      <c r="E363">
        <f t="shared" si="362"/>
        <v>56</v>
      </c>
      <c r="F363">
        <f t="shared" si="363"/>
        <v>57</v>
      </c>
      <c r="G363">
        <f t="shared" si="364"/>
        <v>58</v>
      </c>
      <c r="H363">
        <f t="shared" si="365"/>
        <v>59</v>
      </c>
      <c r="I363">
        <f t="shared" si="366"/>
        <v>60</v>
      </c>
      <c r="J363">
        <f t="shared" si="367"/>
        <v>61</v>
      </c>
      <c r="K363">
        <f t="shared" si="368"/>
        <v>62</v>
      </c>
      <c r="L363">
        <f t="shared" si="369"/>
        <v>63</v>
      </c>
      <c r="M363">
        <f>IF('Data Input'!D363&gt;=240,1,0)</f>
        <v>1</v>
      </c>
      <c r="N363">
        <f>_xlfn.IFS('Data Input'!F363&gt;=130,1,'Data Input'!G363=1,1,0=0,0)</f>
        <v>0</v>
      </c>
      <c r="O363">
        <f>'Data Input'!H363</f>
        <v>0</v>
      </c>
      <c r="P363">
        <f>'Data Input'!J363</f>
        <v>24</v>
      </c>
      <c r="Q363">
        <f t="shared" si="370"/>
        <v>0</v>
      </c>
      <c r="R363">
        <f>IF('Data Input'!I363&gt;=100,1,0)</f>
        <v>0</v>
      </c>
      <c r="S363" s="18">
        <f>'Data Input'!L363</f>
        <v>3</v>
      </c>
      <c r="T363" s="16">
        <f>'Data Input'!N363</f>
        <v>2017</v>
      </c>
      <c r="U363">
        <f t="shared" si="371"/>
        <v>0.51485987262010802</v>
      </c>
      <c r="V363">
        <f t="shared" si="372"/>
        <v>4.5851561518691346E-2</v>
      </c>
      <c r="W363">
        <f t="shared" si="373"/>
        <v>0.3450085461091098</v>
      </c>
      <c r="X363" s="16">
        <f t="shared" si="374"/>
        <v>1.3912999055342061E-2</v>
      </c>
      <c r="Y363">
        <f t="shared" si="375"/>
        <v>2166.6042965852998</v>
      </c>
      <c r="Z363">
        <f t="shared" si="376"/>
        <v>21.091159906093448</v>
      </c>
      <c r="AA363">
        <f t="shared" si="377"/>
        <v>194.92731939858439</v>
      </c>
      <c r="AB363" s="16">
        <f t="shared" si="378"/>
        <v>71.101015668781997</v>
      </c>
      <c r="AC363">
        <f t="shared" si="379"/>
        <v>35977.682000000001</v>
      </c>
      <c r="AD363">
        <f t="shared" si="380"/>
        <v>32021.533000000003</v>
      </c>
      <c r="AE363">
        <f t="shared" si="381"/>
        <v>28065.384000000002</v>
      </c>
      <c r="AF363">
        <f t="shared" si="382"/>
        <v>24947.008000000002</v>
      </c>
      <c r="AG363">
        <f t="shared" si="383"/>
        <v>21828.632000000001</v>
      </c>
      <c r="AH363">
        <f t="shared" si="384"/>
        <v>18710.256000000001</v>
      </c>
      <c r="AI363">
        <f t="shared" si="385"/>
        <v>15591.880000000001</v>
      </c>
      <c r="AJ363">
        <f t="shared" si="386"/>
        <v>12473.504000000001</v>
      </c>
      <c r="AK363">
        <f t="shared" si="387"/>
        <v>9355.1280000000006</v>
      </c>
      <c r="AL363">
        <f t="shared" si="388"/>
        <v>6236.7520000000004</v>
      </c>
      <c r="AM363">
        <f t="shared" si="389"/>
        <v>3118.3760000000002</v>
      </c>
      <c r="AN363">
        <f t="shared" si="390"/>
        <v>873.16727817684159</v>
      </c>
      <c r="AO363">
        <f t="shared" si="391"/>
        <v>30538.045999999998</v>
      </c>
      <c r="AP363">
        <f t="shared" si="392"/>
        <v>27180.045999999998</v>
      </c>
      <c r="AQ363">
        <f t="shared" si="393"/>
        <v>23822.045999999998</v>
      </c>
      <c r="AR363">
        <f t="shared" si="394"/>
        <v>21175.151999999998</v>
      </c>
      <c r="AS363">
        <f t="shared" si="395"/>
        <v>18528.257999999998</v>
      </c>
      <c r="AT363">
        <f t="shared" si="396"/>
        <v>15881.364</v>
      </c>
      <c r="AU363">
        <f t="shared" si="397"/>
        <v>13234.47</v>
      </c>
      <c r="AV363">
        <f t="shared" si="398"/>
        <v>10587.575999999999</v>
      </c>
      <c r="AW363">
        <f t="shared" si="399"/>
        <v>7940.6819999999989</v>
      </c>
      <c r="AX363">
        <f t="shared" si="400"/>
        <v>5293.7879999999996</v>
      </c>
      <c r="AY363">
        <f t="shared" si="401"/>
        <v>2646.8939999999998</v>
      </c>
      <c r="AZ363">
        <f t="shared" si="402"/>
        <v>741.14899035428516</v>
      </c>
      <c r="BA363">
        <f t="shared" si="403"/>
        <v>29756.240999999998</v>
      </c>
      <c r="BB363">
        <f t="shared" si="404"/>
        <v>26484.21</v>
      </c>
      <c r="BC363">
        <f t="shared" si="405"/>
        <v>23212.179</v>
      </c>
      <c r="BD363">
        <f t="shared" si="406"/>
        <v>20633.047999999999</v>
      </c>
      <c r="BE363">
        <f t="shared" si="407"/>
        <v>18053.916999999998</v>
      </c>
      <c r="BF363">
        <f t="shared" si="408"/>
        <v>15474.785999999998</v>
      </c>
      <c r="BG363">
        <f t="shared" si="409"/>
        <v>12895.654999999999</v>
      </c>
      <c r="BH363">
        <f t="shared" si="410"/>
        <v>10316.523999999999</v>
      </c>
      <c r="BI363">
        <f t="shared" si="411"/>
        <v>7737.393</v>
      </c>
      <c r="BJ363">
        <f t="shared" si="412"/>
        <v>5158.2619999999997</v>
      </c>
      <c r="BK363">
        <f t="shared" si="413"/>
        <v>2579.1309999999999</v>
      </c>
      <c r="BL363">
        <f t="shared" si="414"/>
        <v>722.17485946861643</v>
      </c>
      <c r="BM363">
        <f t="shared" si="415"/>
        <v>47081.164000000004</v>
      </c>
      <c r="BN363">
        <f t="shared" si="416"/>
        <v>44115.797000000006</v>
      </c>
      <c r="BO363">
        <f t="shared" si="417"/>
        <v>38651.026000000005</v>
      </c>
      <c r="BP363">
        <f t="shared" si="418"/>
        <v>33186.255000000005</v>
      </c>
      <c r="BQ363">
        <f t="shared" si="419"/>
        <v>28519.845000000001</v>
      </c>
      <c r="BR363">
        <f t="shared" si="420"/>
        <v>23853.435000000001</v>
      </c>
      <c r="BS363">
        <f t="shared" si="421"/>
        <v>19187.025000000001</v>
      </c>
      <c r="BT363">
        <f t="shared" si="422"/>
        <v>14520.615</v>
      </c>
      <c r="BU363">
        <f t="shared" si="423"/>
        <v>9854.2049999999999</v>
      </c>
      <c r="BV363">
        <f t="shared" si="424"/>
        <v>6569.47</v>
      </c>
      <c r="BW363">
        <f t="shared" si="425"/>
        <v>3284.7350000000001</v>
      </c>
      <c r="BX363" s="16">
        <f t="shared" si="426"/>
        <v>1129.8784445744761</v>
      </c>
      <c r="BY363">
        <f t="shared" si="427"/>
        <v>3039.7715747621414</v>
      </c>
      <c r="BZ363">
        <f t="shared" si="428"/>
        <v>762.24015026037864</v>
      </c>
      <c r="CA363">
        <f t="shared" si="429"/>
        <v>917.10217886720079</v>
      </c>
      <c r="CB363">
        <f t="shared" si="430"/>
        <v>1200.979460243258</v>
      </c>
    </row>
    <row r="364" spans="1:80" x14ac:dyDescent="0.25">
      <c r="A364">
        <f>'Data Input'!A364</f>
        <v>0</v>
      </c>
      <c r="B364">
        <f>'Data Input'!C364</f>
        <v>56</v>
      </c>
      <c r="C364">
        <f t="shared" si="360"/>
        <v>57</v>
      </c>
      <c r="D364">
        <f t="shared" si="361"/>
        <v>58</v>
      </c>
      <c r="E364">
        <f t="shared" si="362"/>
        <v>59</v>
      </c>
      <c r="F364">
        <f t="shared" si="363"/>
        <v>60</v>
      </c>
      <c r="G364">
        <f t="shared" si="364"/>
        <v>61</v>
      </c>
      <c r="H364">
        <f t="shared" si="365"/>
        <v>62</v>
      </c>
      <c r="I364">
        <f t="shared" si="366"/>
        <v>63</v>
      </c>
      <c r="J364">
        <f t="shared" si="367"/>
        <v>64</v>
      </c>
      <c r="K364">
        <f t="shared" si="368"/>
        <v>65</v>
      </c>
      <c r="L364">
        <f t="shared" si="369"/>
        <v>66</v>
      </c>
      <c r="M364">
        <f>IF('Data Input'!D364&gt;=240,1,0)</f>
        <v>0</v>
      </c>
      <c r="N364">
        <f>_xlfn.IFS('Data Input'!F364&gt;=130,1,'Data Input'!G364=1,1,0=0,0)</f>
        <v>0</v>
      </c>
      <c r="O364">
        <f>'Data Input'!H364</f>
        <v>0</v>
      </c>
      <c r="P364">
        <f>'Data Input'!J364</f>
        <v>24.7</v>
      </c>
      <c r="Q364">
        <f t="shared" si="370"/>
        <v>0</v>
      </c>
      <c r="R364">
        <f>IF('Data Input'!I364&gt;=100,1,0)</f>
        <v>0</v>
      </c>
      <c r="S364" s="18">
        <f>'Data Input'!L364</f>
        <v>3</v>
      </c>
      <c r="T364" s="16">
        <f>'Data Input'!N364</f>
        <v>2017</v>
      </c>
      <c r="U364">
        <f t="shared" si="371"/>
        <v>0.43292653862238861</v>
      </c>
      <c r="V364">
        <f t="shared" si="372"/>
        <v>5.0904311457858377E-2</v>
      </c>
      <c r="W364">
        <f t="shared" si="373"/>
        <v>0.29490850891820719</v>
      </c>
      <c r="X364" s="16">
        <f t="shared" si="374"/>
        <v>1.2127766443922708E-2</v>
      </c>
      <c r="Y364">
        <f t="shared" si="375"/>
        <v>1821.8170585167411</v>
      </c>
      <c r="Z364">
        <f t="shared" si="376"/>
        <v>23.415363344378385</v>
      </c>
      <c r="AA364">
        <f t="shared" si="377"/>
        <v>166.62116274963128</v>
      </c>
      <c r="AB364" s="16">
        <f t="shared" si="378"/>
        <v>61.977759685507046</v>
      </c>
      <c r="AC364">
        <f t="shared" si="379"/>
        <v>33883.25</v>
      </c>
      <c r="AD364">
        <f t="shared" si="380"/>
        <v>30764.874000000003</v>
      </c>
      <c r="AE364">
        <f t="shared" si="381"/>
        <v>27646.498000000003</v>
      </c>
      <c r="AF364">
        <f t="shared" si="382"/>
        <v>24528.122000000003</v>
      </c>
      <c r="AG364">
        <f t="shared" si="383"/>
        <v>21409.746000000003</v>
      </c>
      <c r="AH364">
        <f t="shared" si="384"/>
        <v>18291.370000000003</v>
      </c>
      <c r="AI364">
        <f t="shared" si="385"/>
        <v>15172.994000000001</v>
      </c>
      <c r="AJ364">
        <f t="shared" si="386"/>
        <v>12054.618</v>
      </c>
      <c r="AK364">
        <f t="shared" si="387"/>
        <v>8936.2420000000002</v>
      </c>
      <c r="AL364">
        <f t="shared" si="388"/>
        <v>5817.866</v>
      </c>
      <c r="AM364">
        <f t="shared" si="389"/>
        <v>2699.49</v>
      </c>
      <c r="AN364">
        <f t="shared" si="390"/>
        <v>710.2341623688402</v>
      </c>
      <c r="AO364">
        <f t="shared" si="391"/>
        <v>28760.280999999999</v>
      </c>
      <c r="AP364">
        <f t="shared" si="392"/>
        <v>26113.386999999999</v>
      </c>
      <c r="AQ364">
        <f t="shared" si="393"/>
        <v>23466.492999999999</v>
      </c>
      <c r="AR364">
        <f t="shared" si="394"/>
        <v>20819.598999999998</v>
      </c>
      <c r="AS364">
        <f t="shared" si="395"/>
        <v>18172.704999999998</v>
      </c>
      <c r="AT364">
        <f t="shared" si="396"/>
        <v>15525.811</v>
      </c>
      <c r="AU364">
        <f t="shared" si="397"/>
        <v>12878.916999999999</v>
      </c>
      <c r="AV364">
        <f t="shared" si="398"/>
        <v>10232.022999999999</v>
      </c>
      <c r="AW364">
        <f t="shared" si="399"/>
        <v>7585.128999999999</v>
      </c>
      <c r="AX364">
        <f t="shared" si="400"/>
        <v>4938.2349999999997</v>
      </c>
      <c r="AY364">
        <f t="shared" si="401"/>
        <v>2291.3409999999999</v>
      </c>
      <c r="AZ364">
        <f t="shared" si="402"/>
        <v>602.8504912640982</v>
      </c>
      <c r="BA364">
        <f t="shared" si="403"/>
        <v>28023.99</v>
      </c>
      <c r="BB364">
        <f t="shared" si="404"/>
        <v>25444.859</v>
      </c>
      <c r="BC364">
        <f t="shared" si="405"/>
        <v>22865.727999999999</v>
      </c>
      <c r="BD364">
        <f t="shared" si="406"/>
        <v>20286.596999999998</v>
      </c>
      <c r="BE364">
        <f t="shared" si="407"/>
        <v>17707.465999999997</v>
      </c>
      <c r="BF364">
        <f t="shared" si="408"/>
        <v>15128.334999999997</v>
      </c>
      <c r="BG364">
        <f t="shared" si="409"/>
        <v>12549.203999999998</v>
      </c>
      <c r="BH364">
        <f t="shared" si="410"/>
        <v>9970.0729999999985</v>
      </c>
      <c r="BI364">
        <f t="shared" si="411"/>
        <v>7390.9419999999991</v>
      </c>
      <c r="BJ364">
        <f t="shared" si="412"/>
        <v>4811.8109999999997</v>
      </c>
      <c r="BK364">
        <f t="shared" si="413"/>
        <v>2232.6799999999998</v>
      </c>
      <c r="BL364">
        <f t="shared" si="414"/>
        <v>587.41692850510617</v>
      </c>
      <c r="BM364">
        <f t="shared" si="415"/>
        <v>39219.569000000003</v>
      </c>
      <c r="BN364">
        <f t="shared" si="416"/>
        <v>36254.202000000005</v>
      </c>
      <c r="BO364">
        <f t="shared" si="417"/>
        <v>31587.792000000001</v>
      </c>
      <c r="BP364">
        <f t="shared" si="418"/>
        <v>26921.382000000001</v>
      </c>
      <c r="BQ364">
        <f t="shared" si="419"/>
        <v>22254.972000000002</v>
      </c>
      <c r="BR364">
        <f t="shared" si="420"/>
        <v>17588.562000000002</v>
      </c>
      <c r="BS364">
        <f t="shared" si="421"/>
        <v>14303.827000000001</v>
      </c>
      <c r="BT364">
        <f t="shared" si="422"/>
        <v>11019.092000000001</v>
      </c>
      <c r="BU364">
        <f t="shared" si="423"/>
        <v>7734.357</v>
      </c>
      <c r="BV364">
        <f t="shared" si="424"/>
        <v>4449.6220000000003</v>
      </c>
      <c r="BW364">
        <f t="shared" si="425"/>
        <v>1164.8869999999999</v>
      </c>
      <c r="BX364" s="16">
        <f t="shared" si="426"/>
        <v>756.13080495859765</v>
      </c>
      <c r="BY364">
        <f t="shared" si="427"/>
        <v>2532.0512208855812</v>
      </c>
      <c r="BZ364">
        <f t="shared" si="428"/>
        <v>626.26585460847662</v>
      </c>
      <c r="CA364">
        <f t="shared" si="429"/>
        <v>754.03809125473742</v>
      </c>
      <c r="CB364">
        <f t="shared" si="430"/>
        <v>818.10856464410472</v>
      </c>
    </row>
    <row r="365" spans="1:80" x14ac:dyDescent="0.25">
      <c r="A365">
        <f>'Data Input'!A365</f>
        <v>0</v>
      </c>
      <c r="B365">
        <f>'Data Input'!C365</f>
        <v>46</v>
      </c>
      <c r="C365">
        <f t="shared" si="360"/>
        <v>47</v>
      </c>
      <c r="D365">
        <f t="shared" si="361"/>
        <v>48</v>
      </c>
      <c r="E365">
        <f t="shared" si="362"/>
        <v>49</v>
      </c>
      <c r="F365">
        <f t="shared" si="363"/>
        <v>50</v>
      </c>
      <c r="G365">
        <f t="shared" si="364"/>
        <v>51</v>
      </c>
      <c r="H365">
        <f t="shared" si="365"/>
        <v>52</v>
      </c>
      <c r="I365">
        <f t="shared" si="366"/>
        <v>53</v>
      </c>
      <c r="J365">
        <f t="shared" si="367"/>
        <v>54</v>
      </c>
      <c r="K365">
        <f t="shared" si="368"/>
        <v>55</v>
      </c>
      <c r="L365">
        <f t="shared" si="369"/>
        <v>56</v>
      </c>
      <c r="M365">
        <f>IF('Data Input'!D365&gt;=240,1,0)</f>
        <v>0</v>
      </c>
      <c r="N365">
        <f>_xlfn.IFS('Data Input'!F365&gt;=130,1,'Data Input'!G365=1,1,0=0,0)</f>
        <v>1</v>
      </c>
      <c r="O365">
        <f>'Data Input'!H365</f>
        <v>0</v>
      </c>
      <c r="P365">
        <f>'Data Input'!J365</f>
        <v>38.700000000000003</v>
      </c>
      <c r="Q365">
        <f t="shared" si="370"/>
        <v>0</v>
      </c>
      <c r="R365">
        <f>IF('Data Input'!I365&gt;=100,1,0)</f>
        <v>0</v>
      </c>
      <c r="S365" s="18">
        <f>'Data Input'!L365</f>
        <v>3</v>
      </c>
      <c r="T365" s="16">
        <f>'Data Input'!N365</f>
        <v>2017</v>
      </c>
      <c r="U365">
        <f t="shared" si="371"/>
        <v>1.0022025234230354</v>
      </c>
      <c r="V365">
        <f t="shared" si="372"/>
        <v>0.12674371781897203</v>
      </c>
      <c r="W365">
        <f t="shared" si="373"/>
        <v>0.4994654002037161</v>
      </c>
      <c r="X365" s="16">
        <f t="shared" si="374"/>
        <v>0.22795936416638943</v>
      </c>
      <c r="Y365">
        <f t="shared" si="375"/>
        <v>4217.4121712902243</v>
      </c>
      <c r="Z365">
        <f t="shared" si="376"/>
        <v>58.300566678040148</v>
      </c>
      <c r="AA365">
        <f t="shared" si="377"/>
        <v>282.1943186394617</v>
      </c>
      <c r="AB365" s="16">
        <f t="shared" si="378"/>
        <v>1164.9639491074877</v>
      </c>
      <c r="AC365">
        <f t="shared" si="379"/>
        <v>41842.093000000001</v>
      </c>
      <c r="AD365">
        <f t="shared" si="380"/>
        <v>37885.944000000003</v>
      </c>
      <c r="AE365">
        <f t="shared" si="381"/>
        <v>33929.795000000006</v>
      </c>
      <c r="AF365">
        <f t="shared" si="382"/>
        <v>29973.646000000004</v>
      </c>
      <c r="AG365">
        <f t="shared" si="383"/>
        <v>26017.497000000003</v>
      </c>
      <c r="AH365">
        <f t="shared" si="384"/>
        <v>22061.348000000002</v>
      </c>
      <c r="AI365">
        <f t="shared" si="385"/>
        <v>18105.199000000001</v>
      </c>
      <c r="AJ365">
        <f t="shared" si="386"/>
        <v>14149.05</v>
      </c>
      <c r="AK365">
        <f t="shared" si="387"/>
        <v>10192.901</v>
      </c>
      <c r="AL365">
        <f t="shared" si="388"/>
        <v>6236.7520000000004</v>
      </c>
      <c r="AM365">
        <f t="shared" si="389"/>
        <v>3118.3760000000002</v>
      </c>
      <c r="AN365">
        <f t="shared" si="390"/>
        <v>1991.1049496803716</v>
      </c>
      <c r="AO365">
        <f t="shared" si="391"/>
        <v>35515.788</v>
      </c>
      <c r="AP365">
        <f t="shared" si="392"/>
        <v>32157.788</v>
      </c>
      <c r="AQ365">
        <f t="shared" si="393"/>
        <v>28799.788</v>
      </c>
      <c r="AR365">
        <f t="shared" si="394"/>
        <v>25441.788</v>
      </c>
      <c r="AS365">
        <f t="shared" si="395"/>
        <v>22083.788</v>
      </c>
      <c r="AT365">
        <f t="shared" si="396"/>
        <v>18725.788</v>
      </c>
      <c r="AU365">
        <f t="shared" si="397"/>
        <v>15367.788</v>
      </c>
      <c r="AV365">
        <f t="shared" si="398"/>
        <v>12009.788</v>
      </c>
      <c r="AW365">
        <f t="shared" si="399"/>
        <v>8651.7880000000005</v>
      </c>
      <c r="AX365">
        <f t="shared" si="400"/>
        <v>5293.7879999999996</v>
      </c>
      <c r="AY365">
        <f t="shared" si="401"/>
        <v>2646.8939999999998</v>
      </c>
      <c r="AZ365">
        <f t="shared" si="402"/>
        <v>1690.0603325216587</v>
      </c>
      <c r="BA365">
        <f t="shared" si="403"/>
        <v>34606.540999999997</v>
      </c>
      <c r="BB365">
        <f t="shared" si="404"/>
        <v>31334.509999999995</v>
      </c>
      <c r="BC365">
        <f t="shared" si="405"/>
        <v>28062.478999999996</v>
      </c>
      <c r="BD365">
        <f t="shared" si="406"/>
        <v>24790.447999999997</v>
      </c>
      <c r="BE365">
        <f t="shared" si="407"/>
        <v>21518.416999999998</v>
      </c>
      <c r="BF365">
        <f t="shared" si="408"/>
        <v>18246.385999999999</v>
      </c>
      <c r="BG365">
        <f t="shared" si="409"/>
        <v>14974.355</v>
      </c>
      <c r="BH365">
        <f t="shared" si="410"/>
        <v>11702.324000000001</v>
      </c>
      <c r="BI365">
        <f t="shared" si="411"/>
        <v>8430.2929999999997</v>
      </c>
      <c r="BJ365">
        <f t="shared" si="412"/>
        <v>5158.2619999999997</v>
      </c>
      <c r="BK365">
        <f t="shared" si="413"/>
        <v>2579.1309999999999</v>
      </c>
      <c r="BL365">
        <f t="shared" si="414"/>
        <v>1646.7928061991684</v>
      </c>
      <c r="BM365">
        <f t="shared" si="415"/>
        <v>56814.716</v>
      </c>
      <c r="BN365">
        <f t="shared" si="416"/>
        <v>53849.349000000002</v>
      </c>
      <c r="BO365">
        <f t="shared" si="417"/>
        <v>48384.578000000001</v>
      </c>
      <c r="BP365">
        <f t="shared" si="418"/>
        <v>42919.807000000001</v>
      </c>
      <c r="BQ365">
        <f t="shared" si="419"/>
        <v>37455.036</v>
      </c>
      <c r="BR365">
        <f t="shared" si="420"/>
        <v>31990.265000000003</v>
      </c>
      <c r="BS365">
        <f t="shared" si="421"/>
        <v>26525.494000000002</v>
      </c>
      <c r="BT365">
        <f t="shared" si="422"/>
        <v>21060.723000000002</v>
      </c>
      <c r="BU365">
        <f t="shared" si="423"/>
        <v>15595.952000000001</v>
      </c>
      <c r="BV365">
        <f t="shared" si="424"/>
        <v>10131.181</v>
      </c>
      <c r="BW365">
        <f t="shared" si="425"/>
        <v>4666.41</v>
      </c>
      <c r="BX365" s="16">
        <f t="shared" si="426"/>
        <v>2855.2592604504757</v>
      </c>
      <c r="BY365">
        <f t="shared" si="427"/>
        <v>6208.5171209705959</v>
      </c>
      <c r="BZ365">
        <f t="shared" si="428"/>
        <v>1748.3608991996989</v>
      </c>
      <c r="CA365">
        <f t="shared" si="429"/>
        <v>1928.9871248386301</v>
      </c>
      <c r="CB365">
        <f t="shared" si="430"/>
        <v>4020.2232095579634</v>
      </c>
    </row>
    <row r="366" spans="1:80" x14ac:dyDescent="0.25">
      <c r="A366">
        <f>'Data Input'!A366</f>
        <v>1</v>
      </c>
      <c r="B366">
        <f>'Data Input'!C366</f>
        <v>74</v>
      </c>
      <c r="C366">
        <f t="shared" si="360"/>
        <v>75</v>
      </c>
      <c r="D366">
        <f t="shared" si="361"/>
        <v>76</v>
      </c>
      <c r="E366">
        <f t="shared" si="362"/>
        <v>77</v>
      </c>
      <c r="F366">
        <f t="shared" si="363"/>
        <v>78</v>
      </c>
      <c r="G366">
        <f t="shared" si="364"/>
        <v>79</v>
      </c>
      <c r="H366">
        <f t="shared" si="365"/>
        <v>80</v>
      </c>
      <c r="I366">
        <f t="shared" si="366"/>
        <v>81</v>
      </c>
      <c r="J366">
        <f t="shared" si="367"/>
        <v>82</v>
      </c>
      <c r="K366">
        <f t="shared" si="368"/>
        <v>83</v>
      </c>
      <c r="L366">
        <f t="shared" si="369"/>
        <v>84</v>
      </c>
      <c r="M366">
        <f>IF('Data Input'!D366&gt;=240,1,0)</f>
        <v>0</v>
      </c>
      <c r="N366">
        <f>_xlfn.IFS('Data Input'!F366&gt;=130,1,'Data Input'!G366=1,1,0=0,0)</f>
        <v>0</v>
      </c>
      <c r="O366">
        <f>'Data Input'!H366</f>
        <v>0</v>
      </c>
      <c r="P366">
        <f>'Data Input'!J366</f>
        <v>23.5</v>
      </c>
      <c r="Q366">
        <f t="shared" si="370"/>
        <v>0</v>
      </c>
      <c r="R366">
        <f>IF('Data Input'!I366&gt;=100,1,0)</f>
        <v>1</v>
      </c>
      <c r="S366" s="18">
        <f>'Data Input'!L366</f>
        <v>3</v>
      </c>
      <c r="T366" s="16">
        <f>'Data Input'!N366</f>
        <v>2017</v>
      </c>
      <c r="U366">
        <f t="shared" si="371"/>
        <v>0.40835062671761885</v>
      </c>
      <c r="V366">
        <f t="shared" si="372"/>
        <v>3.1808695517332237E-2</v>
      </c>
      <c r="W366">
        <f t="shared" si="373"/>
        <v>0.3549939384414465</v>
      </c>
      <c r="X366" s="16">
        <f t="shared" si="374"/>
        <v>1</v>
      </c>
      <c r="Y366">
        <f t="shared" si="375"/>
        <v>1718.3980912268505</v>
      </c>
      <c r="Z366">
        <f t="shared" si="376"/>
        <v>14.63161256322334</v>
      </c>
      <c r="AA366">
        <f t="shared" si="377"/>
        <v>200.56899344531951</v>
      </c>
      <c r="AB366" s="16">
        <f t="shared" si="378"/>
        <v>5110.4018181818183</v>
      </c>
      <c r="AC366">
        <f t="shared" si="379"/>
        <v>29694.389999999992</v>
      </c>
      <c r="AD366">
        <f t="shared" si="380"/>
        <v>26994.899999999994</v>
      </c>
      <c r="AE366">
        <f t="shared" si="381"/>
        <v>24295.409999999996</v>
      </c>
      <c r="AF366">
        <f t="shared" si="382"/>
        <v>21595.919999999998</v>
      </c>
      <c r="AG366">
        <f t="shared" si="383"/>
        <v>18896.43</v>
      </c>
      <c r="AH366">
        <f t="shared" si="384"/>
        <v>16196.939999999999</v>
      </c>
      <c r="AI366">
        <f t="shared" si="385"/>
        <v>13497.449999999999</v>
      </c>
      <c r="AJ366">
        <f t="shared" si="386"/>
        <v>10797.96</v>
      </c>
      <c r="AK366">
        <f t="shared" si="387"/>
        <v>8098.4699999999993</v>
      </c>
      <c r="AL366">
        <f t="shared" si="388"/>
        <v>5398.98</v>
      </c>
      <c r="AM366">
        <f t="shared" si="389"/>
        <v>2699.49</v>
      </c>
      <c r="AN366">
        <f t="shared" si="390"/>
        <v>592.16527409641662</v>
      </c>
      <c r="AO366">
        <f t="shared" si="391"/>
        <v>25204.751</v>
      </c>
      <c r="AP366">
        <f t="shared" si="392"/>
        <v>22913.41</v>
      </c>
      <c r="AQ366">
        <f t="shared" si="393"/>
        <v>20622.069</v>
      </c>
      <c r="AR366">
        <f t="shared" si="394"/>
        <v>18330.727999999999</v>
      </c>
      <c r="AS366">
        <f t="shared" si="395"/>
        <v>16039.387000000001</v>
      </c>
      <c r="AT366">
        <f t="shared" si="396"/>
        <v>13748.046</v>
      </c>
      <c r="AU366">
        <f t="shared" si="397"/>
        <v>11456.705</v>
      </c>
      <c r="AV366">
        <f t="shared" si="398"/>
        <v>9165.3639999999996</v>
      </c>
      <c r="AW366">
        <f t="shared" si="399"/>
        <v>6874.0229999999992</v>
      </c>
      <c r="AX366">
        <f t="shared" si="400"/>
        <v>4582.6819999999998</v>
      </c>
      <c r="AY366">
        <f t="shared" si="401"/>
        <v>2291.3409999999999</v>
      </c>
      <c r="AZ366">
        <f t="shared" si="402"/>
        <v>502.6329311512016</v>
      </c>
      <c r="BA366">
        <f t="shared" si="403"/>
        <v>24559.48</v>
      </c>
      <c r="BB366">
        <f t="shared" si="404"/>
        <v>22326.799999999999</v>
      </c>
      <c r="BC366">
        <f t="shared" si="405"/>
        <v>20094.12</v>
      </c>
      <c r="BD366">
        <f t="shared" si="406"/>
        <v>17861.439999999999</v>
      </c>
      <c r="BE366">
        <f t="shared" si="407"/>
        <v>15628.76</v>
      </c>
      <c r="BF366">
        <f t="shared" si="408"/>
        <v>13396.08</v>
      </c>
      <c r="BG366">
        <f t="shared" si="409"/>
        <v>11163.4</v>
      </c>
      <c r="BH366">
        <f t="shared" si="410"/>
        <v>8930.7199999999993</v>
      </c>
      <c r="BI366">
        <f t="shared" si="411"/>
        <v>6698.0399999999991</v>
      </c>
      <c r="BJ366">
        <f t="shared" si="412"/>
        <v>4465.3599999999997</v>
      </c>
      <c r="BK366">
        <f t="shared" si="413"/>
        <v>2232.6799999999998</v>
      </c>
      <c r="BL366">
        <f t="shared" si="414"/>
        <v>489.76494232969458</v>
      </c>
      <c r="BM366">
        <f t="shared" si="415"/>
        <v>12448.762000000001</v>
      </c>
      <c r="BN366">
        <f t="shared" si="416"/>
        <v>9483.3950000000004</v>
      </c>
      <c r="BO366">
        <f t="shared" si="417"/>
        <v>8535.0555000000004</v>
      </c>
      <c r="BP366">
        <f t="shared" si="418"/>
        <v>7586.7160000000003</v>
      </c>
      <c r="BQ366">
        <f t="shared" si="419"/>
        <v>6638.3765000000003</v>
      </c>
      <c r="BR366">
        <f t="shared" si="420"/>
        <v>5690.0370000000003</v>
      </c>
      <c r="BS366">
        <f t="shared" si="421"/>
        <v>4741.6975000000002</v>
      </c>
      <c r="BT366">
        <f t="shared" si="422"/>
        <v>3793.3580000000002</v>
      </c>
      <c r="BU366">
        <f t="shared" si="423"/>
        <v>2845.0185000000001</v>
      </c>
      <c r="BV366">
        <f t="shared" si="424"/>
        <v>1896.6790000000001</v>
      </c>
      <c r="BW366">
        <f t="shared" si="425"/>
        <v>948.33950000000004</v>
      </c>
      <c r="BX366" s="16">
        <f t="shared" si="426"/>
        <v>214.83662264071435</v>
      </c>
      <c r="BY366">
        <f t="shared" si="427"/>
        <v>2310.5633653232671</v>
      </c>
      <c r="BZ366">
        <f t="shared" si="428"/>
        <v>517.26454371442492</v>
      </c>
      <c r="CA366">
        <f t="shared" si="429"/>
        <v>690.33393577501408</v>
      </c>
      <c r="CB366">
        <f t="shared" si="430"/>
        <v>5325.2384408225325</v>
      </c>
    </row>
    <row r="367" spans="1:80" x14ac:dyDescent="0.25">
      <c r="A367">
        <f>'Data Input'!A367</f>
        <v>1</v>
      </c>
      <c r="B367">
        <f>'Data Input'!C367</f>
        <v>70</v>
      </c>
      <c r="C367">
        <f t="shared" si="360"/>
        <v>71</v>
      </c>
      <c r="D367">
        <f t="shared" si="361"/>
        <v>72</v>
      </c>
      <c r="E367">
        <f t="shared" si="362"/>
        <v>73</v>
      </c>
      <c r="F367">
        <f t="shared" si="363"/>
        <v>74</v>
      </c>
      <c r="G367">
        <f t="shared" si="364"/>
        <v>75</v>
      </c>
      <c r="H367">
        <f t="shared" si="365"/>
        <v>76</v>
      </c>
      <c r="I367">
        <f t="shared" si="366"/>
        <v>77</v>
      </c>
      <c r="J367">
        <f t="shared" si="367"/>
        <v>78</v>
      </c>
      <c r="K367">
        <f t="shared" si="368"/>
        <v>79</v>
      </c>
      <c r="L367">
        <f t="shared" si="369"/>
        <v>80</v>
      </c>
      <c r="M367">
        <f>IF('Data Input'!D367&gt;=240,1,0)</f>
        <v>0</v>
      </c>
      <c r="N367">
        <f>_xlfn.IFS('Data Input'!F367&gt;=130,1,'Data Input'!G367=1,1,0=0,0)</f>
        <v>0</v>
      </c>
      <c r="O367">
        <f>'Data Input'!H367</f>
        <v>0</v>
      </c>
      <c r="P367">
        <f>'Data Input'!J367</f>
        <v>24.8</v>
      </c>
      <c r="Q367">
        <f t="shared" si="370"/>
        <v>0</v>
      </c>
      <c r="R367">
        <f>IF('Data Input'!I367&gt;=100,1,0)</f>
        <v>0</v>
      </c>
      <c r="S367" s="18">
        <f>'Data Input'!L367</f>
        <v>3</v>
      </c>
      <c r="T367" s="16">
        <f>'Data Input'!N367</f>
        <v>2017</v>
      </c>
      <c r="U367">
        <f t="shared" si="371"/>
        <v>0.43499127502182899</v>
      </c>
      <c r="V367">
        <f t="shared" si="372"/>
        <v>5.1123324349660541E-2</v>
      </c>
      <c r="W367">
        <f t="shared" si="373"/>
        <v>0.29573902447190792</v>
      </c>
      <c r="X367" s="16">
        <f t="shared" si="374"/>
        <v>1.2360068444283601E-2</v>
      </c>
      <c r="Y367">
        <f t="shared" si="375"/>
        <v>1830.5057658568142</v>
      </c>
      <c r="Z367">
        <f t="shared" si="376"/>
        <v>23.516106607410165</v>
      </c>
      <c r="AA367">
        <f t="shared" si="377"/>
        <v>167.09039799735908</v>
      </c>
      <c r="AB367" s="16">
        <f t="shared" si="378"/>
        <v>63.16491625051863</v>
      </c>
      <c r="AC367">
        <f t="shared" si="379"/>
        <v>29694.389999999992</v>
      </c>
      <c r="AD367">
        <f t="shared" si="380"/>
        <v>26994.899999999994</v>
      </c>
      <c r="AE367">
        <f t="shared" si="381"/>
        <v>24295.409999999996</v>
      </c>
      <c r="AF367">
        <f t="shared" si="382"/>
        <v>21595.919999999998</v>
      </c>
      <c r="AG367">
        <f t="shared" si="383"/>
        <v>18896.43</v>
      </c>
      <c r="AH367">
        <f t="shared" si="384"/>
        <v>16196.939999999999</v>
      </c>
      <c r="AI367">
        <f t="shared" si="385"/>
        <v>13497.449999999999</v>
      </c>
      <c r="AJ367">
        <f t="shared" si="386"/>
        <v>10797.96</v>
      </c>
      <c r="AK367">
        <f t="shared" si="387"/>
        <v>8098.4699999999993</v>
      </c>
      <c r="AL367">
        <f t="shared" si="388"/>
        <v>5398.98</v>
      </c>
      <c r="AM367">
        <f t="shared" si="389"/>
        <v>2699.49</v>
      </c>
      <c r="AN367">
        <f t="shared" si="390"/>
        <v>630.79792401292582</v>
      </c>
      <c r="AO367">
        <f t="shared" si="391"/>
        <v>25204.751</v>
      </c>
      <c r="AP367">
        <f t="shared" si="392"/>
        <v>22913.41</v>
      </c>
      <c r="AQ367">
        <f t="shared" si="393"/>
        <v>20622.069</v>
      </c>
      <c r="AR367">
        <f t="shared" si="394"/>
        <v>18330.727999999999</v>
      </c>
      <c r="AS367">
        <f t="shared" si="395"/>
        <v>16039.387000000001</v>
      </c>
      <c r="AT367">
        <f t="shared" si="396"/>
        <v>13748.046</v>
      </c>
      <c r="AU367">
        <f t="shared" si="397"/>
        <v>11456.705</v>
      </c>
      <c r="AV367">
        <f t="shared" si="398"/>
        <v>9165.3639999999996</v>
      </c>
      <c r="AW367">
        <f t="shared" si="399"/>
        <v>6874.0229999999992</v>
      </c>
      <c r="AX367">
        <f t="shared" si="400"/>
        <v>4582.6819999999998</v>
      </c>
      <c r="AY367">
        <f t="shared" si="401"/>
        <v>2291.3409999999999</v>
      </c>
      <c r="AZ367">
        <f t="shared" si="402"/>
        <v>535.42452315278115</v>
      </c>
      <c r="BA367">
        <f t="shared" si="403"/>
        <v>24559.48</v>
      </c>
      <c r="BB367">
        <f t="shared" si="404"/>
        <v>22326.799999999999</v>
      </c>
      <c r="BC367">
        <f t="shared" si="405"/>
        <v>20094.12</v>
      </c>
      <c r="BD367">
        <f t="shared" si="406"/>
        <v>17861.439999999999</v>
      </c>
      <c r="BE367">
        <f t="shared" si="407"/>
        <v>15628.76</v>
      </c>
      <c r="BF367">
        <f t="shared" si="408"/>
        <v>13396.08</v>
      </c>
      <c r="BG367">
        <f t="shared" si="409"/>
        <v>11163.4</v>
      </c>
      <c r="BH367">
        <f t="shared" si="410"/>
        <v>8930.7199999999993</v>
      </c>
      <c r="BI367">
        <f t="shared" si="411"/>
        <v>6698.0399999999991</v>
      </c>
      <c r="BJ367">
        <f t="shared" si="412"/>
        <v>4465.3599999999997</v>
      </c>
      <c r="BK367">
        <f t="shared" si="413"/>
        <v>2232.6799999999998</v>
      </c>
      <c r="BL367">
        <f t="shared" si="414"/>
        <v>521.71703135969346</v>
      </c>
      <c r="BM367">
        <f t="shared" si="415"/>
        <v>12448.762000000001</v>
      </c>
      <c r="BN367">
        <f t="shared" si="416"/>
        <v>9483.3950000000004</v>
      </c>
      <c r="BO367">
        <f t="shared" si="417"/>
        <v>8535.0555000000004</v>
      </c>
      <c r="BP367">
        <f t="shared" si="418"/>
        <v>7586.7160000000003</v>
      </c>
      <c r="BQ367">
        <f t="shared" si="419"/>
        <v>6638.3765000000003</v>
      </c>
      <c r="BR367">
        <f t="shared" si="420"/>
        <v>5690.0370000000003</v>
      </c>
      <c r="BS367">
        <f t="shared" si="421"/>
        <v>4741.6975000000002</v>
      </c>
      <c r="BT367">
        <f t="shared" si="422"/>
        <v>3793.3580000000002</v>
      </c>
      <c r="BU367">
        <f t="shared" si="423"/>
        <v>2845.0185000000001</v>
      </c>
      <c r="BV367">
        <f t="shared" si="424"/>
        <v>1896.6790000000001</v>
      </c>
      <c r="BW367">
        <f t="shared" si="425"/>
        <v>948.33950000000004</v>
      </c>
      <c r="BX367" s="16">
        <f t="shared" si="426"/>
        <v>228.85248678335321</v>
      </c>
      <c r="BY367">
        <f t="shared" si="427"/>
        <v>2461.3036898697401</v>
      </c>
      <c r="BZ367">
        <f t="shared" si="428"/>
        <v>558.94062976019131</v>
      </c>
      <c r="CA367">
        <f t="shared" si="429"/>
        <v>688.80742935705257</v>
      </c>
      <c r="CB367">
        <f t="shared" si="430"/>
        <v>292.01740303387186</v>
      </c>
    </row>
    <row r="368" spans="1:80" x14ac:dyDescent="0.25">
      <c r="A368">
        <f>'Data Input'!A368</f>
        <v>1</v>
      </c>
      <c r="B368">
        <f>'Data Input'!C368</f>
        <v>62</v>
      </c>
      <c r="C368">
        <f t="shared" si="360"/>
        <v>63</v>
      </c>
      <c r="D368">
        <f t="shared" si="361"/>
        <v>64</v>
      </c>
      <c r="E368">
        <f t="shared" si="362"/>
        <v>65</v>
      </c>
      <c r="F368">
        <f t="shared" si="363"/>
        <v>66</v>
      </c>
      <c r="G368">
        <f t="shared" si="364"/>
        <v>67</v>
      </c>
      <c r="H368">
        <f t="shared" si="365"/>
        <v>68</v>
      </c>
      <c r="I368">
        <f t="shared" si="366"/>
        <v>69</v>
      </c>
      <c r="J368">
        <f t="shared" si="367"/>
        <v>70</v>
      </c>
      <c r="K368">
        <f t="shared" si="368"/>
        <v>71</v>
      </c>
      <c r="L368">
        <f t="shared" si="369"/>
        <v>72</v>
      </c>
      <c r="M368">
        <f>IF('Data Input'!D368&gt;=240,1,0)</f>
        <v>0</v>
      </c>
      <c r="N368">
        <f>_xlfn.IFS('Data Input'!F368&gt;=130,1,'Data Input'!G368=1,1,0=0,0)</f>
        <v>1</v>
      </c>
      <c r="O368">
        <f>'Data Input'!H368</f>
        <v>0</v>
      </c>
      <c r="P368">
        <f>'Data Input'!J368</f>
        <v>26.6</v>
      </c>
      <c r="Q368">
        <f t="shared" si="370"/>
        <v>0</v>
      </c>
      <c r="R368">
        <f>IF('Data Input'!I368&gt;=100,1,0)</f>
        <v>0</v>
      </c>
      <c r="S368" s="18">
        <f>'Data Input'!L368</f>
        <v>3</v>
      </c>
      <c r="T368" s="16">
        <f>'Data Input'!N368</f>
        <v>2017</v>
      </c>
      <c r="U368">
        <f t="shared" si="371"/>
        <v>0.66471492502335017</v>
      </c>
      <c r="V368">
        <f t="shared" si="372"/>
        <v>7.7453073050783278E-2</v>
      </c>
      <c r="W368">
        <f t="shared" si="373"/>
        <v>0.3810662016422558</v>
      </c>
      <c r="X368" s="16">
        <f t="shared" si="374"/>
        <v>2.8082879872656372E-2</v>
      </c>
      <c r="Y368">
        <f t="shared" si="375"/>
        <v>2797.2158817329432</v>
      </c>
      <c r="Z368">
        <f t="shared" si="376"/>
        <v>35.627470359247887</v>
      </c>
      <c r="AA368">
        <f t="shared" si="377"/>
        <v>215.29963253731711</v>
      </c>
      <c r="AB368" s="16">
        <f t="shared" si="378"/>
        <v>143.51480036100472</v>
      </c>
      <c r="AC368">
        <f t="shared" si="379"/>
        <v>31369.934000000001</v>
      </c>
      <c r="AD368">
        <f t="shared" si="380"/>
        <v>28251.558000000001</v>
      </c>
      <c r="AE368">
        <f t="shared" si="381"/>
        <v>25133.182000000001</v>
      </c>
      <c r="AF368">
        <f t="shared" si="382"/>
        <v>22014.806</v>
      </c>
      <c r="AG368">
        <f t="shared" si="383"/>
        <v>18896.43</v>
      </c>
      <c r="AH368">
        <f t="shared" si="384"/>
        <v>16196.939999999999</v>
      </c>
      <c r="AI368">
        <f t="shared" si="385"/>
        <v>13497.449999999999</v>
      </c>
      <c r="AJ368">
        <f t="shared" si="386"/>
        <v>10797.96</v>
      </c>
      <c r="AK368">
        <f t="shared" si="387"/>
        <v>8098.4699999999993</v>
      </c>
      <c r="AL368">
        <f t="shared" si="388"/>
        <v>5398.98</v>
      </c>
      <c r="AM368">
        <f t="shared" si="389"/>
        <v>2699.49</v>
      </c>
      <c r="AN368">
        <f t="shared" si="390"/>
        <v>986.94075869972517</v>
      </c>
      <c r="AO368">
        <f t="shared" si="391"/>
        <v>26626.963</v>
      </c>
      <c r="AP368">
        <f t="shared" si="392"/>
        <v>23980.069</v>
      </c>
      <c r="AQ368">
        <f t="shared" si="393"/>
        <v>21333.174999999999</v>
      </c>
      <c r="AR368">
        <f t="shared" si="394"/>
        <v>18686.280999999999</v>
      </c>
      <c r="AS368">
        <f t="shared" si="395"/>
        <v>16039.387000000001</v>
      </c>
      <c r="AT368">
        <f t="shared" si="396"/>
        <v>13748.046</v>
      </c>
      <c r="AU368">
        <f t="shared" si="397"/>
        <v>11456.705</v>
      </c>
      <c r="AV368">
        <f t="shared" si="398"/>
        <v>9165.3639999999996</v>
      </c>
      <c r="AW368">
        <f t="shared" si="399"/>
        <v>6874.0229999999992</v>
      </c>
      <c r="AX368">
        <f t="shared" si="400"/>
        <v>4582.6819999999998</v>
      </c>
      <c r="AY368">
        <f t="shared" si="401"/>
        <v>2291.3409999999999</v>
      </c>
      <c r="AZ368">
        <f t="shared" si="402"/>
        <v>837.72041589697176</v>
      </c>
      <c r="BA368">
        <f t="shared" si="403"/>
        <v>25945.284000000003</v>
      </c>
      <c r="BB368">
        <f t="shared" si="404"/>
        <v>23366.153000000002</v>
      </c>
      <c r="BC368">
        <f t="shared" si="405"/>
        <v>20787.022000000001</v>
      </c>
      <c r="BD368">
        <f t="shared" si="406"/>
        <v>18207.891</v>
      </c>
      <c r="BE368">
        <f t="shared" si="407"/>
        <v>15628.76</v>
      </c>
      <c r="BF368">
        <f t="shared" si="408"/>
        <v>13396.08</v>
      </c>
      <c r="BG368">
        <f t="shared" si="409"/>
        <v>11163.4</v>
      </c>
      <c r="BH368">
        <f t="shared" si="410"/>
        <v>8930.7199999999993</v>
      </c>
      <c r="BI368">
        <f t="shared" si="411"/>
        <v>6698.0399999999991</v>
      </c>
      <c r="BJ368">
        <f t="shared" si="412"/>
        <v>4465.3599999999997</v>
      </c>
      <c r="BK368">
        <f t="shared" si="413"/>
        <v>2232.6799999999998</v>
      </c>
      <c r="BL368">
        <f t="shared" si="414"/>
        <v>816.27382832203557</v>
      </c>
      <c r="BM368">
        <f t="shared" si="415"/>
        <v>20858.822</v>
      </c>
      <c r="BN368">
        <f t="shared" si="416"/>
        <v>17893.455000000002</v>
      </c>
      <c r="BO368">
        <f t="shared" si="417"/>
        <v>14608.720000000001</v>
      </c>
      <c r="BP368">
        <f t="shared" si="418"/>
        <v>11323.985000000001</v>
      </c>
      <c r="BQ368">
        <f t="shared" si="419"/>
        <v>8039.2500000000009</v>
      </c>
      <c r="BR368">
        <f t="shared" si="420"/>
        <v>6874.3630000000012</v>
      </c>
      <c r="BS368">
        <f t="shared" si="421"/>
        <v>5629.9420000000009</v>
      </c>
      <c r="BT368">
        <f t="shared" si="422"/>
        <v>4385.5210000000006</v>
      </c>
      <c r="BU368">
        <f t="shared" si="423"/>
        <v>3141.1000000000004</v>
      </c>
      <c r="BV368">
        <f t="shared" si="424"/>
        <v>1896.6790000000001</v>
      </c>
      <c r="BW368">
        <f t="shared" si="425"/>
        <v>948.33950000000004</v>
      </c>
      <c r="BX368" s="16">
        <f t="shared" si="426"/>
        <v>519.97098127915172</v>
      </c>
      <c r="BY368">
        <f t="shared" si="427"/>
        <v>3784.1566404326686</v>
      </c>
      <c r="BZ368">
        <f t="shared" si="428"/>
        <v>873.34788625621968</v>
      </c>
      <c r="CA368">
        <f t="shared" si="429"/>
        <v>1031.5734608593527</v>
      </c>
      <c r="CB368">
        <f t="shared" si="430"/>
        <v>663.48578164015646</v>
      </c>
    </row>
    <row r="369" spans="1:80" x14ac:dyDescent="0.25">
      <c r="A369">
        <f>'Data Input'!A369</f>
        <v>0</v>
      </c>
      <c r="B369">
        <f>'Data Input'!C369</f>
        <v>26</v>
      </c>
      <c r="C369">
        <f t="shared" si="360"/>
        <v>27</v>
      </c>
      <c r="D369">
        <f t="shared" si="361"/>
        <v>28</v>
      </c>
      <c r="E369">
        <f t="shared" si="362"/>
        <v>29</v>
      </c>
      <c r="F369">
        <f t="shared" si="363"/>
        <v>30</v>
      </c>
      <c r="G369">
        <f t="shared" si="364"/>
        <v>31</v>
      </c>
      <c r="H369">
        <f t="shared" si="365"/>
        <v>32</v>
      </c>
      <c r="I369">
        <f t="shared" si="366"/>
        <v>33</v>
      </c>
      <c r="J369">
        <f t="shared" si="367"/>
        <v>34</v>
      </c>
      <c r="K369">
        <f t="shared" si="368"/>
        <v>35</v>
      </c>
      <c r="L369">
        <f t="shared" si="369"/>
        <v>36</v>
      </c>
      <c r="M369">
        <f>IF('Data Input'!D369&gt;=240,1,0)</f>
        <v>0</v>
      </c>
      <c r="N369">
        <f>_xlfn.IFS('Data Input'!F369&gt;=130,1,'Data Input'!G369=1,1,0=0,0)</f>
        <v>0</v>
      </c>
      <c r="O369">
        <f>'Data Input'!H369</f>
        <v>0</v>
      </c>
      <c r="P369">
        <f>'Data Input'!J369</f>
        <v>21.9</v>
      </c>
      <c r="Q369">
        <f t="shared" si="370"/>
        <v>0</v>
      </c>
      <c r="R369">
        <f>IF('Data Input'!I369&gt;=100,1,0)</f>
        <v>0</v>
      </c>
      <c r="S369" s="18">
        <f>'Data Input'!L369</f>
        <v>3</v>
      </c>
      <c r="T369" s="16">
        <f>'Data Input'!N369</f>
        <v>2017</v>
      </c>
      <c r="U369">
        <f t="shared" si="371"/>
        <v>0.37630121713041786</v>
      </c>
      <c r="V369">
        <f t="shared" si="372"/>
        <v>4.5121123258774827E-2</v>
      </c>
      <c r="W369">
        <f t="shared" si="373"/>
        <v>0.27221671956740795</v>
      </c>
      <c r="X369" s="16">
        <f t="shared" si="374"/>
        <v>7.1186250486545942E-3</v>
      </c>
      <c r="Y369">
        <f t="shared" si="375"/>
        <v>1583.5295722232588</v>
      </c>
      <c r="Z369">
        <f t="shared" si="376"/>
        <v>20.755167202003147</v>
      </c>
      <c r="AA369">
        <f t="shared" si="377"/>
        <v>153.80046679762498</v>
      </c>
      <c r="AB369" s="16">
        <f t="shared" si="378"/>
        <v>36.37903439159907</v>
      </c>
      <c r="AC369">
        <f t="shared" si="379"/>
        <v>51941.910999999986</v>
      </c>
      <c r="AD369">
        <f t="shared" si="380"/>
        <v>47287.617999999988</v>
      </c>
      <c r="AE369">
        <f t="shared" si="381"/>
        <v>42633.32499999999</v>
      </c>
      <c r="AF369">
        <f t="shared" si="382"/>
        <v>37979.031999999992</v>
      </c>
      <c r="AG369">
        <f t="shared" si="383"/>
        <v>33324.738999999994</v>
      </c>
      <c r="AH369">
        <f t="shared" si="384"/>
        <v>28670.445999999996</v>
      </c>
      <c r="AI369">
        <f t="shared" si="385"/>
        <v>24016.152999999998</v>
      </c>
      <c r="AJ369">
        <f t="shared" si="386"/>
        <v>19361.86</v>
      </c>
      <c r="AK369">
        <f t="shared" si="387"/>
        <v>14707.566999999999</v>
      </c>
      <c r="AL369">
        <f t="shared" si="388"/>
        <v>10053.273999999999</v>
      </c>
      <c r="AM369">
        <f t="shared" si="389"/>
        <v>5026.6369999999997</v>
      </c>
      <c r="AN369">
        <f t="shared" si="390"/>
        <v>964.00262693080219</v>
      </c>
      <c r="AO369">
        <f t="shared" si="391"/>
        <v>44088.562000000005</v>
      </c>
      <c r="AP369">
        <f t="shared" si="392"/>
        <v>40137.974000000002</v>
      </c>
      <c r="AQ369">
        <f t="shared" si="393"/>
        <v>36187.385999999999</v>
      </c>
      <c r="AR369">
        <f t="shared" si="394"/>
        <v>32236.797999999999</v>
      </c>
      <c r="AS369">
        <f t="shared" si="395"/>
        <v>28286.21</v>
      </c>
      <c r="AT369">
        <f t="shared" si="396"/>
        <v>24335.621999999999</v>
      </c>
      <c r="AU369">
        <f t="shared" si="397"/>
        <v>20385.034</v>
      </c>
      <c r="AV369">
        <f t="shared" si="398"/>
        <v>16434.446</v>
      </c>
      <c r="AW369">
        <f t="shared" si="399"/>
        <v>12483.858</v>
      </c>
      <c r="AX369">
        <f t="shared" si="400"/>
        <v>8533.27</v>
      </c>
      <c r="AY369">
        <f t="shared" si="401"/>
        <v>4266.6350000000002</v>
      </c>
      <c r="AZ369">
        <f t="shared" si="402"/>
        <v>818.25038963770135</v>
      </c>
      <c r="BA369">
        <f t="shared" si="403"/>
        <v>33959.851000000002</v>
      </c>
      <c r="BB369">
        <f t="shared" si="404"/>
        <v>31110.402000000002</v>
      </c>
      <c r="BC369">
        <f t="shared" si="405"/>
        <v>28260.953000000001</v>
      </c>
      <c r="BD369">
        <f t="shared" si="406"/>
        <v>25411.504000000001</v>
      </c>
      <c r="BE369">
        <f t="shared" si="407"/>
        <v>22562.055</v>
      </c>
      <c r="BF369">
        <f t="shared" si="408"/>
        <v>19712.606</v>
      </c>
      <c r="BG369">
        <f t="shared" si="409"/>
        <v>16863.156999999999</v>
      </c>
      <c r="BH369">
        <f t="shared" si="410"/>
        <v>14013.708000000001</v>
      </c>
      <c r="BI369">
        <f t="shared" si="411"/>
        <v>11164.259</v>
      </c>
      <c r="BJ369">
        <f t="shared" si="412"/>
        <v>8314.81</v>
      </c>
      <c r="BK369">
        <f t="shared" si="413"/>
        <v>4157.4049999999997</v>
      </c>
      <c r="BL369">
        <f t="shared" si="414"/>
        <v>657.35563587090121</v>
      </c>
      <c r="BM369">
        <f t="shared" si="415"/>
        <v>38972.368000000002</v>
      </c>
      <c r="BN369">
        <f t="shared" si="416"/>
        <v>36007.001000000004</v>
      </c>
      <c r="BO369">
        <f t="shared" si="417"/>
        <v>32625.443000000007</v>
      </c>
      <c r="BP369">
        <f t="shared" si="418"/>
        <v>29243.885000000006</v>
      </c>
      <c r="BQ369">
        <f t="shared" si="419"/>
        <v>25862.327000000005</v>
      </c>
      <c r="BR369">
        <f t="shared" si="420"/>
        <v>22480.769000000004</v>
      </c>
      <c r="BS369">
        <f t="shared" si="421"/>
        <v>19099.211000000003</v>
      </c>
      <c r="BT369">
        <f t="shared" si="422"/>
        <v>15717.653000000002</v>
      </c>
      <c r="BU369">
        <f t="shared" si="423"/>
        <v>12336.095000000001</v>
      </c>
      <c r="BV369">
        <f t="shared" si="424"/>
        <v>8954.5370000000003</v>
      </c>
      <c r="BW369">
        <f t="shared" si="425"/>
        <v>5572.9790000000003</v>
      </c>
      <c r="BX369" s="16">
        <f t="shared" si="426"/>
        <v>750.4232739124335</v>
      </c>
      <c r="BY369">
        <f t="shared" si="427"/>
        <v>2547.5321991540609</v>
      </c>
      <c r="BZ369">
        <f t="shared" si="428"/>
        <v>839.00555683970447</v>
      </c>
      <c r="CA369">
        <f t="shared" si="429"/>
        <v>811.15610266852616</v>
      </c>
      <c r="CB369">
        <f t="shared" si="430"/>
        <v>786.80230830403252</v>
      </c>
    </row>
    <row r="370" spans="1:80" x14ac:dyDescent="0.25">
      <c r="A370">
        <f>'Data Input'!A370</f>
        <v>0</v>
      </c>
      <c r="B370">
        <f>'Data Input'!C370</f>
        <v>58</v>
      </c>
      <c r="C370">
        <f t="shared" si="360"/>
        <v>59</v>
      </c>
      <c r="D370">
        <f t="shared" si="361"/>
        <v>60</v>
      </c>
      <c r="E370">
        <f t="shared" si="362"/>
        <v>61</v>
      </c>
      <c r="F370">
        <f t="shared" si="363"/>
        <v>62</v>
      </c>
      <c r="G370">
        <f t="shared" si="364"/>
        <v>63</v>
      </c>
      <c r="H370">
        <f t="shared" si="365"/>
        <v>64</v>
      </c>
      <c r="I370">
        <f t="shared" si="366"/>
        <v>65</v>
      </c>
      <c r="J370">
        <f t="shared" si="367"/>
        <v>66</v>
      </c>
      <c r="K370">
        <f t="shared" si="368"/>
        <v>67</v>
      </c>
      <c r="L370">
        <f t="shared" si="369"/>
        <v>68</v>
      </c>
      <c r="M370">
        <f>IF('Data Input'!D370&gt;=240,1,0)</f>
        <v>0</v>
      </c>
      <c r="N370">
        <f>_xlfn.IFS('Data Input'!F370&gt;=130,1,'Data Input'!G370=1,1,0=0,0)</f>
        <v>0</v>
      </c>
      <c r="O370">
        <f>'Data Input'!H370</f>
        <v>0</v>
      </c>
      <c r="P370">
        <f>'Data Input'!J370</f>
        <v>35.700000000000003</v>
      </c>
      <c r="Q370">
        <f t="shared" si="370"/>
        <v>0</v>
      </c>
      <c r="R370">
        <f>IF('Data Input'!I370&gt;=100,1,0)</f>
        <v>1</v>
      </c>
      <c r="S370" s="18">
        <f>'Data Input'!L370</f>
        <v>3</v>
      </c>
      <c r="T370" s="16">
        <f>'Data Input'!N370</f>
        <v>2017</v>
      </c>
      <c r="U370">
        <f t="shared" si="371"/>
        <v>0.65806773390523454</v>
      </c>
      <c r="V370">
        <f t="shared" si="372"/>
        <v>5.3974286129374577E-2</v>
      </c>
      <c r="W370">
        <f t="shared" si="373"/>
        <v>0.47245755857839844</v>
      </c>
      <c r="X370" s="16">
        <f t="shared" si="374"/>
        <v>1</v>
      </c>
      <c r="Y370">
        <f t="shared" si="375"/>
        <v>2769.2435467295513</v>
      </c>
      <c r="Z370">
        <f t="shared" si="376"/>
        <v>24.82751430630822</v>
      </c>
      <c r="AA370">
        <f t="shared" si="377"/>
        <v>266.93508454182364</v>
      </c>
      <c r="AB370" s="16">
        <f t="shared" si="378"/>
        <v>5110.4018181818183</v>
      </c>
      <c r="AC370">
        <f t="shared" si="379"/>
        <v>33045.478000000003</v>
      </c>
      <c r="AD370">
        <f t="shared" si="380"/>
        <v>29927.101999999999</v>
      </c>
      <c r="AE370">
        <f t="shared" si="381"/>
        <v>26808.725999999999</v>
      </c>
      <c r="AF370">
        <f t="shared" si="382"/>
        <v>23690.35</v>
      </c>
      <c r="AG370">
        <f t="shared" si="383"/>
        <v>20571.973999999998</v>
      </c>
      <c r="AH370">
        <f t="shared" si="384"/>
        <v>17453.597999999998</v>
      </c>
      <c r="AI370">
        <f t="shared" si="385"/>
        <v>14335.222</v>
      </c>
      <c r="AJ370">
        <f t="shared" si="386"/>
        <v>11216.846</v>
      </c>
      <c r="AK370">
        <f t="shared" si="387"/>
        <v>8098.4699999999993</v>
      </c>
      <c r="AL370">
        <f t="shared" si="388"/>
        <v>5398.98</v>
      </c>
      <c r="AM370">
        <f t="shared" si="389"/>
        <v>2699.49</v>
      </c>
      <c r="AN370">
        <f t="shared" si="390"/>
        <v>1036.3030193655893</v>
      </c>
      <c r="AO370">
        <f t="shared" si="391"/>
        <v>28049.174999999999</v>
      </c>
      <c r="AP370">
        <f t="shared" si="392"/>
        <v>25402.280999999999</v>
      </c>
      <c r="AQ370">
        <f t="shared" si="393"/>
        <v>22755.386999999999</v>
      </c>
      <c r="AR370">
        <f t="shared" si="394"/>
        <v>20108.492999999999</v>
      </c>
      <c r="AS370">
        <f t="shared" si="395"/>
        <v>17461.598999999998</v>
      </c>
      <c r="AT370">
        <f t="shared" si="396"/>
        <v>14814.705</v>
      </c>
      <c r="AU370">
        <f t="shared" si="397"/>
        <v>12167.811</v>
      </c>
      <c r="AV370">
        <f t="shared" si="398"/>
        <v>9520.9169999999995</v>
      </c>
      <c r="AW370">
        <f t="shared" si="399"/>
        <v>6874.0229999999992</v>
      </c>
      <c r="AX370">
        <f t="shared" si="400"/>
        <v>4582.6819999999998</v>
      </c>
      <c r="AY370">
        <f t="shared" si="401"/>
        <v>2291.3409999999999</v>
      </c>
      <c r="AZ370">
        <f t="shared" si="402"/>
        <v>879.61941419483878</v>
      </c>
      <c r="BA370">
        <f t="shared" si="403"/>
        <v>27331.088000000003</v>
      </c>
      <c r="BB370">
        <f t="shared" si="404"/>
        <v>24751.957000000002</v>
      </c>
      <c r="BC370">
        <f t="shared" si="405"/>
        <v>22172.826000000001</v>
      </c>
      <c r="BD370">
        <f t="shared" si="406"/>
        <v>19593.695</v>
      </c>
      <c r="BE370">
        <f t="shared" si="407"/>
        <v>17014.563999999998</v>
      </c>
      <c r="BF370">
        <f t="shared" si="408"/>
        <v>14435.432999999997</v>
      </c>
      <c r="BG370">
        <f t="shared" si="409"/>
        <v>11856.301999999998</v>
      </c>
      <c r="BH370">
        <f t="shared" si="410"/>
        <v>9277.1709999999985</v>
      </c>
      <c r="BI370">
        <f t="shared" si="411"/>
        <v>6698.0399999999991</v>
      </c>
      <c r="BJ370">
        <f t="shared" si="412"/>
        <v>4465.3599999999997</v>
      </c>
      <c r="BK370">
        <f t="shared" si="413"/>
        <v>2232.6799999999998</v>
      </c>
      <c r="BL370">
        <f t="shared" si="414"/>
        <v>857.10024388480451</v>
      </c>
      <c r="BM370">
        <f t="shared" si="415"/>
        <v>32375.591</v>
      </c>
      <c r="BN370">
        <f t="shared" si="416"/>
        <v>29410.224000000002</v>
      </c>
      <c r="BO370">
        <f t="shared" si="417"/>
        <v>24743.814000000002</v>
      </c>
      <c r="BP370">
        <f t="shared" si="418"/>
        <v>20077.404000000002</v>
      </c>
      <c r="BQ370">
        <f t="shared" si="419"/>
        <v>16792.669000000002</v>
      </c>
      <c r="BR370">
        <f t="shared" si="420"/>
        <v>13507.934000000001</v>
      </c>
      <c r="BS370">
        <f t="shared" si="421"/>
        <v>10223.199000000001</v>
      </c>
      <c r="BT370">
        <f t="shared" si="422"/>
        <v>6938.4639999999999</v>
      </c>
      <c r="BU370">
        <f t="shared" si="423"/>
        <v>3653.7290000000003</v>
      </c>
      <c r="BV370">
        <f t="shared" si="424"/>
        <v>2488.8420000000001</v>
      </c>
      <c r="BW370">
        <f t="shared" si="425"/>
        <v>1244.421</v>
      </c>
      <c r="BX370" s="16">
        <f t="shared" si="426"/>
        <v>871.32448128611588</v>
      </c>
      <c r="BY370">
        <f t="shared" si="427"/>
        <v>3805.5465660951404</v>
      </c>
      <c r="BZ370">
        <f t="shared" si="428"/>
        <v>904.446928501147</v>
      </c>
      <c r="CA370">
        <f t="shared" si="429"/>
        <v>1124.0353284266282</v>
      </c>
      <c r="CB370">
        <f t="shared" si="430"/>
        <v>5981.726299467934</v>
      </c>
    </row>
    <row r="371" spans="1:80" x14ac:dyDescent="0.25">
      <c r="A371">
        <f>'Data Input'!A371</f>
        <v>0</v>
      </c>
      <c r="B371">
        <f>'Data Input'!C371</f>
        <v>45</v>
      </c>
      <c r="C371">
        <f t="shared" si="360"/>
        <v>46</v>
      </c>
      <c r="D371">
        <f t="shared" si="361"/>
        <v>47</v>
      </c>
      <c r="E371">
        <f t="shared" si="362"/>
        <v>48</v>
      </c>
      <c r="F371">
        <f t="shared" si="363"/>
        <v>49</v>
      </c>
      <c r="G371">
        <f t="shared" si="364"/>
        <v>50</v>
      </c>
      <c r="H371">
        <f t="shared" si="365"/>
        <v>51</v>
      </c>
      <c r="I371">
        <f t="shared" si="366"/>
        <v>52</v>
      </c>
      <c r="J371">
        <f t="shared" si="367"/>
        <v>53</v>
      </c>
      <c r="K371">
        <f t="shared" si="368"/>
        <v>54</v>
      </c>
      <c r="L371">
        <f t="shared" si="369"/>
        <v>55</v>
      </c>
      <c r="M371">
        <f>IF('Data Input'!D371&gt;=240,1,0)</f>
        <v>0</v>
      </c>
      <c r="N371">
        <f>_xlfn.IFS('Data Input'!F371&gt;=130,1,'Data Input'!G371=1,1,0=0,0)</f>
        <v>0</v>
      </c>
      <c r="O371">
        <f>'Data Input'!H371</f>
        <v>0</v>
      </c>
      <c r="P371">
        <f>'Data Input'!J371</f>
        <v>43.6</v>
      </c>
      <c r="Q371">
        <f t="shared" si="370"/>
        <v>0</v>
      </c>
      <c r="R371">
        <f>IF('Data Input'!I371&gt;=100,1,0)</f>
        <v>1</v>
      </c>
      <c r="S371" s="18">
        <f>'Data Input'!L371</f>
        <v>3</v>
      </c>
      <c r="T371" s="16">
        <f>'Data Input'!N371</f>
        <v>2017</v>
      </c>
      <c r="U371">
        <f t="shared" si="371"/>
        <v>0.78897159938518746</v>
      </c>
      <c r="V371">
        <f t="shared" si="372"/>
        <v>7.541310301138493E-2</v>
      </c>
      <c r="W371">
        <f t="shared" si="373"/>
        <v>0.55106924069434382</v>
      </c>
      <c r="X371" s="16">
        <f t="shared" si="374"/>
        <v>1</v>
      </c>
      <c r="Y371">
        <f t="shared" si="375"/>
        <v>3320.1058152244168</v>
      </c>
      <c r="Z371">
        <f t="shared" si="376"/>
        <v>34.689108984422063</v>
      </c>
      <c r="AA371">
        <f t="shared" si="377"/>
        <v>311.35011321600831</v>
      </c>
      <c r="AB371" s="16">
        <f t="shared" si="378"/>
        <v>5110.4018181818183</v>
      </c>
      <c r="AC371">
        <f t="shared" si="379"/>
        <v>42679.865999999995</v>
      </c>
      <c r="AD371">
        <f t="shared" si="380"/>
        <v>38723.716999999997</v>
      </c>
      <c r="AE371">
        <f t="shared" si="381"/>
        <v>34767.567999999999</v>
      </c>
      <c r="AF371">
        <f t="shared" si="382"/>
        <v>30811.419000000002</v>
      </c>
      <c r="AG371">
        <f t="shared" si="383"/>
        <v>26855.27</v>
      </c>
      <c r="AH371">
        <f t="shared" si="384"/>
        <v>22899.120999999999</v>
      </c>
      <c r="AI371">
        <f t="shared" si="385"/>
        <v>18942.971999999998</v>
      </c>
      <c r="AJ371">
        <f t="shared" si="386"/>
        <v>14986.822999999999</v>
      </c>
      <c r="AK371">
        <f t="shared" si="387"/>
        <v>11030.673999999999</v>
      </c>
      <c r="AL371">
        <f t="shared" si="388"/>
        <v>7074.5249999999996</v>
      </c>
      <c r="AM371">
        <f t="shared" si="389"/>
        <v>3118.3760000000002</v>
      </c>
      <c r="AN371">
        <f t="shared" si="390"/>
        <v>1622.0992332109906</v>
      </c>
      <c r="AO371">
        <f t="shared" si="391"/>
        <v>36226.894</v>
      </c>
      <c r="AP371">
        <f t="shared" si="392"/>
        <v>32868.894</v>
      </c>
      <c r="AQ371">
        <f t="shared" si="393"/>
        <v>29510.894</v>
      </c>
      <c r="AR371">
        <f t="shared" si="394"/>
        <v>26152.894</v>
      </c>
      <c r="AS371">
        <f t="shared" si="395"/>
        <v>22794.894</v>
      </c>
      <c r="AT371">
        <f t="shared" si="396"/>
        <v>19436.894</v>
      </c>
      <c r="AU371">
        <f t="shared" si="397"/>
        <v>16078.894</v>
      </c>
      <c r="AV371">
        <f t="shared" si="398"/>
        <v>12720.894</v>
      </c>
      <c r="AW371">
        <f t="shared" si="399"/>
        <v>9362.8940000000002</v>
      </c>
      <c r="AX371">
        <f t="shared" si="400"/>
        <v>6004.8940000000002</v>
      </c>
      <c r="AY371">
        <f t="shared" si="401"/>
        <v>2646.8939999999998</v>
      </c>
      <c r="AZ371">
        <f t="shared" si="402"/>
        <v>1376.8463356717425</v>
      </c>
      <c r="BA371">
        <f t="shared" si="403"/>
        <v>35299.440999999992</v>
      </c>
      <c r="BB371">
        <f t="shared" si="404"/>
        <v>32027.409999999993</v>
      </c>
      <c r="BC371">
        <f t="shared" si="405"/>
        <v>28755.378999999994</v>
      </c>
      <c r="BD371">
        <f t="shared" si="406"/>
        <v>25483.347999999994</v>
      </c>
      <c r="BE371">
        <f t="shared" si="407"/>
        <v>22211.316999999995</v>
      </c>
      <c r="BF371">
        <f t="shared" si="408"/>
        <v>18939.285999999996</v>
      </c>
      <c r="BG371">
        <f t="shared" si="409"/>
        <v>15667.254999999997</v>
      </c>
      <c r="BH371">
        <f t="shared" si="410"/>
        <v>12395.223999999998</v>
      </c>
      <c r="BI371">
        <f t="shared" si="411"/>
        <v>9123.1929999999993</v>
      </c>
      <c r="BJ371">
        <f t="shared" si="412"/>
        <v>5851.1620000000003</v>
      </c>
      <c r="BK371">
        <f t="shared" si="413"/>
        <v>2579.1309999999999</v>
      </c>
      <c r="BL371">
        <f t="shared" si="414"/>
        <v>1341.5973993625987</v>
      </c>
      <c r="BM371">
        <f t="shared" si="415"/>
        <v>57613.076999999997</v>
      </c>
      <c r="BN371">
        <f t="shared" si="416"/>
        <v>54647.71</v>
      </c>
      <c r="BO371">
        <f t="shared" si="417"/>
        <v>49182.938999999998</v>
      </c>
      <c r="BP371">
        <f t="shared" si="418"/>
        <v>43718.167999999998</v>
      </c>
      <c r="BQ371">
        <f t="shared" si="419"/>
        <v>38253.396999999997</v>
      </c>
      <c r="BR371">
        <f t="shared" si="420"/>
        <v>32788.625999999997</v>
      </c>
      <c r="BS371">
        <f t="shared" si="421"/>
        <v>27323.855</v>
      </c>
      <c r="BT371">
        <f t="shared" si="422"/>
        <v>21859.083999999999</v>
      </c>
      <c r="BU371">
        <f t="shared" si="423"/>
        <v>16394.312999999998</v>
      </c>
      <c r="BV371">
        <f t="shared" si="424"/>
        <v>10929.541999999999</v>
      </c>
      <c r="BW371">
        <f t="shared" si="425"/>
        <v>5464.7709999999997</v>
      </c>
      <c r="BX371" s="16">
        <f t="shared" si="426"/>
        <v>2299.8242460988154</v>
      </c>
      <c r="BY371">
        <f t="shared" si="427"/>
        <v>4942.2050484354077</v>
      </c>
      <c r="BZ371">
        <f t="shared" si="428"/>
        <v>1411.5354446561646</v>
      </c>
      <c r="CA371">
        <f t="shared" si="429"/>
        <v>1652.9475125786071</v>
      </c>
      <c r="CB371">
        <f t="shared" si="430"/>
        <v>7410.2260642806341</v>
      </c>
    </row>
    <row r="372" spans="1:80" x14ac:dyDescent="0.25">
      <c r="A372">
        <f>'Data Input'!A372</f>
        <v>0</v>
      </c>
      <c r="B372">
        <f>'Data Input'!C372</f>
        <v>42</v>
      </c>
      <c r="C372">
        <f t="shared" si="360"/>
        <v>43</v>
      </c>
      <c r="D372">
        <f t="shared" si="361"/>
        <v>44</v>
      </c>
      <c r="E372">
        <f t="shared" si="362"/>
        <v>45</v>
      </c>
      <c r="F372">
        <f t="shared" si="363"/>
        <v>46</v>
      </c>
      <c r="G372">
        <f t="shared" si="364"/>
        <v>47</v>
      </c>
      <c r="H372">
        <f t="shared" si="365"/>
        <v>48</v>
      </c>
      <c r="I372">
        <f t="shared" si="366"/>
        <v>49</v>
      </c>
      <c r="J372">
        <f t="shared" si="367"/>
        <v>50</v>
      </c>
      <c r="K372">
        <f t="shared" si="368"/>
        <v>51</v>
      </c>
      <c r="L372">
        <f t="shared" si="369"/>
        <v>52</v>
      </c>
      <c r="M372">
        <f>IF('Data Input'!D372&gt;=240,1,0)</f>
        <v>0</v>
      </c>
      <c r="N372">
        <f>_xlfn.IFS('Data Input'!F372&gt;=130,1,'Data Input'!G372=1,1,0=0,0)</f>
        <v>0</v>
      </c>
      <c r="O372">
        <f>'Data Input'!H372</f>
        <v>0</v>
      </c>
      <c r="P372">
        <f>'Data Input'!J372</f>
        <v>30.3</v>
      </c>
      <c r="Q372">
        <f t="shared" si="370"/>
        <v>0</v>
      </c>
      <c r="R372">
        <f>IF('Data Input'!I372&gt;=100,1,0)</f>
        <v>0</v>
      </c>
      <c r="S372" s="18">
        <f>'Data Input'!L372</f>
        <v>3</v>
      </c>
      <c r="T372" s="16">
        <f>'Data Input'!N372</f>
        <v>2017</v>
      </c>
      <c r="U372">
        <f t="shared" si="371"/>
        <v>0.55003022068857599</v>
      </c>
      <c r="V372">
        <f t="shared" si="372"/>
        <v>6.4632749072020851E-2</v>
      </c>
      <c r="W372">
        <f t="shared" si="373"/>
        <v>0.34340032842998569</v>
      </c>
      <c r="X372" s="16">
        <f t="shared" si="374"/>
        <v>3.4744411026635502E-2</v>
      </c>
      <c r="Y372">
        <f t="shared" si="375"/>
        <v>2314.6061729983176</v>
      </c>
      <c r="Z372">
        <f t="shared" si="376"/>
        <v>29.730277458330523</v>
      </c>
      <c r="AA372">
        <f t="shared" si="377"/>
        <v>194.01868810600783</v>
      </c>
      <c r="AB372" s="16">
        <f t="shared" si="378"/>
        <v>177.55790128217447</v>
      </c>
      <c r="AC372">
        <f t="shared" si="379"/>
        <v>46729.10300000001</v>
      </c>
      <c r="AD372">
        <f t="shared" si="380"/>
        <v>41702.466000000008</v>
      </c>
      <c r="AE372">
        <f t="shared" si="381"/>
        <v>36675.829000000005</v>
      </c>
      <c r="AF372">
        <f t="shared" si="382"/>
        <v>31649.192000000003</v>
      </c>
      <c r="AG372">
        <f t="shared" si="383"/>
        <v>27693.043000000001</v>
      </c>
      <c r="AH372">
        <f t="shared" si="384"/>
        <v>23736.894</v>
      </c>
      <c r="AI372">
        <f t="shared" si="385"/>
        <v>19780.744999999999</v>
      </c>
      <c r="AJ372">
        <f t="shared" si="386"/>
        <v>15824.596</v>
      </c>
      <c r="AK372">
        <f t="shared" si="387"/>
        <v>11868.447</v>
      </c>
      <c r="AL372">
        <f t="shared" si="388"/>
        <v>7912.2979999999998</v>
      </c>
      <c r="AM372">
        <f t="shared" si="389"/>
        <v>3956.1489999999999</v>
      </c>
      <c r="AN372">
        <f t="shared" si="390"/>
        <v>1198.1231611227656</v>
      </c>
      <c r="AO372">
        <f t="shared" si="391"/>
        <v>39663.905000000006</v>
      </c>
      <c r="AP372">
        <f t="shared" si="392"/>
        <v>35397.270000000004</v>
      </c>
      <c r="AQ372">
        <f t="shared" si="393"/>
        <v>31130.635000000002</v>
      </c>
      <c r="AR372">
        <f t="shared" si="394"/>
        <v>26864</v>
      </c>
      <c r="AS372">
        <f t="shared" si="395"/>
        <v>23506</v>
      </c>
      <c r="AT372">
        <f t="shared" si="396"/>
        <v>20148</v>
      </c>
      <c r="AU372">
        <f t="shared" si="397"/>
        <v>16790</v>
      </c>
      <c r="AV372">
        <f t="shared" si="398"/>
        <v>13432</v>
      </c>
      <c r="AW372">
        <f t="shared" si="399"/>
        <v>10074</v>
      </c>
      <c r="AX372">
        <f t="shared" si="400"/>
        <v>6716</v>
      </c>
      <c r="AY372">
        <f t="shared" si="401"/>
        <v>3358</v>
      </c>
      <c r="AZ372">
        <f t="shared" si="402"/>
        <v>1016.973194439237</v>
      </c>
      <c r="BA372">
        <f t="shared" si="403"/>
        <v>38648.462999999996</v>
      </c>
      <c r="BB372">
        <f t="shared" si="404"/>
        <v>34491.057999999997</v>
      </c>
      <c r="BC372">
        <f t="shared" si="405"/>
        <v>30333.652999999995</v>
      </c>
      <c r="BD372">
        <f t="shared" si="406"/>
        <v>26176.247999999996</v>
      </c>
      <c r="BE372">
        <f t="shared" si="407"/>
        <v>22904.216999999997</v>
      </c>
      <c r="BF372">
        <f t="shared" si="408"/>
        <v>19632.185999999998</v>
      </c>
      <c r="BG372">
        <f t="shared" si="409"/>
        <v>16360.154999999999</v>
      </c>
      <c r="BH372">
        <f t="shared" si="410"/>
        <v>13088.124</v>
      </c>
      <c r="BI372">
        <f t="shared" si="411"/>
        <v>9816.0930000000008</v>
      </c>
      <c r="BJ372">
        <f t="shared" si="412"/>
        <v>6544.0619999999999</v>
      </c>
      <c r="BK372">
        <f t="shared" si="413"/>
        <v>3272.0309999999999</v>
      </c>
      <c r="BL372">
        <f t="shared" si="414"/>
        <v>990.93744121167401</v>
      </c>
      <c r="BM372">
        <f t="shared" si="415"/>
        <v>57937.700999999994</v>
      </c>
      <c r="BN372">
        <f t="shared" si="416"/>
        <v>54972.333999999995</v>
      </c>
      <c r="BO372">
        <f t="shared" si="417"/>
        <v>49399.354999999996</v>
      </c>
      <c r="BP372">
        <f t="shared" si="418"/>
        <v>43826.375999999997</v>
      </c>
      <c r="BQ372">
        <f t="shared" si="419"/>
        <v>38253.396999999997</v>
      </c>
      <c r="BR372">
        <f t="shared" si="420"/>
        <v>32788.625999999997</v>
      </c>
      <c r="BS372">
        <f t="shared" si="421"/>
        <v>27323.855</v>
      </c>
      <c r="BT372">
        <f t="shared" si="422"/>
        <v>21859.083999999999</v>
      </c>
      <c r="BU372">
        <f t="shared" si="423"/>
        <v>16394.312999999998</v>
      </c>
      <c r="BV372">
        <f t="shared" si="424"/>
        <v>10929.541999999999</v>
      </c>
      <c r="BW372">
        <f t="shared" si="425"/>
        <v>5464.7709999999997</v>
      </c>
      <c r="BX372" s="16">
        <f t="shared" si="426"/>
        <v>1607.7455309226193</v>
      </c>
      <c r="BY372">
        <f t="shared" si="427"/>
        <v>3512.7293341210834</v>
      </c>
      <c r="BZ372">
        <f t="shared" si="428"/>
        <v>1046.7034718975674</v>
      </c>
      <c r="CA372">
        <f t="shared" si="429"/>
        <v>1184.9561293176819</v>
      </c>
      <c r="CB372">
        <f t="shared" si="430"/>
        <v>1785.3034322047938</v>
      </c>
    </row>
    <row r="373" spans="1:80" x14ac:dyDescent="0.25">
      <c r="A373">
        <f>'Data Input'!A373</f>
        <v>0</v>
      </c>
      <c r="B373">
        <f>'Data Input'!C373</f>
        <v>35</v>
      </c>
      <c r="C373">
        <f t="shared" si="360"/>
        <v>36</v>
      </c>
      <c r="D373">
        <f t="shared" si="361"/>
        <v>37</v>
      </c>
      <c r="E373">
        <f t="shared" si="362"/>
        <v>38</v>
      </c>
      <c r="F373">
        <f t="shared" si="363"/>
        <v>39</v>
      </c>
      <c r="G373">
        <f t="shared" si="364"/>
        <v>40</v>
      </c>
      <c r="H373">
        <f t="shared" si="365"/>
        <v>41</v>
      </c>
      <c r="I373">
        <f t="shared" si="366"/>
        <v>42</v>
      </c>
      <c r="J373">
        <f t="shared" si="367"/>
        <v>43</v>
      </c>
      <c r="K373">
        <f t="shared" si="368"/>
        <v>44</v>
      </c>
      <c r="L373">
        <f t="shared" si="369"/>
        <v>45</v>
      </c>
      <c r="M373">
        <f>IF('Data Input'!D373&gt;=240,1,0)</f>
        <v>0</v>
      </c>
      <c r="N373">
        <f>_xlfn.IFS('Data Input'!F373&gt;=130,1,'Data Input'!G373=1,1,0=0,0)</f>
        <v>0</v>
      </c>
      <c r="O373">
        <f>'Data Input'!H373</f>
        <v>0</v>
      </c>
      <c r="P373">
        <f>'Data Input'!J373</f>
        <v>25.6</v>
      </c>
      <c r="Q373">
        <f t="shared" si="370"/>
        <v>0</v>
      </c>
      <c r="R373">
        <f>IF('Data Input'!I373&gt;=100,1,0)</f>
        <v>0</v>
      </c>
      <c r="S373" s="18">
        <f>'Data Input'!L373</f>
        <v>3</v>
      </c>
      <c r="T373" s="16">
        <f>'Data Input'!N373</f>
        <v>2017</v>
      </c>
      <c r="U373">
        <f t="shared" si="371"/>
        <v>0.45158457480505143</v>
      </c>
      <c r="V373">
        <f t="shared" si="372"/>
        <v>5.2907783590518995E-2</v>
      </c>
      <c r="W373">
        <f t="shared" si="373"/>
        <v>0.30243165004199196</v>
      </c>
      <c r="X373" s="16">
        <f t="shared" si="374"/>
        <v>1.4383602319096495E-2</v>
      </c>
      <c r="Y373">
        <f t="shared" si="375"/>
        <v>1900.3327547458559</v>
      </c>
      <c r="Z373">
        <f t="shared" si="376"/>
        <v>24.336936126586068</v>
      </c>
      <c r="AA373">
        <f t="shared" si="377"/>
        <v>170.87168277081602</v>
      </c>
      <c r="AB373" s="16">
        <f t="shared" si="378"/>
        <v>73.50598744351494</v>
      </c>
      <c r="AC373">
        <f t="shared" si="379"/>
        <v>54222.519000000008</v>
      </c>
      <c r="AD373">
        <f t="shared" si="380"/>
        <v>49195.882000000005</v>
      </c>
      <c r="AE373">
        <f t="shared" si="381"/>
        <v>44169.245000000003</v>
      </c>
      <c r="AF373">
        <f t="shared" si="382"/>
        <v>39142.608</v>
      </c>
      <c r="AG373">
        <f t="shared" si="383"/>
        <v>34115.970999999998</v>
      </c>
      <c r="AH373">
        <f t="shared" si="384"/>
        <v>29089.333999999995</v>
      </c>
      <c r="AI373">
        <f t="shared" si="385"/>
        <v>24062.696999999996</v>
      </c>
      <c r="AJ373">
        <f t="shared" si="386"/>
        <v>19036.059999999998</v>
      </c>
      <c r="AK373">
        <f t="shared" si="387"/>
        <v>14009.422999999999</v>
      </c>
      <c r="AL373">
        <f t="shared" si="388"/>
        <v>8982.7860000000001</v>
      </c>
      <c r="AM373">
        <f t="shared" si="389"/>
        <v>3956.1489999999999</v>
      </c>
      <c r="AN373">
        <f t="shared" si="390"/>
        <v>1179.4438340433303</v>
      </c>
      <c r="AO373">
        <f t="shared" si="391"/>
        <v>46024.350000000013</v>
      </c>
      <c r="AP373">
        <f t="shared" si="392"/>
        <v>41757.715000000011</v>
      </c>
      <c r="AQ373">
        <f t="shared" si="393"/>
        <v>37491.080000000009</v>
      </c>
      <c r="AR373">
        <f t="shared" si="394"/>
        <v>33224.445000000007</v>
      </c>
      <c r="AS373">
        <f t="shared" si="395"/>
        <v>28957.810000000005</v>
      </c>
      <c r="AT373">
        <f t="shared" si="396"/>
        <v>24691.175000000003</v>
      </c>
      <c r="AU373">
        <f t="shared" si="397"/>
        <v>20424.54</v>
      </c>
      <c r="AV373">
        <f t="shared" si="398"/>
        <v>16157.905000000001</v>
      </c>
      <c r="AW373">
        <f t="shared" si="399"/>
        <v>11891.27</v>
      </c>
      <c r="AX373">
        <f t="shared" si="400"/>
        <v>7624.6350000000002</v>
      </c>
      <c r="AY373">
        <f t="shared" si="401"/>
        <v>3358</v>
      </c>
      <c r="AZ373">
        <f t="shared" si="402"/>
        <v>1001.1179371879167</v>
      </c>
      <c r="BA373">
        <f t="shared" si="403"/>
        <v>44846.080999999991</v>
      </c>
      <c r="BB373">
        <f t="shared" si="404"/>
        <v>40688.675999999992</v>
      </c>
      <c r="BC373">
        <f t="shared" si="405"/>
        <v>36531.270999999993</v>
      </c>
      <c r="BD373">
        <f t="shared" si="406"/>
        <v>32373.865999999995</v>
      </c>
      <c r="BE373">
        <f t="shared" si="407"/>
        <v>28216.460999999996</v>
      </c>
      <c r="BF373">
        <f t="shared" si="408"/>
        <v>24059.055999999997</v>
      </c>
      <c r="BG373">
        <f t="shared" si="409"/>
        <v>19901.650999999998</v>
      </c>
      <c r="BH373">
        <f t="shared" si="410"/>
        <v>15744.245999999999</v>
      </c>
      <c r="BI373">
        <f t="shared" si="411"/>
        <v>11586.841</v>
      </c>
      <c r="BJ373">
        <f t="shared" si="412"/>
        <v>7429.4359999999997</v>
      </c>
      <c r="BK373">
        <f t="shared" si="413"/>
        <v>3272.0309999999999</v>
      </c>
      <c r="BL373">
        <f t="shared" si="414"/>
        <v>975.48831062641466</v>
      </c>
      <c r="BM373">
        <f t="shared" si="415"/>
        <v>58695.156999999999</v>
      </c>
      <c r="BN373">
        <f t="shared" si="416"/>
        <v>55729.79</v>
      </c>
      <c r="BO373">
        <f t="shared" si="417"/>
        <v>50156.811000000002</v>
      </c>
      <c r="BP373">
        <f t="shared" si="418"/>
        <v>44583.832000000002</v>
      </c>
      <c r="BQ373">
        <f t="shared" si="419"/>
        <v>39010.853000000003</v>
      </c>
      <c r="BR373">
        <f t="shared" si="420"/>
        <v>33437.874000000003</v>
      </c>
      <c r="BS373">
        <f t="shared" si="421"/>
        <v>27864.895</v>
      </c>
      <c r="BT373">
        <f t="shared" si="422"/>
        <v>22291.916000000001</v>
      </c>
      <c r="BU373">
        <f t="shared" si="423"/>
        <v>16718.937000000002</v>
      </c>
      <c r="BV373">
        <f t="shared" si="424"/>
        <v>11145.958000000001</v>
      </c>
      <c r="BW373">
        <f t="shared" si="425"/>
        <v>5572.9790000000003</v>
      </c>
      <c r="BX373" s="16">
        <f t="shared" si="426"/>
        <v>1342.1990126531791</v>
      </c>
      <c r="BY373">
        <f t="shared" si="427"/>
        <v>3079.7765887891865</v>
      </c>
      <c r="BZ373">
        <f t="shared" si="428"/>
        <v>1025.4548733145027</v>
      </c>
      <c r="CA373">
        <f t="shared" si="429"/>
        <v>1146.3599933972307</v>
      </c>
      <c r="CB373">
        <f t="shared" si="430"/>
        <v>1415.705000096694</v>
      </c>
    </row>
    <row r="374" spans="1:80" x14ac:dyDescent="0.25">
      <c r="A374">
        <f>'Data Input'!A374</f>
        <v>0</v>
      </c>
      <c r="B374">
        <f>'Data Input'!C374</f>
        <v>52</v>
      </c>
      <c r="C374">
        <f t="shared" si="360"/>
        <v>53</v>
      </c>
      <c r="D374">
        <f t="shared" si="361"/>
        <v>54</v>
      </c>
      <c r="E374">
        <f t="shared" si="362"/>
        <v>55</v>
      </c>
      <c r="F374">
        <f t="shared" si="363"/>
        <v>56</v>
      </c>
      <c r="G374">
        <f t="shared" si="364"/>
        <v>57</v>
      </c>
      <c r="H374">
        <f t="shared" si="365"/>
        <v>58</v>
      </c>
      <c r="I374">
        <f t="shared" si="366"/>
        <v>59</v>
      </c>
      <c r="J374">
        <f t="shared" si="367"/>
        <v>60</v>
      </c>
      <c r="K374">
        <f t="shared" si="368"/>
        <v>61</v>
      </c>
      <c r="L374">
        <f t="shared" si="369"/>
        <v>62</v>
      </c>
      <c r="M374">
        <f>IF('Data Input'!D374&gt;=240,1,0)</f>
        <v>0</v>
      </c>
      <c r="N374">
        <f>_xlfn.IFS('Data Input'!F374&gt;=130,1,'Data Input'!G374=1,1,0=0,0)</f>
        <v>1</v>
      </c>
      <c r="O374">
        <f>'Data Input'!H374</f>
        <v>0</v>
      </c>
      <c r="P374">
        <f>'Data Input'!J374</f>
        <v>28</v>
      </c>
      <c r="Q374">
        <f t="shared" si="370"/>
        <v>0</v>
      </c>
      <c r="R374">
        <f>IF('Data Input'!I374&gt;=100,1,0)</f>
        <v>1</v>
      </c>
      <c r="S374" s="18">
        <f>'Data Input'!L374</f>
        <v>3</v>
      </c>
      <c r="T374" s="16">
        <f>'Data Input'!N374</f>
        <v>2017</v>
      </c>
      <c r="U374">
        <f t="shared" si="371"/>
        <v>0.70606558835181366</v>
      </c>
      <c r="V374">
        <f t="shared" si="372"/>
        <v>5.4682867974781051E-2</v>
      </c>
      <c r="W374">
        <f t="shared" si="373"/>
        <v>0.4733350722297805</v>
      </c>
      <c r="X374" s="16">
        <f t="shared" si="374"/>
        <v>1</v>
      </c>
      <c r="Y374">
        <f t="shared" si="375"/>
        <v>2971.2254124780311</v>
      </c>
      <c r="Z374">
        <f t="shared" si="376"/>
        <v>25.153453325897125</v>
      </c>
      <c r="AA374">
        <f t="shared" si="377"/>
        <v>267.43087337293701</v>
      </c>
      <c r="AB374" s="16">
        <f t="shared" si="378"/>
        <v>5110.4018181818183</v>
      </c>
      <c r="AC374">
        <f t="shared" si="379"/>
        <v>36815.455000000002</v>
      </c>
      <c r="AD374">
        <f t="shared" si="380"/>
        <v>32859.306000000004</v>
      </c>
      <c r="AE374">
        <f t="shared" si="381"/>
        <v>28903.157000000003</v>
      </c>
      <c r="AF374">
        <f t="shared" si="382"/>
        <v>24947.008000000002</v>
      </c>
      <c r="AG374">
        <f t="shared" si="383"/>
        <v>21828.632000000001</v>
      </c>
      <c r="AH374">
        <f t="shared" si="384"/>
        <v>18710.256000000001</v>
      </c>
      <c r="AI374">
        <f t="shared" si="385"/>
        <v>15591.880000000001</v>
      </c>
      <c r="AJ374">
        <f t="shared" si="386"/>
        <v>12473.504000000001</v>
      </c>
      <c r="AK374">
        <f t="shared" si="387"/>
        <v>9355.1280000000006</v>
      </c>
      <c r="AL374">
        <f t="shared" si="388"/>
        <v>6236.7520000000004</v>
      </c>
      <c r="AM374">
        <f t="shared" si="389"/>
        <v>3118.3760000000002</v>
      </c>
      <c r="AN374">
        <f t="shared" si="390"/>
        <v>1212.1050012491157</v>
      </c>
      <c r="AO374">
        <f t="shared" si="391"/>
        <v>31249.151999999998</v>
      </c>
      <c r="AP374">
        <f t="shared" si="392"/>
        <v>27891.151999999998</v>
      </c>
      <c r="AQ374">
        <f t="shared" si="393"/>
        <v>24533.151999999998</v>
      </c>
      <c r="AR374">
        <f t="shared" si="394"/>
        <v>21175.151999999998</v>
      </c>
      <c r="AS374">
        <f t="shared" si="395"/>
        <v>18528.257999999998</v>
      </c>
      <c r="AT374">
        <f t="shared" si="396"/>
        <v>15881.364</v>
      </c>
      <c r="AU374">
        <f t="shared" si="397"/>
        <v>13234.47</v>
      </c>
      <c r="AV374">
        <f t="shared" si="398"/>
        <v>10587.575999999999</v>
      </c>
      <c r="AW374">
        <f t="shared" si="399"/>
        <v>7940.6819999999989</v>
      </c>
      <c r="AX374">
        <f t="shared" si="400"/>
        <v>5293.7879999999996</v>
      </c>
      <c r="AY374">
        <f t="shared" si="401"/>
        <v>2646.8939999999998</v>
      </c>
      <c r="AZ374">
        <f t="shared" si="402"/>
        <v>1028.8411146247154</v>
      </c>
      <c r="BA374">
        <f t="shared" si="403"/>
        <v>30449.140999999996</v>
      </c>
      <c r="BB374">
        <f t="shared" si="404"/>
        <v>27177.109999999997</v>
      </c>
      <c r="BC374">
        <f t="shared" si="405"/>
        <v>23905.078999999998</v>
      </c>
      <c r="BD374">
        <f t="shared" si="406"/>
        <v>20633.047999999999</v>
      </c>
      <c r="BE374">
        <f t="shared" si="407"/>
        <v>18053.916999999998</v>
      </c>
      <c r="BF374">
        <f t="shared" si="408"/>
        <v>15474.785999999998</v>
      </c>
      <c r="BG374">
        <f t="shared" si="409"/>
        <v>12895.654999999999</v>
      </c>
      <c r="BH374">
        <f t="shared" si="410"/>
        <v>10316.523999999999</v>
      </c>
      <c r="BI374">
        <f t="shared" si="411"/>
        <v>7737.393</v>
      </c>
      <c r="BJ374">
        <f t="shared" si="412"/>
        <v>5158.2619999999997</v>
      </c>
      <c r="BK374">
        <f t="shared" si="413"/>
        <v>2579.1309999999999</v>
      </c>
      <c r="BL374">
        <f t="shared" si="414"/>
        <v>1002.5017696599579</v>
      </c>
      <c r="BM374">
        <f t="shared" si="415"/>
        <v>49261.2</v>
      </c>
      <c r="BN374">
        <f t="shared" si="416"/>
        <v>46295.832999999999</v>
      </c>
      <c r="BO374">
        <f t="shared" si="417"/>
        <v>40831.061999999998</v>
      </c>
      <c r="BP374">
        <f t="shared" si="418"/>
        <v>35366.290999999997</v>
      </c>
      <c r="BQ374">
        <f t="shared" si="419"/>
        <v>29901.52</v>
      </c>
      <c r="BR374">
        <f t="shared" si="420"/>
        <v>25235.11</v>
      </c>
      <c r="BS374">
        <f t="shared" si="421"/>
        <v>20568.7</v>
      </c>
      <c r="BT374">
        <f t="shared" si="422"/>
        <v>15902.29</v>
      </c>
      <c r="BU374">
        <f t="shared" si="423"/>
        <v>11235.880000000001</v>
      </c>
      <c r="BV374">
        <f t="shared" si="424"/>
        <v>6569.47</v>
      </c>
      <c r="BW374">
        <f t="shared" si="425"/>
        <v>3284.7350000000001</v>
      </c>
      <c r="BX374" s="16">
        <f t="shared" si="426"/>
        <v>1640.6826003261472</v>
      </c>
      <c r="BY374">
        <f t="shared" si="427"/>
        <v>4183.3304137271471</v>
      </c>
      <c r="BZ374">
        <f t="shared" si="428"/>
        <v>1053.9945679506125</v>
      </c>
      <c r="CA374">
        <f t="shared" si="429"/>
        <v>1269.9326430328949</v>
      </c>
      <c r="CB374">
        <f t="shared" si="430"/>
        <v>6751.0844185079659</v>
      </c>
    </row>
    <row r="375" spans="1:80" x14ac:dyDescent="0.25">
      <c r="A375">
        <f>'Data Input'!A375</f>
        <v>0</v>
      </c>
      <c r="B375">
        <f>'Data Input'!C375</f>
        <v>68</v>
      </c>
      <c r="C375">
        <f t="shared" si="360"/>
        <v>69</v>
      </c>
      <c r="D375">
        <f t="shared" si="361"/>
        <v>70</v>
      </c>
      <c r="E375">
        <f t="shared" si="362"/>
        <v>71</v>
      </c>
      <c r="F375">
        <f t="shared" si="363"/>
        <v>72</v>
      </c>
      <c r="G375">
        <f t="shared" si="364"/>
        <v>73</v>
      </c>
      <c r="H375">
        <f t="shared" si="365"/>
        <v>74</v>
      </c>
      <c r="I375">
        <f t="shared" si="366"/>
        <v>75</v>
      </c>
      <c r="J375">
        <f t="shared" si="367"/>
        <v>76</v>
      </c>
      <c r="K375">
        <f t="shared" si="368"/>
        <v>77</v>
      </c>
      <c r="L375">
        <f t="shared" si="369"/>
        <v>78</v>
      </c>
      <c r="M375">
        <f>IF('Data Input'!D375&gt;=240,1,0)</f>
        <v>0</v>
      </c>
      <c r="N375">
        <f>_xlfn.IFS('Data Input'!F375&gt;=130,1,'Data Input'!G375=1,1,0=0,0)</f>
        <v>1</v>
      </c>
      <c r="O375">
        <f>'Data Input'!H375</f>
        <v>0</v>
      </c>
      <c r="P375">
        <f>'Data Input'!J375</f>
        <v>28</v>
      </c>
      <c r="Q375">
        <f t="shared" si="370"/>
        <v>0</v>
      </c>
      <c r="R375">
        <f>IF('Data Input'!I375&gt;=100,1,0)</f>
        <v>0</v>
      </c>
      <c r="S375" s="18">
        <f>'Data Input'!L375</f>
        <v>3</v>
      </c>
      <c r="T375" s="16">
        <f>'Data Input'!N375</f>
        <v>2017</v>
      </c>
      <c r="U375">
        <f t="shared" si="371"/>
        <v>0.70606558835181366</v>
      </c>
      <c r="V375">
        <f t="shared" si="372"/>
        <v>8.2101540044149185E-2</v>
      </c>
      <c r="W375">
        <f t="shared" si="373"/>
        <v>0.39432836664061133</v>
      </c>
      <c r="X375" s="16">
        <f t="shared" si="374"/>
        <v>3.6432194904220346E-2</v>
      </c>
      <c r="Y375">
        <f t="shared" si="375"/>
        <v>2971.2254124780311</v>
      </c>
      <c r="Z375">
        <f t="shared" si="376"/>
        <v>37.765708565929501</v>
      </c>
      <c r="AA375">
        <f t="shared" si="377"/>
        <v>222.79265930927889</v>
      </c>
      <c r="AB375" s="16">
        <f t="shared" si="378"/>
        <v>186.18315507888201</v>
      </c>
      <c r="AC375">
        <f t="shared" si="379"/>
        <v>29694.389999999992</v>
      </c>
      <c r="AD375">
        <f t="shared" si="380"/>
        <v>26994.899999999994</v>
      </c>
      <c r="AE375">
        <f t="shared" si="381"/>
        <v>24295.409999999996</v>
      </c>
      <c r="AF375">
        <f t="shared" si="382"/>
        <v>21595.919999999998</v>
      </c>
      <c r="AG375">
        <f t="shared" si="383"/>
        <v>18896.43</v>
      </c>
      <c r="AH375">
        <f t="shared" si="384"/>
        <v>16196.939999999999</v>
      </c>
      <c r="AI375">
        <f t="shared" si="385"/>
        <v>13497.449999999999</v>
      </c>
      <c r="AJ375">
        <f t="shared" si="386"/>
        <v>10797.96</v>
      </c>
      <c r="AK375">
        <f t="shared" si="387"/>
        <v>8098.4699999999993</v>
      </c>
      <c r="AL375">
        <f t="shared" si="388"/>
        <v>5398.98</v>
      </c>
      <c r="AM375">
        <f t="shared" si="389"/>
        <v>2699.49</v>
      </c>
      <c r="AN375">
        <f t="shared" si="390"/>
        <v>1023.8934271197475</v>
      </c>
      <c r="AO375">
        <f t="shared" si="391"/>
        <v>25204.751</v>
      </c>
      <c r="AP375">
        <f t="shared" si="392"/>
        <v>22913.41</v>
      </c>
      <c r="AQ375">
        <f t="shared" si="393"/>
        <v>20622.069</v>
      </c>
      <c r="AR375">
        <f t="shared" si="394"/>
        <v>18330.727999999999</v>
      </c>
      <c r="AS375">
        <f t="shared" si="395"/>
        <v>16039.387000000001</v>
      </c>
      <c r="AT375">
        <f t="shared" si="396"/>
        <v>13748.046</v>
      </c>
      <c r="AU375">
        <f t="shared" si="397"/>
        <v>11456.705</v>
      </c>
      <c r="AV375">
        <f t="shared" si="398"/>
        <v>9165.3639999999996</v>
      </c>
      <c r="AW375">
        <f t="shared" si="399"/>
        <v>6874.0229999999992</v>
      </c>
      <c r="AX375">
        <f t="shared" si="400"/>
        <v>4582.6819999999998</v>
      </c>
      <c r="AY375">
        <f t="shared" si="401"/>
        <v>2291.3409999999999</v>
      </c>
      <c r="AZ375">
        <f t="shared" si="402"/>
        <v>869.08600853864561</v>
      </c>
      <c r="BA375">
        <f t="shared" si="403"/>
        <v>24559.48</v>
      </c>
      <c r="BB375">
        <f t="shared" si="404"/>
        <v>22326.799999999999</v>
      </c>
      <c r="BC375">
        <f t="shared" si="405"/>
        <v>20094.12</v>
      </c>
      <c r="BD375">
        <f t="shared" si="406"/>
        <v>17861.439999999999</v>
      </c>
      <c r="BE375">
        <f t="shared" si="407"/>
        <v>15628.76</v>
      </c>
      <c r="BF375">
        <f t="shared" si="408"/>
        <v>13396.08</v>
      </c>
      <c r="BG375">
        <f t="shared" si="409"/>
        <v>11163.4</v>
      </c>
      <c r="BH375">
        <f t="shared" si="410"/>
        <v>8930.7199999999993</v>
      </c>
      <c r="BI375">
        <f t="shared" si="411"/>
        <v>6698.0399999999991</v>
      </c>
      <c r="BJ375">
        <f t="shared" si="412"/>
        <v>4465.3599999999997</v>
      </c>
      <c r="BK375">
        <f t="shared" si="413"/>
        <v>2232.6799999999998</v>
      </c>
      <c r="BL375">
        <f t="shared" si="414"/>
        <v>846.83639386021707</v>
      </c>
      <c r="BM375">
        <f t="shared" si="415"/>
        <v>13040.925000000001</v>
      </c>
      <c r="BN375">
        <f t="shared" si="416"/>
        <v>10075.558000000001</v>
      </c>
      <c r="BO375">
        <f t="shared" si="417"/>
        <v>8831.1370000000006</v>
      </c>
      <c r="BP375">
        <f t="shared" si="418"/>
        <v>7586.7160000000003</v>
      </c>
      <c r="BQ375">
        <f t="shared" si="419"/>
        <v>6638.3765000000003</v>
      </c>
      <c r="BR375">
        <f t="shared" si="420"/>
        <v>5690.0370000000003</v>
      </c>
      <c r="BS375">
        <f t="shared" si="421"/>
        <v>4741.6975000000002</v>
      </c>
      <c r="BT375">
        <f t="shared" si="422"/>
        <v>3793.3580000000002</v>
      </c>
      <c r="BU375">
        <f t="shared" si="423"/>
        <v>2845.0185000000001</v>
      </c>
      <c r="BV375">
        <f t="shared" si="424"/>
        <v>1896.6790000000001</v>
      </c>
      <c r="BW375">
        <f t="shared" si="425"/>
        <v>948.33950000000004</v>
      </c>
      <c r="BX375" s="16">
        <f t="shared" si="426"/>
        <v>380.105464112454</v>
      </c>
      <c r="BY375">
        <f t="shared" si="427"/>
        <v>3995.1188395977788</v>
      </c>
      <c r="BZ375">
        <f t="shared" si="428"/>
        <v>906.85171710457507</v>
      </c>
      <c r="CA375">
        <f t="shared" si="429"/>
        <v>1069.629053169496</v>
      </c>
      <c r="CB375">
        <f t="shared" si="430"/>
        <v>566.28861919133601</v>
      </c>
    </row>
    <row r="376" spans="1:80" x14ac:dyDescent="0.25">
      <c r="A376">
        <f>'Data Input'!A376</f>
        <v>1</v>
      </c>
      <c r="B376">
        <f>'Data Input'!C376</f>
        <v>56</v>
      </c>
      <c r="C376">
        <f t="shared" si="360"/>
        <v>57</v>
      </c>
      <c r="D376">
        <f t="shared" si="361"/>
        <v>58</v>
      </c>
      <c r="E376">
        <f t="shared" si="362"/>
        <v>59</v>
      </c>
      <c r="F376">
        <f t="shared" si="363"/>
        <v>60</v>
      </c>
      <c r="G376">
        <f t="shared" si="364"/>
        <v>61</v>
      </c>
      <c r="H376">
        <f t="shared" si="365"/>
        <v>62</v>
      </c>
      <c r="I376">
        <f t="shared" si="366"/>
        <v>63</v>
      </c>
      <c r="J376">
        <f t="shared" si="367"/>
        <v>64</v>
      </c>
      <c r="K376">
        <f t="shared" si="368"/>
        <v>65</v>
      </c>
      <c r="L376">
        <f t="shared" si="369"/>
        <v>66</v>
      </c>
      <c r="M376">
        <f>IF('Data Input'!D376&gt;=240,1,0)</f>
        <v>0</v>
      </c>
      <c r="N376">
        <f>_xlfn.IFS('Data Input'!F376&gt;=130,1,'Data Input'!G376=1,1,0=0,0)</f>
        <v>0</v>
      </c>
      <c r="O376">
        <f>'Data Input'!H376</f>
        <v>0</v>
      </c>
      <c r="P376">
        <f>'Data Input'!J376</f>
        <v>34</v>
      </c>
      <c r="Q376">
        <f t="shared" si="370"/>
        <v>0</v>
      </c>
      <c r="R376">
        <f>IF('Data Input'!I376&gt;=100,1,0)</f>
        <v>0</v>
      </c>
      <c r="S376" s="18">
        <f>'Data Input'!L376</f>
        <v>3</v>
      </c>
      <c r="T376" s="16">
        <f>'Data Input'!N376</f>
        <v>2017</v>
      </c>
      <c r="U376">
        <f t="shared" si="371"/>
        <v>0.6252283416004516</v>
      </c>
      <c r="V376">
        <f t="shared" si="372"/>
        <v>7.5520271967374528E-2</v>
      </c>
      <c r="W376">
        <f t="shared" si="373"/>
        <v>0.37741894459939151</v>
      </c>
      <c r="X376" s="16">
        <f t="shared" si="374"/>
        <v>6.8264697836313185E-2</v>
      </c>
      <c r="Y376">
        <f t="shared" si="375"/>
        <v>2631.0506669801302</v>
      </c>
      <c r="Z376">
        <f t="shared" si="376"/>
        <v>34.738405399045241</v>
      </c>
      <c r="AA376">
        <f t="shared" si="377"/>
        <v>213.23895883360456</v>
      </c>
      <c r="AB376" s="16">
        <f t="shared" si="378"/>
        <v>348.86003594032729</v>
      </c>
      <c r="AC376">
        <f t="shared" si="379"/>
        <v>33883.25</v>
      </c>
      <c r="AD376">
        <f t="shared" si="380"/>
        <v>30764.874000000003</v>
      </c>
      <c r="AE376">
        <f t="shared" si="381"/>
        <v>27646.498000000003</v>
      </c>
      <c r="AF376">
        <f t="shared" si="382"/>
        <v>24528.122000000003</v>
      </c>
      <c r="AG376">
        <f t="shared" si="383"/>
        <v>21409.746000000003</v>
      </c>
      <c r="AH376">
        <f t="shared" si="384"/>
        <v>18291.370000000003</v>
      </c>
      <c r="AI376">
        <f t="shared" si="385"/>
        <v>15172.994000000001</v>
      </c>
      <c r="AJ376">
        <f t="shared" si="386"/>
        <v>12054.618</v>
      </c>
      <c r="AK376">
        <f t="shared" si="387"/>
        <v>8936.2420000000002</v>
      </c>
      <c r="AL376">
        <f t="shared" si="388"/>
        <v>5817.866</v>
      </c>
      <c r="AM376">
        <f t="shared" si="389"/>
        <v>2699.49</v>
      </c>
      <c r="AN376">
        <f t="shared" si="390"/>
        <v>1025.7133436515353</v>
      </c>
      <c r="AO376">
        <f t="shared" si="391"/>
        <v>28760.280999999999</v>
      </c>
      <c r="AP376">
        <f t="shared" si="392"/>
        <v>26113.386999999999</v>
      </c>
      <c r="AQ376">
        <f t="shared" si="393"/>
        <v>23466.492999999999</v>
      </c>
      <c r="AR376">
        <f t="shared" si="394"/>
        <v>20819.598999999998</v>
      </c>
      <c r="AS376">
        <f t="shared" si="395"/>
        <v>18172.704999999998</v>
      </c>
      <c r="AT376">
        <f t="shared" si="396"/>
        <v>15525.811</v>
      </c>
      <c r="AU376">
        <f t="shared" si="397"/>
        <v>12878.916999999999</v>
      </c>
      <c r="AV376">
        <f t="shared" si="398"/>
        <v>10232.022999999999</v>
      </c>
      <c r="AW376">
        <f t="shared" si="399"/>
        <v>7585.128999999999</v>
      </c>
      <c r="AX376">
        <f t="shared" si="400"/>
        <v>4938.2349999999997</v>
      </c>
      <c r="AY376">
        <f t="shared" si="401"/>
        <v>2291.3409999999999</v>
      </c>
      <c r="AZ376">
        <f t="shared" si="402"/>
        <v>870.63087905273858</v>
      </c>
      <c r="BA376">
        <f t="shared" si="403"/>
        <v>28023.99</v>
      </c>
      <c r="BB376">
        <f t="shared" si="404"/>
        <v>25444.859</v>
      </c>
      <c r="BC376">
        <f t="shared" si="405"/>
        <v>22865.727999999999</v>
      </c>
      <c r="BD376">
        <f t="shared" si="406"/>
        <v>20286.596999999998</v>
      </c>
      <c r="BE376">
        <f t="shared" si="407"/>
        <v>17707.465999999997</v>
      </c>
      <c r="BF376">
        <f t="shared" si="408"/>
        <v>15128.334999999997</v>
      </c>
      <c r="BG376">
        <f t="shared" si="409"/>
        <v>12549.203999999998</v>
      </c>
      <c r="BH376">
        <f t="shared" si="410"/>
        <v>9970.0729999999985</v>
      </c>
      <c r="BI376">
        <f t="shared" si="411"/>
        <v>7390.9419999999991</v>
      </c>
      <c r="BJ376">
        <f t="shared" si="412"/>
        <v>4811.8109999999997</v>
      </c>
      <c r="BK376">
        <f t="shared" si="413"/>
        <v>2232.6799999999998</v>
      </c>
      <c r="BL376">
        <f t="shared" si="414"/>
        <v>848.34187621291119</v>
      </c>
      <c r="BM376">
        <f t="shared" si="415"/>
        <v>39219.569000000003</v>
      </c>
      <c r="BN376">
        <f t="shared" si="416"/>
        <v>36254.202000000005</v>
      </c>
      <c r="BO376">
        <f t="shared" si="417"/>
        <v>31587.792000000001</v>
      </c>
      <c r="BP376">
        <f t="shared" si="418"/>
        <v>26921.382000000001</v>
      </c>
      <c r="BQ376">
        <f t="shared" si="419"/>
        <v>22254.972000000002</v>
      </c>
      <c r="BR376">
        <f t="shared" si="420"/>
        <v>17588.562000000002</v>
      </c>
      <c r="BS376">
        <f t="shared" si="421"/>
        <v>14303.827000000001</v>
      </c>
      <c r="BT376">
        <f t="shared" si="422"/>
        <v>11019.092000000001</v>
      </c>
      <c r="BU376">
        <f t="shared" si="423"/>
        <v>7734.357</v>
      </c>
      <c r="BV376">
        <f t="shared" si="424"/>
        <v>4449.6220000000003</v>
      </c>
      <c r="BW376">
        <f t="shared" si="425"/>
        <v>1164.8869999999999</v>
      </c>
      <c r="BX376" s="16">
        <f t="shared" si="426"/>
        <v>1091.9968332771323</v>
      </c>
      <c r="BY376">
        <f t="shared" si="427"/>
        <v>3656.7640106316658</v>
      </c>
      <c r="BZ376">
        <f t="shared" si="428"/>
        <v>905.36928445178387</v>
      </c>
      <c r="CA376">
        <f t="shared" si="429"/>
        <v>1061.5808350465159</v>
      </c>
      <c r="CB376">
        <f t="shared" si="430"/>
        <v>1440.8568692174595</v>
      </c>
    </row>
    <row r="377" spans="1:80" x14ac:dyDescent="0.25">
      <c r="A377">
        <f>'Data Input'!A377</f>
        <v>0</v>
      </c>
      <c r="B377">
        <f>'Data Input'!C377</f>
        <v>64</v>
      </c>
      <c r="C377">
        <f t="shared" si="360"/>
        <v>65</v>
      </c>
      <c r="D377">
        <f t="shared" si="361"/>
        <v>66</v>
      </c>
      <c r="E377">
        <f t="shared" si="362"/>
        <v>67</v>
      </c>
      <c r="F377">
        <f t="shared" si="363"/>
        <v>68</v>
      </c>
      <c r="G377">
        <f t="shared" si="364"/>
        <v>69</v>
      </c>
      <c r="H377">
        <f t="shared" si="365"/>
        <v>70</v>
      </c>
      <c r="I377">
        <f t="shared" si="366"/>
        <v>71</v>
      </c>
      <c r="J377">
        <f t="shared" si="367"/>
        <v>72</v>
      </c>
      <c r="K377">
        <f t="shared" si="368"/>
        <v>73</v>
      </c>
      <c r="L377">
        <f t="shared" si="369"/>
        <v>74</v>
      </c>
      <c r="M377">
        <f>IF('Data Input'!D377&gt;=240,1,0)</f>
        <v>0</v>
      </c>
      <c r="N377">
        <f>_xlfn.IFS('Data Input'!F377&gt;=130,1,'Data Input'!G377=1,1,0=0,0)</f>
        <v>0</v>
      </c>
      <c r="O377">
        <f>'Data Input'!H377</f>
        <v>0</v>
      </c>
      <c r="P377">
        <f>'Data Input'!J377</f>
        <v>21.1</v>
      </c>
      <c r="Q377">
        <f t="shared" si="370"/>
        <v>0</v>
      </c>
      <c r="R377">
        <f>IF('Data Input'!I377&gt;=100,1,0)</f>
        <v>0</v>
      </c>
      <c r="S377" s="18">
        <f>'Data Input'!L377</f>
        <v>3</v>
      </c>
      <c r="T377" s="16">
        <f>'Data Input'!N377</f>
        <v>2017</v>
      </c>
      <c r="U377">
        <f t="shared" si="371"/>
        <v>0.36065499817227398</v>
      </c>
      <c r="V377">
        <f t="shared" si="372"/>
        <v>4.3587203741242975E-2</v>
      </c>
      <c r="W377">
        <f t="shared" si="373"/>
        <v>0.26593782329244325</v>
      </c>
      <c r="X377" s="16">
        <f t="shared" si="374"/>
        <v>6.1108159982453504E-3</v>
      </c>
      <c r="Y377">
        <f t="shared" si="375"/>
        <v>1517.6880354813939</v>
      </c>
      <c r="Z377">
        <f t="shared" si="376"/>
        <v>20.049582904418127</v>
      </c>
      <c r="AA377">
        <f t="shared" si="377"/>
        <v>150.25293606697011</v>
      </c>
      <c r="AB377" s="16">
        <f t="shared" si="378"/>
        <v>31.228725188007584</v>
      </c>
      <c r="AC377">
        <f t="shared" si="379"/>
        <v>30532.161999999997</v>
      </c>
      <c r="AD377">
        <f t="shared" si="380"/>
        <v>27413.785999999996</v>
      </c>
      <c r="AE377">
        <f t="shared" si="381"/>
        <v>24295.409999999996</v>
      </c>
      <c r="AF377">
        <f t="shared" si="382"/>
        <v>21595.919999999998</v>
      </c>
      <c r="AG377">
        <f t="shared" si="383"/>
        <v>18896.43</v>
      </c>
      <c r="AH377">
        <f t="shared" si="384"/>
        <v>16196.939999999999</v>
      </c>
      <c r="AI377">
        <f t="shared" si="385"/>
        <v>13497.449999999999</v>
      </c>
      <c r="AJ377">
        <f t="shared" si="386"/>
        <v>10797.96</v>
      </c>
      <c r="AK377">
        <f t="shared" si="387"/>
        <v>8098.4699999999993</v>
      </c>
      <c r="AL377">
        <f t="shared" si="388"/>
        <v>5398.98</v>
      </c>
      <c r="AM377">
        <f t="shared" si="389"/>
        <v>2699.49</v>
      </c>
      <c r="AN377">
        <f t="shared" si="390"/>
        <v>526.74559053502355</v>
      </c>
      <c r="AO377">
        <f t="shared" si="391"/>
        <v>25915.857</v>
      </c>
      <c r="AP377">
        <f t="shared" si="392"/>
        <v>23268.963</v>
      </c>
      <c r="AQ377">
        <f t="shared" si="393"/>
        <v>20622.069</v>
      </c>
      <c r="AR377">
        <f t="shared" si="394"/>
        <v>18330.727999999999</v>
      </c>
      <c r="AS377">
        <f t="shared" si="395"/>
        <v>16039.387000000001</v>
      </c>
      <c r="AT377">
        <f t="shared" si="396"/>
        <v>13748.046</v>
      </c>
      <c r="AU377">
        <f t="shared" si="397"/>
        <v>11456.705</v>
      </c>
      <c r="AV377">
        <f t="shared" si="398"/>
        <v>9165.3639999999996</v>
      </c>
      <c r="AW377">
        <f t="shared" si="399"/>
        <v>6874.0229999999992</v>
      </c>
      <c r="AX377">
        <f t="shared" si="400"/>
        <v>4582.6819999999998</v>
      </c>
      <c r="AY377">
        <f t="shared" si="401"/>
        <v>2291.3409999999999</v>
      </c>
      <c r="AZ377">
        <f t="shared" si="402"/>
        <v>447.10437083102568</v>
      </c>
      <c r="BA377">
        <f t="shared" si="403"/>
        <v>25252.382000000001</v>
      </c>
      <c r="BB377">
        <f t="shared" si="404"/>
        <v>22673.251</v>
      </c>
      <c r="BC377">
        <f t="shared" si="405"/>
        <v>20094.12</v>
      </c>
      <c r="BD377">
        <f t="shared" si="406"/>
        <v>17861.439999999999</v>
      </c>
      <c r="BE377">
        <f t="shared" si="407"/>
        <v>15628.76</v>
      </c>
      <c r="BF377">
        <f t="shared" si="408"/>
        <v>13396.08</v>
      </c>
      <c r="BG377">
        <f t="shared" si="409"/>
        <v>11163.4</v>
      </c>
      <c r="BH377">
        <f t="shared" si="410"/>
        <v>8930.7199999999993</v>
      </c>
      <c r="BI377">
        <f t="shared" si="411"/>
        <v>6698.0399999999991</v>
      </c>
      <c r="BJ377">
        <f t="shared" si="412"/>
        <v>4465.3599999999997</v>
      </c>
      <c r="BK377">
        <f t="shared" si="413"/>
        <v>2232.6799999999998</v>
      </c>
      <c r="BL377">
        <f t="shared" si="414"/>
        <v>435.65798297576913</v>
      </c>
      <c r="BM377">
        <f t="shared" si="415"/>
        <v>16186.031000000003</v>
      </c>
      <c r="BN377">
        <f t="shared" si="416"/>
        <v>13220.664000000002</v>
      </c>
      <c r="BO377">
        <f t="shared" si="417"/>
        <v>9935.9290000000019</v>
      </c>
      <c r="BP377">
        <f t="shared" si="418"/>
        <v>8771.0420000000013</v>
      </c>
      <c r="BQ377">
        <f t="shared" si="419"/>
        <v>7526.621000000001</v>
      </c>
      <c r="BR377">
        <f t="shared" si="420"/>
        <v>6282.2000000000007</v>
      </c>
      <c r="BS377">
        <f t="shared" si="421"/>
        <v>5037.7790000000005</v>
      </c>
      <c r="BT377">
        <f t="shared" si="422"/>
        <v>3793.3580000000002</v>
      </c>
      <c r="BU377">
        <f t="shared" si="423"/>
        <v>2845.0185000000001</v>
      </c>
      <c r="BV377">
        <f t="shared" si="424"/>
        <v>1896.6790000000001</v>
      </c>
      <c r="BW377">
        <f t="shared" si="425"/>
        <v>948.33950000000004</v>
      </c>
      <c r="BX377" s="16">
        <f t="shared" si="426"/>
        <v>225.02285155039456</v>
      </c>
      <c r="BY377">
        <f t="shared" si="427"/>
        <v>2044.4336260164173</v>
      </c>
      <c r="BZ377">
        <f t="shared" si="428"/>
        <v>467.15395373544379</v>
      </c>
      <c r="CA377">
        <f t="shared" si="429"/>
        <v>585.91091904273924</v>
      </c>
      <c r="CB377">
        <f t="shared" si="430"/>
        <v>256.25157673840215</v>
      </c>
    </row>
    <row r="378" spans="1:80" x14ac:dyDescent="0.25">
      <c r="A378">
        <f>'Data Input'!A378</f>
        <v>1</v>
      </c>
      <c r="B378">
        <f>'Data Input'!C378</f>
        <v>70</v>
      </c>
      <c r="C378">
        <f t="shared" si="360"/>
        <v>71</v>
      </c>
      <c r="D378">
        <f t="shared" si="361"/>
        <v>72</v>
      </c>
      <c r="E378">
        <f t="shared" si="362"/>
        <v>73</v>
      </c>
      <c r="F378">
        <f t="shared" si="363"/>
        <v>74</v>
      </c>
      <c r="G378">
        <f t="shared" si="364"/>
        <v>75</v>
      </c>
      <c r="H378">
        <f t="shared" si="365"/>
        <v>76</v>
      </c>
      <c r="I378">
        <f t="shared" si="366"/>
        <v>77</v>
      </c>
      <c r="J378">
        <f t="shared" si="367"/>
        <v>78</v>
      </c>
      <c r="K378">
        <f t="shared" si="368"/>
        <v>79</v>
      </c>
      <c r="L378">
        <f t="shared" si="369"/>
        <v>80</v>
      </c>
      <c r="M378">
        <f>IF('Data Input'!D378&gt;=240,1,0)</f>
        <v>0</v>
      </c>
      <c r="N378">
        <f>_xlfn.IFS('Data Input'!F378&gt;=130,1,'Data Input'!G378=1,1,0=0,0)</f>
        <v>1</v>
      </c>
      <c r="O378">
        <f>'Data Input'!H378</f>
        <v>0</v>
      </c>
      <c r="P378">
        <f>'Data Input'!J378</f>
        <v>28</v>
      </c>
      <c r="Q378">
        <f t="shared" si="370"/>
        <v>0</v>
      </c>
      <c r="R378">
        <f>IF('Data Input'!I378&gt;=100,1,0)</f>
        <v>1</v>
      </c>
      <c r="S378" s="18">
        <f>'Data Input'!L378</f>
        <v>3</v>
      </c>
      <c r="T378" s="16">
        <f>'Data Input'!N378</f>
        <v>2017</v>
      </c>
      <c r="U378">
        <f t="shared" si="371"/>
        <v>0.70606558835181366</v>
      </c>
      <c r="V378">
        <f t="shared" si="372"/>
        <v>5.4682867974781051E-2</v>
      </c>
      <c r="W378">
        <f t="shared" si="373"/>
        <v>0.4733350722297805</v>
      </c>
      <c r="X378" s="16">
        <f t="shared" si="374"/>
        <v>1</v>
      </c>
      <c r="Y378">
        <f t="shared" si="375"/>
        <v>2971.2254124780311</v>
      </c>
      <c r="Z378">
        <f t="shared" si="376"/>
        <v>25.153453325897125</v>
      </c>
      <c r="AA378">
        <f t="shared" si="377"/>
        <v>267.43087337293701</v>
      </c>
      <c r="AB378" s="16">
        <f t="shared" si="378"/>
        <v>5110.4018181818183</v>
      </c>
      <c r="AC378">
        <f t="shared" si="379"/>
        <v>29694.389999999992</v>
      </c>
      <c r="AD378">
        <f t="shared" si="380"/>
        <v>26994.899999999994</v>
      </c>
      <c r="AE378">
        <f t="shared" si="381"/>
        <v>24295.409999999996</v>
      </c>
      <c r="AF378">
        <f t="shared" si="382"/>
        <v>21595.919999999998</v>
      </c>
      <c r="AG378">
        <f t="shared" si="383"/>
        <v>18896.43</v>
      </c>
      <c r="AH378">
        <f t="shared" si="384"/>
        <v>16196.939999999999</v>
      </c>
      <c r="AI378">
        <f t="shared" si="385"/>
        <v>13497.449999999999</v>
      </c>
      <c r="AJ378">
        <f t="shared" si="386"/>
        <v>10797.96</v>
      </c>
      <c r="AK378">
        <f t="shared" si="387"/>
        <v>8098.4699999999993</v>
      </c>
      <c r="AL378">
        <f t="shared" si="388"/>
        <v>5398.98</v>
      </c>
      <c r="AM378">
        <f t="shared" si="389"/>
        <v>2699.49</v>
      </c>
      <c r="AN378">
        <f t="shared" si="390"/>
        <v>1023.8934271197475</v>
      </c>
      <c r="AO378">
        <f t="shared" si="391"/>
        <v>25204.751</v>
      </c>
      <c r="AP378">
        <f t="shared" si="392"/>
        <v>22913.41</v>
      </c>
      <c r="AQ378">
        <f t="shared" si="393"/>
        <v>20622.069</v>
      </c>
      <c r="AR378">
        <f t="shared" si="394"/>
        <v>18330.727999999999</v>
      </c>
      <c r="AS378">
        <f t="shared" si="395"/>
        <v>16039.387000000001</v>
      </c>
      <c r="AT378">
        <f t="shared" si="396"/>
        <v>13748.046</v>
      </c>
      <c r="AU378">
        <f t="shared" si="397"/>
        <v>11456.705</v>
      </c>
      <c r="AV378">
        <f t="shared" si="398"/>
        <v>9165.3639999999996</v>
      </c>
      <c r="AW378">
        <f t="shared" si="399"/>
        <v>6874.0229999999992</v>
      </c>
      <c r="AX378">
        <f t="shared" si="400"/>
        <v>4582.6819999999998</v>
      </c>
      <c r="AY378">
        <f t="shared" si="401"/>
        <v>2291.3409999999999</v>
      </c>
      <c r="AZ378">
        <f t="shared" si="402"/>
        <v>869.08600853864561</v>
      </c>
      <c r="BA378">
        <f t="shared" si="403"/>
        <v>24559.48</v>
      </c>
      <c r="BB378">
        <f t="shared" si="404"/>
        <v>22326.799999999999</v>
      </c>
      <c r="BC378">
        <f t="shared" si="405"/>
        <v>20094.12</v>
      </c>
      <c r="BD378">
        <f t="shared" si="406"/>
        <v>17861.439999999999</v>
      </c>
      <c r="BE378">
        <f t="shared" si="407"/>
        <v>15628.76</v>
      </c>
      <c r="BF378">
        <f t="shared" si="408"/>
        <v>13396.08</v>
      </c>
      <c r="BG378">
        <f t="shared" si="409"/>
        <v>11163.4</v>
      </c>
      <c r="BH378">
        <f t="shared" si="410"/>
        <v>8930.7199999999993</v>
      </c>
      <c r="BI378">
        <f t="shared" si="411"/>
        <v>6698.0399999999991</v>
      </c>
      <c r="BJ378">
        <f t="shared" si="412"/>
        <v>4465.3599999999997</v>
      </c>
      <c r="BK378">
        <f t="shared" si="413"/>
        <v>2232.6799999999998</v>
      </c>
      <c r="BL378">
        <f t="shared" si="414"/>
        <v>846.83639386021707</v>
      </c>
      <c r="BM378">
        <f t="shared" si="415"/>
        <v>12448.762000000001</v>
      </c>
      <c r="BN378">
        <f t="shared" si="416"/>
        <v>9483.3950000000004</v>
      </c>
      <c r="BO378">
        <f t="shared" si="417"/>
        <v>8535.0555000000004</v>
      </c>
      <c r="BP378">
        <f t="shared" si="418"/>
        <v>7586.7160000000003</v>
      </c>
      <c r="BQ378">
        <f t="shared" si="419"/>
        <v>6638.3765000000003</v>
      </c>
      <c r="BR378">
        <f t="shared" si="420"/>
        <v>5690.0370000000003</v>
      </c>
      <c r="BS378">
        <f t="shared" si="421"/>
        <v>4741.6975000000002</v>
      </c>
      <c r="BT378">
        <f t="shared" si="422"/>
        <v>3793.3580000000002</v>
      </c>
      <c r="BU378">
        <f t="shared" si="423"/>
        <v>2845.0185000000001</v>
      </c>
      <c r="BV378">
        <f t="shared" si="424"/>
        <v>1896.6790000000001</v>
      </c>
      <c r="BW378">
        <f t="shared" si="425"/>
        <v>948.33950000000004</v>
      </c>
      <c r="BX378" s="16">
        <f t="shared" si="426"/>
        <v>371.46691210842147</v>
      </c>
      <c r="BY378">
        <f t="shared" si="427"/>
        <v>3995.1188395977788</v>
      </c>
      <c r="BZ378">
        <f t="shared" si="428"/>
        <v>894.2394618645427</v>
      </c>
      <c r="CA378">
        <f t="shared" si="429"/>
        <v>1114.2672672331541</v>
      </c>
      <c r="CB378">
        <f t="shared" si="430"/>
        <v>5481.8687302902399</v>
      </c>
    </row>
    <row r="379" spans="1:80" x14ac:dyDescent="0.25">
      <c r="A379">
        <f>'Data Input'!A379</f>
        <v>0</v>
      </c>
      <c r="B379">
        <f>'Data Input'!C379</f>
        <v>59</v>
      </c>
      <c r="C379">
        <f t="shared" si="360"/>
        <v>60</v>
      </c>
      <c r="D379">
        <f t="shared" si="361"/>
        <v>61</v>
      </c>
      <c r="E379">
        <f t="shared" si="362"/>
        <v>62</v>
      </c>
      <c r="F379">
        <f t="shared" si="363"/>
        <v>63</v>
      </c>
      <c r="G379">
        <f t="shared" si="364"/>
        <v>64</v>
      </c>
      <c r="H379">
        <f t="shared" si="365"/>
        <v>65</v>
      </c>
      <c r="I379">
        <f t="shared" si="366"/>
        <v>66</v>
      </c>
      <c r="J379">
        <f t="shared" si="367"/>
        <v>67</v>
      </c>
      <c r="K379">
        <f t="shared" si="368"/>
        <v>68</v>
      </c>
      <c r="L379">
        <f t="shared" si="369"/>
        <v>69</v>
      </c>
      <c r="M379">
        <f>IF('Data Input'!D379&gt;=240,1,0)</f>
        <v>0</v>
      </c>
      <c r="N379">
        <f>_xlfn.IFS('Data Input'!F379&gt;=130,1,'Data Input'!G379=1,1,0=0,0)</f>
        <v>0</v>
      </c>
      <c r="O379">
        <f>'Data Input'!H379</f>
        <v>0</v>
      </c>
      <c r="P379">
        <f>'Data Input'!J379</f>
        <v>24.9</v>
      </c>
      <c r="Q379">
        <f t="shared" si="370"/>
        <v>0</v>
      </c>
      <c r="R379">
        <f>IF('Data Input'!I379&gt;=100,1,0)</f>
        <v>0</v>
      </c>
      <c r="S379" s="18">
        <f>'Data Input'!L379</f>
        <v>3</v>
      </c>
      <c r="T379" s="16">
        <f>'Data Input'!N379</f>
        <v>2017</v>
      </c>
      <c r="U379">
        <f t="shared" si="371"/>
        <v>0.43705826913980433</v>
      </c>
      <c r="V379">
        <f t="shared" si="372"/>
        <v>5.1343228556831322E-2</v>
      </c>
      <c r="W379">
        <f t="shared" si="373"/>
        <v>0.29657089514237961</v>
      </c>
      <c r="X379" s="16">
        <f t="shared" si="374"/>
        <v>1.2596763347472905E-2</v>
      </c>
      <c r="Y379">
        <f t="shared" si="375"/>
        <v>1839.2039740007733</v>
      </c>
      <c r="Z379">
        <f t="shared" si="376"/>
        <v>23.617259864656834</v>
      </c>
      <c r="AA379">
        <f t="shared" si="377"/>
        <v>167.56039887620707</v>
      </c>
      <c r="AB379" s="16">
        <f t="shared" si="378"/>
        <v>64.37452231413161</v>
      </c>
      <c r="AC379">
        <f t="shared" si="379"/>
        <v>32626.592000000001</v>
      </c>
      <c r="AD379">
        <f t="shared" si="380"/>
        <v>29508.216</v>
      </c>
      <c r="AE379">
        <f t="shared" si="381"/>
        <v>26389.84</v>
      </c>
      <c r="AF379">
        <f t="shared" si="382"/>
        <v>23271.464</v>
      </c>
      <c r="AG379">
        <f t="shared" si="383"/>
        <v>20153.088</v>
      </c>
      <c r="AH379">
        <f t="shared" si="384"/>
        <v>17034.712</v>
      </c>
      <c r="AI379">
        <f t="shared" si="385"/>
        <v>13916.335999999999</v>
      </c>
      <c r="AJ379">
        <f t="shared" si="386"/>
        <v>10797.96</v>
      </c>
      <c r="AK379">
        <f t="shared" si="387"/>
        <v>8098.4699999999993</v>
      </c>
      <c r="AL379">
        <f t="shared" si="388"/>
        <v>5398.98</v>
      </c>
      <c r="AM379">
        <f t="shared" si="389"/>
        <v>2699.49</v>
      </c>
      <c r="AN379">
        <f t="shared" si="390"/>
        <v>676.16041550385751</v>
      </c>
      <c r="AO379">
        <f t="shared" si="391"/>
        <v>27693.621999999999</v>
      </c>
      <c r="AP379">
        <f t="shared" si="392"/>
        <v>25046.727999999999</v>
      </c>
      <c r="AQ379">
        <f t="shared" si="393"/>
        <v>22399.833999999999</v>
      </c>
      <c r="AR379">
        <f t="shared" si="394"/>
        <v>19752.939999999999</v>
      </c>
      <c r="AS379">
        <f t="shared" si="395"/>
        <v>17106.045999999998</v>
      </c>
      <c r="AT379">
        <f t="shared" si="396"/>
        <v>14459.152</v>
      </c>
      <c r="AU379">
        <f t="shared" si="397"/>
        <v>11812.258</v>
      </c>
      <c r="AV379">
        <f t="shared" si="398"/>
        <v>9165.3639999999996</v>
      </c>
      <c r="AW379">
        <f t="shared" si="399"/>
        <v>6874.0229999999992</v>
      </c>
      <c r="AX379">
        <f t="shared" si="400"/>
        <v>4582.6819999999998</v>
      </c>
      <c r="AY379">
        <f t="shared" si="401"/>
        <v>2291.3409999999999</v>
      </c>
      <c r="AZ379">
        <f t="shared" si="402"/>
        <v>573.92848058659877</v>
      </c>
      <c r="BA379">
        <f t="shared" si="403"/>
        <v>26984.637000000002</v>
      </c>
      <c r="BB379">
        <f t="shared" si="404"/>
        <v>24405.506000000001</v>
      </c>
      <c r="BC379">
        <f t="shared" si="405"/>
        <v>21826.375</v>
      </c>
      <c r="BD379">
        <f t="shared" si="406"/>
        <v>19247.243999999999</v>
      </c>
      <c r="BE379">
        <f t="shared" si="407"/>
        <v>16668.112999999998</v>
      </c>
      <c r="BF379">
        <f t="shared" si="408"/>
        <v>14088.981999999998</v>
      </c>
      <c r="BG379">
        <f t="shared" si="409"/>
        <v>11509.850999999999</v>
      </c>
      <c r="BH379">
        <f t="shared" si="410"/>
        <v>8930.7199999999993</v>
      </c>
      <c r="BI379">
        <f t="shared" si="411"/>
        <v>6698.0399999999991</v>
      </c>
      <c r="BJ379">
        <f t="shared" si="412"/>
        <v>4465.3599999999997</v>
      </c>
      <c r="BK379">
        <f t="shared" si="413"/>
        <v>2232.6799999999998</v>
      </c>
      <c r="BL379">
        <f t="shared" si="414"/>
        <v>559.23530037642911</v>
      </c>
      <c r="BM379">
        <f t="shared" si="415"/>
        <v>28953.601999999999</v>
      </c>
      <c r="BN379">
        <f t="shared" si="416"/>
        <v>25988.235000000001</v>
      </c>
      <c r="BO379">
        <f t="shared" si="417"/>
        <v>21321.825000000001</v>
      </c>
      <c r="BP379">
        <f t="shared" si="418"/>
        <v>18037.09</v>
      </c>
      <c r="BQ379">
        <f t="shared" si="419"/>
        <v>14752.355000000001</v>
      </c>
      <c r="BR379">
        <f t="shared" si="420"/>
        <v>11467.62</v>
      </c>
      <c r="BS379">
        <f t="shared" si="421"/>
        <v>8182.8850000000002</v>
      </c>
      <c r="BT379">
        <f t="shared" si="422"/>
        <v>4898.1499999999996</v>
      </c>
      <c r="BU379">
        <f t="shared" si="423"/>
        <v>3733.2629999999999</v>
      </c>
      <c r="BV379">
        <f t="shared" si="424"/>
        <v>2488.8420000000001</v>
      </c>
      <c r="BW379">
        <f t="shared" si="425"/>
        <v>1244.421</v>
      </c>
      <c r="BX379" s="16">
        <f t="shared" si="426"/>
        <v>505.05105202854719</v>
      </c>
      <c r="BY379">
        <f t="shared" si="427"/>
        <v>2515.3643895046307</v>
      </c>
      <c r="BZ379">
        <f t="shared" si="428"/>
        <v>597.5457404512556</v>
      </c>
      <c r="CA379">
        <f t="shared" si="429"/>
        <v>726.79569925263615</v>
      </c>
      <c r="CB379">
        <f t="shared" si="430"/>
        <v>569.42557434267883</v>
      </c>
    </row>
    <row r="380" spans="1:80" x14ac:dyDescent="0.25">
      <c r="A380">
        <f>'Data Input'!A380</f>
        <v>1</v>
      </c>
      <c r="B380">
        <f>'Data Input'!C380</f>
        <v>62</v>
      </c>
      <c r="C380">
        <f t="shared" si="360"/>
        <v>63</v>
      </c>
      <c r="D380">
        <f t="shared" si="361"/>
        <v>64</v>
      </c>
      <c r="E380">
        <f t="shared" si="362"/>
        <v>65</v>
      </c>
      <c r="F380">
        <f t="shared" si="363"/>
        <v>66</v>
      </c>
      <c r="G380">
        <f t="shared" si="364"/>
        <v>67</v>
      </c>
      <c r="H380">
        <f t="shared" si="365"/>
        <v>68</v>
      </c>
      <c r="I380">
        <f t="shared" si="366"/>
        <v>69</v>
      </c>
      <c r="J380">
        <f t="shared" si="367"/>
        <v>70</v>
      </c>
      <c r="K380">
        <f t="shared" si="368"/>
        <v>71</v>
      </c>
      <c r="L380">
        <f t="shared" si="369"/>
        <v>72</v>
      </c>
      <c r="M380">
        <f>IF('Data Input'!D380&gt;=240,1,0)</f>
        <v>0</v>
      </c>
      <c r="N380">
        <f>_xlfn.IFS('Data Input'!F380&gt;=130,1,'Data Input'!G380=1,1,0=0,0)</f>
        <v>0</v>
      </c>
      <c r="O380">
        <f>'Data Input'!H380</f>
        <v>0</v>
      </c>
      <c r="P380">
        <f>'Data Input'!J380</f>
        <v>24.4</v>
      </c>
      <c r="Q380">
        <f t="shared" si="370"/>
        <v>0</v>
      </c>
      <c r="R380">
        <f>IF('Data Input'!I380&gt;=100,1,0)</f>
        <v>0</v>
      </c>
      <c r="S380" s="18">
        <f>'Data Input'!L380</f>
        <v>3</v>
      </c>
      <c r="T380" s="16">
        <f>'Data Input'!N380</f>
        <v>2017</v>
      </c>
      <c r="U380">
        <f t="shared" si="371"/>
        <v>0.42674656535155531</v>
      </c>
      <c r="V380">
        <f t="shared" si="372"/>
        <v>5.0252588908530044E-2</v>
      </c>
      <c r="W380">
        <f t="shared" si="373"/>
        <v>0.29242512568482565</v>
      </c>
      <c r="X380" s="16">
        <f t="shared" si="374"/>
        <v>1.1456429706603188E-2</v>
      </c>
      <c r="Y380">
        <f t="shared" si="375"/>
        <v>1795.8108433241862</v>
      </c>
      <c r="Z380">
        <f t="shared" si="376"/>
        <v>23.115578908537803</v>
      </c>
      <c r="AA380">
        <f t="shared" si="377"/>
        <v>165.21806928373965</v>
      </c>
      <c r="AB380" s="16">
        <f t="shared" si="378"/>
        <v>58.546959202497121</v>
      </c>
      <c r="AC380">
        <f t="shared" si="379"/>
        <v>31369.934000000001</v>
      </c>
      <c r="AD380">
        <f t="shared" si="380"/>
        <v>28251.558000000001</v>
      </c>
      <c r="AE380">
        <f t="shared" si="381"/>
        <v>25133.182000000001</v>
      </c>
      <c r="AF380">
        <f t="shared" si="382"/>
        <v>22014.806</v>
      </c>
      <c r="AG380">
        <f t="shared" si="383"/>
        <v>18896.43</v>
      </c>
      <c r="AH380">
        <f t="shared" si="384"/>
        <v>16196.939999999999</v>
      </c>
      <c r="AI380">
        <f t="shared" si="385"/>
        <v>13497.449999999999</v>
      </c>
      <c r="AJ380">
        <f t="shared" si="386"/>
        <v>10797.96</v>
      </c>
      <c r="AK380">
        <f t="shared" si="387"/>
        <v>8098.4699999999993</v>
      </c>
      <c r="AL380">
        <f t="shared" si="388"/>
        <v>5398.98</v>
      </c>
      <c r="AM380">
        <f t="shared" si="389"/>
        <v>2699.49</v>
      </c>
      <c r="AN380">
        <f t="shared" si="390"/>
        <v>633.61534866359568</v>
      </c>
      <c r="AO380">
        <f t="shared" si="391"/>
        <v>26626.963</v>
      </c>
      <c r="AP380">
        <f t="shared" si="392"/>
        <v>23980.069</v>
      </c>
      <c r="AQ380">
        <f t="shared" si="393"/>
        <v>21333.174999999999</v>
      </c>
      <c r="AR380">
        <f t="shared" si="394"/>
        <v>18686.280999999999</v>
      </c>
      <c r="AS380">
        <f t="shared" si="395"/>
        <v>16039.387000000001</v>
      </c>
      <c r="AT380">
        <f t="shared" si="396"/>
        <v>13748.046</v>
      </c>
      <c r="AU380">
        <f t="shared" si="397"/>
        <v>11456.705</v>
      </c>
      <c r="AV380">
        <f t="shared" si="398"/>
        <v>9165.3639999999996</v>
      </c>
      <c r="AW380">
        <f t="shared" si="399"/>
        <v>6874.0229999999992</v>
      </c>
      <c r="AX380">
        <f t="shared" si="400"/>
        <v>4582.6819999999998</v>
      </c>
      <c r="AY380">
        <f t="shared" si="401"/>
        <v>2291.3409999999999</v>
      </c>
      <c r="AZ380">
        <f t="shared" si="402"/>
        <v>537.81598208638252</v>
      </c>
      <c r="BA380">
        <f t="shared" si="403"/>
        <v>25945.284000000003</v>
      </c>
      <c r="BB380">
        <f t="shared" si="404"/>
        <v>23366.153000000002</v>
      </c>
      <c r="BC380">
        <f t="shared" si="405"/>
        <v>20787.022000000001</v>
      </c>
      <c r="BD380">
        <f t="shared" si="406"/>
        <v>18207.891</v>
      </c>
      <c r="BE380">
        <f t="shared" si="407"/>
        <v>15628.76</v>
      </c>
      <c r="BF380">
        <f t="shared" si="408"/>
        <v>13396.08</v>
      </c>
      <c r="BG380">
        <f t="shared" si="409"/>
        <v>11163.4</v>
      </c>
      <c r="BH380">
        <f t="shared" si="410"/>
        <v>8930.7199999999993</v>
      </c>
      <c r="BI380">
        <f t="shared" si="411"/>
        <v>6698.0399999999991</v>
      </c>
      <c r="BJ380">
        <f t="shared" si="412"/>
        <v>4465.3599999999997</v>
      </c>
      <c r="BK380">
        <f t="shared" si="413"/>
        <v>2232.6799999999998</v>
      </c>
      <c r="BL380">
        <f t="shared" si="414"/>
        <v>524.04728630180409</v>
      </c>
      <c r="BM380">
        <f t="shared" si="415"/>
        <v>20858.822</v>
      </c>
      <c r="BN380">
        <f t="shared" si="416"/>
        <v>17893.455000000002</v>
      </c>
      <c r="BO380">
        <f t="shared" si="417"/>
        <v>14608.720000000001</v>
      </c>
      <c r="BP380">
        <f t="shared" si="418"/>
        <v>11323.985000000001</v>
      </c>
      <c r="BQ380">
        <f t="shared" si="419"/>
        <v>8039.2500000000009</v>
      </c>
      <c r="BR380">
        <f t="shared" si="420"/>
        <v>6874.3630000000012</v>
      </c>
      <c r="BS380">
        <f t="shared" si="421"/>
        <v>5629.9420000000009</v>
      </c>
      <c r="BT380">
        <f t="shared" si="422"/>
        <v>4385.5210000000006</v>
      </c>
      <c r="BU380">
        <f t="shared" si="423"/>
        <v>3141.1000000000004</v>
      </c>
      <c r="BV380">
        <f t="shared" si="424"/>
        <v>1896.6790000000001</v>
      </c>
      <c r="BW380">
        <f t="shared" si="425"/>
        <v>948.33950000000004</v>
      </c>
      <c r="BX380" s="16">
        <f t="shared" si="426"/>
        <v>333.82104416500209</v>
      </c>
      <c r="BY380">
        <f t="shared" si="427"/>
        <v>2429.4261919877817</v>
      </c>
      <c r="BZ380">
        <f t="shared" si="428"/>
        <v>560.93156099492035</v>
      </c>
      <c r="CA380">
        <f t="shared" si="429"/>
        <v>689.26535558554372</v>
      </c>
      <c r="CB380">
        <f t="shared" si="430"/>
        <v>392.36800336749923</v>
      </c>
    </row>
    <row r="381" spans="1:80" x14ac:dyDescent="0.25">
      <c r="A381">
        <f>'Data Input'!A381</f>
        <v>1</v>
      </c>
      <c r="B381">
        <f>'Data Input'!C381</f>
        <v>60</v>
      </c>
      <c r="C381">
        <f t="shared" si="360"/>
        <v>61</v>
      </c>
      <c r="D381">
        <f t="shared" si="361"/>
        <v>62</v>
      </c>
      <c r="E381">
        <f t="shared" si="362"/>
        <v>63</v>
      </c>
      <c r="F381">
        <f t="shared" si="363"/>
        <v>64</v>
      </c>
      <c r="G381">
        <f t="shared" si="364"/>
        <v>65</v>
      </c>
      <c r="H381">
        <f t="shared" si="365"/>
        <v>66</v>
      </c>
      <c r="I381">
        <f t="shared" si="366"/>
        <v>67</v>
      </c>
      <c r="J381">
        <f t="shared" si="367"/>
        <v>68</v>
      </c>
      <c r="K381">
        <f t="shared" si="368"/>
        <v>69</v>
      </c>
      <c r="L381">
        <f t="shared" si="369"/>
        <v>70</v>
      </c>
      <c r="M381">
        <f>IF('Data Input'!D381&gt;=240,1,0)</f>
        <v>0</v>
      </c>
      <c r="N381">
        <f>_xlfn.IFS('Data Input'!F381&gt;=130,1,'Data Input'!G381=1,1,0=0,0)</f>
        <v>1</v>
      </c>
      <c r="O381">
        <f>'Data Input'!H381</f>
        <v>0</v>
      </c>
      <c r="P381">
        <f>'Data Input'!J381</f>
        <v>22.7</v>
      </c>
      <c r="Q381">
        <f t="shared" si="370"/>
        <v>0</v>
      </c>
      <c r="R381">
        <f>IF('Data Input'!I381&gt;=100,1,0)</f>
        <v>0</v>
      </c>
      <c r="S381" s="18">
        <f>'Data Input'!L381</f>
        <v>3</v>
      </c>
      <c r="T381" s="16">
        <f>'Data Input'!N381</f>
        <v>2017</v>
      </c>
      <c r="U381">
        <f t="shared" si="371"/>
        <v>0.55179242544359219</v>
      </c>
      <c r="V381">
        <f t="shared" si="372"/>
        <v>6.5748918728786701E-2</v>
      </c>
      <c r="W381">
        <f t="shared" si="373"/>
        <v>0.34509591430228598</v>
      </c>
      <c r="X381" s="16">
        <f t="shared" si="374"/>
        <v>1.3476419152939739E-2</v>
      </c>
      <c r="Y381">
        <f t="shared" si="375"/>
        <v>2322.0217837241089</v>
      </c>
      <c r="Z381">
        <f t="shared" si="376"/>
        <v>30.243701907432037</v>
      </c>
      <c r="AA381">
        <f t="shared" si="377"/>
        <v>194.97668179232394</v>
      </c>
      <c r="AB381" s="16">
        <f t="shared" si="378"/>
        <v>68.869916941763506</v>
      </c>
      <c r="AC381">
        <f t="shared" si="379"/>
        <v>32207.706000000002</v>
      </c>
      <c r="AD381">
        <f t="shared" si="380"/>
        <v>29089.33</v>
      </c>
      <c r="AE381">
        <f t="shared" si="381"/>
        <v>25970.954000000002</v>
      </c>
      <c r="AF381">
        <f t="shared" si="382"/>
        <v>22852.578000000001</v>
      </c>
      <c r="AG381">
        <f t="shared" si="383"/>
        <v>19734.202000000001</v>
      </c>
      <c r="AH381">
        <f t="shared" si="384"/>
        <v>16615.826000000001</v>
      </c>
      <c r="AI381">
        <f t="shared" si="385"/>
        <v>13497.449999999999</v>
      </c>
      <c r="AJ381">
        <f t="shared" si="386"/>
        <v>10797.96</v>
      </c>
      <c r="AK381">
        <f t="shared" si="387"/>
        <v>8098.4699999999993</v>
      </c>
      <c r="AL381">
        <f t="shared" si="388"/>
        <v>5398.98</v>
      </c>
      <c r="AM381">
        <f t="shared" si="389"/>
        <v>2699.49</v>
      </c>
      <c r="AN381">
        <f t="shared" si="390"/>
        <v>840.29073807321208</v>
      </c>
      <c r="AO381">
        <f t="shared" si="391"/>
        <v>27338.069</v>
      </c>
      <c r="AP381">
        <f t="shared" si="392"/>
        <v>24691.174999999999</v>
      </c>
      <c r="AQ381">
        <f t="shared" si="393"/>
        <v>22044.280999999999</v>
      </c>
      <c r="AR381">
        <f t="shared" si="394"/>
        <v>19397.386999999999</v>
      </c>
      <c r="AS381">
        <f t="shared" si="395"/>
        <v>16750.492999999999</v>
      </c>
      <c r="AT381">
        <f t="shared" si="396"/>
        <v>14103.599</v>
      </c>
      <c r="AU381">
        <f t="shared" si="397"/>
        <v>11456.705</v>
      </c>
      <c r="AV381">
        <f t="shared" si="398"/>
        <v>9165.3639999999996</v>
      </c>
      <c r="AW381">
        <f t="shared" si="399"/>
        <v>6874.0229999999992</v>
      </c>
      <c r="AX381">
        <f t="shared" si="400"/>
        <v>4582.6819999999998</v>
      </c>
      <c r="AY381">
        <f t="shared" si="401"/>
        <v>2291.3409999999999</v>
      </c>
      <c r="AZ381">
        <f t="shared" si="402"/>
        <v>713.24314058810853</v>
      </c>
      <c r="BA381">
        <f t="shared" si="403"/>
        <v>26638.186000000002</v>
      </c>
      <c r="BB381">
        <f t="shared" si="404"/>
        <v>24059.055</v>
      </c>
      <c r="BC381">
        <f t="shared" si="405"/>
        <v>21479.923999999999</v>
      </c>
      <c r="BD381">
        <f t="shared" si="406"/>
        <v>18900.792999999998</v>
      </c>
      <c r="BE381">
        <f t="shared" si="407"/>
        <v>16321.661999999998</v>
      </c>
      <c r="BF381">
        <f t="shared" si="408"/>
        <v>13742.530999999999</v>
      </c>
      <c r="BG381">
        <f t="shared" si="409"/>
        <v>11163.4</v>
      </c>
      <c r="BH381">
        <f t="shared" si="410"/>
        <v>8930.7199999999993</v>
      </c>
      <c r="BI381">
        <f t="shared" si="411"/>
        <v>6698.0399999999991</v>
      </c>
      <c r="BJ381">
        <f t="shared" si="412"/>
        <v>4465.3599999999997</v>
      </c>
      <c r="BK381">
        <f t="shared" si="413"/>
        <v>2232.6799999999998</v>
      </c>
      <c r="BL381">
        <f t="shared" si="414"/>
        <v>694.9833396520288</v>
      </c>
      <c r="BM381">
        <f t="shared" si="415"/>
        <v>25531.613000000005</v>
      </c>
      <c r="BN381">
        <f t="shared" si="416"/>
        <v>22566.246000000003</v>
      </c>
      <c r="BO381">
        <f t="shared" si="417"/>
        <v>19281.511000000002</v>
      </c>
      <c r="BP381">
        <f t="shared" si="418"/>
        <v>15996.776000000002</v>
      </c>
      <c r="BQ381">
        <f t="shared" si="419"/>
        <v>12712.041000000001</v>
      </c>
      <c r="BR381">
        <f t="shared" si="420"/>
        <v>9427.3060000000005</v>
      </c>
      <c r="BS381">
        <f t="shared" si="421"/>
        <v>6142.5709999999999</v>
      </c>
      <c r="BT381">
        <f t="shared" si="422"/>
        <v>4977.6840000000002</v>
      </c>
      <c r="BU381">
        <f t="shared" si="423"/>
        <v>3733.2629999999999</v>
      </c>
      <c r="BV381">
        <f t="shared" si="424"/>
        <v>2488.8420000000001</v>
      </c>
      <c r="BW381">
        <f t="shared" si="425"/>
        <v>1244.421</v>
      </c>
      <c r="BX381" s="16">
        <f t="shared" si="426"/>
        <v>560.26473298894473</v>
      </c>
      <c r="BY381">
        <f t="shared" si="427"/>
        <v>3162.3125217973211</v>
      </c>
      <c r="BZ381">
        <f t="shared" si="428"/>
        <v>743.4868424955406</v>
      </c>
      <c r="CA381">
        <f t="shared" si="429"/>
        <v>889.96002144435272</v>
      </c>
      <c r="CB381">
        <f t="shared" si="430"/>
        <v>629.13464993070829</v>
      </c>
    </row>
    <row r="382" spans="1:80" x14ac:dyDescent="0.25">
      <c r="A382">
        <f>'Data Input'!A382</f>
        <v>0</v>
      </c>
      <c r="B382">
        <f>'Data Input'!C382</f>
        <v>56</v>
      </c>
      <c r="C382">
        <f t="shared" si="360"/>
        <v>57</v>
      </c>
      <c r="D382">
        <f t="shared" si="361"/>
        <v>58</v>
      </c>
      <c r="E382">
        <f t="shared" si="362"/>
        <v>59</v>
      </c>
      <c r="F382">
        <f t="shared" si="363"/>
        <v>60</v>
      </c>
      <c r="G382">
        <f t="shared" si="364"/>
        <v>61</v>
      </c>
      <c r="H382">
        <f t="shared" si="365"/>
        <v>62</v>
      </c>
      <c r="I382">
        <f t="shared" si="366"/>
        <v>63</v>
      </c>
      <c r="J382">
        <f t="shared" si="367"/>
        <v>64</v>
      </c>
      <c r="K382">
        <f t="shared" si="368"/>
        <v>65</v>
      </c>
      <c r="L382">
        <f t="shared" si="369"/>
        <v>66</v>
      </c>
      <c r="M382">
        <f>IF('Data Input'!D382&gt;=240,1,0)</f>
        <v>0</v>
      </c>
      <c r="N382">
        <f>_xlfn.IFS('Data Input'!F382&gt;=130,1,'Data Input'!G382=1,1,0=0,0)</f>
        <v>1</v>
      </c>
      <c r="O382">
        <f>'Data Input'!H382</f>
        <v>1</v>
      </c>
      <c r="P382">
        <f>'Data Input'!J382</f>
        <v>20.399999999999999</v>
      </c>
      <c r="Q382">
        <f t="shared" si="370"/>
        <v>0</v>
      </c>
      <c r="R382">
        <f>IF('Data Input'!I382&gt;=100,1,0)</f>
        <v>1</v>
      </c>
      <c r="S382" s="18">
        <f>'Data Input'!L382</f>
        <v>3</v>
      </c>
      <c r="T382" s="16">
        <f>'Data Input'!N382</f>
        <v>2017</v>
      </c>
      <c r="U382">
        <f t="shared" si="371"/>
        <v>0.4697245130396579</v>
      </c>
      <c r="V382">
        <f t="shared" si="372"/>
        <v>9.6678804340746258E-2</v>
      </c>
      <c r="W382">
        <f t="shared" si="373"/>
        <v>0.49470449801102556</v>
      </c>
      <c r="X382" s="16">
        <f t="shared" si="374"/>
        <v>1</v>
      </c>
      <c r="Y382">
        <f t="shared" si="375"/>
        <v>1976.6682203918442</v>
      </c>
      <c r="Z382">
        <f t="shared" si="376"/>
        <v>44.471072616564577</v>
      </c>
      <c r="AA382">
        <f t="shared" si="377"/>
        <v>279.50444352533481</v>
      </c>
      <c r="AB382" s="16">
        <f t="shared" si="378"/>
        <v>5110.4018181818183</v>
      </c>
      <c r="AC382">
        <f t="shared" si="379"/>
        <v>33883.25</v>
      </c>
      <c r="AD382">
        <f t="shared" si="380"/>
        <v>30764.874000000003</v>
      </c>
      <c r="AE382">
        <f t="shared" si="381"/>
        <v>27646.498000000003</v>
      </c>
      <c r="AF382">
        <f t="shared" si="382"/>
        <v>24528.122000000003</v>
      </c>
      <c r="AG382">
        <f t="shared" si="383"/>
        <v>21409.746000000003</v>
      </c>
      <c r="AH382">
        <f t="shared" si="384"/>
        <v>18291.370000000003</v>
      </c>
      <c r="AI382">
        <f t="shared" si="385"/>
        <v>15172.994000000001</v>
      </c>
      <c r="AJ382">
        <f t="shared" si="386"/>
        <v>12054.618</v>
      </c>
      <c r="AK382">
        <f t="shared" si="387"/>
        <v>8936.2420000000002</v>
      </c>
      <c r="AL382">
        <f t="shared" si="388"/>
        <v>5817.866</v>
      </c>
      <c r="AM382">
        <f t="shared" si="389"/>
        <v>2699.49</v>
      </c>
      <c r="AN382">
        <f t="shared" si="390"/>
        <v>770.60278430706501</v>
      </c>
      <c r="AO382">
        <f t="shared" si="391"/>
        <v>28760.280999999999</v>
      </c>
      <c r="AP382">
        <f t="shared" si="392"/>
        <v>26113.386999999999</v>
      </c>
      <c r="AQ382">
        <f t="shared" si="393"/>
        <v>23466.492999999999</v>
      </c>
      <c r="AR382">
        <f t="shared" si="394"/>
        <v>20819.598999999998</v>
      </c>
      <c r="AS382">
        <f t="shared" si="395"/>
        <v>18172.704999999998</v>
      </c>
      <c r="AT382">
        <f t="shared" si="396"/>
        <v>15525.811</v>
      </c>
      <c r="AU382">
        <f t="shared" si="397"/>
        <v>12878.916999999999</v>
      </c>
      <c r="AV382">
        <f t="shared" si="398"/>
        <v>10232.022999999999</v>
      </c>
      <c r="AW382">
        <f t="shared" si="399"/>
        <v>7585.128999999999</v>
      </c>
      <c r="AX382">
        <f t="shared" si="400"/>
        <v>4938.2349999999997</v>
      </c>
      <c r="AY382">
        <f t="shared" si="401"/>
        <v>2291.3409999999999</v>
      </c>
      <c r="AZ382">
        <f t="shared" si="402"/>
        <v>654.09169496938489</v>
      </c>
      <c r="BA382">
        <f t="shared" si="403"/>
        <v>28023.99</v>
      </c>
      <c r="BB382">
        <f t="shared" si="404"/>
        <v>25444.859</v>
      </c>
      <c r="BC382">
        <f t="shared" si="405"/>
        <v>22865.727999999999</v>
      </c>
      <c r="BD382">
        <f t="shared" si="406"/>
        <v>20286.596999999998</v>
      </c>
      <c r="BE382">
        <f t="shared" si="407"/>
        <v>17707.465999999997</v>
      </c>
      <c r="BF382">
        <f t="shared" si="408"/>
        <v>15128.334999999997</v>
      </c>
      <c r="BG382">
        <f t="shared" si="409"/>
        <v>12549.203999999998</v>
      </c>
      <c r="BH382">
        <f t="shared" si="410"/>
        <v>9970.0729999999985</v>
      </c>
      <c r="BI382">
        <f t="shared" si="411"/>
        <v>7390.9419999999991</v>
      </c>
      <c r="BJ382">
        <f t="shared" si="412"/>
        <v>4811.8109999999997</v>
      </c>
      <c r="BK382">
        <f t="shared" si="413"/>
        <v>2232.6799999999998</v>
      </c>
      <c r="BL382">
        <f t="shared" si="414"/>
        <v>637.34630723107909</v>
      </c>
      <c r="BM382">
        <f t="shared" si="415"/>
        <v>39219.569000000003</v>
      </c>
      <c r="BN382">
        <f t="shared" si="416"/>
        <v>36254.202000000005</v>
      </c>
      <c r="BO382">
        <f t="shared" si="417"/>
        <v>31587.792000000001</v>
      </c>
      <c r="BP382">
        <f t="shared" si="418"/>
        <v>26921.382000000001</v>
      </c>
      <c r="BQ382">
        <f t="shared" si="419"/>
        <v>22254.972000000002</v>
      </c>
      <c r="BR382">
        <f t="shared" si="420"/>
        <v>17588.562000000002</v>
      </c>
      <c r="BS382">
        <f t="shared" si="421"/>
        <v>14303.827000000001</v>
      </c>
      <c r="BT382">
        <f t="shared" si="422"/>
        <v>11019.092000000001</v>
      </c>
      <c r="BU382">
        <f t="shared" si="423"/>
        <v>7734.357</v>
      </c>
      <c r="BV382">
        <f t="shared" si="424"/>
        <v>4449.6220000000003</v>
      </c>
      <c r="BW382">
        <f t="shared" si="425"/>
        <v>1164.8869999999999</v>
      </c>
      <c r="BX382" s="16">
        <f t="shared" si="426"/>
        <v>820.40055868059051</v>
      </c>
      <c r="BY382">
        <f t="shared" si="427"/>
        <v>2747.2710046989091</v>
      </c>
      <c r="BZ382">
        <f t="shared" si="428"/>
        <v>698.56276758594947</v>
      </c>
      <c r="CA382">
        <f t="shared" si="429"/>
        <v>916.85075075641385</v>
      </c>
      <c r="CB382">
        <f t="shared" si="430"/>
        <v>5930.8023768624089</v>
      </c>
    </row>
    <row r="383" spans="1:80" x14ac:dyDescent="0.25">
      <c r="A383">
        <f>'Data Input'!A383</f>
        <v>0</v>
      </c>
      <c r="B383">
        <f>'Data Input'!C383</f>
        <v>37</v>
      </c>
      <c r="C383">
        <f t="shared" si="360"/>
        <v>38</v>
      </c>
      <c r="D383">
        <f t="shared" si="361"/>
        <v>39</v>
      </c>
      <c r="E383">
        <f t="shared" si="362"/>
        <v>40</v>
      </c>
      <c r="F383">
        <f t="shared" si="363"/>
        <v>41</v>
      </c>
      <c r="G383">
        <f t="shared" si="364"/>
        <v>42</v>
      </c>
      <c r="H383">
        <f t="shared" si="365"/>
        <v>43</v>
      </c>
      <c r="I383">
        <f t="shared" si="366"/>
        <v>44</v>
      </c>
      <c r="J383">
        <f t="shared" si="367"/>
        <v>45</v>
      </c>
      <c r="K383">
        <f t="shared" si="368"/>
        <v>46</v>
      </c>
      <c r="L383">
        <f t="shared" si="369"/>
        <v>47</v>
      </c>
      <c r="M383">
        <f>IF('Data Input'!D383&gt;=240,1,0)</f>
        <v>0</v>
      </c>
      <c r="N383">
        <f>_xlfn.IFS('Data Input'!F383&gt;=130,1,'Data Input'!G383=1,1,0=0,0)</f>
        <v>0</v>
      </c>
      <c r="O383">
        <f>'Data Input'!H383</f>
        <v>0</v>
      </c>
      <c r="P383">
        <f>'Data Input'!J383</f>
        <v>26.5</v>
      </c>
      <c r="Q383">
        <f t="shared" si="370"/>
        <v>0</v>
      </c>
      <c r="R383">
        <f>IF('Data Input'!I383&gt;=100,1,0)</f>
        <v>0</v>
      </c>
      <c r="S383" s="18">
        <f>'Data Input'!L383</f>
        <v>3</v>
      </c>
      <c r="T383" s="16">
        <f>'Data Input'!N383</f>
        <v>2017</v>
      </c>
      <c r="U383">
        <f t="shared" si="371"/>
        <v>0.47037972337083811</v>
      </c>
      <c r="V383">
        <f t="shared" si="372"/>
        <v>5.4985539344709129E-2</v>
      </c>
      <c r="W383">
        <f t="shared" si="373"/>
        <v>0.31006231254235395</v>
      </c>
      <c r="X383" s="16">
        <f t="shared" si="374"/>
        <v>1.705179418266236E-2</v>
      </c>
      <c r="Y383">
        <f t="shared" si="375"/>
        <v>1979.4254395774799</v>
      </c>
      <c r="Z383">
        <f t="shared" si="376"/>
        <v>25.292678470051648</v>
      </c>
      <c r="AA383">
        <f t="shared" si="377"/>
        <v>175.1829515877933</v>
      </c>
      <c r="AB383" s="16">
        <f t="shared" si="378"/>
        <v>87.141519994339873</v>
      </c>
      <c r="AC383">
        <f t="shared" si="379"/>
        <v>52081.543000000005</v>
      </c>
      <c r="AD383">
        <f t="shared" si="380"/>
        <v>47054.906000000003</v>
      </c>
      <c r="AE383">
        <f t="shared" si="381"/>
        <v>42028.269</v>
      </c>
      <c r="AF383">
        <f t="shared" si="382"/>
        <v>37001.631999999998</v>
      </c>
      <c r="AG383">
        <f t="shared" si="383"/>
        <v>31974.994999999995</v>
      </c>
      <c r="AH383">
        <f t="shared" si="384"/>
        <v>26948.357999999997</v>
      </c>
      <c r="AI383">
        <f t="shared" si="385"/>
        <v>21921.720999999998</v>
      </c>
      <c r="AJ383">
        <f t="shared" si="386"/>
        <v>16895.083999999999</v>
      </c>
      <c r="AK383">
        <f t="shared" si="387"/>
        <v>11868.447</v>
      </c>
      <c r="AL383">
        <f t="shared" si="388"/>
        <v>7912.2979999999998</v>
      </c>
      <c r="AM383">
        <f t="shared" si="389"/>
        <v>3956.1489999999999</v>
      </c>
      <c r="AN383">
        <f t="shared" si="390"/>
        <v>1149.4651923175454</v>
      </c>
      <c r="AO383">
        <f t="shared" si="391"/>
        <v>44207.080000000009</v>
      </c>
      <c r="AP383">
        <f t="shared" si="392"/>
        <v>39940.445000000007</v>
      </c>
      <c r="AQ383">
        <f t="shared" si="393"/>
        <v>35673.810000000005</v>
      </c>
      <c r="AR383">
        <f t="shared" si="394"/>
        <v>31407.175000000003</v>
      </c>
      <c r="AS383">
        <f t="shared" si="395"/>
        <v>27140.54</v>
      </c>
      <c r="AT383">
        <f t="shared" si="396"/>
        <v>22873.904999999999</v>
      </c>
      <c r="AU383">
        <f t="shared" si="397"/>
        <v>18607.27</v>
      </c>
      <c r="AV383">
        <f t="shared" si="398"/>
        <v>14340.635</v>
      </c>
      <c r="AW383">
        <f t="shared" si="399"/>
        <v>10074</v>
      </c>
      <c r="AX383">
        <f t="shared" si="400"/>
        <v>6716</v>
      </c>
      <c r="AY383">
        <f t="shared" si="401"/>
        <v>3358</v>
      </c>
      <c r="AZ383">
        <f t="shared" si="402"/>
        <v>975.67196279483505</v>
      </c>
      <c r="BA383">
        <f t="shared" si="403"/>
        <v>43075.332999999991</v>
      </c>
      <c r="BB383">
        <f t="shared" si="404"/>
        <v>38917.927999999993</v>
      </c>
      <c r="BC383">
        <f t="shared" si="405"/>
        <v>34760.522999999994</v>
      </c>
      <c r="BD383">
        <f t="shared" si="406"/>
        <v>30603.117999999995</v>
      </c>
      <c r="BE383">
        <f t="shared" si="407"/>
        <v>26445.712999999996</v>
      </c>
      <c r="BF383">
        <f t="shared" si="408"/>
        <v>22288.307999999997</v>
      </c>
      <c r="BG383">
        <f t="shared" si="409"/>
        <v>18130.902999999998</v>
      </c>
      <c r="BH383">
        <f t="shared" si="410"/>
        <v>13973.498</v>
      </c>
      <c r="BI383">
        <f t="shared" si="411"/>
        <v>9816.0930000000008</v>
      </c>
      <c r="BJ383">
        <f t="shared" si="412"/>
        <v>6544.0619999999999</v>
      </c>
      <c r="BK383">
        <f t="shared" si="413"/>
        <v>3272.0309999999999</v>
      </c>
      <c r="BL383">
        <f t="shared" si="414"/>
        <v>950.69370711440308</v>
      </c>
      <c r="BM383">
        <f t="shared" si="415"/>
        <v>58478.740999999995</v>
      </c>
      <c r="BN383">
        <f t="shared" si="416"/>
        <v>55513.373999999996</v>
      </c>
      <c r="BO383">
        <f t="shared" si="417"/>
        <v>49940.394999999997</v>
      </c>
      <c r="BP383">
        <f t="shared" si="418"/>
        <v>44367.415999999997</v>
      </c>
      <c r="BQ383">
        <f t="shared" si="419"/>
        <v>38794.436999999998</v>
      </c>
      <c r="BR383">
        <f t="shared" si="420"/>
        <v>33221.457999999999</v>
      </c>
      <c r="BS383">
        <f t="shared" si="421"/>
        <v>27648.478999999999</v>
      </c>
      <c r="BT383">
        <f t="shared" si="422"/>
        <v>22075.5</v>
      </c>
      <c r="BU383">
        <f t="shared" si="423"/>
        <v>16502.521000000001</v>
      </c>
      <c r="BV383">
        <f t="shared" si="424"/>
        <v>10929.541999999999</v>
      </c>
      <c r="BW383">
        <f t="shared" si="425"/>
        <v>5464.7709999999997</v>
      </c>
      <c r="BX383" s="16">
        <f t="shared" si="426"/>
        <v>1389.6488928165136</v>
      </c>
      <c r="BY383">
        <f t="shared" si="427"/>
        <v>3128.8906318950253</v>
      </c>
      <c r="BZ383">
        <f t="shared" si="428"/>
        <v>1000.9646412648867</v>
      </c>
      <c r="CA383">
        <f t="shared" si="429"/>
        <v>1125.8766587021964</v>
      </c>
      <c r="CB383">
        <f t="shared" si="430"/>
        <v>1476.7904128108535</v>
      </c>
    </row>
    <row r="384" spans="1:80" x14ac:dyDescent="0.25">
      <c r="A384">
        <f>'Data Input'!A384</f>
        <v>1</v>
      </c>
      <c r="B384">
        <f>'Data Input'!C384</f>
        <v>31</v>
      </c>
      <c r="C384">
        <f t="shared" si="360"/>
        <v>32</v>
      </c>
      <c r="D384">
        <f t="shared" si="361"/>
        <v>33</v>
      </c>
      <c r="E384">
        <f t="shared" si="362"/>
        <v>34</v>
      </c>
      <c r="F384">
        <f t="shared" si="363"/>
        <v>35</v>
      </c>
      <c r="G384">
        <f t="shared" si="364"/>
        <v>36</v>
      </c>
      <c r="H384">
        <f t="shared" si="365"/>
        <v>37</v>
      </c>
      <c r="I384">
        <f t="shared" si="366"/>
        <v>38</v>
      </c>
      <c r="J384">
        <f t="shared" si="367"/>
        <v>39</v>
      </c>
      <c r="K384">
        <f t="shared" si="368"/>
        <v>40</v>
      </c>
      <c r="L384">
        <f t="shared" si="369"/>
        <v>41</v>
      </c>
      <c r="M384">
        <f>IF('Data Input'!D384&gt;=240,1,0)</f>
        <v>0</v>
      </c>
      <c r="N384">
        <f>_xlfn.IFS('Data Input'!F384&gt;=130,1,'Data Input'!G384=1,1,0=0,0)</f>
        <v>0</v>
      </c>
      <c r="O384">
        <f>'Data Input'!H384</f>
        <v>0</v>
      </c>
      <c r="P384">
        <f>'Data Input'!J384</f>
        <v>28.6</v>
      </c>
      <c r="Q384">
        <f t="shared" si="370"/>
        <v>0</v>
      </c>
      <c r="R384">
        <f>IF('Data Input'!I384&gt;=100,1,0)</f>
        <v>0</v>
      </c>
      <c r="S384" s="18">
        <f>'Data Input'!L384</f>
        <v>3</v>
      </c>
      <c r="T384" s="16">
        <f>'Data Input'!N384</f>
        <v>2017</v>
      </c>
      <c r="U384">
        <f t="shared" si="371"/>
        <v>0.51447035801320018</v>
      </c>
      <c r="V384">
        <f t="shared" si="372"/>
        <v>6.0136029394217298E-2</v>
      </c>
      <c r="W384">
        <f t="shared" si="373"/>
        <v>0.32826974279300392</v>
      </c>
      <c r="X384" s="16">
        <f t="shared" si="374"/>
        <v>2.5309987595399194E-2</v>
      </c>
      <c r="Y384">
        <f t="shared" si="375"/>
        <v>2164.9651631709708</v>
      </c>
      <c r="Z384">
        <f t="shared" si="376"/>
        <v>27.661841168788463</v>
      </c>
      <c r="AA384">
        <f t="shared" si="377"/>
        <v>185.47001726173596</v>
      </c>
      <c r="AB384" s="16">
        <f t="shared" si="378"/>
        <v>129.34420662568729</v>
      </c>
      <c r="AC384">
        <f t="shared" si="379"/>
        <v>53803.630999999987</v>
      </c>
      <c r="AD384">
        <f t="shared" si="380"/>
        <v>49149.337999999989</v>
      </c>
      <c r="AE384">
        <f t="shared" si="381"/>
        <v>44495.044999999991</v>
      </c>
      <c r="AF384">
        <f t="shared" si="382"/>
        <v>39840.751999999993</v>
      </c>
      <c r="AG384">
        <f t="shared" si="383"/>
        <v>35186.458999999995</v>
      </c>
      <c r="AH384">
        <f t="shared" si="384"/>
        <v>30159.821999999996</v>
      </c>
      <c r="AI384">
        <f t="shared" si="385"/>
        <v>25133.184999999998</v>
      </c>
      <c r="AJ384">
        <f t="shared" si="386"/>
        <v>20106.547999999999</v>
      </c>
      <c r="AK384">
        <f t="shared" si="387"/>
        <v>15079.911</v>
      </c>
      <c r="AL384">
        <f t="shared" si="388"/>
        <v>10053.273999999999</v>
      </c>
      <c r="AM384">
        <f t="shared" si="389"/>
        <v>5026.6369999999997</v>
      </c>
      <c r="AN384">
        <f t="shared" si="390"/>
        <v>1373.372094170787</v>
      </c>
      <c r="AO384">
        <f t="shared" si="391"/>
        <v>45668.79700000002</v>
      </c>
      <c r="AP384">
        <f t="shared" si="392"/>
        <v>41718.209000000017</v>
      </c>
      <c r="AQ384">
        <f t="shared" si="393"/>
        <v>37767.621000000014</v>
      </c>
      <c r="AR384">
        <f t="shared" si="394"/>
        <v>33817.03300000001</v>
      </c>
      <c r="AS384">
        <f t="shared" si="395"/>
        <v>29866.445000000007</v>
      </c>
      <c r="AT384">
        <f t="shared" si="396"/>
        <v>25599.810000000005</v>
      </c>
      <c r="AU384">
        <f t="shared" si="397"/>
        <v>21333.175000000003</v>
      </c>
      <c r="AV384">
        <f t="shared" si="398"/>
        <v>17066.54</v>
      </c>
      <c r="AW384">
        <f t="shared" si="399"/>
        <v>12799.905000000001</v>
      </c>
      <c r="AX384">
        <f t="shared" si="400"/>
        <v>8533.27</v>
      </c>
      <c r="AY384">
        <f t="shared" si="401"/>
        <v>4266.6350000000002</v>
      </c>
      <c r="AZ384">
        <f t="shared" si="402"/>
        <v>1165.7252248356808</v>
      </c>
      <c r="BA384">
        <f t="shared" si="403"/>
        <v>40499.630999999994</v>
      </c>
      <c r="BB384">
        <f t="shared" si="404"/>
        <v>37650.181999999993</v>
      </c>
      <c r="BC384">
        <f t="shared" si="405"/>
        <v>34800.732999999993</v>
      </c>
      <c r="BD384">
        <f t="shared" si="406"/>
        <v>31951.283999999996</v>
      </c>
      <c r="BE384">
        <f t="shared" si="407"/>
        <v>29101.834999999995</v>
      </c>
      <c r="BF384">
        <f t="shared" si="408"/>
        <v>24944.429999999997</v>
      </c>
      <c r="BG384">
        <f t="shared" si="409"/>
        <v>20787.024999999998</v>
      </c>
      <c r="BH384">
        <f t="shared" si="410"/>
        <v>16629.62</v>
      </c>
      <c r="BI384">
        <f t="shared" si="411"/>
        <v>12472.215</v>
      </c>
      <c r="BJ384">
        <f t="shared" si="412"/>
        <v>8314.81</v>
      </c>
      <c r="BK384">
        <f t="shared" si="413"/>
        <v>4157.4049999999997</v>
      </c>
      <c r="BL384">
        <f t="shared" si="414"/>
        <v>1093.3633107708786</v>
      </c>
      <c r="BM384">
        <f t="shared" si="415"/>
        <v>49929.472999999991</v>
      </c>
      <c r="BN384">
        <f t="shared" si="416"/>
        <v>46964.105999999992</v>
      </c>
      <c r="BO384">
        <f t="shared" si="417"/>
        <v>43582.547999999995</v>
      </c>
      <c r="BP384">
        <f t="shared" si="418"/>
        <v>40200.99</v>
      </c>
      <c r="BQ384">
        <f t="shared" si="419"/>
        <v>36819.432000000001</v>
      </c>
      <c r="BR384">
        <f t="shared" si="420"/>
        <v>33437.874000000003</v>
      </c>
      <c r="BS384">
        <f t="shared" si="421"/>
        <v>27864.895</v>
      </c>
      <c r="BT384">
        <f t="shared" si="422"/>
        <v>22291.916000000001</v>
      </c>
      <c r="BU384">
        <f t="shared" si="423"/>
        <v>16718.937000000002</v>
      </c>
      <c r="BV384">
        <f t="shared" si="424"/>
        <v>11145.958000000001</v>
      </c>
      <c r="BW384">
        <f t="shared" si="425"/>
        <v>5572.9790000000003</v>
      </c>
      <c r="BX384" s="16">
        <f t="shared" si="426"/>
        <v>1398.6626236137724</v>
      </c>
      <c r="BY384">
        <f t="shared" si="427"/>
        <v>3538.3372573417578</v>
      </c>
      <c r="BZ384">
        <f t="shared" si="428"/>
        <v>1193.3870660044693</v>
      </c>
      <c r="CA384">
        <f t="shared" si="429"/>
        <v>1278.8333280326146</v>
      </c>
      <c r="CB384">
        <f t="shared" si="430"/>
        <v>1528.0068302394598</v>
      </c>
    </row>
    <row r="385" spans="1:80" x14ac:dyDescent="0.25">
      <c r="A385">
        <f>'Data Input'!A385</f>
        <v>1</v>
      </c>
      <c r="B385">
        <f>'Data Input'!C385</f>
        <v>53</v>
      </c>
      <c r="C385">
        <f t="shared" si="360"/>
        <v>54</v>
      </c>
      <c r="D385">
        <f t="shared" si="361"/>
        <v>55</v>
      </c>
      <c r="E385">
        <f t="shared" si="362"/>
        <v>56</v>
      </c>
      <c r="F385">
        <f t="shared" si="363"/>
        <v>57</v>
      </c>
      <c r="G385">
        <f t="shared" si="364"/>
        <v>58</v>
      </c>
      <c r="H385">
        <f t="shared" si="365"/>
        <v>59</v>
      </c>
      <c r="I385">
        <f t="shared" si="366"/>
        <v>60</v>
      </c>
      <c r="J385">
        <f t="shared" si="367"/>
        <v>61</v>
      </c>
      <c r="K385">
        <f t="shared" si="368"/>
        <v>62</v>
      </c>
      <c r="L385">
        <f t="shared" si="369"/>
        <v>63</v>
      </c>
      <c r="M385">
        <f>IF('Data Input'!D385&gt;=240,1,0)</f>
        <v>0</v>
      </c>
      <c r="N385">
        <f>_xlfn.IFS('Data Input'!F385&gt;=130,1,'Data Input'!G385=1,1,0=0,0)</f>
        <v>0</v>
      </c>
      <c r="O385">
        <f>'Data Input'!H385</f>
        <v>0</v>
      </c>
      <c r="P385">
        <f>'Data Input'!J385</f>
        <v>28.1</v>
      </c>
      <c r="Q385">
        <f t="shared" si="370"/>
        <v>0</v>
      </c>
      <c r="R385">
        <f>IF('Data Input'!I385&gt;=100,1,0)</f>
        <v>1</v>
      </c>
      <c r="S385" s="18">
        <f>'Data Input'!L385</f>
        <v>3</v>
      </c>
      <c r="T385" s="16">
        <f>'Data Input'!N385</f>
        <v>2017</v>
      </c>
      <c r="U385">
        <f t="shared" si="371"/>
        <v>0.50396731673820572</v>
      </c>
      <c r="V385">
        <f t="shared" si="372"/>
        <v>3.8881244067734834E-2</v>
      </c>
      <c r="W385">
        <f t="shared" si="373"/>
        <v>0.39805348863462203</v>
      </c>
      <c r="X385" s="16">
        <f t="shared" si="374"/>
        <v>1</v>
      </c>
      <c r="Y385">
        <f t="shared" si="375"/>
        <v>2120.7668568671374</v>
      </c>
      <c r="Z385">
        <f t="shared" si="376"/>
        <v>17.88489876503224</v>
      </c>
      <c r="AA385">
        <f t="shared" si="377"/>
        <v>224.89732614409866</v>
      </c>
      <c r="AB385" s="16">
        <f t="shared" si="378"/>
        <v>5110.4018181818183</v>
      </c>
      <c r="AC385">
        <f t="shared" si="379"/>
        <v>35977.682000000001</v>
      </c>
      <c r="AD385">
        <f t="shared" si="380"/>
        <v>32021.533000000003</v>
      </c>
      <c r="AE385">
        <f t="shared" si="381"/>
        <v>28065.384000000002</v>
      </c>
      <c r="AF385">
        <f t="shared" si="382"/>
        <v>24947.008000000002</v>
      </c>
      <c r="AG385">
        <f t="shared" si="383"/>
        <v>21828.632000000001</v>
      </c>
      <c r="AH385">
        <f t="shared" si="384"/>
        <v>18710.256000000001</v>
      </c>
      <c r="AI385">
        <f t="shared" si="385"/>
        <v>15591.880000000001</v>
      </c>
      <c r="AJ385">
        <f t="shared" si="386"/>
        <v>12473.504000000001</v>
      </c>
      <c r="AK385">
        <f t="shared" si="387"/>
        <v>9355.1280000000006</v>
      </c>
      <c r="AL385">
        <f t="shared" si="388"/>
        <v>6236.7520000000004</v>
      </c>
      <c r="AM385">
        <f t="shared" si="389"/>
        <v>3118.3760000000002</v>
      </c>
      <c r="AN385">
        <f t="shared" si="390"/>
        <v>854.69424526520993</v>
      </c>
      <c r="AO385">
        <f t="shared" si="391"/>
        <v>30538.045999999998</v>
      </c>
      <c r="AP385">
        <f t="shared" si="392"/>
        <v>27180.045999999998</v>
      </c>
      <c r="AQ385">
        <f t="shared" si="393"/>
        <v>23822.045999999998</v>
      </c>
      <c r="AR385">
        <f t="shared" si="394"/>
        <v>21175.151999999998</v>
      </c>
      <c r="AS385">
        <f t="shared" si="395"/>
        <v>18528.257999999998</v>
      </c>
      <c r="AT385">
        <f t="shared" si="396"/>
        <v>15881.364</v>
      </c>
      <c r="AU385">
        <f t="shared" si="397"/>
        <v>13234.47</v>
      </c>
      <c r="AV385">
        <f t="shared" si="398"/>
        <v>10587.575999999999</v>
      </c>
      <c r="AW385">
        <f t="shared" si="399"/>
        <v>7940.6819999999989</v>
      </c>
      <c r="AX385">
        <f t="shared" si="400"/>
        <v>5293.7879999999996</v>
      </c>
      <c r="AY385">
        <f t="shared" si="401"/>
        <v>2646.8939999999998</v>
      </c>
      <c r="AZ385">
        <f t="shared" si="402"/>
        <v>725.46898260156172</v>
      </c>
      <c r="BA385">
        <f t="shared" si="403"/>
        <v>29756.240999999998</v>
      </c>
      <c r="BB385">
        <f t="shared" si="404"/>
        <v>26484.21</v>
      </c>
      <c r="BC385">
        <f t="shared" si="405"/>
        <v>23212.179</v>
      </c>
      <c r="BD385">
        <f t="shared" si="406"/>
        <v>20633.047999999999</v>
      </c>
      <c r="BE385">
        <f t="shared" si="407"/>
        <v>18053.916999999998</v>
      </c>
      <c r="BF385">
        <f t="shared" si="408"/>
        <v>15474.785999999998</v>
      </c>
      <c r="BG385">
        <f t="shared" si="409"/>
        <v>12895.654999999999</v>
      </c>
      <c r="BH385">
        <f t="shared" si="410"/>
        <v>10316.523999999999</v>
      </c>
      <c r="BI385">
        <f t="shared" si="411"/>
        <v>7737.393</v>
      </c>
      <c r="BJ385">
        <f t="shared" si="412"/>
        <v>5158.2619999999997</v>
      </c>
      <c r="BK385">
        <f t="shared" si="413"/>
        <v>2579.1309999999999</v>
      </c>
      <c r="BL385">
        <f t="shared" si="414"/>
        <v>706.8962750778087</v>
      </c>
      <c r="BM385">
        <f t="shared" si="415"/>
        <v>47081.164000000004</v>
      </c>
      <c r="BN385">
        <f t="shared" si="416"/>
        <v>44115.797000000006</v>
      </c>
      <c r="BO385">
        <f t="shared" si="417"/>
        <v>38651.026000000005</v>
      </c>
      <c r="BP385">
        <f t="shared" si="418"/>
        <v>33186.255000000005</v>
      </c>
      <c r="BQ385">
        <f t="shared" si="419"/>
        <v>28519.845000000001</v>
      </c>
      <c r="BR385">
        <f t="shared" si="420"/>
        <v>23853.435000000001</v>
      </c>
      <c r="BS385">
        <f t="shared" si="421"/>
        <v>19187.025000000001</v>
      </c>
      <c r="BT385">
        <f t="shared" si="422"/>
        <v>14520.615</v>
      </c>
      <c r="BU385">
        <f t="shared" si="423"/>
        <v>9854.2049999999999</v>
      </c>
      <c r="BV385">
        <f t="shared" si="424"/>
        <v>6569.47</v>
      </c>
      <c r="BW385">
        <f t="shared" si="425"/>
        <v>3284.7350000000001</v>
      </c>
      <c r="BX385" s="16">
        <f t="shared" si="426"/>
        <v>1105.9743402700312</v>
      </c>
      <c r="BY385">
        <f t="shared" si="427"/>
        <v>2975.4611021323472</v>
      </c>
      <c r="BZ385">
        <f t="shared" si="428"/>
        <v>743.35388136659401</v>
      </c>
      <c r="CA385">
        <f t="shared" si="429"/>
        <v>931.79360122190735</v>
      </c>
      <c r="CB385">
        <f t="shared" si="430"/>
        <v>6216.3761584518497</v>
      </c>
    </row>
    <row r="386" spans="1:80" x14ac:dyDescent="0.25">
      <c r="A386">
        <f>'Data Input'!A386</f>
        <v>1</v>
      </c>
      <c r="B386">
        <f>'Data Input'!C386</f>
        <v>54</v>
      </c>
      <c r="C386">
        <f t="shared" si="360"/>
        <v>55</v>
      </c>
      <c r="D386">
        <f t="shared" si="361"/>
        <v>56</v>
      </c>
      <c r="E386">
        <f t="shared" si="362"/>
        <v>57</v>
      </c>
      <c r="F386">
        <f t="shared" si="363"/>
        <v>58</v>
      </c>
      <c r="G386">
        <f t="shared" si="364"/>
        <v>59</v>
      </c>
      <c r="H386">
        <f t="shared" si="365"/>
        <v>60</v>
      </c>
      <c r="I386">
        <f t="shared" si="366"/>
        <v>61</v>
      </c>
      <c r="J386">
        <f t="shared" si="367"/>
        <v>62</v>
      </c>
      <c r="K386">
        <f t="shared" si="368"/>
        <v>63</v>
      </c>
      <c r="L386">
        <f t="shared" si="369"/>
        <v>64</v>
      </c>
      <c r="M386">
        <f>IF('Data Input'!D386&gt;=240,1,0)</f>
        <v>0</v>
      </c>
      <c r="N386">
        <f>_xlfn.IFS('Data Input'!F386&gt;=130,1,'Data Input'!G386=1,1,0=0,0)</f>
        <v>0</v>
      </c>
      <c r="O386">
        <f>'Data Input'!H386</f>
        <v>0</v>
      </c>
      <c r="P386">
        <f>'Data Input'!J386</f>
        <v>36.1</v>
      </c>
      <c r="Q386">
        <f t="shared" si="370"/>
        <v>0</v>
      </c>
      <c r="R386">
        <f>IF('Data Input'!I386&gt;=100,1,0)</f>
        <v>0</v>
      </c>
      <c r="S386" s="18">
        <f>'Data Input'!L386</f>
        <v>3</v>
      </c>
      <c r="T386" s="16">
        <f>'Data Input'!N386</f>
        <v>2017</v>
      </c>
      <c r="U386">
        <f t="shared" si="371"/>
        <v>0.66559256405248957</v>
      </c>
      <c r="V386">
        <f t="shared" si="372"/>
        <v>8.2426477201202372E-2</v>
      </c>
      <c r="W386">
        <f t="shared" si="373"/>
        <v>0.39730399830881624</v>
      </c>
      <c r="X386" s="16">
        <f t="shared" si="374"/>
        <v>9.8831542278713755E-2</v>
      </c>
      <c r="Y386">
        <f t="shared" si="375"/>
        <v>2800.9091128284404</v>
      </c>
      <c r="Z386">
        <f t="shared" si="376"/>
        <v>37.915175701002887</v>
      </c>
      <c r="AA386">
        <f t="shared" si="377"/>
        <v>224.47386956085711</v>
      </c>
      <c r="AB386" s="16">
        <f t="shared" si="378"/>
        <v>505.06889335485198</v>
      </c>
      <c r="AC386">
        <f t="shared" si="379"/>
        <v>35139.909</v>
      </c>
      <c r="AD386">
        <f t="shared" si="380"/>
        <v>31183.760000000002</v>
      </c>
      <c r="AE386">
        <f t="shared" si="381"/>
        <v>28065.384000000002</v>
      </c>
      <c r="AF386">
        <f t="shared" si="382"/>
        <v>24947.008000000002</v>
      </c>
      <c r="AG386">
        <f t="shared" si="383"/>
        <v>21828.632000000001</v>
      </c>
      <c r="AH386">
        <f t="shared" si="384"/>
        <v>18710.256000000001</v>
      </c>
      <c r="AI386">
        <f t="shared" si="385"/>
        <v>15591.880000000001</v>
      </c>
      <c r="AJ386">
        <f t="shared" si="386"/>
        <v>12473.504000000001</v>
      </c>
      <c r="AK386">
        <f t="shared" si="387"/>
        <v>9355.1280000000006</v>
      </c>
      <c r="AL386">
        <f t="shared" si="388"/>
        <v>6236.7520000000004</v>
      </c>
      <c r="AM386">
        <f t="shared" si="389"/>
        <v>3118.3760000000002</v>
      </c>
      <c r="AN386">
        <f t="shared" si="390"/>
        <v>1119.5828720491525</v>
      </c>
      <c r="AO386">
        <f t="shared" si="391"/>
        <v>29826.94</v>
      </c>
      <c r="AP386">
        <f t="shared" si="392"/>
        <v>26468.94</v>
      </c>
      <c r="AQ386">
        <f t="shared" si="393"/>
        <v>23822.045999999998</v>
      </c>
      <c r="AR386">
        <f t="shared" si="394"/>
        <v>21175.151999999998</v>
      </c>
      <c r="AS386">
        <f t="shared" si="395"/>
        <v>18528.257999999998</v>
      </c>
      <c r="AT386">
        <f t="shared" si="396"/>
        <v>15881.364</v>
      </c>
      <c r="AU386">
        <f t="shared" si="397"/>
        <v>13234.47</v>
      </c>
      <c r="AV386">
        <f t="shared" si="398"/>
        <v>10587.575999999999</v>
      </c>
      <c r="AW386">
        <f t="shared" si="399"/>
        <v>7940.6819999999989</v>
      </c>
      <c r="AX386">
        <f t="shared" si="400"/>
        <v>5293.7879999999996</v>
      </c>
      <c r="AY386">
        <f t="shared" si="401"/>
        <v>2646.8939999999998</v>
      </c>
      <c r="AZ386">
        <f t="shared" si="402"/>
        <v>950.3078474474205</v>
      </c>
      <c r="BA386">
        <f t="shared" si="403"/>
        <v>29063.341</v>
      </c>
      <c r="BB386">
        <f t="shared" si="404"/>
        <v>25791.31</v>
      </c>
      <c r="BC386">
        <f t="shared" si="405"/>
        <v>23212.179</v>
      </c>
      <c r="BD386">
        <f t="shared" si="406"/>
        <v>20633.047999999999</v>
      </c>
      <c r="BE386">
        <f t="shared" si="407"/>
        <v>18053.916999999998</v>
      </c>
      <c r="BF386">
        <f t="shared" si="408"/>
        <v>15474.785999999998</v>
      </c>
      <c r="BG386">
        <f t="shared" si="409"/>
        <v>12895.654999999999</v>
      </c>
      <c r="BH386">
        <f t="shared" si="410"/>
        <v>10316.523999999999</v>
      </c>
      <c r="BI386">
        <f t="shared" si="411"/>
        <v>7737.393</v>
      </c>
      <c r="BJ386">
        <f t="shared" si="412"/>
        <v>5158.2619999999997</v>
      </c>
      <c r="BK386">
        <f t="shared" si="413"/>
        <v>2579.1309999999999</v>
      </c>
      <c r="BL386">
        <f t="shared" si="414"/>
        <v>925.97905853928899</v>
      </c>
      <c r="BM386">
        <f t="shared" si="415"/>
        <v>44901.127999999997</v>
      </c>
      <c r="BN386">
        <f t="shared" si="416"/>
        <v>41935.760999999999</v>
      </c>
      <c r="BO386">
        <f t="shared" si="417"/>
        <v>36470.99</v>
      </c>
      <c r="BP386">
        <f t="shared" si="418"/>
        <v>31804.579999999998</v>
      </c>
      <c r="BQ386">
        <f t="shared" si="419"/>
        <v>27138.17</v>
      </c>
      <c r="BR386">
        <f t="shared" si="420"/>
        <v>22471.759999999998</v>
      </c>
      <c r="BS386">
        <f t="shared" si="421"/>
        <v>17805.349999999999</v>
      </c>
      <c r="BT386">
        <f t="shared" si="422"/>
        <v>13138.94</v>
      </c>
      <c r="BU386">
        <f t="shared" si="423"/>
        <v>9854.2049999999999</v>
      </c>
      <c r="BV386">
        <f t="shared" si="424"/>
        <v>6569.47</v>
      </c>
      <c r="BW386">
        <f t="shared" si="425"/>
        <v>3284.7350000000001</v>
      </c>
      <c r="BX386" s="16">
        <f t="shared" si="426"/>
        <v>1386.6897941467748</v>
      </c>
      <c r="BY386">
        <f t="shared" si="427"/>
        <v>3920.4919848775926</v>
      </c>
      <c r="BZ386">
        <f t="shared" si="428"/>
        <v>988.22302314842341</v>
      </c>
      <c r="CA386">
        <f t="shared" si="429"/>
        <v>1150.452928100146</v>
      </c>
      <c r="CB386">
        <f t="shared" si="430"/>
        <v>1891.7586875016268</v>
      </c>
    </row>
    <row r="387" spans="1:80" x14ac:dyDescent="0.25">
      <c r="A387">
        <f>'Data Input'!A387</f>
        <v>0</v>
      </c>
      <c r="B387">
        <f>'Data Input'!C387</f>
        <v>55</v>
      </c>
      <c r="C387">
        <f t="shared" ref="C387:C450" si="431">B387+1</f>
        <v>56</v>
      </c>
      <c r="D387">
        <f t="shared" ref="D387:D450" si="432">C387+1</f>
        <v>57</v>
      </c>
      <c r="E387">
        <f t="shared" ref="E387:E450" si="433">D387+1</f>
        <v>58</v>
      </c>
      <c r="F387">
        <f t="shared" ref="F387:F450" si="434">E387+1</f>
        <v>59</v>
      </c>
      <c r="G387">
        <f t="shared" ref="G387:G450" si="435">F387+1</f>
        <v>60</v>
      </c>
      <c r="H387">
        <f t="shared" ref="H387:H450" si="436">G387+1</f>
        <v>61</v>
      </c>
      <c r="I387">
        <f t="shared" ref="I387:I450" si="437">H387+1</f>
        <v>62</v>
      </c>
      <c r="J387">
        <f t="shared" ref="J387:J450" si="438">I387+1</f>
        <v>63</v>
      </c>
      <c r="K387">
        <f t="shared" ref="K387:K450" si="439">J387+1</f>
        <v>64</v>
      </c>
      <c r="L387">
        <f t="shared" ref="L387:L450" si="440">K387+1</f>
        <v>65</v>
      </c>
      <c r="M387">
        <f>IF('Data Input'!D387&gt;=240,1,0)</f>
        <v>0</v>
      </c>
      <c r="N387">
        <f>_xlfn.IFS('Data Input'!F387&gt;=130,1,'Data Input'!G387=1,1,0=0,0)</f>
        <v>0</v>
      </c>
      <c r="O387">
        <f>'Data Input'!H387</f>
        <v>0</v>
      </c>
      <c r="P387">
        <f>'Data Input'!J387</f>
        <v>17.7</v>
      </c>
      <c r="Q387">
        <f t="shared" ref="Q387:Q450" si="441">IF(A387="M",1,0)</f>
        <v>0</v>
      </c>
      <c r="R387">
        <f>IF('Data Input'!I387&gt;=100,1,0)</f>
        <v>0</v>
      </c>
      <c r="S387" s="18">
        <f>'Data Input'!L387</f>
        <v>3</v>
      </c>
      <c r="T387" s="16">
        <f>'Data Input'!N387</f>
        <v>2017</v>
      </c>
      <c r="U387">
        <f t="shared" ref="U387:U450" si="442">EXP(-2.346104-Q387*0.74826-O387*0.059342+P387*0.084056+M387*0.388217+N387*0.341375)/(1+EXP(-2.346104-Q387*0.74826-O387*0.059342+P387*0.084056+M387*0.388217))</f>
        <v>0.29769197057809516</v>
      </c>
      <c r="V387">
        <f t="shared" ref="V387:V450" si="443">EXP(-4.04299-Q387*0.21011+O387*0.95911+P387*0.04524-M387*0.07818+N387*0.36214-R387*0.43584)/(1+EXP(-4.04299-Q387*0.21011+O387*0.95911+P387*0.04524-M387*0.07818+N387*0.36214-R387*0.43584))</f>
        <v>3.7606662970196381E-2</v>
      </c>
      <c r="W387">
        <f t="shared" ref="W387:W450" si="444">EXP(-1.85739-Q387*0.34009+O387*0.388879+P387*0.039908+M387*0.258545+N387*0.310812+R387*0.322393)/(1+EXP(-1.85739-Q387*0.34009+O387*0.388879+P387*0.039908+M387*0.258545+N387*0.310812+R387*0.322393))</f>
        <v>0.24030311729596229</v>
      </c>
      <c r="X387" s="16">
        <f t="shared" ref="X387:X450" si="445">IF(R387=0,EXP(-9.14458+Q387*0.284981+O387*0.165925+P387*0.192086+M387*0.273595+N387*0.490982)/(1+EXP(-9.14458+Q387*0.284981+O387*0.165925+P387*0.192086+M387*0.273595+N387*0.490982)),1)</f>
        <v>3.1896230963292193E-3</v>
      </c>
      <c r="Y387">
        <f t="shared" ref="Y387:Y450" si="446">(U387/11)*7714.93*66/11</f>
        <v>1252.7305715847622</v>
      </c>
      <c r="Z387">
        <f t="shared" ref="Z387:Z450" si="447">(V387/11)*843.311006512658*66/11</f>
        <v>17.298606982351973</v>
      </c>
      <c r="AA387">
        <f t="shared" ref="AA387:AA450" si="448">(W387/11)*1035.82*66/11</f>
        <v>135.76951361318382</v>
      </c>
      <c r="AB387" s="16">
        <f t="shared" ref="AB387:AB450" si="449">(X387/11)*9369.07*66/11</f>
        <v>16.300255670795561</v>
      </c>
      <c r="AC387">
        <f t="shared" ref="AC387:AC450" si="450">_xlfn.IFS(AND(B387&lt;20,$S387=0),4421.578,AND(B387&lt;20,$S387=1),3397.634,AND(B387&lt;20,$S387=2),3025.291,AND(B387&lt;20,$S387=3),2652.947,AND(B387&lt;20,$S387=4),2373.689,AND(B387&lt;25,$S387=0),4980.094,AND(B387&lt;25,$S387=1),3723.434,AND(B387&lt;25,$S387=2),3304.548,AND(B387&lt;25,$S387=3),2932.205,AND(B387&lt;25,$S387=4),2699.49,B387&lt;35,4654.293,AND(B387&lt;45,$S387=0),3211.462,AND(B387&lt;45,$S387=1),4188.864,AND(B387&lt;45,$S387=2),4607.75,AND(B387&lt;45,$S387=3),5026.637,AND(B387&lt;45,$S387=4),5212.808,AND(B387&lt;55,$S387=0),1768.631,AND(B387&lt;55,$S387=1),3909.606,AND(B387&lt;55,$S387=2),3630.349,AND(B387&lt;55,$S387=3),3956.149,AND(B387&lt;55,$S387=4),4328.493,AND(B387&lt;66,$S387=0),418.8864,AND(B387&lt;66,$S387=1),2001.346,AND(B387&lt;66,$S387=2),2699.49,AND(B387&lt;66,$S387=3),3118.376,AND(B387&lt;66,$S387=4),3490.72,AND(B387&gt;65,$S387=0),46.54293,AND(B387&gt;65,$S387=1),977.4016,AND(B387&gt;65,$S387=2),2187.518,AND(B387&gt;65,$S387=3),2699.49,AND(B387&gt;65,$S387=4),3118.376)+AD387</f>
        <v>34302.135999999999</v>
      </c>
      <c r="AD387">
        <f t="shared" ref="AD387:AD450" si="451">_xlfn.IFS(AND(C387&lt;20,$S387=0),4421.578,AND(C387&lt;20,$S387=1),3397.634,AND(C387&lt;20,$S387=2),3025.291,AND(C387&lt;20,$S387=3),2652.947,AND(C387&lt;20,$S387=4),2373.689,AND(C387&lt;25,$S387=0),4980.094,AND(C387&lt;25,$S387=1),3723.434,AND(C387&lt;25,$S387=2),3304.548,AND(C387&lt;25,$S387=3),2932.205,AND(C387&lt;25,$S387=4),2699.49,C387&lt;35,4654.293,AND(C387&lt;45,$S387=0),3211.462,AND(C387&lt;45,$S387=1),4188.864,AND(C387&lt;45,$S387=2),4607.75,AND(C387&lt;45,$S387=3),5026.637,AND(C387&lt;45,$S387=4),5212.808,AND(C387&lt;55,$S387=0),1768.631,AND(C387&lt;55,$S387=1),3909.606,AND(C387&lt;55,$S387=2),3630.349,AND(C387&lt;55,$S387=3),3956.149,AND(C387&lt;55,$S387=4),4328.493,AND(C387&lt;66,$S387=0),418.8864,AND(C387&lt;66,$S387=1),2001.346,AND(C387&lt;66,$S387=2),2699.49,AND(C387&lt;66,$S387=3),3118.376,AND(C387&lt;66,$S387=4),3490.72,AND(C387&gt;65,$S387=0),46.54293,AND(C387&gt;65,$S387=1),977.4016,AND(C387&gt;65,$S387=2),2187.518,AND(C387&gt;65,$S387=3),2699.49,AND(C387&gt;65,$S387=4),3118.376)+AE387</f>
        <v>31183.760000000002</v>
      </c>
      <c r="AE387">
        <f t="shared" ref="AE387:AE450" si="452">_xlfn.IFS(AND(D387&lt;20,$S387=0),4421.578,AND(D387&lt;20,$S387=1),3397.634,AND(D387&lt;20,$S387=2),3025.291,AND(D387&lt;20,$S387=3),2652.947,AND(D387&lt;20,$S387=4),2373.689,AND(D387&lt;25,$S387=0),4980.094,AND(D387&lt;25,$S387=1),3723.434,AND(D387&lt;25,$S387=2),3304.548,AND(D387&lt;25,$S387=3),2932.205,AND(D387&lt;25,$S387=4),2699.49,D387&lt;35,4654.293,AND(D387&lt;45,$S387=0),3211.462,AND(D387&lt;45,$S387=1),4188.864,AND(D387&lt;45,$S387=2),4607.75,AND(D387&lt;45,$S387=3),5026.637,AND(D387&lt;45,$S387=4),5212.808,AND(D387&lt;55,$S387=0),1768.631,AND(D387&lt;55,$S387=1),3909.606,AND(D387&lt;55,$S387=2),3630.349,AND(D387&lt;55,$S387=3),3956.149,AND(D387&lt;55,$S387=4),4328.493,AND(D387&lt;66,$S387=0),418.8864,AND(D387&lt;66,$S387=1),2001.346,AND(D387&lt;66,$S387=2),2699.49,AND(D387&lt;66,$S387=3),3118.376,AND(D387&lt;66,$S387=4),3490.72,AND(D387&gt;65,$S387=0),46.54293,AND(D387&gt;65,$S387=1),977.4016,AND(D387&gt;65,$S387=2),2187.518,AND(D387&gt;65,$S387=3),2699.49,AND(D387&gt;65,$S387=4),3118.376)+AF387</f>
        <v>28065.384000000002</v>
      </c>
      <c r="AF387">
        <f t="shared" ref="AF387:AF450" si="453">_xlfn.IFS(AND(E387&lt;20,$S387=0),4421.578,AND(E387&lt;20,$S387=1),3397.634,AND(E387&lt;20,$S387=2),3025.291,AND(E387&lt;20,$S387=3),2652.947,AND(E387&lt;20,$S387=4),2373.689,AND(E387&lt;25,$S387=0),4980.094,AND(E387&lt;25,$S387=1),3723.434,AND(E387&lt;25,$S387=2),3304.548,AND(E387&lt;25,$S387=3),2932.205,AND(E387&lt;25,$S387=4),2699.49,E387&lt;35,4654.293,AND(E387&lt;45,$S387=0),3211.462,AND(E387&lt;45,$S387=1),4188.864,AND(E387&lt;45,$S387=2),4607.75,AND(E387&lt;45,$S387=3),5026.637,AND(E387&lt;45,$S387=4),5212.808,AND(E387&lt;55,$S387=0),1768.631,AND(E387&lt;55,$S387=1),3909.606,AND(E387&lt;55,$S387=2),3630.349,AND(E387&lt;55,$S387=3),3956.149,AND(E387&lt;55,$S387=4),4328.493,AND(E387&lt;66,$S387=0),418.8864,AND(E387&lt;66,$S387=1),2001.346,AND(E387&lt;66,$S387=2),2699.49,AND(E387&lt;66,$S387=3),3118.376,AND(E387&lt;66,$S387=4),3490.72,AND(E387&gt;65,$S387=0),46.54293,AND(E387&gt;65,$S387=1),977.4016,AND(E387&gt;65,$S387=2),2187.518,AND(E387&gt;65,$S387=3),2699.49,AND(E387&gt;65,$S387=4),3118.376)+AG387</f>
        <v>24947.008000000002</v>
      </c>
      <c r="AG387">
        <f t="shared" ref="AG387:AG450" si="454">_xlfn.IFS(AND(F387&lt;20,$S387=0),4421.578,AND(F387&lt;20,$S387=1),3397.634,AND(F387&lt;20,$S387=2),3025.291,AND(F387&lt;20,$S387=3),2652.947,AND(F387&lt;20,$S387=4),2373.689,AND(F387&lt;25,$S387=0),4980.094,AND(F387&lt;25,$S387=1),3723.434,AND(F387&lt;25,$S387=2),3304.548,AND(F387&lt;25,$S387=3),2932.205,AND(F387&lt;25,$S387=4),2699.49,F387&lt;35,4654.293,AND(F387&lt;45,$S387=0),3211.462,AND(F387&lt;45,$S387=1),4188.864,AND(F387&lt;45,$S387=2),4607.75,AND(F387&lt;45,$S387=3),5026.637,AND(F387&lt;45,$S387=4),5212.808,AND(F387&lt;55,$S387=0),1768.631,AND(F387&lt;55,$S387=1),3909.606,AND(F387&lt;55,$S387=2),3630.349,AND(F387&lt;55,$S387=3),3956.149,AND(F387&lt;55,$S387=4),4328.493,AND(F387&lt;66,$S387=0),418.8864,AND(F387&lt;66,$S387=1),2001.346,AND(F387&lt;66,$S387=2),2699.49,AND(F387&lt;66,$S387=3),3118.376,AND(F387&lt;66,$S387=4),3490.72,AND(F387&gt;65,$S387=0),46.54293,AND(F387&gt;65,$S387=1),977.4016,AND(F387&gt;65,$S387=2),2187.518,AND(F387&gt;65,$S387=3),2699.49,AND(F387&gt;65,$S387=4),3118.376)+AH387</f>
        <v>21828.632000000001</v>
      </c>
      <c r="AH387">
        <f t="shared" ref="AH387:AH450" si="455">_xlfn.IFS(AND(G387&lt;20,$S387=0),4421.578,AND(G387&lt;20,$S387=1),3397.634,AND(G387&lt;20,$S387=2),3025.291,AND(G387&lt;20,$S387=3),2652.947,AND(G387&lt;20,$S387=4),2373.689,AND(G387&lt;25,$S387=0),4980.094,AND(G387&lt;25,$S387=1),3723.434,AND(G387&lt;25,$S387=2),3304.548,AND(G387&lt;25,$S387=3),2932.205,AND(G387&lt;25,$S387=4),2699.49,G387&lt;35,4654.293,AND(G387&lt;45,$S387=0),3211.462,AND(G387&lt;45,$S387=1),4188.864,AND(G387&lt;45,$S387=2),4607.75,AND(G387&lt;45,$S387=3),5026.637,AND(G387&lt;45,$S387=4),5212.808,AND(G387&lt;55,$S387=0),1768.631,AND(G387&lt;55,$S387=1),3909.606,AND(G387&lt;55,$S387=2),3630.349,AND(G387&lt;55,$S387=3),3956.149,AND(G387&lt;55,$S387=4),4328.493,AND(G387&lt;66,$S387=0),418.8864,AND(G387&lt;66,$S387=1),2001.346,AND(G387&lt;66,$S387=2),2699.49,AND(G387&lt;66,$S387=3),3118.376,AND(G387&lt;66,$S387=4),3490.72,AND(G387&gt;65,$S387=0),46.54293,AND(G387&gt;65,$S387=1),977.4016,AND(G387&gt;65,$S387=2),2187.518,AND(G387&gt;65,$S387=3),2699.49,AND(G387&gt;65,$S387=4),3118.376)+AI387</f>
        <v>18710.256000000001</v>
      </c>
      <c r="AI387">
        <f t="shared" ref="AI387:AI450" si="456">_xlfn.IFS(AND(H387&lt;20,$S387=0),4421.578,AND(H387&lt;20,$S387=1),3397.634,AND(H387&lt;20,$S387=2),3025.291,AND(H387&lt;20,$S387=3),2652.947,AND(H387&lt;20,$S387=4),2373.689,AND(H387&lt;25,$S387=0),4980.094,AND(H387&lt;25,$S387=1),3723.434,AND(H387&lt;25,$S387=2),3304.548,AND(H387&lt;25,$S387=3),2932.205,AND(H387&lt;25,$S387=4),2699.49,H387&lt;35,4654.293,AND(H387&lt;45,$S387=0),3211.462,AND(H387&lt;45,$S387=1),4188.864,AND(H387&lt;45,$S387=2),4607.75,AND(H387&lt;45,$S387=3),5026.637,AND(H387&lt;45,$S387=4),5212.808,AND(H387&lt;55,$S387=0),1768.631,AND(H387&lt;55,$S387=1),3909.606,AND(H387&lt;55,$S387=2),3630.349,AND(H387&lt;55,$S387=3),3956.149,AND(H387&lt;55,$S387=4),4328.493,AND(H387&lt;66,$S387=0),418.8864,AND(H387&lt;66,$S387=1),2001.346,AND(H387&lt;66,$S387=2),2699.49,AND(H387&lt;66,$S387=3),3118.376,AND(H387&lt;66,$S387=4),3490.72,AND(H387&gt;65,$S387=0),46.54293,AND(H387&gt;65,$S387=1),977.4016,AND(H387&gt;65,$S387=2),2187.518,AND(H387&gt;65,$S387=3),2699.49,AND(H387&gt;65,$S387=4),3118.376)+AJ387</f>
        <v>15591.880000000001</v>
      </c>
      <c r="AJ387">
        <f t="shared" ref="AJ387:AJ450" si="457">_xlfn.IFS(AND(I387&lt;20,$S387=0),4421.578,AND(I387&lt;20,$S387=1),3397.634,AND(I387&lt;20,$S387=2),3025.291,AND(I387&lt;20,$S387=3),2652.947,AND(I387&lt;20,$S387=4),2373.689,AND(I387&lt;25,$S387=0),4980.094,AND(I387&lt;25,$S387=1),3723.434,AND(I387&lt;25,$S387=2),3304.548,AND(I387&lt;25,$S387=3),2932.205,AND(I387&lt;25,$S387=4),2699.49,I387&lt;35,4654.293,AND(I387&lt;45,$S387=0),3211.462,AND(I387&lt;45,$S387=1),4188.864,AND(I387&lt;45,$S387=2),4607.75,AND(I387&lt;45,$S387=3),5026.637,AND(I387&lt;45,$S387=4),5212.808,AND(I387&lt;55,$S387=0),1768.631,AND(I387&lt;55,$S387=1),3909.606,AND(I387&lt;55,$S387=2),3630.349,AND(I387&lt;55,$S387=3),3956.149,AND(I387&lt;55,$S387=4),4328.493,AND(I387&lt;66,$S387=0),418.8864,AND(I387&lt;66,$S387=1),2001.346,AND(I387&lt;66,$S387=2),2699.49,AND(I387&lt;66,$S387=3),3118.376,AND(I387&lt;66,$S387=4),3490.72,AND(I387&gt;65,$S387=0),46.54293,AND(I387&gt;65,$S387=1),977.4016,AND(I387&gt;65,$S387=2),2187.518,AND(I387&gt;65,$S387=3),2699.49,AND(I387&gt;65,$S387=4),3118.376)+AK387</f>
        <v>12473.504000000001</v>
      </c>
      <c r="AK387">
        <f t="shared" ref="AK387:AK450" si="458">_xlfn.IFS(AND(J387&lt;20,$S387=0),4421.578,AND(J387&lt;20,$S387=1),3397.634,AND(J387&lt;20,$S387=2),3025.291,AND(J387&lt;20,$S387=3),2652.947,AND(J387&lt;20,$S387=4),2373.689,AND(J387&lt;25,$S387=0),4980.094,AND(J387&lt;25,$S387=1),3723.434,AND(J387&lt;25,$S387=2),3304.548,AND(J387&lt;25,$S387=3),2932.205,AND(J387&lt;25,$S387=4),2699.49,J387&lt;35,4654.293,AND(J387&lt;45,$S387=0),3211.462,AND(J387&lt;45,$S387=1),4188.864,AND(J387&lt;45,$S387=2),4607.75,AND(J387&lt;45,$S387=3),5026.637,AND(J387&lt;45,$S387=4),5212.808,AND(J387&lt;55,$S387=0),1768.631,AND(J387&lt;55,$S387=1),3909.606,AND(J387&lt;55,$S387=2),3630.349,AND(J387&lt;55,$S387=3),3956.149,AND(J387&lt;55,$S387=4),4328.493,AND(J387&lt;66,$S387=0),418.8864,AND(J387&lt;66,$S387=1),2001.346,AND(J387&lt;66,$S387=2),2699.49,AND(J387&lt;66,$S387=3),3118.376,AND(J387&lt;66,$S387=4),3490.72,AND(J387&gt;65,$S387=0),46.54293,AND(J387&gt;65,$S387=1),977.4016,AND(J387&gt;65,$S387=2),2187.518,AND(J387&gt;65,$S387=3),2699.49,AND(J387&gt;65,$S387=4),3118.376)+AL387</f>
        <v>9355.1280000000006</v>
      </c>
      <c r="AL387">
        <f t="shared" ref="AL387:AL450" si="459">_xlfn.IFS(AND(K387&lt;20,$S387=0),4421.578,AND(K387&lt;20,$S387=1),3397.634,AND(K387&lt;20,$S387=2),3025.291,AND(K387&lt;20,$S387=3),2652.947,AND(K387&lt;20,$S387=4),2373.689,AND(K387&lt;25,$S387=0),4980.094,AND(K387&lt;25,$S387=1),3723.434,AND(K387&lt;25,$S387=2),3304.548,AND(K387&lt;25,$S387=3),2932.205,AND(K387&lt;25,$S387=4),2699.49,K387&lt;35,4654.293,AND(K387&lt;45,$S387=0),3211.462,AND(K387&lt;45,$S387=1),4188.864,AND(K387&lt;45,$S387=2),4607.75,AND(K387&lt;45,$S387=3),5026.637,AND(K387&lt;45,$S387=4),5212.808,AND(K387&lt;55,$S387=0),1768.631,AND(K387&lt;55,$S387=1),3909.606,AND(K387&lt;55,$S387=2),3630.349,AND(K387&lt;55,$S387=3),3956.149,AND(K387&lt;55,$S387=4),4328.493,AND(K387&lt;66,$S387=0),418.8864,AND(K387&lt;66,$S387=1),2001.346,AND(K387&lt;66,$S387=2),2699.49,AND(K387&lt;66,$S387=3),3118.376,AND(K387&lt;66,$S387=4),3490.72,AND(K387&gt;65,$S387=0),46.54293,AND(K387&gt;65,$S387=1),977.4016,AND(K387&gt;65,$S387=2),2187.518,AND(K387&gt;65,$S387=3),2699.49,AND(K387&gt;65,$S387=4),3118.376)+AM387</f>
        <v>6236.7520000000004</v>
      </c>
      <c r="AM387">
        <f t="shared" ref="AM387:AM450" si="460">_xlfn.IFS(AND(L387&lt;20,$S387=0),4421.578,AND(L387&lt;20,$S387=1),3397.634,AND(L387&lt;20,$S387=2),3025.291,AND(L387&lt;20,$S387=3),2652.947,AND(L387&lt;20,$S387=4),2373.689,AND(L387&lt;25,$S387=0),4980.094,AND(L387&lt;25,$S387=1),3723.434,AND(L387&lt;25,$S387=2),3304.548,AND(L387&lt;25,$S387=3),2932.205,AND(L387&lt;25,$S387=4),2699.49,L387&lt;35,4654.293,AND(L387&lt;45,$S387=0),3211.462,AND(L387&lt;45,$S387=1),4188.864,AND(L387&lt;45,$S387=2),4607.75,AND(L387&lt;45,$S387=3),5026.637,AND(L387&lt;45,$S387=4),5212.808,AND(L387&lt;55,$S387=0),1768.631,AND(L387&lt;55,$S387=1),3909.606,AND(L387&lt;55,$S387=2),3630.349,AND(L387&lt;55,$S387=3),3956.149,AND(L387&lt;55,$S387=4),4328.493,AND(L387&lt;66,$S387=0),418.8864,AND(L387&lt;66,$S387=1),2001.346,AND(L387&lt;66,$S387=2),2699.49,AND(L387&lt;66,$S387=3),3118.376,AND(L387&lt;66,$S387=4),3490.72,AND(L387&gt;65,$S387=0),46.54293,AND(L387&gt;65,$S387=1),977.4016,AND(L387&gt;65,$S387=2),2187.518,AND(L387&gt;65,$S387=3),2699.49,AND(L387&gt;65,$S387=4),3118.376)</f>
        <v>3118.3760000000002</v>
      </c>
      <c r="AN387">
        <f t="shared" ref="AN387:AN450" si="461">(U387/11)*SUM(AC387:AL387)/11</f>
        <v>498.68187825473944</v>
      </c>
      <c r="AO387">
        <f t="shared" ref="AO387:AO450" si="462">_xlfn.IFS(AND(B387&lt;20,$S387=0),3753.058,AND(B387&lt;20,$S387=1),2883.929,AND(B387&lt;20,$S387=2),2567.882,AND(B387&lt;20,$S387=3),2251.835,AND(B387&lt;20,$S387=4),2014.8,AND(B387&lt;25,$S387=0),4227.129,AND(B387&lt;25,$S387=1),3160.47,AND(B387&lt;25,$S387=2),2804.917,AND(B387&lt;25,$S387=3),2488.87,AND(B387&lt;25,$S387=4),2291.341,B387&lt;35,3950.588,AND(B387&lt;45,$S387=0),2725.906,AND(B387&lt;45,$S387=1),3555.529,AND(B387&lt;45,$S387=2),3911.082,AND(B387&lt;45,$S387=3),4266.635,AND(B387&lt;45,$S387=4),4424.658,AND(B387&lt;55,$S406=0),1501.223,AND(B387&lt;55,$S387=1),3318.494,AND(B387&lt;55,$S387=2),3081.458,AND(B387&lt;55,$S387=3),3358,AND(B387&lt;55,$S387=4),3674.047,AND(B387&lt;66,$S387=0),355.5529,AND(B387&lt;66,$S387=1),1689.753,AND(B387&lt;66,$S387=2),2291.341,AND(B387&lt;66,$S387=3),2646.894,AND(B387&lt;66,$S387=4),2962.941,AND(B387&gt;65,$S387=0),39.50588,AND(B387&gt;65,$S387=1),829.6234,AND(B387&gt;65,$S387=2),1856.776,AND(B387&gt;65,$S387=3),2291.341,AND(B387&gt;65,$S387=4),2646.894)+AP387</f>
        <v>29115.833999999999</v>
      </c>
      <c r="AP387">
        <f t="shared" ref="AP387:AP450" si="463">_xlfn.IFS(AND(C387&lt;20,$S387=0),3753.058,AND(C387&lt;20,$S387=1),2883.929,AND(C387&lt;20,$S387=2),2567.882,AND(C387&lt;20,$S387=3),2251.835,AND(C387&lt;20,$S387=4),2014.8,AND(C387&lt;25,$S387=0),4227.129,AND(C387&lt;25,$S387=1),3160.47,AND(C387&lt;25,$S387=2),2804.917,AND(C387&lt;25,$S387=3),2488.87,AND(C387&lt;25,$S387=4),2291.341,C387&lt;35,3950.588,AND(C387&lt;45,$S387=0),2725.906,AND(C387&lt;45,$S387=1),3555.529,AND(C387&lt;45,$S387=2),3911.082,AND(C387&lt;45,$S387=3),4266.635,AND(C387&lt;45,$S387=4),4424.658,AND(C387&lt;55,$S406=0),1501.223,AND(C387&lt;55,$S387=1),3318.494,AND(C387&lt;55,$S387=2),3081.458,AND(C387&lt;55,$S387=3),3358,AND(C387&lt;55,$S387=4),3674.047,AND(C387&lt;66,$S387=0),355.5529,AND(C387&lt;66,$S387=1),1689.753,AND(C387&lt;66,$S387=2),2291.341,AND(C387&lt;66,$S387=3),2646.894,AND(C387&lt;66,$S387=4),2962.941,AND(C387&gt;65,$S387=0),39.50588,AND(C387&gt;65,$S387=1),829.6234,AND(C387&gt;65,$S387=2),1856.776,AND(C387&gt;65,$S387=3),2291.341,AND(C387&gt;65,$S387=4),2646.894)+AQ387</f>
        <v>26468.94</v>
      </c>
      <c r="AQ387">
        <f t="shared" ref="AQ387:AQ450" si="464">_xlfn.IFS(AND(D387&lt;20,$S387=0),3753.058,AND(D387&lt;20,$S387=1),2883.929,AND(D387&lt;20,$S387=2),2567.882,AND(D387&lt;20,$S387=3),2251.835,AND(D387&lt;20,$S387=4),2014.8,AND(D387&lt;25,$S387=0),4227.129,AND(D387&lt;25,$S387=1),3160.47,AND(D387&lt;25,$S387=2),2804.917,AND(D387&lt;25,$S387=3),2488.87,AND(D387&lt;25,$S387=4),2291.341,D387&lt;35,3950.588,AND(D387&lt;45,$S387=0),2725.906,AND(D387&lt;45,$S387=1),3555.529,AND(D387&lt;45,$S387=2),3911.082,AND(D387&lt;45,$S387=3),4266.635,AND(D387&lt;45,$S387=4),4424.658,AND(D387&lt;55,$S406=0),1501.223,AND(D387&lt;55,$S387=1),3318.494,AND(D387&lt;55,$S387=2),3081.458,AND(D387&lt;55,$S387=3),3358,AND(D387&lt;55,$S387=4),3674.047,AND(D387&lt;66,$S387=0),355.5529,AND(D387&lt;66,$S387=1),1689.753,AND(D387&lt;66,$S387=2),2291.341,AND(D387&lt;66,$S387=3),2646.894,AND(D387&lt;66,$S387=4),2962.941,AND(D387&gt;65,$S387=0),39.50588,AND(D387&gt;65,$S387=1),829.6234,AND(D387&gt;65,$S387=2),1856.776,AND(D387&gt;65,$S387=3),2291.341,AND(D387&gt;65,$S387=4),2646.894)+AR387</f>
        <v>23822.045999999998</v>
      </c>
      <c r="AR387">
        <f t="shared" ref="AR387:AR450" si="465">_xlfn.IFS(AND(E387&lt;20,$S387=0),3753.058,AND(E387&lt;20,$S387=1),2883.929,AND(E387&lt;20,$S387=2),2567.882,AND(E387&lt;20,$S387=3),2251.835,AND(E387&lt;20,$S387=4),2014.8,AND(E387&lt;25,$S387=0),4227.129,AND(E387&lt;25,$S387=1),3160.47,AND(E387&lt;25,$S387=2),2804.917,AND(E387&lt;25,$S387=3),2488.87,AND(E387&lt;25,$S387=4),2291.341,E387&lt;35,3950.588,AND(E387&lt;45,$S387=0),2725.906,AND(E387&lt;45,$S387=1),3555.529,AND(E387&lt;45,$S387=2),3911.082,AND(E387&lt;45,$S387=3),4266.635,AND(E387&lt;45,$S387=4),4424.658,AND(E387&lt;55,$S406=0),1501.223,AND(E387&lt;55,$S387=1),3318.494,AND(E387&lt;55,$S387=2),3081.458,AND(E387&lt;55,$S387=3),3358,AND(E387&lt;55,$S387=4),3674.047,AND(E387&lt;66,$S387=0),355.5529,AND(E387&lt;66,$S387=1),1689.753,AND(E387&lt;66,$S387=2),2291.341,AND(E387&lt;66,$S387=3),2646.894,AND(E387&lt;66,$S387=4),2962.941,AND(E387&gt;65,$S387=0),39.50588,AND(E387&gt;65,$S387=1),829.6234,AND(E387&gt;65,$S387=2),1856.776,AND(E387&gt;65,$S387=3),2291.341,AND(E387&gt;65,$S387=4),2646.894)+AS387</f>
        <v>21175.151999999998</v>
      </c>
      <c r="AS387">
        <f t="shared" ref="AS387:AS450" si="466">_xlfn.IFS(AND(F387&lt;20,$S387=0),3753.058,AND(F387&lt;20,$S387=1),2883.929,AND(F387&lt;20,$S387=2),2567.882,AND(F387&lt;20,$S387=3),2251.835,AND(F387&lt;20,$S387=4),2014.8,AND(F387&lt;25,$S387=0),4227.129,AND(F387&lt;25,$S387=1),3160.47,AND(F387&lt;25,$S387=2),2804.917,AND(F387&lt;25,$S387=3),2488.87,AND(F387&lt;25,$S387=4),2291.341,F387&lt;35,3950.588,AND(F387&lt;45,$S387=0),2725.906,AND(F387&lt;45,$S387=1),3555.529,AND(F387&lt;45,$S387=2),3911.082,AND(F387&lt;45,$S387=3),4266.635,AND(F387&lt;45,$S387=4),4424.658,AND(F387&lt;55,$S406=0),1501.223,AND(F387&lt;55,$S387=1),3318.494,AND(F387&lt;55,$S387=2),3081.458,AND(F387&lt;55,$S387=3),3358,AND(F387&lt;55,$S387=4),3674.047,AND(F387&lt;66,$S387=0),355.5529,AND(F387&lt;66,$S387=1),1689.753,AND(F387&lt;66,$S387=2),2291.341,AND(F387&lt;66,$S387=3),2646.894,AND(F387&lt;66,$S387=4),2962.941,AND(F387&gt;65,$S387=0),39.50588,AND(F387&gt;65,$S387=1),829.6234,AND(F387&gt;65,$S387=2),1856.776,AND(F387&gt;65,$S387=3),2291.341,AND(F387&gt;65,$S387=4),2646.894)+AT387</f>
        <v>18528.257999999998</v>
      </c>
      <c r="AT387">
        <f t="shared" ref="AT387:AT450" si="467">_xlfn.IFS(AND(G387&lt;20,$S387=0),3753.058,AND(G387&lt;20,$S387=1),2883.929,AND(G387&lt;20,$S387=2),2567.882,AND(G387&lt;20,$S387=3),2251.835,AND(G387&lt;20,$S387=4),2014.8,AND(G387&lt;25,$S387=0),4227.129,AND(G387&lt;25,$S387=1),3160.47,AND(G387&lt;25,$S387=2),2804.917,AND(G387&lt;25,$S387=3),2488.87,AND(G387&lt;25,$S387=4),2291.341,G387&lt;35,3950.588,AND(G387&lt;45,$S387=0),2725.906,AND(G387&lt;45,$S387=1),3555.529,AND(G387&lt;45,$S387=2),3911.082,AND(G387&lt;45,$S387=3),4266.635,AND(G387&lt;45,$S387=4),4424.658,AND(G387&lt;55,$S406=0),1501.223,AND(G387&lt;55,$S387=1),3318.494,AND(G387&lt;55,$S387=2),3081.458,AND(G387&lt;55,$S387=3),3358,AND(G387&lt;55,$S387=4),3674.047,AND(G387&lt;66,$S387=0),355.5529,AND(G387&lt;66,$S387=1),1689.753,AND(G387&lt;66,$S387=2),2291.341,AND(G387&lt;66,$S387=3),2646.894,AND(G387&lt;66,$S387=4),2962.941,AND(G387&gt;65,$S387=0),39.50588,AND(G387&gt;65,$S387=1),829.6234,AND(G387&gt;65,$S387=2),1856.776,AND(G387&gt;65,$S387=3),2291.341,AND(G387&gt;65,$S387=4),2646.894)+AU387</f>
        <v>15881.364</v>
      </c>
      <c r="AU387">
        <f t="shared" ref="AU387:AU450" si="468">_xlfn.IFS(AND(H387&lt;20,$S387=0),3753.058,AND(H387&lt;20,$S387=1),2883.929,AND(H387&lt;20,$S387=2),2567.882,AND(H387&lt;20,$S387=3),2251.835,AND(H387&lt;20,$S387=4),2014.8,AND(H387&lt;25,$S387=0),4227.129,AND(H387&lt;25,$S387=1),3160.47,AND(H387&lt;25,$S387=2),2804.917,AND(H387&lt;25,$S387=3),2488.87,AND(H387&lt;25,$S387=4),2291.341,H387&lt;35,3950.588,AND(H387&lt;45,$S387=0),2725.906,AND(H387&lt;45,$S387=1),3555.529,AND(H387&lt;45,$S387=2),3911.082,AND(H387&lt;45,$S387=3),4266.635,AND(H387&lt;45,$S387=4),4424.658,AND(H387&lt;55,$S406=0),1501.223,AND(H387&lt;55,$S387=1),3318.494,AND(H387&lt;55,$S387=2),3081.458,AND(H387&lt;55,$S387=3),3358,AND(H387&lt;55,$S387=4),3674.047,AND(H387&lt;66,$S387=0),355.5529,AND(H387&lt;66,$S387=1),1689.753,AND(H387&lt;66,$S387=2),2291.341,AND(H387&lt;66,$S387=3),2646.894,AND(H387&lt;66,$S387=4),2962.941,AND(H387&gt;65,$S387=0),39.50588,AND(H387&gt;65,$S387=1),829.6234,AND(H387&gt;65,$S387=2),1856.776,AND(H387&gt;65,$S387=3),2291.341,AND(H387&gt;65,$S387=4),2646.894)+AV387</f>
        <v>13234.47</v>
      </c>
      <c r="AV387">
        <f t="shared" ref="AV387:AV450" si="469">_xlfn.IFS(AND(I387&lt;20,$S387=0),3753.058,AND(I387&lt;20,$S387=1),2883.929,AND(I387&lt;20,$S387=2),2567.882,AND(I387&lt;20,$S387=3),2251.835,AND(I387&lt;20,$S387=4),2014.8,AND(I387&lt;25,$S387=0),4227.129,AND(I387&lt;25,$S387=1),3160.47,AND(I387&lt;25,$S387=2),2804.917,AND(I387&lt;25,$S387=3),2488.87,AND(I387&lt;25,$S387=4),2291.341,I387&lt;35,3950.588,AND(I387&lt;45,$S387=0),2725.906,AND(I387&lt;45,$S387=1),3555.529,AND(I387&lt;45,$S387=2),3911.082,AND(I387&lt;45,$S387=3),4266.635,AND(I387&lt;45,$S387=4),4424.658,AND(I387&lt;55,$S406=0),1501.223,AND(I387&lt;55,$S387=1),3318.494,AND(I387&lt;55,$S387=2),3081.458,AND(I387&lt;55,$S387=3),3358,AND(I387&lt;55,$S387=4),3674.047,AND(I387&lt;66,$S387=0),355.5529,AND(I387&lt;66,$S387=1),1689.753,AND(I387&lt;66,$S387=2),2291.341,AND(I387&lt;66,$S387=3),2646.894,AND(I387&lt;66,$S387=4),2962.941,AND(I387&gt;65,$S387=0),39.50588,AND(I387&gt;65,$S387=1),829.6234,AND(I387&gt;65,$S387=2),1856.776,AND(I387&gt;65,$S387=3),2291.341,AND(I387&gt;65,$S387=4),2646.894)+AW387</f>
        <v>10587.575999999999</v>
      </c>
      <c r="AW387">
        <f t="shared" ref="AW387:AW450" si="470">_xlfn.IFS(AND(J387&lt;20,$S387=0),3753.058,AND(J387&lt;20,$S387=1),2883.929,AND(J387&lt;20,$S387=2),2567.882,AND(J387&lt;20,$S387=3),2251.835,AND(J387&lt;20,$S387=4),2014.8,AND(J387&lt;25,$S387=0),4227.129,AND(J387&lt;25,$S387=1),3160.47,AND(J387&lt;25,$S387=2),2804.917,AND(J387&lt;25,$S387=3),2488.87,AND(J387&lt;25,$S387=4),2291.341,J387&lt;35,3950.588,AND(J387&lt;45,$S387=0),2725.906,AND(J387&lt;45,$S387=1),3555.529,AND(J387&lt;45,$S387=2),3911.082,AND(J387&lt;45,$S387=3),4266.635,AND(J387&lt;45,$S387=4),4424.658,AND(J387&lt;55,$S406=0),1501.223,AND(J387&lt;55,$S387=1),3318.494,AND(J387&lt;55,$S387=2),3081.458,AND(J387&lt;55,$S387=3),3358,AND(J387&lt;55,$S387=4),3674.047,AND(J387&lt;66,$S387=0),355.5529,AND(J387&lt;66,$S387=1),1689.753,AND(J387&lt;66,$S387=2),2291.341,AND(J387&lt;66,$S387=3),2646.894,AND(J387&lt;66,$S387=4),2962.941,AND(J387&gt;65,$S387=0),39.50588,AND(J387&gt;65,$S387=1),829.6234,AND(J387&gt;65,$S387=2),1856.776,AND(J387&gt;65,$S387=3),2291.341,AND(J387&gt;65,$S387=4),2646.894)+AX387</f>
        <v>7940.6819999999989</v>
      </c>
      <c r="AX387">
        <f t="shared" ref="AX387:AX450" si="471">_xlfn.IFS(AND(K387&lt;20,$S387=0),3753.058,AND(K387&lt;20,$S387=1),2883.929,AND(K387&lt;20,$S387=2),2567.882,AND(K387&lt;20,$S387=3),2251.835,AND(K387&lt;20,$S387=4),2014.8,AND(K387&lt;25,$S387=0),4227.129,AND(K387&lt;25,$S387=1),3160.47,AND(K387&lt;25,$S387=2),2804.917,AND(K387&lt;25,$S387=3),2488.87,AND(K387&lt;25,$S387=4),2291.341,K387&lt;35,3950.588,AND(K387&lt;45,$S387=0),2725.906,AND(K387&lt;45,$S387=1),3555.529,AND(K387&lt;45,$S387=2),3911.082,AND(K387&lt;45,$S387=3),4266.635,AND(K387&lt;45,$S387=4),4424.658,AND(K387&lt;55,$S406=0),1501.223,AND(K387&lt;55,$S387=1),3318.494,AND(K387&lt;55,$S387=2),3081.458,AND(K387&lt;55,$S387=3),3358,AND(K387&lt;55,$S387=4),3674.047,AND(K387&lt;66,$S387=0),355.5529,AND(K387&lt;66,$S387=1),1689.753,AND(K387&lt;66,$S387=2),2291.341,AND(K387&lt;66,$S387=3),2646.894,AND(K387&lt;66,$S387=4),2962.941,AND(K387&gt;65,$S387=0),39.50588,AND(K387&gt;65,$S387=1),829.6234,AND(K387&gt;65,$S387=2),1856.776,AND(K387&gt;65,$S387=3),2291.341,AND(K387&gt;65,$S387=4),2646.894)+AY387</f>
        <v>5293.7879999999996</v>
      </c>
      <c r="AY387">
        <f t="shared" ref="AY387:AY450" si="472">_xlfn.IFS(AND(L387&lt;20,$S387=0),3753.058,AND(L387&lt;20,$S387=1),2883.929,AND(L387&lt;20,$S387=2),2567.882,AND(L387&lt;20,$S387=3),2251.835,AND(L387&lt;20,$S387=4),2014.8,AND(L387&lt;25,$S387=0),4227.129,AND(L387&lt;25,$S387=1),3160.47,AND(L387&lt;25,$S387=2),2804.917,AND(L387&lt;25,$S387=3),2488.87,AND(L387&lt;25,$S387=4),2291.341,L387&lt;35,3950.588,AND(L387&lt;45,$S387=0),2725.906,AND(L387&lt;45,$S387=1),3555.529,AND(L387&lt;45,$S387=2),3911.082,AND(L387&lt;45,$S387=3),4266.635,AND(L387&lt;45,$S387=4),4424.658,AND(L387&lt;55,$S406=0),1501.223,AND(L387&lt;55,$S387=1),3318.494,AND(L387&lt;55,$S387=2),3081.458,AND(L387&lt;55,$S387=3),3358,AND(L387&lt;55,$S387=4),3674.047,AND(L387&lt;66,$S387=0),355.5529,AND(L387&lt;66,$S387=1),1689.753,AND(L387&lt;66,$S387=2),2291.341,AND(L387&lt;66,$S387=3),2646.894,AND(L387&lt;66,$S387=4),2962.941,AND(L387&gt;65,$S387=0),39.50588,AND(L387&gt;65,$S387=1),829.6234,AND(L387&gt;65,$S387=2),1856.776,AND(L387&gt;65,$S387=3),2291.341,AND(L387&gt;65,$S387=4),2646.894)</f>
        <v>2646.8939999999998</v>
      </c>
      <c r="AZ387">
        <f t="shared" ref="AZ387:AZ450" si="473">(U387/11)*SUM(AO387:AX387)/11</f>
        <v>423.28380909204026</v>
      </c>
      <c r="BA387">
        <f t="shared" ref="BA387:BA450" si="474">_xlfn.IFS(AND(B387&lt;20,$S387=0),3656.976,AND(B387&lt;20,$S387=1),2810.098,AND(B387&lt;20,$S387=2),2502.098,AND(B387&lt;20,$S387=3),2194.186,AND(B387&lt;20,$S387=4),1963.219,AND(B387&lt;25,$S387=0),4118.91,AND(B387&lt;25,$S387=1),3079.559,AND(B387&lt;25,$S387=2),2733.109,AND(B387&lt;25,$S387=3),2425.153,AND(B387&lt;25,$S387=4),2232.68,B387&lt;35,2849.449,AND(B387&lt;45,$S387=0),2656.12,AND(B387&lt;45,$S387=1),3464.504,AND(B387&lt;45,$S387=2),3810.954,AND(B387&lt;45,$S387=3),4157.405,AND(B387&lt;45,$S387=4),4311.383,AND(B387&lt;55,$S406=0),1462.791,AND(B387&lt;55,$S387=1),3233.537,AND(B387&lt;55,$S387=2),3002.537,AND(B387&lt;55,$S387=3),3272.031,AND(B387&lt;55,$S387=4),3579.987,AND(B387&lt;66,$S387=0),346.4504,AND(B387&lt;66,$S387=1),1655.263,AND(B387&lt;66,$S387=2),2232.68,AND(B387&lt;66,$S387=3),2579.131,AND(B387&lt;66,$S387=4),2887.087,AND(B387&gt;65,$S387=0),38.49449,AND(B387&gt;65,$S387=1),808.3842,AND(B387&gt;65,$S387=2),1809.241,AND(B387&gt;65,$S387=3),2232.68,AND(B387&gt;65,$S387=4),2579.131)+BB387</f>
        <v>28370.441000000003</v>
      </c>
      <c r="BB387">
        <f t="shared" ref="BB387:BB450" si="475">_xlfn.IFS(AND(C387&lt;20,$S387=0),3656.976,AND(C387&lt;20,$S387=1),2810.098,AND(C387&lt;20,$S387=2),2502.098,AND(C387&lt;20,$S387=3),2194.186,AND(C387&lt;20,$S387=4),1963.219,AND(C387&lt;25,$S387=0),4118.91,AND(C387&lt;25,$S387=1),3079.559,AND(C387&lt;25,$S387=2),2733.109,AND(C387&lt;25,$S387=3),2425.153,AND(C387&lt;25,$S387=4),2232.68,C387&lt;35,2849.449,AND(C387&lt;45,$S387=0),2656.12,AND(C387&lt;45,$S387=1),3464.504,AND(C387&lt;45,$S387=2),3810.954,AND(C387&lt;45,$S387=3),4157.405,AND(C387&lt;45,$S387=4),4311.383,AND(C387&lt;55,$S406=0),1462.791,AND(C387&lt;55,$S387=1),3233.537,AND(C387&lt;55,$S387=2),3002.537,AND(C387&lt;55,$S387=3),3272.031,AND(C387&lt;55,$S387=4),3579.987,AND(C387&lt;66,$S387=0),346.4504,AND(C387&lt;66,$S387=1),1655.263,AND(C387&lt;66,$S387=2),2232.68,AND(C387&lt;66,$S387=3),2579.131,AND(C387&lt;66,$S387=4),2887.087,AND(C387&gt;65,$S387=0),38.49449,AND(C387&gt;65,$S387=1),808.3842,AND(C387&gt;65,$S387=2),1809.241,AND(C387&gt;65,$S387=3),2232.68,AND(C387&gt;65,$S387=4),2579.131)+BC387</f>
        <v>25791.31</v>
      </c>
      <c r="BC387">
        <f t="shared" ref="BC387:BC450" si="476">_xlfn.IFS(AND(D387&lt;20,$S387=0),3656.976,AND(D387&lt;20,$S387=1),2810.098,AND(D387&lt;20,$S387=2),2502.098,AND(D387&lt;20,$S387=3),2194.186,AND(D387&lt;20,$S387=4),1963.219,AND(D387&lt;25,$S387=0),4118.91,AND(D387&lt;25,$S387=1),3079.559,AND(D387&lt;25,$S387=2),2733.109,AND(D387&lt;25,$S387=3),2425.153,AND(D387&lt;25,$S387=4),2232.68,D387&lt;35,2849.449,AND(D387&lt;45,$S387=0),2656.12,AND(D387&lt;45,$S387=1),3464.504,AND(D387&lt;45,$S387=2),3810.954,AND(D387&lt;45,$S387=3),4157.405,AND(D387&lt;45,$S387=4),4311.383,AND(D387&lt;55,$S406=0),1462.791,AND(D387&lt;55,$S387=1),3233.537,AND(D387&lt;55,$S387=2),3002.537,AND(D387&lt;55,$S387=3),3272.031,AND(D387&lt;55,$S387=4),3579.987,AND(D387&lt;66,$S387=0),346.4504,AND(D387&lt;66,$S387=1),1655.263,AND(D387&lt;66,$S387=2),2232.68,AND(D387&lt;66,$S387=3),2579.131,AND(D387&lt;66,$S387=4),2887.087,AND(D387&gt;65,$S387=0),38.49449,AND(D387&gt;65,$S387=1),808.3842,AND(D387&gt;65,$S387=2),1809.241,AND(D387&gt;65,$S387=3),2232.68,AND(D387&gt;65,$S387=4),2579.131)+BD387</f>
        <v>23212.179</v>
      </c>
      <c r="BD387">
        <f t="shared" ref="BD387:BD450" si="477">_xlfn.IFS(AND(E387&lt;20,$S387=0),3656.976,AND(E387&lt;20,$S387=1),2810.098,AND(E387&lt;20,$S387=2),2502.098,AND(E387&lt;20,$S387=3),2194.186,AND(E387&lt;20,$S387=4),1963.219,AND(E387&lt;25,$S387=0),4118.91,AND(E387&lt;25,$S387=1),3079.559,AND(E387&lt;25,$S387=2),2733.109,AND(E387&lt;25,$S387=3),2425.153,AND(E387&lt;25,$S387=4),2232.68,E387&lt;35,2849.449,AND(E387&lt;45,$S387=0),2656.12,AND(E387&lt;45,$S387=1),3464.504,AND(E387&lt;45,$S387=2),3810.954,AND(E387&lt;45,$S387=3),4157.405,AND(E387&lt;45,$S387=4),4311.383,AND(E387&lt;55,$S406=0),1462.791,AND(E387&lt;55,$S387=1),3233.537,AND(E387&lt;55,$S387=2),3002.537,AND(E387&lt;55,$S387=3),3272.031,AND(E387&lt;55,$S387=4),3579.987,AND(E387&lt;66,$S387=0),346.4504,AND(E387&lt;66,$S387=1),1655.263,AND(E387&lt;66,$S387=2),2232.68,AND(E387&lt;66,$S387=3),2579.131,AND(E387&lt;66,$S387=4),2887.087,AND(E387&gt;65,$S387=0),38.49449,AND(E387&gt;65,$S387=1),808.3842,AND(E387&gt;65,$S387=2),1809.241,AND(E387&gt;65,$S387=3),2232.68,AND(E387&gt;65,$S387=4),2579.131)+BE387</f>
        <v>20633.047999999999</v>
      </c>
      <c r="BE387">
        <f t="shared" ref="BE387:BE450" si="478">_xlfn.IFS(AND(F387&lt;20,$S387=0),3656.976,AND(F387&lt;20,$S387=1),2810.098,AND(F387&lt;20,$S387=2),2502.098,AND(F387&lt;20,$S387=3),2194.186,AND(F387&lt;20,$S387=4),1963.219,AND(F387&lt;25,$S387=0),4118.91,AND(F387&lt;25,$S387=1),3079.559,AND(F387&lt;25,$S387=2),2733.109,AND(F387&lt;25,$S387=3),2425.153,AND(F387&lt;25,$S387=4),2232.68,F387&lt;35,2849.449,AND(F387&lt;45,$S387=0),2656.12,AND(F387&lt;45,$S387=1),3464.504,AND(F387&lt;45,$S387=2),3810.954,AND(F387&lt;45,$S387=3),4157.405,AND(F387&lt;45,$S387=4),4311.383,AND(F387&lt;55,$S406=0),1462.791,AND(F387&lt;55,$S387=1),3233.537,AND(F387&lt;55,$S387=2),3002.537,AND(F387&lt;55,$S387=3),3272.031,AND(F387&lt;55,$S387=4),3579.987,AND(F387&lt;66,$S387=0),346.4504,AND(F387&lt;66,$S387=1),1655.263,AND(F387&lt;66,$S387=2),2232.68,AND(F387&lt;66,$S387=3),2579.131,AND(F387&lt;66,$S387=4),2887.087,AND(F387&gt;65,$S387=0),38.49449,AND(F387&gt;65,$S387=1),808.3842,AND(F387&gt;65,$S387=2),1809.241,AND(F387&gt;65,$S387=3),2232.68,AND(F387&gt;65,$S387=4),2579.131)+BF387</f>
        <v>18053.916999999998</v>
      </c>
      <c r="BF387">
        <f t="shared" ref="BF387:BF450" si="479">_xlfn.IFS(AND(G387&lt;20,$S387=0),3656.976,AND(G387&lt;20,$S387=1),2810.098,AND(G387&lt;20,$S387=2),2502.098,AND(G387&lt;20,$S387=3),2194.186,AND(G387&lt;20,$S387=4),1963.219,AND(G387&lt;25,$S387=0),4118.91,AND(G387&lt;25,$S387=1),3079.559,AND(G387&lt;25,$S387=2),2733.109,AND(G387&lt;25,$S387=3),2425.153,AND(G387&lt;25,$S387=4),2232.68,G387&lt;35,2849.449,AND(G387&lt;45,$S387=0),2656.12,AND(G387&lt;45,$S387=1),3464.504,AND(G387&lt;45,$S387=2),3810.954,AND(G387&lt;45,$S387=3),4157.405,AND(G387&lt;45,$S387=4),4311.383,AND(G387&lt;55,$S406=0),1462.791,AND(G387&lt;55,$S387=1),3233.537,AND(G387&lt;55,$S387=2),3002.537,AND(G387&lt;55,$S387=3),3272.031,AND(G387&lt;55,$S387=4),3579.987,AND(G387&lt;66,$S387=0),346.4504,AND(G387&lt;66,$S387=1),1655.263,AND(G387&lt;66,$S387=2),2232.68,AND(G387&lt;66,$S387=3),2579.131,AND(G387&lt;66,$S387=4),2887.087,AND(G387&gt;65,$S387=0),38.49449,AND(G387&gt;65,$S387=1),808.3842,AND(G387&gt;65,$S387=2),1809.241,AND(G387&gt;65,$S387=3),2232.68,AND(G387&gt;65,$S387=4),2579.131)+BG387</f>
        <v>15474.785999999998</v>
      </c>
      <c r="BG387">
        <f t="shared" ref="BG387:BG450" si="480">_xlfn.IFS(AND(H387&lt;20,$S387=0),3656.976,AND(H387&lt;20,$S387=1),2810.098,AND(H387&lt;20,$S387=2),2502.098,AND(H387&lt;20,$S387=3),2194.186,AND(H387&lt;20,$S387=4),1963.219,AND(H387&lt;25,$S387=0),4118.91,AND(H387&lt;25,$S387=1),3079.559,AND(H387&lt;25,$S387=2),2733.109,AND(H387&lt;25,$S387=3),2425.153,AND(H387&lt;25,$S387=4),2232.68,H387&lt;35,2849.449,AND(H387&lt;45,$S387=0),2656.12,AND(H387&lt;45,$S387=1),3464.504,AND(H387&lt;45,$S387=2),3810.954,AND(H387&lt;45,$S387=3),4157.405,AND(H387&lt;45,$S387=4),4311.383,AND(H387&lt;55,$S406=0),1462.791,AND(H387&lt;55,$S387=1),3233.537,AND(H387&lt;55,$S387=2),3002.537,AND(H387&lt;55,$S387=3),3272.031,AND(H387&lt;55,$S387=4),3579.987,AND(H387&lt;66,$S387=0),346.4504,AND(H387&lt;66,$S387=1),1655.263,AND(H387&lt;66,$S387=2),2232.68,AND(H387&lt;66,$S387=3),2579.131,AND(H387&lt;66,$S387=4),2887.087,AND(H387&gt;65,$S387=0),38.49449,AND(H387&gt;65,$S387=1),808.3842,AND(H387&gt;65,$S387=2),1809.241,AND(H387&gt;65,$S387=3),2232.68,AND(H387&gt;65,$S387=4),2579.131)+BH387</f>
        <v>12895.654999999999</v>
      </c>
      <c r="BH387">
        <f t="shared" ref="BH387:BH450" si="481">_xlfn.IFS(AND(I387&lt;20,$S387=0),3656.976,AND(I387&lt;20,$S387=1),2810.098,AND(I387&lt;20,$S387=2),2502.098,AND(I387&lt;20,$S387=3),2194.186,AND(I387&lt;20,$S387=4),1963.219,AND(I387&lt;25,$S387=0),4118.91,AND(I387&lt;25,$S387=1),3079.559,AND(I387&lt;25,$S387=2),2733.109,AND(I387&lt;25,$S387=3),2425.153,AND(I387&lt;25,$S387=4),2232.68,I387&lt;35,2849.449,AND(I387&lt;45,$S387=0),2656.12,AND(I387&lt;45,$S387=1),3464.504,AND(I387&lt;45,$S387=2),3810.954,AND(I387&lt;45,$S387=3),4157.405,AND(I387&lt;45,$S387=4),4311.383,AND(I387&lt;55,$S406=0),1462.791,AND(I387&lt;55,$S387=1),3233.537,AND(I387&lt;55,$S387=2),3002.537,AND(I387&lt;55,$S387=3),3272.031,AND(I387&lt;55,$S387=4),3579.987,AND(I387&lt;66,$S387=0),346.4504,AND(I387&lt;66,$S387=1),1655.263,AND(I387&lt;66,$S387=2),2232.68,AND(I387&lt;66,$S387=3),2579.131,AND(I387&lt;66,$S387=4),2887.087,AND(I387&gt;65,$S387=0),38.49449,AND(I387&gt;65,$S387=1),808.3842,AND(I387&gt;65,$S387=2),1809.241,AND(I387&gt;65,$S387=3),2232.68,AND(I387&gt;65,$S387=4),2579.131)+BI387</f>
        <v>10316.523999999999</v>
      </c>
      <c r="BI387">
        <f t="shared" ref="BI387:BI450" si="482">_xlfn.IFS(AND(J387&lt;20,$S387=0),3656.976,AND(J387&lt;20,$S387=1),2810.098,AND(J387&lt;20,$S387=2),2502.098,AND(J387&lt;20,$S387=3),2194.186,AND(J387&lt;20,$S387=4),1963.219,AND(J387&lt;25,$S387=0),4118.91,AND(J387&lt;25,$S387=1),3079.559,AND(J387&lt;25,$S387=2),2733.109,AND(J387&lt;25,$S387=3),2425.153,AND(J387&lt;25,$S387=4),2232.68,J387&lt;35,2849.449,AND(J387&lt;45,$S387=0),2656.12,AND(J387&lt;45,$S387=1),3464.504,AND(J387&lt;45,$S387=2),3810.954,AND(J387&lt;45,$S387=3),4157.405,AND(J387&lt;45,$S387=4),4311.383,AND(J387&lt;55,$S406=0),1462.791,AND(J387&lt;55,$S387=1),3233.537,AND(J387&lt;55,$S387=2),3002.537,AND(J387&lt;55,$S387=3),3272.031,AND(J387&lt;55,$S387=4),3579.987,AND(J387&lt;66,$S387=0),346.4504,AND(J387&lt;66,$S387=1),1655.263,AND(J387&lt;66,$S387=2),2232.68,AND(J387&lt;66,$S387=3),2579.131,AND(J387&lt;66,$S387=4),2887.087,AND(J387&gt;65,$S387=0),38.49449,AND(J387&gt;65,$S387=1),808.3842,AND(J387&gt;65,$S387=2),1809.241,AND(J387&gt;65,$S387=3),2232.68,AND(J387&gt;65,$S387=4),2579.131)+BJ387</f>
        <v>7737.393</v>
      </c>
      <c r="BJ387">
        <f t="shared" ref="BJ387:BJ450" si="483">_xlfn.IFS(AND(K387&lt;20,$S387=0),3656.976,AND(K387&lt;20,$S387=1),2810.098,AND(K387&lt;20,$S387=2),2502.098,AND(K387&lt;20,$S387=3),2194.186,AND(K387&lt;20,$S387=4),1963.219,AND(K387&lt;25,$S387=0),4118.91,AND(K387&lt;25,$S387=1),3079.559,AND(K387&lt;25,$S387=2),2733.109,AND(K387&lt;25,$S387=3),2425.153,AND(K387&lt;25,$S387=4),2232.68,K387&lt;35,2849.449,AND(K387&lt;45,$S387=0),2656.12,AND(K387&lt;45,$S387=1),3464.504,AND(K387&lt;45,$S387=2),3810.954,AND(K387&lt;45,$S387=3),4157.405,AND(K387&lt;45,$S387=4),4311.383,AND(K387&lt;55,$S406=0),1462.791,AND(K387&lt;55,$S387=1),3233.537,AND(K387&lt;55,$S387=2),3002.537,AND(K387&lt;55,$S387=3),3272.031,AND(K387&lt;55,$S387=4),3579.987,AND(K387&lt;66,$S387=0),346.4504,AND(K387&lt;66,$S387=1),1655.263,AND(K387&lt;66,$S387=2),2232.68,AND(K387&lt;66,$S387=3),2579.131,AND(K387&lt;66,$S387=4),2887.087,AND(K387&gt;65,$S387=0),38.49449,AND(K387&gt;65,$S387=1),808.3842,AND(K387&gt;65,$S387=2),1809.241,AND(K387&gt;65,$S387=3),2232.68,AND(K387&gt;65,$S387=4),2579.131)+BK387</f>
        <v>5158.2619999999997</v>
      </c>
      <c r="BK387">
        <f t="shared" ref="BK387:BK450" si="484">_xlfn.IFS(AND(L387&lt;20,$S387=0),3656.976,AND(L387&lt;20,$S387=1),2810.098,AND(L387&lt;20,$S387=2),2502.098,AND(L387&lt;20,$S387=3),2194.186,AND(L387&lt;20,$S387=4),1963.219,AND(L387&lt;25,$S387=0),4118.91,AND(L387&lt;25,$S387=1),3079.559,AND(L387&lt;25,$S387=2),2733.109,AND(L387&lt;25,$S387=3),2425.153,AND(L387&lt;25,$S387=4),2232.68,L387&lt;35,2849.449,AND(L387&lt;45,$S387=0),2656.12,AND(L387&lt;45,$S387=1),3464.504,AND(L387&lt;45,$S387=2),3810.954,AND(L387&lt;45,$S387=3),4157.405,AND(L387&lt;45,$S387=4),4311.383,AND(L387&lt;55,$S406=0),1462.791,AND(L387&lt;55,$S387=1),3233.537,AND(L387&lt;55,$S387=2),3002.537,AND(L387&lt;55,$S387=3),3272.031,AND(L387&lt;55,$S387=4),3579.987,AND(L387&lt;66,$S387=0),346.4504,AND(L387&lt;66,$S387=1),1655.263,AND(L387&lt;66,$S387=2),2232.68,AND(L387&lt;66,$S387=3),2579.131,AND(L387&lt;66,$S387=4),2887.087,AND(L387&gt;65,$S387=0),38.49449,AND(L387&gt;65,$S387=1),808.3842,AND(L387&gt;65,$S387=2),1809.241,AND(L387&gt;65,$S387=3),2232.68,AND(L387&gt;65,$S387=4),2579.131)</f>
        <v>2579.1309999999999</v>
      </c>
      <c r="BL387">
        <f t="shared" ref="BL387:BL450" si="485">(U387/11)*SUM(BA387:BJ387)/11</f>
        <v>412.44734161147483</v>
      </c>
      <c r="BM387">
        <f t="shared" ref="BM387:BM450" si="486">IF($Q387=1,_xlfn.IFS(AND(A387&lt;20,$S387=0),7909.033,AND(A387&lt;25,$S387=0),8155.274,AND(A387&lt;35,$S387=0),5411.444,AND(A387&lt;45,$S387=0),5372.643,AND(A387&lt;55,$S387=0),3960.303,AND(A387&lt;60,$S387=0),949.0013,AND(A387&lt;65,$S387=0),701.2915,AND(A387=65,$S387=0),293.6025,AND(A387&lt;70,$S387=0),40.25755,AND(A387&gt;69,$S387=0),21.91042,AND(A387&lt;20,$S387=1),6077.467,AND(A387&lt;25,$S387=1),6097.401,AND(A387&lt;35,$S387=1),5411.444,AND(A387&lt;45,$S387=1),7007.796,AND(A387&lt;55,$S387=1),8754.354,AND(A387&lt;60,$S387=1),4534.118,AND(A387&lt;65,$S387=1),3350.615,AND(A387=65,$S387=1),1402.767,AND(A387&lt;70,$S387=1),845.4085,AND(A387&gt;69,$S387=1),460.1188,AND(A387&lt;20,$S387=2),5411.444,AND(A387&lt;25,$S387=2),5411.444,AND(A387&lt;35,$S387=2),5411.444,AND(A387&lt;45,$S387=2),7708.575,AND(A387&lt;55,$S387=2),8129.043,AND(A387&lt;60,$S387=2),6115.786,AND(A387&lt;65,$S387=2),4519.434,AND(A387=65,$S387=2),1892.105,AND(A387&lt;70,$S387=2),1892.105,AND(A387&gt;69,$S387=2),1029.79,AND(A387&lt;20,$S387=3),4745.42,AND(A387&lt;25,$S387=3),4801.703,AND(A387&lt;35,$S387=3),5411.444,AND(A387&lt;45,$S387=3),8409.355,AND(A387&lt;55,$S387=3),8858.572,AND(A387&lt;60,$S387=3),7064.788,AND(A387&lt;65,$S387=3),5220.726,AND(A387=65,$S387=3),2185.707,AND(A387&lt;70,$S387=3),2334.938,AND(A387&gt;69,$S387=3),1270.804,AND(A387&lt;20,$S387=4),4245.902,AND(A387&lt;25,$S387=4),4420.616,AND(A387&lt;35,$S387=4),5411.444,AND(A387&lt;45,$S387=4),8720.812,AND(A387&lt;55,$S387=4),9692.32,AND(A387&lt;60,$S387=4),7908.345,AND(A387&lt;65,$S387=4),5844.096,AND(A387=65,$S387=4),2446.687,AND(A387&lt;70,$S387=4),2697.256,AND(A387&gt;69,$S387=4),1467.998),_xlfn.IFS(AND(A387&lt;20,$S387=0),4942.278,AND(A387&lt;25,$S387=0),5096.151,AND(A387&lt;35,$S387=0),3381.558,AND(A387&lt;45,$S387=0),3560.514,AND(A387&lt;55,$S387=0),2443.074,AND(A387&lt;60,$S387=0),626.8311,AND(A387&lt;65,$S387=0),371.4828,AND(A387=65,$S387=0),156.4774,AND(A387&lt;70,$S387=0),21.45553,AND(A387&gt;69,$S387=0),16.35068,AND(A387&lt;20,$S387=1),3797.75,AND(A387&lt;25,$S387=1),3810.207,AND(A387&lt;35,$S387=1),3381.558,AND(A387&lt;45,$S387=1),4644.149,AND(A387&lt;55,$S387=1),5400.48,AND(A387&lt;60,$S387=1),2994.86,AND(A387&lt;65,$S387=1),2108.114,AND(A387=65,$S387=1),764.6143,AND(A387&lt;70,$S387=1),450.5661,AND(A387&gt;69,$S387=1),343.3646,AND(A387&lt;20,$S387=2),3381.558,AND(A387&lt;25,$S387=2),3381.558,AND(A387&lt;35,$S387=2),3381.558,AND(A387&lt;45,$S387=2),5108.564,AND(A387&lt;55,$S387=2),5014.731,AND(A387&lt;60,$S387=2),4039.578,AND(A387&lt;65,$S387=2),2843.502,AND(A387=65,$S387=2),1008.41,AND(A387&lt;70,$S387=2),1008.41,AND(A387&gt;69,$S387=2),768.482,AND(A387&lt;20,$S387=3),2965.367,AND(A387&lt;25,$S387=3),3000.538,AND(A387&lt;35,$S387=3),3381.558,AND(A387&lt;45,$S387=3),5572.979,AND(A387&lt;55,$S387=3),5464.771,AND(A387&lt;60,$S387=3),4666.41,AND(A387&lt;65,$S387=3),3284.735,AND(A387=65,$S387=3),1164.887,AND(A387&lt;70,$S387=3),1244.421,AND(A387&gt;69,$S387=3),948.3395,AND(A387&lt;20,$S387=4),2653.223,AND(A387&lt;25,$S387=4),2762.4,AND(A387&lt;35,$S387=4),3381.558,AND(A387&lt;45,$S387=4),5779.386,AND(A387&lt;55,$S387=4),5979.102,AND(A387&lt;60,$S387=4),5223.593,AND(A387&lt;65,$S387=4),3676.942,AND(A387=65,$S387=4),1303.978,AND(A387&lt;70,$S387=4),1437.521,AND(A387&gt;69,$S387=4),1095.496))+BN387</f>
        <v>42721.092000000004</v>
      </c>
      <c r="BN387">
        <f t="shared" ref="BN387:BN450" si="487">IF($Q387=1,_xlfn.IFS(AND(B387&lt;20,$S387=0),7909.033,AND(B387&lt;25,$S387=0),8155.274,AND(B387&lt;35,$S387=0),5411.444,AND(B387&lt;45,$S387=0),5372.643,AND(B387&lt;55,$S387=0),3960.303,AND(B387&lt;60,$S387=0),949.0013,AND(B387&lt;65,$S387=0),701.2915,AND(B387=65,$S387=0),293.6025,AND(B387&lt;70,$S387=0),40.25755,AND(B387&gt;69,$S387=0),21.91042,AND(B387&lt;20,$S387=1),6077.467,AND(B387&lt;25,$S387=1),6097.401,AND(B387&lt;35,$S387=1),5411.444,AND(B387&lt;45,$S387=1),7007.796,AND(B387&lt;55,$S387=1),8754.354,AND(B387&lt;60,$S387=1),4534.118,AND(B387&lt;65,$S387=1),3350.615,AND(B387=65,$S387=1),1402.767,AND(B387&lt;70,$S387=1),845.4085,AND(B387&gt;69,$S387=1),460.1188,AND(B387&lt;20,$S387=2),5411.444,AND(B387&lt;25,$S387=2),5411.444,AND(B387&lt;35,$S387=2),5411.444,AND(B387&lt;45,$S387=2),7708.575,AND(B387&lt;55,$S387=2),8129.043,AND(B387&lt;60,$S387=2),6115.786,AND(B387&lt;65,$S387=2),4519.434,AND(B387=65,$S387=2),1892.105,AND(B387&lt;70,$S387=2),1892.105,AND(B387&gt;69,$S387=2),1029.79,AND(B387&lt;20,$S387=3),4745.42,AND(B387&lt;25,$S387=3),4801.703,AND(B387&lt;35,$S387=3),5411.444,AND(B387&lt;45,$S387=3),8409.355,AND(B387&lt;55,$S387=3),8858.572,AND(B387&lt;60,$S387=3),7064.788,AND(B387&lt;65,$S387=3),5220.726,AND(B387=65,$S387=3),2185.707,AND(B387&lt;70,$S387=3),2334.938,AND(B387&gt;69,$S387=3),1270.804,AND(B387&lt;20,$S387=4),4245.902,AND(B387&lt;25,$S387=4),4420.616,AND(B387&lt;35,$S387=4),5411.444,AND(B387&lt;45,$S387=4),8720.812,AND(B387&lt;55,$S387=4),9692.32,AND(B387&lt;60,$S387=4),7908.345,AND(B387&lt;65,$S387=4),5844.096,AND(B387=65,$S387=4),2446.687,AND(B387&lt;70,$S387=4),2697.256,AND(B387&gt;69,$S387=4),1467.998),_xlfn.IFS(AND(B387&lt;20,$S387=0),4942.278,AND(B387&lt;25,$S387=0),5096.151,AND(B387&lt;35,$S387=0),3381.558,AND(B387&lt;45,$S387=0),3560.514,AND(B387&lt;55,$S387=0),2443.074,AND(B387&lt;60,$S387=0),626.8311,AND(B387&lt;65,$S387=0),371.4828,AND(B387=65,$S387=0),156.4774,AND(B387&lt;70,$S387=0),21.45553,AND(B387&gt;69,$S387=0),16.35068,AND(B387&lt;20,$S387=1),3797.75,AND(B387&lt;25,$S387=1),3810.207,AND(B387&lt;35,$S387=1),3381.558,AND(B387&lt;45,$S387=1),4644.149,AND(B387&lt;55,$S387=1),5400.48,AND(B387&lt;60,$S387=1),2994.86,AND(B387&lt;65,$S387=1),2108.114,AND(B387=65,$S387=1),764.6143,AND(B387&lt;70,$S387=1),450.5661,AND(B387&gt;69,$S387=1),343.3646,AND(B387&lt;20,$S387=2),3381.558,AND(B387&lt;25,$S387=2),3381.558,AND(B387&lt;35,$S387=2),3381.558,AND(B387&lt;45,$S387=2),5108.564,AND(B387&lt;55,$S387=2),5014.731,AND(B387&lt;60,$S387=2),4039.578,AND(B387&lt;65,$S387=2),2843.502,AND(B387=65,$S387=2),1008.41,AND(B387&lt;70,$S387=2),1008.41,AND(B387&gt;69,$S387=2),768.482,AND(B387&lt;20,$S387=3),2965.367,AND(B387&lt;25,$S387=3),3000.538,AND(B387&lt;35,$S387=3),3381.558,AND(B387&lt;45,$S387=3),5572.979,AND(B387&lt;55,$S387=3),5464.771,AND(B387&lt;60,$S387=3),4666.41,AND(B387&lt;65,$S387=3),3284.735,AND(B387=65,$S387=3),1164.887,AND(B387&lt;70,$S387=3),1244.421,AND(B387&gt;69,$S387=3),948.3395,AND(B387&lt;20,$S387=4),2653.223,AND(B387&lt;25,$S387=4),2762.4,AND(B387&lt;35,$S387=4),3381.558,AND(B387&lt;45,$S387=4),5779.386,AND(B387&lt;55,$S387=4),5979.102,AND(B387&lt;60,$S387=4),5223.593,AND(B387&lt;65,$S387=4),3676.942,AND(B387=65,$S387=4),1303.978,AND(B387&lt;70,$S387=4),1437.521,AND(B387&gt;69,$S387=4),1095.496))+BO387</f>
        <v>39755.725000000006</v>
      </c>
      <c r="BO387">
        <f t="shared" ref="BO387:BO450" si="488">IF($Q387=1,_xlfn.IFS(AND(C387&lt;20,$S387=0),7909.033,AND(C387&lt;25,$S387=0),8155.274,AND(C387&lt;35,$S387=0),5411.444,AND(C387&lt;45,$S387=0),5372.643,AND(C387&lt;55,$S387=0),3960.303,AND(C387&lt;60,$S387=0),949.0013,AND(C387&lt;65,$S387=0),701.2915,AND(C387=65,$S387=0),293.6025,AND(C387&lt;70,$S387=0),40.25755,AND(C387&gt;69,$S387=0),21.91042,AND(C387&lt;20,$S387=1),6077.467,AND(C387&lt;25,$S387=1),6097.401,AND(C387&lt;35,$S387=1),5411.444,AND(C387&lt;45,$S387=1),7007.796,AND(C387&lt;55,$S387=1),8754.354,AND(C387&lt;60,$S387=1),4534.118,AND(C387&lt;65,$S387=1),3350.615,AND(C387=65,$S387=1),1402.767,AND(C387&lt;70,$S387=1),845.4085,AND(C387&gt;69,$S387=1),460.1188,AND(C387&lt;20,$S387=2),5411.444,AND(C387&lt;25,$S387=2),5411.444,AND(C387&lt;35,$S387=2),5411.444,AND(C387&lt;45,$S387=2),7708.575,AND(C387&lt;55,$S387=2),8129.043,AND(C387&lt;60,$S387=2),6115.786,AND(C387&lt;65,$S387=2),4519.434,AND(C387=65,$S387=2),1892.105,AND(C387&lt;70,$S387=2),1892.105,AND(C387&gt;69,$S387=2),1029.79,AND(C387&lt;20,$S387=3),4745.42,AND(C387&lt;25,$S387=3),4801.703,AND(C387&lt;35,$S387=3),5411.444,AND(C387&lt;45,$S387=3),8409.355,AND(C387&lt;55,$S387=3),8858.572,AND(C387&lt;60,$S387=3),7064.788,AND(C387&lt;65,$S387=3),5220.726,AND(C387=65,$S387=3),2185.707,AND(C387&lt;70,$S387=3),2334.938,AND(C387&gt;69,$S387=3),1270.804,AND(C387&lt;20,$S387=4),4245.902,AND(C387&lt;25,$S387=4),4420.616,AND(C387&lt;35,$S387=4),5411.444,AND(C387&lt;45,$S387=4),8720.812,AND(C387&lt;55,$S387=4),9692.32,AND(C387&lt;60,$S387=4),7908.345,AND(C387&lt;65,$S387=4),5844.096,AND(C387=65,$S387=4),2446.687,AND(C387&lt;70,$S387=4),2697.256,AND(C387&gt;69,$S387=4),1467.998),_xlfn.IFS(AND(C387&lt;20,$S387=0),4942.278,AND(C387&lt;25,$S387=0),5096.151,AND(C387&lt;35,$S387=0),3381.558,AND(C387&lt;45,$S387=0),3560.514,AND(C387&lt;55,$S387=0),2443.074,AND(C387&lt;60,$S387=0),626.8311,AND(C387&lt;65,$S387=0),371.4828,AND(C387=65,$S387=0),156.4774,AND(C387&lt;70,$S387=0),21.45553,AND(C387&gt;69,$S387=0),16.35068,AND(C387&lt;20,$S387=1),3797.75,AND(C387&lt;25,$S387=1),3810.207,AND(C387&lt;35,$S387=1),3381.558,AND(C387&lt;45,$S387=1),4644.149,AND(C387&lt;55,$S387=1),5400.48,AND(C387&lt;60,$S387=1),2994.86,AND(C387&lt;65,$S387=1),2108.114,AND(C387=65,$S387=1),764.6143,AND(C387&lt;70,$S387=1),450.5661,AND(C387&gt;69,$S387=1),343.3646,AND(C387&lt;20,$S387=2),3381.558,AND(C387&lt;25,$S387=2),3381.558,AND(C387&lt;35,$S387=2),3381.558,AND(C387&lt;45,$S387=2),5108.564,AND(C387&lt;55,$S387=2),5014.731,AND(C387&lt;60,$S387=2),4039.578,AND(C387&lt;65,$S387=2),2843.502,AND(C387=65,$S387=2),1008.41,AND(C387&lt;70,$S387=2),1008.41,AND(C387&gt;69,$S387=2),768.482,AND(C387&lt;20,$S387=3),2965.367,AND(C387&lt;25,$S387=3),3000.538,AND(C387&lt;35,$S387=3),3381.558,AND(C387&lt;45,$S387=3),5572.979,AND(C387&lt;55,$S387=3),5464.771,AND(C387&lt;60,$S387=3),4666.41,AND(C387&lt;65,$S387=3),3284.735,AND(C387=65,$S387=3),1164.887,AND(C387&lt;70,$S387=3),1244.421,AND(C387&gt;69,$S387=3),948.3395,AND(C387&lt;20,$S387=4),2653.223,AND(C387&lt;25,$S387=4),2762.4,AND(C387&lt;35,$S387=4),3381.558,AND(C387&lt;45,$S387=4),5779.386,AND(C387&lt;55,$S387=4),5979.102,AND(C387&lt;60,$S387=4),5223.593,AND(C387&lt;65,$S387=4),3676.942,AND(C387=65,$S387=4),1303.978,AND(C387&lt;70,$S387=4),1437.521,AND(C387&gt;69,$S387=4),1095.496))+BP387</f>
        <v>35089.315000000002</v>
      </c>
      <c r="BP387">
        <f t="shared" ref="BP387:BP450" si="489">IF($Q387=1,_xlfn.IFS(AND(D387&lt;20,$S387=0),7909.033,AND(D387&lt;25,$S387=0),8155.274,AND(D387&lt;35,$S387=0),5411.444,AND(D387&lt;45,$S387=0),5372.643,AND(D387&lt;55,$S387=0),3960.303,AND(D387&lt;60,$S387=0),949.0013,AND(D387&lt;65,$S387=0),701.2915,AND(D387=65,$S387=0),293.6025,AND(D387&lt;70,$S387=0),40.25755,AND(D387&gt;69,$S387=0),21.91042,AND(D387&lt;20,$S387=1),6077.467,AND(D387&lt;25,$S387=1),6097.401,AND(D387&lt;35,$S387=1),5411.444,AND(D387&lt;45,$S387=1),7007.796,AND(D387&lt;55,$S387=1),8754.354,AND(D387&lt;60,$S387=1),4534.118,AND(D387&lt;65,$S387=1),3350.615,AND(D387=65,$S387=1),1402.767,AND(D387&lt;70,$S387=1),845.4085,AND(D387&gt;69,$S387=1),460.1188,AND(D387&lt;20,$S387=2),5411.444,AND(D387&lt;25,$S387=2),5411.444,AND(D387&lt;35,$S387=2),5411.444,AND(D387&lt;45,$S387=2),7708.575,AND(D387&lt;55,$S387=2),8129.043,AND(D387&lt;60,$S387=2),6115.786,AND(D387&lt;65,$S387=2),4519.434,AND(D387=65,$S387=2),1892.105,AND(D387&lt;70,$S387=2),1892.105,AND(D387&gt;69,$S387=2),1029.79,AND(D387&lt;20,$S387=3),4745.42,AND(D387&lt;25,$S387=3),4801.703,AND(D387&lt;35,$S387=3),5411.444,AND(D387&lt;45,$S387=3),8409.355,AND(D387&lt;55,$S387=3),8858.572,AND(D387&lt;60,$S387=3),7064.788,AND(D387&lt;65,$S387=3),5220.726,AND(D387=65,$S387=3),2185.707,AND(D387&lt;70,$S387=3),2334.938,AND(D387&gt;69,$S387=3),1270.804,AND(D387&lt;20,$S387=4),4245.902,AND(D387&lt;25,$S387=4),4420.616,AND(D387&lt;35,$S387=4),5411.444,AND(D387&lt;45,$S387=4),8720.812,AND(D387&lt;55,$S387=4),9692.32,AND(D387&lt;60,$S387=4),7908.345,AND(D387&lt;65,$S387=4),5844.096,AND(D387=65,$S387=4),2446.687,AND(D387&lt;70,$S387=4),2697.256,AND(D387&gt;69,$S387=4),1467.998),_xlfn.IFS(AND(D387&lt;20,$S387=0),4942.278,AND(D387&lt;25,$S387=0),5096.151,AND(D387&lt;35,$S387=0),3381.558,AND(D387&lt;45,$S387=0),3560.514,AND(D387&lt;55,$S387=0),2443.074,AND(D387&lt;60,$S387=0),626.8311,AND(D387&lt;65,$S387=0),371.4828,AND(D387=65,$S387=0),156.4774,AND(D387&lt;70,$S387=0),21.45553,AND(D387&gt;69,$S387=0),16.35068,AND(D387&lt;20,$S387=1),3797.75,AND(D387&lt;25,$S387=1),3810.207,AND(D387&lt;35,$S387=1),3381.558,AND(D387&lt;45,$S387=1),4644.149,AND(D387&lt;55,$S387=1),5400.48,AND(D387&lt;60,$S387=1),2994.86,AND(D387&lt;65,$S387=1),2108.114,AND(D387=65,$S387=1),764.6143,AND(D387&lt;70,$S387=1),450.5661,AND(D387&gt;69,$S387=1),343.3646,AND(D387&lt;20,$S387=2),3381.558,AND(D387&lt;25,$S387=2),3381.558,AND(D387&lt;35,$S387=2),3381.558,AND(D387&lt;45,$S387=2),5108.564,AND(D387&lt;55,$S387=2),5014.731,AND(D387&lt;60,$S387=2),4039.578,AND(D387&lt;65,$S387=2),2843.502,AND(D387=65,$S387=2),1008.41,AND(D387&lt;70,$S387=2),1008.41,AND(D387&gt;69,$S387=2),768.482,AND(D387&lt;20,$S387=3),2965.367,AND(D387&lt;25,$S387=3),3000.538,AND(D387&lt;35,$S387=3),3381.558,AND(D387&lt;45,$S387=3),5572.979,AND(D387&lt;55,$S387=3),5464.771,AND(D387&lt;60,$S387=3),4666.41,AND(D387&lt;65,$S387=3),3284.735,AND(D387=65,$S387=3),1164.887,AND(D387&lt;70,$S387=3),1244.421,AND(D387&gt;69,$S387=3),948.3395,AND(D387&lt;20,$S387=4),2653.223,AND(D387&lt;25,$S387=4),2762.4,AND(D387&lt;35,$S387=4),3381.558,AND(D387&lt;45,$S387=4),5779.386,AND(D387&lt;55,$S387=4),5979.102,AND(D387&lt;60,$S387=4),5223.593,AND(D387&lt;65,$S387=4),3676.942,AND(D387=65,$S387=4),1303.978,AND(D387&lt;70,$S387=4),1437.521,AND(D387&gt;69,$S387=4),1095.496))+BQ387</f>
        <v>30422.904999999999</v>
      </c>
      <c r="BQ387">
        <f t="shared" ref="BQ387:BQ450" si="490">IF($Q387=1,_xlfn.IFS(AND(E387&lt;20,$S387=0),7909.033,AND(E387&lt;25,$S387=0),8155.274,AND(E387&lt;35,$S387=0),5411.444,AND(E387&lt;45,$S387=0),5372.643,AND(E387&lt;55,$S387=0),3960.303,AND(E387&lt;60,$S387=0),949.0013,AND(E387&lt;65,$S387=0),701.2915,AND(E387=65,$S387=0),293.6025,AND(E387&lt;70,$S387=0),40.25755,AND(E387&gt;69,$S387=0),21.91042,AND(E387&lt;20,$S387=1),6077.467,AND(E387&lt;25,$S387=1),6097.401,AND(E387&lt;35,$S387=1),5411.444,AND(E387&lt;45,$S387=1),7007.796,AND(E387&lt;55,$S387=1),8754.354,AND(E387&lt;60,$S387=1),4534.118,AND(E387&lt;65,$S387=1),3350.615,AND(E387=65,$S387=1),1402.767,AND(E387&lt;70,$S387=1),845.4085,AND(E387&gt;69,$S387=1),460.1188,AND(E387&lt;20,$S387=2),5411.444,AND(E387&lt;25,$S387=2),5411.444,AND(E387&lt;35,$S387=2),5411.444,AND(E387&lt;45,$S387=2),7708.575,AND(E387&lt;55,$S387=2),8129.043,AND(E387&lt;60,$S387=2),6115.786,AND(E387&lt;65,$S387=2),4519.434,AND(E387=65,$S387=2),1892.105,AND(E387&lt;70,$S387=2),1892.105,AND(E387&gt;69,$S387=2),1029.79,AND(E387&lt;20,$S387=3),4745.42,AND(E387&lt;25,$S387=3),4801.703,AND(E387&lt;35,$S387=3),5411.444,AND(E387&lt;45,$S387=3),8409.355,AND(E387&lt;55,$S387=3),8858.572,AND(E387&lt;60,$S387=3),7064.788,AND(E387&lt;65,$S387=3),5220.726,AND(E387=65,$S387=3),2185.707,AND(E387&lt;70,$S387=3),2334.938,AND(E387&gt;69,$S387=3),1270.804,AND(E387&lt;20,$S387=4),4245.902,AND(E387&lt;25,$S387=4),4420.616,AND(E387&lt;35,$S387=4),5411.444,AND(E387&lt;45,$S387=4),8720.812,AND(E387&lt;55,$S387=4),9692.32,AND(E387&lt;60,$S387=4),7908.345,AND(E387&lt;65,$S387=4),5844.096,AND(E387=65,$S387=4),2446.687,AND(E387&lt;70,$S387=4),2697.256,AND(E387&gt;69,$S387=4),1467.998),_xlfn.IFS(AND(E387&lt;20,$S387=0),4942.278,AND(E387&lt;25,$S387=0),5096.151,AND(E387&lt;35,$S387=0),3381.558,AND(E387&lt;45,$S387=0),3560.514,AND(E387&lt;55,$S387=0),2443.074,AND(E387&lt;60,$S387=0),626.8311,AND(E387&lt;65,$S387=0),371.4828,AND(E387=65,$S387=0),156.4774,AND(E387&lt;70,$S387=0),21.45553,AND(E387&gt;69,$S387=0),16.35068,AND(E387&lt;20,$S387=1),3797.75,AND(E387&lt;25,$S387=1),3810.207,AND(E387&lt;35,$S387=1),3381.558,AND(E387&lt;45,$S387=1),4644.149,AND(E387&lt;55,$S387=1),5400.48,AND(E387&lt;60,$S387=1),2994.86,AND(E387&lt;65,$S387=1),2108.114,AND(E387=65,$S387=1),764.6143,AND(E387&lt;70,$S387=1),450.5661,AND(E387&gt;69,$S387=1),343.3646,AND(E387&lt;20,$S387=2),3381.558,AND(E387&lt;25,$S387=2),3381.558,AND(E387&lt;35,$S387=2),3381.558,AND(E387&lt;45,$S387=2),5108.564,AND(E387&lt;55,$S387=2),5014.731,AND(E387&lt;60,$S387=2),4039.578,AND(E387&lt;65,$S387=2),2843.502,AND(E387=65,$S387=2),1008.41,AND(E387&lt;70,$S387=2),1008.41,AND(E387&gt;69,$S387=2),768.482,AND(E387&lt;20,$S387=3),2965.367,AND(E387&lt;25,$S387=3),3000.538,AND(E387&lt;35,$S387=3),3381.558,AND(E387&lt;45,$S387=3),5572.979,AND(E387&lt;55,$S387=3),5464.771,AND(E387&lt;60,$S387=3),4666.41,AND(E387&lt;65,$S387=3),3284.735,AND(E387=65,$S387=3),1164.887,AND(E387&lt;70,$S387=3),1244.421,AND(E387&gt;69,$S387=3),948.3395,AND(E387&lt;20,$S387=4),2653.223,AND(E387&lt;25,$S387=4),2762.4,AND(E387&lt;35,$S387=4),3381.558,AND(E387&lt;45,$S387=4),5779.386,AND(E387&lt;55,$S387=4),5979.102,AND(E387&lt;60,$S387=4),5223.593,AND(E387&lt;65,$S387=4),3676.942,AND(E387=65,$S387=4),1303.978,AND(E387&lt;70,$S387=4),1437.521,AND(E387&gt;69,$S387=4),1095.496))+BR387</f>
        <v>25756.494999999999</v>
      </c>
      <c r="BR387">
        <f t="shared" ref="BR387:BR450" si="491">IF($Q387=1,_xlfn.IFS(AND(F387&lt;20,$S387=0),7909.033,AND(F387&lt;25,$S387=0),8155.274,AND(F387&lt;35,$S387=0),5411.444,AND(F387&lt;45,$S387=0),5372.643,AND(F387&lt;55,$S387=0),3960.303,AND(F387&lt;60,$S387=0),949.0013,AND(F387&lt;65,$S387=0),701.2915,AND(F387=65,$S387=0),293.6025,AND(F387&lt;70,$S387=0),40.25755,AND(F387&gt;69,$S387=0),21.91042,AND(F387&lt;20,$S387=1),6077.467,AND(F387&lt;25,$S387=1),6097.401,AND(F387&lt;35,$S387=1),5411.444,AND(F387&lt;45,$S387=1),7007.796,AND(F387&lt;55,$S387=1),8754.354,AND(F387&lt;60,$S387=1),4534.118,AND(F387&lt;65,$S387=1),3350.615,AND(F387=65,$S387=1),1402.767,AND(F387&lt;70,$S387=1),845.4085,AND(F387&gt;69,$S387=1),460.1188,AND(F387&lt;20,$S387=2),5411.444,AND(F387&lt;25,$S387=2),5411.444,AND(F387&lt;35,$S387=2),5411.444,AND(F387&lt;45,$S387=2),7708.575,AND(F387&lt;55,$S387=2),8129.043,AND(F387&lt;60,$S387=2),6115.786,AND(F387&lt;65,$S387=2),4519.434,AND(F387=65,$S387=2),1892.105,AND(F387&lt;70,$S387=2),1892.105,AND(F387&gt;69,$S387=2),1029.79,AND(F387&lt;20,$S387=3),4745.42,AND(F387&lt;25,$S387=3),4801.703,AND(F387&lt;35,$S387=3),5411.444,AND(F387&lt;45,$S387=3),8409.355,AND(F387&lt;55,$S387=3),8858.572,AND(F387&lt;60,$S387=3),7064.788,AND(F387&lt;65,$S387=3),5220.726,AND(F387=65,$S387=3),2185.707,AND(F387&lt;70,$S387=3),2334.938,AND(F387&gt;69,$S387=3),1270.804,AND(F387&lt;20,$S387=4),4245.902,AND(F387&lt;25,$S387=4),4420.616,AND(F387&lt;35,$S387=4),5411.444,AND(F387&lt;45,$S387=4),8720.812,AND(F387&lt;55,$S387=4),9692.32,AND(F387&lt;60,$S387=4),7908.345,AND(F387&lt;65,$S387=4),5844.096,AND(F387=65,$S387=4),2446.687,AND(F387&lt;70,$S387=4),2697.256,AND(F387&gt;69,$S387=4),1467.998),_xlfn.IFS(AND(F387&lt;20,$S387=0),4942.278,AND(F387&lt;25,$S387=0),5096.151,AND(F387&lt;35,$S387=0),3381.558,AND(F387&lt;45,$S387=0),3560.514,AND(F387&lt;55,$S387=0),2443.074,AND(F387&lt;60,$S387=0),626.8311,AND(F387&lt;65,$S387=0),371.4828,AND(F387=65,$S387=0),156.4774,AND(F387&lt;70,$S387=0),21.45553,AND(F387&gt;69,$S387=0),16.35068,AND(F387&lt;20,$S387=1),3797.75,AND(F387&lt;25,$S387=1),3810.207,AND(F387&lt;35,$S387=1),3381.558,AND(F387&lt;45,$S387=1),4644.149,AND(F387&lt;55,$S387=1),5400.48,AND(F387&lt;60,$S387=1),2994.86,AND(F387&lt;65,$S387=1),2108.114,AND(F387=65,$S387=1),764.6143,AND(F387&lt;70,$S387=1),450.5661,AND(F387&gt;69,$S387=1),343.3646,AND(F387&lt;20,$S387=2),3381.558,AND(F387&lt;25,$S387=2),3381.558,AND(F387&lt;35,$S387=2),3381.558,AND(F387&lt;45,$S387=2),5108.564,AND(F387&lt;55,$S387=2),5014.731,AND(F387&lt;60,$S387=2),4039.578,AND(F387&lt;65,$S387=2),2843.502,AND(F387=65,$S387=2),1008.41,AND(F387&lt;70,$S387=2),1008.41,AND(F387&gt;69,$S387=2),768.482,AND(F387&lt;20,$S387=3),2965.367,AND(F387&lt;25,$S387=3),3000.538,AND(F387&lt;35,$S387=3),3381.558,AND(F387&lt;45,$S387=3),5572.979,AND(F387&lt;55,$S387=3),5464.771,AND(F387&lt;60,$S387=3),4666.41,AND(F387&lt;65,$S387=3),3284.735,AND(F387=65,$S387=3),1164.887,AND(F387&lt;70,$S387=3),1244.421,AND(F387&gt;69,$S387=3),948.3395,AND(F387&lt;20,$S387=4),2653.223,AND(F387&lt;25,$S387=4),2762.4,AND(F387&lt;35,$S387=4),3381.558,AND(F387&lt;45,$S387=4),5779.386,AND(F387&lt;55,$S387=4),5979.102,AND(F387&lt;60,$S387=4),5223.593,AND(F387&lt;65,$S387=4),3676.942,AND(F387=65,$S387=4),1303.978,AND(F387&lt;70,$S387=4),1437.521,AND(F387&gt;69,$S387=4),1095.496))+BS387</f>
        <v>21090.084999999999</v>
      </c>
      <c r="BS387">
        <f t="shared" ref="BS387:BS450" si="492">IF($Q387=1,_xlfn.IFS(AND(G387&lt;20,$S387=0),7909.033,AND(G387&lt;25,$S387=0),8155.274,AND(G387&lt;35,$S387=0),5411.444,AND(G387&lt;45,$S387=0),5372.643,AND(G387&lt;55,$S387=0),3960.303,AND(G387&lt;60,$S387=0),949.0013,AND(G387&lt;65,$S387=0),701.2915,AND(G387=65,$S387=0),293.6025,AND(G387&lt;70,$S387=0),40.25755,AND(G387&gt;69,$S387=0),21.91042,AND(G387&lt;20,$S387=1),6077.467,AND(G387&lt;25,$S387=1),6097.401,AND(G387&lt;35,$S387=1),5411.444,AND(G387&lt;45,$S387=1),7007.796,AND(G387&lt;55,$S387=1),8754.354,AND(G387&lt;60,$S387=1),4534.118,AND(G387&lt;65,$S387=1),3350.615,AND(G387=65,$S387=1),1402.767,AND(G387&lt;70,$S387=1),845.4085,AND(G387&gt;69,$S387=1),460.1188,AND(G387&lt;20,$S387=2),5411.444,AND(G387&lt;25,$S387=2),5411.444,AND(G387&lt;35,$S387=2),5411.444,AND(G387&lt;45,$S387=2),7708.575,AND(G387&lt;55,$S387=2),8129.043,AND(G387&lt;60,$S387=2),6115.786,AND(G387&lt;65,$S387=2),4519.434,AND(G387=65,$S387=2),1892.105,AND(G387&lt;70,$S387=2),1892.105,AND(G387&gt;69,$S387=2),1029.79,AND(G387&lt;20,$S387=3),4745.42,AND(G387&lt;25,$S387=3),4801.703,AND(G387&lt;35,$S387=3),5411.444,AND(G387&lt;45,$S387=3),8409.355,AND(G387&lt;55,$S387=3),8858.572,AND(G387&lt;60,$S387=3),7064.788,AND(G387&lt;65,$S387=3),5220.726,AND(G387=65,$S387=3),2185.707,AND(G387&lt;70,$S387=3),2334.938,AND(G387&gt;69,$S387=3),1270.804,AND(G387&lt;20,$S387=4),4245.902,AND(G387&lt;25,$S387=4),4420.616,AND(G387&lt;35,$S387=4),5411.444,AND(G387&lt;45,$S387=4),8720.812,AND(G387&lt;55,$S387=4),9692.32,AND(G387&lt;60,$S387=4),7908.345,AND(G387&lt;65,$S387=4),5844.096,AND(G387=65,$S387=4),2446.687,AND(G387&lt;70,$S387=4),2697.256,AND(G387&gt;69,$S387=4),1467.998),_xlfn.IFS(AND(G387&lt;20,$S387=0),4942.278,AND(G387&lt;25,$S387=0),5096.151,AND(G387&lt;35,$S387=0),3381.558,AND(G387&lt;45,$S387=0),3560.514,AND(G387&lt;55,$S387=0),2443.074,AND(G387&lt;60,$S387=0),626.8311,AND(G387&lt;65,$S387=0),371.4828,AND(G387=65,$S387=0),156.4774,AND(G387&lt;70,$S387=0),21.45553,AND(G387&gt;69,$S387=0),16.35068,AND(G387&lt;20,$S387=1),3797.75,AND(G387&lt;25,$S387=1),3810.207,AND(G387&lt;35,$S387=1),3381.558,AND(G387&lt;45,$S387=1),4644.149,AND(G387&lt;55,$S387=1),5400.48,AND(G387&lt;60,$S387=1),2994.86,AND(G387&lt;65,$S387=1),2108.114,AND(G387=65,$S387=1),764.6143,AND(G387&lt;70,$S387=1),450.5661,AND(G387&gt;69,$S387=1),343.3646,AND(G387&lt;20,$S387=2),3381.558,AND(G387&lt;25,$S387=2),3381.558,AND(G387&lt;35,$S387=2),3381.558,AND(G387&lt;45,$S387=2),5108.564,AND(G387&lt;55,$S387=2),5014.731,AND(G387&lt;60,$S387=2),4039.578,AND(G387&lt;65,$S387=2),2843.502,AND(G387=65,$S387=2),1008.41,AND(G387&lt;70,$S387=2),1008.41,AND(G387&gt;69,$S387=2),768.482,AND(G387&lt;20,$S387=3),2965.367,AND(G387&lt;25,$S387=3),3000.538,AND(G387&lt;35,$S387=3),3381.558,AND(G387&lt;45,$S387=3),5572.979,AND(G387&lt;55,$S387=3),5464.771,AND(G387&lt;60,$S387=3),4666.41,AND(G387&lt;65,$S387=3),3284.735,AND(G387=65,$S387=3),1164.887,AND(G387&lt;70,$S387=3),1244.421,AND(G387&gt;69,$S387=3),948.3395,AND(G387&lt;20,$S387=4),2653.223,AND(G387&lt;25,$S387=4),2762.4,AND(G387&lt;35,$S387=4),3381.558,AND(G387&lt;45,$S387=4),5779.386,AND(G387&lt;55,$S387=4),5979.102,AND(G387&lt;60,$S387=4),5223.593,AND(G387&lt;65,$S387=4),3676.942,AND(G387=65,$S387=4),1303.978,AND(G387&lt;70,$S387=4),1437.521,AND(G387&gt;69,$S387=4),1095.496))+BT387</f>
        <v>16423.674999999999</v>
      </c>
      <c r="BT387">
        <f t="shared" ref="BT387:BT450" si="493">IF($Q387=1,_xlfn.IFS(AND(H387&lt;20,$S387=0),7909.033,AND(H387&lt;25,$S387=0),8155.274,AND(H387&lt;35,$S387=0),5411.444,AND(H387&lt;45,$S387=0),5372.643,AND(H387&lt;55,$S387=0),3960.303,AND(H387&lt;60,$S387=0),949.0013,AND(H387&lt;65,$S387=0),701.2915,AND(H387=65,$S387=0),293.6025,AND(H387&lt;70,$S387=0),40.25755,AND(H387&gt;69,$S387=0),21.91042,AND(H387&lt;20,$S387=1),6077.467,AND(H387&lt;25,$S387=1),6097.401,AND(H387&lt;35,$S387=1),5411.444,AND(H387&lt;45,$S387=1),7007.796,AND(H387&lt;55,$S387=1),8754.354,AND(H387&lt;60,$S387=1),4534.118,AND(H387&lt;65,$S387=1),3350.615,AND(H387=65,$S387=1),1402.767,AND(H387&lt;70,$S387=1),845.4085,AND(H387&gt;69,$S387=1),460.1188,AND(H387&lt;20,$S387=2),5411.444,AND(H387&lt;25,$S387=2),5411.444,AND(H387&lt;35,$S387=2),5411.444,AND(H387&lt;45,$S387=2),7708.575,AND(H387&lt;55,$S387=2),8129.043,AND(H387&lt;60,$S387=2),6115.786,AND(H387&lt;65,$S387=2),4519.434,AND(H387=65,$S387=2),1892.105,AND(H387&lt;70,$S387=2),1892.105,AND(H387&gt;69,$S387=2),1029.79,AND(H387&lt;20,$S387=3),4745.42,AND(H387&lt;25,$S387=3),4801.703,AND(H387&lt;35,$S387=3),5411.444,AND(H387&lt;45,$S387=3),8409.355,AND(H387&lt;55,$S387=3),8858.572,AND(H387&lt;60,$S387=3),7064.788,AND(H387&lt;65,$S387=3),5220.726,AND(H387=65,$S387=3),2185.707,AND(H387&lt;70,$S387=3),2334.938,AND(H387&gt;69,$S387=3),1270.804,AND(H387&lt;20,$S387=4),4245.902,AND(H387&lt;25,$S387=4),4420.616,AND(H387&lt;35,$S387=4),5411.444,AND(H387&lt;45,$S387=4),8720.812,AND(H387&lt;55,$S387=4),9692.32,AND(H387&lt;60,$S387=4),7908.345,AND(H387&lt;65,$S387=4),5844.096,AND(H387=65,$S387=4),2446.687,AND(H387&lt;70,$S387=4),2697.256,AND(H387&gt;69,$S387=4),1467.998),_xlfn.IFS(AND(H387&lt;20,$S387=0),4942.278,AND(H387&lt;25,$S387=0),5096.151,AND(H387&lt;35,$S387=0),3381.558,AND(H387&lt;45,$S387=0),3560.514,AND(H387&lt;55,$S387=0),2443.074,AND(H387&lt;60,$S387=0),626.8311,AND(H387&lt;65,$S387=0),371.4828,AND(H387=65,$S387=0),156.4774,AND(H387&lt;70,$S387=0),21.45553,AND(H387&gt;69,$S387=0),16.35068,AND(H387&lt;20,$S387=1),3797.75,AND(H387&lt;25,$S387=1),3810.207,AND(H387&lt;35,$S387=1),3381.558,AND(H387&lt;45,$S387=1),4644.149,AND(H387&lt;55,$S387=1),5400.48,AND(H387&lt;60,$S387=1),2994.86,AND(H387&lt;65,$S387=1),2108.114,AND(H387=65,$S387=1),764.6143,AND(H387&lt;70,$S387=1),450.5661,AND(H387&gt;69,$S387=1),343.3646,AND(H387&lt;20,$S387=2),3381.558,AND(H387&lt;25,$S387=2),3381.558,AND(H387&lt;35,$S387=2),3381.558,AND(H387&lt;45,$S387=2),5108.564,AND(H387&lt;55,$S387=2),5014.731,AND(H387&lt;60,$S387=2),4039.578,AND(H387&lt;65,$S387=2),2843.502,AND(H387=65,$S387=2),1008.41,AND(H387&lt;70,$S387=2),1008.41,AND(H387&gt;69,$S387=2),768.482,AND(H387&lt;20,$S387=3),2965.367,AND(H387&lt;25,$S387=3),3000.538,AND(H387&lt;35,$S387=3),3381.558,AND(H387&lt;45,$S387=3),5572.979,AND(H387&lt;55,$S387=3),5464.771,AND(H387&lt;60,$S387=3),4666.41,AND(H387&lt;65,$S387=3),3284.735,AND(H387=65,$S387=3),1164.887,AND(H387&lt;70,$S387=3),1244.421,AND(H387&gt;69,$S387=3),948.3395,AND(H387&lt;20,$S387=4),2653.223,AND(H387&lt;25,$S387=4),2762.4,AND(H387&lt;35,$S387=4),3381.558,AND(H387&lt;45,$S387=4),5779.386,AND(H387&lt;55,$S387=4),5979.102,AND(H387&lt;60,$S387=4),5223.593,AND(H387&lt;65,$S387=4),3676.942,AND(H387=65,$S387=4),1303.978,AND(H387&lt;70,$S387=4),1437.521,AND(H387&gt;69,$S387=4),1095.496))+BU387</f>
        <v>13138.94</v>
      </c>
      <c r="BU387">
        <f t="shared" ref="BU387:BU450" si="494">IF($Q387=1,_xlfn.IFS(AND(I387&lt;20,$S387=0),7909.033,AND(I387&lt;25,$S387=0),8155.274,AND(I387&lt;35,$S387=0),5411.444,AND(I387&lt;45,$S387=0),5372.643,AND(I387&lt;55,$S387=0),3960.303,AND(I387&lt;60,$S387=0),949.0013,AND(I387&lt;65,$S387=0),701.2915,AND(I387=65,$S387=0),293.6025,AND(I387&lt;70,$S387=0),40.25755,AND(I387&gt;69,$S387=0),21.91042,AND(I387&lt;20,$S387=1),6077.467,AND(I387&lt;25,$S387=1),6097.401,AND(I387&lt;35,$S387=1),5411.444,AND(I387&lt;45,$S387=1),7007.796,AND(I387&lt;55,$S387=1),8754.354,AND(I387&lt;60,$S387=1),4534.118,AND(I387&lt;65,$S387=1),3350.615,AND(I387=65,$S387=1),1402.767,AND(I387&lt;70,$S387=1),845.4085,AND(I387&gt;69,$S387=1),460.1188,AND(I387&lt;20,$S387=2),5411.444,AND(I387&lt;25,$S387=2),5411.444,AND(I387&lt;35,$S387=2),5411.444,AND(I387&lt;45,$S387=2),7708.575,AND(I387&lt;55,$S387=2),8129.043,AND(I387&lt;60,$S387=2),6115.786,AND(I387&lt;65,$S387=2),4519.434,AND(I387=65,$S387=2),1892.105,AND(I387&lt;70,$S387=2),1892.105,AND(I387&gt;69,$S387=2),1029.79,AND(I387&lt;20,$S387=3),4745.42,AND(I387&lt;25,$S387=3),4801.703,AND(I387&lt;35,$S387=3),5411.444,AND(I387&lt;45,$S387=3),8409.355,AND(I387&lt;55,$S387=3),8858.572,AND(I387&lt;60,$S387=3),7064.788,AND(I387&lt;65,$S387=3),5220.726,AND(I387=65,$S387=3),2185.707,AND(I387&lt;70,$S387=3),2334.938,AND(I387&gt;69,$S387=3),1270.804,AND(I387&lt;20,$S387=4),4245.902,AND(I387&lt;25,$S387=4),4420.616,AND(I387&lt;35,$S387=4),5411.444,AND(I387&lt;45,$S387=4),8720.812,AND(I387&lt;55,$S387=4),9692.32,AND(I387&lt;60,$S387=4),7908.345,AND(I387&lt;65,$S387=4),5844.096,AND(I387=65,$S387=4),2446.687,AND(I387&lt;70,$S387=4),2697.256,AND(I387&gt;69,$S387=4),1467.998),_xlfn.IFS(AND(I387&lt;20,$S387=0),4942.278,AND(I387&lt;25,$S387=0),5096.151,AND(I387&lt;35,$S387=0),3381.558,AND(I387&lt;45,$S387=0),3560.514,AND(I387&lt;55,$S387=0),2443.074,AND(I387&lt;60,$S387=0),626.8311,AND(I387&lt;65,$S387=0),371.4828,AND(I387=65,$S387=0),156.4774,AND(I387&lt;70,$S387=0),21.45553,AND(I387&gt;69,$S387=0),16.35068,AND(I387&lt;20,$S387=1),3797.75,AND(I387&lt;25,$S387=1),3810.207,AND(I387&lt;35,$S387=1),3381.558,AND(I387&lt;45,$S387=1),4644.149,AND(I387&lt;55,$S387=1),5400.48,AND(I387&lt;60,$S387=1),2994.86,AND(I387&lt;65,$S387=1),2108.114,AND(I387=65,$S387=1),764.6143,AND(I387&lt;70,$S387=1),450.5661,AND(I387&gt;69,$S387=1),343.3646,AND(I387&lt;20,$S387=2),3381.558,AND(I387&lt;25,$S387=2),3381.558,AND(I387&lt;35,$S387=2),3381.558,AND(I387&lt;45,$S387=2),5108.564,AND(I387&lt;55,$S387=2),5014.731,AND(I387&lt;60,$S387=2),4039.578,AND(I387&lt;65,$S387=2),2843.502,AND(I387=65,$S387=2),1008.41,AND(I387&lt;70,$S387=2),1008.41,AND(I387&gt;69,$S387=2),768.482,AND(I387&lt;20,$S387=3),2965.367,AND(I387&lt;25,$S387=3),3000.538,AND(I387&lt;35,$S387=3),3381.558,AND(I387&lt;45,$S387=3),5572.979,AND(I387&lt;55,$S387=3),5464.771,AND(I387&lt;60,$S387=3),4666.41,AND(I387&lt;65,$S387=3),3284.735,AND(I387=65,$S387=3),1164.887,AND(I387&lt;70,$S387=3),1244.421,AND(I387&gt;69,$S387=3),948.3395,AND(I387&lt;20,$S387=4),2653.223,AND(I387&lt;25,$S387=4),2762.4,AND(I387&lt;35,$S387=4),3381.558,AND(I387&lt;45,$S387=4),5779.386,AND(I387&lt;55,$S387=4),5979.102,AND(I387&lt;60,$S387=4),5223.593,AND(I387&lt;65,$S387=4),3676.942,AND(I387=65,$S387=4),1303.978,AND(I387&lt;70,$S387=4),1437.521,AND(I387&gt;69,$S387=4),1095.496))+BV387</f>
        <v>9854.2049999999999</v>
      </c>
      <c r="BV387">
        <f t="shared" ref="BV387:BV450" si="495">IF($Q387=1,_xlfn.IFS(AND(J387&lt;20,$S387=0),7909.033,AND(J387&lt;25,$S387=0),8155.274,AND(J387&lt;35,$S387=0),5411.444,AND(J387&lt;45,$S387=0),5372.643,AND(J387&lt;55,$S387=0),3960.303,AND(J387&lt;60,$S387=0),949.0013,AND(J387&lt;65,$S387=0),701.2915,AND(J387=65,$S387=0),293.6025,AND(J387&lt;70,$S387=0),40.25755,AND(J387&gt;69,$S387=0),21.91042,AND(J387&lt;20,$S387=1),6077.467,AND(J387&lt;25,$S387=1),6097.401,AND(J387&lt;35,$S387=1),5411.444,AND(J387&lt;45,$S387=1),7007.796,AND(J387&lt;55,$S387=1),8754.354,AND(J387&lt;60,$S387=1),4534.118,AND(J387&lt;65,$S387=1),3350.615,AND(J387=65,$S387=1),1402.767,AND(J387&lt;70,$S387=1),845.4085,AND(J387&gt;69,$S387=1),460.1188,AND(J387&lt;20,$S387=2),5411.444,AND(J387&lt;25,$S387=2),5411.444,AND(J387&lt;35,$S387=2),5411.444,AND(J387&lt;45,$S387=2),7708.575,AND(J387&lt;55,$S387=2),8129.043,AND(J387&lt;60,$S387=2),6115.786,AND(J387&lt;65,$S387=2),4519.434,AND(J387=65,$S387=2),1892.105,AND(J387&lt;70,$S387=2),1892.105,AND(J387&gt;69,$S387=2),1029.79,AND(J387&lt;20,$S387=3),4745.42,AND(J387&lt;25,$S387=3),4801.703,AND(J387&lt;35,$S387=3),5411.444,AND(J387&lt;45,$S387=3),8409.355,AND(J387&lt;55,$S387=3),8858.572,AND(J387&lt;60,$S387=3),7064.788,AND(J387&lt;65,$S387=3),5220.726,AND(J387=65,$S387=3),2185.707,AND(J387&lt;70,$S387=3),2334.938,AND(J387&gt;69,$S387=3),1270.804,AND(J387&lt;20,$S387=4),4245.902,AND(J387&lt;25,$S387=4),4420.616,AND(J387&lt;35,$S387=4),5411.444,AND(J387&lt;45,$S387=4),8720.812,AND(J387&lt;55,$S387=4),9692.32,AND(J387&lt;60,$S387=4),7908.345,AND(J387&lt;65,$S387=4),5844.096,AND(J387=65,$S387=4),2446.687,AND(J387&lt;70,$S387=4),2697.256,AND(J387&gt;69,$S387=4),1467.998),_xlfn.IFS(AND(J387&lt;20,$S387=0),4942.278,AND(J387&lt;25,$S387=0),5096.151,AND(J387&lt;35,$S387=0),3381.558,AND(J387&lt;45,$S387=0),3560.514,AND(J387&lt;55,$S387=0),2443.074,AND(J387&lt;60,$S387=0),626.8311,AND(J387&lt;65,$S387=0),371.4828,AND(J387=65,$S387=0),156.4774,AND(J387&lt;70,$S387=0),21.45553,AND(J387&gt;69,$S387=0),16.35068,AND(J387&lt;20,$S387=1),3797.75,AND(J387&lt;25,$S387=1),3810.207,AND(J387&lt;35,$S387=1),3381.558,AND(J387&lt;45,$S387=1),4644.149,AND(J387&lt;55,$S387=1),5400.48,AND(J387&lt;60,$S387=1),2994.86,AND(J387&lt;65,$S387=1),2108.114,AND(J387=65,$S387=1),764.6143,AND(J387&lt;70,$S387=1),450.5661,AND(J387&gt;69,$S387=1),343.3646,AND(J387&lt;20,$S387=2),3381.558,AND(J387&lt;25,$S387=2),3381.558,AND(J387&lt;35,$S387=2),3381.558,AND(J387&lt;45,$S387=2),5108.564,AND(J387&lt;55,$S387=2),5014.731,AND(J387&lt;60,$S387=2),4039.578,AND(J387&lt;65,$S387=2),2843.502,AND(J387=65,$S387=2),1008.41,AND(J387&lt;70,$S387=2),1008.41,AND(J387&gt;69,$S387=2),768.482,AND(J387&lt;20,$S387=3),2965.367,AND(J387&lt;25,$S387=3),3000.538,AND(J387&lt;35,$S387=3),3381.558,AND(J387&lt;45,$S387=3),5572.979,AND(J387&lt;55,$S387=3),5464.771,AND(J387&lt;60,$S387=3),4666.41,AND(J387&lt;65,$S387=3),3284.735,AND(J387=65,$S387=3),1164.887,AND(J387&lt;70,$S387=3),1244.421,AND(J387&gt;69,$S387=3),948.3395,AND(J387&lt;20,$S387=4),2653.223,AND(J387&lt;25,$S387=4),2762.4,AND(J387&lt;35,$S387=4),3381.558,AND(J387&lt;45,$S387=4),5779.386,AND(J387&lt;55,$S387=4),5979.102,AND(J387&lt;60,$S387=4),5223.593,AND(J387&lt;65,$S387=4),3676.942,AND(J387=65,$S387=4),1303.978,AND(J387&lt;70,$S387=4),1437.521,AND(J387&gt;69,$S387=4),1095.496))+BW387</f>
        <v>6569.47</v>
      </c>
      <c r="BW387">
        <f t="shared" ref="BW387:BW450" si="496">IF($Q387=1,_xlfn.IFS(AND(K387&lt;20,$S387=0),7909.033,AND(K387&lt;25,$S387=0),8155.274,AND(K387&lt;35,$S387=0),5411.444,AND(K387&lt;45,$S387=0),5372.643,AND(K387&lt;55,$S387=0),3960.303,AND(K387&lt;60,$S387=0),949.0013,AND(K387&lt;65,$S387=0),701.2915,AND(K387=65,$S387=0),293.6025,AND(K387&lt;70,$S387=0),40.25755,AND(K387&gt;69,$S387=0),21.91042,AND(K387&lt;20,$S387=1),6077.467,AND(K387&lt;25,$S387=1),6097.401,AND(K387&lt;35,$S387=1),5411.444,AND(K387&lt;45,$S387=1),7007.796,AND(K387&lt;55,$S387=1),8754.354,AND(K387&lt;60,$S387=1),4534.118,AND(K387&lt;65,$S387=1),3350.615,AND(K387=65,$S387=1),1402.767,AND(K387&lt;70,$S387=1),845.4085,AND(K387&gt;69,$S387=1),460.1188,AND(K387&lt;20,$S387=2),5411.444,AND(K387&lt;25,$S387=2),5411.444,AND(K387&lt;35,$S387=2),5411.444,AND(K387&lt;45,$S387=2),7708.575,AND(K387&lt;55,$S387=2),8129.043,AND(K387&lt;60,$S387=2),6115.786,AND(K387&lt;65,$S387=2),4519.434,AND(K387=65,$S387=2),1892.105,AND(K387&lt;70,$S387=2),1892.105,AND(K387&gt;69,$S387=2),1029.79,AND(K387&lt;20,$S387=3),4745.42,AND(K387&lt;25,$S387=3),4801.703,AND(K387&lt;35,$S387=3),5411.444,AND(K387&lt;45,$S387=3),8409.355,AND(K387&lt;55,$S387=3),8858.572,AND(K387&lt;60,$S387=3),7064.788,AND(K387&lt;65,$S387=3),5220.726,AND(K387=65,$S387=3),2185.707,AND(K387&lt;70,$S387=3),2334.938,AND(K387&gt;69,$S387=3),1270.804,AND(K387&lt;20,$S387=4),4245.902,AND(K387&lt;25,$S387=4),4420.616,AND(K387&lt;35,$S387=4),5411.444,AND(K387&lt;45,$S387=4),8720.812,AND(K387&lt;55,$S387=4),9692.32,AND(K387&lt;60,$S387=4),7908.345,AND(K387&lt;65,$S387=4),5844.096,AND(K387=65,$S387=4),2446.687,AND(K387&lt;70,$S387=4),2697.256,AND(K387&gt;69,$S387=4),1467.998),_xlfn.IFS(AND(K387&lt;20,$S387=0),4942.278,AND(K387&lt;25,$S387=0),5096.151,AND(K387&lt;35,$S387=0),3381.558,AND(K387&lt;45,$S387=0),3560.514,AND(K387&lt;55,$S387=0),2443.074,AND(K387&lt;60,$S387=0),626.8311,AND(K387&lt;65,$S387=0),371.4828,AND(K387=65,$S387=0),156.4774,AND(K387&lt;70,$S387=0),21.45553,AND(K387&gt;69,$S387=0),16.35068,AND(K387&lt;20,$S387=1),3797.75,AND(K387&lt;25,$S387=1),3810.207,AND(K387&lt;35,$S387=1),3381.558,AND(K387&lt;45,$S387=1),4644.149,AND(K387&lt;55,$S387=1),5400.48,AND(K387&lt;60,$S387=1),2994.86,AND(K387&lt;65,$S387=1),2108.114,AND(K387=65,$S387=1),764.6143,AND(K387&lt;70,$S387=1),450.5661,AND(K387&gt;69,$S387=1),343.3646,AND(K387&lt;20,$S387=2),3381.558,AND(K387&lt;25,$S387=2),3381.558,AND(K387&lt;35,$S387=2),3381.558,AND(K387&lt;45,$S387=2),5108.564,AND(K387&lt;55,$S387=2),5014.731,AND(K387&lt;60,$S387=2),4039.578,AND(K387&lt;65,$S387=2),2843.502,AND(K387=65,$S387=2),1008.41,AND(K387&lt;70,$S387=2),1008.41,AND(K387&gt;69,$S387=2),768.482,AND(K387&lt;20,$S387=3),2965.367,AND(K387&lt;25,$S387=3),3000.538,AND(K387&lt;35,$S387=3),3381.558,AND(K387&lt;45,$S387=3),5572.979,AND(K387&lt;55,$S387=3),5464.771,AND(K387&lt;60,$S387=3),4666.41,AND(K387&lt;65,$S387=3),3284.735,AND(K387=65,$S387=3),1164.887,AND(K387&lt;70,$S387=3),1244.421,AND(K387&gt;69,$S387=3),948.3395,AND(K387&lt;20,$S387=4),2653.223,AND(K387&lt;25,$S387=4),2762.4,AND(K387&lt;35,$S387=4),3381.558,AND(K387&lt;45,$S387=4),5779.386,AND(K387&lt;55,$S387=4),5979.102,AND(K387&lt;60,$S387=4),5223.593,AND(K387&lt;65,$S387=4),3676.942,AND(K387=65,$S387=4),1303.978,AND(K387&lt;70,$S387=4),1437.521,AND(K387&gt;69,$S387=4),1095.496))</f>
        <v>3284.7350000000001</v>
      </c>
      <c r="BX387" s="16">
        <f t="shared" ref="BX387:BX450" si="497">(U387/11)*SUM(BM387:BV387)/11</f>
        <v>592.48552110086575</v>
      </c>
      <c r="BY387">
        <f t="shared" ref="BY387:BY450" si="498">Y387+AN387</f>
        <v>1751.4124498395017</v>
      </c>
      <c r="BZ387">
        <f t="shared" ref="BZ387:BZ450" si="499">AZ387+Z387</f>
        <v>440.58241607439226</v>
      </c>
      <c r="CA387">
        <f t="shared" ref="CA387:CA450" si="500">BL387+AA387</f>
        <v>548.21685522465862</v>
      </c>
      <c r="CB387">
        <f t="shared" ref="CB387:CB450" si="501">BX387+AB387</f>
        <v>608.78577677166129</v>
      </c>
    </row>
    <row r="388" spans="1:80" x14ac:dyDescent="0.25">
      <c r="A388">
        <f>'Data Input'!A388</f>
        <v>1</v>
      </c>
      <c r="B388">
        <f>'Data Input'!C388</f>
        <v>42</v>
      </c>
      <c r="C388">
        <f t="shared" si="431"/>
        <v>43</v>
      </c>
      <c r="D388">
        <f t="shared" si="432"/>
        <v>44</v>
      </c>
      <c r="E388">
        <f t="shared" si="433"/>
        <v>45</v>
      </c>
      <c r="F388">
        <f t="shared" si="434"/>
        <v>46</v>
      </c>
      <c r="G388">
        <f t="shared" si="435"/>
        <v>47</v>
      </c>
      <c r="H388">
        <f t="shared" si="436"/>
        <v>48</v>
      </c>
      <c r="I388">
        <f t="shared" si="437"/>
        <v>49</v>
      </c>
      <c r="J388">
        <f t="shared" si="438"/>
        <v>50</v>
      </c>
      <c r="K388">
        <f t="shared" si="439"/>
        <v>51</v>
      </c>
      <c r="L388">
        <f t="shared" si="440"/>
        <v>52</v>
      </c>
      <c r="M388">
        <f>IF('Data Input'!D388&gt;=240,1,0)</f>
        <v>0</v>
      </c>
      <c r="N388">
        <f>_xlfn.IFS('Data Input'!F388&gt;=130,1,'Data Input'!G388=1,1,0=0,0)</f>
        <v>0</v>
      </c>
      <c r="O388">
        <f>'Data Input'!H388</f>
        <v>0</v>
      </c>
      <c r="P388">
        <f>'Data Input'!J388</f>
        <v>24.2</v>
      </c>
      <c r="Q388">
        <f t="shared" si="441"/>
        <v>0</v>
      </c>
      <c r="R388">
        <f>IF('Data Input'!I388&gt;=100,1,0)</f>
        <v>0</v>
      </c>
      <c r="S388" s="18">
        <f>'Data Input'!L388</f>
        <v>3</v>
      </c>
      <c r="T388" s="16">
        <f>'Data Input'!N388</f>
        <v>2017</v>
      </c>
      <c r="U388">
        <f t="shared" si="442"/>
        <v>0.42263913030678613</v>
      </c>
      <c r="V388">
        <f t="shared" si="443"/>
        <v>4.9822505681852342E-2</v>
      </c>
      <c r="W388">
        <f t="shared" si="444"/>
        <v>0.29077637188019601</v>
      </c>
      <c r="X388" s="16">
        <f t="shared" si="445"/>
        <v>1.1029414938142754E-2</v>
      </c>
      <c r="Y388">
        <f t="shared" si="446"/>
        <v>1778.5261666787637</v>
      </c>
      <c r="Z388">
        <f t="shared" si="447"/>
        <v>22.91774586193392</v>
      </c>
      <c r="AA388">
        <f t="shared" si="448"/>
        <v>164.28653537506071</v>
      </c>
      <c r="AB388" s="16">
        <f t="shared" si="449"/>
        <v>56.36474215336645</v>
      </c>
      <c r="AC388">
        <f t="shared" si="450"/>
        <v>46729.10300000001</v>
      </c>
      <c r="AD388">
        <f t="shared" si="451"/>
        <v>41702.466000000008</v>
      </c>
      <c r="AE388">
        <f t="shared" si="452"/>
        <v>36675.829000000005</v>
      </c>
      <c r="AF388">
        <f t="shared" si="453"/>
        <v>31649.192000000003</v>
      </c>
      <c r="AG388">
        <f t="shared" si="454"/>
        <v>27693.043000000001</v>
      </c>
      <c r="AH388">
        <f t="shared" si="455"/>
        <v>23736.894</v>
      </c>
      <c r="AI388">
        <f t="shared" si="456"/>
        <v>19780.744999999999</v>
      </c>
      <c r="AJ388">
        <f t="shared" si="457"/>
        <v>15824.596</v>
      </c>
      <c r="AK388">
        <f t="shared" si="458"/>
        <v>11868.447</v>
      </c>
      <c r="AL388">
        <f t="shared" si="459"/>
        <v>7912.2979999999998</v>
      </c>
      <c r="AM388">
        <f t="shared" si="460"/>
        <v>3956.1489999999999</v>
      </c>
      <c r="AN388">
        <f t="shared" si="461"/>
        <v>920.62892504964555</v>
      </c>
      <c r="AO388">
        <f t="shared" si="462"/>
        <v>39663.905000000006</v>
      </c>
      <c r="AP388">
        <f t="shared" si="463"/>
        <v>35397.270000000004</v>
      </c>
      <c r="AQ388">
        <f t="shared" si="464"/>
        <v>31130.635000000002</v>
      </c>
      <c r="AR388">
        <f t="shared" si="465"/>
        <v>26864</v>
      </c>
      <c r="AS388">
        <f t="shared" si="466"/>
        <v>23506</v>
      </c>
      <c r="AT388">
        <f t="shared" si="467"/>
        <v>20148</v>
      </c>
      <c r="AU388">
        <f t="shared" si="468"/>
        <v>16790</v>
      </c>
      <c r="AV388">
        <f t="shared" si="469"/>
        <v>13432</v>
      </c>
      <c r="AW388">
        <f t="shared" si="470"/>
        <v>10074</v>
      </c>
      <c r="AX388">
        <f t="shared" si="471"/>
        <v>6716</v>
      </c>
      <c r="AY388">
        <f t="shared" si="472"/>
        <v>3358</v>
      </c>
      <c r="AZ388">
        <f t="shared" si="473"/>
        <v>781.43463809140553</v>
      </c>
      <c r="BA388">
        <f t="shared" si="474"/>
        <v>38648.462999999996</v>
      </c>
      <c r="BB388">
        <f t="shared" si="475"/>
        <v>34491.057999999997</v>
      </c>
      <c r="BC388">
        <f t="shared" si="476"/>
        <v>30333.652999999995</v>
      </c>
      <c r="BD388">
        <f t="shared" si="477"/>
        <v>26176.247999999996</v>
      </c>
      <c r="BE388">
        <f t="shared" si="478"/>
        <v>22904.216999999997</v>
      </c>
      <c r="BF388">
        <f t="shared" si="479"/>
        <v>19632.185999999998</v>
      </c>
      <c r="BG388">
        <f t="shared" si="480"/>
        <v>16360.154999999999</v>
      </c>
      <c r="BH388">
        <f t="shared" si="481"/>
        <v>13088.124</v>
      </c>
      <c r="BI388">
        <f t="shared" si="482"/>
        <v>9816.0930000000008</v>
      </c>
      <c r="BJ388">
        <f t="shared" si="483"/>
        <v>6544.0619999999999</v>
      </c>
      <c r="BK388">
        <f t="shared" si="484"/>
        <v>3272.0309999999999</v>
      </c>
      <c r="BL388">
        <f t="shared" si="485"/>
        <v>761.42895897216738</v>
      </c>
      <c r="BM388">
        <f t="shared" si="486"/>
        <v>57937.700999999994</v>
      </c>
      <c r="BN388">
        <f t="shared" si="487"/>
        <v>54972.333999999995</v>
      </c>
      <c r="BO388">
        <f t="shared" si="488"/>
        <v>49399.354999999996</v>
      </c>
      <c r="BP388">
        <f t="shared" si="489"/>
        <v>43826.375999999997</v>
      </c>
      <c r="BQ388">
        <f t="shared" si="490"/>
        <v>38253.396999999997</v>
      </c>
      <c r="BR388">
        <f t="shared" si="491"/>
        <v>32788.625999999997</v>
      </c>
      <c r="BS388">
        <f t="shared" si="492"/>
        <v>27323.855</v>
      </c>
      <c r="BT388">
        <f t="shared" si="493"/>
        <v>21859.083999999999</v>
      </c>
      <c r="BU388">
        <f t="shared" si="494"/>
        <v>16394.312999999998</v>
      </c>
      <c r="BV388">
        <f t="shared" si="495"/>
        <v>10929.541999999999</v>
      </c>
      <c r="BW388">
        <f t="shared" si="496"/>
        <v>5464.7709999999997</v>
      </c>
      <c r="BX388" s="16">
        <f t="shared" si="497"/>
        <v>1235.3797071242834</v>
      </c>
      <c r="BY388">
        <f t="shared" si="498"/>
        <v>2699.1550917284094</v>
      </c>
      <c r="BZ388">
        <f t="shared" si="499"/>
        <v>804.35238395333943</v>
      </c>
      <c r="CA388">
        <f t="shared" si="500"/>
        <v>925.71549434722806</v>
      </c>
      <c r="CB388">
        <f t="shared" si="501"/>
        <v>1291.7444492776499</v>
      </c>
    </row>
    <row r="389" spans="1:80" x14ac:dyDescent="0.25">
      <c r="A389">
        <f>'Data Input'!A389</f>
        <v>0</v>
      </c>
      <c r="B389">
        <f>'Data Input'!C389</f>
        <v>57</v>
      </c>
      <c r="C389">
        <f t="shared" si="431"/>
        <v>58</v>
      </c>
      <c r="D389">
        <f t="shared" si="432"/>
        <v>59</v>
      </c>
      <c r="E389">
        <f t="shared" si="433"/>
        <v>60</v>
      </c>
      <c r="F389">
        <f t="shared" si="434"/>
        <v>61</v>
      </c>
      <c r="G389">
        <f t="shared" si="435"/>
        <v>62</v>
      </c>
      <c r="H389">
        <f t="shared" si="436"/>
        <v>63</v>
      </c>
      <c r="I389">
        <f t="shared" si="437"/>
        <v>64</v>
      </c>
      <c r="J389">
        <f t="shared" si="438"/>
        <v>65</v>
      </c>
      <c r="K389">
        <f t="shared" si="439"/>
        <v>66</v>
      </c>
      <c r="L389">
        <f t="shared" si="440"/>
        <v>67</v>
      </c>
      <c r="M389">
        <f>IF('Data Input'!D389&gt;=240,1,0)</f>
        <v>0</v>
      </c>
      <c r="N389">
        <f>_xlfn.IFS('Data Input'!F389&gt;=130,1,'Data Input'!G389=1,1,0=0,0)</f>
        <v>1</v>
      </c>
      <c r="O389">
        <f>'Data Input'!H389</f>
        <v>0</v>
      </c>
      <c r="P389">
        <f>'Data Input'!J389</f>
        <v>23.2</v>
      </c>
      <c r="Q389">
        <f t="shared" si="441"/>
        <v>0</v>
      </c>
      <c r="R389">
        <f>IF('Data Input'!I389&gt;=100,1,0)</f>
        <v>0</v>
      </c>
      <c r="S389" s="18">
        <f>'Data Input'!L389</f>
        <v>3</v>
      </c>
      <c r="T389" s="16">
        <f>'Data Input'!N389</f>
        <v>2017</v>
      </c>
      <c r="U389">
        <f t="shared" si="442"/>
        <v>0.5659495758007268</v>
      </c>
      <c r="V389">
        <f t="shared" si="443"/>
        <v>6.7152098076909542E-2</v>
      </c>
      <c r="W389">
        <f t="shared" si="444"/>
        <v>0.34961944451253485</v>
      </c>
      <c r="X389" s="16">
        <f t="shared" si="445"/>
        <v>1.4814802374657611E-2</v>
      </c>
      <c r="Y389">
        <f t="shared" si="446"/>
        <v>2381.5971059085282</v>
      </c>
      <c r="Z389">
        <f t="shared" si="447"/>
        <v>30.889147319277445</v>
      </c>
      <c r="AA389">
        <f t="shared" si="448"/>
        <v>197.53244346271296</v>
      </c>
      <c r="AB389" s="16">
        <f t="shared" si="449"/>
        <v>75.709592991454556</v>
      </c>
      <c r="AC389">
        <f t="shared" si="450"/>
        <v>33464.364000000001</v>
      </c>
      <c r="AD389">
        <f t="shared" si="451"/>
        <v>30345.988000000001</v>
      </c>
      <c r="AE389">
        <f t="shared" si="452"/>
        <v>27227.612000000001</v>
      </c>
      <c r="AF389">
        <f t="shared" si="453"/>
        <v>24109.236000000001</v>
      </c>
      <c r="AG389">
        <f t="shared" si="454"/>
        <v>20990.86</v>
      </c>
      <c r="AH389">
        <f t="shared" si="455"/>
        <v>17872.484</v>
      </c>
      <c r="AI389">
        <f t="shared" si="456"/>
        <v>14754.108</v>
      </c>
      <c r="AJ389">
        <f t="shared" si="457"/>
        <v>11635.732</v>
      </c>
      <c r="AK389">
        <f t="shared" si="458"/>
        <v>8517.3559999999998</v>
      </c>
      <c r="AL389">
        <f t="shared" si="459"/>
        <v>5398.98</v>
      </c>
      <c r="AM389">
        <f t="shared" si="460"/>
        <v>2699.49</v>
      </c>
      <c r="AN389">
        <f t="shared" si="461"/>
        <v>908.87161367759177</v>
      </c>
      <c r="AO389">
        <f t="shared" si="462"/>
        <v>28404.727999999999</v>
      </c>
      <c r="AP389">
        <f t="shared" si="463"/>
        <v>25757.833999999999</v>
      </c>
      <c r="AQ389">
        <f t="shared" si="464"/>
        <v>23110.94</v>
      </c>
      <c r="AR389">
        <f t="shared" si="465"/>
        <v>20464.045999999998</v>
      </c>
      <c r="AS389">
        <f t="shared" si="466"/>
        <v>17817.151999999998</v>
      </c>
      <c r="AT389">
        <f t="shared" si="467"/>
        <v>15170.258</v>
      </c>
      <c r="AU389">
        <f t="shared" si="468"/>
        <v>12523.364</v>
      </c>
      <c r="AV389">
        <f t="shared" si="469"/>
        <v>9876.4699999999993</v>
      </c>
      <c r="AW389">
        <f t="shared" si="470"/>
        <v>7229.5759999999991</v>
      </c>
      <c r="AX389">
        <f t="shared" si="471"/>
        <v>4582.6819999999998</v>
      </c>
      <c r="AY389">
        <f t="shared" si="472"/>
        <v>2291.3409999999999</v>
      </c>
      <c r="AZ389">
        <f t="shared" si="473"/>
        <v>771.45498744895258</v>
      </c>
      <c r="BA389">
        <f t="shared" si="474"/>
        <v>27677.539000000004</v>
      </c>
      <c r="BB389">
        <f t="shared" si="475"/>
        <v>25098.408000000003</v>
      </c>
      <c r="BC389">
        <f t="shared" si="476"/>
        <v>22519.277000000002</v>
      </c>
      <c r="BD389">
        <f t="shared" si="477"/>
        <v>19940.146000000001</v>
      </c>
      <c r="BE389">
        <f t="shared" si="478"/>
        <v>17361.014999999999</v>
      </c>
      <c r="BF389">
        <f t="shared" si="479"/>
        <v>14781.883999999998</v>
      </c>
      <c r="BG389">
        <f t="shared" si="480"/>
        <v>12202.752999999999</v>
      </c>
      <c r="BH389">
        <f t="shared" si="481"/>
        <v>9623.6219999999994</v>
      </c>
      <c r="BI389">
        <f t="shared" si="482"/>
        <v>7044.491</v>
      </c>
      <c r="BJ389">
        <f t="shared" si="483"/>
        <v>4465.3599999999997</v>
      </c>
      <c r="BK389">
        <f t="shared" si="484"/>
        <v>2232.6799999999998</v>
      </c>
      <c r="BL389">
        <f t="shared" si="485"/>
        <v>751.70496091138875</v>
      </c>
      <c r="BM389">
        <f t="shared" si="486"/>
        <v>35797.58</v>
      </c>
      <c r="BN389">
        <f t="shared" si="487"/>
        <v>32832.213000000003</v>
      </c>
      <c r="BO389">
        <f t="shared" si="488"/>
        <v>28165.803</v>
      </c>
      <c r="BP389">
        <f t="shared" si="489"/>
        <v>23499.393</v>
      </c>
      <c r="BQ389">
        <f t="shared" si="490"/>
        <v>18832.983</v>
      </c>
      <c r="BR389">
        <f t="shared" si="491"/>
        <v>15548.248000000001</v>
      </c>
      <c r="BS389">
        <f t="shared" si="492"/>
        <v>12263.513000000001</v>
      </c>
      <c r="BT389">
        <f t="shared" si="493"/>
        <v>8978.7780000000002</v>
      </c>
      <c r="BU389">
        <f t="shared" si="494"/>
        <v>5694.0429999999997</v>
      </c>
      <c r="BV389">
        <f t="shared" si="495"/>
        <v>2409.308</v>
      </c>
      <c r="BW389">
        <f t="shared" si="496"/>
        <v>1244.421</v>
      </c>
      <c r="BX389" s="16">
        <f t="shared" si="497"/>
        <v>860.71979121454456</v>
      </c>
      <c r="BY389">
        <f t="shared" si="498"/>
        <v>3290.4687195861197</v>
      </c>
      <c r="BZ389">
        <f t="shared" si="499"/>
        <v>802.34413476822999</v>
      </c>
      <c r="CA389">
        <f t="shared" si="500"/>
        <v>949.23740437410174</v>
      </c>
      <c r="CB389">
        <f t="shared" si="501"/>
        <v>936.4293842059991</v>
      </c>
    </row>
    <row r="390" spans="1:80" x14ac:dyDescent="0.25">
      <c r="A390">
        <f>'Data Input'!A390</f>
        <v>0</v>
      </c>
      <c r="B390">
        <f>'Data Input'!C390</f>
        <v>46</v>
      </c>
      <c r="C390">
        <f t="shared" si="431"/>
        <v>47</v>
      </c>
      <c r="D390">
        <f t="shared" si="432"/>
        <v>48</v>
      </c>
      <c r="E390">
        <f t="shared" si="433"/>
        <v>49</v>
      </c>
      <c r="F390">
        <f t="shared" si="434"/>
        <v>50</v>
      </c>
      <c r="G390">
        <f t="shared" si="435"/>
        <v>51</v>
      </c>
      <c r="H390">
        <f t="shared" si="436"/>
        <v>52</v>
      </c>
      <c r="I390">
        <f t="shared" si="437"/>
        <v>53</v>
      </c>
      <c r="J390">
        <f t="shared" si="438"/>
        <v>54</v>
      </c>
      <c r="K390">
        <f t="shared" si="439"/>
        <v>55</v>
      </c>
      <c r="L390">
        <f t="shared" si="440"/>
        <v>56</v>
      </c>
      <c r="M390">
        <f>IF('Data Input'!D390&gt;=240,1,0)</f>
        <v>0</v>
      </c>
      <c r="N390">
        <f>_xlfn.IFS('Data Input'!F390&gt;=130,1,'Data Input'!G390=1,1,0=0,0)</f>
        <v>0</v>
      </c>
      <c r="O390">
        <f>'Data Input'!H390</f>
        <v>0</v>
      </c>
      <c r="P390">
        <f>'Data Input'!J390</f>
        <v>30.4</v>
      </c>
      <c r="Q390">
        <f t="shared" si="441"/>
        <v>0</v>
      </c>
      <c r="R390">
        <f>IF('Data Input'!I390&gt;=100,1,0)</f>
        <v>0</v>
      </c>
      <c r="S390" s="18">
        <f>'Data Input'!L390</f>
        <v>3</v>
      </c>
      <c r="T390" s="16">
        <f>'Data Input'!N390</f>
        <v>2017</v>
      </c>
      <c r="U390">
        <f t="shared" si="442"/>
        <v>0.55210969454548997</v>
      </c>
      <c r="V390">
        <f t="shared" si="443"/>
        <v>6.4906788387115333E-2</v>
      </c>
      <c r="W390">
        <f t="shared" si="444"/>
        <v>0.34430072173020843</v>
      </c>
      <c r="X390" s="16">
        <f t="shared" si="445"/>
        <v>3.5394403332142423E-2</v>
      </c>
      <c r="Y390">
        <f t="shared" si="446"/>
        <v>2323.3568976762749</v>
      </c>
      <c r="Z390">
        <f t="shared" si="447"/>
        <v>29.856332205950363</v>
      </c>
      <c r="AA390">
        <f t="shared" si="448"/>
        <v>194.52740377231882</v>
      </c>
      <c r="AB390" s="16">
        <f t="shared" si="449"/>
        <v>180.87962314204125</v>
      </c>
      <c r="AC390">
        <f t="shared" si="450"/>
        <v>41842.093000000001</v>
      </c>
      <c r="AD390">
        <f t="shared" si="451"/>
        <v>37885.944000000003</v>
      </c>
      <c r="AE390">
        <f t="shared" si="452"/>
        <v>33929.795000000006</v>
      </c>
      <c r="AF390">
        <f t="shared" si="453"/>
        <v>29973.646000000004</v>
      </c>
      <c r="AG390">
        <f t="shared" si="454"/>
        <v>26017.497000000003</v>
      </c>
      <c r="AH390">
        <f t="shared" si="455"/>
        <v>22061.348000000002</v>
      </c>
      <c r="AI390">
        <f t="shared" si="456"/>
        <v>18105.199000000001</v>
      </c>
      <c r="AJ390">
        <f t="shared" si="457"/>
        <v>14149.05</v>
      </c>
      <c r="AK390">
        <f t="shared" si="458"/>
        <v>10192.901</v>
      </c>
      <c r="AL390">
        <f t="shared" si="459"/>
        <v>6236.7520000000004</v>
      </c>
      <c r="AM390">
        <f t="shared" si="460"/>
        <v>3118.3760000000002</v>
      </c>
      <c r="AN390">
        <f t="shared" si="461"/>
        <v>1096.8924143409074</v>
      </c>
      <c r="AO390">
        <f t="shared" si="462"/>
        <v>35515.788</v>
      </c>
      <c r="AP390">
        <f t="shared" si="463"/>
        <v>32157.788</v>
      </c>
      <c r="AQ390">
        <f t="shared" si="464"/>
        <v>28799.788</v>
      </c>
      <c r="AR390">
        <f t="shared" si="465"/>
        <v>25441.788</v>
      </c>
      <c r="AS390">
        <f t="shared" si="466"/>
        <v>22083.788</v>
      </c>
      <c r="AT390">
        <f t="shared" si="467"/>
        <v>18725.788</v>
      </c>
      <c r="AU390">
        <f t="shared" si="468"/>
        <v>15367.788</v>
      </c>
      <c r="AV390">
        <f t="shared" si="469"/>
        <v>12009.788</v>
      </c>
      <c r="AW390">
        <f t="shared" si="470"/>
        <v>8651.7880000000005</v>
      </c>
      <c r="AX390">
        <f t="shared" si="471"/>
        <v>5293.7879999999996</v>
      </c>
      <c r="AY390">
        <f t="shared" si="472"/>
        <v>2646.8939999999998</v>
      </c>
      <c r="AZ390">
        <f t="shared" si="473"/>
        <v>931.04803883846944</v>
      </c>
      <c r="BA390">
        <f t="shared" si="474"/>
        <v>34606.540999999997</v>
      </c>
      <c r="BB390">
        <f t="shared" si="475"/>
        <v>31334.509999999995</v>
      </c>
      <c r="BC390">
        <f t="shared" si="476"/>
        <v>28062.478999999996</v>
      </c>
      <c r="BD390">
        <f t="shared" si="477"/>
        <v>24790.447999999997</v>
      </c>
      <c r="BE390">
        <f t="shared" si="478"/>
        <v>21518.416999999998</v>
      </c>
      <c r="BF390">
        <f t="shared" si="479"/>
        <v>18246.385999999999</v>
      </c>
      <c r="BG390">
        <f t="shared" si="480"/>
        <v>14974.355</v>
      </c>
      <c r="BH390">
        <f t="shared" si="481"/>
        <v>11702.324000000001</v>
      </c>
      <c r="BI390">
        <f t="shared" si="482"/>
        <v>8430.2929999999997</v>
      </c>
      <c r="BJ390">
        <f t="shared" si="483"/>
        <v>5158.2619999999997</v>
      </c>
      <c r="BK390">
        <f t="shared" si="484"/>
        <v>2579.1309999999999</v>
      </c>
      <c r="BL390">
        <f t="shared" si="485"/>
        <v>907.21211727237926</v>
      </c>
      <c r="BM390">
        <f t="shared" si="486"/>
        <v>56814.716</v>
      </c>
      <c r="BN390">
        <f t="shared" si="487"/>
        <v>53849.349000000002</v>
      </c>
      <c r="BO390">
        <f t="shared" si="488"/>
        <v>48384.578000000001</v>
      </c>
      <c r="BP390">
        <f t="shared" si="489"/>
        <v>42919.807000000001</v>
      </c>
      <c r="BQ390">
        <f t="shared" si="490"/>
        <v>37455.036</v>
      </c>
      <c r="BR390">
        <f t="shared" si="491"/>
        <v>31990.265000000003</v>
      </c>
      <c r="BS390">
        <f t="shared" si="492"/>
        <v>26525.494000000002</v>
      </c>
      <c r="BT390">
        <f t="shared" si="493"/>
        <v>21060.723000000002</v>
      </c>
      <c r="BU390">
        <f t="shared" si="494"/>
        <v>15595.952000000001</v>
      </c>
      <c r="BV390">
        <f t="shared" si="495"/>
        <v>10131.181</v>
      </c>
      <c r="BW390">
        <f t="shared" si="496"/>
        <v>4666.41</v>
      </c>
      <c r="BX390" s="16">
        <f t="shared" si="497"/>
        <v>1572.9518548319195</v>
      </c>
      <c r="BY390">
        <f t="shared" si="498"/>
        <v>3420.2493120171821</v>
      </c>
      <c r="BZ390">
        <f t="shared" si="499"/>
        <v>960.9043710444198</v>
      </c>
      <c r="CA390">
        <f t="shared" si="500"/>
        <v>1101.739521044698</v>
      </c>
      <c r="CB390">
        <f t="shared" si="501"/>
        <v>1753.8314779739608</v>
      </c>
    </row>
    <row r="391" spans="1:80" x14ac:dyDescent="0.25">
      <c r="A391">
        <f>'Data Input'!A391</f>
        <v>1</v>
      </c>
      <c r="B391">
        <f>'Data Input'!C391</f>
        <v>49</v>
      </c>
      <c r="C391">
        <f t="shared" si="431"/>
        <v>50</v>
      </c>
      <c r="D391">
        <f t="shared" si="432"/>
        <v>51</v>
      </c>
      <c r="E391">
        <f t="shared" si="433"/>
        <v>52</v>
      </c>
      <c r="F391">
        <f t="shared" si="434"/>
        <v>53</v>
      </c>
      <c r="G391">
        <f t="shared" si="435"/>
        <v>54</v>
      </c>
      <c r="H391">
        <f t="shared" si="436"/>
        <v>55</v>
      </c>
      <c r="I391">
        <f t="shared" si="437"/>
        <v>56</v>
      </c>
      <c r="J391">
        <f t="shared" si="438"/>
        <v>57</v>
      </c>
      <c r="K391">
        <f t="shared" si="439"/>
        <v>58</v>
      </c>
      <c r="L391">
        <f t="shared" si="440"/>
        <v>59</v>
      </c>
      <c r="M391">
        <f>IF('Data Input'!D391&gt;=240,1,0)</f>
        <v>0</v>
      </c>
      <c r="N391">
        <f>_xlfn.IFS('Data Input'!F391&gt;=130,1,'Data Input'!G391=1,1,0=0,0)</f>
        <v>0</v>
      </c>
      <c r="O391">
        <f>'Data Input'!H391</f>
        <v>0</v>
      </c>
      <c r="P391">
        <f>'Data Input'!J391</f>
        <v>32.9</v>
      </c>
      <c r="Q391">
        <f t="shared" si="441"/>
        <v>0</v>
      </c>
      <c r="R391">
        <f>IF('Data Input'!I391&gt;=100,1,0)</f>
        <v>0</v>
      </c>
      <c r="S391" s="18">
        <f>'Data Input'!L391</f>
        <v>3</v>
      </c>
      <c r="T391" s="16">
        <f>'Data Input'!N391</f>
        <v>2017</v>
      </c>
      <c r="U391">
        <f t="shared" si="442"/>
        <v>0.60332492396162918</v>
      </c>
      <c r="V391">
        <f t="shared" si="443"/>
        <v>7.2118461938529221E-2</v>
      </c>
      <c r="W391">
        <f t="shared" si="444"/>
        <v>0.3671607215114569</v>
      </c>
      <c r="X391" s="16">
        <f t="shared" si="445"/>
        <v>5.5990690077746492E-2</v>
      </c>
      <c r="Y391">
        <f t="shared" si="446"/>
        <v>2538.8779394287048</v>
      </c>
      <c r="Z391">
        <f t="shared" si="447"/>
        <v>33.173614213923209</v>
      </c>
      <c r="AA391">
        <f t="shared" si="448"/>
        <v>207.44313739418033</v>
      </c>
      <c r="AB391" s="16">
        <f t="shared" si="449"/>
        <v>286.13492437457035</v>
      </c>
      <c r="AC391">
        <f t="shared" si="450"/>
        <v>39328.774000000005</v>
      </c>
      <c r="AD391">
        <f t="shared" si="451"/>
        <v>35372.625000000007</v>
      </c>
      <c r="AE391">
        <f t="shared" si="452"/>
        <v>31416.476000000006</v>
      </c>
      <c r="AF391">
        <f t="shared" si="453"/>
        <v>27460.327000000005</v>
      </c>
      <c r="AG391">
        <f t="shared" si="454"/>
        <v>23504.178000000004</v>
      </c>
      <c r="AH391">
        <f t="shared" si="455"/>
        <v>19548.029000000002</v>
      </c>
      <c r="AI391">
        <f t="shared" si="456"/>
        <v>15591.880000000001</v>
      </c>
      <c r="AJ391">
        <f t="shared" si="457"/>
        <v>12473.504000000001</v>
      </c>
      <c r="AK391">
        <f t="shared" si="458"/>
        <v>9355.1280000000006</v>
      </c>
      <c r="AL391">
        <f t="shared" si="459"/>
        <v>6236.7520000000004</v>
      </c>
      <c r="AM391">
        <f t="shared" si="460"/>
        <v>3118.3760000000002</v>
      </c>
      <c r="AN391">
        <f t="shared" si="461"/>
        <v>1098.3887897719776</v>
      </c>
      <c r="AO391">
        <f t="shared" si="462"/>
        <v>33382.47</v>
      </c>
      <c r="AP391">
        <f t="shared" si="463"/>
        <v>30024.47</v>
      </c>
      <c r="AQ391">
        <f t="shared" si="464"/>
        <v>26666.47</v>
      </c>
      <c r="AR391">
        <f t="shared" si="465"/>
        <v>23308.47</v>
      </c>
      <c r="AS391">
        <f t="shared" si="466"/>
        <v>19950.47</v>
      </c>
      <c r="AT391">
        <f t="shared" si="467"/>
        <v>16592.47</v>
      </c>
      <c r="AU391">
        <f t="shared" si="468"/>
        <v>13234.47</v>
      </c>
      <c r="AV391">
        <f t="shared" si="469"/>
        <v>10587.575999999999</v>
      </c>
      <c r="AW391">
        <f t="shared" si="470"/>
        <v>7940.6819999999989</v>
      </c>
      <c r="AX391">
        <f t="shared" si="471"/>
        <v>5293.7879999999996</v>
      </c>
      <c r="AY391">
        <f t="shared" si="472"/>
        <v>2646.8939999999998</v>
      </c>
      <c r="AZ391">
        <f t="shared" si="473"/>
        <v>932.31818449953596</v>
      </c>
      <c r="BA391">
        <f t="shared" si="474"/>
        <v>32527.840999999993</v>
      </c>
      <c r="BB391">
        <f t="shared" si="475"/>
        <v>29255.809999999994</v>
      </c>
      <c r="BC391">
        <f t="shared" si="476"/>
        <v>25983.778999999995</v>
      </c>
      <c r="BD391">
        <f t="shared" si="477"/>
        <v>22711.747999999996</v>
      </c>
      <c r="BE391">
        <f t="shared" si="478"/>
        <v>19439.716999999997</v>
      </c>
      <c r="BF391">
        <f t="shared" si="479"/>
        <v>16167.685999999998</v>
      </c>
      <c r="BG391">
        <f t="shared" si="480"/>
        <v>12895.654999999999</v>
      </c>
      <c r="BH391">
        <f t="shared" si="481"/>
        <v>10316.523999999999</v>
      </c>
      <c r="BI391">
        <f t="shared" si="482"/>
        <v>7737.393</v>
      </c>
      <c r="BJ391">
        <f t="shared" si="483"/>
        <v>5158.2619999999997</v>
      </c>
      <c r="BK391">
        <f t="shared" si="484"/>
        <v>2579.1309999999999</v>
      </c>
      <c r="BL391">
        <f t="shared" si="485"/>
        <v>908.44984773643375</v>
      </c>
      <c r="BM391">
        <f t="shared" si="486"/>
        <v>54419.633000000002</v>
      </c>
      <c r="BN391">
        <f t="shared" si="487"/>
        <v>51454.266000000003</v>
      </c>
      <c r="BO391">
        <f t="shared" si="488"/>
        <v>45989.495000000003</v>
      </c>
      <c r="BP391">
        <f t="shared" si="489"/>
        <v>40524.724000000002</v>
      </c>
      <c r="BQ391">
        <f t="shared" si="490"/>
        <v>35059.953000000001</v>
      </c>
      <c r="BR391">
        <f t="shared" si="491"/>
        <v>29595.182000000001</v>
      </c>
      <c r="BS391">
        <f t="shared" si="492"/>
        <v>24130.411</v>
      </c>
      <c r="BT391">
        <f t="shared" si="493"/>
        <v>18665.64</v>
      </c>
      <c r="BU391">
        <f t="shared" si="494"/>
        <v>13999.23</v>
      </c>
      <c r="BV391">
        <f t="shared" si="495"/>
        <v>9332.82</v>
      </c>
      <c r="BW391">
        <f t="shared" si="496"/>
        <v>4666.41</v>
      </c>
      <c r="BX391" s="16">
        <f t="shared" si="497"/>
        <v>1611.3829138729486</v>
      </c>
      <c r="BY391">
        <f t="shared" si="498"/>
        <v>3637.2667292006827</v>
      </c>
      <c r="BZ391">
        <f t="shared" si="499"/>
        <v>965.49179871345916</v>
      </c>
      <c r="CA391">
        <f t="shared" si="500"/>
        <v>1115.8929851306141</v>
      </c>
      <c r="CB391">
        <f t="shared" si="501"/>
        <v>1897.517838247519</v>
      </c>
    </row>
    <row r="392" spans="1:80" x14ac:dyDescent="0.25">
      <c r="A392">
        <f>'Data Input'!A392</f>
        <v>1</v>
      </c>
      <c r="B392">
        <f>'Data Input'!C392</f>
        <v>32</v>
      </c>
      <c r="C392">
        <f t="shared" si="431"/>
        <v>33</v>
      </c>
      <c r="D392">
        <f t="shared" si="432"/>
        <v>34</v>
      </c>
      <c r="E392">
        <f t="shared" si="433"/>
        <v>35</v>
      </c>
      <c r="F392">
        <f t="shared" si="434"/>
        <v>36</v>
      </c>
      <c r="G392">
        <f t="shared" si="435"/>
        <v>37</v>
      </c>
      <c r="H392">
        <f t="shared" si="436"/>
        <v>38</v>
      </c>
      <c r="I392">
        <f t="shared" si="437"/>
        <v>39</v>
      </c>
      <c r="J392">
        <f t="shared" si="438"/>
        <v>40</v>
      </c>
      <c r="K392">
        <f t="shared" si="439"/>
        <v>41</v>
      </c>
      <c r="L392">
        <f t="shared" si="440"/>
        <v>42</v>
      </c>
      <c r="M392">
        <f>IF('Data Input'!D392&gt;=240,1,0)</f>
        <v>0</v>
      </c>
      <c r="N392">
        <f>_xlfn.IFS('Data Input'!F392&gt;=130,1,'Data Input'!G392=1,1,0=0,0)</f>
        <v>1</v>
      </c>
      <c r="O392">
        <f>'Data Input'!H392</f>
        <v>1</v>
      </c>
      <c r="P392">
        <f>'Data Input'!J392</f>
        <v>35.6</v>
      </c>
      <c r="Q392">
        <f t="shared" si="441"/>
        <v>0</v>
      </c>
      <c r="R392">
        <f>IF('Data Input'!I392&gt;=100,1,0)</f>
        <v>1</v>
      </c>
      <c r="S392" s="18">
        <f>'Data Input'!L392</f>
        <v>3</v>
      </c>
      <c r="T392" s="16">
        <f>'Data Input'!N392</f>
        <v>2017</v>
      </c>
      <c r="U392">
        <f t="shared" si="442"/>
        <v>0.90415226400295301</v>
      </c>
      <c r="V392">
        <f t="shared" si="443"/>
        <v>0.17551477420281203</v>
      </c>
      <c r="W392">
        <f t="shared" si="444"/>
        <v>0.64231331670109482</v>
      </c>
      <c r="X392" s="16">
        <f t="shared" si="445"/>
        <v>1</v>
      </c>
      <c r="Y392">
        <f t="shared" si="446"/>
        <v>3804.8025960678006</v>
      </c>
      <c r="Z392">
        <f t="shared" si="447"/>
        <v>80.734658667717454</v>
      </c>
      <c r="AA392">
        <f t="shared" si="448"/>
        <v>362.9023525665425</v>
      </c>
      <c r="AB392" s="16">
        <f t="shared" si="449"/>
        <v>5110.4018181818183</v>
      </c>
      <c r="AC392">
        <f t="shared" si="450"/>
        <v>54175.974999999991</v>
      </c>
      <c r="AD392">
        <f t="shared" si="451"/>
        <v>49521.681999999993</v>
      </c>
      <c r="AE392">
        <f t="shared" si="452"/>
        <v>44867.388999999996</v>
      </c>
      <c r="AF392">
        <f t="shared" si="453"/>
        <v>40213.095999999998</v>
      </c>
      <c r="AG392">
        <f t="shared" si="454"/>
        <v>35186.458999999995</v>
      </c>
      <c r="AH392">
        <f t="shared" si="455"/>
        <v>30159.821999999996</v>
      </c>
      <c r="AI392">
        <f t="shared" si="456"/>
        <v>25133.184999999998</v>
      </c>
      <c r="AJ392">
        <f t="shared" si="457"/>
        <v>20106.547999999999</v>
      </c>
      <c r="AK392">
        <f t="shared" si="458"/>
        <v>15079.911</v>
      </c>
      <c r="AL392">
        <f t="shared" si="459"/>
        <v>10053.273999999999</v>
      </c>
      <c r="AM392">
        <f t="shared" si="460"/>
        <v>5026.6369999999997</v>
      </c>
      <c r="AN392">
        <f t="shared" si="461"/>
        <v>2424.7521118023819</v>
      </c>
      <c r="AO392">
        <f t="shared" si="462"/>
        <v>45984.844000000019</v>
      </c>
      <c r="AP392">
        <f t="shared" si="463"/>
        <v>42034.256000000016</v>
      </c>
      <c r="AQ392">
        <f t="shared" si="464"/>
        <v>38083.668000000012</v>
      </c>
      <c r="AR392">
        <f t="shared" si="465"/>
        <v>34133.080000000009</v>
      </c>
      <c r="AS392">
        <f t="shared" si="466"/>
        <v>29866.445000000007</v>
      </c>
      <c r="AT392">
        <f t="shared" si="467"/>
        <v>25599.810000000005</v>
      </c>
      <c r="AU392">
        <f t="shared" si="468"/>
        <v>21333.175000000003</v>
      </c>
      <c r="AV392">
        <f t="shared" si="469"/>
        <v>17066.54</v>
      </c>
      <c r="AW392">
        <f t="shared" si="470"/>
        <v>12799.905000000001</v>
      </c>
      <c r="AX392">
        <f t="shared" si="471"/>
        <v>8533.27</v>
      </c>
      <c r="AY392">
        <f t="shared" si="472"/>
        <v>4266.6350000000002</v>
      </c>
      <c r="AZ392">
        <f t="shared" si="473"/>
        <v>2058.141921542046</v>
      </c>
      <c r="BA392">
        <f t="shared" si="474"/>
        <v>41807.587</v>
      </c>
      <c r="BB392">
        <f t="shared" si="475"/>
        <v>38958.137999999999</v>
      </c>
      <c r="BC392">
        <f t="shared" si="476"/>
        <v>36108.688999999998</v>
      </c>
      <c r="BD392">
        <f t="shared" si="477"/>
        <v>33259.24</v>
      </c>
      <c r="BE392">
        <f t="shared" si="478"/>
        <v>29101.834999999995</v>
      </c>
      <c r="BF392">
        <f t="shared" si="479"/>
        <v>24944.429999999997</v>
      </c>
      <c r="BG392">
        <f t="shared" si="480"/>
        <v>20787.024999999998</v>
      </c>
      <c r="BH392">
        <f t="shared" si="481"/>
        <v>16629.62</v>
      </c>
      <c r="BI392">
        <f t="shared" si="482"/>
        <v>12472.215</v>
      </c>
      <c r="BJ392">
        <f t="shared" si="483"/>
        <v>8314.81</v>
      </c>
      <c r="BK392">
        <f t="shared" si="484"/>
        <v>4157.4049999999997</v>
      </c>
      <c r="BL392">
        <f t="shared" si="485"/>
        <v>1960.6174878642173</v>
      </c>
      <c r="BM392">
        <f t="shared" si="486"/>
        <v>52120.893999999993</v>
      </c>
      <c r="BN392">
        <f t="shared" si="487"/>
        <v>49155.526999999995</v>
      </c>
      <c r="BO392">
        <f t="shared" si="488"/>
        <v>45773.968999999997</v>
      </c>
      <c r="BP392">
        <f t="shared" si="489"/>
        <v>42392.411</v>
      </c>
      <c r="BQ392">
        <f t="shared" si="490"/>
        <v>39010.853000000003</v>
      </c>
      <c r="BR392">
        <f t="shared" si="491"/>
        <v>33437.874000000003</v>
      </c>
      <c r="BS392">
        <f t="shared" si="492"/>
        <v>27864.895</v>
      </c>
      <c r="BT392">
        <f t="shared" si="493"/>
        <v>22291.916000000001</v>
      </c>
      <c r="BU392">
        <f t="shared" si="494"/>
        <v>16718.937000000002</v>
      </c>
      <c r="BV392">
        <f t="shared" si="495"/>
        <v>11145.958000000001</v>
      </c>
      <c r="BW392">
        <f t="shared" si="496"/>
        <v>5572.9790000000003</v>
      </c>
      <c r="BX392" s="16">
        <f t="shared" si="497"/>
        <v>2539.9447940964092</v>
      </c>
      <c r="BY392">
        <f t="shared" si="498"/>
        <v>6229.554707870182</v>
      </c>
      <c r="BZ392">
        <f t="shared" si="499"/>
        <v>2138.8765802097637</v>
      </c>
      <c r="CA392">
        <f t="shared" si="500"/>
        <v>2323.5198404307598</v>
      </c>
      <c r="CB392">
        <f t="shared" si="501"/>
        <v>7650.3466122782274</v>
      </c>
    </row>
    <row r="393" spans="1:80" x14ac:dyDescent="0.25">
      <c r="A393">
        <f>'Data Input'!A393</f>
        <v>0</v>
      </c>
      <c r="B393">
        <f>'Data Input'!C393</f>
        <v>52</v>
      </c>
      <c r="C393">
        <f t="shared" si="431"/>
        <v>53</v>
      </c>
      <c r="D393">
        <f t="shared" si="432"/>
        <v>54</v>
      </c>
      <c r="E393">
        <f t="shared" si="433"/>
        <v>55</v>
      </c>
      <c r="F393">
        <f t="shared" si="434"/>
        <v>56</v>
      </c>
      <c r="G393">
        <f t="shared" si="435"/>
        <v>57</v>
      </c>
      <c r="H393">
        <f t="shared" si="436"/>
        <v>58</v>
      </c>
      <c r="I393">
        <f t="shared" si="437"/>
        <v>59</v>
      </c>
      <c r="J393">
        <f t="shared" si="438"/>
        <v>60</v>
      </c>
      <c r="K393">
        <f t="shared" si="439"/>
        <v>61</v>
      </c>
      <c r="L393">
        <f t="shared" si="440"/>
        <v>62</v>
      </c>
      <c r="M393">
        <f>IF('Data Input'!D393&gt;=240,1,0)</f>
        <v>0</v>
      </c>
      <c r="N393">
        <f>_xlfn.IFS('Data Input'!F393&gt;=130,1,'Data Input'!G393=1,1,0=0,0)</f>
        <v>0</v>
      </c>
      <c r="O393">
        <f>'Data Input'!H393</f>
        <v>0</v>
      </c>
      <c r="P393">
        <f>'Data Input'!J393</f>
        <v>23.2</v>
      </c>
      <c r="Q393">
        <f t="shared" si="441"/>
        <v>0</v>
      </c>
      <c r="R393">
        <f>IF('Data Input'!I393&gt;=100,1,0)</f>
        <v>0</v>
      </c>
      <c r="S393" s="18">
        <f>'Data Input'!L393</f>
        <v>3</v>
      </c>
      <c r="T393" s="16">
        <f>'Data Input'!N393</f>
        <v>2017</v>
      </c>
      <c r="U393">
        <f t="shared" si="442"/>
        <v>0.40227260695280964</v>
      </c>
      <c r="V393">
        <f t="shared" si="443"/>
        <v>4.7723931499870843E-2</v>
      </c>
      <c r="W393">
        <f t="shared" si="444"/>
        <v>0.28261554916100678</v>
      </c>
      <c r="X393" s="16">
        <f t="shared" si="445"/>
        <v>9.1194472620204046E-3</v>
      </c>
      <c r="Y393">
        <f t="shared" si="446"/>
        <v>1692.8209110318762</v>
      </c>
      <c r="Z393">
        <f t="shared" si="447"/>
        <v>21.952427295216669</v>
      </c>
      <c r="AA393">
        <f t="shared" si="448"/>
        <v>159.67572989015673</v>
      </c>
      <c r="AB393" s="16">
        <f t="shared" si="449"/>
        <v>46.604039868642275</v>
      </c>
      <c r="AC393">
        <f t="shared" si="450"/>
        <v>36815.455000000002</v>
      </c>
      <c r="AD393">
        <f t="shared" si="451"/>
        <v>32859.306000000004</v>
      </c>
      <c r="AE393">
        <f t="shared" si="452"/>
        <v>28903.157000000003</v>
      </c>
      <c r="AF393">
        <f t="shared" si="453"/>
        <v>24947.008000000002</v>
      </c>
      <c r="AG393">
        <f t="shared" si="454"/>
        <v>21828.632000000001</v>
      </c>
      <c r="AH393">
        <f t="shared" si="455"/>
        <v>18710.256000000001</v>
      </c>
      <c r="AI393">
        <f t="shared" si="456"/>
        <v>15591.880000000001</v>
      </c>
      <c r="AJ393">
        <f t="shared" si="457"/>
        <v>12473.504000000001</v>
      </c>
      <c r="AK393">
        <f t="shared" si="458"/>
        <v>9355.1280000000006</v>
      </c>
      <c r="AL393">
        <f t="shared" si="459"/>
        <v>6236.7520000000004</v>
      </c>
      <c r="AM393">
        <f t="shared" si="460"/>
        <v>3118.3760000000002</v>
      </c>
      <c r="AN393">
        <f t="shared" si="461"/>
        <v>690.58264104221428</v>
      </c>
      <c r="AO393">
        <f t="shared" si="462"/>
        <v>31249.151999999998</v>
      </c>
      <c r="AP393">
        <f t="shared" si="463"/>
        <v>27891.151999999998</v>
      </c>
      <c r="AQ393">
        <f t="shared" si="464"/>
        <v>24533.151999999998</v>
      </c>
      <c r="AR393">
        <f t="shared" si="465"/>
        <v>21175.151999999998</v>
      </c>
      <c r="AS393">
        <f t="shared" si="466"/>
        <v>18528.257999999998</v>
      </c>
      <c r="AT393">
        <f t="shared" si="467"/>
        <v>15881.364</v>
      </c>
      <c r="AU393">
        <f t="shared" si="468"/>
        <v>13234.47</v>
      </c>
      <c r="AV393">
        <f t="shared" si="469"/>
        <v>10587.575999999999</v>
      </c>
      <c r="AW393">
        <f t="shared" si="470"/>
        <v>7940.6819999999989</v>
      </c>
      <c r="AX393">
        <f t="shared" si="471"/>
        <v>5293.7879999999996</v>
      </c>
      <c r="AY393">
        <f t="shared" si="472"/>
        <v>2646.8939999999998</v>
      </c>
      <c r="AZ393">
        <f t="shared" si="473"/>
        <v>586.17018609621857</v>
      </c>
      <c r="BA393">
        <f t="shared" si="474"/>
        <v>30449.140999999996</v>
      </c>
      <c r="BB393">
        <f t="shared" si="475"/>
        <v>27177.109999999997</v>
      </c>
      <c r="BC393">
        <f t="shared" si="476"/>
        <v>23905.078999999998</v>
      </c>
      <c r="BD393">
        <f t="shared" si="477"/>
        <v>20633.047999999999</v>
      </c>
      <c r="BE393">
        <f t="shared" si="478"/>
        <v>18053.916999999998</v>
      </c>
      <c r="BF393">
        <f t="shared" si="479"/>
        <v>15474.785999999998</v>
      </c>
      <c r="BG393">
        <f t="shared" si="480"/>
        <v>12895.654999999999</v>
      </c>
      <c r="BH393">
        <f t="shared" si="481"/>
        <v>10316.523999999999</v>
      </c>
      <c r="BI393">
        <f t="shared" si="482"/>
        <v>7737.393</v>
      </c>
      <c r="BJ393">
        <f t="shared" si="483"/>
        <v>5158.2619999999997</v>
      </c>
      <c r="BK393">
        <f t="shared" si="484"/>
        <v>2579.1309999999999</v>
      </c>
      <c r="BL393">
        <f t="shared" si="485"/>
        <v>571.16365251180207</v>
      </c>
      <c r="BM393">
        <f t="shared" si="486"/>
        <v>49261.2</v>
      </c>
      <c r="BN393">
        <f t="shared" si="487"/>
        <v>46295.832999999999</v>
      </c>
      <c r="BO393">
        <f t="shared" si="488"/>
        <v>40831.061999999998</v>
      </c>
      <c r="BP393">
        <f t="shared" si="489"/>
        <v>35366.290999999997</v>
      </c>
      <c r="BQ393">
        <f t="shared" si="490"/>
        <v>29901.52</v>
      </c>
      <c r="BR393">
        <f t="shared" si="491"/>
        <v>25235.11</v>
      </c>
      <c r="BS393">
        <f t="shared" si="492"/>
        <v>20568.7</v>
      </c>
      <c r="BT393">
        <f t="shared" si="493"/>
        <v>15902.29</v>
      </c>
      <c r="BU393">
        <f t="shared" si="494"/>
        <v>11235.880000000001</v>
      </c>
      <c r="BV393">
        <f t="shared" si="495"/>
        <v>6569.47</v>
      </c>
      <c r="BW393">
        <f t="shared" si="496"/>
        <v>3284.7350000000001</v>
      </c>
      <c r="BX393" s="16">
        <f t="shared" si="497"/>
        <v>934.75971312519573</v>
      </c>
      <c r="BY393">
        <f t="shared" si="498"/>
        <v>2383.4035520740904</v>
      </c>
      <c r="BZ393">
        <f t="shared" si="499"/>
        <v>608.12261339143527</v>
      </c>
      <c r="CA393">
        <f t="shared" si="500"/>
        <v>730.8393824019588</v>
      </c>
      <c r="CB393">
        <f t="shared" si="501"/>
        <v>981.36375299383803</v>
      </c>
    </row>
    <row r="394" spans="1:80" x14ac:dyDescent="0.25">
      <c r="A394">
        <f>'Data Input'!A394</f>
        <v>1</v>
      </c>
      <c r="B394">
        <f>'Data Input'!C394</f>
        <v>30</v>
      </c>
      <c r="C394">
        <f t="shared" si="431"/>
        <v>31</v>
      </c>
      <c r="D394">
        <f t="shared" si="432"/>
        <v>32</v>
      </c>
      <c r="E394">
        <f t="shared" si="433"/>
        <v>33</v>
      </c>
      <c r="F394">
        <f t="shared" si="434"/>
        <v>34</v>
      </c>
      <c r="G394">
        <f t="shared" si="435"/>
        <v>35</v>
      </c>
      <c r="H394">
        <f t="shared" si="436"/>
        <v>36</v>
      </c>
      <c r="I394">
        <f t="shared" si="437"/>
        <v>37</v>
      </c>
      <c r="J394">
        <f t="shared" si="438"/>
        <v>38</v>
      </c>
      <c r="K394">
        <f t="shared" si="439"/>
        <v>39</v>
      </c>
      <c r="L394">
        <f t="shared" si="440"/>
        <v>40</v>
      </c>
      <c r="M394">
        <f>IF('Data Input'!D394&gt;=240,1,0)</f>
        <v>0</v>
      </c>
      <c r="N394">
        <f>_xlfn.IFS('Data Input'!F394&gt;=130,1,'Data Input'!G394=1,1,0=0,0)</f>
        <v>0</v>
      </c>
      <c r="O394">
        <f>'Data Input'!H394</f>
        <v>0</v>
      </c>
      <c r="P394">
        <f>'Data Input'!J394</f>
        <v>24.7</v>
      </c>
      <c r="Q394">
        <f t="shared" si="441"/>
        <v>0</v>
      </c>
      <c r="R394">
        <f>IF('Data Input'!I394&gt;=100,1,0)</f>
        <v>1</v>
      </c>
      <c r="S394" s="18">
        <f>'Data Input'!L394</f>
        <v>3</v>
      </c>
      <c r="T394" s="16">
        <f>'Data Input'!N394</f>
        <v>2017</v>
      </c>
      <c r="U394">
        <f t="shared" si="442"/>
        <v>0.43292653862238861</v>
      </c>
      <c r="V394">
        <f t="shared" si="443"/>
        <v>3.3523768865801724E-2</v>
      </c>
      <c r="W394">
        <f t="shared" si="444"/>
        <v>0.36603393037880338</v>
      </c>
      <c r="X394" s="16">
        <f t="shared" si="445"/>
        <v>1</v>
      </c>
      <c r="Y394">
        <f t="shared" si="446"/>
        <v>1821.8170585167411</v>
      </c>
      <c r="Z394">
        <f t="shared" si="447"/>
        <v>15.42052541690016</v>
      </c>
      <c r="AA394">
        <f t="shared" si="448"/>
        <v>206.80650859907573</v>
      </c>
      <c r="AB394" s="16">
        <f t="shared" si="449"/>
        <v>5110.4018181818183</v>
      </c>
      <c r="AC394">
        <f t="shared" si="450"/>
        <v>53431.286999999989</v>
      </c>
      <c r="AD394">
        <f t="shared" si="451"/>
        <v>48776.993999999992</v>
      </c>
      <c r="AE394">
        <f t="shared" si="452"/>
        <v>44122.700999999994</v>
      </c>
      <c r="AF394">
        <f t="shared" si="453"/>
        <v>39468.407999999996</v>
      </c>
      <c r="AG394">
        <f t="shared" si="454"/>
        <v>34814.114999999998</v>
      </c>
      <c r="AH394">
        <f t="shared" si="455"/>
        <v>30159.821999999996</v>
      </c>
      <c r="AI394">
        <f t="shared" si="456"/>
        <v>25133.184999999998</v>
      </c>
      <c r="AJ394">
        <f t="shared" si="457"/>
        <v>20106.547999999999</v>
      </c>
      <c r="AK394">
        <f t="shared" si="458"/>
        <v>15079.911</v>
      </c>
      <c r="AL394">
        <f t="shared" si="459"/>
        <v>10053.273999999999</v>
      </c>
      <c r="AM394">
        <f t="shared" si="460"/>
        <v>5026.6369999999997</v>
      </c>
      <c r="AN394">
        <f t="shared" si="461"/>
        <v>1149.0308449539471</v>
      </c>
      <c r="AO394">
        <f t="shared" si="462"/>
        <v>45352.750000000015</v>
      </c>
      <c r="AP394">
        <f t="shared" si="463"/>
        <v>41402.162000000011</v>
      </c>
      <c r="AQ394">
        <f t="shared" si="464"/>
        <v>37451.574000000008</v>
      </c>
      <c r="AR394">
        <f t="shared" si="465"/>
        <v>33500.986000000004</v>
      </c>
      <c r="AS394">
        <f t="shared" si="466"/>
        <v>29550.398000000005</v>
      </c>
      <c r="AT394">
        <f t="shared" si="467"/>
        <v>25599.810000000005</v>
      </c>
      <c r="AU394">
        <f t="shared" si="468"/>
        <v>21333.175000000003</v>
      </c>
      <c r="AV394">
        <f t="shared" si="469"/>
        <v>17066.54</v>
      </c>
      <c r="AW394">
        <f t="shared" si="470"/>
        <v>12799.905000000001</v>
      </c>
      <c r="AX394">
        <f t="shared" si="471"/>
        <v>8533.27</v>
      </c>
      <c r="AY394">
        <f t="shared" si="472"/>
        <v>4266.6350000000002</v>
      </c>
      <c r="AZ394">
        <f t="shared" si="473"/>
        <v>975.30323910085929</v>
      </c>
      <c r="BA394">
        <f t="shared" si="474"/>
        <v>39191.674999999996</v>
      </c>
      <c r="BB394">
        <f t="shared" si="475"/>
        <v>36342.225999999995</v>
      </c>
      <c r="BC394">
        <f t="shared" si="476"/>
        <v>33492.776999999995</v>
      </c>
      <c r="BD394">
        <f t="shared" si="477"/>
        <v>30643.327999999998</v>
      </c>
      <c r="BE394">
        <f t="shared" si="478"/>
        <v>27793.878999999997</v>
      </c>
      <c r="BF394">
        <f t="shared" si="479"/>
        <v>24944.429999999997</v>
      </c>
      <c r="BG394">
        <f t="shared" si="480"/>
        <v>20787.024999999998</v>
      </c>
      <c r="BH394">
        <f t="shared" si="481"/>
        <v>16629.62</v>
      </c>
      <c r="BI394">
        <f t="shared" si="482"/>
        <v>12472.215</v>
      </c>
      <c r="BJ394">
        <f t="shared" si="483"/>
        <v>8314.81</v>
      </c>
      <c r="BK394">
        <f t="shared" si="484"/>
        <v>4157.4049999999997</v>
      </c>
      <c r="BL394">
        <f t="shared" si="485"/>
        <v>896.66594382922278</v>
      </c>
      <c r="BM394">
        <f t="shared" si="486"/>
        <v>47738.051999999989</v>
      </c>
      <c r="BN394">
        <f t="shared" si="487"/>
        <v>44772.68499999999</v>
      </c>
      <c r="BO394">
        <f t="shared" si="488"/>
        <v>41391.126999999993</v>
      </c>
      <c r="BP394">
        <f t="shared" si="489"/>
        <v>38009.568999999996</v>
      </c>
      <c r="BQ394">
        <f t="shared" si="490"/>
        <v>34628.010999999999</v>
      </c>
      <c r="BR394">
        <f t="shared" si="491"/>
        <v>31246.453000000001</v>
      </c>
      <c r="BS394">
        <f t="shared" si="492"/>
        <v>27864.895</v>
      </c>
      <c r="BT394">
        <f t="shared" si="493"/>
        <v>22291.916000000001</v>
      </c>
      <c r="BU394">
        <f t="shared" si="494"/>
        <v>16718.937000000002</v>
      </c>
      <c r="BV394">
        <f t="shared" si="495"/>
        <v>11145.958000000001</v>
      </c>
      <c r="BW394">
        <f t="shared" si="496"/>
        <v>5572.9790000000003</v>
      </c>
      <c r="BX394" s="16">
        <f t="shared" si="497"/>
        <v>1129.9296895654832</v>
      </c>
      <c r="BY394">
        <f t="shared" si="498"/>
        <v>2970.8479034706879</v>
      </c>
      <c r="BZ394">
        <f t="shared" si="499"/>
        <v>990.72376451775949</v>
      </c>
      <c r="CA394">
        <f t="shared" si="500"/>
        <v>1103.4724524282985</v>
      </c>
      <c r="CB394">
        <f t="shared" si="501"/>
        <v>6240.3315077473017</v>
      </c>
    </row>
    <row r="395" spans="1:80" x14ac:dyDescent="0.25">
      <c r="A395">
        <f>'Data Input'!A395</f>
        <v>0</v>
      </c>
      <c r="B395">
        <f>'Data Input'!C395</f>
        <v>27</v>
      </c>
      <c r="C395">
        <f t="shared" si="431"/>
        <v>28</v>
      </c>
      <c r="D395">
        <f t="shared" si="432"/>
        <v>29</v>
      </c>
      <c r="E395">
        <f t="shared" si="433"/>
        <v>30</v>
      </c>
      <c r="F395">
        <f t="shared" si="434"/>
        <v>31</v>
      </c>
      <c r="G395">
        <f t="shared" si="435"/>
        <v>32</v>
      </c>
      <c r="H395">
        <f t="shared" si="436"/>
        <v>33</v>
      </c>
      <c r="I395">
        <f t="shared" si="437"/>
        <v>34</v>
      </c>
      <c r="J395">
        <f t="shared" si="438"/>
        <v>35</v>
      </c>
      <c r="K395">
        <f t="shared" si="439"/>
        <v>36</v>
      </c>
      <c r="L395">
        <f t="shared" si="440"/>
        <v>37</v>
      </c>
      <c r="M395">
        <f>IF('Data Input'!D395&gt;=240,1,0)</f>
        <v>0</v>
      </c>
      <c r="N395">
        <f>_xlfn.IFS('Data Input'!F395&gt;=130,1,'Data Input'!G395=1,1,0=0,0)</f>
        <v>0</v>
      </c>
      <c r="O395">
        <f>'Data Input'!H395</f>
        <v>0</v>
      </c>
      <c r="P395">
        <f>'Data Input'!J395</f>
        <v>23.1</v>
      </c>
      <c r="Q395">
        <f t="shared" si="441"/>
        <v>0</v>
      </c>
      <c r="R395">
        <f>IF('Data Input'!I395&gt;=100,1,0)</f>
        <v>0</v>
      </c>
      <c r="S395" s="18">
        <f>'Data Input'!L395</f>
        <v>3</v>
      </c>
      <c r="T395" s="16">
        <f>'Data Input'!N395</f>
        <v>2017</v>
      </c>
      <c r="U395">
        <f t="shared" si="442"/>
        <v>0.40025315662312605</v>
      </c>
      <c r="V395">
        <f t="shared" si="443"/>
        <v>4.7518752343288818E-2</v>
      </c>
      <c r="W395">
        <f t="shared" si="444"/>
        <v>0.28180714080146635</v>
      </c>
      <c r="X395" s="16">
        <f t="shared" si="445"/>
        <v>8.9474995216887992E-3</v>
      </c>
      <c r="Y395">
        <f t="shared" si="446"/>
        <v>1684.3227739780659</v>
      </c>
      <c r="Z395">
        <f t="shared" si="447"/>
        <v>21.858047381915245</v>
      </c>
      <c r="AA395">
        <f t="shared" si="448"/>
        <v>159.21898504634993</v>
      </c>
      <c r="AB395" s="16">
        <f t="shared" si="449"/>
        <v>45.725317823819388</v>
      </c>
      <c r="AC395">
        <f t="shared" si="450"/>
        <v>52314.254999999983</v>
      </c>
      <c r="AD395">
        <f t="shared" si="451"/>
        <v>47659.961999999985</v>
      </c>
      <c r="AE395">
        <f t="shared" si="452"/>
        <v>43005.668999999987</v>
      </c>
      <c r="AF395">
        <f t="shared" si="453"/>
        <v>38351.375999999989</v>
      </c>
      <c r="AG395">
        <f t="shared" si="454"/>
        <v>33697.082999999991</v>
      </c>
      <c r="AH395">
        <f t="shared" si="455"/>
        <v>29042.789999999994</v>
      </c>
      <c r="AI395">
        <f t="shared" si="456"/>
        <v>24388.496999999996</v>
      </c>
      <c r="AJ395">
        <f t="shared" si="457"/>
        <v>19734.203999999998</v>
      </c>
      <c r="AK395">
        <f t="shared" si="458"/>
        <v>15079.911</v>
      </c>
      <c r="AL395">
        <f t="shared" si="459"/>
        <v>10053.273999999999</v>
      </c>
      <c r="AM395">
        <f t="shared" si="460"/>
        <v>5026.6369999999997</v>
      </c>
      <c r="AN395">
        <f t="shared" si="461"/>
        <v>1036.4473488476897</v>
      </c>
      <c r="AO395">
        <f t="shared" si="462"/>
        <v>44404.609000000011</v>
      </c>
      <c r="AP395">
        <f t="shared" si="463"/>
        <v>40454.021000000008</v>
      </c>
      <c r="AQ395">
        <f t="shared" si="464"/>
        <v>36503.433000000005</v>
      </c>
      <c r="AR395">
        <f t="shared" si="465"/>
        <v>32552.845000000001</v>
      </c>
      <c r="AS395">
        <f t="shared" si="466"/>
        <v>28602.257000000001</v>
      </c>
      <c r="AT395">
        <f t="shared" si="467"/>
        <v>24651.669000000002</v>
      </c>
      <c r="AU395">
        <f t="shared" si="468"/>
        <v>20701.081000000002</v>
      </c>
      <c r="AV395">
        <f t="shared" si="469"/>
        <v>16750.493000000002</v>
      </c>
      <c r="AW395">
        <f t="shared" si="470"/>
        <v>12799.905000000001</v>
      </c>
      <c r="AX395">
        <f t="shared" si="471"/>
        <v>8533.27</v>
      </c>
      <c r="AY395">
        <f t="shared" si="472"/>
        <v>4266.6350000000002</v>
      </c>
      <c r="AZ395">
        <f t="shared" si="473"/>
        <v>879.74182736347575</v>
      </c>
      <c r="BA395">
        <f t="shared" si="474"/>
        <v>35267.807000000001</v>
      </c>
      <c r="BB395">
        <f t="shared" si="475"/>
        <v>32418.358000000004</v>
      </c>
      <c r="BC395">
        <f t="shared" si="476"/>
        <v>29568.909000000003</v>
      </c>
      <c r="BD395">
        <f t="shared" si="477"/>
        <v>26719.460000000003</v>
      </c>
      <c r="BE395">
        <f t="shared" si="478"/>
        <v>23870.011000000002</v>
      </c>
      <c r="BF395">
        <f t="shared" si="479"/>
        <v>21020.562000000002</v>
      </c>
      <c r="BG395">
        <f t="shared" si="480"/>
        <v>18171.113000000001</v>
      </c>
      <c r="BH395">
        <f t="shared" si="481"/>
        <v>15321.664000000001</v>
      </c>
      <c r="BI395">
        <f t="shared" si="482"/>
        <v>12472.215</v>
      </c>
      <c r="BJ395">
        <f t="shared" si="483"/>
        <v>8314.81</v>
      </c>
      <c r="BK395">
        <f t="shared" si="484"/>
        <v>4157.4049999999997</v>
      </c>
      <c r="BL395">
        <f t="shared" si="485"/>
        <v>738.13598522008442</v>
      </c>
      <c r="BM395">
        <f t="shared" si="486"/>
        <v>41163.788999999997</v>
      </c>
      <c r="BN395">
        <f t="shared" si="487"/>
        <v>38198.421999999999</v>
      </c>
      <c r="BO395">
        <f t="shared" si="488"/>
        <v>34816.864000000001</v>
      </c>
      <c r="BP395">
        <f t="shared" si="489"/>
        <v>31435.306000000004</v>
      </c>
      <c r="BQ395">
        <f t="shared" si="490"/>
        <v>28053.748000000003</v>
      </c>
      <c r="BR395">
        <f t="shared" si="491"/>
        <v>24672.190000000002</v>
      </c>
      <c r="BS395">
        <f t="shared" si="492"/>
        <v>21290.632000000001</v>
      </c>
      <c r="BT395">
        <f t="shared" si="493"/>
        <v>17909.074000000001</v>
      </c>
      <c r="BU395">
        <f t="shared" si="494"/>
        <v>14527.516</v>
      </c>
      <c r="BV395">
        <f t="shared" si="495"/>
        <v>11145.958000000001</v>
      </c>
      <c r="BW395">
        <f t="shared" si="496"/>
        <v>5572.9790000000003</v>
      </c>
      <c r="BX395" s="16">
        <f t="shared" si="497"/>
        <v>870.67796562452929</v>
      </c>
      <c r="BY395">
        <f t="shared" si="498"/>
        <v>2720.7701228257556</v>
      </c>
      <c r="BZ395">
        <f t="shared" si="499"/>
        <v>901.59987474539105</v>
      </c>
      <c r="CA395">
        <f t="shared" si="500"/>
        <v>897.35497026643429</v>
      </c>
      <c r="CB395">
        <f t="shared" si="501"/>
        <v>916.4032834483487</v>
      </c>
    </row>
    <row r="396" spans="1:80" x14ac:dyDescent="0.25">
      <c r="A396">
        <f>'Data Input'!A396</f>
        <v>1</v>
      </c>
      <c r="B396">
        <f>'Data Input'!C396</f>
        <v>30</v>
      </c>
      <c r="C396">
        <f t="shared" si="431"/>
        <v>31</v>
      </c>
      <c r="D396">
        <f t="shared" si="432"/>
        <v>32</v>
      </c>
      <c r="E396">
        <f t="shared" si="433"/>
        <v>33</v>
      </c>
      <c r="F396">
        <f t="shared" si="434"/>
        <v>34</v>
      </c>
      <c r="G396">
        <f t="shared" si="435"/>
        <v>35</v>
      </c>
      <c r="H396">
        <f t="shared" si="436"/>
        <v>36</v>
      </c>
      <c r="I396">
        <f t="shared" si="437"/>
        <v>37</v>
      </c>
      <c r="J396">
        <f t="shared" si="438"/>
        <v>38</v>
      </c>
      <c r="K396">
        <f t="shared" si="439"/>
        <v>39</v>
      </c>
      <c r="L396">
        <f t="shared" si="440"/>
        <v>40</v>
      </c>
      <c r="M396">
        <f>IF('Data Input'!D396&gt;=240,1,0)</f>
        <v>0</v>
      </c>
      <c r="N396">
        <f>_xlfn.IFS('Data Input'!F396&gt;=130,1,'Data Input'!G396=1,1,0=0,0)</f>
        <v>0</v>
      </c>
      <c r="O396">
        <f>'Data Input'!H396</f>
        <v>0</v>
      </c>
      <c r="P396">
        <f>'Data Input'!J396</f>
        <v>25.8</v>
      </c>
      <c r="Q396">
        <f t="shared" si="441"/>
        <v>0</v>
      </c>
      <c r="R396">
        <f>IF('Data Input'!I396&gt;=100,1,0)</f>
        <v>0</v>
      </c>
      <c r="S396" s="18">
        <f>'Data Input'!L396</f>
        <v>3</v>
      </c>
      <c r="T396" s="16">
        <f>'Data Input'!N396</f>
        <v>2017</v>
      </c>
      <c r="U396">
        <f t="shared" si="442"/>
        <v>0.45575126167946073</v>
      </c>
      <c r="V396">
        <f t="shared" si="443"/>
        <v>5.3363004144883625E-2</v>
      </c>
      <c r="W396">
        <f t="shared" si="444"/>
        <v>0.30411815274283532</v>
      </c>
      <c r="X396" s="16">
        <f t="shared" si="445"/>
        <v>1.4938516226815071E-2</v>
      </c>
      <c r="Y396">
        <f t="shared" si="446"/>
        <v>1917.8667716011214</v>
      </c>
      <c r="Z396">
        <f t="shared" si="447"/>
        <v>24.54633203779688</v>
      </c>
      <c r="AA396">
        <f t="shared" si="448"/>
        <v>171.82454453131837</v>
      </c>
      <c r="AB396" s="16">
        <f t="shared" si="449"/>
        <v>76.341820486454338</v>
      </c>
      <c r="AC396">
        <f t="shared" si="450"/>
        <v>53431.286999999989</v>
      </c>
      <c r="AD396">
        <f t="shared" si="451"/>
        <v>48776.993999999992</v>
      </c>
      <c r="AE396">
        <f t="shared" si="452"/>
        <v>44122.700999999994</v>
      </c>
      <c r="AF396">
        <f t="shared" si="453"/>
        <v>39468.407999999996</v>
      </c>
      <c r="AG396">
        <f t="shared" si="454"/>
        <v>34814.114999999998</v>
      </c>
      <c r="AH396">
        <f t="shared" si="455"/>
        <v>30159.821999999996</v>
      </c>
      <c r="AI396">
        <f t="shared" si="456"/>
        <v>25133.184999999998</v>
      </c>
      <c r="AJ396">
        <f t="shared" si="457"/>
        <v>20106.547999999999</v>
      </c>
      <c r="AK396">
        <f t="shared" si="458"/>
        <v>15079.911</v>
      </c>
      <c r="AL396">
        <f t="shared" si="459"/>
        <v>10053.273999999999</v>
      </c>
      <c r="AM396">
        <f t="shared" si="460"/>
        <v>5026.6369999999997</v>
      </c>
      <c r="AN396">
        <f t="shared" si="461"/>
        <v>1209.6099697716629</v>
      </c>
      <c r="AO396">
        <f t="shared" si="462"/>
        <v>45352.750000000015</v>
      </c>
      <c r="AP396">
        <f t="shared" si="463"/>
        <v>41402.162000000011</v>
      </c>
      <c r="AQ396">
        <f t="shared" si="464"/>
        <v>37451.574000000008</v>
      </c>
      <c r="AR396">
        <f t="shared" si="465"/>
        <v>33500.986000000004</v>
      </c>
      <c r="AS396">
        <f t="shared" si="466"/>
        <v>29550.398000000005</v>
      </c>
      <c r="AT396">
        <f t="shared" si="467"/>
        <v>25599.810000000005</v>
      </c>
      <c r="AU396">
        <f t="shared" si="468"/>
        <v>21333.175000000003</v>
      </c>
      <c r="AV396">
        <f t="shared" si="469"/>
        <v>17066.54</v>
      </c>
      <c r="AW396">
        <f t="shared" si="470"/>
        <v>12799.905000000001</v>
      </c>
      <c r="AX396">
        <f t="shared" si="471"/>
        <v>8533.27</v>
      </c>
      <c r="AY396">
        <f t="shared" si="472"/>
        <v>4266.6350000000002</v>
      </c>
      <c r="AZ396">
        <f t="shared" si="473"/>
        <v>1026.7231090861437</v>
      </c>
      <c r="BA396">
        <f t="shared" si="474"/>
        <v>39191.674999999996</v>
      </c>
      <c r="BB396">
        <f t="shared" si="475"/>
        <v>36342.225999999995</v>
      </c>
      <c r="BC396">
        <f t="shared" si="476"/>
        <v>33492.776999999995</v>
      </c>
      <c r="BD396">
        <f t="shared" si="477"/>
        <v>30643.327999999998</v>
      </c>
      <c r="BE396">
        <f t="shared" si="478"/>
        <v>27793.878999999997</v>
      </c>
      <c r="BF396">
        <f t="shared" si="479"/>
        <v>24944.429999999997</v>
      </c>
      <c r="BG396">
        <f t="shared" si="480"/>
        <v>20787.024999999998</v>
      </c>
      <c r="BH396">
        <f t="shared" si="481"/>
        <v>16629.62</v>
      </c>
      <c r="BI396">
        <f t="shared" si="482"/>
        <v>12472.215</v>
      </c>
      <c r="BJ396">
        <f t="shared" si="483"/>
        <v>8314.81</v>
      </c>
      <c r="BK396">
        <f t="shared" si="484"/>
        <v>4157.4049999999997</v>
      </c>
      <c r="BL396">
        <f t="shared" si="485"/>
        <v>943.93990376647992</v>
      </c>
      <c r="BM396">
        <f t="shared" si="486"/>
        <v>47738.051999999989</v>
      </c>
      <c r="BN396">
        <f t="shared" si="487"/>
        <v>44772.68499999999</v>
      </c>
      <c r="BO396">
        <f t="shared" si="488"/>
        <v>41391.126999999993</v>
      </c>
      <c r="BP396">
        <f t="shared" si="489"/>
        <v>38009.568999999996</v>
      </c>
      <c r="BQ396">
        <f t="shared" si="490"/>
        <v>34628.010999999999</v>
      </c>
      <c r="BR396">
        <f t="shared" si="491"/>
        <v>31246.453000000001</v>
      </c>
      <c r="BS396">
        <f t="shared" si="492"/>
        <v>27864.895</v>
      </c>
      <c r="BT396">
        <f t="shared" si="493"/>
        <v>22291.916000000001</v>
      </c>
      <c r="BU396">
        <f t="shared" si="494"/>
        <v>16718.937000000002</v>
      </c>
      <c r="BV396">
        <f t="shared" si="495"/>
        <v>11145.958000000001</v>
      </c>
      <c r="BW396">
        <f t="shared" si="496"/>
        <v>5572.9790000000003</v>
      </c>
      <c r="BX396" s="16">
        <f t="shared" si="497"/>
        <v>1189.5017645885639</v>
      </c>
      <c r="BY396">
        <f t="shared" si="498"/>
        <v>3127.4767413727841</v>
      </c>
      <c r="BZ396">
        <f t="shared" si="499"/>
        <v>1051.2694411239406</v>
      </c>
      <c r="CA396">
        <f t="shared" si="500"/>
        <v>1115.7644482977983</v>
      </c>
      <c r="CB396">
        <f t="shared" si="501"/>
        <v>1265.8435850750182</v>
      </c>
    </row>
    <row r="397" spans="1:80" x14ac:dyDescent="0.25">
      <c r="A397">
        <f>'Data Input'!A397</f>
        <v>0</v>
      </c>
      <c r="B397">
        <f>'Data Input'!C397</f>
        <v>46</v>
      </c>
      <c r="C397">
        <f t="shared" si="431"/>
        <v>47</v>
      </c>
      <c r="D397">
        <f t="shared" si="432"/>
        <v>48</v>
      </c>
      <c r="E397">
        <f t="shared" si="433"/>
        <v>49</v>
      </c>
      <c r="F397">
        <f t="shared" si="434"/>
        <v>50</v>
      </c>
      <c r="G397">
        <f t="shared" si="435"/>
        <v>51</v>
      </c>
      <c r="H397">
        <f t="shared" si="436"/>
        <v>52</v>
      </c>
      <c r="I397">
        <f t="shared" si="437"/>
        <v>53</v>
      </c>
      <c r="J397">
        <f t="shared" si="438"/>
        <v>54</v>
      </c>
      <c r="K397">
        <f t="shared" si="439"/>
        <v>55</v>
      </c>
      <c r="L397">
        <f t="shared" si="440"/>
        <v>56</v>
      </c>
      <c r="M397">
        <f>IF('Data Input'!D397&gt;=240,1,0)</f>
        <v>0</v>
      </c>
      <c r="N397">
        <f>_xlfn.IFS('Data Input'!F397&gt;=130,1,'Data Input'!G397=1,1,0=0,0)</f>
        <v>0</v>
      </c>
      <c r="O397">
        <f>'Data Input'!H397</f>
        <v>0</v>
      </c>
      <c r="P397">
        <f>'Data Input'!J397</f>
        <v>24.6</v>
      </c>
      <c r="Q397">
        <f t="shared" si="441"/>
        <v>0</v>
      </c>
      <c r="R397">
        <f>IF('Data Input'!I397&gt;=100,1,0)</f>
        <v>0</v>
      </c>
      <c r="S397" s="18">
        <f>'Data Input'!L397</f>
        <v>3</v>
      </c>
      <c r="T397" s="16">
        <f>'Data Input'!N397</f>
        <v>2017</v>
      </c>
      <c r="U397">
        <f t="shared" si="442"/>
        <v>0.43086412906395727</v>
      </c>
      <c r="V397">
        <f t="shared" si="443"/>
        <v>5.0686186700990572E-2</v>
      </c>
      <c r="W397">
        <f t="shared" si="444"/>
        <v>0.29407935177016042</v>
      </c>
      <c r="X397" s="16">
        <f t="shared" si="445"/>
        <v>1.1899777851767357E-2</v>
      </c>
      <c r="Y397">
        <f t="shared" si="446"/>
        <v>1813.1381428578525</v>
      </c>
      <c r="Z397">
        <f t="shared" si="447"/>
        <v>23.315028612600472</v>
      </c>
      <c r="AA397">
        <f t="shared" si="448"/>
        <v>166.15269499121865</v>
      </c>
      <c r="AB397" s="16">
        <f t="shared" si="449"/>
        <v>60.812646369631629</v>
      </c>
      <c r="AC397">
        <f t="shared" si="450"/>
        <v>41842.093000000001</v>
      </c>
      <c r="AD397">
        <f t="shared" si="451"/>
        <v>37885.944000000003</v>
      </c>
      <c r="AE397">
        <f t="shared" si="452"/>
        <v>33929.795000000006</v>
      </c>
      <c r="AF397">
        <f t="shared" si="453"/>
        <v>29973.646000000004</v>
      </c>
      <c r="AG397">
        <f t="shared" si="454"/>
        <v>26017.497000000003</v>
      </c>
      <c r="AH397">
        <f t="shared" si="455"/>
        <v>22061.348000000002</v>
      </c>
      <c r="AI397">
        <f t="shared" si="456"/>
        <v>18105.199000000001</v>
      </c>
      <c r="AJ397">
        <f t="shared" si="457"/>
        <v>14149.05</v>
      </c>
      <c r="AK397">
        <f t="shared" si="458"/>
        <v>10192.901</v>
      </c>
      <c r="AL397">
        <f t="shared" si="459"/>
        <v>6236.7520000000004</v>
      </c>
      <c r="AM397">
        <f t="shared" si="460"/>
        <v>3118.3760000000002</v>
      </c>
      <c r="AN397">
        <f t="shared" si="461"/>
        <v>856.01031724487609</v>
      </c>
      <c r="AO397">
        <f t="shared" si="462"/>
        <v>35515.788</v>
      </c>
      <c r="AP397">
        <f t="shared" si="463"/>
        <v>32157.788</v>
      </c>
      <c r="AQ397">
        <f t="shared" si="464"/>
        <v>28799.788</v>
      </c>
      <c r="AR397">
        <f t="shared" si="465"/>
        <v>25441.788</v>
      </c>
      <c r="AS397">
        <f t="shared" si="466"/>
        <v>22083.788</v>
      </c>
      <c r="AT397">
        <f t="shared" si="467"/>
        <v>18725.788</v>
      </c>
      <c r="AU397">
        <f t="shared" si="468"/>
        <v>15367.788</v>
      </c>
      <c r="AV397">
        <f t="shared" si="469"/>
        <v>12009.788</v>
      </c>
      <c r="AW397">
        <f t="shared" si="470"/>
        <v>8651.7880000000005</v>
      </c>
      <c r="AX397">
        <f t="shared" si="471"/>
        <v>5293.7879999999996</v>
      </c>
      <c r="AY397">
        <f t="shared" si="472"/>
        <v>2646.8939999999998</v>
      </c>
      <c r="AZ397">
        <f t="shared" si="473"/>
        <v>726.58605044253613</v>
      </c>
      <c r="BA397">
        <f t="shared" si="474"/>
        <v>34606.540999999997</v>
      </c>
      <c r="BB397">
        <f t="shared" si="475"/>
        <v>31334.509999999995</v>
      </c>
      <c r="BC397">
        <f t="shared" si="476"/>
        <v>28062.478999999996</v>
      </c>
      <c r="BD397">
        <f t="shared" si="477"/>
        <v>24790.447999999997</v>
      </c>
      <c r="BE397">
        <f t="shared" si="478"/>
        <v>21518.416999999998</v>
      </c>
      <c r="BF397">
        <f t="shared" si="479"/>
        <v>18246.385999999999</v>
      </c>
      <c r="BG397">
        <f t="shared" si="480"/>
        <v>14974.355</v>
      </c>
      <c r="BH397">
        <f t="shared" si="481"/>
        <v>11702.324000000001</v>
      </c>
      <c r="BI397">
        <f t="shared" si="482"/>
        <v>8430.2929999999997</v>
      </c>
      <c r="BJ397">
        <f t="shared" si="483"/>
        <v>5158.2619999999997</v>
      </c>
      <c r="BK397">
        <f t="shared" si="484"/>
        <v>2579.1309999999999</v>
      </c>
      <c r="BL397">
        <f t="shared" si="485"/>
        <v>707.9845955369766</v>
      </c>
      <c r="BM397">
        <f t="shared" si="486"/>
        <v>56814.716</v>
      </c>
      <c r="BN397">
        <f t="shared" si="487"/>
        <v>53849.349000000002</v>
      </c>
      <c r="BO397">
        <f t="shared" si="488"/>
        <v>48384.578000000001</v>
      </c>
      <c r="BP397">
        <f t="shared" si="489"/>
        <v>42919.807000000001</v>
      </c>
      <c r="BQ397">
        <f t="shared" si="490"/>
        <v>37455.036</v>
      </c>
      <c r="BR397">
        <f t="shared" si="491"/>
        <v>31990.265000000003</v>
      </c>
      <c r="BS397">
        <f t="shared" si="492"/>
        <v>26525.494000000002</v>
      </c>
      <c r="BT397">
        <f t="shared" si="493"/>
        <v>21060.723000000002</v>
      </c>
      <c r="BU397">
        <f t="shared" si="494"/>
        <v>15595.952000000001</v>
      </c>
      <c r="BV397">
        <f t="shared" si="495"/>
        <v>10131.181</v>
      </c>
      <c r="BW397">
        <f t="shared" si="496"/>
        <v>4666.41</v>
      </c>
      <c r="BX397" s="16">
        <f t="shared" si="497"/>
        <v>1227.5251416289902</v>
      </c>
      <c r="BY397">
        <f t="shared" si="498"/>
        <v>2669.1484601027287</v>
      </c>
      <c r="BZ397">
        <f t="shared" si="499"/>
        <v>749.90107905513662</v>
      </c>
      <c r="CA397">
        <f t="shared" si="500"/>
        <v>874.13729052819531</v>
      </c>
      <c r="CB397">
        <f t="shared" si="501"/>
        <v>1288.3377879986219</v>
      </c>
    </row>
    <row r="398" spans="1:80" x14ac:dyDescent="0.25">
      <c r="A398">
        <f>'Data Input'!A398</f>
        <v>1</v>
      </c>
      <c r="B398">
        <f>'Data Input'!C398</f>
        <v>37</v>
      </c>
      <c r="C398">
        <f t="shared" si="431"/>
        <v>38</v>
      </c>
      <c r="D398">
        <f t="shared" si="432"/>
        <v>39</v>
      </c>
      <c r="E398">
        <f t="shared" si="433"/>
        <v>40</v>
      </c>
      <c r="F398">
        <f t="shared" si="434"/>
        <v>41</v>
      </c>
      <c r="G398">
        <f t="shared" si="435"/>
        <v>42</v>
      </c>
      <c r="H398">
        <f t="shared" si="436"/>
        <v>43</v>
      </c>
      <c r="I398">
        <f t="shared" si="437"/>
        <v>44</v>
      </c>
      <c r="J398">
        <f t="shared" si="438"/>
        <v>45</v>
      </c>
      <c r="K398">
        <f t="shared" si="439"/>
        <v>46</v>
      </c>
      <c r="L398">
        <f t="shared" si="440"/>
        <v>47</v>
      </c>
      <c r="M398">
        <f>IF('Data Input'!D398&gt;=240,1,0)</f>
        <v>0</v>
      </c>
      <c r="N398">
        <f>_xlfn.IFS('Data Input'!F398&gt;=130,1,'Data Input'!G398=1,1,0=0,0)</f>
        <v>0</v>
      </c>
      <c r="O398">
        <f>'Data Input'!H398</f>
        <v>0</v>
      </c>
      <c r="P398">
        <f>'Data Input'!J398</f>
        <v>29</v>
      </c>
      <c r="Q398">
        <f t="shared" si="441"/>
        <v>0</v>
      </c>
      <c r="R398">
        <f>IF('Data Input'!I398&gt;=100,1,0)</f>
        <v>0</v>
      </c>
      <c r="S398" s="18">
        <f>'Data Input'!L398</f>
        <v>3</v>
      </c>
      <c r="T398" s="16">
        <f>'Data Input'!N398</f>
        <v>2017</v>
      </c>
      <c r="U398">
        <f t="shared" si="442"/>
        <v>0.52286404329589653</v>
      </c>
      <c r="V398">
        <f t="shared" si="443"/>
        <v>6.1166987723157949E-2</v>
      </c>
      <c r="W398">
        <f t="shared" si="444"/>
        <v>0.33179936861062675</v>
      </c>
      <c r="X398" s="16">
        <f t="shared" si="445"/>
        <v>2.7276190726114539E-2</v>
      </c>
      <c r="Y398">
        <f t="shared" si="446"/>
        <v>2200.2869964789879</v>
      </c>
      <c r="Z398">
        <f t="shared" si="447"/>
        <v>28.136069444816577</v>
      </c>
      <c r="AA398">
        <f t="shared" si="448"/>
        <v>187.46423017868693</v>
      </c>
      <c r="AB398" s="16">
        <f t="shared" si="449"/>
        <v>139.39229467980979</v>
      </c>
      <c r="AC398">
        <f t="shared" si="450"/>
        <v>52081.543000000005</v>
      </c>
      <c r="AD398">
        <f t="shared" si="451"/>
        <v>47054.906000000003</v>
      </c>
      <c r="AE398">
        <f t="shared" si="452"/>
        <v>42028.269</v>
      </c>
      <c r="AF398">
        <f t="shared" si="453"/>
        <v>37001.631999999998</v>
      </c>
      <c r="AG398">
        <f t="shared" si="454"/>
        <v>31974.994999999995</v>
      </c>
      <c r="AH398">
        <f t="shared" si="455"/>
        <v>26948.357999999997</v>
      </c>
      <c r="AI398">
        <f t="shared" si="456"/>
        <v>21921.720999999998</v>
      </c>
      <c r="AJ398">
        <f t="shared" si="457"/>
        <v>16895.083999999999</v>
      </c>
      <c r="AK398">
        <f t="shared" si="458"/>
        <v>11868.447</v>
      </c>
      <c r="AL398">
        <f t="shared" si="459"/>
        <v>7912.2979999999998</v>
      </c>
      <c r="AM398">
        <f t="shared" si="460"/>
        <v>3956.1489999999999</v>
      </c>
      <c r="AN398">
        <f t="shared" si="461"/>
        <v>1277.7209310300552</v>
      </c>
      <c r="AO398">
        <f t="shared" si="462"/>
        <v>44207.080000000009</v>
      </c>
      <c r="AP398">
        <f t="shared" si="463"/>
        <v>39940.445000000007</v>
      </c>
      <c r="AQ398">
        <f t="shared" si="464"/>
        <v>35673.810000000005</v>
      </c>
      <c r="AR398">
        <f t="shared" si="465"/>
        <v>31407.175000000003</v>
      </c>
      <c r="AS398">
        <f t="shared" si="466"/>
        <v>27140.54</v>
      </c>
      <c r="AT398">
        <f t="shared" si="467"/>
        <v>22873.904999999999</v>
      </c>
      <c r="AU398">
        <f t="shared" si="468"/>
        <v>18607.27</v>
      </c>
      <c r="AV398">
        <f t="shared" si="469"/>
        <v>14340.635</v>
      </c>
      <c r="AW398">
        <f t="shared" si="470"/>
        <v>10074</v>
      </c>
      <c r="AX398">
        <f t="shared" si="471"/>
        <v>6716</v>
      </c>
      <c r="AY398">
        <f t="shared" si="472"/>
        <v>3358</v>
      </c>
      <c r="AZ398">
        <f t="shared" si="473"/>
        <v>1084.5360929709202</v>
      </c>
      <c r="BA398">
        <f t="shared" si="474"/>
        <v>43075.332999999991</v>
      </c>
      <c r="BB398">
        <f t="shared" si="475"/>
        <v>38917.927999999993</v>
      </c>
      <c r="BC398">
        <f t="shared" si="476"/>
        <v>34760.522999999994</v>
      </c>
      <c r="BD398">
        <f t="shared" si="477"/>
        <v>30603.117999999995</v>
      </c>
      <c r="BE398">
        <f t="shared" si="478"/>
        <v>26445.712999999996</v>
      </c>
      <c r="BF398">
        <f t="shared" si="479"/>
        <v>22288.307999999997</v>
      </c>
      <c r="BG398">
        <f t="shared" si="480"/>
        <v>18130.902999999998</v>
      </c>
      <c r="BH398">
        <f t="shared" si="481"/>
        <v>13973.498</v>
      </c>
      <c r="BI398">
        <f t="shared" si="482"/>
        <v>9816.0930000000008</v>
      </c>
      <c r="BJ398">
        <f t="shared" si="483"/>
        <v>6544.0619999999999</v>
      </c>
      <c r="BK398">
        <f t="shared" si="484"/>
        <v>3272.0309999999999</v>
      </c>
      <c r="BL398">
        <f t="shared" si="485"/>
        <v>1056.7707980173941</v>
      </c>
      <c r="BM398">
        <f t="shared" si="486"/>
        <v>58478.740999999995</v>
      </c>
      <c r="BN398">
        <f t="shared" si="487"/>
        <v>55513.373999999996</v>
      </c>
      <c r="BO398">
        <f t="shared" si="488"/>
        <v>49940.394999999997</v>
      </c>
      <c r="BP398">
        <f t="shared" si="489"/>
        <v>44367.415999999997</v>
      </c>
      <c r="BQ398">
        <f t="shared" si="490"/>
        <v>38794.436999999998</v>
      </c>
      <c r="BR398">
        <f t="shared" si="491"/>
        <v>33221.457999999999</v>
      </c>
      <c r="BS398">
        <f t="shared" si="492"/>
        <v>27648.478999999999</v>
      </c>
      <c r="BT398">
        <f t="shared" si="493"/>
        <v>22075.5</v>
      </c>
      <c r="BU398">
        <f t="shared" si="494"/>
        <v>16502.521000000001</v>
      </c>
      <c r="BV398">
        <f t="shared" si="495"/>
        <v>10929.541999999999</v>
      </c>
      <c r="BW398">
        <f t="shared" si="496"/>
        <v>5464.7709999999997</v>
      </c>
      <c r="BX398" s="16">
        <f t="shared" si="497"/>
        <v>1544.7039971297256</v>
      </c>
      <c r="BY398">
        <f t="shared" si="498"/>
        <v>3478.0079275090429</v>
      </c>
      <c r="BZ398">
        <f t="shared" si="499"/>
        <v>1112.6721624157367</v>
      </c>
      <c r="CA398">
        <f t="shared" si="500"/>
        <v>1244.235028196081</v>
      </c>
      <c r="CB398">
        <f t="shared" si="501"/>
        <v>1684.0962918095354</v>
      </c>
    </row>
    <row r="399" spans="1:80" x14ac:dyDescent="0.25">
      <c r="A399">
        <f>'Data Input'!A399</f>
        <v>0</v>
      </c>
      <c r="B399">
        <f>'Data Input'!C399</f>
        <v>34</v>
      </c>
      <c r="C399">
        <f t="shared" si="431"/>
        <v>35</v>
      </c>
      <c r="D399">
        <f t="shared" si="432"/>
        <v>36</v>
      </c>
      <c r="E399">
        <f t="shared" si="433"/>
        <v>37</v>
      </c>
      <c r="F399">
        <f t="shared" si="434"/>
        <v>38</v>
      </c>
      <c r="G399">
        <f t="shared" si="435"/>
        <v>39</v>
      </c>
      <c r="H399">
        <f t="shared" si="436"/>
        <v>40</v>
      </c>
      <c r="I399">
        <f t="shared" si="437"/>
        <v>41</v>
      </c>
      <c r="J399">
        <f t="shared" si="438"/>
        <v>42</v>
      </c>
      <c r="K399">
        <f t="shared" si="439"/>
        <v>43</v>
      </c>
      <c r="L399">
        <f t="shared" si="440"/>
        <v>44</v>
      </c>
      <c r="M399">
        <f>IF('Data Input'!D399&gt;=240,1,0)</f>
        <v>0</v>
      </c>
      <c r="N399">
        <f>_xlfn.IFS('Data Input'!F399&gt;=130,1,'Data Input'!G399=1,1,0=0,0)</f>
        <v>0</v>
      </c>
      <c r="O399">
        <f>'Data Input'!H399</f>
        <v>1</v>
      </c>
      <c r="P399">
        <f>'Data Input'!J399</f>
        <v>22.9</v>
      </c>
      <c r="Q399">
        <f t="shared" si="441"/>
        <v>0</v>
      </c>
      <c r="R399">
        <f>IF('Data Input'!I399&gt;=100,1,0)</f>
        <v>0</v>
      </c>
      <c r="S399" s="18">
        <f>'Data Input'!L399</f>
        <v>3</v>
      </c>
      <c r="T399" s="16">
        <f>'Data Input'!N399</f>
        <v>2017</v>
      </c>
      <c r="U399">
        <f t="shared" si="442"/>
        <v>0.3821190481327798</v>
      </c>
      <c r="V399">
        <f t="shared" si="443"/>
        <v>0.11426636597953643</v>
      </c>
      <c r="W399">
        <f t="shared" si="444"/>
        <v>0.36479370920054077</v>
      </c>
      <c r="X399" s="16">
        <f t="shared" si="445"/>
        <v>1.0151950414396973E-2</v>
      </c>
      <c r="Y399">
        <f t="shared" si="446"/>
        <v>1608.0118407332875</v>
      </c>
      <c r="Z399">
        <f t="shared" si="447"/>
        <v>52.561136784407246</v>
      </c>
      <c r="AA399">
        <f t="shared" si="448"/>
        <v>206.10579265314766</v>
      </c>
      <c r="AB399" s="16">
        <f t="shared" si="449"/>
        <v>51.88054585582595</v>
      </c>
      <c r="AC399">
        <f t="shared" si="450"/>
        <v>54920.663</v>
      </c>
      <c r="AD399">
        <f t="shared" si="451"/>
        <v>50266.37</v>
      </c>
      <c r="AE399">
        <f t="shared" si="452"/>
        <v>45239.733</v>
      </c>
      <c r="AF399">
        <f t="shared" si="453"/>
        <v>40213.095999999998</v>
      </c>
      <c r="AG399">
        <f t="shared" si="454"/>
        <v>35186.458999999995</v>
      </c>
      <c r="AH399">
        <f t="shared" si="455"/>
        <v>30159.821999999996</v>
      </c>
      <c r="AI399">
        <f t="shared" si="456"/>
        <v>25133.184999999998</v>
      </c>
      <c r="AJ399">
        <f t="shared" si="457"/>
        <v>20106.547999999999</v>
      </c>
      <c r="AK399">
        <f t="shared" si="458"/>
        <v>15079.911</v>
      </c>
      <c r="AL399">
        <f t="shared" si="459"/>
        <v>10053.273999999999</v>
      </c>
      <c r="AM399">
        <f t="shared" si="460"/>
        <v>5026.6369999999997</v>
      </c>
      <c r="AN399">
        <f t="shared" si="461"/>
        <v>1030.644741643205</v>
      </c>
      <c r="AO399">
        <f t="shared" si="462"/>
        <v>46616.938000000016</v>
      </c>
      <c r="AP399">
        <f t="shared" si="463"/>
        <v>42666.350000000013</v>
      </c>
      <c r="AQ399">
        <f t="shared" si="464"/>
        <v>38399.715000000011</v>
      </c>
      <c r="AR399">
        <f t="shared" si="465"/>
        <v>34133.080000000009</v>
      </c>
      <c r="AS399">
        <f t="shared" si="466"/>
        <v>29866.445000000007</v>
      </c>
      <c r="AT399">
        <f t="shared" si="467"/>
        <v>25599.810000000005</v>
      </c>
      <c r="AU399">
        <f t="shared" si="468"/>
        <v>21333.175000000003</v>
      </c>
      <c r="AV399">
        <f t="shared" si="469"/>
        <v>17066.54</v>
      </c>
      <c r="AW399">
        <f t="shared" si="470"/>
        <v>12799.905000000001</v>
      </c>
      <c r="AX399">
        <f t="shared" si="471"/>
        <v>8533.27</v>
      </c>
      <c r="AY399">
        <f t="shared" si="472"/>
        <v>4266.6350000000002</v>
      </c>
      <c r="AZ399">
        <f t="shared" si="473"/>
        <v>874.81648960037171</v>
      </c>
      <c r="BA399">
        <f t="shared" si="474"/>
        <v>44423.498999999996</v>
      </c>
      <c r="BB399">
        <f t="shared" si="475"/>
        <v>41574.049999999996</v>
      </c>
      <c r="BC399">
        <f t="shared" si="476"/>
        <v>37416.644999999997</v>
      </c>
      <c r="BD399">
        <f t="shared" si="477"/>
        <v>33259.24</v>
      </c>
      <c r="BE399">
        <f t="shared" si="478"/>
        <v>29101.834999999995</v>
      </c>
      <c r="BF399">
        <f t="shared" si="479"/>
        <v>24944.429999999997</v>
      </c>
      <c r="BG399">
        <f t="shared" si="480"/>
        <v>20787.024999999998</v>
      </c>
      <c r="BH399">
        <f t="shared" si="481"/>
        <v>16629.62</v>
      </c>
      <c r="BI399">
        <f t="shared" si="482"/>
        <v>12472.215</v>
      </c>
      <c r="BJ399">
        <f t="shared" si="483"/>
        <v>8314.81</v>
      </c>
      <c r="BK399">
        <f t="shared" si="484"/>
        <v>4157.4049999999997</v>
      </c>
      <c r="BL399">
        <f t="shared" si="485"/>
        <v>849.26232878463043</v>
      </c>
      <c r="BM399">
        <f t="shared" si="486"/>
        <v>56503.735999999997</v>
      </c>
      <c r="BN399">
        <f t="shared" si="487"/>
        <v>53538.368999999999</v>
      </c>
      <c r="BO399">
        <f t="shared" si="488"/>
        <v>50156.811000000002</v>
      </c>
      <c r="BP399">
        <f t="shared" si="489"/>
        <v>44583.832000000002</v>
      </c>
      <c r="BQ399">
        <f t="shared" si="490"/>
        <v>39010.853000000003</v>
      </c>
      <c r="BR399">
        <f t="shared" si="491"/>
        <v>33437.874000000003</v>
      </c>
      <c r="BS399">
        <f t="shared" si="492"/>
        <v>27864.895</v>
      </c>
      <c r="BT399">
        <f t="shared" si="493"/>
        <v>22291.916000000001</v>
      </c>
      <c r="BU399">
        <f t="shared" si="494"/>
        <v>16718.937000000002</v>
      </c>
      <c r="BV399">
        <f t="shared" si="495"/>
        <v>11145.958000000001</v>
      </c>
      <c r="BW399">
        <f t="shared" si="496"/>
        <v>5572.9790000000003</v>
      </c>
      <c r="BX399" s="16">
        <f t="shared" si="497"/>
        <v>1121.8926228914224</v>
      </c>
      <c r="BY399">
        <f t="shared" si="498"/>
        <v>2638.6565823764922</v>
      </c>
      <c r="BZ399">
        <f t="shared" si="499"/>
        <v>927.37762638477898</v>
      </c>
      <c r="CA399">
        <f t="shared" si="500"/>
        <v>1055.368121437778</v>
      </c>
      <c r="CB399">
        <f t="shared" si="501"/>
        <v>1173.7731687472483</v>
      </c>
    </row>
    <row r="400" spans="1:80" x14ac:dyDescent="0.25">
      <c r="A400">
        <f>'Data Input'!A400</f>
        <v>1</v>
      </c>
      <c r="B400">
        <f>'Data Input'!C400</f>
        <v>69</v>
      </c>
      <c r="C400">
        <f t="shared" si="431"/>
        <v>70</v>
      </c>
      <c r="D400">
        <f t="shared" si="432"/>
        <v>71</v>
      </c>
      <c r="E400">
        <f t="shared" si="433"/>
        <v>72</v>
      </c>
      <c r="F400">
        <f t="shared" si="434"/>
        <v>73</v>
      </c>
      <c r="G400">
        <f t="shared" si="435"/>
        <v>74</v>
      </c>
      <c r="H400">
        <f t="shared" si="436"/>
        <v>75</v>
      </c>
      <c r="I400">
        <f t="shared" si="437"/>
        <v>76</v>
      </c>
      <c r="J400">
        <f t="shared" si="438"/>
        <v>77</v>
      </c>
      <c r="K400">
        <f t="shared" si="439"/>
        <v>78</v>
      </c>
      <c r="L400">
        <f t="shared" si="440"/>
        <v>79</v>
      </c>
      <c r="M400">
        <f>IF('Data Input'!D400&gt;=240,1,0)</f>
        <v>0</v>
      </c>
      <c r="N400">
        <f>_xlfn.IFS('Data Input'!F400&gt;=130,1,'Data Input'!G400=1,1,0=0,0)</f>
        <v>0</v>
      </c>
      <c r="O400">
        <f>'Data Input'!H400</f>
        <v>0</v>
      </c>
      <c r="P400">
        <f>'Data Input'!J400</f>
        <v>25.4</v>
      </c>
      <c r="Q400">
        <f t="shared" si="441"/>
        <v>0</v>
      </c>
      <c r="R400">
        <f>IF('Data Input'!I400&gt;=100,1,0)</f>
        <v>0</v>
      </c>
      <c r="S400" s="18">
        <f>'Data Input'!L400</f>
        <v>3</v>
      </c>
      <c r="T400" s="16">
        <f>'Data Input'!N400</f>
        <v>2017</v>
      </c>
      <c r="U400">
        <f t="shared" si="442"/>
        <v>0.44742466496625544</v>
      </c>
      <c r="V400">
        <f t="shared" si="443"/>
        <v>5.2456231171111943E-2</v>
      </c>
      <c r="W400">
        <f t="shared" si="444"/>
        <v>0.30075045786987104</v>
      </c>
      <c r="X400" s="16">
        <f t="shared" si="445"/>
        <v>1.3849011731993963E-2</v>
      </c>
      <c r="Y400">
        <f t="shared" si="446"/>
        <v>1882.8272566298799</v>
      </c>
      <c r="Z400">
        <f t="shared" si="447"/>
        <v>24.129227512784226</v>
      </c>
      <c r="AA400">
        <f t="shared" si="448"/>
        <v>169.92182142041989</v>
      </c>
      <c r="AB400" s="16">
        <f t="shared" si="449"/>
        <v>70.774014735203281</v>
      </c>
      <c r="AC400">
        <f t="shared" si="450"/>
        <v>29694.389999999992</v>
      </c>
      <c r="AD400">
        <f t="shared" si="451"/>
        <v>26994.899999999994</v>
      </c>
      <c r="AE400">
        <f t="shared" si="452"/>
        <v>24295.409999999996</v>
      </c>
      <c r="AF400">
        <f t="shared" si="453"/>
        <v>21595.919999999998</v>
      </c>
      <c r="AG400">
        <f t="shared" si="454"/>
        <v>18896.43</v>
      </c>
      <c r="AH400">
        <f t="shared" si="455"/>
        <v>16196.939999999999</v>
      </c>
      <c r="AI400">
        <f t="shared" si="456"/>
        <v>13497.449999999999</v>
      </c>
      <c r="AJ400">
        <f t="shared" si="457"/>
        <v>10797.96</v>
      </c>
      <c r="AK400">
        <f t="shared" si="458"/>
        <v>8098.4699999999993</v>
      </c>
      <c r="AL400">
        <f t="shared" si="459"/>
        <v>5398.98</v>
      </c>
      <c r="AM400">
        <f t="shared" si="460"/>
        <v>2699.49</v>
      </c>
      <c r="AN400">
        <f t="shared" si="461"/>
        <v>648.82807085896025</v>
      </c>
      <c r="AO400">
        <f t="shared" si="462"/>
        <v>25204.751</v>
      </c>
      <c r="AP400">
        <f t="shared" si="463"/>
        <v>22913.41</v>
      </c>
      <c r="AQ400">
        <f t="shared" si="464"/>
        <v>20622.069</v>
      </c>
      <c r="AR400">
        <f t="shared" si="465"/>
        <v>18330.727999999999</v>
      </c>
      <c r="AS400">
        <f t="shared" si="466"/>
        <v>16039.387000000001</v>
      </c>
      <c r="AT400">
        <f t="shared" si="467"/>
        <v>13748.046</v>
      </c>
      <c r="AU400">
        <f t="shared" si="468"/>
        <v>11456.705</v>
      </c>
      <c r="AV400">
        <f t="shared" si="469"/>
        <v>9165.3639999999996</v>
      </c>
      <c r="AW400">
        <f t="shared" si="470"/>
        <v>6874.0229999999992</v>
      </c>
      <c r="AX400">
        <f t="shared" si="471"/>
        <v>4582.6819999999998</v>
      </c>
      <c r="AY400">
        <f t="shared" si="472"/>
        <v>2291.3409999999999</v>
      </c>
      <c r="AZ400">
        <f t="shared" si="473"/>
        <v>550.72860455494947</v>
      </c>
      <c r="BA400">
        <f t="shared" si="474"/>
        <v>24559.48</v>
      </c>
      <c r="BB400">
        <f t="shared" si="475"/>
        <v>22326.799999999999</v>
      </c>
      <c r="BC400">
        <f t="shared" si="476"/>
        <v>20094.12</v>
      </c>
      <c r="BD400">
        <f t="shared" si="477"/>
        <v>17861.439999999999</v>
      </c>
      <c r="BE400">
        <f t="shared" si="478"/>
        <v>15628.76</v>
      </c>
      <c r="BF400">
        <f t="shared" si="479"/>
        <v>13396.08</v>
      </c>
      <c r="BG400">
        <f t="shared" si="480"/>
        <v>11163.4</v>
      </c>
      <c r="BH400">
        <f t="shared" si="481"/>
        <v>8930.7199999999993</v>
      </c>
      <c r="BI400">
        <f t="shared" si="482"/>
        <v>6698.0399999999991</v>
      </c>
      <c r="BJ400">
        <f t="shared" si="483"/>
        <v>4465.3599999999997</v>
      </c>
      <c r="BK400">
        <f t="shared" si="484"/>
        <v>2232.6799999999998</v>
      </c>
      <c r="BL400">
        <f t="shared" si="485"/>
        <v>536.62931044211427</v>
      </c>
      <c r="BM400">
        <f t="shared" si="486"/>
        <v>12744.843500000001</v>
      </c>
      <c r="BN400">
        <f t="shared" si="487"/>
        <v>9779.4765000000007</v>
      </c>
      <c r="BO400">
        <f t="shared" si="488"/>
        <v>8535.0555000000004</v>
      </c>
      <c r="BP400">
        <f t="shared" si="489"/>
        <v>7586.7160000000003</v>
      </c>
      <c r="BQ400">
        <f t="shared" si="490"/>
        <v>6638.3765000000003</v>
      </c>
      <c r="BR400">
        <f t="shared" si="491"/>
        <v>5690.0370000000003</v>
      </c>
      <c r="BS400">
        <f t="shared" si="492"/>
        <v>4741.6975000000002</v>
      </c>
      <c r="BT400">
        <f t="shared" si="493"/>
        <v>3793.3580000000002</v>
      </c>
      <c r="BU400">
        <f t="shared" si="494"/>
        <v>2845.0185000000001</v>
      </c>
      <c r="BV400">
        <f t="shared" si="495"/>
        <v>1896.6790000000001</v>
      </c>
      <c r="BW400">
        <f t="shared" si="496"/>
        <v>948.33950000000004</v>
      </c>
      <c r="BX400" s="16">
        <f t="shared" si="497"/>
        <v>237.58345111000364</v>
      </c>
      <c r="BY400">
        <f t="shared" si="498"/>
        <v>2531.6553274888402</v>
      </c>
      <c r="BZ400">
        <f t="shared" si="499"/>
        <v>574.85783206773374</v>
      </c>
      <c r="CA400">
        <f t="shared" si="500"/>
        <v>706.55113186253413</v>
      </c>
      <c r="CB400">
        <f t="shared" si="501"/>
        <v>308.35746584520689</v>
      </c>
    </row>
    <row r="401" spans="1:80" x14ac:dyDescent="0.25">
      <c r="A401">
        <f>'Data Input'!A401</f>
        <v>1</v>
      </c>
      <c r="B401">
        <f>'Data Input'!C401</f>
        <v>36</v>
      </c>
      <c r="C401">
        <f t="shared" si="431"/>
        <v>37</v>
      </c>
      <c r="D401">
        <f t="shared" si="432"/>
        <v>38</v>
      </c>
      <c r="E401">
        <f t="shared" si="433"/>
        <v>39</v>
      </c>
      <c r="F401">
        <f t="shared" si="434"/>
        <v>40</v>
      </c>
      <c r="G401">
        <f t="shared" si="435"/>
        <v>41</v>
      </c>
      <c r="H401">
        <f t="shared" si="436"/>
        <v>42</v>
      </c>
      <c r="I401">
        <f t="shared" si="437"/>
        <v>43</v>
      </c>
      <c r="J401">
        <f t="shared" si="438"/>
        <v>44</v>
      </c>
      <c r="K401">
        <f t="shared" si="439"/>
        <v>45</v>
      </c>
      <c r="L401">
        <f t="shared" si="440"/>
        <v>46</v>
      </c>
      <c r="M401">
        <f>IF('Data Input'!D401&gt;=240,1,0)</f>
        <v>0</v>
      </c>
      <c r="N401">
        <f>_xlfn.IFS('Data Input'!F401&gt;=130,1,'Data Input'!G401=1,1,0=0,0)</f>
        <v>0</v>
      </c>
      <c r="O401">
        <f>'Data Input'!H401</f>
        <v>1</v>
      </c>
      <c r="P401">
        <f>'Data Input'!J401</f>
        <v>23.1</v>
      </c>
      <c r="Q401">
        <f t="shared" si="441"/>
        <v>0</v>
      </c>
      <c r="R401">
        <f>IF('Data Input'!I401&gt;=100,1,0)</f>
        <v>0</v>
      </c>
      <c r="S401" s="18">
        <f>'Data Input'!L401</f>
        <v>3</v>
      </c>
      <c r="T401" s="16">
        <f>'Data Input'!N401</f>
        <v>2017</v>
      </c>
      <c r="U401">
        <f t="shared" si="442"/>
        <v>0.3860960286624095</v>
      </c>
      <c r="V401">
        <f t="shared" si="443"/>
        <v>0.11518531106836813</v>
      </c>
      <c r="W401">
        <f t="shared" si="444"/>
        <v>0.36664518785482092</v>
      </c>
      <c r="X401" s="16">
        <f t="shared" si="445"/>
        <v>1.0545355512346944E-2</v>
      </c>
      <c r="Y401">
        <f t="shared" si="446"/>
        <v>1624.7475460409908</v>
      </c>
      <c r="Z401">
        <f t="shared" si="447"/>
        <v>52.983840334112251</v>
      </c>
      <c r="AA401">
        <f t="shared" si="448"/>
        <v>207.15186462751669</v>
      </c>
      <c r="AB401" s="16">
        <f t="shared" si="449"/>
        <v>53.891003983671474</v>
      </c>
      <c r="AC401">
        <f t="shared" si="450"/>
        <v>53152.03100000001</v>
      </c>
      <c r="AD401">
        <f t="shared" si="451"/>
        <v>48125.394000000008</v>
      </c>
      <c r="AE401">
        <f t="shared" si="452"/>
        <v>43098.757000000005</v>
      </c>
      <c r="AF401">
        <f t="shared" si="453"/>
        <v>38072.120000000003</v>
      </c>
      <c r="AG401">
        <f t="shared" si="454"/>
        <v>33045.483</v>
      </c>
      <c r="AH401">
        <f t="shared" si="455"/>
        <v>28018.845999999998</v>
      </c>
      <c r="AI401">
        <f t="shared" si="456"/>
        <v>22992.208999999999</v>
      </c>
      <c r="AJ401">
        <f t="shared" si="457"/>
        <v>17965.572</v>
      </c>
      <c r="AK401">
        <f t="shared" si="458"/>
        <v>12938.934999999999</v>
      </c>
      <c r="AL401">
        <f t="shared" si="459"/>
        <v>7912.2979999999998</v>
      </c>
      <c r="AM401">
        <f t="shared" si="460"/>
        <v>3956.1489999999999</v>
      </c>
      <c r="AN401">
        <f t="shared" si="461"/>
        <v>974.24359172871107</v>
      </c>
      <c r="AO401">
        <f t="shared" si="462"/>
        <v>45115.715000000011</v>
      </c>
      <c r="AP401">
        <f t="shared" si="463"/>
        <v>40849.080000000009</v>
      </c>
      <c r="AQ401">
        <f t="shared" si="464"/>
        <v>36582.445000000007</v>
      </c>
      <c r="AR401">
        <f t="shared" si="465"/>
        <v>32315.810000000005</v>
      </c>
      <c r="AS401">
        <f t="shared" si="466"/>
        <v>28049.175000000003</v>
      </c>
      <c r="AT401">
        <f t="shared" si="467"/>
        <v>23782.54</v>
      </c>
      <c r="AU401">
        <f t="shared" si="468"/>
        <v>19515.904999999999</v>
      </c>
      <c r="AV401">
        <f t="shared" si="469"/>
        <v>15249.27</v>
      </c>
      <c r="AW401">
        <f t="shared" si="470"/>
        <v>10982.635</v>
      </c>
      <c r="AX401">
        <f t="shared" si="471"/>
        <v>6716</v>
      </c>
      <c r="AY401">
        <f t="shared" si="472"/>
        <v>3358</v>
      </c>
      <c r="AZ401">
        <f t="shared" si="473"/>
        <v>826.94294711825796</v>
      </c>
      <c r="BA401">
        <f t="shared" si="474"/>
        <v>43960.706999999995</v>
      </c>
      <c r="BB401">
        <f t="shared" si="475"/>
        <v>39803.301999999996</v>
      </c>
      <c r="BC401">
        <f t="shared" si="476"/>
        <v>35645.896999999997</v>
      </c>
      <c r="BD401">
        <f t="shared" si="477"/>
        <v>31488.491999999995</v>
      </c>
      <c r="BE401">
        <f t="shared" si="478"/>
        <v>27331.086999999996</v>
      </c>
      <c r="BF401">
        <f t="shared" si="479"/>
        <v>23173.681999999997</v>
      </c>
      <c r="BG401">
        <f t="shared" si="480"/>
        <v>19016.276999999998</v>
      </c>
      <c r="BH401">
        <f t="shared" si="481"/>
        <v>14858.871999999999</v>
      </c>
      <c r="BI401">
        <f t="shared" si="482"/>
        <v>10701.467000000001</v>
      </c>
      <c r="BJ401">
        <f t="shared" si="483"/>
        <v>6544.0619999999999</v>
      </c>
      <c r="BK401">
        <f t="shared" si="484"/>
        <v>3272.0309999999999</v>
      </c>
      <c r="BL401">
        <f t="shared" si="485"/>
        <v>805.77234460381692</v>
      </c>
      <c r="BM401">
        <f t="shared" si="486"/>
        <v>58586.948999999993</v>
      </c>
      <c r="BN401">
        <f t="shared" si="487"/>
        <v>55621.581999999995</v>
      </c>
      <c r="BO401">
        <f t="shared" si="488"/>
        <v>50048.602999999996</v>
      </c>
      <c r="BP401">
        <f t="shared" si="489"/>
        <v>44475.623999999996</v>
      </c>
      <c r="BQ401">
        <f t="shared" si="490"/>
        <v>38902.644999999997</v>
      </c>
      <c r="BR401">
        <f t="shared" si="491"/>
        <v>33329.665999999997</v>
      </c>
      <c r="BS401">
        <f t="shared" si="492"/>
        <v>27756.686999999998</v>
      </c>
      <c r="BT401">
        <f t="shared" si="493"/>
        <v>22183.707999999999</v>
      </c>
      <c r="BU401">
        <f t="shared" si="494"/>
        <v>16610.728999999999</v>
      </c>
      <c r="BV401">
        <f t="shared" si="495"/>
        <v>11037.75</v>
      </c>
      <c r="BW401">
        <f t="shared" si="496"/>
        <v>5464.7709999999997</v>
      </c>
      <c r="BX401" s="16">
        <f t="shared" si="497"/>
        <v>1144.1012682111398</v>
      </c>
      <c r="BY401">
        <f t="shared" si="498"/>
        <v>2598.9911377697017</v>
      </c>
      <c r="BZ401">
        <f t="shared" si="499"/>
        <v>879.92678745237026</v>
      </c>
      <c r="CA401">
        <f t="shared" si="500"/>
        <v>1012.9242092313336</v>
      </c>
      <c r="CB401">
        <f t="shared" si="501"/>
        <v>1197.9922721948112</v>
      </c>
    </row>
    <row r="402" spans="1:80" x14ac:dyDescent="0.25">
      <c r="A402">
        <f>'Data Input'!A402</f>
        <v>1</v>
      </c>
      <c r="B402">
        <f>'Data Input'!C402</f>
        <v>50</v>
      </c>
      <c r="C402">
        <f t="shared" si="431"/>
        <v>51</v>
      </c>
      <c r="D402">
        <f t="shared" si="432"/>
        <v>52</v>
      </c>
      <c r="E402">
        <f t="shared" si="433"/>
        <v>53</v>
      </c>
      <c r="F402">
        <f t="shared" si="434"/>
        <v>54</v>
      </c>
      <c r="G402">
        <f t="shared" si="435"/>
        <v>55</v>
      </c>
      <c r="H402">
        <f t="shared" si="436"/>
        <v>56</v>
      </c>
      <c r="I402">
        <f t="shared" si="437"/>
        <v>57</v>
      </c>
      <c r="J402">
        <f t="shared" si="438"/>
        <v>58</v>
      </c>
      <c r="K402">
        <f t="shared" si="439"/>
        <v>59</v>
      </c>
      <c r="L402">
        <f t="shared" si="440"/>
        <v>60</v>
      </c>
      <c r="M402">
        <f>IF('Data Input'!D402&gt;=240,1,0)</f>
        <v>0</v>
      </c>
      <c r="N402">
        <f>_xlfn.IFS('Data Input'!F402&gt;=130,1,'Data Input'!G402=1,1,0=0,0)</f>
        <v>1</v>
      </c>
      <c r="O402">
        <f>'Data Input'!H402</f>
        <v>0</v>
      </c>
      <c r="P402">
        <f>'Data Input'!J402</f>
        <v>25.5</v>
      </c>
      <c r="Q402">
        <f t="shared" si="441"/>
        <v>0</v>
      </c>
      <c r="R402">
        <f>IF('Data Input'!I402&gt;=100,1,0)</f>
        <v>0</v>
      </c>
      <c r="S402" s="18">
        <f>'Data Input'!L402</f>
        <v>3</v>
      </c>
      <c r="T402" s="16">
        <f>'Data Input'!N402</f>
        <v>2017</v>
      </c>
      <c r="U402">
        <f t="shared" si="442"/>
        <v>0.63239814222486734</v>
      </c>
      <c r="V402">
        <f t="shared" si="443"/>
        <v>7.3971166258076815E-2</v>
      </c>
      <c r="W402">
        <f t="shared" si="444"/>
        <v>0.37076788289507157</v>
      </c>
      <c r="X402" s="16">
        <f t="shared" si="445"/>
        <v>2.2856343185639217E-2</v>
      </c>
      <c r="Y402">
        <f t="shared" si="446"/>
        <v>2661.2222178517618</v>
      </c>
      <c r="Z402">
        <f t="shared" si="447"/>
        <v>34.025835638189406</v>
      </c>
      <c r="AA402">
        <f t="shared" si="448"/>
        <v>209.48115734202165</v>
      </c>
      <c r="AB402" s="16">
        <f t="shared" si="449"/>
        <v>116.80509777287828</v>
      </c>
      <c r="AC402">
        <f t="shared" si="450"/>
        <v>38491.001000000004</v>
      </c>
      <c r="AD402">
        <f t="shared" si="451"/>
        <v>34534.852000000006</v>
      </c>
      <c r="AE402">
        <f t="shared" si="452"/>
        <v>30578.703000000005</v>
      </c>
      <c r="AF402">
        <f t="shared" si="453"/>
        <v>26622.554000000004</v>
      </c>
      <c r="AG402">
        <f t="shared" si="454"/>
        <v>22666.405000000002</v>
      </c>
      <c r="AH402">
        <f t="shared" si="455"/>
        <v>18710.256000000001</v>
      </c>
      <c r="AI402">
        <f t="shared" si="456"/>
        <v>15591.880000000001</v>
      </c>
      <c r="AJ402">
        <f t="shared" si="457"/>
        <v>12473.504000000001</v>
      </c>
      <c r="AK402">
        <f t="shared" si="458"/>
        <v>9355.1280000000006</v>
      </c>
      <c r="AL402">
        <f t="shared" si="459"/>
        <v>6236.7520000000004</v>
      </c>
      <c r="AM402">
        <f t="shared" si="460"/>
        <v>3118.3760000000002</v>
      </c>
      <c r="AN402">
        <f t="shared" si="461"/>
        <v>1125.0469308049765</v>
      </c>
      <c r="AO402">
        <f t="shared" si="462"/>
        <v>32671.364000000001</v>
      </c>
      <c r="AP402">
        <f t="shared" si="463"/>
        <v>29313.364000000001</v>
      </c>
      <c r="AQ402">
        <f t="shared" si="464"/>
        <v>25955.364000000001</v>
      </c>
      <c r="AR402">
        <f t="shared" si="465"/>
        <v>22597.364000000001</v>
      </c>
      <c r="AS402">
        <f t="shared" si="466"/>
        <v>19239.364000000001</v>
      </c>
      <c r="AT402">
        <f t="shared" si="467"/>
        <v>15881.364</v>
      </c>
      <c r="AU402">
        <f t="shared" si="468"/>
        <v>13234.47</v>
      </c>
      <c r="AV402">
        <f t="shared" si="469"/>
        <v>10587.575999999999</v>
      </c>
      <c r="AW402">
        <f t="shared" si="470"/>
        <v>7940.6819999999989</v>
      </c>
      <c r="AX402">
        <f t="shared" si="471"/>
        <v>5293.7879999999996</v>
      </c>
      <c r="AY402">
        <f t="shared" si="472"/>
        <v>2646.8939999999998</v>
      </c>
      <c r="AZ402">
        <f t="shared" si="473"/>
        <v>954.94575898490882</v>
      </c>
      <c r="BA402">
        <f t="shared" si="474"/>
        <v>31834.940999999995</v>
      </c>
      <c r="BB402">
        <f t="shared" si="475"/>
        <v>28562.909999999996</v>
      </c>
      <c r="BC402">
        <f t="shared" si="476"/>
        <v>25290.878999999997</v>
      </c>
      <c r="BD402">
        <f t="shared" si="477"/>
        <v>22018.847999999998</v>
      </c>
      <c r="BE402">
        <f t="shared" si="478"/>
        <v>18746.816999999999</v>
      </c>
      <c r="BF402">
        <f t="shared" si="479"/>
        <v>15474.785999999998</v>
      </c>
      <c r="BG402">
        <f t="shared" si="480"/>
        <v>12895.654999999999</v>
      </c>
      <c r="BH402">
        <f t="shared" si="481"/>
        <v>10316.523999999999</v>
      </c>
      <c r="BI402">
        <f t="shared" si="482"/>
        <v>7737.393</v>
      </c>
      <c r="BJ402">
        <f t="shared" si="483"/>
        <v>5158.2619999999997</v>
      </c>
      <c r="BK402">
        <f t="shared" si="484"/>
        <v>2579.1309999999999</v>
      </c>
      <c r="BL402">
        <f t="shared" si="485"/>
        <v>930.49816143190765</v>
      </c>
      <c r="BM402">
        <f t="shared" si="486"/>
        <v>53621.271999999997</v>
      </c>
      <c r="BN402">
        <f t="shared" si="487"/>
        <v>50655.904999999999</v>
      </c>
      <c r="BO402">
        <f t="shared" si="488"/>
        <v>45191.133999999998</v>
      </c>
      <c r="BP402">
        <f t="shared" si="489"/>
        <v>39726.362999999998</v>
      </c>
      <c r="BQ402">
        <f t="shared" si="490"/>
        <v>34261.591999999997</v>
      </c>
      <c r="BR402">
        <f t="shared" si="491"/>
        <v>28796.821</v>
      </c>
      <c r="BS402">
        <f t="shared" si="492"/>
        <v>23332.05</v>
      </c>
      <c r="BT402">
        <f t="shared" si="493"/>
        <v>18665.64</v>
      </c>
      <c r="BU402">
        <f t="shared" si="494"/>
        <v>13999.23</v>
      </c>
      <c r="BV402">
        <f t="shared" si="495"/>
        <v>9332.82</v>
      </c>
      <c r="BW402">
        <f t="shared" si="496"/>
        <v>4666.41</v>
      </c>
      <c r="BX402" s="16">
        <f t="shared" si="497"/>
        <v>1659.8247090687721</v>
      </c>
      <c r="BY402">
        <f t="shared" si="498"/>
        <v>3786.2691486567383</v>
      </c>
      <c r="BZ402">
        <f t="shared" si="499"/>
        <v>988.97159462309821</v>
      </c>
      <c r="CA402">
        <f t="shared" si="500"/>
        <v>1139.9793187739292</v>
      </c>
      <c r="CB402">
        <f t="shared" si="501"/>
        <v>1776.6298068416504</v>
      </c>
    </row>
    <row r="403" spans="1:80" x14ac:dyDescent="0.25">
      <c r="A403">
        <f>'Data Input'!A403</f>
        <v>0</v>
      </c>
      <c r="B403">
        <f>'Data Input'!C403</f>
        <v>52</v>
      </c>
      <c r="C403">
        <f t="shared" si="431"/>
        <v>53</v>
      </c>
      <c r="D403">
        <f t="shared" si="432"/>
        <v>54</v>
      </c>
      <c r="E403">
        <f t="shared" si="433"/>
        <v>55</v>
      </c>
      <c r="F403">
        <f t="shared" si="434"/>
        <v>56</v>
      </c>
      <c r="G403">
        <f t="shared" si="435"/>
        <v>57</v>
      </c>
      <c r="H403">
        <f t="shared" si="436"/>
        <v>58</v>
      </c>
      <c r="I403">
        <f t="shared" si="437"/>
        <v>59</v>
      </c>
      <c r="J403">
        <f t="shared" si="438"/>
        <v>60</v>
      </c>
      <c r="K403">
        <f t="shared" si="439"/>
        <v>61</v>
      </c>
      <c r="L403">
        <f t="shared" si="440"/>
        <v>62</v>
      </c>
      <c r="M403">
        <f>IF('Data Input'!D403&gt;=240,1,0)</f>
        <v>1</v>
      </c>
      <c r="N403">
        <f>_xlfn.IFS('Data Input'!F403&gt;=130,1,'Data Input'!G403=1,1,0=0,0)</f>
        <v>0</v>
      </c>
      <c r="O403">
        <f>'Data Input'!H403</f>
        <v>0</v>
      </c>
      <c r="P403">
        <f>'Data Input'!J403</f>
        <v>24.4</v>
      </c>
      <c r="Q403">
        <f t="shared" si="441"/>
        <v>0</v>
      </c>
      <c r="R403">
        <f>IF('Data Input'!I403&gt;=100,1,0)</f>
        <v>0</v>
      </c>
      <c r="S403" s="18">
        <f>'Data Input'!L403</f>
        <v>3</v>
      </c>
      <c r="T403" s="16">
        <f>'Data Input'!N403</f>
        <v>2017</v>
      </c>
      <c r="U403">
        <f t="shared" si="442"/>
        <v>0.52325306414791706</v>
      </c>
      <c r="V403">
        <f t="shared" si="443"/>
        <v>4.66497852017803E-2</v>
      </c>
      <c r="W403">
        <f t="shared" si="444"/>
        <v>0.34862474277602451</v>
      </c>
      <c r="X403" s="16">
        <f t="shared" si="445"/>
        <v>1.5007460838641204E-2</v>
      </c>
      <c r="Y403">
        <f t="shared" si="446"/>
        <v>2201.924052101831</v>
      </c>
      <c r="Z403">
        <f t="shared" si="447"/>
        <v>21.458333079334167</v>
      </c>
      <c r="AA403">
        <f t="shared" si="448"/>
        <v>196.97044421577911</v>
      </c>
      <c r="AB403" s="16">
        <f t="shared" si="449"/>
        <v>76.694155156084449</v>
      </c>
      <c r="AC403">
        <f t="shared" si="450"/>
        <v>36815.455000000002</v>
      </c>
      <c r="AD403">
        <f t="shared" si="451"/>
        <v>32859.306000000004</v>
      </c>
      <c r="AE403">
        <f t="shared" si="452"/>
        <v>28903.157000000003</v>
      </c>
      <c r="AF403">
        <f t="shared" si="453"/>
        <v>24947.008000000002</v>
      </c>
      <c r="AG403">
        <f t="shared" si="454"/>
        <v>21828.632000000001</v>
      </c>
      <c r="AH403">
        <f t="shared" si="455"/>
        <v>18710.256000000001</v>
      </c>
      <c r="AI403">
        <f t="shared" si="456"/>
        <v>15591.880000000001</v>
      </c>
      <c r="AJ403">
        <f t="shared" si="457"/>
        <v>12473.504000000001</v>
      </c>
      <c r="AK403">
        <f t="shared" si="458"/>
        <v>9355.1280000000006</v>
      </c>
      <c r="AL403">
        <f t="shared" si="459"/>
        <v>6236.7520000000004</v>
      </c>
      <c r="AM403">
        <f t="shared" si="460"/>
        <v>3118.3760000000002</v>
      </c>
      <c r="AN403">
        <f t="shared" si="461"/>
        <v>898.27016984800423</v>
      </c>
      <c r="AO403">
        <f t="shared" si="462"/>
        <v>31249.151999999998</v>
      </c>
      <c r="AP403">
        <f t="shared" si="463"/>
        <v>27891.151999999998</v>
      </c>
      <c r="AQ403">
        <f t="shared" si="464"/>
        <v>24533.151999999998</v>
      </c>
      <c r="AR403">
        <f t="shared" si="465"/>
        <v>21175.151999999998</v>
      </c>
      <c r="AS403">
        <f t="shared" si="466"/>
        <v>18528.257999999998</v>
      </c>
      <c r="AT403">
        <f t="shared" si="467"/>
        <v>15881.364</v>
      </c>
      <c r="AU403">
        <f t="shared" si="468"/>
        <v>13234.47</v>
      </c>
      <c r="AV403">
        <f t="shared" si="469"/>
        <v>10587.575999999999</v>
      </c>
      <c r="AW403">
        <f t="shared" si="470"/>
        <v>7940.6819999999989</v>
      </c>
      <c r="AX403">
        <f t="shared" si="471"/>
        <v>5293.7879999999996</v>
      </c>
      <c r="AY403">
        <f t="shared" si="472"/>
        <v>2646.8939999999998</v>
      </c>
      <c r="AZ403">
        <f t="shared" si="473"/>
        <v>762.45645536331983</v>
      </c>
      <c r="BA403">
        <f t="shared" si="474"/>
        <v>30449.140999999996</v>
      </c>
      <c r="BB403">
        <f t="shared" si="475"/>
        <v>27177.109999999997</v>
      </c>
      <c r="BC403">
        <f t="shared" si="476"/>
        <v>23905.078999999998</v>
      </c>
      <c r="BD403">
        <f t="shared" si="477"/>
        <v>20633.047999999999</v>
      </c>
      <c r="BE403">
        <f t="shared" si="478"/>
        <v>18053.916999999998</v>
      </c>
      <c r="BF403">
        <f t="shared" si="479"/>
        <v>15474.785999999998</v>
      </c>
      <c r="BG403">
        <f t="shared" si="480"/>
        <v>12895.654999999999</v>
      </c>
      <c r="BH403">
        <f t="shared" si="481"/>
        <v>10316.523999999999</v>
      </c>
      <c r="BI403">
        <f t="shared" si="482"/>
        <v>7737.393</v>
      </c>
      <c r="BJ403">
        <f t="shared" si="483"/>
        <v>5158.2619999999997</v>
      </c>
      <c r="BK403">
        <f t="shared" si="484"/>
        <v>2579.1309999999999</v>
      </c>
      <c r="BL403">
        <f t="shared" si="485"/>
        <v>742.93681981128793</v>
      </c>
      <c r="BM403">
        <f t="shared" si="486"/>
        <v>49261.2</v>
      </c>
      <c r="BN403">
        <f t="shared" si="487"/>
        <v>46295.832999999999</v>
      </c>
      <c r="BO403">
        <f t="shared" si="488"/>
        <v>40831.061999999998</v>
      </c>
      <c r="BP403">
        <f t="shared" si="489"/>
        <v>35366.290999999997</v>
      </c>
      <c r="BQ403">
        <f t="shared" si="490"/>
        <v>29901.52</v>
      </c>
      <c r="BR403">
        <f t="shared" si="491"/>
        <v>25235.11</v>
      </c>
      <c r="BS403">
        <f t="shared" si="492"/>
        <v>20568.7</v>
      </c>
      <c r="BT403">
        <f t="shared" si="493"/>
        <v>15902.29</v>
      </c>
      <c r="BU403">
        <f t="shared" si="494"/>
        <v>11235.880000000001</v>
      </c>
      <c r="BV403">
        <f t="shared" si="495"/>
        <v>6569.47</v>
      </c>
      <c r="BW403">
        <f t="shared" si="496"/>
        <v>3284.7350000000001</v>
      </c>
      <c r="BX403" s="16">
        <f t="shared" si="497"/>
        <v>1215.8816575650267</v>
      </c>
      <c r="BY403">
        <f t="shared" si="498"/>
        <v>3100.1942219498351</v>
      </c>
      <c r="BZ403">
        <f t="shared" si="499"/>
        <v>783.91478844265396</v>
      </c>
      <c r="CA403">
        <f t="shared" si="500"/>
        <v>939.90726402706707</v>
      </c>
      <c r="CB403">
        <f t="shared" si="501"/>
        <v>1292.5758127211111</v>
      </c>
    </row>
    <row r="404" spans="1:80" x14ac:dyDescent="0.25">
      <c r="A404">
        <f>'Data Input'!A404</f>
        <v>0</v>
      </c>
      <c r="B404">
        <f>'Data Input'!C404</f>
        <v>53</v>
      </c>
      <c r="C404">
        <f t="shared" si="431"/>
        <v>54</v>
      </c>
      <c r="D404">
        <f t="shared" si="432"/>
        <v>55</v>
      </c>
      <c r="E404">
        <f t="shared" si="433"/>
        <v>56</v>
      </c>
      <c r="F404">
        <f t="shared" si="434"/>
        <v>57</v>
      </c>
      <c r="G404">
        <f t="shared" si="435"/>
        <v>58</v>
      </c>
      <c r="H404">
        <f t="shared" si="436"/>
        <v>59</v>
      </c>
      <c r="I404">
        <f t="shared" si="437"/>
        <v>60</v>
      </c>
      <c r="J404">
        <f t="shared" si="438"/>
        <v>61</v>
      </c>
      <c r="K404">
        <f t="shared" si="439"/>
        <v>62</v>
      </c>
      <c r="L404">
        <f t="shared" si="440"/>
        <v>63</v>
      </c>
      <c r="M404">
        <f>IF('Data Input'!D404&gt;=240,1,0)</f>
        <v>0</v>
      </c>
      <c r="N404">
        <f>_xlfn.IFS('Data Input'!F404&gt;=130,1,'Data Input'!G404=1,1,0=0,0)</f>
        <v>0</v>
      </c>
      <c r="O404">
        <f>'Data Input'!H404</f>
        <v>0</v>
      </c>
      <c r="P404">
        <f>'Data Input'!J404</f>
        <v>24.8</v>
      </c>
      <c r="Q404">
        <f t="shared" si="441"/>
        <v>0</v>
      </c>
      <c r="R404">
        <f>IF('Data Input'!I404&gt;=100,1,0)</f>
        <v>0</v>
      </c>
      <c r="S404" s="18">
        <f>'Data Input'!L404</f>
        <v>3</v>
      </c>
      <c r="T404" s="16">
        <f>'Data Input'!N404</f>
        <v>2017</v>
      </c>
      <c r="U404">
        <f t="shared" si="442"/>
        <v>0.43499127502182899</v>
      </c>
      <c r="V404">
        <f t="shared" si="443"/>
        <v>5.1123324349660541E-2</v>
      </c>
      <c r="W404">
        <f t="shared" si="444"/>
        <v>0.29573902447190792</v>
      </c>
      <c r="X404" s="16">
        <f t="shared" si="445"/>
        <v>1.2360068444283601E-2</v>
      </c>
      <c r="Y404">
        <f t="shared" si="446"/>
        <v>1830.5057658568142</v>
      </c>
      <c r="Z404">
        <f t="shared" si="447"/>
        <v>23.516106607410165</v>
      </c>
      <c r="AA404">
        <f t="shared" si="448"/>
        <v>167.09039799735908</v>
      </c>
      <c r="AB404" s="16">
        <f t="shared" si="449"/>
        <v>63.16491625051863</v>
      </c>
      <c r="AC404">
        <f t="shared" si="450"/>
        <v>35977.682000000001</v>
      </c>
      <c r="AD404">
        <f t="shared" si="451"/>
        <v>32021.533000000003</v>
      </c>
      <c r="AE404">
        <f t="shared" si="452"/>
        <v>28065.384000000002</v>
      </c>
      <c r="AF404">
        <f t="shared" si="453"/>
        <v>24947.008000000002</v>
      </c>
      <c r="AG404">
        <f t="shared" si="454"/>
        <v>21828.632000000001</v>
      </c>
      <c r="AH404">
        <f t="shared" si="455"/>
        <v>18710.256000000001</v>
      </c>
      <c r="AI404">
        <f t="shared" si="456"/>
        <v>15591.880000000001</v>
      </c>
      <c r="AJ404">
        <f t="shared" si="457"/>
        <v>12473.504000000001</v>
      </c>
      <c r="AK404">
        <f t="shared" si="458"/>
        <v>9355.1280000000006</v>
      </c>
      <c r="AL404">
        <f t="shared" si="459"/>
        <v>6236.7520000000004</v>
      </c>
      <c r="AM404">
        <f t="shared" si="460"/>
        <v>3118.3760000000002</v>
      </c>
      <c r="AN404">
        <f t="shared" si="461"/>
        <v>737.71557629572078</v>
      </c>
      <c r="AO404">
        <f t="shared" si="462"/>
        <v>30538.045999999998</v>
      </c>
      <c r="AP404">
        <f t="shared" si="463"/>
        <v>27180.045999999998</v>
      </c>
      <c r="AQ404">
        <f t="shared" si="464"/>
        <v>23822.045999999998</v>
      </c>
      <c r="AR404">
        <f t="shared" si="465"/>
        <v>21175.151999999998</v>
      </c>
      <c r="AS404">
        <f t="shared" si="466"/>
        <v>18528.257999999998</v>
      </c>
      <c r="AT404">
        <f t="shared" si="467"/>
        <v>15881.364</v>
      </c>
      <c r="AU404">
        <f t="shared" si="468"/>
        <v>13234.47</v>
      </c>
      <c r="AV404">
        <f t="shared" si="469"/>
        <v>10587.575999999999</v>
      </c>
      <c r="AW404">
        <f t="shared" si="470"/>
        <v>7940.6819999999989</v>
      </c>
      <c r="AX404">
        <f t="shared" si="471"/>
        <v>5293.7879999999996</v>
      </c>
      <c r="AY404">
        <f t="shared" si="472"/>
        <v>2646.8939999999998</v>
      </c>
      <c r="AZ404">
        <f t="shared" si="473"/>
        <v>626.17687149456947</v>
      </c>
      <c r="BA404">
        <f t="shared" si="474"/>
        <v>29756.240999999998</v>
      </c>
      <c r="BB404">
        <f t="shared" si="475"/>
        <v>26484.21</v>
      </c>
      <c r="BC404">
        <f t="shared" si="476"/>
        <v>23212.179</v>
      </c>
      <c r="BD404">
        <f t="shared" si="477"/>
        <v>20633.047999999999</v>
      </c>
      <c r="BE404">
        <f t="shared" si="478"/>
        <v>18053.916999999998</v>
      </c>
      <c r="BF404">
        <f t="shared" si="479"/>
        <v>15474.785999999998</v>
      </c>
      <c r="BG404">
        <f t="shared" si="480"/>
        <v>12895.654999999999</v>
      </c>
      <c r="BH404">
        <f t="shared" si="481"/>
        <v>10316.523999999999</v>
      </c>
      <c r="BI404">
        <f t="shared" si="482"/>
        <v>7737.393</v>
      </c>
      <c r="BJ404">
        <f t="shared" si="483"/>
        <v>5158.2619999999997</v>
      </c>
      <c r="BK404">
        <f t="shared" si="484"/>
        <v>2579.1309999999999</v>
      </c>
      <c r="BL404">
        <f t="shared" si="485"/>
        <v>610.14613803619</v>
      </c>
      <c r="BM404">
        <f t="shared" si="486"/>
        <v>47081.164000000004</v>
      </c>
      <c r="BN404">
        <f t="shared" si="487"/>
        <v>44115.797000000006</v>
      </c>
      <c r="BO404">
        <f t="shared" si="488"/>
        <v>38651.026000000005</v>
      </c>
      <c r="BP404">
        <f t="shared" si="489"/>
        <v>33186.255000000005</v>
      </c>
      <c r="BQ404">
        <f t="shared" si="490"/>
        <v>28519.845000000001</v>
      </c>
      <c r="BR404">
        <f t="shared" si="491"/>
        <v>23853.435000000001</v>
      </c>
      <c r="BS404">
        <f t="shared" si="492"/>
        <v>19187.025000000001</v>
      </c>
      <c r="BT404">
        <f t="shared" si="493"/>
        <v>14520.615</v>
      </c>
      <c r="BU404">
        <f t="shared" si="494"/>
        <v>9854.2049999999999</v>
      </c>
      <c r="BV404">
        <f t="shared" si="495"/>
        <v>6569.47</v>
      </c>
      <c r="BW404">
        <f t="shared" si="496"/>
        <v>3284.7350000000001</v>
      </c>
      <c r="BX404" s="16">
        <f t="shared" si="497"/>
        <v>954.60394441688948</v>
      </c>
      <c r="BY404">
        <f t="shared" si="498"/>
        <v>2568.2213421525348</v>
      </c>
      <c r="BZ404">
        <f t="shared" si="499"/>
        <v>649.69297810197963</v>
      </c>
      <c r="CA404">
        <f t="shared" si="500"/>
        <v>777.2365360335491</v>
      </c>
      <c r="CB404">
        <f t="shared" si="501"/>
        <v>1017.7688606674081</v>
      </c>
    </row>
    <row r="405" spans="1:80" x14ac:dyDescent="0.25">
      <c r="A405">
        <f>'Data Input'!A405</f>
        <v>0</v>
      </c>
      <c r="B405">
        <f>'Data Input'!C405</f>
        <v>51</v>
      </c>
      <c r="C405">
        <f t="shared" si="431"/>
        <v>52</v>
      </c>
      <c r="D405">
        <f t="shared" si="432"/>
        <v>53</v>
      </c>
      <c r="E405">
        <f t="shared" si="433"/>
        <v>54</v>
      </c>
      <c r="F405">
        <f t="shared" si="434"/>
        <v>55</v>
      </c>
      <c r="G405">
        <f t="shared" si="435"/>
        <v>56</v>
      </c>
      <c r="H405">
        <f t="shared" si="436"/>
        <v>57</v>
      </c>
      <c r="I405">
        <f t="shared" si="437"/>
        <v>58</v>
      </c>
      <c r="J405">
        <f t="shared" si="438"/>
        <v>59</v>
      </c>
      <c r="K405">
        <f t="shared" si="439"/>
        <v>60</v>
      </c>
      <c r="L405">
        <f t="shared" si="440"/>
        <v>61</v>
      </c>
      <c r="M405">
        <f>IF('Data Input'!D405&gt;=240,1,0)</f>
        <v>1</v>
      </c>
      <c r="N405">
        <f>_xlfn.IFS('Data Input'!F405&gt;=130,1,'Data Input'!G405=1,1,0=0,0)</f>
        <v>0</v>
      </c>
      <c r="O405">
        <f>'Data Input'!H405</f>
        <v>0</v>
      </c>
      <c r="P405">
        <f>'Data Input'!J405</f>
        <v>32.299999999999997</v>
      </c>
      <c r="Q405">
        <f t="shared" si="441"/>
        <v>0</v>
      </c>
      <c r="R405">
        <f>IF('Data Input'!I405&gt;=100,1,0)</f>
        <v>0</v>
      </c>
      <c r="S405" s="18">
        <f>'Data Input'!L405</f>
        <v>3</v>
      </c>
      <c r="T405" s="16">
        <f>'Data Input'!N405</f>
        <v>2017</v>
      </c>
      <c r="U405">
        <f t="shared" si="442"/>
        <v>0.68072851950463364</v>
      </c>
      <c r="V405">
        <f t="shared" si="443"/>
        <v>6.5380343918874748E-2</v>
      </c>
      <c r="W405">
        <f t="shared" si="444"/>
        <v>0.42315950535869373</v>
      </c>
      <c r="X405" s="16">
        <f t="shared" si="445"/>
        <v>6.4972781713664149E-2</v>
      </c>
      <c r="Y405">
        <f t="shared" si="446"/>
        <v>2864.6033874446639</v>
      </c>
      <c r="Z405">
        <f t="shared" si="447"/>
        <v>30.07416198347455</v>
      </c>
      <c r="AA405">
        <f t="shared" si="448"/>
        <v>239.08204300398663</v>
      </c>
      <c r="AB405" s="16">
        <f t="shared" si="449"/>
        <v>332.03702180183961</v>
      </c>
      <c r="AC405">
        <f t="shared" si="450"/>
        <v>37653.228000000003</v>
      </c>
      <c r="AD405">
        <f t="shared" si="451"/>
        <v>33697.079000000005</v>
      </c>
      <c r="AE405">
        <f t="shared" si="452"/>
        <v>29740.930000000004</v>
      </c>
      <c r="AF405">
        <f t="shared" si="453"/>
        <v>25784.781000000003</v>
      </c>
      <c r="AG405">
        <f t="shared" si="454"/>
        <v>21828.632000000001</v>
      </c>
      <c r="AH405">
        <f t="shared" si="455"/>
        <v>18710.256000000001</v>
      </c>
      <c r="AI405">
        <f t="shared" si="456"/>
        <v>15591.880000000001</v>
      </c>
      <c r="AJ405">
        <f t="shared" si="457"/>
        <v>12473.504000000001</v>
      </c>
      <c r="AK405">
        <f t="shared" si="458"/>
        <v>9355.1280000000006</v>
      </c>
      <c r="AL405">
        <f t="shared" si="459"/>
        <v>6236.7520000000004</v>
      </c>
      <c r="AM405">
        <f t="shared" si="460"/>
        <v>3118.3760000000002</v>
      </c>
      <c r="AN405">
        <f t="shared" si="461"/>
        <v>1187.4615354771106</v>
      </c>
      <c r="AO405">
        <f t="shared" si="462"/>
        <v>31960.257999999998</v>
      </c>
      <c r="AP405">
        <f t="shared" si="463"/>
        <v>28602.257999999998</v>
      </c>
      <c r="AQ405">
        <f t="shared" si="464"/>
        <v>25244.257999999998</v>
      </c>
      <c r="AR405">
        <f t="shared" si="465"/>
        <v>21886.257999999998</v>
      </c>
      <c r="AS405">
        <f t="shared" si="466"/>
        <v>18528.257999999998</v>
      </c>
      <c r="AT405">
        <f t="shared" si="467"/>
        <v>15881.364</v>
      </c>
      <c r="AU405">
        <f t="shared" si="468"/>
        <v>13234.47</v>
      </c>
      <c r="AV405">
        <f t="shared" si="469"/>
        <v>10587.575999999999</v>
      </c>
      <c r="AW405">
        <f t="shared" si="470"/>
        <v>7940.6819999999989</v>
      </c>
      <c r="AX405">
        <f t="shared" si="471"/>
        <v>5293.7879999999996</v>
      </c>
      <c r="AY405">
        <f t="shared" si="472"/>
        <v>2646.8939999999998</v>
      </c>
      <c r="AZ405">
        <f t="shared" si="473"/>
        <v>1007.923607849413</v>
      </c>
      <c r="BA405">
        <f t="shared" si="474"/>
        <v>31142.040999999994</v>
      </c>
      <c r="BB405">
        <f t="shared" si="475"/>
        <v>27870.009999999995</v>
      </c>
      <c r="BC405">
        <f t="shared" si="476"/>
        <v>24597.978999999996</v>
      </c>
      <c r="BD405">
        <f t="shared" si="477"/>
        <v>21325.947999999997</v>
      </c>
      <c r="BE405">
        <f t="shared" si="478"/>
        <v>18053.916999999998</v>
      </c>
      <c r="BF405">
        <f t="shared" si="479"/>
        <v>15474.785999999998</v>
      </c>
      <c r="BG405">
        <f t="shared" si="480"/>
        <v>12895.654999999999</v>
      </c>
      <c r="BH405">
        <f t="shared" si="481"/>
        <v>10316.523999999999</v>
      </c>
      <c r="BI405">
        <f t="shared" si="482"/>
        <v>7737.393</v>
      </c>
      <c r="BJ405">
        <f t="shared" si="483"/>
        <v>5158.2619999999997</v>
      </c>
      <c r="BK405">
        <f t="shared" si="484"/>
        <v>2579.1309999999999</v>
      </c>
      <c r="BL405">
        <f t="shared" si="485"/>
        <v>982.11974943925986</v>
      </c>
      <c r="BM405">
        <f t="shared" si="486"/>
        <v>51441.235999999997</v>
      </c>
      <c r="BN405">
        <f t="shared" si="487"/>
        <v>48475.868999999999</v>
      </c>
      <c r="BO405">
        <f t="shared" si="488"/>
        <v>43011.097999999998</v>
      </c>
      <c r="BP405">
        <f t="shared" si="489"/>
        <v>37546.326999999997</v>
      </c>
      <c r="BQ405">
        <f t="shared" si="490"/>
        <v>32081.556</v>
      </c>
      <c r="BR405">
        <f t="shared" si="491"/>
        <v>26616.785</v>
      </c>
      <c r="BS405">
        <f t="shared" si="492"/>
        <v>21950.375</v>
      </c>
      <c r="BT405">
        <f t="shared" si="493"/>
        <v>17283.965</v>
      </c>
      <c r="BU405">
        <f t="shared" si="494"/>
        <v>12617.555</v>
      </c>
      <c r="BV405">
        <f t="shared" si="495"/>
        <v>7951.1450000000004</v>
      </c>
      <c r="BW405">
        <f t="shared" si="496"/>
        <v>3284.7350000000001</v>
      </c>
      <c r="BX405" s="16">
        <f t="shared" si="497"/>
        <v>1681.9952831618109</v>
      </c>
      <c r="BY405">
        <f t="shared" si="498"/>
        <v>4052.0649229217743</v>
      </c>
      <c r="BZ405">
        <f t="shared" si="499"/>
        <v>1037.9977698328876</v>
      </c>
      <c r="CA405">
        <f t="shared" si="500"/>
        <v>1221.2017924432464</v>
      </c>
      <c r="CB405">
        <f t="shared" si="501"/>
        <v>2014.0323049636504</v>
      </c>
    </row>
    <row r="406" spans="1:80" x14ac:dyDescent="0.25">
      <c r="A406">
        <f>'Data Input'!A406</f>
        <v>0</v>
      </c>
      <c r="B406">
        <f>'Data Input'!C406</f>
        <v>57</v>
      </c>
      <c r="C406">
        <f t="shared" si="431"/>
        <v>58</v>
      </c>
      <c r="D406">
        <f t="shared" si="432"/>
        <v>59</v>
      </c>
      <c r="E406">
        <f t="shared" si="433"/>
        <v>60</v>
      </c>
      <c r="F406">
        <f t="shared" si="434"/>
        <v>61</v>
      </c>
      <c r="G406">
        <f t="shared" si="435"/>
        <v>62</v>
      </c>
      <c r="H406">
        <f t="shared" si="436"/>
        <v>63</v>
      </c>
      <c r="I406">
        <f t="shared" si="437"/>
        <v>64</v>
      </c>
      <c r="J406">
        <f t="shared" si="438"/>
        <v>65</v>
      </c>
      <c r="K406">
        <f t="shared" si="439"/>
        <v>66</v>
      </c>
      <c r="L406">
        <f t="shared" si="440"/>
        <v>67</v>
      </c>
      <c r="M406">
        <f>IF('Data Input'!D406&gt;=240,1,0)</f>
        <v>0</v>
      </c>
      <c r="N406">
        <f>_xlfn.IFS('Data Input'!F406&gt;=130,1,'Data Input'!G406=1,1,0=0,0)</f>
        <v>0</v>
      </c>
      <c r="O406">
        <f>'Data Input'!H406</f>
        <v>0</v>
      </c>
      <c r="P406">
        <f>'Data Input'!J406</f>
        <v>26.4</v>
      </c>
      <c r="Q406">
        <f t="shared" si="441"/>
        <v>0</v>
      </c>
      <c r="R406">
        <f>IF('Data Input'!I406&gt;=100,1,0)</f>
        <v>0</v>
      </c>
      <c r="S406" s="18">
        <f>'Data Input'!L406</f>
        <v>3</v>
      </c>
      <c r="T406" s="16">
        <f>'Data Input'!N406</f>
        <v>2017</v>
      </c>
      <c r="U406">
        <f t="shared" si="442"/>
        <v>0.46828623167041183</v>
      </c>
      <c r="V406">
        <f t="shared" si="443"/>
        <v>5.475093538493489E-2</v>
      </c>
      <c r="W406">
        <f t="shared" si="444"/>
        <v>0.3092092337094321</v>
      </c>
      <c r="X406" s="16">
        <f t="shared" si="445"/>
        <v>1.6732807225338878E-2</v>
      </c>
      <c r="Y406">
        <f t="shared" si="446"/>
        <v>1970.6157258005512</v>
      </c>
      <c r="Z406">
        <f t="shared" si="447"/>
        <v>25.184763505624872</v>
      </c>
      <c r="AA406">
        <f t="shared" si="448"/>
        <v>174.70096825140214</v>
      </c>
      <c r="AB406" s="16">
        <f t="shared" si="449"/>
        <v>85.511368467657675</v>
      </c>
      <c r="AC406">
        <f t="shared" si="450"/>
        <v>33464.364000000001</v>
      </c>
      <c r="AD406">
        <f t="shared" si="451"/>
        <v>30345.988000000001</v>
      </c>
      <c r="AE406">
        <f t="shared" si="452"/>
        <v>27227.612000000001</v>
      </c>
      <c r="AF406">
        <f t="shared" si="453"/>
        <v>24109.236000000001</v>
      </c>
      <c r="AG406">
        <f t="shared" si="454"/>
        <v>20990.86</v>
      </c>
      <c r="AH406">
        <f t="shared" si="455"/>
        <v>17872.484</v>
      </c>
      <c r="AI406">
        <f t="shared" si="456"/>
        <v>14754.108</v>
      </c>
      <c r="AJ406">
        <f t="shared" si="457"/>
        <v>11635.732</v>
      </c>
      <c r="AK406">
        <f t="shared" si="458"/>
        <v>8517.3559999999998</v>
      </c>
      <c r="AL406">
        <f t="shared" si="459"/>
        <v>5398.98</v>
      </c>
      <c r="AM406">
        <f t="shared" si="460"/>
        <v>2699.49</v>
      </c>
      <c r="AN406">
        <f t="shared" si="461"/>
        <v>752.03177321780606</v>
      </c>
      <c r="AO406">
        <f t="shared" si="462"/>
        <v>28404.727999999999</v>
      </c>
      <c r="AP406">
        <f t="shared" si="463"/>
        <v>25757.833999999999</v>
      </c>
      <c r="AQ406">
        <f t="shared" si="464"/>
        <v>23110.94</v>
      </c>
      <c r="AR406">
        <f t="shared" si="465"/>
        <v>20464.045999999998</v>
      </c>
      <c r="AS406">
        <f t="shared" si="466"/>
        <v>17817.151999999998</v>
      </c>
      <c r="AT406">
        <f t="shared" si="467"/>
        <v>15170.258</v>
      </c>
      <c r="AU406">
        <f t="shared" si="468"/>
        <v>12523.364</v>
      </c>
      <c r="AV406">
        <f t="shared" si="469"/>
        <v>9876.4699999999993</v>
      </c>
      <c r="AW406">
        <f t="shared" si="470"/>
        <v>7229.5759999999991</v>
      </c>
      <c r="AX406">
        <f t="shared" si="471"/>
        <v>4582.6819999999998</v>
      </c>
      <c r="AY406">
        <f t="shared" si="472"/>
        <v>2291.3409999999999</v>
      </c>
      <c r="AZ406">
        <f t="shared" si="473"/>
        <v>638.32850915152312</v>
      </c>
      <c r="BA406">
        <f t="shared" si="474"/>
        <v>27677.539000000004</v>
      </c>
      <c r="BB406">
        <f t="shared" si="475"/>
        <v>25098.408000000003</v>
      </c>
      <c r="BC406">
        <f t="shared" si="476"/>
        <v>22519.277000000002</v>
      </c>
      <c r="BD406">
        <f t="shared" si="477"/>
        <v>19940.146000000001</v>
      </c>
      <c r="BE406">
        <f t="shared" si="478"/>
        <v>17361.014999999999</v>
      </c>
      <c r="BF406">
        <f t="shared" si="479"/>
        <v>14781.883999999998</v>
      </c>
      <c r="BG406">
        <f t="shared" si="480"/>
        <v>12202.752999999999</v>
      </c>
      <c r="BH406">
        <f t="shared" si="481"/>
        <v>9623.6219999999994</v>
      </c>
      <c r="BI406">
        <f t="shared" si="482"/>
        <v>7044.491</v>
      </c>
      <c r="BJ406">
        <f t="shared" si="483"/>
        <v>4465.3599999999997</v>
      </c>
      <c r="BK406">
        <f t="shared" si="484"/>
        <v>2232.6799999999998</v>
      </c>
      <c r="BL406">
        <f t="shared" si="485"/>
        <v>621.98665486250616</v>
      </c>
      <c r="BM406">
        <f t="shared" si="486"/>
        <v>35797.58</v>
      </c>
      <c r="BN406">
        <f t="shared" si="487"/>
        <v>32832.213000000003</v>
      </c>
      <c r="BO406">
        <f t="shared" si="488"/>
        <v>28165.803</v>
      </c>
      <c r="BP406">
        <f t="shared" si="489"/>
        <v>23499.393</v>
      </c>
      <c r="BQ406">
        <f t="shared" si="490"/>
        <v>18832.983</v>
      </c>
      <c r="BR406">
        <f t="shared" si="491"/>
        <v>15548.248000000001</v>
      </c>
      <c r="BS406">
        <f t="shared" si="492"/>
        <v>12263.513000000001</v>
      </c>
      <c r="BT406">
        <f t="shared" si="493"/>
        <v>8978.7780000000002</v>
      </c>
      <c r="BU406">
        <f t="shared" si="494"/>
        <v>5694.0429999999997</v>
      </c>
      <c r="BV406">
        <f t="shared" si="495"/>
        <v>2409.308</v>
      </c>
      <c r="BW406">
        <f t="shared" si="496"/>
        <v>1244.421</v>
      </c>
      <c r="BX406" s="16">
        <f t="shared" si="497"/>
        <v>712.18929174340951</v>
      </c>
      <c r="BY406">
        <f t="shared" si="498"/>
        <v>2722.6474990183574</v>
      </c>
      <c r="BZ406">
        <f t="shared" si="499"/>
        <v>663.51327265714804</v>
      </c>
      <c r="CA406">
        <f t="shared" si="500"/>
        <v>796.68762311390833</v>
      </c>
      <c r="CB406">
        <f t="shared" si="501"/>
        <v>797.7006602110672</v>
      </c>
    </row>
    <row r="407" spans="1:80" x14ac:dyDescent="0.25">
      <c r="A407">
        <f>'Data Input'!A407</f>
        <v>0</v>
      </c>
      <c r="B407">
        <f>'Data Input'!C407</f>
        <v>55</v>
      </c>
      <c r="C407">
        <f t="shared" si="431"/>
        <v>56</v>
      </c>
      <c r="D407">
        <f t="shared" si="432"/>
        <v>57</v>
      </c>
      <c r="E407">
        <f t="shared" si="433"/>
        <v>58</v>
      </c>
      <c r="F407">
        <f t="shared" si="434"/>
        <v>59</v>
      </c>
      <c r="G407">
        <f t="shared" si="435"/>
        <v>60</v>
      </c>
      <c r="H407">
        <f t="shared" si="436"/>
        <v>61</v>
      </c>
      <c r="I407">
        <f t="shared" si="437"/>
        <v>62</v>
      </c>
      <c r="J407">
        <f t="shared" si="438"/>
        <v>63</v>
      </c>
      <c r="K407">
        <f t="shared" si="439"/>
        <v>64</v>
      </c>
      <c r="L407">
        <f t="shared" si="440"/>
        <v>65</v>
      </c>
      <c r="M407">
        <f>IF('Data Input'!D407&gt;=240,1,0)</f>
        <v>0</v>
      </c>
      <c r="N407">
        <f>_xlfn.IFS('Data Input'!F407&gt;=130,1,'Data Input'!G407=1,1,0=0,0)</f>
        <v>0</v>
      </c>
      <c r="O407">
        <f>'Data Input'!H407</f>
        <v>0</v>
      </c>
      <c r="P407">
        <f>'Data Input'!J407</f>
        <v>38.700000000000003</v>
      </c>
      <c r="Q407">
        <f t="shared" si="441"/>
        <v>0</v>
      </c>
      <c r="R407">
        <f>IF('Data Input'!I407&gt;=100,1,0)</f>
        <v>0</v>
      </c>
      <c r="S407" s="18">
        <f>'Data Input'!L407</f>
        <v>3</v>
      </c>
      <c r="T407" s="16">
        <f>'Data Input'!N407</f>
        <v>2017</v>
      </c>
      <c r="U407">
        <f t="shared" si="442"/>
        <v>0.71235784782003708</v>
      </c>
      <c r="V407">
        <f t="shared" si="443"/>
        <v>9.1770850460846334E-2</v>
      </c>
      <c r="W407">
        <f t="shared" si="444"/>
        <v>0.42239474354312528</v>
      </c>
      <c r="X407" s="16">
        <f t="shared" si="445"/>
        <v>0.15305326603108504</v>
      </c>
      <c r="Y407">
        <f t="shared" si="446"/>
        <v>2997.7041441175852</v>
      </c>
      <c r="Z407">
        <f t="shared" si="447"/>
        <v>42.213473602177601</v>
      </c>
      <c r="AA407">
        <f t="shared" si="448"/>
        <v>238.64995814009453</v>
      </c>
      <c r="AB407" s="16">
        <f t="shared" si="449"/>
        <v>782.16368900392251</v>
      </c>
      <c r="AC407">
        <f t="shared" si="450"/>
        <v>34302.135999999999</v>
      </c>
      <c r="AD407">
        <f t="shared" si="451"/>
        <v>31183.760000000002</v>
      </c>
      <c r="AE407">
        <f t="shared" si="452"/>
        <v>28065.384000000002</v>
      </c>
      <c r="AF407">
        <f t="shared" si="453"/>
        <v>24947.008000000002</v>
      </c>
      <c r="AG407">
        <f t="shared" si="454"/>
        <v>21828.632000000001</v>
      </c>
      <c r="AH407">
        <f t="shared" si="455"/>
        <v>18710.256000000001</v>
      </c>
      <c r="AI407">
        <f t="shared" si="456"/>
        <v>15591.880000000001</v>
      </c>
      <c r="AJ407">
        <f t="shared" si="457"/>
        <v>12473.504000000001</v>
      </c>
      <c r="AK407">
        <f t="shared" si="458"/>
        <v>9355.1280000000006</v>
      </c>
      <c r="AL407">
        <f t="shared" si="459"/>
        <v>6236.7520000000004</v>
      </c>
      <c r="AM407">
        <f t="shared" si="460"/>
        <v>3118.3760000000002</v>
      </c>
      <c r="AN407">
        <f t="shared" si="461"/>
        <v>1193.3138433346087</v>
      </c>
      <c r="AO407">
        <f t="shared" si="462"/>
        <v>29115.833999999999</v>
      </c>
      <c r="AP407">
        <f t="shared" si="463"/>
        <v>26468.94</v>
      </c>
      <c r="AQ407">
        <f t="shared" si="464"/>
        <v>23822.045999999998</v>
      </c>
      <c r="AR407">
        <f t="shared" si="465"/>
        <v>21175.151999999998</v>
      </c>
      <c r="AS407">
        <f t="shared" si="466"/>
        <v>18528.257999999998</v>
      </c>
      <c r="AT407">
        <f t="shared" si="467"/>
        <v>15881.364</v>
      </c>
      <c r="AU407">
        <f t="shared" si="468"/>
        <v>13234.47</v>
      </c>
      <c r="AV407">
        <f t="shared" si="469"/>
        <v>10587.575999999999</v>
      </c>
      <c r="AW407">
        <f t="shared" si="470"/>
        <v>7940.6819999999989</v>
      </c>
      <c r="AX407">
        <f t="shared" si="471"/>
        <v>5293.7879999999996</v>
      </c>
      <c r="AY407">
        <f t="shared" si="472"/>
        <v>2646.8939999999998</v>
      </c>
      <c r="AZ407">
        <f t="shared" si="473"/>
        <v>1012.8910856289669</v>
      </c>
      <c r="BA407">
        <f t="shared" si="474"/>
        <v>28370.441000000003</v>
      </c>
      <c r="BB407">
        <f t="shared" si="475"/>
        <v>25791.31</v>
      </c>
      <c r="BC407">
        <f t="shared" si="476"/>
        <v>23212.179</v>
      </c>
      <c r="BD407">
        <f t="shared" si="477"/>
        <v>20633.047999999999</v>
      </c>
      <c r="BE407">
        <f t="shared" si="478"/>
        <v>18053.916999999998</v>
      </c>
      <c r="BF407">
        <f t="shared" si="479"/>
        <v>15474.785999999998</v>
      </c>
      <c r="BG407">
        <f t="shared" si="480"/>
        <v>12895.654999999999</v>
      </c>
      <c r="BH407">
        <f t="shared" si="481"/>
        <v>10316.523999999999</v>
      </c>
      <c r="BI407">
        <f t="shared" si="482"/>
        <v>7737.393</v>
      </c>
      <c r="BJ407">
        <f t="shared" si="483"/>
        <v>5158.2619999999997</v>
      </c>
      <c r="BK407">
        <f t="shared" si="484"/>
        <v>2579.1309999999999</v>
      </c>
      <c r="BL407">
        <f t="shared" si="485"/>
        <v>986.96011195360438</v>
      </c>
      <c r="BM407">
        <f t="shared" si="486"/>
        <v>42721.092000000004</v>
      </c>
      <c r="BN407">
        <f t="shared" si="487"/>
        <v>39755.725000000006</v>
      </c>
      <c r="BO407">
        <f t="shared" si="488"/>
        <v>35089.315000000002</v>
      </c>
      <c r="BP407">
        <f t="shared" si="489"/>
        <v>30422.904999999999</v>
      </c>
      <c r="BQ407">
        <f t="shared" si="490"/>
        <v>25756.494999999999</v>
      </c>
      <c r="BR407">
        <f t="shared" si="491"/>
        <v>21090.084999999999</v>
      </c>
      <c r="BS407">
        <f t="shared" si="492"/>
        <v>16423.674999999999</v>
      </c>
      <c r="BT407">
        <f t="shared" si="493"/>
        <v>13138.94</v>
      </c>
      <c r="BU407">
        <f t="shared" si="494"/>
        <v>9854.2049999999999</v>
      </c>
      <c r="BV407">
        <f t="shared" si="495"/>
        <v>6569.47</v>
      </c>
      <c r="BW407">
        <f t="shared" si="496"/>
        <v>3284.7350000000001</v>
      </c>
      <c r="BX407" s="16">
        <f t="shared" si="497"/>
        <v>1417.7799618052654</v>
      </c>
      <c r="BY407">
        <f t="shared" si="498"/>
        <v>4191.0179874521937</v>
      </c>
      <c r="BZ407">
        <f t="shared" si="499"/>
        <v>1055.1045592311445</v>
      </c>
      <c r="CA407">
        <f t="shared" si="500"/>
        <v>1225.6100700936988</v>
      </c>
      <c r="CB407">
        <f t="shared" si="501"/>
        <v>2199.9436508091881</v>
      </c>
    </row>
    <row r="408" spans="1:80" x14ac:dyDescent="0.25">
      <c r="A408">
        <f>'Data Input'!A408</f>
        <v>0</v>
      </c>
      <c r="B408">
        <f>'Data Input'!C408</f>
        <v>64</v>
      </c>
      <c r="C408">
        <f t="shared" si="431"/>
        <v>65</v>
      </c>
      <c r="D408">
        <f t="shared" si="432"/>
        <v>66</v>
      </c>
      <c r="E408">
        <f t="shared" si="433"/>
        <v>67</v>
      </c>
      <c r="F408">
        <f t="shared" si="434"/>
        <v>68</v>
      </c>
      <c r="G408">
        <f t="shared" si="435"/>
        <v>69</v>
      </c>
      <c r="H408">
        <f t="shared" si="436"/>
        <v>70</v>
      </c>
      <c r="I408">
        <f t="shared" si="437"/>
        <v>71</v>
      </c>
      <c r="J408">
        <f t="shared" si="438"/>
        <v>72</v>
      </c>
      <c r="K408">
        <f t="shared" si="439"/>
        <v>73</v>
      </c>
      <c r="L408">
        <f t="shared" si="440"/>
        <v>74</v>
      </c>
      <c r="M408">
        <f>IF('Data Input'!D408&gt;=240,1,0)</f>
        <v>0</v>
      </c>
      <c r="N408">
        <f>_xlfn.IFS('Data Input'!F408&gt;=130,1,'Data Input'!G408=1,1,0=0,0)</f>
        <v>1</v>
      </c>
      <c r="O408">
        <f>'Data Input'!H408</f>
        <v>0</v>
      </c>
      <c r="P408">
        <f>'Data Input'!J408</f>
        <v>25.3</v>
      </c>
      <c r="Q408">
        <f t="shared" si="441"/>
        <v>0</v>
      </c>
      <c r="R408">
        <f>IF('Data Input'!I408&gt;=100,1,0)</f>
        <v>0</v>
      </c>
      <c r="S408" s="18">
        <f>'Data Input'!L408</f>
        <v>3</v>
      </c>
      <c r="T408" s="16">
        <f>'Data Input'!N408</f>
        <v>2017</v>
      </c>
      <c r="U408">
        <f t="shared" si="442"/>
        <v>0.62655071347511659</v>
      </c>
      <c r="V408">
        <f t="shared" si="443"/>
        <v>7.335376749442564E-2</v>
      </c>
      <c r="W408">
        <f t="shared" si="444"/>
        <v>0.36890771172144848</v>
      </c>
      <c r="X408" s="16">
        <f t="shared" si="445"/>
        <v>2.2013882458541766E-2</v>
      </c>
      <c r="Y408">
        <f t="shared" si="446"/>
        <v>2636.6153977694084</v>
      </c>
      <c r="Z408">
        <f t="shared" si="447"/>
        <v>33.741839725756137</v>
      </c>
      <c r="AA408">
        <f t="shared" si="448"/>
        <v>208.43017415744225</v>
      </c>
      <c r="AB408" s="16">
        <f t="shared" si="449"/>
        <v>112.49978494137268</v>
      </c>
      <c r="AC408">
        <f t="shared" si="450"/>
        <v>30532.161999999997</v>
      </c>
      <c r="AD408">
        <f t="shared" si="451"/>
        <v>27413.785999999996</v>
      </c>
      <c r="AE408">
        <f t="shared" si="452"/>
        <v>24295.409999999996</v>
      </c>
      <c r="AF408">
        <f t="shared" si="453"/>
        <v>21595.919999999998</v>
      </c>
      <c r="AG408">
        <f t="shared" si="454"/>
        <v>18896.43</v>
      </c>
      <c r="AH408">
        <f t="shared" si="455"/>
        <v>16196.939999999999</v>
      </c>
      <c r="AI408">
        <f t="shared" si="456"/>
        <v>13497.449999999999</v>
      </c>
      <c r="AJ408">
        <f t="shared" si="457"/>
        <v>10797.96</v>
      </c>
      <c r="AK408">
        <f t="shared" si="458"/>
        <v>8098.4699999999993</v>
      </c>
      <c r="AL408">
        <f t="shared" si="459"/>
        <v>5398.98</v>
      </c>
      <c r="AM408">
        <f t="shared" si="460"/>
        <v>2699.49</v>
      </c>
      <c r="AN408">
        <f t="shared" si="461"/>
        <v>915.09289277045855</v>
      </c>
      <c r="AO408">
        <f t="shared" si="462"/>
        <v>25915.857</v>
      </c>
      <c r="AP408">
        <f t="shared" si="463"/>
        <v>23268.963</v>
      </c>
      <c r="AQ408">
        <f t="shared" si="464"/>
        <v>20622.069</v>
      </c>
      <c r="AR408">
        <f t="shared" si="465"/>
        <v>18330.727999999999</v>
      </c>
      <c r="AS408">
        <f t="shared" si="466"/>
        <v>16039.387000000001</v>
      </c>
      <c r="AT408">
        <f t="shared" si="467"/>
        <v>13748.046</v>
      </c>
      <c r="AU408">
        <f t="shared" si="468"/>
        <v>11456.705</v>
      </c>
      <c r="AV408">
        <f t="shared" si="469"/>
        <v>9165.3639999999996</v>
      </c>
      <c r="AW408">
        <f t="shared" si="470"/>
        <v>6874.0229999999992</v>
      </c>
      <c r="AX408">
        <f t="shared" si="471"/>
        <v>4582.6819999999998</v>
      </c>
      <c r="AY408">
        <f t="shared" si="472"/>
        <v>2291.3409999999999</v>
      </c>
      <c r="AZ408">
        <f t="shared" si="473"/>
        <v>776.73556158013082</v>
      </c>
      <c r="BA408">
        <f t="shared" si="474"/>
        <v>25252.382000000001</v>
      </c>
      <c r="BB408">
        <f t="shared" si="475"/>
        <v>22673.251</v>
      </c>
      <c r="BC408">
        <f t="shared" si="476"/>
        <v>20094.12</v>
      </c>
      <c r="BD408">
        <f t="shared" si="477"/>
        <v>17861.439999999999</v>
      </c>
      <c r="BE408">
        <f t="shared" si="478"/>
        <v>15628.76</v>
      </c>
      <c r="BF408">
        <f t="shared" si="479"/>
        <v>13396.08</v>
      </c>
      <c r="BG408">
        <f t="shared" si="480"/>
        <v>11163.4</v>
      </c>
      <c r="BH408">
        <f t="shared" si="481"/>
        <v>8930.7199999999993</v>
      </c>
      <c r="BI408">
        <f t="shared" si="482"/>
        <v>6698.0399999999991</v>
      </c>
      <c r="BJ408">
        <f t="shared" si="483"/>
        <v>4465.3599999999997</v>
      </c>
      <c r="BK408">
        <f t="shared" si="484"/>
        <v>2232.6799999999998</v>
      </c>
      <c r="BL408">
        <f t="shared" si="485"/>
        <v>756.85023484469446</v>
      </c>
      <c r="BM408">
        <f t="shared" si="486"/>
        <v>16186.031000000003</v>
      </c>
      <c r="BN408">
        <f t="shared" si="487"/>
        <v>13220.664000000002</v>
      </c>
      <c r="BO408">
        <f t="shared" si="488"/>
        <v>9935.9290000000019</v>
      </c>
      <c r="BP408">
        <f t="shared" si="489"/>
        <v>8771.0420000000013</v>
      </c>
      <c r="BQ408">
        <f t="shared" si="490"/>
        <v>7526.621000000001</v>
      </c>
      <c r="BR408">
        <f t="shared" si="491"/>
        <v>6282.2000000000007</v>
      </c>
      <c r="BS408">
        <f t="shared" si="492"/>
        <v>5037.7790000000005</v>
      </c>
      <c r="BT408">
        <f t="shared" si="493"/>
        <v>3793.3580000000002</v>
      </c>
      <c r="BU408">
        <f t="shared" si="494"/>
        <v>2845.0185000000001</v>
      </c>
      <c r="BV408">
        <f t="shared" si="495"/>
        <v>1896.6790000000001</v>
      </c>
      <c r="BW408">
        <f t="shared" si="496"/>
        <v>948.33950000000004</v>
      </c>
      <c r="BX408" s="16">
        <f t="shared" si="497"/>
        <v>390.92270702362254</v>
      </c>
      <c r="BY408">
        <f t="shared" si="498"/>
        <v>3551.708290539867</v>
      </c>
      <c r="BZ408">
        <f t="shared" si="499"/>
        <v>810.47740130588693</v>
      </c>
      <c r="CA408">
        <f t="shared" si="500"/>
        <v>965.28040900213671</v>
      </c>
      <c r="CB408">
        <f t="shared" si="501"/>
        <v>503.42249196499523</v>
      </c>
    </row>
    <row r="409" spans="1:80" x14ac:dyDescent="0.25">
      <c r="A409">
        <f>'Data Input'!A409</f>
        <v>1</v>
      </c>
      <c r="B409">
        <f>'Data Input'!C409</f>
        <v>29</v>
      </c>
      <c r="C409">
        <f t="shared" si="431"/>
        <v>30</v>
      </c>
      <c r="D409">
        <f t="shared" si="432"/>
        <v>31</v>
      </c>
      <c r="E409">
        <f t="shared" si="433"/>
        <v>32</v>
      </c>
      <c r="F409">
        <f t="shared" si="434"/>
        <v>33</v>
      </c>
      <c r="G409">
        <f t="shared" si="435"/>
        <v>34</v>
      </c>
      <c r="H409">
        <f t="shared" si="436"/>
        <v>35</v>
      </c>
      <c r="I409">
        <f t="shared" si="437"/>
        <v>36</v>
      </c>
      <c r="J409">
        <f t="shared" si="438"/>
        <v>37</v>
      </c>
      <c r="K409">
        <f t="shared" si="439"/>
        <v>38</v>
      </c>
      <c r="L409">
        <f t="shared" si="440"/>
        <v>39</v>
      </c>
      <c r="M409">
        <f>IF('Data Input'!D409&gt;=240,1,0)</f>
        <v>0</v>
      </c>
      <c r="N409">
        <f>_xlfn.IFS('Data Input'!F409&gt;=130,1,'Data Input'!G409=1,1,0=0,0)</f>
        <v>0</v>
      </c>
      <c r="O409">
        <f>'Data Input'!H409</f>
        <v>0</v>
      </c>
      <c r="P409">
        <f>'Data Input'!J409</f>
        <v>23</v>
      </c>
      <c r="Q409">
        <f t="shared" si="441"/>
        <v>0</v>
      </c>
      <c r="R409">
        <f>IF('Data Input'!I409&gt;=100,1,0)</f>
        <v>0</v>
      </c>
      <c r="S409" s="18">
        <f>'Data Input'!L409</f>
        <v>3</v>
      </c>
      <c r="T409" s="16">
        <f>'Data Input'!N409</f>
        <v>2017</v>
      </c>
      <c r="U409">
        <f t="shared" si="442"/>
        <v>0.3982370897805238</v>
      </c>
      <c r="V409">
        <f t="shared" si="443"/>
        <v>4.7314411483056783E-2</v>
      </c>
      <c r="W409">
        <f t="shared" si="444"/>
        <v>0.28100013908110283</v>
      </c>
      <c r="X409" s="16">
        <f t="shared" si="445"/>
        <v>8.7787651431546782E-3</v>
      </c>
      <c r="Y409">
        <f t="shared" si="446"/>
        <v>1675.8388751238856</v>
      </c>
      <c r="Z409">
        <f t="shared" si="447"/>
        <v>21.764053074725823</v>
      </c>
      <c r="AA409">
        <f t="shared" si="448"/>
        <v>158.76303494344793</v>
      </c>
      <c r="AB409" s="16">
        <f t="shared" si="449"/>
        <v>44.863017348968839</v>
      </c>
      <c r="AC409">
        <f t="shared" si="450"/>
        <v>53058.942999999985</v>
      </c>
      <c r="AD409">
        <f t="shared" si="451"/>
        <v>48404.649999999987</v>
      </c>
      <c r="AE409">
        <f t="shared" si="452"/>
        <v>43750.356999999989</v>
      </c>
      <c r="AF409">
        <f t="shared" si="453"/>
        <v>39096.063999999991</v>
      </c>
      <c r="AG409">
        <f t="shared" si="454"/>
        <v>34441.770999999993</v>
      </c>
      <c r="AH409">
        <f t="shared" si="455"/>
        <v>29787.477999999996</v>
      </c>
      <c r="AI409">
        <f t="shared" si="456"/>
        <v>25133.184999999998</v>
      </c>
      <c r="AJ409">
        <f t="shared" si="457"/>
        <v>20106.547999999999</v>
      </c>
      <c r="AK409">
        <f t="shared" si="458"/>
        <v>15079.911</v>
      </c>
      <c r="AL409">
        <f t="shared" si="459"/>
        <v>10053.273999999999</v>
      </c>
      <c r="AM409">
        <f t="shared" si="460"/>
        <v>5026.6369999999997</v>
      </c>
      <c r="AN409">
        <f t="shared" si="461"/>
        <v>1049.6087508842945</v>
      </c>
      <c r="AO409">
        <f t="shared" si="462"/>
        <v>45036.703000000016</v>
      </c>
      <c r="AP409">
        <f t="shared" si="463"/>
        <v>41086.115000000013</v>
      </c>
      <c r="AQ409">
        <f t="shared" si="464"/>
        <v>37135.527000000009</v>
      </c>
      <c r="AR409">
        <f t="shared" si="465"/>
        <v>33184.939000000006</v>
      </c>
      <c r="AS409">
        <f t="shared" si="466"/>
        <v>29234.351000000002</v>
      </c>
      <c r="AT409">
        <f t="shared" si="467"/>
        <v>25283.763000000003</v>
      </c>
      <c r="AU409">
        <f t="shared" si="468"/>
        <v>21333.175000000003</v>
      </c>
      <c r="AV409">
        <f t="shared" si="469"/>
        <v>17066.54</v>
      </c>
      <c r="AW409">
        <f t="shared" si="470"/>
        <v>12799.905000000001</v>
      </c>
      <c r="AX409">
        <f t="shared" si="471"/>
        <v>8533.27</v>
      </c>
      <c r="AY409">
        <f t="shared" si="472"/>
        <v>4266.6350000000002</v>
      </c>
      <c r="AZ409">
        <f t="shared" si="473"/>
        <v>890.91326837463635</v>
      </c>
      <c r="BA409">
        <f t="shared" si="474"/>
        <v>37883.718999999997</v>
      </c>
      <c r="BB409">
        <f t="shared" si="475"/>
        <v>35034.269999999997</v>
      </c>
      <c r="BC409">
        <f t="shared" si="476"/>
        <v>32184.821</v>
      </c>
      <c r="BD409">
        <f t="shared" si="477"/>
        <v>29335.371999999999</v>
      </c>
      <c r="BE409">
        <f t="shared" si="478"/>
        <v>26485.922999999999</v>
      </c>
      <c r="BF409">
        <f t="shared" si="479"/>
        <v>23636.473999999998</v>
      </c>
      <c r="BG409">
        <f t="shared" si="480"/>
        <v>20787.024999999998</v>
      </c>
      <c r="BH409">
        <f t="shared" si="481"/>
        <v>16629.62</v>
      </c>
      <c r="BI409">
        <f t="shared" si="482"/>
        <v>12472.215</v>
      </c>
      <c r="BJ409">
        <f t="shared" si="483"/>
        <v>8314.81</v>
      </c>
      <c r="BK409">
        <f t="shared" si="484"/>
        <v>4157.4049999999997</v>
      </c>
      <c r="BL409">
        <f t="shared" si="485"/>
        <v>798.98948780590445</v>
      </c>
      <c r="BM409">
        <f t="shared" si="486"/>
        <v>45546.630999999994</v>
      </c>
      <c r="BN409">
        <f t="shared" si="487"/>
        <v>42581.263999999996</v>
      </c>
      <c r="BO409">
        <f t="shared" si="488"/>
        <v>39199.705999999998</v>
      </c>
      <c r="BP409">
        <f t="shared" si="489"/>
        <v>35818.148000000001</v>
      </c>
      <c r="BQ409">
        <f t="shared" si="490"/>
        <v>32436.590000000004</v>
      </c>
      <c r="BR409">
        <f t="shared" si="491"/>
        <v>29055.032000000003</v>
      </c>
      <c r="BS409">
        <f t="shared" si="492"/>
        <v>25673.474000000002</v>
      </c>
      <c r="BT409">
        <f t="shared" si="493"/>
        <v>22291.916000000001</v>
      </c>
      <c r="BU409">
        <f t="shared" si="494"/>
        <v>16718.937000000002</v>
      </c>
      <c r="BV409">
        <f t="shared" si="495"/>
        <v>11145.958000000001</v>
      </c>
      <c r="BW409">
        <f t="shared" si="496"/>
        <v>5572.9790000000003</v>
      </c>
      <c r="BX409" s="16">
        <f t="shared" si="497"/>
        <v>988.90384213731875</v>
      </c>
      <c r="BY409">
        <f t="shared" si="498"/>
        <v>2725.4476260081801</v>
      </c>
      <c r="BZ409">
        <f t="shared" si="499"/>
        <v>912.67732144936213</v>
      </c>
      <c r="CA409">
        <f t="shared" si="500"/>
        <v>957.75252274935235</v>
      </c>
      <c r="CB409">
        <f t="shared" si="501"/>
        <v>1033.7668594862876</v>
      </c>
    </row>
    <row r="410" spans="1:80" x14ac:dyDescent="0.25">
      <c r="A410">
        <f>'Data Input'!A410</f>
        <v>1</v>
      </c>
      <c r="B410">
        <f>'Data Input'!C410</f>
        <v>64</v>
      </c>
      <c r="C410">
        <f t="shared" si="431"/>
        <v>65</v>
      </c>
      <c r="D410">
        <f t="shared" si="432"/>
        <v>66</v>
      </c>
      <c r="E410">
        <f t="shared" si="433"/>
        <v>67</v>
      </c>
      <c r="F410">
        <f t="shared" si="434"/>
        <v>68</v>
      </c>
      <c r="G410">
        <f t="shared" si="435"/>
        <v>69</v>
      </c>
      <c r="H410">
        <f t="shared" si="436"/>
        <v>70</v>
      </c>
      <c r="I410">
        <f t="shared" si="437"/>
        <v>71</v>
      </c>
      <c r="J410">
        <f t="shared" si="438"/>
        <v>72</v>
      </c>
      <c r="K410">
        <f t="shared" si="439"/>
        <v>73</v>
      </c>
      <c r="L410">
        <f t="shared" si="440"/>
        <v>74</v>
      </c>
      <c r="M410">
        <f>IF('Data Input'!D410&gt;=240,1,0)</f>
        <v>0</v>
      </c>
      <c r="N410">
        <f>_xlfn.IFS('Data Input'!F410&gt;=130,1,'Data Input'!G410=1,1,0=0,0)</f>
        <v>0</v>
      </c>
      <c r="O410">
        <f>'Data Input'!H410</f>
        <v>0</v>
      </c>
      <c r="P410">
        <f>'Data Input'!J410</f>
        <v>29.6</v>
      </c>
      <c r="Q410">
        <f t="shared" si="441"/>
        <v>0</v>
      </c>
      <c r="R410">
        <f>IF('Data Input'!I410&gt;=100,1,0)</f>
        <v>0</v>
      </c>
      <c r="S410" s="18">
        <f>'Data Input'!L410</f>
        <v>3</v>
      </c>
      <c r="T410" s="16">
        <f>'Data Input'!N410</f>
        <v>2017</v>
      </c>
      <c r="U410">
        <f t="shared" si="442"/>
        <v>0.53542892646436524</v>
      </c>
      <c r="V410">
        <f t="shared" si="443"/>
        <v>6.274444113725193E-2</v>
      </c>
      <c r="W410">
        <f t="shared" si="444"/>
        <v>0.33712934743231449</v>
      </c>
      <c r="X410" s="16">
        <f t="shared" si="445"/>
        <v>3.0506488007338045E-2</v>
      </c>
      <c r="Y410">
        <f t="shared" si="446"/>
        <v>2253.1618296260322</v>
      </c>
      <c r="Z410">
        <f t="shared" si="447"/>
        <v>28.861678804652811</v>
      </c>
      <c r="AA410">
        <f t="shared" si="448"/>
        <v>190.47562944945818</v>
      </c>
      <c r="AB410" s="16">
        <f t="shared" si="449"/>
        <v>155.90041177904217</v>
      </c>
      <c r="AC410">
        <f t="shared" si="450"/>
        <v>30532.161999999997</v>
      </c>
      <c r="AD410">
        <f t="shared" si="451"/>
        <v>27413.785999999996</v>
      </c>
      <c r="AE410">
        <f t="shared" si="452"/>
        <v>24295.409999999996</v>
      </c>
      <c r="AF410">
        <f t="shared" si="453"/>
        <v>21595.919999999998</v>
      </c>
      <c r="AG410">
        <f t="shared" si="454"/>
        <v>18896.43</v>
      </c>
      <c r="AH410">
        <f t="shared" si="455"/>
        <v>16196.939999999999</v>
      </c>
      <c r="AI410">
        <f t="shared" si="456"/>
        <v>13497.449999999999</v>
      </c>
      <c r="AJ410">
        <f t="shared" si="457"/>
        <v>10797.96</v>
      </c>
      <c r="AK410">
        <f t="shared" si="458"/>
        <v>8098.4699999999993</v>
      </c>
      <c r="AL410">
        <f t="shared" si="459"/>
        <v>5398.98</v>
      </c>
      <c r="AM410">
        <f t="shared" si="460"/>
        <v>2699.49</v>
      </c>
      <c r="AN410">
        <f t="shared" si="461"/>
        <v>782.00725759881539</v>
      </c>
      <c r="AO410">
        <f t="shared" si="462"/>
        <v>25915.857</v>
      </c>
      <c r="AP410">
        <f t="shared" si="463"/>
        <v>23268.963</v>
      </c>
      <c r="AQ410">
        <f t="shared" si="464"/>
        <v>20622.069</v>
      </c>
      <c r="AR410">
        <f t="shared" si="465"/>
        <v>18330.727999999999</v>
      </c>
      <c r="AS410">
        <f t="shared" si="466"/>
        <v>16039.387000000001</v>
      </c>
      <c r="AT410">
        <f t="shared" si="467"/>
        <v>13748.046</v>
      </c>
      <c r="AU410">
        <f t="shared" si="468"/>
        <v>11456.705</v>
      </c>
      <c r="AV410">
        <f t="shared" si="469"/>
        <v>9165.3639999999996</v>
      </c>
      <c r="AW410">
        <f t="shared" si="470"/>
        <v>6874.0229999999992</v>
      </c>
      <c r="AX410">
        <f t="shared" si="471"/>
        <v>4582.6819999999998</v>
      </c>
      <c r="AY410">
        <f t="shared" si="472"/>
        <v>2291.3409999999999</v>
      </c>
      <c r="AZ410">
        <f t="shared" si="473"/>
        <v>663.77178884189743</v>
      </c>
      <c r="BA410">
        <f t="shared" si="474"/>
        <v>25252.382000000001</v>
      </c>
      <c r="BB410">
        <f t="shared" si="475"/>
        <v>22673.251</v>
      </c>
      <c r="BC410">
        <f t="shared" si="476"/>
        <v>20094.12</v>
      </c>
      <c r="BD410">
        <f t="shared" si="477"/>
        <v>17861.439999999999</v>
      </c>
      <c r="BE410">
        <f t="shared" si="478"/>
        <v>15628.76</v>
      </c>
      <c r="BF410">
        <f t="shared" si="479"/>
        <v>13396.08</v>
      </c>
      <c r="BG410">
        <f t="shared" si="480"/>
        <v>11163.4</v>
      </c>
      <c r="BH410">
        <f t="shared" si="481"/>
        <v>8930.7199999999993</v>
      </c>
      <c r="BI410">
        <f t="shared" si="482"/>
        <v>6698.0399999999991</v>
      </c>
      <c r="BJ410">
        <f t="shared" si="483"/>
        <v>4465.3599999999997</v>
      </c>
      <c r="BK410">
        <f t="shared" si="484"/>
        <v>2232.6799999999998</v>
      </c>
      <c r="BL410">
        <f t="shared" si="485"/>
        <v>646.77846504964748</v>
      </c>
      <c r="BM410">
        <f t="shared" si="486"/>
        <v>16186.031000000003</v>
      </c>
      <c r="BN410">
        <f t="shared" si="487"/>
        <v>13220.664000000002</v>
      </c>
      <c r="BO410">
        <f t="shared" si="488"/>
        <v>9935.9290000000019</v>
      </c>
      <c r="BP410">
        <f t="shared" si="489"/>
        <v>8771.0420000000013</v>
      </c>
      <c r="BQ410">
        <f t="shared" si="490"/>
        <v>7526.621000000001</v>
      </c>
      <c r="BR410">
        <f t="shared" si="491"/>
        <v>6282.2000000000007</v>
      </c>
      <c r="BS410">
        <f t="shared" si="492"/>
        <v>5037.7790000000005</v>
      </c>
      <c r="BT410">
        <f t="shared" si="493"/>
        <v>3793.3580000000002</v>
      </c>
      <c r="BU410">
        <f t="shared" si="494"/>
        <v>2845.0185000000001</v>
      </c>
      <c r="BV410">
        <f t="shared" si="495"/>
        <v>1896.6790000000001</v>
      </c>
      <c r="BW410">
        <f t="shared" si="496"/>
        <v>948.33950000000004</v>
      </c>
      <c r="BX410" s="16">
        <f t="shared" si="497"/>
        <v>334.06924746964563</v>
      </c>
      <c r="BY410">
        <f t="shared" si="498"/>
        <v>3035.1690872248473</v>
      </c>
      <c r="BZ410">
        <f t="shared" si="499"/>
        <v>692.63346764655023</v>
      </c>
      <c r="CA410">
        <f t="shared" si="500"/>
        <v>837.25409449910569</v>
      </c>
      <c r="CB410">
        <f t="shared" si="501"/>
        <v>489.96965924868778</v>
      </c>
    </row>
    <row r="411" spans="1:80" x14ac:dyDescent="0.25">
      <c r="A411">
        <f>'Data Input'!A411</f>
        <v>0</v>
      </c>
      <c r="B411">
        <f>'Data Input'!C411</f>
        <v>57</v>
      </c>
      <c r="C411">
        <f t="shared" si="431"/>
        <v>58</v>
      </c>
      <c r="D411">
        <f t="shared" si="432"/>
        <v>59</v>
      </c>
      <c r="E411">
        <f t="shared" si="433"/>
        <v>60</v>
      </c>
      <c r="F411">
        <f t="shared" si="434"/>
        <v>61</v>
      </c>
      <c r="G411">
        <f t="shared" si="435"/>
        <v>62</v>
      </c>
      <c r="H411">
        <f t="shared" si="436"/>
        <v>63</v>
      </c>
      <c r="I411">
        <f t="shared" si="437"/>
        <v>64</v>
      </c>
      <c r="J411">
        <f t="shared" si="438"/>
        <v>65</v>
      </c>
      <c r="K411">
        <f t="shared" si="439"/>
        <v>66</v>
      </c>
      <c r="L411">
        <f t="shared" si="440"/>
        <v>67</v>
      </c>
      <c r="M411">
        <f>IF('Data Input'!D411&gt;=240,1,0)</f>
        <v>0</v>
      </c>
      <c r="N411">
        <f>_xlfn.IFS('Data Input'!F411&gt;=130,1,'Data Input'!G411=1,1,0=0,0)</f>
        <v>1</v>
      </c>
      <c r="O411">
        <f>'Data Input'!H411</f>
        <v>0</v>
      </c>
      <c r="P411">
        <f>'Data Input'!J411</f>
        <v>20.6</v>
      </c>
      <c r="Q411">
        <f t="shared" si="441"/>
        <v>0</v>
      </c>
      <c r="R411">
        <f>IF('Data Input'!I411&gt;=100,1,0)</f>
        <v>0</v>
      </c>
      <c r="S411" s="18">
        <f>'Data Input'!L411</f>
        <v>3</v>
      </c>
      <c r="T411" s="16">
        <f>'Data Input'!N411</f>
        <v>2017</v>
      </c>
      <c r="U411">
        <f t="shared" si="442"/>
        <v>0.49384593048119679</v>
      </c>
      <c r="V411">
        <f t="shared" si="443"/>
        <v>6.0148464928774584E-2</v>
      </c>
      <c r="W411">
        <f t="shared" si="444"/>
        <v>0.32640871539529764</v>
      </c>
      <c r="X411" s="16">
        <f t="shared" si="445"/>
        <v>9.0434818139705844E-3</v>
      </c>
      <c r="Y411">
        <f t="shared" si="446"/>
        <v>2078.1746096985275</v>
      </c>
      <c r="Z411">
        <f t="shared" si="447"/>
        <v>27.667561363241568</v>
      </c>
      <c r="AA411">
        <f t="shared" si="448"/>
        <v>184.41855031677665</v>
      </c>
      <c r="AB411" s="16">
        <f t="shared" si="449"/>
        <v>46.215825904809485</v>
      </c>
      <c r="AC411">
        <f t="shared" si="450"/>
        <v>33464.364000000001</v>
      </c>
      <c r="AD411">
        <f t="shared" si="451"/>
        <v>30345.988000000001</v>
      </c>
      <c r="AE411">
        <f t="shared" si="452"/>
        <v>27227.612000000001</v>
      </c>
      <c r="AF411">
        <f t="shared" si="453"/>
        <v>24109.236000000001</v>
      </c>
      <c r="AG411">
        <f t="shared" si="454"/>
        <v>20990.86</v>
      </c>
      <c r="AH411">
        <f t="shared" si="455"/>
        <v>17872.484</v>
      </c>
      <c r="AI411">
        <f t="shared" si="456"/>
        <v>14754.108</v>
      </c>
      <c r="AJ411">
        <f t="shared" si="457"/>
        <v>11635.732</v>
      </c>
      <c r="AK411">
        <f t="shared" si="458"/>
        <v>8517.3559999999998</v>
      </c>
      <c r="AL411">
        <f t="shared" si="459"/>
        <v>5398.98</v>
      </c>
      <c r="AM411">
        <f t="shared" si="460"/>
        <v>2699.49</v>
      </c>
      <c r="AN411">
        <f t="shared" si="461"/>
        <v>793.07868922689408</v>
      </c>
      <c r="AO411">
        <f t="shared" si="462"/>
        <v>28404.727999999999</v>
      </c>
      <c r="AP411">
        <f t="shared" si="463"/>
        <v>25757.833999999999</v>
      </c>
      <c r="AQ411">
        <f t="shared" si="464"/>
        <v>23110.94</v>
      </c>
      <c r="AR411">
        <f t="shared" si="465"/>
        <v>20464.045999999998</v>
      </c>
      <c r="AS411">
        <f t="shared" si="466"/>
        <v>17817.151999999998</v>
      </c>
      <c r="AT411">
        <f t="shared" si="467"/>
        <v>15170.258</v>
      </c>
      <c r="AU411">
        <f t="shared" si="468"/>
        <v>12523.364</v>
      </c>
      <c r="AV411">
        <f t="shared" si="469"/>
        <v>9876.4699999999993</v>
      </c>
      <c r="AW411">
        <f t="shared" si="470"/>
        <v>7229.5759999999991</v>
      </c>
      <c r="AX411">
        <f t="shared" si="471"/>
        <v>4582.6819999999998</v>
      </c>
      <c r="AY411">
        <f t="shared" si="472"/>
        <v>2291.3409999999999</v>
      </c>
      <c r="AZ411">
        <f t="shared" si="473"/>
        <v>673.16934651300562</v>
      </c>
      <c r="BA411">
        <f t="shared" si="474"/>
        <v>27677.539000000004</v>
      </c>
      <c r="BB411">
        <f t="shared" si="475"/>
        <v>25098.408000000003</v>
      </c>
      <c r="BC411">
        <f t="shared" si="476"/>
        <v>22519.277000000002</v>
      </c>
      <c r="BD411">
        <f t="shared" si="477"/>
        <v>19940.146000000001</v>
      </c>
      <c r="BE411">
        <f t="shared" si="478"/>
        <v>17361.014999999999</v>
      </c>
      <c r="BF411">
        <f t="shared" si="479"/>
        <v>14781.883999999998</v>
      </c>
      <c r="BG411">
        <f t="shared" si="480"/>
        <v>12202.752999999999</v>
      </c>
      <c r="BH411">
        <f t="shared" si="481"/>
        <v>9623.6219999999994</v>
      </c>
      <c r="BI411">
        <f t="shared" si="482"/>
        <v>7044.491</v>
      </c>
      <c r="BJ411">
        <f t="shared" si="483"/>
        <v>4465.3599999999997</v>
      </c>
      <c r="BK411">
        <f t="shared" si="484"/>
        <v>2232.6799999999998</v>
      </c>
      <c r="BL411">
        <f t="shared" si="485"/>
        <v>655.93553161231955</v>
      </c>
      <c r="BM411">
        <f t="shared" si="486"/>
        <v>35797.58</v>
      </c>
      <c r="BN411">
        <f t="shared" si="487"/>
        <v>32832.213000000003</v>
      </c>
      <c r="BO411">
        <f t="shared" si="488"/>
        <v>28165.803</v>
      </c>
      <c r="BP411">
        <f t="shared" si="489"/>
        <v>23499.393</v>
      </c>
      <c r="BQ411">
        <f t="shared" si="490"/>
        <v>18832.983</v>
      </c>
      <c r="BR411">
        <f t="shared" si="491"/>
        <v>15548.248000000001</v>
      </c>
      <c r="BS411">
        <f t="shared" si="492"/>
        <v>12263.513000000001</v>
      </c>
      <c r="BT411">
        <f t="shared" si="493"/>
        <v>8978.7780000000002</v>
      </c>
      <c r="BU411">
        <f t="shared" si="494"/>
        <v>5694.0429999999997</v>
      </c>
      <c r="BV411">
        <f t="shared" si="495"/>
        <v>2409.308</v>
      </c>
      <c r="BW411">
        <f t="shared" si="496"/>
        <v>1244.421</v>
      </c>
      <c r="BX411" s="16">
        <f t="shared" si="497"/>
        <v>751.06155097745784</v>
      </c>
      <c r="BY411">
        <f t="shared" si="498"/>
        <v>2871.2532989254214</v>
      </c>
      <c r="BZ411">
        <f t="shared" si="499"/>
        <v>700.83690787624721</v>
      </c>
      <c r="CA411">
        <f t="shared" si="500"/>
        <v>840.3540819290962</v>
      </c>
      <c r="CB411">
        <f t="shared" si="501"/>
        <v>797.27737688226728</v>
      </c>
    </row>
    <row r="412" spans="1:80" x14ac:dyDescent="0.25">
      <c r="A412">
        <f>'Data Input'!A412</f>
        <v>0</v>
      </c>
      <c r="B412">
        <f>'Data Input'!C412</f>
        <v>52</v>
      </c>
      <c r="C412">
        <f t="shared" si="431"/>
        <v>53</v>
      </c>
      <c r="D412">
        <f t="shared" si="432"/>
        <v>54</v>
      </c>
      <c r="E412">
        <f t="shared" si="433"/>
        <v>55</v>
      </c>
      <c r="F412">
        <f t="shared" si="434"/>
        <v>56</v>
      </c>
      <c r="G412">
        <f t="shared" si="435"/>
        <v>57</v>
      </c>
      <c r="H412">
        <f t="shared" si="436"/>
        <v>58</v>
      </c>
      <c r="I412">
        <f t="shared" si="437"/>
        <v>59</v>
      </c>
      <c r="J412">
        <f t="shared" si="438"/>
        <v>60</v>
      </c>
      <c r="K412">
        <f t="shared" si="439"/>
        <v>61</v>
      </c>
      <c r="L412">
        <f t="shared" si="440"/>
        <v>62</v>
      </c>
      <c r="M412">
        <f>IF('Data Input'!D412&gt;=240,1,0)</f>
        <v>0</v>
      </c>
      <c r="N412">
        <f>_xlfn.IFS('Data Input'!F412&gt;=130,1,'Data Input'!G412=1,1,0=0,0)</f>
        <v>0</v>
      </c>
      <c r="O412">
        <f>'Data Input'!H412</f>
        <v>0</v>
      </c>
      <c r="P412">
        <f>'Data Input'!J412</f>
        <v>22.2</v>
      </c>
      <c r="Q412">
        <f t="shared" si="441"/>
        <v>0</v>
      </c>
      <c r="R412">
        <f>IF('Data Input'!I412&gt;=100,1,0)</f>
        <v>0</v>
      </c>
      <c r="S412" s="18">
        <f>'Data Input'!L412</f>
        <v>3</v>
      </c>
      <c r="T412" s="16">
        <f>'Data Input'!N412</f>
        <v>2017</v>
      </c>
      <c r="U412">
        <f t="shared" si="442"/>
        <v>0.3822377682989081</v>
      </c>
      <c r="V412">
        <f t="shared" si="443"/>
        <v>4.5709499069779697E-2</v>
      </c>
      <c r="W412">
        <f t="shared" si="444"/>
        <v>0.27459508659077131</v>
      </c>
      <c r="X412" s="16">
        <f t="shared" si="445"/>
        <v>7.5377084627932332E-3</v>
      </c>
      <c r="Y412">
        <f t="shared" si="446"/>
        <v>1608.5114322448883</v>
      </c>
      <c r="Z412">
        <f t="shared" si="447"/>
        <v>21.025812909668357</v>
      </c>
      <c r="AA412">
        <f t="shared" si="448"/>
        <v>155.14422686861056</v>
      </c>
      <c r="AB412" s="16">
        <f t="shared" si="449"/>
        <v>38.520719033183013</v>
      </c>
      <c r="AC412">
        <f t="shared" si="450"/>
        <v>36815.455000000002</v>
      </c>
      <c r="AD412">
        <f t="shared" si="451"/>
        <v>32859.306000000004</v>
      </c>
      <c r="AE412">
        <f t="shared" si="452"/>
        <v>28903.157000000003</v>
      </c>
      <c r="AF412">
        <f t="shared" si="453"/>
        <v>24947.008000000002</v>
      </c>
      <c r="AG412">
        <f t="shared" si="454"/>
        <v>21828.632000000001</v>
      </c>
      <c r="AH412">
        <f t="shared" si="455"/>
        <v>18710.256000000001</v>
      </c>
      <c r="AI412">
        <f t="shared" si="456"/>
        <v>15591.880000000001</v>
      </c>
      <c r="AJ412">
        <f t="shared" si="457"/>
        <v>12473.504000000001</v>
      </c>
      <c r="AK412">
        <f t="shared" si="458"/>
        <v>9355.1280000000006</v>
      </c>
      <c r="AL412">
        <f t="shared" si="459"/>
        <v>6236.7520000000004</v>
      </c>
      <c r="AM412">
        <f t="shared" si="460"/>
        <v>3118.3760000000002</v>
      </c>
      <c r="AN412">
        <f t="shared" si="461"/>
        <v>656.18877093688786</v>
      </c>
      <c r="AO412">
        <f t="shared" si="462"/>
        <v>31249.151999999998</v>
      </c>
      <c r="AP412">
        <f t="shared" si="463"/>
        <v>27891.151999999998</v>
      </c>
      <c r="AQ412">
        <f t="shared" si="464"/>
        <v>24533.151999999998</v>
      </c>
      <c r="AR412">
        <f t="shared" si="465"/>
        <v>21175.151999999998</v>
      </c>
      <c r="AS412">
        <f t="shared" si="466"/>
        <v>18528.257999999998</v>
      </c>
      <c r="AT412">
        <f t="shared" si="467"/>
        <v>15881.364</v>
      </c>
      <c r="AU412">
        <f t="shared" si="468"/>
        <v>13234.47</v>
      </c>
      <c r="AV412">
        <f t="shared" si="469"/>
        <v>10587.575999999999</v>
      </c>
      <c r="AW412">
        <f t="shared" si="470"/>
        <v>7940.6819999999989</v>
      </c>
      <c r="AX412">
        <f t="shared" si="471"/>
        <v>5293.7879999999996</v>
      </c>
      <c r="AY412">
        <f t="shared" si="472"/>
        <v>2646.8939999999998</v>
      </c>
      <c r="AZ412">
        <f t="shared" si="473"/>
        <v>556.97648784486637</v>
      </c>
      <c r="BA412">
        <f t="shared" si="474"/>
        <v>30449.140999999996</v>
      </c>
      <c r="BB412">
        <f t="shared" si="475"/>
        <v>27177.109999999997</v>
      </c>
      <c r="BC412">
        <f t="shared" si="476"/>
        <v>23905.078999999998</v>
      </c>
      <c r="BD412">
        <f t="shared" si="477"/>
        <v>20633.047999999999</v>
      </c>
      <c r="BE412">
        <f t="shared" si="478"/>
        <v>18053.916999999998</v>
      </c>
      <c r="BF412">
        <f t="shared" si="479"/>
        <v>15474.785999999998</v>
      </c>
      <c r="BG412">
        <f t="shared" si="480"/>
        <v>12895.654999999999</v>
      </c>
      <c r="BH412">
        <f t="shared" si="481"/>
        <v>10316.523999999999</v>
      </c>
      <c r="BI412">
        <f t="shared" si="482"/>
        <v>7737.393</v>
      </c>
      <c r="BJ412">
        <f t="shared" si="483"/>
        <v>5158.2619999999997</v>
      </c>
      <c r="BK412">
        <f t="shared" si="484"/>
        <v>2579.1309999999999</v>
      </c>
      <c r="BL412">
        <f t="shared" si="485"/>
        <v>542.71734166372232</v>
      </c>
      <c r="BM412">
        <f t="shared" si="486"/>
        <v>49261.2</v>
      </c>
      <c r="BN412">
        <f t="shared" si="487"/>
        <v>46295.832999999999</v>
      </c>
      <c r="BO412">
        <f t="shared" si="488"/>
        <v>40831.061999999998</v>
      </c>
      <c r="BP412">
        <f t="shared" si="489"/>
        <v>35366.290999999997</v>
      </c>
      <c r="BQ412">
        <f t="shared" si="490"/>
        <v>29901.52</v>
      </c>
      <c r="BR412">
        <f t="shared" si="491"/>
        <v>25235.11</v>
      </c>
      <c r="BS412">
        <f t="shared" si="492"/>
        <v>20568.7</v>
      </c>
      <c r="BT412">
        <f t="shared" si="493"/>
        <v>15902.29</v>
      </c>
      <c r="BU412">
        <f t="shared" si="494"/>
        <v>11235.880000000001</v>
      </c>
      <c r="BV412">
        <f t="shared" si="495"/>
        <v>6569.47</v>
      </c>
      <c r="BW412">
        <f t="shared" si="496"/>
        <v>3284.7350000000001</v>
      </c>
      <c r="BX412" s="16">
        <f t="shared" si="497"/>
        <v>888.20481550367435</v>
      </c>
      <c r="BY412">
        <f t="shared" si="498"/>
        <v>2264.700203181776</v>
      </c>
      <c r="BZ412">
        <f t="shared" si="499"/>
        <v>578.00230075453476</v>
      </c>
      <c r="CA412">
        <f t="shared" si="500"/>
        <v>697.86156853233285</v>
      </c>
      <c r="CB412">
        <f t="shared" si="501"/>
        <v>926.72553453685737</v>
      </c>
    </row>
    <row r="413" spans="1:80" x14ac:dyDescent="0.25">
      <c r="A413">
        <f>'Data Input'!A413</f>
        <v>1</v>
      </c>
      <c r="B413">
        <f>'Data Input'!C413</f>
        <v>35</v>
      </c>
      <c r="C413">
        <f t="shared" si="431"/>
        <v>36</v>
      </c>
      <c r="D413">
        <f t="shared" si="432"/>
        <v>37</v>
      </c>
      <c r="E413">
        <f t="shared" si="433"/>
        <v>38</v>
      </c>
      <c r="F413">
        <f t="shared" si="434"/>
        <v>39</v>
      </c>
      <c r="G413">
        <f t="shared" si="435"/>
        <v>40</v>
      </c>
      <c r="H413">
        <f t="shared" si="436"/>
        <v>41</v>
      </c>
      <c r="I413">
        <f t="shared" si="437"/>
        <v>42</v>
      </c>
      <c r="J413">
        <f t="shared" si="438"/>
        <v>43</v>
      </c>
      <c r="K413">
        <f t="shared" si="439"/>
        <v>44</v>
      </c>
      <c r="L413">
        <f t="shared" si="440"/>
        <v>45</v>
      </c>
      <c r="M413">
        <f>IF('Data Input'!D413&gt;=240,1,0)</f>
        <v>0</v>
      </c>
      <c r="N413">
        <f>_xlfn.IFS('Data Input'!F413&gt;=130,1,'Data Input'!G413=1,1,0=0,0)</f>
        <v>0</v>
      </c>
      <c r="O413">
        <f>'Data Input'!H413</f>
        <v>0</v>
      </c>
      <c r="P413">
        <f>'Data Input'!J413</f>
        <v>25.4</v>
      </c>
      <c r="Q413">
        <f t="shared" si="441"/>
        <v>0</v>
      </c>
      <c r="R413">
        <f>IF('Data Input'!I413&gt;=100,1,0)</f>
        <v>0</v>
      </c>
      <c r="S413" s="18">
        <f>'Data Input'!L413</f>
        <v>3</v>
      </c>
      <c r="T413" s="16">
        <f>'Data Input'!N413</f>
        <v>2017</v>
      </c>
      <c r="U413">
        <f t="shared" si="442"/>
        <v>0.44742466496625544</v>
      </c>
      <c r="V413">
        <f t="shared" si="443"/>
        <v>5.2456231171111943E-2</v>
      </c>
      <c r="W413">
        <f t="shared" si="444"/>
        <v>0.30075045786987104</v>
      </c>
      <c r="X413" s="16">
        <f t="shared" si="445"/>
        <v>1.3849011731993963E-2</v>
      </c>
      <c r="Y413">
        <f t="shared" si="446"/>
        <v>1882.8272566298799</v>
      </c>
      <c r="Z413">
        <f t="shared" si="447"/>
        <v>24.129227512784226</v>
      </c>
      <c r="AA413">
        <f t="shared" si="448"/>
        <v>169.92182142041989</v>
      </c>
      <c r="AB413" s="16">
        <f t="shared" si="449"/>
        <v>70.774014735203281</v>
      </c>
      <c r="AC413">
        <f t="shared" si="450"/>
        <v>54222.519000000008</v>
      </c>
      <c r="AD413">
        <f t="shared" si="451"/>
        <v>49195.882000000005</v>
      </c>
      <c r="AE413">
        <f t="shared" si="452"/>
        <v>44169.245000000003</v>
      </c>
      <c r="AF413">
        <f t="shared" si="453"/>
        <v>39142.608</v>
      </c>
      <c r="AG413">
        <f t="shared" si="454"/>
        <v>34115.970999999998</v>
      </c>
      <c r="AH413">
        <f t="shared" si="455"/>
        <v>29089.333999999995</v>
      </c>
      <c r="AI413">
        <f t="shared" si="456"/>
        <v>24062.696999999996</v>
      </c>
      <c r="AJ413">
        <f t="shared" si="457"/>
        <v>19036.059999999998</v>
      </c>
      <c r="AK413">
        <f t="shared" si="458"/>
        <v>14009.422999999999</v>
      </c>
      <c r="AL413">
        <f t="shared" si="459"/>
        <v>8982.7860000000001</v>
      </c>
      <c r="AM413">
        <f t="shared" si="460"/>
        <v>3956.1489999999999</v>
      </c>
      <c r="AN413">
        <f t="shared" si="461"/>
        <v>1168.5790253601235</v>
      </c>
      <c r="AO413">
        <f t="shared" si="462"/>
        <v>46024.350000000013</v>
      </c>
      <c r="AP413">
        <f t="shared" si="463"/>
        <v>41757.715000000011</v>
      </c>
      <c r="AQ413">
        <f t="shared" si="464"/>
        <v>37491.080000000009</v>
      </c>
      <c r="AR413">
        <f t="shared" si="465"/>
        <v>33224.445000000007</v>
      </c>
      <c r="AS413">
        <f t="shared" si="466"/>
        <v>28957.810000000005</v>
      </c>
      <c r="AT413">
        <f t="shared" si="467"/>
        <v>24691.175000000003</v>
      </c>
      <c r="AU413">
        <f t="shared" si="468"/>
        <v>20424.54</v>
      </c>
      <c r="AV413">
        <f t="shared" si="469"/>
        <v>16157.905000000001</v>
      </c>
      <c r="AW413">
        <f t="shared" si="470"/>
        <v>11891.27</v>
      </c>
      <c r="AX413">
        <f t="shared" si="471"/>
        <v>7624.6350000000002</v>
      </c>
      <c r="AY413">
        <f t="shared" si="472"/>
        <v>3358</v>
      </c>
      <c r="AZ413">
        <f t="shared" si="473"/>
        <v>991.89583220680436</v>
      </c>
      <c r="BA413">
        <f t="shared" si="474"/>
        <v>44846.080999999991</v>
      </c>
      <c r="BB413">
        <f t="shared" si="475"/>
        <v>40688.675999999992</v>
      </c>
      <c r="BC413">
        <f t="shared" si="476"/>
        <v>36531.270999999993</v>
      </c>
      <c r="BD413">
        <f t="shared" si="477"/>
        <v>32373.865999999995</v>
      </c>
      <c r="BE413">
        <f t="shared" si="478"/>
        <v>28216.460999999996</v>
      </c>
      <c r="BF413">
        <f t="shared" si="479"/>
        <v>24059.055999999997</v>
      </c>
      <c r="BG413">
        <f t="shared" si="480"/>
        <v>19901.650999999998</v>
      </c>
      <c r="BH413">
        <f t="shared" si="481"/>
        <v>15744.245999999999</v>
      </c>
      <c r="BI413">
        <f t="shared" si="482"/>
        <v>11586.841</v>
      </c>
      <c r="BJ413">
        <f t="shared" si="483"/>
        <v>7429.4359999999997</v>
      </c>
      <c r="BK413">
        <f t="shared" si="484"/>
        <v>3272.0309999999999</v>
      </c>
      <c r="BL413">
        <f t="shared" si="485"/>
        <v>966.50230081251175</v>
      </c>
      <c r="BM413">
        <f t="shared" si="486"/>
        <v>58695.156999999999</v>
      </c>
      <c r="BN413">
        <f t="shared" si="487"/>
        <v>55729.79</v>
      </c>
      <c r="BO413">
        <f t="shared" si="488"/>
        <v>50156.811000000002</v>
      </c>
      <c r="BP413">
        <f t="shared" si="489"/>
        <v>44583.832000000002</v>
      </c>
      <c r="BQ413">
        <f t="shared" si="490"/>
        <v>39010.853000000003</v>
      </c>
      <c r="BR413">
        <f t="shared" si="491"/>
        <v>33437.874000000003</v>
      </c>
      <c r="BS413">
        <f t="shared" si="492"/>
        <v>27864.895</v>
      </c>
      <c r="BT413">
        <f t="shared" si="493"/>
        <v>22291.916000000001</v>
      </c>
      <c r="BU413">
        <f t="shared" si="494"/>
        <v>16718.937000000002</v>
      </c>
      <c r="BV413">
        <f t="shared" si="495"/>
        <v>11145.958000000001</v>
      </c>
      <c r="BW413">
        <f t="shared" si="496"/>
        <v>5572.9790000000003</v>
      </c>
      <c r="BX413" s="16">
        <f t="shared" si="497"/>
        <v>1329.8349347154672</v>
      </c>
      <c r="BY413">
        <f t="shared" si="498"/>
        <v>3051.4062819900037</v>
      </c>
      <c r="BZ413">
        <f t="shared" si="499"/>
        <v>1016.0250597195886</v>
      </c>
      <c r="CA413">
        <f t="shared" si="500"/>
        <v>1136.4241222329317</v>
      </c>
      <c r="CB413">
        <f t="shared" si="501"/>
        <v>1400.6089494506705</v>
      </c>
    </row>
    <row r="414" spans="1:80" x14ac:dyDescent="0.25">
      <c r="A414">
        <f>'Data Input'!A414</f>
        <v>1</v>
      </c>
      <c r="B414">
        <f>'Data Input'!C414</f>
        <v>49</v>
      </c>
      <c r="C414">
        <f t="shared" si="431"/>
        <v>50</v>
      </c>
      <c r="D414">
        <f t="shared" si="432"/>
        <v>51</v>
      </c>
      <c r="E414">
        <f t="shared" si="433"/>
        <v>52</v>
      </c>
      <c r="F414">
        <f t="shared" si="434"/>
        <v>53</v>
      </c>
      <c r="G414">
        <f t="shared" si="435"/>
        <v>54</v>
      </c>
      <c r="H414">
        <f t="shared" si="436"/>
        <v>55</v>
      </c>
      <c r="I414">
        <f t="shared" si="437"/>
        <v>56</v>
      </c>
      <c r="J414">
        <f t="shared" si="438"/>
        <v>57</v>
      </c>
      <c r="K414">
        <f t="shared" si="439"/>
        <v>58</v>
      </c>
      <c r="L414">
        <f t="shared" si="440"/>
        <v>59</v>
      </c>
      <c r="M414">
        <f>IF('Data Input'!D414&gt;=240,1,0)</f>
        <v>0</v>
      </c>
      <c r="N414">
        <f>_xlfn.IFS('Data Input'!F414&gt;=130,1,'Data Input'!G414=1,1,0=0,0)</f>
        <v>0</v>
      </c>
      <c r="O414">
        <f>'Data Input'!H414</f>
        <v>0</v>
      </c>
      <c r="P414">
        <f>'Data Input'!J414</f>
        <v>28.6</v>
      </c>
      <c r="Q414">
        <f t="shared" si="441"/>
        <v>0</v>
      </c>
      <c r="R414">
        <f>IF('Data Input'!I414&gt;=100,1,0)</f>
        <v>0</v>
      </c>
      <c r="S414" s="18">
        <f>'Data Input'!L414</f>
        <v>3</v>
      </c>
      <c r="T414" s="16">
        <f>'Data Input'!N414</f>
        <v>2017</v>
      </c>
      <c r="U414">
        <f t="shared" si="442"/>
        <v>0.51447035801320018</v>
      </c>
      <c r="V414">
        <f t="shared" si="443"/>
        <v>6.0136029394217298E-2</v>
      </c>
      <c r="W414">
        <f t="shared" si="444"/>
        <v>0.32826974279300392</v>
      </c>
      <c r="X414" s="16">
        <f t="shared" si="445"/>
        <v>2.5309987595399194E-2</v>
      </c>
      <c r="Y414">
        <f t="shared" si="446"/>
        <v>2164.9651631709708</v>
      </c>
      <c r="Z414">
        <f t="shared" si="447"/>
        <v>27.661841168788463</v>
      </c>
      <c r="AA414">
        <f t="shared" si="448"/>
        <v>185.47001726173596</v>
      </c>
      <c r="AB414" s="16">
        <f t="shared" si="449"/>
        <v>129.34420662568729</v>
      </c>
      <c r="AC414">
        <f t="shared" si="450"/>
        <v>39328.774000000005</v>
      </c>
      <c r="AD414">
        <f t="shared" si="451"/>
        <v>35372.625000000007</v>
      </c>
      <c r="AE414">
        <f t="shared" si="452"/>
        <v>31416.476000000006</v>
      </c>
      <c r="AF414">
        <f t="shared" si="453"/>
        <v>27460.327000000005</v>
      </c>
      <c r="AG414">
        <f t="shared" si="454"/>
        <v>23504.178000000004</v>
      </c>
      <c r="AH414">
        <f t="shared" si="455"/>
        <v>19548.029000000002</v>
      </c>
      <c r="AI414">
        <f t="shared" si="456"/>
        <v>15591.880000000001</v>
      </c>
      <c r="AJ414">
        <f t="shared" si="457"/>
        <v>12473.504000000001</v>
      </c>
      <c r="AK414">
        <f t="shared" si="458"/>
        <v>9355.1280000000006</v>
      </c>
      <c r="AL414">
        <f t="shared" si="459"/>
        <v>6236.7520000000004</v>
      </c>
      <c r="AM414">
        <f t="shared" si="460"/>
        <v>3118.3760000000002</v>
      </c>
      <c r="AN414">
        <f t="shared" si="461"/>
        <v>936.62378507607286</v>
      </c>
      <c r="AO414">
        <f t="shared" si="462"/>
        <v>33382.47</v>
      </c>
      <c r="AP414">
        <f t="shared" si="463"/>
        <v>30024.47</v>
      </c>
      <c r="AQ414">
        <f t="shared" si="464"/>
        <v>26666.47</v>
      </c>
      <c r="AR414">
        <f t="shared" si="465"/>
        <v>23308.47</v>
      </c>
      <c r="AS414">
        <f t="shared" si="466"/>
        <v>19950.47</v>
      </c>
      <c r="AT414">
        <f t="shared" si="467"/>
        <v>16592.47</v>
      </c>
      <c r="AU414">
        <f t="shared" si="468"/>
        <v>13234.47</v>
      </c>
      <c r="AV414">
        <f t="shared" si="469"/>
        <v>10587.575999999999</v>
      </c>
      <c r="AW414">
        <f t="shared" si="470"/>
        <v>7940.6819999999989</v>
      </c>
      <c r="AX414">
        <f t="shared" si="471"/>
        <v>5293.7879999999996</v>
      </c>
      <c r="AY414">
        <f t="shared" si="472"/>
        <v>2646.8939999999998</v>
      </c>
      <c r="AZ414">
        <f t="shared" si="473"/>
        <v>795.01119730335949</v>
      </c>
      <c r="BA414">
        <f t="shared" si="474"/>
        <v>32527.840999999993</v>
      </c>
      <c r="BB414">
        <f t="shared" si="475"/>
        <v>29255.809999999994</v>
      </c>
      <c r="BC414">
        <f t="shared" si="476"/>
        <v>25983.778999999995</v>
      </c>
      <c r="BD414">
        <f t="shared" si="477"/>
        <v>22711.747999999996</v>
      </c>
      <c r="BE414">
        <f t="shared" si="478"/>
        <v>19439.716999999997</v>
      </c>
      <c r="BF414">
        <f t="shared" si="479"/>
        <v>16167.685999999998</v>
      </c>
      <c r="BG414">
        <f t="shared" si="480"/>
        <v>12895.654999999999</v>
      </c>
      <c r="BH414">
        <f t="shared" si="481"/>
        <v>10316.523999999999</v>
      </c>
      <c r="BI414">
        <f t="shared" si="482"/>
        <v>7737.393</v>
      </c>
      <c r="BJ414">
        <f t="shared" si="483"/>
        <v>5158.2619999999997</v>
      </c>
      <c r="BK414">
        <f t="shared" si="484"/>
        <v>2579.1309999999999</v>
      </c>
      <c r="BL414">
        <f t="shared" si="485"/>
        <v>774.65806539715334</v>
      </c>
      <c r="BM414">
        <f t="shared" si="486"/>
        <v>54419.633000000002</v>
      </c>
      <c r="BN414">
        <f t="shared" si="487"/>
        <v>51454.266000000003</v>
      </c>
      <c r="BO414">
        <f t="shared" si="488"/>
        <v>45989.495000000003</v>
      </c>
      <c r="BP414">
        <f t="shared" si="489"/>
        <v>40524.724000000002</v>
      </c>
      <c r="BQ414">
        <f t="shared" si="490"/>
        <v>35059.953000000001</v>
      </c>
      <c r="BR414">
        <f t="shared" si="491"/>
        <v>29595.182000000001</v>
      </c>
      <c r="BS414">
        <f t="shared" si="492"/>
        <v>24130.411</v>
      </c>
      <c r="BT414">
        <f t="shared" si="493"/>
        <v>18665.64</v>
      </c>
      <c r="BU414">
        <f t="shared" si="494"/>
        <v>13999.23</v>
      </c>
      <c r="BV414">
        <f t="shared" si="495"/>
        <v>9332.82</v>
      </c>
      <c r="BW414">
        <f t="shared" si="496"/>
        <v>4666.41</v>
      </c>
      <c r="BX414" s="16">
        <f t="shared" si="497"/>
        <v>1374.0667949751296</v>
      </c>
      <c r="BY414">
        <f t="shared" si="498"/>
        <v>3101.5889482470438</v>
      </c>
      <c r="BZ414">
        <f t="shared" si="499"/>
        <v>822.67303847214794</v>
      </c>
      <c r="CA414">
        <f t="shared" si="500"/>
        <v>960.1280826588893</v>
      </c>
      <c r="CB414">
        <f t="shared" si="501"/>
        <v>1503.4110016008169</v>
      </c>
    </row>
    <row r="415" spans="1:80" x14ac:dyDescent="0.25">
      <c r="A415">
        <f>'Data Input'!A415</f>
        <v>1</v>
      </c>
      <c r="B415">
        <f>'Data Input'!C415</f>
        <v>63</v>
      </c>
      <c r="C415">
        <f t="shared" si="431"/>
        <v>64</v>
      </c>
      <c r="D415">
        <f t="shared" si="432"/>
        <v>65</v>
      </c>
      <c r="E415">
        <f t="shared" si="433"/>
        <v>66</v>
      </c>
      <c r="F415">
        <f t="shared" si="434"/>
        <v>67</v>
      </c>
      <c r="G415">
        <f t="shared" si="435"/>
        <v>68</v>
      </c>
      <c r="H415">
        <f t="shared" si="436"/>
        <v>69</v>
      </c>
      <c r="I415">
        <f t="shared" si="437"/>
        <v>70</v>
      </c>
      <c r="J415">
        <f t="shared" si="438"/>
        <v>71</v>
      </c>
      <c r="K415">
        <f t="shared" si="439"/>
        <v>72</v>
      </c>
      <c r="L415">
        <f t="shared" si="440"/>
        <v>73</v>
      </c>
      <c r="M415">
        <f>IF('Data Input'!D415&gt;=240,1,0)</f>
        <v>0</v>
      </c>
      <c r="N415">
        <f>_xlfn.IFS('Data Input'!F415&gt;=130,1,'Data Input'!G415=1,1,0=0,0)</f>
        <v>0</v>
      </c>
      <c r="O415">
        <f>'Data Input'!H415</f>
        <v>0</v>
      </c>
      <c r="P415">
        <f>'Data Input'!J415</f>
        <v>25.5</v>
      </c>
      <c r="Q415">
        <f t="shared" si="441"/>
        <v>0</v>
      </c>
      <c r="R415">
        <f>IF('Data Input'!I415&gt;=100,1,0)</f>
        <v>1</v>
      </c>
      <c r="S415" s="18">
        <f>'Data Input'!L415</f>
        <v>3</v>
      </c>
      <c r="T415" s="16">
        <f>'Data Input'!N415</f>
        <v>2017</v>
      </c>
      <c r="U415">
        <f t="shared" si="442"/>
        <v>0.44950373705109919</v>
      </c>
      <c r="V415">
        <f t="shared" si="443"/>
        <v>3.4716391501331337E-2</v>
      </c>
      <c r="W415">
        <f t="shared" si="444"/>
        <v>0.37347373874998058</v>
      </c>
      <c r="X415" s="16">
        <f t="shared" si="445"/>
        <v>1</v>
      </c>
      <c r="Y415">
        <f t="shared" si="446"/>
        <v>1891.5762905932563</v>
      </c>
      <c r="Z415">
        <f t="shared" si="447"/>
        <v>15.9691173051683</v>
      </c>
      <c r="AA415">
        <f t="shared" si="448"/>
        <v>211.00994622109357</v>
      </c>
      <c r="AB415" s="16">
        <f t="shared" si="449"/>
        <v>5110.4018181818183</v>
      </c>
      <c r="AC415">
        <f t="shared" si="450"/>
        <v>30951.047999999999</v>
      </c>
      <c r="AD415">
        <f t="shared" si="451"/>
        <v>27832.671999999999</v>
      </c>
      <c r="AE415">
        <f t="shared" si="452"/>
        <v>24714.295999999998</v>
      </c>
      <c r="AF415">
        <f t="shared" si="453"/>
        <v>21595.919999999998</v>
      </c>
      <c r="AG415">
        <f t="shared" si="454"/>
        <v>18896.43</v>
      </c>
      <c r="AH415">
        <f t="shared" si="455"/>
        <v>16196.939999999999</v>
      </c>
      <c r="AI415">
        <f t="shared" si="456"/>
        <v>13497.449999999999</v>
      </c>
      <c r="AJ415">
        <f t="shared" si="457"/>
        <v>10797.96</v>
      </c>
      <c r="AK415">
        <f t="shared" si="458"/>
        <v>8098.4699999999993</v>
      </c>
      <c r="AL415">
        <f t="shared" si="459"/>
        <v>5398.98</v>
      </c>
      <c r="AM415">
        <f t="shared" si="460"/>
        <v>2699.49</v>
      </c>
      <c r="AN415">
        <f t="shared" si="461"/>
        <v>661.17974990061975</v>
      </c>
      <c r="AO415">
        <f t="shared" si="462"/>
        <v>26271.41</v>
      </c>
      <c r="AP415">
        <f t="shared" si="463"/>
        <v>23624.516</v>
      </c>
      <c r="AQ415">
        <f t="shared" si="464"/>
        <v>20977.621999999999</v>
      </c>
      <c r="AR415">
        <f t="shared" si="465"/>
        <v>18330.727999999999</v>
      </c>
      <c r="AS415">
        <f t="shared" si="466"/>
        <v>16039.387000000001</v>
      </c>
      <c r="AT415">
        <f t="shared" si="467"/>
        <v>13748.046</v>
      </c>
      <c r="AU415">
        <f t="shared" si="468"/>
        <v>11456.705</v>
      </c>
      <c r="AV415">
        <f t="shared" si="469"/>
        <v>9165.3639999999996</v>
      </c>
      <c r="AW415">
        <f t="shared" si="470"/>
        <v>6874.0229999999992</v>
      </c>
      <c r="AX415">
        <f t="shared" si="471"/>
        <v>4582.6819999999998</v>
      </c>
      <c r="AY415">
        <f t="shared" si="472"/>
        <v>2291.3409999999999</v>
      </c>
      <c r="AZ415">
        <f t="shared" si="473"/>
        <v>561.21278236871524</v>
      </c>
      <c r="BA415">
        <f t="shared" si="474"/>
        <v>25598.833000000002</v>
      </c>
      <c r="BB415">
        <f t="shared" si="475"/>
        <v>23019.702000000001</v>
      </c>
      <c r="BC415">
        <f t="shared" si="476"/>
        <v>20440.571</v>
      </c>
      <c r="BD415">
        <f t="shared" si="477"/>
        <v>17861.439999999999</v>
      </c>
      <c r="BE415">
        <f t="shared" si="478"/>
        <v>15628.76</v>
      </c>
      <c r="BF415">
        <f t="shared" si="479"/>
        <v>13396.08</v>
      </c>
      <c r="BG415">
        <f t="shared" si="480"/>
        <v>11163.4</v>
      </c>
      <c r="BH415">
        <f t="shared" si="481"/>
        <v>8930.7199999999993</v>
      </c>
      <c r="BI415">
        <f t="shared" si="482"/>
        <v>6698.0399999999991</v>
      </c>
      <c r="BJ415">
        <f t="shared" si="483"/>
        <v>4465.3599999999997</v>
      </c>
      <c r="BK415">
        <f t="shared" si="484"/>
        <v>2232.6799999999998</v>
      </c>
      <c r="BL415">
        <f t="shared" si="485"/>
        <v>546.84509381637736</v>
      </c>
      <c r="BM415">
        <f t="shared" si="486"/>
        <v>18522.426500000001</v>
      </c>
      <c r="BN415">
        <f t="shared" si="487"/>
        <v>15557.059500000003</v>
      </c>
      <c r="BO415">
        <f t="shared" si="488"/>
        <v>12272.324500000002</v>
      </c>
      <c r="BP415">
        <f t="shared" si="489"/>
        <v>8987.5895000000019</v>
      </c>
      <c r="BQ415">
        <f t="shared" si="490"/>
        <v>7822.7025000000012</v>
      </c>
      <c r="BR415">
        <f t="shared" si="491"/>
        <v>6578.281500000001</v>
      </c>
      <c r="BS415">
        <f t="shared" si="492"/>
        <v>5333.8605000000007</v>
      </c>
      <c r="BT415">
        <f t="shared" si="493"/>
        <v>4089.4395000000004</v>
      </c>
      <c r="BU415">
        <f t="shared" si="494"/>
        <v>2845.0185000000001</v>
      </c>
      <c r="BV415">
        <f t="shared" si="495"/>
        <v>1896.6790000000001</v>
      </c>
      <c r="BW415">
        <f t="shared" si="496"/>
        <v>948.33950000000004</v>
      </c>
      <c r="BX415" s="16">
        <f t="shared" si="497"/>
        <v>311.70068217312536</v>
      </c>
      <c r="BY415">
        <f t="shared" si="498"/>
        <v>2552.7560404938758</v>
      </c>
      <c r="BZ415">
        <f t="shared" si="499"/>
        <v>577.18189967388355</v>
      </c>
      <c r="CA415">
        <f t="shared" si="500"/>
        <v>757.85504003747087</v>
      </c>
      <c r="CB415">
        <f t="shared" si="501"/>
        <v>5422.1025003549439</v>
      </c>
    </row>
    <row r="416" spans="1:80" x14ac:dyDescent="0.25">
      <c r="A416">
        <f>'Data Input'!A416</f>
        <v>1</v>
      </c>
      <c r="B416">
        <f>'Data Input'!C416</f>
        <v>43</v>
      </c>
      <c r="C416">
        <f t="shared" si="431"/>
        <v>44</v>
      </c>
      <c r="D416">
        <f t="shared" si="432"/>
        <v>45</v>
      </c>
      <c r="E416">
        <f t="shared" si="433"/>
        <v>46</v>
      </c>
      <c r="F416">
        <f t="shared" si="434"/>
        <v>47</v>
      </c>
      <c r="G416">
        <f t="shared" si="435"/>
        <v>48</v>
      </c>
      <c r="H416">
        <f t="shared" si="436"/>
        <v>49</v>
      </c>
      <c r="I416">
        <f t="shared" si="437"/>
        <v>50</v>
      </c>
      <c r="J416">
        <f t="shared" si="438"/>
        <v>51</v>
      </c>
      <c r="K416">
        <f t="shared" si="439"/>
        <v>52</v>
      </c>
      <c r="L416">
        <f t="shared" si="440"/>
        <v>53</v>
      </c>
      <c r="M416">
        <f>IF('Data Input'!D416&gt;=240,1,0)</f>
        <v>0</v>
      </c>
      <c r="N416">
        <f>_xlfn.IFS('Data Input'!F416&gt;=130,1,'Data Input'!G416=1,1,0=0,0)</f>
        <v>0</v>
      </c>
      <c r="O416">
        <f>'Data Input'!H416</f>
        <v>0</v>
      </c>
      <c r="P416">
        <f>'Data Input'!J416</f>
        <v>31</v>
      </c>
      <c r="Q416">
        <f t="shared" si="441"/>
        <v>0</v>
      </c>
      <c r="R416">
        <f>IF('Data Input'!I416&gt;=100,1,0)</f>
        <v>0</v>
      </c>
      <c r="S416" s="18">
        <f>'Data Input'!L416</f>
        <v>3</v>
      </c>
      <c r="T416" s="16">
        <f>'Data Input'!N416</f>
        <v>2017</v>
      </c>
      <c r="U416">
        <f t="shared" si="442"/>
        <v>0.56454582710112289</v>
      </c>
      <c r="V416">
        <f t="shared" si="443"/>
        <v>6.6573849451903033E-2</v>
      </c>
      <c r="W416">
        <f t="shared" si="444"/>
        <v>0.34972641430538504</v>
      </c>
      <c r="X416" s="16">
        <f t="shared" si="445"/>
        <v>3.9547045966236809E-2</v>
      </c>
      <c r="Y416">
        <f t="shared" si="446"/>
        <v>2375.6899297512359</v>
      </c>
      <c r="Z416">
        <f t="shared" si="447"/>
        <v>30.623159993839916</v>
      </c>
      <c r="AA416">
        <f t="shared" si="448"/>
        <v>197.59288061771124</v>
      </c>
      <c r="AB416" s="16">
        <f t="shared" si="449"/>
        <v>202.10129560957651</v>
      </c>
      <c r="AC416">
        <f t="shared" si="450"/>
        <v>45658.615000000005</v>
      </c>
      <c r="AD416">
        <f t="shared" si="451"/>
        <v>40631.978000000003</v>
      </c>
      <c r="AE416">
        <f t="shared" si="452"/>
        <v>35605.341</v>
      </c>
      <c r="AF416">
        <f t="shared" si="453"/>
        <v>31649.192000000003</v>
      </c>
      <c r="AG416">
        <f t="shared" si="454"/>
        <v>27693.043000000001</v>
      </c>
      <c r="AH416">
        <f t="shared" si="455"/>
        <v>23736.894</v>
      </c>
      <c r="AI416">
        <f t="shared" si="456"/>
        <v>19780.744999999999</v>
      </c>
      <c r="AJ416">
        <f t="shared" si="457"/>
        <v>15824.596</v>
      </c>
      <c r="AK416">
        <f t="shared" si="458"/>
        <v>11868.447</v>
      </c>
      <c r="AL416">
        <f t="shared" si="459"/>
        <v>7912.2979999999998</v>
      </c>
      <c r="AM416">
        <f t="shared" si="460"/>
        <v>3956.1489999999999</v>
      </c>
      <c r="AN416">
        <f t="shared" si="461"/>
        <v>1214.7586793983778</v>
      </c>
      <c r="AO416">
        <f t="shared" si="462"/>
        <v>38755.270000000004</v>
      </c>
      <c r="AP416">
        <f t="shared" si="463"/>
        <v>34488.635000000002</v>
      </c>
      <c r="AQ416">
        <f t="shared" si="464"/>
        <v>30222</v>
      </c>
      <c r="AR416">
        <f t="shared" si="465"/>
        <v>26864</v>
      </c>
      <c r="AS416">
        <f t="shared" si="466"/>
        <v>23506</v>
      </c>
      <c r="AT416">
        <f t="shared" si="467"/>
        <v>20148</v>
      </c>
      <c r="AU416">
        <f t="shared" si="468"/>
        <v>16790</v>
      </c>
      <c r="AV416">
        <f t="shared" si="469"/>
        <v>13432</v>
      </c>
      <c r="AW416">
        <f t="shared" si="470"/>
        <v>10074</v>
      </c>
      <c r="AX416">
        <f t="shared" si="471"/>
        <v>6716</v>
      </c>
      <c r="AY416">
        <f t="shared" si="472"/>
        <v>3358</v>
      </c>
      <c r="AZ416">
        <f t="shared" si="473"/>
        <v>1031.0935204478196</v>
      </c>
      <c r="BA416">
        <f t="shared" si="474"/>
        <v>37763.088999999993</v>
      </c>
      <c r="BB416">
        <f t="shared" si="475"/>
        <v>33605.683999999994</v>
      </c>
      <c r="BC416">
        <f t="shared" si="476"/>
        <v>29448.278999999995</v>
      </c>
      <c r="BD416">
        <f t="shared" si="477"/>
        <v>26176.247999999996</v>
      </c>
      <c r="BE416">
        <f t="shared" si="478"/>
        <v>22904.216999999997</v>
      </c>
      <c r="BF416">
        <f t="shared" si="479"/>
        <v>19632.185999999998</v>
      </c>
      <c r="BG416">
        <f t="shared" si="480"/>
        <v>16360.154999999999</v>
      </c>
      <c r="BH416">
        <f t="shared" si="481"/>
        <v>13088.124</v>
      </c>
      <c r="BI416">
        <f t="shared" si="482"/>
        <v>9816.0930000000008</v>
      </c>
      <c r="BJ416">
        <f t="shared" si="483"/>
        <v>6544.0619999999999</v>
      </c>
      <c r="BK416">
        <f t="shared" si="484"/>
        <v>3272.0309999999999</v>
      </c>
      <c r="BL416">
        <f t="shared" si="485"/>
        <v>1004.6962533808255</v>
      </c>
      <c r="BM416">
        <f t="shared" si="486"/>
        <v>57829.492999999995</v>
      </c>
      <c r="BN416">
        <f t="shared" si="487"/>
        <v>54864.125999999997</v>
      </c>
      <c r="BO416">
        <f t="shared" si="488"/>
        <v>49291.146999999997</v>
      </c>
      <c r="BP416">
        <f t="shared" si="489"/>
        <v>43718.167999999998</v>
      </c>
      <c r="BQ416">
        <f t="shared" si="490"/>
        <v>38253.396999999997</v>
      </c>
      <c r="BR416">
        <f t="shared" si="491"/>
        <v>32788.625999999997</v>
      </c>
      <c r="BS416">
        <f t="shared" si="492"/>
        <v>27323.855</v>
      </c>
      <c r="BT416">
        <f t="shared" si="493"/>
        <v>21859.083999999999</v>
      </c>
      <c r="BU416">
        <f t="shared" si="494"/>
        <v>16394.312999999998</v>
      </c>
      <c r="BV416">
        <f t="shared" si="495"/>
        <v>10929.541999999999</v>
      </c>
      <c r="BW416">
        <f t="shared" si="496"/>
        <v>5464.7709999999997</v>
      </c>
      <c r="BX416" s="16">
        <f t="shared" si="497"/>
        <v>1648.1553879604537</v>
      </c>
      <c r="BY416">
        <f t="shared" si="498"/>
        <v>3590.4486091496137</v>
      </c>
      <c r="BZ416">
        <f t="shared" si="499"/>
        <v>1061.7166804416595</v>
      </c>
      <c r="CA416">
        <f t="shared" si="500"/>
        <v>1202.2891339985367</v>
      </c>
      <c r="CB416">
        <f t="shared" si="501"/>
        <v>1850.2566835700302</v>
      </c>
    </row>
    <row r="417" spans="1:80" x14ac:dyDescent="0.25">
      <c r="A417">
        <f>'Data Input'!A417</f>
        <v>1</v>
      </c>
      <c r="B417">
        <f>'Data Input'!C417</f>
        <v>32</v>
      </c>
      <c r="C417">
        <f t="shared" si="431"/>
        <v>33</v>
      </c>
      <c r="D417">
        <f t="shared" si="432"/>
        <v>34</v>
      </c>
      <c r="E417">
        <f t="shared" si="433"/>
        <v>35</v>
      </c>
      <c r="F417">
        <f t="shared" si="434"/>
        <v>36</v>
      </c>
      <c r="G417">
        <f t="shared" si="435"/>
        <v>37</v>
      </c>
      <c r="H417">
        <f t="shared" si="436"/>
        <v>38</v>
      </c>
      <c r="I417">
        <f t="shared" si="437"/>
        <v>39</v>
      </c>
      <c r="J417">
        <f t="shared" si="438"/>
        <v>40</v>
      </c>
      <c r="K417">
        <f t="shared" si="439"/>
        <v>41</v>
      </c>
      <c r="L417">
        <f t="shared" si="440"/>
        <v>42</v>
      </c>
      <c r="M417">
        <f>IF('Data Input'!D417&gt;=240,1,0)</f>
        <v>0</v>
      </c>
      <c r="N417">
        <f>_xlfn.IFS('Data Input'!F417&gt;=130,1,'Data Input'!G417=1,1,0=0,0)</f>
        <v>0</v>
      </c>
      <c r="O417">
        <f>'Data Input'!H417</f>
        <v>0</v>
      </c>
      <c r="P417">
        <f>'Data Input'!J417</f>
        <v>27</v>
      </c>
      <c r="Q417">
        <f t="shared" si="441"/>
        <v>0</v>
      </c>
      <c r="R417">
        <f>IF('Data Input'!I417&gt;=100,1,0)</f>
        <v>0</v>
      </c>
      <c r="S417" s="18">
        <f>'Data Input'!L417</f>
        <v>3</v>
      </c>
      <c r="T417" s="16">
        <f>'Data Input'!N417</f>
        <v>2017</v>
      </c>
      <c r="U417">
        <f t="shared" si="442"/>
        <v>0.48086135522630946</v>
      </c>
      <c r="V417">
        <f t="shared" si="443"/>
        <v>5.6172823569776494E-2</v>
      </c>
      <c r="W417">
        <f t="shared" si="444"/>
        <v>0.31434704258186213</v>
      </c>
      <c r="X417" s="16">
        <f t="shared" si="445"/>
        <v>1.8738513934981094E-2</v>
      </c>
      <c r="Y417">
        <f t="shared" si="446"/>
        <v>2023.533651968788</v>
      </c>
      <c r="Z417">
        <f t="shared" si="447"/>
        <v>25.838814754519731</v>
      </c>
      <c r="AA417">
        <f t="shared" si="448"/>
        <v>177.60379289844241</v>
      </c>
      <c r="AB417" s="16">
        <f t="shared" si="449"/>
        <v>95.761335683352712</v>
      </c>
      <c r="AC417">
        <f t="shared" si="450"/>
        <v>54175.974999999991</v>
      </c>
      <c r="AD417">
        <f t="shared" si="451"/>
        <v>49521.681999999993</v>
      </c>
      <c r="AE417">
        <f t="shared" si="452"/>
        <v>44867.388999999996</v>
      </c>
      <c r="AF417">
        <f t="shared" si="453"/>
        <v>40213.095999999998</v>
      </c>
      <c r="AG417">
        <f t="shared" si="454"/>
        <v>35186.458999999995</v>
      </c>
      <c r="AH417">
        <f t="shared" si="455"/>
        <v>30159.821999999996</v>
      </c>
      <c r="AI417">
        <f t="shared" si="456"/>
        <v>25133.184999999998</v>
      </c>
      <c r="AJ417">
        <f t="shared" si="457"/>
        <v>20106.547999999999</v>
      </c>
      <c r="AK417">
        <f t="shared" si="458"/>
        <v>15079.911</v>
      </c>
      <c r="AL417">
        <f t="shared" si="459"/>
        <v>10053.273999999999</v>
      </c>
      <c r="AM417">
        <f t="shared" si="460"/>
        <v>5026.6369999999997</v>
      </c>
      <c r="AN417">
        <f t="shared" si="461"/>
        <v>1289.5721583520153</v>
      </c>
      <c r="AO417">
        <f t="shared" si="462"/>
        <v>45984.844000000019</v>
      </c>
      <c r="AP417">
        <f t="shared" si="463"/>
        <v>42034.256000000016</v>
      </c>
      <c r="AQ417">
        <f t="shared" si="464"/>
        <v>38083.668000000012</v>
      </c>
      <c r="AR417">
        <f t="shared" si="465"/>
        <v>34133.080000000009</v>
      </c>
      <c r="AS417">
        <f t="shared" si="466"/>
        <v>29866.445000000007</v>
      </c>
      <c r="AT417">
        <f t="shared" si="467"/>
        <v>25599.810000000005</v>
      </c>
      <c r="AU417">
        <f t="shared" si="468"/>
        <v>21333.175000000003</v>
      </c>
      <c r="AV417">
        <f t="shared" si="469"/>
        <v>17066.54</v>
      </c>
      <c r="AW417">
        <f t="shared" si="470"/>
        <v>12799.905000000001</v>
      </c>
      <c r="AX417">
        <f t="shared" si="471"/>
        <v>8533.27</v>
      </c>
      <c r="AY417">
        <f t="shared" si="472"/>
        <v>4266.6350000000002</v>
      </c>
      <c r="AZ417">
        <f t="shared" si="473"/>
        <v>1094.5954050473481</v>
      </c>
      <c r="BA417">
        <f t="shared" si="474"/>
        <v>41807.587</v>
      </c>
      <c r="BB417">
        <f t="shared" si="475"/>
        <v>38958.137999999999</v>
      </c>
      <c r="BC417">
        <f t="shared" si="476"/>
        <v>36108.688999999998</v>
      </c>
      <c r="BD417">
        <f t="shared" si="477"/>
        <v>33259.24</v>
      </c>
      <c r="BE417">
        <f t="shared" si="478"/>
        <v>29101.834999999995</v>
      </c>
      <c r="BF417">
        <f t="shared" si="479"/>
        <v>24944.429999999997</v>
      </c>
      <c r="BG417">
        <f t="shared" si="480"/>
        <v>20787.024999999998</v>
      </c>
      <c r="BH417">
        <f t="shared" si="481"/>
        <v>16629.62</v>
      </c>
      <c r="BI417">
        <f t="shared" si="482"/>
        <v>12472.215</v>
      </c>
      <c r="BJ417">
        <f t="shared" si="483"/>
        <v>8314.81</v>
      </c>
      <c r="BK417">
        <f t="shared" si="484"/>
        <v>4157.4049999999997</v>
      </c>
      <c r="BL417">
        <f t="shared" si="485"/>
        <v>1042.7283321957273</v>
      </c>
      <c r="BM417">
        <f t="shared" si="486"/>
        <v>52120.893999999993</v>
      </c>
      <c r="BN417">
        <f t="shared" si="487"/>
        <v>49155.526999999995</v>
      </c>
      <c r="BO417">
        <f t="shared" si="488"/>
        <v>45773.968999999997</v>
      </c>
      <c r="BP417">
        <f t="shared" si="489"/>
        <v>42392.411</v>
      </c>
      <c r="BQ417">
        <f t="shared" si="490"/>
        <v>39010.853000000003</v>
      </c>
      <c r="BR417">
        <f t="shared" si="491"/>
        <v>33437.874000000003</v>
      </c>
      <c r="BS417">
        <f t="shared" si="492"/>
        <v>27864.895</v>
      </c>
      <c r="BT417">
        <f t="shared" si="493"/>
        <v>22291.916000000001</v>
      </c>
      <c r="BU417">
        <f t="shared" si="494"/>
        <v>16718.937000000002</v>
      </c>
      <c r="BV417">
        <f t="shared" si="495"/>
        <v>11145.958000000001</v>
      </c>
      <c r="BW417">
        <f t="shared" si="496"/>
        <v>5572.9790000000003</v>
      </c>
      <c r="BX417" s="16">
        <f t="shared" si="497"/>
        <v>1350.8358542198152</v>
      </c>
      <c r="BY417">
        <f t="shared" si="498"/>
        <v>3313.1058103208034</v>
      </c>
      <c r="BZ417">
        <f t="shared" si="499"/>
        <v>1120.4342198018678</v>
      </c>
      <c r="CA417">
        <f t="shared" si="500"/>
        <v>1220.3321250941697</v>
      </c>
      <c r="CB417">
        <f t="shared" si="501"/>
        <v>1446.5971899031679</v>
      </c>
    </row>
    <row r="418" spans="1:80" x14ac:dyDescent="0.25">
      <c r="A418">
        <f>'Data Input'!A418</f>
        <v>1</v>
      </c>
      <c r="B418">
        <f>'Data Input'!C418</f>
        <v>37</v>
      </c>
      <c r="C418">
        <f t="shared" si="431"/>
        <v>38</v>
      </c>
      <c r="D418">
        <f t="shared" si="432"/>
        <v>39</v>
      </c>
      <c r="E418">
        <f t="shared" si="433"/>
        <v>40</v>
      </c>
      <c r="F418">
        <f t="shared" si="434"/>
        <v>41</v>
      </c>
      <c r="G418">
        <f t="shared" si="435"/>
        <v>42</v>
      </c>
      <c r="H418">
        <f t="shared" si="436"/>
        <v>43</v>
      </c>
      <c r="I418">
        <f t="shared" si="437"/>
        <v>44</v>
      </c>
      <c r="J418">
        <f t="shared" si="438"/>
        <v>45</v>
      </c>
      <c r="K418">
        <f t="shared" si="439"/>
        <v>46</v>
      </c>
      <c r="L418">
        <f t="shared" si="440"/>
        <v>47</v>
      </c>
      <c r="M418">
        <f>IF('Data Input'!D418&gt;=240,1,0)</f>
        <v>0</v>
      </c>
      <c r="N418">
        <f>_xlfn.IFS('Data Input'!F418&gt;=130,1,'Data Input'!G418=1,1,0=0,0)</f>
        <v>0</v>
      </c>
      <c r="O418">
        <f>'Data Input'!H418</f>
        <v>0</v>
      </c>
      <c r="P418">
        <f>'Data Input'!J418</f>
        <v>28</v>
      </c>
      <c r="Q418">
        <f t="shared" si="441"/>
        <v>0</v>
      </c>
      <c r="R418">
        <f>IF('Data Input'!I418&gt;=100,1,0)</f>
        <v>0</v>
      </c>
      <c r="S418" s="18">
        <f>'Data Input'!L418</f>
        <v>3</v>
      </c>
      <c r="T418" s="16">
        <f>'Data Input'!N418</f>
        <v>2017</v>
      </c>
      <c r="U418">
        <f t="shared" si="442"/>
        <v>0.50186599133694176</v>
      </c>
      <c r="V418">
        <f t="shared" si="443"/>
        <v>5.8620052341994237E-2</v>
      </c>
      <c r="W418">
        <f t="shared" si="444"/>
        <v>0.32301157867009223</v>
      </c>
      <c r="X418" s="16">
        <f t="shared" si="445"/>
        <v>2.261710512730436E-2</v>
      </c>
      <c r="Y418">
        <f t="shared" si="446"/>
        <v>2111.9241777518796</v>
      </c>
      <c r="Z418">
        <f t="shared" si="447"/>
        <v>26.964510186737371</v>
      </c>
      <c r="AA418">
        <f t="shared" si="448"/>
        <v>182.49919277348451</v>
      </c>
      <c r="AB418" s="16">
        <f t="shared" si="449"/>
        <v>115.58249516458551</v>
      </c>
      <c r="AC418">
        <f t="shared" si="450"/>
        <v>52081.543000000005</v>
      </c>
      <c r="AD418">
        <f t="shared" si="451"/>
        <v>47054.906000000003</v>
      </c>
      <c r="AE418">
        <f t="shared" si="452"/>
        <v>42028.269</v>
      </c>
      <c r="AF418">
        <f t="shared" si="453"/>
        <v>37001.631999999998</v>
      </c>
      <c r="AG418">
        <f t="shared" si="454"/>
        <v>31974.994999999995</v>
      </c>
      <c r="AH418">
        <f t="shared" si="455"/>
        <v>26948.357999999997</v>
      </c>
      <c r="AI418">
        <f t="shared" si="456"/>
        <v>21921.720999999998</v>
      </c>
      <c r="AJ418">
        <f t="shared" si="457"/>
        <v>16895.083999999999</v>
      </c>
      <c r="AK418">
        <f t="shared" si="458"/>
        <v>11868.447</v>
      </c>
      <c r="AL418">
        <f t="shared" si="459"/>
        <v>7912.2979999999998</v>
      </c>
      <c r="AM418">
        <f t="shared" si="460"/>
        <v>3956.1489999999999</v>
      </c>
      <c r="AN418">
        <f t="shared" si="461"/>
        <v>1226.4080690292735</v>
      </c>
      <c r="AO418">
        <f t="shared" si="462"/>
        <v>44207.080000000009</v>
      </c>
      <c r="AP418">
        <f t="shared" si="463"/>
        <v>39940.445000000007</v>
      </c>
      <c r="AQ418">
        <f t="shared" si="464"/>
        <v>35673.810000000005</v>
      </c>
      <c r="AR418">
        <f t="shared" si="465"/>
        <v>31407.175000000003</v>
      </c>
      <c r="AS418">
        <f t="shared" si="466"/>
        <v>27140.54</v>
      </c>
      <c r="AT418">
        <f t="shared" si="467"/>
        <v>22873.904999999999</v>
      </c>
      <c r="AU418">
        <f t="shared" si="468"/>
        <v>18607.27</v>
      </c>
      <c r="AV418">
        <f t="shared" si="469"/>
        <v>14340.635</v>
      </c>
      <c r="AW418">
        <f t="shared" si="470"/>
        <v>10074</v>
      </c>
      <c r="AX418">
        <f t="shared" si="471"/>
        <v>6716</v>
      </c>
      <c r="AY418">
        <f t="shared" si="472"/>
        <v>3358</v>
      </c>
      <c r="AZ418">
        <f t="shared" si="473"/>
        <v>1040.9814719875883</v>
      </c>
      <c r="BA418">
        <f t="shared" si="474"/>
        <v>43075.332999999991</v>
      </c>
      <c r="BB418">
        <f t="shared" si="475"/>
        <v>38917.927999999993</v>
      </c>
      <c r="BC418">
        <f t="shared" si="476"/>
        <v>34760.522999999994</v>
      </c>
      <c r="BD418">
        <f t="shared" si="477"/>
        <v>30603.117999999995</v>
      </c>
      <c r="BE418">
        <f t="shared" si="478"/>
        <v>26445.712999999996</v>
      </c>
      <c r="BF418">
        <f t="shared" si="479"/>
        <v>22288.307999999997</v>
      </c>
      <c r="BG418">
        <f t="shared" si="480"/>
        <v>18130.902999999998</v>
      </c>
      <c r="BH418">
        <f t="shared" si="481"/>
        <v>13973.498</v>
      </c>
      <c r="BI418">
        <f t="shared" si="482"/>
        <v>9816.0930000000008</v>
      </c>
      <c r="BJ418">
        <f t="shared" si="483"/>
        <v>6544.0619999999999</v>
      </c>
      <c r="BK418">
        <f t="shared" si="484"/>
        <v>3272.0309999999999</v>
      </c>
      <c r="BL418">
        <f t="shared" si="485"/>
        <v>1014.3312223571538</v>
      </c>
      <c r="BM418">
        <f t="shared" si="486"/>
        <v>58478.740999999995</v>
      </c>
      <c r="BN418">
        <f t="shared" si="487"/>
        <v>55513.373999999996</v>
      </c>
      <c r="BO418">
        <f t="shared" si="488"/>
        <v>49940.394999999997</v>
      </c>
      <c r="BP418">
        <f t="shared" si="489"/>
        <v>44367.415999999997</v>
      </c>
      <c r="BQ418">
        <f t="shared" si="490"/>
        <v>38794.436999999998</v>
      </c>
      <c r="BR418">
        <f t="shared" si="491"/>
        <v>33221.457999999999</v>
      </c>
      <c r="BS418">
        <f t="shared" si="492"/>
        <v>27648.478999999999</v>
      </c>
      <c r="BT418">
        <f t="shared" si="493"/>
        <v>22075.5</v>
      </c>
      <c r="BU418">
        <f t="shared" si="494"/>
        <v>16502.521000000001</v>
      </c>
      <c r="BV418">
        <f t="shared" si="495"/>
        <v>10929.541999999999</v>
      </c>
      <c r="BW418">
        <f t="shared" si="496"/>
        <v>5464.7709999999997</v>
      </c>
      <c r="BX418" s="16">
        <f t="shared" si="497"/>
        <v>1482.6691809880863</v>
      </c>
      <c r="BY418">
        <f t="shared" si="498"/>
        <v>3338.3322467811531</v>
      </c>
      <c r="BZ418">
        <f t="shared" si="499"/>
        <v>1067.9459821743258</v>
      </c>
      <c r="CA418">
        <f t="shared" si="500"/>
        <v>1196.8304151306384</v>
      </c>
      <c r="CB418">
        <f t="shared" si="501"/>
        <v>1598.2516761526717</v>
      </c>
    </row>
    <row r="419" spans="1:80" x14ac:dyDescent="0.25">
      <c r="A419">
        <f>'Data Input'!A419</f>
        <v>1</v>
      </c>
      <c r="B419">
        <f>'Data Input'!C419</f>
        <v>48</v>
      </c>
      <c r="C419">
        <f t="shared" si="431"/>
        <v>49</v>
      </c>
      <c r="D419">
        <f t="shared" si="432"/>
        <v>50</v>
      </c>
      <c r="E419">
        <f t="shared" si="433"/>
        <v>51</v>
      </c>
      <c r="F419">
        <f t="shared" si="434"/>
        <v>52</v>
      </c>
      <c r="G419">
        <f t="shared" si="435"/>
        <v>53</v>
      </c>
      <c r="H419">
        <f t="shared" si="436"/>
        <v>54</v>
      </c>
      <c r="I419">
        <f t="shared" si="437"/>
        <v>55</v>
      </c>
      <c r="J419">
        <f t="shared" si="438"/>
        <v>56</v>
      </c>
      <c r="K419">
        <f t="shared" si="439"/>
        <v>57</v>
      </c>
      <c r="L419">
        <f t="shared" si="440"/>
        <v>58</v>
      </c>
      <c r="M419">
        <f>IF('Data Input'!D419&gt;=240,1,0)</f>
        <v>0</v>
      </c>
      <c r="N419">
        <f>_xlfn.IFS('Data Input'!F419&gt;=130,1,'Data Input'!G419=1,1,0=0,0)</f>
        <v>0</v>
      </c>
      <c r="O419">
        <f>'Data Input'!H419</f>
        <v>0</v>
      </c>
      <c r="P419">
        <f>'Data Input'!J419</f>
        <v>30.4</v>
      </c>
      <c r="Q419">
        <f t="shared" si="441"/>
        <v>0</v>
      </c>
      <c r="R419">
        <f>IF('Data Input'!I419&gt;=100,1,0)</f>
        <v>0</v>
      </c>
      <c r="S419" s="18">
        <f>'Data Input'!L419</f>
        <v>3</v>
      </c>
      <c r="T419" s="16">
        <f>'Data Input'!N419</f>
        <v>2017</v>
      </c>
      <c r="U419">
        <f t="shared" si="442"/>
        <v>0.55210969454548997</v>
      </c>
      <c r="V419">
        <f t="shared" si="443"/>
        <v>6.4906788387115333E-2</v>
      </c>
      <c r="W419">
        <f t="shared" si="444"/>
        <v>0.34430072173020843</v>
      </c>
      <c r="X419" s="16">
        <f t="shared" si="445"/>
        <v>3.5394403332142423E-2</v>
      </c>
      <c r="Y419">
        <f t="shared" si="446"/>
        <v>2323.3568976762749</v>
      </c>
      <c r="Z419">
        <f t="shared" si="447"/>
        <v>29.856332205950363</v>
      </c>
      <c r="AA419">
        <f t="shared" si="448"/>
        <v>194.52740377231882</v>
      </c>
      <c r="AB419" s="16">
        <f t="shared" si="449"/>
        <v>180.87962314204125</v>
      </c>
      <c r="AC419">
        <f t="shared" si="450"/>
        <v>40166.547000000006</v>
      </c>
      <c r="AD419">
        <f t="shared" si="451"/>
        <v>36210.398000000008</v>
      </c>
      <c r="AE419">
        <f t="shared" si="452"/>
        <v>32254.249000000007</v>
      </c>
      <c r="AF419">
        <f t="shared" si="453"/>
        <v>28298.100000000006</v>
      </c>
      <c r="AG419">
        <f t="shared" si="454"/>
        <v>24341.951000000005</v>
      </c>
      <c r="AH419">
        <f t="shared" si="455"/>
        <v>20385.802000000003</v>
      </c>
      <c r="AI419">
        <f t="shared" si="456"/>
        <v>16429.653000000002</v>
      </c>
      <c r="AJ419">
        <f t="shared" si="457"/>
        <v>12473.504000000001</v>
      </c>
      <c r="AK419">
        <f t="shared" si="458"/>
        <v>9355.1280000000006</v>
      </c>
      <c r="AL419">
        <f t="shared" si="459"/>
        <v>6236.7520000000004</v>
      </c>
      <c r="AM419">
        <f t="shared" si="460"/>
        <v>3118.3760000000002</v>
      </c>
      <c r="AN419">
        <f t="shared" si="461"/>
        <v>1031.9070910583969</v>
      </c>
      <c r="AO419">
        <f t="shared" si="462"/>
        <v>34093.576000000001</v>
      </c>
      <c r="AP419">
        <f t="shared" si="463"/>
        <v>30735.576000000001</v>
      </c>
      <c r="AQ419">
        <f t="shared" si="464"/>
        <v>27377.576000000001</v>
      </c>
      <c r="AR419">
        <f t="shared" si="465"/>
        <v>24019.576000000001</v>
      </c>
      <c r="AS419">
        <f t="shared" si="466"/>
        <v>20661.576000000001</v>
      </c>
      <c r="AT419">
        <f t="shared" si="467"/>
        <v>17303.576000000001</v>
      </c>
      <c r="AU419">
        <f t="shared" si="468"/>
        <v>13945.575999999999</v>
      </c>
      <c r="AV419">
        <f t="shared" si="469"/>
        <v>10587.575999999999</v>
      </c>
      <c r="AW419">
        <f t="shared" si="470"/>
        <v>7940.6819999999989</v>
      </c>
      <c r="AX419">
        <f t="shared" si="471"/>
        <v>5293.7879999999996</v>
      </c>
      <c r="AY419">
        <f t="shared" si="472"/>
        <v>2646.8939999999998</v>
      </c>
      <c r="AZ419">
        <f t="shared" si="473"/>
        <v>875.88816462656109</v>
      </c>
      <c r="BA419">
        <f t="shared" si="474"/>
        <v>33220.740999999995</v>
      </c>
      <c r="BB419">
        <f t="shared" si="475"/>
        <v>29948.709999999995</v>
      </c>
      <c r="BC419">
        <f t="shared" si="476"/>
        <v>26676.678999999996</v>
      </c>
      <c r="BD419">
        <f t="shared" si="477"/>
        <v>23404.647999999997</v>
      </c>
      <c r="BE419">
        <f t="shared" si="478"/>
        <v>20132.616999999998</v>
      </c>
      <c r="BF419">
        <f t="shared" si="479"/>
        <v>16860.585999999999</v>
      </c>
      <c r="BG419">
        <f t="shared" si="480"/>
        <v>13588.555</v>
      </c>
      <c r="BH419">
        <f t="shared" si="481"/>
        <v>10316.523999999999</v>
      </c>
      <c r="BI419">
        <f t="shared" si="482"/>
        <v>7737.393</v>
      </c>
      <c r="BJ419">
        <f t="shared" si="483"/>
        <v>5158.2619999999997</v>
      </c>
      <c r="BK419">
        <f t="shared" si="484"/>
        <v>2579.1309999999999</v>
      </c>
      <c r="BL419">
        <f t="shared" si="485"/>
        <v>853.46446665287772</v>
      </c>
      <c r="BM419">
        <f t="shared" si="486"/>
        <v>55217.993999999999</v>
      </c>
      <c r="BN419">
        <f t="shared" si="487"/>
        <v>52252.627</v>
      </c>
      <c r="BO419">
        <f t="shared" si="488"/>
        <v>46787.856</v>
      </c>
      <c r="BP419">
        <f t="shared" si="489"/>
        <v>41323.084999999999</v>
      </c>
      <c r="BQ419">
        <f t="shared" si="490"/>
        <v>35858.313999999998</v>
      </c>
      <c r="BR419">
        <f t="shared" si="491"/>
        <v>30393.543000000001</v>
      </c>
      <c r="BS419">
        <f t="shared" si="492"/>
        <v>24928.772000000001</v>
      </c>
      <c r="BT419">
        <f t="shared" si="493"/>
        <v>19464.001</v>
      </c>
      <c r="BU419">
        <f t="shared" si="494"/>
        <v>13999.23</v>
      </c>
      <c r="BV419">
        <f t="shared" si="495"/>
        <v>9332.82</v>
      </c>
      <c r="BW419">
        <f t="shared" si="496"/>
        <v>4666.41</v>
      </c>
      <c r="BX419" s="16">
        <f t="shared" si="497"/>
        <v>1503.7380192195756</v>
      </c>
      <c r="BY419">
        <f t="shared" si="498"/>
        <v>3355.2639887346718</v>
      </c>
      <c r="BZ419">
        <f t="shared" si="499"/>
        <v>905.74449683251146</v>
      </c>
      <c r="CA419">
        <f t="shared" si="500"/>
        <v>1047.9918704251966</v>
      </c>
      <c r="CB419">
        <f t="shared" si="501"/>
        <v>1684.6176423616168</v>
      </c>
    </row>
    <row r="420" spans="1:80" x14ac:dyDescent="0.25">
      <c r="A420">
        <f>'Data Input'!A420</f>
        <v>0</v>
      </c>
      <c r="B420">
        <f>'Data Input'!C420</f>
        <v>43</v>
      </c>
      <c r="C420">
        <f t="shared" si="431"/>
        <v>44</v>
      </c>
      <c r="D420">
        <f t="shared" si="432"/>
        <v>45</v>
      </c>
      <c r="E420">
        <f t="shared" si="433"/>
        <v>46</v>
      </c>
      <c r="F420">
        <f t="shared" si="434"/>
        <v>47</v>
      </c>
      <c r="G420">
        <f t="shared" si="435"/>
        <v>48</v>
      </c>
      <c r="H420">
        <f t="shared" si="436"/>
        <v>49</v>
      </c>
      <c r="I420">
        <f t="shared" si="437"/>
        <v>50</v>
      </c>
      <c r="J420">
        <f t="shared" si="438"/>
        <v>51</v>
      </c>
      <c r="K420">
        <f t="shared" si="439"/>
        <v>52</v>
      </c>
      <c r="L420">
        <f t="shared" si="440"/>
        <v>53</v>
      </c>
      <c r="M420">
        <f>IF('Data Input'!D420&gt;=240,1,0)</f>
        <v>0</v>
      </c>
      <c r="N420">
        <f>_xlfn.IFS('Data Input'!F420&gt;=130,1,'Data Input'!G420=1,1,0=0,0)</f>
        <v>0</v>
      </c>
      <c r="O420">
        <f>'Data Input'!H420</f>
        <v>0</v>
      </c>
      <c r="P420">
        <f>'Data Input'!J420</f>
        <v>29.4</v>
      </c>
      <c r="Q420">
        <f t="shared" si="441"/>
        <v>0</v>
      </c>
      <c r="R420">
        <f>IF('Data Input'!I420&gt;=100,1,0)</f>
        <v>0</v>
      </c>
      <c r="S420" s="18">
        <f>'Data Input'!L420</f>
        <v>3</v>
      </c>
      <c r="T420" s="16">
        <f>'Data Input'!N420</f>
        <v>2017</v>
      </c>
      <c r="U420">
        <f t="shared" si="442"/>
        <v>0.53124483451494131</v>
      </c>
      <c r="V420">
        <f t="shared" si="443"/>
        <v>6.2214450598457822E-2</v>
      </c>
      <c r="W420">
        <f t="shared" si="444"/>
        <v>0.33534799928718712</v>
      </c>
      <c r="X420" s="16">
        <f t="shared" si="445"/>
        <v>2.9390532286760938E-2</v>
      </c>
      <c r="Y420">
        <f t="shared" si="446"/>
        <v>2235.5545697151033</v>
      </c>
      <c r="Z420">
        <f t="shared" si="447"/>
        <v>28.617889611173187</v>
      </c>
      <c r="AA420">
        <f t="shared" si="448"/>
        <v>189.46918070272042</v>
      </c>
      <c r="AB420" s="16">
        <f t="shared" si="449"/>
        <v>150.19742963559455</v>
      </c>
      <c r="AC420">
        <f t="shared" si="450"/>
        <v>45658.615000000005</v>
      </c>
      <c r="AD420">
        <f t="shared" si="451"/>
        <v>40631.978000000003</v>
      </c>
      <c r="AE420">
        <f t="shared" si="452"/>
        <v>35605.341</v>
      </c>
      <c r="AF420">
        <f t="shared" si="453"/>
        <v>31649.192000000003</v>
      </c>
      <c r="AG420">
        <f t="shared" si="454"/>
        <v>27693.043000000001</v>
      </c>
      <c r="AH420">
        <f t="shared" si="455"/>
        <v>23736.894</v>
      </c>
      <c r="AI420">
        <f t="shared" si="456"/>
        <v>19780.744999999999</v>
      </c>
      <c r="AJ420">
        <f t="shared" si="457"/>
        <v>15824.596</v>
      </c>
      <c r="AK420">
        <f t="shared" si="458"/>
        <v>11868.447</v>
      </c>
      <c r="AL420">
        <f t="shared" si="459"/>
        <v>7912.2979999999998</v>
      </c>
      <c r="AM420">
        <f t="shared" si="460"/>
        <v>3956.1489999999999</v>
      </c>
      <c r="AN420">
        <f t="shared" si="461"/>
        <v>1143.1034340051654</v>
      </c>
      <c r="AO420">
        <f t="shared" si="462"/>
        <v>38755.270000000004</v>
      </c>
      <c r="AP420">
        <f t="shared" si="463"/>
        <v>34488.635000000002</v>
      </c>
      <c r="AQ420">
        <f t="shared" si="464"/>
        <v>30222</v>
      </c>
      <c r="AR420">
        <f t="shared" si="465"/>
        <v>26864</v>
      </c>
      <c r="AS420">
        <f t="shared" si="466"/>
        <v>23506</v>
      </c>
      <c r="AT420">
        <f t="shared" si="467"/>
        <v>20148</v>
      </c>
      <c r="AU420">
        <f t="shared" si="468"/>
        <v>16790</v>
      </c>
      <c r="AV420">
        <f t="shared" si="469"/>
        <v>13432</v>
      </c>
      <c r="AW420">
        <f t="shared" si="470"/>
        <v>10074</v>
      </c>
      <c r="AX420">
        <f t="shared" si="471"/>
        <v>6716</v>
      </c>
      <c r="AY420">
        <f t="shared" si="472"/>
        <v>3358</v>
      </c>
      <c r="AZ420">
        <f t="shared" si="473"/>
        <v>970.27217339012157</v>
      </c>
      <c r="BA420">
        <f t="shared" si="474"/>
        <v>37763.088999999993</v>
      </c>
      <c r="BB420">
        <f t="shared" si="475"/>
        <v>33605.683999999994</v>
      </c>
      <c r="BC420">
        <f t="shared" si="476"/>
        <v>29448.278999999995</v>
      </c>
      <c r="BD420">
        <f t="shared" si="477"/>
        <v>26176.247999999996</v>
      </c>
      <c r="BE420">
        <f t="shared" si="478"/>
        <v>22904.216999999997</v>
      </c>
      <c r="BF420">
        <f t="shared" si="479"/>
        <v>19632.185999999998</v>
      </c>
      <c r="BG420">
        <f t="shared" si="480"/>
        <v>16360.154999999999</v>
      </c>
      <c r="BH420">
        <f t="shared" si="481"/>
        <v>13088.124</v>
      </c>
      <c r="BI420">
        <f t="shared" si="482"/>
        <v>9816.0930000000008</v>
      </c>
      <c r="BJ420">
        <f t="shared" si="483"/>
        <v>6544.0619999999999</v>
      </c>
      <c r="BK420">
        <f t="shared" si="484"/>
        <v>3272.0309999999999</v>
      </c>
      <c r="BL420">
        <f t="shared" si="485"/>
        <v>945.43200789521279</v>
      </c>
      <c r="BM420">
        <f t="shared" si="486"/>
        <v>57829.492999999995</v>
      </c>
      <c r="BN420">
        <f t="shared" si="487"/>
        <v>54864.125999999997</v>
      </c>
      <c r="BO420">
        <f t="shared" si="488"/>
        <v>49291.146999999997</v>
      </c>
      <c r="BP420">
        <f t="shared" si="489"/>
        <v>43718.167999999998</v>
      </c>
      <c r="BQ420">
        <f t="shared" si="490"/>
        <v>38253.396999999997</v>
      </c>
      <c r="BR420">
        <f t="shared" si="491"/>
        <v>32788.625999999997</v>
      </c>
      <c r="BS420">
        <f t="shared" si="492"/>
        <v>27323.855</v>
      </c>
      <c r="BT420">
        <f t="shared" si="493"/>
        <v>21859.083999999999</v>
      </c>
      <c r="BU420">
        <f t="shared" si="494"/>
        <v>16394.312999999998</v>
      </c>
      <c r="BV420">
        <f t="shared" si="495"/>
        <v>10929.541999999999</v>
      </c>
      <c r="BW420">
        <f t="shared" si="496"/>
        <v>5464.7709999999997</v>
      </c>
      <c r="BX420" s="16">
        <f t="shared" si="497"/>
        <v>1550.9352727446965</v>
      </c>
      <c r="BY420">
        <f t="shared" si="498"/>
        <v>3378.6580037202684</v>
      </c>
      <c r="BZ420">
        <f t="shared" si="499"/>
        <v>998.89006300129472</v>
      </c>
      <c r="CA420">
        <f t="shared" si="500"/>
        <v>1134.9011885979332</v>
      </c>
      <c r="CB420">
        <f t="shared" si="501"/>
        <v>1701.132702380291</v>
      </c>
    </row>
    <row r="421" spans="1:80" x14ac:dyDescent="0.25">
      <c r="A421">
        <f>'Data Input'!A421</f>
        <v>0</v>
      </c>
      <c r="B421">
        <f>'Data Input'!C421</f>
        <v>56</v>
      </c>
      <c r="C421">
        <f t="shared" si="431"/>
        <v>57</v>
      </c>
      <c r="D421">
        <f t="shared" si="432"/>
        <v>58</v>
      </c>
      <c r="E421">
        <f t="shared" si="433"/>
        <v>59</v>
      </c>
      <c r="F421">
        <f t="shared" si="434"/>
        <v>60</v>
      </c>
      <c r="G421">
        <f t="shared" si="435"/>
        <v>61</v>
      </c>
      <c r="H421">
        <f t="shared" si="436"/>
        <v>62</v>
      </c>
      <c r="I421">
        <f t="shared" si="437"/>
        <v>63</v>
      </c>
      <c r="J421">
        <f t="shared" si="438"/>
        <v>64</v>
      </c>
      <c r="K421">
        <f t="shared" si="439"/>
        <v>65</v>
      </c>
      <c r="L421">
        <f t="shared" si="440"/>
        <v>66</v>
      </c>
      <c r="M421">
        <f>IF('Data Input'!D421&gt;=240,1,0)</f>
        <v>0</v>
      </c>
      <c r="N421">
        <f>_xlfn.IFS('Data Input'!F421&gt;=130,1,'Data Input'!G421=1,1,0=0,0)</f>
        <v>1</v>
      </c>
      <c r="O421">
        <f>'Data Input'!H421</f>
        <v>0</v>
      </c>
      <c r="P421">
        <f>'Data Input'!J421</f>
        <v>42.3</v>
      </c>
      <c r="Q421">
        <f t="shared" si="441"/>
        <v>0</v>
      </c>
      <c r="R421">
        <f>IF('Data Input'!I421&gt;=100,1,0)</f>
        <v>1</v>
      </c>
      <c r="S421" s="18">
        <f>'Data Input'!L421</f>
        <v>3</v>
      </c>
      <c r="T421" s="16">
        <f>'Data Input'!N421</f>
        <v>2017</v>
      </c>
      <c r="U421">
        <f t="shared" si="442"/>
        <v>1.0835854944402985</v>
      </c>
      <c r="V421">
        <f t="shared" si="443"/>
        <v>9.9478007256138451E-2</v>
      </c>
      <c r="W421">
        <f t="shared" si="444"/>
        <v>0.61394450197444161</v>
      </c>
      <c r="X421" s="16">
        <f t="shared" si="445"/>
        <v>1</v>
      </c>
      <c r="Y421">
        <f t="shared" si="446"/>
        <v>4559.8834028848869</v>
      </c>
      <c r="Z421">
        <f t="shared" si="447"/>
        <v>45.758671868207792</v>
      </c>
      <c r="AA421">
        <f t="shared" si="448"/>
        <v>346.87417856463605</v>
      </c>
      <c r="AB421" s="16">
        <f t="shared" si="449"/>
        <v>5110.4018181818183</v>
      </c>
      <c r="AC421">
        <f t="shared" si="450"/>
        <v>33883.25</v>
      </c>
      <c r="AD421">
        <f t="shared" si="451"/>
        <v>30764.874000000003</v>
      </c>
      <c r="AE421">
        <f t="shared" si="452"/>
        <v>27646.498000000003</v>
      </c>
      <c r="AF421">
        <f t="shared" si="453"/>
        <v>24528.122000000003</v>
      </c>
      <c r="AG421">
        <f t="shared" si="454"/>
        <v>21409.746000000003</v>
      </c>
      <c r="AH421">
        <f t="shared" si="455"/>
        <v>18291.370000000003</v>
      </c>
      <c r="AI421">
        <f t="shared" si="456"/>
        <v>15172.994000000001</v>
      </c>
      <c r="AJ421">
        <f t="shared" si="457"/>
        <v>12054.618</v>
      </c>
      <c r="AK421">
        <f t="shared" si="458"/>
        <v>8936.2420000000002</v>
      </c>
      <c r="AL421">
        <f t="shared" si="459"/>
        <v>5817.866</v>
      </c>
      <c r="AM421">
        <f t="shared" si="460"/>
        <v>2699.49</v>
      </c>
      <c r="AN421">
        <f t="shared" si="461"/>
        <v>1777.6674963095722</v>
      </c>
      <c r="AO421">
        <f t="shared" si="462"/>
        <v>28760.280999999999</v>
      </c>
      <c r="AP421">
        <f t="shared" si="463"/>
        <v>26113.386999999999</v>
      </c>
      <c r="AQ421">
        <f t="shared" si="464"/>
        <v>23466.492999999999</v>
      </c>
      <c r="AR421">
        <f t="shared" si="465"/>
        <v>20819.598999999998</v>
      </c>
      <c r="AS421">
        <f t="shared" si="466"/>
        <v>18172.704999999998</v>
      </c>
      <c r="AT421">
        <f t="shared" si="467"/>
        <v>15525.811</v>
      </c>
      <c r="AU421">
        <f t="shared" si="468"/>
        <v>12878.916999999999</v>
      </c>
      <c r="AV421">
        <f t="shared" si="469"/>
        <v>10232.022999999999</v>
      </c>
      <c r="AW421">
        <f t="shared" si="470"/>
        <v>7585.128999999999</v>
      </c>
      <c r="AX421">
        <f t="shared" si="471"/>
        <v>4938.2349999999997</v>
      </c>
      <c r="AY421">
        <f t="shared" si="472"/>
        <v>2291.3409999999999</v>
      </c>
      <c r="AZ421">
        <f t="shared" si="473"/>
        <v>1508.8935174282765</v>
      </c>
      <c r="BA421">
        <f t="shared" si="474"/>
        <v>28023.99</v>
      </c>
      <c r="BB421">
        <f t="shared" si="475"/>
        <v>25444.859</v>
      </c>
      <c r="BC421">
        <f t="shared" si="476"/>
        <v>22865.727999999999</v>
      </c>
      <c r="BD421">
        <f t="shared" si="477"/>
        <v>20286.596999999998</v>
      </c>
      <c r="BE421">
        <f t="shared" si="478"/>
        <v>17707.465999999997</v>
      </c>
      <c r="BF421">
        <f t="shared" si="479"/>
        <v>15128.334999999997</v>
      </c>
      <c r="BG421">
        <f t="shared" si="480"/>
        <v>12549.203999999998</v>
      </c>
      <c r="BH421">
        <f t="shared" si="481"/>
        <v>9970.0729999999985</v>
      </c>
      <c r="BI421">
        <f t="shared" si="482"/>
        <v>7390.9419999999991</v>
      </c>
      <c r="BJ421">
        <f t="shared" si="483"/>
        <v>4811.8109999999997</v>
      </c>
      <c r="BK421">
        <f t="shared" si="484"/>
        <v>2232.6799999999998</v>
      </c>
      <c r="BL421">
        <f t="shared" si="485"/>
        <v>1470.2643661953821</v>
      </c>
      <c r="BM421">
        <f t="shared" si="486"/>
        <v>39219.569000000003</v>
      </c>
      <c r="BN421">
        <f t="shared" si="487"/>
        <v>36254.202000000005</v>
      </c>
      <c r="BO421">
        <f t="shared" si="488"/>
        <v>31587.792000000001</v>
      </c>
      <c r="BP421">
        <f t="shared" si="489"/>
        <v>26921.382000000001</v>
      </c>
      <c r="BQ421">
        <f t="shared" si="490"/>
        <v>22254.972000000002</v>
      </c>
      <c r="BR421">
        <f t="shared" si="491"/>
        <v>17588.562000000002</v>
      </c>
      <c r="BS421">
        <f t="shared" si="492"/>
        <v>14303.827000000001</v>
      </c>
      <c r="BT421">
        <f t="shared" si="493"/>
        <v>11019.092000000001</v>
      </c>
      <c r="BU421">
        <f t="shared" si="494"/>
        <v>7734.357</v>
      </c>
      <c r="BV421">
        <f t="shared" si="495"/>
        <v>4449.6220000000003</v>
      </c>
      <c r="BW421">
        <f t="shared" si="496"/>
        <v>1164.8869999999999</v>
      </c>
      <c r="BX421" s="16">
        <f t="shared" si="497"/>
        <v>1892.5436513081238</v>
      </c>
      <c r="BY421">
        <f t="shared" si="498"/>
        <v>6337.5508991944589</v>
      </c>
      <c r="BZ421">
        <f t="shared" si="499"/>
        <v>1554.6521892964843</v>
      </c>
      <c r="CA421">
        <f t="shared" si="500"/>
        <v>1817.1385447600182</v>
      </c>
      <c r="CB421">
        <f t="shared" si="501"/>
        <v>7002.9454694899423</v>
      </c>
    </row>
    <row r="422" spans="1:80" x14ac:dyDescent="0.25">
      <c r="A422">
        <f>'Data Input'!A422</f>
        <v>1</v>
      </c>
      <c r="B422">
        <f>'Data Input'!C422</f>
        <v>28</v>
      </c>
      <c r="C422">
        <f t="shared" si="431"/>
        <v>29</v>
      </c>
      <c r="D422">
        <f t="shared" si="432"/>
        <v>30</v>
      </c>
      <c r="E422">
        <f t="shared" si="433"/>
        <v>31</v>
      </c>
      <c r="F422">
        <f t="shared" si="434"/>
        <v>32</v>
      </c>
      <c r="G422">
        <f t="shared" si="435"/>
        <v>33</v>
      </c>
      <c r="H422">
        <f t="shared" si="436"/>
        <v>34</v>
      </c>
      <c r="I422">
        <f t="shared" si="437"/>
        <v>35</v>
      </c>
      <c r="J422">
        <f t="shared" si="438"/>
        <v>36</v>
      </c>
      <c r="K422">
        <f t="shared" si="439"/>
        <v>37</v>
      </c>
      <c r="L422">
        <f t="shared" si="440"/>
        <v>38</v>
      </c>
      <c r="M422">
        <f>IF('Data Input'!D422&gt;=240,1,0)</f>
        <v>0</v>
      </c>
      <c r="N422">
        <f>_xlfn.IFS('Data Input'!F422&gt;=130,1,'Data Input'!G422=1,1,0=0,0)</f>
        <v>0</v>
      </c>
      <c r="O422">
        <f>'Data Input'!H422</f>
        <v>0</v>
      </c>
      <c r="P422">
        <f>'Data Input'!J422</f>
        <v>27.6</v>
      </c>
      <c r="Q422">
        <f t="shared" si="441"/>
        <v>0</v>
      </c>
      <c r="R422">
        <f>IF('Data Input'!I422&gt;=100,1,0)</f>
        <v>0</v>
      </c>
      <c r="S422" s="18">
        <f>'Data Input'!L422</f>
        <v>3</v>
      </c>
      <c r="T422" s="16">
        <f>'Data Input'!N422</f>
        <v>2017</v>
      </c>
      <c r="U422">
        <f t="shared" si="442"/>
        <v>0.49346077287440743</v>
      </c>
      <c r="V422">
        <f t="shared" si="443"/>
        <v>5.762938703751664E-2</v>
      </c>
      <c r="W422">
        <f t="shared" si="444"/>
        <v>0.3195307326904242</v>
      </c>
      <c r="X422" s="16">
        <f t="shared" si="445"/>
        <v>2.0979508453647246E-2</v>
      </c>
      <c r="Y422">
        <f t="shared" si="446"/>
        <v>2076.5538111665196</v>
      </c>
      <c r="Z422">
        <f t="shared" si="447"/>
        <v>26.508816211263103</v>
      </c>
      <c r="AA422">
        <f t="shared" si="448"/>
        <v>180.53254011021556</v>
      </c>
      <c r="AB422" s="16">
        <f t="shared" si="449"/>
        <v>107.2137181460797</v>
      </c>
      <c r="AC422">
        <f t="shared" si="450"/>
        <v>52686.598999999987</v>
      </c>
      <c r="AD422">
        <f t="shared" si="451"/>
        <v>48032.30599999999</v>
      </c>
      <c r="AE422">
        <f t="shared" si="452"/>
        <v>43378.012999999992</v>
      </c>
      <c r="AF422">
        <f t="shared" si="453"/>
        <v>38723.719999999994</v>
      </c>
      <c r="AG422">
        <f t="shared" si="454"/>
        <v>34069.426999999996</v>
      </c>
      <c r="AH422">
        <f t="shared" si="455"/>
        <v>29415.133999999998</v>
      </c>
      <c r="AI422">
        <f t="shared" si="456"/>
        <v>24760.841</v>
      </c>
      <c r="AJ422">
        <f t="shared" si="457"/>
        <v>20106.547999999999</v>
      </c>
      <c r="AK422">
        <f t="shared" si="458"/>
        <v>15079.911</v>
      </c>
      <c r="AL422">
        <f t="shared" si="459"/>
        <v>10053.273999999999</v>
      </c>
      <c r="AM422">
        <f t="shared" si="460"/>
        <v>5026.6369999999997</v>
      </c>
      <c r="AN422">
        <f t="shared" si="461"/>
        <v>1289.954472803445</v>
      </c>
      <c r="AO422">
        <f t="shared" si="462"/>
        <v>44720.65600000001</v>
      </c>
      <c r="AP422">
        <f t="shared" si="463"/>
        <v>40770.068000000007</v>
      </c>
      <c r="AQ422">
        <f t="shared" si="464"/>
        <v>36819.480000000003</v>
      </c>
      <c r="AR422">
        <f t="shared" si="465"/>
        <v>32868.892</v>
      </c>
      <c r="AS422">
        <f t="shared" si="466"/>
        <v>28918.304</v>
      </c>
      <c r="AT422">
        <f t="shared" si="467"/>
        <v>24967.716</v>
      </c>
      <c r="AU422">
        <f t="shared" si="468"/>
        <v>21017.128000000001</v>
      </c>
      <c r="AV422">
        <f t="shared" si="469"/>
        <v>17066.54</v>
      </c>
      <c r="AW422">
        <f t="shared" si="470"/>
        <v>12799.905000000001</v>
      </c>
      <c r="AX422">
        <f t="shared" si="471"/>
        <v>8533.27</v>
      </c>
      <c r="AY422">
        <f t="shared" si="472"/>
        <v>4266.6350000000002</v>
      </c>
      <c r="AZ422">
        <f t="shared" si="473"/>
        <v>1094.9199586030991</v>
      </c>
      <c r="BA422">
        <f t="shared" si="474"/>
        <v>36575.762999999999</v>
      </c>
      <c r="BB422">
        <f t="shared" si="475"/>
        <v>33726.313999999998</v>
      </c>
      <c r="BC422">
        <f t="shared" si="476"/>
        <v>30876.865000000002</v>
      </c>
      <c r="BD422">
        <f t="shared" si="477"/>
        <v>28027.416000000001</v>
      </c>
      <c r="BE422">
        <f t="shared" si="478"/>
        <v>25177.967000000001</v>
      </c>
      <c r="BF422">
        <f t="shared" si="479"/>
        <v>22328.518</v>
      </c>
      <c r="BG422">
        <f t="shared" si="480"/>
        <v>19479.069</v>
      </c>
      <c r="BH422">
        <f t="shared" si="481"/>
        <v>16629.62</v>
      </c>
      <c r="BI422">
        <f t="shared" si="482"/>
        <v>12472.215</v>
      </c>
      <c r="BJ422">
        <f t="shared" si="483"/>
        <v>8314.81</v>
      </c>
      <c r="BK422">
        <f t="shared" si="484"/>
        <v>4157.4049999999997</v>
      </c>
      <c r="BL422">
        <f t="shared" si="485"/>
        <v>952.6996618784716</v>
      </c>
      <c r="BM422">
        <f t="shared" si="486"/>
        <v>43355.21</v>
      </c>
      <c r="BN422">
        <f t="shared" si="487"/>
        <v>40389.843000000001</v>
      </c>
      <c r="BO422">
        <f t="shared" si="488"/>
        <v>37008.285000000003</v>
      </c>
      <c r="BP422">
        <f t="shared" si="489"/>
        <v>33626.727000000006</v>
      </c>
      <c r="BQ422">
        <f t="shared" si="490"/>
        <v>30245.169000000005</v>
      </c>
      <c r="BR422">
        <f t="shared" si="491"/>
        <v>26863.611000000004</v>
      </c>
      <c r="BS422">
        <f t="shared" si="492"/>
        <v>23482.053000000004</v>
      </c>
      <c r="BT422">
        <f t="shared" si="493"/>
        <v>20100.495000000003</v>
      </c>
      <c r="BU422">
        <f t="shared" si="494"/>
        <v>16718.937000000002</v>
      </c>
      <c r="BV422">
        <f t="shared" si="495"/>
        <v>11145.958000000001</v>
      </c>
      <c r="BW422">
        <f t="shared" si="496"/>
        <v>5572.9790000000003</v>
      </c>
      <c r="BX422" s="16">
        <f t="shared" si="497"/>
        <v>1153.8674326503797</v>
      </c>
      <c r="BY422">
        <f t="shared" si="498"/>
        <v>3366.5082839699644</v>
      </c>
      <c r="BZ422">
        <f t="shared" si="499"/>
        <v>1121.4287748143622</v>
      </c>
      <c r="CA422">
        <f t="shared" si="500"/>
        <v>1133.2322019886872</v>
      </c>
      <c r="CB422">
        <f t="shared" si="501"/>
        <v>1261.0811507964593</v>
      </c>
    </row>
    <row r="423" spans="1:80" x14ac:dyDescent="0.25">
      <c r="A423">
        <f>'Data Input'!A423</f>
        <v>1</v>
      </c>
      <c r="B423">
        <f>'Data Input'!C423</f>
        <v>46</v>
      </c>
      <c r="C423">
        <f t="shared" si="431"/>
        <v>47</v>
      </c>
      <c r="D423">
        <f t="shared" si="432"/>
        <v>48</v>
      </c>
      <c r="E423">
        <f t="shared" si="433"/>
        <v>49</v>
      </c>
      <c r="F423">
        <f t="shared" si="434"/>
        <v>50</v>
      </c>
      <c r="G423">
        <f t="shared" si="435"/>
        <v>51</v>
      </c>
      <c r="H423">
        <f t="shared" si="436"/>
        <v>52</v>
      </c>
      <c r="I423">
        <f t="shared" si="437"/>
        <v>53</v>
      </c>
      <c r="J423">
        <f t="shared" si="438"/>
        <v>54</v>
      </c>
      <c r="K423">
        <f t="shared" si="439"/>
        <v>55</v>
      </c>
      <c r="L423">
        <f t="shared" si="440"/>
        <v>56</v>
      </c>
      <c r="M423">
        <f>IF('Data Input'!D423&gt;=240,1,0)</f>
        <v>0</v>
      </c>
      <c r="N423">
        <f>_xlfn.IFS('Data Input'!F423&gt;=130,1,'Data Input'!G423=1,1,0=0,0)</f>
        <v>0</v>
      </c>
      <c r="O423">
        <f>'Data Input'!H423</f>
        <v>0</v>
      </c>
      <c r="P423">
        <f>'Data Input'!J423</f>
        <v>25.9</v>
      </c>
      <c r="Q423">
        <f t="shared" si="441"/>
        <v>0</v>
      </c>
      <c r="R423">
        <f>IF('Data Input'!I423&gt;=100,1,0)</f>
        <v>0</v>
      </c>
      <c r="S423" s="18">
        <f>'Data Input'!L423</f>
        <v>3</v>
      </c>
      <c r="T423" s="16">
        <f>'Data Input'!N423</f>
        <v>2017</v>
      </c>
      <c r="U423">
        <f t="shared" si="442"/>
        <v>0.45783696739909724</v>
      </c>
      <c r="V423">
        <f t="shared" si="443"/>
        <v>5.3591998098402531E-2</v>
      </c>
      <c r="W423">
        <f t="shared" si="444"/>
        <v>0.30496338657056554</v>
      </c>
      <c r="X423" s="16">
        <f t="shared" si="445"/>
        <v>1.5223827202756711E-2</v>
      </c>
      <c r="Y423">
        <f t="shared" si="446"/>
        <v>1926.6437208525369</v>
      </c>
      <c r="Z423">
        <f t="shared" si="447"/>
        <v>24.651666467666345</v>
      </c>
      <c r="AA423">
        <f t="shared" si="448"/>
        <v>172.30209549683084</v>
      </c>
      <c r="AB423" s="16">
        <f t="shared" si="449"/>
        <v>77.79987421665372</v>
      </c>
      <c r="AC423">
        <f t="shared" si="450"/>
        <v>41842.093000000001</v>
      </c>
      <c r="AD423">
        <f t="shared" si="451"/>
        <v>37885.944000000003</v>
      </c>
      <c r="AE423">
        <f t="shared" si="452"/>
        <v>33929.795000000006</v>
      </c>
      <c r="AF423">
        <f t="shared" si="453"/>
        <v>29973.646000000004</v>
      </c>
      <c r="AG423">
        <f t="shared" si="454"/>
        <v>26017.497000000003</v>
      </c>
      <c r="AH423">
        <f t="shared" si="455"/>
        <v>22061.348000000002</v>
      </c>
      <c r="AI423">
        <f t="shared" si="456"/>
        <v>18105.199000000001</v>
      </c>
      <c r="AJ423">
        <f t="shared" si="457"/>
        <v>14149.05</v>
      </c>
      <c r="AK423">
        <f t="shared" si="458"/>
        <v>10192.901</v>
      </c>
      <c r="AL423">
        <f t="shared" si="459"/>
        <v>6236.7520000000004</v>
      </c>
      <c r="AM423">
        <f t="shared" si="460"/>
        <v>3118.3760000000002</v>
      </c>
      <c r="AN423">
        <f t="shared" si="461"/>
        <v>909.59804094426659</v>
      </c>
      <c r="AO423">
        <f t="shared" si="462"/>
        <v>35515.788</v>
      </c>
      <c r="AP423">
        <f t="shared" si="463"/>
        <v>32157.788</v>
      </c>
      <c r="AQ423">
        <f t="shared" si="464"/>
        <v>28799.788</v>
      </c>
      <c r="AR423">
        <f t="shared" si="465"/>
        <v>25441.788</v>
      </c>
      <c r="AS423">
        <f t="shared" si="466"/>
        <v>22083.788</v>
      </c>
      <c r="AT423">
        <f t="shared" si="467"/>
        <v>18725.788</v>
      </c>
      <c r="AU423">
        <f t="shared" si="468"/>
        <v>15367.788</v>
      </c>
      <c r="AV423">
        <f t="shared" si="469"/>
        <v>12009.788</v>
      </c>
      <c r="AW423">
        <f t="shared" si="470"/>
        <v>8651.7880000000005</v>
      </c>
      <c r="AX423">
        <f t="shared" si="471"/>
        <v>5293.7879999999996</v>
      </c>
      <c r="AY423">
        <f t="shared" si="472"/>
        <v>2646.8939999999998</v>
      </c>
      <c r="AZ423">
        <f t="shared" si="473"/>
        <v>772.07159159847038</v>
      </c>
      <c r="BA423">
        <f t="shared" si="474"/>
        <v>34606.540999999997</v>
      </c>
      <c r="BB423">
        <f t="shared" si="475"/>
        <v>31334.509999999995</v>
      </c>
      <c r="BC423">
        <f t="shared" si="476"/>
        <v>28062.478999999996</v>
      </c>
      <c r="BD423">
        <f t="shared" si="477"/>
        <v>24790.447999999997</v>
      </c>
      <c r="BE423">
        <f t="shared" si="478"/>
        <v>21518.416999999998</v>
      </c>
      <c r="BF423">
        <f t="shared" si="479"/>
        <v>18246.385999999999</v>
      </c>
      <c r="BG423">
        <f t="shared" si="480"/>
        <v>14974.355</v>
      </c>
      <c r="BH423">
        <f t="shared" si="481"/>
        <v>11702.324000000001</v>
      </c>
      <c r="BI423">
        <f t="shared" si="482"/>
        <v>8430.2929999999997</v>
      </c>
      <c r="BJ423">
        <f t="shared" si="483"/>
        <v>5158.2619999999997</v>
      </c>
      <c r="BK423">
        <f t="shared" si="484"/>
        <v>2579.1309999999999</v>
      </c>
      <c r="BL423">
        <f t="shared" si="485"/>
        <v>752.30565350175709</v>
      </c>
      <c r="BM423">
        <f t="shared" si="486"/>
        <v>56814.716</v>
      </c>
      <c r="BN423">
        <f t="shared" si="487"/>
        <v>53849.349000000002</v>
      </c>
      <c r="BO423">
        <f t="shared" si="488"/>
        <v>48384.578000000001</v>
      </c>
      <c r="BP423">
        <f t="shared" si="489"/>
        <v>42919.807000000001</v>
      </c>
      <c r="BQ423">
        <f t="shared" si="490"/>
        <v>37455.036</v>
      </c>
      <c r="BR423">
        <f t="shared" si="491"/>
        <v>31990.265000000003</v>
      </c>
      <c r="BS423">
        <f t="shared" si="492"/>
        <v>26525.494000000002</v>
      </c>
      <c r="BT423">
        <f t="shared" si="493"/>
        <v>21060.723000000002</v>
      </c>
      <c r="BU423">
        <f t="shared" si="494"/>
        <v>15595.952000000001</v>
      </c>
      <c r="BV423">
        <f t="shared" si="495"/>
        <v>10131.181</v>
      </c>
      <c r="BW423">
        <f t="shared" si="496"/>
        <v>4666.41</v>
      </c>
      <c r="BX423" s="16">
        <f t="shared" si="497"/>
        <v>1304.3703347282835</v>
      </c>
      <c r="BY423">
        <f t="shared" si="498"/>
        <v>2836.2417617968035</v>
      </c>
      <c r="BZ423">
        <f t="shared" si="499"/>
        <v>796.72325806613674</v>
      </c>
      <c r="CA423">
        <f t="shared" si="500"/>
        <v>924.60774899858791</v>
      </c>
      <c r="CB423">
        <f t="shared" si="501"/>
        <v>1382.1702089449373</v>
      </c>
    </row>
    <row r="424" spans="1:80" x14ac:dyDescent="0.25">
      <c r="A424">
        <f>'Data Input'!A424</f>
        <v>0</v>
      </c>
      <c r="B424">
        <f>'Data Input'!C424</f>
        <v>32</v>
      </c>
      <c r="C424">
        <f t="shared" si="431"/>
        <v>33</v>
      </c>
      <c r="D424">
        <f t="shared" si="432"/>
        <v>34</v>
      </c>
      <c r="E424">
        <f t="shared" si="433"/>
        <v>35</v>
      </c>
      <c r="F424">
        <f t="shared" si="434"/>
        <v>36</v>
      </c>
      <c r="G424">
        <f t="shared" si="435"/>
        <v>37</v>
      </c>
      <c r="H424">
        <f t="shared" si="436"/>
        <v>38</v>
      </c>
      <c r="I424">
        <f t="shared" si="437"/>
        <v>39</v>
      </c>
      <c r="J424">
        <f t="shared" si="438"/>
        <v>40</v>
      </c>
      <c r="K424">
        <f t="shared" si="439"/>
        <v>41</v>
      </c>
      <c r="L424">
        <f t="shared" si="440"/>
        <v>42</v>
      </c>
      <c r="M424">
        <f>IF('Data Input'!D424&gt;=240,1,0)</f>
        <v>0</v>
      </c>
      <c r="N424">
        <f>_xlfn.IFS('Data Input'!F424&gt;=130,1,'Data Input'!G424=1,1,0=0,0)</f>
        <v>0</v>
      </c>
      <c r="O424">
        <f>'Data Input'!H424</f>
        <v>0</v>
      </c>
      <c r="P424">
        <f>'Data Input'!J424</f>
        <v>21.3</v>
      </c>
      <c r="Q424">
        <f t="shared" si="441"/>
        <v>0</v>
      </c>
      <c r="R424">
        <f>IF('Data Input'!I424&gt;=100,1,0)</f>
        <v>0</v>
      </c>
      <c r="S424" s="18">
        <f>'Data Input'!L424</f>
        <v>3</v>
      </c>
      <c r="T424" s="16">
        <f>'Data Input'!N424</f>
        <v>2017</v>
      </c>
      <c r="U424">
        <f t="shared" si="442"/>
        <v>0.36454038483816192</v>
      </c>
      <c r="V424">
        <f t="shared" si="443"/>
        <v>4.3965952474776894E-2</v>
      </c>
      <c r="W424">
        <f t="shared" si="444"/>
        <v>0.26749885854203886</v>
      </c>
      <c r="X424" s="16">
        <f t="shared" si="445"/>
        <v>6.3486247586186841E-3</v>
      </c>
      <c r="Y424">
        <f t="shared" si="446"/>
        <v>1534.0383006542622</v>
      </c>
      <c r="Z424">
        <f t="shared" si="447"/>
        <v>20.223802709340973</v>
      </c>
      <c r="AA424">
        <f t="shared" si="448"/>
        <v>151.13490963000802</v>
      </c>
      <c r="AB424" s="16">
        <f t="shared" si="449"/>
        <v>32.444023509399024</v>
      </c>
      <c r="AC424">
        <f t="shared" si="450"/>
        <v>54175.974999999991</v>
      </c>
      <c r="AD424">
        <f t="shared" si="451"/>
        <v>49521.681999999993</v>
      </c>
      <c r="AE424">
        <f t="shared" si="452"/>
        <v>44867.388999999996</v>
      </c>
      <c r="AF424">
        <f t="shared" si="453"/>
        <v>40213.095999999998</v>
      </c>
      <c r="AG424">
        <f t="shared" si="454"/>
        <v>35186.458999999995</v>
      </c>
      <c r="AH424">
        <f t="shared" si="455"/>
        <v>30159.821999999996</v>
      </c>
      <c r="AI424">
        <f t="shared" si="456"/>
        <v>25133.184999999998</v>
      </c>
      <c r="AJ424">
        <f t="shared" si="457"/>
        <v>20106.547999999999</v>
      </c>
      <c r="AK424">
        <f t="shared" si="458"/>
        <v>15079.911</v>
      </c>
      <c r="AL424">
        <f t="shared" si="459"/>
        <v>10053.273999999999</v>
      </c>
      <c r="AM424">
        <f t="shared" si="460"/>
        <v>5026.6369999999997</v>
      </c>
      <c r="AN424">
        <f t="shared" si="461"/>
        <v>977.6230212157044</v>
      </c>
      <c r="AO424">
        <f t="shared" si="462"/>
        <v>45984.844000000019</v>
      </c>
      <c r="AP424">
        <f t="shared" si="463"/>
        <v>42034.256000000016</v>
      </c>
      <c r="AQ424">
        <f t="shared" si="464"/>
        <v>38083.668000000012</v>
      </c>
      <c r="AR424">
        <f t="shared" si="465"/>
        <v>34133.080000000009</v>
      </c>
      <c r="AS424">
        <f t="shared" si="466"/>
        <v>29866.445000000007</v>
      </c>
      <c r="AT424">
        <f t="shared" si="467"/>
        <v>25599.810000000005</v>
      </c>
      <c r="AU424">
        <f t="shared" si="468"/>
        <v>21333.175000000003</v>
      </c>
      <c r="AV424">
        <f t="shared" si="469"/>
        <v>17066.54</v>
      </c>
      <c r="AW424">
        <f t="shared" si="470"/>
        <v>12799.905000000001</v>
      </c>
      <c r="AX424">
        <f t="shared" si="471"/>
        <v>8533.27</v>
      </c>
      <c r="AY424">
        <f t="shared" si="472"/>
        <v>4266.6350000000002</v>
      </c>
      <c r="AZ424">
        <f t="shared" si="473"/>
        <v>829.81139129021869</v>
      </c>
      <c r="BA424">
        <f t="shared" si="474"/>
        <v>41807.587</v>
      </c>
      <c r="BB424">
        <f t="shared" si="475"/>
        <v>38958.137999999999</v>
      </c>
      <c r="BC424">
        <f t="shared" si="476"/>
        <v>36108.688999999998</v>
      </c>
      <c r="BD424">
        <f t="shared" si="477"/>
        <v>33259.24</v>
      </c>
      <c r="BE424">
        <f t="shared" si="478"/>
        <v>29101.834999999995</v>
      </c>
      <c r="BF424">
        <f t="shared" si="479"/>
        <v>24944.429999999997</v>
      </c>
      <c r="BG424">
        <f t="shared" si="480"/>
        <v>20787.024999999998</v>
      </c>
      <c r="BH424">
        <f t="shared" si="481"/>
        <v>16629.62</v>
      </c>
      <c r="BI424">
        <f t="shared" si="482"/>
        <v>12472.215</v>
      </c>
      <c r="BJ424">
        <f t="shared" si="483"/>
        <v>8314.81</v>
      </c>
      <c r="BK424">
        <f t="shared" si="484"/>
        <v>4157.4049999999997</v>
      </c>
      <c r="BL424">
        <f t="shared" si="485"/>
        <v>790.49102900229843</v>
      </c>
      <c r="BM424">
        <f t="shared" si="486"/>
        <v>52120.893999999993</v>
      </c>
      <c r="BN424">
        <f t="shared" si="487"/>
        <v>49155.526999999995</v>
      </c>
      <c r="BO424">
        <f t="shared" si="488"/>
        <v>45773.968999999997</v>
      </c>
      <c r="BP424">
        <f t="shared" si="489"/>
        <v>42392.411</v>
      </c>
      <c r="BQ424">
        <f t="shared" si="490"/>
        <v>39010.853000000003</v>
      </c>
      <c r="BR424">
        <f t="shared" si="491"/>
        <v>33437.874000000003</v>
      </c>
      <c r="BS424">
        <f t="shared" si="492"/>
        <v>27864.895</v>
      </c>
      <c r="BT424">
        <f t="shared" si="493"/>
        <v>22291.916000000001</v>
      </c>
      <c r="BU424">
        <f t="shared" si="494"/>
        <v>16718.937000000002</v>
      </c>
      <c r="BV424">
        <f t="shared" si="495"/>
        <v>11145.958000000001</v>
      </c>
      <c r="BW424">
        <f t="shared" si="496"/>
        <v>5572.9790000000003</v>
      </c>
      <c r="BX424" s="16">
        <f t="shared" si="497"/>
        <v>1024.0669515201998</v>
      </c>
      <c r="BY424">
        <f t="shared" si="498"/>
        <v>2511.6613218699667</v>
      </c>
      <c r="BZ424">
        <f t="shared" si="499"/>
        <v>850.03519399955962</v>
      </c>
      <c r="CA424">
        <f t="shared" si="500"/>
        <v>941.62593863230643</v>
      </c>
      <c r="CB424">
        <f t="shared" si="501"/>
        <v>1056.510975029599</v>
      </c>
    </row>
    <row r="425" spans="1:80" x14ac:dyDescent="0.25">
      <c r="A425">
        <f>'Data Input'!A425</f>
        <v>0</v>
      </c>
      <c r="B425">
        <f>'Data Input'!C425</f>
        <v>54</v>
      </c>
      <c r="C425">
        <f t="shared" si="431"/>
        <v>55</v>
      </c>
      <c r="D425">
        <f t="shared" si="432"/>
        <v>56</v>
      </c>
      <c r="E425">
        <f t="shared" si="433"/>
        <v>57</v>
      </c>
      <c r="F425">
        <f t="shared" si="434"/>
        <v>58</v>
      </c>
      <c r="G425">
        <f t="shared" si="435"/>
        <v>59</v>
      </c>
      <c r="H425">
        <f t="shared" si="436"/>
        <v>60</v>
      </c>
      <c r="I425">
        <f t="shared" si="437"/>
        <v>61</v>
      </c>
      <c r="J425">
        <f t="shared" si="438"/>
        <v>62</v>
      </c>
      <c r="K425">
        <f t="shared" si="439"/>
        <v>63</v>
      </c>
      <c r="L425">
        <f t="shared" si="440"/>
        <v>64</v>
      </c>
      <c r="M425">
        <f>IF('Data Input'!D425&gt;=240,1,0)</f>
        <v>0</v>
      </c>
      <c r="N425">
        <f>_xlfn.IFS('Data Input'!F425&gt;=130,1,'Data Input'!G425=1,1,0=0,0)</f>
        <v>0</v>
      </c>
      <c r="O425">
        <f>'Data Input'!H425</f>
        <v>0</v>
      </c>
      <c r="P425">
        <f>'Data Input'!J425</f>
        <v>29.8</v>
      </c>
      <c r="Q425">
        <f t="shared" si="441"/>
        <v>0</v>
      </c>
      <c r="R425">
        <f>IF('Data Input'!I425&gt;=100,1,0)</f>
        <v>0</v>
      </c>
      <c r="S425" s="18">
        <f>'Data Input'!L425</f>
        <v>3</v>
      </c>
      <c r="T425" s="16">
        <f>'Data Input'!N425</f>
        <v>2017</v>
      </c>
      <c r="U425">
        <f t="shared" si="442"/>
        <v>0.5396080373843154</v>
      </c>
      <c r="V425">
        <f t="shared" si="443"/>
        <v>6.3278641894894586E-2</v>
      </c>
      <c r="W425">
        <f t="shared" si="444"/>
        <v>0.33891533297388965</v>
      </c>
      <c r="X425" s="16">
        <f t="shared" si="445"/>
        <v>3.1663434168128002E-2</v>
      </c>
      <c r="Y425">
        <f t="shared" si="446"/>
        <v>2270.7481286494785</v>
      </c>
      <c r="Z425">
        <f t="shared" si="447"/>
        <v>29.107404647529599</v>
      </c>
      <c r="AA425">
        <f t="shared" si="448"/>
        <v>191.48469829146237</v>
      </c>
      <c r="AB425" s="16">
        <f t="shared" si="449"/>
        <v>161.81287154268165</v>
      </c>
      <c r="AC425">
        <f t="shared" si="450"/>
        <v>35139.909</v>
      </c>
      <c r="AD425">
        <f t="shared" si="451"/>
        <v>31183.760000000002</v>
      </c>
      <c r="AE425">
        <f t="shared" si="452"/>
        <v>28065.384000000002</v>
      </c>
      <c r="AF425">
        <f t="shared" si="453"/>
        <v>24947.008000000002</v>
      </c>
      <c r="AG425">
        <f t="shared" si="454"/>
        <v>21828.632000000001</v>
      </c>
      <c r="AH425">
        <f t="shared" si="455"/>
        <v>18710.256000000001</v>
      </c>
      <c r="AI425">
        <f t="shared" si="456"/>
        <v>15591.880000000001</v>
      </c>
      <c r="AJ425">
        <f t="shared" si="457"/>
        <v>12473.504000000001</v>
      </c>
      <c r="AK425">
        <f t="shared" si="458"/>
        <v>9355.1280000000006</v>
      </c>
      <c r="AL425">
        <f t="shared" si="459"/>
        <v>6236.7520000000004</v>
      </c>
      <c r="AM425">
        <f t="shared" si="460"/>
        <v>3118.3760000000002</v>
      </c>
      <c r="AN425">
        <f t="shared" si="461"/>
        <v>907.66626447451608</v>
      </c>
      <c r="AO425">
        <f t="shared" si="462"/>
        <v>29826.94</v>
      </c>
      <c r="AP425">
        <f t="shared" si="463"/>
        <v>26468.94</v>
      </c>
      <c r="AQ425">
        <f t="shared" si="464"/>
        <v>23822.045999999998</v>
      </c>
      <c r="AR425">
        <f t="shared" si="465"/>
        <v>21175.151999999998</v>
      </c>
      <c r="AS425">
        <f t="shared" si="466"/>
        <v>18528.257999999998</v>
      </c>
      <c r="AT425">
        <f t="shared" si="467"/>
        <v>15881.364</v>
      </c>
      <c r="AU425">
        <f t="shared" si="468"/>
        <v>13234.47</v>
      </c>
      <c r="AV425">
        <f t="shared" si="469"/>
        <v>10587.575999999999</v>
      </c>
      <c r="AW425">
        <f t="shared" si="470"/>
        <v>7940.6819999999989</v>
      </c>
      <c r="AX425">
        <f t="shared" si="471"/>
        <v>5293.7879999999996</v>
      </c>
      <c r="AY425">
        <f t="shared" si="472"/>
        <v>2646.8939999999998</v>
      </c>
      <c r="AZ425">
        <f t="shared" si="473"/>
        <v>770.4319131058927</v>
      </c>
      <c r="BA425">
        <f t="shared" si="474"/>
        <v>29063.341</v>
      </c>
      <c r="BB425">
        <f t="shared" si="475"/>
        <v>25791.31</v>
      </c>
      <c r="BC425">
        <f t="shared" si="476"/>
        <v>23212.179</v>
      </c>
      <c r="BD425">
        <f t="shared" si="477"/>
        <v>20633.047999999999</v>
      </c>
      <c r="BE425">
        <f t="shared" si="478"/>
        <v>18053.916999999998</v>
      </c>
      <c r="BF425">
        <f t="shared" si="479"/>
        <v>15474.785999999998</v>
      </c>
      <c r="BG425">
        <f t="shared" si="480"/>
        <v>12895.654999999999</v>
      </c>
      <c r="BH425">
        <f t="shared" si="481"/>
        <v>10316.523999999999</v>
      </c>
      <c r="BI425">
        <f t="shared" si="482"/>
        <v>7737.393</v>
      </c>
      <c r="BJ425">
        <f t="shared" si="483"/>
        <v>5158.2619999999997</v>
      </c>
      <c r="BK425">
        <f t="shared" si="484"/>
        <v>2579.1309999999999</v>
      </c>
      <c r="BL425">
        <f t="shared" si="485"/>
        <v>750.7081199872863</v>
      </c>
      <c r="BM425">
        <f t="shared" si="486"/>
        <v>44901.127999999997</v>
      </c>
      <c r="BN425">
        <f t="shared" si="487"/>
        <v>41935.760999999999</v>
      </c>
      <c r="BO425">
        <f t="shared" si="488"/>
        <v>36470.99</v>
      </c>
      <c r="BP425">
        <f t="shared" si="489"/>
        <v>31804.579999999998</v>
      </c>
      <c r="BQ425">
        <f t="shared" si="490"/>
        <v>27138.17</v>
      </c>
      <c r="BR425">
        <f t="shared" si="491"/>
        <v>22471.759999999998</v>
      </c>
      <c r="BS425">
        <f t="shared" si="492"/>
        <v>17805.349999999999</v>
      </c>
      <c r="BT425">
        <f t="shared" si="493"/>
        <v>13138.94</v>
      </c>
      <c r="BU425">
        <f t="shared" si="494"/>
        <v>9854.2049999999999</v>
      </c>
      <c r="BV425">
        <f t="shared" si="495"/>
        <v>6569.47</v>
      </c>
      <c r="BW425">
        <f t="shared" si="496"/>
        <v>3284.7350000000001</v>
      </c>
      <c r="BX425" s="16">
        <f t="shared" si="497"/>
        <v>1124.2147203756801</v>
      </c>
      <c r="BY425">
        <f t="shared" si="498"/>
        <v>3178.4143931239946</v>
      </c>
      <c r="BZ425">
        <f t="shared" si="499"/>
        <v>799.53931775342232</v>
      </c>
      <c r="CA425">
        <f t="shared" si="500"/>
        <v>942.19281827874863</v>
      </c>
      <c r="CB425">
        <f t="shared" si="501"/>
        <v>1286.0275919183618</v>
      </c>
    </row>
    <row r="426" spans="1:80" x14ac:dyDescent="0.25">
      <c r="A426">
        <f>'Data Input'!A426</f>
        <v>0</v>
      </c>
      <c r="B426">
        <f>'Data Input'!C426</f>
        <v>44</v>
      </c>
      <c r="C426">
        <f t="shared" si="431"/>
        <v>45</v>
      </c>
      <c r="D426">
        <f t="shared" si="432"/>
        <v>46</v>
      </c>
      <c r="E426">
        <f t="shared" si="433"/>
        <v>47</v>
      </c>
      <c r="F426">
        <f t="shared" si="434"/>
        <v>48</v>
      </c>
      <c r="G426">
        <f t="shared" si="435"/>
        <v>49</v>
      </c>
      <c r="H426">
        <f t="shared" si="436"/>
        <v>50</v>
      </c>
      <c r="I426">
        <f t="shared" si="437"/>
        <v>51</v>
      </c>
      <c r="J426">
        <f t="shared" si="438"/>
        <v>52</v>
      </c>
      <c r="K426">
        <f t="shared" si="439"/>
        <v>53</v>
      </c>
      <c r="L426">
        <f t="shared" si="440"/>
        <v>54</v>
      </c>
      <c r="M426">
        <f>IF('Data Input'!D426&gt;=240,1,0)</f>
        <v>0</v>
      </c>
      <c r="N426">
        <f>_xlfn.IFS('Data Input'!F426&gt;=130,1,'Data Input'!G426=1,1,0=0,0)</f>
        <v>0</v>
      </c>
      <c r="O426">
        <f>'Data Input'!H426</f>
        <v>0</v>
      </c>
      <c r="P426">
        <f>'Data Input'!J426</f>
        <v>28.8</v>
      </c>
      <c r="Q426">
        <f t="shared" si="441"/>
        <v>0</v>
      </c>
      <c r="R426">
        <f>IF('Data Input'!I426&gt;=100,1,0)</f>
        <v>0</v>
      </c>
      <c r="S426" s="18">
        <f>'Data Input'!L426</f>
        <v>3</v>
      </c>
      <c r="T426" s="16">
        <f>'Data Input'!N426</f>
        <v>2017</v>
      </c>
      <c r="U426">
        <f t="shared" si="442"/>
        <v>0.51866851776140321</v>
      </c>
      <c r="V426">
        <f t="shared" si="443"/>
        <v>6.0649459417370731E-2</v>
      </c>
      <c r="W426">
        <f t="shared" si="444"/>
        <v>0.33003216154233284</v>
      </c>
      <c r="X426" s="16">
        <f t="shared" si="445"/>
        <v>2.6275199718190263E-2</v>
      </c>
      <c r="Y426">
        <f t="shared" si="446"/>
        <v>2182.6316223998087</v>
      </c>
      <c r="Z426">
        <f t="shared" si="447"/>
        <v>27.898012726751734</v>
      </c>
      <c r="AA426">
        <f t="shared" si="448"/>
        <v>186.46577103751591</v>
      </c>
      <c r="AB426" s="16">
        <f t="shared" si="449"/>
        <v>134.27682841292992</v>
      </c>
      <c r="AC426">
        <f t="shared" si="450"/>
        <v>44588.127</v>
      </c>
      <c r="AD426">
        <f t="shared" si="451"/>
        <v>39561.49</v>
      </c>
      <c r="AE426">
        <f t="shared" si="452"/>
        <v>35605.341</v>
      </c>
      <c r="AF426">
        <f t="shared" si="453"/>
        <v>31649.192000000003</v>
      </c>
      <c r="AG426">
        <f t="shared" si="454"/>
        <v>27693.043000000001</v>
      </c>
      <c r="AH426">
        <f t="shared" si="455"/>
        <v>23736.894</v>
      </c>
      <c r="AI426">
        <f t="shared" si="456"/>
        <v>19780.744999999999</v>
      </c>
      <c r="AJ426">
        <f t="shared" si="457"/>
        <v>15824.596</v>
      </c>
      <c r="AK426">
        <f t="shared" si="458"/>
        <v>11868.447</v>
      </c>
      <c r="AL426">
        <f t="shared" si="459"/>
        <v>7912.2979999999998</v>
      </c>
      <c r="AM426">
        <f t="shared" si="460"/>
        <v>3956.1489999999999</v>
      </c>
      <c r="AN426">
        <f t="shared" si="461"/>
        <v>1106.8650775702736</v>
      </c>
      <c r="AO426">
        <f t="shared" si="462"/>
        <v>37846.635000000002</v>
      </c>
      <c r="AP426">
        <f t="shared" si="463"/>
        <v>33580</v>
      </c>
      <c r="AQ426">
        <f t="shared" si="464"/>
        <v>30222</v>
      </c>
      <c r="AR426">
        <f t="shared" si="465"/>
        <v>26864</v>
      </c>
      <c r="AS426">
        <f t="shared" si="466"/>
        <v>23506</v>
      </c>
      <c r="AT426">
        <f t="shared" si="467"/>
        <v>20148</v>
      </c>
      <c r="AU426">
        <f t="shared" si="468"/>
        <v>16790</v>
      </c>
      <c r="AV426">
        <f t="shared" si="469"/>
        <v>13432</v>
      </c>
      <c r="AW426">
        <f t="shared" si="470"/>
        <v>10074</v>
      </c>
      <c r="AX426">
        <f t="shared" si="471"/>
        <v>6716</v>
      </c>
      <c r="AY426">
        <f t="shared" si="472"/>
        <v>3358</v>
      </c>
      <c r="AZ426">
        <f t="shared" si="473"/>
        <v>939.51287388774881</v>
      </c>
      <c r="BA426">
        <f t="shared" si="474"/>
        <v>36877.714999999997</v>
      </c>
      <c r="BB426">
        <f t="shared" si="475"/>
        <v>32720.309999999994</v>
      </c>
      <c r="BC426">
        <f t="shared" si="476"/>
        <v>29448.278999999995</v>
      </c>
      <c r="BD426">
        <f t="shared" si="477"/>
        <v>26176.247999999996</v>
      </c>
      <c r="BE426">
        <f t="shared" si="478"/>
        <v>22904.216999999997</v>
      </c>
      <c r="BF426">
        <f t="shared" si="479"/>
        <v>19632.185999999998</v>
      </c>
      <c r="BG426">
        <f t="shared" si="480"/>
        <v>16360.154999999999</v>
      </c>
      <c r="BH426">
        <f t="shared" si="481"/>
        <v>13088.124</v>
      </c>
      <c r="BI426">
        <f t="shared" si="482"/>
        <v>9816.0930000000008</v>
      </c>
      <c r="BJ426">
        <f t="shared" si="483"/>
        <v>6544.0619999999999</v>
      </c>
      <c r="BK426">
        <f t="shared" si="484"/>
        <v>3272.0309999999999</v>
      </c>
      <c r="BL426">
        <f t="shared" si="485"/>
        <v>915.46017433721488</v>
      </c>
      <c r="BM426">
        <f t="shared" si="486"/>
        <v>57721.284999999996</v>
      </c>
      <c r="BN426">
        <f t="shared" si="487"/>
        <v>54755.917999999998</v>
      </c>
      <c r="BO426">
        <f t="shared" si="488"/>
        <v>49182.938999999998</v>
      </c>
      <c r="BP426">
        <f t="shared" si="489"/>
        <v>43718.167999999998</v>
      </c>
      <c r="BQ426">
        <f t="shared" si="490"/>
        <v>38253.396999999997</v>
      </c>
      <c r="BR426">
        <f t="shared" si="491"/>
        <v>32788.625999999997</v>
      </c>
      <c r="BS426">
        <f t="shared" si="492"/>
        <v>27323.855</v>
      </c>
      <c r="BT426">
        <f t="shared" si="493"/>
        <v>21859.083999999999</v>
      </c>
      <c r="BU426">
        <f t="shared" si="494"/>
        <v>16394.312999999998</v>
      </c>
      <c r="BV426">
        <f t="shared" si="495"/>
        <v>10929.541999999999</v>
      </c>
      <c r="BW426">
        <f t="shared" si="496"/>
        <v>5464.7709999999997</v>
      </c>
      <c r="BX426" s="16">
        <f t="shared" si="497"/>
        <v>1512.8280151973595</v>
      </c>
      <c r="BY426">
        <f t="shared" si="498"/>
        <v>3289.4966999700823</v>
      </c>
      <c r="BZ426">
        <f t="shared" si="499"/>
        <v>967.41088661450055</v>
      </c>
      <c r="CA426">
        <f t="shared" si="500"/>
        <v>1101.9259453747309</v>
      </c>
      <c r="CB426">
        <f t="shared" si="501"/>
        <v>1647.1048436102894</v>
      </c>
    </row>
    <row r="427" spans="1:80" x14ac:dyDescent="0.25">
      <c r="A427">
        <f>'Data Input'!A427</f>
        <v>1</v>
      </c>
      <c r="B427">
        <f>'Data Input'!C427</f>
        <v>68</v>
      </c>
      <c r="C427">
        <f t="shared" si="431"/>
        <v>69</v>
      </c>
      <c r="D427">
        <f t="shared" si="432"/>
        <v>70</v>
      </c>
      <c r="E427">
        <f t="shared" si="433"/>
        <v>71</v>
      </c>
      <c r="F427">
        <f t="shared" si="434"/>
        <v>72</v>
      </c>
      <c r="G427">
        <f t="shared" si="435"/>
        <v>73</v>
      </c>
      <c r="H427">
        <f t="shared" si="436"/>
        <v>74</v>
      </c>
      <c r="I427">
        <f t="shared" si="437"/>
        <v>75</v>
      </c>
      <c r="J427">
        <f t="shared" si="438"/>
        <v>76</v>
      </c>
      <c r="K427">
        <f t="shared" si="439"/>
        <v>77</v>
      </c>
      <c r="L427">
        <f t="shared" si="440"/>
        <v>78</v>
      </c>
      <c r="M427">
        <f>IF('Data Input'!D427&gt;=240,1,0)</f>
        <v>0</v>
      </c>
      <c r="N427">
        <f>_xlfn.IFS('Data Input'!F427&gt;=130,1,'Data Input'!G427=1,1,0=0,0)</f>
        <v>0</v>
      </c>
      <c r="O427">
        <f>'Data Input'!H427</f>
        <v>0</v>
      </c>
      <c r="P427">
        <f>'Data Input'!J427</f>
        <v>26.7</v>
      </c>
      <c r="Q427">
        <f t="shared" si="441"/>
        <v>0</v>
      </c>
      <c r="R427">
        <f>IF('Data Input'!I427&gt;=100,1,0)</f>
        <v>0</v>
      </c>
      <c r="S427" s="18">
        <f>'Data Input'!L427</f>
        <v>3</v>
      </c>
      <c r="T427" s="16">
        <f>'Data Input'!N427</f>
        <v>2017</v>
      </c>
      <c r="U427">
        <f t="shared" si="442"/>
        <v>0.4745697616420772</v>
      </c>
      <c r="V427">
        <f t="shared" si="443"/>
        <v>5.5457590183169037E-2</v>
      </c>
      <c r="W427">
        <f t="shared" si="444"/>
        <v>0.31177234909429941</v>
      </c>
      <c r="X427" s="16">
        <f t="shared" si="445"/>
        <v>1.7707796514643558E-2</v>
      </c>
      <c r="Y427">
        <f t="shared" si="446"/>
        <v>1997.0577224647152</v>
      </c>
      <c r="Z427">
        <f t="shared" si="447"/>
        <v>25.509816106982608</v>
      </c>
      <c r="AA427">
        <f t="shared" si="448"/>
        <v>176.14910980301303</v>
      </c>
      <c r="AB427" s="16">
        <f t="shared" si="449"/>
        <v>90.493955504428087</v>
      </c>
      <c r="AC427">
        <f t="shared" si="450"/>
        <v>29694.389999999992</v>
      </c>
      <c r="AD427">
        <f t="shared" si="451"/>
        <v>26994.899999999994</v>
      </c>
      <c r="AE427">
        <f t="shared" si="452"/>
        <v>24295.409999999996</v>
      </c>
      <c r="AF427">
        <f t="shared" si="453"/>
        <v>21595.919999999998</v>
      </c>
      <c r="AG427">
        <f t="shared" si="454"/>
        <v>18896.43</v>
      </c>
      <c r="AH427">
        <f t="shared" si="455"/>
        <v>16196.939999999999</v>
      </c>
      <c r="AI427">
        <f t="shared" si="456"/>
        <v>13497.449999999999</v>
      </c>
      <c r="AJ427">
        <f t="shared" si="457"/>
        <v>10797.96</v>
      </c>
      <c r="AK427">
        <f t="shared" si="458"/>
        <v>8098.4699999999993</v>
      </c>
      <c r="AL427">
        <f t="shared" si="459"/>
        <v>5398.98</v>
      </c>
      <c r="AM427">
        <f t="shared" si="460"/>
        <v>2699.49</v>
      </c>
      <c r="AN427">
        <f t="shared" si="461"/>
        <v>688.19224116186876</v>
      </c>
      <c r="AO427">
        <f t="shared" si="462"/>
        <v>25204.751</v>
      </c>
      <c r="AP427">
        <f t="shared" si="463"/>
        <v>22913.41</v>
      </c>
      <c r="AQ427">
        <f t="shared" si="464"/>
        <v>20622.069</v>
      </c>
      <c r="AR427">
        <f t="shared" si="465"/>
        <v>18330.727999999999</v>
      </c>
      <c r="AS427">
        <f t="shared" si="466"/>
        <v>16039.387000000001</v>
      </c>
      <c r="AT427">
        <f t="shared" si="467"/>
        <v>13748.046</v>
      </c>
      <c r="AU427">
        <f t="shared" si="468"/>
        <v>11456.705</v>
      </c>
      <c r="AV427">
        <f t="shared" si="469"/>
        <v>9165.3639999999996</v>
      </c>
      <c r="AW427">
        <f t="shared" si="470"/>
        <v>6874.0229999999992</v>
      </c>
      <c r="AX427">
        <f t="shared" si="471"/>
        <v>4582.6819999999998</v>
      </c>
      <c r="AY427">
        <f t="shared" si="472"/>
        <v>2291.3409999999999</v>
      </c>
      <c r="AZ427">
        <f t="shared" si="473"/>
        <v>584.1411148239398</v>
      </c>
      <c r="BA427">
        <f t="shared" si="474"/>
        <v>24559.48</v>
      </c>
      <c r="BB427">
        <f t="shared" si="475"/>
        <v>22326.799999999999</v>
      </c>
      <c r="BC427">
        <f t="shared" si="476"/>
        <v>20094.12</v>
      </c>
      <c r="BD427">
        <f t="shared" si="477"/>
        <v>17861.439999999999</v>
      </c>
      <c r="BE427">
        <f t="shared" si="478"/>
        <v>15628.76</v>
      </c>
      <c r="BF427">
        <f t="shared" si="479"/>
        <v>13396.08</v>
      </c>
      <c r="BG427">
        <f t="shared" si="480"/>
        <v>11163.4</v>
      </c>
      <c r="BH427">
        <f t="shared" si="481"/>
        <v>8930.7199999999993</v>
      </c>
      <c r="BI427">
        <f t="shared" si="482"/>
        <v>6698.0399999999991</v>
      </c>
      <c r="BJ427">
        <f t="shared" si="483"/>
        <v>4465.3599999999997</v>
      </c>
      <c r="BK427">
        <f t="shared" si="484"/>
        <v>2232.6799999999998</v>
      </c>
      <c r="BL427">
        <f t="shared" si="485"/>
        <v>569.18642150824076</v>
      </c>
      <c r="BM427">
        <f t="shared" si="486"/>
        <v>13040.925000000001</v>
      </c>
      <c r="BN427">
        <f t="shared" si="487"/>
        <v>10075.558000000001</v>
      </c>
      <c r="BO427">
        <f t="shared" si="488"/>
        <v>8831.1370000000006</v>
      </c>
      <c r="BP427">
        <f t="shared" si="489"/>
        <v>7586.7160000000003</v>
      </c>
      <c r="BQ427">
        <f t="shared" si="490"/>
        <v>6638.3765000000003</v>
      </c>
      <c r="BR427">
        <f t="shared" si="491"/>
        <v>5690.0370000000003</v>
      </c>
      <c r="BS427">
        <f t="shared" si="492"/>
        <v>4741.6975000000002</v>
      </c>
      <c r="BT427">
        <f t="shared" si="493"/>
        <v>3793.3580000000002</v>
      </c>
      <c r="BU427">
        <f t="shared" si="494"/>
        <v>2845.0185000000001</v>
      </c>
      <c r="BV427">
        <f t="shared" si="495"/>
        <v>1896.6790000000001</v>
      </c>
      <c r="BW427">
        <f t="shared" si="496"/>
        <v>948.33950000000004</v>
      </c>
      <c r="BX427" s="16">
        <f t="shared" si="497"/>
        <v>255.4813072306487</v>
      </c>
      <c r="BY427">
        <f t="shared" si="498"/>
        <v>2685.2499636265838</v>
      </c>
      <c r="BZ427">
        <f t="shared" si="499"/>
        <v>609.65093093092241</v>
      </c>
      <c r="CA427">
        <f t="shared" si="500"/>
        <v>745.33553131125382</v>
      </c>
      <c r="CB427">
        <f t="shared" si="501"/>
        <v>345.9752627350768</v>
      </c>
    </row>
    <row r="428" spans="1:80" x14ac:dyDescent="0.25">
      <c r="A428">
        <f>'Data Input'!A428</f>
        <v>1</v>
      </c>
      <c r="B428">
        <f>'Data Input'!C428</f>
        <v>37</v>
      </c>
      <c r="C428">
        <f t="shared" si="431"/>
        <v>38</v>
      </c>
      <c r="D428">
        <f t="shared" si="432"/>
        <v>39</v>
      </c>
      <c r="E428">
        <f t="shared" si="433"/>
        <v>40</v>
      </c>
      <c r="F428">
        <f t="shared" si="434"/>
        <v>41</v>
      </c>
      <c r="G428">
        <f t="shared" si="435"/>
        <v>42</v>
      </c>
      <c r="H428">
        <f t="shared" si="436"/>
        <v>43</v>
      </c>
      <c r="I428">
        <f t="shared" si="437"/>
        <v>44</v>
      </c>
      <c r="J428">
        <f t="shared" si="438"/>
        <v>45</v>
      </c>
      <c r="K428">
        <f t="shared" si="439"/>
        <v>46</v>
      </c>
      <c r="L428">
        <f t="shared" si="440"/>
        <v>47</v>
      </c>
      <c r="M428">
        <f>IF('Data Input'!D428&gt;=240,1,0)</f>
        <v>0</v>
      </c>
      <c r="N428">
        <f>_xlfn.IFS('Data Input'!F428&gt;=130,1,'Data Input'!G428=1,1,0=0,0)</f>
        <v>0</v>
      </c>
      <c r="O428">
        <f>'Data Input'!H428</f>
        <v>0</v>
      </c>
      <c r="P428">
        <f>'Data Input'!J428</f>
        <v>25.8</v>
      </c>
      <c r="Q428">
        <f t="shared" si="441"/>
        <v>0</v>
      </c>
      <c r="R428">
        <f>IF('Data Input'!I428&gt;=100,1,0)</f>
        <v>0</v>
      </c>
      <c r="S428" s="18">
        <f>'Data Input'!L428</f>
        <v>3</v>
      </c>
      <c r="T428" s="16">
        <f>'Data Input'!N428</f>
        <v>2017</v>
      </c>
      <c r="U428">
        <f t="shared" si="442"/>
        <v>0.45575126167946073</v>
      </c>
      <c r="V428">
        <f t="shared" si="443"/>
        <v>5.3363004144883625E-2</v>
      </c>
      <c r="W428">
        <f t="shared" si="444"/>
        <v>0.30411815274283532</v>
      </c>
      <c r="X428" s="16">
        <f t="shared" si="445"/>
        <v>1.4938516226815071E-2</v>
      </c>
      <c r="Y428">
        <f t="shared" si="446"/>
        <v>1917.8667716011214</v>
      </c>
      <c r="Z428">
        <f t="shared" si="447"/>
        <v>24.54633203779688</v>
      </c>
      <c r="AA428">
        <f t="shared" si="448"/>
        <v>171.82454453131837</v>
      </c>
      <c r="AB428" s="16">
        <f t="shared" si="449"/>
        <v>76.341820486454338</v>
      </c>
      <c r="AC428">
        <f t="shared" si="450"/>
        <v>52081.543000000005</v>
      </c>
      <c r="AD428">
        <f t="shared" si="451"/>
        <v>47054.906000000003</v>
      </c>
      <c r="AE428">
        <f t="shared" si="452"/>
        <v>42028.269</v>
      </c>
      <c r="AF428">
        <f t="shared" si="453"/>
        <v>37001.631999999998</v>
      </c>
      <c r="AG428">
        <f t="shared" si="454"/>
        <v>31974.994999999995</v>
      </c>
      <c r="AH428">
        <f t="shared" si="455"/>
        <v>26948.357999999997</v>
      </c>
      <c r="AI428">
        <f t="shared" si="456"/>
        <v>21921.720999999998</v>
      </c>
      <c r="AJ428">
        <f t="shared" si="457"/>
        <v>16895.083999999999</v>
      </c>
      <c r="AK428">
        <f t="shared" si="458"/>
        <v>11868.447</v>
      </c>
      <c r="AL428">
        <f t="shared" si="459"/>
        <v>7912.2979999999998</v>
      </c>
      <c r="AM428">
        <f t="shared" si="460"/>
        <v>3956.1489999999999</v>
      </c>
      <c r="AN428">
        <f t="shared" si="461"/>
        <v>1113.7176745230074</v>
      </c>
      <c r="AO428">
        <f t="shared" si="462"/>
        <v>44207.080000000009</v>
      </c>
      <c r="AP428">
        <f t="shared" si="463"/>
        <v>39940.445000000007</v>
      </c>
      <c r="AQ428">
        <f t="shared" si="464"/>
        <v>35673.810000000005</v>
      </c>
      <c r="AR428">
        <f t="shared" si="465"/>
        <v>31407.175000000003</v>
      </c>
      <c r="AS428">
        <f t="shared" si="466"/>
        <v>27140.54</v>
      </c>
      <c r="AT428">
        <f t="shared" si="467"/>
        <v>22873.904999999999</v>
      </c>
      <c r="AU428">
        <f t="shared" si="468"/>
        <v>18607.27</v>
      </c>
      <c r="AV428">
        <f t="shared" si="469"/>
        <v>14340.635</v>
      </c>
      <c r="AW428">
        <f t="shared" si="470"/>
        <v>10074</v>
      </c>
      <c r="AX428">
        <f t="shared" si="471"/>
        <v>6716</v>
      </c>
      <c r="AY428">
        <f t="shared" si="472"/>
        <v>3358</v>
      </c>
      <c r="AZ428">
        <f t="shared" si="473"/>
        <v>945.32928597021589</v>
      </c>
      <c r="BA428">
        <f t="shared" si="474"/>
        <v>43075.332999999991</v>
      </c>
      <c r="BB428">
        <f t="shared" si="475"/>
        <v>38917.927999999993</v>
      </c>
      <c r="BC428">
        <f t="shared" si="476"/>
        <v>34760.522999999994</v>
      </c>
      <c r="BD428">
        <f t="shared" si="477"/>
        <v>30603.117999999995</v>
      </c>
      <c r="BE428">
        <f t="shared" si="478"/>
        <v>26445.712999999996</v>
      </c>
      <c r="BF428">
        <f t="shared" si="479"/>
        <v>22288.307999999997</v>
      </c>
      <c r="BG428">
        <f t="shared" si="480"/>
        <v>18130.902999999998</v>
      </c>
      <c r="BH428">
        <f t="shared" si="481"/>
        <v>13973.498</v>
      </c>
      <c r="BI428">
        <f t="shared" si="482"/>
        <v>9816.0930000000008</v>
      </c>
      <c r="BJ428">
        <f t="shared" si="483"/>
        <v>6544.0619999999999</v>
      </c>
      <c r="BK428">
        <f t="shared" si="484"/>
        <v>3272.0309999999999</v>
      </c>
      <c r="BL428">
        <f t="shared" si="485"/>
        <v>921.12783557747798</v>
      </c>
      <c r="BM428">
        <f t="shared" si="486"/>
        <v>58478.740999999995</v>
      </c>
      <c r="BN428">
        <f t="shared" si="487"/>
        <v>55513.373999999996</v>
      </c>
      <c r="BO428">
        <f t="shared" si="488"/>
        <v>49940.394999999997</v>
      </c>
      <c r="BP428">
        <f t="shared" si="489"/>
        <v>44367.415999999997</v>
      </c>
      <c r="BQ428">
        <f t="shared" si="490"/>
        <v>38794.436999999998</v>
      </c>
      <c r="BR428">
        <f t="shared" si="491"/>
        <v>33221.457999999999</v>
      </c>
      <c r="BS428">
        <f t="shared" si="492"/>
        <v>27648.478999999999</v>
      </c>
      <c r="BT428">
        <f t="shared" si="493"/>
        <v>22075.5</v>
      </c>
      <c r="BU428">
        <f t="shared" si="494"/>
        <v>16502.521000000001</v>
      </c>
      <c r="BV428">
        <f t="shared" si="495"/>
        <v>10929.541999999999</v>
      </c>
      <c r="BW428">
        <f t="shared" si="496"/>
        <v>5464.7709999999997</v>
      </c>
      <c r="BX428" s="16">
        <f t="shared" si="497"/>
        <v>1346.4318394806394</v>
      </c>
      <c r="BY428">
        <f t="shared" si="498"/>
        <v>3031.5844461241286</v>
      </c>
      <c r="BZ428">
        <f t="shared" si="499"/>
        <v>969.87561800801279</v>
      </c>
      <c r="CA428">
        <f t="shared" si="500"/>
        <v>1092.9523801087964</v>
      </c>
      <c r="CB428">
        <f t="shared" si="501"/>
        <v>1422.7736599670936</v>
      </c>
    </row>
    <row r="429" spans="1:80" x14ac:dyDescent="0.25">
      <c r="A429">
        <f>'Data Input'!A429</f>
        <v>0</v>
      </c>
      <c r="B429">
        <f>'Data Input'!C429</f>
        <v>42</v>
      </c>
      <c r="C429">
        <f t="shared" si="431"/>
        <v>43</v>
      </c>
      <c r="D429">
        <f t="shared" si="432"/>
        <v>44</v>
      </c>
      <c r="E429">
        <f t="shared" si="433"/>
        <v>45</v>
      </c>
      <c r="F429">
        <f t="shared" si="434"/>
        <v>46</v>
      </c>
      <c r="G429">
        <f t="shared" si="435"/>
        <v>47</v>
      </c>
      <c r="H429">
        <f t="shared" si="436"/>
        <v>48</v>
      </c>
      <c r="I429">
        <f t="shared" si="437"/>
        <v>49</v>
      </c>
      <c r="J429">
        <f t="shared" si="438"/>
        <v>50</v>
      </c>
      <c r="K429">
        <f t="shared" si="439"/>
        <v>51</v>
      </c>
      <c r="L429">
        <f t="shared" si="440"/>
        <v>52</v>
      </c>
      <c r="M429">
        <f>IF('Data Input'!D429&gt;=240,1,0)</f>
        <v>0</v>
      </c>
      <c r="N429">
        <f>_xlfn.IFS('Data Input'!F429&gt;=130,1,'Data Input'!G429=1,1,0=0,0)</f>
        <v>0</v>
      </c>
      <c r="O429">
        <f>'Data Input'!H429</f>
        <v>0</v>
      </c>
      <c r="P429">
        <f>'Data Input'!J429</f>
        <v>29.8</v>
      </c>
      <c r="Q429">
        <f t="shared" si="441"/>
        <v>0</v>
      </c>
      <c r="R429">
        <f>IF('Data Input'!I429&gt;=100,1,0)</f>
        <v>0</v>
      </c>
      <c r="S429" s="18">
        <f>'Data Input'!L429</f>
        <v>3</v>
      </c>
      <c r="T429" s="16">
        <f>'Data Input'!N429</f>
        <v>2017</v>
      </c>
      <c r="U429">
        <f t="shared" si="442"/>
        <v>0.5396080373843154</v>
      </c>
      <c r="V429">
        <f t="shared" si="443"/>
        <v>6.3278641894894586E-2</v>
      </c>
      <c r="W429">
        <f t="shared" si="444"/>
        <v>0.33891533297388965</v>
      </c>
      <c r="X429" s="16">
        <f t="shared" si="445"/>
        <v>3.1663434168128002E-2</v>
      </c>
      <c r="Y429">
        <f t="shared" si="446"/>
        <v>2270.7481286494785</v>
      </c>
      <c r="Z429">
        <f t="shared" si="447"/>
        <v>29.107404647529599</v>
      </c>
      <c r="AA429">
        <f t="shared" si="448"/>
        <v>191.48469829146237</v>
      </c>
      <c r="AB429" s="16">
        <f t="shared" si="449"/>
        <v>161.81287154268165</v>
      </c>
      <c r="AC429">
        <f t="shared" si="450"/>
        <v>46729.10300000001</v>
      </c>
      <c r="AD429">
        <f t="shared" si="451"/>
        <v>41702.466000000008</v>
      </c>
      <c r="AE429">
        <f t="shared" si="452"/>
        <v>36675.829000000005</v>
      </c>
      <c r="AF429">
        <f t="shared" si="453"/>
        <v>31649.192000000003</v>
      </c>
      <c r="AG429">
        <f t="shared" si="454"/>
        <v>27693.043000000001</v>
      </c>
      <c r="AH429">
        <f t="shared" si="455"/>
        <v>23736.894</v>
      </c>
      <c r="AI429">
        <f t="shared" si="456"/>
        <v>19780.744999999999</v>
      </c>
      <c r="AJ429">
        <f t="shared" si="457"/>
        <v>15824.596</v>
      </c>
      <c r="AK429">
        <f t="shared" si="458"/>
        <v>11868.447</v>
      </c>
      <c r="AL429">
        <f t="shared" si="459"/>
        <v>7912.2979999999998</v>
      </c>
      <c r="AM429">
        <f t="shared" si="460"/>
        <v>3956.1489999999999</v>
      </c>
      <c r="AN429">
        <f t="shared" si="461"/>
        <v>1175.4206645387248</v>
      </c>
      <c r="AO429">
        <f t="shared" si="462"/>
        <v>39663.905000000006</v>
      </c>
      <c r="AP429">
        <f t="shared" si="463"/>
        <v>35397.270000000004</v>
      </c>
      <c r="AQ429">
        <f t="shared" si="464"/>
        <v>31130.635000000002</v>
      </c>
      <c r="AR429">
        <f t="shared" si="465"/>
        <v>26864</v>
      </c>
      <c r="AS429">
        <f t="shared" si="466"/>
        <v>23506</v>
      </c>
      <c r="AT429">
        <f t="shared" si="467"/>
        <v>20148</v>
      </c>
      <c r="AU429">
        <f t="shared" si="468"/>
        <v>16790</v>
      </c>
      <c r="AV429">
        <f t="shared" si="469"/>
        <v>13432</v>
      </c>
      <c r="AW429">
        <f t="shared" si="470"/>
        <v>10074</v>
      </c>
      <c r="AX429">
        <f t="shared" si="471"/>
        <v>6716</v>
      </c>
      <c r="AY429">
        <f t="shared" si="472"/>
        <v>3358</v>
      </c>
      <c r="AZ429">
        <f t="shared" si="473"/>
        <v>997.70319681129524</v>
      </c>
      <c r="BA429">
        <f t="shared" si="474"/>
        <v>38648.462999999996</v>
      </c>
      <c r="BB429">
        <f t="shared" si="475"/>
        <v>34491.057999999997</v>
      </c>
      <c r="BC429">
        <f t="shared" si="476"/>
        <v>30333.652999999995</v>
      </c>
      <c r="BD429">
        <f t="shared" si="477"/>
        <v>26176.247999999996</v>
      </c>
      <c r="BE429">
        <f t="shared" si="478"/>
        <v>22904.216999999997</v>
      </c>
      <c r="BF429">
        <f t="shared" si="479"/>
        <v>19632.185999999998</v>
      </c>
      <c r="BG429">
        <f t="shared" si="480"/>
        <v>16360.154999999999</v>
      </c>
      <c r="BH429">
        <f t="shared" si="481"/>
        <v>13088.124</v>
      </c>
      <c r="BI429">
        <f t="shared" si="482"/>
        <v>9816.0930000000008</v>
      </c>
      <c r="BJ429">
        <f t="shared" si="483"/>
        <v>6544.0619999999999</v>
      </c>
      <c r="BK429">
        <f t="shared" si="484"/>
        <v>3272.0309999999999</v>
      </c>
      <c r="BL429">
        <f t="shared" si="485"/>
        <v>972.16077900857954</v>
      </c>
      <c r="BM429">
        <f t="shared" si="486"/>
        <v>57937.700999999994</v>
      </c>
      <c r="BN429">
        <f t="shared" si="487"/>
        <v>54972.333999999995</v>
      </c>
      <c r="BO429">
        <f t="shared" si="488"/>
        <v>49399.354999999996</v>
      </c>
      <c r="BP429">
        <f t="shared" si="489"/>
        <v>43826.375999999997</v>
      </c>
      <c r="BQ429">
        <f t="shared" si="490"/>
        <v>38253.396999999997</v>
      </c>
      <c r="BR429">
        <f t="shared" si="491"/>
        <v>32788.625999999997</v>
      </c>
      <c r="BS429">
        <f t="shared" si="492"/>
        <v>27323.855</v>
      </c>
      <c r="BT429">
        <f t="shared" si="493"/>
        <v>21859.083999999999</v>
      </c>
      <c r="BU429">
        <f t="shared" si="494"/>
        <v>16394.312999999998</v>
      </c>
      <c r="BV429">
        <f t="shared" si="495"/>
        <v>10929.541999999999</v>
      </c>
      <c r="BW429">
        <f t="shared" si="496"/>
        <v>5464.7709999999997</v>
      </c>
      <c r="BX429" s="16">
        <f t="shared" si="497"/>
        <v>1577.2813527745454</v>
      </c>
      <c r="BY429">
        <f t="shared" si="498"/>
        <v>3446.1687931882034</v>
      </c>
      <c r="BZ429">
        <f t="shared" si="499"/>
        <v>1026.8106014588247</v>
      </c>
      <c r="CA429">
        <f t="shared" si="500"/>
        <v>1163.6454773000419</v>
      </c>
      <c r="CB429">
        <f t="shared" si="501"/>
        <v>1739.0942243172271</v>
      </c>
    </row>
    <row r="430" spans="1:80" x14ac:dyDescent="0.25">
      <c r="A430">
        <f>'Data Input'!A430</f>
        <v>0</v>
      </c>
      <c r="B430">
        <f>'Data Input'!C430</f>
        <v>55</v>
      </c>
      <c r="C430">
        <f t="shared" si="431"/>
        <v>56</v>
      </c>
      <c r="D430">
        <f t="shared" si="432"/>
        <v>57</v>
      </c>
      <c r="E430">
        <f t="shared" si="433"/>
        <v>58</v>
      </c>
      <c r="F430">
        <f t="shared" si="434"/>
        <v>59</v>
      </c>
      <c r="G430">
        <f t="shared" si="435"/>
        <v>60</v>
      </c>
      <c r="H430">
        <f t="shared" si="436"/>
        <v>61</v>
      </c>
      <c r="I430">
        <f t="shared" si="437"/>
        <v>62</v>
      </c>
      <c r="J430">
        <f t="shared" si="438"/>
        <v>63</v>
      </c>
      <c r="K430">
        <f t="shared" si="439"/>
        <v>64</v>
      </c>
      <c r="L430">
        <f t="shared" si="440"/>
        <v>65</v>
      </c>
      <c r="M430">
        <f>IF('Data Input'!D430&gt;=240,1,0)</f>
        <v>0</v>
      </c>
      <c r="N430">
        <f>_xlfn.IFS('Data Input'!F430&gt;=130,1,'Data Input'!G430=1,1,0=0,0)</f>
        <v>1</v>
      </c>
      <c r="O430">
        <f>'Data Input'!H430</f>
        <v>0</v>
      </c>
      <c r="P430">
        <f>'Data Input'!J430</f>
        <v>47.9</v>
      </c>
      <c r="Q430">
        <f t="shared" si="441"/>
        <v>0</v>
      </c>
      <c r="R430">
        <f>IF('Data Input'!I430&gt;=100,1,0)</f>
        <v>0</v>
      </c>
      <c r="S430" s="18">
        <f>'Data Input'!L430</f>
        <v>3</v>
      </c>
      <c r="T430" s="16">
        <f>'Data Input'!N430</f>
        <v>2017</v>
      </c>
      <c r="U430">
        <f t="shared" si="442"/>
        <v>1.1858993683519639</v>
      </c>
      <c r="V430">
        <f t="shared" si="443"/>
        <v>0.1803683327386936</v>
      </c>
      <c r="W430">
        <f t="shared" si="444"/>
        <v>0.59025392811949917</v>
      </c>
      <c r="X430" s="16">
        <f t="shared" si="445"/>
        <v>0.63351391234296095</v>
      </c>
      <c r="Y430">
        <f t="shared" si="446"/>
        <v>4990.434880297973</v>
      </c>
      <c r="Z430">
        <f t="shared" si="447"/>
        <v>82.967236486296912</v>
      </c>
      <c r="AA430">
        <f t="shared" si="448"/>
        <v>333.48917663167617</v>
      </c>
      <c r="AB430" s="16">
        <f t="shared" si="449"/>
        <v>3237.5106494809447</v>
      </c>
      <c r="AC430">
        <f t="shared" si="450"/>
        <v>34302.135999999999</v>
      </c>
      <c r="AD430">
        <f t="shared" si="451"/>
        <v>31183.760000000002</v>
      </c>
      <c r="AE430">
        <f t="shared" si="452"/>
        <v>28065.384000000002</v>
      </c>
      <c r="AF430">
        <f t="shared" si="453"/>
        <v>24947.008000000002</v>
      </c>
      <c r="AG430">
        <f t="shared" si="454"/>
        <v>21828.632000000001</v>
      </c>
      <c r="AH430">
        <f t="shared" si="455"/>
        <v>18710.256000000001</v>
      </c>
      <c r="AI430">
        <f t="shared" si="456"/>
        <v>15591.880000000001</v>
      </c>
      <c r="AJ430">
        <f t="shared" si="457"/>
        <v>12473.504000000001</v>
      </c>
      <c r="AK430">
        <f t="shared" si="458"/>
        <v>9355.1280000000006</v>
      </c>
      <c r="AL430">
        <f t="shared" si="459"/>
        <v>6236.7520000000004</v>
      </c>
      <c r="AM430">
        <f t="shared" si="460"/>
        <v>3118.3760000000002</v>
      </c>
      <c r="AN430">
        <f t="shared" si="461"/>
        <v>1986.5719699541739</v>
      </c>
      <c r="AO430">
        <f t="shared" si="462"/>
        <v>29115.833999999999</v>
      </c>
      <c r="AP430">
        <f t="shared" si="463"/>
        <v>26468.94</v>
      </c>
      <c r="AQ430">
        <f t="shared" si="464"/>
        <v>23822.045999999998</v>
      </c>
      <c r="AR430">
        <f t="shared" si="465"/>
        <v>21175.151999999998</v>
      </c>
      <c r="AS430">
        <f t="shared" si="466"/>
        <v>18528.257999999998</v>
      </c>
      <c r="AT430">
        <f t="shared" si="467"/>
        <v>15881.364</v>
      </c>
      <c r="AU430">
        <f t="shared" si="468"/>
        <v>13234.47</v>
      </c>
      <c r="AV430">
        <f t="shared" si="469"/>
        <v>10587.575999999999</v>
      </c>
      <c r="AW430">
        <f t="shared" si="470"/>
        <v>7940.6819999999989</v>
      </c>
      <c r="AX430">
        <f t="shared" si="471"/>
        <v>5293.7879999999996</v>
      </c>
      <c r="AY430">
        <f t="shared" si="472"/>
        <v>2646.8939999999998</v>
      </c>
      <c r="AZ430">
        <f t="shared" si="473"/>
        <v>1686.2127683896624</v>
      </c>
      <c r="BA430">
        <f t="shared" si="474"/>
        <v>28370.441000000003</v>
      </c>
      <c r="BB430">
        <f t="shared" si="475"/>
        <v>25791.31</v>
      </c>
      <c r="BC430">
        <f t="shared" si="476"/>
        <v>23212.179</v>
      </c>
      <c r="BD430">
        <f t="shared" si="477"/>
        <v>20633.047999999999</v>
      </c>
      <c r="BE430">
        <f t="shared" si="478"/>
        <v>18053.916999999998</v>
      </c>
      <c r="BF430">
        <f t="shared" si="479"/>
        <v>15474.785999999998</v>
      </c>
      <c r="BG430">
        <f t="shared" si="480"/>
        <v>12895.654999999999</v>
      </c>
      <c r="BH430">
        <f t="shared" si="481"/>
        <v>10316.523999999999</v>
      </c>
      <c r="BI430">
        <f t="shared" si="482"/>
        <v>7737.393</v>
      </c>
      <c r="BJ430">
        <f t="shared" si="483"/>
        <v>5158.2619999999997</v>
      </c>
      <c r="BK430">
        <f t="shared" si="484"/>
        <v>2579.1309999999999</v>
      </c>
      <c r="BL430">
        <f t="shared" si="485"/>
        <v>1643.0441202215122</v>
      </c>
      <c r="BM430">
        <f t="shared" si="486"/>
        <v>42721.092000000004</v>
      </c>
      <c r="BN430">
        <f t="shared" si="487"/>
        <v>39755.725000000006</v>
      </c>
      <c r="BO430">
        <f t="shared" si="488"/>
        <v>35089.315000000002</v>
      </c>
      <c r="BP430">
        <f t="shared" si="489"/>
        <v>30422.904999999999</v>
      </c>
      <c r="BQ430">
        <f t="shared" si="490"/>
        <v>25756.494999999999</v>
      </c>
      <c r="BR430">
        <f t="shared" si="491"/>
        <v>21090.084999999999</v>
      </c>
      <c r="BS430">
        <f t="shared" si="492"/>
        <v>16423.674999999999</v>
      </c>
      <c r="BT430">
        <f t="shared" si="493"/>
        <v>13138.94</v>
      </c>
      <c r="BU430">
        <f t="shared" si="494"/>
        <v>9854.2049999999999</v>
      </c>
      <c r="BV430">
        <f t="shared" si="495"/>
        <v>6569.47</v>
      </c>
      <c r="BW430">
        <f t="shared" si="496"/>
        <v>3284.7350000000001</v>
      </c>
      <c r="BX430" s="16">
        <f t="shared" si="497"/>
        <v>2360.2524578232674</v>
      </c>
      <c r="BY430">
        <f t="shared" si="498"/>
        <v>6977.0068502521472</v>
      </c>
      <c r="BZ430">
        <f t="shared" si="499"/>
        <v>1769.1800048759594</v>
      </c>
      <c r="CA430">
        <f t="shared" si="500"/>
        <v>1976.5332968531884</v>
      </c>
      <c r="CB430">
        <f t="shared" si="501"/>
        <v>5597.7631073042121</v>
      </c>
    </row>
    <row r="431" spans="1:80" x14ac:dyDescent="0.25">
      <c r="A431">
        <f>'Data Input'!A431</f>
        <v>0</v>
      </c>
      <c r="B431">
        <f>'Data Input'!C431</f>
        <v>27</v>
      </c>
      <c r="C431">
        <f t="shared" si="431"/>
        <v>28</v>
      </c>
      <c r="D431">
        <f t="shared" si="432"/>
        <v>29</v>
      </c>
      <c r="E431">
        <f t="shared" si="433"/>
        <v>30</v>
      </c>
      <c r="F431">
        <f t="shared" si="434"/>
        <v>31</v>
      </c>
      <c r="G431">
        <f t="shared" si="435"/>
        <v>32</v>
      </c>
      <c r="H431">
        <f t="shared" si="436"/>
        <v>33</v>
      </c>
      <c r="I431">
        <f t="shared" si="437"/>
        <v>34</v>
      </c>
      <c r="J431">
        <f t="shared" si="438"/>
        <v>35</v>
      </c>
      <c r="K431">
        <f t="shared" si="439"/>
        <v>36</v>
      </c>
      <c r="L431">
        <f t="shared" si="440"/>
        <v>37</v>
      </c>
      <c r="M431">
        <f>IF('Data Input'!D431&gt;=240,1,0)</f>
        <v>0</v>
      </c>
      <c r="N431">
        <f>_xlfn.IFS('Data Input'!F431&gt;=130,1,'Data Input'!G431=1,1,0=0,0)</f>
        <v>0</v>
      </c>
      <c r="O431">
        <f>'Data Input'!H431</f>
        <v>0</v>
      </c>
      <c r="P431">
        <f>'Data Input'!J431</f>
        <v>19.3</v>
      </c>
      <c r="Q431">
        <f t="shared" si="441"/>
        <v>0</v>
      </c>
      <c r="R431">
        <f>IF('Data Input'!I431&gt;=100,1,0)</f>
        <v>0</v>
      </c>
      <c r="S431" s="18">
        <f>'Data Input'!L431</f>
        <v>3</v>
      </c>
      <c r="T431" s="16">
        <f>'Data Input'!N431</f>
        <v>2017</v>
      </c>
      <c r="U431">
        <f t="shared" si="442"/>
        <v>0.32655164446041252</v>
      </c>
      <c r="V431">
        <f t="shared" si="443"/>
        <v>4.0315909120294202E-2</v>
      </c>
      <c r="W431">
        <f t="shared" si="444"/>
        <v>0.25215239005833384</v>
      </c>
      <c r="X431" s="16">
        <f t="shared" si="445"/>
        <v>4.3322775203472946E-3</v>
      </c>
      <c r="Y431">
        <f t="shared" si="446"/>
        <v>1374.1762245801656</v>
      </c>
      <c r="Z431">
        <f t="shared" si="447"/>
        <v>18.544827217477174</v>
      </c>
      <c r="AA431">
        <f t="shared" si="448"/>
        <v>142.46426654739454</v>
      </c>
      <c r="AB431" s="16">
        <f t="shared" si="449"/>
        <v>22.139678916851029</v>
      </c>
      <c r="AC431">
        <f t="shared" si="450"/>
        <v>52314.254999999983</v>
      </c>
      <c r="AD431">
        <f t="shared" si="451"/>
        <v>47659.961999999985</v>
      </c>
      <c r="AE431">
        <f t="shared" si="452"/>
        <v>43005.668999999987</v>
      </c>
      <c r="AF431">
        <f t="shared" si="453"/>
        <v>38351.375999999989</v>
      </c>
      <c r="AG431">
        <f t="shared" si="454"/>
        <v>33697.082999999991</v>
      </c>
      <c r="AH431">
        <f t="shared" si="455"/>
        <v>29042.789999999994</v>
      </c>
      <c r="AI431">
        <f t="shared" si="456"/>
        <v>24388.496999999996</v>
      </c>
      <c r="AJ431">
        <f t="shared" si="457"/>
        <v>19734.203999999998</v>
      </c>
      <c r="AK431">
        <f t="shared" si="458"/>
        <v>15079.911</v>
      </c>
      <c r="AL431">
        <f t="shared" si="459"/>
        <v>10053.273999999999</v>
      </c>
      <c r="AM431">
        <f t="shared" si="460"/>
        <v>5026.6369999999997</v>
      </c>
      <c r="AN431">
        <f t="shared" si="461"/>
        <v>845.5987930696873</v>
      </c>
      <c r="AO431">
        <f t="shared" si="462"/>
        <v>44404.609000000011</v>
      </c>
      <c r="AP431">
        <f t="shared" si="463"/>
        <v>40454.021000000008</v>
      </c>
      <c r="AQ431">
        <f t="shared" si="464"/>
        <v>36503.433000000005</v>
      </c>
      <c r="AR431">
        <f t="shared" si="465"/>
        <v>32552.845000000001</v>
      </c>
      <c r="AS431">
        <f t="shared" si="466"/>
        <v>28602.257000000001</v>
      </c>
      <c r="AT431">
        <f t="shared" si="467"/>
        <v>24651.669000000002</v>
      </c>
      <c r="AU431">
        <f t="shared" si="468"/>
        <v>20701.081000000002</v>
      </c>
      <c r="AV431">
        <f t="shared" si="469"/>
        <v>16750.493000000002</v>
      </c>
      <c r="AW431">
        <f t="shared" si="470"/>
        <v>12799.905000000001</v>
      </c>
      <c r="AX431">
        <f t="shared" si="471"/>
        <v>8533.27</v>
      </c>
      <c r="AY431">
        <f t="shared" si="472"/>
        <v>4266.6350000000002</v>
      </c>
      <c r="AZ431">
        <f t="shared" si="473"/>
        <v>717.74859403957703</v>
      </c>
      <c r="BA431">
        <f t="shared" si="474"/>
        <v>35267.807000000001</v>
      </c>
      <c r="BB431">
        <f t="shared" si="475"/>
        <v>32418.358000000004</v>
      </c>
      <c r="BC431">
        <f t="shared" si="476"/>
        <v>29568.909000000003</v>
      </c>
      <c r="BD431">
        <f t="shared" si="477"/>
        <v>26719.460000000003</v>
      </c>
      <c r="BE431">
        <f t="shared" si="478"/>
        <v>23870.011000000002</v>
      </c>
      <c r="BF431">
        <f t="shared" si="479"/>
        <v>21020.562000000002</v>
      </c>
      <c r="BG431">
        <f t="shared" si="480"/>
        <v>18171.113000000001</v>
      </c>
      <c r="BH431">
        <f t="shared" si="481"/>
        <v>15321.664000000001</v>
      </c>
      <c r="BI431">
        <f t="shared" si="482"/>
        <v>12472.215</v>
      </c>
      <c r="BJ431">
        <f t="shared" si="483"/>
        <v>8314.81</v>
      </c>
      <c r="BK431">
        <f t="shared" si="484"/>
        <v>4157.4049999999997</v>
      </c>
      <c r="BL431">
        <f t="shared" si="485"/>
        <v>602.21766104891822</v>
      </c>
      <c r="BM431">
        <f t="shared" si="486"/>
        <v>41163.788999999997</v>
      </c>
      <c r="BN431">
        <f t="shared" si="487"/>
        <v>38198.421999999999</v>
      </c>
      <c r="BO431">
        <f t="shared" si="488"/>
        <v>34816.864000000001</v>
      </c>
      <c r="BP431">
        <f t="shared" si="489"/>
        <v>31435.306000000004</v>
      </c>
      <c r="BQ431">
        <f t="shared" si="490"/>
        <v>28053.748000000003</v>
      </c>
      <c r="BR431">
        <f t="shared" si="491"/>
        <v>24672.190000000002</v>
      </c>
      <c r="BS431">
        <f t="shared" si="492"/>
        <v>21290.632000000001</v>
      </c>
      <c r="BT431">
        <f t="shared" si="493"/>
        <v>17909.074000000001</v>
      </c>
      <c r="BU431">
        <f t="shared" si="494"/>
        <v>14527.516</v>
      </c>
      <c r="BV431">
        <f t="shared" si="495"/>
        <v>11145.958000000001</v>
      </c>
      <c r="BW431">
        <f t="shared" si="496"/>
        <v>5572.9790000000003</v>
      </c>
      <c r="BX431" s="16">
        <f t="shared" si="497"/>
        <v>710.35372679858801</v>
      </c>
      <c r="BY431">
        <f t="shared" si="498"/>
        <v>2219.775017649853</v>
      </c>
      <c r="BZ431">
        <f t="shared" si="499"/>
        <v>736.29342125705421</v>
      </c>
      <c r="CA431">
        <f t="shared" si="500"/>
        <v>744.68192759631279</v>
      </c>
      <c r="CB431">
        <f t="shared" si="501"/>
        <v>732.49340571543905</v>
      </c>
    </row>
    <row r="432" spans="1:80" x14ac:dyDescent="0.25">
      <c r="A432">
        <f>'Data Input'!A432</f>
        <v>1</v>
      </c>
      <c r="B432">
        <f>'Data Input'!C432</f>
        <v>29</v>
      </c>
      <c r="C432">
        <f t="shared" si="431"/>
        <v>30</v>
      </c>
      <c r="D432">
        <f t="shared" si="432"/>
        <v>31</v>
      </c>
      <c r="E432">
        <f t="shared" si="433"/>
        <v>32</v>
      </c>
      <c r="F432">
        <f t="shared" si="434"/>
        <v>33</v>
      </c>
      <c r="G432">
        <f t="shared" si="435"/>
        <v>34</v>
      </c>
      <c r="H432">
        <f t="shared" si="436"/>
        <v>35</v>
      </c>
      <c r="I432">
        <f t="shared" si="437"/>
        <v>36</v>
      </c>
      <c r="J432">
        <f t="shared" si="438"/>
        <v>37</v>
      </c>
      <c r="K432">
        <f t="shared" si="439"/>
        <v>38</v>
      </c>
      <c r="L432">
        <f t="shared" si="440"/>
        <v>39</v>
      </c>
      <c r="M432">
        <f>IF('Data Input'!D432&gt;=240,1,0)</f>
        <v>0</v>
      </c>
      <c r="N432">
        <f>_xlfn.IFS('Data Input'!F432&gt;=130,1,'Data Input'!G432=1,1,0=0,0)</f>
        <v>0</v>
      </c>
      <c r="O432">
        <f>'Data Input'!H432</f>
        <v>0</v>
      </c>
      <c r="P432">
        <f>'Data Input'!J432</f>
        <v>23</v>
      </c>
      <c r="Q432">
        <f t="shared" si="441"/>
        <v>0</v>
      </c>
      <c r="R432">
        <f>IF('Data Input'!I432&gt;=100,1,0)</f>
        <v>0</v>
      </c>
      <c r="S432" s="18">
        <f>'Data Input'!L432</f>
        <v>3</v>
      </c>
      <c r="T432" s="16">
        <f>'Data Input'!N432</f>
        <v>2017</v>
      </c>
      <c r="U432">
        <f t="shared" si="442"/>
        <v>0.3982370897805238</v>
      </c>
      <c r="V432">
        <f t="shared" si="443"/>
        <v>4.7314411483056783E-2</v>
      </c>
      <c r="W432">
        <f t="shared" si="444"/>
        <v>0.28100013908110283</v>
      </c>
      <c r="X432" s="16">
        <f t="shared" si="445"/>
        <v>8.7787651431546782E-3</v>
      </c>
      <c r="Y432">
        <f t="shared" si="446"/>
        <v>1675.8388751238856</v>
      </c>
      <c r="Z432">
        <f t="shared" si="447"/>
        <v>21.764053074725823</v>
      </c>
      <c r="AA432">
        <f t="shared" si="448"/>
        <v>158.76303494344793</v>
      </c>
      <c r="AB432" s="16">
        <f t="shared" si="449"/>
        <v>44.863017348968839</v>
      </c>
      <c r="AC432">
        <f t="shared" si="450"/>
        <v>53058.942999999985</v>
      </c>
      <c r="AD432">
        <f t="shared" si="451"/>
        <v>48404.649999999987</v>
      </c>
      <c r="AE432">
        <f t="shared" si="452"/>
        <v>43750.356999999989</v>
      </c>
      <c r="AF432">
        <f t="shared" si="453"/>
        <v>39096.063999999991</v>
      </c>
      <c r="AG432">
        <f t="shared" si="454"/>
        <v>34441.770999999993</v>
      </c>
      <c r="AH432">
        <f t="shared" si="455"/>
        <v>29787.477999999996</v>
      </c>
      <c r="AI432">
        <f t="shared" si="456"/>
        <v>25133.184999999998</v>
      </c>
      <c r="AJ432">
        <f t="shared" si="457"/>
        <v>20106.547999999999</v>
      </c>
      <c r="AK432">
        <f t="shared" si="458"/>
        <v>15079.911</v>
      </c>
      <c r="AL432">
        <f t="shared" si="459"/>
        <v>10053.273999999999</v>
      </c>
      <c r="AM432">
        <f t="shared" si="460"/>
        <v>5026.6369999999997</v>
      </c>
      <c r="AN432">
        <f t="shared" si="461"/>
        <v>1049.6087508842945</v>
      </c>
      <c r="AO432">
        <f t="shared" si="462"/>
        <v>45036.703000000016</v>
      </c>
      <c r="AP432">
        <f t="shared" si="463"/>
        <v>41086.115000000013</v>
      </c>
      <c r="AQ432">
        <f t="shared" si="464"/>
        <v>37135.527000000009</v>
      </c>
      <c r="AR432">
        <f t="shared" si="465"/>
        <v>33184.939000000006</v>
      </c>
      <c r="AS432">
        <f t="shared" si="466"/>
        <v>29234.351000000002</v>
      </c>
      <c r="AT432">
        <f t="shared" si="467"/>
        <v>25283.763000000003</v>
      </c>
      <c r="AU432">
        <f t="shared" si="468"/>
        <v>21333.175000000003</v>
      </c>
      <c r="AV432">
        <f t="shared" si="469"/>
        <v>17066.54</v>
      </c>
      <c r="AW432">
        <f t="shared" si="470"/>
        <v>12799.905000000001</v>
      </c>
      <c r="AX432">
        <f t="shared" si="471"/>
        <v>8533.27</v>
      </c>
      <c r="AY432">
        <f t="shared" si="472"/>
        <v>4266.6350000000002</v>
      </c>
      <c r="AZ432">
        <f t="shared" si="473"/>
        <v>890.91326837463635</v>
      </c>
      <c r="BA432">
        <f t="shared" si="474"/>
        <v>37883.718999999997</v>
      </c>
      <c r="BB432">
        <f t="shared" si="475"/>
        <v>35034.269999999997</v>
      </c>
      <c r="BC432">
        <f t="shared" si="476"/>
        <v>32184.821</v>
      </c>
      <c r="BD432">
        <f t="shared" si="477"/>
        <v>29335.371999999999</v>
      </c>
      <c r="BE432">
        <f t="shared" si="478"/>
        <v>26485.922999999999</v>
      </c>
      <c r="BF432">
        <f t="shared" si="479"/>
        <v>23636.473999999998</v>
      </c>
      <c r="BG432">
        <f t="shared" si="480"/>
        <v>20787.024999999998</v>
      </c>
      <c r="BH432">
        <f t="shared" si="481"/>
        <v>16629.62</v>
      </c>
      <c r="BI432">
        <f t="shared" si="482"/>
        <v>12472.215</v>
      </c>
      <c r="BJ432">
        <f t="shared" si="483"/>
        <v>8314.81</v>
      </c>
      <c r="BK432">
        <f t="shared" si="484"/>
        <v>4157.4049999999997</v>
      </c>
      <c r="BL432">
        <f t="shared" si="485"/>
        <v>798.98948780590445</v>
      </c>
      <c r="BM432">
        <f t="shared" si="486"/>
        <v>45546.630999999994</v>
      </c>
      <c r="BN432">
        <f t="shared" si="487"/>
        <v>42581.263999999996</v>
      </c>
      <c r="BO432">
        <f t="shared" si="488"/>
        <v>39199.705999999998</v>
      </c>
      <c r="BP432">
        <f t="shared" si="489"/>
        <v>35818.148000000001</v>
      </c>
      <c r="BQ432">
        <f t="shared" si="490"/>
        <v>32436.590000000004</v>
      </c>
      <c r="BR432">
        <f t="shared" si="491"/>
        <v>29055.032000000003</v>
      </c>
      <c r="BS432">
        <f t="shared" si="492"/>
        <v>25673.474000000002</v>
      </c>
      <c r="BT432">
        <f t="shared" si="493"/>
        <v>22291.916000000001</v>
      </c>
      <c r="BU432">
        <f t="shared" si="494"/>
        <v>16718.937000000002</v>
      </c>
      <c r="BV432">
        <f t="shared" si="495"/>
        <v>11145.958000000001</v>
      </c>
      <c r="BW432">
        <f t="shared" si="496"/>
        <v>5572.9790000000003</v>
      </c>
      <c r="BX432" s="16">
        <f t="shared" si="497"/>
        <v>988.90384213731875</v>
      </c>
      <c r="BY432">
        <f t="shared" si="498"/>
        <v>2725.4476260081801</v>
      </c>
      <c r="BZ432">
        <f t="shared" si="499"/>
        <v>912.67732144936213</v>
      </c>
      <c r="CA432">
        <f t="shared" si="500"/>
        <v>957.75252274935235</v>
      </c>
      <c r="CB432">
        <f t="shared" si="501"/>
        <v>1033.7668594862876</v>
      </c>
    </row>
    <row r="433" spans="1:80" x14ac:dyDescent="0.25">
      <c r="A433">
        <f>'Data Input'!A433</f>
        <v>0</v>
      </c>
      <c r="B433">
        <f>'Data Input'!C433</f>
        <v>28</v>
      </c>
      <c r="C433">
        <f t="shared" si="431"/>
        <v>29</v>
      </c>
      <c r="D433">
        <f t="shared" si="432"/>
        <v>30</v>
      </c>
      <c r="E433">
        <f t="shared" si="433"/>
        <v>31</v>
      </c>
      <c r="F433">
        <f t="shared" si="434"/>
        <v>32</v>
      </c>
      <c r="G433">
        <f t="shared" si="435"/>
        <v>33</v>
      </c>
      <c r="H433">
        <f t="shared" si="436"/>
        <v>34</v>
      </c>
      <c r="I433">
        <f t="shared" si="437"/>
        <v>35</v>
      </c>
      <c r="J433">
        <f t="shared" si="438"/>
        <v>36</v>
      </c>
      <c r="K433">
        <f t="shared" si="439"/>
        <v>37</v>
      </c>
      <c r="L433">
        <f t="shared" si="440"/>
        <v>38</v>
      </c>
      <c r="M433">
        <f>IF('Data Input'!D433&gt;=240,1,0)</f>
        <v>0</v>
      </c>
      <c r="N433">
        <f>_xlfn.IFS('Data Input'!F433&gt;=130,1,'Data Input'!G433=1,1,0=0,0)</f>
        <v>0</v>
      </c>
      <c r="O433">
        <f>'Data Input'!H433</f>
        <v>0</v>
      </c>
      <c r="P433">
        <f>'Data Input'!J433</f>
        <v>25.9</v>
      </c>
      <c r="Q433">
        <f t="shared" si="441"/>
        <v>0</v>
      </c>
      <c r="R433">
        <f>IF('Data Input'!I433&gt;=100,1,0)</f>
        <v>0</v>
      </c>
      <c r="S433" s="18">
        <f>'Data Input'!L433</f>
        <v>3</v>
      </c>
      <c r="T433" s="16">
        <f>'Data Input'!N433</f>
        <v>2017</v>
      </c>
      <c r="U433">
        <f t="shared" si="442"/>
        <v>0.45783696739909724</v>
      </c>
      <c r="V433">
        <f t="shared" si="443"/>
        <v>5.3591998098402531E-2</v>
      </c>
      <c r="W433">
        <f t="shared" si="444"/>
        <v>0.30496338657056554</v>
      </c>
      <c r="X433" s="16">
        <f t="shared" si="445"/>
        <v>1.5223827202756711E-2</v>
      </c>
      <c r="Y433">
        <f t="shared" si="446"/>
        <v>1926.6437208525369</v>
      </c>
      <c r="Z433">
        <f t="shared" si="447"/>
        <v>24.651666467666345</v>
      </c>
      <c r="AA433">
        <f t="shared" si="448"/>
        <v>172.30209549683084</v>
      </c>
      <c r="AB433" s="16">
        <f t="shared" si="449"/>
        <v>77.79987421665372</v>
      </c>
      <c r="AC433">
        <f t="shared" si="450"/>
        <v>52686.598999999987</v>
      </c>
      <c r="AD433">
        <f t="shared" si="451"/>
        <v>48032.30599999999</v>
      </c>
      <c r="AE433">
        <f t="shared" si="452"/>
        <v>43378.012999999992</v>
      </c>
      <c r="AF433">
        <f t="shared" si="453"/>
        <v>38723.719999999994</v>
      </c>
      <c r="AG433">
        <f t="shared" si="454"/>
        <v>34069.426999999996</v>
      </c>
      <c r="AH433">
        <f t="shared" si="455"/>
        <v>29415.133999999998</v>
      </c>
      <c r="AI433">
        <f t="shared" si="456"/>
        <v>24760.841</v>
      </c>
      <c r="AJ433">
        <f t="shared" si="457"/>
        <v>20106.547999999999</v>
      </c>
      <c r="AK433">
        <f t="shared" si="458"/>
        <v>15079.911</v>
      </c>
      <c r="AL433">
        <f t="shared" si="459"/>
        <v>10053.273999999999</v>
      </c>
      <c r="AM433">
        <f t="shared" si="460"/>
        <v>5026.6369999999997</v>
      </c>
      <c r="AN433">
        <f t="shared" si="461"/>
        <v>1196.8303791830349</v>
      </c>
      <c r="AO433">
        <f t="shared" si="462"/>
        <v>44720.65600000001</v>
      </c>
      <c r="AP433">
        <f t="shared" si="463"/>
        <v>40770.068000000007</v>
      </c>
      <c r="AQ433">
        <f t="shared" si="464"/>
        <v>36819.480000000003</v>
      </c>
      <c r="AR433">
        <f t="shared" si="465"/>
        <v>32868.892</v>
      </c>
      <c r="AS433">
        <f t="shared" si="466"/>
        <v>28918.304</v>
      </c>
      <c r="AT433">
        <f t="shared" si="467"/>
        <v>24967.716</v>
      </c>
      <c r="AU433">
        <f t="shared" si="468"/>
        <v>21017.128000000001</v>
      </c>
      <c r="AV433">
        <f t="shared" si="469"/>
        <v>17066.54</v>
      </c>
      <c r="AW433">
        <f t="shared" si="470"/>
        <v>12799.905000000001</v>
      </c>
      <c r="AX433">
        <f t="shared" si="471"/>
        <v>8533.27</v>
      </c>
      <c r="AY433">
        <f t="shared" si="472"/>
        <v>4266.6350000000002</v>
      </c>
      <c r="AZ433">
        <f t="shared" si="473"/>
        <v>1015.8757513217254</v>
      </c>
      <c r="BA433">
        <f t="shared" si="474"/>
        <v>36575.762999999999</v>
      </c>
      <c r="BB433">
        <f t="shared" si="475"/>
        <v>33726.313999999998</v>
      </c>
      <c r="BC433">
        <f t="shared" si="476"/>
        <v>30876.865000000002</v>
      </c>
      <c r="BD433">
        <f t="shared" si="477"/>
        <v>28027.416000000001</v>
      </c>
      <c r="BE433">
        <f t="shared" si="478"/>
        <v>25177.967000000001</v>
      </c>
      <c r="BF433">
        <f t="shared" si="479"/>
        <v>22328.518</v>
      </c>
      <c r="BG433">
        <f t="shared" si="480"/>
        <v>19479.069</v>
      </c>
      <c r="BH433">
        <f t="shared" si="481"/>
        <v>16629.62</v>
      </c>
      <c r="BI433">
        <f t="shared" si="482"/>
        <v>12472.215</v>
      </c>
      <c r="BJ433">
        <f t="shared" si="483"/>
        <v>8314.81</v>
      </c>
      <c r="BK433">
        <f t="shared" si="484"/>
        <v>4157.4049999999997</v>
      </c>
      <c r="BL433">
        <f t="shared" si="485"/>
        <v>883.92258921784412</v>
      </c>
      <c r="BM433">
        <f t="shared" si="486"/>
        <v>43355.21</v>
      </c>
      <c r="BN433">
        <f t="shared" si="487"/>
        <v>40389.843000000001</v>
      </c>
      <c r="BO433">
        <f t="shared" si="488"/>
        <v>37008.285000000003</v>
      </c>
      <c r="BP433">
        <f t="shared" si="489"/>
        <v>33626.727000000006</v>
      </c>
      <c r="BQ433">
        <f t="shared" si="490"/>
        <v>30245.169000000005</v>
      </c>
      <c r="BR433">
        <f t="shared" si="491"/>
        <v>26863.611000000004</v>
      </c>
      <c r="BS433">
        <f t="shared" si="492"/>
        <v>23482.053000000004</v>
      </c>
      <c r="BT433">
        <f t="shared" si="493"/>
        <v>20100.495000000003</v>
      </c>
      <c r="BU433">
        <f t="shared" si="494"/>
        <v>16718.937000000002</v>
      </c>
      <c r="BV433">
        <f t="shared" si="495"/>
        <v>11145.958000000001</v>
      </c>
      <c r="BW433">
        <f t="shared" si="496"/>
        <v>5572.9790000000003</v>
      </c>
      <c r="BX433" s="16">
        <f t="shared" si="497"/>
        <v>1070.5677030171703</v>
      </c>
      <c r="BY433">
        <f t="shared" si="498"/>
        <v>3123.4741000355716</v>
      </c>
      <c r="BZ433">
        <f t="shared" si="499"/>
        <v>1040.5274177893916</v>
      </c>
      <c r="CA433">
        <f t="shared" si="500"/>
        <v>1056.224684714675</v>
      </c>
      <c r="CB433">
        <f t="shared" si="501"/>
        <v>1148.367577233824</v>
      </c>
    </row>
    <row r="434" spans="1:80" x14ac:dyDescent="0.25">
      <c r="A434">
        <f>'Data Input'!A434</f>
        <v>0</v>
      </c>
      <c r="B434">
        <f>'Data Input'!C434</f>
        <v>61</v>
      </c>
      <c r="C434">
        <f t="shared" si="431"/>
        <v>62</v>
      </c>
      <c r="D434">
        <f t="shared" si="432"/>
        <v>63</v>
      </c>
      <c r="E434">
        <f t="shared" si="433"/>
        <v>64</v>
      </c>
      <c r="F434">
        <f t="shared" si="434"/>
        <v>65</v>
      </c>
      <c r="G434">
        <f t="shared" si="435"/>
        <v>66</v>
      </c>
      <c r="H434">
        <f t="shared" si="436"/>
        <v>67</v>
      </c>
      <c r="I434">
        <f t="shared" si="437"/>
        <v>68</v>
      </c>
      <c r="J434">
        <f t="shared" si="438"/>
        <v>69</v>
      </c>
      <c r="K434">
        <f t="shared" si="439"/>
        <v>70</v>
      </c>
      <c r="L434">
        <f t="shared" si="440"/>
        <v>71</v>
      </c>
      <c r="M434">
        <f>IF('Data Input'!D434&gt;=240,1,0)</f>
        <v>0</v>
      </c>
      <c r="N434">
        <f>_xlfn.IFS('Data Input'!F434&gt;=130,1,'Data Input'!G434=1,1,0=0,0)</f>
        <v>1</v>
      </c>
      <c r="O434">
        <f>'Data Input'!H434</f>
        <v>0</v>
      </c>
      <c r="P434">
        <f>'Data Input'!J434</f>
        <v>32.9</v>
      </c>
      <c r="Q434">
        <f t="shared" si="441"/>
        <v>0</v>
      </c>
      <c r="R434">
        <f>IF('Data Input'!I434&gt;=100,1,0)</f>
        <v>1</v>
      </c>
      <c r="S434" s="18">
        <f>'Data Input'!L434</f>
        <v>3</v>
      </c>
      <c r="T434" s="16">
        <f>'Data Input'!N434</f>
        <v>2017</v>
      </c>
      <c r="U434">
        <f t="shared" si="442"/>
        <v>0.84880620475891688</v>
      </c>
      <c r="V434">
        <f t="shared" si="443"/>
        <v>6.7339516704338478E-2</v>
      </c>
      <c r="W434">
        <f t="shared" si="444"/>
        <v>0.52218247923726546</v>
      </c>
      <c r="X434" s="16">
        <f t="shared" si="445"/>
        <v>1</v>
      </c>
      <c r="Y434">
        <f t="shared" si="446"/>
        <v>3571.8984290622057</v>
      </c>
      <c r="Z434">
        <f t="shared" si="447"/>
        <v>30.975357605460886</v>
      </c>
      <c r="AA434">
        <f t="shared" si="448"/>
        <v>295.02930307829689</v>
      </c>
      <c r="AB434" s="16">
        <f t="shared" si="449"/>
        <v>5110.4018181818183</v>
      </c>
      <c r="AC434">
        <f t="shared" si="450"/>
        <v>31788.82</v>
      </c>
      <c r="AD434">
        <f t="shared" si="451"/>
        <v>28670.444</v>
      </c>
      <c r="AE434">
        <f t="shared" si="452"/>
        <v>25552.067999999999</v>
      </c>
      <c r="AF434">
        <f t="shared" si="453"/>
        <v>22433.691999999999</v>
      </c>
      <c r="AG434">
        <f t="shared" si="454"/>
        <v>19315.315999999999</v>
      </c>
      <c r="AH434">
        <f t="shared" si="455"/>
        <v>16196.939999999999</v>
      </c>
      <c r="AI434">
        <f t="shared" si="456"/>
        <v>13497.449999999999</v>
      </c>
      <c r="AJ434">
        <f t="shared" si="457"/>
        <v>10797.96</v>
      </c>
      <c r="AK434">
        <f t="shared" si="458"/>
        <v>8098.4699999999993</v>
      </c>
      <c r="AL434">
        <f t="shared" si="459"/>
        <v>5398.98</v>
      </c>
      <c r="AM434">
        <f t="shared" si="460"/>
        <v>2699.49</v>
      </c>
      <c r="AN434">
        <f t="shared" si="461"/>
        <v>1274.9640210562136</v>
      </c>
      <c r="AO434">
        <f t="shared" si="462"/>
        <v>26982.516</v>
      </c>
      <c r="AP434">
        <f t="shared" si="463"/>
        <v>24335.621999999999</v>
      </c>
      <c r="AQ434">
        <f t="shared" si="464"/>
        <v>21688.727999999999</v>
      </c>
      <c r="AR434">
        <f t="shared" si="465"/>
        <v>19041.833999999999</v>
      </c>
      <c r="AS434">
        <f t="shared" si="466"/>
        <v>16394.939999999999</v>
      </c>
      <c r="AT434">
        <f t="shared" si="467"/>
        <v>13748.046</v>
      </c>
      <c r="AU434">
        <f t="shared" si="468"/>
        <v>11456.705</v>
      </c>
      <c r="AV434">
        <f t="shared" si="469"/>
        <v>9165.3639999999996</v>
      </c>
      <c r="AW434">
        <f t="shared" si="470"/>
        <v>6874.0229999999992</v>
      </c>
      <c r="AX434">
        <f t="shared" si="471"/>
        <v>4582.6819999999998</v>
      </c>
      <c r="AY434">
        <f t="shared" si="472"/>
        <v>2291.3409999999999</v>
      </c>
      <c r="AZ434">
        <f t="shared" si="473"/>
        <v>1082.1960632976222</v>
      </c>
      <c r="BA434">
        <f t="shared" si="474"/>
        <v>26291.735000000004</v>
      </c>
      <c r="BB434">
        <f t="shared" si="475"/>
        <v>23712.604000000003</v>
      </c>
      <c r="BC434">
        <f t="shared" si="476"/>
        <v>21133.473000000002</v>
      </c>
      <c r="BD434">
        <f t="shared" si="477"/>
        <v>18554.342000000001</v>
      </c>
      <c r="BE434">
        <f t="shared" si="478"/>
        <v>15975.210999999999</v>
      </c>
      <c r="BF434">
        <f t="shared" si="479"/>
        <v>13396.08</v>
      </c>
      <c r="BG434">
        <f t="shared" si="480"/>
        <v>11163.4</v>
      </c>
      <c r="BH434">
        <f t="shared" si="481"/>
        <v>8930.7199999999993</v>
      </c>
      <c r="BI434">
        <f t="shared" si="482"/>
        <v>6698.0399999999991</v>
      </c>
      <c r="BJ434">
        <f t="shared" si="483"/>
        <v>4465.3599999999997</v>
      </c>
      <c r="BK434">
        <f t="shared" si="484"/>
        <v>2232.6799999999998</v>
      </c>
      <c r="BL434">
        <f t="shared" si="485"/>
        <v>1054.4906429532891</v>
      </c>
      <c r="BM434">
        <f t="shared" si="486"/>
        <v>23195.217499999999</v>
      </c>
      <c r="BN434">
        <f t="shared" si="487"/>
        <v>20229.8505</v>
      </c>
      <c r="BO434">
        <f t="shared" si="488"/>
        <v>16945.1155</v>
      </c>
      <c r="BP434">
        <f t="shared" si="489"/>
        <v>13660.380500000001</v>
      </c>
      <c r="BQ434">
        <f t="shared" si="490"/>
        <v>10375.645500000001</v>
      </c>
      <c r="BR434">
        <f t="shared" si="491"/>
        <v>7090.9105000000009</v>
      </c>
      <c r="BS434">
        <f t="shared" si="492"/>
        <v>5926.0235000000011</v>
      </c>
      <c r="BT434">
        <f t="shared" si="493"/>
        <v>4681.6025000000009</v>
      </c>
      <c r="BU434">
        <f t="shared" si="494"/>
        <v>3437.1815000000006</v>
      </c>
      <c r="BV434">
        <f t="shared" si="495"/>
        <v>2192.7605000000003</v>
      </c>
      <c r="BW434">
        <f t="shared" si="496"/>
        <v>948.33950000000004</v>
      </c>
      <c r="BX434" s="16">
        <f t="shared" si="497"/>
        <v>755.75100530715724</v>
      </c>
      <c r="BY434">
        <f t="shared" si="498"/>
        <v>4846.8624501184195</v>
      </c>
      <c r="BZ434">
        <f t="shared" si="499"/>
        <v>1113.1714209030831</v>
      </c>
      <c r="CA434">
        <f t="shared" si="500"/>
        <v>1349.519946031586</v>
      </c>
      <c r="CB434">
        <f t="shared" si="501"/>
        <v>5866.1528234889756</v>
      </c>
    </row>
    <row r="435" spans="1:80" x14ac:dyDescent="0.25">
      <c r="A435">
        <f>'Data Input'!A435</f>
        <v>1</v>
      </c>
      <c r="B435">
        <f>'Data Input'!C435</f>
        <v>50</v>
      </c>
      <c r="C435">
        <f t="shared" si="431"/>
        <v>51</v>
      </c>
      <c r="D435">
        <f t="shared" si="432"/>
        <v>52</v>
      </c>
      <c r="E435">
        <f t="shared" si="433"/>
        <v>53</v>
      </c>
      <c r="F435">
        <f t="shared" si="434"/>
        <v>54</v>
      </c>
      <c r="G435">
        <f t="shared" si="435"/>
        <v>55</v>
      </c>
      <c r="H435">
        <f t="shared" si="436"/>
        <v>56</v>
      </c>
      <c r="I435">
        <f t="shared" si="437"/>
        <v>57</v>
      </c>
      <c r="J435">
        <f t="shared" si="438"/>
        <v>58</v>
      </c>
      <c r="K435">
        <f t="shared" si="439"/>
        <v>59</v>
      </c>
      <c r="L435">
        <f t="shared" si="440"/>
        <v>60</v>
      </c>
      <c r="M435">
        <f>IF('Data Input'!D435&gt;=240,1,0)</f>
        <v>0</v>
      </c>
      <c r="N435">
        <f>_xlfn.IFS('Data Input'!F435&gt;=130,1,'Data Input'!G435=1,1,0=0,0)</f>
        <v>0</v>
      </c>
      <c r="O435">
        <f>'Data Input'!H435</f>
        <v>0</v>
      </c>
      <c r="P435">
        <f>'Data Input'!J435</f>
        <v>25.1</v>
      </c>
      <c r="Q435">
        <f t="shared" si="441"/>
        <v>0</v>
      </c>
      <c r="R435">
        <f>IF('Data Input'!I435&gt;=100,1,0)</f>
        <v>0</v>
      </c>
      <c r="S435" s="18">
        <f>'Data Input'!L435</f>
        <v>3</v>
      </c>
      <c r="T435" s="16">
        <f>'Data Input'!N435</f>
        <v>2017</v>
      </c>
      <c r="U435">
        <f t="shared" si="442"/>
        <v>0.44119875249587043</v>
      </c>
      <c r="V435">
        <f t="shared" si="443"/>
        <v>5.1785723677114676E-2</v>
      </c>
      <c r="W435">
        <f t="shared" si="444"/>
        <v>0.29823868851630331</v>
      </c>
      <c r="X435" s="16">
        <f t="shared" si="445"/>
        <v>1.3083656778785917E-2</v>
      </c>
      <c r="Y435">
        <f t="shared" si="446"/>
        <v>1856.627722687072</v>
      </c>
      <c r="Z435">
        <f t="shared" si="447"/>
        <v>23.820802231163977</v>
      </c>
      <c r="AA435">
        <f t="shared" si="448"/>
        <v>168.50269000306758</v>
      </c>
      <c r="AB435" s="16">
        <f t="shared" si="449"/>
        <v>66.862743390774412</v>
      </c>
      <c r="AC435">
        <f t="shared" si="450"/>
        <v>38491.001000000004</v>
      </c>
      <c r="AD435">
        <f t="shared" si="451"/>
        <v>34534.852000000006</v>
      </c>
      <c r="AE435">
        <f t="shared" si="452"/>
        <v>30578.703000000005</v>
      </c>
      <c r="AF435">
        <f t="shared" si="453"/>
        <v>26622.554000000004</v>
      </c>
      <c r="AG435">
        <f t="shared" si="454"/>
        <v>22666.405000000002</v>
      </c>
      <c r="AH435">
        <f t="shared" si="455"/>
        <v>18710.256000000001</v>
      </c>
      <c r="AI435">
        <f t="shared" si="456"/>
        <v>15591.880000000001</v>
      </c>
      <c r="AJ435">
        <f t="shared" si="457"/>
        <v>12473.504000000001</v>
      </c>
      <c r="AK435">
        <f t="shared" si="458"/>
        <v>9355.1280000000006</v>
      </c>
      <c r="AL435">
        <f t="shared" si="459"/>
        <v>6236.7520000000004</v>
      </c>
      <c r="AM435">
        <f t="shared" si="460"/>
        <v>3118.3760000000002</v>
      </c>
      <c r="AN435">
        <f t="shared" si="461"/>
        <v>784.90000085099098</v>
      </c>
      <c r="AO435">
        <f t="shared" si="462"/>
        <v>32671.364000000001</v>
      </c>
      <c r="AP435">
        <f t="shared" si="463"/>
        <v>29313.364000000001</v>
      </c>
      <c r="AQ435">
        <f t="shared" si="464"/>
        <v>25955.364000000001</v>
      </c>
      <c r="AR435">
        <f t="shared" si="465"/>
        <v>22597.364000000001</v>
      </c>
      <c r="AS435">
        <f t="shared" si="466"/>
        <v>19239.364000000001</v>
      </c>
      <c r="AT435">
        <f t="shared" si="467"/>
        <v>15881.364</v>
      </c>
      <c r="AU435">
        <f t="shared" si="468"/>
        <v>13234.47</v>
      </c>
      <c r="AV435">
        <f t="shared" si="469"/>
        <v>10587.575999999999</v>
      </c>
      <c r="AW435">
        <f t="shared" si="470"/>
        <v>7940.6819999999989</v>
      </c>
      <c r="AX435">
        <f t="shared" si="471"/>
        <v>5293.7879999999996</v>
      </c>
      <c r="AY435">
        <f t="shared" si="472"/>
        <v>2646.8939999999998</v>
      </c>
      <c r="AZ435">
        <f t="shared" si="473"/>
        <v>666.22725374096876</v>
      </c>
      <c r="BA435">
        <f t="shared" si="474"/>
        <v>31834.940999999995</v>
      </c>
      <c r="BB435">
        <f t="shared" si="475"/>
        <v>28562.909999999996</v>
      </c>
      <c r="BC435">
        <f t="shared" si="476"/>
        <v>25290.878999999997</v>
      </c>
      <c r="BD435">
        <f t="shared" si="477"/>
        <v>22018.847999999998</v>
      </c>
      <c r="BE435">
        <f t="shared" si="478"/>
        <v>18746.816999999999</v>
      </c>
      <c r="BF435">
        <f t="shared" si="479"/>
        <v>15474.785999999998</v>
      </c>
      <c r="BG435">
        <f t="shared" si="480"/>
        <v>12895.654999999999</v>
      </c>
      <c r="BH435">
        <f t="shared" si="481"/>
        <v>10316.523999999999</v>
      </c>
      <c r="BI435">
        <f t="shared" si="482"/>
        <v>7737.393</v>
      </c>
      <c r="BJ435">
        <f t="shared" si="483"/>
        <v>5158.2619999999997</v>
      </c>
      <c r="BK435">
        <f t="shared" si="484"/>
        <v>2579.1309999999999</v>
      </c>
      <c r="BL435">
        <f t="shared" si="485"/>
        <v>649.17114806684754</v>
      </c>
      <c r="BM435">
        <f t="shared" si="486"/>
        <v>53621.271999999997</v>
      </c>
      <c r="BN435">
        <f t="shared" si="487"/>
        <v>50655.904999999999</v>
      </c>
      <c r="BO435">
        <f t="shared" si="488"/>
        <v>45191.133999999998</v>
      </c>
      <c r="BP435">
        <f t="shared" si="489"/>
        <v>39726.362999999998</v>
      </c>
      <c r="BQ435">
        <f t="shared" si="490"/>
        <v>34261.591999999997</v>
      </c>
      <c r="BR435">
        <f t="shared" si="491"/>
        <v>28796.821</v>
      </c>
      <c r="BS435">
        <f t="shared" si="492"/>
        <v>23332.05</v>
      </c>
      <c r="BT435">
        <f t="shared" si="493"/>
        <v>18665.64</v>
      </c>
      <c r="BU435">
        <f t="shared" si="494"/>
        <v>13999.23</v>
      </c>
      <c r="BV435">
        <f t="shared" si="495"/>
        <v>9332.82</v>
      </c>
      <c r="BW435">
        <f t="shared" si="496"/>
        <v>4666.41</v>
      </c>
      <c r="BX435" s="16">
        <f t="shared" si="497"/>
        <v>1157.9929511281969</v>
      </c>
      <c r="BY435">
        <f t="shared" si="498"/>
        <v>2641.5277235380631</v>
      </c>
      <c r="BZ435">
        <f t="shared" si="499"/>
        <v>690.04805597213272</v>
      </c>
      <c r="CA435">
        <f t="shared" si="500"/>
        <v>817.67383806991506</v>
      </c>
      <c r="CB435">
        <f t="shared" si="501"/>
        <v>1224.8556945189712</v>
      </c>
    </row>
    <row r="436" spans="1:80" x14ac:dyDescent="0.25">
      <c r="A436">
        <f>'Data Input'!A436</f>
        <v>0</v>
      </c>
      <c r="B436">
        <f>'Data Input'!C436</f>
        <v>34</v>
      </c>
      <c r="C436">
        <f t="shared" si="431"/>
        <v>35</v>
      </c>
      <c r="D436">
        <f t="shared" si="432"/>
        <v>36</v>
      </c>
      <c r="E436">
        <f t="shared" si="433"/>
        <v>37</v>
      </c>
      <c r="F436">
        <f t="shared" si="434"/>
        <v>38</v>
      </c>
      <c r="G436">
        <f t="shared" si="435"/>
        <v>39</v>
      </c>
      <c r="H436">
        <f t="shared" si="436"/>
        <v>40</v>
      </c>
      <c r="I436">
        <f t="shared" si="437"/>
        <v>41</v>
      </c>
      <c r="J436">
        <f t="shared" si="438"/>
        <v>42</v>
      </c>
      <c r="K436">
        <f t="shared" si="439"/>
        <v>43</v>
      </c>
      <c r="L436">
        <f t="shared" si="440"/>
        <v>44</v>
      </c>
      <c r="M436">
        <f>IF('Data Input'!D436&gt;=240,1,0)</f>
        <v>0</v>
      </c>
      <c r="N436">
        <f>_xlfn.IFS('Data Input'!F436&gt;=130,1,'Data Input'!G436=1,1,0=0,0)</f>
        <v>0</v>
      </c>
      <c r="O436">
        <f>'Data Input'!H436</f>
        <v>1</v>
      </c>
      <c r="P436">
        <f>'Data Input'!J436</f>
        <v>23.6</v>
      </c>
      <c r="Q436">
        <f t="shared" si="441"/>
        <v>0</v>
      </c>
      <c r="R436">
        <f>IF('Data Input'!I436&gt;=100,1,0)</f>
        <v>0</v>
      </c>
      <c r="S436" s="18">
        <f>'Data Input'!L436</f>
        <v>3</v>
      </c>
      <c r="T436" s="16">
        <f>'Data Input'!N436</f>
        <v>2017</v>
      </c>
      <c r="U436">
        <f t="shared" si="442"/>
        <v>0.39610419008281827</v>
      </c>
      <c r="V436">
        <f t="shared" si="443"/>
        <v>0.11751083178656938</v>
      </c>
      <c r="W436">
        <f t="shared" si="444"/>
        <v>0.37129104407483654</v>
      </c>
      <c r="X436" s="16">
        <f t="shared" si="445"/>
        <v>1.1596067737755872E-2</v>
      </c>
      <c r="Y436">
        <f t="shared" si="446"/>
        <v>1666.8633268339838</v>
      </c>
      <c r="Z436">
        <f t="shared" si="447"/>
        <v>54.053551543675333</v>
      </c>
      <c r="AA436">
        <f t="shared" si="448"/>
        <v>209.77673960378027</v>
      </c>
      <c r="AB436" s="16">
        <f t="shared" si="449"/>
        <v>59.260565650787129</v>
      </c>
      <c r="AC436">
        <f t="shared" si="450"/>
        <v>54920.663</v>
      </c>
      <c r="AD436">
        <f t="shared" si="451"/>
        <v>50266.37</v>
      </c>
      <c r="AE436">
        <f t="shared" si="452"/>
        <v>45239.733</v>
      </c>
      <c r="AF436">
        <f t="shared" si="453"/>
        <v>40213.095999999998</v>
      </c>
      <c r="AG436">
        <f t="shared" si="454"/>
        <v>35186.458999999995</v>
      </c>
      <c r="AH436">
        <f t="shared" si="455"/>
        <v>30159.821999999996</v>
      </c>
      <c r="AI436">
        <f t="shared" si="456"/>
        <v>25133.184999999998</v>
      </c>
      <c r="AJ436">
        <f t="shared" si="457"/>
        <v>20106.547999999999</v>
      </c>
      <c r="AK436">
        <f t="shared" si="458"/>
        <v>15079.911</v>
      </c>
      <c r="AL436">
        <f t="shared" si="459"/>
        <v>10053.273999999999</v>
      </c>
      <c r="AM436">
        <f t="shared" si="460"/>
        <v>5026.6369999999997</v>
      </c>
      <c r="AN436">
        <f t="shared" si="461"/>
        <v>1068.3652192859015</v>
      </c>
      <c r="AO436">
        <f t="shared" si="462"/>
        <v>46616.938000000016</v>
      </c>
      <c r="AP436">
        <f t="shared" si="463"/>
        <v>42666.350000000013</v>
      </c>
      <c r="AQ436">
        <f t="shared" si="464"/>
        <v>38399.715000000011</v>
      </c>
      <c r="AR436">
        <f t="shared" si="465"/>
        <v>34133.080000000009</v>
      </c>
      <c r="AS436">
        <f t="shared" si="466"/>
        <v>29866.445000000007</v>
      </c>
      <c r="AT436">
        <f t="shared" si="467"/>
        <v>25599.810000000005</v>
      </c>
      <c r="AU436">
        <f t="shared" si="468"/>
        <v>21333.175000000003</v>
      </c>
      <c r="AV436">
        <f t="shared" si="469"/>
        <v>17066.54</v>
      </c>
      <c r="AW436">
        <f t="shared" si="470"/>
        <v>12799.905000000001</v>
      </c>
      <c r="AX436">
        <f t="shared" si="471"/>
        <v>8533.27</v>
      </c>
      <c r="AY436">
        <f t="shared" si="472"/>
        <v>4266.6350000000002</v>
      </c>
      <c r="AZ436">
        <f t="shared" si="473"/>
        <v>906.83382254171295</v>
      </c>
      <c r="BA436">
        <f t="shared" si="474"/>
        <v>44423.498999999996</v>
      </c>
      <c r="BB436">
        <f t="shared" si="475"/>
        <v>41574.049999999996</v>
      </c>
      <c r="BC436">
        <f t="shared" si="476"/>
        <v>37416.644999999997</v>
      </c>
      <c r="BD436">
        <f t="shared" si="477"/>
        <v>33259.24</v>
      </c>
      <c r="BE436">
        <f t="shared" si="478"/>
        <v>29101.834999999995</v>
      </c>
      <c r="BF436">
        <f t="shared" si="479"/>
        <v>24944.429999999997</v>
      </c>
      <c r="BG436">
        <f t="shared" si="480"/>
        <v>20787.024999999998</v>
      </c>
      <c r="BH436">
        <f t="shared" si="481"/>
        <v>16629.62</v>
      </c>
      <c r="BI436">
        <f t="shared" si="482"/>
        <v>12472.215</v>
      </c>
      <c r="BJ436">
        <f t="shared" si="483"/>
        <v>8314.81</v>
      </c>
      <c r="BK436">
        <f t="shared" si="484"/>
        <v>4157.4049999999997</v>
      </c>
      <c r="BL436">
        <f t="shared" si="485"/>
        <v>880.34440720733767</v>
      </c>
      <c r="BM436">
        <f t="shared" si="486"/>
        <v>56503.735999999997</v>
      </c>
      <c r="BN436">
        <f t="shared" si="487"/>
        <v>53538.368999999999</v>
      </c>
      <c r="BO436">
        <f t="shared" si="488"/>
        <v>50156.811000000002</v>
      </c>
      <c r="BP436">
        <f t="shared" si="489"/>
        <v>44583.832000000002</v>
      </c>
      <c r="BQ436">
        <f t="shared" si="490"/>
        <v>39010.853000000003</v>
      </c>
      <c r="BR436">
        <f t="shared" si="491"/>
        <v>33437.874000000003</v>
      </c>
      <c r="BS436">
        <f t="shared" si="492"/>
        <v>27864.895</v>
      </c>
      <c r="BT436">
        <f t="shared" si="493"/>
        <v>22291.916000000001</v>
      </c>
      <c r="BU436">
        <f t="shared" si="494"/>
        <v>16718.937000000002</v>
      </c>
      <c r="BV436">
        <f t="shared" si="495"/>
        <v>11145.958000000001</v>
      </c>
      <c r="BW436">
        <f t="shared" si="496"/>
        <v>5572.9790000000003</v>
      </c>
      <c r="BX436" s="16">
        <f t="shared" si="497"/>
        <v>1162.9526738376019</v>
      </c>
      <c r="BY436">
        <f t="shared" si="498"/>
        <v>2735.2285461198853</v>
      </c>
      <c r="BZ436">
        <f t="shared" si="499"/>
        <v>960.88737408538827</v>
      </c>
      <c r="CA436">
        <f t="shared" si="500"/>
        <v>1090.121146811118</v>
      </c>
      <c r="CB436">
        <f t="shared" si="501"/>
        <v>1222.213239488389</v>
      </c>
    </row>
    <row r="437" spans="1:80" x14ac:dyDescent="0.25">
      <c r="A437">
        <f>'Data Input'!A437</f>
        <v>0</v>
      </c>
      <c r="B437">
        <f>'Data Input'!C437</f>
        <v>66</v>
      </c>
      <c r="C437">
        <f t="shared" si="431"/>
        <v>67</v>
      </c>
      <c r="D437">
        <f t="shared" si="432"/>
        <v>68</v>
      </c>
      <c r="E437">
        <f t="shared" si="433"/>
        <v>69</v>
      </c>
      <c r="F437">
        <f t="shared" si="434"/>
        <v>70</v>
      </c>
      <c r="G437">
        <f t="shared" si="435"/>
        <v>71</v>
      </c>
      <c r="H437">
        <f t="shared" si="436"/>
        <v>72</v>
      </c>
      <c r="I437">
        <f t="shared" si="437"/>
        <v>73</v>
      </c>
      <c r="J437">
        <f t="shared" si="438"/>
        <v>74</v>
      </c>
      <c r="K437">
        <f t="shared" si="439"/>
        <v>75</v>
      </c>
      <c r="L437">
        <f t="shared" si="440"/>
        <v>76</v>
      </c>
      <c r="M437">
        <f>IF('Data Input'!D437&gt;=240,1,0)</f>
        <v>1</v>
      </c>
      <c r="N437">
        <f>_xlfn.IFS('Data Input'!F437&gt;=130,1,'Data Input'!G437=1,1,0=0,0)</f>
        <v>0</v>
      </c>
      <c r="O437">
        <f>'Data Input'!H437</f>
        <v>0</v>
      </c>
      <c r="P437">
        <f>'Data Input'!J437</f>
        <v>28.3</v>
      </c>
      <c r="Q437">
        <f t="shared" si="441"/>
        <v>0</v>
      </c>
      <c r="R437">
        <f>IF('Data Input'!I437&gt;=100,1,0)</f>
        <v>0</v>
      </c>
      <c r="S437" s="18">
        <f>'Data Input'!L437</f>
        <v>3</v>
      </c>
      <c r="T437" s="16">
        <f>'Data Input'!N437</f>
        <v>2017</v>
      </c>
      <c r="U437">
        <f t="shared" si="442"/>
        <v>0.60369806554698047</v>
      </c>
      <c r="V437">
        <f t="shared" si="443"/>
        <v>5.5154764942796614E-2</v>
      </c>
      <c r="W437">
        <f t="shared" si="444"/>
        <v>0.38474676089440324</v>
      </c>
      <c r="X437" s="16">
        <f t="shared" si="445"/>
        <v>3.1220829725546229E-2</v>
      </c>
      <c r="Y437">
        <f t="shared" si="446"/>
        <v>2540.4481728165633</v>
      </c>
      <c r="Z437">
        <f t="shared" si="447"/>
        <v>25.370520184297565</v>
      </c>
      <c r="AA437">
        <f t="shared" si="448"/>
        <v>217.37912174707674</v>
      </c>
      <c r="AB437" s="16">
        <f t="shared" si="449"/>
        <v>159.5509849945764</v>
      </c>
      <c r="AC437">
        <f t="shared" si="450"/>
        <v>29694.389999999992</v>
      </c>
      <c r="AD437">
        <f t="shared" si="451"/>
        <v>26994.899999999994</v>
      </c>
      <c r="AE437">
        <f t="shared" si="452"/>
        <v>24295.409999999996</v>
      </c>
      <c r="AF437">
        <f t="shared" si="453"/>
        <v>21595.919999999998</v>
      </c>
      <c r="AG437">
        <f t="shared" si="454"/>
        <v>18896.43</v>
      </c>
      <c r="AH437">
        <f t="shared" si="455"/>
        <v>16196.939999999999</v>
      </c>
      <c r="AI437">
        <f t="shared" si="456"/>
        <v>13497.449999999999</v>
      </c>
      <c r="AJ437">
        <f t="shared" si="457"/>
        <v>10797.96</v>
      </c>
      <c r="AK437">
        <f t="shared" si="458"/>
        <v>8098.4699999999993</v>
      </c>
      <c r="AL437">
        <f t="shared" si="459"/>
        <v>5398.98</v>
      </c>
      <c r="AM437">
        <f t="shared" si="460"/>
        <v>2699.49</v>
      </c>
      <c r="AN437">
        <f t="shared" si="461"/>
        <v>875.44626374067923</v>
      </c>
      <c r="AO437">
        <f t="shared" si="462"/>
        <v>25204.751</v>
      </c>
      <c r="AP437">
        <f t="shared" si="463"/>
        <v>22913.41</v>
      </c>
      <c r="AQ437">
        <f t="shared" si="464"/>
        <v>20622.069</v>
      </c>
      <c r="AR437">
        <f t="shared" si="465"/>
        <v>18330.727999999999</v>
      </c>
      <c r="AS437">
        <f t="shared" si="466"/>
        <v>16039.387000000001</v>
      </c>
      <c r="AT437">
        <f t="shared" si="467"/>
        <v>13748.046</v>
      </c>
      <c r="AU437">
        <f t="shared" si="468"/>
        <v>11456.705</v>
      </c>
      <c r="AV437">
        <f t="shared" si="469"/>
        <v>9165.3639999999996</v>
      </c>
      <c r="AW437">
        <f t="shared" si="470"/>
        <v>6874.0229999999992</v>
      </c>
      <c r="AX437">
        <f t="shared" si="471"/>
        <v>4582.6819999999998</v>
      </c>
      <c r="AY437">
        <f t="shared" si="472"/>
        <v>2291.3409999999999</v>
      </c>
      <c r="AZ437">
        <f t="shared" si="473"/>
        <v>743.08329255001183</v>
      </c>
      <c r="BA437">
        <f t="shared" si="474"/>
        <v>24559.48</v>
      </c>
      <c r="BB437">
        <f t="shared" si="475"/>
        <v>22326.799999999999</v>
      </c>
      <c r="BC437">
        <f t="shared" si="476"/>
        <v>20094.12</v>
      </c>
      <c r="BD437">
        <f t="shared" si="477"/>
        <v>17861.439999999999</v>
      </c>
      <c r="BE437">
        <f t="shared" si="478"/>
        <v>15628.76</v>
      </c>
      <c r="BF437">
        <f t="shared" si="479"/>
        <v>13396.08</v>
      </c>
      <c r="BG437">
        <f t="shared" si="480"/>
        <v>11163.4</v>
      </c>
      <c r="BH437">
        <f t="shared" si="481"/>
        <v>8930.7199999999993</v>
      </c>
      <c r="BI437">
        <f t="shared" si="482"/>
        <v>6698.0399999999991</v>
      </c>
      <c r="BJ437">
        <f t="shared" si="483"/>
        <v>4465.3599999999997</v>
      </c>
      <c r="BK437">
        <f t="shared" si="484"/>
        <v>2232.6799999999998</v>
      </c>
      <c r="BL437">
        <f t="shared" si="485"/>
        <v>724.05949424837263</v>
      </c>
      <c r="BM437">
        <f t="shared" si="486"/>
        <v>13633.088000000002</v>
      </c>
      <c r="BN437">
        <f t="shared" si="487"/>
        <v>10667.721000000001</v>
      </c>
      <c r="BO437">
        <f t="shared" si="488"/>
        <v>9423.3000000000011</v>
      </c>
      <c r="BP437">
        <f t="shared" si="489"/>
        <v>8178.8790000000008</v>
      </c>
      <c r="BQ437">
        <f t="shared" si="490"/>
        <v>6934.4580000000005</v>
      </c>
      <c r="BR437">
        <f t="shared" si="491"/>
        <v>5690.0370000000003</v>
      </c>
      <c r="BS437">
        <f t="shared" si="492"/>
        <v>4741.6975000000002</v>
      </c>
      <c r="BT437">
        <f t="shared" si="493"/>
        <v>3793.3580000000002</v>
      </c>
      <c r="BU437">
        <f t="shared" si="494"/>
        <v>2845.0185000000001</v>
      </c>
      <c r="BV437">
        <f t="shared" si="495"/>
        <v>1896.6790000000001</v>
      </c>
      <c r="BW437">
        <f t="shared" si="496"/>
        <v>948.33950000000004</v>
      </c>
      <c r="BX437" s="16">
        <f t="shared" si="497"/>
        <v>338.29162073628873</v>
      </c>
      <c r="BY437">
        <f t="shared" si="498"/>
        <v>3415.8944365572424</v>
      </c>
      <c r="BZ437">
        <f t="shared" si="499"/>
        <v>768.45381273430939</v>
      </c>
      <c r="CA437">
        <f t="shared" si="500"/>
        <v>941.43861599544937</v>
      </c>
      <c r="CB437">
        <f t="shared" si="501"/>
        <v>497.8426057308651</v>
      </c>
    </row>
    <row r="438" spans="1:80" x14ac:dyDescent="0.25">
      <c r="A438">
        <f>'Data Input'!A438</f>
        <v>0</v>
      </c>
      <c r="B438">
        <f>'Data Input'!C438</f>
        <v>45</v>
      </c>
      <c r="C438">
        <f t="shared" si="431"/>
        <v>46</v>
      </c>
      <c r="D438">
        <f t="shared" si="432"/>
        <v>47</v>
      </c>
      <c r="E438">
        <f t="shared" si="433"/>
        <v>48</v>
      </c>
      <c r="F438">
        <f t="shared" si="434"/>
        <v>49</v>
      </c>
      <c r="G438">
        <f t="shared" si="435"/>
        <v>50</v>
      </c>
      <c r="H438">
        <f t="shared" si="436"/>
        <v>51</v>
      </c>
      <c r="I438">
        <f t="shared" si="437"/>
        <v>52</v>
      </c>
      <c r="J438">
        <f t="shared" si="438"/>
        <v>53</v>
      </c>
      <c r="K438">
        <f t="shared" si="439"/>
        <v>54</v>
      </c>
      <c r="L438">
        <f t="shared" si="440"/>
        <v>55</v>
      </c>
      <c r="M438">
        <f>IF('Data Input'!D438&gt;=240,1,0)</f>
        <v>0</v>
      </c>
      <c r="N438">
        <f>_xlfn.IFS('Data Input'!F438&gt;=130,1,'Data Input'!G438=1,1,0=0,0)</f>
        <v>0</v>
      </c>
      <c r="O438">
        <f>'Data Input'!H438</f>
        <v>0</v>
      </c>
      <c r="P438">
        <f>'Data Input'!J438</f>
        <v>27.2</v>
      </c>
      <c r="Q438">
        <f t="shared" si="441"/>
        <v>0</v>
      </c>
      <c r="R438">
        <f>IF('Data Input'!I438&gt;=100,1,0)</f>
        <v>1</v>
      </c>
      <c r="S438" s="18">
        <f>'Data Input'!L438</f>
        <v>3</v>
      </c>
      <c r="T438" s="16">
        <f>'Data Input'!N438</f>
        <v>2017</v>
      </c>
      <c r="U438">
        <f t="shared" si="442"/>
        <v>0.48505924926991462</v>
      </c>
      <c r="V438">
        <f t="shared" si="443"/>
        <v>3.7387950539082226E-2</v>
      </c>
      <c r="W438">
        <f t="shared" si="444"/>
        <v>0.3894797947761488</v>
      </c>
      <c r="X438" s="16">
        <f t="shared" si="445"/>
        <v>1</v>
      </c>
      <c r="Y438">
        <f t="shared" si="446"/>
        <v>2041.198993074514</v>
      </c>
      <c r="Z438">
        <f t="shared" si="447"/>
        <v>17.198001927577586</v>
      </c>
      <c r="AA438">
        <f t="shared" si="448"/>
        <v>220.05325146819843</v>
      </c>
      <c r="AB438" s="16">
        <f t="shared" si="449"/>
        <v>5110.4018181818183</v>
      </c>
      <c r="AC438">
        <f t="shared" si="450"/>
        <v>42679.865999999995</v>
      </c>
      <c r="AD438">
        <f t="shared" si="451"/>
        <v>38723.716999999997</v>
      </c>
      <c r="AE438">
        <f t="shared" si="452"/>
        <v>34767.567999999999</v>
      </c>
      <c r="AF438">
        <f t="shared" si="453"/>
        <v>30811.419000000002</v>
      </c>
      <c r="AG438">
        <f t="shared" si="454"/>
        <v>26855.27</v>
      </c>
      <c r="AH438">
        <f t="shared" si="455"/>
        <v>22899.120999999999</v>
      </c>
      <c r="AI438">
        <f t="shared" si="456"/>
        <v>18942.971999999998</v>
      </c>
      <c r="AJ438">
        <f t="shared" si="457"/>
        <v>14986.822999999999</v>
      </c>
      <c r="AK438">
        <f t="shared" si="458"/>
        <v>11030.673999999999</v>
      </c>
      <c r="AL438">
        <f t="shared" si="459"/>
        <v>7074.5249999999996</v>
      </c>
      <c r="AM438">
        <f t="shared" si="460"/>
        <v>3118.3760000000002</v>
      </c>
      <c r="AN438">
        <f t="shared" si="461"/>
        <v>997.26560108850379</v>
      </c>
      <c r="AO438">
        <f t="shared" si="462"/>
        <v>36226.894</v>
      </c>
      <c r="AP438">
        <f t="shared" si="463"/>
        <v>32868.894</v>
      </c>
      <c r="AQ438">
        <f t="shared" si="464"/>
        <v>29510.894</v>
      </c>
      <c r="AR438">
        <f t="shared" si="465"/>
        <v>26152.894</v>
      </c>
      <c r="AS438">
        <f t="shared" si="466"/>
        <v>22794.894</v>
      </c>
      <c r="AT438">
        <f t="shared" si="467"/>
        <v>19436.894</v>
      </c>
      <c r="AU438">
        <f t="shared" si="468"/>
        <v>16078.894</v>
      </c>
      <c r="AV438">
        <f t="shared" si="469"/>
        <v>12720.894</v>
      </c>
      <c r="AW438">
        <f t="shared" si="470"/>
        <v>9362.8940000000002</v>
      </c>
      <c r="AX438">
        <f t="shared" si="471"/>
        <v>6004.8940000000002</v>
      </c>
      <c r="AY438">
        <f t="shared" si="472"/>
        <v>2646.8939999999998</v>
      </c>
      <c r="AZ438">
        <f t="shared" si="473"/>
        <v>846.48427200852018</v>
      </c>
      <c r="BA438">
        <f t="shared" si="474"/>
        <v>35299.440999999992</v>
      </c>
      <c r="BB438">
        <f t="shared" si="475"/>
        <v>32027.409999999993</v>
      </c>
      <c r="BC438">
        <f t="shared" si="476"/>
        <v>28755.378999999994</v>
      </c>
      <c r="BD438">
        <f t="shared" si="477"/>
        <v>25483.347999999994</v>
      </c>
      <c r="BE438">
        <f t="shared" si="478"/>
        <v>22211.316999999995</v>
      </c>
      <c r="BF438">
        <f t="shared" si="479"/>
        <v>18939.285999999996</v>
      </c>
      <c r="BG438">
        <f t="shared" si="480"/>
        <v>15667.254999999997</v>
      </c>
      <c r="BH438">
        <f t="shared" si="481"/>
        <v>12395.223999999998</v>
      </c>
      <c r="BI438">
        <f t="shared" si="482"/>
        <v>9123.1929999999993</v>
      </c>
      <c r="BJ438">
        <f t="shared" si="483"/>
        <v>5851.1620000000003</v>
      </c>
      <c r="BK438">
        <f t="shared" si="484"/>
        <v>2579.1309999999999</v>
      </c>
      <c r="BL438">
        <f t="shared" si="485"/>
        <v>824.81324785885511</v>
      </c>
      <c r="BM438">
        <f t="shared" si="486"/>
        <v>57613.076999999997</v>
      </c>
      <c r="BN438">
        <f t="shared" si="487"/>
        <v>54647.71</v>
      </c>
      <c r="BO438">
        <f t="shared" si="488"/>
        <v>49182.938999999998</v>
      </c>
      <c r="BP438">
        <f t="shared" si="489"/>
        <v>43718.167999999998</v>
      </c>
      <c r="BQ438">
        <f t="shared" si="490"/>
        <v>38253.396999999997</v>
      </c>
      <c r="BR438">
        <f t="shared" si="491"/>
        <v>32788.625999999997</v>
      </c>
      <c r="BS438">
        <f t="shared" si="492"/>
        <v>27323.855</v>
      </c>
      <c r="BT438">
        <f t="shared" si="493"/>
        <v>21859.083999999999</v>
      </c>
      <c r="BU438">
        <f t="shared" si="494"/>
        <v>16394.312999999998</v>
      </c>
      <c r="BV438">
        <f t="shared" si="495"/>
        <v>10929.541999999999</v>
      </c>
      <c r="BW438">
        <f t="shared" si="496"/>
        <v>5464.7709999999997</v>
      </c>
      <c r="BX438" s="16">
        <f t="shared" si="497"/>
        <v>1413.9305180753538</v>
      </c>
      <c r="BY438">
        <f t="shared" si="498"/>
        <v>3038.4645941630179</v>
      </c>
      <c r="BZ438">
        <f t="shared" si="499"/>
        <v>863.68227393609777</v>
      </c>
      <c r="CA438">
        <f t="shared" si="500"/>
        <v>1044.8664993270536</v>
      </c>
      <c r="CB438">
        <f t="shared" si="501"/>
        <v>6524.3323362571718</v>
      </c>
    </row>
    <row r="439" spans="1:80" x14ac:dyDescent="0.25">
      <c r="A439">
        <f>'Data Input'!A439</f>
        <v>1</v>
      </c>
      <c r="B439">
        <f>'Data Input'!C439</f>
        <v>32</v>
      </c>
      <c r="C439">
        <f t="shared" si="431"/>
        <v>33</v>
      </c>
      <c r="D439">
        <f t="shared" si="432"/>
        <v>34</v>
      </c>
      <c r="E439">
        <f t="shared" si="433"/>
        <v>35</v>
      </c>
      <c r="F439">
        <f t="shared" si="434"/>
        <v>36</v>
      </c>
      <c r="G439">
        <f t="shared" si="435"/>
        <v>37</v>
      </c>
      <c r="H439">
        <f t="shared" si="436"/>
        <v>38</v>
      </c>
      <c r="I439">
        <f t="shared" si="437"/>
        <v>39</v>
      </c>
      <c r="J439">
        <f t="shared" si="438"/>
        <v>40</v>
      </c>
      <c r="K439">
        <f t="shared" si="439"/>
        <v>41</v>
      </c>
      <c r="L439">
        <f t="shared" si="440"/>
        <v>42</v>
      </c>
      <c r="M439">
        <f>IF('Data Input'!D439&gt;=240,1,0)</f>
        <v>0</v>
      </c>
      <c r="N439">
        <f>_xlfn.IFS('Data Input'!F439&gt;=130,1,'Data Input'!G439=1,1,0=0,0)</f>
        <v>0</v>
      </c>
      <c r="O439">
        <f>'Data Input'!H439</f>
        <v>0</v>
      </c>
      <c r="P439">
        <f>'Data Input'!J439</f>
        <v>26.6</v>
      </c>
      <c r="Q439">
        <f t="shared" si="441"/>
        <v>0</v>
      </c>
      <c r="R439">
        <f>IF('Data Input'!I439&gt;=100,1,0)</f>
        <v>0</v>
      </c>
      <c r="S439" s="18">
        <f>'Data Input'!L439</f>
        <v>3</v>
      </c>
      <c r="T439" s="16">
        <f>'Data Input'!N439</f>
        <v>2017</v>
      </c>
      <c r="U439">
        <f t="shared" si="442"/>
        <v>0.47247425778394064</v>
      </c>
      <c r="V439">
        <f t="shared" si="443"/>
        <v>5.522108983917072E-2</v>
      </c>
      <c r="W439">
        <f t="shared" si="444"/>
        <v>0.31091668562778629</v>
      </c>
      <c r="X439" s="16">
        <f t="shared" si="445"/>
        <v>1.7376754701802184E-2</v>
      </c>
      <c r="Y439">
        <f t="shared" si="446"/>
        <v>1988.239541239122</v>
      </c>
      <c r="Z439">
        <f t="shared" si="447"/>
        <v>25.401028828907439</v>
      </c>
      <c r="AA439">
        <f t="shared" si="448"/>
        <v>175.66566616744012</v>
      </c>
      <c r="AB439" s="16">
        <f t="shared" si="449"/>
        <v>88.802198822189339</v>
      </c>
      <c r="AC439">
        <f t="shared" si="450"/>
        <v>54175.974999999991</v>
      </c>
      <c r="AD439">
        <f t="shared" si="451"/>
        <v>49521.681999999993</v>
      </c>
      <c r="AE439">
        <f t="shared" si="452"/>
        <v>44867.388999999996</v>
      </c>
      <c r="AF439">
        <f t="shared" si="453"/>
        <v>40213.095999999998</v>
      </c>
      <c r="AG439">
        <f t="shared" si="454"/>
        <v>35186.458999999995</v>
      </c>
      <c r="AH439">
        <f t="shared" si="455"/>
        <v>30159.821999999996</v>
      </c>
      <c r="AI439">
        <f t="shared" si="456"/>
        <v>25133.184999999998</v>
      </c>
      <c r="AJ439">
        <f t="shared" si="457"/>
        <v>20106.547999999999</v>
      </c>
      <c r="AK439">
        <f t="shared" si="458"/>
        <v>15079.911</v>
      </c>
      <c r="AL439">
        <f t="shared" si="459"/>
        <v>10053.273999999999</v>
      </c>
      <c r="AM439">
        <f t="shared" si="460"/>
        <v>5026.6369999999997</v>
      </c>
      <c r="AN439">
        <f t="shared" si="461"/>
        <v>1267.0796722465891</v>
      </c>
      <c r="AO439">
        <f t="shared" si="462"/>
        <v>45984.844000000019</v>
      </c>
      <c r="AP439">
        <f t="shared" si="463"/>
        <v>42034.256000000016</v>
      </c>
      <c r="AQ439">
        <f t="shared" si="464"/>
        <v>38083.668000000012</v>
      </c>
      <c r="AR439">
        <f t="shared" si="465"/>
        <v>34133.080000000009</v>
      </c>
      <c r="AS439">
        <f t="shared" si="466"/>
        <v>29866.445000000007</v>
      </c>
      <c r="AT439">
        <f t="shared" si="467"/>
        <v>25599.810000000005</v>
      </c>
      <c r="AU439">
        <f t="shared" si="468"/>
        <v>21333.175000000003</v>
      </c>
      <c r="AV439">
        <f t="shared" si="469"/>
        <v>17066.54</v>
      </c>
      <c r="AW439">
        <f t="shared" si="470"/>
        <v>12799.905000000001</v>
      </c>
      <c r="AX439">
        <f t="shared" si="471"/>
        <v>8533.27</v>
      </c>
      <c r="AY439">
        <f t="shared" si="472"/>
        <v>4266.6350000000002</v>
      </c>
      <c r="AZ439">
        <f t="shared" si="473"/>
        <v>1075.5036684743793</v>
      </c>
      <c r="BA439">
        <f t="shared" si="474"/>
        <v>41807.587</v>
      </c>
      <c r="BB439">
        <f t="shared" si="475"/>
        <v>38958.137999999999</v>
      </c>
      <c r="BC439">
        <f t="shared" si="476"/>
        <v>36108.688999999998</v>
      </c>
      <c r="BD439">
        <f t="shared" si="477"/>
        <v>33259.24</v>
      </c>
      <c r="BE439">
        <f t="shared" si="478"/>
        <v>29101.834999999995</v>
      </c>
      <c r="BF439">
        <f t="shared" si="479"/>
        <v>24944.429999999997</v>
      </c>
      <c r="BG439">
        <f t="shared" si="480"/>
        <v>20787.024999999998</v>
      </c>
      <c r="BH439">
        <f t="shared" si="481"/>
        <v>16629.62</v>
      </c>
      <c r="BI439">
        <f t="shared" si="482"/>
        <v>12472.215</v>
      </c>
      <c r="BJ439">
        <f t="shared" si="483"/>
        <v>8314.81</v>
      </c>
      <c r="BK439">
        <f t="shared" si="484"/>
        <v>4157.4049999999997</v>
      </c>
      <c r="BL439">
        <f t="shared" si="485"/>
        <v>1024.5412517972027</v>
      </c>
      <c r="BM439">
        <f t="shared" si="486"/>
        <v>52120.893999999993</v>
      </c>
      <c r="BN439">
        <f t="shared" si="487"/>
        <v>49155.526999999995</v>
      </c>
      <c r="BO439">
        <f t="shared" si="488"/>
        <v>45773.968999999997</v>
      </c>
      <c r="BP439">
        <f t="shared" si="489"/>
        <v>42392.411</v>
      </c>
      <c r="BQ439">
        <f t="shared" si="490"/>
        <v>39010.853000000003</v>
      </c>
      <c r="BR439">
        <f t="shared" si="491"/>
        <v>33437.874000000003</v>
      </c>
      <c r="BS439">
        <f t="shared" si="492"/>
        <v>27864.895</v>
      </c>
      <c r="BT439">
        <f t="shared" si="493"/>
        <v>22291.916000000001</v>
      </c>
      <c r="BU439">
        <f t="shared" si="494"/>
        <v>16718.937000000002</v>
      </c>
      <c r="BV439">
        <f t="shared" si="495"/>
        <v>11145.958000000001</v>
      </c>
      <c r="BW439">
        <f t="shared" si="496"/>
        <v>5572.9790000000003</v>
      </c>
      <c r="BX439" s="16">
        <f t="shared" si="497"/>
        <v>1327.2748177280077</v>
      </c>
      <c r="BY439">
        <f t="shared" si="498"/>
        <v>3255.3192134857109</v>
      </c>
      <c r="BZ439">
        <f t="shared" si="499"/>
        <v>1100.9046973032866</v>
      </c>
      <c r="CA439">
        <f t="shared" si="500"/>
        <v>1200.2069179646428</v>
      </c>
      <c r="CB439">
        <f t="shared" si="501"/>
        <v>1416.0770165501972</v>
      </c>
    </row>
    <row r="440" spans="1:80" x14ac:dyDescent="0.25">
      <c r="A440">
        <f>'Data Input'!A440</f>
        <v>0</v>
      </c>
      <c r="B440">
        <f>'Data Input'!C440</f>
        <v>29</v>
      </c>
      <c r="C440">
        <f t="shared" si="431"/>
        <v>30</v>
      </c>
      <c r="D440">
        <f t="shared" si="432"/>
        <v>31</v>
      </c>
      <c r="E440">
        <f t="shared" si="433"/>
        <v>32</v>
      </c>
      <c r="F440">
        <f t="shared" si="434"/>
        <v>33</v>
      </c>
      <c r="G440">
        <f t="shared" si="435"/>
        <v>34</v>
      </c>
      <c r="H440">
        <f t="shared" si="436"/>
        <v>35</v>
      </c>
      <c r="I440">
        <f t="shared" si="437"/>
        <v>36</v>
      </c>
      <c r="J440">
        <f t="shared" si="438"/>
        <v>37</v>
      </c>
      <c r="K440">
        <f t="shared" si="439"/>
        <v>38</v>
      </c>
      <c r="L440">
        <f t="shared" si="440"/>
        <v>39</v>
      </c>
      <c r="M440">
        <f>IF('Data Input'!D440&gt;=240,1,0)</f>
        <v>0</v>
      </c>
      <c r="N440">
        <f>_xlfn.IFS('Data Input'!F440&gt;=130,1,'Data Input'!G440=1,1,0=0,0)</f>
        <v>0</v>
      </c>
      <c r="O440">
        <f>'Data Input'!H440</f>
        <v>0</v>
      </c>
      <c r="P440">
        <f>'Data Input'!J440</f>
        <v>23.2</v>
      </c>
      <c r="Q440">
        <f t="shared" si="441"/>
        <v>0</v>
      </c>
      <c r="R440">
        <f>IF('Data Input'!I440&gt;=100,1,0)</f>
        <v>0</v>
      </c>
      <c r="S440" s="18">
        <f>'Data Input'!L440</f>
        <v>3</v>
      </c>
      <c r="T440" s="16">
        <f>'Data Input'!N440</f>
        <v>2017</v>
      </c>
      <c r="U440">
        <f t="shared" si="442"/>
        <v>0.40227260695280964</v>
      </c>
      <c r="V440">
        <f t="shared" si="443"/>
        <v>4.7723931499870843E-2</v>
      </c>
      <c r="W440">
        <f t="shared" si="444"/>
        <v>0.28261554916100678</v>
      </c>
      <c r="X440" s="16">
        <f t="shared" si="445"/>
        <v>9.1194472620204046E-3</v>
      </c>
      <c r="Y440">
        <f t="shared" si="446"/>
        <v>1692.8209110318762</v>
      </c>
      <c r="Z440">
        <f t="shared" si="447"/>
        <v>21.952427295216669</v>
      </c>
      <c r="AA440">
        <f t="shared" si="448"/>
        <v>159.67572989015673</v>
      </c>
      <c r="AB440" s="16">
        <f t="shared" si="449"/>
        <v>46.604039868642275</v>
      </c>
      <c r="AC440">
        <f t="shared" si="450"/>
        <v>53058.942999999985</v>
      </c>
      <c r="AD440">
        <f t="shared" si="451"/>
        <v>48404.649999999987</v>
      </c>
      <c r="AE440">
        <f t="shared" si="452"/>
        <v>43750.356999999989</v>
      </c>
      <c r="AF440">
        <f t="shared" si="453"/>
        <v>39096.063999999991</v>
      </c>
      <c r="AG440">
        <f t="shared" si="454"/>
        <v>34441.770999999993</v>
      </c>
      <c r="AH440">
        <f t="shared" si="455"/>
        <v>29787.477999999996</v>
      </c>
      <c r="AI440">
        <f t="shared" si="456"/>
        <v>25133.184999999998</v>
      </c>
      <c r="AJ440">
        <f t="shared" si="457"/>
        <v>20106.547999999999</v>
      </c>
      <c r="AK440">
        <f t="shared" si="458"/>
        <v>15079.911</v>
      </c>
      <c r="AL440">
        <f t="shared" si="459"/>
        <v>10053.273999999999</v>
      </c>
      <c r="AM440">
        <f t="shared" si="460"/>
        <v>5026.6369999999997</v>
      </c>
      <c r="AN440">
        <f t="shared" si="461"/>
        <v>1060.24491272625</v>
      </c>
      <c r="AO440">
        <f t="shared" si="462"/>
        <v>45036.703000000016</v>
      </c>
      <c r="AP440">
        <f t="shared" si="463"/>
        <v>41086.115000000013</v>
      </c>
      <c r="AQ440">
        <f t="shared" si="464"/>
        <v>37135.527000000009</v>
      </c>
      <c r="AR440">
        <f t="shared" si="465"/>
        <v>33184.939000000006</v>
      </c>
      <c r="AS440">
        <f t="shared" si="466"/>
        <v>29234.351000000002</v>
      </c>
      <c r="AT440">
        <f t="shared" si="467"/>
        <v>25283.763000000003</v>
      </c>
      <c r="AU440">
        <f t="shared" si="468"/>
        <v>21333.175000000003</v>
      </c>
      <c r="AV440">
        <f t="shared" si="469"/>
        <v>17066.54</v>
      </c>
      <c r="AW440">
        <f t="shared" si="470"/>
        <v>12799.905000000001</v>
      </c>
      <c r="AX440">
        <f t="shared" si="471"/>
        <v>8533.27</v>
      </c>
      <c r="AY440">
        <f t="shared" si="472"/>
        <v>4266.6350000000002</v>
      </c>
      <c r="AZ440">
        <f t="shared" si="473"/>
        <v>899.94129686772465</v>
      </c>
      <c r="BA440">
        <f t="shared" si="474"/>
        <v>37883.718999999997</v>
      </c>
      <c r="BB440">
        <f t="shared" si="475"/>
        <v>35034.269999999997</v>
      </c>
      <c r="BC440">
        <f t="shared" si="476"/>
        <v>32184.821</v>
      </c>
      <c r="BD440">
        <f t="shared" si="477"/>
        <v>29335.371999999999</v>
      </c>
      <c r="BE440">
        <f t="shared" si="478"/>
        <v>26485.922999999999</v>
      </c>
      <c r="BF440">
        <f t="shared" si="479"/>
        <v>23636.473999999998</v>
      </c>
      <c r="BG440">
        <f t="shared" si="480"/>
        <v>20787.024999999998</v>
      </c>
      <c r="BH440">
        <f t="shared" si="481"/>
        <v>16629.62</v>
      </c>
      <c r="BI440">
        <f t="shared" si="482"/>
        <v>12472.215</v>
      </c>
      <c r="BJ440">
        <f t="shared" si="483"/>
        <v>8314.81</v>
      </c>
      <c r="BK440">
        <f t="shared" si="484"/>
        <v>4157.4049999999997</v>
      </c>
      <c r="BL440">
        <f t="shared" si="485"/>
        <v>807.08601091050411</v>
      </c>
      <c r="BM440">
        <f t="shared" si="486"/>
        <v>45546.630999999994</v>
      </c>
      <c r="BN440">
        <f t="shared" si="487"/>
        <v>42581.263999999996</v>
      </c>
      <c r="BO440">
        <f t="shared" si="488"/>
        <v>39199.705999999998</v>
      </c>
      <c r="BP440">
        <f t="shared" si="489"/>
        <v>35818.148000000001</v>
      </c>
      <c r="BQ440">
        <f t="shared" si="490"/>
        <v>32436.590000000004</v>
      </c>
      <c r="BR440">
        <f t="shared" si="491"/>
        <v>29055.032000000003</v>
      </c>
      <c r="BS440">
        <f t="shared" si="492"/>
        <v>25673.474000000002</v>
      </c>
      <c r="BT440">
        <f t="shared" si="493"/>
        <v>22291.916000000001</v>
      </c>
      <c r="BU440">
        <f t="shared" si="494"/>
        <v>16718.937000000002</v>
      </c>
      <c r="BV440">
        <f t="shared" si="495"/>
        <v>11145.958000000001</v>
      </c>
      <c r="BW440">
        <f t="shared" si="496"/>
        <v>5572.9790000000003</v>
      </c>
      <c r="BX440" s="16">
        <f t="shared" si="497"/>
        <v>998.92485358776867</v>
      </c>
      <c r="BY440">
        <f t="shared" si="498"/>
        <v>2753.0658237581265</v>
      </c>
      <c r="BZ440">
        <f t="shared" si="499"/>
        <v>921.89372416294134</v>
      </c>
      <c r="CA440">
        <f t="shared" si="500"/>
        <v>966.76174080066085</v>
      </c>
      <c r="CB440">
        <f t="shared" si="501"/>
        <v>1045.528893456411</v>
      </c>
    </row>
    <row r="441" spans="1:80" x14ac:dyDescent="0.25">
      <c r="A441">
        <f>'Data Input'!A441</f>
        <v>1</v>
      </c>
      <c r="B441">
        <f>'Data Input'!C441</f>
        <v>63</v>
      </c>
      <c r="C441">
        <f t="shared" si="431"/>
        <v>64</v>
      </c>
      <c r="D441">
        <f t="shared" si="432"/>
        <v>65</v>
      </c>
      <c r="E441">
        <f t="shared" si="433"/>
        <v>66</v>
      </c>
      <c r="F441">
        <f t="shared" si="434"/>
        <v>67</v>
      </c>
      <c r="G441">
        <f t="shared" si="435"/>
        <v>68</v>
      </c>
      <c r="H441">
        <f t="shared" si="436"/>
        <v>69</v>
      </c>
      <c r="I441">
        <f t="shared" si="437"/>
        <v>70</v>
      </c>
      <c r="J441">
        <f t="shared" si="438"/>
        <v>71</v>
      </c>
      <c r="K441">
        <f t="shared" si="439"/>
        <v>72</v>
      </c>
      <c r="L441">
        <f t="shared" si="440"/>
        <v>73</v>
      </c>
      <c r="M441">
        <f>IF('Data Input'!D441&gt;=240,1,0)</f>
        <v>1</v>
      </c>
      <c r="N441">
        <f>_xlfn.IFS('Data Input'!F441&gt;=130,1,'Data Input'!G441=1,1,0=0,0)</f>
        <v>0</v>
      </c>
      <c r="O441">
        <f>'Data Input'!H441</f>
        <v>0</v>
      </c>
      <c r="P441">
        <f>'Data Input'!J441</f>
        <v>29.9</v>
      </c>
      <c r="Q441">
        <f t="shared" si="441"/>
        <v>0</v>
      </c>
      <c r="R441">
        <f>IF('Data Input'!I441&gt;=100,1,0)</f>
        <v>0</v>
      </c>
      <c r="S441" s="18">
        <f>'Data Input'!L441</f>
        <v>3</v>
      </c>
      <c r="T441" s="16">
        <f>'Data Input'!N441</f>
        <v>2017</v>
      </c>
      <c r="U441">
        <f t="shared" si="442"/>
        <v>0.63538460337805658</v>
      </c>
      <c r="V441">
        <f t="shared" si="443"/>
        <v>5.9050636787846909E-2</v>
      </c>
      <c r="W441">
        <f t="shared" si="444"/>
        <v>0.39996863435592761</v>
      </c>
      <c r="X441" s="16">
        <f t="shared" si="445"/>
        <v>4.1982483117283781E-2</v>
      </c>
      <c r="Y441">
        <f t="shared" si="446"/>
        <v>2673.7896753488021</v>
      </c>
      <c r="Z441">
        <f t="shared" si="447"/>
        <v>27.162573788057763</v>
      </c>
      <c r="AA441">
        <f t="shared" si="448"/>
        <v>225.97936954830374</v>
      </c>
      <c r="AB441" s="16">
        <f t="shared" si="449"/>
        <v>214.54735805435448</v>
      </c>
      <c r="AC441">
        <f t="shared" si="450"/>
        <v>30951.047999999999</v>
      </c>
      <c r="AD441">
        <f t="shared" si="451"/>
        <v>27832.671999999999</v>
      </c>
      <c r="AE441">
        <f t="shared" si="452"/>
        <v>24714.295999999998</v>
      </c>
      <c r="AF441">
        <f t="shared" si="453"/>
        <v>21595.919999999998</v>
      </c>
      <c r="AG441">
        <f t="shared" si="454"/>
        <v>18896.43</v>
      </c>
      <c r="AH441">
        <f t="shared" si="455"/>
        <v>16196.939999999999</v>
      </c>
      <c r="AI441">
        <f t="shared" si="456"/>
        <v>13497.449999999999</v>
      </c>
      <c r="AJ441">
        <f t="shared" si="457"/>
        <v>10797.96</v>
      </c>
      <c r="AK441">
        <f t="shared" si="458"/>
        <v>8098.4699999999993</v>
      </c>
      <c r="AL441">
        <f t="shared" si="459"/>
        <v>5398.98</v>
      </c>
      <c r="AM441">
        <f t="shared" si="460"/>
        <v>2699.49</v>
      </c>
      <c r="AN441">
        <f t="shared" si="461"/>
        <v>934.59386101711311</v>
      </c>
      <c r="AO441">
        <f t="shared" si="462"/>
        <v>26271.41</v>
      </c>
      <c r="AP441">
        <f t="shared" si="463"/>
        <v>23624.516</v>
      </c>
      <c r="AQ441">
        <f t="shared" si="464"/>
        <v>20977.621999999999</v>
      </c>
      <c r="AR441">
        <f t="shared" si="465"/>
        <v>18330.727999999999</v>
      </c>
      <c r="AS441">
        <f t="shared" si="466"/>
        <v>16039.387000000001</v>
      </c>
      <c r="AT441">
        <f t="shared" si="467"/>
        <v>13748.046</v>
      </c>
      <c r="AU441">
        <f t="shared" si="468"/>
        <v>11456.705</v>
      </c>
      <c r="AV441">
        <f t="shared" si="469"/>
        <v>9165.3639999999996</v>
      </c>
      <c r="AW441">
        <f t="shared" si="470"/>
        <v>6874.0229999999992</v>
      </c>
      <c r="AX441">
        <f t="shared" si="471"/>
        <v>4582.6819999999998</v>
      </c>
      <c r="AY441">
        <f t="shared" si="472"/>
        <v>2291.3409999999999</v>
      </c>
      <c r="AZ441">
        <f t="shared" si="473"/>
        <v>793.28809027344153</v>
      </c>
      <c r="BA441">
        <f t="shared" si="474"/>
        <v>25598.833000000002</v>
      </c>
      <c r="BB441">
        <f t="shared" si="475"/>
        <v>23019.702000000001</v>
      </c>
      <c r="BC441">
        <f t="shared" si="476"/>
        <v>20440.571</v>
      </c>
      <c r="BD441">
        <f t="shared" si="477"/>
        <v>17861.439999999999</v>
      </c>
      <c r="BE441">
        <f t="shared" si="478"/>
        <v>15628.76</v>
      </c>
      <c r="BF441">
        <f t="shared" si="479"/>
        <v>13396.08</v>
      </c>
      <c r="BG441">
        <f t="shared" si="480"/>
        <v>11163.4</v>
      </c>
      <c r="BH441">
        <f t="shared" si="481"/>
        <v>8930.7199999999993</v>
      </c>
      <c r="BI441">
        <f t="shared" si="482"/>
        <v>6698.0399999999991</v>
      </c>
      <c r="BJ441">
        <f t="shared" si="483"/>
        <v>4465.3599999999997</v>
      </c>
      <c r="BK441">
        <f t="shared" si="484"/>
        <v>2232.6799999999998</v>
      </c>
      <c r="BL441">
        <f t="shared" si="485"/>
        <v>772.97900863559778</v>
      </c>
      <c r="BM441">
        <f t="shared" si="486"/>
        <v>18522.426500000001</v>
      </c>
      <c r="BN441">
        <f t="shared" si="487"/>
        <v>15557.059500000003</v>
      </c>
      <c r="BO441">
        <f t="shared" si="488"/>
        <v>12272.324500000002</v>
      </c>
      <c r="BP441">
        <f t="shared" si="489"/>
        <v>8987.5895000000019</v>
      </c>
      <c r="BQ441">
        <f t="shared" si="490"/>
        <v>7822.7025000000012</v>
      </c>
      <c r="BR441">
        <f t="shared" si="491"/>
        <v>6578.281500000001</v>
      </c>
      <c r="BS441">
        <f t="shared" si="492"/>
        <v>5333.8605000000007</v>
      </c>
      <c r="BT441">
        <f t="shared" si="493"/>
        <v>4089.4395000000004</v>
      </c>
      <c r="BU441">
        <f t="shared" si="494"/>
        <v>2845.0185000000001</v>
      </c>
      <c r="BV441">
        <f t="shared" si="495"/>
        <v>1896.6790000000001</v>
      </c>
      <c r="BW441">
        <f t="shared" si="496"/>
        <v>948.33950000000004</v>
      </c>
      <c r="BX441" s="16">
        <f t="shared" si="497"/>
        <v>440.59659128646308</v>
      </c>
      <c r="BY441">
        <f t="shared" si="498"/>
        <v>3608.3835363659155</v>
      </c>
      <c r="BZ441">
        <f t="shared" si="499"/>
        <v>820.45066406149931</v>
      </c>
      <c r="CA441">
        <f t="shared" si="500"/>
        <v>998.95837818390146</v>
      </c>
      <c r="CB441">
        <f t="shared" si="501"/>
        <v>655.14394934081758</v>
      </c>
    </row>
    <row r="442" spans="1:80" x14ac:dyDescent="0.25">
      <c r="A442">
        <f>'Data Input'!A442</f>
        <v>0</v>
      </c>
      <c r="B442">
        <f>'Data Input'!C442</f>
        <v>64</v>
      </c>
      <c r="C442">
        <f t="shared" si="431"/>
        <v>65</v>
      </c>
      <c r="D442">
        <f t="shared" si="432"/>
        <v>66</v>
      </c>
      <c r="E442">
        <f t="shared" si="433"/>
        <v>67</v>
      </c>
      <c r="F442">
        <f t="shared" si="434"/>
        <v>68</v>
      </c>
      <c r="G442">
        <f t="shared" si="435"/>
        <v>69</v>
      </c>
      <c r="H442">
        <f t="shared" si="436"/>
        <v>70</v>
      </c>
      <c r="I442">
        <f t="shared" si="437"/>
        <v>71</v>
      </c>
      <c r="J442">
        <f t="shared" si="438"/>
        <v>72</v>
      </c>
      <c r="K442">
        <f t="shared" si="439"/>
        <v>73</v>
      </c>
      <c r="L442">
        <f t="shared" si="440"/>
        <v>74</v>
      </c>
      <c r="M442">
        <f>IF('Data Input'!D442&gt;=240,1,0)</f>
        <v>0</v>
      </c>
      <c r="N442">
        <f>_xlfn.IFS('Data Input'!F442&gt;=130,1,'Data Input'!G442=1,1,0=0,0)</f>
        <v>0</v>
      </c>
      <c r="O442">
        <f>'Data Input'!H442</f>
        <v>0</v>
      </c>
      <c r="P442">
        <f>'Data Input'!J442</f>
        <v>23.9</v>
      </c>
      <c r="Q442">
        <f t="shared" si="441"/>
        <v>0</v>
      </c>
      <c r="R442">
        <f>IF('Data Input'!I442&gt;=100,1,0)</f>
        <v>0</v>
      </c>
      <c r="S442" s="18">
        <f>'Data Input'!L442</f>
        <v>3</v>
      </c>
      <c r="T442" s="16">
        <f>'Data Input'!N442</f>
        <v>2017</v>
      </c>
      <c r="U442">
        <f t="shared" si="442"/>
        <v>0.41649815058909129</v>
      </c>
      <c r="V442">
        <f t="shared" si="443"/>
        <v>4.9183915632509539E-2</v>
      </c>
      <c r="W442">
        <f t="shared" si="444"/>
        <v>0.28831355656810376</v>
      </c>
      <c r="X442" s="16">
        <f t="shared" si="445"/>
        <v>1.0418236629861922E-2</v>
      </c>
      <c r="Y442">
        <f t="shared" si="446"/>
        <v>1752.6840419587077</v>
      </c>
      <c r="Z442">
        <f t="shared" si="447"/>
        <v>22.624002216155603</v>
      </c>
      <c r="AA442">
        <f t="shared" si="448"/>
        <v>162.89506263511265</v>
      </c>
      <c r="AB442" s="16">
        <f t="shared" si="449"/>
        <v>53.241375415494787</v>
      </c>
      <c r="AC442">
        <f t="shared" si="450"/>
        <v>30532.161999999997</v>
      </c>
      <c r="AD442">
        <f t="shared" si="451"/>
        <v>27413.785999999996</v>
      </c>
      <c r="AE442">
        <f t="shared" si="452"/>
        <v>24295.409999999996</v>
      </c>
      <c r="AF442">
        <f t="shared" si="453"/>
        <v>21595.919999999998</v>
      </c>
      <c r="AG442">
        <f t="shared" si="454"/>
        <v>18896.43</v>
      </c>
      <c r="AH442">
        <f t="shared" si="455"/>
        <v>16196.939999999999</v>
      </c>
      <c r="AI442">
        <f t="shared" si="456"/>
        <v>13497.449999999999</v>
      </c>
      <c r="AJ442">
        <f t="shared" si="457"/>
        <v>10797.96</v>
      </c>
      <c r="AK442">
        <f t="shared" si="458"/>
        <v>8098.4699999999993</v>
      </c>
      <c r="AL442">
        <f t="shared" si="459"/>
        <v>5398.98</v>
      </c>
      <c r="AM442">
        <f t="shared" si="460"/>
        <v>2699.49</v>
      </c>
      <c r="AN442">
        <f t="shared" si="461"/>
        <v>608.3059028728635</v>
      </c>
      <c r="AO442">
        <f t="shared" si="462"/>
        <v>25915.857</v>
      </c>
      <c r="AP442">
        <f t="shared" si="463"/>
        <v>23268.963</v>
      </c>
      <c r="AQ442">
        <f t="shared" si="464"/>
        <v>20622.069</v>
      </c>
      <c r="AR442">
        <f t="shared" si="465"/>
        <v>18330.727999999999</v>
      </c>
      <c r="AS442">
        <f t="shared" si="466"/>
        <v>16039.387000000001</v>
      </c>
      <c r="AT442">
        <f t="shared" si="467"/>
        <v>13748.046</v>
      </c>
      <c r="AU442">
        <f t="shared" si="468"/>
        <v>11456.705</v>
      </c>
      <c r="AV442">
        <f t="shared" si="469"/>
        <v>9165.3639999999996</v>
      </c>
      <c r="AW442">
        <f t="shared" si="470"/>
        <v>6874.0229999999992</v>
      </c>
      <c r="AX442">
        <f t="shared" si="471"/>
        <v>4582.6819999999998</v>
      </c>
      <c r="AY442">
        <f t="shared" si="472"/>
        <v>2291.3409999999999</v>
      </c>
      <c r="AZ442">
        <f t="shared" si="473"/>
        <v>516.33318410984748</v>
      </c>
      <c r="BA442">
        <f t="shared" si="474"/>
        <v>25252.382000000001</v>
      </c>
      <c r="BB442">
        <f t="shared" si="475"/>
        <v>22673.251</v>
      </c>
      <c r="BC442">
        <f t="shared" si="476"/>
        <v>20094.12</v>
      </c>
      <c r="BD442">
        <f t="shared" si="477"/>
        <v>17861.439999999999</v>
      </c>
      <c r="BE442">
        <f t="shared" si="478"/>
        <v>15628.76</v>
      </c>
      <c r="BF442">
        <f t="shared" si="479"/>
        <v>13396.08</v>
      </c>
      <c r="BG442">
        <f t="shared" si="480"/>
        <v>11163.4</v>
      </c>
      <c r="BH442">
        <f t="shared" si="481"/>
        <v>8930.7199999999993</v>
      </c>
      <c r="BI442">
        <f t="shared" si="482"/>
        <v>6698.0399999999991</v>
      </c>
      <c r="BJ442">
        <f t="shared" si="483"/>
        <v>4465.3599999999997</v>
      </c>
      <c r="BK442">
        <f t="shared" si="484"/>
        <v>2232.6799999999998</v>
      </c>
      <c r="BL442">
        <f t="shared" si="485"/>
        <v>503.11445874405473</v>
      </c>
      <c r="BM442">
        <f t="shared" si="486"/>
        <v>16186.031000000003</v>
      </c>
      <c r="BN442">
        <f t="shared" si="487"/>
        <v>13220.664000000002</v>
      </c>
      <c r="BO442">
        <f t="shared" si="488"/>
        <v>9935.9290000000019</v>
      </c>
      <c r="BP442">
        <f t="shared" si="489"/>
        <v>8771.0420000000013</v>
      </c>
      <c r="BQ442">
        <f t="shared" si="490"/>
        <v>7526.621000000001</v>
      </c>
      <c r="BR442">
        <f t="shared" si="491"/>
        <v>6282.2000000000007</v>
      </c>
      <c r="BS442">
        <f t="shared" si="492"/>
        <v>5037.7790000000005</v>
      </c>
      <c r="BT442">
        <f t="shared" si="493"/>
        <v>3793.3580000000002</v>
      </c>
      <c r="BU442">
        <f t="shared" si="494"/>
        <v>2845.0185000000001</v>
      </c>
      <c r="BV442">
        <f t="shared" si="495"/>
        <v>1896.6790000000001</v>
      </c>
      <c r="BW442">
        <f t="shared" si="496"/>
        <v>948.33950000000004</v>
      </c>
      <c r="BX442" s="16">
        <f t="shared" si="497"/>
        <v>259.86497341222207</v>
      </c>
      <c r="BY442">
        <f t="shared" si="498"/>
        <v>2360.9899448315709</v>
      </c>
      <c r="BZ442">
        <f t="shared" si="499"/>
        <v>538.95718632600313</v>
      </c>
      <c r="CA442">
        <f t="shared" si="500"/>
        <v>666.00952137916738</v>
      </c>
      <c r="CB442">
        <f t="shared" si="501"/>
        <v>313.10634882771683</v>
      </c>
    </row>
    <row r="443" spans="1:80" x14ac:dyDescent="0.25">
      <c r="A443">
        <f>'Data Input'!A443</f>
        <v>1</v>
      </c>
      <c r="B443">
        <f>'Data Input'!C443</f>
        <v>46</v>
      </c>
      <c r="C443">
        <f t="shared" si="431"/>
        <v>47</v>
      </c>
      <c r="D443">
        <f t="shared" si="432"/>
        <v>48</v>
      </c>
      <c r="E443">
        <f t="shared" si="433"/>
        <v>49</v>
      </c>
      <c r="F443">
        <f t="shared" si="434"/>
        <v>50</v>
      </c>
      <c r="G443">
        <f t="shared" si="435"/>
        <v>51</v>
      </c>
      <c r="H443">
        <f t="shared" si="436"/>
        <v>52</v>
      </c>
      <c r="I443">
        <f t="shared" si="437"/>
        <v>53</v>
      </c>
      <c r="J443">
        <f t="shared" si="438"/>
        <v>54</v>
      </c>
      <c r="K443">
        <f t="shared" si="439"/>
        <v>55</v>
      </c>
      <c r="L443">
        <f t="shared" si="440"/>
        <v>56</v>
      </c>
      <c r="M443">
        <f>IF('Data Input'!D443&gt;=240,1,0)</f>
        <v>0</v>
      </c>
      <c r="N443">
        <f>_xlfn.IFS('Data Input'!F443&gt;=130,1,'Data Input'!G443=1,1,0=0,0)</f>
        <v>1</v>
      </c>
      <c r="O443">
        <f>'Data Input'!H443</f>
        <v>1</v>
      </c>
      <c r="P443">
        <f>'Data Input'!J443</f>
        <v>43.1</v>
      </c>
      <c r="Q443">
        <f t="shared" si="441"/>
        <v>0</v>
      </c>
      <c r="R443">
        <f>IF('Data Input'!I443&gt;=100,1,0)</f>
        <v>0</v>
      </c>
      <c r="S443" s="18">
        <f>'Data Input'!L443</f>
        <v>3</v>
      </c>
      <c r="T443" s="16">
        <f>'Data Input'!N443</f>
        <v>2017</v>
      </c>
      <c r="U443">
        <f t="shared" si="442"/>
        <v>1.0855491148744676</v>
      </c>
      <c r="V443">
        <f t="shared" si="443"/>
        <v>0.31606910617369866</v>
      </c>
      <c r="W443">
        <f t="shared" si="444"/>
        <v>0.63699282688160419</v>
      </c>
      <c r="X443" s="16">
        <f t="shared" si="445"/>
        <v>0.44799713479617087</v>
      </c>
      <c r="Y443">
        <f t="shared" si="446"/>
        <v>4568.146599719169</v>
      </c>
      <c r="Z443">
        <f t="shared" si="447"/>
        <v>145.387939666308</v>
      </c>
      <c r="AA443">
        <f t="shared" si="448"/>
        <v>359.89631451300176</v>
      </c>
      <c r="AB443" s="16">
        <f t="shared" si="449"/>
        <v>2289.4453722025964</v>
      </c>
      <c r="AC443">
        <f t="shared" si="450"/>
        <v>41842.093000000001</v>
      </c>
      <c r="AD443">
        <f t="shared" si="451"/>
        <v>37885.944000000003</v>
      </c>
      <c r="AE443">
        <f t="shared" si="452"/>
        <v>33929.795000000006</v>
      </c>
      <c r="AF443">
        <f t="shared" si="453"/>
        <v>29973.646000000004</v>
      </c>
      <c r="AG443">
        <f t="shared" si="454"/>
        <v>26017.497000000003</v>
      </c>
      <c r="AH443">
        <f t="shared" si="455"/>
        <v>22061.348000000002</v>
      </c>
      <c r="AI443">
        <f t="shared" si="456"/>
        <v>18105.199000000001</v>
      </c>
      <c r="AJ443">
        <f t="shared" si="457"/>
        <v>14149.05</v>
      </c>
      <c r="AK443">
        <f t="shared" si="458"/>
        <v>10192.901</v>
      </c>
      <c r="AL443">
        <f t="shared" si="459"/>
        <v>6236.7520000000004</v>
      </c>
      <c r="AM443">
        <f t="shared" si="460"/>
        <v>3118.3760000000002</v>
      </c>
      <c r="AN443">
        <f t="shared" si="461"/>
        <v>2156.6920509891211</v>
      </c>
      <c r="AO443">
        <f t="shared" si="462"/>
        <v>35515.788</v>
      </c>
      <c r="AP443">
        <f t="shared" si="463"/>
        <v>32157.788</v>
      </c>
      <c r="AQ443">
        <f t="shared" si="464"/>
        <v>28799.788</v>
      </c>
      <c r="AR443">
        <f t="shared" si="465"/>
        <v>25441.788</v>
      </c>
      <c r="AS443">
        <f t="shared" si="466"/>
        <v>22083.788</v>
      </c>
      <c r="AT443">
        <f t="shared" si="467"/>
        <v>18725.788</v>
      </c>
      <c r="AU443">
        <f t="shared" si="468"/>
        <v>15367.788</v>
      </c>
      <c r="AV443">
        <f t="shared" si="469"/>
        <v>12009.788</v>
      </c>
      <c r="AW443">
        <f t="shared" si="470"/>
        <v>8651.7880000000005</v>
      </c>
      <c r="AX443">
        <f t="shared" si="471"/>
        <v>5293.7879999999996</v>
      </c>
      <c r="AY443">
        <f t="shared" si="472"/>
        <v>2646.8939999999998</v>
      </c>
      <c r="AZ443">
        <f t="shared" si="473"/>
        <v>1830.611533272823</v>
      </c>
      <c r="BA443">
        <f t="shared" si="474"/>
        <v>34606.540999999997</v>
      </c>
      <c r="BB443">
        <f t="shared" si="475"/>
        <v>31334.509999999995</v>
      </c>
      <c r="BC443">
        <f t="shared" si="476"/>
        <v>28062.478999999996</v>
      </c>
      <c r="BD443">
        <f t="shared" si="477"/>
        <v>24790.447999999997</v>
      </c>
      <c r="BE443">
        <f t="shared" si="478"/>
        <v>21518.416999999998</v>
      </c>
      <c r="BF443">
        <f t="shared" si="479"/>
        <v>18246.385999999999</v>
      </c>
      <c r="BG443">
        <f t="shared" si="480"/>
        <v>14974.355</v>
      </c>
      <c r="BH443">
        <f t="shared" si="481"/>
        <v>11702.324000000001</v>
      </c>
      <c r="BI443">
        <f t="shared" si="482"/>
        <v>8430.2929999999997</v>
      </c>
      <c r="BJ443">
        <f t="shared" si="483"/>
        <v>5158.2619999999997</v>
      </c>
      <c r="BK443">
        <f t="shared" si="484"/>
        <v>2579.1309999999999</v>
      </c>
      <c r="BL443">
        <f t="shared" si="485"/>
        <v>1783.7457313970067</v>
      </c>
      <c r="BM443">
        <f t="shared" si="486"/>
        <v>56814.716</v>
      </c>
      <c r="BN443">
        <f t="shared" si="487"/>
        <v>53849.349000000002</v>
      </c>
      <c r="BO443">
        <f t="shared" si="488"/>
        <v>48384.578000000001</v>
      </c>
      <c r="BP443">
        <f t="shared" si="489"/>
        <v>42919.807000000001</v>
      </c>
      <c r="BQ443">
        <f t="shared" si="490"/>
        <v>37455.036</v>
      </c>
      <c r="BR443">
        <f t="shared" si="491"/>
        <v>31990.265000000003</v>
      </c>
      <c r="BS443">
        <f t="shared" si="492"/>
        <v>26525.494000000002</v>
      </c>
      <c r="BT443">
        <f t="shared" si="493"/>
        <v>21060.723000000002</v>
      </c>
      <c r="BU443">
        <f t="shared" si="494"/>
        <v>15595.952000000001</v>
      </c>
      <c r="BV443">
        <f t="shared" si="495"/>
        <v>10131.181</v>
      </c>
      <c r="BW443">
        <f t="shared" si="496"/>
        <v>4666.41</v>
      </c>
      <c r="BX443" s="16">
        <f t="shared" si="497"/>
        <v>3092.7123914362905</v>
      </c>
      <c r="BY443">
        <f t="shared" si="498"/>
        <v>6724.8386507082905</v>
      </c>
      <c r="BZ443">
        <f t="shared" si="499"/>
        <v>1975.999472939131</v>
      </c>
      <c r="CA443">
        <f t="shared" si="500"/>
        <v>2143.6420459100086</v>
      </c>
      <c r="CB443">
        <f t="shared" si="501"/>
        <v>5382.1577636388865</v>
      </c>
    </row>
    <row r="444" spans="1:80" x14ac:dyDescent="0.25">
      <c r="A444">
        <f>'Data Input'!A444</f>
        <v>0</v>
      </c>
      <c r="B444">
        <f>'Data Input'!C444</f>
        <v>61</v>
      </c>
      <c r="C444">
        <f t="shared" si="431"/>
        <v>62</v>
      </c>
      <c r="D444">
        <f t="shared" si="432"/>
        <v>63</v>
      </c>
      <c r="E444">
        <f t="shared" si="433"/>
        <v>64</v>
      </c>
      <c r="F444">
        <f t="shared" si="434"/>
        <v>65</v>
      </c>
      <c r="G444">
        <f t="shared" si="435"/>
        <v>66</v>
      </c>
      <c r="H444">
        <f t="shared" si="436"/>
        <v>67</v>
      </c>
      <c r="I444">
        <f t="shared" si="437"/>
        <v>68</v>
      </c>
      <c r="J444">
        <f t="shared" si="438"/>
        <v>69</v>
      </c>
      <c r="K444">
        <f t="shared" si="439"/>
        <v>70</v>
      </c>
      <c r="L444">
        <f t="shared" si="440"/>
        <v>71</v>
      </c>
      <c r="M444">
        <f>IF('Data Input'!D444&gt;=240,1,0)</f>
        <v>0</v>
      </c>
      <c r="N444">
        <f>_xlfn.IFS('Data Input'!F444&gt;=130,1,'Data Input'!G444=1,1,0=0,0)</f>
        <v>1</v>
      </c>
      <c r="O444">
        <f>'Data Input'!H444</f>
        <v>0</v>
      </c>
      <c r="P444">
        <f>'Data Input'!J444</f>
        <v>28.5</v>
      </c>
      <c r="Q444">
        <f t="shared" si="441"/>
        <v>0</v>
      </c>
      <c r="R444">
        <f>IF('Data Input'!I444&gt;=100,1,0)</f>
        <v>0</v>
      </c>
      <c r="S444" s="18">
        <f>'Data Input'!L444</f>
        <v>3</v>
      </c>
      <c r="T444" s="16">
        <f>'Data Input'!N444</f>
        <v>2017</v>
      </c>
      <c r="U444">
        <f t="shared" si="442"/>
        <v>0.72084414394678009</v>
      </c>
      <c r="V444">
        <f t="shared" si="443"/>
        <v>8.3822396734004018E-2</v>
      </c>
      <c r="W444">
        <f t="shared" si="444"/>
        <v>0.39910396164819772</v>
      </c>
      <c r="X444" s="16">
        <f t="shared" si="445"/>
        <v>3.9958043387759178E-2</v>
      </c>
      <c r="Y444">
        <f t="shared" si="446"/>
        <v>3033.4156971596358</v>
      </c>
      <c r="Z444">
        <f t="shared" si="447"/>
        <v>38.557281686212505</v>
      </c>
      <c r="AA444">
        <f t="shared" si="448"/>
        <v>225.4908357569652</v>
      </c>
      <c r="AB444" s="16">
        <f t="shared" si="449"/>
        <v>204.20165757979248</v>
      </c>
      <c r="AC444">
        <f t="shared" si="450"/>
        <v>31788.82</v>
      </c>
      <c r="AD444">
        <f t="shared" si="451"/>
        <v>28670.444</v>
      </c>
      <c r="AE444">
        <f t="shared" si="452"/>
        <v>25552.067999999999</v>
      </c>
      <c r="AF444">
        <f t="shared" si="453"/>
        <v>22433.691999999999</v>
      </c>
      <c r="AG444">
        <f t="shared" si="454"/>
        <v>19315.315999999999</v>
      </c>
      <c r="AH444">
        <f t="shared" si="455"/>
        <v>16196.939999999999</v>
      </c>
      <c r="AI444">
        <f t="shared" si="456"/>
        <v>13497.449999999999</v>
      </c>
      <c r="AJ444">
        <f t="shared" si="457"/>
        <v>10797.96</v>
      </c>
      <c r="AK444">
        <f t="shared" si="458"/>
        <v>8098.4699999999993</v>
      </c>
      <c r="AL444">
        <f t="shared" si="459"/>
        <v>5398.98</v>
      </c>
      <c r="AM444">
        <f t="shared" si="460"/>
        <v>2699.49</v>
      </c>
      <c r="AN444">
        <f t="shared" si="461"/>
        <v>1082.7563973595659</v>
      </c>
      <c r="AO444">
        <f t="shared" si="462"/>
        <v>26982.516</v>
      </c>
      <c r="AP444">
        <f t="shared" si="463"/>
        <v>24335.621999999999</v>
      </c>
      <c r="AQ444">
        <f t="shared" si="464"/>
        <v>21688.727999999999</v>
      </c>
      <c r="AR444">
        <f t="shared" si="465"/>
        <v>19041.833999999999</v>
      </c>
      <c r="AS444">
        <f t="shared" si="466"/>
        <v>16394.939999999999</v>
      </c>
      <c r="AT444">
        <f t="shared" si="467"/>
        <v>13748.046</v>
      </c>
      <c r="AU444">
        <f t="shared" si="468"/>
        <v>11456.705</v>
      </c>
      <c r="AV444">
        <f t="shared" si="469"/>
        <v>9165.3639999999996</v>
      </c>
      <c r="AW444">
        <f t="shared" si="470"/>
        <v>6874.0229999999992</v>
      </c>
      <c r="AX444">
        <f t="shared" si="471"/>
        <v>4582.6819999999998</v>
      </c>
      <c r="AY444">
        <f t="shared" si="472"/>
        <v>2291.3409999999999</v>
      </c>
      <c r="AZ444">
        <f t="shared" si="473"/>
        <v>919.04923698327264</v>
      </c>
      <c r="BA444">
        <f t="shared" si="474"/>
        <v>26291.735000000004</v>
      </c>
      <c r="BB444">
        <f t="shared" si="475"/>
        <v>23712.604000000003</v>
      </c>
      <c r="BC444">
        <f t="shared" si="476"/>
        <v>21133.473000000002</v>
      </c>
      <c r="BD444">
        <f t="shared" si="477"/>
        <v>18554.342000000001</v>
      </c>
      <c r="BE444">
        <f t="shared" si="478"/>
        <v>15975.210999999999</v>
      </c>
      <c r="BF444">
        <f t="shared" si="479"/>
        <v>13396.08</v>
      </c>
      <c r="BG444">
        <f t="shared" si="480"/>
        <v>11163.4</v>
      </c>
      <c r="BH444">
        <f t="shared" si="481"/>
        <v>8930.7199999999993</v>
      </c>
      <c r="BI444">
        <f t="shared" si="482"/>
        <v>6698.0399999999991</v>
      </c>
      <c r="BJ444">
        <f t="shared" si="483"/>
        <v>4465.3599999999997</v>
      </c>
      <c r="BK444">
        <f t="shared" si="484"/>
        <v>2232.6799999999998</v>
      </c>
      <c r="BL444">
        <f t="shared" si="485"/>
        <v>895.52055646842064</v>
      </c>
      <c r="BM444">
        <f t="shared" si="486"/>
        <v>23195.217499999999</v>
      </c>
      <c r="BN444">
        <f t="shared" si="487"/>
        <v>20229.8505</v>
      </c>
      <c r="BO444">
        <f t="shared" si="488"/>
        <v>16945.1155</v>
      </c>
      <c r="BP444">
        <f t="shared" si="489"/>
        <v>13660.380500000001</v>
      </c>
      <c r="BQ444">
        <f t="shared" si="490"/>
        <v>10375.645500000001</v>
      </c>
      <c r="BR444">
        <f t="shared" si="491"/>
        <v>7090.9105000000009</v>
      </c>
      <c r="BS444">
        <f t="shared" si="492"/>
        <v>5926.0235000000011</v>
      </c>
      <c r="BT444">
        <f t="shared" si="493"/>
        <v>4681.6025000000009</v>
      </c>
      <c r="BU444">
        <f t="shared" si="494"/>
        <v>3437.1815000000006</v>
      </c>
      <c r="BV444">
        <f t="shared" si="495"/>
        <v>2192.7605000000003</v>
      </c>
      <c r="BW444">
        <f t="shared" si="496"/>
        <v>948.33950000000004</v>
      </c>
      <c r="BX444" s="16">
        <f t="shared" si="497"/>
        <v>641.8175119399458</v>
      </c>
      <c r="BY444">
        <f t="shared" si="498"/>
        <v>4116.1720945192019</v>
      </c>
      <c r="BZ444">
        <f t="shared" si="499"/>
        <v>957.60651866948513</v>
      </c>
      <c r="CA444">
        <f t="shared" si="500"/>
        <v>1121.0113922253859</v>
      </c>
      <c r="CB444">
        <f t="shared" si="501"/>
        <v>846.01916951973828</v>
      </c>
    </row>
    <row r="445" spans="1:80" x14ac:dyDescent="0.25">
      <c r="A445">
        <f>'Data Input'!A445</f>
        <v>1</v>
      </c>
      <c r="B445">
        <f>'Data Input'!C445</f>
        <v>31</v>
      </c>
      <c r="C445">
        <f t="shared" si="431"/>
        <v>32</v>
      </c>
      <c r="D445">
        <f t="shared" si="432"/>
        <v>33</v>
      </c>
      <c r="E445">
        <f t="shared" si="433"/>
        <v>34</v>
      </c>
      <c r="F445">
        <f t="shared" si="434"/>
        <v>35</v>
      </c>
      <c r="G445">
        <f t="shared" si="435"/>
        <v>36</v>
      </c>
      <c r="H445">
        <f t="shared" si="436"/>
        <v>37</v>
      </c>
      <c r="I445">
        <f t="shared" si="437"/>
        <v>38</v>
      </c>
      <c r="J445">
        <f t="shared" si="438"/>
        <v>39</v>
      </c>
      <c r="K445">
        <f t="shared" si="439"/>
        <v>40</v>
      </c>
      <c r="L445">
        <f t="shared" si="440"/>
        <v>41</v>
      </c>
      <c r="M445">
        <f>IF('Data Input'!D445&gt;=240,1,0)</f>
        <v>0</v>
      </c>
      <c r="N445">
        <f>_xlfn.IFS('Data Input'!F445&gt;=130,1,'Data Input'!G445=1,1,0=0,0)</f>
        <v>0</v>
      </c>
      <c r="O445">
        <f>'Data Input'!H445</f>
        <v>0</v>
      </c>
      <c r="P445">
        <f>'Data Input'!J445</f>
        <v>23.5</v>
      </c>
      <c r="Q445">
        <f t="shared" si="441"/>
        <v>0</v>
      </c>
      <c r="R445">
        <f>IF('Data Input'!I445&gt;=100,1,0)</f>
        <v>0</v>
      </c>
      <c r="S445" s="18">
        <f>'Data Input'!L445</f>
        <v>3</v>
      </c>
      <c r="T445" s="16">
        <f>'Data Input'!N445</f>
        <v>2017</v>
      </c>
      <c r="U445">
        <f t="shared" si="442"/>
        <v>0.40835062671761885</v>
      </c>
      <c r="V445">
        <f t="shared" si="443"/>
        <v>4.8344529352761158E-2</v>
      </c>
      <c r="W445">
        <f t="shared" si="444"/>
        <v>0.28504918618040292</v>
      </c>
      <c r="X445" s="16">
        <f t="shared" si="445"/>
        <v>9.6551764297451784E-3</v>
      </c>
      <c r="Y445">
        <f t="shared" si="446"/>
        <v>1718.3980912268505</v>
      </c>
      <c r="Z445">
        <f t="shared" si="447"/>
        <v>22.23789474974059</v>
      </c>
      <c r="AA445">
        <f t="shared" si="448"/>
        <v>161.05071710693724</v>
      </c>
      <c r="AB445" s="16">
        <f t="shared" si="449"/>
        <v>49.341831181435992</v>
      </c>
      <c r="AC445">
        <f t="shared" si="450"/>
        <v>53803.630999999987</v>
      </c>
      <c r="AD445">
        <f t="shared" si="451"/>
        <v>49149.337999999989</v>
      </c>
      <c r="AE445">
        <f t="shared" si="452"/>
        <v>44495.044999999991</v>
      </c>
      <c r="AF445">
        <f t="shared" si="453"/>
        <v>39840.751999999993</v>
      </c>
      <c r="AG445">
        <f t="shared" si="454"/>
        <v>35186.458999999995</v>
      </c>
      <c r="AH445">
        <f t="shared" si="455"/>
        <v>30159.821999999996</v>
      </c>
      <c r="AI445">
        <f t="shared" si="456"/>
        <v>25133.184999999998</v>
      </c>
      <c r="AJ445">
        <f t="shared" si="457"/>
        <v>20106.547999999999</v>
      </c>
      <c r="AK445">
        <f t="shared" si="458"/>
        <v>15079.911</v>
      </c>
      <c r="AL445">
        <f t="shared" si="459"/>
        <v>10053.273999999999</v>
      </c>
      <c r="AM445">
        <f t="shared" si="460"/>
        <v>5026.6369999999997</v>
      </c>
      <c r="AN445">
        <f t="shared" si="461"/>
        <v>1090.0868177068814</v>
      </c>
      <c r="AO445">
        <f t="shared" si="462"/>
        <v>45668.79700000002</v>
      </c>
      <c r="AP445">
        <f t="shared" si="463"/>
        <v>41718.209000000017</v>
      </c>
      <c r="AQ445">
        <f t="shared" si="464"/>
        <v>37767.621000000014</v>
      </c>
      <c r="AR445">
        <f t="shared" si="465"/>
        <v>33817.03300000001</v>
      </c>
      <c r="AS445">
        <f t="shared" si="466"/>
        <v>29866.445000000007</v>
      </c>
      <c r="AT445">
        <f t="shared" si="467"/>
        <v>25599.810000000005</v>
      </c>
      <c r="AU445">
        <f t="shared" si="468"/>
        <v>21333.175000000003</v>
      </c>
      <c r="AV445">
        <f t="shared" si="469"/>
        <v>17066.54</v>
      </c>
      <c r="AW445">
        <f t="shared" si="470"/>
        <v>12799.905000000001</v>
      </c>
      <c r="AX445">
        <f t="shared" si="471"/>
        <v>8533.27</v>
      </c>
      <c r="AY445">
        <f t="shared" si="472"/>
        <v>4266.6350000000002</v>
      </c>
      <c r="AZ445">
        <f t="shared" si="473"/>
        <v>925.27124007788518</v>
      </c>
      <c r="BA445">
        <f t="shared" si="474"/>
        <v>40499.630999999994</v>
      </c>
      <c r="BB445">
        <f t="shared" si="475"/>
        <v>37650.181999999993</v>
      </c>
      <c r="BC445">
        <f t="shared" si="476"/>
        <v>34800.732999999993</v>
      </c>
      <c r="BD445">
        <f t="shared" si="477"/>
        <v>31951.283999999996</v>
      </c>
      <c r="BE445">
        <f t="shared" si="478"/>
        <v>29101.834999999995</v>
      </c>
      <c r="BF445">
        <f t="shared" si="479"/>
        <v>24944.429999999997</v>
      </c>
      <c r="BG445">
        <f t="shared" si="480"/>
        <v>20787.024999999998</v>
      </c>
      <c r="BH445">
        <f t="shared" si="481"/>
        <v>16629.62</v>
      </c>
      <c r="BI445">
        <f t="shared" si="482"/>
        <v>12472.215</v>
      </c>
      <c r="BJ445">
        <f t="shared" si="483"/>
        <v>8314.81</v>
      </c>
      <c r="BK445">
        <f t="shared" si="484"/>
        <v>4157.4049999999997</v>
      </c>
      <c r="BL445">
        <f t="shared" si="485"/>
        <v>867.83540825861007</v>
      </c>
      <c r="BM445">
        <f t="shared" si="486"/>
        <v>49929.472999999991</v>
      </c>
      <c r="BN445">
        <f t="shared" si="487"/>
        <v>46964.105999999992</v>
      </c>
      <c r="BO445">
        <f t="shared" si="488"/>
        <v>43582.547999999995</v>
      </c>
      <c r="BP445">
        <f t="shared" si="489"/>
        <v>40200.99</v>
      </c>
      <c r="BQ445">
        <f t="shared" si="490"/>
        <v>36819.432000000001</v>
      </c>
      <c r="BR445">
        <f t="shared" si="491"/>
        <v>33437.874000000003</v>
      </c>
      <c r="BS445">
        <f t="shared" si="492"/>
        <v>27864.895</v>
      </c>
      <c r="BT445">
        <f t="shared" si="493"/>
        <v>22291.916000000001</v>
      </c>
      <c r="BU445">
        <f t="shared" si="494"/>
        <v>16718.937000000002</v>
      </c>
      <c r="BV445">
        <f t="shared" si="495"/>
        <v>11145.958000000001</v>
      </c>
      <c r="BW445">
        <f t="shared" si="496"/>
        <v>5572.9790000000003</v>
      </c>
      <c r="BX445" s="16">
        <f t="shared" si="497"/>
        <v>1110.1606730558003</v>
      </c>
      <c r="BY445">
        <f t="shared" si="498"/>
        <v>2808.4849089337322</v>
      </c>
      <c r="BZ445">
        <f t="shared" si="499"/>
        <v>947.50913482762576</v>
      </c>
      <c r="CA445">
        <f t="shared" si="500"/>
        <v>1028.8861253655473</v>
      </c>
      <c r="CB445">
        <f t="shared" si="501"/>
        <v>1159.5025042372363</v>
      </c>
    </row>
    <row r="446" spans="1:80" x14ac:dyDescent="0.25">
      <c r="A446">
        <f>'Data Input'!A446</f>
        <v>1</v>
      </c>
      <c r="B446">
        <f>'Data Input'!C446</f>
        <v>47</v>
      </c>
      <c r="C446">
        <f t="shared" si="431"/>
        <v>48</v>
      </c>
      <c r="D446">
        <f t="shared" si="432"/>
        <v>49</v>
      </c>
      <c r="E446">
        <f t="shared" si="433"/>
        <v>50</v>
      </c>
      <c r="F446">
        <f t="shared" si="434"/>
        <v>51</v>
      </c>
      <c r="G446">
        <f t="shared" si="435"/>
        <v>52</v>
      </c>
      <c r="H446">
        <f t="shared" si="436"/>
        <v>53</v>
      </c>
      <c r="I446">
        <f t="shared" si="437"/>
        <v>54</v>
      </c>
      <c r="J446">
        <f t="shared" si="438"/>
        <v>55</v>
      </c>
      <c r="K446">
        <f t="shared" si="439"/>
        <v>56</v>
      </c>
      <c r="L446">
        <f t="shared" si="440"/>
        <v>57</v>
      </c>
      <c r="M446">
        <f>IF('Data Input'!D446&gt;=240,1,0)</f>
        <v>0</v>
      </c>
      <c r="N446">
        <f>_xlfn.IFS('Data Input'!F446&gt;=130,1,'Data Input'!G446=1,1,0=0,0)</f>
        <v>0</v>
      </c>
      <c r="O446">
        <f>'Data Input'!H446</f>
        <v>0</v>
      </c>
      <c r="P446">
        <f>'Data Input'!J446</f>
        <v>31.7</v>
      </c>
      <c r="Q446">
        <f t="shared" si="441"/>
        <v>0</v>
      </c>
      <c r="R446">
        <f>IF('Data Input'!I446&gt;=100,1,0)</f>
        <v>0</v>
      </c>
      <c r="S446" s="18">
        <f>'Data Input'!L446</f>
        <v>3</v>
      </c>
      <c r="T446" s="16">
        <f>'Data Input'!N446</f>
        <v>2017</v>
      </c>
      <c r="U446">
        <f t="shared" si="442"/>
        <v>0.57895162675747613</v>
      </c>
      <c r="V446">
        <f t="shared" si="443"/>
        <v>6.8568972899272107E-2</v>
      </c>
      <c r="W446">
        <f t="shared" si="444"/>
        <v>0.35610583420681913</v>
      </c>
      <c r="X446" s="16">
        <f t="shared" si="445"/>
        <v>4.4982600510407166E-2</v>
      </c>
      <c r="Y446">
        <f t="shared" si="446"/>
        <v>2436.3116039018482</v>
      </c>
      <c r="Z446">
        <f t="shared" si="447"/>
        <v>31.540892482485994</v>
      </c>
      <c r="AA446">
        <f t="shared" si="448"/>
        <v>201.19720646624037</v>
      </c>
      <c r="AB446" s="16">
        <f t="shared" si="449"/>
        <v>229.87916343493114</v>
      </c>
      <c r="AC446">
        <f t="shared" si="450"/>
        <v>41004.32</v>
      </c>
      <c r="AD446">
        <f t="shared" si="451"/>
        <v>37048.171000000002</v>
      </c>
      <c r="AE446">
        <f t="shared" si="452"/>
        <v>33092.022000000004</v>
      </c>
      <c r="AF446">
        <f t="shared" si="453"/>
        <v>29135.873000000003</v>
      </c>
      <c r="AG446">
        <f t="shared" si="454"/>
        <v>25179.724000000002</v>
      </c>
      <c r="AH446">
        <f t="shared" si="455"/>
        <v>21223.575000000001</v>
      </c>
      <c r="AI446">
        <f t="shared" si="456"/>
        <v>17267.425999999999</v>
      </c>
      <c r="AJ446">
        <f t="shared" si="457"/>
        <v>13311.277</v>
      </c>
      <c r="AK446">
        <f t="shared" si="458"/>
        <v>9355.1280000000006</v>
      </c>
      <c r="AL446">
        <f t="shared" si="459"/>
        <v>6236.7520000000004</v>
      </c>
      <c r="AM446">
        <f t="shared" si="460"/>
        <v>3118.3760000000002</v>
      </c>
      <c r="AN446">
        <f t="shared" si="461"/>
        <v>1114.1434483968706</v>
      </c>
      <c r="AO446">
        <f t="shared" si="462"/>
        <v>34804.682000000001</v>
      </c>
      <c r="AP446">
        <f t="shared" si="463"/>
        <v>31446.682000000001</v>
      </c>
      <c r="AQ446">
        <f t="shared" si="464"/>
        <v>28088.682000000001</v>
      </c>
      <c r="AR446">
        <f t="shared" si="465"/>
        <v>24730.682000000001</v>
      </c>
      <c r="AS446">
        <f t="shared" si="466"/>
        <v>21372.682000000001</v>
      </c>
      <c r="AT446">
        <f t="shared" si="467"/>
        <v>18014.682000000001</v>
      </c>
      <c r="AU446">
        <f t="shared" si="468"/>
        <v>14656.681999999999</v>
      </c>
      <c r="AV446">
        <f t="shared" si="469"/>
        <v>11298.681999999999</v>
      </c>
      <c r="AW446">
        <f t="shared" si="470"/>
        <v>7940.6819999999989</v>
      </c>
      <c r="AX446">
        <f t="shared" si="471"/>
        <v>5293.7879999999996</v>
      </c>
      <c r="AY446">
        <f t="shared" si="472"/>
        <v>2646.8939999999998</v>
      </c>
      <c r="AZ446">
        <f t="shared" si="473"/>
        <v>945.6908122557129</v>
      </c>
      <c r="BA446">
        <f t="shared" si="474"/>
        <v>33913.640999999996</v>
      </c>
      <c r="BB446">
        <f t="shared" si="475"/>
        <v>30641.609999999993</v>
      </c>
      <c r="BC446">
        <f t="shared" si="476"/>
        <v>27369.578999999994</v>
      </c>
      <c r="BD446">
        <f t="shared" si="477"/>
        <v>24097.547999999995</v>
      </c>
      <c r="BE446">
        <f t="shared" si="478"/>
        <v>20825.516999999996</v>
      </c>
      <c r="BF446">
        <f t="shared" si="479"/>
        <v>17553.485999999997</v>
      </c>
      <c r="BG446">
        <f t="shared" si="480"/>
        <v>14281.454999999998</v>
      </c>
      <c r="BH446">
        <f t="shared" si="481"/>
        <v>11009.423999999999</v>
      </c>
      <c r="BI446">
        <f t="shared" si="482"/>
        <v>7737.393</v>
      </c>
      <c r="BJ446">
        <f t="shared" si="483"/>
        <v>5158.2619999999997</v>
      </c>
      <c r="BK446">
        <f t="shared" si="484"/>
        <v>2579.1309999999999</v>
      </c>
      <c r="BL446">
        <f t="shared" si="485"/>
        <v>921.48005523207041</v>
      </c>
      <c r="BM446">
        <f t="shared" si="486"/>
        <v>56016.355000000003</v>
      </c>
      <c r="BN446">
        <f t="shared" si="487"/>
        <v>53050.988000000005</v>
      </c>
      <c r="BO446">
        <f t="shared" si="488"/>
        <v>47586.217000000004</v>
      </c>
      <c r="BP446">
        <f t="shared" si="489"/>
        <v>42121.446000000004</v>
      </c>
      <c r="BQ446">
        <f t="shared" si="490"/>
        <v>36656.675000000003</v>
      </c>
      <c r="BR446">
        <f t="shared" si="491"/>
        <v>31191.904000000002</v>
      </c>
      <c r="BS446">
        <f t="shared" si="492"/>
        <v>25727.133000000002</v>
      </c>
      <c r="BT446">
        <f t="shared" si="493"/>
        <v>20262.362000000001</v>
      </c>
      <c r="BU446">
        <f t="shared" si="494"/>
        <v>14797.591</v>
      </c>
      <c r="BV446">
        <f t="shared" si="495"/>
        <v>9332.82</v>
      </c>
      <c r="BW446">
        <f t="shared" si="496"/>
        <v>4666.41</v>
      </c>
      <c r="BX446" s="16">
        <f t="shared" si="497"/>
        <v>1611.2247265656326</v>
      </c>
      <c r="BY446">
        <f t="shared" si="498"/>
        <v>3550.4550522987188</v>
      </c>
      <c r="BZ446">
        <f t="shared" si="499"/>
        <v>977.23170473819891</v>
      </c>
      <c r="CA446">
        <f t="shared" si="500"/>
        <v>1122.6772616983108</v>
      </c>
      <c r="CB446">
        <f t="shared" si="501"/>
        <v>1841.1038900005638</v>
      </c>
    </row>
    <row r="447" spans="1:80" x14ac:dyDescent="0.25">
      <c r="A447">
        <f>'Data Input'!A447</f>
        <v>0</v>
      </c>
      <c r="B447">
        <f>'Data Input'!C447</f>
        <v>54</v>
      </c>
      <c r="C447">
        <f t="shared" si="431"/>
        <v>55</v>
      </c>
      <c r="D447">
        <f t="shared" si="432"/>
        <v>56</v>
      </c>
      <c r="E447">
        <f t="shared" si="433"/>
        <v>57</v>
      </c>
      <c r="F447">
        <f t="shared" si="434"/>
        <v>58</v>
      </c>
      <c r="G447">
        <f t="shared" si="435"/>
        <v>59</v>
      </c>
      <c r="H447">
        <f t="shared" si="436"/>
        <v>60</v>
      </c>
      <c r="I447">
        <f t="shared" si="437"/>
        <v>61</v>
      </c>
      <c r="J447">
        <f t="shared" si="438"/>
        <v>62</v>
      </c>
      <c r="K447">
        <f t="shared" si="439"/>
        <v>63</v>
      </c>
      <c r="L447">
        <f t="shared" si="440"/>
        <v>64</v>
      </c>
      <c r="M447">
        <f>IF('Data Input'!D447&gt;=240,1,0)</f>
        <v>0</v>
      </c>
      <c r="N447">
        <f>_xlfn.IFS('Data Input'!F447&gt;=130,1,'Data Input'!G447=1,1,0=0,0)</f>
        <v>0</v>
      </c>
      <c r="O447">
        <f>'Data Input'!H447</f>
        <v>0</v>
      </c>
      <c r="P447">
        <f>'Data Input'!J447</f>
        <v>20.2</v>
      </c>
      <c r="Q447">
        <f t="shared" si="441"/>
        <v>0</v>
      </c>
      <c r="R447">
        <f>IF('Data Input'!I447&gt;=100,1,0)</f>
        <v>0</v>
      </c>
      <c r="S447" s="18">
        <f>'Data Input'!L447</f>
        <v>3</v>
      </c>
      <c r="T447" s="16">
        <f>'Data Input'!N447</f>
        <v>2017</v>
      </c>
      <c r="U447">
        <f t="shared" si="442"/>
        <v>0.34340141071820507</v>
      </c>
      <c r="V447">
        <f t="shared" si="443"/>
        <v>4.1921053953700473E-2</v>
      </c>
      <c r="W447">
        <f t="shared" si="444"/>
        <v>0.25898544581929356</v>
      </c>
      <c r="X447" s="16">
        <f t="shared" si="445"/>
        <v>5.1456594550129756E-3</v>
      </c>
      <c r="Y447">
        <f t="shared" si="446"/>
        <v>1445.0824612321101</v>
      </c>
      <c r="Z447">
        <f t="shared" si="447"/>
        <v>19.28317429296359</v>
      </c>
      <c r="AA447">
        <f t="shared" si="448"/>
        <v>146.3248933573858</v>
      </c>
      <c r="AB447" s="16">
        <f t="shared" si="449"/>
        <v>26.296387434642778</v>
      </c>
      <c r="AC447">
        <f t="shared" si="450"/>
        <v>35139.909</v>
      </c>
      <c r="AD447">
        <f t="shared" si="451"/>
        <v>31183.760000000002</v>
      </c>
      <c r="AE447">
        <f t="shared" si="452"/>
        <v>28065.384000000002</v>
      </c>
      <c r="AF447">
        <f t="shared" si="453"/>
        <v>24947.008000000002</v>
      </c>
      <c r="AG447">
        <f t="shared" si="454"/>
        <v>21828.632000000001</v>
      </c>
      <c r="AH447">
        <f t="shared" si="455"/>
        <v>18710.256000000001</v>
      </c>
      <c r="AI447">
        <f t="shared" si="456"/>
        <v>15591.880000000001</v>
      </c>
      <c r="AJ447">
        <f t="shared" si="457"/>
        <v>12473.504000000001</v>
      </c>
      <c r="AK447">
        <f t="shared" si="458"/>
        <v>9355.1280000000006</v>
      </c>
      <c r="AL447">
        <f t="shared" si="459"/>
        <v>6236.7520000000004</v>
      </c>
      <c r="AM447">
        <f t="shared" si="460"/>
        <v>3118.3760000000002</v>
      </c>
      <c r="AN447">
        <f t="shared" si="461"/>
        <v>577.63015760990231</v>
      </c>
      <c r="AO447">
        <f t="shared" si="462"/>
        <v>29826.94</v>
      </c>
      <c r="AP447">
        <f t="shared" si="463"/>
        <v>26468.94</v>
      </c>
      <c r="AQ447">
        <f t="shared" si="464"/>
        <v>23822.045999999998</v>
      </c>
      <c r="AR447">
        <f t="shared" si="465"/>
        <v>21175.151999999998</v>
      </c>
      <c r="AS447">
        <f t="shared" si="466"/>
        <v>18528.257999999998</v>
      </c>
      <c r="AT447">
        <f t="shared" si="467"/>
        <v>15881.364</v>
      </c>
      <c r="AU447">
        <f t="shared" si="468"/>
        <v>13234.47</v>
      </c>
      <c r="AV447">
        <f t="shared" si="469"/>
        <v>10587.575999999999</v>
      </c>
      <c r="AW447">
        <f t="shared" si="470"/>
        <v>7940.6819999999989</v>
      </c>
      <c r="AX447">
        <f t="shared" si="471"/>
        <v>5293.7879999999996</v>
      </c>
      <c r="AY447">
        <f t="shared" si="472"/>
        <v>2646.8939999999998</v>
      </c>
      <c r="AZ447">
        <f t="shared" si="473"/>
        <v>490.29552470224047</v>
      </c>
      <c r="BA447">
        <f t="shared" si="474"/>
        <v>29063.341</v>
      </c>
      <c r="BB447">
        <f t="shared" si="475"/>
        <v>25791.31</v>
      </c>
      <c r="BC447">
        <f t="shared" si="476"/>
        <v>23212.179</v>
      </c>
      <c r="BD447">
        <f t="shared" si="477"/>
        <v>20633.047999999999</v>
      </c>
      <c r="BE447">
        <f t="shared" si="478"/>
        <v>18053.916999999998</v>
      </c>
      <c r="BF447">
        <f t="shared" si="479"/>
        <v>15474.785999999998</v>
      </c>
      <c r="BG447">
        <f t="shared" si="480"/>
        <v>12895.654999999999</v>
      </c>
      <c r="BH447">
        <f t="shared" si="481"/>
        <v>10316.523999999999</v>
      </c>
      <c r="BI447">
        <f t="shared" si="482"/>
        <v>7737.393</v>
      </c>
      <c r="BJ447">
        <f t="shared" si="483"/>
        <v>5158.2619999999997</v>
      </c>
      <c r="BK447">
        <f t="shared" si="484"/>
        <v>2579.1309999999999</v>
      </c>
      <c r="BL447">
        <f t="shared" si="485"/>
        <v>477.74349079541503</v>
      </c>
      <c r="BM447">
        <f t="shared" si="486"/>
        <v>44901.127999999997</v>
      </c>
      <c r="BN447">
        <f t="shared" si="487"/>
        <v>41935.760999999999</v>
      </c>
      <c r="BO447">
        <f t="shared" si="488"/>
        <v>36470.99</v>
      </c>
      <c r="BP447">
        <f t="shared" si="489"/>
        <v>31804.579999999998</v>
      </c>
      <c r="BQ447">
        <f t="shared" si="490"/>
        <v>27138.17</v>
      </c>
      <c r="BR447">
        <f t="shared" si="491"/>
        <v>22471.759999999998</v>
      </c>
      <c r="BS447">
        <f t="shared" si="492"/>
        <v>17805.349999999999</v>
      </c>
      <c r="BT447">
        <f t="shared" si="493"/>
        <v>13138.94</v>
      </c>
      <c r="BU447">
        <f t="shared" si="494"/>
        <v>9854.2049999999999</v>
      </c>
      <c r="BV447">
        <f t="shared" si="495"/>
        <v>6569.47</v>
      </c>
      <c r="BW447">
        <f t="shared" si="496"/>
        <v>3284.7350000000001</v>
      </c>
      <c r="BX447" s="16">
        <f t="shared" si="497"/>
        <v>715.43953051282392</v>
      </c>
      <c r="BY447">
        <f t="shared" si="498"/>
        <v>2022.7126188420125</v>
      </c>
      <c r="BZ447">
        <f t="shared" si="499"/>
        <v>509.57869899520404</v>
      </c>
      <c r="CA447">
        <f t="shared" si="500"/>
        <v>624.06838415280083</v>
      </c>
      <c r="CB447">
        <f t="shared" si="501"/>
        <v>741.73591794746665</v>
      </c>
    </row>
    <row r="448" spans="1:80" x14ac:dyDescent="0.25">
      <c r="A448">
        <f>'Data Input'!A448</f>
        <v>1</v>
      </c>
      <c r="B448">
        <f>'Data Input'!C448</f>
        <v>48</v>
      </c>
      <c r="C448">
        <f t="shared" si="431"/>
        <v>49</v>
      </c>
      <c r="D448">
        <f t="shared" si="432"/>
        <v>50</v>
      </c>
      <c r="E448">
        <f t="shared" si="433"/>
        <v>51</v>
      </c>
      <c r="F448">
        <f t="shared" si="434"/>
        <v>52</v>
      </c>
      <c r="G448">
        <f t="shared" si="435"/>
        <v>53</v>
      </c>
      <c r="H448">
        <f t="shared" si="436"/>
        <v>54</v>
      </c>
      <c r="I448">
        <f t="shared" si="437"/>
        <v>55</v>
      </c>
      <c r="J448">
        <f t="shared" si="438"/>
        <v>56</v>
      </c>
      <c r="K448">
        <f t="shared" si="439"/>
        <v>57</v>
      </c>
      <c r="L448">
        <f t="shared" si="440"/>
        <v>58</v>
      </c>
      <c r="M448">
        <f>IF('Data Input'!D448&gt;=240,1,0)</f>
        <v>1</v>
      </c>
      <c r="N448">
        <f>_xlfn.IFS('Data Input'!F448&gt;=130,1,'Data Input'!G448=1,1,0=0,0)</f>
        <v>1</v>
      </c>
      <c r="O448">
        <f>'Data Input'!H448</f>
        <v>0</v>
      </c>
      <c r="P448">
        <f>'Data Input'!J448</f>
        <v>26.7</v>
      </c>
      <c r="Q448">
        <f t="shared" si="441"/>
        <v>0</v>
      </c>
      <c r="R448">
        <f>IF('Data Input'!I448&gt;=100,1,0)</f>
        <v>1</v>
      </c>
      <c r="S448" s="18">
        <f>'Data Input'!L448</f>
        <v>3</v>
      </c>
      <c r="T448" s="16">
        <f>'Data Input'!N448</f>
        <v>2017</v>
      </c>
      <c r="U448">
        <f t="shared" si="442"/>
        <v>0.80349289855087702</v>
      </c>
      <c r="V448">
        <f t="shared" si="443"/>
        <v>4.8018374221999748E-2</v>
      </c>
      <c r="W448">
        <f t="shared" si="444"/>
        <v>0.52495514757079598</v>
      </c>
      <c r="X448" s="16">
        <f t="shared" si="445"/>
        <v>1</v>
      </c>
      <c r="Y448">
        <f t="shared" si="446"/>
        <v>3381.2135279002455</v>
      </c>
      <c r="Z448">
        <f t="shared" si="447"/>
        <v>22.08786736159422</v>
      </c>
      <c r="AA448">
        <f t="shared" si="448"/>
        <v>296.59584052188097</v>
      </c>
      <c r="AB448" s="16">
        <f t="shared" si="449"/>
        <v>5110.4018181818183</v>
      </c>
      <c r="AC448">
        <f t="shared" si="450"/>
        <v>40166.547000000006</v>
      </c>
      <c r="AD448">
        <f t="shared" si="451"/>
        <v>36210.398000000008</v>
      </c>
      <c r="AE448">
        <f t="shared" si="452"/>
        <v>32254.249000000007</v>
      </c>
      <c r="AF448">
        <f t="shared" si="453"/>
        <v>28298.100000000006</v>
      </c>
      <c r="AG448">
        <f t="shared" si="454"/>
        <v>24341.951000000005</v>
      </c>
      <c r="AH448">
        <f t="shared" si="455"/>
        <v>20385.802000000003</v>
      </c>
      <c r="AI448">
        <f t="shared" si="456"/>
        <v>16429.653000000002</v>
      </c>
      <c r="AJ448">
        <f t="shared" si="457"/>
        <v>12473.504000000001</v>
      </c>
      <c r="AK448">
        <f t="shared" si="458"/>
        <v>9355.1280000000006</v>
      </c>
      <c r="AL448">
        <f t="shared" si="459"/>
        <v>6236.7520000000004</v>
      </c>
      <c r="AM448">
        <f t="shared" si="460"/>
        <v>3118.3760000000002</v>
      </c>
      <c r="AN448">
        <f t="shared" si="461"/>
        <v>1501.7487064998465</v>
      </c>
      <c r="AO448">
        <f t="shared" si="462"/>
        <v>34093.576000000001</v>
      </c>
      <c r="AP448">
        <f t="shared" si="463"/>
        <v>30735.576000000001</v>
      </c>
      <c r="AQ448">
        <f t="shared" si="464"/>
        <v>27377.576000000001</v>
      </c>
      <c r="AR448">
        <f t="shared" si="465"/>
        <v>24019.576000000001</v>
      </c>
      <c r="AS448">
        <f t="shared" si="466"/>
        <v>20661.576000000001</v>
      </c>
      <c r="AT448">
        <f t="shared" si="467"/>
        <v>17303.576000000001</v>
      </c>
      <c r="AU448">
        <f t="shared" si="468"/>
        <v>13945.575999999999</v>
      </c>
      <c r="AV448">
        <f t="shared" si="469"/>
        <v>10587.575999999999</v>
      </c>
      <c r="AW448">
        <f t="shared" si="470"/>
        <v>7940.6819999999989</v>
      </c>
      <c r="AX448">
        <f t="shared" si="471"/>
        <v>5293.7879999999996</v>
      </c>
      <c r="AY448">
        <f t="shared" si="472"/>
        <v>2646.8939999999998</v>
      </c>
      <c r="AZ448">
        <f t="shared" si="473"/>
        <v>1274.6921982262304</v>
      </c>
      <c r="BA448">
        <f t="shared" si="474"/>
        <v>33220.740999999995</v>
      </c>
      <c r="BB448">
        <f t="shared" si="475"/>
        <v>29948.709999999995</v>
      </c>
      <c r="BC448">
        <f t="shared" si="476"/>
        <v>26676.678999999996</v>
      </c>
      <c r="BD448">
        <f t="shared" si="477"/>
        <v>23404.647999999997</v>
      </c>
      <c r="BE448">
        <f t="shared" si="478"/>
        <v>20132.616999999998</v>
      </c>
      <c r="BF448">
        <f t="shared" si="479"/>
        <v>16860.585999999999</v>
      </c>
      <c r="BG448">
        <f t="shared" si="480"/>
        <v>13588.555</v>
      </c>
      <c r="BH448">
        <f t="shared" si="481"/>
        <v>10316.523999999999</v>
      </c>
      <c r="BI448">
        <f t="shared" si="482"/>
        <v>7737.393</v>
      </c>
      <c r="BJ448">
        <f t="shared" si="483"/>
        <v>5158.2619999999997</v>
      </c>
      <c r="BK448">
        <f t="shared" si="484"/>
        <v>2579.1309999999999</v>
      </c>
      <c r="BL448">
        <f t="shared" si="485"/>
        <v>1242.0586794543196</v>
      </c>
      <c r="BM448">
        <f t="shared" si="486"/>
        <v>55217.993999999999</v>
      </c>
      <c r="BN448">
        <f t="shared" si="487"/>
        <v>52252.627</v>
      </c>
      <c r="BO448">
        <f t="shared" si="488"/>
        <v>46787.856</v>
      </c>
      <c r="BP448">
        <f t="shared" si="489"/>
        <v>41323.084999999999</v>
      </c>
      <c r="BQ448">
        <f t="shared" si="490"/>
        <v>35858.313999999998</v>
      </c>
      <c r="BR448">
        <f t="shared" si="491"/>
        <v>30393.543000000001</v>
      </c>
      <c r="BS448">
        <f t="shared" si="492"/>
        <v>24928.772000000001</v>
      </c>
      <c r="BT448">
        <f t="shared" si="493"/>
        <v>19464.001</v>
      </c>
      <c r="BU448">
        <f t="shared" si="494"/>
        <v>13999.23</v>
      </c>
      <c r="BV448">
        <f t="shared" si="495"/>
        <v>9332.82</v>
      </c>
      <c r="BW448">
        <f t="shared" si="496"/>
        <v>4666.41</v>
      </c>
      <c r="BX448" s="16">
        <f t="shared" si="497"/>
        <v>2188.410802528193</v>
      </c>
      <c r="BY448">
        <f t="shared" si="498"/>
        <v>4882.9622344000918</v>
      </c>
      <c r="BZ448">
        <f t="shared" si="499"/>
        <v>1296.7800655878245</v>
      </c>
      <c r="CA448">
        <f t="shared" si="500"/>
        <v>1538.6545199762006</v>
      </c>
      <c r="CB448">
        <f t="shared" si="501"/>
        <v>7298.8126207100113</v>
      </c>
    </row>
    <row r="449" spans="1:80" x14ac:dyDescent="0.25">
      <c r="A449">
        <f>'Data Input'!A449</f>
        <v>0</v>
      </c>
      <c r="B449">
        <f>'Data Input'!C449</f>
        <v>31</v>
      </c>
      <c r="C449">
        <f t="shared" si="431"/>
        <v>32</v>
      </c>
      <c r="D449">
        <f t="shared" si="432"/>
        <v>33</v>
      </c>
      <c r="E449">
        <f t="shared" si="433"/>
        <v>34</v>
      </c>
      <c r="F449">
        <f t="shared" si="434"/>
        <v>35</v>
      </c>
      <c r="G449">
        <f t="shared" si="435"/>
        <v>36</v>
      </c>
      <c r="H449">
        <f t="shared" si="436"/>
        <v>37</v>
      </c>
      <c r="I449">
        <f t="shared" si="437"/>
        <v>38</v>
      </c>
      <c r="J449">
        <f t="shared" si="438"/>
        <v>39</v>
      </c>
      <c r="K449">
        <f t="shared" si="439"/>
        <v>40</v>
      </c>
      <c r="L449">
        <f t="shared" si="440"/>
        <v>41</v>
      </c>
      <c r="M449">
        <f>IF('Data Input'!D449&gt;=240,1,0)</f>
        <v>0</v>
      </c>
      <c r="N449">
        <f>_xlfn.IFS('Data Input'!F449&gt;=130,1,'Data Input'!G449=1,1,0=0,0)</f>
        <v>0</v>
      </c>
      <c r="O449">
        <f>'Data Input'!H449</f>
        <v>0</v>
      </c>
      <c r="P449">
        <f>'Data Input'!J449</f>
        <v>20.100000000000001</v>
      </c>
      <c r="Q449">
        <f t="shared" si="441"/>
        <v>0</v>
      </c>
      <c r="R449">
        <f>IF('Data Input'!I449&gt;=100,1,0)</f>
        <v>0</v>
      </c>
      <c r="S449" s="18">
        <f>'Data Input'!L449</f>
        <v>3</v>
      </c>
      <c r="T449" s="16">
        <f>'Data Input'!N449</f>
        <v>2017</v>
      </c>
      <c r="U449">
        <f t="shared" si="442"/>
        <v>0.34150864484192761</v>
      </c>
      <c r="V449">
        <f t="shared" si="443"/>
        <v>4.1739729545789278E-2</v>
      </c>
      <c r="W449">
        <f t="shared" si="444"/>
        <v>0.2582203004344788</v>
      </c>
      <c r="X449" s="16">
        <f t="shared" si="445"/>
        <v>5.0482560019250947E-3</v>
      </c>
      <c r="Y449">
        <f t="shared" si="446"/>
        <v>1437.1174305547268</v>
      </c>
      <c r="Z449">
        <f t="shared" si="447"/>
        <v>19.199767273541283</v>
      </c>
      <c r="AA449">
        <f t="shared" si="448"/>
        <v>145.89259177965917</v>
      </c>
      <c r="AB449" s="16">
        <f t="shared" si="449"/>
        <v>25.798616650885279</v>
      </c>
      <c r="AC449">
        <f t="shared" si="450"/>
        <v>53803.630999999987</v>
      </c>
      <c r="AD449">
        <f t="shared" si="451"/>
        <v>49149.337999999989</v>
      </c>
      <c r="AE449">
        <f t="shared" si="452"/>
        <v>44495.044999999991</v>
      </c>
      <c r="AF449">
        <f t="shared" si="453"/>
        <v>39840.751999999993</v>
      </c>
      <c r="AG449">
        <f t="shared" si="454"/>
        <v>35186.458999999995</v>
      </c>
      <c r="AH449">
        <f t="shared" si="455"/>
        <v>30159.821999999996</v>
      </c>
      <c r="AI449">
        <f t="shared" si="456"/>
        <v>25133.184999999998</v>
      </c>
      <c r="AJ449">
        <f t="shared" si="457"/>
        <v>20106.547999999999</v>
      </c>
      <c r="AK449">
        <f t="shared" si="458"/>
        <v>15079.911</v>
      </c>
      <c r="AL449">
        <f t="shared" si="459"/>
        <v>10053.273999999999</v>
      </c>
      <c r="AM449">
        <f t="shared" si="460"/>
        <v>5026.6369999999997</v>
      </c>
      <c r="AN449">
        <f t="shared" si="461"/>
        <v>911.65299504379141</v>
      </c>
      <c r="AO449">
        <f t="shared" si="462"/>
        <v>45668.79700000002</v>
      </c>
      <c r="AP449">
        <f t="shared" si="463"/>
        <v>41718.209000000017</v>
      </c>
      <c r="AQ449">
        <f t="shared" si="464"/>
        <v>37767.621000000014</v>
      </c>
      <c r="AR449">
        <f t="shared" si="465"/>
        <v>33817.03300000001</v>
      </c>
      <c r="AS449">
        <f t="shared" si="466"/>
        <v>29866.445000000007</v>
      </c>
      <c r="AT449">
        <f t="shared" si="467"/>
        <v>25599.810000000005</v>
      </c>
      <c r="AU449">
        <f t="shared" si="468"/>
        <v>21333.175000000003</v>
      </c>
      <c r="AV449">
        <f t="shared" si="469"/>
        <v>17066.54</v>
      </c>
      <c r="AW449">
        <f t="shared" si="470"/>
        <v>12799.905000000001</v>
      </c>
      <c r="AX449">
        <f t="shared" si="471"/>
        <v>8533.27</v>
      </c>
      <c r="AY449">
        <f t="shared" si="472"/>
        <v>4266.6350000000002</v>
      </c>
      <c r="AZ449">
        <f t="shared" si="473"/>
        <v>773.81570306421827</v>
      </c>
      <c r="BA449">
        <f t="shared" si="474"/>
        <v>40499.630999999994</v>
      </c>
      <c r="BB449">
        <f t="shared" si="475"/>
        <v>37650.181999999993</v>
      </c>
      <c r="BC449">
        <f t="shared" si="476"/>
        <v>34800.732999999993</v>
      </c>
      <c r="BD449">
        <f t="shared" si="477"/>
        <v>31951.283999999996</v>
      </c>
      <c r="BE449">
        <f t="shared" si="478"/>
        <v>29101.834999999995</v>
      </c>
      <c r="BF449">
        <f t="shared" si="479"/>
        <v>24944.429999999997</v>
      </c>
      <c r="BG449">
        <f t="shared" si="480"/>
        <v>20787.024999999998</v>
      </c>
      <c r="BH449">
        <f t="shared" si="481"/>
        <v>16629.62</v>
      </c>
      <c r="BI449">
        <f t="shared" si="482"/>
        <v>12472.215</v>
      </c>
      <c r="BJ449">
        <f t="shared" si="483"/>
        <v>8314.81</v>
      </c>
      <c r="BK449">
        <f t="shared" si="484"/>
        <v>4157.4049999999997</v>
      </c>
      <c r="BL449">
        <f t="shared" si="485"/>
        <v>725.78141143685798</v>
      </c>
      <c r="BM449">
        <f t="shared" si="486"/>
        <v>49929.472999999991</v>
      </c>
      <c r="BN449">
        <f t="shared" si="487"/>
        <v>46964.105999999992</v>
      </c>
      <c r="BO449">
        <f t="shared" si="488"/>
        <v>43582.547999999995</v>
      </c>
      <c r="BP449">
        <f t="shared" si="489"/>
        <v>40200.99</v>
      </c>
      <c r="BQ449">
        <f t="shared" si="490"/>
        <v>36819.432000000001</v>
      </c>
      <c r="BR449">
        <f t="shared" si="491"/>
        <v>33437.874000000003</v>
      </c>
      <c r="BS449">
        <f t="shared" si="492"/>
        <v>27864.895</v>
      </c>
      <c r="BT449">
        <f t="shared" si="493"/>
        <v>22291.916000000001</v>
      </c>
      <c r="BU449">
        <f t="shared" si="494"/>
        <v>16718.937000000002</v>
      </c>
      <c r="BV449">
        <f t="shared" si="495"/>
        <v>11145.958000000001</v>
      </c>
      <c r="BW449">
        <f t="shared" si="496"/>
        <v>5572.9790000000003</v>
      </c>
      <c r="BX449" s="16">
        <f t="shared" si="497"/>
        <v>928.44100683666363</v>
      </c>
      <c r="BY449">
        <f t="shared" si="498"/>
        <v>2348.7704255985182</v>
      </c>
      <c r="BZ449">
        <f t="shared" si="499"/>
        <v>793.01547033775955</v>
      </c>
      <c r="CA449">
        <f t="shared" si="500"/>
        <v>871.67400321651712</v>
      </c>
      <c r="CB449">
        <f t="shared" si="501"/>
        <v>954.2396234875489</v>
      </c>
    </row>
    <row r="450" spans="1:80" x14ac:dyDescent="0.25">
      <c r="A450">
        <f>'Data Input'!A450</f>
        <v>0</v>
      </c>
      <c r="B450">
        <f>'Data Input'!C450</f>
        <v>63</v>
      </c>
      <c r="C450">
        <f t="shared" si="431"/>
        <v>64</v>
      </c>
      <c r="D450">
        <f t="shared" si="432"/>
        <v>65</v>
      </c>
      <c r="E450">
        <f t="shared" si="433"/>
        <v>66</v>
      </c>
      <c r="F450">
        <f t="shared" si="434"/>
        <v>67</v>
      </c>
      <c r="G450">
        <f t="shared" si="435"/>
        <v>68</v>
      </c>
      <c r="H450">
        <f t="shared" si="436"/>
        <v>69</v>
      </c>
      <c r="I450">
        <f t="shared" si="437"/>
        <v>70</v>
      </c>
      <c r="J450">
        <f t="shared" si="438"/>
        <v>71</v>
      </c>
      <c r="K450">
        <f t="shared" si="439"/>
        <v>72</v>
      </c>
      <c r="L450">
        <f t="shared" si="440"/>
        <v>73</v>
      </c>
      <c r="M450">
        <f>IF('Data Input'!D450&gt;=240,1,0)</f>
        <v>0</v>
      </c>
      <c r="N450">
        <f>_xlfn.IFS('Data Input'!F450&gt;=130,1,'Data Input'!G450=1,1,0=0,0)</f>
        <v>0</v>
      </c>
      <c r="O450">
        <f>'Data Input'!H450</f>
        <v>0</v>
      </c>
      <c r="P450">
        <f>'Data Input'!J450</f>
        <v>26.2</v>
      </c>
      <c r="Q450">
        <f t="shared" si="441"/>
        <v>0</v>
      </c>
      <c r="R450">
        <f>IF('Data Input'!I450&gt;=100,1,0)</f>
        <v>0</v>
      </c>
      <c r="S450" s="18">
        <f>'Data Input'!L450</f>
        <v>3</v>
      </c>
      <c r="T450" s="16">
        <f>'Data Input'!N450</f>
        <v>2017</v>
      </c>
      <c r="U450">
        <f t="shared" si="442"/>
        <v>0.46410266873518841</v>
      </c>
      <c r="V450">
        <f t="shared" si="443"/>
        <v>5.4284553846537048E-2</v>
      </c>
      <c r="W450">
        <f t="shared" si="444"/>
        <v>0.3075069741253128</v>
      </c>
      <c r="X450" s="16">
        <f t="shared" si="445"/>
        <v>1.6112331849010633E-2</v>
      </c>
      <c r="Y450">
        <f t="shared" si="446"/>
        <v>1953.0106920573637</v>
      </c>
      <c r="Z450">
        <f t="shared" si="447"/>
        <v>24.97023367768022</v>
      </c>
      <c r="AA450">
        <f t="shared" si="448"/>
        <v>173.73920396644445</v>
      </c>
      <c r="AB450" s="16">
        <f t="shared" si="449"/>
        <v>82.340489976332748</v>
      </c>
      <c r="AC450">
        <f t="shared" si="450"/>
        <v>30951.047999999999</v>
      </c>
      <c r="AD450">
        <f t="shared" si="451"/>
        <v>27832.671999999999</v>
      </c>
      <c r="AE450">
        <f t="shared" si="452"/>
        <v>24714.295999999998</v>
      </c>
      <c r="AF450">
        <f t="shared" si="453"/>
        <v>21595.919999999998</v>
      </c>
      <c r="AG450">
        <f t="shared" si="454"/>
        <v>18896.43</v>
      </c>
      <c r="AH450">
        <f t="shared" si="455"/>
        <v>16196.939999999999</v>
      </c>
      <c r="AI450">
        <f t="shared" si="456"/>
        <v>13497.449999999999</v>
      </c>
      <c r="AJ450">
        <f t="shared" si="457"/>
        <v>10797.96</v>
      </c>
      <c r="AK450">
        <f t="shared" si="458"/>
        <v>8098.4699999999993</v>
      </c>
      <c r="AL450">
        <f t="shared" si="459"/>
        <v>5398.98</v>
      </c>
      <c r="AM450">
        <f t="shared" si="460"/>
        <v>2699.49</v>
      </c>
      <c r="AN450">
        <f t="shared" si="461"/>
        <v>682.65347126059385</v>
      </c>
      <c r="AO450">
        <f t="shared" si="462"/>
        <v>26271.41</v>
      </c>
      <c r="AP450">
        <f t="shared" si="463"/>
        <v>23624.516</v>
      </c>
      <c r="AQ450">
        <f t="shared" si="464"/>
        <v>20977.621999999999</v>
      </c>
      <c r="AR450">
        <f t="shared" si="465"/>
        <v>18330.727999999999</v>
      </c>
      <c r="AS450">
        <f t="shared" si="466"/>
        <v>16039.387000000001</v>
      </c>
      <c r="AT450">
        <f t="shared" si="467"/>
        <v>13748.046</v>
      </c>
      <c r="AU450">
        <f t="shared" si="468"/>
        <v>11456.705</v>
      </c>
      <c r="AV450">
        <f t="shared" si="469"/>
        <v>9165.3639999999996</v>
      </c>
      <c r="AW450">
        <f t="shared" si="470"/>
        <v>6874.0229999999992</v>
      </c>
      <c r="AX450">
        <f t="shared" si="471"/>
        <v>4582.6819999999998</v>
      </c>
      <c r="AY450">
        <f t="shared" si="472"/>
        <v>2291.3409999999999</v>
      </c>
      <c r="AZ450">
        <f t="shared" si="473"/>
        <v>579.43978782986699</v>
      </c>
      <c r="BA450">
        <f t="shared" si="474"/>
        <v>25598.833000000002</v>
      </c>
      <c r="BB450">
        <f t="shared" si="475"/>
        <v>23019.702000000001</v>
      </c>
      <c r="BC450">
        <f t="shared" si="476"/>
        <v>20440.571</v>
      </c>
      <c r="BD450">
        <f t="shared" si="477"/>
        <v>17861.439999999999</v>
      </c>
      <c r="BE450">
        <f t="shared" si="478"/>
        <v>15628.76</v>
      </c>
      <c r="BF450">
        <f t="shared" si="479"/>
        <v>13396.08</v>
      </c>
      <c r="BG450">
        <f t="shared" si="480"/>
        <v>11163.4</v>
      </c>
      <c r="BH450">
        <f t="shared" si="481"/>
        <v>8930.7199999999993</v>
      </c>
      <c r="BI450">
        <f t="shared" si="482"/>
        <v>6698.0399999999991</v>
      </c>
      <c r="BJ450">
        <f t="shared" si="483"/>
        <v>4465.3599999999997</v>
      </c>
      <c r="BK450">
        <f t="shared" si="484"/>
        <v>2232.6799999999998</v>
      </c>
      <c r="BL450">
        <f t="shared" si="485"/>
        <v>564.60546710888491</v>
      </c>
      <c r="BM450">
        <f t="shared" si="486"/>
        <v>18522.426500000001</v>
      </c>
      <c r="BN450">
        <f t="shared" si="487"/>
        <v>15557.059500000003</v>
      </c>
      <c r="BO450">
        <f t="shared" si="488"/>
        <v>12272.324500000002</v>
      </c>
      <c r="BP450">
        <f t="shared" si="489"/>
        <v>8987.5895000000019</v>
      </c>
      <c r="BQ450">
        <f t="shared" si="490"/>
        <v>7822.7025000000012</v>
      </c>
      <c r="BR450">
        <f t="shared" si="491"/>
        <v>6578.281500000001</v>
      </c>
      <c r="BS450">
        <f t="shared" si="492"/>
        <v>5333.8605000000007</v>
      </c>
      <c r="BT450">
        <f t="shared" si="493"/>
        <v>4089.4395000000004</v>
      </c>
      <c r="BU450">
        <f t="shared" si="494"/>
        <v>2845.0185000000001</v>
      </c>
      <c r="BV450">
        <f t="shared" si="495"/>
        <v>1896.6790000000001</v>
      </c>
      <c r="BW450">
        <f t="shared" si="496"/>
        <v>948.33950000000004</v>
      </c>
      <c r="BX450" s="16">
        <f t="shared" si="497"/>
        <v>321.82406178011666</v>
      </c>
      <c r="BY450">
        <f t="shared" si="498"/>
        <v>2635.6641633179574</v>
      </c>
      <c r="BZ450">
        <f t="shared" si="499"/>
        <v>604.41002150754719</v>
      </c>
      <c r="CA450">
        <f t="shared" si="500"/>
        <v>738.34467107532942</v>
      </c>
      <c r="CB450">
        <f t="shared" si="501"/>
        <v>404.16455175644944</v>
      </c>
    </row>
    <row r="451" spans="1:80" x14ac:dyDescent="0.25">
      <c r="A451">
        <f>'Data Input'!A451</f>
        <v>1</v>
      </c>
      <c r="B451">
        <f>'Data Input'!C451</f>
        <v>53</v>
      </c>
      <c r="C451">
        <f t="shared" ref="C451:C514" si="502">B451+1</f>
        <v>54</v>
      </c>
      <c r="D451">
        <f t="shared" ref="D451:D514" si="503">C451+1</f>
        <v>55</v>
      </c>
      <c r="E451">
        <f t="shared" ref="E451:E514" si="504">D451+1</f>
        <v>56</v>
      </c>
      <c r="F451">
        <f t="shared" ref="F451:F514" si="505">E451+1</f>
        <v>57</v>
      </c>
      <c r="G451">
        <f t="shared" ref="G451:G514" si="506">F451+1</f>
        <v>58</v>
      </c>
      <c r="H451">
        <f t="shared" ref="H451:H514" si="507">G451+1</f>
        <v>59</v>
      </c>
      <c r="I451">
        <f t="shared" ref="I451:I514" si="508">H451+1</f>
        <v>60</v>
      </c>
      <c r="J451">
        <f t="shared" ref="J451:J514" si="509">I451+1</f>
        <v>61</v>
      </c>
      <c r="K451">
        <f t="shared" ref="K451:K514" si="510">J451+1</f>
        <v>62</v>
      </c>
      <c r="L451">
        <f t="shared" ref="L451:L514" si="511">K451+1</f>
        <v>63</v>
      </c>
      <c r="M451">
        <f>IF('Data Input'!D451&gt;=240,1,0)</f>
        <v>0</v>
      </c>
      <c r="N451">
        <f>_xlfn.IFS('Data Input'!F451&gt;=130,1,'Data Input'!G451=1,1,0=0,0)</f>
        <v>1</v>
      </c>
      <c r="O451">
        <f>'Data Input'!H451</f>
        <v>0</v>
      </c>
      <c r="P451">
        <f>'Data Input'!J451</f>
        <v>25.8</v>
      </c>
      <c r="Q451">
        <f t="shared" ref="Q451:Q514" si="512">IF(A451="M",1,0)</f>
        <v>0</v>
      </c>
      <c r="R451">
        <f>IF('Data Input'!I451&gt;=100,1,0)</f>
        <v>0</v>
      </c>
      <c r="S451" s="18">
        <f>'Data Input'!L451</f>
        <v>3</v>
      </c>
      <c r="T451" s="16">
        <f>'Data Input'!N451</f>
        <v>2017</v>
      </c>
      <c r="U451">
        <f t="shared" ref="U451:U514" si="513">EXP(-2.346104-Q451*0.74826-O451*0.059342+P451*0.084056+M451*0.388217+N451*0.341375)/(1+EXP(-2.346104-Q451*0.74826-O451*0.059342+P451*0.084056+M451*0.388217))</f>
        <v>0.64118766418612916</v>
      </c>
      <c r="V451">
        <f t="shared" ref="V451:V514" si="514">EXP(-4.04299-Q451*0.21011+O451*0.95911+P451*0.04524-M451*0.07818+N451*0.36214-R451*0.43584)/(1+EXP(-4.04299-Q451*0.21011+O451*0.95911+P451*0.04524-M451*0.07818+N451*0.36214-R451*0.43584))</f>
        <v>7.4906232821239926E-2</v>
      </c>
      <c r="W451">
        <f t="shared" ref="W451:W514" si="515">EXP(-1.85739-Q451*0.34009+O451*0.388879+P451*0.039908+M451*0.258545+N451*0.310812+R451*0.322393)/(1+EXP(-1.85739-Q451*0.34009+O451*0.388879+P451*0.039908+M451*0.258545+N451*0.310812+R451*0.322393))</f>
        <v>0.37356532740308007</v>
      </c>
      <c r="X451" s="16">
        <f t="shared" ref="X451:X514" si="516">IF(R451=0,EXP(-9.14458+Q451*0.284981+O451*0.165925+P451*0.192086+M451*0.273595+N451*0.490982)/(1+EXP(-9.14458+Q451*0.284981+O451*0.165925+P451*0.192086+M451*0.273595+N451*0.490982)),1)</f>
        <v>2.417936524634676E-2</v>
      </c>
      <c r="Y451">
        <f t="shared" ref="Y451:Y514" si="517">(U451/11)*7714.93*66/11</f>
        <v>2698.2097887597238</v>
      </c>
      <c r="Z451">
        <f t="shared" ref="Z451:Z514" si="518">(V451/11)*843.311006512658*66/11</f>
        <v>34.455954869755274</v>
      </c>
      <c r="AA451">
        <f t="shared" ref="AA451:AA514" si="519">(W451/11)*1035.82*66/11</f>
        <v>211.06169314399548</v>
      </c>
      <c r="AB451" s="16">
        <f t="shared" ref="AB451:AB514" si="520">(X451/11)*9369.07*66/11</f>
        <v>123.56627211741275</v>
      </c>
      <c r="AC451">
        <f t="shared" ref="AC451:AC514" si="521">_xlfn.IFS(AND(B451&lt;20,$S451=0),4421.578,AND(B451&lt;20,$S451=1),3397.634,AND(B451&lt;20,$S451=2),3025.291,AND(B451&lt;20,$S451=3),2652.947,AND(B451&lt;20,$S451=4),2373.689,AND(B451&lt;25,$S451=0),4980.094,AND(B451&lt;25,$S451=1),3723.434,AND(B451&lt;25,$S451=2),3304.548,AND(B451&lt;25,$S451=3),2932.205,AND(B451&lt;25,$S451=4),2699.49,B451&lt;35,4654.293,AND(B451&lt;45,$S451=0),3211.462,AND(B451&lt;45,$S451=1),4188.864,AND(B451&lt;45,$S451=2),4607.75,AND(B451&lt;45,$S451=3),5026.637,AND(B451&lt;45,$S451=4),5212.808,AND(B451&lt;55,$S451=0),1768.631,AND(B451&lt;55,$S451=1),3909.606,AND(B451&lt;55,$S451=2),3630.349,AND(B451&lt;55,$S451=3),3956.149,AND(B451&lt;55,$S451=4),4328.493,AND(B451&lt;66,$S451=0),418.8864,AND(B451&lt;66,$S451=1),2001.346,AND(B451&lt;66,$S451=2),2699.49,AND(B451&lt;66,$S451=3),3118.376,AND(B451&lt;66,$S451=4),3490.72,AND(B451&gt;65,$S451=0),46.54293,AND(B451&gt;65,$S451=1),977.4016,AND(B451&gt;65,$S451=2),2187.518,AND(B451&gt;65,$S451=3),2699.49,AND(B451&gt;65,$S451=4),3118.376)+AD451</f>
        <v>35977.682000000001</v>
      </c>
      <c r="AD451">
        <f t="shared" ref="AD451:AD514" si="522">_xlfn.IFS(AND(C451&lt;20,$S451=0),4421.578,AND(C451&lt;20,$S451=1),3397.634,AND(C451&lt;20,$S451=2),3025.291,AND(C451&lt;20,$S451=3),2652.947,AND(C451&lt;20,$S451=4),2373.689,AND(C451&lt;25,$S451=0),4980.094,AND(C451&lt;25,$S451=1),3723.434,AND(C451&lt;25,$S451=2),3304.548,AND(C451&lt;25,$S451=3),2932.205,AND(C451&lt;25,$S451=4),2699.49,C451&lt;35,4654.293,AND(C451&lt;45,$S451=0),3211.462,AND(C451&lt;45,$S451=1),4188.864,AND(C451&lt;45,$S451=2),4607.75,AND(C451&lt;45,$S451=3),5026.637,AND(C451&lt;45,$S451=4),5212.808,AND(C451&lt;55,$S451=0),1768.631,AND(C451&lt;55,$S451=1),3909.606,AND(C451&lt;55,$S451=2),3630.349,AND(C451&lt;55,$S451=3),3956.149,AND(C451&lt;55,$S451=4),4328.493,AND(C451&lt;66,$S451=0),418.8864,AND(C451&lt;66,$S451=1),2001.346,AND(C451&lt;66,$S451=2),2699.49,AND(C451&lt;66,$S451=3),3118.376,AND(C451&lt;66,$S451=4),3490.72,AND(C451&gt;65,$S451=0),46.54293,AND(C451&gt;65,$S451=1),977.4016,AND(C451&gt;65,$S451=2),2187.518,AND(C451&gt;65,$S451=3),2699.49,AND(C451&gt;65,$S451=4),3118.376)+AE451</f>
        <v>32021.533000000003</v>
      </c>
      <c r="AE451">
        <f t="shared" ref="AE451:AE514" si="523">_xlfn.IFS(AND(D451&lt;20,$S451=0),4421.578,AND(D451&lt;20,$S451=1),3397.634,AND(D451&lt;20,$S451=2),3025.291,AND(D451&lt;20,$S451=3),2652.947,AND(D451&lt;20,$S451=4),2373.689,AND(D451&lt;25,$S451=0),4980.094,AND(D451&lt;25,$S451=1),3723.434,AND(D451&lt;25,$S451=2),3304.548,AND(D451&lt;25,$S451=3),2932.205,AND(D451&lt;25,$S451=4),2699.49,D451&lt;35,4654.293,AND(D451&lt;45,$S451=0),3211.462,AND(D451&lt;45,$S451=1),4188.864,AND(D451&lt;45,$S451=2),4607.75,AND(D451&lt;45,$S451=3),5026.637,AND(D451&lt;45,$S451=4),5212.808,AND(D451&lt;55,$S451=0),1768.631,AND(D451&lt;55,$S451=1),3909.606,AND(D451&lt;55,$S451=2),3630.349,AND(D451&lt;55,$S451=3),3956.149,AND(D451&lt;55,$S451=4),4328.493,AND(D451&lt;66,$S451=0),418.8864,AND(D451&lt;66,$S451=1),2001.346,AND(D451&lt;66,$S451=2),2699.49,AND(D451&lt;66,$S451=3),3118.376,AND(D451&lt;66,$S451=4),3490.72,AND(D451&gt;65,$S451=0),46.54293,AND(D451&gt;65,$S451=1),977.4016,AND(D451&gt;65,$S451=2),2187.518,AND(D451&gt;65,$S451=3),2699.49,AND(D451&gt;65,$S451=4),3118.376)+AF451</f>
        <v>28065.384000000002</v>
      </c>
      <c r="AF451">
        <f t="shared" ref="AF451:AF514" si="524">_xlfn.IFS(AND(E451&lt;20,$S451=0),4421.578,AND(E451&lt;20,$S451=1),3397.634,AND(E451&lt;20,$S451=2),3025.291,AND(E451&lt;20,$S451=3),2652.947,AND(E451&lt;20,$S451=4),2373.689,AND(E451&lt;25,$S451=0),4980.094,AND(E451&lt;25,$S451=1),3723.434,AND(E451&lt;25,$S451=2),3304.548,AND(E451&lt;25,$S451=3),2932.205,AND(E451&lt;25,$S451=4),2699.49,E451&lt;35,4654.293,AND(E451&lt;45,$S451=0),3211.462,AND(E451&lt;45,$S451=1),4188.864,AND(E451&lt;45,$S451=2),4607.75,AND(E451&lt;45,$S451=3),5026.637,AND(E451&lt;45,$S451=4),5212.808,AND(E451&lt;55,$S451=0),1768.631,AND(E451&lt;55,$S451=1),3909.606,AND(E451&lt;55,$S451=2),3630.349,AND(E451&lt;55,$S451=3),3956.149,AND(E451&lt;55,$S451=4),4328.493,AND(E451&lt;66,$S451=0),418.8864,AND(E451&lt;66,$S451=1),2001.346,AND(E451&lt;66,$S451=2),2699.49,AND(E451&lt;66,$S451=3),3118.376,AND(E451&lt;66,$S451=4),3490.72,AND(E451&gt;65,$S451=0),46.54293,AND(E451&gt;65,$S451=1),977.4016,AND(E451&gt;65,$S451=2),2187.518,AND(E451&gt;65,$S451=3),2699.49,AND(E451&gt;65,$S451=4),3118.376)+AG451</f>
        <v>24947.008000000002</v>
      </c>
      <c r="AG451">
        <f t="shared" ref="AG451:AG514" si="525">_xlfn.IFS(AND(F451&lt;20,$S451=0),4421.578,AND(F451&lt;20,$S451=1),3397.634,AND(F451&lt;20,$S451=2),3025.291,AND(F451&lt;20,$S451=3),2652.947,AND(F451&lt;20,$S451=4),2373.689,AND(F451&lt;25,$S451=0),4980.094,AND(F451&lt;25,$S451=1),3723.434,AND(F451&lt;25,$S451=2),3304.548,AND(F451&lt;25,$S451=3),2932.205,AND(F451&lt;25,$S451=4),2699.49,F451&lt;35,4654.293,AND(F451&lt;45,$S451=0),3211.462,AND(F451&lt;45,$S451=1),4188.864,AND(F451&lt;45,$S451=2),4607.75,AND(F451&lt;45,$S451=3),5026.637,AND(F451&lt;45,$S451=4),5212.808,AND(F451&lt;55,$S451=0),1768.631,AND(F451&lt;55,$S451=1),3909.606,AND(F451&lt;55,$S451=2),3630.349,AND(F451&lt;55,$S451=3),3956.149,AND(F451&lt;55,$S451=4),4328.493,AND(F451&lt;66,$S451=0),418.8864,AND(F451&lt;66,$S451=1),2001.346,AND(F451&lt;66,$S451=2),2699.49,AND(F451&lt;66,$S451=3),3118.376,AND(F451&lt;66,$S451=4),3490.72,AND(F451&gt;65,$S451=0),46.54293,AND(F451&gt;65,$S451=1),977.4016,AND(F451&gt;65,$S451=2),2187.518,AND(F451&gt;65,$S451=3),2699.49,AND(F451&gt;65,$S451=4),3118.376)+AH451</f>
        <v>21828.632000000001</v>
      </c>
      <c r="AH451">
        <f t="shared" ref="AH451:AH514" si="526">_xlfn.IFS(AND(G451&lt;20,$S451=0),4421.578,AND(G451&lt;20,$S451=1),3397.634,AND(G451&lt;20,$S451=2),3025.291,AND(G451&lt;20,$S451=3),2652.947,AND(G451&lt;20,$S451=4),2373.689,AND(G451&lt;25,$S451=0),4980.094,AND(G451&lt;25,$S451=1),3723.434,AND(G451&lt;25,$S451=2),3304.548,AND(G451&lt;25,$S451=3),2932.205,AND(G451&lt;25,$S451=4),2699.49,G451&lt;35,4654.293,AND(G451&lt;45,$S451=0),3211.462,AND(G451&lt;45,$S451=1),4188.864,AND(G451&lt;45,$S451=2),4607.75,AND(G451&lt;45,$S451=3),5026.637,AND(G451&lt;45,$S451=4),5212.808,AND(G451&lt;55,$S451=0),1768.631,AND(G451&lt;55,$S451=1),3909.606,AND(G451&lt;55,$S451=2),3630.349,AND(G451&lt;55,$S451=3),3956.149,AND(G451&lt;55,$S451=4),4328.493,AND(G451&lt;66,$S451=0),418.8864,AND(G451&lt;66,$S451=1),2001.346,AND(G451&lt;66,$S451=2),2699.49,AND(G451&lt;66,$S451=3),3118.376,AND(G451&lt;66,$S451=4),3490.72,AND(G451&gt;65,$S451=0),46.54293,AND(G451&gt;65,$S451=1),977.4016,AND(G451&gt;65,$S451=2),2187.518,AND(G451&gt;65,$S451=3),2699.49,AND(G451&gt;65,$S451=4),3118.376)+AI451</f>
        <v>18710.256000000001</v>
      </c>
      <c r="AI451">
        <f t="shared" ref="AI451:AI514" si="527">_xlfn.IFS(AND(H451&lt;20,$S451=0),4421.578,AND(H451&lt;20,$S451=1),3397.634,AND(H451&lt;20,$S451=2),3025.291,AND(H451&lt;20,$S451=3),2652.947,AND(H451&lt;20,$S451=4),2373.689,AND(H451&lt;25,$S451=0),4980.094,AND(H451&lt;25,$S451=1),3723.434,AND(H451&lt;25,$S451=2),3304.548,AND(H451&lt;25,$S451=3),2932.205,AND(H451&lt;25,$S451=4),2699.49,H451&lt;35,4654.293,AND(H451&lt;45,$S451=0),3211.462,AND(H451&lt;45,$S451=1),4188.864,AND(H451&lt;45,$S451=2),4607.75,AND(H451&lt;45,$S451=3),5026.637,AND(H451&lt;45,$S451=4),5212.808,AND(H451&lt;55,$S451=0),1768.631,AND(H451&lt;55,$S451=1),3909.606,AND(H451&lt;55,$S451=2),3630.349,AND(H451&lt;55,$S451=3),3956.149,AND(H451&lt;55,$S451=4),4328.493,AND(H451&lt;66,$S451=0),418.8864,AND(H451&lt;66,$S451=1),2001.346,AND(H451&lt;66,$S451=2),2699.49,AND(H451&lt;66,$S451=3),3118.376,AND(H451&lt;66,$S451=4),3490.72,AND(H451&gt;65,$S451=0),46.54293,AND(H451&gt;65,$S451=1),977.4016,AND(H451&gt;65,$S451=2),2187.518,AND(H451&gt;65,$S451=3),2699.49,AND(H451&gt;65,$S451=4),3118.376)+AJ451</f>
        <v>15591.880000000001</v>
      </c>
      <c r="AJ451">
        <f t="shared" ref="AJ451:AJ514" si="528">_xlfn.IFS(AND(I451&lt;20,$S451=0),4421.578,AND(I451&lt;20,$S451=1),3397.634,AND(I451&lt;20,$S451=2),3025.291,AND(I451&lt;20,$S451=3),2652.947,AND(I451&lt;20,$S451=4),2373.689,AND(I451&lt;25,$S451=0),4980.094,AND(I451&lt;25,$S451=1),3723.434,AND(I451&lt;25,$S451=2),3304.548,AND(I451&lt;25,$S451=3),2932.205,AND(I451&lt;25,$S451=4),2699.49,I451&lt;35,4654.293,AND(I451&lt;45,$S451=0),3211.462,AND(I451&lt;45,$S451=1),4188.864,AND(I451&lt;45,$S451=2),4607.75,AND(I451&lt;45,$S451=3),5026.637,AND(I451&lt;45,$S451=4),5212.808,AND(I451&lt;55,$S451=0),1768.631,AND(I451&lt;55,$S451=1),3909.606,AND(I451&lt;55,$S451=2),3630.349,AND(I451&lt;55,$S451=3),3956.149,AND(I451&lt;55,$S451=4),4328.493,AND(I451&lt;66,$S451=0),418.8864,AND(I451&lt;66,$S451=1),2001.346,AND(I451&lt;66,$S451=2),2699.49,AND(I451&lt;66,$S451=3),3118.376,AND(I451&lt;66,$S451=4),3490.72,AND(I451&gt;65,$S451=0),46.54293,AND(I451&gt;65,$S451=1),977.4016,AND(I451&gt;65,$S451=2),2187.518,AND(I451&gt;65,$S451=3),2699.49,AND(I451&gt;65,$S451=4),3118.376)+AK451</f>
        <v>12473.504000000001</v>
      </c>
      <c r="AK451">
        <f t="shared" ref="AK451:AK514" si="529">_xlfn.IFS(AND(J451&lt;20,$S451=0),4421.578,AND(J451&lt;20,$S451=1),3397.634,AND(J451&lt;20,$S451=2),3025.291,AND(J451&lt;20,$S451=3),2652.947,AND(J451&lt;20,$S451=4),2373.689,AND(J451&lt;25,$S451=0),4980.094,AND(J451&lt;25,$S451=1),3723.434,AND(J451&lt;25,$S451=2),3304.548,AND(J451&lt;25,$S451=3),2932.205,AND(J451&lt;25,$S451=4),2699.49,J451&lt;35,4654.293,AND(J451&lt;45,$S451=0),3211.462,AND(J451&lt;45,$S451=1),4188.864,AND(J451&lt;45,$S451=2),4607.75,AND(J451&lt;45,$S451=3),5026.637,AND(J451&lt;45,$S451=4),5212.808,AND(J451&lt;55,$S451=0),1768.631,AND(J451&lt;55,$S451=1),3909.606,AND(J451&lt;55,$S451=2),3630.349,AND(J451&lt;55,$S451=3),3956.149,AND(J451&lt;55,$S451=4),4328.493,AND(J451&lt;66,$S451=0),418.8864,AND(J451&lt;66,$S451=1),2001.346,AND(J451&lt;66,$S451=2),2699.49,AND(J451&lt;66,$S451=3),3118.376,AND(J451&lt;66,$S451=4),3490.72,AND(J451&gt;65,$S451=0),46.54293,AND(J451&gt;65,$S451=1),977.4016,AND(J451&gt;65,$S451=2),2187.518,AND(J451&gt;65,$S451=3),2699.49,AND(J451&gt;65,$S451=4),3118.376)+AL451</f>
        <v>9355.1280000000006</v>
      </c>
      <c r="AL451">
        <f t="shared" ref="AL451:AL514" si="530">_xlfn.IFS(AND(K451&lt;20,$S451=0),4421.578,AND(K451&lt;20,$S451=1),3397.634,AND(K451&lt;20,$S451=2),3025.291,AND(K451&lt;20,$S451=3),2652.947,AND(K451&lt;20,$S451=4),2373.689,AND(K451&lt;25,$S451=0),4980.094,AND(K451&lt;25,$S451=1),3723.434,AND(K451&lt;25,$S451=2),3304.548,AND(K451&lt;25,$S451=3),2932.205,AND(K451&lt;25,$S451=4),2699.49,K451&lt;35,4654.293,AND(K451&lt;45,$S451=0),3211.462,AND(K451&lt;45,$S451=1),4188.864,AND(K451&lt;45,$S451=2),4607.75,AND(K451&lt;45,$S451=3),5026.637,AND(K451&lt;45,$S451=4),5212.808,AND(K451&lt;55,$S451=0),1768.631,AND(K451&lt;55,$S451=1),3909.606,AND(K451&lt;55,$S451=2),3630.349,AND(K451&lt;55,$S451=3),3956.149,AND(K451&lt;55,$S451=4),4328.493,AND(K451&lt;66,$S451=0),418.8864,AND(K451&lt;66,$S451=1),2001.346,AND(K451&lt;66,$S451=2),2699.49,AND(K451&lt;66,$S451=3),3118.376,AND(K451&lt;66,$S451=4),3490.72,AND(K451&gt;65,$S451=0),46.54293,AND(K451&gt;65,$S451=1),977.4016,AND(K451&gt;65,$S451=2),2187.518,AND(K451&gt;65,$S451=3),2699.49,AND(K451&gt;65,$S451=4),3118.376)+AM451</f>
        <v>6236.7520000000004</v>
      </c>
      <c r="AM451">
        <f t="shared" ref="AM451:AM514" si="531">_xlfn.IFS(AND(L451&lt;20,$S451=0),4421.578,AND(L451&lt;20,$S451=1),3397.634,AND(L451&lt;20,$S451=2),3025.291,AND(L451&lt;20,$S451=3),2652.947,AND(L451&lt;20,$S451=4),2373.689,AND(L451&lt;25,$S451=0),4980.094,AND(L451&lt;25,$S451=1),3723.434,AND(L451&lt;25,$S451=2),3304.548,AND(L451&lt;25,$S451=3),2932.205,AND(L451&lt;25,$S451=4),2699.49,L451&lt;35,4654.293,AND(L451&lt;45,$S451=0),3211.462,AND(L451&lt;45,$S451=1),4188.864,AND(L451&lt;45,$S451=2),4607.75,AND(L451&lt;45,$S451=3),5026.637,AND(L451&lt;45,$S451=4),5212.808,AND(L451&lt;55,$S451=0),1768.631,AND(L451&lt;55,$S451=1),3909.606,AND(L451&lt;55,$S451=2),3630.349,AND(L451&lt;55,$S451=3),3956.149,AND(L451&lt;55,$S451=4),4328.493,AND(L451&lt;66,$S451=0),418.8864,AND(L451&lt;66,$S451=1),2001.346,AND(L451&lt;66,$S451=2),2699.49,AND(L451&lt;66,$S451=3),3118.376,AND(L451&lt;66,$S451=4),3490.72,AND(L451&gt;65,$S451=0),46.54293,AND(L451&gt;65,$S451=1),977.4016,AND(L451&gt;65,$S451=2),2187.518,AND(L451&gt;65,$S451=3),2699.49,AND(L451&gt;65,$S451=4),3118.376)</f>
        <v>3118.3760000000002</v>
      </c>
      <c r="AN451">
        <f t="shared" ref="AN451:AN514" si="532">(U451/11)*SUM(AC451:AL451)/11</f>
        <v>1087.4106088105798</v>
      </c>
      <c r="AO451">
        <f t="shared" ref="AO451:AO514" si="533">_xlfn.IFS(AND(B451&lt;20,$S451=0),3753.058,AND(B451&lt;20,$S451=1),2883.929,AND(B451&lt;20,$S451=2),2567.882,AND(B451&lt;20,$S451=3),2251.835,AND(B451&lt;20,$S451=4),2014.8,AND(B451&lt;25,$S451=0),4227.129,AND(B451&lt;25,$S451=1),3160.47,AND(B451&lt;25,$S451=2),2804.917,AND(B451&lt;25,$S451=3),2488.87,AND(B451&lt;25,$S451=4),2291.341,B451&lt;35,3950.588,AND(B451&lt;45,$S451=0),2725.906,AND(B451&lt;45,$S451=1),3555.529,AND(B451&lt;45,$S451=2),3911.082,AND(B451&lt;45,$S451=3),4266.635,AND(B451&lt;45,$S451=4),4424.658,AND(B451&lt;55,$S470=0),1501.223,AND(B451&lt;55,$S451=1),3318.494,AND(B451&lt;55,$S451=2),3081.458,AND(B451&lt;55,$S451=3),3358,AND(B451&lt;55,$S451=4),3674.047,AND(B451&lt;66,$S451=0),355.5529,AND(B451&lt;66,$S451=1),1689.753,AND(B451&lt;66,$S451=2),2291.341,AND(B451&lt;66,$S451=3),2646.894,AND(B451&lt;66,$S451=4),2962.941,AND(B451&gt;65,$S451=0),39.50588,AND(B451&gt;65,$S451=1),829.6234,AND(B451&gt;65,$S451=2),1856.776,AND(B451&gt;65,$S451=3),2291.341,AND(B451&gt;65,$S451=4),2646.894)+AP451</f>
        <v>30538.045999999998</v>
      </c>
      <c r="AP451">
        <f t="shared" ref="AP451:AP514" si="534">_xlfn.IFS(AND(C451&lt;20,$S451=0),3753.058,AND(C451&lt;20,$S451=1),2883.929,AND(C451&lt;20,$S451=2),2567.882,AND(C451&lt;20,$S451=3),2251.835,AND(C451&lt;20,$S451=4),2014.8,AND(C451&lt;25,$S451=0),4227.129,AND(C451&lt;25,$S451=1),3160.47,AND(C451&lt;25,$S451=2),2804.917,AND(C451&lt;25,$S451=3),2488.87,AND(C451&lt;25,$S451=4),2291.341,C451&lt;35,3950.588,AND(C451&lt;45,$S451=0),2725.906,AND(C451&lt;45,$S451=1),3555.529,AND(C451&lt;45,$S451=2),3911.082,AND(C451&lt;45,$S451=3),4266.635,AND(C451&lt;45,$S451=4),4424.658,AND(C451&lt;55,$S470=0),1501.223,AND(C451&lt;55,$S451=1),3318.494,AND(C451&lt;55,$S451=2),3081.458,AND(C451&lt;55,$S451=3),3358,AND(C451&lt;55,$S451=4),3674.047,AND(C451&lt;66,$S451=0),355.5529,AND(C451&lt;66,$S451=1),1689.753,AND(C451&lt;66,$S451=2),2291.341,AND(C451&lt;66,$S451=3),2646.894,AND(C451&lt;66,$S451=4),2962.941,AND(C451&gt;65,$S451=0),39.50588,AND(C451&gt;65,$S451=1),829.6234,AND(C451&gt;65,$S451=2),1856.776,AND(C451&gt;65,$S451=3),2291.341,AND(C451&gt;65,$S451=4),2646.894)+AQ451</f>
        <v>27180.045999999998</v>
      </c>
      <c r="AQ451">
        <f t="shared" ref="AQ451:AQ514" si="535">_xlfn.IFS(AND(D451&lt;20,$S451=0),3753.058,AND(D451&lt;20,$S451=1),2883.929,AND(D451&lt;20,$S451=2),2567.882,AND(D451&lt;20,$S451=3),2251.835,AND(D451&lt;20,$S451=4),2014.8,AND(D451&lt;25,$S451=0),4227.129,AND(D451&lt;25,$S451=1),3160.47,AND(D451&lt;25,$S451=2),2804.917,AND(D451&lt;25,$S451=3),2488.87,AND(D451&lt;25,$S451=4),2291.341,D451&lt;35,3950.588,AND(D451&lt;45,$S451=0),2725.906,AND(D451&lt;45,$S451=1),3555.529,AND(D451&lt;45,$S451=2),3911.082,AND(D451&lt;45,$S451=3),4266.635,AND(D451&lt;45,$S451=4),4424.658,AND(D451&lt;55,$S470=0),1501.223,AND(D451&lt;55,$S451=1),3318.494,AND(D451&lt;55,$S451=2),3081.458,AND(D451&lt;55,$S451=3),3358,AND(D451&lt;55,$S451=4),3674.047,AND(D451&lt;66,$S451=0),355.5529,AND(D451&lt;66,$S451=1),1689.753,AND(D451&lt;66,$S451=2),2291.341,AND(D451&lt;66,$S451=3),2646.894,AND(D451&lt;66,$S451=4),2962.941,AND(D451&gt;65,$S451=0),39.50588,AND(D451&gt;65,$S451=1),829.6234,AND(D451&gt;65,$S451=2),1856.776,AND(D451&gt;65,$S451=3),2291.341,AND(D451&gt;65,$S451=4),2646.894)+AR451</f>
        <v>23822.045999999998</v>
      </c>
      <c r="AR451">
        <f t="shared" ref="AR451:AR514" si="536">_xlfn.IFS(AND(E451&lt;20,$S451=0),3753.058,AND(E451&lt;20,$S451=1),2883.929,AND(E451&lt;20,$S451=2),2567.882,AND(E451&lt;20,$S451=3),2251.835,AND(E451&lt;20,$S451=4),2014.8,AND(E451&lt;25,$S451=0),4227.129,AND(E451&lt;25,$S451=1),3160.47,AND(E451&lt;25,$S451=2),2804.917,AND(E451&lt;25,$S451=3),2488.87,AND(E451&lt;25,$S451=4),2291.341,E451&lt;35,3950.588,AND(E451&lt;45,$S451=0),2725.906,AND(E451&lt;45,$S451=1),3555.529,AND(E451&lt;45,$S451=2),3911.082,AND(E451&lt;45,$S451=3),4266.635,AND(E451&lt;45,$S451=4),4424.658,AND(E451&lt;55,$S470=0),1501.223,AND(E451&lt;55,$S451=1),3318.494,AND(E451&lt;55,$S451=2),3081.458,AND(E451&lt;55,$S451=3),3358,AND(E451&lt;55,$S451=4),3674.047,AND(E451&lt;66,$S451=0),355.5529,AND(E451&lt;66,$S451=1),1689.753,AND(E451&lt;66,$S451=2),2291.341,AND(E451&lt;66,$S451=3),2646.894,AND(E451&lt;66,$S451=4),2962.941,AND(E451&gt;65,$S451=0),39.50588,AND(E451&gt;65,$S451=1),829.6234,AND(E451&gt;65,$S451=2),1856.776,AND(E451&gt;65,$S451=3),2291.341,AND(E451&gt;65,$S451=4),2646.894)+AS451</f>
        <v>21175.151999999998</v>
      </c>
      <c r="AS451">
        <f t="shared" ref="AS451:AS514" si="537">_xlfn.IFS(AND(F451&lt;20,$S451=0),3753.058,AND(F451&lt;20,$S451=1),2883.929,AND(F451&lt;20,$S451=2),2567.882,AND(F451&lt;20,$S451=3),2251.835,AND(F451&lt;20,$S451=4),2014.8,AND(F451&lt;25,$S451=0),4227.129,AND(F451&lt;25,$S451=1),3160.47,AND(F451&lt;25,$S451=2),2804.917,AND(F451&lt;25,$S451=3),2488.87,AND(F451&lt;25,$S451=4),2291.341,F451&lt;35,3950.588,AND(F451&lt;45,$S451=0),2725.906,AND(F451&lt;45,$S451=1),3555.529,AND(F451&lt;45,$S451=2),3911.082,AND(F451&lt;45,$S451=3),4266.635,AND(F451&lt;45,$S451=4),4424.658,AND(F451&lt;55,$S470=0),1501.223,AND(F451&lt;55,$S451=1),3318.494,AND(F451&lt;55,$S451=2),3081.458,AND(F451&lt;55,$S451=3),3358,AND(F451&lt;55,$S451=4),3674.047,AND(F451&lt;66,$S451=0),355.5529,AND(F451&lt;66,$S451=1),1689.753,AND(F451&lt;66,$S451=2),2291.341,AND(F451&lt;66,$S451=3),2646.894,AND(F451&lt;66,$S451=4),2962.941,AND(F451&gt;65,$S451=0),39.50588,AND(F451&gt;65,$S451=1),829.6234,AND(F451&gt;65,$S451=2),1856.776,AND(F451&gt;65,$S451=3),2291.341,AND(F451&gt;65,$S451=4),2646.894)+AT451</f>
        <v>18528.257999999998</v>
      </c>
      <c r="AT451">
        <f t="shared" ref="AT451:AT514" si="538">_xlfn.IFS(AND(G451&lt;20,$S451=0),3753.058,AND(G451&lt;20,$S451=1),2883.929,AND(G451&lt;20,$S451=2),2567.882,AND(G451&lt;20,$S451=3),2251.835,AND(G451&lt;20,$S451=4),2014.8,AND(G451&lt;25,$S451=0),4227.129,AND(G451&lt;25,$S451=1),3160.47,AND(G451&lt;25,$S451=2),2804.917,AND(G451&lt;25,$S451=3),2488.87,AND(G451&lt;25,$S451=4),2291.341,G451&lt;35,3950.588,AND(G451&lt;45,$S451=0),2725.906,AND(G451&lt;45,$S451=1),3555.529,AND(G451&lt;45,$S451=2),3911.082,AND(G451&lt;45,$S451=3),4266.635,AND(G451&lt;45,$S451=4),4424.658,AND(G451&lt;55,$S470=0),1501.223,AND(G451&lt;55,$S451=1),3318.494,AND(G451&lt;55,$S451=2),3081.458,AND(G451&lt;55,$S451=3),3358,AND(G451&lt;55,$S451=4),3674.047,AND(G451&lt;66,$S451=0),355.5529,AND(G451&lt;66,$S451=1),1689.753,AND(G451&lt;66,$S451=2),2291.341,AND(G451&lt;66,$S451=3),2646.894,AND(G451&lt;66,$S451=4),2962.941,AND(G451&gt;65,$S451=0),39.50588,AND(G451&gt;65,$S451=1),829.6234,AND(G451&gt;65,$S451=2),1856.776,AND(G451&gt;65,$S451=3),2291.341,AND(G451&gt;65,$S451=4),2646.894)+AU451</f>
        <v>15881.364</v>
      </c>
      <c r="AU451">
        <f t="shared" ref="AU451:AU514" si="539">_xlfn.IFS(AND(H451&lt;20,$S451=0),3753.058,AND(H451&lt;20,$S451=1),2883.929,AND(H451&lt;20,$S451=2),2567.882,AND(H451&lt;20,$S451=3),2251.835,AND(H451&lt;20,$S451=4),2014.8,AND(H451&lt;25,$S451=0),4227.129,AND(H451&lt;25,$S451=1),3160.47,AND(H451&lt;25,$S451=2),2804.917,AND(H451&lt;25,$S451=3),2488.87,AND(H451&lt;25,$S451=4),2291.341,H451&lt;35,3950.588,AND(H451&lt;45,$S451=0),2725.906,AND(H451&lt;45,$S451=1),3555.529,AND(H451&lt;45,$S451=2),3911.082,AND(H451&lt;45,$S451=3),4266.635,AND(H451&lt;45,$S451=4),4424.658,AND(H451&lt;55,$S470=0),1501.223,AND(H451&lt;55,$S451=1),3318.494,AND(H451&lt;55,$S451=2),3081.458,AND(H451&lt;55,$S451=3),3358,AND(H451&lt;55,$S451=4),3674.047,AND(H451&lt;66,$S451=0),355.5529,AND(H451&lt;66,$S451=1),1689.753,AND(H451&lt;66,$S451=2),2291.341,AND(H451&lt;66,$S451=3),2646.894,AND(H451&lt;66,$S451=4),2962.941,AND(H451&gt;65,$S451=0),39.50588,AND(H451&gt;65,$S451=1),829.6234,AND(H451&gt;65,$S451=2),1856.776,AND(H451&gt;65,$S451=3),2291.341,AND(H451&gt;65,$S451=4),2646.894)+AV451</f>
        <v>13234.47</v>
      </c>
      <c r="AV451">
        <f t="shared" ref="AV451:AV514" si="540">_xlfn.IFS(AND(I451&lt;20,$S451=0),3753.058,AND(I451&lt;20,$S451=1),2883.929,AND(I451&lt;20,$S451=2),2567.882,AND(I451&lt;20,$S451=3),2251.835,AND(I451&lt;20,$S451=4),2014.8,AND(I451&lt;25,$S451=0),4227.129,AND(I451&lt;25,$S451=1),3160.47,AND(I451&lt;25,$S451=2),2804.917,AND(I451&lt;25,$S451=3),2488.87,AND(I451&lt;25,$S451=4),2291.341,I451&lt;35,3950.588,AND(I451&lt;45,$S451=0),2725.906,AND(I451&lt;45,$S451=1),3555.529,AND(I451&lt;45,$S451=2),3911.082,AND(I451&lt;45,$S451=3),4266.635,AND(I451&lt;45,$S451=4),4424.658,AND(I451&lt;55,$S470=0),1501.223,AND(I451&lt;55,$S451=1),3318.494,AND(I451&lt;55,$S451=2),3081.458,AND(I451&lt;55,$S451=3),3358,AND(I451&lt;55,$S451=4),3674.047,AND(I451&lt;66,$S451=0),355.5529,AND(I451&lt;66,$S451=1),1689.753,AND(I451&lt;66,$S451=2),2291.341,AND(I451&lt;66,$S451=3),2646.894,AND(I451&lt;66,$S451=4),2962.941,AND(I451&gt;65,$S451=0),39.50588,AND(I451&gt;65,$S451=1),829.6234,AND(I451&gt;65,$S451=2),1856.776,AND(I451&gt;65,$S451=3),2291.341,AND(I451&gt;65,$S451=4),2646.894)+AW451</f>
        <v>10587.575999999999</v>
      </c>
      <c r="AW451">
        <f t="shared" ref="AW451:AW514" si="541">_xlfn.IFS(AND(J451&lt;20,$S451=0),3753.058,AND(J451&lt;20,$S451=1),2883.929,AND(J451&lt;20,$S451=2),2567.882,AND(J451&lt;20,$S451=3),2251.835,AND(J451&lt;20,$S451=4),2014.8,AND(J451&lt;25,$S451=0),4227.129,AND(J451&lt;25,$S451=1),3160.47,AND(J451&lt;25,$S451=2),2804.917,AND(J451&lt;25,$S451=3),2488.87,AND(J451&lt;25,$S451=4),2291.341,J451&lt;35,3950.588,AND(J451&lt;45,$S451=0),2725.906,AND(J451&lt;45,$S451=1),3555.529,AND(J451&lt;45,$S451=2),3911.082,AND(J451&lt;45,$S451=3),4266.635,AND(J451&lt;45,$S451=4),4424.658,AND(J451&lt;55,$S470=0),1501.223,AND(J451&lt;55,$S451=1),3318.494,AND(J451&lt;55,$S451=2),3081.458,AND(J451&lt;55,$S451=3),3358,AND(J451&lt;55,$S451=4),3674.047,AND(J451&lt;66,$S451=0),355.5529,AND(J451&lt;66,$S451=1),1689.753,AND(J451&lt;66,$S451=2),2291.341,AND(J451&lt;66,$S451=3),2646.894,AND(J451&lt;66,$S451=4),2962.941,AND(J451&gt;65,$S451=0),39.50588,AND(J451&gt;65,$S451=1),829.6234,AND(J451&gt;65,$S451=2),1856.776,AND(J451&gt;65,$S451=3),2291.341,AND(J451&gt;65,$S451=4),2646.894)+AX451</f>
        <v>7940.6819999999989</v>
      </c>
      <c r="AX451">
        <f t="shared" ref="AX451:AX514" si="542">_xlfn.IFS(AND(K451&lt;20,$S451=0),3753.058,AND(K451&lt;20,$S451=1),2883.929,AND(K451&lt;20,$S451=2),2567.882,AND(K451&lt;20,$S451=3),2251.835,AND(K451&lt;20,$S451=4),2014.8,AND(K451&lt;25,$S451=0),4227.129,AND(K451&lt;25,$S451=1),3160.47,AND(K451&lt;25,$S451=2),2804.917,AND(K451&lt;25,$S451=3),2488.87,AND(K451&lt;25,$S451=4),2291.341,K451&lt;35,3950.588,AND(K451&lt;45,$S451=0),2725.906,AND(K451&lt;45,$S451=1),3555.529,AND(K451&lt;45,$S451=2),3911.082,AND(K451&lt;45,$S451=3),4266.635,AND(K451&lt;45,$S451=4),4424.658,AND(K451&lt;55,$S470=0),1501.223,AND(K451&lt;55,$S451=1),3318.494,AND(K451&lt;55,$S451=2),3081.458,AND(K451&lt;55,$S451=3),3358,AND(K451&lt;55,$S451=4),3674.047,AND(K451&lt;66,$S451=0),355.5529,AND(K451&lt;66,$S451=1),1689.753,AND(K451&lt;66,$S451=2),2291.341,AND(K451&lt;66,$S451=3),2646.894,AND(K451&lt;66,$S451=4),2962.941,AND(K451&gt;65,$S451=0),39.50588,AND(K451&gt;65,$S451=1),829.6234,AND(K451&gt;65,$S451=2),1856.776,AND(K451&gt;65,$S451=3),2291.341,AND(K451&gt;65,$S451=4),2646.894)+AY451</f>
        <v>5293.7879999999996</v>
      </c>
      <c r="AY451">
        <f t="shared" ref="AY451:AY514" si="543">_xlfn.IFS(AND(L451&lt;20,$S451=0),3753.058,AND(L451&lt;20,$S451=1),2883.929,AND(L451&lt;20,$S451=2),2567.882,AND(L451&lt;20,$S451=3),2251.835,AND(L451&lt;20,$S451=4),2014.8,AND(L451&lt;25,$S451=0),4227.129,AND(L451&lt;25,$S451=1),3160.47,AND(L451&lt;25,$S451=2),2804.917,AND(L451&lt;25,$S451=3),2488.87,AND(L451&lt;25,$S451=4),2291.341,L451&lt;35,3950.588,AND(L451&lt;45,$S451=0),2725.906,AND(L451&lt;45,$S451=1),3555.529,AND(L451&lt;45,$S451=2),3911.082,AND(L451&lt;45,$S451=3),4266.635,AND(L451&lt;45,$S451=4),4424.658,AND(L451&lt;55,$S470=0),1501.223,AND(L451&lt;55,$S451=1),3318.494,AND(L451&lt;55,$S451=2),3081.458,AND(L451&lt;55,$S451=3),3358,AND(L451&lt;55,$S451=4),3674.047,AND(L451&lt;66,$S451=0),355.5529,AND(L451&lt;66,$S451=1),1689.753,AND(L451&lt;66,$S451=2),2291.341,AND(L451&lt;66,$S451=3),2646.894,AND(L451&lt;66,$S451=4),2962.941,AND(L451&gt;65,$S451=0),39.50588,AND(L451&gt;65,$S451=1),829.6234,AND(L451&gt;65,$S451=2),1856.776,AND(L451&gt;65,$S451=3),2291.341,AND(L451&gt;65,$S451=4),2646.894)</f>
        <v>2646.8939999999998</v>
      </c>
      <c r="AZ451">
        <f t="shared" ref="AZ451:AZ514" si="544">(U451/11)*SUM(AO451:AX451)/11</f>
        <v>922.99985920598704</v>
      </c>
      <c r="BA451">
        <f t="shared" ref="BA451:BA514" si="545">_xlfn.IFS(AND(B451&lt;20,$S451=0),3656.976,AND(B451&lt;20,$S451=1),2810.098,AND(B451&lt;20,$S451=2),2502.098,AND(B451&lt;20,$S451=3),2194.186,AND(B451&lt;20,$S451=4),1963.219,AND(B451&lt;25,$S451=0),4118.91,AND(B451&lt;25,$S451=1),3079.559,AND(B451&lt;25,$S451=2),2733.109,AND(B451&lt;25,$S451=3),2425.153,AND(B451&lt;25,$S451=4),2232.68,B451&lt;35,2849.449,AND(B451&lt;45,$S451=0),2656.12,AND(B451&lt;45,$S451=1),3464.504,AND(B451&lt;45,$S451=2),3810.954,AND(B451&lt;45,$S451=3),4157.405,AND(B451&lt;45,$S451=4),4311.383,AND(B451&lt;55,$S470=0),1462.791,AND(B451&lt;55,$S451=1),3233.537,AND(B451&lt;55,$S451=2),3002.537,AND(B451&lt;55,$S451=3),3272.031,AND(B451&lt;55,$S451=4),3579.987,AND(B451&lt;66,$S451=0),346.4504,AND(B451&lt;66,$S451=1),1655.263,AND(B451&lt;66,$S451=2),2232.68,AND(B451&lt;66,$S451=3),2579.131,AND(B451&lt;66,$S451=4),2887.087,AND(B451&gt;65,$S451=0),38.49449,AND(B451&gt;65,$S451=1),808.3842,AND(B451&gt;65,$S451=2),1809.241,AND(B451&gt;65,$S451=3),2232.68,AND(B451&gt;65,$S451=4),2579.131)+BB451</f>
        <v>29756.240999999998</v>
      </c>
      <c r="BB451">
        <f t="shared" ref="BB451:BB514" si="546">_xlfn.IFS(AND(C451&lt;20,$S451=0),3656.976,AND(C451&lt;20,$S451=1),2810.098,AND(C451&lt;20,$S451=2),2502.098,AND(C451&lt;20,$S451=3),2194.186,AND(C451&lt;20,$S451=4),1963.219,AND(C451&lt;25,$S451=0),4118.91,AND(C451&lt;25,$S451=1),3079.559,AND(C451&lt;25,$S451=2),2733.109,AND(C451&lt;25,$S451=3),2425.153,AND(C451&lt;25,$S451=4),2232.68,C451&lt;35,2849.449,AND(C451&lt;45,$S451=0),2656.12,AND(C451&lt;45,$S451=1),3464.504,AND(C451&lt;45,$S451=2),3810.954,AND(C451&lt;45,$S451=3),4157.405,AND(C451&lt;45,$S451=4),4311.383,AND(C451&lt;55,$S470=0),1462.791,AND(C451&lt;55,$S451=1),3233.537,AND(C451&lt;55,$S451=2),3002.537,AND(C451&lt;55,$S451=3),3272.031,AND(C451&lt;55,$S451=4),3579.987,AND(C451&lt;66,$S451=0),346.4504,AND(C451&lt;66,$S451=1),1655.263,AND(C451&lt;66,$S451=2),2232.68,AND(C451&lt;66,$S451=3),2579.131,AND(C451&lt;66,$S451=4),2887.087,AND(C451&gt;65,$S451=0),38.49449,AND(C451&gt;65,$S451=1),808.3842,AND(C451&gt;65,$S451=2),1809.241,AND(C451&gt;65,$S451=3),2232.68,AND(C451&gt;65,$S451=4),2579.131)+BC451</f>
        <v>26484.21</v>
      </c>
      <c r="BC451">
        <f t="shared" ref="BC451:BC514" si="547">_xlfn.IFS(AND(D451&lt;20,$S451=0),3656.976,AND(D451&lt;20,$S451=1),2810.098,AND(D451&lt;20,$S451=2),2502.098,AND(D451&lt;20,$S451=3),2194.186,AND(D451&lt;20,$S451=4),1963.219,AND(D451&lt;25,$S451=0),4118.91,AND(D451&lt;25,$S451=1),3079.559,AND(D451&lt;25,$S451=2),2733.109,AND(D451&lt;25,$S451=3),2425.153,AND(D451&lt;25,$S451=4),2232.68,D451&lt;35,2849.449,AND(D451&lt;45,$S451=0),2656.12,AND(D451&lt;45,$S451=1),3464.504,AND(D451&lt;45,$S451=2),3810.954,AND(D451&lt;45,$S451=3),4157.405,AND(D451&lt;45,$S451=4),4311.383,AND(D451&lt;55,$S470=0),1462.791,AND(D451&lt;55,$S451=1),3233.537,AND(D451&lt;55,$S451=2),3002.537,AND(D451&lt;55,$S451=3),3272.031,AND(D451&lt;55,$S451=4),3579.987,AND(D451&lt;66,$S451=0),346.4504,AND(D451&lt;66,$S451=1),1655.263,AND(D451&lt;66,$S451=2),2232.68,AND(D451&lt;66,$S451=3),2579.131,AND(D451&lt;66,$S451=4),2887.087,AND(D451&gt;65,$S451=0),38.49449,AND(D451&gt;65,$S451=1),808.3842,AND(D451&gt;65,$S451=2),1809.241,AND(D451&gt;65,$S451=3),2232.68,AND(D451&gt;65,$S451=4),2579.131)+BD451</f>
        <v>23212.179</v>
      </c>
      <c r="BD451">
        <f t="shared" ref="BD451:BD514" si="548">_xlfn.IFS(AND(E451&lt;20,$S451=0),3656.976,AND(E451&lt;20,$S451=1),2810.098,AND(E451&lt;20,$S451=2),2502.098,AND(E451&lt;20,$S451=3),2194.186,AND(E451&lt;20,$S451=4),1963.219,AND(E451&lt;25,$S451=0),4118.91,AND(E451&lt;25,$S451=1),3079.559,AND(E451&lt;25,$S451=2),2733.109,AND(E451&lt;25,$S451=3),2425.153,AND(E451&lt;25,$S451=4),2232.68,E451&lt;35,2849.449,AND(E451&lt;45,$S451=0),2656.12,AND(E451&lt;45,$S451=1),3464.504,AND(E451&lt;45,$S451=2),3810.954,AND(E451&lt;45,$S451=3),4157.405,AND(E451&lt;45,$S451=4),4311.383,AND(E451&lt;55,$S470=0),1462.791,AND(E451&lt;55,$S451=1),3233.537,AND(E451&lt;55,$S451=2),3002.537,AND(E451&lt;55,$S451=3),3272.031,AND(E451&lt;55,$S451=4),3579.987,AND(E451&lt;66,$S451=0),346.4504,AND(E451&lt;66,$S451=1),1655.263,AND(E451&lt;66,$S451=2),2232.68,AND(E451&lt;66,$S451=3),2579.131,AND(E451&lt;66,$S451=4),2887.087,AND(E451&gt;65,$S451=0),38.49449,AND(E451&gt;65,$S451=1),808.3842,AND(E451&gt;65,$S451=2),1809.241,AND(E451&gt;65,$S451=3),2232.68,AND(E451&gt;65,$S451=4),2579.131)+BE451</f>
        <v>20633.047999999999</v>
      </c>
      <c r="BE451">
        <f t="shared" ref="BE451:BE514" si="549">_xlfn.IFS(AND(F451&lt;20,$S451=0),3656.976,AND(F451&lt;20,$S451=1),2810.098,AND(F451&lt;20,$S451=2),2502.098,AND(F451&lt;20,$S451=3),2194.186,AND(F451&lt;20,$S451=4),1963.219,AND(F451&lt;25,$S451=0),4118.91,AND(F451&lt;25,$S451=1),3079.559,AND(F451&lt;25,$S451=2),2733.109,AND(F451&lt;25,$S451=3),2425.153,AND(F451&lt;25,$S451=4),2232.68,F451&lt;35,2849.449,AND(F451&lt;45,$S451=0),2656.12,AND(F451&lt;45,$S451=1),3464.504,AND(F451&lt;45,$S451=2),3810.954,AND(F451&lt;45,$S451=3),4157.405,AND(F451&lt;45,$S451=4),4311.383,AND(F451&lt;55,$S470=0),1462.791,AND(F451&lt;55,$S451=1),3233.537,AND(F451&lt;55,$S451=2),3002.537,AND(F451&lt;55,$S451=3),3272.031,AND(F451&lt;55,$S451=4),3579.987,AND(F451&lt;66,$S451=0),346.4504,AND(F451&lt;66,$S451=1),1655.263,AND(F451&lt;66,$S451=2),2232.68,AND(F451&lt;66,$S451=3),2579.131,AND(F451&lt;66,$S451=4),2887.087,AND(F451&gt;65,$S451=0),38.49449,AND(F451&gt;65,$S451=1),808.3842,AND(F451&gt;65,$S451=2),1809.241,AND(F451&gt;65,$S451=3),2232.68,AND(F451&gt;65,$S451=4),2579.131)+BF451</f>
        <v>18053.916999999998</v>
      </c>
      <c r="BF451">
        <f t="shared" ref="BF451:BF514" si="550">_xlfn.IFS(AND(G451&lt;20,$S451=0),3656.976,AND(G451&lt;20,$S451=1),2810.098,AND(G451&lt;20,$S451=2),2502.098,AND(G451&lt;20,$S451=3),2194.186,AND(G451&lt;20,$S451=4),1963.219,AND(G451&lt;25,$S451=0),4118.91,AND(G451&lt;25,$S451=1),3079.559,AND(G451&lt;25,$S451=2),2733.109,AND(G451&lt;25,$S451=3),2425.153,AND(G451&lt;25,$S451=4),2232.68,G451&lt;35,2849.449,AND(G451&lt;45,$S451=0),2656.12,AND(G451&lt;45,$S451=1),3464.504,AND(G451&lt;45,$S451=2),3810.954,AND(G451&lt;45,$S451=3),4157.405,AND(G451&lt;45,$S451=4),4311.383,AND(G451&lt;55,$S470=0),1462.791,AND(G451&lt;55,$S451=1),3233.537,AND(G451&lt;55,$S451=2),3002.537,AND(G451&lt;55,$S451=3),3272.031,AND(G451&lt;55,$S451=4),3579.987,AND(G451&lt;66,$S451=0),346.4504,AND(G451&lt;66,$S451=1),1655.263,AND(G451&lt;66,$S451=2),2232.68,AND(G451&lt;66,$S451=3),2579.131,AND(G451&lt;66,$S451=4),2887.087,AND(G451&gt;65,$S451=0),38.49449,AND(G451&gt;65,$S451=1),808.3842,AND(G451&gt;65,$S451=2),1809.241,AND(G451&gt;65,$S451=3),2232.68,AND(G451&gt;65,$S451=4),2579.131)+BG451</f>
        <v>15474.785999999998</v>
      </c>
      <c r="BG451">
        <f t="shared" ref="BG451:BG514" si="551">_xlfn.IFS(AND(H451&lt;20,$S451=0),3656.976,AND(H451&lt;20,$S451=1),2810.098,AND(H451&lt;20,$S451=2),2502.098,AND(H451&lt;20,$S451=3),2194.186,AND(H451&lt;20,$S451=4),1963.219,AND(H451&lt;25,$S451=0),4118.91,AND(H451&lt;25,$S451=1),3079.559,AND(H451&lt;25,$S451=2),2733.109,AND(H451&lt;25,$S451=3),2425.153,AND(H451&lt;25,$S451=4),2232.68,H451&lt;35,2849.449,AND(H451&lt;45,$S451=0),2656.12,AND(H451&lt;45,$S451=1),3464.504,AND(H451&lt;45,$S451=2),3810.954,AND(H451&lt;45,$S451=3),4157.405,AND(H451&lt;45,$S451=4),4311.383,AND(H451&lt;55,$S470=0),1462.791,AND(H451&lt;55,$S451=1),3233.537,AND(H451&lt;55,$S451=2),3002.537,AND(H451&lt;55,$S451=3),3272.031,AND(H451&lt;55,$S451=4),3579.987,AND(H451&lt;66,$S451=0),346.4504,AND(H451&lt;66,$S451=1),1655.263,AND(H451&lt;66,$S451=2),2232.68,AND(H451&lt;66,$S451=3),2579.131,AND(H451&lt;66,$S451=4),2887.087,AND(H451&gt;65,$S451=0),38.49449,AND(H451&gt;65,$S451=1),808.3842,AND(H451&gt;65,$S451=2),1809.241,AND(H451&gt;65,$S451=3),2232.68,AND(H451&gt;65,$S451=4),2579.131)+BH451</f>
        <v>12895.654999999999</v>
      </c>
      <c r="BH451">
        <f t="shared" ref="BH451:BH514" si="552">_xlfn.IFS(AND(I451&lt;20,$S451=0),3656.976,AND(I451&lt;20,$S451=1),2810.098,AND(I451&lt;20,$S451=2),2502.098,AND(I451&lt;20,$S451=3),2194.186,AND(I451&lt;20,$S451=4),1963.219,AND(I451&lt;25,$S451=0),4118.91,AND(I451&lt;25,$S451=1),3079.559,AND(I451&lt;25,$S451=2),2733.109,AND(I451&lt;25,$S451=3),2425.153,AND(I451&lt;25,$S451=4),2232.68,I451&lt;35,2849.449,AND(I451&lt;45,$S451=0),2656.12,AND(I451&lt;45,$S451=1),3464.504,AND(I451&lt;45,$S451=2),3810.954,AND(I451&lt;45,$S451=3),4157.405,AND(I451&lt;45,$S451=4),4311.383,AND(I451&lt;55,$S470=0),1462.791,AND(I451&lt;55,$S451=1),3233.537,AND(I451&lt;55,$S451=2),3002.537,AND(I451&lt;55,$S451=3),3272.031,AND(I451&lt;55,$S451=4),3579.987,AND(I451&lt;66,$S451=0),346.4504,AND(I451&lt;66,$S451=1),1655.263,AND(I451&lt;66,$S451=2),2232.68,AND(I451&lt;66,$S451=3),2579.131,AND(I451&lt;66,$S451=4),2887.087,AND(I451&gt;65,$S451=0),38.49449,AND(I451&gt;65,$S451=1),808.3842,AND(I451&gt;65,$S451=2),1809.241,AND(I451&gt;65,$S451=3),2232.68,AND(I451&gt;65,$S451=4),2579.131)+BI451</f>
        <v>10316.523999999999</v>
      </c>
      <c r="BI451">
        <f t="shared" ref="BI451:BI514" si="553">_xlfn.IFS(AND(J451&lt;20,$S451=0),3656.976,AND(J451&lt;20,$S451=1),2810.098,AND(J451&lt;20,$S451=2),2502.098,AND(J451&lt;20,$S451=3),2194.186,AND(J451&lt;20,$S451=4),1963.219,AND(J451&lt;25,$S451=0),4118.91,AND(J451&lt;25,$S451=1),3079.559,AND(J451&lt;25,$S451=2),2733.109,AND(J451&lt;25,$S451=3),2425.153,AND(J451&lt;25,$S451=4),2232.68,J451&lt;35,2849.449,AND(J451&lt;45,$S451=0),2656.12,AND(J451&lt;45,$S451=1),3464.504,AND(J451&lt;45,$S451=2),3810.954,AND(J451&lt;45,$S451=3),4157.405,AND(J451&lt;45,$S451=4),4311.383,AND(J451&lt;55,$S470=0),1462.791,AND(J451&lt;55,$S451=1),3233.537,AND(J451&lt;55,$S451=2),3002.537,AND(J451&lt;55,$S451=3),3272.031,AND(J451&lt;55,$S451=4),3579.987,AND(J451&lt;66,$S451=0),346.4504,AND(J451&lt;66,$S451=1),1655.263,AND(J451&lt;66,$S451=2),2232.68,AND(J451&lt;66,$S451=3),2579.131,AND(J451&lt;66,$S451=4),2887.087,AND(J451&gt;65,$S451=0),38.49449,AND(J451&gt;65,$S451=1),808.3842,AND(J451&gt;65,$S451=2),1809.241,AND(J451&gt;65,$S451=3),2232.68,AND(J451&gt;65,$S451=4),2579.131)+BJ451</f>
        <v>7737.393</v>
      </c>
      <c r="BJ451">
        <f t="shared" ref="BJ451:BJ514" si="554">_xlfn.IFS(AND(K451&lt;20,$S451=0),3656.976,AND(K451&lt;20,$S451=1),2810.098,AND(K451&lt;20,$S451=2),2502.098,AND(K451&lt;20,$S451=3),2194.186,AND(K451&lt;20,$S451=4),1963.219,AND(K451&lt;25,$S451=0),4118.91,AND(K451&lt;25,$S451=1),3079.559,AND(K451&lt;25,$S451=2),2733.109,AND(K451&lt;25,$S451=3),2425.153,AND(K451&lt;25,$S451=4),2232.68,K451&lt;35,2849.449,AND(K451&lt;45,$S451=0),2656.12,AND(K451&lt;45,$S451=1),3464.504,AND(K451&lt;45,$S451=2),3810.954,AND(K451&lt;45,$S451=3),4157.405,AND(K451&lt;45,$S451=4),4311.383,AND(K451&lt;55,$S470=0),1462.791,AND(K451&lt;55,$S451=1),3233.537,AND(K451&lt;55,$S451=2),3002.537,AND(K451&lt;55,$S451=3),3272.031,AND(K451&lt;55,$S451=4),3579.987,AND(K451&lt;66,$S451=0),346.4504,AND(K451&lt;66,$S451=1),1655.263,AND(K451&lt;66,$S451=2),2232.68,AND(K451&lt;66,$S451=3),2579.131,AND(K451&lt;66,$S451=4),2887.087,AND(K451&gt;65,$S451=0),38.49449,AND(K451&gt;65,$S451=1),808.3842,AND(K451&gt;65,$S451=2),1809.241,AND(K451&gt;65,$S451=3),2232.68,AND(K451&gt;65,$S451=4),2579.131)+BK451</f>
        <v>5158.2619999999997</v>
      </c>
      <c r="BK451">
        <f t="shared" ref="BK451:BK514" si="555">_xlfn.IFS(AND(L451&lt;20,$S451=0),3656.976,AND(L451&lt;20,$S451=1),2810.098,AND(L451&lt;20,$S451=2),2502.098,AND(L451&lt;20,$S451=3),2194.186,AND(L451&lt;20,$S451=4),1963.219,AND(L451&lt;25,$S451=0),4118.91,AND(L451&lt;25,$S451=1),3079.559,AND(L451&lt;25,$S451=2),2733.109,AND(L451&lt;25,$S451=3),2425.153,AND(L451&lt;25,$S451=4),2232.68,L451&lt;35,2849.449,AND(L451&lt;45,$S451=0),2656.12,AND(L451&lt;45,$S451=1),3464.504,AND(L451&lt;45,$S451=2),3810.954,AND(L451&lt;45,$S451=3),4157.405,AND(L451&lt;45,$S451=4),4311.383,AND(L451&lt;55,$S470=0),1462.791,AND(L451&lt;55,$S451=1),3233.537,AND(L451&lt;55,$S451=2),3002.537,AND(L451&lt;55,$S451=3),3272.031,AND(L451&lt;55,$S451=4),3579.987,AND(L451&lt;66,$S451=0),346.4504,AND(L451&lt;66,$S451=1),1655.263,AND(L451&lt;66,$S451=2),2232.68,AND(L451&lt;66,$S451=3),2579.131,AND(L451&lt;66,$S451=4),2887.087,AND(L451&gt;65,$S451=0),38.49449,AND(L451&gt;65,$S451=1),808.3842,AND(L451&gt;65,$S451=2),1809.241,AND(L451&gt;65,$S451=3),2232.68,AND(L451&gt;65,$S451=4),2579.131)</f>
        <v>2579.1309999999999</v>
      </c>
      <c r="BL451">
        <f t="shared" ref="BL451:BL514" si="556">(U451/11)*SUM(BA451:BJ451)/11</f>
        <v>899.37017021773568</v>
      </c>
      <c r="BM451">
        <f t="shared" ref="BM451:BM514" si="557">IF($Q451=1,_xlfn.IFS(AND(A451&lt;20,$S451=0),7909.033,AND(A451&lt;25,$S451=0),8155.274,AND(A451&lt;35,$S451=0),5411.444,AND(A451&lt;45,$S451=0),5372.643,AND(A451&lt;55,$S451=0),3960.303,AND(A451&lt;60,$S451=0),949.0013,AND(A451&lt;65,$S451=0),701.2915,AND(A451=65,$S451=0),293.6025,AND(A451&lt;70,$S451=0),40.25755,AND(A451&gt;69,$S451=0),21.91042,AND(A451&lt;20,$S451=1),6077.467,AND(A451&lt;25,$S451=1),6097.401,AND(A451&lt;35,$S451=1),5411.444,AND(A451&lt;45,$S451=1),7007.796,AND(A451&lt;55,$S451=1),8754.354,AND(A451&lt;60,$S451=1),4534.118,AND(A451&lt;65,$S451=1),3350.615,AND(A451=65,$S451=1),1402.767,AND(A451&lt;70,$S451=1),845.4085,AND(A451&gt;69,$S451=1),460.1188,AND(A451&lt;20,$S451=2),5411.444,AND(A451&lt;25,$S451=2),5411.444,AND(A451&lt;35,$S451=2),5411.444,AND(A451&lt;45,$S451=2),7708.575,AND(A451&lt;55,$S451=2),8129.043,AND(A451&lt;60,$S451=2),6115.786,AND(A451&lt;65,$S451=2),4519.434,AND(A451=65,$S451=2),1892.105,AND(A451&lt;70,$S451=2),1892.105,AND(A451&gt;69,$S451=2),1029.79,AND(A451&lt;20,$S451=3),4745.42,AND(A451&lt;25,$S451=3),4801.703,AND(A451&lt;35,$S451=3),5411.444,AND(A451&lt;45,$S451=3),8409.355,AND(A451&lt;55,$S451=3),8858.572,AND(A451&lt;60,$S451=3),7064.788,AND(A451&lt;65,$S451=3),5220.726,AND(A451=65,$S451=3),2185.707,AND(A451&lt;70,$S451=3),2334.938,AND(A451&gt;69,$S451=3),1270.804,AND(A451&lt;20,$S451=4),4245.902,AND(A451&lt;25,$S451=4),4420.616,AND(A451&lt;35,$S451=4),5411.444,AND(A451&lt;45,$S451=4),8720.812,AND(A451&lt;55,$S451=4),9692.32,AND(A451&lt;60,$S451=4),7908.345,AND(A451&lt;65,$S451=4),5844.096,AND(A451=65,$S451=4),2446.687,AND(A451&lt;70,$S451=4),2697.256,AND(A451&gt;69,$S451=4),1467.998),_xlfn.IFS(AND(A451&lt;20,$S451=0),4942.278,AND(A451&lt;25,$S451=0),5096.151,AND(A451&lt;35,$S451=0),3381.558,AND(A451&lt;45,$S451=0),3560.514,AND(A451&lt;55,$S451=0),2443.074,AND(A451&lt;60,$S451=0),626.8311,AND(A451&lt;65,$S451=0),371.4828,AND(A451=65,$S451=0),156.4774,AND(A451&lt;70,$S451=0),21.45553,AND(A451&gt;69,$S451=0),16.35068,AND(A451&lt;20,$S451=1),3797.75,AND(A451&lt;25,$S451=1),3810.207,AND(A451&lt;35,$S451=1),3381.558,AND(A451&lt;45,$S451=1),4644.149,AND(A451&lt;55,$S451=1),5400.48,AND(A451&lt;60,$S451=1),2994.86,AND(A451&lt;65,$S451=1),2108.114,AND(A451=65,$S451=1),764.6143,AND(A451&lt;70,$S451=1),450.5661,AND(A451&gt;69,$S451=1),343.3646,AND(A451&lt;20,$S451=2),3381.558,AND(A451&lt;25,$S451=2),3381.558,AND(A451&lt;35,$S451=2),3381.558,AND(A451&lt;45,$S451=2),5108.564,AND(A451&lt;55,$S451=2),5014.731,AND(A451&lt;60,$S451=2),4039.578,AND(A451&lt;65,$S451=2),2843.502,AND(A451=65,$S451=2),1008.41,AND(A451&lt;70,$S451=2),1008.41,AND(A451&gt;69,$S451=2),768.482,AND(A451&lt;20,$S451=3),2965.367,AND(A451&lt;25,$S451=3),3000.538,AND(A451&lt;35,$S451=3),3381.558,AND(A451&lt;45,$S451=3),5572.979,AND(A451&lt;55,$S451=3),5464.771,AND(A451&lt;60,$S451=3),4666.41,AND(A451&lt;65,$S451=3),3284.735,AND(A451=65,$S451=3),1164.887,AND(A451&lt;70,$S451=3),1244.421,AND(A451&gt;69,$S451=3),948.3395,AND(A451&lt;20,$S451=4),2653.223,AND(A451&lt;25,$S451=4),2762.4,AND(A451&lt;35,$S451=4),3381.558,AND(A451&lt;45,$S451=4),5779.386,AND(A451&lt;55,$S451=4),5979.102,AND(A451&lt;60,$S451=4),5223.593,AND(A451&lt;65,$S451=4),3676.942,AND(A451=65,$S451=4),1303.978,AND(A451&lt;70,$S451=4),1437.521,AND(A451&gt;69,$S451=4),1095.496))+BN451</f>
        <v>47081.164000000004</v>
      </c>
      <c r="BN451">
        <f t="shared" ref="BN451:BN514" si="558">IF($Q451=1,_xlfn.IFS(AND(B451&lt;20,$S451=0),7909.033,AND(B451&lt;25,$S451=0),8155.274,AND(B451&lt;35,$S451=0),5411.444,AND(B451&lt;45,$S451=0),5372.643,AND(B451&lt;55,$S451=0),3960.303,AND(B451&lt;60,$S451=0),949.0013,AND(B451&lt;65,$S451=0),701.2915,AND(B451=65,$S451=0),293.6025,AND(B451&lt;70,$S451=0),40.25755,AND(B451&gt;69,$S451=0),21.91042,AND(B451&lt;20,$S451=1),6077.467,AND(B451&lt;25,$S451=1),6097.401,AND(B451&lt;35,$S451=1),5411.444,AND(B451&lt;45,$S451=1),7007.796,AND(B451&lt;55,$S451=1),8754.354,AND(B451&lt;60,$S451=1),4534.118,AND(B451&lt;65,$S451=1),3350.615,AND(B451=65,$S451=1),1402.767,AND(B451&lt;70,$S451=1),845.4085,AND(B451&gt;69,$S451=1),460.1188,AND(B451&lt;20,$S451=2),5411.444,AND(B451&lt;25,$S451=2),5411.444,AND(B451&lt;35,$S451=2),5411.444,AND(B451&lt;45,$S451=2),7708.575,AND(B451&lt;55,$S451=2),8129.043,AND(B451&lt;60,$S451=2),6115.786,AND(B451&lt;65,$S451=2),4519.434,AND(B451=65,$S451=2),1892.105,AND(B451&lt;70,$S451=2),1892.105,AND(B451&gt;69,$S451=2),1029.79,AND(B451&lt;20,$S451=3),4745.42,AND(B451&lt;25,$S451=3),4801.703,AND(B451&lt;35,$S451=3),5411.444,AND(B451&lt;45,$S451=3),8409.355,AND(B451&lt;55,$S451=3),8858.572,AND(B451&lt;60,$S451=3),7064.788,AND(B451&lt;65,$S451=3),5220.726,AND(B451=65,$S451=3),2185.707,AND(B451&lt;70,$S451=3),2334.938,AND(B451&gt;69,$S451=3),1270.804,AND(B451&lt;20,$S451=4),4245.902,AND(B451&lt;25,$S451=4),4420.616,AND(B451&lt;35,$S451=4),5411.444,AND(B451&lt;45,$S451=4),8720.812,AND(B451&lt;55,$S451=4),9692.32,AND(B451&lt;60,$S451=4),7908.345,AND(B451&lt;65,$S451=4),5844.096,AND(B451=65,$S451=4),2446.687,AND(B451&lt;70,$S451=4),2697.256,AND(B451&gt;69,$S451=4),1467.998),_xlfn.IFS(AND(B451&lt;20,$S451=0),4942.278,AND(B451&lt;25,$S451=0),5096.151,AND(B451&lt;35,$S451=0),3381.558,AND(B451&lt;45,$S451=0),3560.514,AND(B451&lt;55,$S451=0),2443.074,AND(B451&lt;60,$S451=0),626.8311,AND(B451&lt;65,$S451=0),371.4828,AND(B451=65,$S451=0),156.4774,AND(B451&lt;70,$S451=0),21.45553,AND(B451&gt;69,$S451=0),16.35068,AND(B451&lt;20,$S451=1),3797.75,AND(B451&lt;25,$S451=1),3810.207,AND(B451&lt;35,$S451=1),3381.558,AND(B451&lt;45,$S451=1),4644.149,AND(B451&lt;55,$S451=1),5400.48,AND(B451&lt;60,$S451=1),2994.86,AND(B451&lt;65,$S451=1),2108.114,AND(B451=65,$S451=1),764.6143,AND(B451&lt;70,$S451=1),450.5661,AND(B451&gt;69,$S451=1),343.3646,AND(B451&lt;20,$S451=2),3381.558,AND(B451&lt;25,$S451=2),3381.558,AND(B451&lt;35,$S451=2),3381.558,AND(B451&lt;45,$S451=2),5108.564,AND(B451&lt;55,$S451=2),5014.731,AND(B451&lt;60,$S451=2),4039.578,AND(B451&lt;65,$S451=2),2843.502,AND(B451=65,$S451=2),1008.41,AND(B451&lt;70,$S451=2),1008.41,AND(B451&gt;69,$S451=2),768.482,AND(B451&lt;20,$S451=3),2965.367,AND(B451&lt;25,$S451=3),3000.538,AND(B451&lt;35,$S451=3),3381.558,AND(B451&lt;45,$S451=3),5572.979,AND(B451&lt;55,$S451=3),5464.771,AND(B451&lt;60,$S451=3),4666.41,AND(B451&lt;65,$S451=3),3284.735,AND(B451=65,$S451=3),1164.887,AND(B451&lt;70,$S451=3),1244.421,AND(B451&gt;69,$S451=3),948.3395,AND(B451&lt;20,$S451=4),2653.223,AND(B451&lt;25,$S451=4),2762.4,AND(B451&lt;35,$S451=4),3381.558,AND(B451&lt;45,$S451=4),5779.386,AND(B451&lt;55,$S451=4),5979.102,AND(B451&lt;60,$S451=4),5223.593,AND(B451&lt;65,$S451=4),3676.942,AND(B451=65,$S451=4),1303.978,AND(B451&lt;70,$S451=4),1437.521,AND(B451&gt;69,$S451=4),1095.496))+BO451</f>
        <v>44115.797000000006</v>
      </c>
      <c r="BO451">
        <f t="shared" ref="BO451:BO514" si="559">IF($Q451=1,_xlfn.IFS(AND(C451&lt;20,$S451=0),7909.033,AND(C451&lt;25,$S451=0),8155.274,AND(C451&lt;35,$S451=0),5411.444,AND(C451&lt;45,$S451=0),5372.643,AND(C451&lt;55,$S451=0),3960.303,AND(C451&lt;60,$S451=0),949.0013,AND(C451&lt;65,$S451=0),701.2915,AND(C451=65,$S451=0),293.6025,AND(C451&lt;70,$S451=0),40.25755,AND(C451&gt;69,$S451=0),21.91042,AND(C451&lt;20,$S451=1),6077.467,AND(C451&lt;25,$S451=1),6097.401,AND(C451&lt;35,$S451=1),5411.444,AND(C451&lt;45,$S451=1),7007.796,AND(C451&lt;55,$S451=1),8754.354,AND(C451&lt;60,$S451=1),4534.118,AND(C451&lt;65,$S451=1),3350.615,AND(C451=65,$S451=1),1402.767,AND(C451&lt;70,$S451=1),845.4085,AND(C451&gt;69,$S451=1),460.1188,AND(C451&lt;20,$S451=2),5411.444,AND(C451&lt;25,$S451=2),5411.444,AND(C451&lt;35,$S451=2),5411.444,AND(C451&lt;45,$S451=2),7708.575,AND(C451&lt;55,$S451=2),8129.043,AND(C451&lt;60,$S451=2),6115.786,AND(C451&lt;65,$S451=2),4519.434,AND(C451=65,$S451=2),1892.105,AND(C451&lt;70,$S451=2),1892.105,AND(C451&gt;69,$S451=2),1029.79,AND(C451&lt;20,$S451=3),4745.42,AND(C451&lt;25,$S451=3),4801.703,AND(C451&lt;35,$S451=3),5411.444,AND(C451&lt;45,$S451=3),8409.355,AND(C451&lt;55,$S451=3),8858.572,AND(C451&lt;60,$S451=3),7064.788,AND(C451&lt;65,$S451=3),5220.726,AND(C451=65,$S451=3),2185.707,AND(C451&lt;70,$S451=3),2334.938,AND(C451&gt;69,$S451=3),1270.804,AND(C451&lt;20,$S451=4),4245.902,AND(C451&lt;25,$S451=4),4420.616,AND(C451&lt;35,$S451=4),5411.444,AND(C451&lt;45,$S451=4),8720.812,AND(C451&lt;55,$S451=4),9692.32,AND(C451&lt;60,$S451=4),7908.345,AND(C451&lt;65,$S451=4),5844.096,AND(C451=65,$S451=4),2446.687,AND(C451&lt;70,$S451=4),2697.256,AND(C451&gt;69,$S451=4),1467.998),_xlfn.IFS(AND(C451&lt;20,$S451=0),4942.278,AND(C451&lt;25,$S451=0),5096.151,AND(C451&lt;35,$S451=0),3381.558,AND(C451&lt;45,$S451=0),3560.514,AND(C451&lt;55,$S451=0),2443.074,AND(C451&lt;60,$S451=0),626.8311,AND(C451&lt;65,$S451=0),371.4828,AND(C451=65,$S451=0),156.4774,AND(C451&lt;70,$S451=0),21.45553,AND(C451&gt;69,$S451=0),16.35068,AND(C451&lt;20,$S451=1),3797.75,AND(C451&lt;25,$S451=1),3810.207,AND(C451&lt;35,$S451=1),3381.558,AND(C451&lt;45,$S451=1),4644.149,AND(C451&lt;55,$S451=1),5400.48,AND(C451&lt;60,$S451=1),2994.86,AND(C451&lt;65,$S451=1),2108.114,AND(C451=65,$S451=1),764.6143,AND(C451&lt;70,$S451=1),450.5661,AND(C451&gt;69,$S451=1),343.3646,AND(C451&lt;20,$S451=2),3381.558,AND(C451&lt;25,$S451=2),3381.558,AND(C451&lt;35,$S451=2),3381.558,AND(C451&lt;45,$S451=2),5108.564,AND(C451&lt;55,$S451=2),5014.731,AND(C451&lt;60,$S451=2),4039.578,AND(C451&lt;65,$S451=2),2843.502,AND(C451=65,$S451=2),1008.41,AND(C451&lt;70,$S451=2),1008.41,AND(C451&gt;69,$S451=2),768.482,AND(C451&lt;20,$S451=3),2965.367,AND(C451&lt;25,$S451=3),3000.538,AND(C451&lt;35,$S451=3),3381.558,AND(C451&lt;45,$S451=3),5572.979,AND(C451&lt;55,$S451=3),5464.771,AND(C451&lt;60,$S451=3),4666.41,AND(C451&lt;65,$S451=3),3284.735,AND(C451=65,$S451=3),1164.887,AND(C451&lt;70,$S451=3),1244.421,AND(C451&gt;69,$S451=3),948.3395,AND(C451&lt;20,$S451=4),2653.223,AND(C451&lt;25,$S451=4),2762.4,AND(C451&lt;35,$S451=4),3381.558,AND(C451&lt;45,$S451=4),5779.386,AND(C451&lt;55,$S451=4),5979.102,AND(C451&lt;60,$S451=4),5223.593,AND(C451&lt;65,$S451=4),3676.942,AND(C451=65,$S451=4),1303.978,AND(C451&lt;70,$S451=4),1437.521,AND(C451&gt;69,$S451=4),1095.496))+BP451</f>
        <v>38651.026000000005</v>
      </c>
      <c r="BP451">
        <f t="shared" ref="BP451:BP514" si="560">IF($Q451=1,_xlfn.IFS(AND(D451&lt;20,$S451=0),7909.033,AND(D451&lt;25,$S451=0),8155.274,AND(D451&lt;35,$S451=0),5411.444,AND(D451&lt;45,$S451=0),5372.643,AND(D451&lt;55,$S451=0),3960.303,AND(D451&lt;60,$S451=0),949.0013,AND(D451&lt;65,$S451=0),701.2915,AND(D451=65,$S451=0),293.6025,AND(D451&lt;70,$S451=0),40.25755,AND(D451&gt;69,$S451=0),21.91042,AND(D451&lt;20,$S451=1),6077.467,AND(D451&lt;25,$S451=1),6097.401,AND(D451&lt;35,$S451=1),5411.444,AND(D451&lt;45,$S451=1),7007.796,AND(D451&lt;55,$S451=1),8754.354,AND(D451&lt;60,$S451=1),4534.118,AND(D451&lt;65,$S451=1),3350.615,AND(D451=65,$S451=1),1402.767,AND(D451&lt;70,$S451=1),845.4085,AND(D451&gt;69,$S451=1),460.1188,AND(D451&lt;20,$S451=2),5411.444,AND(D451&lt;25,$S451=2),5411.444,AND(D451&lt;35,$S451=2),5411.444,AND(D451&lt;45,$S451=2),7708.575,AND(D451&lt;55,$S451=2),8129.043,AND(D451&lt;60,$S451=2),6115.786,AND(D451&lt;65,$S451=2),4519.434,AND(D451=65,$S451=2),1892.105,AND(D451&lt;70,$S451=2),1892.105,AND(D451&gt;69,$S451=2),1029.79,AND(D451&lt;20,$S451=3),4745.42,AND(D451&lt;25,$S451=3),4801.703,AND(D451&lt;35,$S451=3),5411.444,AND(D451&lt;45,$S451=3),8409.355,AND(D451&lt;55,$S451=3),8858.572,AND(D451&lt;60,$S451=3),7064.788,AND(D451&lt;65,$S451=3),5220.726,AND(D451=65,$S451=3),2185.707,AND(D451&lt;70,$S451=3),2334.938,AND(D451&gt;69,$S451=3),1270.804,AND(D451&lt;20,$S451=4),4245.902,AND(D451&lt;25,$S451=4),4420.616,AND(D451&lt;35,$S451=4),5411.444,AND(D451&lt;45,$S451=4),8720.812,AND(D451&lt;55,$S451=4),9692.32,AND(D451&lt;60,$S451=4),7908.345,AND(D451&lt;65,$S451=4),5844.096,AND(D451=65,$S451=4),2446.687,AND(D451&lt;70,$S451=4),2697.256,AND(D451&gt;69,$S451=4),1467.998),_xlfn.IFS(AND(D451&lt;20,$S451=0),4942.278,AND(D451&lt;25,$S451=0),5096.151,AND(D451&lt;35,$S451=0),3381.558,AND(D451&lt;45,$S451=0),3560.514,AND(D451&lt;55,$S451=0),2443.074,AND(D451&lt;60,$S451=0),626.8311,AND(D451&lt;65,$S451=0),371.4828,AND(D451=65,$S451=0),156.4774,AND(D451&lt;70,$S451=0),21.45553,AND(D451&gt;69,$S451=0),16.35068,AND(D451&lt;20,$S451=1),3797.75,AND(D451&lt;25,$S451=1),3810.207,AND(D451&lt;35,$S451=1),3381.558,AND(D451&lt;45,$S451=1),4644.149,AND(D451&lt;55,$S451=1),5400.48,AND(D451&lt;60,$S451=1),2994.86,AND(D451&lt;65,$S451=1),2108.114,AND(D451=65,$S451=1),764.6143,AND(D451&lt;70,$S451=1),450.5661,AND(D451&gt;69,$S451=1),343.3646,AND(D451&lt;20,$S451=2),3381.558,AND(D451&lt;25,$S451=2),3381.558,AND(D451&lt;35,$S451=2),3381.558,AND(D451&lt;45,$S451=2),5108.564,AND(D451&lt;55,$S451=2),5014.731,AND(D451&lt;60,$S451=2),4039.578,AND(D451&lt;65,$S451=2),2843.502,AND(D451=65,$S451=2),1008.41,AND(D451&lt;70,$S451=2),1008.41,AND(D451&gt;69,$S451=2),768.482,AND(D451&lt;20,$S451=3),2965.367,AND(D451&lt;25,$S451=3),3000.538,AND(D451&lt;35,$S451=3),3381.558,AND(D451&lt;45,$S451=3),5572.979,AND(D451&lt;55,$S451=3),5464.771,AND(D451&lt;60,$S451=3),4666.41,AND(D451&lt;65,$S451=3),3284.735,AND(D451=65,$S451=3),1164.887,AND(D451&lt;70,$S451=3),1244.421,AND(D451&gt;69,$S451=3),948.3395,AND(D451&lt;20,$S451=4),2653.223,AND(D451&lt;25,$S451=4),2762.4,AND(D451&lt;35,$S451=4),3381.558,AND(D451&lt;45,$S451=4),5779.386,AND(D451&lt;55,$S451=4),5979.102,AND(D451&lt;60,$S451=4),5223.593,AND(D451&lt;65,$S451=4),3676.942,AND(D451=65,$S451=4),1303.978,AND(D451&lt;70,$S451=4),1437.521,AND(D451&gt;69,$S451=4),1095.496))+BQ451</f>
        <v>33186.255000000005</v>
      </c>
      <c r="BQ451">
        <f t="shared" ref="BQ451:BQ514" si="561">IF($Q451=1,_xlfn.IFS(AND(E451&lt;20,$S451=0),7909.033,AND(E451&lt;25,$S451=0),8155.274,AND(E451&lt;35,$S451=0),5411.444,AND(E451&lt;45,$S451=0),5372.643,AND(E451&lt;55,$S451=0),3960.303,AND(E451&lt;60,$S451=0),949.0013,AND(E451&lt;65,$S451=0),701.2915,AND(E451=65,$S451=0),293.6025,AND(E451&lt;70,$S451=0),40.25755,AND(E451&gt;69,$S451=0),21.91042,AND(E451&lt;20,$S451=1),6077.467,AND(E451&lt;25,$S451=1),6097.401,AND(E451&lt;35,$S451=1),5411.444,AND(E451&lt;45,$S451=1),7007.796,AND(E451&lt;55,$S451=1),8754.354,AND(E451&lt;60,$S451=1),4534.118,AND(E451&lt;65,$S451=1),3350.615,AND(E451=65,$S451=1),1402.767,AND(E451&lt;70,$S451=1),845.4085,AND(E451&gt;69,$S451=1),460.1188,AND(E451&lt;20,$S451=2),5411.444,AND(E451&lt;25,$S451=2),5411.444,AND(E451&lt;35,$S451=2),5411.444,AND(E451&lt;45,$S451=2),7708.575,AND(E451&lt;55,$S451=2),8129.043,AND(E451&lt;60,$S451=2),6115.786,AND(E451&lt;65,$S451=2),4519.434,AND(E451=65,$S451=2),1892.105,AND(E451&lt;70,$S451=2),1892.105,AND(E451&gt;69,$S451=2),1029.79,AND(E451&lt;20,$S451=3),4745.42,AND(E451&lt;25,$S451=3),4801.703,AND(E451&lt;35,$S451=3),5411.444,AND(E451&lt;45,$S451=3),8409.355,AND(E451&lt;55,$S451=3),8858.572,AND(E451&lt;60,$S451=3),7064.788,AND(E451&lt;65,$S451=3),5220.726,AND(E451=65,$S451=3),2185.707,AND(E451&lt;70,$S451=3),2334.938,AND(E451&gt;69,$S451=3),1270.804,AND(E451&lt;20,$S451=4),4245.902,AND(E451&lt;25,$S451=4),4420.616,AND(E451&lt;35,$S451=4),5411.444,AND(E451&lt;45,$S451=4),8720.812,AND(E451&lt;55,$S451=4),9692.32,AND(E451&lt;60,$S451=4),7908.345,AND(E451&lt;65,$S451=4),5844.096,AND(E451=65,$S451=4),2446.687,AND(E451&lt;70,$S451=4),2697.256,AND(E451&gt;69,$S451=4),1467.998),_xlfn.IFS(AND(E451&lt;20,$S451=0),4942.278,AND(E451&lt;25,$S451=0),5096.151,AND(E451&lt;35,$S451=0),3381.558,AND(E451&lt;45,$S451=0),3560.514,AND(E451&lt;55,$S451=0),2443.074,AND(E451&lt;60,$S451=0),626.8311,AND(E451&lt;65,$S451=0),371.4828,AND(E451=65,$S451=0),156.4774,AND(E451&lt;70,$S451=0),21.45553,AND(E451&gt;69,$S451=0),16.35068,AND(E451&lt;20,$S451=1),3797.75,AND(E451&lt;25,$S451=1),3810.207,AND(E451&lt;35,$S451=1),3381.558,AND(E451&lt;45,$S451=1),4644.149,AND(E451&lt;55,$S451=1),5400.48,AND(E451&lt;60,$S451=1),2994.86,AND(E451&lt;65,$S451=1),2108.114,AND(E451=65,$S451=1),764.6143,AND(E451&lt;70,$S451=1),450.5661,AND(E451&gt;69,$S451=1),343.3646,AND(E451&lt;20,$S451=2),3381.558,AND(E451&lt;25,$S451=2),3381.558,AND(E451&lt;35,$S451=2),3381.558,AND(E451&lt;45,$S451=2),5108.564,AND(E451&lt;55,$S451=2),5014.731,AND(E451&lt;60,$S451=2),4039.578,AND(E451&lt;65,$S451=2),2843.502,AND(E451=65,$S451=2),1008.41,AND(E451&lt;70,$S451=2),1008.41,AND(E451&gt;69,$S451=2),768.482,AND(E451&lt;20,$S451=3),2965.367,AND(E451&lt;25,$S451=3),3000.538,AND(E451&lt;35,$S451=3),3381.558,AND(E451&lt;45,$S451=3),5572.979,AND(E451&lt;55,$S451=3),5464.771,AND(E451&lt;60,$S451=3),4666.41,AND(E451&lt;65,$S451=3),3284.735,AND(E451=65,$S451=3),1164.887,AND(E451&lt;70,$S451=3),1244.421,AND(E451&gt;69,$S451=3),948.3395,AND(E451&lt;20,$S451=4),2653.223,AND(E451&lt;25,$S451=4),2762.4,AND(E451&lt;35,$S451=4),3381.558,AND(E451&lt;45,$S451=4),5779.386,AND(E451&lt;55,$S451=4),5979.102,AND(E451&lt;60,$S451=4),5223.593,AND(E451&lt;65,$S451=4),3676.942,AND(E451=65,$S451=4),1303.978,AND(E451&lt;70,$S451=4),1437.521,AND(E451&gt;69,$S451=4),1095.496))+BR451</f>
        <v>28519.845000000001</v>
      </c>
      <c r="BR451">
        <f t="shared" ref="BR451:BR514" si="562">IF($Q451=1,_xlfn.IFS(AND(F451&lt;20,$S451=0),7909.033,AND(F451&lt;25,$S451=0),8155.274,AND(F451&lt;35,$S451=0),5411.444,AND(F451&lt;45,$S451=0),5372.643,AND(F451&lt;55,$S451=0),3960.303,AND(F451&lt;60,$S451=0),949.0013,AND(F451&lt;65,$S451=0),701.2915,AND(F451=65,$S451=0),293.6025,AND(F451&lt;70,$S451=0),40.25755,AND(F451&gt;69,$S451=0),21.91042,AND(F451&lt;20,$S451=1),6077.467,AND(F451&lt;25,$S451=1),6097.401,AND(F451&lt;35,$S451=1),5411.444,AND(F451&lt;45,$S451=1),7007.796,AND(F451&lt;55,$S451=1),8754.354,AND(F451&lt;60,$S451=1),4534.118,AND(F451&lt;65,$S451=1),3350.615,AND(F451=65,$S451=1),1402.767,AND(F451&lt;70,$S451=1),845.4085,AND(F451&gt;69,$S451=1),460.1188,AND(F451&lt;20,$S451=2),5411.444,AND(F451&lt;25,$S451=2),5411.444,AND(F451&lt;35,$S451=2),5411.444,AND(F451&lt;45,$S451=2),7708.575,AND(F451&lt;55,$S451=2),8129.043,AND(F451&lt;60,$S451=2),6115.786,AND(F451&lt;65,$S451=2),4519.434,AND(F451=65,$S451=2),1892.105,AND(F451&lt;70,$S451=2),1892.105,AND(F451&gt;69,$S451=2),1029.79,AND(F451&lt;20,$S451=3),4745.42,AND(F451&lt;25,$S451=3),4801.703,AND(F451&lt;35,$S451=3),5411.444,AND(F451&lt;45,$S451=3),8409.355,AND(F451&lt;55,$S451=3),8858.572,AND(F451&lt;60,$S451=3),7064.788,AND(F451&lt;65,$S451=3),5220.726,AND(F451=65,$S451=3),2185.707,AND(F451&lt;70,$S451=3),2334.938,AND(F451&gt;69,$S451=3),1270.804,AND(F451&lt;20,$S451=4),4245.902,AND(F451&lt;25,$S451=4),4420.616,AND(F451&lt;35,$S451=4),5411.444,AND(F451&lt;45,$S451=4),8720.812,AND(F451&lt;55,$S451=4),9692.32,AND(F451&lt;60,$S451=4),7908.345,AND(F451&lt;65,$S451=4),5844.096,AND(F451=65,$S451=4),2446.687,AND(F451&lt;70,$S451=4),2697.256,AND(F451&gt;69,$S451=4),1467.998),_xlfn.IFS(AND(F451&lt;20,$S451=0),4942.278,AND(F451&lt;25,$S451=0),5096.151,AND(F451&lt;35,$S451=0),3381.558,AND(F451&lt;45,$S451=0),3560.514,AND(F451&lt;55,$S451=0),2443.074,AND(F451&lt;60,$S451=0),626.8311,AND(F451&lt;65,$S451=0),371.4828,AND(F451=65,$S451=0),156.4774,AND(F451&lt;70,$S451=0),21.45553,AND(F451&gt;69,$S451=0),16.35068,AND(F451&lt;20,$S451=1),3797.75,AND(F451&lt;25,$S451=1),3810.207,AND(F451&lt;35,$S451=1),3381.558,AND(F451&lt;45,$S451=1),4644.149,AND(F451&lt;55,$S451=1),5400.48,AND(F451&lt;60,$S451=1),2994.86,AND(F451&lt;65,$S451=1),2108.114,AND(F451=65,$S451=1),764.6143,AND(F451&lt;70,$S451=1),450.5661,AND(F451&gt;69,$S451=1),343.3646,AND(F451&lt;20,$S451=2),3381.558,AND(F451&lt;25,$S451=2),3381.558,AND(F451&lt;35,$S451=2),3381.558,AND(F451&lt;45,$S451=2),5108.564,AND(F451&lt;55,$S451=2),5014.731,AND(F451&lt;60,$S451=2),4039.578,AND(F451&lt;65,$S451=2),2843.502,AND(F451=65,$S451=2),1008.41,AND(F451&lt;70,$S451=2),1008.41,AND(F451&gt;69,$S451=2),768.482,AND(F451&lt;20,$S451=3),2965.367,AND(F451&lt;25,$S451=3),3000.538,AND(F451&lt;35,$S451=3),3381.558,AND(F451&lt;45,$S451=3),5572.979,AND(F451&lt;55,$S451=3),5464.771,AND(F451&lt;60,$S451=3),4666.41,AND(F451&lt;65,$S451=3),3284.735,AND(F451=65,$S451=3),1164.887,AND(F451&lt;70,$S451=3),1244.421,AND(F451&gt;69,$S451=3),948.3395,AND(F451&lt;20,$S451=4),2653.223,AND(F451&lt;25,$S451=4),2762.4,AND(F451&lt;35,$S451=4),3381.558,AND(F451&lt;45,$S451=4),5779.386,AND(F451&lt;55,$S451=4),5979.102,AND(F451&lt;60,$S451=4),5223.593,AND(F451&lt;65,$S451=4),3676.942,AND(F451=65,$S451=4),1303.978,AND(F451&lt;70,$S451=4),1437.521,AND(F451&gt;69,$S451=4),1095.496))+BS451</f>
        <v>23853.435000000001</v>
      </c>
      <c r="BS451">
        <f t="shared" ref="BS451:BS514" si="563">IF($Q451=1,_xlfn.IFS(AND(G451&lt;20,$S451=0),7909.033,AND(G451&lt;25,$S451=0),8155.274,AND(G451&lt;35,$S451=0),5411.444,AND(G451&lt;45,$S451=0),5372.643,AND(G451&lt;55,$S451=0),3960.303,AND(G451&lt;60,$S451=0),949.0013,AND(G451&lt;65,$S451=0),701.2915,AND(G451=65,$S451=0),293.6025,AND(G451&lt;70,$S451=0),40.25755,AND(G451&gt;69,$S451=0),21.91042,AND(G451&lt;20,$S451=1),6077.467,AND(G451&lt;25,$S451=1),6097.401,AND(G451&lt;35,$S451=1),5411.444,AND(G451&lt;45,$S451=1),7007.796,AND(G451&lt;55,$S451=1),8754.354,AND(G451&lt;60,$S451=1),4534.118,AND(G451&lt;65,$S451=1),3350.615,AND(G451=65,$S451=1),1402.767,AND(G451&lt;70,$S451=1),845.4085,AND(G451&gt;69,$S451=1),460.1188,AND(G451&lt;20,$S451=2),5411.444,AND(G451&lt;25,$S451=2),5411.444,AND(G451&lt;35,$S451=2),5411.444,AND(G451&lt;45,$S451=2),7708.575,AND(G451&lt;55,$S451=2),8129.043,AND(G451&lt;60,$S451=2),6115.786,AND(G451&lt;65,$S451=2),4519.434,AND(G451=65,$S451=2),1892.105,AND(G451&lt;70,$S451=2),1892.105,AND(G451&gt;69,$S451=2),1029.79,AND(G451&lt;20,$S451=3),4745.42,AND(G451&lt;25,$S451=3),4801.703,AND(G451&lt;35,$S451=3),5411.444,AND(G451&lt;45,$S451=3),8409.355,AND(G451&lt;55,$S451=3),8858.572,AND(G451&lt;60,$S451=3),7064.788,AND(G451&lt;65,$S451=3),5220.726,AND(G451=65,$S451=3),2185.707,AND(G451&lt;70,$S451=3),2334.938,AND(G451&gt;69,$S451=3),1270.804,AND(G451&lt;20,$S451=4),4245.902,AND(G451&lt;25,$S451=4),4420.616,AND(G451&lt;35,$S451=4),5411.444,AND(G451&lt;45,$S451=4),8720.812,AND(G451&lt;55,$S451=4),9692.32,AND(G451&lt;60,$S451=4),7908.345,AND(G451&lt;65,$S451=4),5844.096,AND(G451=65,$S451=4),2446.687,AND(G451&lt;70,$S451=4),2697.256,AND(G451&gt;69,$S451=4),1467.998),_xlfn.IFS(AND(G451&lt;20,$S451=0),4942.278,AND(G451&lt;25,$S451=0),5096.151,AND(G451&lt;35,$S451=0),3381.558,AND(G451&lt;45,$S451=0),3560.514,AND(G451&lt;55,$S451=0),2443.074,AND(G451&lt;60,$S451=0),626.8311,AND(G451&lt;65,$S451=0),371.4828,AND(G451=65,$S451=0),156.4774,AND(G451&lt;70,$S451=0),21.45553,AND(G451&gt;69,$S451=0),16.35068,AND(G451&lt;20,$S451=1),3797.75,AND(G451&lt;25,$S451=1),3810.207,AND(G451&lt;35,$S451=1),3381.558,AND(G451&lt;45,$S451=1),4644.149,AND(G451&lt;55,$S451=1),5400.48,AND(G451&lt;60,$S451=1),2994.86,AND(G451&lt;65,$S451=1),2108.114,AND(G451=65,$S451=1),764.6143,AND(G451&lt;70,$S451=1),450.5661,AND(G451&gt;69,$S451=1),343.3646,AND(G451&lt;20,$S451=2),3381.558,AND(G451&lt;25,$S451=2),3381.558,AND(G451&lt;35,$S451=2),3381.558,AND(G451&lt;45,$S451=2),5108.564,AND(G451&lt;55,$S451=2),5014.731,AND(G451&lt;60,$S451=2),4039.578,AND(G451&lt;65,$S451=2),2843.502,AND(G451=65,$S451=2),1008.41,AND(G451&lt;70,$S451=2),1008.41,AND(G451&gt;69,$S451=2),768.482,AND(G451&lt;20,$S451=3),2965.367,AND(G451&lt;25,$S451=3),3000.538,AND(G451&lt;35,$S451=3),3381.558,AND(G451&lt;45,$S451=3),5572.979,AND(G451&lt;55,$S451=3),5464.771,AND(G451&lt;60,$S451=3),4666.41,AND(G451&lt;65,$S451=3),3284.735,AND(G451=65,$S451=3),1164.887,AND(G451&lt;70,$S451=3),1244.421,AND(G451&gt;69,$S451=3),948.3395,AND(G451&lt;20,$S451=4),2653.223,AND(G451&lt;25,$S451=4),2762.4,AND(G451&lt;35,$S451=4),3381.558,AND(G451&lt;45,$S451=4),5779.386,AND(G451&lt;55,$S451=4),5979.102,AND(G451&lt;60,$S451=4),5223.593,AND(G451&lt;65,$S451=4),3676.942,AND(G451=65,$S451=4),1303.978,AND(G451&lt;70,$S451=4),1437.521,AND(G451&gt;69,$S451=4),1095.496))+BT451</f>
        <v>19187.025000000001</v>
      </c>
      <c r="BT451">
        <f t="shared" ref="BT451:BT514" si="564">IF($Q451=1,_xlfn.IFS(AND(H451&lt;20,$S451=0),7909.033,AND(H451&lt;25,$S451=0),8155.274,AND(H451&lt;35,$S451=0),5411.444,AND(H451&lt;45,$S451=0),5372.643,AND(H451&lt;55,$S451=0),3960.303,AND(H451&lt;60,$S451=0),949.0013,AND(H451&lt;65,$S451=0),701.2915,AND(H451=65,$S451=0),293.6025,AND(H451&lt;70,$S451=0),40.25755,AND(H451&gt;69,$S451=0),21.91042,AND(H451&lt;20,$S451=1),6077.467,AND(H451&lt;25,$S451=1),6097.401,AND(H451&lt;35,$S451=1),5411.444,AND(H451&lt;45,$S451=1),7007.796,AND(H451&lt;55,$S451=1),8754.354,AND(H451&lt;60,$S451=1),4534.118,AND(H451&lt;65,$S451=1),3350.615,AND(H451=65,$S451=1),1402.767,AND(H451&lt;70,$S451=1),845.4085,AND(H451&gt;69,$S451=1),460.1188,AND(H451&lt;20,$S451=2),5411.444,AND(H451&lt;25,$S451=2),5411.444,AND(H451&lt;35,$S451=2),5411.444,AND(H451&lt;45,$S451=2),7708.575,AND(H451&lt;55,$S451=2),8129.043,AND(H451&lt;60,$S451=2),6115.786,AND(H451&lt;65,$S451=2),4519.434,AND(H451=65,$S451=2),1892.105,AND(H451&lt;70,$S451=2),1892.105,AND(H451&gt;69,$S451=2),1029.79,AND(H451&lt;20,$S451=3),4745.42,AND(H451&lt;25,$S451=3),4801.703,AND(H451&lt;35,$S451=3),5411.444,AND(H451&lt;45,$S451=3),8409.355,AND(H451&lt;55,$S451=3),8858.572,AND(H451&lt;60,$S451=3),7064.788,AND(H451&lt;65,$S451=3),5220.726,AND(H451=65,$S451=3),2185.707,AND(H451&lt;70,$S451=3),2334.938,AND(H451&gt;69,$S451=3),1270.804,AND(H451&lt;20,$S451=4),4245.902,AND(H451&lt;25,$S451=4),4420.616,AND(H451&lt;35,$S451=4),5411.444,AND(H451&lt;45,$S451=4),8720.812,AND(H451&lt;55,$S451=4),9692.32,AND(H451&lt;60,$S451=4),7908.345,AND(H451&lt;65,$S451=4),5844.096,AND(H451=65,$S451=4),2446.687,AND(H451&lt;70,$S451=4),2697.256,AND(H451&gt;69,$S451=4),1467.998),_xlfn.IFS(AND(H451&lt;20,$S451=0),4942.278,AND(H451&lt;25,$S451=0),5096.151,AND(H451&lt;35,$S451=0),3381.558,AND(H451&lt;45,$S451=0),3560.514,AND(H451&lt;55,$S451=0),2443.074,AND(H451&lt;60,$S451=0),626.8311,AND(H451&lt;65,$S451=0),371.4828,AND(H451=65,$S451=0),156.4774,AND(H451&lt;70,$S451=0),21.45553,AND(H451&gt;69,$S451=0),16.35068,AND(H451&lt;20,$S451=1),3797.75,AND(H451&lt;25,$S451=1),3810.207,AND(H451&lt;35,$S451=1),3381.558,AND(H451&lt;45,$S451=1),4644.149,AND(H451&lt;55,$S451=1),5400.48,AND(H451&lt;60,$S451=1),2994.86,AND(H451&lt;65,$S451=1),2108.114,AND(H451=65,$S451=1),764.6143,AND(H451&lt;70,$S451=1),450.5661,AND(H451&gt;69,$S451=1),343.3646,AND(H451&lt;20,$S451=2),3381.558,AND(H451&lt;25,$S451=2),3381.558,AND(H451&lt;35,$S451=2),3381.558,AND(H451&lt;45,$S451=2),5108.564,AND(H451&lt;55,$S451=2),5014.731,AND(H451&lt;60,$S451=2),4039.578,AND(H451&lt;65,$S451=2),2843.502,AND(H451=65,$S451=2),1008.41,AND(H451&lt;70,$S451=2),1008.41,AND(H451&gt;69,$S451=2),768.482,AND(H451&lt;20,$S451=3),2965.367,AND(H451&lt;25,$S451=3),3000.538,AND(H451&lt;35,$S451=3),3381.558,AND(H451&lt;45,$S451=3),5572.979,AND(H451&lt;55,$S451=3),5464.771,AND(H451&lt;60,$S451=3),4666.41,AND(H451&lt;65,$S451=3),3284.735,AND(H451=65,$S451=3),1164.887,AND(H451&lt;70,$S451=3),1244.421,AND(H451&gt;69,$S451=3),948.3395,AND(H451&lt;20,$S451=4),2653.223,AND(H451&lt;25,$S451=4),2762.4,AND(H451&lt;35,$S451=4),3381.558,AND(H451&lt;45,$S451=4),5779.386,AND(H451&lt;55,$S451=4),5979.102,AND(H451&lt;60,$S451=4),5223.593,AND(H451&lt;65,$S451=4),3676.942,AND(H451=65,$S451=4),1303.978,AND(H451&lt;70,$S451=4),1437.521,AND(H451&gt;69,$S451=4),1095.496))+BU451</f>
        <v>14520.615</v>
      </c>
      <c r="BU451">
        <f t="shared" ref="BU451:BU514" si="565">IF($Q451=1,_xlfn.IFS(AND(I451&lt;20,$S451=0),7909.033,AND(I451&lt;25,$S451=0),8155.274,AND(I451&lt;35,$S451=0),5411.444,AND(I451&lt;45,$S451=0),5372.643,AND(I451&lt;55,$S451=0),3960.303,AND(I451&lt;60,$S451=0),949.0013,AND(I451&lt;65,$S451=0),701.2915,AND(I451=65,$S451=0),293.6025,AND(I451&lt;70,$S451=0),40.25755,AND(I451&gt;69,$S451=0),21.91042,AND(I451&lt;20,$S451=1),6077.467,AND(I451&lt;25,$S451=1),6097.401,AND(I451&lt;35,$S451=1),5411.444,AND(I451&lt;45,$S451=1),7007.796,AND(I451&lt;55,$S451=1),8754.354,AND(I451&lt;60,$S451=1),4534.118,AND(I451&lt;65,$S451=1),3350.615,AND(I451=65,$S451=1),1402.767,AND(I451&lt;70,$S451=1),845.4085,AND(I451&gt;69,$S451=1),460.1188,AND(I451&lt;20,$S451=2),5411.444,AND(I451&lt;25,$S451=2),5411.444,AND(I451&lt;35,$S451=2),5411.444,AND(I451&lt;45,$S451=2),7708.575,AND(I451&lt;55,$S451=2),8129.043,AND(I451&lt;60,$S451=2),6115.786,AND(I451&lt;65,$S451=2),4519.434,AND(I451=65,$S451=2),1892.105,AND(I451&lt;70,$S451=2),1892.105,AND(I451&gt;69,$S451=2),1029.79,AND(I451&lt;20,$S451=3),4745.42,AND(I451&lt;25,$S451=3),4801.703,AND(I451&lt;35,$S451=3),5411.444,AND(I451&lt;45,$S451=3),8409.355,AND(I451&lt;55,$S451=3),8858.572,AND(I451&lt;60,$S451=3),7064.788,AND(I451&lt;65,$S451=3),5220.726,AND(I451=65,$S451=3),2185.707,AND(I451&lt;70,$S451=3),2334.938,AND(I451&gt;69,$S451=3),1270.804,AND(I451&lt;20,$S451=4),4245.902,AND(I451&lt;25,$S451=4),4420.616,AND(I451&lt;35,$S451=4),5411.444,AND(I451&lt;45,$S451=4),8720.812,AND(I451&lt;55,$S451=4),9692.32,AND(I451&lt;60,$S451=4),7908.345,AND(I451&lt;65,$S451=4),5844.096,AND(I451=65,$S451=4),2446.687,AND(I451&lt;70,$S451=4),2697.256,AND(I451&gt;69,$S451=4),1467.998),_xlfn.IFS(AND(I451&lt;20,$S451=0),4942.278,AND(I451&lt;25,$S451=0),5096.151,AND(I451&lt;35,$S451=0),3381.558,AND(I451&lt;45,$S451=0),3560.514,AND(I451&lt;55,$S451=0),2443.074,AND(I451&lt;60,$S451=0),626.8311,AND(I451&lt;65,$S451=0),371.4828,AND(I451=65,$S451=0),156.4774,AND(I451&lt;70,$S451=0),21.45553,AND(I451&gt;69,$S451=0),16.35068,AND(I451&lt;20,$S451=1),3797.75,AND(I451&lt;25,$S451=1),3810.207,AND(I451&lt;35,$S451=1),3381.558,AND(I451&lt;45,$S451=1),4644.149,AND(I451&lt;55,$S451=1),5400.48,AND(I451&lt;60,$S451=1),2994.86,AND(I451&lt;65,$S451=1),2108.114,AND(I451=65,$S451=1),764.6143,AND(I451&lt;70,$S451=1),450.5661,AND(I451&gt;69,$S451=1),343.3646,AND(I451&lt;20,$S451=2),3381.558,AND(I451&lt;25,$S451=2),3381.558,AND(I451&lt;35,$S451=2),3381.558,AND(I451&lt;45,$S451=2),5108.564,AND(I451&lt;55,$S451=2),5014.731,AND(I451&lt;60,$S451=2),4039.578,AND(I451&lt;65,$S451=2),2843.502,AND(I451=65,$S451=2),1008.41,AND(I451&lt;70,$S451=2),1008.41,AND(I451&gt;69,$S451=2),768.482,AND(I451&lt;20,$S451=3),2965.367,AND(I451&lt;25,$S451=3),3000.538,AND(I451&lt;35,$S451=3),3381.558,AND(I451&lt;45,$S451=3),5572.979,AND(I451&lt;55,$S451=3),5464.771,AND(I451&lt;60,$S451=3),4666.41,AND(I451&lt;65,$S451=3),3284.735,AND(I451=65,$S451=3),1164.887,AND(I451&lt;70,$S451=3),1244.421,AND(I451&gt;69,$S451=3),948.3395,AND(I451&lt;20,$S451=4),2653.223,AND(I451&lt;25,$S451=4),2762.4,AND(I451&lt;35,$S451=4),3381.558,AND(I451&lt;45,$S451=4),5779.386,AND(I451&lt;55,$S451=4),5979.102,AND(I451&lt;60,$S451=4),5223.593,AND(I451&lt;65,$S451=4),3676.942,AND(I451=65,$S451=4),1303.978,AND(I451&lt;70,$S451=4),1437.521,AND(I451&gt;69,$S451=4),1095.496))+BV451</f>
        <v>9854.2049999999999</v>
      </c>
      <c r="BV451">
        <f t="shared" ref="BV451:BV514" si="566">IF($Q451=1,_xlfn.IFS(AND(J451&lt;20,$S451=0),7909.033,AND(J451&lt;25,$S451=0),8155.274,AND(J451&lt;35,$S451=0),5411.444,AND(J451&lt;45,$S451=0),5372.643,AND(J451&lt;55,$S451=0),3960.303,AND(J451&lt;60,$S451=0),949.0013,AND(J451&lt;65,$S451=0),701.2915,AND(J451=65,$S451=0),293.6025,AND(J451&lt;70,$S451=0),40.25755,AND(J451&gt;69,$S451=0),21.91042,AND(J451&lt;20,$S451=1),6077.467,AND(J451&lt;25,$S451=1),6097.401,AND(J451&lt;35,$S451=1),5411.444,AND(J451&lt;45,$S451=1),7007.796,AND(J451&lt;55,$S451=1),8754.354,AND(J451&lt;60,$S451=1),4534.118,AND(J451&lt;65,$S451=1),3350.615,AND(J451=65,$S451=1),1402.767,AND(J451&lt;70,$S451=1),845.4085,AND(J451&gt;69,$S451=1),460.1188,AND(J451&lt;20,$S451=2),5411.444,AND(J451&lt;25,$S451=2),5411.444,AND(J451&lt;35,$S451=2),5411.444,AND(J451&lt;45,$S451=2),7708.575,AND(J451&lt;55,$S451=2),8129.043,AND(J451&lt;60,$S451=2),6115.786,AND(J451&lt;65,$S451=2),4519.434,AND(J451=65,$S451=2),1892.105,AND(J451&lt;70,$S451=2),1892.105,AND(J451&gt;69,$S451=2),1029.79,AND(J451&lt;20,$S451=3),4745.42,AND(J451&lt;25,$S451=3),4801.703,AND(J451&lt;35,$S451=3),5411.444,AND(J451&lt;45,$S451=3),8409.355,AND(J451&lt;55,$S451=3),8858.572,AND(J451&lt;60,$S451=3),7064.788,AND(J451&lt;65,$S451=3),5220.726,AND(J451=65,$S451=3),2185.707,AND(J451&lt;70,$S451=3),2334.938,AND(J451&gt;69,$S451=3),1270.804,AND(J451&lt;20,$S451=4),4245.902,AND(J451&lt;25,$S451=4),4420.616,AND(J451&lt;35,$S451=4),5411.444,AND(J451&lt;45,$S451=4),8720.812,AND(J451&lt;55,$S451=4),9692.32,AND(J451&lt;60,$S451=4),7908.345,AND(J451&lt;65,$S451=4),5844.096,AND(J451=65,$S451=4),2446.687,AND(J451&lt;70,$S451=4),2697.256,AND(J451&gt;69,$S451=4),1467.998),_xlfn.IFS(AND(J451&lt;20,$S451=0),4942.278,AND(J451&lt;25,$S451=0),5096.151,AND(J451&lt;35,$S451=0),3381.558,AND(J451&lt;45,$S451=0),3560.514,AND(J451&lt;55,$S451=0),2443.074,AND(J451&lt;60,$S451=0),626.8311,AND(J451&lt;65,$S451=0),371.4828,AND(J451=65,$S451=0),156.4774,AND(J451&lt;70,$S451=0),21.45553,AND(J451&gt;69,$S451=0),16.35068,AND(J451&lt;20,$S451=1),3797.75,AND(J451&lt;25,$S451=1),3810.207,AND(J451&lt;35,$S451=1),3381.558,AND(J451&lt;45,$S451=1),4644.149,AND(J451&lt;55,$S451=1),5400.48,AND(J451&lt;60,$S451=1),2994.86,AND(J451&lt;65,$S451=1),2108.114,AND(J451=65,$S451=1),764.6143,AND(J451&lt;70,$S451=1),450.5661,AND(J451&gt;69,$S451=1),343.3646,AND(J451&lt;20,$S451=2),3381.558,AND(J451&lt;25,$S451=2),3381.558,AND(J451&lt;35,$S451=2),3381.558,AND(J451&lt;45,$S451=2),5108.564,AND(J451&lt;55,$S451=2),5014.731,AND(J451&lt;60,$S451=2),4039.578,AND(J451&lt;65,$S451=2),2843.502,AND(J451=65,$S451=2),1008.41,AND(J451&lt;70,$S451=2),1008.41,AND(J451&gt;69,$S451=2),768.482,AND(J451&lt;20,$S451=3),2965.367,AND(J451&lt;25,$S451=3),3000.538,AND(J451&lt;35,$S451=3),3381.558,AND(J451&lt;45,$S451=3),5572.979,AND(J451&lt;55,$S451=3),5464.771,AND(J451&lt;60,$S451=3),4666.41,AND(J451&lt;65,$S451=3),3284.735,AND(J451=65,$S451=3),1164.887,AND(J451&lt;70,$S451=3),1244.421,AND(J451&gt;69,$S451=3),948.3395,AND(J451&lt;20,$S451=4),2653.223,AND(J451&lt;25,$S451=4),2762.4,AND(J451&lt;35,$S451=4),3381.558,AND(J451&lt;45,$S451=4),5779.386,AND(J451&lt;55,$S451=4),5979.102,AND(J451&lt;60,$S451=4),5223.593,AND(J451&lt;65,$S451=4),3676.942,AND(J451=65,$S451=4),1303.978,AND(J451&lt;70,$S451=4),1437.521,AND(J451&gt;69,$S451=4),1095.496))+BW451</f>
        <v>6569.47</v>
      </c>
      <c r="BW451">
        <f t="shared" ref="BW451:BW514" si="567">IF($Q451=1,_xlfn.IFS(AND(K451&lt;20,$S451=0),7909.033,AND(K451&lt;25,$S451=0),8155.274,AND(K451&lt;35,$S451=0),5411.444,AND(K451&lt;45,$S451=0),5372.643,AND(K451&lt;55,$S451=0),3960.303,AND(K451&lt;60,$S451=0),949.0013,AND(K451&lt;65,$S451=0),701.2915,AND(K451=65,$S451=0),293.6025,AND(K451&lt;70,$S451=0),40.25755,AND(K451&gt;69,$S451=0),21.91042,AND(K451&lt;20,$S451=1),6077.467,AND(K451&lt;25,$S451=1),6097.401,AND(K451&lt;35,$S451=1),5411.444,AND(K451&lt;45,$S451=1),7007.796,AND(K451&lt;55,$S451=1),8754.354,AND(K451&lt;60,$S451=1),4534.118,AND(K451&lt;65,$S451=1),3350.615,AND(K451=65,$S451=1),1402.767,AND(K451&lt;70,$S451=1),845.4085,AND(K451&gt;69,$S451=1),460.1188,AND(K451&lt;20,$S451=2),5411.444,AND(K451&lt;25,$S451=2),5411.444,AND(K451&lt;35,$S451=2),5411.444,AND(K451&lt;45,$S451=2),7708.575,AND(K451&lt;55,$S451=2),8129.043,AND(K451&lt;60,$S451=2),6115.786,AND(K451&lt;65,$S451=2),4519.434,AND(K451=65,$S451=2),1892.105,AND(K451&lt;70,$S451=2),1892.105,AND(K451&gt;69,$S451=2),1029.79,AND(K451&lt;20,$S451=3),4745.42,AND(K451&lt;25,$S451=3),4801.703,AND(K451&lt;35,$S451=3),5411.444,AND(K451&lt;45,$S451=3),8409.355,AND(K451&lt;55,$S451=3),8858.572,AND(K451&lt;60,$S451=3),7064.788,AND(K451&lt;65,$S451=3),5220.726,AND(K451=65,$S451=3),2185.707,AND(K451&lt;70,$S451=3),2334.938,AND(K451&gt;69,$S451=3),1270.804,AND(K451&lt;20,$S451=4),4245.902,AND(K451&lt;25,$S451=4),4420.616,AND(K451&lt;35,$S451=4),5411.444,AND(K451&lt;45,$S451=4),8720.812,AND(K451&lt;55,$S451=4),9692.32,AND(K451&lt;60,$S451=4),7908.345,AND(K451&lt;65,$S451=4),5844.096,AND(K451=65,$S451=4),2446.687,AND(K451&lt;70,$S451=4),2697.256,AND(K451&gt;69,$S451=4),1467.998),_xlfn.IFS(AND(K451&lt;20,$S451=0),4942.278,AND(K451&lt;25,$S451=0),5096.151,AND(K451&lt;35,$S451=0),3381.558,AND(K451&lt;45,$S451=0),3560.514,AND(K451&lt;55,$S451=0),2443.074,AND(K451&lt;60,$S451=0),626.8311,AND(K451&lt;65,$S451=0),371.4828,AND(K451=65,$S451=0),156.4774,AND(K451&lt;70,$S451=0),21.45553,AND(K451&gt;69,$S451=0),16.35068,AND(K451&lt;20,$S451=1),3797.75,AND(K451&lt;25,$S451=1),3810.207,AND(K451&lt;35,$S451=1),3381.558,AND(K451&lt;45,$S451=1),4644.149,AND(K451&lt;55,$S451=1),5400.48,AND(K451&lt;60,$S451=1),2994.86,AND(K451&lt;65,$S451=1),2108.114,AND(K451=65,$S451=1),764.6143,AND(K451&lt;70,$S451=1),450.5661,AND(K451&gt;69,$S451=1),343.3646,AND(K451&lt;20,$S451=2),3381.558,AND(K451&lt;25,$S451=2),3381.558,AND(K451&lt;35,$S451=2),3381.558,AND(K451&lt;45,$S451=2),5108.564,AND(K451&lt;55,$S451=2),5014.731,AND(K451&lt;60,$S451=2),4039.578,AND(K451&lt;65,$S451=2),2843.502,AND(K451=65,$S451=2),1008.41,AND(K451&lt;70,$S451=2),1008.41,AND(K451&gt;69,$S451=2),768.482,AND(K451&lt;20,$S451=3),2965.367,AND(K451&lt;25,$S451=3),3000.538,AND(K451&lt;35,$S451=3),3381.558,AND(K451&lt;45,$S451=3),5572.979,AND(K451&lt;55,$S451=3),5464.771,AND(K451&lt;60,$S451=3),4666.41,AND(K451&lt;65,$S451=3),3284.735,AND(K451=65,$S451=3),1164.887,AND(K451&lt;70,$S451=3),1244.421,AND(K451&gt;69,$S451=3),948.3395,AND(K451&lt;20,$S451=4),2653.223,AND(K451&lt;25,$S451=4),2762.4,AND(K451&lt;35,$S451=4),3381.558,AND(K451&lt;45,$S451=4),5779.386,AND(K451&lt;55,$S451=4),5979.102,AND(K451&lt;60,$S451=4),5223.593,AND(K451&lt;65,$S451=4),3676.942,AND(K451=65,$S451=4),1303.978,AND(K451&lt;70,$S451=4),1437.521,AND(K451&gt;69,$S451=4),1095.496))</f>
        <v>3284.7350000000001</v>
      </c>
      <c r="BX451" s="16">
        <f t="shared" ref="BX451:BX514" si="568">(U451/11)*SUM(BM451:BV451)/11</f>
        <v>1407.1093111300106</v>
      </c>
      <c r="BY451">
        <f t="shared" ref="BY451:BY514" si="569">Y451+AN451</f>
        <v>3785.6203975703038</v>
      </c>
      <c r="BZ451">
        <f t="shared" ref="BZ451:BZ514" si="570">AZ451+Z451</f>
        <v>957.4558140757423</v>
      </c>
      <c r="CA451">
        <f t="shared" ref="CA451:CA514" si="571">BL451+AA451</f>
        <v>1110.4318633617311</v>
      </c>
      <c r="CB451">
        <f t="shared" ref="CB451:CB514" si="572">BX451+AB451</f>
        <v>1530.6755832474234</v>
      </c>
    </row>
    <row r="452" spans="1:80" x14ac:dyDescent="0.25">
      <c r="A452">
        <f>'Data Input'!A452</f>
        <v>0</v>
      </c>
      <c r="B452">
        <f>'Data Input'!C452</f>
        <v>61</v>
      </c>
      <c r="C452">
        <f t="shared" si="502"/>
        <v>62</v>
      </c>
      <c r="D452">
        <f t="shared" si="503"/>
        <v>63</v>
      </c>
      <c r="E452">
        <f t="shared" si="504"/>
        <v>64</v>
      </c>
      <c r="F452">
        <f t="shared" si="505"/>
        <v>65</v>
      </c>
      <c r="G452">
        <f t="shared" si="506"/>
        <v>66</v>
      </c>
      <c r="H452">
        <f t="shared" si="507"/>
        <v>67</v>
      </c>
      <c r="I452">
        <f t="shared" si="508"/>
        <v>68</v>
      </c>
      <c r="J452">
        <f t="shared" si="509"/>
        <v>69</v>
      </c>
      <c r="K452">
        <f t="shared" si="510"/>
        <v>70</v>
      </c>
      <c r="L452">
        <f t="shared" si="511"/>
        <v>71</v>
      </c>
      <c r="M452">
        <f>IF('Data Input'!D452&gt;=240,1,0)</f>
        <v>0</v>
      </c>
      <c r="N452">
        <f>_xlfn.IFS('Data Input'!F452&gt;=130,1,'Data Input'!G452=1,1,0=0,0)</f>
        <v>1</v>
      </c>
      <c r="O452">
        <f>'Data Input'!H452</f>
        <v>0</v>
      </c>
      <c r="P452">
        <f>'Data Input'!J452</f>
        <v>37.799999999999997</v>
      </c>
      <c r="Q452">
        <f t="shared" si="512"/>
        <v>0</v>
      </c>
      <c r="R452">
        <f>IF('Data Input'!I452&gt;=100,1,0)</f>
        <v>1</v>
      </c>
      <c r="S452" s="18">
        <f>'Data Input'!L452</f>
        <v>3</v>
      </c>
      <c r="T452" s="16">
        <f>'Data Input'!N452</f>
        <v>2017</v>
      </c>
      <c r="U452">
        <f t="shared" si="513"/>
        <v>0.98004902140424677</v>
      </c>
      <c r="V452">
        <f t="shared" si="514"/>
        <v>8.2669431036545296E-2</v>
      </c>
      <c r="W452">
        <f t="shared" si="515"/>
        <v>0.57060927300013731</v>
      </c>
      <c r="X452" s="16">
        <f t="shared" si="516"/>
        <v>1</v>
      </c>
      <c r="Y452">
        <f t="shared" si="517"/>
        <v>4124.1870527466899</v>
      </c>
      <c r="Z452">
        <f t="shared" si="518"/>
        <v>38.026931506504248</v>
      </c>
      <c r="AA452">
        <f t="shared" si="519"/>
        <v>322.39008935945571</v>
      </c>
      <c r="AB452" s="16">
        <f t="shared" si="520"/>
        <v>5110.4018181818183</v>
      </c>
      <c r="AC452">
        <f t="shared" si="521"/>
        <v>31788.82</v>
      </c>
      <c r="AD452">
        <f t="shared" si="522"/>
        <v>28670.444</v>
      </c>
      <c r="AE452">
        <f t="shared" si="523"/>
        <v>25552.067999999999</v>
      </c>
      <c r="AF452">
        <f t="shared" si="524"/>
        <v>22433.691999999999</v>
      </c>
      <c r="AG452">
        <f t="shared" si="525"/>
        <v>19315.315999999999</v>
      </c>
      <c r="AH452">
        <f t="shared" si="526"/>
        <v>16196.939999999999</v>
      </c>
      <c r="AI452">
        <f t="shared" si="527"/>
        <v>13497.449999999999</v>
      </c>
      <c r="AJ452">
        <f t="shared" si="528"/>
        <v>10797.96</v>
      </c>
      <c r="AK452">
        <f t="shared" si="529"/>
        <v>8098.4699999999993</v>
      </c>
      <c r="AL452">
        <f t="shared" si="530"/>
        <v>5398.98</v>
      </c>
      <c r="AM452">
        <f t="shared" si="531"/>
        <v>2699.49</v>
      </c>
      <c r="AN452">
        <f t="shared" si="532"/>
        <v>1472.0995607197096</v>
      </c>
      <c r="AO452">
        <f t="shared" si="533"/>
        <v>26982.516</v>
      </c>
      <c r="AP452">
        <f t="shared" si="534"/>
        <v>24335.621999999999</v>
      </c>
      <c r="AQ452">
        <f t="shared" si="535"/>
        <v>21688.727999999999</v>
      </c>
      <c r="AR452">
        <f t="shared" si="536"/>
        <v>19041.833999999999</v>
      </c>
      <c r="AS452">
        <f t="shared" si="537"/>
        <v>16394.939999999999</v>
      </c>
      <c r="AT452">
        <f t="shared" si="538"/>
        <v>13748.046</v>
      </c>
      <c r="AU452">
        <f t="shared" si="539"/>
        <v>11456.705</v>
      </c>
      <c r="AV452">
        <f t="shared" si="540"/>
        <v>9165.3639999999996</v>
      </c>
      <c r="AW452">
        <f t="shared" si="541"/>
        <v>6874.0229999999992</v>
      </c>
      <c r="AX452">
        <f t="shared" si="542"/>
        <v>4582.6819999999998</v>
      </c>
      <c r="AY452">
        <f t="shared" si="543"/>
        <v>2291.3409999999999</v>
      </c>
      <c r="AZ452">
        <f t="shared" si="544"/>
        <v>1249.525730203165</v>
      </c>
      <c r="BA452">
        <f t="shared" si="545"/>
        <v>26291.735000000004</v>
      </c>
      <c r="BB452">
        <f t="shared" si="546"/>
        <v>23712.604000000003</v>
      </c>
      <c r="BC452">
        <f t="shared" si="547"/>
        <v>21133.473000000002</v>
      </c>
      <c r="BD452">
        <f t="shared" si="548"/>
        <v>18554.342000000001</v>
      </c>
      <c r="BE452">
        <f t="shared" si="549"/>
        <v>15975.210999999999</v>
      </c>
      <c r="BF452">
        <f t="shared" si="550"/>
        <v>13396.08</v>
      </c>
      <c r="BG452">
        <f t="shared" si="551"/>
        <v>11163.4</v>
      </c>
      <c r="BH452">
        <f t="shared" si="552"/>
        <v>8930.7199999999993</v>
      </c>
      <c r="BI452">
        <f t="shared" si="553"/>
        <v>6698.0399999999991</v>
      </c>
      <c r="BJ452">
        <f t="shared" si="554"/>
        <v>4465.3599999999997</v>
      </c>
      <c r="BK452">
        <f t="shared" si="555"/>
        <v>2232.6799999999998</v>
      </c>
      <c r="BL452">
        <f t="shared" si="556"/>
        <v>1217.5364846677028</v>
      </c>
      <c r="BM452">
        <f t="shared" si="557"/>
        <v>23195.217499999999</v>
      </c>
      <c r="BN452">
        <f t="shared" si="558"/>
        <v>20229.8505</v>
      </c>
      <c r="BO452">
        <f t="shared" si="559"/>
        <v>16945.1155</v>
      </c>
      <c r="BP452">
        <f t="shared" si="560"/>
        <v>13660.380500000001</v>
      </c>
      <c r="BQ452">
        <f t="shared" si="561"/>
        <v>10375.645500000001</v>
      </c>
      <c r="BR452">
        <f t="shared" si="562"/>
        <v>7090.9105000000009</v>
      </c>
      <c r="BS452">
        <f t="shared" si="563"/>
        <v>5926.0235000000011</v>
      </c>
      <c r="BT452">
        <f t="shared" si="564"/>
        <v>4681.6025000000009</v>
      </c>
      <c r="BU452">
        <f t="shared" si="565"/>
        <v>3437.1815000000006</v>
      </c>
      <c r="BV452">
        <f t="shared" si="566"/>
        <v>2192.7605000000003</v>
      </c>
      <c r="BW452">
        <f t="shared" si="567"/>
        <v>948.33950000000004</v>
      </c>
      <c r="BX452" s="16">
        <f t="shared" si="568"/>
        <v>872.60558302224672</v>
      </c>
      <c r="BY452">
        <f t="shared" si="569"/>
        <v>5596.2866134664</v>
      </c>
      <c r="BZ452">
        <f t="shared" si="570"/>
        <v>1287.5526617096693</v>
      </c>
      <c r="CA452">
        <f t="shared" si="571"/>
        <v>1539.9265740271585</v>
      </c>
      <c r="CB452">
        <f t="shared" si="572"/>
        <v>5983.007401204065</v>
      </c>
    </row>
    <row r="453" spans="1:80" x14ac:dyDescent="0.25">
      <c r="A453">
        <f>'Data Input'!A453</f>
        <v>1</v>
      </c>
      <c r="B453">
        <f>'Data Input'!C453</f>
        <v>50</v>
      </c>
      <c r="C453">
        <f t="shared" si="502"/>
        <v>51</v>
      </c>
      <c r="D453">
        <f t="shared" si="503"/>
        <v>52</v>
      </c>
      <c r="E453">
        <f t="shared" si="504"/>
        <v>53</v>
      </c>
      <c r="F453">
        <f t="shared" si="505"/>
        <v>54</v>
      </c>
      <c r="G453">
        <f t="shared" si="506"/>
        <v>55</v>
      </c>
      <c r="H453">
        <f t="shared" si="507"/>
        <v>56</v>
      </c>
      <c r="I453">
        <f t="shared" si="508"/>
        <v>57</v>
      </c>
      <c r="J453">
        <f t="shared" si="509"/>
        <v>58</v>
      </c>
      <c r="K453">
        <f t="shared" si="510"/>
        <v>59</v>
      </c>
      <c r="L453">
        <f t="shared" si="511"/>
        <v>60</v>
      </c>
      <c r="M453">
        <f>IF('Data Input'!D453&gt;=240,1,0)</f>
        <v>0</v>
      </c>
      <c r="N453">
        <f>_xlfn.IFS('Data Input'!F453&gt;=130,1,'Data Input'!G453=1,1,0=0,0)</f>
        <v>0</v>
      </c>
      <c r="O453">
        <f>'Data Input'!H453</f>
        <v>0</v>
      </c>
      <c r="P453">
        <f>'Data Input'!J453</f>
        <v>29.7</v>
      </c>
      <c r="Q453">
        <f t="shared" si="512"/>
        <v>0</v>
      </c>
      <c r="R453">
        <f>IF('Data Input'!I453&gt;=100,1,0)</f>
        <v>0</v>
      </c>
      <c r="S453" s="18">
        <f>'Data Input'!L453</f>
        <v>3</v>
      </c>
      <c r="T453" s="16">
        <f>'Data Input'!N453</f>
        <v>2017</v>
      </c>
      <c r="U453">
        <f t="shared" si="513"/>
        <v>0.53751914090542707</v>
      </c>
      <c r="V453">
        <f t="shared" si="514"/>
        <v>6.3011013476038394E-2</v>
      </c>
      <c r="W453">
        <f t="shared" si="515"/>
        <v>0.33802176295302694</v>
      </c>
      <c r="X453" s="16">
        <f t="shared" si="516"/>
        <v>3.1079750766492109E-2</v>
      </c>
      <c r="Y453">
        <f t="shared" si="517"/>
        <v>2261.9577522248214</v>
      </c>
      <c r="Z453">
        <f t="shared" si="518"/>
        <v>28.984298834105779</v>
      </c>
      <c r="AA453">
        <f t="shared" si="519"/>
        <v>190.97983772836599</v>
      </c>
      <c r="AB453" s="16">
        <f t="shared" si="520"/>
        <v>158.83001482571902</v>
      </c>
      <c r="AC453">
        <f t="shared" si="521"/>
        <v>38491.001000000004</v>
      </c>
      <c r="AD453">
        <f t="shared" si="522"/>
        <v>34534.852000000006</v>
      </c>
      <c r="AE453">
        <f t="shared" si="523"/>
        <v>30578.703000000005</v>
      </c>
      <c r="AF453">
        <f t="shared" si="524"/>
        <v>26622.554000000004</v>
      </c>
      <c r="AG453">
        <f t="shared" si="525"/>
        <v>22666.405000000002</v>
      </c>
      <c r="AH453">
        <f t="shared" si="526"/>
        <v>18710.256000000001</v>
      </c>
      <c r="AI453">
        <f t="shared" si="527"/>
        <v>15591.880000000001</v>
      </c>
      <c r="AJ453">
        <f t="shared" si="528"/>
        <v>12473.504000000001</v>
      </c>
      <c r="AK453">
        <f t="shared" si="529"/>
        <v>9355.1280000000006</v>
      </c>
      <c r="AL453">
        <f t="shared" si="530"/>
        <v>6236.7520000000004</v>
      </c>
      <c r="AM453">
        <f t="shared" si="531"/>
        <v>3118.3760000000002</v>
      </c>
      <c r="AN453">
        <f t="shared" si="532"/>
        <v>956.2555917653973</v>
      </c>
      <c r="AO453">
        <f t="shared" si="533"/>
        <v>32671.364000000001</v>
      </c>
      <c r="AP453">
        <f t="shared" si="534"/>
        <v>29313.364000000001</v>
      </c>
      <c r="AQ453">
        <f t="shared" si="535"/>
        <v>25955.364000000001</v>
      </c>
      <c r="AR453">
        <f t="shared" si="536"/>
        <v>22597.364000000001</v>
      </c>
      <c r="AS453">
        <f t="shared" si="537"/>
        <v>19239.364000000001</v>
      </c>
      <c r="AT453">
        <f t="shared" si="538"/>
        <v>15881.364</v>
      </c>
      <c r="AU453">
        <f t="shared" si="539"/>
        <v>13234.47</v>
      </c>
      <c r="AV453">
        <f t="shared" si="540"/>
        <v>10587.575999999999</v>
      </c>
      <c r="AW453">
        <f t="shared" si="541"/>
        <v>7940.6819999999989</v>
      </c>
      <c r="AX453">
        <f t="shared" si="542"/>
        <v>5293.7879999999996</v>
      </c>
      <c r="AY453">
        <f t="shared" si="543"/>
        <v>2646.8939999999998</v>
      </c>
      <c r="AZ453">
        <f t="shared" si="544"/>
        <v>811.67478160985809</v>
      </c>
      <c r="BA453">
        <f t="shared" si="545"/>
        <v>31834.940999999995</v>
      </c>
      <c r="BB453">
        <f t="shared" si="546"/>
        <v>28562.909999999996</v>
      </c>
      <c r="BC453">
        <f t="shared" si="547"/>
        <v>25290.878999999997</v>
      </c>
      <c r="BD453">
        <f t="shared" si="548"/>
        <v>22018.847999999998</v>
      </c>
      <c r="BE453">
        <f t="shared" si="549"/>
        <v>18746.816999999999</v>
      </c>
      <c r="BF453">
        <f t="shared" si="550"/>
        <v>15474.785999999998</v>
      </c>
      <c r="BG453">
        <f t="shared" si="551"/>
        <v>12895.654999999999</v>
      </c>
      <c r="BH453">
        <f t="shared" si="552"/>
        <v>10316.523999999999</v>
      </c>
      <c r="BI453">
        <f t="shared" si="553"/>
        <v>7737.393</v>
      </c>
      <c r="BJ453">
        <f t="shared" si="554"/>
        <v>5158.2619999999997</v>
      </c>
      <c r="BK453">
        <f t="shared" si="555"/>
        <v>2579.1309999999999</v>
      </c>
      <c r="BL453">
        <f t="shared" si="556"/>
        <v>790.8950690261704</v>
      </c>
      <c r="BM453">
        <f t="shared" si="557"/>
        <v>53621.271999999997</v>
      </c>
      <c r="BN453">
        <f t="shared" si="558"/>
        <v>50655.904999999999</v>
      </c>
      <c r="BO453">
        <f t="shared" si="559"/>
        <v>45191.133999999998</v>
      </c>
      <c r="BP453">
        <f t="shared" si="560"/>
        <v>39726.362999999998</v>
      </c>
      <c r="BQ453">
        <f t="shared" si="561"/>
        <v>34261.591999999997</v>
      </c>
      <c r="BR453">
        <f t="shared" si="562"/>
        <v>28796.821</v>
      </c>
      <c r="BS453">
        <f t="shared" si="563"/>
        <v>23332.05</v>
      </c>
      <c r="BT453">
        <f t="shared" si="564"/>
        <v>18665.64</v>
      </c>
      <c r="BU453">
        <f t="shared" si="565"/>
        <v>13999.23</v>
      </c>
      <c r="BV453">
        <f t="shared" si="566"/>
        <v>9332.82</v>
      </c>
      <c r="BW453">
        <f t="shared" si="567"/>
        <v>4666.41</v>
      </c>
      <c r="BX453" s="16">
        <f t="shared" si="568"/>
        <v>1410.800399465759</v>
      </c>
      <c r="BY453">
        <f t="shared" si="569"/>
        <v>3218.2133439902186</v>
      </c>
      <c r="BZ453">
        <f t="shared" si="570"/>
        <v>840.65908044396383</v>
      </c>
      <c r="CA453">
        <f t="shared" si="571"/>
        <v>981.87490675453637</v>
      </c>
      <c r="CB453">
        <f t="shared" si="572"/>
        <v>1569.630414291478</v>
      </c>
    </row>
    <row r="454" spans="1:80" x14ac:dyDescent="0.25">
      <c r="A454">
        <f>'Data Input'!A454</f>
        <v>0</v>
      </c>
      <c r="B454">
        <f>'Data Input'!C454</f>
        <v>40</v>
      </c>
      <c r="C454">
        <f t="shared" si="502"/>
        <v>41</v>
      </c>
      <c r="D454">
        <f t="shared" si="503"/>
        <v>42</v>
      </c>
      <c r="E454">
        <f t="shared" si="504"/>
        <v>43</v>
      </c>
      <c r="F454">
        <f t="shared" si="505"/>
        <v>44</v>
      </c>
      <c r="G454">
        <f t="shared" si="506"/>
        <v>45</v>
      </c>
      <c r="H454">
        <f t="shared" si="507"/>
        <v>46</v>
      </c>
      <c r="I454">
        <f t="shared" si="508"/>
        <v>47</v>
      </c>
      <c r="J454">
        <f t="shared" si="509"/>
        <v>48</v>
      </c>
      <c r="K454">
        <f t="shared" si="510"/>
        <v>49</v>
      </c>
      <c r="L454">
        <f t="shared" si="511"/>
        <v>50</v>
      </c>
      <c r="M454">
        <f>IF('Data Input'!D454&gt;=240,1,0)</f>
        <v>0</v>
      </c>
      <c r="N454">
        <f>_xlfn.IFS('Data Input'!F454&gt;=130,1,'Data Input'!G454=1,1,0=0,0)</f>
        <v>0</v>
      </c>
      <c r="O454">
        <f>'Data Input'!H454</f>
        <v>0</v>
      </c>
      <c r="P454">
        <f>'Data Input'!J454</f>
        <v>23.9</v>
      </c>
      <c r="Q454">
        <f t="shared" si="512"/>
        <v>0</v>
      </c>
      <c r="R454">
        <f>IF('Data Input'!I454&gt;=100,1,0)</f>
        <v>1</v>
      </c>
      <c r="S454" s="18">
        <f>'Data Input'!L454</f>
        <v>3</v>
      </c>
      <c r="T454" s="16">
        <f>'Data Input'!N454</f>
        <v>2017</v>
      </c>
      <c r="U454">
        <f t="shared" si="513"/>
        <v>0.41649815058909129</v>
      </c>
      <c r="V454">
        <f t="shared" si="514"/>
        <v>3.2370742809563174E-2</v>
      </c>
      <c r="W454">
        <f t="shared" si="515"/>
        <v>0.35865748654104779</v>
      </c>
      <c r="X454" s="16">
        <f t="shared" si="516"/>
        <v>1</v>
      </c>
      <c r="Y454">
        <f t="shared" si="517"/>
        <v>1752.6840419587077</v>
      </c>
      <c r="Z454">
        <f t="shared" si="518"/>
        <v>14.890147472888238</v>
      </c>
      <c r="AA454">
        <f t="shared" si="519"/>
        <v>202.63887147760806</v>
      </c>
      <c r="AB454" s="16">
        <f t="shared" si="520"/>
        <v>5110.4018181818183</v>
      </c>
      <c r="AC454">
        <f t="shared" si="521"/>
        <v>48870.079000000005</v>
      </c>
      <c r="AD454">
        <f t="shared" si="522"/>
        <v>43843.442000000003</v>
      </c>
      <c r="AE454">
        <f t="shared" si="523"/>
        <v>38816.805</v>
      </c>
      <c r="AF454">
        <f t="shared" si="524"/>
        <v>33790.167999999998</v>
      </c>
      <c r="AG454">
        <f t="shared" si="525"/>
        <v>28763.530999999999</v>
      </c>
      <c r="AH454">
        <f t="shared" si="526"/>
        <v>23736.894</v>
      </c>
      <c r="AI454">
        <f t="shared" si="527"/>
        <v>19780.744999999999</v>
      </c>
      <c r="AJ454">
        <f t="shared" si="528"/>
        <v>15824.596</v>
      </c>
      <c r="AK454">
        <f t="shared" si="529"/>
        <v>11868.447</v>
      </c>
      <c r="AL454">
        <f t="shared" si="530"/>
        <v>7912.2979999999998</v>
      </c>
      <c r="AM454">
        <f t="shared" si="531"/>
        <v>3956.1489999999999</v>
      </c>
      <c r="AN454">
        <f t="shared" si="532"/>
        <v>940.41497777260008</v>
      </c>
      <c r="AO454">
        <f t="shared" si="533"/>
        <v>41481.17500000001</v>
      </c>
      <c r="AP454">
        <f t="shared" si="534"/>
        <v>37214.540000000008</v>
      </c>
      <c r="AQ454">
        <f t="shared" si="535"/>
        <v>32947.905000000006</v>
      </c>
      <c r="AR454">
        <f t="shared" si="536"/>
        <v>28681.270000000004</v>
      </c>
      <c r="AS454">
        <f t="shared" si="537"/>
        <v>24414.635000000002</v>
      </c>
      <c r="AT454">
        <f t="shared" si="538"/>
        <v>20148</v>
      </c>
      <c r="AU454">
        <f t="shared" si="539"/>
        <v>16790</v>
      </c>
      <c r="AV454">
        <f t="shared" si="540"/>
        <v>13432</v>
      </c>
      <c r="AW454">
        <f t="shared" si="541"/>
        <v>10074</v>
      </c>
      <c r="AX454">
        <f t="shared" si="542"/>
        <v>6716</v>
      </c>
      <c r="AY454">
        <f t="shared" si="543"/>
        <v>3358</v>
      </c>
      <c r="AZ454">
        <f t="shared" si="544"/>
        <v>798.22911805775834</v>
      </c>
      <c r="BA454">
        <f t="shared" si="545"/>
        <v>40419.210999999996</v>
      </c>
      <c r="BB454">
        <f t="shared" si="546"/>
        <v>36261.805999999997</v>
      </c>
      <c r="BC454">
        <f t="shared" si="547"/>
        <v>32104.400999999994</v>
      </c>
      <c r="BD454">
        <f t="shared" si="548"/>
        <v>27946.995999999996</v>
      </c>
      <c r="BE454">
        <f t="shared" si="549"/>
        <v>23789.590999999997</v>
      </c>
      <c r="BF454">
        <f t="shared" si="550"/>
        <v>19632.185999999998</v>
      </c>
      <c r="BG454">
        <f t="shared" si="551"/>
        <v>16360.154999999999</v>
      </c>
      <c r="BH454">
        <f t="shared" si="552"/>
        <v>13088.124</v>
      </c>
      <c r="BI454">
        <f t="shared" si="553"/>
        <v>9816.0930000000008</v>
      </c>
      <c r="BJ454">
        <f t="shared" si="554"/>
        <v>6544.0619999999999</v>
      </c>
      <c r="BK454">
        <f t="shared" si="555"/>
        <v>3272.0309999999999</v>
      </c>
      <c r="BL454">
        <f t="shared" si="556"/>
        <v>777.79351582443269</v>
      </c>
      <c r="BM454">
        <f t="shared" si="557"/>
        <v>58154.116999999998</v>
      </c>
      <c r="BN454">
        <f t="shared" si="558"/>
        <v>55188.75</v>
      </c>
      <c r="BO454">
        <f t="shared" si="559"/>
        <v>49615.771000000001</v>
      </c>
      <c r="BP454">
        <f t="shared" si="560"/>
        <v>44042.792000000001</v>
      </c>
      <c r="BQ454">
        <f t="shared" si="561"/>
        <v>38469.813000000002</v>
      </c>
      <c r="BR454">
        <f t="shared" si="562"/>
        <v>32896.834000000003</v>
      </c>
      <c r="BS454">
        <f t="shared" si="563"/>
        <v>27323.855</v>
      </c>
      <c r="BT454">
        <f t="shared" si="564"/>
        <v>21859.083999999999</v>
      </c>
      <c r="BU454">
        <f t="shared" si="565"/>
        <v>16394.312999999998</v>
      </c>
      <c r="BV454">
        <f t="shared" si="566"/>
        <v>10929.541999999999</v>
      </c>
      <c r="BW454">
        <f t="shared" si="567"/>
        <v>5464.7709999999997</v>
      </c>
      <c r="BX454" s="16">
        <f t="shared" si="568"/>
        <v>1221.5266732400194</v>
      </c>
      <c r="BY454">
        <f t="shared" si="569"/>
        <v>2693.0990197313076</v>
      </c>
      <c r="BZ454">
        <f t="shared" si="570"/>
        <v>813.11926553064654</v>
      </c>
      <c r="CA454">
        <f t="shared" si="571"/>
        <v>980.43238730204075</v>
      </c>
      <c r="CB454">
        <f t="shared" si="572"/>
        <v>6331.9284914218379</v>
      </c>
    </row>
    <row r="455" spans="1:80" x14ac:dyDescent="0.25">
      <c r="A455">
        <f>'Data Input'!A455</f>
        <v>0</v>
      </c>
      <c r="B455">
        <f>'Data Input'!C455</f>
        <v>26</v>
      </c>
      <c r="C455">
        <f t="shared" si="502"/>
        <v>27</v>
      </c>
      <c r="D455">
        <f t="shared" si="503"/>
        <v>28</v>
      </c>
      <c r="E455">
        <f t="shared" si="504"/>
        <v>29</v>
      </c>
      <c r="F455">
        <f t="shared" si="505"/>
        <v>30</v>
      </c>
      <c r="G455">
        <f t="shared" si="506"/>
        <v>31</v>
      </c>
      <c r="H455">
        <f t="shared" si="507"/>
        <v>32</v>
      </c>
      <c r="I455">
        <f t="shared" si="508"/>
        <v>33</v>
      </c>
      <c r="J455">
        <f t="shared" si="509"/>
        <v>34</v>
      </c>
      <c r="K455">
        <f t="shared" si="510"/>
        <v>35</v>
      </c>
      <c r="L455">
        <f t="shared" si="511"/>
        <v>36</v>
      </c>
      <c r="M455">
        <f>IF('Data Input'!D455&gt;=240,1,0)</f>
        <v>0</v>
      </c>
      <c r="N455">
        <f>_xlfn.IFS('Data Input'!F455&gt;=130,1,'Data Input'!G455=1,1,0=0,0)</f>
        <v>0</v>
      </c>
      <c r="O455">
        <f>'Data Input'!H455</f>
        <v>0</v>
      </c>
      <c r="P455">
        <f>'Data Input'!J455</f>
        <v>22.9</v>
      </c>
      <c r="Q455">
        <f t="shared" si="512"/>
        <v>0</v>
      </c>
      <c r="R455">
        <f>IF('Data Input'!I455&gt;=100,1,0)</f>
        <v>0</v>
      </c>
      <c r="S455" s="18">
        <f>'Data Input'!L455</f>
        <v>3</v>
      </c>
      <c r="T455" s="16">
        <f>'Data Input'!N455</f>
        <v>2017</v>
      </c>
      <c r="U455">
        <f t="shared" si="513"/>
        <v>0.39622446896970126</v>
      </c>
      <c r="V455">
        <f t="shared" si="514"/>
        <v>4.7110905870422159E-2</v>
      </c>
      <c r="W455">
        <f t="shared" si="515"/>
        <v>0.28019454674131589</v>
      </c>
      <c r="X455" s="16">
        <f t="shared" si="516"/>
        <v>8.6131851484730418E-3</v>
      </c>
      <c r="Y455">
        <f t="shared" si="517"/>
        <v>1667.3694776664095</v>
      </c>
      <c r="Z455">
        <f t="shared" si="518"/>
        <v>21.670442971259344</v>
      </c>
      <c r="AA455">
        <f t="shared" si="519"/>
        <v>158.3078811303217</v>
      </c>
      <c r="AB455" s="16">
        <f t="shared" si="520"/>
        <v>44.016837043093261</v>
      </c>
      <c r="AC455">
        <f t="shared" si="521"/>
        <v>51941.910999999986</v>
      </c>
      <c r="AD455">
        <f t="shared" si="522"/>
        <v>47287.617999999988</v>
      </c>
      <c r="AE455">
        <f t="shared" si="523"/>
        <v>42633.32499999999</v>
      </c>
      <c r="AF455">
        <f t="shared" si="524"/>
        <v>37979.031999999992</v>
      </c>
      <c r="AG455">
        <f t="shared" si="525"/>
        <v>33324.738999999994</v>
      </c>
      <c r="AH455">
        <f t="shared" si="526"/>
        <v>28670.445999999996</v>
      </c>
      <c r="AI455">
        <f t="shared" si="527"/>
        <v>24016.152999999998</v>
      </c>
      <c r="AJ455">
        <f t="shared" si="528"/>
        <v>19361.86</v>
      </c>
      <c r="AK455">
        <f t="shared" si="529"/>
        <v>14707.566999999999</v>
      </c>
      <c r="AL455">
        <f t="shared" si="530"/>
        <v>10053.273999999999</v>
      </c>
      <c r="AM455">
        <f t="shared" si="531"/>
        <v>5026.6369999999997</v>
      </c>
      <c r="AN455">
        <f t="shared" si="532"/>
        <v>1015.0417047646024</v>
      </c>
      <c r="AO455">
        <f t="shared" si="533"/>
        <v>44088.562000000005</v>
      </c>
      <c r="AP455">
        <f t="shared" si="534"/>
        <v>40137.974000000002</v>
      </c>
      <c r="AQ455">
        <f t="shared" si="535"/>
        <v>36187.385999999999</v>
      </c>
      <c r="AR455">
        <f t="shared" si="536"/>
        <v>32236.797999999999</v>
      </c>
      <c r="AS455">
        <f t="shared" si="537"/>
        <v>28286.21</v>
      </c>
      <c r="AT455">
        <f t="shared" si="538"/>
        <v>24335.621999999999</v>
      </c>
      <c r="AU455">
        <f t="shared" si="539"/>
        <v>20385.034</v>
      </c>
      <c r="AV455">
        <f t="shared" si="540"/>
        <v>16434.446</v>
      </c>
      <c r="AW455">
        <f t="shared" si="541"/>
        <v>12483.858</v>
      </c>
      <c r="AX455">
        <f t="shared" si="542"/>
        <v>8533.27</v>
      </c>
      <c r="AY455">
        <f t="shared" si="543"/>
        <v>4266.6350000000002</v>
      </c>
      <c r="AZ455">
        <f t="shared" si="544"/>
        <v>861.57262150466261</v>
      </c>
      <c r="BA455">
        <f t="shared" si="545"/>
        <v>33959.851000000002</v>
      </c>
      <c r="BB455">
        <f t="shared" si="546"/>
        <v>31110.402000000002</v>
      </c>
      <c r="BC455">
        <f t="shared" si="547"/>
        <v>28260.953000000001</v>
      </c>
      <c r="BD455">
        <f t="shared" si="548"/>
        <v>25411.504000000001</v>
      </c>
      <c r="BE455">
        <f t="shared" si="549"/>
        <v>22562.055</v>
      </c>
      <c r="BF455">
        <f t="shared" si="550"/>
        <v>19712.606</v>
      </c>
      <c r="BG455">
        <f t="shared" si="551"/>
        <v>16863.156999999999</v>
      </c>
      <c r="BH455">
        <f t="shared" si="552"/>
        <v>14013.708000000001</v>
      </c>
      <c r="BI455">
        <f t="shared" si="553"/>
        <v>11164.259</v>
      </c>
      <c r="BJ455">
        <f t="shared" si="554"/>
        <v>8314.81</v>
      </c>
      <c r="BK455">
        <f t="shared" si="555"/>
        <v>4157.4049999999997</v>
      </c>
      <c r="BL455">
        <f t="shared" si="556"/>
        <v>692.15930188426205</v>
      </c>
      <c r="BM455">
        <f t="shared" si="557"/>
        <v>38972.368000000002</v>
      </c>
      <c r="BN455">
        <f t="shared" si="558"/>
        <v>36007.001000000004</v>
      </c>
      <c r="BO455">
        <f t="shared" si="559"/>
        <v>32625.443000000007</v>
      </c>
      <c r="BP455">
        <f t="shared" si="560"/>
        <v>29243.885000000006</v>
      </c>
      <c r="BQ455">
        <f t="shared" si="561"/>
        <v>25862.327000000005</v>
      </c>
      <c r="BR455">
        <f t="shared" si="562"/>
        <v>22480.769000000004</v>
      </c>
      <c r="BS455">
        <f t="shared" si="563"/>
        <v>19099.211000000003</v>
      </c>
      <c r="BT455">
        <f t="shared" si="564"/>
        <v>15717.653000000002</v>
      </c>
      <c r="BU455">
        <f t="shared" si="565"/>
        <v>12336.095000000001</v>
      </c>
      <c r="BV455">
        <f t="shared" si="566"/>
        <v>8954.5370000000003</v>
      </c>
      <c r="BW455">
        <f t="shared" si="567"/>
        <v>5572.9790000000003</v>
      </c>
      <c r="BX455" s="16">
        <f t="shared" si="568"/>
        <v>790.15440203959918</v>
      </c>
      <c r="BY455">
        <f t="shared" si="569"/>
        <v>2682.4111824310121</v>
      </c>
      <c r="BZ455">
        <f t="shared" si="570"/>
        <v>883.24306447592198</v>
      </c>
      <c r="CA455">
        <f t="shared" si="571"/>
        <v>850.46718301458372</v>
      </c>
      <c r="CB455">
        <f t="shared" si="572"/>
        <v>834.17123908269241</v>
      </c>
    </row>
    <row r="456" spans="1:80" x14ac:dyDescent="0.25">
      <c r="A456">
        <f>'Data Input'!A456</f>
        <v>0</v>
      </c>
      <c r="B456">
        <f>'Data Input'!C456</f>
        <v>36</v>
      </c>
      <c r="C456">
        <f t="shared" si="502"/>
        <v>37</v>
      </c>
      <c r="D456">
        <f t="shared" si="503"/>
        <v>38</v>
      </c>
      <c r="E456">
        <f t="shared" si="504"/>
        <v>39</v>
      </c>
      <c r="F456">
        <f t="shared" si="505"/>
        <v>40</v>
      </c>
      <c r="G456">
        <f t="shared" si="506"/>
        <v>41</v>
      </c>
      <c r="H456">
        <f t="shared" si="507"/>
        <v>42</v>
      </c>
      <c r="I456">
        <f t="shared" si="508"/>
        <v>43</v>
      </c>
      <c r="J456">
        <f t="shared" si="509"/>
        <v>44</v>
      </c>
      <c r="K456">
        <f t="shared" si="510"/>
        <v>45</v>
      </c>
      <c r="L456">
        <f t="shared" si="511"/>
        <v>46</v>
      </c>
      <c r="M456">
        <f>IF('Data Input'!D456&gt;=240,1,0)</f>
        <v>0</v>
      </c>
      <c r="N456">
        <f>_xlfn.IFS('Data Input'!F456&gt;=130,1,'Data Input'!G456=1,1,0=0,0)</f>
        <v>0</v>
      </c>
      <c r="O456">
        <f>'Data Input'!H456</f>
        <v>0</v>
      </c>
      <c r="P456">
        <f>'Data Input'!J456</f>
        <v>27.4</v>
      </c>
      <c r="Q456">
        <f t="shared" si="512"/>
        <v>0</v>
      </c>
      <c r="R456">
        <f>IF('Data Input'!I456&gt;=100,1,0)</f>
        <v>1</v>
      </c>
      <c r="S456" s="18">
        <f>'Data Input'!L456</f>
        <v>3</v>
      </c>
      <c r="T456" s="16">
        <f>'Data Input'!N456</f>
        <v>2017</v>
      </c>
      <c r="U456">
        <f t="shared" si="513"/>
        <v>0.48925925258008701</v>
      </c>
      <c r="V456">
        <f t="shared" si="514"/>
        <v>3.7714955406633152E-2</v>
      </c>
      <c r="W456">
        <f t="shared" si="515"/>
        <v>0.39137936738264034</v>
      </c>
      <c r="X456" s="16">
        <f t="shared" si="516"/>
        <v>1</v>
      </c>
      <c r="Y456">
        <f t="shared" si="517"/>
        <v>2058.8732102769218</v>
      </c>
      <c r="Z456">
        <f t="shared" si="518"/>
        <v>17.34842018429881</v>
      </c>
      <c r="AA456">
        <f t="shared" si="519"/>
        <v>221.12649617579265</v>
      </c>
      <c r="AB456" s="16">
        <f t="shared" si="520"/>
        <v>5110.4018181818183</v>
      </c>
      <c r="AC456">
        <f t="shared" si="521"/>
        <v>53152.03100000001</v>
      </c>
      <c r="AD456">
        <f t="shared" si="522"/>
        <v>48125.394000000008</v>
      </c>
      <c r="AE456">
        <f t="shared" si="523"/>
        <v>43098.757000000005</v>
      </c>
      <c r="AF456">
        <f t="shared" si="524"/>
        <v>38072.120000000003</v>
      </c>
      <c r="AG456">
        <f t="shared" si="525"/>
        <v>33045.483</v>
      </c>
      <c r="AH456">
        <f t="shared" si="526"/>
        <v>28018.845999999998</v>
      </c>
      <c r="AI456">
        <f t="shared" si="527"/>
        <v>22992.208999999999</v>
      </c>
      <c r="AJ456">
        <f t="shared" si="528"/>
        <v>17965.572</v>
      </c>
      <c r="AK456">
        <f t="shared" si="529"/>
        <v>12938.934999999999</v>
      </c>
      <c r="AL456">
        <f t="shared" si="530"/>
        <v>7912.2979999999998</v>
      </c>
      <c r="AM456">
        <f t="shared" si="531"/>
        <v>3956.1489999999999</v>
      </c>
      <c r="AN456">
        <f t="shared" si="532"/>
        <v>1234.5573539605177</v>
      </c>
      <c r="AO456">
        <f t="shared" si="533"/>
        <v>45115.715000000011</v>
      </c>
      <c r="AP456">
        <f t="shared" si="534"/>
        <v>40849.080000000009</v>
      </c>
      <c r="AQ456">
        <f t="shared" si="535"/>
        <v>36582.445000000007</v>
      </c>
      <c r="AR456">
        <f t="shared" si="536"/>
        <v>32315.810000000005</v>
      </c>
      <c r="AS456">
        <f t="shared" si="537"/>
        <v>28049.175000000003</v>
      </c>
      <c r="AT456">
        <f t="shared" si="538"/>
        <v>23782.54</v>
      </c>
      <c r="AU456">
        <f t="shared" si="539"/>
        <v>19515.904999999999</v>
      </c>
      <c r="AV456">
        <f t="shared" si="540"/>
        <v>15249.27</v>
      </c>
      <c r="AW456">
        <f t="shared" si="541"/>
        <v>10982.635</v>
      </c>
      <c r="AX456">
        <f t="shared" si="542"/>
        <v>6716</v>
      </c>
      <c r="AY456">
        <f t="shared" si="543"/>
        <v>3358</v>
      </c>
      <c r="AZ456">
        <f t="shared" si="544"/>
        <v>1047.8986008613258</v>
      </c>
      <c r="BA456">
        <f t="shared" si="545"/>
        <v>43960.706999999995</v>
      </c>
      <c r="BB456">
        <f t="shared" si="546"/>
        <v>39803.301999999996</v>
      </c>
      <c r="BC456">
        <f t="shared" si="547"/>
        <v>35645.896999999997</v>
      </c>
      <c r="BD456">
        <f t="shared" si="548"/>
        <v>31488.491999999995</v>
      </c>
      <c r="BE456">
        <f t="shared" si="549"/>
        <v>27331.086999999996</v>
      </c>
      <c r="BF456">
        <f t="shared" si="550"/>
        <v>23173.681999999997</v>
      </c>
      <c r="BG456">
        <f t="shared" si="551"/>
        <v>19016.276999999998</v>
      </c>
      <c r="BH456">
        <f t="shared" si="552"/>
        <v>14858.871999999999</v>
      </c>
      <c r="BI456">
        <f t="shared" si="553"/>
        <v>10701.467000000001</v>
      </c>
      <c r="BJ456">
        <f t="shared" si="554"/>
        <v>6544.0619999999999</v>
      </c>
      <c r="BK456">
        <f t="shared" si="555"/>
        <v>3272.0309999999999</v>
      </c>
      <c r="BL456">
        <f t="shared" si="556"/>
        <v>1021.0713030028903</v>
      </c>
      <c r="BM456">
        <f t="shared" si="557"/>
        <v>58586.948999999993</v>
      </c>
      <c r="BN456">
        <f t="shared" si="558"/>
        <v>55621.581999999995</v>
      </c>
      <c r="BO456">
        <f t="shared" si="559"/>
        <v>50048.602999999996</v>
      </c>
      <c r="BP456">
        <f t="shared" si="560"/>
        <v>44475.623999999996</v>
      </c>
      <c r="BQ456">
        <f t="shared" si="561"/>
        <v>38902.644999999997</v>
      </c>
      <c r="BR456">
        <f t="shared" si="562"/>
        <v>33329.665999999997</v>
      </c>
      <c r="BS456">
        <f t="shared" si="563"/>
        <v>27756.686999999998</v>
      </c>
      <c r="BT456">
        <f t="shared" si="564"/>
        <v>22183.707999999999</v>
      </c>
      <c r="BU456">
        <f t="shared" si="565"/>
        <v>16610.728999999999</v>
      </c>
      <c r="BV456">
        <f t="shared" si="566"/>
        <v>11037.75</v>
      </c>
      <c r="BW456">
        <f t="shared" si="567"/>
        <v>5464.7709999999997</v>
      </c>
      <c r="BX456" s="16">
        <f t="shared" si="568"/>
        <v>1449.8002823291163</v>
      </c>
      <c r="BY456">
        <f t="shared" si="569"/>
        <v>3293.4305642374393</v>
      </c>
      <c r="BZ456">
        <f t="shared" si="570"/>
        <v>1065.2470210456247</v>
      </c>
      <c r="CA456">
        <f t="shared" si="571"/>
        <v>1242.197799178683</v>
      </c>
      <c r="CB456">
        <f t="shared" si="572"/>
        <v>6560.2021005109345</v>
      </c>
    </row>
    <row r="457" spans="1:80" x14ac:dyDescent="0.25">
      <c r="A457">
        <f>'Data Input'!A457</f>
        <v>1</v>
      </c>
      <c r="B457">
        <f>'Data Input'!C457</f>
        <v>51</v>
      </c>
      <c r="C457">
        <f t="shared" si="502"/>
        <v>52</v>
      </c>
      <c r="D457">
        <f t="shared" si="503"/>
        <v>53</v>
      </c>
      <c r="E457">
        <f t="shared" si="504"/>
        <v>54</v>
      </c>
      <c r="F457">
        <f t="shared" si="505"/>
        <v>55</v>
      </c>
      <c r="G457">
        <f t="shared" si="506"/>
        <v>56</v>
      </c>
      <c r="H457">
        <f t="shared" si="507"/>
        <v>57</v>
      </c>
      <c r="I457">
        <f t="shared" si="508"/>
        <v>58</v>
      </c>
      <c r="J457">
        <f t="shared" si="509"/>
        <v>59</v>
      </c>
      <c r="K457">
        <f t="shared" si="510"/>
        <v>60</v>
      </c>
      <c r="L457">
        <f t="shared" si="511"/>
        <v>61</v>
      </c>
      <c r="M457">
        <f>IF('Data Input'!D457&gt;=240,1,0)</f>
        <v>0</v>
      </c>
      <c r="N457">
        <f>_xlfn.IFS('Data Input'!F457&gt;=130,1,'Data Input'!G457=1,1,0=0,0)</f>
        <v>0</v>
      </c>
      <c r="O457">
        <f>'Data Input'!H457</f>
        <v>0</v>
      </c>
      <c r="P457">
        <f>'Data Input'!J457</f>
        <v>20.100000000000001</v>
      </c>
      <c r="Q457">
        <f t="shared" si="512"/>
        <v>0</v>
      </c>
      <c r="R457">
        <f>IF('Data Input'!I457&gt;=100,1,0)</f>
        <v>0</v>
      </c>
      <c r="S457" s="18">
        <f>'Data Input'!L457</f>
        <v>3</v>
      </c>
      <c r="T457" s="16">
        <f>'Data Input'!N457</f>
        <v>2017</v>
      </c>
      <c r="U457">
        <f t="shared" si="513"/>
        <v>0.34150864484192761</v>
      </c>
      <c r="V457">
        <f t="shared" si="514"/>
        <v>4.1739729545789278E-2</v>
      </c>
      <c r="W457">
        <f t="shared" si="515"/>
        <v>0.2582203004344788</v>
      </c>
      <c r="X457" s="16">
        <f t="shared" si="516"/>
        <v>5.0482560019250947E-3</v>
      </c>
      <c r="Y457">
        <f t="shared" si="517"/>
        <v>1437.1174305547268</v>
      </c>
      <c r="Z457">
        <f t="shared" si="518"/>
        <v>19.199767273541283</v>
      </c>
      <c r="AA457">
        <f t="shared" si="519"/>
        <v>145.89259177965917</v>
      </c>
      <c r="AB457" s="16">
        <f t="shared" si="520"/>
        <v>25.798616650885279</v>
      </c>
      <c r="AC457">
        <f t="shared" si="521"/>
        <v>37653.228000000003</v>
      </c>
      <c r="AD457">
        <f t="shared" si="522"/>
        <v>33697.079000000005</v>
      </c>
      <c r="AE457">
        <f t="shared" si="523"/>
        <v>29740.930000000004</v>
      </c>
      <c r="AF457">
        <f t="shared" si="524"/>
        <v>25784.781000000003</v>
      </c>
      <c r="AG457">
        <f t="shared" si="525"/>
        <v>21828.632000000001</v>
      </c>
      <c r="AH457">
        <f t="shared" si="526"/>
        <v>18710.256000000001</v>
      </c>
      <c r="AI457">
        <f t="shared" si="527"/>
        <v>15591.880000000001</v>
      </c>
      <c r="AJ457">
        <f t="shared" si="528"/>
        <v>12473.504000000001</v>
      </c>
      <c r="AK457">
        <f t="shared" si="529"/>
        <v>9355.1280000000006</v>
      </c>
      <c r="AL457">
        <f t="shared" si="530"/>
        <v>6236.7520000000004</v>
      </c>
      <c r="AM457">
        <f t="shared" si="531"/>
        <v>3118.3760000000002</v>
      </c>
      <c r="AN457">
        <f t="shared" si="532"/>
        <v>595.72703091359483</v>
      </c>
      <c r="AO457">
        <f t="shared" si="533"/>
        <v>31960.257999999998</v>
      </c>
      <c r="AP457">
        <f t="shared" si="534"/>
        <v>28602.257999999998</v>
      </c>
      <c r="AQ457">
        <f t="shared" si="535"/>
        <v>25244.257999999998</v>
      </c>
      <c r="AR457">
        <f t="shared" si="536"/>
        <v>21886.257999999998</v>
      </c>
      <c r="AS457">
        <f t="shared" si="537"/>
        <v>18528.257999999998</v>
      </c>
      <c r="AT457">
        <f t="shared" si="538"/>
        <v>15881.364</v>
      </c>
      <c r="AU457">
        <f t="shared" si="539"/>
        <v>13234.47</v>
      </c>
      <c r="AV457">
        <f t="shared" si="540"/>
        <v>10587.575999999999</v>
      </c>
      <c r="AW457">
        <f t="shared" si="541"/>
        <v>7940.6819999999989</v>
      </c>
      <c r="AX457">
        <f t="shared" si="542"/>
        <v>5293.7879999999996</v>
      </c>
      <c r="AY457">
        <f t="shared" si="543"/>
        <v>2646.8939999999998</v>
      </c>
      <c r="AZ457">
        <f t="shared" si="544"/>
        <v>505.65624262565723</v>
      </c>
      <c r="BA457">
        <f t="shared" si="545"/>
        <v>31142.040999999994</v>
      </c>
      <c r="BB457">
        <f t="shared" si="546"/>
        <v>27870.009999999995</v>
      </c>
      <c r="BC457">
        <f t="shared" si="547"/>
        <v>24597.978999999996</v>
      </c>
      <c r="BD457">
        <f t="shared" si="548"/>
        <v>21325.947999999997</v>
      </c>
      <c r="BE457">
        <f t="shared" si="549"/>
        <v>18053.916999999998</v>
      </c>
      <c r="BF457">
        <f t="shared" si="550"/>
        <v>15474.785999999998</v>
      </c>
      <c r="BG457">
        <f t="shared" si="551"/>
        <v>12895.654999999999</v>
      </c>
      <c r="BH457">
        <f t="shared" si="552"/>
        <v>10316.523999999999</v>
      </c>
      <c r="BI457">
        <f t="shared" si="553"/>
        <v>7737.393</v>
      </c>
      <c r="BJ457">
        <f t="shared" si="554"/>
        <v>5158.2619999999997</v>
      </c>
      <c r="BK457">
        <f t="shared" si="555"/>
        <v>2579.1309999999999</v>
      </c>
      <c r="BL457">
        <f t="shared" si="556"/>
        <v>492.71093408509972</v>
      </c>
      <c r="BM457">
        <f t="shared" si="557"/>
        <v>51441.235999999997</v>
      </c>
      <c r="BN457">
        <f t="shared" si="558"/>
        <v>48475.868999999999</v>
      </c>
      <c r="BO457">
        <f t="shared" si="559"/>
        <v>43011.097999999998</v>
      </c>
      <c r="BP457">
        <f t="shared" si="560"/>
        <v>37546.326999999997</v>
      </c>
      <c r="BQ457">
        <f t="shared" si="561"/>
        <v>32081.556</v>
      </c>
      <c r="BR457">
        <f t="shared" si="562"/>
        <v>26616.785</v>
      </c>
      <c r="BS457">
        <f t="shared" si="563"/>
        <v>21950.375</v>
      </c>
      <c r="BT457">
        <f t="shared" si="564"/>
        <v>17283.965</v>
      </c>
      <c r="BU457">
        <f t="shared" si="565"/>
        <v>12617.555</v>
      </c>
      <c r="BV457">
        <f t="shared" si="566"/>
        <v>7951.1450000000004</v>
      </c>
      <c r="BW457">
        <f t="shared" si="567"/>
        <v>3284.7350000000001</v>
      </c>
      <c r="BX457" s="16">
        <f t="shared" si="568"/>
        <v>843.8252744296758</v>
      </c>
      <c r="BY457">
        <f t="shared" si="569"/>
        <v>2032.8444614683217</v>
      </c>
      <c r="BZ457">
        <f t="shared" si="570"/>
        <v>524.85600989919851</v>
      </c>
      <c r="CA457">
        <f t="shared" si="571"/>
        <v>638.60352586475892</v>
      </c>
      <c r="CB457">
        <f t="shared" si="572"/>
        <v>869.62389108056107</v>
      </c>
    </row>
    <row r="458" spans="1:80" x14ac:dyDescent="0.25">
      <c r="A458">
        <f>'Data Input'!A458</f>
        <v>1</v>
      </c>
      <c r="B458">
        <f>'Data Input'!C458</f>
        <v>34</v>
      </c>
      <c r="C458">
        <f t="shared" si="502"/>
        <v>35</v>
      </c>
      <c r="D458">
        <f t="shared" si="503"/>
        <v>36</v>
      </c>
      <c r="E458">
        <f t="shared" si="504"/>
        <v>37</v>
      </c>
      <c r="F458">
        <f t="shared" si="505"/>
        <v>38</v>
      </c>
      <c r="G458">
        <f t="shared" si="506"/>
        <v>39</v>
      </c>
      <c r="H458">
        <f t="shared" si="507"/>
        <v>40</v>
      </c>
      <c r="I458">
        <f t="shared" si="508"/>
        <v>41</v>
      </c>
      <c r="J458">
        <f t="shared" si="509"/>
        <v>42</v>
      </c>
      <c r="K458">
        <f t="shared" si="510"/>
        <v>43</v>
      </c>
      <c r="L458">
        <f t="shared" si="511"/>
        <v>44</v>
      </c>
      <c r="M458">
        <f>IF('Data Input'!D458&gt;=240,1,0)</f>
        <v>0</v>
      </c>
      <c r="N458">
        <f>_xlfn.IFS('Data Input'!F458&gt;=130,1,'Data Input'!G458=1,1,0=0,0)</f>
        <v>0</v>
      </c>
      <c r="O458">
        <f>'Data Input'!H458</f>
        <v>0</v>
      </c>
      <c r="P458">
        <f>'Data Input'!J458</f>
        <v>26.5</v>
      </c>
      <c r="Q458">
        <f t="shared" si="512"/>
        <v>0</v>
      </c>
      <c r="R458">
        <f>IF('Data Input'!I458&gt;=100,1,0)</f>
        <v>0</v>
      </c>
      <c r="S458" s="18">
        <f>'Data Input'!L458</f>
        <v>3</v>
      </c>
      <c r="T458" s="16">
        <f>'Data Input'!N458</f>
        <v>2017</v>
      </c>
      <c r="U458">
        <f t="shared" si="513"/>
        <v>0.47037972337083811</v>
      </c>
      <c r="V458">
        <f t="shared" si="514"/>
        <v>5.4985539344709129E-2</v>
      </c>
      <c r="W458">
        <f t="shared" si="515"/>
        <v>0.31006231254235395</v>
      </c>
      <c r="X458" s="16">
        <f t="shared" si="516"/>
        <v>1.705179418266236E-2</v>
      </c>
      <c r="Y458">
        <f t="shared" si="517"/>
        <v>1979.4254395774799</v>
      </c>
      <c r="Z458">
        <f t="shared" si="518"/>
        <v>25.292678470051648</v>
      </c>
      <c r="AA458">
        <f t="shared" si="519"/>
        <v>175.1829515877933</v>
      </c>
      <c r="AB458" s="16">
        <f t="shared" si="520"/>
        <v>87.141519994339873</v>
      </c>
      <c r="AC458">
        <f t="shared" si="521"/>
        <v>54920.663</v>
      </c>
      <c r="AD458">
        <f t="shared" si="522"/>
        <v>50266.37</v>
      </c>
      <c r="AE458">
        <f t="shared" si="523"/>
        <v>45239.733</v>
      </c>
      <c r="AF458">
        <f t="shared" si="524"/>
        <v>40213.095999999998</v>
      </c>
      <c r="AG458">
        <f t="shared" si="525"/>
        <v>35186.458999999995</v>
      </c>
      <c r="AH458">
        <f t="shared" si="526"/>
        <v>30159.821999999996</v>
      </c>
      <c r="AI458">
        <f t="shared" si="527"/>
        <v>25133.184999999998</v>
      </c>
      <c r="AJ458">
        <f t="shared" si="528"/>
        <v>20106.547999999999</v>
      </c>
      <c r="AK458">
        <f t="shared" si="529"/>
        <v>15079.911</v>
      </c>
      <c r="AL458">
        <f t="shared" si="530"/>
        <v>10053.273999999999</v>
      </c>
      <c r="AM458">
        <f t="shared" si="531"/>
        <v>5026.6369999999997</v>
      </c>
      <c r="AN458">
        <f t="shared" si="532"/>
        <v>1268.6998746507973</v>
      </c>
      <c r="AO458">
        <f t="shared" si="533"/>
        <v>46616.938000000016</v>
      </c>
      <c r="AP458">
        <f t="shared" si="534"/>
        <v>42666.350000000013</v>
      </c>
      <c r="AQ458">
        <f t="shared" si="535"/>
        <v>38399.715000000011</v>
      </c>
      <c r="AR458">
        <f t="shared" si="536"/>
        <v>34133.080000000009</v>
      </c>
      <c r="AS458">
        <f t="shared" si="537"/>
        <v>29866.445000000007</v>
      </c>
      <c r="AT458">
        <f t="shared" si="538"/>
        <v>25599.810000000005</v>
      </c>
      <c r="AU458">
        <f t="shared" si="539"/>
        <v>21333.175000000003</v>
      </c>
      <c r="AV458">
        <f t="shared" si="540"/>
        <v>17066.54</v>
      </c>
      <c r="AW458">
        <f t="shared" si="541"/>
        <v>12799.905000000001</v>
      </c>
      <c r="AX458">
        <f t="shared" si="542"/>
        <v>8533.27</v>
      </c>
      <c r="AY458">
        <f t="shared" si="543"/>
        <v>4266.6350000000002</v>
      </c>
      <c r="AZ458">
        <f t="shared" si="544"/>
        <v>1076.8788951747906</v>
      </c>
      <c r="BA458">
        <f t="shared" si="545"/>
        <v>44423.498999999996</v>
      </c>
      <c r="BB458">
        <f t="shared" si="546"/>
        <v>41574.049999999996</v>
      </c>
      <c r="BC458">
        <f t="shared" si="547"/>
        <v>37416.644999999997</v>
      </c>
      <c r="BD458">
        <f t="shared" si="548"/>
        <v>33259.24</v>
      </c>
      <c r="BE458">
        <f t="shared" si="549"/>
        <v>29101.834999999995</v>
      </c>
      <c r="BF458">
        <f t="shared" si="550"/>
        <v>24944.429999999997</v>
      </c>
      <c r="BG458">
        <f t="shared" si="551"/>
        <v>20787.024999999998</v>
      </c>
      <c r="BH458">
        <f t="shared" si="552"/>
        <v>16629.62</v>
      </c>
      <c r="BI458">
        <f t="shared" si="553"/>
        <v>12472.215</v>
      </c>
      <c r="BJ458">
        <f t="shared" si="554"/>
        <v>8314.81</v>
      </c>
      <c r="BK458">
        <f t="shared" si="555"/>
        <v>4157.4049999999997</v>
      </c>
      <c r="BL458">
        <f t="shared" si="556"/>
        <v>1045.4223133733371</v>
      </c>
      <c r="BM458">
        <f t="shared" si="557"/>
        <v>56503.735999999997</v>
      </c>
      <c r="BN458">
        <f t="shared" si="558"/>
        <v>53538.368999999999</v>
      </c>
      <c r="BO458">
        <f t="shared" si="559"/>
        <v>50156.811000000002</v>
      </c>
      <c r="BP458">
        <f t="shared" si="560"/>
        <v>44583.832000000002</v>
      </c>
      <c r="BQ458">
        <f t="shared" si="561"/>
        <v>39010.853000000003</v>
      </c>
      <c r="BR458">
        <f t="shared" si="562"/>
        <v>33437.874000000003</v>
      </c>
      <c r="BS458">
        <f t="shared" si="563"/>
        <v>27864.895</v>
      </c>
      <c r="BT458">
        <f t="shared" si="564"/>
        <v>22291.916000000001</v>
      </c>
      <c r="BU458">
        <f t="shared" si="565"/>
        <v>16718.937000000002</v>
      </c>
      <c r="BV458">
        <f t="shared" si="566"/>
        <v>11145.958000000001</v>
      </c>
      <c r="BW458">
        <f t="shared" si="567"/>
        <v>5572.9790000000003</v>
      </c>
      <c r="BX458" s="16">
        <f t="shared" si="568"/>
        <v>1381.0239091354567</v>
      </c>
      <c r="BY458">
        <f t="shared" si="569"/>
        <v>3248.1253142282771</v>
      </c>
      <c r="BZ458">
        <f t="shared" si="570"/>
        <v>1102.1715736448423</v>
      </c>
      <c r="CA458">
        <f t="shared" si="571"/>
        <v>1220.6052649611304</v>
      </c>
      <c r="CB458">
        <f t="shared" si="572"/>
        <v>1468.1654291297966</v>
      </c>
    </row>
    <row r="459" spans="1:80" x14ac:dyDescent="0.25">
      <c r="A459">
        <f>'Data Input'!A459</f>
        <v>0</v>
      </c>
      <c r="B459">
        <f>'Data Input'!C459</f>
        <v>66</v>
      </c>
      <c r="C459">
        <f t="shared" si="502"/>
        <v>67</v>
      </c>
      <c r="D459">
        <f t="shared" si="503"/>
        <v>68</v>
      </c>
      <c r="E459">
        <f t="shared" si="504"/>
        <v>69</v>
      </c>
      <c r="F459">
        <f t="shared" si="505"/>
        <v>70</v>
      </c>
      <c r="G459">
        <f t="shared" si="506"/>
        <v>71</v>
      </c>
      <c r="H459">
        <f t="shared" si="507"/>
        <v>72</v>
      </c>
      <c r="I459">
        <f t="shared" si="508"/>
        <v>73</v>
      </c>
      <c r="J459">
        <f t="shared" si="509"/>
        <v>74</v>
      </c>
      <c r="K459">
        <f t="shared" si="510"/>
        <v>75</v>
      </c>
      <c r="L459">
        <f t="shared" si="511"/>
        <v>76</v>
      </c>
      <c r="M459">
        <f>IF('Data Input'!D459&gt;=240,1,0)</f>
        <v>0</v>
      </c>
      <c r="N459">
        <f>_xlfn.IFS('Data Input'!F459&gt;=130,1,'Data Input'!G459=1,1,0=0,0)</f>
        <v>0</v>
      </c>
      <c r="O459">
        <f>'Data Input'!H459</f>
        <v>0</v>
      </c>
      <c r="P459">
        <f>'Data Input'!J459</f>
        <v>24.4</v>
      </c>
      <c r="Q459">
        <f t="shared" si="512"/>
        <v>0</v>
      </c>
      <c r="R459">
        <f>IF('Data Input'!I459&gt;=100,1,0)</f>
        <v>1</v>
      </c>
      <c r="S459" s="18">
        <f>'Data Input'!L459</f>
        <v>3</v>
      </c>
      <c r="T459" s="16">
        <f>'Data Input'!N459</f>
        <v>2017</v>
      </c>
      <c r="U459">
        <f t="shared" si="513"/>
        <v>0.42674656535155531</v>
      </c>
      <c r="V459">
        <f t="shared" si="514"/>
        <v>3.3086810172508738E-2</v>
      </c>
      <c r="W459">
        <f t="shared" si="515"/>
        <v>0.36326017987545206</v>
      </c>
      <c r="X459" s="16">
        <f t="shared" si="516"/>
        <v>1</v>
      </c>
      <c r="Y459">
        <f t="shared" si="517"/>
        <v>1795.8108433241862</v>
      </c>
      <c r="Z459">
        <f t="shared" si="518"/>
        <v>15.219529739384507</v>
      </c>
      <c r="AA459">
        <f t="shared" si="519"/>
        <v>205.23935973741311</v>
      </c>
      <c r="AB459" s="16">
        <f t="shared" si="520"/>
        <v>5110.4018181818183</v>
      </c>
      <c r="AC459">
        <f t="shared" si="521"/>
        <v>29694.389999999992</v>
      </c>
      <c r="AD459">
        <f t="shared" si="522"/>
        <v>26994.899999999994</v>
      </c>
      <c r="AE459">
        <f t="shared" si="523"/>
        <v>24295.409999999996</v>
      </c>
      <c r="AF459">
        <f t="shared" si="524"/>
        <v>21595.919999999998</v>
      </c>
      <c r="AG459">
        <f t="shared" si="525"/>
        <v>18896.43</v>
      </c>
      <c r="AH459">
        <f t="shared" si="526"/>
        <v>16196.939999999999</v>
      </c>
      <c r="AI459">
        <f t="shared" si="527"/>
        <v>13497.449999999999</v>
      </c>
      <c r="AJ459">
        <f t="shared" si="528"/>
        <v>10797.96</v>
      </c>
      <c r="AK459">
        <f t="shared" si="529"/>
        <v>8098.4699999999993</v>
      </c>
      <c r="AL459">
        <f t="shared" si="530"/>
        <v>5398.98</v>
      </c>
      <c r="AM459">
        <f t="shared" si="531"/>
        <v>2699.49</v>
      </c>
      <c r="AN459">
        <f t="shared" si="532"/>
        <v>618.84194686410365</v>
      </c>
      <c r="AO459">
        <f t="shared" si="533"/>
        <v>25204.751</v>
      </c>
      <c r="AP459">
        <f t="shared" si="534"/>
        <v>22913.41</v>
      </c>
      <c r="AQ459">
        <f t="shared" si="535"/>
        <v>20622.069</v>
      </c>
      <c r="AR459">
        <f t="shared" si="536"/>
        <v>18330.727999999999</v>
      </c>
      <c r="AS459">
        <f t="shared" si="537"/>
        <v>16039.387000000001</v>
      </c>
      <c r="AT459">
        <f t="shared" si="538"/>
        <v>13748.046</v>
      </c>
      <c r="AU459">
        <f t="shared" si="539"/>
        <v>11456.705</v>
      </c>
      <c r="AV459">
        <f t="shared" si="540"/>
        <v>9165.3639999999996</v>
      </c>
      <c r="AW459">
        <f t="shared" si="541"/>
        <v>6874.0229999999992</v>
      </c>
      <c r="AX459">
        <f t="shared" si="542"/>
        <v>4582.6819999999998</v>
      </c>
      <c r="AY459">
        <f t="shared" si="543"/>
        <v>2291.3409999999999</v>
      </c>
      <c r="AZ459">
        <f t="shared" si="544"/>
        <v>525.27622823923855</v>
      </c>
      <c r="BA459">
        <f t="shared" si="545"/>
        <v>24559.48</v>
      </c>
      <c r="BB459">
        <f t="shared" si="546"/>
        <v>22326.799999999999</v>
      </c>
      <c r="BC459">
        <f t="shared" si="547"/>
        <v>20094.12</v>
      </c>
      <c r="BD459">
        <f t="shared" si="548"/>
        <v>17861.439999999999</v>
      </c>
      <c r="BE459">
        <f t="shared" si="549"/>
        <v>15628.76</v>
      </c>
      <c r="BF459">
        <f t="shared" si="550"/>
        <v>13396.08</v>
      </c>
      <c r="BG459">
        <f t="shared" si="551"/>
        <v>11163.4</v>
      </c>
      <c r="BH459">
        <f t="shared" si="552"/>
        <v>8930.7199999999993</v>
      </c>
      <c r="BI459">
        <f t="shared" si="553"/>
        <v>6698.0399999999991</v>
      </c>
      <c r="BJ459">
        <f t="shared" si="554"/>
        <v>4465.3599999999997</v>
      </c>
      <c r="BK459">
        <f t="shared" si="555"/>
        <v>2232.6799999999998</v>
      </c>
      <c r="BL459">
        <f t="shared" si="556"/>
        <v>511.82854462307574</v>
      </c>
      <c r="BM459">
        <f t="shared" si="557"/>
        <v>13633.088000000002</v>
      </c>
      <c r="BN459">
        <f t="shared" si="558"/>
        <v>10667.721000000001</v>
      </c>
      <c r="BO459">
        <f t="shared" si="559"/>
        <v>9423.3000000000011</v>
      </c>
      <c r="BP459">
        <f t="shared" si="560"/>
        <v>8178.8790000000008</v>
      </c>
      <c r="BQ459">
        <f t="shared" si="561"/>
        <v>6934.4580000000005</v>
      </c>
      <c r="BR459">
        <f t="shared" si="562"/>
        <v>5690.0370000000003</v>
      </c>
      <c r="BS459">
        <f t="shared" si="563"/>
        <v>4741.6975000000002</v>
      </c>
      <c r="BT459">
        <f t="shared" si="564"/>
        <v>3793.3580000000002</v>
      </c>
      <c r="BU459">
        <f t="shared" si="565"/>
        <v>2845.0185000000001</v>
      </c>
      <c r="BV459">
        <f t="shared" si="566"/>
        <v>1896.6790000000001</v>
      </c>
      <c r="BW459">
        <f t="shared" si="567"/>
        <v>948.33950000000004</v>
      </c>
      <c r="BX459" s="16">
        <f t="shared" si="568"/>
        <v>239.13408949823378</v>
      </c>
      <c r="BY459">
        <f t="shared" si="569"/>
        <v>2414.6527901882901</v>
      </c>
      <c r="BZ459">
        <f t="shared" si="570"/>
        <v>540.49575797862303</v>
      </c>
      <c r="CA459">
        <f t="shared" si="571"/>
        <v>717.06790436048891</v>
      </c>
      <c r="CB459">
        <f t="shared" si="572"/>
        <v>5349.5359076800523</v>
      </c>
    </row>
    <row r="460" spans="1:80" x14ac:dyDescent="0.25">
      <c r="A460">
        <f>'Data Input'!A460</f>
        <v>1</v>
      </c>
      <c r="B460">
        <f>'Data Input'!C460</f>
        <v>37</v>
      </c>
      <c r="C460">
        <f t="shared" si="502"/>
        <v>38</v>
      </c>
      <c r="D460">
        <f t="shared" si="503"/>
        <v>39</v>
      </c>
      <c r="E460">
        <f t="shared" si="504"/>
        <v>40</v>
      </c>
      <c r="F460">
        <f t="shared" si="505"/>
        <v>41</v>
      </c>
      <c r="G460">
        <f t="shared" si="506"/>
        <v>42</v>
      </c>
      <c r="H460">
        <f t="shared" si="507"/>
        <v>43</v>
      </c>
      <c r="I460">
        <f t="shared" si="508"/>
        <v>44</v>
      </c>
      <c r="J460">
        <f t="shared" si="509"/>
        <v>45</v>
      </c>
      <c r="K460">
        <f t="shared" si="510"/>
        <v>46</v>
      </c>
      <c r="L460">
        <f t="shared" si="511"/>
        <v>47</v>
      </c>
      <c r="M460">
        <f>IF('Data Input'!D460&gt;=240,1,0)</f>
        <v>0</v>
      </c>
      <c r="N460">
        <f>_xlfn.IFS('Data Input'!F460&gt;=130,1,'Data Input'!G460=1,1,0=0,0)</f>
        <v>0</v>
      </c>
      <c r="O460">
        <f>'Data Input'!H460</f>
        <v>0</v>
      </c>
      <c r="P460">
        <f>'Data Input'!J460</f>
        <v>29</v>
      </c>
      <c r="Q460">
        <f t="shared" si="512"/>
        <v>0</v>
      </c>
      <c r="R460">
        <f>IF('Data Input'!I460&gt;=100,1,0)</f>
        <v>0</v>
      </c>
      <c r="S460" s="18">
        <f>'Data Input'!L460</f>
        <v>3</v>
      </c>
      <c r="T460" s="16">
        <f>'Data Input'!N460</f>
        <v>2017</v>
      </c>
      <c r="U460">
        <f t="shared" si="513"/>
        <v>0.52286404329589653</v>
      </c>
      <c r="V460">
        <f t="shared" si="514"/>
        <v>6.1166987723157949E-2</v>
      </c>
      <c r="W460">
        <f t="shared" si="515"/>
        <v>0.33179936861062675</v>
      </c>
      <c r="X460" s="16">
        <f t="shared" si="516"/>
        <v>2.7276190726114539E-2</v>
      </c>
      <c r="Y460">
        <f t="shared" si="517"/>
        <v>2200.2869964789879</v>
      </c>
      <c r="Z460">
        <f t="shared" si="518"/>
        <v>28.136069444816577</v>
      </c>
      <c r="AA460">
        <f t="shared" si="519"/>
        <v>187.46423017868693</v>
      </c>
      <c r="AB460" s="16">
        <f t="shared" si="520"/>
        <v>139.39229467980979</v>
      </c>
      <c r="AC460">
        <f t="shared" si="521"/>
        <v>52081.543000000005</v>
      </c>
      <c r="AD460">
        <f t="shared" si="522"/>
        <v>47054.906000000003</v>
      </c>
      <c r="AE460">
        <f t="shared" si="523"/>
        <v>42028.269</v>
      </c>
      <c r="AF460">
        <f t="shared" si="524"/>
        <v>37001.631999999998</v>
      </c>
      <c r="AG460">
        <f t="shared" si="525"/>
        <v>31974.994999999995</v>
      </c>
      <c r="AH460">
        <f t="shared" si="526"/>
        <v>26948.357999999997</v>
      </c>
      <c r="AI460">
        <f t="shared" si="527"/>
        <v>21921.720999999998</v>
      </c>
      <c r="AJ460">
        <f t="shared" si="528"/>
        <v>16895.083999999999</v>
      </c>
      <c r="AK460">
        <f t="shared" si="529"/>
        <v>11868.447</v>
      </c>
      <c r="AL460">
        <f t="shared" si="530"/>
        <v>7912.2979999999998</v>
      </c>
      <c r="AM460">
        <f t="shared" si="531"/>
        <v>3956.1489999999999</v>
      </c>
      <c r="AN460">
        <f t="shared" si="532"/>
        <v>1277.7209310300552</v>
      </c>
      <c r="AO460">
        <f t="shared" si="533"/>
        <v>44207.080000000009</v>
      </c>
      <c r="AP460">
        <f t="shared" si="534"/>
        <v>39940.445000000007</v>
      </c>
      <c r="AQ460">
        <f t="shared" si="535"/>
        <v>35673.810000000005</v>
      </c>
      <c r="AR460">
        <f t="shared" si="536"/>
        <v>31407.175000000003</v>
      </c>
      <c r="AS460">
        <f t="shared" si="537"/>
        <v>27140.54</v>
      </c>
      <c r="AT460">
        <f t="shared" si="538"/>
        <v>22873.904999999999</v>
      </c>
      <c r="AU460">
        <f t="shared" si="539"/>
        <v>18607.27</v>
      </c>
      <c r="AV460">
        <f t="shared" si="540"/>
        <v>14340.635</v>
      </c>
      <c r="AW460">
        <f t="shared" si="541"/>
        <v>10074</v>
      </c>
      <c r="AX460">
        <f t="shared" si="542"/>
        <v>6716</v>
      </c>
      <c r="AY460">
        <f t="shared" si="543"/>
        <v>3358</v>
      </c>
      <c r="AZ460">
        <f t="shared" si="544"/>
        <v>1084.5360929709202</v>
      </c>
      <c r="BA460">
        <f t="shared" si="545"/>
        <v>43075.332999999991</v>
      </c>
      <c r="BB460">
        <f t="shared" si="546"/>
        <v>38917.927999999993</v>
      </c>
      <c r="BC460">
        <f t="shared" si="547"/>
        <v>34760.522999999994</v>
      </c>
      <c r="BD460">
        <f t="shared" si="548"/>
        <v>30603.117999999995</v>
      </c>
      <c r="BE460">
        <f t="shared" si="549"/>
        <v>26445.712999999996</v>
      </c>
      <c r="BF460">
        <f t="shared" si="550"/>
        <v>22288.307999999997</v>
      </c>
      <c r="BG460">
        <f t="shared" si="551"/>
        <v>18130.902999999998</v>
      </c>
      <c r="BH460">
        <f t="shared" si="552"/>
        <v>13973.498</v>
      </c>
      <c r="BI460">
        <f t="shared" si="553"/>
        <v>9816.0930000000008</v>
      </c>
      <c r="BJ460">
        <f t="shared" si="554"/>
        <v>6544.0619999999999</v>
      </c>
      <c r="BK460">
        <f t="shared" si="555"/>
        <v>3272.0309999999999</v>
      </c>
      <c r="BL460">
        <f t="shared" si="556"/>
        <v>1056.7707980173941</v>
      </c>
      <c r="BM460">
        <f t="shared" si="557"/>
        <v>58478.740999999995</v>
      </c>
      <c r="BN460">
        <f t="shared" si="558"/>
        <v>55513.373999999996</v>
      </c>
      <c r="BO460">
        <f t="shared" si="559"/>
        <v>49940.394999999997</v>
      </c>
      <c r="BP460">
        <f t="shared" si="560"/>
        <v>44367.415999999997</v>
      </c>
      <c r="BQ460">
        <f t="shared" si="561"/>
        <v>38794.436999999998</v>
      </c>
      <c r="BR460">
        <f t="shared" si="562"/>
        <v>33221.457999999999</v>
      </c>
      <c r="BS460">
        <f t="shared" si="563"/>
        <v>27648.478999999999</v>
      </c>
      <c r="BT460">
        <f t="shared" si="564"/>
        <v>22075.5</v>
      </c>
      <c r="BU460">
        <f t="shared" si="565"/>
        <v>16502.521000000001</v>
      </c>
      <c r="BV460">
        <f t="shared" si="566"/>
        <v>10929.541999999999</v>
      </c>
      <c r="BW460">
        <f t="shared" si="567"/>
        <v>5464.7709999999997</v>
      </c>
      <c r="BX460" s="16">
        <f t="shared" si="568"/>
        <v>1544.7039971297256</v>
      </c>
      <c r="BY460">
        <f t="shared" si="569"/>
        <v>3478.0079275090429</v>
      </c>
      <c r="BZ460">
        <f t="shared" si="570"/>
        <v>1112.6721624157367</v>
      </c>
      <c r="CA460">
        <f t="shared" si="571"/>
        <v>1244.235028196081</v>
      </c>
      <c r="CB460">
        <f t="shared" si="572"/>
        <v>1684.0962918095354</v>
      </c>
    </row>
    <row r="461" spans="1:80" x14ac:dyDescent="0.25">
      <c r="A461">
        <f>'Data Input'!A461</f>
        <v>1</v>
      </c>
      <c r="B461">
        <f>'Data Input'!C461</f>
        <v>28</v>
      </c>
      <c r="C461">
        <f t="shared" si="502"/>
        <v>29</v>
      </c>
      <c r="D461">
        <f t="shared" si="503"/>
        <v>30</v>
      </c>
      <c r="E461">
        <f t="shared" si="504"/>
        <v>31</v>
      </c>
      <c r="F461">
        <f t="shared" si="505"/>
        <v>32</v>
      </c>
      <c r="G461">
        <f t="shared" si="506"/>
        <v>33</v>
      </c>
      <c r="H461">
        <f t="shared" si="507"/>
        <v>34</v>
      </c>
      <c r="I461">
        <f t="shared" si="508"/>
        <v>35</v>
      </c>
      <c r="J461">
        <f t="shared" si="509"/>
        <v>36</v>
      </c>
      <c r="K461">
        <f t="shared" si="510"/>
        <v>37</v>
      </c>
      <c r="L461">
        <f t="shared" si="511"/>
        <v>38</v>
      </c>
      <c r="M461">
        <f>IF('Data Input'!D461&gt;=240,1,0)</f>
        <v>0</v>
      </c>
      <c r="N461">
        <f>_xlfn.IFS('Data Input'!F461&gt;=130,1,'Data Input'!G461=1,1,0=0,0)</f>
        <v>0</v>
      </c>
      <c r="O461">
        <f>'Data Input'!H461</f>
        <v>0</v>
      </c>
      <c r="P461">
        <f>'Data Input'!J461</f>
        <v>25.6</v>
      </c>
      <c r="Q461">
        <f t="shared" si="512"/>
        <v>0</v>
      </c>
      <c r="R461">
        <f>IF('Data Input'!I461&gt;=100,1,0)</f>
        <v>0</v>
      </c>
      <c r="S461" s="18">
        <f>'Data Input'!L461</f>
        <v>3</v>
      </c>
      <c r="T461" s="16">
        <f>'Data Input'!N461</f>
        <v>2017</v>
      </c>
      <c r="U461">
        <f t="shared" si="513"/>
        <v>0.45158457480505143</v>
      </c>
      <c r="V461">
        <f t="shared" si="514"/>
        <v>5.2907783590518995E-2</v>
      </c>
      <c r="W461">
        <f t="shared" si="515"/>
        <v>0.30243165004199196</v>
      </c>
      <c r="X461" s="16">
        <f t="shared" si="516"/>
        <v>1.4383602319096495E-2</v>
      </c>
      <c r="Y461">
        <f t="shared" si="517"/>
        <v>1900.3327547458559</v>
      </c>
      <c r="Z461">
        <f t="shared" si="518"/>
        <v>24.336936126586068</v>
      </c>
      <c r="AA461">
        <f t="shared" si="519"/>
        <v>170.87168277081602</v>
      </c>
      <c r="AB461" s="16">
        <f t="shared" si="520"/>
        <v>73.50598744351494</v>
      </c>
      <c r="AC461">
        <f t="shared" si="521"/>
        <v>52686.598999999987</v>
      </c>
      <c r="AD461">
        <f t="shared" si="522"/>
        <v>48032.30599999999</v>
      </c>
      <c r="AE461">
        <f t="shared" si="523"/>
        <v>43378.012999999992</v>
      </c>
      <c r="AF461">
        <f t="shared" si="524"/>
        <v>38723.719999999994</v>
      </c>
      <c r="AG461">
        <f t="shared" si="525"/>
        <v>34069.426999999996</v>
      </c>
      <c r="AH461">
        <f t="shared" si="526"/>
        <v>29415.133999999998</v>
      </c>
      <c r="AI461">
        <f t="shared" si="527"/>
        <v>24760.841</v>
      </c>
      <c r="AJ461">
        <f t="shared" si="528"/>
        <v>20106.547999999999</v>
      </c>
      <c r="AK461">
        <f t="shared" si="529"/>
        <v>15079.911</v>
      </c>
      <c r="AL461">
        <f t="shared" si="530"/>
        <v>10053.273999999999</v>
      </c>
      <c r="AM461">
        <f t="shared" si="531"/>
        <v>5026.6369999999997</v>
      </c>
      <c r="AN461">
        <f t="shared" si="532"/>
        <v>1180.4860165999014</v>
      </c>
      <c r="AO461">
        <f t="shared" si="533"/>
        <v>44720.65600000001</v>
      </c>
      <c r="AP461">
        <f t="shared" si="534"/>
        <v>40770.068000000007</v>
      </c>
      <c r="AQ461">
        <f t="shared" si="535"/>
        <v>36819.480000000003</v>
      </c>
      <c r="AR461">
        <f t="shared" si="536"/>
        <v>32868.892</v>
      </c>
      <c r="AS461">
        <f t="shared" si="537"/>
        <v>28918.304</v>
      </c>
      <c r="AT461">
        <f t="shared" si="538"/>
        <v>24967.716</v>
      </c>
      <c r="AU461">
        <f t="shared" si="539"/>
        <v>21017.128000000001</v>
      </c>
      <c r="AV461">
        <f t="shared" si="540"/>
        <v>17066.54</v>
      </c>
      <c r="AW461">
        <f t="shared" si="541"/>
        <v>12799.905000000001</v>
      </c>
      <c r="AX461">
        <f t="shared" si="542"/>
        <v>8533.27</v>
      </c>
      <c r="AY461">
        <f t="shared" si="543"/>
        <v>4266.6350000000002</v>
      </c>
      <c r="AZ461">
        <f t="shared" si="544"/>
        <v>1002.0025727094402</v>
      </c>
      <c r="BA461">
        <f t="shared" si="545"/>
        <v>36575.762999999999</v>
      </c>
      <c r="BB461">
        <f t="shared" si="546"/>
        <v>33726.313999999998</v>
      </c>
      <c r="BC461">
        <f t="shared" si="547"/>
        <v>30876.865000000002</v>
      </c>
      <c r="BD461">
        <f t="shared" si="548"/>
        <v>28027.416000000001</v>
      </c>
      <c r="BE461">
        <f t="shared" si="549"/>
        <v>25177.967000000001</v>
      </c>
      <c r="BF461">
        <f t="shared" si="550"/>
        <v>22328.518</v>
      </c>
      <c r="BG461">
        <f t="shared" si="551"/>
        <v>19479.069</v>
      </c>
      <c r="BH461">
        <f t="shared" si="552"/>
        <v>16629.62</v>
      </c>
      <c r="BI461">
        <f t="shared" si="553"/>
        <v>12472.215</v>
      </c>
      <c r="BJ461">
        <f t="shared" si="554"/>
        <v>8314.81</v>
      </c>
      <c r="BK461">
        <f t="shared" si="555"/>
        <v>4157.4049999999997</v>
      </c>
      <c r="BL461">
        <f t="shared" si="556"/>
        <v>871.85141226170754</v>
      </c>
      <c r="BM461">
        <f t="shared" si="557"/>
        <v>43355.21</v>
      </c>
      <c r="BN461">
        <f t="shared" si="558"/>
        <v>40389.843000000001</v>
      </c>
      <c r="BO461">
        <f t="shared" si="559"/>
        <v>37008.285000000003</v>
      </c>
      <c r="BP461">
        <f t="shared" si="560"/>
        <v>33626.727000000006</v>
      </c>
      <c r="BQ461">
        <f t="shared" si="561"/>
        <v>30245.169000000005</v>
      </c>
      <c r="BR461">
        <f t="shared" si="562"/>
        <v>26863.611000000004</v>
      </c>
      <c r="BS461">
        <f t="shared" si="563"/>
        <v>23482.053000000004</v>
      </c>
      <c r="BT461">
        <f t="shared" si="564"/>
        <v>20100.495000000003</v>
      </c>
      <c r="BU461">
        <f t="shared" si="565"/>
        <v>16718.937000000002</v>
      </c>
      <c r="BV461">
        <f t="shared" si="566"/>
        <v>11145.958000000001</v>
      </c>
      <c r="BW461">
        <f t="shared" si="567"/>
        <v>5572.9790000000003</v>
      </c>
      <c r="BX461" s="16">
        <f t="shared" si="568"/>
        <v>1055.9476306892527</v>
      </c>
      <c r="BY461">
        <f t="shared" si="569"/>
        <v>3080.8187713457573</v>
      </c>
      <c r="BZ461">
        <f t="shared" si="570"/>
        <v>1026.3395088360262</v>
      </c>
      <c r="CA461">
        <f t="shared" si="571"/>
        <v>1042.7230950325236</v>
      </c>
      <c r="CB461">
        <f t="shared" si="572"/>
        <v>1129.4536181327676</v>
      </c>
    </row>
    <row r="462" spans="1:80" x14ac:dyDescent="0.25">
      <c r="A462">
        <f>'Data Input'!A462</f>
        <v>0</v>
      </c>
      <c r="B462">
        <f>'Data Input'!C462</f>
        <v>34</v>
      </c>
      <c r="C462">
        <f t="shared" si="502"/>
        <v>35</v>
      </c>
      <c r="D462">
        <f t="shared" si="503"/>
        <v>36</v>
      </c>
      <c r="E462">
        <f t="shared" si="504"/>
        <v>37</v>
      </c>
      <c r="F462">
        <f t="shared" si="505"/>
        <v>38</v>
      </c>
      <c r="G462">
        <f t="shared" si="506"/>
        <v>39</v>
      </c>
      <c r="H462">
        <f t="shared" si="507"/>
        <v>40</v>
      </c>
      <c r="I462">
        <f t="shared" si="508"/>
        <v>41</v>
      </c>
      <c r="J462">
        <f t="shared" si="509"/>
        <v>42</v>
      </c>
      <c r="K462">
        <f t="shared" si="510"/>
        <v>43</v>
      </c>
      <c r="L462">
        <f t="shared" si="511"/>
        <v>44</v>
      </c>
      <c r="M462">
        <f>IF('Data Input'!D462&gt;=240,1,0)</f>
        <v>0</v>
      </c>
      <c r="N462">
        <f>_xlfn.IFS('Data Input'!F462&gt;=130,1,'Data Input'!G462=1,1,0=0,0)</f>
        <v>0</v>
      </c>
      <c r="O462">
        <f>'Data Input'!H462</f>
        <v>0</v>
      </c>
      <c r="P462">
        <f>'Data Input'!J462</f>
        <v>36.9</v>
      </c>
      <c r="Q462">
        <f t="shared" si="512"/>
        <v>0</v>
      </c>
      <c r="R462">
        <f>IF('Data Input'!I462&gt;=100,1,0)</f>
        <v>0</v>
      </c>
      <c r="S462" s="18">
        <f>'Data Input'!L462</f>
        <v>3</v>
      </c>
      <c r="T462" s="16">
        <f>'Data Input'!N462</f>
        <v>2017</v>
      </c>
      <c r="U462">
        <f t="shared" si="513"/>
        <v>0.68038950839732237</v>
      </c>
      <c r="V462">
        <f t="shared" si="514"/>
        <v>8.5205458232517295E-2</v>
      </c>
      <c r="W462">
        <f t="shared" si="515"/>
        <v>0.40497338180471415</v>
      </c>
      <c r="X462" s="16">
        <f t="shared" si="516"/>
        <v>0.11338652134412254</v>
      </c>
      <c r="Y462">
        <f t="shared" si="517"/>
        <v>2863.1767800107755</v>
      </c>
      <c r="Z462">
        <f t="shared" si="518"/>
        <v>39.193473132238033</v>
      </c>
      <c r="AA462">
        <f t="shared" si="519"/>
        <v>228.80701545870488</v>
      </c>
      <c r="AB462" s="16">
        <f t="shared" si="520"/>
        <v>579.45068483431533</v>
      </c>
      <c r="AC462">
        <f t="shared" si="521"/>
        <v>54920.663</v>
      </c>
      <c r="AD462">
        <f t="shared" si="522"/>
        <v>50266.37</v>
      </c>
      <c r="AE462">
        <f t="shared" si="523"/>
        <v>45239.733</v>
      </c>
      <c r="AF462">
        <f t="shared" si="524"/>
        <v>40213.095999999998</v>
      </c>
      <c r="AG462">
        <f t="shared" si="525"/>
        <v>35186.458999999995</v>
      </c>
      <c r="AH462">
        <f t="shared" si="526"/>
        <v>30159.821999999996</v>
      </c>
      <c r="AI462">
        <f t="shared" si="527"/>
        <v>25133.184999999998</v>
      </c>
      <c r="AJ462">
        <f t="shared" si="528"/>
        <v>20106.547999999999</v>
      </c>
      <c r="AK462">
        <f t="shared" si="529"/>
        <v>15079.911</v>
      </c>
      <c r="AL462">
        <f t="shared" si="530"/>
        <v>10053.273999999999</v>
      </c>
      <c r="AM462">
        <f t="shared" si="531"/>
        <v>5026.6369999999997</v>
      </c>
      <c r="AN462">
        <f t="shared" si="532"/>
        <v>1835.1345543372045</v>
      </c>
      <c r="AO462">
        <f t="shared" si="533"/>
        <v>46616.938000000016</v>
      </c>
      <c r="AP462">
        <f t="shared" si="534"/>
        <v>42666.350000000013</v>
      </c>
      <c r="AQ462">
        <f t="shared" si="535"/>
        <v>38399.715000000011</v>
      </c>
      <c r="AR462">
        <f t="shared" si="536"/>
        <v>34133.080000000009</v>
      </c>
      <c r="AS462">
        <f t="shared" si="537"/>
        <v>29866.445000000007</v>
      </c>
      <c r="AT462">
        <f t="shared" si="538"/>
        <v>25599.810000000005</v>
      </c>
      <c r="AU462">
        <f t="shared" si="539"/>
        <v>21333.175000000003</v>
      </c>
      <c r="AV462">
        <f t="shared" si="540"/>
        <v>17066.54</v>
      </c>
      <c r="AW462">
        <f t="shared" si="541"/>
        <v>12799.905000000001</v>
      </c>
      <c r="AX462">
        <f t="shared" si="542"/>
        <v>8533.27</v>
      </c>
      <c r="AY462">
        <f t="shared" si="543"/>
        <v>4266.6350000000002</v>
      </c>
      <c r="AZ462">
        <f t="shared" si="544"/>
        <v>1557.6715272520016</v>
      </c>
      <c r="BA462">
        <f t="shared" si="545"/>
        <v>44423.498999999996</v>
      </c>
      <c r="BB462">
        <f t="shared" si="546"/>
        <v>41574.049999999996</v>
      </c>
      <c r="BC462">
        <f t="shared" si="547"/>
        <v>37416.644999999997</v>
      </c>
      <c r="BD462">
        <f t="shared" si="548"/>
        <v>33259.24</v>
      </c>
      <c r="BE462">
        <f t="shared" si="549"/>
        <v>29101.834999999995</v>
      </c>
      <c r="BF462">
        <f t="shared" si="550"/>
        <v>24944.429999999997</v>
      </c>
      <c r="BG462">
        <f t="shared" si="551"/>
        <v>20787.024999999998</v>
      </c>
      <c r="BH462">
        <f t="shared" si="552"/>
        <v>16629.62</v>
      </c>
      <c r="BI462">
        <f t="shared" si="553"/>
        <v>12472.215</v>
      </c>
      <c r="BJ462">
        <f t="shared" si="554"/>
        <v>8314.81</v>
      </c>
      <c r="BK462">
        <f t="shared" si="555"/>
        <v>4157.4049999999997</v>
      </c>
      <c r="BL462">
        <f t="shared" si="556"/>
        <v>1512.170568846791</v>
      </c>
      <c r="BM462">
        <f t="shared" si="557"/>
        <v>56503.735999999997</v>
      </c>
      <c r="BN462">
        <f t="shared" si="558"/>
        <v>53538.368999999999</v>
      </c>
      <c r="BO462">
        <f t="shared" si="559"/>
        <v>50156.811000000002</v>
      </c>
      <c r="BP462">
        <f t="shared" si="560"/>
        <v>44583.832000000002</v>
      </c>
      <c r="BQ462">
        <f t="shared" si="561"/>
        <v>39010.853000000003</v>
      </c>
      <c r="BR462">
        <f t="shared" si="562"/>
        <v>33437.874000000003</v>
      </c>
      <c r="BS462">
        <f t="shared" si="563"/>
        <v>27864.895</v>
      </c>
      <c r="BT462">
        <f t="shared" si="564"/>
        <v>22291.916000000001</v>
      </c>
      <c r="BU462">
        <f t="shared" si="565"/>
        <v>16718.937000000002</v>
      </c>
      <c r="BV462">
        <f t="shared" si="566"/>
        <v>11145.958000000001</v>
      </c>
      <c r="BW462">
        <f t="shared" si="567"/>
        <v>5572.9790000000003</v>
      </c>
      <c r="BX462" s="16">
        <f t="shared" si="568"/>
        <v>1997.607745265909</v>
      </c>
      <c r="BY462">
        <f t="shared" si="569"/>
        <v>4698.3113343479799</v>
      </c>
      <c r="BZ462">
        <f t="shared" si="570"/>
        <v>1596.8650003842397</v>
      </c>
      <c r="CA462">
        <f t="shared" si="571"/>
        <v>1740.9775843054958</v>
      </c>
      <c r="CB462">
        <f t="shared" si="572"/>
        <v>2577.0584301002245</v>
      </c>
    </row>
    <row r="463" spans="1:80" x14ac:dyDescent="0.25">
      <c r="A463">
        <f>'Data Input'!A463</f>
        <v>0</v>
      </c>
      <c r="B463">
        <f>'Data Input'!C463</f>
        <v>48</v>
      </c>
      <c r="C463">
        <f t="shared" si="502"/>
        <v>49</v>
      </c>
      <c r="D463">
        <f t="shared" si="503"/>
        <v>50</v>
      </c>
      <c r="E463">
        <f t="shared" si="504"/>
        <v>51</v>
      </c>
      <c r="F463">
        <f t="shared" si="505"/>
        <v>52</v>
      </c>
      <c r="G463">
        <f t="shared" si="506"/>
        <v>53</v>
      </c>
      <c r="H463">
        <f t="shared" si="507"/>
        <v>54</v>
      </c>
      <c r="I463">
        <f t="shared" si="508"/>
        <v>55</v>
      </c>
      <c r="J463">
        <f t="shared" si="509"/>
        <v>56</v>
      </c>
      <c r="K463">
        <f t="shared" si="510"/>
        <v>57</v>
      </c>
      <c r="L463">
        <f t="shared" si="511"/>
        <v>58</v>
      </c>
      <c r="M463">
        <f>IF('Data Input'!D463&gt;=240,1,0)</f>
        <v>0</v>
      </c>
      <c r="N463">
        <f>_xlfn.IFS('Data Input'!F463&gt;=130,1,'Data Input'!G463=1,1,0=0,0)</f>
        <v>0</v>
      </c>
      <c r="O463">
        <f>'Data Input'!H463</f>
        <v>0</v>
      </c>
      <c r="P463">
        <f>'Data Input'!J463</f>
        <v>25</v>
      </c>
      <c r="Q463">
        <f t="shared" si="512"/>
        <v>0</v>
      </c>
      <c r="R463">
        <f>IF('Data Input'!I463&gt;=100,1,0)</f>
        <v>0</v>
      </c>
      <c r="S463" s="18">
        <f>'Data Input'!L463</f>
        <v>3</v>
      </c>
      <c r="T463" s="16">
        <f>'Data Input'!N463</f>
        <v>2017</v>
      </c>
      <c r="U463">
        <f t="shared" si="513"/>
        <v>0.43912745154290761</v>
      </c>
      <c r="V463">
        <f t="shared" si="514"/>
        <v>5.1564027267427967E-2</v>
      </c>
      <c r="W463">
        <f t="shared" si="515"/>
        <v>0.29740411760838092</v>
      </c>
      <c r="X463" s="16">
        <f t="shared" si="516"/>
        <v>1.2837932031525532E-2</v>
      </c>
      <c r="Y463">
        <f t="shared" si="517"/>
        <v>1847.9113907628678</v>
      </c>
      <c r="Z463">
        <f t="shared" si="518"/>
        <v>23.718824582585899</v>
      </c>
      <c r="AA463">
        <f t="shared" si="519"/>
        <v>168.03116350969805</v>
      </c>
      <c r="AB463" s="16">
        <f t="shared" si="520"/>
        <v>65.606991195602674</v>
      </c>
      <c r="AC463">
        <f t="shared" si="521"/>
        <v>40166.547000000006</v>
      </c>
      <c r="AD463">
        <f t="shared" si="522"/>
        <v>36210.398000000008</v>
      </c>
      <c r="AE463">
        <f t="shared" si="523"/>
        <v>32254.249000000007</v>
      </c>
      <c r="AF463">
        <f t="shared" si="524"/>
        <v>28298.100000000006</v>
      </c>
      <c r="AG463">
        <f t="shared" si="525"/>
        <v>24341.951000000005</v>
      </c>
      <c r="AH463">
        <f t="shared" si="526"/>
        <v>20385.802000000003</v>
      </c>
      <c r="AI463">
        <f t="shared" si="527"/>
        <v>16429.653000000002</v>
      </c>
      <c r="AJ463">
        <f t="shared" si="528"/>
        <v>12473.504000000001</v>
      </c>
      <c r="AK463">
        <f t="shared" si="529"/>
        <v>9355.1280000000006</v>
      </c>
      <c r="AL463">
        <f t="shared" si="530"/>
        <v>6236.7520000000004</v>
      </c>
      <c r="AM463">
        <f t="shared" si="531"/>
        <v>3118.3760000000002</v>
      </c>
      <c r="AN463">
        <f t="shared" si="532"/>
        <v>820.74039923997998</v>
      </c>
      <c r="AO463">
        <f t="shared" si="533"/>
        <v>34093.576000000001</v>
      </c>
      <c r="AP463">
        <f t="shared" si="534"/>
        <v>30735.576000000001</v>
      </c>
      <c r="AQ463">
        <f t="shared" si="535"/>
        <v>27377.576000000001</v>
      </c>
      <c r="AR463">
        <f t="shared" si="536"/>
        <v>24019.576000000001</v>
      </c>
      <c r="AS463">
        <f t="shared" si="537"/>
        <v>20661.576000000001</v>
      </c>
      <c r="AT463">
        <f t="shared" si="538"/>
        <v>17303.576000000001</v>
      </c>
      <c r="AU463">
        <f t="shared" si="539"/>
        <v>13945.575999999999</v>
      </c>
      <c r="AV463">
        <f t="shared" si="540"/>
        <v>10587.575999999999</v>
      </c>
      <c r="AW463">
        <f t="shared" si="541"/>
        <v>7940.6819999999989</v>
      </c>
      <c r="AX463">
        <f t="shared" si="542"/>
        <v>5293.7879999999996</v>
      </c>
      <c r="AY463">
        <f t="shared" si="543"/>
        <v>2646.8939999999998</v>
      </c>
      <c r="AZ463">
        <f t="shared" si="544"/>
        <v>696.64876630302672</v>
      </c>
      <c r="BA463">
        <f t="shared" si="545"/>
        <v>33220.740999999995</v>
      </c>
      <c r="BB463">
        <f t="shared" si="546"/>
        <v>29948.709999999995</v>
      </c>
      <c r="BC463">
        <f t="shared" si="547"/>
        <v>26676.678999999996</v>
      </c>
      <c r="BD463">
        <f t="shared" si="548"/>
        <v>23404.647999999997</v>
      </c>
      <c r="BE463">
        <f t="shared" si="549"/>
        <v>20132.616999999998</v>
      </c>
      <c r="BF463">
        <f t="shared" si="550"/>
        <v>16860.585999999999</v>
      </c>
      <c r="BG463">
        <f t="shared" si="551"/>
        <v>13588.555</v>
      </c>
      <c r="BH463">
        <f t="shared" si="552"/>
        <v>10316.523999999999</v>
      </c>
      <c r="BI463">
        <f t="shared" si="553"/>
        <v>7737.393</v>
      </c>
      <c r="BJ463">
        <f t="shared" si="554"/>
        <v>5158.2619999999997</v>
      </c>
      <c r="BK463">
        <f t="shared" si="555"/>
        <v>2579.1309999999999</v>
      </c>
      <c r="BL463">
        <f t="shared" si="556"/>
        <v>678.81379357454091</v>
      </c>
      <c r="BM463">
        <f t="shared" si="557"/>
        <v>55217.993999999999</v>
      </c>
      <c r="BN463">
        <f t="shared" si="558"/>
        <v>52252.627</v>
      </c>
      <c r="BO463">
        <f t="shared" si="559"/>
        <v>46787.856</v>
      </c>
      <c r="BP463">
        <f t="shared" si="560"/>
        <v>41323.084999999999</v>
      </c>
      <c r="BQ463">
        <f t="shared" si="561"/>
        <v>35858.313999999998</v>
      </c>
      <c r="BR463">
        <f t="shared" si="562"/>
        <v>30393.543000000001</v>
      </c>
      <c r="BS463">
        <f t="shared" si="563"/>
        <v>24928.772000000001</v>
      </c>
      <c r="BT463">
        <f t="shared" si="564"/>
        <v>19464.001</v>
      </c>
      <c r="BU463">
        <f t="shared" si="565"/>
        <v>13999.23</v>
      </c>
      <c r="BV463">
        <f t="shared" si="566"/>
        <v>9332.82</v>
      </c>
      <c r="BW463">
        <f t="shared" si="567"/>
        <v>4666.41</v>
      </c>
      <c r="BX463" s="16">
        <f t="shared" si="568"/>
        <v>1196.0171152431471</v>
      </c>
      <c r="BY463">
        <f t="shared" si="569"/>
        <v>2668.6517900028475</v>
      </c>
      <c r="BZ463">
        <f t="shared" si="570"/>
        <v>720.36759088561257</v>
      </c>
      <c r="CA463">
        <f t="shared" si="571"/>
        <v>846.84495708423901</v>
      </c>
      <c r="CB463">
        <f t="shared" si="572"/>
        <v>1261.6241064387498</v>
      </c>
    </row>
    <row r="464" spans="1:80" x14ac:dyDescent="0.25">
      <c r="A464">
        <f>'Data Input'!A464</f>
        <v>1</v>
      </c>
      <c r="B464">
        <f>'Data Input'!C464</f>
        <v>49</v>
      </c>
      <c r="C464">
        <f t="shared" si="502"/>
        <v>50</v>
      </c>
      <c r="D464">
        <f t="shared" si="503"/>
        <v>51</v>
      </c>
      <c r="E464">
        <f t="shared" si="504"/>
        <v>52</v>
      </c>
      <c r="F464">
        <f t="shared" si="505"/>
        <v>53</v>
      </c>
      <c r="G464">
        <f t="shared" si="506"/>
        <v>54</v>
      </c>
      <c r="H464">
        <f t="shared" si="507"/>
        <v>55</v>
      </c>
      <c r="I464">
        <f t="shared" si="508"/>
        <v>56</v>
      </c>
      <c r="J464">
        <f t="shared" si="509"/>
        <v>57</v>
      </c>
      <c r="K464">
        <f t="shared" si="510"/>
        <v>58</v>
      </c>
      <c r="L464">
        <f t="shared" si="511"/>
        <v>59</v>
      </c>
      <c r="M464">
        <f>IF('Data Input'!D464&gt;=240,1,0)</f>
        <v>0</v>
      </c>
      <c r="N464">
        <f>_xlfn.IFS('Data Input'!F464&gt;=130,1,'Data Input'!G464=1,1,0=0,0)</f>
        <v>0</v>
      </c>
      <c r="O464">
        <f>'Data Input'!H464</f>
        <v>0</v>
      </c>
      <c r="P464">
        <f>'Data Input'!J464</f>
        <v>25.3</v>
      </c>
      <c r="Q464">
        <f t="shared" si="512"/>
        <v>0</v>
      </c>
      <c r="R464">
        <f>IF('Data Input'!I464&gt;=100,1,0)</f>
        <v>0</v>
      </c>
      <c r="S464" s="18">
        <f>'Data Input'!L464</f>
        <v>3</v>
      </c>
      <c r="T464" s="16">
        <f>'Data Input'!N464</f>
        <v>2017</v>
      </c>
      <c r="U464">
        <f t="shared" si="513"/>
        <v>0.4453474296560368</v>
      </c>
      <c r="V464">
        <f t="shared" si="514"/>
        <v>5.2231822414350378E-2</v>
      </c>
      <c r="W464">
        <f t="shared" si="515"/>
        <v>0.29991186208160192</v>
      </c>
      <c r="X464" s="16">
        <f t="shared" si="516"/>
        <v>1.3589110740555941E-2</v>
      </c>
      <c r="Y464">
        <f t="shared" si="517"/>
        <v>1874.0859520779536</v>
      </c>
      <c r="Z464">
        <f t="shared" si="518"/>
        <v>24.0260022175834</v>
      </c>
      <c r="AA464">
        <f t="shared" si="519"/>
        <v>169.4480208989263</v>
      </c>
      <c r="AB464" s="16">
        <f t="shared" si="520"/>
        <v>69.445816236011154</v>
      </c>
      <c r="AC464">
        <f t="shared" si="521"/>
        <v>39328.774000000005</v>
      </c>
      <c r="AD464">
        <f t="shared" si="522"/>
        <v>35372.625000000007</v>
      </c>
      <c r="AE464">
        <f t="shared" si="523"/>
        <v>31416.476000000006</v>
      </c>
      <c r="AF464">
        <f t="shared" si="524"/>
        <v>27460.327000000005</v>
      </c>
      <c r="AG464">
        <f t="shared" si="525"/>
        <v>23504.178000000004</v>
      </c>
      <c r="AH464">
        <f t="shared" si="526"/>
        <v>19548.029000000002</v>
      </c>
      <c r="AI464">
        <f t="shared" si="527"/>
        <v>15591.880000000001</v>
      </c>
      <c r="AJ464">
        <f t="shared" si="528"/>
        <v>12473.504000000001</v>
      </c>
      <c r="AK464">
        <f t="shared" si="529"/>
        <v>9355.1280000000006</v>
      </c>
      <c r="AL464">
        <f t="shared" si="530"/>
        <v>6236.7520000000004</v>
      </c>
      <c r="AM464">
        <f t="shared" si="531"/>
        <v>3118.3760000000002</v>
      </c>
      <c r="AN464">
        <f t="shared" si="532"/>
        <v>810.78139632611226</v>
      </c>
      <c r="AO464">
        <f t="shared" si="533"/>
        <v>33382.47</v>
      </c>
      <c r="AP464">
        <f t="shared" si="534"/>
        <v>30024.47</v>
      </c>
      <c r="AQ464">
        <f t="shared" si="535"/>
        <v>26666.47</v>
      </c>
      <c r="AR464">
        <f t="shared" si="536"/>
        <v>23308.47</v>
      </c>
      <c r="AS464">
        <f t="shared" si="537"/>
        <v>19950.47</v>
      </c>
      <c r="AT464">
        <f t="shared" si="538"/>
        <v>16592.47</v>
      </c>
      <c r="AU464">
        <f t="shared" si="539"/>
        <v>13234.47</v>
      </c>
      <c r="AV464">
        <f t="shared" si="540"/>
        <v>10587.575999999999</v>
      </c>
      <c r="AW464">
        <f t="shared" si="541"/>
        <v>7940.6819999999989</v>
      </c>
      <c r="AX464">
        <f t="shared" si="542"/>
        <v>5293.7879999999996</v>
      </c>
      <c r="AY464">
        <f t="shared" si="543"/>
        <v>2646.8939999999998</v>
      </c>
      <c r="AZ464">
        <f t="shared" si="544"/>
        <v>688.19551554753536</v>
      </c>
      <c r="BA464">
        <f t="shared" si="545"/>
        <v>32527.840999999993</v>
      </c>
      <c r="BB464">
        <f t="shared" si="546"/>
        <v>29255.809999999994</v>
      </c>
      <c r="BC464">
        <f t="shared" si="547"/>
        <v>25983.778999999995</v>
      </c>
      <c r="BD464">
        <f t="shared" si="548"/>
        <v>22711.747999999996</v>
      </c>
      <c r="BE464">
        <f t="shared" si="549"/>
        <v>19439.716999999997</v>
      </c>
      <c r="BF464">
        <f t="shared" si="550"/>
        <v>16167.685999999998</v>
      </c>
      <c r="BG464">
        <f t="shared" si="551"/>
        <v>12895.654999999999</v>
      </c>
      <c r="BH464">
        <f t="shared" si="552"/>
        <v>10316.523999999999</v>
      </c>
      <c r="BI464">
        <f t="shared" si="553"/>
        <v>7737.393</v>
      </c>
      <c r="BJ464">
        <f t="shared" si="554"/>
        <v>5158.2619999999997</v>
      </c>
      <c r="BK464">
        <f t="shared" si="555"/>
        <v>2579.1309999999999</v>
      </c>
      <c r="BL464">
        <f t="shared" si="556"/>
        <v>670.57697866062199</v>
      </c>
      <c r="BM464">
        <f t="shared" si="557"/>
        <v>54419.633000000002</v>
      </c>
      <c r="BN464">
        <f t="shared" si="558"/>
        <v>51454.266000000003</v>
      </c>
      <c r="BO464">
        <f t="shared" si="559"/>
        <v>45989.495000000003</v>
      </c>
      <c r="BP464">
        <f t="shared" si="560"/>
        <v>40524.724000000002</v>
      </c>
      <c r="BQ464">
        <f t="shared" si="561"/>
        <v>35059.953000000001</v>
      </c>
      <c r="BR464">
        <f t="shared" si="562"/>
        <v>29595.182000000001</v>
      </c>
      <c r="BS464">
        <f t="shared" si="563"/>
        <v>24130.411</v>
      </c>
      <c r="BT464">
        <f t="shared" si="564"/>
        <v>18665.64</v>
      </c>
      <c r="BU464">
        <f t="shared" si="565"/>
        <v>13999.23</v>
      </c>
      <c r="BV464">
        <f t="shared" si="566"/>
        <v>9332.82</v>
      </c>
      <c r="BW464">
        <f t="shared" si="567"/>
        <v>4666.41</v>
      </c>
      <c r="BX464" s="16">
        <f t="shared" si="568"/>
        <v>1189.4506763831503</v>
      </c>
      <c r="BY464">
        <f t="shared" si="569"/>
        <v>2684.867348404066</v>
      </c>
      <c r="BZ464">
        <f t="shared" si="570"/>
        <v>712.22151776511873</v>
      </c>
      <c r="CA464">
        <f t="shared" si="571"/>
        <v>840.02499955954829</v>
      </c>
      <c r="CB464">
        <f t="shared" si="572"/>
        <v>1258.8964926191613</v>
      </c>
    </row>
    <row r="465" spans="1:80" x14ac:dyDescent="0.25">
      <c r="A465">
        <f>'Data Input'!A465</f>
        <v>0</v>
      </c>
      <c r="B465">
        <f>'Data Input'!C465</f>
        <v>36</v>
      </c>
      <c r="C465">
        <f t="shared" si="502"/>
        <v>37</v>
      </c>
      <c r="D465">
        <f t="shared" si="503"/>
        <v>38</v>
      </c>
      <c r="E465">
        <f t="shared" si="504"/>
        <v>39</v>
      </c>
      <c r="F465">
        <f t="shared" si="505"/>
        <v>40</v>
      </c>
      <c r="G465">
        <f t="shared" si="506"/>
        <v>41</v>
      </c>
      <c r="H465">
        <f t="shared" si="507"/>
        <v>42</v>
      </c>
      <c r="I465">
        <f t="shared" si="508"/>
        <v>43</v>
      </c>
      <c r="J465">
        <f t="shared" si="509"/>
        <v>44</v>
      </c>
      <c r="K465">
        <f t="shared" si="510"/>
        <v>45</v>
      </c>
      <c r="L465">
        <f t="shared" si="511"/>
        <v>46</v>
      </c>
      <c r="M465">
        <f>IF('Data Input'!D465&gt;=240,1,0)</f>
        <v>0</v>
      </c>
      <c r="N465">
        <f>_xlfn.IFS('Data Input'!F465&gt;=130,1,'Data Input'!G465=1,1,0=0,0)</f>
        <v>0</v>
      </c>
      <c r="O465">
        <f>'Data Input'!H465</f>
        <v>0</v>
      </c>
      <c r="P465">
        <f>'Data Input'!J465</f>
        <v>19.8</v>
      </c>
      <c r="Q465">
        <f t="shared" si="512"/>
        <v>0</v>
      </c>
      <c r="R465">
        <f>IF('Data Input'!I465&gt;=100,1,0)</f>
        <v>1</v>
      </c>
      <c r="S465" s="18">
        <f>'Data Input'!L465</f>
        <v>3</v>
      </c>
      <c r="T465" s="16">
        <f>'Data Input'!N465</f>
        <v>2017</v>
      </c>
      <c r="U465">
        <f t="shared" si="513"/>
        <v>0.33586075040313468</v>
      </c>
      <c r="V465">
        <f t="shared" si="514"/>
        <v>2.7038624613120735E-2</v>
      </c>
      <c r="W465">
        <f t="shared" si="515"/>
        <v>0.32195134854946122</v>
      </c>
      <c r="X465" s="16">
        <f t="shared" si="516"/>
        <v>1</v>
      </c>
      <c r="Y465">
        <f t="shared" si="517"/>
        <v>1413.350279513267</v>
      </c>
      <c r="Z465">
        <f t="shared" si="518"/>
        <v>12.437438038477513</v>
      </c>
      <c r="AA465">
        <f t="shared" si="519"/>
        <v>181.9001704660925</v>
      </c>
      <c r="AB465" s="16">
        <f t="shared" si="520"/>
        <v>5110.4018181818183</v>
      </c>
      <c r="AC465">
        <f t="shared" si="521"/>
        <v>53152.03100000001</v>
      </c>
      <c r="AD465">
        <f t="shared" si="522"/>
        <v>48125.394000000008</v>
      </c>
      <c r="AE465">
        <f t="shared" si="523"/>
        <v>43098.757000000005</v>
      </c>
      <c r="AF465">
        <f t="shared" si="524"/>
        <v>38072.120000000003</v>
      </c>
      <c r="AG465">
        <f t="shared" si="525"/>
        <v>33045.483</v>
      </c>
      <c r="AH465">
        <f t="shared" si="526"/>
        <v>28018.845999999998</v>
      </c>
      <c r="AI465">
        <f t="shared" si="527"/>
        <v>22992.208999999999</v>
      </c>
      <c r="AJ465">
        <f t="shared" si="528"/>
        <v>17965.572</v>
      </c>
      <c r="AK465">
        <f t="shared" si="529"/>
        <v>12938.934999999999</v>
      </c>
      <c r="AL465">
        <f t="shared" si="530"/>
        <v>7912.2979999999998</v>
      </c>
      <c r="AM465">
        <f t="shared" si="531"/>
        <v>3956.1489999999999</v>
      </c>
      <c r="AN465">
        <f t="shared" si="532"/>
        <v>847.48394052908691</v>
      </c>
      <c r="AO465">
        <f t="shared" si="533"/>
        <v>45115.715000000011</v>
      </c>
      <c r="AP465">
        <f t="shared" si="534"/>
        <v>40849.080000000009</v>
      </c>
      <c r="AQ465">
        <f t="shared" si="535"/>
        <v>36582.445000000007</v>
      </c>
      <c r="AR465">
        <f t="shared" si="536"/>
        <v>32315.810000000005</v>
      </c>
      <c r="AS465">
        <f t="shared" si="537"/>
        <v>28049.175000000003</v>
      </c>
      <c r="AT465">
        <f t="shared" si="538"/>
        <v>23782.54</v>
      </c>
      <c r="AU465">
        <f t="shared" si="539"/>
        <v>19515.904999999999</v>
      </c>
      <c r="AV465">
        <f t="shared" si="540"/>
        <v>15249.27</v>
      </c>
      <c r="AW465">
        <f t="shared" si="541"/>
        <v>10982.635</v>
      </c>
      <c r="AX465">
        <f t="shared" si="542"/>
        <v>6716</v>
      </c>
      <c r="AY465">
        <f t="shared" si="543"/>
        <v>3358</v>
      </c>
      <c r="AZ465">
        <f t="shared" si="544"/>
        <v>719.34870638766176</v>
      </c>
      <c r="BA465">
        <f t="shared" si="545"/>
        <v>43960.706999999995</v>
      </c>
      <c r="BB465">
        <f t="shared" si="546"/>
        <v>39803.301999999996</v>
      </c>
      <c r="BC465">
        <f t="shared" si="547"/>
        <v>35645.896999999997</v>
      </c>
      <c r="BD465">
        <f t="shared" si="548"/>
        <v>31488.491999999995</v>
      </c>
      <c r="BE465">
        <f t="shared" si="549"/>
        <v>27331.086999999996</v>
      </c>
      <c r="BF465">
        <f t="shared" si="550"/>
        <v>23173.681999999997</v>
      </c>
      <c r="BG465">
        <f t="shared" si="551"/>
        <v>19016.276999999998</v>
      </c>
      <c r="BH465">
        <f t="shared" si="552"/>
        <v>14858.871999999999</v>
      </c>
      <c r="BI465">
        <f t="shared" si="553"/>
        <v>10701.467000000001</v>
      </c>
      <c r="BJ465">
        <f t="shared" si="554"/>
        <v>6544.0619999999999</v>
      </c>
      <c r="BK465">
        <f t="shared" si="555"/>
        <v>3272.0309999999999</v>
      </c>
      <c r="BL465">
        <f t="shared" si="556"/>
        <v>700.93262873045342</v>
      </c>
      <c r="BM465">
        <f t="shared" si="557"/>
        <v>58586.948999999993</v>
      </c>
      <c r="BN465">
        <f t="shared" si="558"/>
        <v>55621.581999999995</v>
      </c>
      <c r="BO465">
        <f t="shared" si="559"/>
        <v>50048.602999999996</v>
      </c>
      <c r="BP465">
        <f t="shared" si="560"/>
        <v>44475.623999999996</v>
      </c>
      <c r="BQ465">
        <f t="shared" si="561"/>
        <v>38902.644999999997</v>
      </c>
      <c r="BR465">
        <f t="shared" si="562"/>
        <v>33329.665999999997</v>
      </c>
      <c r="BS465">
        <f t="shared" si="563"/>
        <v>27756.686999999998</v>
      </c>
      <c r="BT465">
        <f t="shared" si="564"/>
        <v>22183.707999999999</v>
      </c>
      <c r="BU465">
        <f t="shared" si="565"/>
        <v>16610.728999999999</v>
      </c>
      <c r="BV465">
        <f t="shared" si="566"/>
        <v>11037.75</v>
      </c>
      <c r="BW465">
        <f t="shared" si="567"/>
        <v>5464.7709999999997</v>
      </c>
      <c r="BX465" s="16">
        <f t="shared" si="568"/>
        <v>995.24129219820463</v>
      </c>
      <c r="BY465">
        <f t="shared" si="569"/>
        <v>2260.834220042354</v>
      </c>
      <c r="BZ465">
        <f t="shared" si="570"/>
        <v>731.78614442613923</v>
      </c>
      <c r="CA465">
        <f t="shared" si="571"/>
        <v>882.83279919654592</v>
      </c>
      <c r="CB465">
        <f t="shared" si="572"/>
        <v>6105.6431103800232</v>
      </c>
    </row>
    <row r="466" spans="1:80" x14ac:dyDescent="0.25">
      <c r="A466">
        <f>'Data Input'!A466</f>
        <v>0</v>
      </c>
      <c r="B466">
        <f>'Data Input'!C466</f>
        <v>62</v>
      </c>
      <c r="C466">
        <f t="shared" si="502"/>
        <v>63</v>
      </c>
      <c r="D466">
        <f t="shared" si="503"/>
        <v>64</v>
      </c>
      <c r="E466">
        <f t="shared" si="504"/>
        <v>65</v>
      </c>
      <c r="F466">
        <f t="shared" si="505"/>
        <v>66</v>
      </c>
      <c r="G466">
        <f t="shared" si="506"/>
        <v>67</v>
      </c>
      <c r="H466">
        <f t="shared" si="507"/>
        <v>68</v>
      </c>
      <c r="I466">
        <f t="shared" si="508"/>
        <v>69</v>
      </c>
      <c r="J466">
        <f t="shared" si="509"/>
        <v>70</v>
      </c>
      <c r="K466">
        <f t="shared" si="510"/>
        <v>71</v>
      </c>
      <c r="L466">
        <f t="shared" si="511"/>
        <v>72</v>
      </c>
      <c r="M466">
        <f>IF('Data Input'!D466&gt;=240,1,0)</f>
        <v>0</v>
      </c>
      <c r="N466">
        <f>_xlfn.IFS('Data Input'!F466&gt;=130,1,'Data Input'!G466=1,1,0=0,0)</f>
        <v>0</v>
      </c>
      <c r="O466">
        <f>'Data Input'!H466</f>
        <v>0</v>
      </c>
      <c r="P466">
        <f>'Data Input'!J466</f>
        <v>23.2</v>
      </c>
      <c r="Q466">
        <f t="shared" si="512"/>
        <v>0</v>
      </c>
      <c r="R466">
        <f>IF('Data Input'!I466&gt;=100,1,0)</f>
        <v>0</v>
      </c>
      <c r="S466" s="18">
        <f>'Data Input'!L466</f>
        <v>3</v>
      </c>
      <c r="T466" s="16">
        <f>'Data Input'!N466</f>
        <v>2017</v>
      </c>
      <c r="U466">
        <f t="shared" si="513"/>
        <v>0.40227260695280964</v>
      </c>
      <c r="V466">
        <f t="shared" si="514"/>
        <v>4.7723931499870843E-2</v>
      </c>
      <c r="W466">
        <f t="shared" si="515"/>
        <v>0.28261554916100678</v>
      </c>
      <c r="X466" s="16">
        <f t="shared" si="516"/>
        <v>9.1194472620204046E-3</v>
      </c>
      <c r="Y466">
        <f t="shared" si="517"/>
        <v>1692.8209110318762</v>
      </c>
      <c r="Z466">
        <f t="shared" si="518"/>
        <v>21.952427295216669</v>
      </c>
      <c r="AA466">
        <f t="shared" si="519"/>
        <v>159.67572989015673</v>
      </c>
      <c r="AB466" s="16">
        <f t="shared" si="520"/>
        <v>46.604039868642275</v>
      </c>
      <c r="AC466">
        <f t="shared" si="521"/>
        <v>31369.934000000001</v>
      </c>
      <c r="AD466">
        <f t="shared" si="522"/>
        <v>28251.558000000001</v>
      </c>
      <c r="AE466">
        <f t="shared" si="523"/>
        <v>25133.182000000001</v>
      </c>
      <c r="AF466">
        <f t="shared" si="524"/>
        <v>22014.806</v>
      </c>
      <c r="AG466">
        <f t="shared" si="525"/>
        <v>18896.43</v>
      </c>
      <c r="AH466">
        <f t="shared" si="526"/>
        <v>16196.939999999999</v>
      </c>
      <c r="AI466">
        <f t="shared" si="527"/>
        <v>13497.449999999999</v>
      </c>
      <c r="AJ466">
        <f t="shared" si="528"/>
        <v>10797.96</v>
      </c>
      <c r="AK466">
        <f t="shared" si="529"/>
        <v>8098.4699999999993</v>
      </c>
      <c r="AL466">
        <f t="shared" si="530"/>
        <v>5398.98</v>
      </c>
      <c r="AM466">
        <f t="shared" si="531"/>
        <v>2699.49</v>
      </c>
      <c r="AN466">
        <f t="shared" si="532"/>
        <v>597.27744475750376</v>
      </c>
      <c r="AO466">
        <f t="shared" si="533"/>
        <v>26626.963</v>
      </c>
      <c r="AP466">
        <f t="shared" si="534"/>
        <v>23980.069</v>
      </c>
      <c r="AQ466">
        <f t="shared" si="535"/>
        <v>21333.174999999999</v>
      </c>
      <c r="AR466">
        <f t="shared" si="536"/>
        <v>18686.280999999999</v>
      </c>
      <c r="AS466">
        <f t="shared" si="537"/>
        <v>16039.387000000001</v>
      </c>
      <c r="AT466">
        <f t="shared" si="538"/>
        <v>13748.046</v>
      </c>
      <c r="AU466">
        <f t="shared" si="539"/>
        <v>11456.705</v>
      </c>
      <c r="AV466">
        <f t="shared" si="540"/>
        <v>9165.3639999999996</v>
      </c>
      <c r="AW466">
        <f t="shared" si="541"/>
        <v>6874.0229999999992</v>
      </c>
      <c r="AX466">
        <f t="shared" si="542"/>
        <v>4582.6819999999998</v>
      </c>
      <c r="AY466">
        <f t="shared" si="543"/>
        <v>2291.3409999999999</v>
      </c>
      <c r="AZ466">
        <f t="shared" si="544"/>
        <v>506.97218147859235</v>
      </c>
      <c r="BA466">
        <f t="shared" si="545"/>
        <v>25945.284000000003</v>
      </c>
      <c r="BB466">
        <f t="shared" si="546"/>
        <v>23366.153000000002</v>
      </c>
      <c r="BC466">
        <f t="shared" si="547"/>
        <v>20787.022000000001</v>
      </c>
      <c r="BD466">
        <f t="shared" si="548"/>
        <v>18207.891</v>
      </c>
      <c r="BE466">
        <f t="shared" si="549"/>
        <v>15628.76</v>
      </c>
      <c r="BF466">
        <f t="shared" si="550"/>
        <v>13396.08</v>
      </c>
      <c r="BG466">
        <f t="shared" si="551"/>
        <v>11163.4</v>
      </c>
      <c r="BH466">
        <f t="shared" si="552"/>
        <v>8930.7199999999993</v>
      </c>
      <c r="BI466">
        <f t="shared" si="553"/>
        <v>6698.0399999999991</v>
      </c>
      <c r="BJ466">
        <f t="shared" si="554"/>
        <v>4465.3599999999997</v>
      </c>
      <c r="BK466">
        <f t="shared" si="555"/>
        <v>2232.6799999999998</v>
      </c>
      <c r="BL466">
        <f t="shared" si="556"/>
        <v>493.9931217806199</v>
      </c>
      <c r="BM466">
        <f t="shared" si="557"/>
        <v>20858.822</v>
      </c>
      <c r="BN466">
        <f t="shared" si="558"/>
        <v>17893.455000000002</v>
      </c>
      <c r="BO466">
        <f t="shared" si="559"/>
        <v>14608.720000000001</v>
      </c>
      <c r="BP466">
        <f t="shared" si="560"/>
        <v>11323.985000000001</v>
      </c>
      <c r="BQ466">
        <f t="shared" si="561"/>
        <v>8039.2500000000009</v>
      </c>
      <c r="BR466">
        <f t="shared" si="562"/>
        <v>6874.3630000000012</v>
      </c>
      <c r="BS466">
        <f t="shared" si="563"/>
        <v>5629.9420000000009</v>
      </c>
      <c r="BT466">
        <f t="shared" si="564"/>
        <v>4385.5210000000006</v>
      </c>
      <c r="BU466">
        <f t="shared" si="565"/>
        <v>3141.1000000000004</v>
      </c>
      <c r="BV466">
        <f t="shared" si="566"/>
        <v>1896.6790000000001</v>
      </c>
      <c r="BW466">
        <f t="shared" si="567"/>
        <v>948.33950000000004</v>
      </c>
      <c r="BX466" s="16">
        <f t="shared" si="568"/>
        <v>314.67637374266445</v>
      </c>
      <c r="BY466">
        <f t="shared" si="569"/>
        <v>2290.0983557893801</v>
      </c>
      <c r="BZ466">
        <f t="shared" si="570"/>
        <v>528.92460877380904</v>
      </c>
      <c r="CA466">
        <f t="shared" si="571"/>
        <v>653.66885167077658</v>
      </c>
      <c r="CB466">
        <f t="shared" si="572"/>
        <v>361.2804136113067</v>
      </c>
    </row>
    <row r="467" spans="1:80" x14ac:dyDescent="0.25">
      <c r="A467">
        <f>'Data Input'!A467</f>
        <v>0</v>
      </c>
      <c r="B467">
        <f>'Data Input'!C467</f>
        <v>61</v>
      </c>
      <c r="C467">
        <f t="shared" si="502"/>
        <v>62</v>
      </c>
      <c r="D467">
        <f t="shared" si="503"/>
        <v>63</v>
      </c>
      <c r="E467">
        <f t="shared" si="504"/>
        <v>64</v>
      </c>
      <c r="F467">
        <f t="shared" si="505"/>
        <v>65</v>
      </c>
      <c r="G467">
        <f t="shared" si="506"/>
        <v>66</v>
      </c>
      <c r="H467">
        <f t="shared" si="507"/>
        <v>67</v>
      </c>
      <c r="I467">
        <f t="shared" si="508"/>
        <v>68</v>
      </c>
      <c r="J467">
        <f t="shared" si="509"/>
        <v>69</v>
      </c>
      <c r="K467">
        <f t="shared" si="510"/>
        <v>70</v>
      </c>
      <c r="L467">
        <f t="shared" si="511"/>
        <v>71</v>
      </c>
      <c r="M467">
        <f>IF('Data Input'!D467&gt;=240,1,0)</f>
        <v>0</v>
      </c>
      <c r="N467">
        <f>_xlfn.IFS('Data Input'!F467&gt;=130,1,'Data Input'!G467=1,1,0=0,0)</f>
        <v>0</v>
      </c>
      <c r="O467">
        <f>'Data Input'!H467</f>
        <v>0</v>
      </c>
      <c r="P467">
        <f>'Data Input'!J467</f>
        <v>26.8</v>
      </c>
      <c r="Q467">
        <f t="shared" si="512"/>
        <v>0</v>
      </c>
      <c r="R467">
        <f>IF('Data Input'!I467&gt;=100,1,0)</f>
        <v>1</v>
      </c>
      <c r="S467" s="18">
        <f>'Data Input'!L467</f>
        <v>3</v>
      </c>
      <c r="T467" s="16">
        <f>'Data Input'!N467</f>
        <v>2017</v>
      </c>
      <c r="U467">
        <f t="shared" si="513"/>
        <v>0.47666616154124275</v>
      </c>
      <c r="V467">
        <f t="shared" si="514"/>
        <v>3.6742098170588169E-2</v>
      </c>
      <c r="W467">
        <f t="shared" si="515"/>
        <v>0.38569074604060244</v>
      </c>
      <c r="X467" s="16">
        <f t="shared" si="516"/>
        <v>1</v>
      </c>
      <c r="Y467">
        <f t="shared" si="517"/>
        <v>2005.879674359662</v>
      </c>
      <c r="Z467">
        <f t="shared" si="518"/>
        <v>16.900917703432143</v>
      </c>
      <c r="AA467">
        <f t="shared" si="519"/>
        <v>217.91246648933284</v>
      </c>
      <c r="AB467" s="16">
        <f t="shared" si="520"/>
        <v>5110.4018181818183</v>
      </c>
      <c r="AC467">
        <f t="shared" si="521"/>
        <v>31788.82</v>
      </c>
      <c r="AD467">
        <f t="shared" si="522"/>
        <v>28670.444</v>
      </c>
      <c r="AE467">
        <f t="shared" si="523"/>
        <v>25552.067999999999</v>
      </c>
      <c r="AF467">
        <f t="shared" si="524"/>
        <v>22433.691999999999</v>
      </c>
      <c r="AG467">
        <f t="shared" si="525"/>
        <v>19315.315999999999</v>
      </c>
      <c r="AH467">
        <f t="shared" si="526"/>
        <v>16196.939999999999</v>
      </c>
      <c r="AI467">
        <f t="shared" si="527"/>
        <v>13497.449999999999</v>
      </c>
      <c r="AJ467">
        <f t="shared" si="528"/>
        <v>10797.96</v>
      </c>
      <c r="AK467">
        <f t="shared" si="529"/>
        <v>8098.4699999999993</v>
      </c>
      <c r="AL467">
        <f t="shared" si="530"/>
        <v>5398.98</v>
      </c>
      <c r="AM467">
        <f t="shared" si="531"/>
        <v>2699.49</v>
      </c>
      <c r="AN467">
        <f t="shared" si="532"/>
        <v>715.98464126763224</v>
      </c>
      <c r="AO467">
        <f t="shared" si="533"/>
        <v>26982.516</v>
      </c>
      <c r="AP467">
        <f t="shared" si="534"/>
        <v>24335.621999999999</v>
      </c>
      <c r="AQ467">
        <f t="shared" si="535"/>
        <v>21688.727999999999</v>
      </c>
      <c r="AR467">
        <f t="shared" si="536"/>
        <v>19041.833999999999</v>
      </c>
      <c r="AS467">
        <f t="shared" si="537"/>
        <v>16394.939999999999</v>
      </c>
      <c r="AT467">
        <f t="shared" si="538"/>
        <v>13748.046</v>
      </c>
      <c r="AU467">
        <f t="shared" si="539"/>
        <v>11456.705</v>
      </c>
      <c r="AV467">
        <f t="shared" si="540"/>
        <v>9165.3639999999996</v>
      </c>
      <c r="AW467">
        <f t="shared" si="541"/>
        <v>6874.0229999999992</v>
      </c>
      <c r="AX467">
        <f t="shared" si="542"/>
        <v>4582.6819999999998</v>
      </c>
      <c r="AY467">
        <f t="shared" si="543"/>
        <v>2291.3409999999999</v>
      </c>
      <c r="AZ467">
        <f t="shared" si="544"/>
        <v>607.73147113555228</v>
      </c>
      <c r="BA467">
        <f t="shared" si="545"/>
        <v>26291.735000000004</v>
      </c>
      <c r="BB467">
        <f t="shared" si="546"/>
        <v>23712.604000000003</v>
      </c>
      <c r="BC467">
        <f t="shared" si="547"/>
        <v>21133.473000000002</v>
      </c>
      <c r="BD467">
        <f t="shared" si="548"/>
        <v>18554.342000000001</v>
      </c>
      <c r="BE467">
        <f t="shared" si="549"/>
        <v>15975.210999999999</v>
      </c>
      <c r="BF467">
        <f t="shared" si="550"/>
        <v>13396.08</v>
      </c>
      <c r="BG467">
        <f t="shared" si="551"/>
        <v>11163.4</v>
      </c>
      <c r="BH467">
        <f t="shared" si="552"/>
        <v>8930.7199999999993</v>
      </c>
      <c r="BI467">
        <f t="shared" si="553"/>
        <v>6698.0399999999991</v>
      </c>
      <c r="BJ467">
        <f t="shared" si="554"/>
        <v>4465.3599999999997</v>
      </c>
      <c r="BK467">
        <f t="shared" si="555"/>
        <v>2232.6799999999998</v>
      </c>
      <c r="BL467">
        <f t="shared" si="556"/>
        <v>592.17287095640904</v>
      </c>
      <c r="BM467">
        <f t="shared" si="557"/>
        <v>23195.217499999999</v>
      </c>
      <c r="BN467">
        <f t="shared" si="558"/>
        <v>20229.8505</v>
      </c>
      <c r="BO467">
        <f t="shared" si="559"/>
        <v>16945.1155</v>
      </c>
      <c r="BP467">
        <f t="shared" si="560"/>
        <v>13660.380500000001</v>
      </c>
      <c r="BQ467">
        <f t="shared" si="561"/>
        <v>10375.645500000001</v>
      </c>
      <c r="BR467">
        <f t="shared" si="562"/>
        <v>7090.9105000000009</v>
      </c>
      <c r="BS467">
        <f t="shared" si="563"/>
        <v>5926.0235000000011</v>
      </c>
      <c r="BT467">
        <f t="shared" si="564"/>
        <v>4681.6025000000009</v>
      </c>
      <c r="BU467">
        <f t="shared" si="565"/>
        <v>3437.1815000000006</v>
      </c>
      <c r="BV467">
        <f t="shared" si="566"/>
        <v>2192.7605000000003</v>
      </c>
      <c r="BW467">
        <f t="shared" si="567"/>
        <v>948.33950000000004</v>
      </c>
      <c r="BX467" s="16">
        <f t="shared" si="568"/>
        <v>424.40892722151563</v>
      </c>
      <c r="BY467">
        <f t="shared" si="569"/>
        <v>2721.8643156272942</v>
      </c>
      <c r="BZ467">
        <f t="shared" si="570"/>
        <v>624.63238883898441</v>
      </c>
      <c r="CA467">
        <f t="shared" si="571"/>
        <v>810.08533744574186</v>
      </c>
      <c r="CB467">
        <f t="shared" si="572"/>
        <v>5534.8107454033343</v>
      </c>
    </row>
    <row r="468" spans="1:80" x14ac:dyDescent="0.25">
      <c r="A468">
        <f>'Data Input'!A468</f>
        <v>1</v>
      </c>
      <c r="B468">
        <f>'Data Input'!C468</f>
        <v>38</v>
      </c>
      <c r="C468">
        <f t="shared" si="502"/>
        <v>39</v>
      </c>
      <c r="D468">
        <f t="shared" si="503"/>
        <v>40</v>
      </c>
      <c r="E468">
        <f t="shared" si="504"/>
        <v>41</v>
      </c>
      <c r="F468">
        <f t="shared" si="505"/>
        <v>42</v>
      </c>
      <c r="G468">
        <f t="shared" si="506"/>
        <v>43</v>
      </c>
      <c r="H468">
        <f t="shared" si="507"/>
        <v>44</v>
      </c>
      <c r="I468">
        <f t="shared" si="508"/>
        <v>45</v>
      </c>
      <c r="J468">
        <f t="shared" si="509"/>
        <v>46</v>
      </c>
      <c r="K468">
        <f t="shared" si="510"/>
        <v>47</v>
      </c>
      <c r="L468">
        <f t="shared" si="511"/>
        <v>48</v>
      </c>
      <c r="M468">
        <f>IF('Data Input'!D468&gt;=240,1,0)</f>
        <v>0</v>
      </c>
      <c r="N468">
        <f>_xlfn.IFS('Data Input'!F468&gt;=130,1,'Data Input'!G468=1,1,0=0,0)</f>
        <v>0</v>
      </c>
      <c r="O468">
        <f>'Data Input'!H468</f>
        <v>0</v>
      </c>
      <c r="P468">
        <f>'Data Input'!J468</f>
        <v>27.1</v>
      </c>
      <c r="Q468">
        <f t="shared" si="512"/>
        <v>0</v>
      </c>
      <c r="R468">
        <f>IF('Data Input'!I468&gt;=100,1,0)</f>
        <v>0</v>
      </c>
      <c r="S468" s="18">
        <f>'Data Input'!L468</f>
        <v>3</v>
      </c>
      <c r="T468" s="16">
        <f>'Data Input'!N468</f>
        <v>2017</v>
      </c>
      <c r="U468">
        <f t="shared" si="513"/>
        <v>0.48296000161473979</v>
      </c>
      <c r="V468">
        <f t="shared" si="514"/>
        <v>5.6413156605443875E-2</v>
      </c>
      <c r="W468">
        <f t="shared" si="515"/>
        <v>0.31520782821298321</v>
      </c>
      <c r="X468" s="16">
        <f t="shared" si="516"/>
        <v>1.9094994272987709E-2</v>
      </c>
      <c r="Y468">
        <f t="shared" si="517"/>
        <v>2032.3650574132391</v>
      </c>
      <c r="Z468">
        <f t="shared" si="518"/>
        <v>25.949365024087129</v>
      </c>
      <c r="AA468">
        <f t="shared" si="519"/>
        <v>178.09013051976669</v>
      </c>
      <c r="AB468" s="16">
        <f t="shared" si="520"/>
        <v>97.583093450847798</v>
      </c>
      <c r="AC468">
        <f t="shared" si="521"/>
        <v>51011.055000000008</v>
      </c>
      <c r="AD468">
        <f t="shared" si="522"/>
        <v>45984.418000000005</v>
      </c>
      <c r="AE468">
        <f t="shared" si="523"/>
        <v>40957.781000000003</v>
      </c>
      <c r="AF468">
        <f t="shared" si="524"/>
        <v>35931.144</v>
      </c>
      <c r="AG468">
        <f t="shared" si="525"/>
        <v>30904.506999999998</v>
      </c>
      <c r="AH468">
        <f t="shared" si="526"/>
        <v>25877.87</v>
      </c>
      <c r="AI468">
        <f t="shared" si="527"/>
        <v>20851.233</v>
      </c>
      <c r="AJ468">
        <f t="shared" si="528"/>
        <v>15824.596</v>
      </c>
      <c r="AK468">
        <f t="shared" si="529"/>
        <v>11868.447</v>
      </c>
      <c r="AL468">
        <f t="shared" si="530"/>
        <v>7912.2979999999998</v>
      </c>
      <c r="AM468">
        <f t="shared" si="531"/>
        <v>3956.1489999999999</v>
      </c>
      <c r="AN468">
        <f t="shared" si="532"/>
        <v>1146.0255627823926</v>
      </c>
      <c r="AO468">
        <f t="shared" si="533"/>
        <v>43298.445000000014</v>
      </c>
      <c r="AP468">
        <f t="shared" si="534"/>
        <v>39031.810000000012</v>
      </c>
      <c r="AQ468">
        <f t="shared" si="535"/>
        <v>34765.17500000001</v>
      </c>
      <c r="AR468">
        <f t="shared" si="536"/>
        <v>30498.540000000008</v>
      </c>
      <c r="AS468">
        <f t="shared" si="537"/>
        <v>26231.905000000006</v>
      </c>
      <c r="AT468">
        <f t="shared" si="538"/>
        <v>21965.270000000004</v>
      </c>
      <c r="AU468">
        <f t="shared" si="539"/>
        <v>17698.635000000002</v>
      </c>
      <c r="AV468">
        <f t="shared" si="540"/>
        <v>13432</v>
      </c>
      <c r="AW468">
        <f t="shared" si="541"/>
        <v>10074</v>
      </c>
      <c r="AX468">
        <f t="shared" si="542"/>
        <v>6716</v>
      </c>
      <c r="AY468">
        <f t="shared" si="543"/>
        <v>3358</v>
      </c>
      <c r="AZ468">
        <f t="shared" si="544"/>
        <v>972.75241043248889</v>
      </c>
      <c r="BA468">
        <f t="shared" si="545"/>
        <v>42189.958999999995</v>
      </c>
      <c r="BB468">
        <f t="shared" si="546"/>
        <v>38032.553999999996</v>
      </c>
      <c r="BC468">
        <f t="shared" si="547"/>
        <v>33875.148999999998</v>
      </c>
      <c r="BD468">
        <f t="shared" si="548"/>
        <v>29717.743999999995</v>
      </c>
      <c r="BE468">
        <f t="shared" si="549"/>
        <v>25560.338999999996</v>
      </c>
      <c r="BF468">
        <f t="shared" si="550"/>
        <v>21402.933999999997</v>
      </c>
      <c r="BG468">
        <f t="shared" si="551"/>
        <v>17245.528999999999</v>
      </c>
      <c r="BH468">
        <f t="shared" si="552"/>
        <v>13088.124</v>
      </c>
      <c r="BI468">
        <f t="shared" si="553"/>
        <v>9816.0930000000008</v>
      </c>
      <c r="BJ468">
        <f t="shared" si="554"/>
        <v>6544.0619999999999</v>
      </c>
      <c r="BK468">
        <f t="shared" si="555"/>
        <v>3272.0309999999999</v>
      </c>
      <c r="BL468">
        <f t="shared" si="556"/>
        <v>947.84886533038264</v>
      </c>
      <c r="BM468">
        <f t="shared" si="557"/>
        <v>58370.532999999996</v>
      </c>
      <c r="BN468">
        <f t="shared" si="558"/>
        <v>55405.165999999997</v>
      </c>
      <c r="BO468">
        <f t="shared" si="559"/>
        <v>49832.186999999998</v>
      </c>
      <c r="BP468">
        <f t="shared" si="560"/>
        <v>44259.207999999999</v>
      </c>
      <c r="BQ468">
        <f t="shared" si="561"/>
        <v>38686.228999999999</v>
      </c>
      <c r="BR468">
        <f t="shared" si="562"/>
        <v>33113.25</v>
      </c>
      <c r="BS468">
        <f t="shared" si="563"/>
        <v>27540.270999999997</v>
      </c>
      <c r="BT468">
        <f t="shared" si="564"/>
        <v>21967.291999999998</v>
      </c>
      <c r="BU468">
        <f t="shared" si="565"/>
        <v>16394.312999999998</v>
      </c>
      <c r="BV468">
        <f t="shared" si="566"/>
        <v>10929.541999999999</v>
      </c>
      <c r="BW468">
        <f t="shared" si="567"/>
        <v>5464.7709999999997</v>
      </c>
      <c r="BX468" s="16">
        <f t="shared" si="568"/>
        <v>1422.9278537934836</v>
      </c>
      <c r="BY468">
        <f t="shared" si="569"/>
        <v>3178.3906201956315</v>
      </c>
      <c r="BZ468">
        <f t="shared" si="570"/>
        <v>998.701775456576</v>
      </c>
      <c r="CA468">
        <f t="shared" si="571"/>
        <v>1125.9389958501492</v>
      </c>
      <c r="CB468">
        <f t="shared" si="572"/>
        <v>1520.5109472443314</v>
      </c>
    </row>
    <row r="469" spans="1:80" x14ac:dyDescent="0.25">
      <c r="A469">
        <f>'Data Input'!A469</f>
        <v>1</v>
      </c>
      <c r="B469">
        <f>'Data Input'!C469</f>
        <v>64</v>
      </c>
      <c r="C469">
        <f t="shared" si="502"/>
        <v>65</v>
      </c>
      <c r="D469">
        <f t="shared" si="503"/>
        <v>66</v>
      </c>
      <c r="E469">
        <f t="shared" si="504"/>
        <v>67</v>
      </c>
      <c r="F469">
        <f t="shared" si="505"/>
        <v>68</v>
      </c>
      <c r="G469">
        <f t="shared" si="506"/>
        <v>69</v>
      </c>
      <c r="H469">
        <f t="shared" si="507"/>
        <v>70</v>
      </c>
      <c r="I469">
        <f t="shared" si="508"/>
        <v>71</v>
      </c>
      <c r="J469">
        <f t="shared" si="509"/>
        <v>72</v>
      </c>
      <c r="K469">
        <f t="shared" si="510"/>
        <v>73</v>
      </c>
      <c r="L469">
        <f t="shared" si="511"/>
        <v>74</v>
      </c>
      <c r="M469">
        <f>IF('Data Input'!D469&gt;=240,1,0)</f>
        <v>0</v>
      </c>
      <c r="N469">
        <f>_xlfn.IFS('Data Input'!F469&gt;=130,1,'Data Input'!G469=1,1,0=0,0)</f>
        <v>0</v>
      </c>
      <c r="O469">
        <f>'Data Input'!H469</f>
        <v>0</v>
      </c>
      <c r="P469">
        <f>'Data Input'!J469</f>
        <v>26.7</v>
      </c>
      <c r="Q469">
        <f t="shared" si="512"/>
        <v>0</v>
      </c>
      <c r="R469">
        <f>IF('Data Input'!I469&gt;=100,1,0)</f>
        <v>0</v>
      </c>
      <c r="S469" s="18">
        <f>'Data Input'!L469</f>
        <v>3</v>
      </c>
      <c r="T469" s="16">
        <f>'Data Input'!N469</f>
        <v>2017</v>
      </c>
      <c r="U469">
        <f t="shared" si="513"/>
        <v>0.4745697616420772</v>
      </c>
      <c r="V469">
        <f t="shared" si="514"/>
        <v>5.5457590183169037E-2</v>
      </c>
      <c r="W469">
        <f t="shared" si="515"/>
        <v>0.31177234909429941</v>
      </c>
      <c r="X469" s="16">
        <f t="shared" si="516"/>
        <v>1.7707796514643558E-2</v>
      </c>
      <c r="Y469">
        <f t="shared" si="517"/>
        <v>1997.0577224647152</v>
      </c>
      <c r="Z469">
        <f t="shared" si="518"/>
        <v>25.509816106982608</v>
      </c>
      <c r="AA469">
        <f t="shared" si="519"/>
        <v>176.14910980301303</v>
      </c>
      <c r="AB469" s="16">
        <f t="shared" si="520"/>
        <v>90.493955504428087</v>
      </c>
      <c r="AC469">
        <f t="shared" si="521"/>
        <v>30532.161999999997</v>
      </c>
      <c r="AD469">
        <f t="shared" si="522"/>
        <v>27413.785999999996</v>
      </c>
      <c r="AE469">
        <f t="shared" si="523"/>
        <v>24295.409999999996</v>
      </c>
      <c r="AF469">
        <f t="shared" si="524"/>
        <v>21595.919999999998</v>
      </c>
      <c r="AG469">
        <f t="shared" si="525"/>
        <v>18896.43</v>
      </c>
      <c r="AH469">
        <f t="shared" si="526"/>
        <v>16196.939999999999</v>
      </c>
      <c r="AI469">
        <f t="shared" si="527"/>
        <v>13497.449999999999</v>
      </c>
      <c r="AJ469">
        <f t="shared" si="528"/>
        <v>10797.96</v>
      </c>
      <c r="AK469">
        <f t="shared" si="529"/>
        <v>8098.4699999999993</v>
      </c>
      <c r="AL469">
        <f t="shared" si="530"/>
        <v>5398.98</v>
      </c>
      <c r="AM469">
        <f t="shared" si="531"/>
        <v>2699.49</v>
      </c>
      <c r="AN469">
        <f t="shared" si="532"/>
        <v>693.12093444720438</v>
      </c>
      <c r="AO469">
        <f t="shared" si="533"/>
        <v>25915.857</v>
      </c>
      <c r="AP469">
        <f t="shared" si="534"/>
        <v>23268.963</v>
      </c>
      <c r="AQ469">
        <f t="shared" si="535"/>
        <v>20622.069</v>
      </c>
      <c r="AR469">
        <f t="shared" si="536"/>
        <v>18330.727999999999</v>
      </c>
      <c r="AS469">
        <f t="shared" si="537"/>
        <v>16039.387000000001</v>
      </c>
      <c r="AT469">
        <f t="shared" si="538"/>
        <v>13748.046</v>
      </c>
      <c r="AU469">
        <f t="shared" si="539"/>
        <v>11456.705</v>
      </c>
      <c r="AV469">
        <f t="shared" si="540"/>
        <v>9165.3639999999996</v>
      </c>
      <c r="AW469">
        <f t="shared" si="541"/>
        <v>6874.0229999999992</v>
      </c>
      <c r="AX469">
        <f t="shared" si="542"/>
        <v>4582.6819999999998</v>
      </c>
      <c r="AY469">
        <f t="shared" si="543"/>
        <v>2291.3409999999999</v>
      </c>
      <c r="AZ469">
        <f t="shared" si="544"/>
        <v>588.32461984363715</v>
      </c>
      <c r="BA469">
        <f t="shared" si="545"/>
        <v>25252.382000000001</v>
      </c>
      <c r="BB469">
        <f t="shared" si="546"/>
        <v>22673.251</v>
      </c>
      <c r="BC469">
        <f t="shared" si="547"/>
        <v>20094.12</v>
      </c>
      <c r="BD469">
        <f t="shared" si="548"/>
        <v>17861.439999999999</v>
      </c>
      <c r="BE469">
        <f t="shared" si="549"/>
        <v>15628.76</v>
      </c>
      <c r="BF469">
        <f t="shared" si="550"/>
        <v>13396.08</v>
      </c>
      <c r="BG469">
        <f t="shared" si="551"/>
        <v>11163.4</v>
      </c>
      <c r="BH469">
        <f t="shared" si="552"/>
        <v>8930.7199999999993</v>
      </c>
      <c r="BI469">
        <f t="shared" si="553"/>
        <v>6698.0399999999991</v>
      </c>
      <c r="BJ469">
        <f t="shared" si="554"/>
        <v>4465.3599999999997</v>
      </c>
      <c r="BK469">
        <f t="shared" si="555"/>
        <v>2232.6799999999998</v>
      </c>
      <c r="BL469">
        <f t="shared" si="556"/>
        <v>573.26283064437291</v>
      </c>
      <c r="BM469">
        <f t="shared" si="557"/>
        <v>16186.031000000003</v>
      </c>
      <c r="BN469">
        <f t="shared" si="558"/>
        <v>13220.664000000002</v>
      </c>
      <c r="BO469">
        <f t="shared" si="559"/>
        <v>9935.9290000000019</v>
      </c>
      <c r="BP469">
        <f t="shared" si="560"/>
        <v>8771.0420000000013</v>
      </c>
      <c r="BQ469">
        <f t="shared" si="561"/>
        <v>7526.621000000001</v>
      </c>
      <c r="BR469">
        <f t="shared" si="562"/>
        <v>6282.2000000000007</v>
      </c>
      <c r="BS469">
        <f t="shared" si="563"/>
        <v>5037.7790000000005</v>
      </c>
      <c r="BT469">
        <f t="shared" si="564"/>
        <v>3793.3580000000002</v>
      </c>
      <c r="BU469">
        <f t="shared" si="565"/>
        <v>2845.0185000000001</v>
      </c>
      <c r="BV469">
        <f t="shared" si="566"/>
        <v>1896.6790000000001</v>
      </c>
      <c r="BW469">
        <f t="shared" si="567"/>
        <v>948.33950000000004</v>
      </c>
      <c r="BX469" s="16">
        <f t="shared" si="568"/>
        <v>296.09749363096694</v>
      </c>
      <c r="BY469">
        <f t="shared" si="569"/>
        <v>2690.1786569119195</v>
      </c>
      <c r="BZ469">
        <f t="shared" si="570"/>
        <v>613.83443595061976</v>
      </c>
      <c r="CA469">
        <f t="shared" si="571"/>
        <v>749.41194044738597</v>
      </c>
      <c r="CB469">
        <f t="shared" si="572"/>
        <v>386.59144913539501</v>
      </c>
    </row>
    <row r="470" spans="1:80" x14ac:dyDescent="0.25">
      <c r="A470">
        <f>'Data Input'!A470</f>
        <v>1</v>
      </c>
      <c r="B470">
        <f>'Data Input'!C470</f>
        <v>29</v>
      </c>
      <c r="C470">
        <f t="shared" si="502"/>
        <v>30</v>
      </c>
      <c r="D470">
        <f t="shared" si="503"/>
        <v>31</v>
      </c>
      <c r="E470">
        <f t="shared" si="504"/>
        <v>32</v>
      </c>
      <c r="F470">
        <f t="shared" si="505"/>
        <v>33</v>
      </c>
      <c r="G470">
        <f t="shared" si="506"/>
        <v>34</v>
      </c>
      <c r="H470">
        <f t="shared" si="507"/>
        <v>35</v>
      </c>
      <c r="I470">
        <f t="shared" si="508"/>
        <v>36</v>
      </c>
      <c r="J470">
        <f t="shared" si="509"/>
        <v>37</v>
      </c>
      <c r="K470">
        <f t="shared" si="510"/>
        <v>38</v>
      </c>
      <c r="L470">
        <f t="shared" si="511"/>
        <v>39</v>
      </c>
      <c r="M470">
        <f>IF('Data Input'!D470&gt;=240,1,0)</f>
        <v>0</v>
      </c>
      <c r="N470">
        <f>_xlfn.IFS('Data Input'!F470&gt;=130,1,'Data Input'!G470=1,1,0=0,0)</f>
        <v>0</v>
      </c>
      <c r="O470">
        <f>'Data Input'!H470</f>
        <v>0</v>
      </c>
      <c r="P470">
        <f>'Data Input'!J470</f>
        <v>17.7</v>
      </c>
      <c r="Q470">
        <f t="shared" si="512"/>
        <v>0</v>
      </c>
      <c r="R470">
        <f>IF('Data Input'!I470&gt;=100,1,0)</f>
        <v>0</v>
      </c>
      <c r="S470" s="18">
        <f>'Data Input'!L470</f>
        <v>3</v>
      </c>
      <c r="T470" s="16">
        <f>'Data Input'!N470</f>
        <v>2017</v>
      </c>
      <c r="U470">
        <f t="shared" si="513"/>
        <v>0.29769197057809516</v>
      </c>
      <c r="V470">
        <f t="shared" si="514"/>
        <v>3.7606662970196381E-2</v>
      </c>
      <c r="W470">
        <f t="shared" si="515"/>
        <v>0.24030311729596229</v>
      </c>
      <c r="X470" s="16">
        <f t="shared" si="516"/>
        <v>3.1896230963292193E-3</v>
      </c>
      <c r="Y470">
        <f t="shared" si="517"/>
        <v>1252.7305715847622</v>
      </c>
      <c r="Z470">
        <f t="shared" si="518"/>
        <v>17.298606982351973</v>
      </c>
      <c r="AA470">
        <f t="shared" si="519"/>
        <v>135.76951361318382</v>
      </c>
      <c r="AB470" s="16">
        <f t="shared" si="520"/>
        <v>16.300255670795561</v>
      </c>
      <c r="AC470">
        <f t="shared" si="521"/>
        <v>53058.942999999985</v>
      </c>
      <c r="AD470">
        <f t="shared" si="522"/>
        <v>48404.649999999987</v>
      </c>
      <c r="AE470">
        <f t="shared" si="523"/>
        <v>43750.356999999989</v>
      </c>
      <c r="AF470">
        <f t="shared" si="524"/>
        <v>39096.063999999991</v>
      </c>
      <c r="AG470">
        <f t="shared" si="525"/>
        <v>34441.770999999993</v>
      </c>
      <c r="AH470">
        <f t="shared" si="526"/>
        <v>29787.477999999996</v>
      </c>
      <c r="AI470">
        <f t="shared" si="527"/>
        <v>25133.184999999998</v>
      </c>
      <c r="AJ470">
        <f t="shared" si="528"/>
        <v>20106.547999999999</v>
      </c>
      <c r="AK470">
        <f t="shared" si="529"/>
        <v>15079.911</v>
      </c>
      <c r="AL470">
        <f t="shared" si="530"/>
        <v>10053.273999999999</v>
      </c>
      <c r="AM470">
        <f t="shared" si="531"/>
        <v>5026.6369999999997</v>
      </c>
      <c r="AN470">
        <f t="shared" si="532"/>
        <v>784.60822812601759</v>
      </c>
      <c r="AO470">
        <f t="shared" si="533"/>
        <v>45036.703000000016</v>
      </c>
      <c r="AP470">
        <f t="shared" si="534"/>
        <v>41086.115000000013</v>
      </c>
      <c r="AQ470">
        <f t="shared" si="535"/>
        <v>37135.527000000009</v>
      </c>
      <c r="AR470">
        <f t="shared" si="536"/>
        <v>33184.939000000006</v>
      </c>
      <c r="AS470">
        <f t="shared" si="537"/>
        <v>29234.351000000002</v>
      </c>
      <c r="AT470">
        <f t="shared" si="538"/>
        <v>25283.763000000003</v>
      </c>
      <c r="AU470">
        <f t="shared" si="539"/>
        <v>21333.175000000003</v>
      </c>
      <c r="AV470">
        <f t="shared" si="540"/>
        <v>17066.54</v>
      </c>
      <c r="AW470">
        <f t="shared" si="541"/>
        <v>12799.905000000001</v>
      </c>
      <c r="AX470">
        <f t="shared" si="542"/>
        <v>8533.27</v>
      </c>
      <c r="AY470">
        <f t="shared" si="543"/>
        <v>4266.6350000000002</v>
      </c>
      <c r="AZ470">
        <f t="shared" si="544"/>
        <v>665.97947123102847</v>
      </c>
      <c r="BA470">
        <f t="shared" si="545"/>
        <v>37883.718999999997</v>
      </c>
      <c r="BB470">
        <f t="shared" si="546"/>
        <v>35034.269999999997</v>
      </c>
      <c r="BC470">
        <f t="shared" si="547"/>
        <v>32184.821</v>
      </c>
      <c r="BD470">
        <f t="shared" si="548"/>
        <v>29335.371999999999</v>
      </c>
      <c r="BE470">
        <f t="shared" si="549"/>
        <v>26485.922999999999</v>
      </c>
      <c r="BF470">
        <f t="shared" si="550"/>
        <v>23636.473999999998</v>
      </c>
      <c r="BG470">
        <f t="shared" si="551"/>
        <v>20787.024999999998</v>
      </c>
      <c r="BH470">
        <f t="shared" si="552"/>
        <v>16629.62</v>
      </c>
      <c r="BI470">
        <f t="shared" si="553"/>
        <v>12472.215</v>
      </c>
      <c r="BJ470">
        <f t="shared" si="554"/>
        <v>8314.81</v>
      </c>
      <c r="BK470">
        <f t="shared" si="555"/>
        <v>4157.4049999999997</v>
      </c>
      <c r="BL470">
        <f t="shared" si="556"/>
        <v>597.26419562579633</v>
      </c>
      <c r="BM470">
        <f t="shared" si="557"/>
        <v>45546.630999999994</v>
      </c>
      <c r="BN470">
        <f t="shared" si="558"/>
        <v>42581.263999999996</v>
      </c>
      <c r="BO470">
        <f t="shared" si="559"/>
        <v>39199.705999999998</v>
      </c>
      <c r="BP470">
        <f t="shared" si="560"/>
        <v>35818.148000000001</v>
      </c>
      <c r="BQ470">
        <f t="shared" si="561"/>
        <v>32436.590000000004</v>
      </c>
      <c r="BR470">
        <f t="shared" si="562"/>
        <v>29055.032000000003</v>
      </c>
      <c r="BS470">
        <f t="shared" si="563"/>
        <v>25673.474000000002</v>
      </c>
      <c r="BT470">
        <f t="shared" si="564"/>
        <v>22291.916000000001</v>
      </c>
      <c r="BU470">
        <f t="shared" si="565"/>
        <v>16718.937000000002</v>
      </c>
      <c r="BV470">
        <f t="shared" si="566"/>
        <v>11145.958000000001</v>
      </c>
      <c r="BW470">
        <f t="shared" si="567"/>
        <v>5572.9790000000003</v>
      </c>
      <c r="BX470" s="16">
        <f t="shared" si="568"/>
        <v>739.22982322001008</v>
      </c>
      <c r="BY470">
        <f t="shared" si="569"/>
        <v>2037.3387997107798</v>
      </c>
      <c r="BZ470">
        <f t="shared" si="570"/>
        <v>683.27807821338047</v>
      </c>
      <c r="CA470">
        <f t="shared" si="571"/>
        <v>733.03370923898012</v>
      </c>
      <c r="CB470">
        <f t="shared" si="572"/>
        <v>755.53007889080561</v>
      </c>
    </row>
    <row r="471" spans="1:80" x14ac:dyDescent="0.25">
      <c r="A471">
        <f>'Data Input'!A471</f>
        <v>1</v>
      </c>
      <c r="B471">
        <f>'Data Input'!C471</f>
        <v>60</v>
      </c>
      <c r="C471">
        <f t="shared" si="502"/>
        <v>61</v>
      </c>
      <c r="D471">
        <f t="shared" si="503"/>
        <v>62</v>
      </c>
      <c r="E471">
        <f t="shared" si="504"/>
        <v>63</v>
      </c>
      <c r="F471">
        <f t="shared" si="505"/>
        <v>64</v>
      </c>
      <c r="G471">
        <f t="shared" si="506"/>
        <v>65</v>
      </c>
      <c r="H471">
        <f t="shared" si="507"/>
        <v>66</v>
      </c>
      <c r="I471">
        <f t="shared" si="508"/>
        <v>67</v>
      </c>
      <c r="J471">
        <f t="shared" si="509"/>
        <v>68</v>
      </c>
      <c r="K471">
        <f t="shared" si="510"/>
        <v>69</v>
      </c>
      <c r="L471">
        <f t="shared" si="511"/>
        <v>70</v>
      </c>
      <c r="M471">
        <f>IF('Data Input'!D471&gt;=240,1,0)</f>
        <v>1</v>
      </c>
      <c r="N471">
        <f>_xlfn.IFS('Data Input'!F471&gt;=130,1,'Data Input'!G471=1,1,0=0,0)</f>
        <v>0</v>
      </c>
      <c r="O471">
        <f>'Data Input'!H471</f>
        <v>0</v>
      </c>
      <c r="P471">
        <f>'Data Input'!J471</f>
        <v>31.3</v>
      </c>
      <c r="Q471">
        <f t="shared" si="512"/>
        <v>0</v>
      </c>
      <c r="R471">
        <f>IF('Data Input'!I471&gt;=100,1,0)</f>
        <v>0</v>
      </c>
      <c r="S471" s="18">
        <f>'Data Input'!L471</f>
        <v>3</v>
      </c>
      <c r="T471" s="16">
        <f>'Data Input'!N471</f>
        <v>2017</v>
      </c>
      <c r="U471">
        <f t="shared" si="513"/>
        <v>0.66218930284035049</v>
      </c>
      <c r="V471">
        <f t="shared" si="514"/>
        <v>6.2669679491960339E-2</v>
      </c>
      <c r="W471">
        <f t="shared" si="515"/>
        <v>0.41344920645796751</v>
      </c>
      <c r="X471" s="16">
        <f t="shared" si="516"/>
        <v>5.4233690352905629E-2</v>
      </c>
      <c r="Y471">
        <f t="shared" si="517"/>
        <v>2786.5877008156936</v>
      </c>
      <c r="Z471">
        <f t="shared" si="518"/>
        <v>28.827289358285864</v>
      </c>
      <c r="AA471">
        <f t="shared" si="519"/>
        <v>233.5957947454319</v>
      </c>
      <c r="AB471" s="16">
        <f t="shared" si="520"/>
        <v>277.15594978619862</v>
      </c>
      <c r="AC471">
        <f t="shared" si="521"/>
        <v>32207.706000000002</v>
      </c>
      <c r="AD471">
        <f t="shared" si="522"/>
        <v>29089.33</v>
      </c>
      <c r="AE471">
        <f t="shared" si="523"/>
        <v>25970.954000000002</v>
      </c>
      <c r="AF471">
        <f t="shared" si="524"/>
        <v>22852.578000000001</v>
      </c>
      <c r="AG471">
        <f t="shared" si="525"/>
        <v>19734.202000000001</v>
      </c>
      <c r="AH471">
        <f t="shared" si="526"/>
        <v>16615.826000000001</v>
      </c>
      <c r="AI471">
        <f t="shared" si="527"/>
        <v>13497.449999999999</v>
      </c>
      <c r="AJ471">
        <f t="shared" si="528"/>
        <v>10797.96</v>
      </c>
      <c r="AK471">
        <f t="shared" si="529"/>
        <v>8098.4699999999993</v>
      </c>
      <c r="AL471">
        <f t="shared" si="530"/>
        <v>5398.98</v>
      </c>
      <c r="AM471">
        <f t="shared" si="531"/>
        <v>2699.49</v>
      </c>
      <c r="AN471">
        <f t="shared" si="532"/>
        <v>1008.4073509718481</v>
      </c>
      <c r="AO471">
        <f t="shared" si="533"/>
        <v>27338.069</v>
      </c>
      <c r="AP471">
        <f t="shared" si="534"/>
        <v>24691.174999999999</v>
      </c>
      <c r="AQ471">
        <f t="shared" si="535"/>
        <v>22044.280999999999</v>
      </c>
      <c r="AR471">
        <f t="shared" si="536"/>
        <v>19397.386999999999</v>
      </c>
      <c r="AS471">
        <f t="shared" si="537"/>
        <v>16750.492999999999</v>
      </c>
      <c r="AT471">
        <f t="shared" si="538"/>
        <v>14103.599</v>
      </c>
      <c r="AU471">
        <f t="shared" si="539"/>
        <v>11456.705</v>
      </c>
      <c r="AV471">
        <f t="shared" si="540"/>
        <v>9165.3639999999996</v>
      </c>
      <c r="AW471">
        <f t="shared" si="541"/>
        <v>6874.0229999999992</v>
      </c>
      <c r="AX471">
        <f t="shared" si="542"/>
        <v>4582.6819999999998</v>
      </c>
      <c r="AY471">
        <f t="shared" si="543"/>
        <v>2291.3409999999999</v>
      </c>
      <c r="AZ471">
        <f t="shared" si="544"/>
        <v>855.94139434228885</v>
      </c>
      <c r="BA471">
        <f t="shared" si="545"/>
        <v>26638.186000000002</v>
      </c>
      <c r="BB471">
        <f t="shared" si="546"/>
        <v>24059.055</v>
      </c>
      <c r="BC471">
        <f t="shared" si="547"/>
        <v>21479.923999999999</v>
      </c>
      <c r="BD471">
        <f t="shared" si="548"/>
        <v>18900.792999999998</v>
      </c>
      <c r="BE471">
        <f t="shared" si="549"/>
        <v>16321.661999999998</v>
      </c>
      <c r="BF471">
        <f t="shared" si="550"/>
        <v>13742.530999999999</v>
      </c>
      <c r="BG471">
        <f t="shared" si="551"/>
        <v>11163.4</v>
      </c>
      <c r="BH471">
        <f t="shared" si="552"/>
        <v>8930.7199999999993</v>
      </c>
      <c r="BI471">
        <f t="shared" si="553"/>
        <v>6698.0399999999991</v>
      </c>
      <c r="BJ471">
        <f t="shared" si="554"/>
        <v>4465.3599999999997</v>
      </c>
      <c r="BK471">
        <f t="shared" si="555"/>
        <v>2232.6799999999998</v>
      </c>
      <c r="BL471">
        <f t="shared" si="556"/>
        <v>834.02836274866752</v>
      </c>
      <c r="BM471">
        <f t="shared" si="557"/>
        <v>25531.613000000005</v>
      </c>
      <c r="BN471">
        <f t="shared" si="558"/>
        <v>22566.246000000003</v>
      </c>
      <c r="BO471">
        <f t="shared" si="559"/>
        <v>19281.511000000002</v>
      </c>
      <c r="BP471">
        <f t="shared" si="560"/>
        <v>15996.776000000002</v>
      </c>
      <c r="BQ471">
        <f t="shared" si="561"/>
        <v>12712.041000000001</v>
      </c>
      <c r="BR471">
        <f t="shared" si="562"/>
        <v>9427.3060000000005</v>
      </c>
      <c r="BS471">
        <f t="shared" si="563"/>
        <v>6142.5709999999999</v>
      </c>
      <c r="BT471">
        <f t="shared" si="564"/>
        <v>4977.6840000000002</v>
      </c>
      <c r="BU471">
        <f t="shared" si="565"/>
        <v>3733.2629999999999</v>
      </c>
      <c r="BV471">
        <f t="shared" si="566"/>
        <v>2488.8420000000001</v>
      </c>
      <c r="BW471">
        <f t="shared" si="567"/>
        <v>1244.421</v>
      </c>
      <c r="BX471" s="16">
        <f t="shared" si="568"/>
        <v>672.35666137629971</v>
      </c>
      <c r="BY471">
        <f t="shared" si="569"/>
        <v>3794.9950517875418</v>
      </c>
      <c r="BZ471">
        <f t="shared" si="570"/>
        <v>884.76868370057468</v>
      </c>
      <c r="CA471">
        <f t="shared" si="571"/>
        <v>1067.6241574940993</v>
      </c>
      <c r="CB471">
        <f t="shared" si="572"/>
        <v>949.51261116249839</v>
      </c>
    </row>
    <row r="472" spans="1:80" x14ac:dyDescent="0.25">
      <c r="A472">
        <f>'Data Input'!A472</f>
        <v>1</v>
      </c>
      <c r="B472">
        <f>'Data Input'!C472</f>
        <v>64</v>
      </c>
      <c r="C472">
        <f t="shared" si="502"/>
        <v>65</v>
      </c>
      <c r="D472">
        <f t="shared" si="503"/>
        <v>66</v>
      </c>
      <c r="E472">
        <f t="shared" si="504"/>
        <v>67</v>
      </c>
      <c r="F472">
        <f t="shared" si="505"/>
        <v>68</v>
      </c>
      <c r="G472">
        <f t="shared" si="506"/>
        <v>69</v>
      </c>
      <c r="H472">
        <f t="shared" si="507"/>
        <v>70</v>
      </c>
      <c r="I472">
        <f t="shared" si="508"/>
        <v>71</v>
      </c>
      <c r="J472">
        <f t="shared" si="509"/>
        <v>72</v>
      </c>
      <c r="K472">
        <f t="shared" si="510"/>
        <v>73</v>
      </c>
      <c r="L472">
        <f t="shared" si="511"/>
        <v>74</v>
      </c>
      <c r="M472">
        <f>IF('Data Input'!D472&gt;=240,1,0)</f>
        <v>0</v>
      </c>
      <c r="N472">
        <f>_xlfn.IFS('Data Input'!F472&gt;=130,1,'Data Input'!G472=1,1,0=0,0)</f>
        <v>0</v>
      </c>
      <c r="O472">
        <f>'Data Input'!H472</f>
        <v>0</v>
      </c>
      <c r="P472">
        <f>'Data Input'!J472</f>
        <v>25.9</v>
      </c>
      <c r="Q472">
        <f t="shared" si="512"/>
        <v>0</v>
      </c>
      <c r="R472">
        <f>IF('Data Input'!I472&gt;=100,1,0)</f>
        <v>0</v>
      </c>
      <c r="S472" s="18">
        <f>'Data Input'!L472</f>
        <v>3</v>
      </c>
      <c r="T472" s="16">
        <f>'Data Input'!N472</f>
        <v>2017</v>
      </c>
      <c r="U472">
        <f t="shared" si="513"/>
        <v>0.45783696739909724</v>
      </c>
      <c r="V472">
        <f t="shared" si="514"/>
        <v>5.3591998098402531E-2</v>
      </c>
      <c r="W472">
        <f t="shared" si="515"/>
        <v>0.30496338657056554</v>
      </c>
      <c r="X472" s="16">
        <f t="shared" si="516"/>
        <v>1.5223827202756711E-2</v>
      </c>
      <c r="Y472">
        <f t="shared" si="517"/>
        <v>1926.6437208525369</v>
      </c>
      <c r="Z472">
        <f t="shared" si="518"/>
        <v>24.651666467666345</v>
      </c>
      <c r="AA472">
        <f t="shared" si="519"/>
        <v>172.30209549683084</v>
      </c>
      <c r="AB472" s="16">
        <f t="shared" si="520"/>
        <v>77.79987421665372</v>
      </c>
      <c r="AC472">
        <f t="shared" si="521"/>
        <v>30532.161999999997</v>
      </c>
      <c r="AD472">
        <f t="shared" si="522"/>
        <v>27413.785999999996</v>
      </c>
      <c r="AE472">
        <f t="shared" si="523"/>
        <v>24295.409999999996</v>
      </c>
      <c r="AF472">
        <f t="shared" si="524"/>
        <v>21595.919999999998</v>
      </c>
      <c r="AG472">
        <f t="shared" si="525"/>
        <v>18896.43</v>
      </c>
      <c r="AH472">
        <f t="shared" si="526"/>
        <v>16196.939999999999</v>
      </c>
      <c r="AI472">
        <f t="shared" si="527"/>
        <v>13497.449999999999</v>
      </c>
      <c r="AJ472">
        <f t="shared" si="528"/>
        <v>10797.96</v>
      </c>
      <c r="AK472">
        <f t="shared" si="529"/>
        <v>8098.4699999999993</v>
      </c>
      <c r="AL472">
        <f t="shared" si="530"/>
        <v>5398.98</v>
      </c>
      <c r="AM472">
        <f t="shared" si="531"/>
        <v>2699.49</v>
      </c>
      <c r="AN472">
        <f t="shared" si="532"/>
        <v>668.68227248636447</v>
      </c>
      <c r="AO472">
        <f t="shared" si="533"/>
        <v>25915.857</v>
      </c>
      <c r="AP472">
        <f t="shared" si="534"/>
        <v>23268.963</v>
      </c>
      <c r="AQ472">
        <f t="shared" si="535"/>
        <v>20622.069</v>
      </c>
      <c r="AR472">
        <f t="shared" si="536"/>
        <v>18330.727999999999</v>
      </c>
      <c r="AS472">
        <f t="shared" si="537"/>
        <v>16039.387000000001</v>
      </c>
      <c r="AT472">
        <f t="shared" si="538"/>
        <v>13748.046</v>
      </c>
      <c r="AU472">
        <f t="shared" si="539"/>
        <v>11456.705</v>
      </c>
      <c r="AV472">
        <f t="shared" si="540"/>
        <v>9165.3639999999996</v>
      </c>
      <c r="AW472">
        <f t="shared" si="541"/>
        <v>6874.0229999999992</v>
      </c>
      <c r="AX472">
        <f t="shared" si="542"/>
        <v>4582.6819999999998</v>
      </c>
      <c r="AY472">
        <f t="shared" si="543"/>
        <v>2291.3409999999999</v>
      </c>
      <c r="AZ472">
        <f t="shared" si="544"/>
        <v>567.58095767295799</v>
      </c>
      <c r="BA472">
        <f t="shared" si="545"/>
        <v>25252.382000000001</v>
      </c>
      <c r="BB472">
        <f t="shared" si="546"/>
        <v>22673.251</v>
      </c>
      <c r="BC472">
        <f t="shared" si="547"/>
        <v>20094.12</v>
      </c>
      <c r="BD472">
        <f t="shared" si="548"/>
        <v>17861.439999999999</v>
      </c>
      <c r="BE472">
        <f t="shared" si="549"/>
        <v>15628.76</v>
      </c>
      <c r="BF472">
        <f t="shared" si="550"/>
        <v>13396.08</v>
      </c>
      <c r="BG472">
        <f t="shared" si="551"/>
        <v>11163.4</v>
      </c>
      <c r="BH472">
        <f t="shared" si="552"/>
        <v>8930.7199999999993</v>
      </c>
      <c r="BI472">
        <f t="shared" si="553"/>
        <v>6698.0399999999991</v>
      </c>
      <c r="BJ472">
        <f t="shared" si="554"/>
        <v>4465.3599999999997</v>
      </c>
      <c r="BK472">
        <f t="shared" si="555"/>
        <v>2232.6799999999998</v>
      </c>
      <c r="BL472">
        <f t="shared" si="556"/>
        <v>553.05023016361338</v>
      </c>
      <c r="BM472">
        <f t="shared" si="557"/>
        <v>16186.031000000003</v>
      </c>
      <c r="BN472">
        <f t="shared" si="558"/>
        <v>13220.664000000002</v>
      </c>
      <c r="BO472">
        <f t="shared" si="559"/>
        <v>9935.9290000000019</v>
      </c>
      <c r="BP472">
        <f t="shared" si="560"/>
        <v>8771.0420000000013</v>
      </c>
      <c r="BQ472">
        <f t="shared" si="561"/>
        <v>7526.621000000001</v>
      </c>
      <c r="BR472">
        <f t="shared" si="562"/>
        <v>6282.2000000000007</v>
      </c>
      <c r="BS472">
        <f t="shared" si="563"/>
        <v>5037.7790000000005</v>
      </c>
      <c r="BT472">
        <f t="shared" si="564"/>
        <v>3793.3580000000002</v>
      </c>
      <c r="BU472">
        <f t="shared" si="565"/>
        <v>2845.0185000000001</v>
      </c>
      <c r="BV472">
        <f t="shared" si="566"/>
        <v>1896.6790000000001</v>
      </c>
      <c r="BW472">
        <f t="shared" si="567"/>
        <v>948.33950000000004</v>
      </c>
      <c r="BX472" s="16">
        <f t="shared" si="568"/>
        <v>285.6574301518998</v>
      </c>
      <c r="BY472">
        <f t="shared" si="569"/>
        <v>2595.3259933389013</v>
      </c>
      <c r="BZ472">
        <f t="shared" si="570"/>
        <v>592.23262414062435</v>
      </c>
      <c r="CA472">
        <f t="shared" si="571"/>
        <v>725.35232566044419</v>
      </c>
      <c r="CB472">
        <f t="shared" si="572"/>
        <v>363.45730436855354</v>
      </c>
    </row>
    <row r="473" spans="1:80" x14ac:dyDescent="0.25">
      <c r="A473">
        <f>'Data Input'!A473</f>
        <v>0</v>
      </c>
      <c r="B473">
        <f>'Data Input'!C473</f>
        <v>53</v>
      </c>
      <c r="C473">
        <f t="shared" si="502"/>
        <v>54</v>
      </c>
      <c r="D473">
        <f t="shared" si="503"/>
        <v>55</v>
      </c>
      <c r="E473">
        <f t="shared" si="504"/>
        <v>56</v>
      </c>
      <c r="F473">
        <f t="shared" si="505"/>
        <v>57</v>
      </c>
      <c r="G473">
        <f t="shared" si="506"/>
        <v>58</v>
      </c>
      <c r="H473">
        <f t="shared" si="507"/>
        <v>59</v>
      </c>
      <c r="I473">
        <f t="shared" si="508"/>
        <v>60</v>
      </c>
      <c r="J473">
        <f t="shared" si="509"/>
        <v>61</v>
      </c>
      <c r="K473">
        <f t="shared" si="510"/>
        <v>62</v>
      </c>
      <c r="L473">
        <f t="shared" si="511"/>
        <v>63</v>
      </c>
      <c r="M473">
        <f>IF('Data Input'!D473&gt;=240,1,0)</f>
        <v>0</v>
      </c>
      <c r="N473">
        <f>_xlfn.IFS('Data Input'!F473&gt;=130,1,'Data Input'!G473=1,1,0=0,0)</f>
        <v>0</v>
      </c>
      <c r="O473">
        <f>'Data Input'!H473</f>
        <v>0</v>
      </c>
      <c r="P473">
        <f>'Data Input'!J473</f>
        <v>26.9</v>
      </c>
      <c r="Q473">
        <f t="shared" si="512"/>
        <v>0</v>
      </c>
      <c r="R473">
        <f>IF('Data Input'!I473&gt;=100,1,0)</f>
        <v>0</v>
      </c>
      <c r="S473" s="18">
        <f>'Data Input'!L473</f>
        <v>3</v>
      </c>
      <c r="T473" s="16">
        <f>'Data Input'!N473</f>
        <v>2017</v>
      </c>
      <c r="U473">
        <f t="shared" si="513"/>
        <v>0.47876338395131018</v>
      </c>
      <c r="V473">
        <f t="shared" si="514"/>
        <v>5.5933453715496927E-2</v>
      </c>
      <c r="W473">
        <f t="shared" si="515"/>
        <v>0.3134875315234425</v>
      </c>
      <c r="X473" s="16">
        <f t="shared" si="516"/>
        <v>1.8388563892500303E-2</v>
      </c>
      <c r="Y473">
        <f t="shared" si="517"/>
        <v>2014.7050874986264</v>
      </c>
      <c r="Z473">
        <f t="shared" si="518"/>
        <v>25.728707536660849</v>
      </c>
      <c r="AA473">
        <f t="shared" si="519"/>
        <v>177.11817540142485</v>
      </c>
      <c r="AB473" s="16">
        <f t="shared" si="520"/>
        <v>93.972950349986093</v>
      </c>
      <c r="AC473">
        <f t="shared" si="521"/>
        <v>35977.682000000001</v>
      </c>
      <c r="AD473">
        <f t="shared" si="522"/>
        <v>32021.533000000003</v>
      </c>
      <c r="AE473">
        <f t="shared" si="523"/>
        <v>28065.384000000002</v>
      </c>
      <c r="AF473">
        <f t="shared" si="524"/>
        <v>24947.008000000002</v>
      </c>
      <c r="AG473">
        <f t="shared" si="525"/>
        <v>21828.632000000001</v>
      </c>
      <c r="AH473">
        <f t="shared" si="526"/>
        <v>18710.256000000001</v>
      </c>
      <c r="AI473">
        <f t="shared" si="527"/>
        <v>15591.880000000001</v>
      </c>
      <c r="AJ473">
        <f t="shared" si="528"/>
        <v>12473.504000000001</v>
      </c>
      <c r="AK473">
        <f t="shared" si="529"/>
        <v>9355.1280000000006</v>
      </c>
      <c r="AL473">
        <f t="shared" si="530"/>
        <v>6236.7520000000004</v>
      </c>
      <c r="AM473">
        <f t="shared" si="531"/>
        <v>3118.3760000000002</v>
      </c>
      <c r="AN473">
        <f t="shared" si="532"/>
        <v>811.95009183392506</v>
      </c>
      <c r="AO473">
        <f t="shared" si="533"/>
        <v>30538.045999999998</v>
      </c>
      <c r="AP473">
        <f t="shared" si="534"/>
        <v>27180.045999999998</v>
      </c>
      <c r="AQ473">
        <f t="shared" si="535"/>
        <v>23822.045999999998</v>
      </c>
      <c r="AR473">
        <f t="shared" si="536"/>
        <v>21175.151999999998</v>
      </c>
      <c r="AS473">
        <f t="shared" si="537"/>
        <v>18528.257999999998</v>
      </c>
      <c r="AT473">
        <f t="shared" si="538"/>
        <v>15881.364</v>
      </c>
      <c r="AU473">
        <f t="shared" si="539"/>
        <v>13234.47</v>
      </c>
      <c r="AV473">
        <f t="shared" si="540"/>
        <v>10587.575999999999</v>
      </c>
      <c r="AW473">
        <f t="shared" si="541"/>
        <v>7940.6819999999989</v>
      </c>
      <c r="AX473">
        <f t="shared" si="542"/>
        <v>5293.7879999999996</v>
      </c>
      <c r="AY473">
        <f t="shared" si="543"/>
        <v>2646.8939999999998</v>
      </c>
      <c r="AZ473">
        <f t="shared" si="544"/>
        <v>689.18751975827672</v>
      </c>
      <c r="BA473">
        <f t="shared" si="545"/>
        <v>29756.240999999998</v>
      </c>
      <c r="BB473">
        <f t="shared" si="546"/>
        <v>26484.21</v>
      </c>
      <c r="BC473">
        <f t="shared" si="547"/>
        <v>23212.179</v>
      </c>
      <c r="BD473">
        <f t="shared" si="548"/>
        <v>20633.047999999999</v>
      </c>
      <c r="BE473">
        <f t="shared" si="549"/>
        <v>18053.916999999998</v>
      </c>
      <c r="BF473">
        <f t="shared" si="550"/>
        <v>15474.785999999998</v>
      </c>
      <c r="BG473">
        <f t="shared" si="551"/>
        <v>12895.654999999999</v>
      </c>
      <c r="BH473">
        <f t="shared" si="552"/>
        <v>10316.523999999999</v>
      </c>
      <c r="BI473">
        <f t="shared" si="553"/>
        <v>7737.393</v>
      </c>
      <c r="BJ473">
        <f t="shared" si="554"/>
        <v>5158.2619999999997</v>
      </c>
      <c r="BK473">
        <f t="shared" si="555"/>
        <v>2579.1309999999999</v>
      </c>
      <c r="BL473">
        <f t="shared" si="556"/>
        <v>671.5436527695191</v>
      </c>
      <c r="BM473">
        <f t="shared" si="557"/>
        <v>47081.164000000004</v>
      </c>
      <c r="BN473">
        <f t="shared" si="558"/>
        <v>44115.797000000006</v>
      </c>
      <c r="BO473">
        <f t="shared" si="559"/>
        <v>38651.026000000005</v>
      </c>
      <c r="BP473">
        <f t="shared" si="560"/>
        <v>33186.255000000005</v>
      </c>
      <c r="BQ473">
        <f t="shared" si="561"/>
        <v>28519.845000000001</v>
      </c>
      <c r="BR473">
        <f t="shared" si="562"/>
        <v>23853.435000000001</v>
      </c>
      <c r="BS473">
        <f t="shared" si="563"/>
        <v>19187.025000000001</v>
      </c>
      <c r="BT473">
        <f t="shared" si="564"/>
        <v>14520.615</v>
      </c>
      <c r="BU473">
        <f t="shared" si="565"/>
        <v>9854.2049999999999</v>
      </c>
      <c r="BV473">
        <f t="shared" si="566"/>
        <v>6569.47</v>
      </c>
      <c r="BW473">
        <f t="shared" si="567"/>
        <v>3284.7350000000001</v>
      </c>
      <c r="BX473" s="16">
        <f t="shared" si="568"/>
        <v>1050.6634063852509</v>
      </c>
      <c r="BY473">
        <f t="shared" si="569"/>
        <v>2826.6551793325516</v>
      </c>
      <c r="BZ473">
        <f t="shared" si="570"/>
        <v>714.91622729493758</v>
      </c>
      <c r="CA473">
        <f t="shared" si="571"/>
        <v>848.66182817094398</v>
      </c>
      <c r="CB473">
        <f t="shared" si="572"/>
        <v>1144.6363567352371</v>
      </c>
    </row>
    <row r="474" spans="1:80" x14ac:dyDescent="0.25">
      <c r="A474">
        <f>'Data Input'!A474</f>
        <v>1</v>
      </c>
      <c r="B474">
        <f>'Data Input'!C474</f>
        <v>37</v>
      </c>
      <c r="C474">
        <f t="shared" si="502"/>
        <v>38</v>
      </c>
      <c r="D474">
        <f t="shared" si="503"/>
        <v>39</v>
      </c>
      <c r="E474">
        <f t="shared" si="504"/>
        <v>40</v>
      </c>
      <c r="F474">
        <f t="shared" si="505"/>
        <v>41</v>
      </c>
      <c r="G474">
        <f t="shared" si="506"/>
        <v>42</v>
      </c>
      <c r="H474">
        <f t="shared" si="507"/>
        <v>43</v>
      </c>
      <c r="I474">
        <f t="shared" si="508"/>
        <v>44</v>
      </c>
      <c r="J474">
        <f t="shared" si="509"/>
        <v>45</v>
      </c>
      <c r="K474">
        <f t="shared" si="510"/>
        <v>46</v>
      </c>
      <c r="L474">
        <f t="shared" si="511"/>
        <v>47</v>
      </c>
      <c r="M474">
        <f>IF('Data Input'!D474&gt;=240,1,0)</f>
        <v>0</v>
      </c>
      <c r="N474">
        <f>_xlfn.IFS('Data Input'!F474&gt;=130,1,'Data Input'!G474=1,1,0=0,0)</f>
        <v>0</v>
      </c>
      <c r="O474">
        <f>'Data Input'!H474</f>
        <v>0</v>
      </c>
      <c r="P474">
        <f>'Data Input'!J474</f>
        <v>28.6</v>
      </c>
      <c r="Q474">
        <f t="shared" si="512"/>
        <v>0</v>
      </c>
      <c r="R474">
        <f>IF('Data Input'!I474&gt;=100,1,0)</f>
        <v>0</v>
      </c>
      <c r="S474" s="18">
        <f>'Data Input'!L474</f>
        <v>3</v>
      </c>
      <c r="T474" s="16">
        <f>'Data Input'!N474</f>
        <v>2017</v>
      </c>
      <c r="U474">
        <f t="shared" si="513"/>
        <v>0.51447035801320018</v>
      </c>
      <c r="V474">
        <f t="shared" si="514"/>
        <v>6.0136029394217298E-2</v>
      </c>
      <c r="W474">
        <f t="shared" si="515"/>
        <v>0.32826974279300392</v>
      </c>
      <c r="X474" s="16">
        <f t="shared" si="516"/>
        <v>2.5309987595399194E-2</v>
      </c>
      <c r="Y474">
        <f t="shared" si="517"/>
        <v>2164.9651631709708</v>
      </c>
      <c r="Z474">
        <f t="shared" si="518"/>
        <v>27.661841168788463</v>
      </c>
      <c r="AA474">
        <f t="shared" si="519"/>
        <v>185.47001726173596</v>
      </c>
      <c r="AB474" s="16">
        <f t="shared" si="520"/>
        <v>129.34420662568729</v>
      </c>
      <c r="AC474">
        <f t="shared" si="521"/>
        <v>52081.543000000005</v>
      </c>
      <c r="AD474">
        <f t="shared" si="522"/>
        <v>47054.906000000003</v>
      </c>
      <c r="AE474">
        <f t="shared" si="523"/>
        <v>42028.269</v>
      </c>
      <c r="AF474">
        <f t="shared" si="524"/>
        <v>37001.631999999998</v>
      </c>
      <c r="AG474">
        <f t="shared" si="525"/>
        <v>31974.994999999995</v>
      </c>
      <c r="AH474">
        <f t="shared" si="526"/>
        <v>26948.357999999997</v>
      </c>
      <c r="AI474">
        <f t="shared" si="527"/>
        <v>21921.720999999998</v>
      </c>
      <c r="AJ474">
        <f t="shared" si="528"/>
        <v>16895.083999999999</v>
      </c>
      <c r="AK474">
        <f t="shared" si="529"/>
        <v>11868.447</v>
      </c>
      <c r="AL474">
        <f t="shared" si="530"/>
        <v>7912.2979999999998</v>
      </c>
      <c r="AM474">
        <f t="shared" si="531"/>
        <v>3956.1489999999999</v>
      </c>
      <c r="AN474">
        <f t="shared" si="532"/>
        <v>1257.2093133128074</v>
      </c>
      <c r="AO474">
        <f t="shared" si="533"/>
        <v>44207.080000000009</v>
      </c>
      <c r="AP474">
        <f t="shared" si="534"/>
        <v>39940.445000000007</v>
      </c>
      <c r="AQ474">
        <f t="shared" si="535"/>
        <v>35673.810000000005</v>
      </c>
      <c r="AR474">
        <f t="shared" si="536"/>
        <v>31407.175000000003</v>
      </c>
      <c r="AS474">
        <f t="shared" si="537"/>
        <v>27140.54</v>
      </c>
      <c r="AT474">
        <f t="shared" si="538"/>
        <v>22873.904999999999</v>
      </c>
      <c r="AU474">
        <f t="shared" si="539"/>
        <v>18607.27</v>
      </c>
      <c r="AV474">
        <f t="shared" si="540"/>
        <v>14340.635</v>
      </c>
      <c r="AW474">
        <f t="shared" si="541"/>
        <v>10074</v>
      </c>
      <c r="AX474">
        <f t="shared" si="542"/>
        <v>6716</v>
      </c>
      <c r="AY474">
        <f t="shared" si="543"/>
        <v>3358</v>
      </c>
      <c r="AZ474">
        <f t="shared" si="544"/>
        <v>1067.1257264352139</v>
      </c>
      <c r="BA474">
        <f t="shared" si="545"/>
        <v>43075.332999999991</v>
      </c>
      <c r="BB474">
        <f t="shared" si="546"/>
        <v>38917.927999999993</v>
      </c>
      <c r="BC474">
        <f t="shared" si="547"/>
        <v>34760.522999999994</v>
      </c>
      <c r="BD474">
        <f t="shared" si="548"/>
        <v>30603.117999999995</v>
      </c>
      <c r="BE474">
        <f t="shared" si="549"/>
        <v>26445.712999999996</v>
      </c>
      <c r="BF474">
        <f t="shared" si="550"/>
        <v>22288.307999999997</v>
      </c>
      <c r="BG474">
        <f t="shared" si="551"/>
        <v>18130.902999999998</v>
      </c>
      <c r="BH474">
        <f t="shared" si="552"/>
        <v>13973.498</v>
      </c>
      <c r="BI474">
        <f t="shared" si="553"/>
        <v>9816.0930000000008</v>
      </c>
      <c r="BJ474">
        <f t="shared" si="554"/>
        <v>6544.0619999999999</v>
      </c>
      <c r="BK474">
        <f t="shared" si="555"/>
        <v>3272.0309999999999</v>
      </c>
      <c r="BL474">
        <f t="shared" si="556"/>
        <v>1039.8061556629723</v>
      </c>
      <c r="BM474">
        <f t="shared" si="557"/>
        <v>58478.740999999995</v>
      </c>
      <c r="BN474">
        <f t="shared" si="558"/>
        <v>55513.373999999996</v>
      </c>
      <c r="BO474">
        <f t="shared" si="559"/>
        <v>49940.394999999997</v>
      </c>
      <c r="BP474">
        <f t="shared" si="560"/>
        <v>44367.415999999997</v>
      </c>
      <c r="BQ474">
        <f t="shared" si="561"/>
        <v>38794.436999999998</v>
      </c>
      <c r="BR474">
        <f t="shared" si="562"/>
        <v>33221.457999999999</v>
      </c>
      <c r="BS474">
        <f t="shared" si="563"/>
        <v>27648.478999999999</v>
      </c>
      <c r="BT474">
        <f t="shared" si="564"/>
        <v>22075.5</v>
      </c>
      <c r="BU474">
        <f t="shared" si="565"/>
        <v>16502.521000000001</v>
      </c>
      <c r="BV474">
        <f t="shared" si="566"/>
        <v>10929.541999999999</v>
      </c>
      <c r="BW474">
        <f t="shared" si="567"/>
        <v>5464.7709999999997</v>
      </c>
      <c r="BX474" s="16">
        <f t="shared" si="568"/>
        <v>1519.90642427484</v>
      </c>
      <c r="BY474">
        <f t="shared" si="569"/>
        <v>3422.1744764837781</v>
      </c>
      <c r="BZ474">
        <f t="shared" si="570"/>
        <v>1094.7875676040023</v>
      </c>
      <c r="CA474">
        <f t="shared" si="571"/>
        <v>1225.2761729247081</v>
      </c>
      <c r="CB474">
        <f t="shared" si="572"/>
        <v>1649.2506309005273</v>
      </c>
    </row>
    <row r="475" spans="1:80" x14ac:dyDescent="0.25">
      <c r="A475">
        <f>'Data Input'!A475</f>
        <v>1</v>
      </c>
      <c r="B475">
        <f>'Data Input'!C475</f>
        <v>38</v>
      </c>
      <c r="C475">
        <f t="shared" si="502"/>
        <v>39</v>
      </c>
      <c r="D475">
        <f t="shared" si="503"/>
        <v>40</v>
      </c>
      <c r="E475">
        <f t="shared" si="504"/>
        <v>41</v>
      </c>
      <c r="F475">
        <f t="shared" si="505"/>
        <v>42</v>
      </c>
      <c r="G475">
        <f t="shared" si="506"/>
        <v>43</v>
      </c>
      <c r="H475">
        <f t="shared" si="507"/>
        <v>44</v>
      </c>
      <c r="I475">
        <f t="shared" si="508"/>
        <v>45</v>
      </c>
      <c r="J475">
        <f t="shared" si="509"/>
        <v>46</v>
      </c>
      <c r="K475">
        <f t="shared" si="510"/>
        <v>47</v>
      </c>
      <c r="L475">
        <f t="shared" si="511"/>
        <v>48</v>
      </c>
      <c r="M475">
        <f>IF('Data Input'!D475&gt;=240,1,0)</f>
        <v>0</v>
      </c>
      <c r="N475">
        <f>_xlfn.IFS('Data Input'!F475&gt;=130,1,'Data Input'!G475=1,1,0=0,0)</f>
        <v>0</v>
      </c>
      <c r="O475">
        <f>'Data Input'!H475</f>
        <v>0</v>
      </c>
      <c r="P475">
        <f>'Data Input'!J475</f>
        <v>25.7</v>
      </c>
      <c r="Q475">
        <f t="shared" si="512"/>
        <v>0</v>
      </c>
      <c r="R475">
        <f>IF('Data Input'!I475&gt;=100,1,0)</f>
        <v>0</v>
      </c>
      <c r="S475" s="18">
        <f>'Data Input'!L475</f>
        <v>3</v>
      </c>
      <c r="T475" s="16">
        <f>'Data Input'!N475</f>
        <v>2017</v>
      </c>
      <c r="U475">
        <f t="shared" si="513"/>
        <v>0.45366710687691814</v>
      </c>
      <c r="V475">
        <f t="shared" si="514"/>
        <v>5.3134933727552951E-2</v>
      </c>
      <c r="W475">
        <f t="shared" si="515"/>
        <v>0.30327423936242026</v>
      </c>
      <c r="X475" s="16">
        <f t="shared" si="516"/>
        <v>1.4658472695868698E-2</v>
      </c>
      <c r="Y475">
        <f t="shared" si="517"/>
        <v>1909.0963488316047</v>
      </c>
      <c r="Z475">
        <f t="shared" si="518"/>
        <v>24.441422423326944</v>
      </c>
      <c r="AA475">
        <f t="shared" si="519"/>
        <v>171.34773960893574</v>
      </c>
      <c r="AB475" s="16">
        <f t="shared" si="520"/>
        <v>74.910685516735938</v>
      </c>
      <c r="AC475">
        <f t="shared" si="521"/>
        <v>51011.055000000008</v>
      </c>
      <c r="AD475">
        <f t="shared" si="522"/>
        <v>45984.418000000005</v>
      </c>
      <c r="AE475">
        <f t="shared" si="523"/>
        <v>40957.781000000003</v>
      </c>
      <c r="AF475">
        <f t="shared" si="524"/>
        <v>35931.144</v>
      </c>
      <c r="AG475">
        <f t="shared" si="525"/>
        <v>30904.506999999998</v>
      </c>
      <c r="AH475">
        <f t="shared" si="526"/>
        <v>25877.87</v>
      </c>
      <c r="AI475">
        <f t="shared" si="527"/>
        <v>20851.233</v>
      </c>
      <c r="AJ475">
        <f t="shared" si="528"/>
        <v>15824.596</v>
      </c>
      <c r="AK475">
        <f t="shared" si="529"/>
        <v>11868.447</v>
      </c>
      <c r="AL475">
        <f t="shared" si="530"/>
        <v>7912.2979999999998</v>
      </c>
      <c r="AM475">
        <f t="shared" si="531"/>
        <v>3956.1489999999999</v>
      </c>
      <c r="AN475">
        <f t="shared" si="532"/>
        <v>1076.51585998051</v>
      </c>
      <c r="AO475">
        <f t="shared" si="533"/>
        <v>43298.445000000014</v>
      </c>
      <c r="AP475">
        <f t="shared" si="534"/>
        <v>39031.810000000012</v>
      </c>
      <c r="AQ475">
        <f t="shared" si="535"/>
        <v>34765.17500000001</v>
      </c>
      <c r="AR475">
        <f t="shared" si="536"/>
        <v>30498.540000000008</v>
      </c>
      <c r="AS475">
        <f t="shared" si="537"/>
        <v>26231.905000000006</v>
      </c>
      <c r="AT475">
        <f t="shared" si="538"/>
        <v>21965.270000000004</v>
      </c>
      <c r="AU475">
        <f t="shared" si="539"/>
        <v>17698.635000000002</v>
      </c>
      <c r="AV475">
        <f t="shared" si="540"/>
        <v>13432</v>
      </c>
      <c r="AW475">
        <f t="shared" si="541"/>
        <v>10074</v>
      </c>
      <c r="AX475">
        <f t="shared" si="542"/>
        <v>6716</v>
      </c>
      <c r="AY475">
        <f t="shared" si="543"/>
        <v>3358</v>
      </c>
      <c r="AZ475">
        <f t="shared" si="544"/>
        <v>913.75221606961975</v>
      </c>
      <c r="BA475">
        <f t="shared" si="545"/>
        <v>42189.958999999995</v>
      </c>
      <c r="BB475">
        <f t="shared" si="546"/>
        <v>38032.553999999996</v>
      </c>
      <c r="BC475">
        <f t="shared" si="547"/>
        <v>33875.148999999998</v>
      </c>
      <c r="BD475">
        <f t="shared" si="548"/>
        <v>29717.743999999995</v>
      </c>
      <c r="BE475">
        <f t="shared" si="549"/>
        <v>25560.338999999996</v>
      </c>
      <c r="BF475">
        <f t="shared" si="550"/>
        <v>21402.933999999997</v>
      </c>
      <c r="BG475">
        <f t="shared" si="551"/>
        <v>17245.528999999999</v>
      </c>
      <c r="BH475">
        <f t="shared" si="552"/>
        <v>13088.124</v>
      </c>
      <c r="BI475">
        <f t="shared" si="553"/>
        <v>9816.0930000000008</v>
      </c>
      <c r="BJ475">
        <f t="shared" si="554"/>
        <v>6544.0619999999999</v>
      </c>
      <c r="BK475">
        <f t="shared" si="555"/>
        <v>3272.0309999999999</v>
      </c>
      <c r="BL475">
        <f t="shared" si="556"/>
        <v>890.35914165418649</v>
      </c>
      <c r="BM475">
        <f t="shared" si="557"/>
        <v>58370.532999999996</v>
      </c>
      <c r="BN475">
        <f t="shared" si="558"/>
        <v>55405.165999999997</v>
      </c>
      <c r="BO475">
        <f t="shared" si="559"/>
        <v>49832.186999999998</v>
      </c>
      <c r="BP475">
        <f t="shared" si="560"/>
        <v>44259.207999999999</v>
      </c>
      <c r="BQ475">
        <f t="shared" si="561"/>
        <v>38686.228999999999</v>
      </c>
      <c r="BR475">
        <f t="shared" si="562"/>
        <v>33113.25</v>
      </c>
      <c r="BS475">
        <f t="shared" si="563"/>
        <v>27540.270999999997</v>
      </c>
      <c r="BT475">
        <f t="shared" si="564"/>
        <v>21967.291999999998</v>
      </c>
      <c r="BU475">
        <f t="shared" si="565"/>
        <v>16394.312999999998</v>
      </c>
      <c r="BV475">
        <f t="shared" si="566"/>
        <v>10929.541999999999</v>
      </c>
      <c r="BW475">
        <f t="shared" si="567"/>
        <v>5464.7709999999997</v>
      </c>
      <c r="BX475" s="16">
        <f t="shared" si="568"/>
        <v>1336.6232411934184</v>
      </c>
      <c r="BY475">
        <f t="shared" si="569"/>
        <v>2985.6122088121147</v>
      </c>
      <c r="BZ475">
        <f t="shared" si="570"/>
        <v>938.19363849294666</v>
      </c>
      <c r="CA475">
        <f t="shared" si="571"/>
        <v>1061.7068812631223</v>
      </c>
      <c r="CB475">
        <f t="shared" si="572"/>
        <v>1411.5339267101542</v>
      </c>
    </row>
    <row r="476" spans="1:80" x14ac:dyDescent="0.25">
      <c r="A476">
        <f>'Data Input'!A476</f>
        <v>1</v>
      </c>
      <c r="B476">
        <f>'Data Input'!C476</f>
        <v>40</v>
      </c>
      <c r="C476">
        <f t="shared" si="502"/>
        <v>41</v>
      </c>
      <c r="D476">
        <f t="shared" si="503"/>
        <v>42</v>
      </c>
      <c r="E476">
        <f t="shared" si="504"/>
        <v>43</v>
      </c>
      <c r="F476">
        <f t="shared" si="505"/>
        <v>44</v>
      </c>
      <c r="G476">
        <f t="shared" si="506"/>
        <v>45</v>
      </c>
      <c r="H476">
        <f t="shared" si="507"/>
        <v>46</v>
      </c>
      <c r="I476">
        <f t="shared" si="508"/>
        <v>47</v>
      </c>
      <c r="J476">
        <f t="shared" si="509"/>
        <v>48</v>
      </c>
      <c r="K476">
        <f t="shared" si="510"/>
        <v>49</v>
      </c>
      <c r="L476">
        <f t="shared" si="511"/>
        <v>50</v>
      </c>
      <c r="M476">
        <f>IF('Data Input'!D476&gt;=240,1,0)</f>
        <v>0</v>
      </c>
      <c r="N476">
        <f>_xlfn.IFS('Data Input'!F476&gt;=130,1,'Data Input'!G476=1,1,0=0,0)</f>
        <v>0</v>
      </c>
      <c r="O476">
        <f>'Data Input'!H476</f>
        <v>0</v>
      </c>
      <c r="P476">
        <f>'Data Input'!J476</f>
        <v>27.9</v>
      </c>
      <c r="Q476">
        <f t="shared" si="512"/>
        <v>0</v>
      </c>
      <c r="R476">
        <f>IF('Data Input'!I476&gt;=100,1,0)</f>
        <v>0</v>
      </c>
      <c r="S476" s="18">
        <f>'Data Input'!L476</f>
        <v>3</v>
      </c>
      <c r="T476" s="16">
        <f>'Data Input'!N476</f>
        <v>2017</v>
      </c>
      <c r="U476">
        <f t="shared" si="513"/>
        <v>0.49976460001739237</v>
      </c>
      <c r="V476">
        <f t="shared" si="514"/>
        <v>5.8370899029062936E-2</v>
      </c>
      <c r="W476">
        <f t="shared" si="515"/>
        <v>0.32213950720977486</v>
      </c>
      <c r="X476" s="16">
        <f t="shared" si="516"/>
        <v>2.2196359160275327E-2</v>
      </c>
      <c r="Y476">
        <f t="shared" si="517"/>
        <v>2103.0812212430078</v>
      </c>
      <c r="Z476">
        <f t="shared" si="518"/>
        <v>26.84990269704425</v>
      </c>
      <c r="AA476">
        <f t="shared" si="519"/>
        <v>182.00647874074309</v>
      </c>
      <c r="AB476" s="16">
        <f t="shared" si="520"/>
        <v>113.43231420968768</v>
      </c>
      <c r="AC476">
        <f t="shared" si="521"/>
        <v>48870.079000000005</v>
      </c>
      <c r="AD476">
        <f t="shared" si="522"/>
        <v>43843.442000000003</v>
      </c>
      <c r="AE476">
        <f t="shared" si="523"/>
        <v>38816.805</v>
      </c>
      <c r="AF476">
        <f t="shared" si="524"/>
        <v>33790.167999999998</v>
      </c>
      <c r="AG476">
        <f t="shared" si="525"/>
        <v>28763.530999999999</v>
      </c>
      <c r="AH476">
        <f t="shared" si="526"/>
        <v>23736.894</v>
      </c>
      <c r="AI476">
        <f t="shared" si="527"/>
        <v>19780.744999999999</v>
      </c>
      <c r="AJ476">
        <f t="shared" si="528"/>
        <v>15824.596</v>
      </c>
      <c r="AK476">
        <f t="shared" si="529"/>
        <v>11868.447</v>
      </c>
      <c r="AL476">
        <f t="shared" si="530"/>
        <v>7912.2979999999998</v>
      </c>
      <c r="AM476">
        <f t="shared" si="531"/>
        <v>3956.1489999999999</v>
      </c>
      <c r="AN476">
        <f t="shared" si="532"/>
        <v>1128.4230543452456</v>
      </c>
      <c r="AO476">
        <f t="shared" si="533"/>
        <v>41481.17500000001</v>
      </c>
      <c r="AP476">
        <f t="shared" si="534"/>
        <v>37214.540000000008</v>
      </c>
      <c r="AQ476">
        <f t="shared" si="535"/>
        <v>32947.905000000006</v>
      </c>
      <c r="AR476">
        <f t="shared" si="536"/>
        <v>28681.270000000004</v>
      </c>
      <c r="AS476">
        <f t="shared" si="537"/>
        <v>24414.635000000002</v>
      </c>
      <c r="AT476">
        <f t="shared" si="538"/>
        <v>20148</v>
      </c>
      <c r="AU476">
        <f t="shared" si="539"/>
        <v>16790</v>
      </c>
      <c r="AV476">
        <f t="shared" si="540"/>
        <v>13432</v>
      </c>
      <c r="AW476">
        <f t="shared" si="541"/>
        <v>10074</v>
      </c>
      <c r="AX476">
        <f t="shared" si="542"/>
        <v>6716</v>
      </c>
      <c r="AY476">
        <f t="shared" si="543"/>
        <v>3358</v>
      </c>
      <c r="AZ476">
        <f t="shared" si="544"/>
        <v>957.81135004833311</v>
      </c>
      <c r="BA476">
        <f t="shared" si="545"/>
        <v>40419.210999999996</v>
      </c>
      <c r="BB476">
        <f t="shared" si="546"/>
        <v>36261.805999999997</v>
      </c>
      <c r="BC476">
        <f t="shared" si="547"/>
        <v>32104.400999999994</v>
      </c>
      <c r="BD476">
        <f t="shared" si="548"/>
        <v>27946.995999999996</v>
      </c>
      <c r="BE476">
        <f t="shared" si="549"/>
        <v>23789.590999999997</v>
      </c>
      <c r="BF476">
        <f t="shared" si="550"/>
        <v>19632.185999999998</v>
      </c>
      <c r="BG476">
        <f t="shared" si="551"/>
        <v>16360.154999999999</v>
      </c>
      <c r="BH476">
        <f t="shared" si="552"/>
        <v>13088.124</v>
      </c>
      <c r="BI476">
        <f t="shared" si="553"/>
        <v>9816.0930000000008</v>
      </c>
      <c r="BJ476">
        <f t="shared" si="554"/>
        <v>6544.0619999999999</v>
      </c>
      <c r="BK476">
        <f t="shared" si="555"/>
        <v>3272.0309999999999</v>
      </c>
      <c r="BL476">
        <f t="shared" si="556"/>
        <v>933.29025538847122</v>
      </c>
      <c r="BM476">
        <f t="shared" si="557"/>
        <v>58154.116999999998</v>
      </c>
      <c r="BN476">
        <f t="shared" si="558"/>
        <v>55188.75</v>
      </c>
      <c r="BO476">
        <f t="shared" si="559"/>
        <v>49615.771000000001</v>
      </c>
      <c r="BP476">
        <f t="shared" si="560"/>
        <v>44042.792000000001</v>
      </c>
      <c r="BQ476">
        <f t="shared" si="561"/>
        <v>38469.813000000002</v>
      </c>
      <c r="BR476">
        <f t="shared" si="562"/>
        <v>32896.834000000003</v>
      </c>
      <c r="BS476">
        <f t="shared" si="563"/>
        <v>27323.855</v>
      </c>
      <c r="BT476">
        <f t="shared" si="564"/>
        <v>21859.083999999999</v>
      </c>
      <c r="BU476">
        <f t="shared" si="565"/>
        <v>16394.312999999998</v>
      </c>
      <c r="BV476">
        <f t="shared" si="566"/>
        <v>10929.541999999999</v>
      </c>
      <c r="BW476">
        <f t="shared" si="567"/>
        <v>5464.7709999999997</v>
      </c>
      <c r="BX476" s="16">
        <f t="shared" si="568"/>
        <v>1465.7346938970143</v>
      </c>
      <c r="BY476">
        <f t="shared" si="569"/>
        <v>3231.5042755882532</v>
      </c>
      <c r="BZ476">
        <f t="shared" si="570"/>
        <v>984.6612527453774</v>
      </c>
      <c r="CA476">
        <f t="shared" si="571"/>
        <v>1115.2967341292142</v>
      </c>
      <c r="CB476">
        <f t="shared" si="572"/>
        <v>1579.167008106702</v>
      </c>
    </row>
    <row r="477" spans="1:80" x14ac:dyDescent="0.25">
      <c r="A477">
        <f>'Data Input'!A477</f>
        <v>0</v>
      </c>
      <c r="B477">
        <f>'Data Input'!C477</f>
        <v>53</v>
      </c>
      <c r="C477">
        <f t="shared" si="502"/>
        <v>54</v>
      </c>
      <c r="D477">
        <f t="shared" si="503"/>
        <v>55</v>
      </c>
      <c r="E477">
        <f t="shared" si="504"/>
        <v>56</v>
      </c>
      <c r="F477">
        <f t="shared" si="505"/>
        <v>57</v>
      </c>
      <c r="G477">
        <f t="shared" si="506"/>
        <v>58</v>
      </c>
      <c r="H477">
        <f t="shared" si="507"/>
        <v>59</v>
      </c>
      <c r="I477">
        <f t="shared" si="508"/>
        <v>60</v>
      </c>
      <c r="J477">
        <f t="shared" si="509"/>
        <v>61</v>
      </c>
      <c r="K477">
        <f t="shared" si="510"/>
        <v>62</v>
      </c>
      <c r="L477">
        <f t="shared" si="511"/>
        <v>63</v>
      </c>
      <c r="M477">
        <f>IF('Data Input'!D477&gt;=240,1,0)</f>
        <v>0</v>
      </c>
      <c r="N477">
        <f>_xlfn.IFS('Data Input'!F477&gt;=130,1,'Data Input'!G477=1,1,0=0,0)</f>
        <v>0</v>
      </c>
      <c r="O477">
        <f>'Data Input'!H477</f>
        <v>0</v>
      </c>
      <c r="P477">
        <f>'Data Input'!J477</f>
        <v>23.9</v>
      </c>
      <c r="Q477">
        <f t="shared" si="512"/>
        <v>0</v>
      </c>
      <c r="R477">
        <f>IF('Data Input'!I477&gt;=100,1,0)</f>
        <v>0</v>
      </c>
      <c r="S477" s="18">
        <f>'Data Input'!L477</f>
        <v>3</v>
      </c>
      <c r="T477" s="16">
        <f>'Data Input'!N477</f>
        <v>2017</v>
      </c>
      <c r="U477">
        <f t="shared" si="513"/>
        <v>0.41649815058909129</v>
      </c>
      <c r="V477">
        <f t="shared" si="514"/>
        <v>4.9183915632509539E-2</v>
      </c>
      <c r="W477">
        <f t="shared" si="515"/>
        <v>0.28831355656810376</v>
      </c>
      <c r="X477" s="16">
        <f t="shared" si="516"/>
        <v>1.0418236629861922E-2</v>
      </c>
      <c r="Y477">
        <f t="shared" si="517"/>
        <v>1752.6840419587077</v>
      </c>
      <c r="Z477">
        <f t="shared" si="518"/>
        <v>22.624002216155603</v>
      </c>
      <c r="AA477">
        <f t="shared" si="519"/>
        <v>162.89506263511265</v>
      </c>
      <c r="AB477" s="16">
        <f t="shared" si="520"/>
        <v>53.241375415494787</v>
      </c>
      <c r="AC477">
        <f t="shared" si="521"/>
        <v>35977.682000000001</v>
      </c>
      <c r="AD477">
        <f t="shared" si="522"/>
        <v>32021.533000000003</v>
      </c>
      <c r="AE477">
        <f t="shared" si="523"/>
        <v>28065.384000000002</v>
      </c>
      <c r="AF477">
        <f t="shared" si="524"/>
        <v>24947.008000000002</v>
      </c>
      <c r="AG477">
        <f t="shared" si="525"/>
        <v>21828.632000000001</v>
      </c>
      <c r="AH477">
        <f t="shared" si="526"/>
        <v>18710.256000000001</v>
      </c>
      <c r="AI477">
        <f t="shared" si="527"/>
        <v>15591.880000000001</v>
      </c>
      <c r="AJ477">
        <f t="shared" si="528"/>
        <v>12473.504000000001</v>
      </c>
      <c r="AK477">
        <f t="shared" si="529"/>
        <v>9355.1280000000006</v>
      </c>
      <c r="AL477">
        <f t="shared" si="530"/>
        <v>6236.7520000000004</v>
      </c>
      <c r="AM477">
        <f t="shared" si="531"/>
        <v>3118.3760000000002</v>
      </c>
      <c r="AN477">
        <f t="shared" si="532"/>
        <v>706.35249677712363</v>
      </c>
      <c r="AO477">
        <f t="shared" si="533"/>
        <v>30538.045999999998</v>
      </c>
      <c r="AP477">
        <f t="shared" si="534"/>
        <v>27180.045999999998</v>
      </c>
      <c r="AQ477">
        <f t="shared" si="535"/>
        <v>23822.045999999998</v>
      </c>
      <c r="AR477">
        <f t="shared" si="536"/>
        <v>21175.151999999998</v>
      </c>
      <c r="AS477">
        <f t="shared" si="537"/>
        <v>18528.257999999998</v>
      </c>
      <c r="AT477">
        <f t="shared" si="538"/>
        <v>15881.364</v>
      </c>
      <c r="AU477">
        <f t="shared" si="539"/>
        <v>13234.47</v>
      </c>
      <c r="AV477">
        <f t="shared" si="540"/>
        <v>10587.575999999999</v>
      </c>
      <c r="AW477">
        <f t="shared" si="541"/>
        <v>7940.6819999999989</v>
      </c>
      <c r="AX477">
        <f t="shared" si="542"/>
        <v>5293.7879999999996</v>
      </c>
      <c r="AY477">
        <f t="shared" si="543"/>
        <v>2646.8939999999998</v>
      </c>
      <c r="AZ477">
        <f t="shared" si="544"/>
        <v>599.55572420633848</v>
      </c>
      <c r="BA477">
        <f t="shared" si="545"/>
        <v>29756.240999999998</v>
      </c>
      <c r="BB477">
        <f t="shared" si="546"/>
        <v>26484.21</v>
      </c>
      <c r="BC477">
        <f t="shared" si="547"/>
        <v>23212.179</v>
      </c>
      <c r="BD477">
        <f t="shared" si="548"/>
        <v>20633.047999999999</v>
      </c>
      <c r="BE477">
        <f t="shared" si="549"/>
        <v>18053.916999999998</v>
      </c>
      <c r="BF477">
        <f t="shared" si="550"/>
        <v>15474.785999999998</v>
      </c>
      <c r="BG477">
        <f t="shared" si="551"/>
        <v>12895.654999999999</v>
      </c>
      <c r="BH477">
        <f t="shared" si="552"/>
        <v>10316.523999999999</v>
      </c>
      <c r="BI477">
        <f t="shared" si="553"/>
        <v>7737.393</v>
      </c>
      <c r="BJ477">
        <f t="shared" si="554"/>
        <v>5158.2619999999997</v>
      </c>
      <c r="BK477">
        <f t="shared" si="555"/>
        <v>2579.1309999999999</v>
      </c>
      <c r="BL477">
        <f t="shared" si="556"/>
        <v>584.20651786267877</v>
      </c>
      <c r="BM477">
        <f t="shared" si="557"/>
        <v>47081.164000000004</v>
      </c>
      <c r="BN477">
        <f t="shared" si="558"/>
        <v>44115.797000000006</v>
      </c>
      <c r="BO477">
        <f t="shared" si="559"/>
        <v>38651.026000000005</v>
      </c>
      <c r="BP477">
        <f t="shared" si="560"/>
        <v>33186.255000000005</v>
      </c>
      <c r="BQ477">
        <f t="shared" si="561"/>
        <v>28519.845000000001</v>
      </c>
      <c r="BR477">
        <f t="shared" si="562"/>
        <v>23853.435000000001</v>
      </c>
      <c r="BS477">
        <f t="shared" si="563"/>
        <v>19187.025000000001</v>
      </c>
      <c r="BT477">
        <f t="shared" si="564"/>
        <v>14520.615</v>
      </c>
      <c r="BU477">
        <f t="shared" si="565"/>
        <v>9854.2049999999999</v>
      </c>
      <c r="BV477">
        <f t="shared" si="566"/>
        <v>6569.47</v>
      </c>
      <c r="BW477">
        <f t="shared" si="567"/>
        <v>3284.7350000000001</v>
      </c>
      <c r="BX477" s="16">
        <f t="shared" si="568"/>
        <v>914.02012000064599</v>
      </c>
      <c r="BY477">
        <f t="shared" si="569"/>
        <v>2459.0365387358315</v>
      </c>
      <c r="BZ477">
        <f t="shared" si="570"/>
        <v>622.17972642249413</v>
      </c>
      <c r="CA477">
        <f t="shared" si="571"/>
        <v>747.10158049779147</v>
      </c>
      <c r="CB477">
        <f t="shared" si="572"/>
        <v>967.26149541614075</v>
      </c>
    </row>
    <row r="478" spans="1:80" x14ac:dyDescent="0.25">
      <c r="A478">
        <f>'Data Input'!A478</f>
        <v>0</v>
      </c>
      <c r="B478">
        <f>'Data Input'!C478</f>
        <v>49</v>
      </c>
      <c r="C478">
        <f t="shared" si="502"/>
        <v>50</v>
      </c>
      <c r="D478">
        <f t="shared" si="503"/>
        <v>51</v>
      </c>
      <c r="E478">
        <f t="shared" si="504"/>
        <v>52</v>
      </c>
      <c r="F478">
        <f t="shared" si="505"/>
        <v>53</v>
      </c>
      <c r="G478">
        <f t="shared" si="506"/>
        <v>54</v>
      </c>
      <c r="H478">
        <f t="shared" si="507"/>
        <v>55</v>
      </c>
      <c r="I478">
        <f t="shared" si="508"/>
        <v>56</v>
      </c>
      <c r="J478">
        <f t="shared" si="509"/>
        <v>57</v>
      </c>
      <c r="K478">
        <f t="shared" si="510"/>
        <v>58</v>
      </c>
      <c r="L478">
        <f t="shared" si="511"/>
        <v>59</v>
      </c>
      <c r="M478">
        <f>IF('Data Input'!D478&gt;=240,1,0)</f>
        <v>0</v>
      </c>
      <c r="N478">
        <f>_xlfn.IFS('Data Input'!F478&gt;=130,1,'Data Input'!G478=1,1,0=0,0)</f>
        <v>0</v>
      </c>
      <c r="O478">
        <f>'Data Input'!H478</f>
        <v>0</v>
      </c>
      <c r="P478">
        <f>'Data Input'!J478</f>
        <v>19</v>
      </c>
      <c r="Q478">
        <f t="shared" si="512"/>
        <v>0</v>
      </c>
      <c r="R478">
        <f>IF('Data Input'!I478&gt;=100,1,0)</f>
        <v>0</v>
      </c>
      <c r="S478" s="18">
        <f>'Data Input'!L478</f>
        <v>3</v>
      </c>
      <c r="T478" s="16">
        <f>'Data Input'!N478</f>
        <v>2017</v>
      </c>
      <c r="U478">
        <f t="shared" si="513"/>
        <v>0.32103051598997578</v>
      </c>
      <c r="V478">
        <f t="shared" si="514"/>
        <v>3.9794064866794432E-2</v>
      </c>
      <c r="W478">
        <f t="shared" si="515"/>
        <v>0.24990144208079418</v>
      </c>
      <c r="X478" s="16">
        <f t="shared" si="516"/>
        <v>4.0906759010385383E-3</v>
      </c>
      <c r="Y478">
        <f t="shared" si="517"/>
        <v>1350.9425229417511</v>
      </c>
      <c r="Z478">
        <f t="shared" si="518"/>
        <v>18.304785216025319</v>
      </c>
      <c r="AA478">
        <f t="shared" si="519"/>
        <v>141.19249731061538</v>
      </c>
      <c r="AB478" s="16">
        <f t="shared" si="520"/>
        <v>20.904997562259894</v>
      </c>
      <c r="AC478">
        <f t="shared" si="521"/>
        <v>39328.774000000005</v>
      </c>
      <c r="AD478">
        <f t="shared" si="522"/>
        <v>35372.625000000007</v>
      </c>
      <c r="AE478">
        <f t="shared" si="523"/>
        <v>31416.476000000006</v>
      </c>
      <c r="AF478">
        <f t="shared" si="524"/>
        <v>27460.327000000005</v>
      </c>
      <c r="AG478">
        <f t="shared" si="525"/>
        <v>23504.178000000004</v>
      </c>
      <c r="AH478">
        <f t="shared" si="526"/>
        <v>19548.029000000002</v>
      </c>
      <c r="AI478">
        <f t="shared" si="527"/>
        <v>15591.880000000001</v>
      </c>
      <c r="AJ478">
        <f t="shared" si="528"/>
        <v>12473.504000000001</v>
      </c>
      <c r="AK478">
        <f t="shared" si="529"/>
        <v>9355.1280000000006</v>
      </c>
      <c r="AL478">
        <f t="shared" si="530"/>
        <v>6236.7520000000004</v>
      </c>
      <c r="AM478">
        <f t="shared" si="531"/>
        <v>3118.3760000000002</v>
      </c>
      <c r="AN478">
        <f t="shared" si="532"/>
        <v>584.45508536711634</v>
      </c>
      <c r="AO478">
        <f t="shared" si="533"/>
        <v>33382.47</v>
      </c>
      <c r="AP478">
        <f t="shared" si="534"/>
        <v>30024.47</v>
      </c>
      <c r="AQ478">
        <f t="shared" si="535"/>
        <v>26666.47</v>
      </c>
      <c r="AR478">
        <f t="shared" si="536"/>
        <v>23308.47</v>
      </c>
      <c r="AS478">
        <f t="shared" si="537"/>
        <v>19950.47</v>
      </c>
      <c r="AT478">
        <f t="shared" si="538"/>
        <v>16592.47</v>
      </c>
      <c r="AU478">
        <f t="shared" si="539"/>
        <v>13234.47</v>
      </c>
      <c r="AV478">
        <f t="shared" si="540"/>
        <v>10587.575999999999</v>
      </c>
      <c r="AW478">
        <f t="shared" si="541"/>
        <v>7940.6819999999989</v>
      </c>
      <c r="AX478">
        <f t="shared" si="542"/>
        <v>5293.7879999999996</v>
      </c>
      <c r="AY478">
        <f t="shared" si="543"/>
        <v>2646.8939999999998</v>
      </c>
      <c r="AZ478">
        <f t="shared" si="544"/>
        <v>496.08855187252101</v>
      </c>
      <c r="BA478">
        <f t="shared" si="545"/>
        <v>32527.840999999993</v>
      </c>
      <c r="BB478">
        <f t="shared" si="546"/>
        <v>29255.809999999994</v>
      </c>
      <c r="BC478">
        <f t="shared" si="547"/>
        <v>25983.778999999995</v>
      </c>
      <c r="BD478">
        <f t="shared" si="548"/>
        <v>22711.747999999996</v>
      </c>
      <c r="BE478">
        <f t="shared" si="549"/>
        <v>19439.716999999997</v>
      </c>
      <c r="BF478">
        <f t="shared" si="550"/>
        <v>16167.685999999998</v>
      </c>
      <c r="BG478">
        <f t="shared" si="551"/>
        <v>12895.654999999999</v>
      </c>
      <c r="BH478">
        <f t="shared" si="552"/>
        <v>10316.523999999999</v>
      </c>
      <c r="BI478">
        <f t="shared" si="553"/>
        <v>7737.393</v>
      </c>
      <c r="BJ478">
        <f t="shared" si="554"/>
        <v>5158.2619999999997</v>
      </c>
      <c r="BK478">
        <f t="shared" si="555"/>
        <v>2579.1309999999999</v>
      </c>
      <c r="BL478">
        <f t="shared" si="556"/>
        <v>483.38815750365097</v>
      </c>
      <c r="BM478">
        <f t="shared" si="557"/>
        <v>54419.633000000002</v>
      </c>
      <c r="BN478">
        <f t="shared" si="558"/>
        <v>51454.266000000003</v>
      </c>
      <c r="BO478">
        <f t="shared" si="559"/>
        <v>45989.495000000003</v>
      </c>
      <c r="BP478">
        <f t="shared" si="560"/>
        <v>40524.724000000002</v>
      </c>
      <c r="BQ478">
        <f t="shared" si="561"/>
        <v>35059.953000000001</v>
      </c>
      <c r="BR478">
        <f t="shared" si="562"/>
        <v>29595.182000000001</v>
      </c>
      <c r="BS478">
        <f t="shared" si="563"/>
        <v>24130.411</v>
      </c>
      <c r="BT478">
        <f t="shared" si="564"/>
        <v>18665.64</v>
      </c>
      <c r="BU478">
        <f t="shared" si="565"/>
        <v>13999.23</v>
      </c>
      <c r="BV478">
        <f t="shared" si="566"/>
        <v>9332.82</v>
      </c>
      <c r="BW478">
        <f t="shared" si="567"/>
        <v>4666.41</v>
      </c>
      <c r="BX478" s="16">
        <f t="shared" si="568"/>
        <v>857.42038452726558</v>
      </c>
      <c r="BY478">
        <f t="shared" si="569"/>
        <v>1935.3976083088673</v>
      </c>
      <c r="BZ478">
        <f t="shared" si="570"/>
        <v>514.39333708854633</v>
      </c>
      <c r="CA478">
        <f t="shared" si="571"/>
        <v>624.58065481426638</v>
      </c>
      <c r="CB478">
        <f t="shared" si="572"/>
        <v>878.32538208952542</v>
      </c>
    </row>
    <row r="479" spans="1:80" x14ac:dyDescent="0.25">
      <c r="A479">
        <f>'Data Input'!A479</f>
        <v>1</v>
      </c>
      <c r="B479">
        <f>'Data Input'!C479</f>
        <v>49</v>
      </c>
      <c r="C479">
        <f t="shared" si="502"/>
        <v>50</v>
      </c>
      <c r="D479">
        <f t="shared" si="503"/>
        <v>51</v>
      </c>
      <c r="E479">
        <f t="shared" si="504"/>
        <v>52</v>
      </c>
      <c r="F479">
        <f t="shared" si="505"/>
        <v>53</v>
      </c>
      <c r="G479">
        <f t="shared" si="506"/>
        <v>54</v>
      </c>
      <c r="H479">
        <f t="shared" si="507"/>
        <v>55</v>
      </c>
      <c r="I479">
        <f t="shared" si="508"/>
        <v>56</v>
      </c>
      <c r="J479">
        <f t="shared" si="509"/>
        <v>57</v>
      </c>
      <c r="K479">
        <f t="shared" si="510"/>
        <v>58</v>
      </c>
      <c r="L479">
        <f t="shared" si="511"/>
        <v>59</v>
      </c>
      <c r="M479">
        <f>IF('Data Input'!D479&gt;=240,1,0)</f>
        <v>0</v>
      </c>
      <c r="N479">
        <f>_xlfn.IFS('Data Input'!F479&gt;=130,1,'Data Input'!G479=1,1,0=0,0)</f>
        <v>0</v>
      </c>
      <c r="O479">
        <f>'Data Input'!H479</f>
        <v>0</v>
      </c>
      <c r="P479">
        <f>'Data Input'!J479</f>
        <v>26.8</v>
      </c>
      <c r="Q479">
        <f t="shared" si="512"/>
        <v>0</v>
      </c>
      <c r="R479">
        <f>IF('Data Input'!I479&gt;=100,1,0)</f>
        <v>1</v>
      </c>
      <c r="S479" s="18">
        <f>'Data Input'!L479</f>
        <v>3</v>
      </c>
      <c r="T479" s="16">
        <f>'Data Input'!N479</f>
        <v>2017</v>
      </c>
      <c r="U479">
        <f t="shared" si="513"/>
        <v>0.47666616154124275</v>
      </c>
      <c r="V479">
        <f t="shared" si="514"/>
        <v>3.6742098170588169E-2</v>
      </c>
      <c r="W479">
        <f t="shared" si="515"/>
        <v>0.38569074604060244</v>
      </c>
      <c r="X479" s="16">
        <f t="shared" si="516"/>
        <v>1</v>
      </c>
      <c r="Y479">
        <f t="shared" si="517"/>
        <v>2005.879674359662</v>
      </c>
      <c r="Z479">
        <f t="shared" si="518"/>
        <v>16.900917703432143</v>
      </c>
      <c r="AA479">
        <f t="shared" si="519"/>
        <v>217.91246648933284</v>
      </c>
      <c r="AB479" s="16">
        <f t="shared" si="520"/>
        <v>5110.4018181818183</v>
      </c>
      <c r="AC479">
        <f t="shared" si="521"/>
        <v>39328.774000000005</v>
      </c>
      <c r="AD479">
        <f t="shared" si="522"/>
        <v>35372.625000000007</v>
      </c>
      <c r="AE479">
        <f t="shared" si="523"/>
        <v>31416.476000000006</v>
      </c>
      <c r="AF479">
        <f t="shared" si="524"/>
        <v>27460.327000000005</v>
      </c>
      <c r="AG479">
        <f t="shared" si="525"/>
        <v>23504.178000000004</v>
      </c>
      <c r="AH479">
        <f t="shared" si="526"/>
        <v>19548.029000000002</v>
      </c>
      <c r="AI479">
        <f t="shared" si="527"/>
        <v>15591.880000000001</v>
      </c>
      <c r="AJ479">
        <f t="shared" si="528"/>
        <v>12473.504000000001</v>
      </c>
      <c r="AK479">
        <f t="shared" si="529"/>
        <v>9355.1280000000006</v>
      </c>
      <c r="AL479">
        <f t="shared" si="530"/>
        <v>6236.7520000000004</v>
      </c>
      <c r="AM479">
        <f t="shared" si="531"/>
        <v>3118.3760000000002</v>
      </c>
      <c r="AN479">
        <f t="shared" si="532"/>
        <v>867.79900432861575</v>
      </c>
      <c r="AO479">
        <f t="shared" si="533"/>
        <v>33382.47</v>
      </c>
      <c r="AP479">
        <f t="shared" si="534"/>
        <v>30024.47</v>
      </c>
      <c r="AQ479">
        <f t="shared" si="535"/>
        <v>26666.47</v>
      </c>
      <c r="AR479">
        <f t="shared" si="536"/>
        <v>23308.47</v>
      </c>
      <c r="AS479">
        <f t="shared" si="537"/>
        <v>19950.47</v>
      </c>
      <c r="AT479">
        <f t="shared" si="538"/>
        <v>16592.47</v>
      </c>
      <c r="AU479">
        <f t="shared" si="539"/>
        <v>13234.47</v>
      </c>
      <c r="AV479">
        <f t="shared" si="540"/>
        <v>10587.575999999999</v>
      </c>
      <c r="AW479">
        <f t="shared" si="541"/>
        <v>7940.6819999999989</v>
      </c>
      <c r="AX479">
        <f t="shared" si="542"/>
        <v>5293.7879999999996</v>
      </c>
      <c r="AY479">
        <f t="shared" si="543"/>
        <v>2646.8939999999998</v>
      </c>
      <c r="AZ479">
        <f t="shared" si="544"/>
        <v>736.59236124771405</v>
      </c>
      <c r="BA479">
        <f t="shared" si="545"/>
        <v>32527.840999999993</v>
      </c>
      <c r="BB479">
        <f t="shared" si="546"/>
        <v>29255.809999999994</v>
      </c>
      <c r="BC479">
        <f t="shared" si="547"/>
        <v>25983.778999999995</v>
      </c>
      <c r="BD479">
        <f t="shared" si="548"/>
        <v>22711.747999999996</v>
      </c>
      <c r="BE479">
        <f t="shared" si="549"/>
        <v>19439.716999999997</v>
      </c>
      <c r="BF479">
        <f t="shared" si="550"/>
        <v>16167.685999999998</v>
      </c>
      <c r="BG479">
        <f t="shared" si="551"/>
        <v>12895.654999999999</v>
      </c>
      <c r="BH479">
        <f t="shared" si="552"/>
        <v>10316.523999999999</v>
      </c>
      <c r="BI479">
        <f t="shared" si="553"/>
        <v>7737.393</v>
      </c>
      <c r="BJ479">
        <f t="shared" si="554"/>
        <v>5158.2619999999997</v>
      </c>
      <c r="BK479">
        <f t="shared" si="555"/>
        <v>2579.1309999999999</v>
      </c>
      <c r="BL479">
        <f t="shared" si="556"/>
        <v>717.7348136553901</v>
      </c>
      <c r="BM479">
        <f t="shared" si="557"/>
        <v>54419.633000000002</v>
      </c>
      <c r="BN479">
        <f t="shared" si="558"/>
        <v>51454.266000000003</v>
      </c>
      <c r="BO479">
        <f t="shared" si="559"/>
        <v>45989.495000000003</v>
      </c>
      <c r="BP479">
        <f t="shared" si="560"/>
        <v>40524.724000000002</v>
      </c>
      <c r="BQ479">
        <f t="shared" si="561"/>
        <v>35059.953000000001</v>
      </c>
      <c r="BR479">
        <f t="shared" si="562"/>
        <v>29595.182000000001</v>
      </c>
      <c r="BS479">
        <f t="shared" si="563"/>
        <v>24130.411</v>
      </c>
      <c r="BT479">
        <f t="shared" si="564"/>
        <v>18665.64</v>
      </c>
      <c r="BU479">
        <f t="shared" si="565"/>
        <v>13999.23</v>
      </c>
      <c r="BV479">
        <f t="shared" si="566"/>
        <v>9332.82</v>
      </c>
      <c r="BW479">
        <f t="shared" si="567"/>
        <v>4666.41</v>
      </c>
      <c r="BX479" s="16">
        <f t="shared" si="568"/>
        <v>1273.0979242253404</v>
      </c>
      <c r="BY479">
        <f t="shared" si="569"/>
        <v>2873.6786786882776</v>
      </c>
      <c r="BZ479">
        <f t="shared" si="570"/>
        <v>753.49327895114618</v>
      </c>
      <c r="CA479">
        <f t="shared" si="571"/>
        <v>935.64728014472291</v>
      </c>
      <c r="CB479">
        <f t="shared" si="572"/>
        <v>6383.4997424071589</v>
      </c>
    </row>
    <row r="480" spans="1:80" x14ac:dyDescent="0.25">
      <c r="A480">
        <f>'Data Input'!A480</f>
        <v>1</v>
      </c>
      <c r="B480">
        <f>'Data Input'!C480</f>
        <v>58</v>
      </c>
      <c r="C480">
        <f t="shared" si="502"/>
        <v>59</v>
      </c>
      <c r="D480">
        <f t="shared" si="503"/>
        <v>60</v>
      </c>
      <c r="E480">
        <f t="shared" si="504"/>
        <v>61</v>
      </c>
      <c r="F480">
        <f t="shared" si="505"/>
        <v>62</v>
      </c>
      <c r="G480">
        <f t="shared" si="506"/>
        <v>63</v>
      </c>
      <c r="H480">
        <f t="shared" si="507"/>
        <v>64</v>
      </c>
      <c r="I480">
        <f t="shared" si="508"/>
        <v>65</v>
      </c>
      <c r="J480">
        <f t="shared" si="509"/>
        <v>66</v>
      </c>
      <c r="K480">
        <f t="shared" si="510"/>
        <v>67</v>
      </c>
      <c r="L480">
        <f t="shared" si="511"/>
        <v>68</v>
      </c>
      <c r="M480">
        <f>IF('Data Input'!D480&gt;=240,1,0)</f>
        <v>0</v>
      </c>
      <c r="N480">
        <f>_xlfn.IFS('Data Input'!F480&gt;=130,1,'Data Input'!G480=1,1,0=0,0)</f>
        <v>0</v>
      </c>
      <c r="O480">
        <f>'Data Input'!H480</f>
        <v>0</v>
      </c>
      <c r="P480">
        <f>'Data Input'!J480</f>
        <v>28.3</v>
      </c>
      <c r="Q480">
        <f t="shared" si="512"/>
        <v>0</v>
      </c>
      <c r="R480">
        <f>IF('Data Input'!I480&gt;=100,1,0)</f>
        <v>1</v>
      </c>
      <c r="S480" s="18">
        <f>'Data Input'!L480</f>
        <v>3</v>
      </c>
      <c r="T480" s="16">
        <f>'Data Input'!N480</f>
        <v>2017</v>
      </c>
      <c r="U480">
        <f t="shared" si="513"/>
        <v>0.50816947290623826</v>
      </c>
      <c r="V480">
        <f t="shared" si="514"/>
        <v>3.9220777525726919E-2</v>
      </c>
      <c r="W480">
        <f t="shared" si="515"/>
        <v>0.39996748238659646</v>
      </c>
      <c r="X480" s="16">
        <f t="shared" si="516"/>
        <v>1</v>
      </c>
      <c r="Y480">
        <f t="shared" si="517"/>
        <v>2138.4501336046501</v>
      </c>
      <c r="Z480">
        <f t="shared" si="518"/>
        <v>18.041080020779894</v>
      </c>
      <c r="AA480">
        <f t="shared" si="519"/>
        <v>225.97871869400961</v>
      </c>
      <c r="AB480" s="16">
        <f t="shared" si="520"/>
        <v>5110.4018181818183</v>
      </c>
      <c r="AC480">
        <f t="shared" si="521"/>
        <v>33045.478000000003</v>
      </c>
      <c r="AD480">
        <f t="shared" si="522"/>
        <v>29927.101999999999</v>
      </c>
      <c r="AE480">
        <f t="shared" si="523"/>
        <v>26808.725999999999</v>
      </c>
      <c r="AF480">
        <f t="shared" si="524"/>
        <v>23690.35</v>
      </c>
      <c r="AG480">
        <f t="shared" si="525"/>
        <v>20571.973999999998</v>
      </c>
      <c r="AH480">
        <f t="shared" si="526"/>
        <v>17453.597999999998</v>
      </c>
      <c r="AI480">
        <f t="shared" si="527"/>
        <v>14335.222</v>
      </c>
      <c r="AJ480">
        <f t="shared" si="528"/>
        <v>11216.846</v>
      </c>
      <c r="AK480">
        <f t="shared" si="529"/>
        <v>8098.4699999999993</v>
      </c>
      <c r="AL480">
        <f t="shared" si="530"/>
        <v>5398.98</v>
      </c>
      <c r="AM480">
        <f t="shared" si="531"/>
        <v>2699.49</v>
      </c>
      <c r="AN480">
        <f t="shared" si="532"/>
        <v>800.24826015552765</v>
      </c>
      <c r="AO480">
        <f t="shared" si="533"/>
        <v>28049.174999999999</v>
      </c>
      <c r="AP480">
        <f t="shared" si="534"/>
        <v>25402.280999999999</v>
      </c>
      <c r="AQ480">
        <f t="shared" si="535"/>
        <v>22755.386999999999</v>
      </c>
      <c r="AR480">
        <f t="shared" si="536"/>
        <v>20108.492999999999</v>
      </c>
      <c r="AS480">
        <f t="shared" si="537"/>
        <v>17461.598999999998</v>
      </c>
      <c r="AT480">
        <f t="shared" si="538"/>
        <v>14814.705</v>
      </c>
      <c r="AU480">
        <f t="shared" si="539"/>
        <v>12167.811</v>
      </c>
      <c r="AV480">
        <f t="shared" si="540"/>
        <v>9520.9169999999995</v>
      </c>
      <c r="AW480">
        <f t="shared" si="541"/>
        <v>6874.0229999999992</v>
      </c>
      <c r="AX480">
        <f t="shared" si="542"/>
        <v>4582.6819999999998</v>
      </c>
      <c r="AY480">
        <f t="shared" si="543"/>
        <v>2291.3409999999999</v>
      </c>
      <c r="AZ480">
        <f t="shared" si="544"/>
        <v>679.25490194882445</v>
      </c>
      <c r="BA480">
        <f t="shared" si="545"/>
        <v>27331.088000000003</v>
      </c>
      <c r="BB480">
        <f t="shared" si="546"/>
        <v>24751.957000000002</v>
      </c>
      <c r="BC480">
        <f t="shared" si="547"/>
        <v>22172.826000000001</v>
      </c>
      <c r="BD480">
        <f t="shared" si="548"/>
        <v>19593.695</v>
      </c>
      <c r="BE480">
        <f t="shared" si="549"/>
        <v>17014.563999999998</v>
      </c>
      <c r="BF480">
        <f t="shared" si="550"/>
        <v>14435.432999999997</v>
      </c>
      <c r="BG480">
        <f t="shared" si="551"/>
        <v>11856.301999999998</v>
      </c>
      <c r="BH480">
        <f t="shared" si="552"/>
        <v>9277.1709999999985</v>
      </c>
      <c r="BI480">
        <f t="shared" si="553"/>
        <v>6698.0399999999991</v>
      </c>
      <c r="BJ480">
        <f t="shared" si="554"/>
        <v>4465.3599999999997</v>
      </c>
      <c r="BK480">
        <f t="shared" si="555"/>
        <v>2232.6799999999998</v>
      </c>
      <c r="BL480">
        <f t="shared" si="556"/>
        <v>661.86527119026221</v>
      </c>
      <c r="BM480">
        <f t="shared" si="557"/>
        <v>32375.591</v>
      </c>
      <c r="BN480">
        <f t="shared" si="558"/>
        <v>29410.224000000002</v>
      </c>
      <c r="BO480">
        <f t="shared" si="559"/>
        <v>24743.814000000002</v>
      </c>
      <c r="BP480">
        <f t="shared" si="560"/>
        <v>20077.404000000002</v>
      </c>
      <c r="BQ480">
        <f t="shared" si="561"/>
        <v>16792.669000000002</v>
      </c>
      <c r="BR480">
        <f t="shared" si="562"/>
        <v>13507.934000000001</v>
      </c>
      <c r="BS480">
        <f t="shared" si="563"/>
        <v>10223.199000000001</v>
      </c>
      <c r="BT480">
        <f t="shared" si="564"/>
        <v>6938.4639999999999</v>
      </c>
      <c r="BU480">
        <f t="shared" si="565"/>
        <v>3653.7290000000003</v>
      </c>
      <c r="BV480">
        <f t="shared" si="566"/>
        <v>2488.8420000000001</v>
      </c>
      <c r="BW480">
        <f t="shared" si="567"/>
        <v>1244.421</v>
      </c>
      <c r="BX480" s="16">
        <f t="shared" si="568"/>
        <v>672.84943414233692</v>
      </c>
      <c r="BY480">
        <f t="shared" si="569"/>
        <v>2938.6983937601776</v>
      </c>
      <c r="BZ480">
        <f t="shared" si="570"/>
        <v>697.29598196960433</v>
      </c>
      <c r="CA480">
        <f t="shared" si="571"/>
        <v>887.84398988427188</v>
      </c>
      <c r="CB480">
        <f t="shared" si="572"/>
        <v>5783.2512523241548</v>
      </c>
    </row>
    <row r="481" spans="1:80" x14ac:dyDescent="0.25">
      <c r="A481">
        <f>'Data Input'!A481</f>
        <v>0</v>
      </c>
      <c r="B481">
        <f>'Data Input'!C481</f>
        <v>57</v>
      </c>
      <c r="C481">
        <f t="shared" si="502"/>
        <v>58</v>
      </c>
      <c r="D481">
        <f t="shared" si="503"/>
        <v>59</v>
      </c>
      <c r="E481">
        <f t="shared" si="504"/>
        <v>60</v>
      </c>
      <c r="F481">
        <f t="shared" si="505"/>
        <v>61</v>
      </c>
      <c r="G481">
        <f t="shared" si="506"/>
        <v>62</v>
      </c>
      <c r="H481">
        <f t="shared" si="507"/>
        <v>63</v>
      </c>
      <c r="I481">
        <f t="shared" si="508"/>
        <v>64</v>
      </c>
      <c r="J481">
        <f t="shared" si="509"/>
        <v>65</v>
      </c>
      <c r="K481">
        <f t="shared" si="510"/>
        <v>66</v>
      </c>
      <c r="L481">
        <f t="shared" si="511"/>
        <v>67</v>
      </c>
      <c r="M481">
        <f>IF('Data Input'!D481&gt;=240,1,0)</f>
        <v>0</v>
      </c>
      <c r="N481">
        <f>_xlfn.IFS('Data Input'!F481&gt;=130,1,'Data Input'!G481=1,1,0=0,0)</f>
        <v>1</v>
      </c>
      <c r="O481">
        <f>'Data Input'!H481</f>
        <v>0</v>
      </c>
      <c r="P481">
        <f>'Data Input'!J481</f>
        <v>29.7</v>
      </c>
      <c r="Q481">
        <f t="shared" si="512"/>
        <v>0</v>
      </c>
      <c r="R481">
        <f>IF('Data Input'!I481&gt;=100,1,0)</f>
        <v>0</v>
      </c>
      <c r="S481" s="18">
        <f>'Data Input'!L481</f>
        <v>3</v>
      </c>
      <c r="T481" s="16">
        <f>'Data Input'!N481</f>
        <v>2017</v>
      </c>
      <c r="U481">
        <f t="shared" si="513"/>
        <v>0.75622531716628683</v>
      </c>
      <c r="V481">
        <f t="shared" si="514"/>
        <v>8.8086809488982371E-2</v>
      </c>
      <c r="W481">
        <f t="shared" si="515"/>
        <v>0.41064239210595038</v>
      </c>
      <c r="X481" s="16">
        <f t="shared" si="516"/>
        <v>4.9800648510908214E-2</v>
      </c>
      <c r="Y481">
        <f t="shared" si="517"/>
        <v>3182.3047560903824</v>
      </c>
      <c r="Z481">
        <f t="shared" si="518"/>
        <v>40.518859620350447</v>
      </c>
      <c r="AA481">
        <f t="shared" si="519"/>
        <v>232.00996504973756</v>
      </c>
      <c r="AB481" s="16">
        <f t="shared" si="520"/>
        <v>254.50132469677902</v>
      </c>
      <c r="AC481">
        <f t="shared" si="521"/>
        <v>33464.364000000001</v>
      </c>
      <c r="AD481">
        <f t="shared" si="522"/>
        <v>30345.988000000001</v>
      </c>
      <c r="AE481">
        <f t="shared" si="523"/>
        <v>27227.612000000001</v>
      </c>
      <c r="AF481">
        <f t="shared" si="524"/>
        <v>24109.236000000001</v>
      </c>
      <c r="AG481">
        <f t="shared" si="525"/>
        <v>20990.86</v>
      </c>
      <c r="AH481">
        <f t="shared" si="526"/>
        <v>17872.484</v>
      </c>
      <c r="AI481">
        <f t="shared" si="527"/>
        <v>14754.108</v>
      </c>
      <c r="AJ481">
        <f t="shared" si="528"/>
        <v>11635.732</v>
      </c>
      <c r="AK481">
        <f t="shared" si="529"/>
        <v>8517.3559999999998</v>
      </c>
      <c r="AL481">
        <f t="shared" si="530"/>
        <v>5398.98</v>
      </c>
      <c r="AM481">
        <f t="shared" si="531"/>
        <v>2699.49</v>
      </c>
      <c r="AN481">
        <f t="shared" si="532"/>
        <v>1214.4398612620871</v>
      </c>
      <c r="AO481">
        <f t="shared" si="533"/>
        <v>28404.727999999999</v>
      </c>
      <c r="AP481">
        <f t="shared" si="534"/>
        <v>25757.833999999999</v>
      </c>
      <c r="AQ481">
        <f t="shared" si="535"/>
        <v>23110.94</v>
      </c>
      <c r="AR481">
        <f t="shared" si="536"/>
        <v>20464.045999999998</v>
      </c>
      <c r="AS481">
        <f t="shared" si="537"/>
        <v>17817.151999999998</v>
      </c>
      <c r="AT481">
        <f t="shared" si="538"/>
        <v>15170.258</v>
      </c>
      <c r="AU481">
        <f t="shared" si="539"/>
        <v>12523.364</v>
      </c>
      <c r="AV481">
        <f t="shared" si="540"/>
        <v>9876.4699999999993</v>
      </c>
      <c r="AW481">
        <f t="shared" si="541"/>
        <v>7229.5759999999991</v>
      </c>
      <c r="AX481">
        <f t="shared" si="542"/>
        <v>4582.6819999999998</v>
      </c>
      <c r="AY481">
        <f t="shared" si="543"/>
        <v>2291.3409999999999</v>
      </c>
      <c r="AZ481">
        <f t="shared" si="544"/>
        <v>1030.8229169315841</v>
      </c>
      <c r="BA481">
        <f t="shared" si="545"/>
        <v>27677.539000000004</v>
      </c>
      <c r="BB481">
        <f t="shared" si="546"/>
        <v>25098.408000000003</v>
      </c>
      <c r="BC481">
        <f t="shared" si="547"/>
        <v>22519.277000000002</v>
      </c>
      <c r="BD481">
        <f t="shared" si="548"/>
        <v>19940.146000000001</v>
      </c>
      <c r="BE481">
        <f t="shared" si="549"/>
        <v>17361.014999999999</v>
      </c>
      <c r="BF481">
        <f t="shared" si="550"/>
        <v>14781.883999999998</v>
      </c>
      <c r="BG481">
        <f t="shared" si="551"/>
        <v>12202.752999999999</v>
      </c>
      <c r="BH481">
        <f t="shared" si="552"/>
        <v>9623.6219999999994</v>
      </c>
      <c r="BI481">
        <f t="shared" si="553"/>
        <v>7044.491</v>
      </c>
      <c r="BJ481">
        <f t="shared" si="554"/>
        <v>4465.3599999999997</v>
      </c>
      <c r="BK481">
        <f t="shared" si="555"/>
        <v>2232.6799999999998</v>
      </c>
      <c r="BL481">
        <f t="shared" si="556"/>
        <v>1004.4328095421043</v>
      </c>
      <c r="BM481">
        <f t="shared" si="557"/>
        <v>35797.58</v>
      </c>
      <c r="BN481">
        <f t="shared" si="558"/>
        <v>32832.213000000003</v>
      </c>
      <c r="BO481">
        <f t="shared" si="559"/>
        <v>28165.803</v>
      </c>
      <c r="BP481">
        <f t="shared" si="560"/>
        <v>23499.393</v>
      </c>
      <c r="BQ481">
        <f t="shared" si="561"/>
        <v>18832.983</v>
      </c>
      <c r="BR481">
        <f t="shared" si="562"/>
        <v>15548.248000000001</v>
      </c>
      <c r="BS481">
        <f t="shared" si="563"/>
        <v>12263.513000000001</v>
      </c>
      <c r="BT481">
        <f t="shared" si="564"/>
        <v>8978.7780000000002</v>
      </c>
      <c r="BU481">
        <f t="shared" si="565"/>
        <v>5694.0429999999997</v>
      </c>
      <c r="BV481">
        <f t="shared" si="566"/>
        <v>2409.308</v>
      </c>
      <c r="BW481">
        <f t="shared" si="567"/>
        <v>1244.421</v>
      </c>
      <c r="BX481" s="16">
        <f t="shared" si="568"/>
        <v>1150.0990988138897</v>
      </c>
      <c r="BY481">
        <f t="shared" si="569"/>
        <v>4396.7446173524695</v>
      </c>
      <c r="BZ481">
        <f t="shared" si="570"/>
        <v>1071.3417765519346</v>
      </c>
      <c r="CA481">
        <f t="shared" si="571"/>
        <v>1236.442774591842</v>
      </c>
      <c r="CB481">
        <f t="shared" si="572"/>
        <v>1404.6004235106686</v>
      </c>
    </row>
    <row r="482" spans="1:80" x14ac:dyDescent="0.25">
      <c r="A482">
        <f>'Data Input'!A482</f>
        <v>0</v>
      </c>
      <c r="B482">
        <f>'Data Input'!C482</f>
        <v>45</v>
      </c>
      <c r="C482">
        <f t="shared" si="502"/>
        <v>46</v>
      </c>
      <c r="D482">
        <f t="shared" si="503"/>
        <v>47</v>
      </c>
      <c r="E482">
        <f t="shared" si="504"/>
        <v>48</v>
      </c>
      <c r="F482">
        <f t="shared" si="505"/>
        <v>49</v>
      </c>
      <c r="G482">
        <f t="shared" si="506"/>
        <v>50</v>
      </c>
      <c r="H482">
        <f t="shared" si="507"/>
        <v>51</v>
      </c>
      <c r="I482">
        <f t="shared" si="508"/>
        <v>52</v>
      </c>
      <c r="J482">
        <f t="shared" si="509"/>
        <v>53</v>
      </c>
      <c r="K482">
        <f t="shared" si="510"/>
        <v>54</v>
      </c>
      <c r="L482">
        <f t="shared" si="511"/>
        <v>55</v>
      </c>
      <c r="M482">
        <f>IF('Data Input'!D482&gt;=240,1,0)</f>
        <v>0</v>
      </c>
      <c r="N482">
        <f>_xlfn.IFS('Data Input'!F482&gt;=130,1,'Data Input'!G482=1,1,0=0,0)</f>
        <v>0</v>
      </c>
      <c r="O482">
        <f>'Data Input'!H482</f>
        <v>0</v>
      </c>
      <c r="P482">
        <f>'Data Input'!J482</f>
        <v>22.1</v>
      </c>
      <c r="Q482">
        <f t="shared" si="512"/>
        <v>0</v>
      </c>
      <c r="R482">
        <f>IF('Data Input'!I482&gt;=100,1,0)</f>
        <v>0</v>
      </c>
      <c r="S482" s="18">
        <f>'Data Input'!L482</f>
        <v>3</v>
      </c>
      <c r="T482" s="16">
        <f>'Data Input'!N482</f>
        <v>2017</v>
      </c>
      <c r="U482">
        <f t="shared" si="513"/>
        <v>0.38025491111254145</v>
      </c>
      <c r="V482">
        <f t="shared" si="514"/>
        <v>4.5512566626409894E-2</v>
      </c>
      <c r="W482">
        <f t="shared" si="515"/>
        <v>0.27380086415653182</v>
      </c>
      <c r="X482" s="16">
        <f t="shared" si="516"/>
        <v>7.3953619174927073E-3</v>
      </c>
      <c r="Y482">
        <f t="shared" si="517"/>
        <v>1600.1672843942615</v>
      </c>
      <c r="Z482">
        <f t="shared" si="518"/>
        <v>20.935226384013891</v>
      </c>
      <c r="AA482">
        <f t="shared" si="519"/>
        <v>154.69549696942843</v>
      </c>
      <c r="AB482" s="16">
        <f t="shared" si="520"/>
        <v>37.793270989267313</v>
      </c>
      <c r="AC482">
        <f t="shared" si="521"/>
        <v>42679.865999999995</v>
      </c>
      <c r="AD482">
        <f t="shared" si="522"/>
        <v>38723.716999999997</v>
      </c>
      <c r="AE482">
        <f t="shared" si="523"/>
        <v>34767.567999999999</v>
      </c>
      <c r="AF482">
        <f t="shared" si="524"/>
        <v>30811.419000000002</v>
      </c>
      <c r="AG482">
        <f t="shared" si="525"/>
        <v>26855.27</v>
      </c>
      <c r="AH482">
        <f t="shared" si="526"/>
        <v>22899.120999999999</v>
      </c>
      <c r="AI482">
        <f t="shared" si="527"/>
        <v>18942.971999999998</v>
      </c>
      <c r="AJ482">
        <f t="shared" si="528"/>
        <v>14986.822999999999</v>
      </c>
      <c r="AK482">
        <f t="shared" si="529"/>
        <v>11030.673999999999</v>
      </c>
      <c r="AL482">
        <f t="shared" si="530"/>
        <v>7074.5249999999996</v>
      </c>
      <c r="AM482">
        <f t="shared" si="531"/>
        <v>3118.3760000000002</v>
      </c>
      <c r="AN482">
        <f t="shared" si="532"/>
        <v>781.79138541998464</v>
      </c>
      <c r="AO482">
        <f t="shared" si="533"/>
        <v>36226.894</v>
      </c>
      <c r="AP482">
        <f t="shared" si="534"/>
        <v>32868.894</v>
      </c>
      <c r="AQ482">
        <f t="shared" si="535"/>
        <v>29510.894</v>
      </c>
      <c r="AR482">
        <f t="shared" si="536"/>
        <v>26152.894</v>
      </c>
      <c r="AS482">
        <f t="shared" si="537"/>
        <v>22794.894</v>
      </c>
      <c r="AT482">
        <f t="shared" si="538"/>
        <v>19436.894</v>
      </c>
      <c r="AU482">
        <f t="shared" si="539"/>
        <v>16078.894</v>
      </c>
      <c r="AV482">
        <f t="shared" si="540"/>
        <v>12720.894</v>
      </c>
      <c r="AW482">
        <f t="shared" si="541"/>
        <v>9362.8940000000002</v>
      </c>
      <c r="AX482">
        <f t="shared" si="542"/>
        <v>6004.8940000000002</v>
      </c>
      <c r="AY482">
        <f t="shared" si="543"/>
        <v>2646.8939999999998</v>
      </c>
      <c r="AZ482">
        <f t="shared" si="544"/>
        <v>663.58862777122704</v>
      </c>
      <c r="BA482">
        <f t="shared" si="545"/>
        <v>35299.440999999992</v>
      </c>
      <c r="BB482">
        <f t="shared" si="546"/>
        <v>32027.409999999993</v>
      </c>
      <c r="BC482">
        <f t="shared" si="547"/>
        <v>28755.378999999994</v>
      </c>
      <c r="BD482">
        <f t="shared" si="548"/>
        <v>25483.347999999994</v>
      </c>
      <c r="BE482">
        <f t="shared" si="549"/>
        <v>22211.316999999995</v>
      </c>
      <c r="BF482">
        <f t="shared" si="550"/>
        <v>18939.285999999996</v>
      </c>
      <c r="BG482">
        <f t="shared" si="551"/>
        <v>15667.254999999997</v>
      </c>
      <c r="BH482">
        <f t="shared" si="552"/>
        <v>12395.223999999998</v>
      </c>
      <c r="BI482">
        <f t="shared" si="553"/>
        <v>9123.1929999999993</v>
      </c>
      <c r="BJ482">
        <f t="shared" si="554"/>
        <v>5851.1620000000003</v>
      </c>
      <c r="BK482">
        <f t="shared" si="555"/>
        <v>2579.1309999999999</v>
      </c>
      <c r="BL482">
        <f t="shared" si="556"/>
        <v>646.59995396663135</v>
      </c>
      <c r="BM482">
        <f t="shared" si="557"/>
        <v>57613.076999999997</v>
      </c>
      <c r="BN482">
        <f t="shared" si="558"/>
        <v>54647.71</v>
      </c>
      <c r="BO482">
        <f t="shared" si="559"/>
        <v>49182.938999999998</v>
      </c>
      <c r="BP482">
        <f t="shared" si="560"/>
        <v>43718.167999999998</v>
      </c>
      <c r="BQ482">
        <f t="shared" si="561"/>
        <v>38253.396999999997</v>
      </c>
      <c r="BR482">
        <f t="shared" si="562"/>
        <v>32788.625999999997</v>
      </c>
      <c r="BS482">
        <f t="shared" si="563"/>
        <v>27323.855</v>
      </c>
      <c r="BT482">
        <f t="shared" si="564"/>
        <v>21859.083999999999</v>
      </c>
      <c r="BU482">
        <f t="shared" si="565"/>
        <v>16394.312999999998</v>
      </c>
      <c r="BV482">
        <f t="shared" si="566"/>
        <v>10929.541999999999</v>
      </c>
      <c r="BW482">
        <f t="shared" si="567"/>
        <v>5464.7709999999997</v>
      </c>
      <c r="BX482" s="16">
        <f t="shared" si="568"/>
        <v>1108.4295872706307</v>
      </c>
      <c r="BY482">
        <f t="shared" si="569"/>
        <v>2381.9586698142462</v>
      </c>
      <c r="BZ482">
        <f t="shared" si="570"/>
        <v>684.52385415524088</v>
      </c>
      <c r="CA482">
        <f t="shared" si="571"/>
        <v>801.29545093605975</v>
      </c>
      <c r="CB482">
        <f t="shared" si="572"/>
        <v>1146.222858259898</v>
      </c>
    </row>
    <row r="483" spans="1:80" x14ac:dyDescent="0.25">
      <c r="A483">
        <f>'Data Input'!A483</f>
        <v>0</v>
      </c>
      <c r="B483">
        <f>'Data Input'!C483</f>
        <v>52</v>
      </c>
      <c r="C483">
        <f t="shared" si="502"/>
        <v>53</v>
      </c>
      <c r="D483">
        <f t="shared" si="503"/>
        <v>54</v>
      </c>
      <c r="E483">
        <f t="shared" si="504"/>
        <v>55</v>
      </c>
      <c r="F483">
        <f t="shared" si="505"/>
        <v>56</v>
      </c>
      <c r="G483">
        <f t="shared" si="506"/>
        <v>57</v>
      </c>
      <c r="H483">
        <f t="shared" si="507"/>
        <v>58</v>
      </c>
      <c r="I483">
        <f t="shared" si="508"/>
        <v>59</v>
      </c>
      <c r="J483">
        <f t="shared" si="509"/>
        <v>60</v>
      </c>
      <c r="K483">
        <f t="shared" si="510"/>
        <v>61</v>
      </c>
      <c r="L483">
        <f t="shared" si="511"/>
        <v>62</v>
      </c>
      <c r="M483">
        <f>IF('Data Input'!D483&gt;=240,1,0)</f>
        <v>0</v>
      </c>
      <c r="N483">
        <f>_xlfn.IFS('Data Input'!F483&gt;=130,1,'Data Input'!G483=1,1,0=0,0)</f>
        <v>1</v>
      </c>
      <c r="O483">
        <f>'Data Input'!H483</f>
        <v>0</v>
      </c>
      <c r="P483">
        <f>'Data Input'!J483</f>
        <v>39.1</v>
      </c>
      <c r="Q483">
        <f t="shared" si="512"/>
        <v>0</v>
      </c>
      <c r="R483">
        <f>IF('Data Input'!I483&gt;=100,1,0)</f>
        <v>1</v>
      </c>
      <c r="S483" s="18">
        <f>'Data Input'!L483</f>
        <v>3</v>
      </c>
      <c r="T483" s="16">
        <f>'Data Input'!N483</f>
        <v>2017</v>
      </c>
      <c r="U483">
        <f t="shared" si="513"/>
        <v>1.0118254301282275</v>
      </c>
      <c r="V483">
        <f t="shared" si="514"/>
        <v>8.7240321307853155E-2</v>
      </c>
      <c r="W483">
        <f t="shared" si="515"/>
        <v>0.58327148978807253</v>
      </c>
      <c r="X483" s="16">
        <f t="shared" si="516"/>
        <v>1</v>
      </c>
      <c r="Y483">
        <f t="shared" si="517"/>
        <v>4257.9067449049999</v>
      </c>
      <c r="Z483">
        <f t="shared" si="518"/>
        <v>40.129485365789087</v>
      </c>
      <c r="AA483">
        <f t="shared" si="519"/>
        <v>329.54414975578976</v>
      </c>
      <c r="AB483" s="16">
        <f t="shared" si="520"/>
        <v>5110.4018181818183</v>
      </c>
      <c r="AC483">
        <f t="shared" si="521"/>
        <v>36815.455000000002</v>
      </c>
      <c r="AD483">
        <f t="shared" si="522"/>
        <v>32859.306000000004</v>
      </c>
      <c r="AE483">
        <f t="shared" si="523"/>
        <v>28903.157000000003</v>
      </c>
      <c r="AF483">
        <f t="shared" si="524"/>
        <v>24947.008000000002</v>
      </c>
      <c r="AG483">
        <f t="shared" si="525"/>
        <v>21828.632000000001</v>
      </c>
      <c r="AH483">
        <f t="shared" si="526"/>
        <v>18710.256000000001</v>
      </c>
      <c r="AI483">
        <f t="shared" si="527"/>
        <v>15591.880000000001</v>
      </c>
      <c r="AJ483">
        <f t="shared" si="528"/>
        <v>12473.504000000001</v>
      </c>
      <c r="AK483">
        <f t="shared" si="529"/>
        <v>9355.1280000000006</v>
      </c>
      <c r="AL483">
        <f t="shared" si="530"/>
        <v>6236.7520000000004</v>
      </c>
      <c r="AM483">
        <f t="shared" si="531"/>
        <v>3118.3760000000002</v>
      </c>
      <c r="AN483">
        <f t="shared" si="532"/>
        <v>1737.0038768103236</v>
      </c>
      <c r="AO483">
        <f t="shared" si="533"/>
        <v>31249.151999999998</v>
      </c>
      <c r="AP483">
        <f t="shared" si="534"/>
        <v>27891.151999999998</v>
      </c>
      <c r="AQ483">
        <f t="shared" si="535"/>
        <v>24533.151999999998</v>
      </c>
      <c r="AR483">
        <f t="shared" si="536"/>
        <v>21175.151999999998</v>
      </c>
      <c r="AS483">
        <f t="shared" si="537"/>
        <v>18528.257999999998</v>
      </c>
      <c r="AT483">
        <f t="shared" si="538"/>
        <v>15881.364</v>
      </c>
      <c r="AU483">
        <f t="shared" si="539"/>
        <v>13234.47</v>
      </c>
      <c r="AV483">
        <f t="shared" si="540"/>
        <v>10587.575999999999</v>
      </c>
      <c r="AW483">
        <f t="shared" si="541"/>
        <v>7940.6819999999989</v>
      </c>
      <c r="AX483">
        <f t="shared" si="542"/>
        <v>5293.7879999999996</v>
      </c>
      <c r="AY483">
        <f t="shared" si="543"/>
        <v>2646.8939999999998</v>
      </c>
      <c r="AZ483">
        <f t="shared" si="544"/>
        <v>1474.3780471851171</v>
      </c>
      <c r="BA483">
        <f t="shared" si="545"/>
        <v>30449.140999999996</v>
      </c>
      <c r="BB483">
        <f t="shared" si="546"/>
        <v>27177.109999999997</v>
      </c>
      <c r="BC483">
        <f t="shared" si="547"/>
        <v>23905.078999999998</v>
      </c>
      <c r="BD483">
        <f t="shared" si="548"/>
        <v>20633.047999999999</v>
      </c>
      <c r="BE483">
        <f t="shared" si="549"/>
        <v>18053.916999999998</v>
      </c>
      <c r="BF483">
        <f t="shared" si="550"/>
        <v>15474.785999999998</v>
      </c>
      <c r="BG483">
        <f t="shared" si="551"/>
        <v>12895.654999999999</v>
      </c>
      <c r="BH483">
        <f t="shared" si="552"/>
        <v>10316.523999999999</v>
      </c>
      <c r="BI483">
        <f t="shared" si="553"/>
        <v>7737.393</v>
      </c>
      <c r="BJ483">
        <f t="shared" si="554"/>
        <v>5158.2619999999997</v>
      </c>
      <c r="BK483">
        <f t="shared" si="555"/>
        <v>2579.1309999999999</v>
      </c>
      <c r="BL483">
        <f t="shared" si="556"/>
        <v>1436.6325183165127</v>
      </c>
      <c r="BM483">
        <f t="shared" si="557"/>
        <v>49261.2</v>
      </c>
      <c r="BN483">
        <f t="shared" si="558"/>
        <v>46295.832999999999</v>
      </c>
      <c r="BO483">
        <f t="shared" si="559"/>
        <v>40831.061999999998</v>
      </c>
      <c r="BP483">
        <f t="shared" si="560"/>
        <v>35366.290999999997</v>
      </c>
      <c r="BQ483">
        <f t="shared" si="561"/>
        <v>29901.52</v>
      </c>
      <c r="BR483">
        <f t="shared" si="562"/>
        <v>25235.11</v>
      </c>
      <c r="BS483">
        <f t="shared" si="563"/>
        <v>20568.7</v>
      </c>
      <c r="BT483">
        <f t="shared" si="564"/>
        <v>15902.29</v>
      </c>
      <c r="BU483">
        <f t="shared" si="565"/>
        <v>11235.880000000001</v>
      </c>
      <c r="BV483">
        <f t="shared" si="566"/>
        <v>6569.47</v>
      </c>
      <c r="BW483">
        <f t="shared" si="567"/>
        <v>3284.7350000000001</v>
      </c>
      <c r="BX483" s="16">
        <f t="shared" si="568"/>
        <v>2351.1758753943509</v>
      </c>
      <c r="BY483">
        <f t="shared" si="569"/>
        <v>5994.9106217153239</v>
      </c>
      <c r="BZ483">
        <f t="shared" si="570"/>
        <v>1514.5075325509063</v>
      </c>
      <c r="CA483">
        <f t="shared" si="571"/>
        <v>1766.1766680723024</v>
      </c>
      <c r="CB483">
        <f t="shared" si="572"/>
        <v>7461.5776935761696</v>
      </c>
    </row>
    <row r="484" spans="1:80" x14ac:dyDescent="0.25">
      <c r="A484">
        <f>'Data Input'!A484</f>
        <v>0</v>
      </c>
      <c r="B484">
        <f>'Data Input'!C484</f>
        <v>59</v>
      </c>
      <c r="C484">
        <f t="shared" si="502"/>
        <v>60</v>
      </c>
      <c r="D484">
        <f t="shared" si="503"/>
        <v>61</v>
      </c>
      <c r="E484">
        <f t="shared" si="504"/>
        <v>62</v>
      </c>
      <c r="F484">
        <f t="shared" si="505"/>
        <v>63</v>
      </c>
      <c r="G484">
        <f t="shared" si="506"/>
        <v>64</v>
      </c>
      <c r="H484">
        <f t="shared" si="507"/>
        <v>65</v>
      </c>
      <c r="I484">
        <f t="shared" si="508"/>
        <v>66</v>
      </c>
      <c r="J484">
        <f t="shared" si="509"/>
        <v>67</v>
      </c>
      <c r="K484">
        <f t="shared" si="510"/>
        <v>68</v>
      </c>
      <c r="L484">
        <f t="shared" si="511"/>
        <v>69</v>
      </c>
      <c r="M484">
        <f>IF('Data Input'!D484&gt;=240,1,0)</f>
        <v>1</v>
      </c>
      <c r="N484">
        <f>_xlfn.IFS('Data Input'!F484&gt;=130,1,'Data Input'!G484=1,1,0=0,0)</f>
        <v>0</v>
      </c>
      <c r="O484">
        <f>'Data Input'!H484</f>
        <v>0</v>
      </c>
      <c r="P484">
        <f>'Data Input'!J484</f>
        <v>31.3</v>
      </c>
      <c r="Q484">
        <f t="shared" si="512"/>
        <v>0</v>
      </c>
      <c r="R484">
        <f>IF('Data Input'!I484&gt;=100,1,0)</f>
        <v>0</v>
      </c>
      <c r="S484" s="18">
        <f>'Data Input'!L484</f>
        <v>3</v>
      </c>
      <c r="T484" s="16">
        <f>'Data Input'!N484</f>
        <v>2017</v>
      </c>
      <c r="U484">
        <f t="shared" si="513"/>
        <v>0.66218930284035049</v>
      </c>
      <c r="V484">
        <f t="shared" si="514"/>
        <v>6.2669679491960339E-2</v>
      </c>
      <c r="W484">
        <f t="shared" si="515"/>
        <v>0.41344920645796751</v>
      </c>
      <c r="X484" s="16">
        <f t="shared" si="516"/>
        <v>5.4233690352905629E-2</v>
      </c>
      <c r="Y484">
        <f t="shared" si="517"/>
        <v>2786.5877008156936</v>
      </c>
      <c r="Z484">
        <f t="shared" si="518"/>
        <v>28.827289358285864</v>
      </c>
      <c r="AA484">
        <f t="shared" si="519"/>
        <v>233.5957947454319</v>
      </c>
      <c r="AB484" s="16">
        <f t="shared" si="520"/>
        <v>277.15594978619862</v>
      </c>
      <c r="AC484">
        <f t="shared" si="521"/>
        <v>32626.592000000001</v>
      </c>
      <c r="AD484">
        <f t="shared" si="522"/>
        <v>29508.216</v>
      </c>
      <c r="AE484">
        <f t="shared" si="523"/>
        <v>26389.84</v>
      </c>
      <c r="AF484">
        <f t="shared" si="524"/>
        <v>23271.464</v>
      </c>
      <c r="AG484">
        <f t="shared" si="525"/>
        <v>20153.088</v>
      </c>
      <c r="AH484">
        <f t="shared" si="526"/>
        <v>17034.712</v>
      </c>
      <c r="AI484">
        <f t="shared" si="527"/>
        <v>13916.335999999999</v>
      </c>
      <c r="AJ484">
        <f t="shared" si="528"/>
        <v>10797.96</v>
      </c>
      <c r="AK484">
        <f t="shared" si="529"/>
        <v>8098.4699999999993</v>
      </c>
      <c r="AL484">
        <f t="shared" si="530"/>
        <v>5398.98</v>
      </c>
      <c r="AM484">
        <f t="shared" si="531"/>
        <v>2699.49</v>
      </c>
      <c r="AN484">
        <f t="shared" si="532"/>
        <v>1024.4542336013278</v>
      </c>
      <c r="AO484">
        <f t="shared" si="533"/>
        <v>27693.621999999999</v>
      </c>
      <c r="AP484">
        <f t="shared" si="534"/>
        <v>25046.727999999999</v>
      </c>
      <c r="AQ484">
        <f t="shared" si="535"/>
        <v>22399.833999999999</v>
      </c>
      <c r="AR484">
        <f t="shared" si="536"/>
        <v>19752.939999999999</v>
      </c>
      <c r="AS484">
        <f t="shared" si="537"/>
        <v>17106.045999999998</v>
      </c>
      <c r="AT484">
        <f t="shared" si="538"/>
        <v>14459.152</v>
      </c>
      <c r="AU484">
        <f t="shared" si="539"/>
        <v>11812.258</v>
      </c>
      <c r="AV484">
        <f t="shared" si="540"/>
        <v>9165.3639999999996</v>
      </c>
      <c r="AW484">
        <f t="shared" si="541"/>
        <v>6874.0229999999992</v>
      </c>
      <c r="AX484">
        <f t="shared" si="542"/>
        <v>4582.6819999999998</v>
      </c>
      <c r="AY484">
        <f t="shared" si="543"/>
        <v>2291.3409999999999</v>
      </c>
      <c r="AZ484">
        <f t="shared" si="544"/>
        <v>869.56208651046688</v>
      </c>
      <c r="BA484">
        <f t="shared" si="545"/>
        <v>26984.637000000002</v>
      </c>
      <c r="BB484">
        <f t="shared" si="546"/>
        <v>24405.506000000001</v>
      </c>
      <c r="BC484">
        <f t="shared" si="547"/>
        <v>21826.375</v>
      </c>
      <c r="BD484">
        <f t="shared" si="548"/>
        <v>19247.243999999999</v>
      </c>
      <c r="BE484">
        <f t="shared" si="549"/>
        <v>16668.112999999998</v>
      </c>
      <c r="BF484">
        <f t="shared" si="550"/>
        <v>14088.981999999998</v>
      </c>
      <c r="BG484">
        <f t="shared" si="551"/>
        <v>11509.850999999999</v>
      </c>
      <c r="BH484">
        <f t="shared" si="552"/>
        <v>8930.7199999999993</v>
      </c>
      <c r="BI484">
        <f t="shared" si="553"/>
        <v>6698.0399999999991</v>
      </c>
      <c r="BJ484">
        <f t="shared" si="554"/>
        <v>4465.3599999999997</v>
      </c>
      <c r="BK484">
        <f t="shared" si="555"/>
        <v>2232.6799999999998</v>
      </c>
      <c r="BL484">
        <f t="shared" si="556"/>
        <v>847.30037120410896</v>
      </c>
      <c r="BM484">
        <f t="shared" si="557"/>
        <v>28953.601999999999</v>
      </c>
      <c r="BN484">
        <f t="shared" si="558"/>
        <v>25988.235000000001</v>
      </c>
      <c r="BO484">
        <f t="shared" si="559"/>
        <v>21321.825000000001</v>
      </c>
      <c r="BP484">
        <f t="shared" si="560"/>
        <v>18037.09</v>
      </c>
      <c r="BQ484">
        <f t="shared" si="561"/>
        <v>14752.355000000001</v>
      </c>
      <c r="BR484">
        <f t="shared" si="562"/>
        <v>11467.62</v>
      </c>
      <c r="BS484">
        <f t="shared" si="563"/>
        <v>8182.8850000000002</v>
      </c>
      <c r="BT484">
        <f t="shared" si="564"/>
        <v>4898.1499999999996</v>
      </c>
      <c r="BU484">
        <f t="shared" si="565"/>
        <v>3733.2629999999999</v>
      </c>
      <c r="BV484">
        <f t="shared" si="566"/>
        <v>2488.8420000000001</v>
      </c>
      <c r="BW484">
        <f t="shared" si="567"/>
        <v>1244.421</v>
      </c>
      <c r="BX484" s="16">
        <f t="shared" si="568"/>
        <v>765.20552900142059</v>
      </c>
      <c r="BY484">
        <f t="shared" si="569"/>
        <v>3811.0419344170214</v>
      </c>
      <c r="BZ484">
        <f t="shared" si="570"/>
        <v>898.38937586875272</v>
      </c>
      <c r="CA484">
        <f t="shared" si="571"/>
        <v>1080.8961659495408</v>
      </c>
      <c r="CB484">
        <f t="shared" si="572"/>
        <v>1042.3614787876193</v>
      </c>
    </row>
    <row r="485" spans="1:80" x14ac:dyDescent="0.25">
      <c r="A485">
        <f>'Data Input'!A485</f>
        <v>0</v>
      </c>
      <c r="B485">
        <f>'Data Input'!C485</f>
        <v>40</v>
      </c>
      <c r="C485">
        <f t="shared" si="502"/>
        <v>41</v>
      </c>
      <c r="D485">
        <f t="shared" si="503"/>
        <v>42</v>
      </c>
      <c r="E485">
        <f t="shared" si="504"/>
        <v>43</v>
      </c>
      <c r="F485">
        <f t="shared" si="505"/>
        <v>44</v>
      </c>
      <c r="G485">
        <f t="shared" si="506"/>
        <v>45</v>
      </c>
      <c r="H485">
        <f t="shared" si="507"/>
        <v>46</v>
      </c>
      <c r="I485">
        <f t="shared" si="508"/>
        <v>47</v>
      </c>
      <c r="J485">
        <f t="shared" si="509"/>
        <v>48</v>
      </c>
      <c r="K485">
        <f t="shared" si="510"/>
        <v>49</v>
      </c>
      <c r="L485">
        <f t="shared" si="511"/>
        <v>50</v>
      </c>
      <c r="M485">
        <f>IF('Data Input'!D485&gt;=240,1,0)</f>
        <v>0</v>
      </c>
      <c r="N485">
        <f>_xlfn.IFS('Data Input'!F485&gt;=130,1,'Data Input'!G485=1,1,0=0,0)</f>
        <v>0</v>
      </c>
      <c r="O485">
        <f>'Data Input'!H485</f>
        <v>0</v>
      </c>
      <c r="P485">
        <f>'Data Input'!J485</f>
        <v>28.7</v>
      </c>
      <c r="Q485">
        <f t="shared" si="512"/>
        <v>0</v>
      </c>
      <c r="R485">
        <f>IF('Data Input'!I485&gt;=100,1,0)</f>
        <v>0</v>
      </c>
      <c r="S485" s="18">
        <f>'Data Input'!L485</f>
        <v>3</v>
      </c>
      <c r="T485" s="16">
        <f>'Data Input'!N485</f>
        <v>2017</v>
      </c>
      <c r="U485">
        <f t="shared" si="513"/>
        <v>0.51656973024232811</v>
      </c>
      <c r="V485">
        <f t="shared" si="514"/>
        <v>6.0392233855563394E-2</v>
      </c>
      <c r="W485">
        <f t="shared" si="515"/>
        <v>0.3291503513363172</v>
      </c>
      <c r="X485" s="16">
        <f t="shared" si="516"/>
        <v>2.5788197759971602E-2</v>
      </c>
      <c r="Y485">
        <f t="shared" si="517"/>
        <v>2173.7996230573331</v>
      </c>
      <c r="Z485">
        <f t="shared" si="518"/>
        <v>27.779692100881629</v>
      </c>
      <c r="AA485">
        <f t="shared" si="519"/>
        <v>185.96755468428222</v>
      </c>
      <c r="AB485" s="16">
        <f t="shared" si="520"/>
        <v>131.78805272019116</v>
      </c>
      <c r="AC485">
        <f t="shared" si="521"/>
        <v>48870.079000000005</v>
      </c>
      <c r="AD485">
        <f t="shared" si="522"/>
        <v>43843.442000000003</v>
      </c>
      <c r="AE485">
        <f t="shared" si="523"/>
        <v>38816.805</v>
      </c>
      <c r="AF485">
        <f t="shared" si="524"/>
        <v>33790.167999999998</v>
      </c>
      <c r="AG485">
        <f t="shared" si="525"/>
        <v>28763.530999999999</v>
      </c>
      <c r="AH485">
        <f t="shared" si="526"/>
        <v>23736.894</v>
      </c>
      <c r="AI485">
        <f t="shared" si="527"/>
        <v>19780.744999999999</v>
      </c>
      <c r="AJ485">
        <f t="shared" si="528"/>
        <v>15824.596</v>
      </c>
      <c r="AK485">
        <f t="shared" si="529"/>
        <v>11868.447</v>
      </c>
      <c r="AL485">
        <f t="shared" si="530"/>
        <v>7912.2979999999998</v>
      </c>
      <c r="AM485">
        <f t="shared" si="531"/>
        <v>3956.1489999999999</v>
      </c>
      <c r="AN485">
        <f t="shared" si="532"/>
        <v>1166.367511348466</v>
      </c>
      <c r="AO485">
        <f t="shared" si="533"/>
        <v>41481.17500000001</v>
      </c>
      <c r="AP485">
        <f t="shared" si="534"/>
        <v>37214.540000000008</v>
      </c>
      <c r="AQ485">
        <f t="shared" si="535"/>
        <v>32947.905000000006</v>
      </c>
      <c r="AR485">
        <f t="shared" si="536"/>
        <v>28681.270000000004</v>
      </c>
      <c r="AS485">
        <f t="shared" si="537"/>
        <v>24414.635000000002</v>
      </c>
      <c r="AT485">
        <f t="shared" si="538"/>
        <v>20148</v>
      </c>
      <c r="AU485">
        <f t="shared" si="539"/>
        <v>16790</v>
      </c>
      <c r="AV485">
        <f t="shared" si="540"/>
        <v>13432</v>
      </c>
      <c r="AW485">
        <f t="shared" si="541"/>
        <v>10074</v>
      </c>
      <c r="AX485">
        <f t="shared" si="542"/>
        <v>6716</v>
      </c>
      <c r="AY485">
        <f t="shared" si="543"/>
        <v>3358</v>
      </c>
      <c r="AZ485">
        <f t="shared" si="544"/>
        <v>990.01880225267803</v>
      </c>
      <c r="BA485">
        <f t="shared" si="545"/>
        <v>40419.210999999996</v>
      </c>
      <c r="BB485">
        <f t="shared" si="546"/>
        <v>36261.805999999997</v>
      </c>
      <c r="BC485">
        <f t="shared" si="547"/>
        <v>32104.400999999994</v>
      </c>
      <c r="BD485">
        <f t="shared" si="548"/>
        <v>27946.995999999996</v>
      </c>
      <c r="BE485">
        <f t="shared" si="549"/>
        <v>23789.590999999997</v>
      </c>
      <c r="BF485">
        <f t="shared" si="550"/>
        <v>19632.185999999998</v>
      </c>
      <c r="BG485">
        <f t="shared" si="551"/>
        <v>16360.154999999999</v>
      </c>
      <c r="BH485">
        <f t="shared" si="552"/>
        <v>13088.124</v>
      </c>
      <c r="BI485">
        <f t="shared" si="553"/>
        <v>9816.0930000000008</v>
      </c>
      <c r="BJ485">
        <f t="shared" si="554"/>
        <v>6544.0619999999999</v>
      </c>
      <c r="BK485">
        <f t="shared" si="555"/>
        <v>3272.0309999999999</v>
      </c>
      <c r="BL485">
        <f t="shared" si="556"/>
        <v>964.6731590173415</v>
      </c>
      <c r="BM485">
        <f t="shared" si="557"/>
        <v>58154.116999999998</v>
      </c>
      <c r="BN485">
        <f t="shared" si="558"/>
        <v>55188.75</v>
      </c>
      <c r="BO485">
        <f t="shared" si="559"/>
        <v>49615.771000000001</v>
      </c>
      <c r="BP485">
        <f t="shared" si="560"/>
        <v>44042.792000000001</v>
      </c>
      <c r="BQ485">
        <f t="shared" si="561"/>
        <v>38469.813000000002</v>
      </c>
      <c r="BR485">
        <f t="shared" si="562"/>
        <v>32896.834000000003</v>
      </c>
      <c r="BS485">
        <f t="shared" si="563"/>
        <v>27323.855</v>
      </c>
      <c r="BT485">
        <f t="shared" si="564"/>
        <v>21859.083999999999</v>
      </c>
      <c r="BU485">
        <f t="shared" si="565"/>
        <v>16394.312999999998</v>
      </c>
      <c r="BV485">
        <f t="shared" si="566"/>
        <v>10929.541999999999</v>
      </c>
      <c r="BW485">
        <f t="shared" si="567"/>
        <v>5464.7709999999997</v>
      </c>
      <c r="BX485" s="16">
        <f t="shared" si="568"/>
        <v>1515.0216229938096</v>
      </c>
      <c r="BY485">
        <f t="shared" si="569"/>
        <v>3340.1671344057991</v>
      </c>
      <c r="BZ485">
        <f t="shared" si="570"/>
        <v>1017.7984943535597</v>
      </c>
      <c r="CA485">
        <f t="shared" si="571"/>
        <v>1150.6407137016238</v>
      </c>
      <c r="CB485">
        <f t="shared" si="572"/>
        <v>1646.8096757140008</v>
      </c>
    </row>
    <row r="486" spans="1:80" x14ac:dyDescent="0.25">
      <c r="A486">
        <f>'Data Input'!A486</f>
        <v>0</v>
      </c>
      <c r="B486">
        <f>'Data Input'!C486</f>
        <v>28</v>
      </c>
      <c r="C486">
        <f t="shared" si="502"/>
        <v>29</v>
      </c>
      <c r="D486">
        <f t="shared" si="503"/>
        <v>30</v>
      </c>
      <c r="E486">
        <f t="shared" si="504"/>
        <v>31</v>
      </c>
      <c r="F486">
        <f t="shared" si="505"/>
        <v>32</v>
      </c>
      <c r="G486">
        <f t="shared" si="506"/>
        <v>33</v>
      </c>
      <c r="H486">
        <f t="shared" si="507"/>
        <v>34</v>
      </c>
      <c r="I486">
        <f t="shared" si="508"/>
        <v>35</v>
      </c>
      <c r="J486">
        <f t="shared" si="509"/>
        <v>36</v>
      </c>
      <c r="K486">
        <f t="shared" si="510"/>
        <v>37</v>
      </c>
      <c r="L486">
        <f t="shared" si="511"/>
        <v>38</v>
      </c>
      <c r="M486">
        <f>IF('Data Input'!D486&gt;=240,1,0)</f>
        <v>0</v>
      </c>
      <c r="N486">
        <f>_xlfn.IFS('Data Input'!F486&gt;=130,1,'Data Input'!G486=1,1,0=0,0)</f>
        <v>0</v>
      </c>
      <c r="O486">
        <f>'Data Input'!H486</f>
        <v>0</v>
      </c>
      <c r="P486">
        <f>'Data Input'!J486</f>
        <v>17.100000000000001</v>
      </c>
      <c r="Q486">
        <f t="shared" si="512"/>
        <v>0</v>
      </c>
      <c r="R486">
        <f>IF('Data Input'!I486&gt;=100,1,0)</f>
        <v>0</v>
      </c>
      <c r="S486" s="18">
        <f>'Data Input'!L486</f>
        <v>3</v>
      </c>
      <c r="T486" s="16">
        <f>'Data Input'!N486</f>
        <v>2017</v>
      </c>
      <c r="U486">
        <f t="shared" si="513"/>
        <v>0.28725643106371174</v>
      </c>
      <c r="V486">
        <f t="shared" si="514"/>
        <v>3.6636492785895175E-2</v>
      </c>
      <c r="W486">
        <f t="shared" si="515"/>
        <v>0.23595903452923217</v>
      </c>
      <c r="X486" s="16">
        <f t="shared" si="516"/>
        <v>2.8433940731248455E-3</v>
      </c>
      <c r="Y486">
        <f t="shared" si="517"/>
        <v>1208.8163223852882</v>
      </c>
      <c r="Z486">
        <f t="shared" si="518"/>
        <v>16.852340512563813</v>
      </c>
      <c r="AA486">
        <f t="shared" si="519"/>
        <v>133.3151384433105</v>
      </c>
      <c r="AB486" s="16">
        <f t="shared" si="520"/>
        <v>14.530886241104616</v>
      </c>
      <c r="AC486">
        <f t="shared" si="521"/>
        <v>52686.598999999987</v>
      </c>
      <c r="AD486">
        <f t="shared" si="522"/>
        <v>48032.30599999999</v>
      </c>
      <c r="AE486">
        <f t="shared" si="523"/>
        <v>43378.012999999992</v>
      </c>
      <c r="AF486">
        <f t="shared" si="524"/>
        <v>38723.719999999994</v>
      </c>
      <c r="AG486">
        <f t="shared" si="525"/>
        <v>34069.426999999996</v>
      </c>
      <c r="AH486">
        <f t="shared" si="526"/>
        <v>29415.133999999998</v>
      </c>
      <c r="AI486">
        <f t="shared" si="527"/>
        <v>24760.841</v>
      </c>
      <c r="AJ486">
        <f t="shared" si="528"/>
        <v>20106.547999999999</v>
      </c>
      <c r="AK486">
        <f t="shared" si="529"/>
        <v>15079.911</v>
      </c>
      <c r="AL486">
        <f t="shared" si="530"/>
        <v>10053.273999999999</v>
      </c>
      <c r="AM486">
        <f t="shared" si="531"/>
        <v>5026.6369999999997</v>
      </c>
      <c r="AN486">
        <f t="shared" si="532"/>
        <v>750.91626013907876</v>
      </c>
      <c r="AO486">
        <f t="shared" si="533"/>
        <v>44720.65600000001</v>
      </c>
      <c r="AP486">
        <f t="shared" si="534"/>
        <v>40770.068000000007</v>
      </c>
      <c r="AQ486">
        <f t="shared" si="535"/>
        <v>36819.480000000003</v>
      </c>
      <c r="AR486">
        <f t="shared" si="536"/>
        <v>32868.892</v>
      </c>
      <c r="AS486">
        <f t="shared" si="537"/>
        <v>28918.304</v>
      </c>
      <c r="AT486">
        <f t="shared" si="538"/>
        <v>24967.716</v>
      </c>
      <c r="AU486">
        <f t="shared" si="539"/>
        <v>21017.128000000001</v>
      </c>
      <c r="AV486">
        <f t="shared" si="540"/>
        <v>17066.54</v>
      </c>
      <c r="AW486">
        <f t="shared" si="541"/>
        <v>12799.905000000001</v>
      </c>
      <c r="AX486">
        <f t="shared" si="542"/>
        <v>8533.27</v>
      </c>
      <c r="AY486">
        <f t="shared" si="543"/>
        <v>4266.6350000000002</v>
      </c>
      <c r="AZ486">
        <f t="shared" si="544"/>
        <v>637.38156485399827</v>
      </c>
      <c r="BA486">
        <f t="shared" si="545"/>
        <v>36575.762999999999</v>
      </c>
      <c r="BB486">
        <f t="shared" si="546"/>
        <v>33726.313999999998</v>
      </c>
      <c r="BC486">
        <f t="shared" si="547"/>
        <v>30876.865000000002</v>
      </c>
      <c r="BD486">
        <f t="shared" si="548"/>
        <v>28027.416000000001</v>
      </c>
      <c r="BE486">
        <f t="shared" si="549"/>
        <v>25177.967000000001</v>
      </c>
      <c r="BF486">
        <f t="shared" si="550"/>
        <v>22328.518</v>
      </c>
      <c r="BG486">
        <f t="shared" si="551"/>
        <v>19479.069</v>
      </c>
      <c r="BH486">
        <f t="shared" si="552"/>
        <v>16629.62</v>
      </c>
      <c r="BI486">
        <f t="shared" si="553"/>
        <v>12472.215</v>
      </c>
      <c r="BJ486">
        <f t="shared" si="554"/>
        <v>8314.81</v>
      </c>
      <c r="BK486">
        <f t="shared" si="555"/>
        <v>4157.4049999999997</v>
      </c>
      <c r="BL486">
        <f t="shared" si="556"/>
        <v>554.5914078492865</v>
      </c>
      <c r="BM486">
        <f t="shared" si="557"/>
        <v>43355.21</v>
      </c>
      <c r="BN486">
        <f t="shared" si="558"/>
        <v>40389.843000000001</v>
      </c>
      <c r="BO486">
        <f t="shared" si="559"/>
        <v>37008.285000000003</v>
      </c>
      <c r="BP486">
        <f t="shared" si="560"/>
        <v>33626.727000000006</v>
      </c>
      <c r="BQ486">
        <f t="shared" si="561"/>
        <v>30245.169000000005</v>
      </c>
      <c r="BR486">
        <f t="shared" si="562"/>
        <v>26863.611000000004</v>
      </c>
      <c r="BS486">
        <f t="shared" si="563"/>
        <v>23482.053000000004</v>
      </c>
      <c r="BT486">
        <f t="shared" si="564"/>
        <v>20100.495000000003</v>
      </c>
      <c r="BU486">
        <f t="shared" si="565"/>
        <v>16718.937000000002</v>
      </c>
      <c r="BV486">
        <f t="shared" si="566"/>
        <v>11145.958000000001</v>
      </c>
      <c r="BW486">
        <f t="shared" si="567"/>
        <v>5572.9790000000003</v>
      </c>
      <c r="BX486" s="16">
        <f t="shared" si="568"/>
        <v>671.69643230821885</v>
      </c>
      <c r="BY486">
        <f t="shared" si="569"/>
        <v>1959.732582524367</v>
      </c>
      <c r="BZ486">
        <f t="shared" si="570"/>
        <v>654.23390536656211</v>
      </c>
      <c r="CA486">
        <f t="shared" si="571"/>
        <v>687.906546292597</v>
      </c>
      <c r="CB486">
        <f t="shared" si="572"/>
        <v>686.22731854932351</v>
      </c>
    </row>
    <row r="487" spans="1:80" x14ac:dyDescent="0.25">
      <c r="A487">
        <f>'Data Input'!A487</f>
        <v>0</v>
      </c>
      <c r="B487">
        <f>'Data Input'!C487</f>
        <v>45</v>
      </c>
      <c r="C487">
        <f t="shared" si="502"/>
        <v>46</v>
      </c>
      <c r="D487">
        <f t="shared" si="503"/>
        <v>47</v>
      </c>
      <c r="E487">
        <f t="shared" si="504"/>
        <v>48</v>
      </c>
      <c r="F487">
        <f t="shared" si="505"/>
        <v>49</v>
      </c>
      <c r="G487">
        <f t="shared" si="506"/>
        <v>50</v>
      </c>
      <c r="H487">
        <f t="shared" si="507"/>
        <v>51</v>
      </c>
      <c r="I487">
        <f t="shared" si="508"/>
        <v>52</v>
      </c>
      <c r="J487">
        <f t="shared" si="509"/>
        <v>53</v>
      </c>
      <c r="K487">
        <f t="shared" si="510"/>
        <v>54</v>
      </c>
      <c r="L487">
        <f t="shared" si="511"/>
        <v>55</v>
      </c>
      <c r="M487">
        <f>IF('Data Input'!D487&gt;=240,1,0)</f>
        <v>0</v>
      </c>
      <c r="N487">
        <f>_xlfn.IFS('Data Input'!F487&gt;=130,1,'Data Input'!G487=1,1,0=0,0)</f>
        <v>0</v>
      </c>
      <c r="O487">
        <f>'Data Input'!H487</f>
        <v>0</v>
      </c>
      <c r="P487">
        <f>'Data Input'!J487</f>
        <v>32.1</v>
      </c>
      <c r="Q487">
        <f t="shared" si="512"/>
        <v>0</v>
      </c>
      <c r="R487">
        <f>IF('Data Input'!I487&gt;=100,1,0)</f>
        <v>0</v>
      </c>
      <c r="S487" s="18">
        <f>'Data Input'!L487</f>
        <v>3</v>
      </c>
      <c r="T487" s="16">
        <f>'Data Input'!N487</f>
        <v>2017</v>
      </c>
      <c r="U487">
        <f t="shared" si="513"/>
        <v>0.58712517922859997</v>
      </c>
      <c r="V487">
        <f t="shared" si="514"/>
        <v>6.9733777041359427E-2</v>
      </c>
      <c r="W487">
        <f t="shared" si="515"/>
        <v>0.35977445663850965</v>
      </c>
      <c r="X487" s="16">
        <f t="shared" si="516"/>
        <v>4.8401177458516471E-2</v>
      </c>
      <c r="Y487">
        <f t="shared" si="517"/>
        <v>2470.7070867196926</v>
      </c>
      <c r="Z487">
        <f t="shared" si="518"/>
        <v>32.076688202551694</v>
      </c>
      <c r="AA487">
        <f t="shared" si="519"/>
        <v>203.26995145925511</v>
      </c>
      <c r="AB487" s="16">
        <f t="shared" si="520"/>
        <v>247.34946528614338</v>
      </c>
      <c r="AC487">
        <f t="shared" si="521"/>
        <v>42679.865999999995</v>
      </c>
      <c r="AD487">
        <f t="shared" si="522"/>
        <v>38723.716999999997</v>
      </c>
      <c r="AE487">
        <f t="shared" si="523"/>
        <v>34767.567999999999</v>
      </c>
      <c r="AF487">
        <f t="shared" si="524"/>
        <v>30811.419000000002</v>
      </c>
      <c r="AG487">
        <f t="shared" si="525"/>
        <v>26855.27</v>
      </c>
      <c r="AH487">
        <f t="shared" si="526"/>
        <v>22899.120999999999</v>
      </c>
      <c r="AI487">
        <f t="shared" si="527"/>
        <v>18942.971999999998</v>
      </c>
      <c r="AJ487">
        <f t="shared" si="528"/>
        <v>14986.822999999999</v>
      </c>
      <c r="AK487">
        <f t="shared" si="529"/>
        <v>11030.673999999999</v>
      </c>
      <c r="AL487">
        <f t="shared" si="530"/>
        <v>7074.5249999999996</v>
      </c>
      <c r="AM487">
        <f t="shared" si="531"/>
        <v>3118.3760000000002</v>
      </c>
      <c r="AN487">
        <f t="shared" si="532"/>
        <v>1207.1097410448281</v>
      </c>
      <c r="AO487">
        <f t="shared" si="533"/>
        <v>36226.894</v>
      </c>
      <c r="AP487">
        <f t="shared" si="534"/>
        <v>32868.894</v>
      </c>
      <c r="AQ487">
        <f t="shared" si="535"/>
        <v>29510.894</v>
      </c>
      <c r="AR487">
        <f t="shared" si="536"/>
        <v>26152.894</v>
      </c>
      <c r="AS487">
        <f t="shared" si="537"/>
        <v>22794.894</v>
      </c>
      <c r="AT487">
        <f t="shared" si="538"/>
        <v>19436.894</v>
      </c>
      <c r="AU487">
        <f t="shared" si="539"/>
        <v>16078.894</v>
      </c>
      <c r="AV487">
        <f t="shared" si="540"/>
        <v>12720.894</v>
      </c>
      <c r="AW487">
        <f t="shared" si="541"/>
        <v>9362.8940000000002</v>
      </c>
      <c r="AX487">
        <f t="shared" si="542"/>
        <v>6004.8940000000002</v>
      </c>
      <c r="AY487">
        <f t="shared" si="543"/>
        <v>2646.8939999999998</v>
      </c>
      <c r="AZ487">
        <f t="shared" si="544"/>
        <v>1024.6010784563734</v>
      </c>
      <c r="BA487">
        <f t="shared" si="545"/>
        <v>35299.440999999992</v>
      </c>
      <c r="BB487">
        <f t="shared" si="546"/>
        <v>32027.409999999993</v>
      </c>
      <c r="BC487">
        <f t="shared" si="547"/>
        <v>28755.378999999994</v>
      </c>
      <c r="BD487">
        <f t="shared" si="548"/>
        <v>25483.347999999994</v>
      </c>
      <c r="BE487">
        <f t="shared" si="549"/>
        <v>22211.316999999995</v>
      </c>
      <c r="BF487">
        <f t="shared" si="550"/>
        <v>18939.285999999996</v>
      </c>
      <c r="BG487">
        <f t="shared" si="551"/>
        <v>15667.254999999997</v>
      </c>
      <c r="BH487">
        <f t="shared" si="552"/>
        <v>12395.223999999998</v>
      </c>
      <c r="BI487">
        <f t="shared" si="553"/>
        <v>9123.1929999999993</v>
      </c>
      <c r="BJ487">
        <f t="shared" si="554"/>
        <v>5851.1620000000003</v>
      </c>
      <c r="BK487">
        <f t="shared" si="555"/>
        <v>2579.1309999999999</v>
      </c>
      <c r="BL487">
        <f t="shared" si="556"/>
        <v>998.37004800578336</v>
      </c>
      <c r="BM487">
        <f t="shared" si="557"/>
        <v>57613.076999999997</v>
      </c>
      <c r="BN487">
        <f t="shared" si="558"/>
        <v>54647.71</v>
      </c>
      <c r="BO487">
        <f t="shared" si="559"/>
        <v>49182.938999999998</v>
      </c>
      <c r="BP487">
        <f t="shared" si="560"/>
        <v>43718.167999999998</v>
      </c>
      <c r="BQ487">
        <f t="shared" si="561"/>
        <v>38253.396999999997</v>
      </c>
      <c r="BR487">
        <f t="shared" si="562"/>
        <v>32788.625999999997</v>
      </c>
      <c r="BS487">
        <f t="shared" si="563"/>
        <v>27323.855</v>
      </c>
      <c r="BT487">
        <f t="shared" si="564"/>
        <v>21859.083999999999</v>
      </c>
      <c r="BU487">
        <f t="shared" si="565"/>
        <v>16394.312999999998</v>
      </c>
      <c r="BV487">
        <f t="shared" si="566"/>
        <v>10929.541999999999</v>
      </c>
      <c r="BW487">
        <f t="shared" si="567"/>
        <v>5464.7709999999997</v>
      </c>
      <c r="BX487" s="16">
        <f t="shared" si="568"/>
        <v>1711.4490860472886</v>
      </c>
      <c r="BY487">
        <f t="shared" si="569"/>
        <v>3677.8168277645209</v>
      </c>
      <c r="BZ487">
        <f t="shared" si="570"/>
        <v>1056.6777666589251</v>
      </c>
      <c r="CA487">
        <f t="shared" si="571"/>
        <v>1201.6399994650385</v>
      </c>
      <c r="CB487">
        <f t="shared" si="572"/>
        <v>1958.798551333432</v>
      </c>
    </row>
    <row r="488" spans="1:80" x14ac:dyDescent="0.25">
      <c r="A488">
        <f>'Data Input'!A488</f>
        <v>0</v>
      </c>
      <c r="B488">
        <f>'Data Input'!C488</f>
        <v>41</v>
      </c>
      <c r="C488">
        <f t="shared" si="502"/>
        <v>42</v>
      </c>
      <c r="D488">
        <f t="shared" si="503"/>
        <v>43</v>
      </c>
      <c r="E488">
        <f t="shared" si="504"/>
        <v>44</v>
      </c>
      <c r="F488">
        <f t="shared" si="505"/>
        <v>45</v>
      </c>
      <c r="G488">
        <f t="shared" si="506"/>
        <v>46</v>
      </c>
      <c r="H488">
        <f t="shared" si="507"/>
        <v>47</v>
      </c>
      <c r="I488">
        <f t="shared" si="508"/>
        <v>48</v>
      </c>
      <c r="J488">
        <f t="shared" si="509"/>
        <v>49</v>
      </c>
      <c r="K488">
        <f t="shared" si="510"/>
        <v>50</v>
      </c>
      <c r="L488">
        <f t="shared" si="511"/>
        <v>51</v>
      </c>
      <c r="M488">
        <f>IF('Data Input'!D488&gt;=240,1,0)</f>
        <v>0</v>
      </c>
      <c r="N488">
        <f>_xlfn.IFS('Data Input'!F488&gt;=130,1,'Data Input'!G488=1,1,0=0,0)</f>
        <v>0</v>
      </c>
      <c r="O488">
        <f>'Data Input'!H488</f>
        <v>1</v>
      </c>
      <c r="P488">
        <f>'Data Input'!J488</f>
        <v>27.3</v>
      </c>
      <c r="Q488">
        <f t="shared" si="512"/>
        <v>0</v>
      </c>
      <c r="R488">
        <f>IF('Data Input'!I488&gt;=100,1,0)</f>
        <v>0</v>
      </c>
      <c r="S488" s="18">
        <f>'Data Input'!L488</f>
        <v>3</v>
      </c>
      <c r="T488" s="16">
        <f>'Data Input'!N488</f>
        <v>2017</v>
      </c>
      <c r="U488">
        <f t="shared" si="513"/>
        <v>0.47234894047567361</v>
      </c>
      <c r="V488">
        <f t="shared" si="514"/>
        <v>0.13601056196557604</v>
      </c>
      <c r="W488">
        <f t="shared" si="515"/>
        <v>0.40636265567366053</v>
      </c>
      <c r="X488" s="16">
        <f t="shared" si="516"/>
        <v>2.3323200350303282E-2</v>
      </c>
      <c r="Y488">
        <f t="shared" si="517"/>
        <v>1987.7121880058121</v>
      </c>
      <c r="Z488">
        <f t="shared" si="518"/>
        <v>62.563202131386632</v>
      </c>
      <c r="AA488">
        <f t="shared" si="519"/>
        <v>229.59194509084963</v>
      </c>
      <c r="AB488" s="16">
        <f t="shared" si="520"/>
        <v>119.1909254760087</v>
      </c>
      <c r="AC488">
        <f t="shared" si="521"/>
        <v>47799.591000000008</v>
      </c>
      <c r="AD488">
        <f t="shared" si="522"/>
        <v>42772.954000000005</v>
      </c>
      <c r="AE488">
        <f t="shared" si="523"/>
        <v>37746.317000000003</v>
      </c>
      <c r="AF488">
        <f t="shared" si="524"/>
        <v>32719.68</v>
      </c>
      <c r="AG488">
        <f t="shared" si="525"/>
        <v>27693.043000000001</v>
      </c>
      <c r="AH488">
        <f t="shared" si="526"/>
        <v>23736.894</v>
      </c>
      <c r="AI488">
        <f t="shared" si="527"/>
        <v>19780.744999999999</v>
      </c>
      <c r="AJ488">
        <f t="shared" si="528"/>
        <v>15824.596</v>
      </c>
      <c r="AK488">
        <f t="shared" si="529"/>
        <v>11868.447</v>
      </c>
      <c r="AL488">
        <f t="shared" si="530"/>
        <v>7912.2979999999998</v>
      </c>
      <c r="AM488">
        <f t="shared" si="531"/>
        <v>3956.1489999999999</v>
      </c>
      <c r="AN488">
        <f t="shared" si="532"/>
        <v>1045.626611399359</v>
      </c>
      <c r="AO488">
        <f t="shared" si="533"/>
        <v>40572.540000000008</v>
      </c>
      <c r="AP488">
        <f t="shared" si="534"/>
        <v>36305.905000000006</v>
      </c>
      <c r="AQ488">
        <f t="shared" si="535"/>
        <v>32039.270000000004</v>
      </c>
      <c r="AR488">
        <f t="shared" si="536"/>
        <v>27772.635000000002</v>
      </c>
      <c r="AS488">
        <f t="shared" si="537"/>
        <v>23506</v>
      </c>
      <c r="AT488">
        <f t="shared" si="538"/>
        <v>20148</v>
      </c>
      <c r="AU488">
        <f t="shared" si="539"/>
        <v>16790</v>
      </c>
      <c r="AV488">
        <f t="shared" si="540"/>
        <v>13432</v>
      </c>
      <c r="AW488">
        <f t="shared" si="541"/>
        <v>10074</v>
      </c>
      <c r="AX488">
        <f t="shared" si="542"/>
        <v>6716</v>
      </c>
      <c r="AY488">
        <f t="shared" si="543"/>
        <v>3358</v>
      </c>
      <c r="AZ488">
        <f t="shared" si="544"/>
        <v>887.53331432162338</v>
      </c>
      <c r="BA488">
        <f t="shared" si="545"/>
        <v>39533.836999999992</v>
      </c>
      <c r="BB488">
        <f t="shared" si="546"/>
        <v>35376.431999999993</v>
      </c>
      <c r="BC488">
        <f t="shared" si="547"/>
        <v>31219.026999999995</v>
      </c>
      <c r="BD488">
        <f t="shared" si="548"/>
        <v>27061.621999999996</v>
      </c>
      <c r="BE488">
        <f t="shared" si="549"/>
        <v>22904.216999999997</v>
      </c>
      <c r="BF488">
        <f t="shared" si="550"/>
        <v>19632.185999999998</v>
      </c>
      <c r="BG488">
        <f t="shared" si="551"/>
        <v>16360.154999999999</v>
      </c>
      <c r="BH488">
        <f t="shared" si="552"/>
        <v>13088.124</v>
      </c>
      <c r="BI488">
        <f t="shared" si="553"/>
        <v>9816.0930000000008</v>
      </c>
      <c r="BJ488">
        <f t="shared" si="554"/>
        <v>6544.0619999999999</v>
      </c>
      <c r="BK488">
        <f t="shared" si="555"/>
        <v>3272.0309999999999</v>
      </c>
      <c r="BL488">
        <f t="shared" si="556"/>
        <v>864.81139794816875</v>
      </c>
      <c r="BM488">
        <f t="shared" si="557"/>
        <v>58045.908999999992</v>
      </c>
      <c r="BN488">
        <f t="shared" si="558"/>
        <v>55080.541999999994</v>
      </c>
      <c r="BO488">
        <f t="shared" si="559"/>
        <v>49507.562999999995</v>
      </c>
      <c r="BP488">
        <f t="shared" si="560"/>
        <v>43934.583999999995</v>
      </c>
      <c r="BQ488">
        <f t="shared" si="561"/>
        <v>38361.604999999996</v>
      </c>
      <c r="BR488">
        <f t="shared" si="562"/>
        <v>32788.625999999997</v>
      </c>
      <c r="BS488">
        <f t="shared" si="563"/>
        <v>27323.855</v>
      </c>
      <c r="BT488">
        <f t="shared" si="564"/>
        <v>21859.083999999999</v>
      </c>
      <c r="BU488">
        <f t="shared" si="565"/>
        <v>16394.312999999998</v>
      </c>
      <c r="BV488">
        <f t="shared" si="566"/>
        <v>10929.541999999999</v>
      </c>
      <c r="BW488">
        <f t="shared" si="567"/>
        <v>5464.7709999999997</v>
      </c>
      <c r="BX488" s="16">
        <f t="shared" si="568"/>
        <v>1382.7941959783916</v>
      </c>
      <c r="BY488">
        <f t="shared" si="569"/>
        <v>3033.3387994051709</v>
      </c>
      <c r="BZ488">
        <f t="shared" si="570"/>
        <v>950.09651645301005</v>
      </c>
      <c r="CA488">
        <f t="shared" si="571"/>
        <v>1094.4033430390184</v>
      </c>
      <c r="CB488">
        <f t="shared" si="572"/>
        <v>1501.9851214544003</v>
      </c>
    </row>
    <row r="489" spans="1:80" x14ac:dyDescent="0.25">
      <c r="A489">
        <f>'Data Input'!A489</f>
        <v>1</v>
      </c>
      <c r="B489">
        <f>'Data Input'!C489</f>
        <v>29</v>
      </c>
      <c r="C489">
        <f t="shared" si="502"/>
        <v>30</v>
      </c>
      <c r="D489">
        <f t="shared" si="503"/>
        <v>31</v>
      </c>
      <c r="E489">
        <f t="shared" si="504"/>
        <v>32</v>
      </c>
      <c r="F489">
        <f t="shared" si="505"/>
        <v>33</v>
      </c>
      <c r="G489">
        <f t="shared" si="506"/>
        <v>34</v>
      </c>
      <c r="H489">
        <f t="shared" si="507"/>
        <v>35</v>
      </c>
      <c r="I489">
        <f t="shared" si="508"/>
        <v>36</v>
      </c>
      <c r="J489">
        <f t="shared" si="509"/>
        <v>37</v>
      </c>
      <c r="K489">
        <f t="shared" si="510"/>
        <v>38</v>
      </c>
      <c r="L489">
        <f t="shared" si="511"/>
        <v>39</v>
      </c>
      <c r="M489">
        <f>IF('Data Input'!D489&gt;=240,1,0)</f>
        <v>0</v>
      </c>
      <c r="N489">
        <f>_xlfn.IFS('Data Input'!F489&gt;=130,1,'Data Input'!G489=1,1,0=0,0)</f>
        <v>0</v>
      </c>
      <c r="O489">
        <f>'Data Input'!H489</f>
        <v>0</v>
      </c>
      <c r="P489">
        <f>'Data Input'!J489</f>
        <v>23.3</v>
      </c>
      <c r="Q489">
        <f t="shared" si="512"/>
        <v>0</v>
      </c>
      <c r="R489">
        <f>IF('Data Input'!I489&gt;=100,1,0)</f>
        <v>1</v>
      </c>
      <c r="S489" s="18">
        <f>'Data Input'!L489</f>
        <v>3</v>
      </c>
      <c r="T489" s="16">
        <f>'Data Input'!N489</f>
        <v>2017</v>
      </c>
      <c r="U489">
        <f t="shared" si="513"/>
        <v>0.4042953777753196</v>
      </c>
      <c r="V489">
        <f t="shared" si="514"/>
        <v>3.1531222467253192E-2</v>
      </c>
      <c r="W489">
        <f t="shared" si="515"/>
        <v>0.35316848804368012</v>
      </c>
      <c r="X489" s="16">
        <f t="shared" si="516"/>
        <v>1</v>
      </c>
      <c r="Y489">
        <f t="shared" si="517"/>
        <v>1701.3330211964435</v>
      </c>
      <c r="Z489">
        <f t="shared" si="518"/>
        <v>14.50397833932754</v>
      </c>
      <c r="AA489">
        <f t="shared" si="519"/>
        <v>199.53762724658438</v>
      </c>
      <c r="AB489" s="16">
        <f t="shared" si="520"/>
        <v>5110.4018181818183</v>
      </c>
      <c r="AC489">
        <f t="shared" si="521"/>
        <v>53058.942999999985</v>
      </c>
      <c r="AD489">
        <f t="shared" si="522"/>
        <v>48404.649999999987</v>
      </c>
      <c r="AE489">
        <f t="shared" si="523"/>
        <v>43750.356999999989</v>
      </c>
      <c r="AF489">
        <f t="shared" si="524"/>
        <v>39096.063999999991</v>
      </c>
      <c r="AG489">
        <f t="shared" si="525"/>
        <v>34441.770999999993</v>
      </c>
      <c r="AH489">
        <f t="shared" si="526"/>
        <v>29787.477999999996</v>
      </c>
      <c r="AI489">
        <f t="shared" si="527"/>
        <v>25133.184999999998</v>
      </c>
      <c r="AJ489">
        <f t="shared" si="528"/>
        <v>20106.547999999999</v>
      </c>
      <c r="AK489">
        <f t="shared" si="529"/>
        <v>15079.911</v>
      </c>
      <c r="AL489">
        <f t="shared" si="530"/>
        <v>10053.273999999999</v>
      </c>
      <c r="AM489">
        <f t="shared" si="531"/>
        <v>5026.6369999999997</v>
      </c>
      <c r="AN489">
        <f t="shared" si="532"/>
        <v>1065.5762040871575</v>
      </c>
      <c r="AO489">
        <f t="shared" si="533"/>
        <v>45036.703000000016</v>
      </c>
      <c r="AP489">
        <f t="shared" si="534"/>
        <v>41086.115000000013</v>
      </c>
      <c r="AQ489">
        <f t="shared" si="535"/>
        <v>37135.527000000009</v>
      </c>
      <c r="AR489">
        <f t="shared" si="536"/>
        <v>33184.939000000006</v>
      </c>
      <c r="AS489">
        <f t="shared" si="537"/>
        <v>29234.351000000002</v>
      </c>
      <c r="AT489">
        <f t="shared" si="538"/>
        <v>25283.763000000003</v>
      </c>
      <c r="AU489">
        <f t="shared" si="539"/>
        <v>21333.175000000003</v>
      </c>
      <c r="AV489">
        <f t="shared" si="540"/>
        <v>17066.54</v>
      </c>
      <c r="AW489">
        <f t="shared" si="541"/>
        <v>12799.905000000001</v>
      </c>
      <c r="AX489">
        <f t="shared" si="542"/>
        <v>8533.27</v>
      </c>
      <c r="AY489">
        <f t="shared" si="543"/>
        <v>4266.6350000000002</v>
      </c>
      <c r="AZ489">
        <f t="shared" si="544"/>
        <v>904.46652420315036</v>
      </c>
      <c r="BA489">
        <f t="shared" si="545"/>
        <v>37883.718999999997</v>
      </c>
      <c r="BB489">
        <f t="shared" si="546"/>
        <v>35034.269999999997</v>
      </c>
      <c r="BC489">
        <f t="shared" si="547"/>
        <v>32184.821</v>
      </c>
      <c r="BD489">
        <f t="shared" si="548"/>
        <v>29335.371999999999</v>
      </c>
      <c r="BE489">
        <f t="shared" si="549"/>
        <v>26485.922999999999</v>
      </c>
      <c r="BF489">
        <f t="shared" si="550"/>
        <v>23636.473999999998</v>
      </c>
      <c r="BG489">
        <f t="shared" si="551"/>
        <v>20787.024999999998</v>
      </c>
      <c r="BH489">
        <f t="shared" si="552"/>
        <v>16629.62</v>
      </c>
      <c r="BI489">
        <f t="shared" si="553"/>
        <v>12472.215</v>
      </c>
      <c r="BJ489">
        <f t="shared" si="554"/>
        <v>8314.81</v>
      </c>
      <c r="BK489">
        <f t="shared" si="555"/>
        <v>4157.4049999999997</v>
      </c>
      <c r="BL489">
        <f t="shared" si="556"/>
        <v>811.14432859336159</v>
      </c>
      <c r="BM489">
        <f t="shared" si="557"/>
        <v>45546.630999999994</v>
      </c>
      <c r="BN489">
        <f t="shared" si="558"/>
        <v>42581.263999999996</v>
      </c>
      <c r="BO489">
        <f t="shared" si="559"/>
        <v>39199.705999999998</v>
      </c>
      <c r="BP489">
        <f t="shared" si="560"/>
        <v>35818.148000000001</v>
      </c>
      <c r="BQ489">
        <f t="shared" si="561"/>
        <v>32436.590000000004</v>
      </c>
      <c r="BR489">
        <f t="shared" si="562"/>
        <v>29055.032000000003</v>
      </c>
      <c r="BS489">
        <f t="shared" si="563"/>
        <v>25673.474000000002</v>
      </c>
      <c r="BT489">
        <f t="shared" si="564"/>
        <v>22291.916000000001</v>
      </c>
      <c r="BU489">
        <f t="shared" si="565"/>
        <v>16718.937000000002</v>
      </c>
      <c r="BV489">
        <f t="shared" si="566"/>
        <v>11145.958000000001</v>
      </c>
      <c r="BW489">
        <f t="shared" si="567"/>
        <v>5572.9790000000003</v>
      </c>
      <c r="BX489" s="16">
        <f t="shared" si="568"/>
        <v>1003.9478057172296</v>
      </c>
      <c r="BY489">
        <f t="shared" si="569"/>
        <v>2766.9092252836008</v>
      </c>
      <c r="BZ489">
        <f t="shared" si="570"/>
        <v>918.9705025424779</v>
      </c>
      <c r="CA489">
        <f t="shared" si="571"/>
        <v>1010.681955839946</v>
      </c>
      <c r="CB489">
        <f t="shared" si="572"/>
        <v>6114.3496238990483</v>
      </c>
    </row>
    <row r="490" spans="1:80" x14ac:dyDescent="0.25">
      <c r="A490">
        <f>'Data Input'!A490</f>
        <v>0</v>
      </c>
      <c r="B490">
        <f>'Data Input'!C490</f>
        <v>61</v>
      </c>
      <c r="C490">
        <f t="shared" si="502"/>
        <v>62</v>
      </c>
      <c r="D490">
        <f t="shared" si="503"/>
        <v>63</v>
      </c>
      <c r="E490">
        <f t="shared" si="504"/>
        <v>64</v>
      </c>
      <c r="F490">
        <f t="shared" si="505"/>
        <v>65</v>
      </c>
      <c r="G490">
        <f t="shared" si="506"/>
        <v>66</v>
      </c>
      <c r="H490">
        <f t="shared" si="507"/>
        <v>67</v>
      </c>
      <c r="I490">
        <f t="shared" si="508"/>
        <v>68</v>
      </c>
      <c r="J490">
        <f t="shared" si="509"/>
        <v>69</v>
      </c>
      <c r="K490">
        <f t="shared" si="510"/>
        <v>70</v>
      </c>
      <c r="L490">
        <f t="shared" si="511"/>
        <v>71</v>
      </c>
      <c r="M490">
        <f>IF('Data Input'!D490&gt;=240,1,0)</f>
        <v>1</v>
      </c>
      <c r="N490">
        <f>_xlfn.IFS('Data Input'!F490&gt;=130,1,'Data Input'!G490=1,1,0=0,0)</f>
        <v>0</v>
      </c>
      <c r="O490">
        <f>'Data Input'!H490</f>
        <v>0</v>
      </c>
      <c r="P490">
        <f>'Data Input'!J490</f>
        <v>22.5</v>
      </c>
      <c r="Q490">
        <f t="shared" si="512"/>
        <v>0</v>
      </c>
      <c r="R490">
        <f>IF('Data Input'!I490&gt;=100,1,0)</f>
        <v>0</v>
      </c>
      <c r="S490" s="18">
        <f>'Data Input'!L490</f>
        <v>3</v>
      </c>
      <c r="T490" s="16">
        <f>'Data Input'!N490</f>
        <v>2017</v>
      </c>
      <c r="U490">
        <f t="shared" si="513"/>
        <v>0.48334940909343849</v>
      </c>
      <c r="V490">
        <f t="shared" si="514"/>
        <v>4.2972571988913154E-2</v>
      </c>
      <c r="W490">
        <f t="shared" si="515"/>
        <v>0.33160939178172949</v>
      </c>
      <c r="X490" s="16">
        <f t="shared" si="516"/>
        <v>1.0466540800253424E-2</v>
      </c>
      <c r="Y490">
        <f t="shared" si="517"/>
        <v>2034.0037400166773</v>
      </c>
      <c r="Z490">
        <f t="shared" si="518"/>
        <v>19.766859783495274</v>
      </c>
      <c r="AA490">
        <f t="shared" si="519"/>
        <v>187.35689465200966</v>
      </c>
      <c r="AB490" s="16">
        <f t="shared" si="520"/>
        <v>53.488229135689274</v>
      </c>
      <c r="AC490">
        <f t="shared" si="521"/>
        <v>31788.82</v>
      </c>
      <c r="AD490">
        <f t="shared" si="522"/>
        <v>28670.444</v>
      </c>
      <c r="AE490">
        <f t="shared" si="523"/>
        <v>25552.067999999999</v>
      </c>
      <c r="AF490">
        <f t="shared" si="524"/>
        <v>22433.691999999999</v>
      </c>
      <c r="AG490">
        <f t="shared" si="525"/>
        <v>19315.315999999999</v>
      </c>
      <c r="AH490">
        <f t="shared" si="526"/>
        <v>16196.939999999999</v>
      </c>
      <c r="AI490">
        <f t="shared" si="527"/>
        <v>13497.449999999999</v>
      </c>
      <c r="AJ490">
        <f t="shared" si="528"/>
        <v>10797.96</v>
      </c>
      <c r="AK490">
        <f t="shared" si="529"/>
        <v>8098.4699999999993</v>
      </c>
      <c r="AL490">
        <f t="shared" si="530"/>
        <v>5398.98</v>
      </c>
      <c r="AM490">
        <f t="shared" si="531"/>
        <v>2699.49</v>
      </c>
      <c r="AN490">
        <f t="shared" si="532"/>
        <v>726.02332869131999</v>
      </c>
      <c r="AO490">
        <f t="shared" si="533"/>
        <v>26982.516</v>
      </c>
      <c r="AP490">
        <f t="shared" si="534"/>
        <v>24335.621999999999</v>
      </c>
      <c r="AQ490">
        <f t="shared" si="535"/>
        <v>21688.727999999999</v>
      </c>
      <c r="AR490">
        <f t="shared" si="536"/>
        <v>19041.833999999999</v>
      </c>
      <c r="AS490">
        <f t="shared" si="537"/>
        <v>16394.939999999999</v>
      </c>
      <c r="AT490">
        <f t="shared" si="538"/>
        <v>13748.046</v>
      </c>
      <c r="AU490">
        <f t="shared" si="539"/>
        <v>11456.705</v>
      </c>
      <c r="AV490">
        <f t="shared" si="540"/>
        <v>9165.3639999999996</v>
      </c>
      <c r="AW490">
        <f t="shared" si="541"/>
        <v>6874.0229999999992</v>
      </c>
      <c r="AX490">
        <f t="shared" si="542"/>
        <v>4582.6819999999998</v>
      </c>
      <c r="AY490">
        <f t="shared" si="543"/>
        <v>2291.3409999999999</v>
      </c>
      <c r="AZ490">
        <f t="shared" si="544"/>
        <v>616.25236100473501</v>
      </c>
      <c r="BA490">
        <f t="shared" si="545"/>
        <v>26291.735000000004</v>
      </c>
      <c r="BB490">
        <f t="shared" si="546"/>
        <v>23712.604000000003</v>
      </c>
      <c r="BC490">
        <f t="shared" si="547"/>
        <v>21133.473000000002</v>
      </c>
      <c r="BD490">
        <f t="shared" si="548"/>
        <v>18554.342000000001</v>
      </c>
      <c r="BE490">
        <f t="shared" si="549"/>
        <v>15975.210999999999</v>
      </c>
      <c r="BF490">
        <f t="shared" si="550"/>
        <v>13396.08</v>
      </c>
      <c r="BG490">
        <f t="shared" si="551"/>
        <v>11163.4</v>
      </c>
      <c r="BH490">
        <f t="shared" si="552"/>
        <v>8930.7199999999993</v>
      </c>
      <c r="BI490">
        <f t="shared" si="553"/>
        <v>6698.0399999999991</v>
      </c>
      <c r="BJ490">
        <f t="shared" si="554"/>
        <v>4465.3599999999997</v>
      </c>
      <c r="BK490">
        <f t="shared" si="555"/>
        <v>2232.6799999999998</v>
      </c>
      <c r="BL490">
        <f t="shared" si="556"/>
        <v>600.47561658764835</v>
      </c>
      <c r="BM490">
        <f t="shared" si="557"/>
        <v>23195.217499999999</v>
      </c>
      <c r="BN490">
        <f t="shared" si="558"/>
        <v>20229.8505</v>
      </c>
      <c r="BO490">
        <f t="shared" si="559"/>
        <v>16945.1155</v>
      </c>
      <c r="BP490">
        <f t="shared" si="560"/>
        <v>13660.380500000001</v>
      </c>
      <c r="BQ490">
        <f t="shared" si="561"/>
        <v>10375.645500000001</v>
      </c>
      <c r="BR490">
        <f t="shared" si="562"/>
        <v>7090.9105000000009</v>
      </c>
      <c r="BS490">
        <f t="shared" si="563"/>
        <v>5926.0235000000011</v>
      </c>
      <c r="BT490">
        <f t="shared" si="564"/>
        <v>4681.6025000000009</v>
      </c>
      <c r="BU490">
        <f t="shared" si="565"/>
        <v>3437.1815000000006</v>
      </c>
      <c r="BV490">
        <f t="shared" si="566"/>
        <v>2192.7605000000003</v>
      </c>
      <c r="BW490">
        <f t="shared" si="567"/>
        <v>948.33950000000004</v>
      </c>
      <c r="BX490" s="16">
        <f t="shared" si="568"/>
        <v>430.35948581542112</v>
      </c>
      <c r="BY490">
        <f t="shared" si="569"/>
        <v>2760.0270687079974</v>
      </c>
      <c r="BZ490">
        <f t="shared" si="570"/>
        <v>636.01922078823031</v>
      </c>
      <c r="CA490">
        <f t="shared" si="571"/>
        <v>787.83251123965806</v>
      </c>
      <c r="CB490">
        <f t="shared" si="572"/>
        <v>483.84771495111039</v>
      </c>
    </row>
    <row r="491" spans="1:80" x14ac:dyDescent="0.25">
      <c r="A491">
        <f>'Data Input'!A491</f>
        <v>0</v>
      </c>
      <c r="B491">
        <f>'Data Input'!C491</f>
        <v>30</v>
      </c>
      <c r="C491">
        <f t="shared" si="502"/>
        <v>31</v>
      </c>
      <c r="D491">
        <f t="shared" si="503"/>
        <v>32</v>
      </c>
      <c r="E491">
        <f t="shared" si="504"/>
        <v>33</v>
      </c>
      <c r="F491">
        <f t="shared" si="505"/>
        <v>34</v>
      </c>
      <c r="G491">
        <f t="shared" si="506"/>
        <v>35</v>
      </c>
      <c r="H491">
        <f t="shared" si="507"/>
        <v>36</v>
      </c>
      <c r="I491">
        <f t="shared" si="508"/>
        <v>37</v>
      </c>
      <c r="J491">
        <f t="shared" si="509"/>
        <v>38</v>
      </c>
      <c r="K491">
        <f t="shared" si="510"/>
        <v>39</v>
      </c>
      <c r="L491">
        <f t="shared" si="511"/>
        <v>40</v>
      </c>
      <c r="M491">
        <f>IF('Data Input'!D491&gt;=240,1,0)</f>
        <v>0</v>
      </c>
      <c r="N491">
        <f>_xlfn.IFS('Data Input'!F491&gt;=130,1,'Data Input'!G491=1,1,0=0,0)</f>
        <v>0</v>
      </c>
      <c r="O491">
        <f>'Data Input'!H491</f>
        <v>0</v>
      </c>
      <c r="P491">
        <f>'Data Input'!J491</f>
        <v>28.3</v>
      </c>
      <c r="Q491">
        <f t="shared" si="512"/>
        <v>0</v>
      </c>
      <c r="R491">
        <f>IF('Data Input'!I491&gt;=100,1,0)</f>
        <v>1</v>
      </c>
      <c r="S491" s="18">
        <f>'Data Input'!L491</f>
        <v>3</v>
      </c>
      <c r="T491" s="16">
        <f>'Data Input'!N491</f>
        <v>2017</v>
      </c>
      <c r="U491">
        <f t="shared" si="513"/>
        <v>0.50816947290623826</v>
      </c>
      <c r="V491">
        <f t="shared" si="514"/>
        <v>3.9220777525726919E-2</v>
      </c>
      <c r="W491">
        <f t="shared" si="515"/>
        <v>0.39996748238659646</v>
      </c>
      <c r="X491" s="16">
        <f t="shared" si="516"/>
        <v>1</v>
      </c>
      <c r="Y491">
        <f t="shared" si="517"/>
        <v>2138.4501336046501</v>
      </c>
      <c r="Z491">
        <f t="shared" si="518"/>
        <v>18.041080020779894</v>
      </c>
      <c r="AA491">
        <f t="shared" si="519"/>
        <v>225.97871869400961</v>
      </c>
      <c r="AB491" s="16">
        <f t="shared" si="520"/>
        <v>5110.4018181818183</v>
      </c>
      <c r="AC491">
        <f t="shared" si="521"/>
        <v>53431.286999999989</v>
      </c>
      <c r="AD491">
        <f t="shared" si="522"/>
        <v>48776.993999999992</v>
      </c>
      <c r="AE491">
        <f t="shared" si="523"/>
        <v>44122.700999999994</v>
      </c>
      <c r="AF491">
        <f t="shared" si="524"/>
        <v>39468.407999999996</v>
      </c>
      <c r="AG491">
        <f t="shared" si="525"/>
        <v>34814.114999999998</v>
      </c>
      <c r="AH491">
        <f t="shared" si="526"/>
        <v>30159.821999999996</v>
      </c>
      <c r="AI491">
        <f t="shared" si="527"/>
        <v>25133.184999999998</v>
      </c>
      <c r="AJ491">
        <f t="shared" si="528"/>
        <v>20106.547999999999</v>
      </c>
      <c r="AK491">
        <f t="shared" si="529"/>
        <v>15079.911</v>
      </c>
      <c r="AL491">
        <f t="shared" si="530"/>
        <v>10053.273999999999</v>
      </c>
      <c r="AM491">
        <f t="shared" si="531"/>
        <v>5026.6369999999997</v>
      </c>
      <c r="AN491">
        <f t="shared" si="532"/>
        <v>1348.7332070038649</v>
      </c>
      <c r="AO491">
        <f t="shared" si="533"/>
        <v>45352.750000000015</v>
      </c>
      <c r="AP491">
        <f t="shared" si="534"/>
        <v>41402.162000000011</v>
      </c>
      <c r="AQ491">
        <f t="shared" si="535"/>
        <v>37451.574000000008</v>
      </c>
      <c r="AR491">
        <f t="shared" si="536"/>
        <v>33500.986000000004</v>
      </c>
      <c r="AS491">
        <f t="shared" si="537"/>
        <v>29550.398000000005</v>
      </c>
      <c r="AT491">
        <f t="shared" si="538"/>
        <v>25599.810000000005</v>
      </c>
      <c r="AU491">
        <f t="shared" si="539"/>
        <v>21333.175000000003</v>
      </c>
      <c r="AV491">
        <f t="shared" si="540"/>
        <v>17066.54</v>
      </c>
      <c r="AW491">
        <f t="shared" si="541"/>
        <v>12799.905000000001</v>
      </c>
      <c r="AX491">
        <f t="shared" si="542"/>
        <v>8533.27</v>
      </c>
      <c r="AY491">
        <f t="shared" si="543"/>
        <v>4266.6350000000002</v>
      </c>
      <c r="AZ491">
        <f t="shared" si="544"/>
        <v>1144.8116221166204</v>
      </c>
      <c r="BA491">
        <f t="shared" si="545"/>
        <v>39191.674999999996</v>
      </c>
      <c r="BB491">
        <f t="shared" si="546"/>
        <v>36342.225999999995</v>
      </c>
      <c r="BC491">
        <f t="shared" si="547"/>
        <v>33492.776999999995</v>
      </c>
      <c r="BD491">
        <f t="shared" si="548"/>
        <v>30643.327999999998</v>
      </c>
      <c r="BE491">
        <f t="shared" si="549"/>
        <v>27793.878999999997</v>
      </c>
      <c r="BF491">
        <f t="shared" si="550"/>
        <v>24944.429999999997</v>
      </c>
      <c r="BG491">
        <f t="shared" si="551"/>
        <v>20787.024999999998</v>
      </c>
      <c r="BH491">
        <f t="shared" si="552"/>
        <v>16629.62</v>
      </c>
      <c r="BI491">
        <f t="shared" si="553"/>
        <v>12472.215</v>
      </c>
      <c r="BJ491">
        <f t="shared" si="554"/>
        <v>8314.81</v>
      </c>
      <c r="BK491">
        <f t="shared" si="555"/>
        <v>4157.4049999999997</v>
      </c>
      <c r="BL491">
        <f t="shared" si="556"/>
        <v>1052.5071100945131</v>
      </c>
      <c r="BM491">
        <f t="shared" si="557"/>
        <v>47738.051999999989</v>
      </c>
      <c r="BN491">
        <f t="shared" si="558"/>
        <v>44772.68499999999</v>
      </c>
      <c r="BO491">
        <f t="shared" si="559"/>
        <v>41391.126999999993</v>
      </c>
      <c r="BP491">
        <f t="shared" si="560"/>
        <v>38009.568999999996</v>
      </c>
      <c r="BQ491">
        <f t="shared" si="561"/>
        <v>34628.010999999999</v>
      </c>
      <c r="BR491">
        <f t="shared" si="562"/>
        <v>31246.453000000001</v>
      </c>
      <c r="BS491">
        <f t="shared" si="563"/>
        <v>27864.895</v>
      </c>
      <c r="BT491">
        <f t="shared" si="564"/>
        <v>22291.916000000001</v>
      </c>
      <c r="BU491">
        <f t="shared" si="565"/>
        <v>16718.937000000002</v>
      </c>
      <c r="BV491">
        <f t="shared" si="566"/>
        <v>11145.958000000001</v>
      </c>
      <c r="BW491">
        <f t="shared" si="567"/>
        <v>5572.9790000000003</v>
      </c>
      <c r="BX491" s="16">
        <f t="shared" si="568"/>
        <v>1326.3122574900208</v>
      </c>
      <c r="BY491">
        <f t="shared" si="569"/>
        <v>3487.1833406085152</v>
      </c>
      <c r="BZ491">
        <f t="shared" si="570"/>
        <v>1162.8527021374002</v>
      </c>
      <c r="CA491">
        <f t="shared" si="571"/>
        <v>1278.4858287885227</v>
      </c>
      <c r="CB491">
        <f t="shared" si="572"/>
        <v>6436.7140756718391</v>
      </c>
    </row>
    <row r="492" spans="1:80" x14ac:dyDescent="0.25">
      <c r="A492">
        <f>'Data Input'!A492</f>
        <v>0</v>
      </c>
      <c r="B492">
        <f>'Data Input'!C492</f>
        <v>53</v>
      </c>
      <c r="C492">
        <f t="shared" si="502"/>
        <v>54</v>
      </c>
      <c r="D492">
        <f t="shared" si="503"/>
        <v>55</v>
      </c>
      <c r="E492">
        <f t="shared" si="504"/>
        <v>56</v>
      </c>
      <c r="F492">
        <f t="shared" si="505"/>
        <v>57</v>
      </c>
      <c r="G492">
        <f t="shared" si="506"/>
        <v>58</v>
      </c>
      <c r="H492">
        <f t="shared" si="507"/>
        <v>59</v>
      </c>
      <c r="I492">
        <f t="shared" si="508"/>
        <v>60</v>
      </c>
      <c r="J492">
        <f t="shared" si="509"/>
        <v>61</v>
      </c>
      <c r="K492">
        <f t="shared" si="510"/>
        <v>62</v>
      </c>
      <c r="L492">
        <f t="shared" si="511"/>
        <v>63</v>
      </c>
      <c r="M492">
        <f>IF('Data Input'!D492&gt;=240,1,0)</f>
        <v>0</v>
      </c>
      <c r="N492">
        <f>_xlfn.IFS('Data Input'!F492&gt;=130,1,'Data Input'!G492=1,1,0=0,0)</f>
        <v>0</v>
      </c>
      <c r="O492">
        <f>'Data Input'!H492</f>
        <v>0</v>
      </c>
      <c r="P492">
        <f>'Data Input'!J492</f>
        <v>33.9</v>
      </c>
      <c r="Q492">
        <f t="shared" si="512"/>
        <v>0</v>
      </c>
      <c r="R492">
        <f>IF('Data Input'!I492&gt;=100,1,0)</f>
        <v>0</v>
      </c>
      <c r="S492" s="18">
        <f>'Data Input'!L492</f>
        <v>3</v>
      </c>
      <c r="T492" s="16">
        <f>'Data Input'!N492</f>
        <v>2017</v>
      </c>
      <c r="U492">
        <f t="shared" si="513"/>
        <v>0.62325669559174901</v>
      </c>
      <c r="V492">
        <f t="shared" si="514"/>
        <v>7.5205025957293531E-2</v>
      </c>
      <c r="W492">
        <f t="shared" si="515"/>
        <v>0.37648167057481086</v>
      </c>
      <c r="X492" s="16">
        <f t="shared" si="516"/>
        <v>6.7053027636115856E-2</v>
      </c>
      <c r="Y492">
        <f t="shared" si="517"/>
        <v>2622.7536973754468</v>
      </c>
      <c r="Z492">
        <f t="shared" si="518"/>
        <v>34.593396073557699</v>
      </c>
      <c r="AA492">
        <f t="shared" si="519"/>
        <v>212.70940582625482</v>
      </c>
      <c r="AB492" s="16">
        <f t="shared" si="520"/>
        <v>342.66791434620217</v>
      </c>
      <c r="AC492">
        <f t="shared" si="521"/>
        <v>35977.682000000001</v>
      </c>
      <c r="AD492">
        <f t="shared" si="522"/>
        <v>32021.533000000003</v>
      </c>
      <c r="AE492">
        <f t="shared" si="523"/>
        <v>28065.384000000002</v>
      </c>
      <c r="AF492">
        <f t="shared" si="524"/>
        <v>24947.008000000002</v>
      </c>
      <c r="AG492">
        <f t="shared" si="525"/>
        <v>21828.632000000001</v>
      </c>
      <c r="AH492">
        <f t="shared" si="526"/>
        <v>18710.256000000001</v>
      </c>
      <c r="AI492">
        <f t="shared" si="527"/>
        <v>15591.880000000001</v>
      </c>
      <c r="AJ492">
        <f t="shared" si="528"/>
        <v>12473.504000000001</v>
      </c>
      <c r="AK492">
        <f t="shared" si="529"/>
        <v>9355.1280000000006</v>
      </c>
      <c r="AL492">
        <f t="shared" si="530"/>
        <v>6236.7520000000004</v>
      </c>
      <c r="AM492">
        <f t="shared" si="531"/>
        <v>3118.3760000000002</v>
      </c>
      <c r="AN492">
        <f t="shared" si="532"/>
        <v>1057.0009073068429</v>
      </c>
      <c r="AO492">
        <f t="shared" si="533"/>
        <v>30538.045999999998</v>
      </c>
      <c r="AP492">
        <f t="shared" si="534"/>
        <v>27180.045999999998</v>
      </c>
      <c r="AQ492">
        <f t="shared" si="535"/>
        <v>23822.045999999998</v>
      </c>
      <c r="AR492">
        <f t="shared" si="536"/>
        <v>21175.151999999998</v>
      </c>
      <c r="AS492">
        <f t="shared" si="537"/>
        <v>18528.257999999998</v>
      </c>
      <c r="AT492">
        <f t="shared" si="538"/>
        <v>15881.364</v>
      </c>
      <c r="AU492">
        <f t="shared" si="539"/>
        <v>13234.47</v>
      </c>
      <c r="AV492">
        <f t="shared" si="540"/>
        <v>10587.575999999999</v>
      </c>
      <c r="AW492">
        <f t="shared" si="541"/>
        <v>7940.6819999999989</v>
      </c>
      <c r="AX492">
        <f t="shared" si="542"/>
        <v>5293.7879999999996</v>
      </c>
      <c r="AY492">
        <f t="shared" si="543"/>
        <v>2646.8939999999998</v>
      </c>
      <c r="AZ492">
        <f t="shared" si="544"/>
        <v>897.18794420439781</v>
      </c>
      <c r="BA492">
        <f t="shared" si="545"/>
        <v>29756.240999999998</v>
      </c>
      <c r="BB492">
        <f t="shared" si="546"/>
        <v>26484.21</v>
      </c>
      <c r="BC492">
        <f t="shared" si="547"/>
        <v>23212.179</v>
      </c>
      <c r="BD492">
        <f t="shared" si="548"/>
        <v>20633.047999999999</v>
      </c>
      <c r="BE492">
        <f t="shared" si="549"/>
        <v>18053.916999999998</v>
      </c>
      <c r="BF492">
        <f t="shared" si="550"/>
        <v>15474.785999999998</v>
      </c>
      <c r="BG492">
        <f t="shared" si="551"/>
        <v>12895.654999999999</v>
      </c>
      <c r="BH492">
        <f t="shared" si="552"/>
        <v>10316.523999999999</v>
      </c>
      <c r="BI492">
        <f t="shared" si="553"/>
        <v>7737.393</v>
      </c>
      <c r="BJ492">
        <f t="shared" si="554"/>
        <v>5158.2619999999997</v>
      </c>
      <c r="BK492">
        <f t="shared" si="555"/>
        <v>2579.1309999999999</v>
      </c>
      <c r="BL492">
        <f t="shared" si="556"/>
        <v>874.21906520175514</v>
      </c>
      <c r="BM492">
        <f t="shared" si="557"/>
        <v>47081.164000000004</v>
      </c>
      <c r="BN492">
        <f t="shared" si="558"/>
        <v>44115.797000000006</v>
      </c>
      <c r="BO492">
        <f t="shared" si="559"/>
        <v>38651.026000000005</v>
      </c>
      <c r="BP492">
        <f t="shared" si="560"/>
        <v>33186.255000000005</v>
      </c>
      <c r="BQ492">
        <f t="shared" si="561"/>
        <v>28519.845000000001</v>
      </c>
      <c r="BR492">
        <f t="shared" si="562"/>
        <v>23853.435000000001</v>
      </c>
      <c r="BS492">
        <f t="shared" si="563"/>
        <v>19187.025000000001</v>
      </c>
      <c r="BT492">
        <f t="shared" si="564"/>
        <v>14520.615</v>
      </c>
      <c r="BU492">
        <f t="shared" si="565"/>
        <v>9854.2049999999999</v>
      </c>
      <c r="BV492">
        <f t="shared" si="566"/>
        <v>6569.47</v>
      </c>
      <c r="BW492">
        <f t="shared" si="567"/>
        <v>3284.7350000000001</v>
      </c>
      <c r="BX492" s="16">
        <f t="shared" si="568"/>
        <v>1367.7591578503807</v>
      </c>
      <c r="BY492">
        <f t="shared" si="569"/>
        <v>3679.7546046822899</v>
      </c>
      <c r="BZ492">
        <f t="shared" si="570"/>
        <v>931.78134027795545</v>
      </c>
      <c r="CA492">
        <f t="shared" si="571"/>
        <v>1086.9284710280099</v>
      </c>
      <c r="CB492">
        <f t="shared" si="572"/>
        <v>1710.4270721965829</v>
      </c>
    </row>
    <row r="493" spans="1:80" x14ac:dyDescent="0.25">
      <c r="A493">
        <f>'Data Input'!A493</f>
        <v>1</v>
      </c>
      <c r="B493">
        <f>'Data Input'!C493</f>
        <v>64</v>
      </c>
      <c r="C493">
        <f t="shared" si="502"/>
        <v>65</v>
      </c>
      <c r="D493">
        <f t="shared" si="503"/>
        <v>66</v>
      </c>
      <c r="E493">
        <f t="shared" si="504"/>
        <v>67</v>
      </c>
      <c r="F493">
        <f t="shared" si="505"/>
        <v>68</v>
      </c>
      <c r="G493">
        <f t="shared" si="506"/>
        <v>69</v>
      </c>
      <c r="H493">
        <f t="shared" si="507"/>
        <v>70</v>
      </c>
      <c r="I493">
        <f t="shared" si="508"/>
        <v>71</v>
      </c>
      <c r="J493">
        <f t="shared" si="509"/>
        <v>72</v>
      </c>
      <c r="K493">
        <f t="shared" si="510"/>
        <v>73</v>
      </c>
      <c r="L493">
        <f t="shared" si="511"/>
        <v>74</v>
      </c>
      <c r="M493">
        <f>IF('Data Input'!D493&gt;=240,1,0)</f>
        <v>0</v>
      </c>
      <c r="N493">
        <f>_xlfn.IFS('Data Input'!F493&gt;=130,1,'Data Input'!G493=1,1,0=0,0)</f>
        <v>0</v>
      </c>
      <c r="O493">
        <f>'Data Input'!H493</f>
        <v>0</v>
      </c>
      <c r="P493">
        <f>'Data Input'!J493</f>
        <v>25.1</v>
      </c>
      <c r="Q493">
        <f t="shared" si="512"/>
        <v>0</v>
      </c>
      <c r="R493">
        <f>IF('Data Input'!I493&gt;=100,1,0)</f>
        <v>1</v>
      </c>
      <c r="S493" s="18">
        <f>'Data Input'!L493</f>
        <v>3</v>
      </c>
      <c r="T493" s="16">
        <f>'Data Input'!N493</f>
        <v>2017</v>
      </c>
      <c r="U493">
        <f t="shared" si="513"/>
        <v>0.44119875249587043</v>
      </c>
      <c r="V493">
        <f t="shared" si="514"/>
        <v>3.4115053026354092E-2</v>
      </c>
      <c r="W493">
        <f t="shared" si="515"/>
        <v>0.36974610004697278</v>
      </c>
      <c r="X493" s="16">
        <f t="shared" si="516"/>
        <v>1</v>
      </c>
      <c r="Y493">
        <f t="shared" si="517"/>
        <v>1856.627722687072</v>
      </c>
      <c r="Z493">
        <f t="shared" si="518"/>
        <v>15.692508929938562</v>
      </c>
      <c r="AA493">
        <f t="shared" si="519"/>
        <v>208.9038574639938</v>
      </c>
      <c r="AB493" s="16">
        <f t="shared" si="520"/>
        <v>5110.4018181818183</v>
      </c>
      <c r="AC493">
        <f t="shared" si="521"/>
        <v>30532.161999999997</v>
      </c>
      <c r="AD493">
        <f t="shared" si="522"/>
        <v>27413.785999999996</v>
      </c>
      <c r="AE493">
        <f t="shared" si="523"/>
        <v>24295.409999999996</v>
      </c>
      <c r="AF493">
        <f t="shared" si="524"/>
        <v>21595.919999999998</v>
      </c>
      <c r="AG493">
        <f t="shared" si="525"/>
        <v>18896.43</v>
      </c>
      <c r="AH493">
        <f t="shared" si="526"/>
        <v>16196.939999999999</v>
      </c>
      <c r="AI493">
        <f t="shared" si="527"/>
        <v>13497.449999999999</v>
      </c>
      <c r="AJ493">
        <f t="shared" si="528"/>
        <v>10797.96</v>
      </c>
      <c r="AK493">
        <f t="shared" si="529"/>
        <v>8098.4699999999993</v>
      </c>
      <c r="AL493">
        <f t="shared" si="530"/>
        <v>5398.98</v>
      </c>
      <c r="AM493">
        <f t="shared" si="531"/>
        <v>2699.49</v>
      </c>
      <c r="AN493">
        <f t="shared" si="532"/>
        <v>644.38174600242951</v>
      </c>
      <c r="AO493">
        <f t="shared" si="533"/>
        <v>25915.857</v>
      </c>
      <c r="AP493">
        <f t="shared" si="534"/>
        <v>23268.963</v>
      </c>
      <c r="AQ493">
        <f t="shared" si="535"/>
        <v>20622.069</v>
      </c>
      <c r="AR493">
        <f t="shared" si="536"/>
        <v>18330.727999999999</v>
      </c>
      <c r="AS493">
        <f t="shared" si="537"/>
        <v>16039.387000000001</v>
      </c>
      <c r="AT493">
        <f t="shared" si="538"/>
        <v>13748.046</v>
      </c>
      <c r="AU493">
        <f t="shared" si="539"/>
        <v>11456.705</v>
      </c>
      <c r="AV493">
        <f t="shared" si="540"/>
        <v>9165.3639999999996</v>
      </c>
      <c r="AW493">
        <f t="shared" si="541"/>
        <v>6874.0229999999992</v>
      </c>
      <c r="AX493">
        <f t="shared" si="542"/>
        <v>4582.6819999999998</v>
      </c>
      <c r="AY493">
        <f t="shared" si="543"/>
        <v>2291.3409999999999</v>
      </c>
      <c r="AZ493">
        <f t="shared" si="544"/>
        <v>546.95454560669509</v>
      </c>
      <c r="BA493">
        <f t="shared" si="545"/>
        <v>25252.382000000001</v>
      </c>
      <c r="BB493">
        <f t="shared" si="546"/>
        <v>22673.251</v>
      </c>
      <c r="BC493">
        <f t="shared" si="547"/>
        <v>20094.12</v>
      </c>
      <c r="BD493">
        <f t="shared" si="548"/>
        <v>17861.439999999999</v>
      </c>
      <c r="BE493">
        <f t="shared" si="549"/>
        <v>15628.76</v>
      </c>
      <c r="BF493">
        <f t="shared" si="550"/>
        <v>13396.08</v>
      </c>
      <c r="BG493">
        <f t="shared" si="551"/>
        <v>11163.4</v>
      </c>
      <c r="BH493">
        <f t="shared" si="552"/>
        <v>8930.7199999999993</v>
      </c>
      <c r="BI493">
        <f t="shared" si="553"/>
        <v>6698.0399999999991</v>
      </c>
      <c r="BJ493">
        <f t="shared" si="554"/>
        <v>4465.3599999999997</v>
      </c>
      <c r="BK493">
        <f t="shared" si="555"/>
        <v>2232.6799999999998</v>
      </c>
      <c r="BL493">
        <f t="shared" si="556"/>
        <v>532.95187804928946</v>
      </c>
      <c r="BM493">
        <f t="shared" si="557"/>
        <v>16186.031000000003</v>
      </c>
      <c r="BN493">
        <f t="shared" si="558"/>
        <v>13220.664000000002</v>
      </c>
      <c r="BO493">
        <f t="shared" si="559"/>
        <v>9935.9290000000019</v>
      </c>
      <c r="BP493">
        <f t="shared" si="560"/>
        <v>8771.0420000000013</v>
      </c>
      <c r="BQ493">
        <f t="shared" si="561"/>
        <v>7526.621000000001</v>
      </c>
      <c r="BR493">
        <f t="shared" si="562"/>
        <v>6282.2000000000007</v>
      </c>
      <c r="BS493">
        <f t="shared" si="563"/>
        <v>5037.7790000000005</v>
      </c>
      <c r="BT493">
        <f t="shared" si="564"/>
        <v>3793.3580000000002</v>
      </c>
      <c r="BU493">
        <f t="shared" si="565"/>
        <v>2845.0185000000001</v>
      </c>
      <c r="BV493">
        <f t="shared" si="566"/>
        <v>1896.6790000000001</v>
      </c>
      <c r="BW493">
        <f t="shared" si="567"/>
        <v>948.33950000000004</v>
      </c>
      <c r="BX493" s="16">
        <f t="shared" si="568"/>
        <v>275.27637739731131</v>
      </c>
      <c r="BY493">
        <f t="shared" si="569"/>
        <v>2501.0094686895018</v>
      </c>
      <c r="BZ493">
        <f t="shared" si="570"/>
        <v>562.64705453663362</v>
      </c>
      <c r="CA493">
        <f t="shared" si="571"/>
        <v>741.85573551328321</v>
      </c>
      <c r="CB493">
        <f t="shared" si="572"/>
        <v>5385.6781955791294</v>
      </c>
    </row>
    <row r="494" spans="1:80" x14ac:dyDescent="0.25">
      <c r="A494">
        <f>'Data Input'!A494</f>
        <v>0</v>
      </c>
      <c r="B494">
        <f>'Data Input'!C494</f>
        <v>62</v>
      </c>
      <c r="C494">
        <f t="shared" si="502"/>
        <v>63</v>
      </c>
      <c r="D494">
        <f t="shared" si="503"/>
        <v>64</v>
      </c>
      <c r="E494">
        <f t="shared" si="504"/>
        <v>65</v>
      </c>
      <c r="F494">
        <f t="shared" si="505"/>
        <v>66</v>
      </c>
      <c r="G494">
        <f t="shared" si="506"/>
        <v>67</v>
      </c>
      <c r="H494">
        <f t="shared" si="507"/>
        <v>68</v>
      </c>
      <c r="I494">
        <f t="shared" si="508"/>
        <v>69</v>
      </c>
      <c r="J494">
        <f t="shared" si="509"/>
        <v>70</v>
      </c>
      <c r="K494">
        <f t="shared" si="510"/>
        <v>71</v>
      </c>
      <c r="L494">
        <f t="shared" si="511"/>
        <v>72</v>
      </c>
      <c r="M494">
        <f>IF('Data Input'!D494&gt;=240,1,0)</f>
        <v>0</v>
      </c>
      <c r="N494">
        <f>_xlfn.IFS('Data Input'!F494&gt;=130,1,'Data Input'!G494=1,1,0=0,0)</f>
        <v>0</v>
      </c>
      <c r="O494">
        <f>'Data Input'!H494</f>
        <v>0</v>
      </c>
      <c r="P494">
        <f>'Data Input'!J494</f>
        <v>23.7</v>
      </c>
      <c r="Q494">
        <f t="shared" si="512"/>
        <v>0</v>
      </c>
      <c r="R494">
        <f>IF('Data Input'!I494&gt;=100,1,0)</f>
        <v>0</v>
      </c>
      <c r="S494" s="18">
        <f>'Data Input'!L494</f>
        <v>3</v>
      </c>
      <c r="T494" s="16">
        <f>'Data Input'!N494</f>
        <v>2017</v>
      </c>
      <c r="U494">
        <f t="shared" si="513"/>
        <v>0.41241839078328724</v>
      </c>
      <c r="V494">
        <f t="shared" si="514"/>
        <v>4.8762508982508904E-2</v>
      </c>
      <c r="W494">
        <f t="shared" si="515"/>
        <v>0.28667859235517473</v>
      </c>
      <c r="X494" s="16">
        <f t="shared" si="516"/>
        <v>1.0029525759815553E-2</v>
      </c>
      <c r="Y494">
        <f t="shared" si="517"/>
        <v>1735.5158266940218</v>
      </c>
      <c r="Z494">
        <f t="shared" si="518"/>
        <v>22.430160289157513</v>
      </c>
      <c r="AA494">
        <f t="shared" si="519"/>
        <v>161.97131974545658</v>
      </c>
      <c r="AB494" s="16">
        <f t="shared" si="520"/>
        <v>51.254906678462788</v>
      </c>
      <c r="AC494">
        <f t="shared" si="521"/>
        <v>31369.934000000001</v>
      </c>
      <c r="AD494">
        <f t="shared" si="522"/>
        <v>28251.558000000001</v>
      </c>
      <c r="AE494">
        <f t="shared" si="523"/>
        <v>25133.182000000001</v>
      </c>
      <c r="AF494">
        <f t="shared" si="524"/>
        <v>22014.806</v>
      </c>
      <c r="AG494">
        <f t="shared" si="525"/>
        <v>18896.43</v>
      </c>
      <c r="AH494">
        <f t="shared" si="526"/>
        <v>16196.939999999999</v>
      </c>
      <c r="AI494">
        <f t="shared" si="527"/>
        <v>13497.449999999999</v>
      </c>
      <c r="AJ494">
        <f t="shared" si="528"/>
        <v>10797.96</v>
      </c>
      <c r="AK494">
        <f t="shared" si="529"/>
        <v>8098.4699999999993</v>
      </c>
      <c r="AL494">
        <f t="shared" si="530"/>
        <v>5398.98</v>
      </c>
      <c r="AM494">
        <f t="shared" si="531"/>
        <v>2699.49</v>
      </c>
      <c r="AN494">
        <f t="shared" si="532"/>
        <v>612.34147779528041</v>
      </c>
      <c r="AO494">
        <f t="shared" si="533"/>
        <v>26626.963</v>
      </c>
      <c r="AP494">
        <f t="shared" si="534"/>
        <v>23980.069</v>
      </c>
      <c r="AQ494">
        <f t="shared" si="535"/>
        <v>21333.174999999999</v>
      </c>
      <c r="AR494">
        <f t="shared" si="536"/>
        <v>18686.280999999999</v>
      </c>
      <c r="AS494">
        <f t="shared" si="537"/>
        <v>16039.387000000001</v>
      </c>
      <c r="AT494">
        <f t="shared" si="538"/>
        <v>13748.046</v>
      </c>
      <c r="AU494">
        <f t="shared" si="539"/>
        <v>11456.705</v>
      </c>
      <c r="AV494">
        <f t="shared" si="540"/>
        <v>9165.3639999999996</v>
      </c>
      <c r="AW494">
        <f t="shared" si="541"/>
        <v>6874.0229999999992</v>
      </c>
      <c r="AX494">
        <f t="shared" si="542"/>
        <v>4582.6819999999998</v>
      </c>
      <c r="AY494">
        <f t="shared" si="543"/>
        <v>2291.3409999999999</v>
      </c>
      <c r="AZ494">
        <f t="shared" si="544"/>
        <v>519.75861056286465</v>
      </c>
      <c r="BA494">
        <f t="shared" si="545"/>
        <v>25945.284000000003</v>
      </c>
      <c r="BB494">
        <f t="shared" si="546"/>
        <v>23366.153000000002</v>
      </c>
      <c r="BC494">
        <f t="shared" si="547"/>
        <v>20787.022000000001</v>
      </c>
      <c r="BD494">
        <f t="shared" si="548"/>
        <v>18207.891</v>
      </c>
      <c r="BE494">
        <f t="shared" si="549"/>
        <v>15628.76</v>
      </c>
      <c r="BF494">
        <f t="shared" si="550"/>
        <v>13396.08</v>
      </c>
      <c r="BG494">
        <f t="shared" si="551"/>
        <v>11163.4</v>
      </c>
      <c r="BH494">
        <f t="shared" si="552"/>
        <v>8930.7199999999993</v>
      </c>
      <c r="BI494">
        <f t="shared" si="553"/>
        <v>6698.0399999999991</v>
      </c>
      <c r="BJ494">
        <f t="shared" si="554"/>
        <v>4465.3599999999997</v>
      </c>
      <c r="BK494">
        <f t="shared" si="555"/>
        <v>2232.6799999999998</v>
      </c>
      <c r="BL494">
        <f t="shared" si="556"/>
        <v>506.45220385755817</v>
      </c>
      <c r="BM494">
        <f t="shared" si="557"/>
        <v>20858.822</v>
      </c>
      <c r="BN494">
        <f t="shared" si="558"/>
        <v>17893.455000000002</v>
      </c>
      <c r="BO494">
        <f t="shared" si="559"/>
        <v>14608.720000000001</v>
      </c>
      <c r="BP494">
        <f t="shared" si="560"/>
        <v>11323.985000000001</v>
      </c>
      <c r="BQ494">
        <f t="shared" si="561"/>
        <v>8039.2500000000009</v>
      </c>
      <c r="BR494">
        <f t="shared" si="562"/>
        <v>6874.3630000000012</v>
      </c>
      <c r="BS494">
        <f t="shared" si="563"/>
        <v>5629.9420000000009</v>
      </c>
      <c r="BT494">
        <f t="shared" si="564"/>
        <v>4385.5210000000006</v>
      </c>
      <c r="BU494">
        <f t="shared" si="565"/>
        <v>3141.1000000000004</v>
      </c>
      <c r="BV494">
        <f t="shared" si="566"/>
        <v>1896.6790000000001</v>
      </c>
      <c r="BW494">
        <f t="shared" si="567"/>
        <v>948.33950000000004</v>
      </c>
      <c r="BX494" s="16">
        <f t="shared" si="568"/>
        <v>322.61287851423145</v>
      </c>
      <c r="BY494">
        <f t="shared" si="569"/>
        <v>2347.8573044893024</v>
      </c>
      <c r="BZ494">
        <f t="shared" si="570"/>
        <v>542.18877085202212</v>
      </c>
      <c r="CA494">
        <f t="shared" si="571"/>
        <v>668.4235236030147</v>
      </c>
      <c r="CB494">
        <f t="shared" si="572"/>
        <v>373.86778519269421</v>
      </c>
    </row>
    <row r="495" spans="1:80" x14ac:dyDescent="0.25">
      <c r="A495">
        <f>'Data Input'!A495</f>
        <v>1</v>
      </c>
      <c r="B495">
        <f>'Data Input'!C495</f>
        <v>39</v>
      </c>
      <c r="C495">
        <f t="shared" si="502"/>
        <v>40</v>
      </c>
      <c r="D495">
        <f t="shared" si="503"/>
        <v>41</v>
      </c>
      <c r="E495">
        <f t="shared" si="504"/>
        <v>42</v>
      </c>
      <c r="F495">
        <f t="shared" si="505"/>
        <v>43</v>
      </c>
      <c r="G495">
        <f t="shared" si="506"/>
        <v>44</v>
      </c>
      <c r="H495">
        <f t="shared" si="507"/>
        <v>45</v>
      </c>
      <c r="I495">
        <f t="shared" si="508"/>
        <v>46</v>
      </c>
      <c r="J495">
        <f t="shared" si="509"/>
        <v>47</v>
      </c>
      <c r="K495">
        <f t="shared" si="510"/>
        <v>48</v>
      </c>
      <c r="L495">
        <f t="shared" si="511"/>
        <v>49</v>
      </c>
      <c r="M495">
        <f>IF('Data Input'!D495&gt;=240,1,0)</f>
        <v>0</v>
      </c>
      <c r="N495">
        <f>_xlfn.IFS('Data Input'!F495&gt;=130,1,'Data Input'!G495=1,1,0=0,0)</f>
        <v>0</v>
      </c>
      <c r="O495">
        <f>'Data Input'!H495</f>
        <v>0</v>
      </c>
      <c r="P495">
        <f>'Data Input'!J495</f>
        <v>24.3</v>
      </c>
      <c r="Q495">
        <f t="shared" si="512"/>
        <v>0</v>
      </c>
      <c r="R495">
        <f>IF('Data Input'!I495&gt;=100,1,0)</f>
        <v>0</v>
      </c>
      <c r="S495" s="18">
        <f>'Data Input'!L495</f>
        <v>3</v>
      </c>
      <c r="T495" s="16">
        <f>'Data Input'!N495</f>
        <v>2017</v>
      </c>
      <c r="U495">
        <f t="shared" si="513"/>
        <v>0.42469154780749829</v>
      </c>
      <c r="V495">
        <f t="shared" si="514"/>
        <v>5.0037109550323332E-2</v>
      </c>
      <c r="W495">
        <f t="shared" si="515"/>
        <v>0.29160006316360415</v>
      </c>
      <c r="X495" s="16">
        <f t="shared" si="516"/>
        <v>1.1240917896037901E-2</v>
      </c>
      <c r="Y495">
        <f t="shared" si="517"/>
        <v>1787.163034323547</v>
      </c>
      <c r="Z495">
        <f t="shared" si="518"/>
        <v>23.016461027927615</v>
      </c>
      <c r="AA495">
        <f t="shared" si="519"/>
        <v>164.75191495970424</v>
      </c>
      <c r="AB495" s="16">
        <f t="shared" si="520"/>
        <v>57.445607253944623</v>
      </c>
      <c r="AC495">
        <f t="shared" si="521"/>
        <v>49940.567000000003</v>
      </c>
      <c r="AD495">
        <f t="shared" si="522"/>
        <v>44913.93</v>
      </c>
      <c r="AE495">
        <f t="shared" si="523"/>
        <v>39887.292999999998</v>
      </c>
      <c r="AF495">
        <f t="shared" si="524"/>
        <v>34860.655999999995</v>
      </c>
      <c r="AG495">
        <f t="shared" si="525"/>
        <v>29834.018999999997</v>
      </c>
      <c r="AH495">
        <f t="shared" si="526"/>
        <v>24807.381999999998</v>
      </c>
      <c r="AI495">
        <f t="shared" si="527"/>
        <v>19780.744999999999</v>
      </c>
      <c r="AJ495">
        <f t="shared" si="528"/>
        <v>15824.596</v>
      </c>
      <c r="AK495">
        <f t="shared" si="529"/>
        <v>11868.447</v>
      </c>
      <c r="AL495">
        <f t="shared" si="530"/>
        <v>7912.2979999999998</v>
      </c>
      <c r="AM495">
        <f t="shared" si="531"/>
        <v>3956.1489999999999</v>
      </c>
      <c r="AN495">
        <f t="shared" si="532"/>
        <v>981.45842197584341</v>
      </c>
      <c r="AO495">
        <f t="shared" si="533"/>
        <v>42389.810000000012</v>
      </c>
      <c r="AP495">
        <f t="shared" si="534"/>
        <v>38123.17500000001</v>
      </c>
      <c r="AQ495">
        <f t="shared" si="535"/>
        <v>33856.540000000008</v>
      </c>
      <c r="AR495">
        <f t="shared" si="536"/>
        <v>29589.905000000006</v>
      </c>
      <c r="AS495">
        <f t="shared" si="537"/>
        <v>25323.270000000004</v>
      </c>
      <c r="AT495">
        <f t="shared" si="538"/>
        <v>21056.635000000002</v>
      </c>
      <c r="AU495">
        <f t="shared" si="539"/>
        <v>16790</v>
      </c>
      <c r="AV495">
        <f t="shared" si="540"/>
        <v>13432</v>
      </c>
      <c r="AW495">
        <f t="shared" si="541"/>
        <v>10074</v>
      </c>
      <c r="AX495">
        <f t="shared" si="542"/>
        <v>6716</v>
      </c>
      <c r="AY495">
        <f t="shared" si="543"/>
        <v>3358</v>
      </c>
      <c r="AZ495">
        <f t="shared" si="544"/>
        <v>833.06699037459543</v>
      </c>
      <c r="BA495">
        <f t="shared" si="545"/>
        <v>41304.584999999992</v>
      </c>
      <c r="BB495">
        <f t="shared" si="546"/>
        <v>37147.179999999993</v>
      </c>
      <c r="BC495">
        <f t="shared" si="547"/>
        <v>32989.774999999994</v>
      </c>
      <c r="BD495">
        <f t="shared" si="548"/>
        <v>28832.369999999995</v>
      </c>
      <c r="BE495">
        <f t="shared" si="549"/>
        <v>24674.964999999997</v>
      </c>
      <c r="BF495">
        <f t="shared" si="550"/>
        <v>20517.559999999998</v>
      </c>
      <c r="BG495">
        <f t="shared" si="551"/>
        <v>16360.154999999999</v>
      </c>
      <c r="BH495">
        <f t="shared" si="552"/>
        <v>13088.124</v>
      </c>
      <c r="BI495">
        <f t="shared" si="553"/>
        <v>9816.0930000000008</v>
      </c>
      <c r="BJ495">
        <f t="shared" si="554"/>
        <v>6544.0619999999999</v>
      </c>
      <c r="BK495">
        <f t="shared" si="555"/>
        <v>3272.0309999999999</v>
      </c>
      <c r="BL495">
        <f t="shared" si="556"/>
        <v>811.73952136021808</v>
      </c>
      <c r="BM495">
        <f t="shared" si="557"/>
        <v>58262.324999999997</v>
      </c>
      <c r="BN495">
        <f t="shared" si="558"/>
        <v>55296.957999999999</v>
      </c>
      <c r="BO495">
        <f t="shared" si="559"/>
        <v>49723.978999999999</v>
      </c>
      <c r="BP495">
        <f t="shared" si="560"/>
        <v>44151</v>
      </c>
      <c r="BQ495">
        <f t="shared" si="561"/>
        <v>38578.021000000001</v>
      </c>
      <c r="BR495">
        <f t="shared" si="562"/>
        <v>33005.042000000001</v>
      </c>
      <c r="BS495">
        <f t="shared" si="563"/>
        <v>27432.062999999998</v>
      </c>
      <c r="BT495">
        <f t="shared" si="564"/>
        <v>21859.083999999999</v>
      </c>
      <c r="BU495">
        <f t="shared" si="565"/>
        <v>16394.312999999998</v>
      </c>
      <c r="BV495">
        <f t="shared" si="566"/>
        <v>10929.541999999999</v>
      </c>
      <c r="BW495">
        <f t="shared" si="567"/>
        <v>5464.7709999999997</v>
      </c>
      <c r="BX495" s="16">
        <f t="shared" si="568"/>
        <v>1248.2152347439039</v>
      </c>
      <c r="BY495">
        <f t="shared" si="569"/>
        <v>2768.6214562993905</v>
      </c>
      <c r="BZ495">
        <f t="shared" si="570"/>
        <v>856.083451402523</v>
      </c>
      <c r="CA495">
        <f t="shared" si="571"/>
        <v>976.49143631992229</v>
      </c>
      <c r="CB495">
        <f t="shared" si="572"/>
        <v>1305.6608419978486</v>
      </c>
    </row>
    <row r="496" spans="1:80" x14ac:dyDescent="0.25">
      <c r="A496">
        <f>'Data Input'!A496</f>
        <v>0</v>
      </c>
      <c r="B496">
        <f>'Data Input'!C496</f>
        <v>33</v>
      </c>
      <c r="C496">
        <f t="shared" si="502"/>
        <v>34</v>
      </c>
      <c r="D496">
        <f t="shared" si="503"/>
        <v>35</v>
      </c>
      <c r="E496">
        <f t="shared" si="504"/>
        <v>36</v>
      </c>
      <c r="F496">
        <f t="shared" si="505"/>
        <v>37</v>
      </c>
      <c r="G496">
        <f t="shared" si="506"/>
        <v>38</v>
      </c>
      <c r="H496">
        <f t="shared" si="507"/>
        <v>39</v>
      </c>
      <c r="I496">
        <f t="shared" si="508"/>
        <v>40</v>
      </c>
      <c r="J496">
        <f t="shared" si="509"/>
        <v>41</v>
      </c>
      <c r="K496">
        <f t="shared" si="510"/>
        <v>42</v>
      </c>
      <c r="L496">
        <f t="shared" si="511"/>
        <v>43</v>
      </c>
      <c r="M496">
        <f>IF('Data Input'!D496&gt;=240,1,0)</f>
        <v>0</v>
      </c>
      <c r="N496">
        <f>_xlfn.IFS('Data Input'!F496&gt;=130,1,'Data Input'!G496=1,1,0=0,0)</f>
        <v>0</v>
      </c>
      <c r="O496">
        <f>'Data Input'!H496</f>
        <v>0</v>
      </c>
      <c r="P496">
        <f>'Data Input'!J496</f>
        <v>29</v>
      </c>
      <c r="Q496">
        <f t="shared" si="512"/>
        <v>0</v>
      </c>
      <c r="R496">
        <f>IF('Data Input'!I496&gt;=100,1,0)</f>
        <v>0</v>
      </c>
      <c r="S496" s="18">
        <f>'Data Input'!L496</f>
        <v>3</v>
      </c>
      <c r="T496" s="16">
        <f>'Data Input'!N496</f>
        <v>2017</v>
      </c>
      <c r="U496">
        <f t="shared" si="513"/>
        <v>0.52286404329589653</v>
      </c>
      <c r="V496">
        <f t="shared" si="514"/>
        <v>6.1166987723157949E-2</v>
      </c>
      <c r="W496">
        <f t="shared" si="515"/>
        <v>0.33179936861062675</v>
      </c>
      <c r="X496" s="16">
        <f t="shared" si="516"/>
        <v>2.7276190726114539E-2</v>
      </c>
      <c r="Y496">
        <f t="shared" si="517"/>
        <v>2200.2869964789879</v>
      </c>
      <c r="Z496">
        <f t="shared" si="518"/>
        <v>28.136069444816577</v>
      </c>
      <c r="AA496">
        <f t="shared" si="519"/>
        <v>187.46423017868693</v>
      </c>
      <c r="AB496" s="16">
        <f t="shared" si="520"/>
        <v>139.39229467980979</v>
      </c>
      <c r="AC496">
        <f t="shared" si="521"/>
        <v>54548.318999999996</v>
      </c>
      <c r="AD496">
        <f t="shared" si="522"/>
        <v>49894.025999999998</v>
      </c>
      <c r="AE496">
        <f t="shared" si="523"/>
        <v>45239.733</v>
      </c>
      <c r="AF496">
        <f t="shared" si="524"/>
        <v>40213.095999999998</v>
      </c>
      <c r="AG496">
        <f t="shared" si="525"/>
        <v>35186.458999999995</v>
      </c>
      <c r="AH496">
        <f t="shared" si="526"/>
        <v>30159.821999999996</v>
      </c>
      <c r="AI496">
        <f t="shared" si="527"/>
        <v>25133.184999999998</v>
      </c>
      <c r="AJ496">
        <f t="shared" si="528"/>
        <v>20106.547999999999</v>
      </c>
      <c r="AK496">
        <f t="shared" si="529"/>
        <v>15079.911</v>
      </c>
      <c r="AL496">
        <f t="shared" si="530"/>
        <v>10053.273999999999</v>
      </c>
      <c r="AM496">
        <f t="shared" si="531"/>
        <v>5026.6369999999997</v>
      </c>
      <c r="AN496">
        <f t="shared" si="532"/>
        <v>1407.0417158846133</v>
      </c>
      <c r="AO496">
        <f t="shared" si="533"/>
        <v>46300.891000000018</v>
      </c>
      <c r="AP496">
        <f t="shared" si="534"/>
        <v>42350.303000000014</v>
      </c>
      <c r="AQ496">
        <f t="shared" si="535"/>
        <v>38399.715000000011</v>
      </c>
      <c r="AR496">
        <f t="shared" si="536"/>
        <v>34133.080000000009</v>
      </c>
      <c r="AS496">
        <f t="shared" si="537"/>
        <v>29866.445000000007</v>
      </c>
      <c r="AT496">
        <f t="shared" si="538"/>
        <v>25599.810000000005</v>
      </c>
      <c r="AU496">
        <f t="shared" si="539"/>
        <v>21333.175000000003</v>
      </c>
      <c r="AV496">
        <f t="shared" si="540"/>
        <v>17066.54</v>
      </c>
      <c r="AW496">
        <f t="shared" si="541"/>
        <v>12799.905000000001</v>
      </c>
      <c r="AX496">
        <f t="shared" si="542"/>
        <v>8533.27</v>
      </c>
      <c r="AY496">
        <f t="shared" si="543"/>
        <v>4266.6350000000002</v>
      </c>
      <c r="AZ496">
        <f t="shared" si="544"/>
        <v>1194.3041565457158</v>
      </c>
      <c r="BA496">
        <f t="shared" si="545"/>
        <v>43115.542999999998</v>
      </c>
      <c r="BB496">
        <f t="shared" si="546"/>
        <v>40266.093999999997</v>
      </c>
      <c r="BC496">
        <f t="shared" si="547"/>
        <v>37416.644999999997</v>
      </c>
      <c r="BD496">
        <f t="shared" si="548"/>
        <v>33259.24</v>
      </c>
      <c r="BE496">
        <f t="shared" si="549"/>
        <v>29101.834999999995</v>
      </c>
      <c r="BF496">
        <f t="shared" si="550"/>
        <v>24944.429999999997</v>
      </c>
      <c r="BG496">
        <f t="shared" si="551"/>
        <v>20787.024999999998</v>
      </c>
      <c r="BH496">
        <f t="shared" si="552"/>
        <v>16629.62</v>
      </c>
      <c r="BI496">
        <f t="shared" si="553"/>
        <v>12472.215</v>
      </c>
      <c r="BJ496">
        <f t="shared" si="554"/>
        <v>8314.81</v>
      </c>
      <c r="BK496">
        <f t="shared" si="555"/>
        <v>4157.4049999999997</v>
      </c>
      <c r="BL496">
        <f t="shared" si="556"/>
        <v>1150.7652374121328</v>
      </c>
      <c r="BM496">
        <f t="shared" si="557"/>
        <v>54312.314999999995</v>
      </c>
      <c r="BN496">
        <f t="shared" si="558"/>
        <v>51346.947999999997</v>
      </c>
      <c r="BO496">
        <f t="shared" si="559"/>
        <v>47965.39</v>
      </c>
      <c r="BP496">
        <f t="shared" si="560"/>
        <v>44583.832000000002</v>
      </c>
      <c r="BQ496">
        <f t="shared" si="561"/>
        <v>39010.853000000003</v>
      </c>
      <c r="BR496">
        <f t="shared" si="562"/>
        <v>33437.874000000003</v>
      </c>
      <c r="BS496">
        <f t="shared" si="563"/>
        <v>27864.895</v>
      </c>
      <c r="BT496">
        <f t="shared" si="564"/>
        <v>22291.916000000001</v>
      </c>
      <c r="BU496">
        <f t="shared" si="565"/>
        <v>16718.937000000002</v>
      </c>
      <c r="BV496">
        <f t="shared" si="566"/>
        <v>11145.958000000001</v>
      </c>
      <c r="BW496">
        <f t="shared" si="567"/>
        <v>5572.9790000000003</v>
      </c>
      <c r="BX496" s="16">
        <f t="shared" si="568"/>
        <v>1506.7080072522178</v>
      </c>
      <c r="BY496">
        <f t="shared" si="569"/>
        <v>3607.328712363601</v>
      </c>
      <c r="BZ496">
        <f t="shared" si="570"/>
        <v>1222.4402259905323</v>
      </c>
      <c r="CA496">
        <f t="shared" si="571"/>
        <v>1338.2294675908197</v>
      </c>
      <c r="CB496">
        <f t="shared" si="572"/>
        <v>1646.1003019320276</v>
      </c>
    </row>
    <row r="497" spans="1:80" x14ac:dyDescent="0.25">
      <c r="A497">
        <f>'Data Input'!A497</f>
        <v>0</v>
      </c>
      <c r="B497">
        <f>'Data Input'!C497</f>
        <v>28</v>
      </c>
      <c r="C497">
        <f t="shared" si="502"/>
        <v>29</v>
      </c>
      <c r="D497">
        <f t="shared" si="503"/>
        <v>30</v>
      </c>
      <c r="E497">
        <f t="shared" si="504"/>
        <v>31</v>
      </c>
      <c r="F497">
        <f t="shared" si="505"/>
        <v>32</v>
      </c>
      <c r="G497">
        <f t="shared" si="506"/>
        <v>33</v>
      </c>
      <c r="H497">
        <f t="shared" si="507"/>
        <v>34</v>
      </c>
      <c r="I497">
        <f t="shared" si="508"/>
        <v>35</v>
      </c>
      <c r="J497">
        <f t="shared" si="509"/>
        <v>36</v>
      </c>
      <c r="K497">
        <f t="shared" si="510"/>
        <v>37</v>
      </c>
      <c r="L497">
        <f t="shared" si="511"/>
        <v>38</v>
      </c>
      <c r="M497">
        <f>IF('Data Input'!D497&gt;=240,1,0)</f>
        <v>0</v>
      </c>
      <c r="N497">
        <f>_xlfn.IFS('Data Input'!F497&gt;=130,1,'Data Input'!G497=1,1,0=0,0)</f>
        <v>0</v>
      </c>
      <c r="O497">
        <f>'Data Input'!H497</f>
        <v>0</v>
      </c>
      <c r="P497">
        <f>'Data Input'!J497</f>
        <v>20.7</v>
      </c>
      <c r="Q497">
        <f t="shared" si="512"/>
        <v>0</v>
      </c>
      <c r="R497">
        <f>IF('Data Input'!I497&gt;=100,1,0)</f>
        <v>0</v>
      </c>
      <c r="S497" s="18">
        <f>'Data Input'!L497</f>
        <v>3</v>
      </c>
      <c r="T497" s="16">
        <f>'Data Input'!N497</f>
        <v>2017</v>
      </c>
      <c r="U497">
        <f t="shared" si="513"/>
        <v>0.35293912192535082</v>
      </c>
      <c r="V497">
        <f t="shared" si="514"/>
        <v>4.2839029060699099E-2</v>
      </c>
      <c r="W497">
        <f t="shared" si="515"/>
        <v>0.26283323469524078</v>
      </c>
      <c r="X497" s="16">
        <f t="shared" si="516"/>
        <v>5.6614381730856495E-3</v>
      </c>
      <c r="Y497">
        <f t="shared" si="517"/>
        <v>1485.2185199539347</v>
      </c>
      <c r="Z497">
        <f t="shared" si="518"/>
        <v>19.705431662838091</v>
      </c>
      <c r="AA497">
        <f t="shared" si="519"/>
        <v>148.4988660883769</v>
      </c>
      <c r="AB497" s="16">
        <f t="shared" si="520"/>
        <v>28.932223933260854</v>
      </c>
      <c r="AC497">
        <f t="shared" si="521"/>
        <v>52686.598999999987</v>
      </c>
      <c r="AD497">
        <f t="shared" si="522"/>
        <v>48032.30599999999</v>
      </c>
      <c r="AE497">
        <f t="shared" si="523"/>
        <v>43378.012999999992</v>
      </c>
      <c r="AF497">
        <f t="shared" si="524"/>
        <v>38723.719999999994</v>
      </c>
      <c r="AG497">
        <f t="shared" si="525"/>
        <v>34069.426999999996</v>
      </c>
      <c r="AH497">
        <f t="shared" si="526"/>
        <v>29415.133999999998</v>
      </c>
      <c r="AI497">
        <f t="shared" si="527"/>
        <v>24760.841</v>
      </c>
      <c r="AJ497">
        <f t="shared" si="528"/>
        <v>20106.547999999999</v>
      </c>
      <c r="AK497">
        <f t="shared" si="529"/>
        <v>15079.911</v>
      </c>
      <c r="AL497">
        <f t="shared" si="530"/>
        <v>10053.273999999999</v>
      </c>
      <c r="AM497">
        <f t="shared" si="531"/>
        <v>5026.6369999999997</v>
      </c>
      <c r="AN497">
        <f t="shared" si="532"/>
        <v>922.61720481437453</v>
      </c>
      <c r="AO497">
        <f t="shared" si="533"/>
        <v>44720.65600000001</v>
      </c>
      <c r="AP497">
        <f t="shared" si="534"/>
        <v>40770.068000000007</v>
      </c>
      <c r="AQ497">
        <f t="shared" si="535"/>
        <v>36819.480000000003</v>
      </c>
      <c r="AR497">
        <f t="shared" si="536"/>
        <v>32868.892</v>
      </c>
      <c r="AS497">
        <f t="shared" si="537"/>
        <v>28918.304</v>
      </c>
      <c r="AT497">
        <f t="shared" si="538"/>
        <v>24967.716</v>
      </c>
      <c r="AU497">
        <f t="shared" si="539"/>
        <v>21017.128000000001</v>
      </c>
      <c r="AV497">
        <f t="shared" si="540"/>
        <v>17066.54</v>
      </c>
      <c r="AW497">
        <f t="shared" si="541"/>
        <v>12799.905000000001</v>
      </c>
      <c r="AX497">
        <f t="shared" si="542"/>
        <v>8533.27</v>
      </c>
      <c r="AY497">
        <f t="shared" si="543"/>
        <v>4266.6350000000002</v>
      </c>
      <c r="AZ497">
        <f t="shared" si="544"/>
        <v>783.12220547320715</v>
      </c>
      <c r="BA497">
        <f t="shared" si="545"/>
        <v>36575.762999999999</v>
      </c>
      <c r="BB497">
        <f t="shared" si="546"/>
        <v>33726.313999999998</v>
      </c>
      <c r="BC497">
        <f t="shared" si="547"/>
        <v>30876.865000000002</v>
      </c>
      <c r="BD497">
        <f t="shared" si="548"/>
        <v>28027.416000000001</v>
      </c>
      <c r="BE497">
        <f t="shared" si="549"/>
        <v>25177.967000000001</v>
      </c>
      <c r="BF497">
        <f t="shared" si="550"/>
        <v>22328.518</v>
      </c>
      <c r="BG497">
        <f t="shared" si="551"/>
        <v>19479.069</v>
      </c>
      <c r="BH497">
        <f t="shared" si="552"/>
        <v>16629.62</v>
      </c>
      <c r="BI497">
        <f t="shared" si="553"/>
        <v>12472.215</v>
      </c>
      <c r="BJ497">
        <f t="shared" si="554"/>
        <v>8314.81</v>
      </c>
      <c r="BK497">
        <f t="shared" si="555"/>
        <v>4157.4049999999997</v>
      </c>
      <c r="BL497">
        <f t="shared" si="556"/>
        <v>681.40164447791949</v>
      </c>
      <c r="BM497">
        <f t="shared" si="557"/>
        <v>43355.21</v>
      </c>
      <c r="BN497">
        <f t="shared" si="558"/>
        <v>40389.843000000001</v>
      </c>
      <c r="BO497">
        <f t="shared" si="559"/>
        <v>37008.285000000003</v>
      </c>
      <c r="BP497">
        <f t="shared" si="560"/>
        <v>33626.727000000006</v>
      </c>
      <c r="BQ497">
        <f t="shared" si="561"/>
        <v>30245.169000000005</v>
      </c>
      <c r="BR497">
        <f t="shared" si="562"/>
        <v>26863.611000000004</v>
      </c>
      <c r="BS497">
        <f t="shared" si="563"/>
        <v>23482.053000000004</v>
      </c>
      <c r="BT497">
        <f t="shared" si="564"/>
        <v>20100.495000000003</v>
      </c>
      <c r="BU497">
        <f t="shared" si="565"/>
        <v>16718.937000000002</v>
      </c>
      <c r="BV497">
        <f t="shared" si="566"/>
        <v>11145.958000000001</v>
      </c>
      <c r="BW497">
        <f t="shared" si="567"/>
        <v>5572.9790000000003</v>
      </c>
      <c r="BX497" s="16">
        <f t="shared" si="568"/>
        <v>825.28334750031547</v>
      </c>
      <c r="BY497">
        <f t="shared" si="569"/>
        <v>2407.8357247683093</v>
      </c>
      <c r="BZ497">
        <f t="shared" si="570"/>
        <v>802.82763713604527</v>
      </c>
      <c r="CA497">
        <f t="shared" si="571"/>
        <v>829.90051056629636</v>
      </c>
      <c r="CB497">
        <f t="shared" si="572"/>
        <v>854.21557143357632</v>
      </c>
    </row>
    <row r="498" spans="1:80" x14ac:dyDescent="0.25">
      <c r="A498">
        <f>'Data Input'!A498</f>
        <v>0</v>
      </c>
      <c r="B498">
        <f>'Data Input'!C498</f>
        <v>56</v>
      </c>
      <c r="C498">
        <f t="shared" si="502"/>
        <v>57</v>
      </c>
      <c r="D498">
        <f t="shared" si="503"/>
        <v>58</v>
      </c>
      <c r="E498">
        <f t="shared" si="504"/>
        <v>59</v>
      </c>
      <c r="F498">
        <f t="shared" si="505"/>
        <v>60</v>
      </c>
      <c r="G498">
        <f t="shared" si="506"/>
        <v>61</v>
      </c>
      <c r="H498">
        <f t="shared" si="507"/>
        <v>62</v>
      </c>
      <c r="I498">
        <f t="shared" si="508"/>
        <v>63</v>
      </c>
      <c r="J498">
        <f t="shared" si="509"/>
        <v>64</v>
      </c>
      <c r="K498">
        <f t="shared" si="510"/>
        <v>65</v>
      </c>
      <c r="L498">
        <f t="shared" si="511"/>
        <v>66</v>
      </c>
      <c r="M498">
        <f>IF('Data Input'!D498&gt;=240,1,0)</f>
        <v>0</v>
      </c>
      <c r="N498">
        <f>_xlfn.IFS('Data Input'!F498&gt;=130,1,'Data Input'!G498=1,1,0=0,0)</f>
        <v>0</v>
      </c>
      <c r="O498">
        <f>'Data Input'!H498</f>
        <v>0</v>
      </c>
      <c r="P498">
        <f>'Data Input'!J498</f>
        <v>18.600000000000001</v>
      </c>
      <c r="Q498">
        <f t="shared" si="512"/>
        <v>0</v>
      </c>
      <c r="R498">
        <f>IF('Data Input'!I498&gt;=100,1,0)</f>
        <v>0</v>
      </c>
      <c r="S498" s="18">
        <f>'Data Input'!L498</f>
        <v>3</v>
      </c>
      <c r="T498" s="16">
        <f>'Data Input'!N498</f>
        <v>2017</v>
      </c>
      <c r="U498">
        <f t="shared" si="513"/>
        <v>0.31374636176856147</v>
      </c>
      <c r="V498">
        <f t="shared" si="514"/>
        <v>3.9108337084008842E-2</v>
      </c>
      <c r="W498">
        <f t="shared" si="515"/>
        <v>0.24692109084884767</v>
      </c>
      <c r="X498" s="16">
        <f t="shared" si="516"/>
        <v>3.7892889618263131E-3</v>
      </c>
      <c r="Y498">
        <f t="shared" si="517"/>
        <v>1320.2897557086153</v>
      </c>
      <c r="Z498">
        <f t="shared" si="518"/>
        <v>17.989358786919166</v>
      </c>
      <c r="AA498">
        <f t="shared" si="519"/>
        <v>139.50862053984727</v>
      </c>
      <c r="AB498" s="16">
        <f t="shared" si="520"/>
        <v>19.364789200133483</v>
      </c>
      <c r="AC498">
        <f t="shared" si="521"/>
        <v>33883.25</v>
      </c>
      <c r="AD498">
        <f t="shared" si="522"/>
        <v>30764.874000000003</v>
      </c>
      <c r="AE498">
        <f t="shared" si="523"/>
        <v>27646.498000000003</v>
      </c>
      <c r="AF498">
        <f t="shared" si="524"/>
        <v>24528.122000000003</v>
      </c>
      <c r="AG498">
        <f t="shared" si="525"/>
        <v>21409.746000000003</v>
      </c>
      <c r="AH498">
        <f t="shared" si="526"/>
        <v>18291.370000000003</v>
      </c>
      <c r="AI498">
        <f t="shared" si="527"/>
        <v>15172.994000000001</v>
      </c>
      <c r="AJ498">
        <f t="shared" si="528"/>
        <v>12054.618</v>
      </c>
      <c r="AK498">
        <f t="shared" si="529"/>
        <v>8936.2420000000002</v>
      </c>
      <c r="AL498">
        <f t="shared" si="530"/>
        <v>5817.866</v>
      </c>
      <c r="AM498">
        <f t="shared" si="531"/>
        <v>2699.49</v>
      </c>
      <c r="AN498">
        <f t="shared" si="532"/>
        <v>514.71407864262915</v>
      </c>
      <c r="AO498">
        <f t="shared" si="533"/>
        <v>28760.280999999999</v>
      </c>
      <c r="AP498">
        <f t="shared" si="534"/>
        <v>26113.386999999999</v>
      </c>
      <c r="AQ498">
        <f t="shared" si="535"/>
        <v>23466.492999999999</v>
      </c>
      <c r="AR498">
        <f t="shared" si="536"/>
        <v>20819.598999999998</v>
      </c>
      <c r="AS498">
        <f t="shared" si="537"/>
        <v>18172.704999999998</v>
      </c>
      <c r="AT498">
        <f t="shared" si="538"/>
        <v>15525.811</v>
      </c>
      <c r="AU498">
        <f t="shared" si="539"/>
        <v>12878.916999999999</v>
      </c>
      <c r="AV498">
        <f t="shared" si="540"/>
        <v>10232.022999999999</v>
      </c>
      <c r="AW498">
        <f t="shared" si="541"/>
        <v>7585.128999999999</v>
      </c>
      <c r="AX498">
        <f t="shared" si="542"/>
        <v>4938.2349999999997</v>
      </c>
      <c r="AY498">
        <f t="shared" si="543"/>
        <v>2291.3409999999999</v>
      </c>
      <c r="AZ498">
        <f t="shared" si="544"/>
        <v>436.89201619833278</v>
      </c>
      <c r="BA498">
        <f t="shared" si="545"/>
        <v>28023.99</v>
      </c>
      <c r="BB498">
        <f t="shared" si="546"/>
        <v>25444.859</v>
      </c>
      <c r="BC498">
        <f t="shared" si="547"/>
        <v>22865.727999999999</v>
      </c>
      <c r="BD498">
        <f t="shared" si="548"/>
        <v>20286.596999999998</v>
      </c>
      <c r="BE498">
        <f t="shared" si="549"/>
        <v>17707.465999999997</v>
      </c>
      <c r="BF498">
        <f t="shared" si="550"/>
        <v>15128.334999999997</v>
      </c>
      <c r="BG498">
        <f t="shared" si="551"/>
        <v>12549.203999999998</v>
      </c>
      <c r="BH498">
        <f t="shared" si="552"/>
        <v>9970.0729999999985</v>
      </c>
      <c r="BI498">
        <f t="shared" si="553"/>
        <v>7390.9419999999991</v>
      </c>
      <c r="BJ498">
        <f t="shared" si="554"/>
        <v>4811.8109999999997</v>
      </c>
      <c r="BK498">
        <f t="shared" si="555"/>
        <v>2232.6799999999998</v>
      </c>
      <c r="BL498">
        <f t="shared" si="556"/>
        <v>425.70715287216916</v>
      </c>
      <c r="BM498">
        <f t="shared" si="557"/>
        <v>39219.569000000003</v>
      </c>
      <c r="BN498">
        <f t="shared" si="558"/>
        <v>36254.202000000005</v>
      </c>
      <c r="BO498">
        <f t="shared" si="559"/>
        <v>31587.792000000001</v>
      </c>
      <c r="BP498">
        <f t="shared" si="560"/>
        <v>26921.382000000001</v>
      </c>
      <c r="BQ498">
        <f t="shared" si="561"/>
        <v>22254.972000000002</v>
      </c>
      <c r="BR498">
        <f t="shared" si="562"/>
        <v>17588.562000000002</v>
      </c>
      <c r="BS498">
        <f t="shared" si="563"/>
        <v>14303.827000000001</v>
      </c>
      <c r="BT498">
        <f t="shared" si="564"/>
        <v>11019.092000000001</v>
      </c>
      <c r="BU498">
        <f t="shared" si="565"/>
        <v>7734.357</v>
      </c>
      <c r="BV498">
        <f t="shared" si="566"/>
        <v>4449.6220000000003</v>
      </c>
      <c r="BW498">
        <f t="shared" si="567"/>
        <v>1164.8869999999999</v>
      </c>
      <c r="BX498" s="16">
        <f t="shared" si="568"/>
        <v>547.97585251251064</v>
      </c>
      <c r="BY498">
        <f t="shared" si="569"/>
        <v>1835.0038343512444</v>
      </c>
      <c r="BZ498">
        <f t="shared" si="570"/>
        <v>454.88137498525197</v>
      </c>
      <c r="CA498">
        <f t="shared" si="571"/>
        <v>565.21577341201646</v>
      </c>
      <c r="CB498">
        <f t="shared" si="572"/>
        <v>567.34064171264413</v>
      </c>
    </row>
    <row r="499" spans="1:80" x14ac:dyDescent="0.25">
      <c r="A499">
        <f>'Data Input'!A499</f>
        <v>1</v>
      </c>
      <c r="B499">
        <f>'Data Input'!C499</f>
        <v>57</v>
      </c>
      <c r="C499">
        <f t="shared" si="502"/>
        <v>58</v>
      </c>
      <c r="D499">
        <f t="shared" si="503"/>
        <v>59</v>
      </c>
      <c r="E499">
        <f t="shared" si="504"/>
        <v>60</v>
      </c>
      <c r="F499">
        <f t="shared" si="505"/>
        <v>61</v>
      </c>
      <c r="G499">
        <f t="shared" si="506"/>
        <v>62</v>
      </c>
      <c r="H499">
        <f t="shared" si="507"/>
        <v>63</v>
      </c>
      <c r="I499">
        <f t="shared" si="508"/>
        <v>64</v>
      </c>
      <c r="J499">
        <f t="shared" si="509"/>
        <v>65</v>
      </c>
      <c r="K499">
        <f t="shared" si="510"/>
        <v>66</v>
      </c>
      <c r="L499">
        <f t="shared" si="511"/>
        <v>67</v>
      </c>
      <c r="M499">
        <f>IF('Data Input'!D499&gt;=240,1,0)</f>
        <v>0</v>
      </c>
      <c r="N499">
        <f>_xlfn.IFS('Data Input'!F499&gt;=130,1,'Data Input'!G499=1,1,0=0,0)</f>
        <v>0</v>
      </c>
      <c r="O499">
        <f>'Data Input'!H499</f>
        <v>0</v>
      </c>
      <c r="P499">
        <f>'Data Input'!J499</f>
        <v>27.7</v>
      </c>
      <c r="Q499">
        <f t="shared" si="512"/>
        <v>0</v>
      </c>
      <c r="R499">
        <f>IF('Data Input'!I499&gt;=100,1,0)</f>
        <v>0</v>
      </c>
      <c r="S499" s="18">
        <f>'Data Input'!L499</f>
        <v>3</v>
      </c>
      <c r="T499" s="16">
        <f>'Data Input'!N499</f>
        <v>2017</v>
      </c>
      <c r="U499">
        <f t="shared" si="513"/>
        <v>0.49556191655895815</v>
      </c>
      <c r="V499">
        <f t="shared" si="514"/>
        <v>5.7875569780707334E-2</v>
      </c>
      <c r="W499">
        <f t="shared" si="515"/>
        <v>0.32039907994665456</v>
      </c>
      <c r="X499" s="16">
        <f t="shared" si="516"/>
        <v>2.1377692544202645E-2</v>
      </c>
      <c r="Y499">
        <f t="shared" si="517"/>
        <v>2085.3957255917476</v>
      </c>
      <c r="Z499">
        <f t="shared" si="518"/>
        <v>26.62205727505193</v>
      </c>
      <c r="AA499">
        <f t="shared" si="519"/>
        <v>181.0231499947329</v>
      </c>
      <c r="AB499" s="16">
        <f t="shared" si="520"/>
        <v>109.2485988464251</v>
      </c>
      <c r="AC499">
        <f t="shared" si="521"/>
        <v>33464.364000000001</v>
      </c>
      <c r="AD499">
        <f t="shared" si="522"/>
        <v>30345.988000000001</v>
      </c>
      <c r="AE499">
        <f t="shared" si="523"/>
        <v>27227.612000000001</v>
      </c>
      <c r="AF499">
        <f t="shared" si="524"/>
        <v>24109.236000000001</v>
      </c>
      <c r="AG499">
        <f t="shared" si="525"/>
        <v>20990.86</v>
      </c>
      <c r="AH499">
        <f t="shared" si="526"/>
        <v>17872.484</v>
      </c>
      <c r="AI499">
        <f t="shared" si="527"/>
        <v>14754.108</v>
      </c>
      <c r="AJ499">
        <f t="shared" si="528"/>
        <v>11635.732</v>
      </c>
      <c r="AK499">
        <f t="shared" si="529"/>
        <v>8517.3559999999998</v>
      </c>
      <c r="AL499">
        <f t="shared" si="530"/>
        <v>5398.98</v>
      </c>
      <c r="AM499">
        <f t="shared" si="531"/>
        <v>2699.49</v>
      </c>
      <c r="AN499">
        <f t="shared" si="532"/>
        <v>795.83443126157374</v>
      </c>
      <c r="AO499">
        <f t="shared" si="533"/>
        <v>28404.727999999999</v>
      </c>
      <c r="AP499">
        <f t="shared" si="534"/>
        <v>25757.833999999999</v>
      </c>
      <c r="AQ499">
        <f t="shared" si="535"/>
        <v>23110.94</v>
      </c>
      <c r="AR499">
        <f t="shared" si="536"/>
        <v>20464.045999999998</v>
      </c>
      <c r="AS499">
        <f t="shared" si="537"/>
        <v>17817.151999999998</v>
      </c>
      <c r="AT499">
        <f t="shared" si="538"/>
        <v>15170.258</v>
      </c>
      <c r="AU499">
        <f t="shared" si="539"/>
        <v>12523.364</v>
      </c>
      <c r="AV499">
        <f t="shared" si="540"/>
        <v>9876.4699999999993</v>
      </c>
      <c r="AW499">
        <f t="shared" si="541"/>
        <v>7229.5759999999991</v>
      </c>
      <c r="AX499">
        <f t="shared" si="542"/>
        <v>4582.6819999999998</v>
      </c>
      <c r="AY499">
        <f t="shared" si="543"/>
        <v>2291.3409999999999</v>
      </c>
      <c r="AZ499">
        <f t="shared" si="544"/>
        <v>675.50843478992317</v>
      </c>
      <c r="BA499">
        <f t="shared" si="545"/>
        <v>27677.539000000004</v>
      </c>
      <c r="BB499">
        <f t="shared" si="546"/>
        <v>25098.408000000003</v>
      </c>
      <c r="BC499">
        <f t="shared" si="547"/>
        <v>22519.277000000002</v>
      </c>
      <c r="BD499">
        <f t="shared" si="548"/>
        <v>19940.146000000001</v>
      </c>
      <c r="BE499">
        <f t="shared" si="549"/>
        <v>17361.014999999999</v>
      </c>
      <c r="BF499">
        <f t="shared" si="550"/>
        <v>14781.883999999998</v>
      </c>
      <c r="BG499">
        <f t="shared" si="551"/>
        <v>12202.752999999999</v>
      </c>
      <c r="BH499">
        <f t="shared" si="552"/>
        <v>9623.6219999999994</v>
      </c>
      <c r="BI499">
        <f t="shared" si="553"/>
        <v>7044.491</v>
      </c>
      <c r="BJ499">
        <f t="shared" si="554"/>
        <v>4465.3599999999997</v>
      </c>
      <c r="BK499">
        <f t="shared" si="555"/>
        <v>2232.6799999999998</v>
      </c>
      <c r="BL499">
        <f t="shared" si="556"/>
        <v>658.21473686781076</v>
      </c>
      <c r="BM499">
        <f t="shared" si="557"/>
        <v>35797.58</v>
      </c>
      <c r="BN499">
        <f t="shared" si="558"/>
        <v>32832.213000000003</v>
      </c>
      <c r="BO499">
        <f t="shared" si="559"/>
        <v>28165.803</v>
      </c>
      <c r="BP499">
        <f t="shared" si="560"/>
        <v>23499.393</v>
      </c>
      <c r="BQ499">
        <f t="shared" si="561"/>
        <v>18832.983</v>
      </c>
      <c r="BR499">
        <f t="shared" si="562"/>
        <v>15548.248000000001</v>
      </c>
      <c r="BS499">
        <f t="shared" si="563"/>
        <v>12263.513000000001</v>
      </c>
      <c r="BT499">
        <f t="shared" si="564"/>
        <v>8978.7780000000002</v>
      </c>
      <c r="BU499">
        <f t="shared" si="565"/>
        <v>5694.0429999999997</v>
      </c>
      <c r="BV499">
        <f t="shared" si="566"/>
        <v>2409.308</v>
      </c>
      <c r="BW499">
        <f t="shared" si="567"/>
        <v>1244.421</v>
      </c>
      <c r="BX499" s="16">
        <f t="shared" si="568"/>
        <v>753.67129439229836</v>
      </c>
      <c r="BY499">
        <f t="shared" si="569"/>
        <v>2881.2301568533212</v>
      </c>
      <c r="BZ499">
        <f t="shared" si="570"/>
        <v>702.1304920649751</v>
      </c>
      <c r="CA499">
        <f t="shared" si="571"/>
        <v>839.23788686254363</v>
      </c>
      <c r="CB499">
        <f t="shared" si="572"/>
        <v>862.91989323872349</v>
      </c>
    </row>
    <row r="500" spans="1:80" x14ac:dyDescent="0.25">
      <c r="A500">
        <f>'Data Input'!A500</f>
        <v>1</v>
      </c>
      <c r="B500">
        <f>'Data Input'!C500</f>
        <v>45</v>
      </c>
      <c r="C500">
        <f t="shared" si="502"/>
        <v>46</v>
      </c>
      <c r="D500">
        <f t="shared" si="503"/>
        <v>47</v>
      </c>
      <c r="E500">
        <f t="shared" si="504"/>
        <v>48</v>
      </c>
      <c r="F500">
        <f t="shared" si="505"/>
        <v>49</v>
      </c>
      <c r="G500">
        <f t="shared" si="506"/>
        <v>50</v>
      </c>
      <c r="H500">
        <f t="shared" si="507"/>
        <v>51</v>
      </c>
      <c r="I500">
        <f t="shared" si="508"/>
        <v>52</v>
      </c>
      <c r="J500">
        <f t="shared" si="509"/>
        <v>53</v>
      </c>
      <c r="K500">
        <f t="shared" si="510"/>
        <v>54</v>
      </c>
      <c r="L500">
        <f t="shared" si="511"/>
        <v>55</v>
      </c>
      <c r="M500">
        <f>IF('Data Input'!D500&gt;=240,1,0)</f>
        <v>0</v>
      </c>
      <c r="N500">
        <f>_xlfn.IFS('Data Input'!F500&gt;=130,1,'Data Input'!G500=1,1,0=0,0)</f>
        <v>0</v>
      </c>
      <c r="O500">
        <f>'Data Input'!H500</f>
        <v>0</v>
      </c>
      <c r="P500">
        <f>'Data Input'!J500</f>
        <v>30.3</v>
      </c>
      <c r="Q500">
        <f t="shared" si="512"/>
        <v>0</v>
      </c>
      <c r="R500">
        <f>IF('Data Input'!I500&gt;=100,1,0)</f>
        <v>1</v>
      </c>
      <c r="S500" s="18">
        <f>'Data Input'!L500</f>
        <v>3</v>
      </c>
      <c r="T500" s="16">
        <f>'Data Input'!N500</f>
        <v>2017</v>
      </c>
      <c r="U500">
        <f t="shared" si="513"/>
        <v>0.55003022068857599</v>
      </c>
      <c r="V500">
        <f t="shared" si="514"/>
        <v>4.2776091359425714E-2</v>
      </c>
      <c r="W500">
        <f t="shared" si="515"/>
        <v>0.41926664701166655</v>
      </c>
      <c r="X500" s="16">
        <f t="shared" si="516"/>
        <v>1</v>
      </c>
      <c r="Y500">
        <f t="shared" si="517"/>
        <v>2314.6061729983176</v>
      </c>
      <c r="Z500">
        <f t="shared" si="518"/>
        <v>19.676481086724387</v>
      </c>
      <c r="AA500">
        <f t="shared" si="519"/>
        <v>236.88260634961335</v>
      </c>
      <c r="AB500" s="16">
        <f t="shared" si="520"/>
        <v>5110.4018181818183</v>
      </c>
      <c r="AC500">
        <f t="shared" si="521"/>
        <v>42679.865999999995</v>
      </c>
      <c r="AD500">
        <f t="shared" si="522"/>
        <v>38723.716999999997</v>
      </c>
      <c r="AE500">
        <f t="shared" si="523"/>
        <v>34767.567999999999</v>
      </c>
      <c r="AF500">
        <f t="shared" si="524"/>
        <v>30811.419000000002</v>
      </c>
      <c r="AG500">
        <f t="shared" si="525"/>
        <v>26855.27</v>
      </c>
      <c r="AH500">
        <f t="shared" si="526"/>
        <v>22899.120999999999</v>
      </c>
      <c r="AI500">
        <f t="shared" si="527"/>
        <v>18942.971999999998</v>
      </c>
      <c r="AJ500">
        <f t="shared" si="528"/>
        <v>14986.822999999999</v>
      </c>
      <c r="AK500">
        <f t="shared" si="529"/>
        <v>11030.673999999999</v>
      </c>
      <c r="AL500">
        <f t="shared" si="530"/>
        <v>7074.5249999999996</v>
      </c>
      <c r="AM500">
        <f t="shared" si="531"/>
        <v>3118.3760000000002</v>
      </c>
      <c r="AN500">
        <f t="shared" si="532"/>
        <v>1130.8437463618056</v>
      </c>
      <c r="AO500">
        <f t="shared" si="533"/>
        <v>36226.894</v>
      </c>
      <c r="AP500">
        <f t="shared" si="534"/>
        <v>32868.894</v>
      </c>
      <c r="AQ500">
        <f t="shared" si="535"/>
        <v>29510.894</v>
      </c>
      <c r="AR500">
        <f t="shared" si="536"/>
        <v>26152.894</v>
      </c>
      <c r="AS500">
        <f t="shared" si="537"/>
        <v>22794.894</v>
      </c>
      <c r="AT500">
        <f t="shared" si="538"/>
        <v>19436.894</v>
      </c>
      <c r="AU500">
        <f t="shared" si="539"/>
        <v>16078.894</v>
      </c>
      <c r="AV500">
        <f t="shared" si="540"/>
        <v>12720.894</v>
      </c>
      <c r="AW500">
        <f t="shared" si="541"/>
        <v>9362.8940000000002</v>
      </c>
      <c r="AX500">
        <f t="shared" si="542"/>
        <v>6004.8940000000002</v>
      </c>
      <c r="AY500">
        <f t="shared" si="543"/>
        <v>2646.8939999999998</v>
      </c>
      <c r="AZ500">
        <f t="shared" si="544"/>
        <v>959.86610221955186</v>
      </c>
      <c r="BA500">
        <f t="shared" si="545"/>
        <v>35299.440999999992</v>
      </c>
      <c r="BB500">
        <f t="shared" si="546"/>
        <v>32027.409999999993</v>
      </c>
      <c r="BC500">
        <f t="shared" si="547"/>
        <v>28755.378999999994</v>
      </c>
      <c r="BD500">
        <f t="shared" si="548"/>
        <v>25483.347999999994</v>
      </c>
      <c r="BE500">
        <f t="shared" si="549"/>
        <v>22211.316999999995</v>
      </c>
      <c r="BF500">
        <f t="shared" si="550"/>
        <v>18939.285999999996</v>
      </c>
      <c r="BG500">
        <f t="shared" si="551"/>
        <v>15667.254999999997</v>
      </c>
      <c r="BH500">
        <f t="shared" si="552"/>
        <v>12395.223999999998</v>
      </c>
      <c r="BI500">
        <f t="shared" si="553"/>
        <v>9123.1929999999993</v>
      </c>
      <c r="BJ500">
        <f t="shared" si="554"/>
        <v>5851.1620000000003</v>
      </c>
      <c r="BK500">
        <f t="shared" si="555"/>
        <v>2579.1309999999999</v>
      </c>
      <c r="BL500">
        <f t="shared" si="556"/>
        <v>935.29236568421368</v>
      </c>
      <c r="BM500">
        <f t="shared" si="557"/>
        <v>57613.076999999997</v>
      </c>
      <c r="BN500">
        <f t="shared" si="558"/>
        <v>54647.71</v>
      </c>
      <c r="BO500">
        <f t="shared" si="559"/>
        <v>49182.938999999998</v>
      </c>
      <c r="BP500">
        <f t="shared" si="560"/>
        <v>43718.167999999998</v>
      </c>
      <c r="BQ500">
        <f t="shared" si="561"/>
        <v>38253.396999999997</v>
      </c>
      <c r="BR500">
        <f t="shared" si="562"/>
        <v>32788.625999999997</v>
      </c>
      <c r="BS500">
        <f t="shared" si="563"/>
        <v>27323.855</v>
      </c>
      <c r="BT500">
        <f t="shared" si="564"/>
        <v>21859.083999999999</v>
      </c>
      <c r="BU500">
        <f t="shared" si="565"/>
        <v>16394.312999999998</v>
      </c>
      <c r="BV500">
        <f t="shared" si="566"/>
        <v>10929.541999999999</v>
      </c>
      <c r="BW500">
        <f t="shared" si="567"/>
        <v>5464.7709999999997</v>
      </c>
      <c r="BX500" s="16">
        <f t="shared" si="568"/>
        <v>1603.3185967814425</v>
      </c>
      <c r="BY500">
        <f t="shared" si="569"/>
        <v>3445.4499193601232</v>
      </c>
      <c r="BZ500">
        <f t="shared" si="570"/>
        <v>979.54258330627624</v>
      </c>
      <c r="CA500">
        <f t="shared" si="571"/>
        <v>1172.1749720338271</v>
      </c>
      <c r="CB500">
        <f t="shared" si="572"/>
        <v>6713.7204149632607</v>
      </c>
    </row>
    <row r="501" spans="1:80" x14ac:dyDescent="0.25">
      <c r="A501">
        <f>'Data Input'!A501</f>
        <v>1</v>
      </c>
      <c r="B501">
        <f>'Data Input'!C501</f>
        <v>52</v>
      </c>
      <c r="C501">
        <f t="shared" si="502"/>
        <v>53</v>
      </c>
      <c r="D501">
        <f t="shared" si="503"/>
        <v>54</v>
      </c>
      <c r="E501">
        <f t="shared" si="504"/>
        <v>55</v>
      </c>
      <c r="F501">
        <f t="shared" si="505"/>
        <v>56</v>
      </c>
      <c r="G501">
        <f t="shared" si="506"/>
        <v>57</v>
      </c>
      <c r="H501">
        <f t="shared" si="507"/>
        <v>58</v>
      </c>
      <c r="I501">
        <f t="shared" si="508"/>
        <v>59</v>
      </c>
      <c r="J501">
        <f t="shared" si="509"/>
        <v>60</v>
      </c>
      <c r="K501">
        <f t="shared" si="510"/>
        <v>61</v>
      </c>
      <c r="L501">
        <f t="shared" si="511"/>
        <v>62</v>
      </c>
      <c r="M501">
        <f>IF('Data Input'!D501&gt;=240,1,0)</f>
        <v>0</v>
      </c>
      <c r="N501">
        <f>_xlfn.IFS('Data Input'!F501&gt;=130,1,'Data Input'!G501=1,1,0=0,0)</f>
        <v>0</v>
      </c>
      <c r="O501">
        <f>'Data Input'!H501</f>
        <v>0</v>
      </c>
      <c r="P501">
        <f>'Data Input'!J501</f>
        <v>27.1</v>
      </c>
      <c r="Q501">
        <f t="shared" si="512"/>
        <v>0</v>
      </c>
      <c r="R501">
        <f>IF('Data Input'!I501&gt;=100,1,0)</f>
        <v>0</v>
      </c>
      <c r="S501" s="18">
        <f>'Data Input'!L501</f>
        <v>3</v>
      </c>
      <c r="T501" s="16">
        <f>'Data Input'!N501</f>
        <v>2017</v>
      </c>
      <c r="U501">
        <f t="shared" si="513"/>
        <v>0.48296000161473979</v>
      </c>
      <c r="V501">
        <f t="shared" si="514"/>
        <v>5.6413156605443875E-2</v>
      </c>
      <c r="W501">
        <f t="shared" si="515"/>
        <v>0.31520782821298321</v>
      </c>
      <c r="X501" s="16">
        <f t="shared" si="516"/>
        <v>1.9094994272987709E-2</v>
      </c>
      <c r="Y501">
        <f t="shared" si="517"/>
        <v>2032.3650574132391</v>
      </c>
      <c r="Z501">
        <f t="shared" si="518"/>
        <v>25.949365024087129</v>
      </c>
      <c r="AA501">
        <f t="shared" si="519"/>
        <v>178.09013051976669</v>
      </c>
      <c r="AB501" s="16">
        <f t="shared" si="520"/>
        <v>97.583093450847798</v>
      </c>
      <c r="AC501">
        <f t="shared" si="521"/>
        <v>36815.455000000002</v>
      </c>
      <c r="AD501">
        <f t="shared" si="522"/>
        <v>32859.306000000004</v>
      </c>
      <c r="AE501">
        <f t="shared" si="523"/>
        <v>28903.157000000003</v>
      </c>
      <c r="AF501">
        <f t="shared" si="524"/>
        <v>24947.008000000002</v>
      </c>
      <c r="AG501">
        <f t="shared" si="525"/>
        <v>21828.632000000001</v>
      </c>
      <c r="AH501">
        <f t="shared" si="526"/>
        <v>18710.256000000001</v>
      </c>
      <c r="AI501">
        <f t="shared" si="527"/>
        <v>15591.880000000001</v>
      </c>
      <c r="AJ501">
        <f t="shared" si="528"/>
        <v>12473.504000000001</v>
      </c>
      <c r="AK501">
        <f t="shared" si="529"/>
        <v>9355.1280000000006</v>
      </c>
      <c r="AL501">
        <f t="shared" si="530"/>
        <v>6236.7520000000004</v>
      </c>
      <c r="AM501">
        <f t="shared" si="531"/>
        <v>3118.3760000000002</v>
      </c>
      <c r="AN501">
        <f t="shared" si="532"/>
        <v>829.09894352310334</v>
      </c>
      <c r="AO501">
        <f t="shared" si="533"/>
        <v>31249.151999999998</v>
      </c>
      <c r="AP501">
        <f t="shared" si="534"/>
        <v>27891.151999999998</v>
      </c>
      <c r="AQ501">
        <f t="shared" si="535"/>
        <v>24533.151999999998</v>
      </c>
      <c r="AR501">
        <f t="shared" si="536"/>
        <v>21175.151999999998</v>
      </c>
      <c r="AS501">
        <f t="shared" si="537"/>
        <v>18528.257999999998</v>
      </c>
      <c r="AT501">
        <f t="shared" si="538"/>
        <v>15881.364</v>
      </c>
      <c r="AU501">
        <f t="shared" si="539"/>
        <v>13234.47</v>
      </c>
      <c r="AV501">
        <f t="shared" si="540"/>
        <v>10587.575999999999</v>
      </c>
      <c r="AW501">
        <f t="shared" si="541"/>
        <v>7940.6819999999989</v>
      </c>
      <c r="AX501">
        <f t="shared" si="542"/>
        <v>5293.7879999999996</v>
      </c>
      <c r="AY501">
        <f t="shared" si="543"/>
        <v>2646.8939999999998</v>
      </c>
      <c r="AZ501">
        <f t="shared" si="544"/>
        <v>703.74355382530939</v>
      </c>
      <c r="BA501">
        <f t="shared" si="545"/>
        <v>30449.140999999996</v>
      </c>
      <c r="BB501">
        <f t="shared" si="546"/>
        <v>27177.109999999997</v>
      </c>
      <c r="BC501">
        <f t="shared" si="547"/>
        <v>23905.078999999998</v>
      </c>
      <c r="BD501">
        <f t="shared" si="548"/>
        <v>20633.047999999999</v>
      </c>
      <c r="BE501">
        <f t="shared" si="549"/>
        <v>18053.916999999998</v>
      </c>
      <c r="BF501">
        <f t="shared" si="550"/>
        <v>15474.785999999998</v>
      </c>
      <c r="BG501">
        <f t="shared" si="551"/>
        <v>12895.654999999999</v>
      </c>
      <c r="BH501">
        <f t="shared" si="552"/>
        <v>10316.523999999999</v>
      </c>
      <c r="BI501">
        <f t="shared" si="553"/>
        <v>7737.393</v>
      </c>
      <c r="BJ501">
        <f t="shared" si="554"/>
        <v>5158.2619999999997</v>
      </c>
      <c r="BK501">
        <f t="shared" si="555"/>
        <v>2579.1309999999999</v>
      </c>
      <c r="BL501">
        <f t="shared" si="556"/>
        <v>685.7270263290394</v>
      </c>
      <c r="BM501">
        <f t="shared" si="557"/>
        <v>49261.2</v>
      </c>
      <c r="BN501">
        <f t="shared" si="558"/>
        <v>46295.832999999999</v>
      </c>
      <c r="BO501">
        <f t="shared" si="559"/>
        <v>40831.061999999998</v>
      </c>
      <c r="BP501">
        <f t="shared" si="560"/>
        <v>35366.290999999997</v>
      </c>
      <c r="BQ501">
        <f t="shared" si="561"/>
        <v>29901.52</v>
      </c>
      <c r="BR501">
        <f t="shared" si="562"/>
        <v>25235.11</v>
      </c>
      <c r="BS501">
        <f t="shared" si="563"/>
        <v>20568.7</v>
      </c>
      <c r="BT501">
        <f t="shared" si="564"/>
        <v>15902.29</v>
      </c>
      <c r="BU501">
        <f t="shared" si="565"/>
        <v>11235.880000000001</v>
      </c>
      <c r="BV501">
        <f t="shared" si="566"/>
        <v>6569.47</v>
      </c>
      <c r="BW501">
        <f t="shared" si="567"/>
        <v>3284.7350000000001</v>
      </c>
      <c r="BX501" s="16">
        <f t="shared" si="568"/>
        <v>1122.2527827088604</v>
      </c>
      <c r="BY501">
        <f t="shared" si="569"/>
        <v>2861.4640009363425</v>
      </c>
      <c r="BZ501">
        <f t="shared" si="570"/>
        <v>729.69291884939651</v>
      </c>
      <c r="CA501">
        <f t="shared" si="571"/>
        <v>863.81715684880612</v>
      </c>
      <c r="CB501">
        <f t="shared" si="572"/>
        <v>1219.8358761597083</v>
      </c>
    </row>
    <row r="502" spans="1:80" x14ac:dyDescent="0.25">
      <c r="A502">
        <f>'Data Input'!A502</f>
        <v>1</v>
      </c>
      <c r="B502">
        <f>'Data Input'!C502</f>
        <v>59</v>
      </c>
      <c r="C502">
        <f t="shared" si="502"/>
        <v>60</v>
      </c>
      <c r="D502">
        <f t="shared" si="503"/>
        <v>61</v>
      </c>
      <c r="E502">
        <f t="shared" si="504"/>
        <v>62</v>
      </c>
      <c r="F502">
        <f t="shared" si="505"/>
        <v>63</v>
      </c>
      <c r="G502">
        <f t="shared" si="506"/>
        <v>64</v>
      </c>
      <c r="H502">
        <f t="shared" si="507"/>
        <v>65</v>
      </c>
      <c r="I502">
        <f t="shared" si="508"/>
        <v>66</v>
      </c>
      <c r="J502">
        <f t="shared" si="509"/>
        <v>67</v>
      </c>
      <c r="K502">
        <f t="shared" si="510"/>
        <v>68</v>
      </c>
      <c r="L502">
        <f t="shared" si="511"/>
        <v>69</v>
      </c>
      <c r="M502">
        <f>IF('Data Input'!D502&gt;=240,1,0)</f>
        <v>0</v>
      </c>
      <c r="N502">
        <f>_xlfn.IFS('Data Input'!F502&gt;=130,1,'Data Input'!G502=1,1,0=0,0)</f>
        <v>0</v>
      </c>
      <c r="O502">
        <f>'Data Input'!H502</f>
        <v>0</v>
      </c>
      <c r="P502">
        <f>'Data Input'!J502</f>
        <v>29.4</v>
      </c>
      <c r="Q502">
        <f t="shared" si="512"/>
        <v>0</v>
      </c>
      <c r="R502">
        <f>IF('Data Input'!I502&gt;=100,1,0)</f>
        <v>1</v>
      </c>
      <c r="S502" s="18">
        <f>'Data Input'!L502</f>
        <v>3</v>
      </c>
      <c r="T502" s="16">
        <f>'Data Input'!N502</f>
        <v>2017</v>
      </c>
      <c r="U502">
        <f t="shared" si="513"/>
        <v>0.53124483451494131</v>
      </c>
      <c r="V502">
        <f t="shared" si="514"/>
        <v>4.1139613203230223E-2</v>
      </c>
      <c r="W502">
        <f t="shared" si="515"/>
        <v>0.41054767066371056</v>
      </c>
      <c r="X502" s="16">
        <f t="shared" si="516"/>
        <v>1</v>
      </c>
      <c r="Y502">
        <f t="shared" si="517"/>
        <v>2235.5545697151033</v>
      </c>
      <c r="Z502">
        <f t="shared" si="518"/>
        <v>18.923721064340462</v>
      </c>
      <c r="AA502">
        <f t="shared" si="519"/>
        <v>231.95644812375528</v>
      </c>
      <c r="AB502" s="16">
        <f t="shared" si="520"/>
        <v>5110.4018181818183</v>
      </c>
      <c r="AC502">
        <f t="shared" si="521"/>
        <v>32626.592000000001</v>
      </c>
      <c r="AD502">
        <f t="shared" si="522"/>
        <v>29508.216</v>
      </c>
      <c r="AE502">
        <f t="shared" si="523"/>
        <v>26389.84</v>
      </c>
      <c r="AF502">
        <f t="shared" si="524"/>
        <v>23271.464</v>
      </c>
      <c r="AG502">
        <f t="shared" si="525"/>
        <v>20153.088</v>
      </c>
      <c r="AH502">
        <f t="shared" si="526"/>
        <v>17034.712</v>
      </c>
      <c r="AI502">
        <f t="shared" si="527"/>
        <v>13916.335999999999</v>
      </c>
      <c r="AJ502">
        <f t="shared" si="528"/>
        <v>10797.96</v>
      </c>
      <c r="AK502">
        <f t="shared" si="529"/>
        <v>8098.4699999999993</v>
      </c>
      <c r="AL502">
        <f t="shared" si="530"/>
        <v>5398.98</v>
      </c>
      <c r="AM502">
        <f t="shared" si="531"/>
        <v>2699.49</v>
      </c>
      <c r="AN502">
        <f t="shared" si="532"/>
        <v>821.87377153822774</v>
      </c>
      <c r="AO502">
        <f t="shared" si="533"/>
        <v>27693.621999999999</v>
      </c>
      <c r="AP502">
        <f t="shared" si="534"/>
        <v>25046.727999999999</v>
      </c>
      <c r="AQ502">
        <f t="shared" si="535"/>
        <v>22399.833999999999</v>
      </c>
      <c r="AR502">
        <f t="shared" si="536"/>
        <v>19752.939999999999</v>
      </c>
      <c r="AS502">
        <f t="shared" si="537"/>
        <v>17106.045999999998</v>
      </c>
      <c r="AT502">
        <f t="shared" si="538"/>
        <v>14459.152</v>
      </c>
      <c r="AU502">
        <f t="shared" si="539"/>
        <v>11812.258</v>
      </c>
      <c r="AV502">
        <f t="shared" si="540"/>
        <v>9165.3639999999996</v>
      </c>
      <c r="AW502">
        <f t="shared" si="541"/>
        <v>6874.0229999999992</v>
      </c>
      <c r="AX502">
        <f t="shared" si="542"/>
        <v>4582.6819999999998</v>
      </c>
      <c r="AY502">
        <f t="shared" si="543"/>
        <v>2291.3409999999999</v>
      </c>
      <c r="AZ502">
        <f t="shared" si="544"/>
        <v>697.61073573260865</v>
      </c>
      <c r="BA502">
        <f t="shared" si="545"/>
        <v>26984.637000000002</v>
      </c>
      <c r="BB502">
        <f t="shared" si="546"/>
        <v>24405.506000000001</v>
      </c>
      <c r="BC502">
        <f t="shared" si="547"/>
        <v>21826.375</v>
      </c>
      <c r="BD502">
        <f t="shared" si="548"/>
        <v>19247.243999999999</v>
      </c>
      <c r="BE502">
        <f t="shared" si="549"/>
        <v>16668.112999999998</v>
      </c>
      <c r="BF502">
        <f t="shared" si="550"/>
        <v>14088.981999999998</v>
      </c>
      <c r="BG502">
        <f t="shared" si="551"/>
        <v>11509.850999999999</v>
      </c>
      <c r="BH502">
        <f t="shared" si="552"/>
        <v>8930.7199999999993</v>
      </c>
      <c r="BI502">
        <f t="shared" si="553"/>
        <v>6698.0399999999991</v>
      </c>
      <c r="BJ502">
        <f t="shared" si="554"/>
        <v>4465.3599999999997</v>
      </c>
      <c r="BK502">
        <f t="shared" si="555"/>
        <v>2232.6799999999998</v>
      </c>
      <c r="BL502">
        <f t="shared" si="556"/>
        <v>679.75115809639885</v>
      </c>
      <c r="BM502">
        <f t="shared" si="557"/>
        <v>28953.601999999999</v>
      </c>
      <c r="BN502">
        <f t="shared" si="558"/>
        <v>25988.235000000001</v>
      </c>
      <c r="BO502">
        <f t="shared" si="559"/>
        <v>21321.825000000001</v>
      </c>
      <c r="BP502">
        <f t="shared" si="560"/>
        <v>18037.09</v>
      </c>
      <c r="BQ502">
        <f t="shared" si="561"/>
        <v>14752.355000000001</v>
      </c>
      <c r="BR502">
        <f t="shared" si="562"/>
        <v>11467.62</v>
      </c>
      <c r="BS502">
        <f t="shared" si="563"/>
        <v>8182.8850000000002</v>
      </c>
      <c r="BT502">
        <f t="shared" si="564"/>
        <v>4898.1499999999996</v>
      </c>
      <c r="BU502">
        <f t="shared" si="565"/>
        <v>3733.2629999999999</v>
      </c>
      <c r="BV502">
        <f t="shared" si="566"/>
        <v>2488.8420000000001</v>
      </c>
      <c r="BW502">
        <f t="shared" si="567"/>
        <v>1244.421</v>
      </c>
      <c r="BX502" s="16">
        <f t="shared" si="568"/>
        <v>613.8901412037535</v>
      </c>
      <c r="BY502">
        <f t="shared" si="569"/>
        <v>3057.4283412533309</v>
      </c>
      <c r="BZ502">
        <f t="shared" si="570"/>
        <v>716.53445679694914</v>
      </c>
      <c r="CA502">
        <f t="shared" si="571"/>
        <v>911.70760622015416</v>
      </c>
      <c r="CB502">
        <f t="shared" si="572"/>
        <v>5724.2919593855713</v>
      </c>
    </row>
    <row r="503" spans="1:80" x14ac:dyDescent="0.25">
      <c r="A503">
        <f>'Data Input'!A503</f>
        <v>1</v>
      </c>
      <c r="B503">
        <f>'Data Input'!C503</f>
        <v>71</v>
      </c>
      <c r="C503">
        <f t="shared" si="502"/>
        <v>72</v>
      </c>
      <c r="D503">
        <f t="shared" si="503"/>
        <v>73</v>
      </c>
      <c r="E503">
        <f t="shared" si="504"/>
        <v>74</v>
      </c>
      <c r="F503">
        <f t="shared" si="505"/>
        <v>75</v>
      </c>
      <c r="G503">
        <f t="shared" si="506"/>
        <v>76</v>
      </c>
      <c r="H503">
        <f t="shared" si="507"/>
        <v>77</v>
      </c>
      <c r="I503">
        <f t="shared" si="508"/>
        <v>78</v>
      </c>
      <c r="J503">
        <f t="shared" si="509"/>
        <v>79</v>
      </c>
      <c r="K503">
        <f t="shared" si="510"/>
        <v>80</v>
      </c>
      <c r="L503">
        <f t="shared" si="511"/>
        <v>81</v>
      </c>
      <c r="M503">
        <f>IF('Data Input'!D503&gt;=240,1,0)</f>
        <v>0</v>
      </c>
      <c r="N503">
        <f>_xlfn.IFS('Data Input'!F503&gt;=130,1,'Data Input'!G503=1,1,0=0,0)</f>
        <v>0</v>
      </c>
      <c r="O503">
        <f>'Data Input'!H503</f>
        <v>0</v>
      </c>
      <c r="P503">
        <f>'Data Input'!J503</f>
        <v>30.1</v>
      </c>
      <c r="Q503">
        <f t="shared" si="512"/>
        <v>0</v>
      </c>
      <c r="R503">
        <f>IF('Data Input'!I503&gt;=100,1,0)</f>
        <v>1</v>
      </c>
      <c r="S503" s="18">
        <f>'Data Input'!L503</f>
        <v>3</v>
      </c>
      <c r="T503" s="16">
        <f>'Data Input'!N503</f>
        <v>2017</v>
      </c>
      <c r="U503">
        <f t="shared" si="513"/>
        <v>0.54586609526609942</v>
      </c>
      <c r="V503">
        <f t="shared" si="514"/>
        <v>4.2407138123401217E-2</v>
      </c>
      <c r="W503">
        <f t="shared" si="515"/>
        <v>0.41732453185015361</v>
      </c>
      <c r="X503" s="16">
        <f t="shared" si="516"/>
        <v>1</v>
      </c>
      <c r="Y503">
        <f t="shared" si="517"/>
        <v>2297.0829351007028</v>
      </c>
      <c r="Z503">
        <f t="shared" si="518"/>
        <v>19.506767091363702</v>
      </c>
      <c r="AA503">
        <f t="shared" si="519"/>
        <v>235.78532540783237</v>
      </c>
      <c r="AB503" s="16">
        <f t="shared" si="520"/>
        <v>5110.4018181818183</v>
      </c>
      <c r="AC503">
        <f t="shared" si="521"/>
        <v>29694.389999999992</v>
      </c>
      <c r="AD503">
        <f t="shared" si="522"/>
        <v>26994.899999999994</v>
      </c>
      <c r="AE503">
        <f t="shared" si="523"/>
        <v>24295.409999999996</v>
      </c>
      <c r="AF503">
        <f t="shared" si="524"/>
        <v>21595.919999999998</v>
      </c>
      <c r="AG503">
        <f t="shared" si="525"/>
        <v>18896.43</v>
      </c>
      <c r="AH503">
        <f t="shared" si="526"/>
        <v>16196.939999999999</v>
      </c>
      <c r="AI503">
        <f t="shared" si="527"/>
        <v>13497.449999999999</v>
      </c>
      <c r="AJ503">
        <f t="shared" si="528"/>
        <v>10797.96</v>
      </c>
      <c r="AK503">
        <f t="shared" si="529"/>
        <v>8098.4699999999993</v>
      </c>
      <c r="AL503">
        <f t="shared" si="530"/>
        <v>5398.98</v>
      </c>
      <c r="AM503">
        <f t="shared" si="531"/>
        <v>2699.49</v>
      </c>
      <c r="AN503">
        <f t="shared" si="532"/>
        <v>791.58185337307759</v>
      </c>
      <c r="AO503">
        <f t="shared" si="533"/>
        <v>25204.751</v>
      </c>
      <c r="AP503">
        <f t="shared" si="534"/>
        <v>22913.41</v>
      </c>
      <c r="AQ503">
        <f t="shared" si="535"/>
        <v>20622.069</v>
      </c>
      <c r="AR503">
        <f t="shared" si="536"/>
        <v>18330.727999999999</v>
      </c>
      <c r="AS503">
        <f t="shared" si="537"/>
        <v>16039.387000000001</v>
      </c>
      <c r="AT503">
        <f t="shared" si="538"/>
        <v>13748.046</v>
      </c>
      <c r="AU503">
        <f t="shared" si="539"/>
        <v>11456.705</v>
      </c>
      <c r="AV503">
        <f t="shared" si="540"/>
        <v>9165.3639999999996</v>
      </c>
      <c r="AW503">
        <f t="shared" si="541"/>
        <v>6874.0229999999992</v>
      </c>
      <c r="AX503">
        <f t="shared" si="542"/>
        <v>4582.6819999999998</v>
      </c>
      <c r="AY503">
        <f t="shared" si="543"/>
        <v>2291.3409999999999</v>
      </c>
      <c r="AZ503">
        <f t="shared" si="544"/>
        <v>671.89874957481618</v>
      </c>
      <c r="BA503">
        <f t="shared" si="545"/>
        <v>24559.48</v>
      </c>
      <c r="BB503">
        <f t="shared" si="546"/>
        <v>22326.799999999999</v>
      </c>
      <c r="BC503">
        <f t="shared" si="547"/>
        <v>20094.12</v>
      </c>
      <c r="BD503">
        <f t="shared" si="548"/>
        <v>17861.439999999999</v>
      </c>
      <c r="BE503">
        <f t="shared" si="549"/>
        <v>15628.76</v>
      </c>
      <c r="BF503">
        <f t="shared" si="550"/>
        <v>13396.08</v>
      </c>
      <c r="BG503">
        <f t="shared" si="551"/>
        <v>11163.4</v>
      </c>
      <c r="BH503">
        <f t="shared" si="552"/>
        <v>8930.7199999999993</v>
      </c>
      <c r="BI503">
        <f t="shared" si="553"/>
        <v>6698.0399999999991</v>
      </c>
      <c r="BJ503">
        <f t="shared" si="554"/>
        <v>4465.3599999999997</v>
      </c>
      <c r="BK503">
        <f t="shared" si="555"/>
        <v>2232.6799999999998</v>
      </c>
      <c r="BL503">
        <f t="shared" si="556"/>
        <v>654.69735853402028</v>
      </c>
      <c r="BM503">
        <f t="shared" si="557"/>
        <v>12448.762000000001</v>
      </c>
      <c r="BN503">
        <f t="shared" si="558"/>
        <v>9483.3950000000004</v>
      </c>
      <c r="BO503">
        <f t="shared" si="559"/>
        <v>8535.0555000000004</v>
      </c>
      <c r="BP503">
        <f t="shared" si="560"/>
        <v>7586.7160000000003</v>
      </c>
      <c r="BQ503">
        <f t="shared" si="561"/>
        <v>6638.3765000000003</v>
      </c>
      <c r="BR503">
        <f t="shared" si="562"/>
        <v>5690.0370000000003</v>
      </c>
      <c r="BS503">
        <f t="shared" si="563"/>
        <v>4741.6975000000002</v>
      </c>
      <c r="BT503">
        <f t="shared" si="564"/>
        <v>3793.3580000000002</v>
      </c>
      <c r="BU503">
        <f t="shared" si="565"/>
        <v>2845.0185000000001</v>
      </c>
      <c r="BV503">
        <f t="shared" si="566"/>
        <v>1896.6790000000001</v>
      </c>
      <c r="BW503">
        <f t="shared" si="567"/>
        <v>948.33950000000004</v>
      </c>
      <c r="BX503" s="16">
        <f t="shared" si="568"/>
        <v>287.1846414530882</v>
      </c>
      <c r="BY503">
        <f t="shared" si="569"/>
        <v>3088.6647884737804</v>
      </c>
      <c r="BZ503">
        <f t="shared" si="570"/>
        <v>691.40551666617989</v>
      </c>
      <c r="CA503">
        <f t="shared" si="571"/>
        <v>890.48268394185266</v>
      </c>
      <c r="CB503">
        <f t="shared" si="572"/>
        <v>5397.5864596349065</v>
      </c>
    </row>
    <row r="504" spans="1:80" x14ac:dyDescent="0.25">
      <c r="A504">
        <f>'Data Input'!A504</f>
        <v>1</v>
      </c>
      <c r="B504">
        <f>'Data Input'!C504</f>
        <v>28</v>
      </c>
      <c r="C504">
        <f t="shared" si="502"/>
        <v>29</v>
      </c>
      <c r="D504">
        <f t="shared" si="503"/>
        <v>30</v>
      </c>
      <c r="E504">
        <f t="shared" si="504"/>
        <v>31</v>
      </c>
      <c r="F504">
        <f t="shared" si="505"/>
        <v>32</v>
      </c>
      <c r="G504">
        <f t="shared" si="506"/>
        <v>33</v>
      </c>
      <c r="H504">
        <f t="shared" si="507"/>
        <v>34</v>
      </c>
      <c r="I504">
        <f t="shared" si="508"/>
        <v>35</v>
      </c>
      <c r="J504">
        <f t="shared" si="509"/>
        <v>36</v>
      </c>
      <c r="K504">
        <f t="shared" si="510"/>
        <v>37</v>
      </c>
      <c r="L504">
        <f t="shared" si="511"/>
        <v>38</v>
      </c>
      <c r="M504">
        <f>IF('Data Input'!D504&gt;=240,1,0)</f>
        <v>0</v>
      </c>
      <c r="N504">
        <f>_xlfn.IFS('Data Input'!F504&gt;=130,1,'Data Input'!G504=1,1,0=0,0)</f>
        <v>0</v>
      </c>
      <c r="O504">
        <f>'Data Input'!H504</f>
        <v>0</v>
      </c>
      <c r="P504">
        <f>'Data Input'!J504</f>
        <v>20.3</v>
      </c>
      <c r="Q504">
        <f t="shared" si="512"/>
        <v>0</v>
      </c>
      <c r="R504">
        <f>IF('Data Input'!I504&gt;=100,1,0)</f>
        <v>0</v>
      </c>
      <c r="S504" s="18">
        <f>'Data Input'!L504</f>
        <v>3</v>
      </c>
      <c r="T504" s="16">
        <f>'Data Input'!N504</f>
        <v>2017</v>
      </c>
      <c r="U504">
        <f t="shared" si="513"/>
        <v>0.34529916604750782</v>
      </c>
      <c r="V504">
        <f t="shared" si="514"/>
        <v>4.210313145596762E-2</v>
      </c>
      <c r="W504">
        <f t="shared" si="515"/>
        <v>0.25975206451546901</v>
      </c>
      <c r="X504" s="16">
        <f t="shared" si="516"/>
        <v>5.2449323495964454E-3</v>
      </c>
      <c r="Y504">
        <f t="shared" si="517"/>
        <v>1453.0684882444905</v>
      </c>
      <c r="Z504">
        <f t="shared" si="518"/>
        <v>19.366927726618258</v>
      </c>
      <c r="AA504">
        <f t="shared" si="519"/>
        <v>146.75802734531624</v>
      </c>
      <c r="AB504" s="16">
        <f t="shared" si="520"/>
        <v>26.803711815618307</v>
      </c>
      <c r="AC504">
        <f t="shared" si="521"/>
        <v>52686.598999999987</v>
      </c>
      <c r="AD504">
        <f t="shared" si="522"/>
        <v>48032.30599999999</v>
      </c>
      <c r="AE504">
        <f t="shared" si="523"/>
        <v>43378.012999999992</v>
      </c>
      <c r="AF504">
        <f t="shared" si="524"/>
        <v>38723.719999999994</v>
      </c>
      <c r="AG504">
        <f t="shared" si="525"/>
        <v>34069.426999999996</v>
      </c>
      <c r="AH504">
        <f t="shared" si="526"/>
        <v>29415.133999999998</v>
      </c>
      <c r="AI504">
        <f t="shared" si="527"/>
        <v>24760.841</v>
      </c>
      <c r="AJ504">
        <f t="shared" si="528"/>
        <v>20106.547999999999</v>
      </c>
      <c r="AK504">
        <f t="shared" si="529"/>
        <v>15079.911</v>
      </c>
      <c r="AL504">
        <f t="shared" si="530"/>
        <v>10053.273999999999</v>
      </c>
      <c r="AM504">
        <f t="shared" si="531"/>
        <v>5026.6369999999997</v>
      </c>
      <c r="AN504">
        <f t="shared" si="532"/>
        <v>902.645616800928</v>
      </c>
      <c r="AO504">
        <f t="shared" si="533"/>
        <v>44720.65600000001</v>
      </c>
      <c r="AP504">
        <f t="shared" si="534"/>
        <v>40770.068000000007</v>
      </c>
      <c r="AQ504">
        <f t="shared" si="535"/>
        <v>36819.480000000003</v>
      </c>
      <c r="AR504">
        <f t="shared" si="536"/>
        <v>32868.892</v>
      </c>
      <c r="AS504">
        <f t="shared" si="537"/>
        <v>28918.304</v>
      </c>
      <c r="AT504">
        <f t="shared" si="538"/>
        <v>24967.716</v>
      </c>
      <c r="AU504">
        <f t="shared" si="539"/>
        <v>21017.128000000001</v>
      </c>
      <c r="AV504">
        <f t="shared" si="540"/>
        <v>17066.54</v>
      </c>
      <c r="AW504">
        <f t="shared" si="541"/>
        <v>12799.905000000001</v>
      </c>
      <c r="AX504">
        <f t="shared" si="542"/>
        <v>8533.27</v>
      </c>
      <c r="AY504">
        <f t="shared" si="543"/>
        <v>4266.6350000000002</v>
      </c>
      <c r="AZ504">
        <f t="shared" si="544"/>
        <v>766.17021935124944</v>
      </c>
      <c r="BA504">
        <f t="shared" si="545"/>
        <v>36575.762999999999</v>
      </c>
      <c r="BB504">
        <f t="shared" si="546"/>
        <v>33726.313999999998</v>
      </c>
      <c r="BC504">
        <f t="shared" si="547"/>
        <v>30876.865000000002</v>
      </c>
      <c r="BD504">
        <f t="shared" si="548"/>
        <v>28027.416000000001</v>
      </c>
      <c r="BE504">
        <f t="shared" si="549"/>
        <v>25177.967000000001</v>
      </c>
      <c r="BF504">
        <f t="shared" si="550"/>
        <v>22328.518</v>
      </c>
      <c r="BG504">
        <f t="shared" si="551"/>
        <v>19479.069</v>
      </c>
      <c r="BH504">
        <f t="shared" si="552"/>
        <v>16629.62</v>
      </c>
      <c r="BI504">
        <f t="shared" si="553"/>
        <v>12472.215</v>
      </c>
      <c r="BJ504">
        <f t="shared" si="554"/>
        <v>8314.81</v>
      </c>
      <c r="BK504">
        <f t="shared" si="555"/>
        <v>4157.4049999999997</v>
      </c>
      <c r="BL504">
        <f t="shared" si="556"/>
        <v>666.65156953439407</v>
      </c>
      <c r="BM504">
        <f t="shared" si="557"/>
        <v>43355.21</v>
      </c>
      <c r="BN504">
        <f t="shared" si="558"/>
        <v>40389.843000000001</v>
      </c>
      <c r="BO504">
        <f t="shared" si="559"/>
        <v>37008.285000000003</v>
      </c>
      <c r="BP504">
        <f t="shared" si="560"/>
        <v>33626.727000000006</v>
      </c>
      <c r="BQ504">
        <f t="shared" si="561"/>
        <v>30245.169000000005</v>
      </c>
      <c r="BR504">
        <f t="shared" si="562"/>
        <v>26863.611000000004</v>
      </c>
      <c r="BS504">
        <f t="shared" si="563"/>
        <v>23482.053000000004</v>
      </c>
      <c r="BT504">
        <f t="shared" si="564"/>
        <v>20100.495000000003</v>
      </c>
      <c r="BU504">
        <f t="shared" si="565"/>
        <v>16718.937000000002</v>
      </c>
      <c r="BV504">
        <f t="shared" si="566"/>
        <v>11145.958000000001</v>
      </c>
      <c r="BW504">
        <f t="shared" si="567"/>
        <v>5572.9790000000003</v>
      </c>
      <c r="BX504" s="16">
        <f t="shared" si="568"/>
        <v>807.41871314857428</v>
      </c>
      <c r="BY504">
        <f t="shared" si="569"/>
        <v>2355.7141050454184</v>
      </c>
      <c r="BZ504">
        <f t="shared" si="570"/>
        <v>785.53714707786776</v>
      </c>
      <c r="CA504">
        <f t="shared" si="571"/>
        <v>813.40959687971031</v>
      </c>
      <c r="CB504">
        <f t="shared" si="572"/>
        <v>834.22242496419256</v>
      </c>
    </row>
    <row r="505" spans="1:80" x14ac:dyDescent="0.25">
      <c r="A505">
        <f>'Data Input'!A505</f>
        <v>1</v>
      </c>
      <c r="B505">
        <f>'Data Input'!C505</f>
        <v>34</v>
      </c>
      <c r="C505">
        <f t="shared" si="502"/>
        <v>35</v>
      </c>
      <c r="D505">
        <f t="shared" si="503"/>
        <v>36</v>
      </c>
      <c r="E505">
        <f t="shared" si="504"/>
        <v>37</v>
      </c>
      <c r="F505">
        <f t="shared" si="505"/>
        <v>38</v>
      </c>
      <c r="G505">
        <f t="shared" si="506"/>
        <v>39</v>
      </c>
      <c r="H505">
        <f t="shared" si="507"/>
        <v>40</v>
      </c>
      <c r="I505">
        <f t="shared" si="508"/>
        <v>41</v>
      </c>
      <c r="J505">
        <f t="shared" si="509"/>
        <v>42</v>
      </c>
      <c r="K505">
        <f t="shared" si="510"/>
        <v>43</v>
      </c>
      <c r="L505">
        <f t="shared" si="511"/>
        <v>44</v>
      </c>
      <c r="M505">
        <f>IF('Data Input'!D505&gt;=240,1,0)</f>
        <v>0</v>
      </c>
      <c r="N505">
        <f>_xlfn.IFS('Data Input'!F505&gt;=130,1,'Data Input'!G505=1,1,0=0,0)</f>
        <v>0</v>
      </c>
      <c r="O505">
        <f>'Data Input'!H505</f>
        <v>0</v>
      </c>
      <c r="P505">
        <f>'Data Input'!J505</f>
        <v>32.700000000000003</v>
      </c>
      <c r="Q505">
        <f t="shared" si="512"/>
        <v>0</v>
      </c>
      <c r="R505">
        <f>IF('Data Input'!I505&gt;=100,1,0)</f>
        <v>0</v>
      </c>
      <c r="S505" s="18">
        <f>'Data Input'!L505</f>
        <v>3</v>
      </c>
      <c r="T505" s="16">
        <f>'Data Input'!N505</f>
        <v>2017</v>
      </c>
      <c r="U505">
        <f t="shared" si="513"/>
        <v>0.59929469534932367</v>
      </c>
      <c r="V505">
        <f t="shared" si="514"/>
        <v>7.1515332512800872E-2</v>
      </c>
      <c r="W505">
        <f t="shared" si="515"/>
        <v>0.36530814108173748</v>
      </c>
      <c r="X505" s="16">
        <f t="shared" si="516"/>
        <v>5.3994417939619538E-2</v>
      </c>
      <c r="Y505">
        <f t="shared" si="517"/>
        <v>2521.9181585407405</v>
      </c>
      <c r="Z505">
        <f t="shared" si="518"/>
        <v>32.896182023158644</v>
      </c>
      <c r="AA505">
        <f t="shared" si="519"/>
        <v>206.39644292470112</v>
      </c>
      <c r="AB505" s="16">
        <f t="shared" si="520"/>
        <v>275.93317161030069</v>
      </c>
      <c r="AC505">
        <f t="shared" si="521"/>
        <v>54920.663</v>
      </c>
      <c r="AD505">
        <f t="shared" si="522"/>
        <v>50266.37</v>
      </c>
      <c r="AE505">
        <f t="shared" si="523"/>
        <v>45239.733</v>
      </c>
      <c r="AF505">
        <f t="shared" si="524"/>
        <v>40213.095999999998</v>
      </c>
      <c r="AG505">
        <f t="shared" si="525"/>
        <v>35186.458999999995</v>
      </c>
      <c r="AH505">
        <f t="shared" si="526"/>
        <v>30159.821999999996</v>
      </c>
      <c r="AI505">
        <f t="shared" si="527"/>
        <v>25133.184999999998</v>
      </c>
      <c r="AJ505">
        <f t="shared" si="528"/>
        <v>20106.547999999999</v>
      </c>
      <c r="AK505">
        <f t="shared" si="529"/>
        <v>15079.911</v>
      </c>
      <c r="AL505">
        <f t="shared" si="530"/>
        <v>10053.273999999999</v>
      </c>
      <c r="AM505">
        <f t="shared" si="531"/>
        <v>5026.6369999999997</v>
      </c>
      <c r="AN505">
        <f t="shared" si="532"/>
        <v>1616.4070581527797</v>
      </c>
      <c r="AO505">
        <f t="shared" si="533"/>
        <v>46616.938000000016</v>
      </c>
      <c r="AP505">
        <f t="shared" si="534"/>
        <v>42666.350000000013</v>
      </c>
      <c r="AQ505">
        <f t="shared" si="535"/>
        <v>38399.715000000011</v>
      </c>
      <c r="AR505">
        <f t="shared" si="536"/>
        <v>34133.080000000009</v>
      </c>
      <c r="AS505">
        <f t="shared" si="537"/>
        <v>29866.445000000007</v>
      </c>
      <c r="AT505">
        <f t="shared" si="538"/>
        <v>25599.810000000005</v>
      </c>
      <c r="AU505">
        <f t="shared" si="539"/>
        <v>21333.175000000003</v>
      </c>
      <c r="AV505">
        <f t="shared" si="540"/>
        <v>17066.54</v>
      </c>
      <c r="AW505">
        <f t="shared" si="541"/>
        <v>12799.905000000001</v>
      </c>
      <c r="AX505">
        <f t="shared" si="542"/>
        <v>8533.27</v>
      </c>
      <c r="AY505">
        <f t="shared" si="543"/>
        <v>4266.6350000000002</v>
      </c>
      <c r="AZ505">
        <f t="shared" si="544"/>
        <v>1372.0145179453179</v>
      </c>
      <c r="BA505">
        <f t="shared" si="545"/>
        <v>44423.498999999996</v>
      </c>
      <c r="BB505">
        <f t="shared" si="546"/>
        <v>41574.049999999996</v>
      </c>
      <c r="BC505">
        <f t="shared" si="547"/>
        <v>37416.644999999997</v>
      </c>
      <c r="BD505">
        <f t="shared" si="548"/>
        <v>33259.24</v>
      </c>
      <c r="BE505">
        <f t="shared" si="549"/>
        <v>29101.834999999995</v>
      </c>
      <c r="BF505">
        <f t="shared" si="550"/>
        <v>24944.429999999997</v>
      </c>
      <c r="BG505">
        <f t="shared" si="551"/>
        <v>20787.024999999998</v>
      </c>
      <c r="BH505">
        <f t="shared" si="552"/>
        <v>16629.62</v>
      </c>
      <c r="BI505">
        <f t="shared" si="553"/>
        <v>12472.215</v>
      </c>
      <c r="BJ505">
        <f t="shared" si="554"/>
        <v>8314.81</v>
      </c>
      <c r="BK505">
        <f t="shared" si="555"/>
        <v>4157.4049999999997</v>
      </c>
      <c r="BL505">
        <f t="shared" si="556"/>
        <v>1331.936764439411</v>
      </c>
      <c r="BM505">
        <f t="shared" si="557"/>
        <v>56503.735999999997</v>
      </c>
      <c r="BN505">
        <f t="shared" si="558"/>
        <v>53538.368999999999</v>
      </c>
      <c r="BO505">
        <f t="shared" si="559"/>
        <v>50156.811000000002</v>
      </c>
      <c r="BP505">
        <f t="shared" si="560"/>
        <v>44583.832000000002</v>
      </c>
      <c r="BQ505">
        <f t="shared" si="561"/>
        <v>39010.853000000003</v>
      </c>
      <c r="BR505">
        <f t="shared" si="562"/>
        <v>33437.874000000003</v>
      </c>
      <c r="BS505">
        <f t="shared" si="563"/>
        <v>27864.895</v>
      </c>
      <c r="BT505">
        <f t="shared" si="564"/>
        <v>22291.916000000001</v>
      </c>
      <c r="BU505">
        <f t="shared" si="565"/>
        <v>16718.937000000002</v>
      </c>
      <c r="BV505">
        <f t="shared" si="566"/>
        <v>11145.958000000001</v>
      </c>
      <c r="BW505">
        <f t="shared" si="567"/>
        <v>5572.9790000000003</v>
      </c>
      <c r="BX505" s="16">
        <f t="shared" si="568"/>
        <v>1759.5152634650672</v>
      </c>
      <c r="BY505">
        <f t="shared" si="569"/>
        <v>4138.3252166935199</v>
      </c>
      <c r="BZ505">
        <f t="shared" si="570"/>
        <v>1404.9106999684766</v>
      </c>
      <c r="CA505">
        <f t="shared" si="571"/>
        <v>1538.3332073641122</v>
      </c>
      <c r="CB505">
        <f t="shared" si="572"/>
        <v>2035.4484350753678</v>
      </c>
    </row>
    <row r="506" spans="1:80" x14ac:dyDescent="0.25">
      <c r="A506">
        <f>'Data Input'!A506</f>
        <v>0</v>
      </c>
      <c r="B506">
        <f>'Data Input'!C506</f>
        <v>31</v>
      </c>
      <c r="C506">
        <f t="shared" si="502"/>
        <v>32</v>
      </c>
      <c r="D506">
        <f t="shared" si="503"/>
        <v>33</v>
      </c>
      <c r="E506">
        <f t="shared" si="504"/>
        <v>34</v>
      </c>
      <c r="F506">
        <f t="shared" si="505"/>
        <v>35</v>
      </c>
      <c r="G506">
        <f t="shared" si="506"/>
        <v>36</v>
      </c>
      <c r="H506">
        <f t="shared" si="507"/>
        <v>37</v>
      </c>
      <c r="I506">
        <f t="shared" si="508"/>
        <v>38</v>
      </c>
      <c r="J506">
        <f t="shared" si="509"/>
        <v>39</v>
      </c>
      <c r="K506">
        <f t="shared" si="510"/>
        <v>40</v>
      </c>
      <c r="L506">
        <f t="shared" si="511"/>
        <v>41</v>
      </c>
      <c r="M506">
        <f>IF('Data Input'!D506&gt;=240,1,0)</f>
        <v>0</v>
      </c>
      <c r="N506">
        <f>_xlfn.IFS('Data Input'!F506&gt;=130,1,'Data Input'!G506=1,1,0=0,0)</f>
        <v>0</v>
      </c>
      <c r="O506">
        <f>'Data Input'!H506</f>
        <v>0</v>
      </c>
      <c r="P506">
        <f>'Data Input'!J506</f>
        <v>32.4</v>
      </c>
      <c r="Q506">
        <f t="shared" si="512"/>
        <v>0</v>
      </c>
      <c r="R506">
        <f>IF('Data Input'!I506&gt;=100,1,0)</f>
        <v>0</v>
      </c>
      <c r="S506" s="18">
        <f>'Data Input'!L506</f>
        <v>3</v>
      </c>
      <c r="T506" s="16">
        <f>'Data Input'!N506</f>
        <v>2017</v>
      </c>
      <c r="U506">
        <f t="shared" si="513"/>
        <v>0.59322424068391133</v>
      </c>
      <c r="V506">
        <f t="shared" si="514"/>
        <v>7.0619363801409041E-2</v>
      </c>
      <c r="W506">
        <f t="shared" si="515"/>
        <v>0.36253674534223179</v>
      </c>
      <c r="X506" s="16">
        <f t="shared" si="516"/>
        <v>5.1125478224601728E-2</v>
      </c>
      <c r="Y506">
        <f t="shared" si="517"/>
        <v>2496.3728133706518</v>
      </c>
      <c r="Z506">
        <f t="shared" si="518"/>
        <v>32.484047327263539</v>
      </c>
      <c r="AA506">
        <f t="shared" si="519"/>
        <v>204.83062448748569</v>
      </c>
      <c r="AB506" s="16">
        <f t="shared" si="520"/>
        <v>261.27173687441962</v>
      </c>
      <c r="AC506">
        <f t="shared" si="521"/>
        <v>53803.630999999987</v>
      </c>
      <c r="AD506">
        <f t="shared" si="522"/>
        <v>49149.337999999989</v>
      </c>
      <c r="AE506">
        <f t="shared" si="523"/>
        <v>44495.044999999991</v>
      </c>
      <c r="AF506">
        <f t="shared" si="524"/>
        <v>39840.751999999993</v>
      </c>
      <c r="AG506">
        <f t="shared" si="525"/>
        <v>35186.458999999995</v>
      </c>
      <c r="AH506">
        <f t="shared" si="526"/>
        <v>30159.821999999996</v>
      </c>
      <c r="AI506">
        <f t="shared" si="527"/>
        <v>25133.184999999998</v>
      </c>
      <c r="AJ506">
        <f t="shared" si="528"/>
        <v>20106.547999999999</v>
      </c>
      <c r="AK506">
        <f t="shared" si="529"/>
        <v>15079.911</v>
      </c>
      <c r="AL506">
        <f t="shared" si="530"/>
        <v>10053.273999999999</v>
      </c>
      <c r="AM506">
        <f t="shared" si="531"/>
        <v>5026.6369999999997</v>
      </c>
      <c r="AN506">
        <f t="shared" si="532"/>
        <v>1583.6045848923998</v>
      </c>
      <c r="AO506">
        <f t="shared" si="533"/>
        <v>45668.79700000002</v>
      </c>
      <c r="AP506">
        <f t="shared" si="534"/>
        <v>41718.209000000017</v>
      </c>
      <c r="AQ506">
        <f t="shared" si="535"/>
        <v>37767.621000000014</v>
      </c>
      <c r="AR506">
        <f t="shared" si="536"/>
        <v>33817.03300000001</v>
      </c>
      <c r="AS506">
        <f t="shared" si="537"/>
        <v>29866.445000000007</v>
      </c>
      <c r="AT506">
        <f t="shared" si="538"/>
        <v>25599.810000000005</v>
      </c>
      <c r="AU506">
        <f t="shared" si="539"/>
        <v>21333.175000000003</v>
      </c>
      <c r="AV506">
        <f t="shared" si="540"/>
        <v>17066.54</v>
      </c>
      <c r="AW506">
        <f t="shared" si="541"/>
        <v>12799.905000000001</v>
      </c>
      <c r="AX506">
        <f t="shared" si="542"/>
        <v>8533.27</v>
      </c>
      <c r="AY506">
        <f t="shared" si="543"/>
        <v>4266.6350000000002</v>
      </c>
      <c r="AZ506">
        <f t="shared" si="544"/>
        <v>1344.1716331720809</v>
      </c>
      <c r="BA506">
        <f t="shared" si="545"/>
        <v>40499.630999999994</v>
      </c>
      <c r="BB506">
        <f t="shared" si="546"/>
        <v>37650.181999999993</v>
      </c>
      <c r="BC506">
        <f t="shared" si="547"/>
        <v>34800.732999999993</v>
      </c>
      <c r="BD506">
        <f t="shared" si="548"/>
        <v>31951.283999999996</v>
      </c>
      <c r="BE506">
        <f t="shared" si="549"/>
        <v>29101.834999999995</v>
      </c>
      <c r="BF506">
        <f t="shared" si="550"/>
        <v>24944.429999999997</v>
      </c>
      <c r="BG506">
        <f t="shared" si="551"/>
        <v>20787.024999999998</v>
      </c>
      <c r="BH506">
        <f t="shared" si="552"/>
        <v>16629.62</v>
      </c>
      <c r="BI506">
        <f t="shared" si="553"/>
        <v>12472.215</v>
      </c>
      <c r="BJ506">
        <f t="shared" si="554"/>
        <v>8314.81</v>
      </c>
      <c r="BK506">
        <f t="shared" si="555"/>
        <v>4157.4049999999997</v>
      </c>
      <c r="BL506">
        <f t="shared" si="556"/>
        <v>1260.7327316748147</v>
      </c>
      <c r="BM506">
        <f t="shared" si="557"/>
        <v>49929.472999999991</v>
      </c>
      <c r="BN506">
        <f t="shared" si="558"/>
        <v>46964.105999999992</v>
      </c>
      <c r="BO506">
        <f t="shared" si="559"/>
        <v>43582.547999999995</v>
      </c>
      <c r="BP506">
        <f t="shared" si="560"/>
        <v>40200.99</v>
      </c>
      <c r="BQ506">
        <f t="shared" si="561"/>
        <v>36819.432000000001</v>
      </c>
      <c r="BR506">
        <f t="shared" si="562"/>
        <v>33437.874000000003</v>
      </c>
      <c r="BS506">
        <f t="shared" si="563"/>
        <v>27864.895</v>
      </c>
      <c r="BT506">
        <f t="shared" si="564"/>
        <v>22291.916000000001</v>
      </c>
      <c r="BU506">
        <f t="shared" si="565"/>
        <v>16718.937000000002</v>
      </c>
      <c r="BV506">
        <f t="shared" si="566"/>
        <v>11145.958000000001</v>
      </c>
      <c r="BW506">
        <f t="shared" si="567"/>
        <v>5572.9790000000003</v>
      </c>
      <c r="BX506" s="16">
        <f t="shared" si="568"/>
        <v>1612.7665276392045</v>
      </c>
      <c r="BY506">
        <f t="shared" si="569"/>
        <v>4079.9773982630513</v>
      </c>
      <c r="BZ506">
        <f t="shared" si="570"/>
        <v>1376.6556804993445</v>
      </c>
      <c r="CA506">
        <f t="shared" si="571"/>
        <v>1465.5633561623004</v>
      </c>
      <c r="CB506">
        <f t="shared" si="572"/>
        <v>1874.0382645136242</v>
      </c>
    </row>
    <row r="507" spans="1:80" x14ac:dyDescent="0.25">
      <c r="A507">
        <f>'Data Input'!A507</f>
        <v>0</v>
      </c>
      <c r="B507">
        <f>'Data Input'!C507</f>
        <v>31</v>
      </c>
      <c r="C507">
        <f t="shared" si="502"/>
        <v>32</v>
      </c>
      <c r="D507">
        <f t="shared" si="503"/>
        <v>33</v>
      </c>
      <c r="E507">
        <f t="shared" si="504"/>
        <v>34</v>
      </c>
      <c r="F507">
        <f t="shared" si="505"/>
        <v>35</v>
      </c>
      <c r="G507">
        <f t="shared" si="506"/>
        <v>36</v>
      </c>
      <c r="H507">
        <f t="shared" si="507"/>
        <v>37</v>
      </c>
      <c r="I507">
        <f t="shared" si="508"/>
        <v>38</v>
      </c>
      <c r="J507">
        <f t="shared" si="509"/>
        <v>39</v>
      </c>
      <c r="K507">
        <f t="shared" si="510"/>
        <v>40</v>
      </c>
      <c r="L507">
        <f t="shared" si="511"/>
        <v>41</v>
      </c>
      <c r="M507">
        <f>IF('Data Input'!D507&gt;=240,1,0)</f>
        <v>0</v>
      </c>
      <c r="N507">
        <f>_xlfn.IFS('Data Input'!F507&gt;=130,1,'Data Input'!G507=1,1,0=0,0)</f>
        <v>0</v>
      </c>
      <c r="O507">
        <f>'Data Input'!H507</f>
        <v>0</v>
      </c>
      <c r="P507">
        <f>'Data Input'!J507</f>
        <v>21</v>
      </c>
      <c r="Q507">
        <f t="shared" si="512"/>
        <v>0</v>
      </c>
      <c r="R507">
        <f>IF('Data Input'!I507&gt;=100,1,0)</f>
        <v>0</v>
      </c>
      <c r="S507" s="18">
        <f>'Data Input'!L507</f>
        <v>3</v>
      </c>
      <c r="T507" s="16">
        <f>'Data Input'!N507</f>
        <v>2017</v>
      </c>
      <c r="U507">
        <f t="shared" si="513"/>
        <v>0.35871908884272424</v>
      </c>
      <c r="V507">
        <f t="shared" si="514"/>
        <v>4.3398999055456168E-2</v>
      </c>
      <c r="W507">
        <f t="shared" si="515"/>
        <v>0.26515948775236903</v>
      </c>
      <c r="X507" s="16">
        <f t="shared" si="516"/>
        <v>5.9952529575412715E-3</v>
      </c>
      <c r="Y507">
        <f t="shared" si="517"/>
        <v>1509.541450955672</v>
      </c>
      <c r="Z507">
        <f t="shared" si="518"/>
        <v>19.963011040962893</v>
      </c>
      <c r="AA507">
        <f t="shared" si="519"/>
        <v>149.81318214745031</v>
      </c>
      <c r="AB507" s="16">
        <f t="shared" si="520"/>
        <v>30.63815161467884</v>
      </c>
      <c r="AC507">
        <f t="shared" si="521"/>
        <v>53803.630999999987</v>
      </c>
      <c r="AD507">
        <f t="shared" si="522"/>
        <v>49149.337999999989</v>
      </c>
      <c r="AE507">
        <f t="shared" si="523"/>
        <v>44495.044999999991</v>
      </c>
      <c r="AF507">
        <f t="shared" si="524"/>
        <v>39840.751999999993</v>
      </c>
      <c r="AG507">
        <f t="shared" si="525"/>
        <v>35186.458999999995</v>
      </c>
      <c r="AH507">
        <f t="shared" si="526"/>
        <v>30159.821999999996</v>
      </c>
      <c r="AI507">
        <f t="shared" si="527"/>
        <v>25133.184999999998</v>
      </c>
      <c r="AJ507">
        <f t="shared" si="528"/>
        <v>20106.547999999999</v>
      </c>
      <c r="AK507">
        <f t="shared" si="529"/>
        <v>15079.911</v>
      </c>
      <c r="AL507">
        <f t="shared" si="530"/>
        <v>10053.273999999999</v>
      </c>
      <c r="AM507">
        <f t="shared" si="531"/>
        <v>5026.6369999999997</v>
      </c>
      <c r="AN507">
        <f t="shared" si="532"/>
        <v>957.59605697307893</v>
      </c>
      <c r="AO507">
        <f t="shared" si="533"/>
        <v>45668.79700000002</v>
      </c>
      <c r="AP507">
        <f t="shared" si="534"/>
        <v>41718.209000000017</v>
      </c>
      <c r="AQ507">
        <f t="shared" si="535"/>
        <v>37767.621000000014</v>
      </c>
      <c r="AR507">
        <f t="shared" si="536"/>
        <v>33817.03300000001</v>
      </c>
      <c r="AS507">
        <f t="shared" si="537"/>
        <v>29866.445000000007</v>
      </c>
      <c r="AT507">
        <f t="shared" si="538"/>
        <v>25599.810000000005</v>
      </c>
      <c r="AU507">
        <f t="shared" si="539"/>
        <v>21333.175000000003</v>
      </c>
      <c r="AV507">
        <f t="shared" si="540"/>
        <v>17066.54</v>
      </c>
      <c r="AW507">
        <f t="shared" si="541"/>
        <v>12799.905000000001</v>
      </c>
      <c r="AX507">
        <f t="shared" si="542"/>
        <v>8533.27</v>
      </c>
      <c r="AY507">
        <f t="shared" si="543"/>
        <v>4266.6350000000002</v>
      </c>
      <c r="AZ507">
        <f t="shared" si="544"/>
        <v>812.81240790806817</v>
      </c>
      <c r="BA507">
        <f t="shared" si="545"/>
        <v>40499.630999999994</v>
      </c>
      <c r="BB507">
        <f t="shared" si="546"/>
        <v>37650.181999999993</v>
      </c>
      <c r="BC507">
        <f t="shared" si="547"/>
        <v>34800.732999999993</v>
      </c>
      <c r="BD507">
        <f t="shared" si="548"/>
        <v>31951.283999999996</v>
      </c>
      <c r="BE507">
        <f t="shared" si="549"/>
        <v>29101.834999999995</v>
      </c>
      <c r="BF507">
        <f t="shared" si="550"/>
        <v>24944.429999999997</v>
      </c>
      <c r="BG507">
        <f t="shared" si="551"/>
        <v>20787.024999999998</v>
      </c>
      <c r="BH507">
        <f t="shared" si="552"/>
        <v>16629.62</v>
      </c>
      <c r="BI507">
        <f t="shared" si="553"/>
        <v>12472.215</v>
      </c>
      <c r="BJ507">
        <f t="shared" si="554"/>
        <v>8314.81</v>
      </c>
      <c r="BK507">
        <f t="shared" si="555"/>
        <v>4157.4049999999997</v>
      </c>
      <c r="BL507">
        <f t="shared" si="556"/>
        <v>762.35741186031669</v>
      </c>
      <c r="BM507">
        <f t="shared" si="557"/>
        <v>49929.472999999991</v>
      </c>
      <c r="BN507">
        <f t="shared" si="558"/>
        <v>46964.105999999992</v>
      </c>
      <c r="BO507">
        <f t="shared" si="559"/>
        <v>43582.547999999995</v>
      </c>
      <c r="BP507">
        <f t="shared" si="560"/>
        <v>40200.99</v>
      </c>
      <c r="BQ507">
        <f t="shared" si="561"/>
        <v>36819.432000000001</v>
      </c>
      <c r="BR507">
        <f t="shared" si="562"/>
        <v>33437.874000000003</v>
      </c>
      <c r="BS507">
        <f t="shared" si="563"/>
        <v>27864.895</v>
      </c>
      <c r="BT507">
        <f t="shared" si="564"/>
        <v>22291.916000000001</v>
      </c>
      <c r="BU507">
        <f t="shared" si="565"/>
        <v>16718.937000000002</v>
      </c>
      <c r="BV507">
        <f t="shared" si="566"/>
        <v>11145.958000000001</v>
      </c>
      <c r="BW507">
        <f t="shared" si="567"/>
        <v>5572.9790000000003</v>
      </c>
      <c r="BX507" s="16">
        <f t="shared" si="568"/>
        <v>975.23010631495561</v>
      </c>
      <c r="BY507">
        <f t="shared" si="569"/>
        <v>2467.1375079287509</v>
      </c>
      <c r="BZ507">
        <f t="shared" si="570"/>
        <v>832.77541894903106</v>
      </c>
      <c r="CA507">
        <f t="shared" si="571"/>
        <v>912.17059400776702</v>
      </c>
      <c r="CB507">
        <f t="shared" si="572"/>
        <v>1005.8682579296344</v>
      </c>
    </row>
    <row r="508" spans="1:80" x14ac:dyDescent="0.25">
      <c r="A508">
        <f>'Data Input'!A508</f>
        <v>0</v>
      </c>
      <c r="B508">
        <f>'Data Input'!C508</f>
        <v>51</v>
      </c>
      <c r="C508">
        <f t="shared" si="502"/>
        <v>52</v>
      </c>
      <c r="D508">
        <f t="shared" si="503"/>
        <v>53</v>
      </c>
      <c r="E508">
        <f t="shared" si="504"/>
        <v>54</v>
      </c>
      <c r="F508">
        <f t="shared" si="505"/>
        <v>55</v>
      </c>
      <c r="G508">
        <f t="shared" si="506"/>
        <v>56</v>
      </c>
      <c r="H508">
        <f t="shared" si="507"/>
        <v>57</v>
      </c>
      <c r="I508">
        <f t="shared" si="508"/>
        <v>58</v>
      </c>
      <c r="J508">
        <f t="shared" si="509"/>
        <v>59</v>
      </c>
      <c r="K508">
        <f t="shared" si="510"/>
        <v>60</v>
      </c>
      <c r="L508">
        <f t="shared" si="511"/>
        <v>61</v>
      </c>
      <c r="M508">
        <f>IF('Data Input'!D508&gt;=240,1,0)</f>
        <v>0</v>
      </c>
      <c r="N508">
        <f>_xlfn.IFS('Data Input'!F508&gt;=130,1,'Data Input'!G508=1,1,0=0,0)</f>
        <v>0</v>
      </c>
      <c r="O508">
        <f>'Data Input'!H508</f>
        <v>0</v>
      </c>
      <c r="P508">
        <f>'Data Input'!J508</f>
        <v>35.299999999999997</v>
      </c>
      <c r="Q508">
        <f t="shared" si="512"/>
        <v>0</v>
      </c>
      <c r="R508">
        <f>IF('Data Input'!I508&gt;=100,1,0)</f>
        <v>0</v>
      </c>
      <c r="S508" s="18">
        <f>'Data Input'!L508</f>
        <v>3</v>
      </c>
      <c r="T508" s="16">
        <f>'Data Input'!N508</f>
        <v>2017</v>
      </c>
      <c r="U508">
        <f t="shared" si="513"/>
        <v>0.65046250084751955</v>
      </c>
      <c r="V508">
        <f t="shared" si="514"/>
        <v>7.9730233233908959E-2</v>
      </c>
      <c r="W508">
        <f t="shared" si="515"/>
        <v>0.38968473764147249</v>
      </c>
      <c r="X508" s="16">
        <f t="shared" si="516"/>
        <v>8.5963776380007628E-2</v>
      </c>
      <c r="Y508">
        <f t="shared" si="517"/>
        <v>2737.239633634666</v>
      </c>
      <c r="Z508">
        <f t="shared" si="518"/>
        <v>36.674936311623675</v>
      </c>
      <c r="AA508">
        <f t="shared" si="519"/>
        <v>220.16904269661273</v>
      </c>
      <c r="AB508" s="16">
        <f t="shared" si="520"/>
        <v>439.30943911016624</v>
      </c>
      <c r="AC508">
        <f t="shared" si="521"/>
        <v>37653.228000000003</v>
      </c>
      <c r="AD508">
        <f t="shared" si="522"/>
        <v>33697.079000000005</v>
      </c>
      <c r="AE508">
        <f t="shared" si="523"/>
        <v>29740.930000000004</v>
      </c>
      <c r="AF508">
        <f t="shared" si="524"/>
        <v>25784.781000000003</v>
      </c>
      <c r="AG508">
        <f t="shared" si="525"/>
        <v>21828.632000000001</v>
      </c>
      <c r="AH508">
        <f t="shared" si="526"/>
        <v>18710.256000000001</v>
      </c>
      <c r="AI508">
        <f t="shared" si="527"/>
        <v>15591.880000000001</v>
      </c>
      <c r="AJ508">
        <f t="shared" si="528"/>
        <v>12473.504000000001</v>
      </c>
      <c r="AK508">
        <f t="shared" si="529"/>
        <v>9355.1280000000006</v>
      </c>
      <c r="AL508">
        <f t="shared" si="530"/>
        <v>6236.7520000000004</v>
      </c>
      <c r="AM508">
        <f t="shared" si="531"/>
        <v>3118.3760000000002</v>
      </c>
      <c r="AN508">
        <f t="shared" si="532"/>
        <v>1134.6655500620893</v>
      </c>
      <c r="AO508">
        <f t="shared" si="533"/>
        <v>31960.257999999998</v>
      </c>
      <c r="AP508">
        <f t="shared" si="534"/>
        <v>28602.257999999998</v>
      </c>
      <c r="AQ508">
        <f t="shared" si="535"/>
        <v>25244.257999999998</v>
      </c>
      <c r="AR508">
        <f t="shared" si="536"/>
        <v>21886.257999999998</v>
      </c>
      <c r="AS508">
        <f t="shared" si="537"/>
        <v>18528.257999999998</v>
      </c>
      <c r="AT508">
        <f t="shared" si="538"/>
        <v>15881.364</v>
      </c>
      <c r="AU508">
        <f t="shared" si="539"/>
        <v>13234.47</v>
      </c>
      <c r="AV508">
        <f t="shared" si="540"/>
        <v>10587.575999999999</v>
      </c>
      <c r="AW508">
        <f t="shared" si="541"/>
        <v>7940.6819999999989</v>
      </c>
      <c r="AX508">
        <f t="shared" si="542"/>
        <v>5293.7879999999996</v>
      </c>
      <c r="AY508">
        <f t="shared" si="543"/>
        <v>2646.8939999999998</v>
      </c>
      <c r="AZ508">
        <f t="shared" si="544"/>
        <v>963.11009725591646</v>
      </c>
      <c r="BA508">
        <f t="shared" si="545"/>
        <v>31142.040999999994</v>
      </c>
      <c r="BB508">
        <f t="shared" si="546"/>
        <v>27870.009999999995</v>
      </c>
      <c r="BC508">
        <f t="shared" si="547"/>
        <v>24597.978999999996</v>
      </c>
      <c r="BD508">
        <f t="shared" si="548"/>
        <v>21325.947999999997</v>
      </c>
      <c r="BE508">
        <f t="shared" si="549"/>
        <v>18053.916999999998</v>
      </c>
      <c r="BF508">
        <f t="shared" si="550"/>
        <v>15474.785999999998</v>
      </c>
      <c r="BG508">
        <f t="shared" si="551"/>
        <v>12895.654999999999</v>
      </c>
      <c r="BH508">
        <f t="shared" si="552"/>
        <v>10316.523999999999</v>
      </c>
      <c r="BI508">
        <f t="shared" si="553"/>
        <v>7737.393</v>
      </c>
      <c r="BJ508">
        <f t="shared" si="554"/>
        <v>5158.2619999999997</v>
      </c>
      <c r="BK508">
        <f t="shared" si="555"/>
        <v>2579.1309999999999</v>
      </c>
      <c r="BL508">
        <f t="shared" si="556"/>
        <v>938.4535098028191</v>
      </c>
      <c r="BM508">
        <f t="shared" si="557"/>
        <v>51441.235999999997</v>
      </c>
      <c r="BN508">
        <f t="shared" si="558"/>
        <v>48475.868999999999</v>
      </c>
      <c r="BO508">
        <f t="shared" si="559"/>
        <v>43011.097999999998</v>
      </c>
      <c r="BP508">
        <f t="shared" si="560"/>
        <v>37546.326999999997</v>
      </c>
      <c r="BQ508">
        <f t="shared" si="561"/>
        <v>32081.556</v>
      </c>
      <c r="BR508">
        <f t="shared" si="562"/>
        <v>26616.785</v>
      </c>
      <c r="BS508">
        <f t="shared" si="563"/>
        <v>21950.375</v>
      </c>
      <c r="BT508">
        <f t="shared" si="564"/>
        <v>17283.965</v>
      </c>
      <c r="BU508">
        <f t="shared" si="565"/>
        <v>12617.555</v>
      </c>
      <c r="BV508">
        <f t="shared" si="566"/>
        <v>7951.1450000000004</v>
      </c>
      <c r="BW508">
        <f t="shared" si="567"/>
        <v>3284.7350000000001</v>
      </c>
      <c r="BX508" s="16">
        <f t="shared" si="568"/>
        <v>1607.2117253076483</v>
      </c>
      <c r="BY508">
        <f t="shared" si="569"/>
        <v>3871.9051836967556</v>
      </c>
      <c r="BZ508">
        <f t="shared" si="570"/>
        <v>999.78503356754015</v>
      </c>
      <c r="CA508">
        <f t="shared" si="571"/>
        <v>1158.6225524994318</v>
      </c>
      <c r="CB508">
        <f t="shared" si="572"/>
        <v>2046.5211644178146</v>
      </c>
    </row>
    <row r="509" spans="1:80" x14ac:dyDescent="0.25">
      <c r="A509">
        <f>'Data Input'!A509</f>
        <v>1</v>
      </c>
      <c r="B509">
        <f>'Data Input'!C509</f>
        <v>48</v>
      </c>
      <c r="C509">
        <f t="shared" si="502"/>
        <v>49</v>
      </c>
      <c r="D509">
        <f t="shared" si="503"/>
        <v>50</v>
      </c>
      <c r="E509">
        <f t="shared" si="504"/>
        <v>51</v>
      </c>
      <c r="F509">
        <f t="shared" si="505"/>
        <v>52</v>
      </c>
      <c r="G509">
        <f t="shared" si="506"/>
        <v>53</v>
      </c>
      <c r="H509">
        <f t="shared" si="507"/>
        <v>54</v>
      </c>
      <c r="I509">
        <f t="shared" si="508"/>
        <v>55</v>
      </c>
      <c r="J509">
        <f t="shared" si="509"/>
        <v>56</v>
      </c>
      <c r="K509">
        <f t="shared" si="510"/>
        <v>57</v>
      </c>
      <c r="L509">
        <f t="shared" si="511"/>
        <v>58</v>
      </c>
      <c r="M509">
        <f>IF('Data Input'!D509&gt;=240,1,0)</f>
        <v>0</v>
      </c>
      <c r="N509">
        <f>_xlfn.IFS('Data Input'!F509&gt;=130,1,'Data Input'!G509=1,1,0=0,0)</f>
        <v>1</v>
      </c>
      <c r="O509">
        <f>'Data Input'!H509</f>
        <v>0</v>
      </c>
      <c r="P509">
        <f>'Data Input'!J509</f>
        <v>23.6</v>
      </c>
      <c r="Q509">
        <f t="shared" si="512"/>
        <v>0</v>
      </c>
      <c r="R509">
        <f>IF('Data Input'!I509&gt;=100,1,0)</f>
        <v>1</v>
      </c>
      <c r="S509" s="18">
        <f>'Data Input'!L509</f>
        <v>3</v>
      </c>
      <c r="T509" s="16">
        <f>'Data Input'!N509</f>
        <v>2017</v>
      </c>
      <c r="U509">
        <f t="shared" si="513"/>
        <v>0.57735989860165937</v>
      </c>
      <c r="V509">
        <f t="shared" si="514"/>
        <v>4.5259542474147471E-2</v>
      </c>
      <c r="W509">
        <f t="shared" si="515"/>
        <v>0.4298762171485257</v>
      </c>
      <c r="X509" s="16">
        <f t="shared" si="516"/>
        <v>1</v>
      </c>
      <c r="Y509">
        <f t="shared" si="517"/>
        <v>2429.613383192127</v>
      </c>
      <c r="Z509">
        <f t="shared" si="518"/>
        <v>20.818838355368563</v>
      </c>
      <c r="AA509">
        <f t="shared" si="519"/>
        <v>242.87693631642867</v>
      </c>
      <c r="AB509" s="16">
        <f t="shared" si="520"/>
        <v>5110.4018181818183</v>
      </c>
      <c r="AC509">
        <f t="shared" si="521"/>
        <v>40166.547000000006</v>
      </c>
      <c r="AD509">
        <f t="shared" si="522"/>
        <v>36210.398000000008</v>
      </c>
      <c r="AE509">
        <f t="shared" si="523"/>
        <v>32254.249000000007</v>
      </c>
      <c r="AF509">
        <f t="shared" si="524"/>
        <v>28298.100000000006</v>
      </c>
      <c r="AG509">
        <f t="shared" si="525"/>
        <v>24341.951000000005</v>
      </c>
      <c r="AH509">
        <f t="shared" si="526"/>
        <v>20385.802000000003</v>
      </c>
      <c r="AI509">
        <f t="shared" si="527"/>
        <v>16429.653000000002</v>
      </c>
      <c r="AJ509">
        <f t="shared" si="528"/>
        <v>12473.504000000001</v>
      </c>
      <c r="AK509">
        <f t="shared" si="529"/>
        <v>9355.1280000000006</v>
      </c>
      <c r="AL509">
        <f t="shared" si="530"/>
        <v>6236.7520000000004</v>
      </c>
      <c r="AM509">
        <f t="shared" si="531"/>
        <v>3118.3760000000002</v>
      </c>
      <c r="AN509">
        <f t="shared" si="532"/>
        <v>1079.1003660065617</v>
      </c>
      <c r="AO509">
        <f t="shared" si="533"/>
        <v>34093.576000000001</v>
      </c>
      <c r="AP509">
        <f t="shared" si="534"/>
        <v>30735.576000000001</v>
      </c>
      <c r="AQ509">
        <f t="shared" si="535"/>
        <v>27377.576000000001</v>
      </c>
      <c r="AR509">
        <f t="shared" si="536"/>
        <v>24019.576000000001</v>
      </c>
      <c r="AS509">
        <f t="shared" si="537"/>
        <v>20661.576000000001</v>
      </c>
      <c r="AT509">
        <f t="shared" si="538"/>
        <v>17303.576000000001</v>
      </c>
      <c r="AU509">
        <f t="shared" si="539"/>
        <v>13945.575999999999</v>
      </c>
      <c r="AV509">
        <f t="shared" si="540"/>
        <v>10587.575999999999</v>
      </c>
      <c r="AW509">
        <f t="shared" si="541"/>
        <v>7940.6819999999989</v>
      </c>
      <c r="AX509">
        <f t="shared" si="542"/>
        <v>5293.7879999999996</v>
      </c>
      <c r="AY509">
        <f t="shared" si="543"/>
        <v>2646.8939999999998</v>
      </c>
      <c r="AZ509">
        <f t="shared" si="544"/>
        <v>915.94606454337202</v>
      </c>
      <c r="BA509">
        <f t="shared" si="545"/>
        <v>33220.740999999995</v>
      </c>
      <c r="BB509">
        <f t="shared" si="546"/>
        <v>29948.709999999995</v>
      </c>
      <c r="BC509">
        <f t="shared" si="547"/>
        <v>26676.678999999996</v>
      </c>
      <c r="BD509">
        <f t="shared" si="548"/>
        <v>23404.647999999997</v>
      </c>
      <c r="BE509">
        <f t="shared" si="549"/>
        <v>20132.616999999998</v>
      </c>
      <c r="BF509">
        <f t="shared" si="550"/>
        <v>16860.585999999999</v>
      </c>
      <c r="BG509">
        <f t="shared" si="551"/>
        <v>13588.555</v>
      </c>
      <c r="BH509">
        <f t="shared" si="552"/>
        <v>10316.523999999999</v>
      </c>
      <c r="BI509">
        <f t="shared" si="553"/>
        <v>7737.393</v>
      </c>
      <c r="BJ509">
        <f t="shared" si="554"/>
        <v>5158.2619999999997</v>
      </c>
      <c r="BK509">
        <f t="shared" si="555"/>
        <v>2579.1309999999999</v>
      </c>
      <c r="BL509">
        <f t="shared" si="556"/>
        <v>892.49684038327473</v>
      </c>
      <c r="BM509">
        <f t="shared" si="557"/>
        <v>55217.993999999999</v>
      </c>
      <c r="BN509">
        <f t="shared" si="558"/>
        <v>52252.627</v>
      </c>
      <c r="BO509">
        <f t="shared" si="559"/>
        <v>46787.856</v>
      </c>
      <c r="BP509">
        <f t="shared" si="560"/>
        <v>41323.084999999999</v>
      </c>
      <c r="BQ509">
        <f t="shared" si="561"/>
        <v>35858.313999999998</v>
      </c>
      <c r="BR509">
        <f t="shared" si="562"/>
        <v>30393.543000000001</v>
      </c>
      <c r="BS509">
        <f t="shared" si="563"/>
        <v>24928.772000000001</v>
      </c>
      <c r="BT509">
        <f t="shared" si="564"/>
        <v>19464.001</v>
      </c>
      <c r="BU509">
        <f t="shared" si="565"/>
        <v>13999.23</v>
      </c>
      <c r="BV509">
        <f t="shared" si="566"/>
        <v>9332.82</v>
      </c>
      <c r="BW509">
        <f t="shared" si="567"/>
        <v>4666.41</v>
      </c>
      <c r="BX509" s="16">
        <f t="shared" si="568"/>
        <v>1572.5100263178604</v>
      </c>
      <c r="BY509">
        <f t="shared" si="569"/>
        <v>3508.7137491986887</v>
      </c>
      <c r="BZ509">
        <f t="shared" si="570"/>
        <v>936.76490289874062</v>
      </c>
      <c r="CA509">
        <f t="shared" si="571"/>
        <v>1135.3737766997033</v>
      </c>
      <c r="CB509">
        <f t="shared" si="572"/>
        <v>6682.9118444996784</v>
      </c>
    </row>
    <row r="510" spans="1:80" x14ac:dyDescent="0.25">
      <c r="A510">
        <f>'Data Input'!A510</f>
        <v>0</v>
      </c>
      <c r="B510">
        <f>'Data Input'!C510</f>
        <v>57</v>
      </c>
      <c r="C510">
        <f t="shared" si="502"/>
        <v>58</v>
      </c>
      <c r="D510">
        <f t="shared" si="503"/>
        <v>59</v>
      </c>
      <c r="E510">
        <f t="shared" si="504"/>
        <v>60</v>
      </c>
      <c r="F510">
        <f t="shared" si="505"/>
        <v>61</v>
      </c>
      <c r="G510">
        <f t="shared" si="506"/>
        <v>62</v>
      </c>
      <c r="H510">
        <f t="shared" si="507"/>
        <v>63</v>
      </c>
      <c r="I510">
        <f t="shared" si="508"/>
        <v>64</v>
      </c>
      <c r="J510">
        <f t="shared" si="509"/>
        <v>65</v>
      </c>
      <c r="K510">
        <f t="shared" si="510"/>
        <v>66</v>
      </c>
      <c r="L510">
        <f t="shared" si="511"/>
        <v>67</v>
      </c>
      <c r="M510">
        <f>IF('Data Input'!D510&gt;=240,1,0)</f>
        <v>1</v>
      </c>
      <c r="N510">
        <f>_xlfn.IFS('Data Input'!F510&gt;=130,1,'Data Input'!G510=1,1,0=0,0)</f>
        <v>0</v>
      </c>
      <c r="O510">
        <f>'Data Input'!H510</f>
        <v>0</v>
      </c>
      <c r="P510">
        <f>'Data Input'!J510</f>
        <v>35.200000000000003</v>
      </c>
      <c r="Q510">
        <f t="shared" si="512"/>
        <v>0</v>
      </c>
      <c r="R510">
        <f>IF('Data Input'!I510&gt;=100,1,0)</f>
        <v>0</v>
      </c>
      <c r="S510" s="18">
        <f>'Data Input'!L510</f>
        <v>3</v>
      </c>
      <c r="T510" s="16">
        <f>'Data Input'!N510</f>
        <v>2017</v>
      </c>
      <c r="U510">
        <f t="shared" si="513"/>
        <v>0.73123238738057883</v>
      </c>
      <c r="V510">
        <f t="shared" si="514"/>
        <v>7.3869030044609527E-2</v>
      </c>
      <c r="W510">
        <f t="shared" si="515"/>
        <v>0.45163088688622621</v>
      </c>
      <c r="X510" s="16">
        <f t="shared" si="516"/>
        <v>0.10817131853093188</v>
      </c>
      <c r="Y510">
        <f t="shared" si="517"/>
        <v>3077.1309176585723</v>
      </c>
      <c r="Z510">
        <f t="shared" si="518"/>
        <v>33.978854223836414</v>
      </c>
      <c r="AA510">
        <f t="shared" si="519"/>
        <v>255.16816650244954</v>
      </c>
      <c r="AB510" s="16">
        <f t="shared" si="520"/>
        <v>552.79890289559887</v>
      </c>
      <c r="AC510">
        <f t="shared" si="521"/>
        <v>33464.364000000001</v>
      </c>
      <c r="AD510">
        <f t="shared" si="522"/>
        <v>30345.988000000001</v>
      </c>
      <c r="AE510">
        <f t="shared" si="523"/>
        <v>27227.612000000001</v>
      </c>
      <c r="AF510">
        <f t="shared" si="524"/>
        <v>24109.236000000001</v>
      </c>
      <c r="AG510">
        <f t="shared" si="525"/>
        <v>20990.86</v>
      </c>
      <c r="AH510">
        <f t="shared" si="526"/>
        <v>17872.484</v>
      </c>
      <c r="AI510">
        <f t="shared" si="527"/>
        <v>14754.108</v>
      </c>
      <c r="AJ510">
        <f t="shared" si="528"/>
        <v>11635.732</v>
      </c>
      <c r="AK510">
        <f t="shared" si="529"/>
        <v>8517.3559999999998</v>
      </c>
      <c r="AL510">
        <f t="shared" si="530"/>
        <v>5398.98</v>
      </c>
      <c r="AM510">
        <f t="shared" si="531"/>
        <v>2699.49</v>
      </c>
      <c r="AN510">
        <f t="shared" si="532"/>
        <v>1174.3031328393674</v>
      </c>
      <c r="AO510">
        <f t="shared" si="533"/>
        <v>28404.727999999999</v>
      </c>
      <c r="AP510">
        <f t="shared" si="534"/>
        <v>25757.833999999999</v>
      </c>
      <c r="AQ510">
        <f t="shared" si="535"/>
        <v>23110.94</v>
      </c>
      <c r="AR510">
        <f t="shared" si="536"/>
        <v>20464.045999999998</v>
      </c>
      <c r="AS510">
        <f t="shared" si="537"/>
        <v>17817.151999999998</v>
      </c>
      <c r="AT510">
        <f t="shared" si="538"/>
        <v>15170.258</v>
      </c>
      <c r="AU510">
        <f t="shared" si="539"/>
        <v>12523.364</v>
      </c>
      <c r="AV510">
        <f t="shared" si="540"/>
        <v>9876.4699999999993</v>
      </c>
      <c r="AW510">
        <f t="shared" si="541"/>
        <v>7229.5759999999991</v>
      </c>
      <c r="AX510">
        <f t="shared" si="542"/>
        <v>4582.6819999999998</v>
      </c>
      <c r="AY510">
        <f t="shared" si="543"/>
        <v>2291.3409999999999</v>
      </c>
      <c r="AZ510">
        <f t="shared" si="544"/>
        <v>996.75465156206519</v>
      </c>
      <c r="BA510">
        <f t="shared" si="545"/>
        <v>27677.539000000004</v>
      </c>
      <c r="BB510">
        <f t="shared" si="546"/>
        <v>25098.408000000003</v>
      </c>
      <c r="BC510">
        <f t="shared" si="547"/>
        <v>22519.277000000002</v>
      </c>
      <c r="BD510">
        <f t="shared" si="548"/>
        <v>19940.146000000001</v>
      </c>
      <c r="BE510">
        <f t="shared" si="549"/>
        <v>17361.014999999999</v>
      </c>
      <c r="BF510">
        <f t="shared" si="550"/>
        <v>14781.883999999998</v>
      </c>
      <c r="BG510">
        <f t="shared" si="551"/>
        <v>12202.752999999999</v>
      </c>
      <c r="BH510">
        <f t="shared" si="552"/>
        <v>9623.6219999999994</v>
      </c>
      <c r="BI510">
        <f t="shared" si="553"/>
        <v>7044.491</v>
      </c>
      <c r="BJ510">
        <f t="shared" si="554"/>
        <v>4465.3599999999997</v>
      </c>
      <c r="BK510">
        <f t="shared" si="555"/>
        <v>2232.6799999999998</v>
      </c>
      <c r="BL510">
        <f t="shared" si="556"/>
        <v>971.23672616127362</v>
      </c>
      <c r="BM510">
        <f t="shared" si="557"/>
        <v>35797.58</v>
      </c>
      <c r="BN510">
        <f t="shared" si="558"/>
        <v>32832.213000000003</v>
      </c>
      <c r="BO510">
        <f t="shared" si="559"/>
        <v>28165.803</v>
      </c>
      <c r="BP510">
        <f t="shared" si="560"/>
        <v>23499.393</v>
      </c>
      <c r="BQ510">
        <f t="shared" si="561"/>
        <v>18832.983</v>
      </c>
      <c r="BR510">
        <f t="shared" si="562"/>
        <v>15548.248000000001</v>
      </c>
      <c r="BS510">
        <f t="shared" si="563"/>
        <v>12263.513000000001</v>
      </c>
      <c r="BT510">
        <f t="shared" si="564"/>
        <v>8978.7780000000002</v>
      </c>
      <c r="BU510">
        <f t="shared" si="565"/>
        <v>5694.0429999999997</v>
      </c>
      <c r="BV510">
        <f t="shared" si="566"/>
        <v>2409.308</v>
      </c>
      <c r="BW510">
        <f t="shared" si="567"/>
        <v>1244.421</v>
      </c>
      <c r="BX510" s="16">
        <f t="shared" si="568"/>
        <v>1112.0888056237966</v>
      </c>
      <c r="BY510">
        <f t="shared" si="569"/>
        <v>4251.43405049794</v>
      </c>
      <c r="BZ510">
        <f t="shared" si="570"/>
        <v>1030.7335057859016</v>
      </c>
      <c r="CA510">
        <f t="shared" si="571"/>
        <v>1226.4048926637231</v>
      </c>
      <c r="CB510">
        <f t="shared" si="572"/>
        <v>1664.8877085193953</v>
      </c>
    </row>
    <row r="511" spans="1:80" x14ac:dyDescent="0.25">
      <c r="A511">
        <f>'Data Input'!A511</f>
        <v>0</v>
      </c>
      <c r="B511">
        <f>'Data Input'!C511</f>
        <v>49</v>
      </c>
      <c r="C511">
        <f t="shared" si="502"/>
        <v>50</v>
      </c>
      <c r="D511">
        <f t="shared" si="503"/>
        <v>51</v>
      </c>
      <c r="E511">
        <f t="shared" si="504"/>
        <v>52</v>
      </c>
      <c r="F511">
        <f t="shared" si="505"/>
        <v>53</v>
      </c>
      <c r="G511">
        <f t="shared" si="506"/>
        <v>54</v>
      </c>
      <c r="H511">
        <f t="shared" si="507"/>
        <v>55</v>
      </c>
      <c r="I511">
        <f t="shared" si="508"/>
        <v>56</v>
      </c>
      <c r="J511">
        <f t="shared" si="509"/>
        <v>57</v>
      </c>
      <c r="K511">
        <f t="shared" si="510"/>
        <v>58</v>
      </c>
      <c r="L511">
        <f t="shared" si="511"/>
        <v>59</v>
      </c>
      <c r="M511">
        <f>IF('Data Input'!D511&gt;=240,1,0)</f>
        <v>0</v>
      </c>
      <c r="N511">
        <f>_xlfn.IFS('Data Input'!F511&gt;=130,1,'Data Input'!G511=1,1,0=0,0)</f>
        <v>1</v>
      </c>
      <c r="O511">
        <f>'Data Input'!H511</f>
        <v>0</v>
      </c>
      <c r="P511">
        <f>'Data Input'!J511</f>
        <v>40.299999999999997</v>
      </c>
      <c r="Q511">
        <f t="shared" si="512"/>
        <v>0</v>
      </c>
      <c r="R511">
        <f>IF('Data Input'!I511&gt;=100,1,0)</f>
        <v>0</v>
      </c>
      <c r="S511" s="18">
        <f>'Data Input'!L511</f>
        <v>3</v>
      </c>
      <c r="T511" s="16">
        <f>'Data Input'!N511</f>
        <v>2017</v>
      </c>
      <c r="U511">
        <f t="shared" si="513"/>
        <v>1.0398409406727074</v>
      </c>
      <c r="V511">
        <f t="shared" si="514"/>
        <v>0.13497392959451521</v>
      </c>
      <c r="W511">
        <f t="shared" si="515"/>
        <v>0.51542370499748014</v>
      </c>
      <c r="X511" s="16">
        <f t="shared" si="516"/>
        <v>0.28648195040874169</v>
      </c>
      <c r="Y511">
        <f t="shared" si="517"/>
        <v>4375.8000373222312</v>
      </c>
      <c r="Z511">
        <f t="shared" si="518"/>
        <v>62.086363865083221</v>
      </c>
      <c r="AA511">
        <f t="shared" si="519"/>
        <v>291.21064478753993</v>
      </c>
      <c r="AB511" s="16">
        <f t="shared" si="520"/>
        <v>1464.0378802451071</v>
      </c>
      <c r="AC511">
        <f t="shared" si="521"/>
        <v>39328.774000000005</v>
      </c>
      <c r="AD511">
        <f t="shared" si="522"/>
        <v>35372.625000000007</v>
      </c>
      <c r="AE511">
        <f t="shared" si="523"/>
        <v>31416.476000000006</v>
      </c>
      <c r="AF511">
        <f t="shared" si="524"/>
        <v>27460.327000000005</v>
      </c>
      <c r="AG511">
        <f t="shared" si="525"/>
        <v>23504.178000000004</v>
      </c>
      <c r="AH511">
        <f t="shared" si="526"/>
        <v>19548.029000000002</v>
      </c>
      <c r="AI511">
        <f t="shared" si="527"/>
        <v>15591.880000000001</v>
      </c>
      <c r="AJ511">
        <f t="shared" si="528"/>
        <v>12473.504000000001</v>
      </c>
      <c r="AK511">
        <f t="shared" si="529"/>
        <v>9355.1280000000006</v>
      </c>
      <c r="AL511">
        <f t="shared" si="530"/>
        <v>6236.7520000000004</v>
      </c>
      <c r="AM511">
        <f t="shared" si="531"/>
        <v>3118.3760000000002</v>
      </c>
      <c r="AN511">
        <f t="shared" si="532"/>
        <v>1893.0920752968743</v>
      </c>
      <c r="AO511">
        <f t="shared" si="533"/>
        <v>33382.47</v>
      </c>
      <c r="AP511">
        <f t="shared" si="534"/>
        <v>30024.47</v>
      </c>
      <c r="AQ511">
        <f t="shared" si="535"/>
        <v>26666.47</v>
      </c>
      <c r="AR511">
        <f t="shared" si="536"/>
        <v>23308.47</v>
      </c>
      <c r="AS511">
        <f t="shared" si="537"/>
        <v>19950.47</v>
      </c>
      <c r="AT511">
        <f t="shared" si="538"/>
        <v>16592.47</v>
      </c>
      <c r="AU511">
        <f t="shared" si="539"/>
        <v>13234.47</v>
      </c>
      <c r="AV511">
        <f t="shared" si="540"/>
        <v>10587.575999999999</v>
      </c>
      <c r="AW511">
        <f t="shared" si="541"/>
        <v>7940.6819999999989</v>
      </c>
      <c r="AX511">
        <f t="shared" si="542"/>
        <v>5293.7879999999996</v>
      </c>
      <c r="AY511">
        <f t="shared" si="543"/>
        <v>2646.8939999999998</v>
      </c>
      <c r="AZ511">
        <f t="shared" si="544"/>
        <v>1606.8665149956987</v>
      </c>
      <c r="BA511">
        <f t="shared" si="545"/>
        <v>32527.840999999993</v>
      </c>
      <c r="BB511">
        <f t="shared" si="546"/>
        <v>29255.809999999994</v>
      </c>
      <c r="BC511">
        <f t="shared" si="547"/>
        <v>25983.778999999995</v>
      </c>
      <c r="BD511">
        <f t="shared" si="548"/>
        <v>22711.747999999996</v>
      </c>
      <c r="BE511">
        <f t="shared" si="549"/>
        <v>19439.716999999997</v>
      </c>
      <c r="BF511">
        <f t="shared" si="550"/>
        <v>16167.685999999998</v>
      </c>
      <c r="BG511">
        <f t="shared" si="551"/>
        <v>12895.654999999999</v>
      </c>
      <c r="BH511">
        <f t="shared" si="552"/>
        <v>10316.523999999999</v>
      </c>
      <c r="BI511">
        <f t="shared" si="553"/>
        <v>7737.393</v>
      </c>
      <c r="BJ511">
        <f t="shared" si="554"/>
        <v>5158.2619999999997</v>
      </c>
      <c r="BK511">
        <f t="shared" si="555"/>
        <v>2579.1309999999999</v>
      </c>
      <c r="BL511">
        <f t="shared" si="556"/>
        <v>1565.7290237926741</v>
      </c>
      <c r="BM511">
        <f t="shared" si="557"/>
        <v>54419.633000000002</v>
      </c>
      <c r="BN511">
        <f t="shared" si="558"/>
        <v>51454.266000000003</v>
      </c>
      <c r="BO511">
        <f t="shared" si="559"/>
        <v>45989.495000000003</v>
      </c>
      <c r="BP511">
        <f t="shared" si="560"/>
        <v>40524.724000000002</v>
      </c>
      <c r="BQ511">
        <f t="shared" si="561"/>
        <v>35059.953000000001</v>
      </c>
      <c r="BR511">
        <f t="shared" si="562"/>
        <v>29595.182000000001</v>
      </c>
      <c r="BS511">
        <f t="shared" si="563"/>
        <v>24130.411</v>
      </c>
      <c r="BT511">
        <f t="shared" si="564"/>
        <v>18665.64</v>
      </c>
      <c r="BU511">
        <f t="shared" si="565"/>
        <v>13999.23</v>
      </c>
      <c r="BV511">
        <f t="shared" si="566"/>
        <v>9332.82</v>
      </c>
      <c r="BW511">
        <f t="shared" si="567"/>
        <v>4666.41</v>
      </c>
      <c r="BX511" s="16">
        <f t="shared" si="568"/>
        <v>2777.2463201804344</v>
      </c>
      <c r="BY511">
        <f t="shared" si="569"/>
        <v>6268.8921126191053</v>
      </c>
      <c r="BZ511">
        <f t="shared" si="570"/>
        <v>1668.952878860782</v>
      </c>
      <c r="CA511">
        <f t="shared" si="571"/>
        <v>1856.9396685802139</v>
      </c>
      <c r="CB511">
        <f t="shared" si="572"/>
        <v>4241.2842004255417</v>
      </c>
    </row>
    <row r="512" spans="1:80" x14ac:dyDescent="0.25">
      <c r="A512">
        <f>'Data Input'!A512</f>
        <v>1</v>
      </c>
      <c r="B512">
        <f>'Data Input'!C512</f>
        <v>66</v>
      </c>
      <c r="C512">
        <f t="shared" si="502"/>
        <v>67</v>
      </c>
      <c r="D512">
        <f t="shared" si="503"/>
        <v>68</v>
      </c>
      <c r="E512">
        <f t="shared" si="504"/>
        <v>69</v>
      </c>
      <c r="F512">
        <f t="shared" si="505"/>
        <v>70</v>
      </c>
      <c r="G512">
        <f t="shared" si="506"/>
        <v>71</v>
      </c>
      <c r="H512">
        <f t="shared" si="507"/>
        <v>72</v>
      </c>
      <c r="I512">
        <f t="shared" si="508"/>
        <v>73</v>
      </c>
      <c r="J512">
        <f t="shared" si="509"/>
        <v>74</v>
      </c>
      <c r="K512">
        <f t="shared" si="510"/>
        <v>75</v>
      </c>
      <c r="L512">
        <f t="shared" si="511"/>
        <v>76</v>
      </c>
      <c r="M512">
        <f>IF('Data Input'!D512&gt;=240,1,0)</f>
        <v>0</v>
      </c>
      <c r="N512">
        <f>_xlfn.IFS('Data Input'!F512&gt;=130,1,'Data Input'!G512=1,1,0=0,0)</f>
        <v>0</v>
      </c>
      <c r="O512">
        <f>'Data Input'!H512</f>
        <v>0</v>
      </c>
      <c r="P512">
        <f>'Data Input'!J512</f>
        <v>27.2</v>
      </c>
      <c r="Q512">
        <f t="shared" si="512"/>
        <v>0</v>
      </c>
      <c r="R512">
        <f>IF('Data Input'!I512&gt;=100,1,0)</f>
        <v>0</v>
      </c>
      <c r="S512" s="18">
        <f>'Data Input'!L512</f>
        <v>3</v>
      </c>
      <c r="T512" s="16">
        <f>'Data Input'!N512</f>
        <v>2017</v>
      </c>
      <c r="U512">
        <f t="shared" si="513"/>
        <v>0.48505924926991462</v>
      </c>
      <c r="V512">
        <f t="shared" si="514"/>
        <v>5.6654456173452584E-2</v>
      </c>
      <c r="W512">
        <f t="shared" si="515"/>
        <v>0.31606988438414846</v>
      </c>
      <c r="X512" s="16">
        <f t="shared" si="516"/>
        <v>1.9458121792755682E-2</v>
      </c>
      <c r="Y512">
        <f t="shared" si="517"/>
        <v>2041.198993074514</v>
      </c>
      <c r="Z512">
        <f t="shared" si="518"/>
        <v>26.060359886760853</v>
      </c>
      <c r="AA512">
        <f t="shared" si="519"/>
        <v>178.57718598697562</v>
      </c>
      <c r="AB512" s="16">
        <f t="shared" si="520"/>
        <v>99.438820988101895</v>
      </c>
      <c r="AC512">
        <f t="shared" si="521"/>
        <v>29694.389999999992</v>
      </c>
      <c r="AD512">
        <f t="shared" si="522"/>
        <v>26994.899999999994</v>
      </c>
      <c r="AE512">
        <f t="shared" si="523"/>
        <v>24295.409999999996</v>
      </c>
      <c r="AF512">
        <f t="shared" si="524"/>
        <v>21595.919999999998</v>
      </c>
      <c r="AG512">
        <f t="shared" si="525"/>
        <v>18896.43</v>
      </c>
      <c r="AH512">
        <f t="shared" si="526"/>
        <v>16196.939999999999</v>
      </c>
      <c r="AI512">
        <f t="shared" si="527"/>
        <v>13497.449999999999</v>
      </c>
      <c r="AJ512">
        <f t="shared" si="528"/>
        <v>10797.96</v>
      </c>
      <c r="AK512">
        <f t="shared" si="529"/>
        <v>8098.4699999999993</v>
      </c>
      <c r="AL512">
        <f t="shared" si="530"/>
        <v>5398.98</v>
      </c>
      <c r="AM512">
        <f t="shared" si="531"/>
        <v>2699.49</v>
      </c>
      <c r="AN512">
        <f t="shared" si="532"/>
        <v>703.40345894840266</v>
      </c>
      <c r="AO512">
        <f t="shared" si="533"/>
        <v>25204.751</v>
      </c>
      <c r="AP512">
        <f t="shared" si="534"/>
        <v>22913.41</v>
      </c>
      <c r="AQ512">
        <f t="shared" si="535"/>
        <v>20622.069</v>
      </c>
      <c r="AR512">
        <f t="shared" si="536"/>
        <v>18330.727999999999</v>
      </c>
      <c r="AS512">
        <f t="shared" si="537"/>
        <v>16039.387000000001</v>
      </c>
      <c r="AT512">
        <f t="shared" si="538"/>
        <v>13748.046</v>
      </c>
      <c r="AU512">
        <f t="shared" si="539"/>
        <v>11456.705</v>
      </c>
      <c r="AV512">
        <f t="shared" si="540"/>
        <v>9165.3639999999996</v>
      </c>
      <c r="AW512">
        <f t="shared" si="541"/>
        <v>6874.0229999999992</v>
      </c>
      <c r="AX512">
        <f t="shared" si="542"/>
        <v>4582.6819999999998</v>
      </c>
      <c r="AY512">
        <f t="shared" si="543"/>
        <v>2291.3409999999999</v>
      </c>
      <c r="AZ512">
        <f t="shared" si="544"/>
        <v>597.05247473792883</v>
      </c>
      <c r="BA512">
        <f t="shared" si="545"/>
        <v>24559.48</v>
      </c>
      <c r="BB512">
        <f t="shared" si="546"/>
        <v>22326.799999999999</v>
      </c>
      <c r="BC512">
        <f t="shared" si="547"/>
        <v>20094.12</v>
      </c>
      <c r="BD512">
        <f t="shared" si="548"/>
        <v>17861.439999999999</v>
      </c>
      <c r="BE512">
        <f t="shared" si="549"/>
        <v>15628.76</v>
      </c>
      <c r="BF512">
        <f t="shared" si="550"/>
        <v>13396.08</v>
      </c>
      <c r="BG512">
        <f t="shared" si="551"/>
        <v>11163.4</v>
      </c>
      <c r="BH512">
        <f t="shared" si="552"/>
        <v>8930.7199999999993</v>
      </c>
      <c r="BI512">
        <f t="shared" si="553"/>
        <v>6698.0399999999991</v>
      </c>
      <c r="BJ512">
        <f t="shared" si="554"/>
        <v>4465.3599999999997</v>
      </c>
      <c r="BK512">
        <f t="shared" si="555"/>
        <v>2232.6799999999998</v>
      </c>
      <c r="BL512">
        <f t="shared" si="556"/>
        <v>581.76723556113166</v>
      </c>
      <c r="BM512">
        <f t="shared" si="557"/>
        <v>13633.088000000002</v>
      </c>
      <c r="BN512">
        <f t="shared" si="558"/>
        <v>10667.721000000001</v>
      </c>
      <c r="BO512">
        <f t="shared" si="559"/>
        <v>9423.3000000000011</v>
      </c>
      <c r="BP512">
        <f t="shared" si="560"/>
        <v>8178.8790000000008</v>
      </c>
      <c r="BQ512">
        <f t="shared" si="561"/>
        <v>6934.4580000000005</v>
      </c>
      <c r="BR512">
        <f t="shared" si="562"/>
        <v>5690.0370000000003</v>
      </c>
      <c r="BS512">
        <f t="shared" si="563"/>
        <v>4741.6975000000002</v>
      </c>
      <c r="BT512">
        <f t="shared" si="564"/>
        <v>3793.3580000000002</v>
      </c>
      <c r="BU512">
        <f t="shared" si="565"/>
        <v>2845.0185000000001</v>
      </c>
      <c r="BV512">
        <f t="shared" si="566"/>
        <v>1896.6790000000001</v>
      </c>
      <c r="BW512">
        <f t="shared" si="567"/>
        <v>948.33950000000004</v>
      </c>
      <c r="BX512" s="16">
        <f t="shared" si="568"/>
        <v>271.81051083867874</v>
      </c>
      <c r="BY512">
        <f t="shared" si="569"/>
        <v>2744.6024520229166</v>
      </c>
      <c r="BZ512">
        <f t="shared" si="570"/>
        <v>623.11283462468964</v>
      </c>
      <c r="CA512">
        <f t="shared" si="571"/>
        <v>760.34442154810722</v>
      </c>
      <c r="CB512">
        <f t="shared" si="572"/>
        <v>371.24933182678063</v>
      </c>
    </row>
    <row r="513" spans="1:80" x14ac:dyDescent="0.25">
      <c r="A513">
        <f>'Data Input'!A513</f>
        <v>0</v>
      </c>
      <c r="B513">
        <f>'Data Input'!C513</f>
        <v>66</v>
      </c>
      <c r="C513">
        <f t="shared" si="502"/>
        <v>67</v>
      </c>
      <c r="D513">
        <f t="shared" si="503"/>
        <v>68</v>
      </c>
      <c r="E513">
        <f t="shared" si="504"/>
        <v>69</v>
      </c>
      <c r="F513">
        <f t="shared" si="505"/>
        <v>70</v>
      </c>
      <c r="G513">
        <f t="shared" si="506"/>
        <v>71</v>
      </c>
      <c r="H513">
        <f t="shared" si="507"/>
        <v>72</v>
      </c>
      <c r="I513">
        <f t="shared" si="508"/>
        <v>73</v>
      </c>
      <c r="J513">
        <f t="shared" si="509"/>
        <v>74</v>
      </c>
      <c r="K513">
        <f t="shared" si="510"/>
        <v>75</v>
      </c>
      <c r="L513">
        <f t="shared" si="511"/>
        <v>76</v>
      </c>
      <c r="M513">
        <f>IF('Data Input'!D513&gt;=240,1,0)</f>
        <v>0</v>
      </c>
      <c r="N513">
        <f>_xlfn.IFS('Data Input'!F513&gt;=130,1,'Data Input'!G513=1,1,0=0,0)</f>
        <v>0</v>
      </c>
      <c r="O513">
        <f>'Data Input'!H513</f>
        <v>0</v>
      </c>
      <c r="P513">
        <f>'Data Input'!J513</f>
        <v>24</v>
      </c>
      <c r="Q513">
        <f t="shared" si="512"/>
        <v>0</v>
      </c>
      <c r="R513">
        <f>IF('Data Input'!I513&gt;=100,1,0)</f>
        <v>1</v>
      </c>
      <c r="S513" s="18">
        <f>'Data Input'!L513</f>
        <v>3</v>
      </c>
      <c r="T513" s="16">
        <f>'Data Input'!N513</f>
        <v>2017</v>
      </c>
      <c r="U513">
        <f t="shared" si="513"/>
        <v>0.41854236481189055</v>
      </c>
      <c r="V513">
        <f t="shared" si="514"/>
        <v>3.2512747685714258E-2</v>
      </c>
      <c r="W513">
        <f t="shared" si="515"/>
        <v>0.35957597638476768</v>
      </c>
      <c r="X513" s="16">
        <f t="shared" si="516"/>
        <v>1</v>
      </c>
      <c r="Y513">
        <f t="shared" si="517"/>
        <v>1761.2863890317449</v>
      </c>
      <c r="Z513">
        <f t="shared" si="518"/>
        <v>14.955467986544608</v>
      </c>
      <c r="AA513">
        <f t="shared" si="519"/>
        <v>203.15781155938365</v>
      </c>
      <c r="AB513" s="16">
        <f t="shared" si="520"/>
        <v>5110.4018181818183</v>
      </c>
      <c r="AC513">
        <f t="shared" si="521"/>
        <v>29694.389999999992</v>
      </c>
      <c r="AD513">
        <f t="shared" si="522"/>
        <v>26994.899999999994</v>
      </c>
      <c r="AE513">
        <f t="shared" si="523"/>
        <v>24295.409999999996</v>
      </c>
      <c r="AF513">
        <f t="shared" si="524"/>
        <v>21595.919999999998</v>
      </c>
      <c r="AG513">
        <f t="shared" si="525"/>
        <v>18896.43</v>
      </c>
      <c r="AH513">
        <f t="shared" si="526"/>
        <v>16196.939999999999</v>
      </c>
      <c r="AI513">
        <f t="shared" si="527"/>
        <v>13497.449999999999</v>
      </c>
      <c r="AJ513">
        <f t="shared" si="528"/>
        <v>10797.96</v>
      </c>
      <c r="AK513">
        <f t="shared" si="529"/>
        <v>8098.4699999999993</v>
      </c>
      <c r="AL513">
        <f t="shared" si="530"/>
        <v>5398.98</v>
      </c>
      <c r="AM513">
        <f t="shared" si="531"/>
        <v>2699.49</v>
      </c>
      <c r="AN513">
        <f t="shared" si="532"/>
        <v>606.94471359581223</v>
      </c>
      <c r="AO513">
        <f t="shared" si="533"/>
        <v>25204.751</v>
      </c>
      <c r="AP513">
        <f t="shared" si="534"/>
        <v>22913.41</v>
      </c>
      <c r="AQ513">
        <f t="shared" si="535"/>
        <v>20622.069</v>
      </c>
      <c r="AR513">
        <f t="shared" si="536"/>
        <v>18330.727999999999</v>
      </c>
      <c r="AS513">
        <f t="shared" si="537"/>
        <v>16039.387000000001</v>
      </c>
      <c r="AT513">
        <f t="shared" si="538"/>
        <v>13748.046</v>
      </c>
      <c r="AU513">
        <f t="shared" si="539"/>
        <v>11456.705</v>
      </c>
      <c r="AV513">
        <f t="shared" si="540"/>
        <v>9165.3639999999996</v>
      </c>
      <c r="AW513">
        <f t="shared" si="541"/>
        <v>6874.0229999999992</v>
      </c>
      <c r="AX513">
        <f t="shared" si="542"/>
        <v>4582.6819999999998</v>
      </c>
      <c r="AY513">
        <f t="shared" si="543"/>
        <v>2291.3409999999999</v>
      </c>
      <c r="AZ513">
        <f t="shared" si="544"/>
        <v>515.17779543370852</v>
      </c>
      <c r="BA513">
        <f t="shared" si="545"/>
        <v>24559.48</v>
      </c>
      <c r="BB513">
        <f t="shared" si="546"/>
        <v>22326.799999999999</v>
      </c>
      <c r="BC513">
        <f t="shared" si="547"/>
        <v>20094.12</v>
      </c>
      <c r="BD513">
        <f t="shared" si="548"/>
        <v>17861.439999999999</v>
      </c>
      <c r="BE513">
        <f t="shared" si="549"/>
        <v>15628.76</v>
      </c>
      <c r="BF513">
        <f t="shared" si="550"/>
        <v>13396.08</v>
      </c>
      <c r="BG513">
        <f t="shared" si="551"/>
        <v>11163.4</v>
      </c>
      <c r="BH513">
        <f t="shared" si="552"/>
        <v>8930.7199999999993</v>
      </c>
      <c r="BI513">
        <f t="shared" si="553"/>
        <v>6698.0399999999991</v>
      </c>
      <c r="BJ513">
        <f t="shared" si="554"/>
        <v>4465.3599999999997</v>
      </c>
      <c r="BK513">
        <f t="shared" si="555"/>
        <v>2232.6799999999998</v>
      </c>
      <c r="BL513">
        <f t="shared" si="556"/>
        <v>501.98864346639471</v>
      </c>
      <c r="BM513">
        <f t="shared" si="557"/>
        <v>13633.088000000002</v>
      </c>
      <c r="BN513">
        <f t="shared" si="558"/>
        <v>10667.721000000001</v>
      </c>
      <c r="BO513">
        <f t="shared" si="559"/>
        <v>9423.3000000000011</v>
      </c>
      <c r="BP513">
        <f t="shared" si="560"/>
        <v>8178.8790000000008</v>
      </c>
      <c r="BQ513">
        <f t="shared" si="561"/>
        <v>6934.4580000000005</v>
      </c>
      <c r="BR513">
        <f t="shared" si="562"/>
        <v>5690.0370000000003</v>
      </c>
      <c r="BS513">
        <f t="shared" si="563"/>
        <v>4741.6975000000002</v>
      </c>
      <c r="BT513">
        <f t="shared" si="564"/>
        <v>3793.3580000000002</v>
      </c>
      <c r="BU513">
        <f t="shared" si="565"/>
        <v>2845.0185000000001</v>
      </c>
      <c r="BV513">
        <f t="shared" si="566"/>
        <v>1896.6790000000001</v>
      </c>
      <c r="BW513">
        <f t="shared" si="567"/>
        <v>948.33950000000004</v>
      </c>
      <c r="BX513" s="16">
        <f t="shared" si="568"/>
        <v>234.5367378487895</v>
      </c>
      <c r="BY513">
        <f t="shared" si="569"/>
        <v>2368.231102627557</v>
      </c>
      <c r="BZ513">
        <f t="shared" si="570"/>
        <v>530.13326342025312</v>
      </c>
      <c r="CA513">
        <f t="shared" si="571"/>
        <v>705.14645502577832</v>
      </c>
      <c r="CB513">
        <f t="shared" si="572"/>
        <v>5344.9385560306082</v>
      </c>
    </row>
    <row r="514" spans="1:80" x14ac:dyDescent="0.25">
      <c r="A514">
        <f>'Data Input'!A514</f>
        <v>1</v>
      </c>
      <c r="B514">
        <f>'Data Input'!C514</f>
        <v>59</v>
      </c>
      <c r="C514">
        <f t="shared" si="502"/>
        <v>60</v>
      </c>
      <c r="D514">
        <f t="shared" si="503"/>
        <v>61</v>
      </c>
      <c r="E514">
        <f t="shared" si="504"/>
        <v>62</v>
      </c>
      <c r="F514">
        <f t="shared" si="505"/>
        <v>63</v>
      </c>
      <c r="G514">
        <f t="shared" si="506"/>
        <v>64</v>
      </c>
      <c r="H514">
        <f t="shared" si="507"/>
        <v>65</v>
      </c>
      <c r="I514">
        <f t="shared" si="508"/>
        <v>66</v>
      </c>
      <c r="J514">
        <f t="shared" si="509"/>
        <v>67</v>
      </c>
      <c r="K514">
        <f t="shared" si="510"/>
        <v>68</v>
      </c>
      <c r="L514">
        <f t="shared" si="511"/>
        <v>69</v>
      </c>
      <c r="M514">
        <f>IF('Data Input'!D514&gt;=240,1,0)</f>
        <v>0</v>
      </c>
      <c r="N514">
        <f>_xlfn.IFS('Data Input'!F514&gt;=130,1,'Data Input'!G514=1,1,0=0,0)</f>
        <v>0</v>
      </c>
      <c r="O514">
        <f>'Data Input'!H514</f>
        <v>0</v>
      </c>
      <c r="P514">
        <f>'Data Input'!J514</f>
        <v>25.7</v>
      </c>
      <c r="Q514">
        <f t="shared" si="512"/>
        <v>0</v>
      </c>
      <c r="R514">
        <f>IF('Data Input'!I514&gt;=100,1,0)</f>
        <v>0</v>
      </c>
      <c r="S514" s="18">
        <f>'Data Input'!L514</f>
        <v>3</v>
      </c>
      <c r="T514" s="16">
        <f>'Data Input'!N514</f>
        <v>2017</v>
      </c>
      <c r="U514">
        <f t="shared" si="513"/>
        <v>0.45366710687691814</v>
      </c>
      <c r="V514">
        <f t="shared" si="514"/>
        <v>5.3134933727552951E-2</v>
      </c>
      <c r="W514">
        <f t="shared" si="515"/>
        <v>0.30327423936242026</v>
      </c>
      <c r="X514" s="16">
        <f t="shared" si="516"/>
        <v>1.4658472695868698E-2</v>
      </c>
      <c r="Y514">
        <f t="shared" si="517"/>
        <v>1909.0963488316047</v>
      </c>
      <c r="Z514">
        <f t="shared" si="518"/>
        <v>24.441422423326944</v>
      </c>
      <c r="AA514">
        <f t="shared" si="519"/>
        <v>171.34773960893574</v>
      </c>
      <c r="AB514" s="16">
        <f t="shared" si="520"/>
        <v>74.910685516735938</v>
      </c>
      <c r="AC514">
        <f t="shared" si="521"/>
        <v>32626.592000000001</v>
      </c>
      <c r="AD514">
        <f t="shared" si="522"/>
        <v>29508.216</v>
      </c>
      <c r="AE514">
        <f t="shared" si="523"/>
        <v>26389.84</v>
      </c>
      <c r="AF514">
        <f t="shared" si="524"/>
        <v>23271.464</v>
      </c>
      <c r="AG514">
        <f t="shared" si="525"/>
        <v>20153.088</v>
      </c>
      <c r="AH514">
        <f t="shared" si="526"/>
        <v>17034.712</v>
      </c>
      <c r="AI514">
        <f t="shared" si="527"/>
        <v>13916.335999999999</v>
      </c>
      <c r="AJ514">
        <f t="shared" si="528"/>
        <v>10797.96</v>
      </c>
      <c r="AK514">
        <f t="shared" si="529"/>
        <v>8098.4699999999993</v>
      </c>
      <c r="AL514">
        <f t="shared" si="530"/>
        <v>5398.98</v>
      </c>
      <c r="AM514">
        <f t="shared" si="531"/>
        <v>2699.49</v>
      </c>
      <c r="AN514">
        <f t="shared" si="532"/>
        <v>701.85547590728117</v>
      </c>
      <c r="AO514">
        <f t="shared" si="533"/>
        <v>27693.621999999999</v>
      </c>
      <c r="AP514">
        <f t="shared" si="534"/>
        <v>25046.727999999999</v>
      </c>
      <c r="AQ514">
        <f t="shared" si="535"/>
        <v>22399.833999999999</v>
      </c>
      <c r="AR514">
        <f t="shared" si="536"/>
        <v>19752.939999999999</v>
      </c>
      <c r="AS514">
        <f t="shared" si="537"/>
        <v>17106.045999999998</v>
      </c>
      <c r="AT514">
        <f t="shared" si="538"/>
        <v>14459.152</v>
      </c>
      <c r="AU514">
        <f t="shared" si="539"/>
        <v>11812.258</v>
      </c>
      <c r="AV514">
        <f t="shared" si="540"/>
        <v>9165.3639999999996</v>
      </c>
      <c r="AW514">
        <f t="shared" si="541"/>
        <v>6874.0229999999992</v>
      </c>
      <c r="AX514">
        <f t="shared" si="542"/>
        <v>4582.6819999999998</v>
      </c>
      <c r="AY514">
        <f t="shared" si="543"/>
        <v>2291.3409999999999</v>
      </c>
      <c r="AZ514">
        <f t="shared" si="544"/>
        <v>595.73858161850933</v>
      </c>
      <c r="BA514">
        <f t="shared" si="545"/>
        <v>26984.637000000002</v>
      </c>
      <c r="BB514">
        <f t="shared" si="546"/>
        <v>24405.506000000001</v>
      </c>
      <c r="BC514">
        <f t="shared" si="547"/>
        <v>21826.375</v>
      </c>
      <c r="BD514">
        <f t="shared" si="548"/>
        <v>19247.243999999999</v>
      </c>
      <c r="BE514">
        <f t="shared" si="549"/>
        <v>16668.112999999998</v>
      </c>
      <c r="BF514">
        <f t="shared" si="550"/>
        <v>14088.981999999998</v>
      </c>
      <c r="BG514">
        <f t="shared" si="551"/>
        <v>11509.850999999999</v>
      </c>
      <c r="BH514">
        <f t="shared" si="552"/>
        <v>8930.7199999999993</v>
      </c>
      <c r="BI514">
        <f t="shared" si="553"/>
        <v>6698.0399999999991</v>
      </c>
      <c r="BJ514">
        <f t="shared" si="554"/>
        <v>4465.3599999999997</v>
      </c>
      <c r="BK514">
        <f t="shared" si="555"/>
        <v>2232.6799999999998</v>
      </c>
      <c r="BL514">
        <f t="shared" si="556"/>
        <v>580.48703959897909</v>
      </c>
      <c r="BM514">
        <f t="shared" si="557"/>
        <v>28953.601999999999</v>
      </c>
      <c r="BN514">
        <f t="shared" si="558"/>
        <v>25988.235000000001</v>
      </c>
      <c r="BO514">
        <f t="shared" si="559"/>
        <v>21321.825000000001</v>
      </c>
      <c r="BP514">
        <f t="shared" si="560"/>
        <v>18037.09</v>
      </c>
      <c r="BQ514">
        <f t="shared" si="561"/>
        <v>14752.355000000001</v>
      </c>
      <c r="BR514">
        <f t="shared" si="562"/>
        <v>11467.62</v>
      </c>
      <c r="BS514">
        <f t="shared" si="563"/>
        <v>8182.8850000000002</v>
      </c>
      <c r="BT514">
        <f t="shared" si="564"/>
        <v>4898.1499999999996</v>
      </c>
      <c r="BU514">
        <f t="shared" si="565"/>
        <v>3733.2629999999999</v>
      </c>
      <c r="BV514">
        <f t="shared" si="566"/>
        <v>2488.8420000000001</v>
      </c>
      <c r="BW514">
        <f t="shared" si="567"/>
        <v>1244.421</v>
      </c>
      <c r="BX514" s="16">
        <f t="shared" si="568"/>
        <v>524.24371251432228</v>
      </c>
      <c r="BY514">
        <f t="shared" si="569"/>
        <v>2610.951824738886</v>
      </c>
      <c r="BZ514">
        <f t="shared" si="570"/>
        <v>620.18000404183624</v>
      </c>
      <c r="CA514">
        <f t="shared" si="571"/>
        <v>751.83477920791483</v>
      </c>
      <c r="CB514">
        <f t="shared" si="572"/>
        <v>599.15439803105824</v>
      </c>
    </row>
    <row r="515" spans="1:80" x14ac:dyDescent="0.25">
      <c r="A515">
        <f>'Data Input'!A515</f>
        <v>0</v>
      </c>
      <c r="B515">
        <f>'Data Input'!C515</f>
        <v>29</v>
      </c>
      <c r="C515">
        <f t="shared" ref="C515:C578" si="573">B515+1</f>
        <v>30</v>
      </c>
      <c r="D515">
        <f t="shared" ref="D515:D578" si="574">C515+1</f>
        <v>31</v>
      </c>
      <c r="E515">
        <f t="shared" ref="E515:E578" si="575">D515+1</f>
        <v>32</v>
      </c>
      <c r="F515">
        <f t="shared" ref="F515:F578" si="576">E515+1</f>
        <v>33</v>
      </c>
      <c r="G515">
        <f t="shared" ref="G515:G578" si="577">F515+1</f>
        <v>34</v>
      </c>
      <c r="H515">
        <f t="shared" ref="H515:H578" si="578">G515+1</f>
        <v>35</v>
      </c>
      <c r="I515">
        <f t="shared" ref="I515:I578" si="579">H515+1</f>
        <v>36</v>
      </c>
      <c r="J515">
        <f t="shared" ref="J515:J578" si="580">I515+1</f>
        <v>37</v>
      </c>
      <c r="K515">
        <f t="shared" ref="K515:K578" si="581">J515+1</f>
        <v>38</v>
      </c>
      <c r="L515">
        <f t="shared" ref="L515:L578" si="582">K515+1</f>
        <v>39</v>
      </c>
      <c r="M515">
        <f>IF('Data Input'!D515&gt;=240,1,0)</f>
        <v>0</v>
      </c>
      <c r="N515">
        <f>_xlfn.IFS('Data Input'!F515&gt;=130,1,'Data Input'!G515=1,1,0=0,0)</f>
        <v>0</v>
      </c>
      <c r="O515">
        <f>'Data Input'!H515</f>
        <v>0</v>
      </c>
      <c r="P515">
        <f>'Data Input'!J515</f>
        <v>18.399999999999999</v>
      </c>
      <c r="Q515">
        <f t="shared" ref="Q515:Q578" si="583">IF(A515="M",1,0)</f>
        <v>0</v>
      </c>
      <c r="R515">
        <f>IF('Data Input'!I515&gt;=100,1,0)</f>
        <v>0</v>
      </c>
      <c r="S515" s="18">
        <f>'Data Input'!L515</f>
        <v>3</v>
      </c>
      <c r="T515" s="16">
        <f>'Data Input'!N515</f>
        <v>2017</v>
      </c>
      <c r="U515">
        <f t="shared" ref="U515:U578" si="584">EXP(-2.346104-Q515*0.74826-O515*0.059342+P515*0.084056+M515*0.388217+N515*0.341375)/(1+EXP(-2.346104-Q515*0.74826-O515*0.059342+P515*0.084056+M515*0.388217))</f>
        <v>0.31013813219565678</v>
      </c>
      <c r="V515">
        <f t="shared" ref="V515:V578" si="585">EXP(-4.04299-Q515*0.21011+O515*0.95911+P515*0.04524-M515*0.07818+N515*0.36214-R515*0.43584)/(1+EXP(-4.04299-Q515*0.21011+O515*0.95911+P515*0.04524-M515*0.07818+N515*0.36214-R515*0.43584))</f>
        <v>3.8769737741792522E-2</v>
      </c>
      <c r="W515">
        <f t="shared" ref="W515:W578" si="586">EXP(-1.85739-Q515*0.34009+O515*0.388879+P515*0.039908+M515*0.258545+N515*0.310812+R515*0.322393)/(1+EXP(-1.85739-Q515*0.34009+O515*0.388879+P515*0.039908+M515*0.258545+N515*0.310812+R515*0.322393))</f>
        <v>0.24543990364643276</v>
      </c>
      <c r="X515" s="16">
        <f t="shared" ref="X515:X578" si="587">IF(R515=0,EXP(-9.14458+Q515*0.284981+O515*0.165925+P515*0.192086+M515*0.273595+N515*0.490982)/(1+EXP(-9.14458+Q515*0.284981+O515*0.165925+P515*0.192086+M515*0.273595+N515*0.490982)),1)</f>
        <v>3.6469967319889686E-3</v>
      </c>
      <c r="Y515">
        <f t="shared" ref="Y515:Y578" si="588">(U515/11)*7714.93*66/11</f>
        <v>1305.1058073928573</v>
      </c>
      <c r="Z515">
        <f t="shared" ref="Z515:Z578" si="589">(V515/11)*843.311006512658*66/11</f>
        <v>17.833607213052456</v>
      </c>
      <c r="AA515">
        <f t="shared" ref="AA515:AA578" si="590">(W515/11)*1035.82*66/11</f>
        <v>138.67176054275342</v>
      </c>
      <c r="AB515" s="16">
        <f t="shared" ref="AB515:AB578" si="591">(X515/11)*9369.07*66/11</f>
        <v>18.637618730059575</v>
      </c>
      <c r="AC515">
        <f t="shared" ref="AC515:AC578" si="592">_xlfn.IFS(AND(B515&lt;20,$S515=0),4421.578,AND(B515&lt;20,$S515=1),3397.634,AND(B515&lt;20,$S515=2),3025.291,AND(B515&lt;20,$S515=3),2652.947,AND(B515&lt;20,$S515=4),2373.689,AND(B515&lt;25,$S515=0),4980.094,AND(B515&lt;25,$S515=1),3723.434,AND(B515&lt;25,$S515=2),3304.548,AND(B515&lt;25,$S515=3),2932.205,AND(B515&lt;25,$S515=4),2699.49,B515&lt;35,4654.293,AND(B515&lt;45,$S515=0),3211.462,AND(B515&lt;45,$S515=1),4188.864,AND(B515&lt;45,$S515=2),4607.75,AND(B515&lt;45,$S515=3),5026.637,AND(B515&lt;45,$S515=4),5212.808,AND(B515&lt;55,$S515=0),1768.631,AND(B515&lt;55,$S515=1),3909.606,AND(B515&lt;55,$S515=2),3630.349,AND(B515&lt;55,$S515=3),3956.149,AND(B515&lt;55,$S515=4),4328.493,AND(B515&lt;66,$S515=0),418.8864,AND(B515&lt;66,$S515=1),2001.346,AND(B515&lt;66,$S515=2),2699.49,AND(B515&lt;66,$S515=3),3118.376,AND(B515&lt;66,$S515=4),3490.72,AND(B515&gt;65,$S515=0),46.54293,AND(B515&gt;65,$S515=1),977.4016,AND(B515&gt;65,$S515=2),2187.518,AND(B515&gt;65,$S515=3),2699.49,AND(B515&gt;65,$S515=4),3118.376)+AD515</f>
        <v>53058.942999999985</v>
      </c>
      <c r="AD515">
        <f t="shared" ref="AD515:AD578" si="593">_xlfn.IFS(AND(C515&lt;20,$S515=0),4421.578,AND(C515&lt;20,$S515=1),3397.634,AND(C515&lt;20,$S515=2),3025.291,AND(C515&lt;20,$S515=3),2652.947,AND(C515&lt;20,$S515=4),2373.689,AND(C515&lt;25,$S515=0),4980.094,AND(C515&lt;25,$S515=1),3723.434,AND(C515&lt;25,$S515=2),3304.548,AND(C515&lt;25,$S515=3),2932.205,AND(C515&lt;25,$S515=4),2699.49,C515&lt;35,4654.293,AND(C515&lt;45,$S515=0),3211.462,AND(C515&lt;45,$S515=1),4188.864,AND(C515&lt;45,$S515=2),4607.75,AND(C515&lt;45,$S515=3),5026.637,AND(C515&lt;45,$S515=4),5212.808,AND(C515&lt;55,$S515=0),1768.631,AND(C515&lt;55,$S515=1),3909.606,AND(C515&lt;55,$S515=2),3630.349,AND(C515&lt;55,$S515=3),3956.149,AND(C515&lt;55,$S515=4),4328.493,AND(C515&lt;66,$S515=0),418.8864,AND(C515&lt;66,$S515=1),2001.346,AND(C515&lt;66,$S515=2),2699.49,AND(C515&lt;66,$S515=3),3118.376,AND(C515&lt;66,$S515=4),3490.72,AND(C515&gt;65,$S515=0),46.54293,AND(C515&gt;65,$S515=1),977.4016,AND(C515&gt;65,$S515=2),2187.518,AND(C515&gt;65,$S515=3),2699.49,AND(C515&gt;65,$S515=4),3118.376)+AE515</f>
        <v>48404.649999999987</v>
      </c>
      <c r="AE515">
        <f t="shared" ref="AE515:AE578" si="594">_xlfn.IFS(AND(D515&lt;20,$S515=0),4421.578,AND(D515&lt;20,$S515=1),3397.634,AND(D515&lt;20,$S515=2),3025.291,AND(D515&lt;20,$S515=3),2652.947,AND(D515&lt;20,$S515=4),2373.689,AND(D515&lt;25,$S515=0),4980.094,AND(D515&lt;25,$S515=1),3723.434,AND(D515&lt;25,$S515=2),3304.548,AND(D515&lt;25,$S515=3),2932.205,AND(D515&lt;25,$S515=4),2699.49,D515&lt;35,4654.293,AND(D515&lt;45,$S515=0),3211.462,AND(D515&lt;45,$S515=1),4188.864,AND(D515&lt;45,$S515=2),4607.75,AND(D515&lt;45,$S515=3),5026.637,AND(D515&lt;45,$S515=4),5212.808,AND(D515&lt;55,$S515=0),1768.631,AND(D515&lt;55,$S515=1),3909.606,AND(D515&lt;55,$S515=2),3630.349,AND(D515&lt;55,$S515=3),3956.149,AND(D515&lt;55,$S515=4),4328.493,AND(D515&lt;66,$S515=0),418.8864,AND(D515&lt;66,$S515=1),2001.346,AND(D515&lt;66,$S515=2),2699.49,AND(D515&lt;66,$S515=3),3118.376,AND(D515&lt;66,$S515=4),3490.72,AND(D515&gt;65,$S515=0),46.54293,AND(D515&gt;65,$S515=1),977.4016,AND(D515&gt;65,$S515=2),2187.518,AND(D515&gt;65,$S515=3),2699.49,AND(D515&gt;65,$S515=4),3118.376)+AF515</f>
        <v>43750.356999999989</v>
      </c>
      <c r="AF515">
        <f t="shared" ref="AF515:AF578" si="595">_xlfn.IFS(AND(E515&lt;20,$S515=0),4421.578,AND(E515&lt;20,$S515=1),3397.634,AND(E515&lt;20,$S515=2),3025.291,AND(E515&lt;20,$S515=3),2652.947,AND(E515&lt;20,$S515=4),2373.689,AND(E515&lt;25,$S515=0),4980.094,AND(E515&lt;25,$S515=1),3723.434,AND(E515&lt;25,$S515=2),3304.548,AND(E515&lt;25,$S515=3),2932.205,AND(E515&lt;25,$S515=4),2699.49,E515&lt;35,4654.293,AND(E515&lt;45,$S515=0),3211.462,AND(E515&lt;45,$S515=1),4188.864,AND(E515&lt;45,$S515=2),4607.75,AND(E515&lt;45,$S515=3),5026.637,AND(E515&lt;45,$S515=4),5212.808,AND(E515&lt;55,$S515=0),1768.631,AND(E515&lt;55,$S515=1),3909.606,AND(E515&lt;55,$S515=2),3630.349,AND(E515&lt;55,$S515=3),3956.149,AND(E515&lt;55,$S515=4),4328.493,AND(E515&lt;66,$S515=0),418.8864,AND(E515&lt;66,$S515=1),2001.346,AND(E515&lt;66,$S515=2),2699.49,AND(E515&lt;66,$S515=3),3118.376,AND(E515&lt;66,$S515=4),3490.72,AND(E515&gt;65,$S515=0),46.54293,AND(E515&gt;65,$S515=1),977.4016,AND(E515&gt;65,$S515=2),2187.518,AND(E515&gt;65,$S515=3),2699.49,AND(E515&gt;65,$S515=4),3118.376)+AG515</f>
        <v>39096.063999999991</v>
      </c>
      <c r="AG515">
        <f t="shared" ref="AG515:AG578" si="596">_xlfn.IFS(AND(F515&lt;20,$S515=0),4421.578,AND(F515&lt;20,$S515=1),3397.634,AND(F515&lt;20,$S515=2),3025.291,AND(F515&lt;20,$S515=3),2652.947,AND(F515&lt;20,$S515=4),2373.689,AND(F515&lt;25,$S515=0),4980.094,AND(F515&lt;25,$S515=1),3723.434,AND(F515&lt;25,$S515=2),3304.548,AND(F515&lt;25,$S515=3),2932.205,AND(F515&lt;25,$S515=4),2699.49,F515&lt;35,4654.293,AND(F515&lt;45,$S515=0),3211.462,AND(F515&lt;45,$S515=1),4188.864,AND(F515&lt;45,$S515=2),4607.75,AND(F515&lt;45,$S515=3),5026.637,AND(F515&lt;45,$S515=4),5212.808,AND(F515&lt;55,$S515=0),1768.631,AND(F515&lt;55,$S515=1),3909.606,AND(F515&lt;55,$S515=2),3630.349,AND(F515&lt;55,$S515=3),3956.149,AND(F515&lt;55,$S515=4),4328.493,AND(F515&lt;66,$S515=0),418.8864,AND(F515&lt;66,$S515=1),2001.346,AND(F515&lt;66,$S515=2),2699.49,AND(F515&lt;66,$S515=3),3118.376,AND(F515&lt;66,$S515=4),3490.72,AND(F515&gt;65,$S515=0),46.54293,AND(F515&gt;65,$S515=1),977.4016,AND(F515&gt;65,$S515=2),2187.518,AND(F515&gt;65,$S515=3),2699.49,AND(F515&gt;65,$S515=4),3118.376)+AH515</f>
        <v>34441.770999999993</v>
      </c>
      <c r="AH515">
        <f t="shared" ref="AH515:AH578" si="597">_xlfn.IFS(AND(G515&lt;20,$S515=0),4421.578,AND(G515&lt;20,$S515=1),3397.634,AND(G515&lt;20,$S515=2),3025.291,AND(G515&lt;20,$S515=3),2652.947,AND(G515&lt;20,$S515=4),2373.689,AND(G515&lt;25,$S515=0),4980.094,AND(G515&lt;25,$S515=1),3723.434,AND(G515&lt;25,$S515=2),3304.548,AND(G515&lt;25,$S515=3),2932.205,AND(G515&lt;25,$S515=4),2699.49,G515&lt;35,4654.293,AND(G515&lt;45,$S515=0),3211.462,AND(G515&lt;45,$S515=1),4188.864,AND(G515&lt;45,$S515=2),4607.75,AND(G515&lt;45,$S515=3),5026.637,AND(G515&lt;45,$S515=4),5212.808,AND(G515&lt;55,$S515=0),1768.631,AND(G515&lt;55,$S515=1),3909.606,AND(G515&lt;55,$S515=2),3630.349,AND(G515&lt;55,$S515=3),3956.149,AND(G515&lt;55,$S515=4),4328.493,AND(G515&lt;66,$S515=0),418.8864,AND(G515&lt;66,$S515=1),2001.346,AND(G515&lt;66,$S515=2),2699.49,AND(G515&lt;66,$S515=3),3118.376,AND(G515&lt;66,$S515=4),3490.72,AND(G515&gt;65,$S515=0),46.54293,AND(G515&gt;65,$S515=1),977.4016,AND(G515&gt;65,$S515=2),2187.518,AND(G515&gt;65,$S515=3),2699.49,AND(G515&gt;65,$S515=4),3118.376)+AI515</f>
        <v>29787.477999999996</v>
      </c>
      <c r="AI515">
        <f t="shared" ref="AI515:AI578" si="598">_xlfn.IFS(AND(H515&lt;20,$S515=0),4421.578,AND(H515&lt;20,$S515=1),3397.634,AND(H515&lt;20,$S515=2),3025.291,AND(H515&lt;20,$S515=3),2652.947,AND(H515&lt;20,$S515=4),2373.689,AND(H515&lt;25,$S515=0),4980.094,AND(H515&lt;25,$S515=1),3723.434,AND(H515&lt;25,$S515=2),3304.548,AND(H515&lt;25,$S515=3),2932.205,AND(H515&lt;25,$S515=4),2699.49,H515&lt;35,4654.293,AND(H515&lt;45,$S515=0),3211.462,AND(H515&lt;45,$S515=1),4188.864,AND(H515&lt;45,$S515=2),4607.75,AND(H515&lt;45,$S515=3),5026.637,AND(H515&lt;45,$S515=4),5212.808,AND(H515&lt;55,$S515=0),1768.631,AND(H515&lt;55,$S515=1),3909.606,AND(H515&lt;55,$S515=2),3630.349,AND(H515&lt;55,$S515=3),3956.149,AND(H515&lt;55,$S515=4),4328.493,AND(H515&lt;66,$S515=0),418.8864,AND(H515&lt;66,$S515=1),2001.346,AND(H515&lt;66,$S515=2),2699.49,AND(H515&lt;66,$S515=3),3118.376,AND(H515&lt;66,$S515=4),3490.72,AND(H515&gt;65,$S515=0),46.54293,AND(H515&gt;65,$S515=1),977.4016,AND(H515&gt;65,$S515=2),2187.518,AND(H515&gt;65,$S515=3),2699.49,AND(H515&gt;65,$S515=4),3118.376)+AJ515</f>
        <v>25133.184999999998</v>
      </c>
      <c r="AJ515">
        <f t="shared" ref="AJ515:AJ578" si="599">_xlfn.IFS(AND(I515&lt;20,$S515=0),4421.578,AND(I515&lt;20,$S515=1),3397.634,AND(I515&lt;20,$S515=2),3025.291,AND(I515&lt;20,$S515=3),2652.947,AND(I515&lt;20,$S515=4),2373.689,AND(I515&lt;25,$S515=0),4980.094,AND(I515&lt;25,$S515=1),3723.434,AND(I515&lt;25,$S515=2),3304.548,AND(I515&lt;25,$S515=3),2932.205,AND(I515&lt;25,$S515=4),2699.49,I515&lt;35,4654.293,AND(I515&lt;45,$S515=0),3211.462,AND(I515&lt;45,$S515=1),4188.864,AND(I515&lt;45,$S515=2),4607.75,AND(I515&lt;45,$S515=3),5026.637,AND(I515&lt;45,$S515=4),5212.808,AND(I515&lt;55,$S515=0),1768.631,AND(I515&lt;55,$S515=1),3909.606,AND(I515&lt;55,$S515=2),3630.349,AND(I515&lt;55,$S515=3),3956.149,AND(I515&lt;55,$S515=4),4328.493,AND(I515&lt;66,$S515=0),418.8864,AND(I515&lt;66,$S515=1),2001.346,AND(I515&lt;66,$S515=2),2699.49,AND(I515&lt;66,$S515=3),3118.376,AND(I515&lt;66,$S515=4),3490.72,AND(I515&gt;65,$S515=0),46.54293,AND(I515&gt;65,$S515=1),977.4016,AND(I515&gt;65,$S515=2),2187.518,AND(I515&gt;65,$S515=3),2699.49,AND(I515&gt;65,$S515=4),3118.376)+AK515</f>
        <v>20106.547999999999</v>
      </c>
      <c r="AK515">
        <f t="shared" ref="AK515:AK578" si="600">_xlfn.IFS(AND(J515&lt;20,$S515=0),4421.578,AND(J515&lt;20,$S515=1),3397.634,AND(J515&lt;20,$S515=2),3025.291,AND(J515&lt;20,$S515=3),2652.947,AND(J515&lt;20,$S515=4),2373.689,AND(J515&lt;25,$S515=0),4980.094,AND(J515&lt;25,$S515=1),3723.434,AND(J515&lt;25,$S515=2),3304.548,AND(J515&lt;25,$S515=3),2932.205,AND(J515&lt;25,$S515=4),2699.49,J515&lt;35,4654.293,AND(J515&lt;45,$S515=0),3211.462,AND(J515&lt;45,$S515=1),4188.864,AND(J515&lt;45,$S515=2),4607.75,AND(J515&lt;45,$S515=3),5026.637,AND(J515&lt;45,$S515=4),5212.808,AND(J515&lt;55,$S515=0),1768.631,AND(J515&lt;55,$S515=1),3909.606,AND(J515&lt;55,$S515=2),3630.349,AND(J515&lt;55,$S515=3),3956.149,AND(J515&lt;55,$S515=4),4328.493,AND(J515&lt;66,$S515=0),418.8864,AND(J515&lt;66,$S515=1),2001.346,AND(J515&lt;66,$S515=2),2699.49,AND(J515&lt;66,$S515=3),3118.376,AND(J515&lt;66,$S515=4),3490.72,AND(J515&gt;65,$S515=0),46.54293,AND(J515&gt;65,$S515=1),977.4016,AND(J515&gt;65,$S515=2),2187.518,AND(J515&gt;65,$S515=3),2699.49,AND(J515&gt;65,$S515=4),3118.376)+AL515</f>
        <v>15079.911</v>
      </c>
      <c r="AL515">
        <f t="shared" ref="AL515:AL578" si="601">_xlfn.IFS(AND(K515&lt;20,$S515=0),4421.578,AND(K515&lt;20,$S515=1),3397.634,AND(K515&lt;20,$S515=2),3025.291,AND(K515&lt;20,$S515=3),2652.947,AND(K515&lt;20,$S515=4),2373.689,AND(K515&lt;25,$S515=0),4980.094,AND(K515&lt;25,$S515=1),3723.434,AND(K515&lt;25,$S515=2),3304.548,AND(K515&lt;25,$S515=3),2932.205,AND(K515&lt;25,$S515=4),2699.49,K515&lt;35,4654.293,AND(K515&lt;45,$S515=0),3211.462,AND(K515&lt;45,$S515=1),4188.864,AND(K515&lt;45,$S515=2),4607.75,AND(K515&lt;45,$S515=3),5026.637,AND(K515&lt;45,$S515=4),5212.808,AND(K515&lt;55,$S515=0),1768.631,AND(K515&lt;55,$S515=1),3909.606,AND(K515&lt;55,$S515=2),3630.349,AND(K515&lt;55,$S515=3),3956.149,AND(K515&lt;55,$S515=4),4328.493,AND(K515&lt;66,$S515=0),418.8864,AND(K515&lt;66,$S515=1),2001.346,AND(K515&lt;66,$S515=2),2699.49,AND(K515&lt;66,$S515=3),3118.376,AND(K515&lt;66,$S515=4),3490.72,AND(K515&gt;65,$S515=0),46.54293,AND(K515&gt;65,$S515=1),977.4016,AND(K515&gt;65,$S515=2),2187.518,AND(K515&gt;65,$S515=3),2699.49,AND(K515&gt;65,$S515=4),3118.376)+AM515</f>
        <v>10053.273999999999</v>
      </c>
      <c r="AM515">
        <f t="shared" ref="AM515:AM578" si="602">_xlfn.IFS(AND(L515&lt;20,$S515=0),4421.578,AND(L515&lt;20,$S515=1),3397.634,AND(L515&lt;20,$S515=2),3025.291,AND(L515&lt;20,$S515=3),2652.947,AND(L515&lt;20,$S515=4),2373.689,AND(L515&lt;25,$S515=0),4980.094,AND(L515&lt;25,$S515=1),3723.434,AND(L515&lt;25,$S515=2),3304.548,AND(L515&lt;25,$S515=3),2932.205,AND(L515&lt;25,$S515=4),2699.49,L515&lt;35,4654.293,AND(L515&lt;45,$S515=0),3211.462,AND(L515&lt;45,$S515=1),4188.864,AND(L515&lt;45,$S515=2),4607.75,AND(L515&lt;45,$S515=3),5026.637,AND(L515&lt;45,$S515=4),5212.808,AND(L515&lt;55,$S515=0),1768.631,AND(L515&lt;55,$S515=1),3909.606,AND(L515&lt;55,$S515=2),3630.349,AND(L515&lt;55,$S515=3),3956.149,AND(L515&lt;55,$S515=4),4328.493,AND(L515&lt;66,$S515=0),418.8864,AND(L515&lt;66,$S515=1),2001.346,AND(L515&lt;66,$S515=2),2699.49,AND(L515&lt;66,$S515=3),3118.376,AND(L515&lt;66,$S515=4),3490.72,AND(L515&gt;65,$S515=0),46.54293,AND(L515&gt;65,$S515=1),977.4016,AND(L515&gt;65,$S515=2),2187.518,AND(L515&gt;65,$S515=3),2699.49,AND(L515&gt;65,$S515=4),3118.376)</f>
        <v>5026.6369999999997</v>
      </c>
      <c r="AN515">
        <f t="shared" ref="AN515:AN578" si="603">(U515/11)*SUM(AC515:AL515)/11</f>
        <v>817.41180289077022</v>
      </c>
      <c r="AO515">
        <f t="shared" ref="AO515:AO578" si="604">_xlfn.IFS(AND(B515&lt;20,$S515=0),3753.058,AND(B515&lt;20,$S515=1),2883.929,AND(B515&lt;20,$S515=2),2567.882,AND(B515&lt;20,$S515=3),2251.835,AND(B515&lt;20,$S515=4),2014.8,AND(B515&lt;25,$S515=0),4227.129,AND(B515&lt;25,$S515=1),3160.47,AND(B515&lt;25,$S515=2),2804.917,AND(B515&lt;25,$S515=3),2488.87,AND(B515&lt;25,$S515=4),2291.341,B515&lt;35,3950.588,AND(B515&lt;45,$S515=0),2725.906,AND(B515&lt;45,$S515=1),3555.529,AND(B515&lt;45,$S515=2),3911.082,AND(B515&lt;45,$S515=3),4266.635,AND(B515&lt;45,$S515=4),4424.658,AND(B515&lt;55,$S534=0),1501.223,AND(B515&lt;55,$S515=1),3318.494,AND(B515&lt;55,$S515=2),3081.458,AND(B515&lt;55,$S515=3),3358,AND(B515&lt;55,$S515=4),3674.047,AND(B515&lt;66,$S515=0),355.5529,AND(B515&lt;66,$S515=1),1689.753,AND(B515&lt;66,$S515=2),2291.341,AND(B515&lt;66,$S515=3),2646.894,AND(B515&lt;66,$S515=4),2962.941,AND(B515&gt;65,$S515=0),39.50588,AND(B515&gt;65,$S515=1),829.6234,AND(B515&gt;65,$S515=2),1856.776,AND(B515&gt;65,$S515=3),2291.341,AND(B515&gt;65,$S515=4),2646.894)+AP515</f>
        <v>45036.703000000016</v>
      </c>
      <c r="AP515">
        <f t="shared" ref="AP515:AP578" si="605">_xlfn.IFS(AND(C515&lt;20,$S515=0),3753.058,AND(C515&lt;20,$S515=1),2883.929,AND(C515&lt;20,$S515=2),2567.882,AND(C515&lt;20,$S515=3),2251.835,AND(C515&lt;20,$S515=4),2014.8,AND(C515&lt;25,$S515=0),4227.129,AND(C515&lt;25,$S515=1),3160.47,AND(C515&lt;25,$S515=2),2804.917,AND(C515&lt;25,$S515=3),2488.87,AND(C515&lt;25,$S515=4),2291.341,C515&lt;35,3950.588,AND(C515&lt;45,$S515=0),2725.906,AND(C515&lt;45,$S515=1),3555.529,AND(C515&lt;45,$S515=2),3911.082,AND(C515&lt;45,$S515=3),4266.635,AND(C515&lt;45,$S515=4),4424.658,AND(C515&lt;55,$S534=0),1501.223,AND(C515&lt;55,$S515=1),3318.494,AND(C515&lt;55,$S515=2),3081.458,AND(C515&lt;55,$S515=3),3358,AND(C515&lt;55,$S515=4),3674.047,AND(C515&lt;66,$S515=0),355.5529,AND(C515&lt;66,$S515=1),1689.753,AND(C515&lt;66,$S515=2),2291.341,AND(C515&lt;66,$S515=3),2646.894,AND(C515&lt;66,$S515=4),2962.941,AND(C515&gt;65,$S515=0),39.50588,AND(C515&gt;65,$S515=1),829.6234,AND(C515&gt;65,$S515=2),1856.776,AND(C515&gt;65,$S515=3),2291.341,AND(C515&gt;65,$S515=4),2646.894)+AQ515</f>
        <v>41086.115000000013</v>
      </c>
      <c r="AQ515">
        <f t="shared" ref="AQ515:AQ578" si="606">_xlfn.IFS(AND(D515&lt;20,$S515=0),3753.058,AND(D515&lt;20,$S515=1),2883.929,AND(D515&lt;20,$S515=2),2567.882,AND(D515&lt;20,$S515=3),2251.835,AND(D515&lt;20,$S515=4),2014.8,AND(D515&lt;25,$S515=0),4227.129,AND(D515&lt;25,$S515=1),3160.47,AND(D515&lt;25,$S515=2),2804.917,AND(D515&lt;25,$S515=3),2488.87,AND(D515&lt;25,$S515=4),2291.341,D515&lt;35,3950.588,AND(D515&lt;45,$S515=0),2725.906,AND(D515&lt;45,$S515=1),3555.529,AND(D515&lt;45,$S515=2),3911.082,AND(D515&lt;45,$S515=3),4266.635,AND(D515&lt;45,$S515=4),4424.658,AND(D515&lt;55,$S534=0),1501.223,AND(D515&lt;55,$S515=1),3318.494,AND(D515&lt;55,$S515=2),3081.458,AND(D515&lt;55,$S515=3),3358,AND(D515&lt;55,$S515=4),3674.047,AND(D515&lt;66,$S515=0),355.5529,AND(D515&lt;66,$S515=1),1689.753,AND(D515&lt;66,$S515=2),2291.341,AND(D515&lt;66,$S515=3),2646.894,AND(D515&lt;66,$S515=4),2962.941,AND(D515&gt;65,$S515=0),39.50588,AND(D515&gt;65,$S515=1),829.6234,AND(D515&gt;65,$S515=2),1856.776,AND(D515&gt;65,$S515=3),2291.341,AND(D515&gt;65,$S515=4),2646.894)+AR515</f>
        <v>37135.527000000009</v>
      </c>
      <c r="AR515">
        <f t="shared" ref="AR515:AR578" si="607">_xlfn.IFS(AND(E515&lt;20,$S515=0),3753.058,AND(E515&lt;20,$S515=1),2883.929,AND(E515&lt;20,$S515=2),2567.882,AND(E515&lt;20,$S515=3),2251.835,AND(E515&lt;20,$S515=4),2014.8,AND(E515&lt;25,$S515=0),4227.129,AND(E515&lt;25,$S515=1),3160.47,AND(E515&lt;25,$S515=2),2804.917,AND(E515&lt;25,$S515=3),2488.87,AND(E515&lt;25,$S515=4),2291.341,E515&lt;35,3950.588,AND(E515&lt;45,$S515=0),2725.906,AND(E515&lt;45,$S515=1),3555.529,AND(E515&lt;45,$S515=2),3911.082,AND(E515&lt;45,$S515=3),4266.635,AND(E515&lt;45,$S515=4),4424.658,AND(E515&lt;55,$S534=0),1501.223,AND(E515&lt;55,$S515=1),3318.494,AND(E515&lt;55,$S515=2),3081.458,AND(E515&lt;55,$S515=3),3358,AND(E515&lt;55,$S515=4),3674.047,AND(E515&lt;66,$S515=0),355.5529,AND(E515&lt;66,$S515=1),1689.753,AND(E515&lt;66,$S515=2),2291.341,AND(E515&lt;66,$S515=3),2646.894,AND(E515&lt;66,$S515=4),2962.941,AND(E515&gt;65,$S515=0),39.50588,AND(E515&gt;65,$S515=1),829.6234,AND(E515&gt;65,$S515=2),1856.776,AND(E515&gt;65,$S515=3),2291.341,AND(E515&gt;65,$S515=4),2646.894)+AS515</f>
        <v>33184.939000000006</v>
      </c>
      <c r="AS515">
        <f t="shared" ref="AS515:AS578" si="608">_xlfn.IFS(AND(F515&lt;20,$S515=0),3753.058,AND(F515&lt;20,$S515=1),2883.929,AND(F515&lt;20,$S515=2),2567.882,AND(F515&lt;20,$S515=3),2251.835,AND(F515&lt;20,$S515=4),2014.8,AND(F515&lt;25,$S515=0),4227.129,AND(F515&lt;25,$S515=1),3160.47,AND(F515&lt;25,$S515=2),2804.917,AND(F515&lt;25,$S515=3),2488.87,AND(F515&lt;25,$S515=4),2291.341,F515&lt;35,3950.588,AND(F515&lt;45,$S515=0),2725.906,AND(F515&lt;45,$S515=1),3555.529,AND(F515&lt;45,$S515=2),3911.082,AND(F515&lt;45,$S515=3),4266.635,AND(F515&lt;45,$S515=4),4424.658,AND(F515&lt;55,$S534=0),1501.223,AND(F515&lt;55,$S515=1),3318.494,AND(F515&lt;55,$S515=2),3081.458,AND(F515&lt;55,$S515=3),3358,AND(F515&lt;55,$S515=4),3674.047,AND(F515&lt;66,$S515=0),355.5529,AND(F515&lt;66,$S515=1),1689.753,AND(F515&lt;66,$S515=2),2291.341,AND(F515&lt;66,$S515=3),2646.894,AND(F515&lt;66,$S515=4),2962.941,AND(F515&gt;65,$S515=0),39.50588,AND(F515&gt;65,$S515=1),829.6234,AND(F515&gt;65,$S515=2),1856.776,AND(F515&gt;65,$S515=3),2291.341,AND(F515&gt;65,$S515=4),2646.894)+AT515</f>
        <v>29234.351000000002</v>
      </c>
      <c r="AT515">
        <f t="shared" ref="AT515:AT578" si="609">_xlfn.IFS(AND(G515&lt;20,$S515=0),3753.058,AND(G515&lt;20,$S515=1),2883.929,AND(G515&lt;20,$S515=2),2567.882,AND(G515&lt;20,$S515=3),2251.835,AND(G515&lt;20,$S515=4),2014.8,AND(G515&lt;25,$S515=0),4227.129,AND(G515&lt;25,$S515=1),3160.47,AND(G515&lt;25,$S515=2),2804.917,AND(G515&lt;25,$S515=3),2488.87,AND(G515&lt;25,$S515=4),2291.341,G515&lt;35,3950.588,AND(G515&lt;45,$S515=0),2725.906,AND(G515&lt;45,$S515=1),3555.529,AND(G515&lt;45,$S515=2),3911.082,AND(G515&lt;45,$S515=3),4266.635,AND(G515&lt;45,$S515=4),4424.658,AND(G515&lt;55,$S534=0),1501.223,AND(G515&lt;55,$S515=1),3318.494,AND(G515&lt;55,$S515=2),3081.458,AND(G515&lt;55,$S515=3),3358,AND(G515&lt;55,$S515=4),3674.047,AND(G515&lt;66,$S515=0),355.5529,AND(G515&lt;66,$S515=1),1689.753,AND(G515&lt;66,$S515=2),2291.341,AND(G515&lt;66,$S515=3),2646.894,AND(G515&lt;66,$S515=4),2962.941,AND(G515&gt;65,$S515=0),39.50588,AND(G515&gt;65,$S515=1),829.6234,AND(G515&gt;65,$S515=2),1856.776,AND(G515&gt;65,$S515=3),2291.341,AND(G515&gt;65,$S515=4),2646.894)+AU515</f>
        <v>25283.763000000003</v>
      </c>
      <c r="AU515">
        <f t="shared" ref="AU515:AU578" si="610">_xlfn.IFS(AND(H515&lt;20,$S515=0),3753.058,AND(H515&lt;20,$S515=1),2883.929,AND(H515&lt;20,$S515=2),2567.882,AND(H515&lt;20,$S515=3),2251.835,AND(H515&lt;20,$S515=4),2014.8,AND(H515&lt;25,$S515=0),4227.129,AND(H515&lt;25,$S515=1),3160.47,AND(H515&lt;25,$S515=2),2804.917,AND(H515&lt;25,$S515=3),2488.87,AND(H515&lt;25,$S515=4),2291.341,H515&lt;35,3950.588,AND(H515&lt;45,$S515=0),2725.906,AND(H515&lt;45,$S515=1),3555.529,AND(H515&lt;45,$S515=2),3911.082,AND(H515&lt;45,$S515=3),4266.635,AND(H515&lt;45,$S515=4),4424.658,AND(H515&lt;55,$S534=0),1501.223,AND(H515&lt;55,$S515=1),3318.494,AND(H515&lt;55,$S515=2),3081.458,AND(H515&lt;55,$S515=3),3358,AND(H515&lt;55,$S515=4),3674.047,AND(H515&lt;66,$S515=0),355.5529,AND(H515&lt;66,$S515=1),1689.753,AND(H515&lt;66,$S515=2),2291.341,AND(H515&lt;66,$S515=3),2646.894,AND(H515&lt;66,$S515=4),2962.941,AND(H515&gt;65,$S515=0),39.50588,AND(H515&gt;65,$S515=1),829.6234,AND(H515&gt;65,$S515=2),1856.776,AND(H515&gt;65,$S515=3),2291.341,AND(H515&gt;65,$S515=4),2646.894)+AV515</f>
        <v>21333.175000000003</v>
      </c>
      <c r="AV515">
        <f t="shared" ref="AV515:AV578" si="611">_xlfn.IFS(AND(I515&lt;20,$S515=0),3753.058,AND(I515&lt;20,$S515=1),2883.929,AND(I515&lt;20,$S515=2),2567.882,AND(I515&lt;20,$S515=3),2251.835,AND(I515&lt;20,$S515=4),2014.8,AND(I515&lt;25,$S515=0),4227.129,AND(I515&lt;25,$S515=1),3160.47,AND(I515&lt;25,$S515=2),2804.917,AND(I515&lt;25,$S515=3),2488.87,AND(I515&lt;25,$S515=4),2291.341,I515&lt;35,3950.588,AND(I515&lt;45,$S515=0),2725.906,AND(I515&lt;45,$S515=1),3555.529,AND(I515&lt;45,$S515=2),3911.082,AND(I515&lt;45,$S515=3),4266.635,AND(I515&lt;45,$S515=4),4424.658,AND(I515&lt;55,$S534=0),1501.223,AND(I515&lt;55,$S515=1),3318.494,AND(I515&lt;55,$S515=2),3081.458,AND(I515&lt;55,$S515=3),3358,AND(I515&lt;55,$S515=4),3674.047,AND(I515&lt;66,$S515=0),355.5529,AND(I515&lt;66,$S515=1),1689.753,AND(I515&lt;66,$S515=2),2291.341,AND(I515&lt;66,$S515=3),2646.894,AND(I515&lt;66,$S515=4),2962.941,AND(I515&gt;65,$S515=0),39.50588,AND(I515&gt;65,$S515=1),829.6234,AND(I515&gt;65,$S515=2),1856.776,AND(I515&gt;65,$S515=3),2291.341,AND(I515&gt;65,$S515=4),2646.894)+AW515</f>
        <v>17066.54</v>
      </c>
      <c r="AW515">
        <f t="shared" ref="AW515:AW578" si="612">_xlfn.IFS(AND(J515&lt;20,$S515=0),3753.058,AND(J515&lt;20,$S515=1),2883.929,AND(J515&lt;20,$S515=2),2567.882,AND(J515&lt;20,$S515=3),2251.835,AND(J515&lt;20,$S515=4),2014.8,AND(J515&lt;25,$S515=0),4227.129,AND(J515&lt;25,$S515=1),3160.47,AND(J515&lt;25,$S515=2),2804.917,AND(J515&lt;25,$S515=3),2488.87,AND(J515&lt;25,$S515=4),2291.341,J515&lt;35,3950.588,AND(J515&lt;45,$S515=0),2725.906,AND(J515&lt;45,$S515=1),3555.529,AND(J515&lt;45,$S515=2),3911.082,AND(J515&lt;45,$S515=3),4266.635,AND(J515&lt;45,$S515=4),4424.658,AND(J515&lt;55,$S534=0),1501.223,AND(J515&lt;55,$S515=1),3318.494,AND(J515&lt;55,$S515=2),3081.458,AND(J515&lt;55,$S515=3),3358,AND(J515&lt;55,$S515=4),3674.047,AND(J515&lt;66,$S515=0),355.5529,AND(J515&lt;66,$S515=1),1689.753,AND(J515&lt;66,$S515=2),2291.341,AND(J515&lt;66,$S515=3),2646.894,AND(J515&lt;66,$S515=4),2962.941,AND(J515&gt;65,$S515=0),39.50588,AND(J515&gt;65,$S515=1),829.6234,AND(J515&gt;65,$S515=2),1856.776,AND(J515&gt;65,$S515=3),2291.341,AND(J515&gt;65,$S515=4),2646.894)+AX515</f>
        <v>12799.905000000001</v>
      </c>
      <c r="AX515">
        <f t="shared" ref="AX515:AX578" si="613">_xlfn.IFS(AND(K515&lt;20,$S515=0),3753.058,AND(K515&lt;20,$S515=1),2883.929,AND(K515&lt;20,$S515=2),2567.882,AND(K515&lt;20,$S515=3),2251.835,AND(K515&lt;20,$S515=4),2014.8,AND(K515&lt;25,$S515=0),4227.129,AND(K515&lt;25,$S515=1),3160.47,AND(K515&lt;25,$S515=2),2804.917,AND(K515&lt;25,$S515=3),2488.87,AND(K515&lt;25,$S515=4),2291.341,K515&lt;35,3950.588,AND(K515&lt;45,$S515=0),2725.906,AND(K515&lt;45,$S515=1),3555.529,AND(K515&lt;45,$S515=2),3911.082,AND(K515&lt;45,$S515=3),4266.635,AND(K515&lt;45,$S515=4),4424.658,AND(K515&lt;55,$S534=0),1501.223,AND(K515&lt;55,$S515=1),3318.494,AND(K515&lt;55,$S515=2),3081.458,AND(K515&lt;55,$S515=3),3358,AND(K515&lt;55,$S515=4),3674.047,AND(K515&lt;66,$S515=0),355.5529,AND(K515&lt;66,$S515=1),1689.753,AND(K515&lt;66,$S515=2),2291.341,AND(K515&lt;66,$S515=3),2646.894,AND(K515&lt;66,$S515=4),2962.941,AND(K515&gt;65,$S515=0),39.50588,AND(K515&gt;65,$S515=1),829.6234,AND(K515&gt;65,$S515=2),1856.776,AND(K515&gt;65,$S515=3),2291.341,AND(K515&gt;65,$S515=4),2646.894)+AY515</f>
        <v>8533.27</v>
      </c>
      <c r="AY515">
        <f t="shared" ref="AY515:AY578" si="614">_xlfn.IFS(AND(L515&lt;20,$S515=0),3753.058,AND(L515&lt;20,$S515=1),2883.929,AND(L515&lt;20,$S515=2),2567.882,AND(L515&lt;20,$S515=3),2251.835,AND(L515&lt;20,$S515=4),2014.8,AND(L515&lt;25,$S515=0),4227.129,AND(L515&lt;25,$S515=1),3160.47,AND(L515&lt;25,$S515=2),2804.917,AND(L515&lt;25,$S515=3),2488.87,AND(L515&lt;25,$S515=4),2291.341,L515&lt;35,3950.588,AND(L515&lt;45,$S515=0),2725.906,AND(L515&lt;45,$S515=1),3555.529,AND(L515&lt;45,$S515=2),3911.082,AND(L515&lt;45,$S515=3),4266.635,AND(L515&lt;45,$S515=4),4424.658,AND(L515&lt;55,$S534=0),1501.223,AND(L515&lt;55,$S515=1),3318.494,AND(L515&lt;55,$S515=2),3081.458,AND(L515&lt;55,$S515=3),3358,AND(L515&lt;55,$S515=4),3674.047,AND(L515&lt;66,$S515=0),355.5529,AND(L515&lt;66,$S515=1),1689.753,AND(L515&lt;66,$S515=2),2291.341,AND(L515&lt;66,$S515=3),2646.894,AND(L515&lt;66,$S515=4),2962.941,AND(L515&gt;65,$S515=0),39.50588,AND(L515&gt;65,$S515=1),829.6234,AND(L515&gt;65,$S515=2),1856.776,AND(L515&gt;65,$S515=3),2291.341,AND(L515&gt;65,$S515=4),2646.894)</f>
        <v>4266.6350000000002</v>
      </c>
      <c r="AZ515">
        <f t="shared" ref="AZ515:AZ578" si="615">(U515/11)*SUM(AO515:AX515)/11</f>
        <v>693.8233130277124</v>
      </c>
      <c r="BA515">
        <f t="shared" ref="BA515:BA578" si="616">_xlfn.IFS(AND(B515&lt;20,$S515=0),3656.976,AND(B515&lt;20,$S515=1),2810.098,AND(B515&lt;20,$S515=2),2502.098,AND(B515&lt;20,$S515=3),2194.186,AND(B515&lt;20,$S515=4),1963.219,AND(B515&lt;25,$S515=0),4118.91,AND(B515&lt;25,$S515=1),3079.559,AND(B515&lt;25,$S515=2),2733.109,AND(B515&lt;25,$S515=3),2425.153,AND(B515&lt;25,$S515=4),2232.68,B515&lt;35,2849.449,AND(B515&lt;45,$S515=0),2656.12,AND(B515&lt;45,$S515=1),3464.504,AND(B515&lt;45,$S515=2),3810.954,AND(B515&lt;45,$S515=3),4157.405,AND(B515&lt;45,$S515=4),4311.383,AND(B515&lt;55,$S534=0),1462.791,AND(B515&lt;55,$S515=1),3233.537,AND(B515&lt;55,$S515=2),3002.537,AND(B515&lt;55,$S515=3),3272.031,AND(B515&lt;55,$S515=4),3579.987,AND(B515&lt;66,$S515=0),346.4504,AND(B515&lt;66,$S515=1),1655.263,AND(B515&lt;66,$S515=2),2232.68,AND(B515&lt;66,$S515=3),2579.131,AND(B515&lt;66,$S515=4),2887.087,AND(B515&gt;65,$S515=0),38.49449,AND(B515&gt;65,$S515=1),808.3842,AND(B515&gt;65,$S515=2),1809.241,AND(B515&gt;65,$S515=3),2232.68,AND(B515&gt;65,$S515=4),2579.131)+BB515</f>
        <v>37883.718999999997</v>
      </c>
      <c r="BB515">
        <f t="shared" ref="BB515:BB578" si="617">_xlfn.IFS(AND(C515&lt;20,$S515=0),3656.976,AND(C515&lt;20,$S515=1),2810.098,AND(C515&lt;20,$S515=2),2502.098,AND(C515&lt;20,$S515=3),2194.186,AND(C515&lt;20,$S515=4),1963.219,AND(C515&lt;25,$S515=0),4118.91,AND(C515&lt;25,$S515=1),3079.559,AND(C515&lt;25,$S515=2),2733.109,AND(C515&lt;25,$S515=3),2425.153,AND(C515&lt;25,$S515=4),2232.68,C515&lt;35,2849.449,AND(C515&lt;45,$S515=0),2656.12,AND(C515&lt;45,$S515=1),3464.504,AND(C515&lt;45,$S515=2),3810.954,AND(C515&lt;45,$S515=3),4157.405,AND(C515&lt;45,$S515=4),4311.383,AND(C515&lt;55,$S534=0),1462.791,AND(C515&lt;55,$S515=1),3233.537,AND(C515&lt;55,$S515=2),3002.537,AND(C515&lt;55,$S515=3),3272.031,AND(C515&lt;55,$S515=4),3579.987,AND(C515&lt;66,$S515=0),346.4504,AND(C515&lt;66,$S515=1),1655.263,AND(C515&lt;66,$S515=2),2232.68,AND(C515&lt;66,$S515=3),2579.131,AND(C515&lt;66,$S515=4),2887.087,AND(C515&gt;65,$S515=0),38.49449,AND(C515&gt;65,$S515=1),808.3842,AND(C515&gt;65,$S515=2),1809.241,AND(C515&gt;65,$S515=3),2232.68,AND(C515&gt;65,$S515=4),2579.131)+BC515</f>
        <v>35034.269999999997</v>
      </c>
      <c r="BC515">
        <f t="shared" ref="BC515:BC578" si="618">_xlfn.IFS(AND(D515&lt;20,$S515=0),3656.976,AND(D515&lt;20,$S515=1),2810.098,AND(D515&lt;20,$S515=2),2502.098,AND(D515&lt;20,$S515=3),2194.186,AND(D515&lt;20,$S515=4),1963.219,AND(D515&lt;25,$S515=0),4118.91,AND(D515&lt;25,$S515=1),3079.559,AND(D515&lt;25,$S515=2),2733.109,AND(D515&lt;25,$S515=3),2425.153,AND(D515&lt;25,$S515=4),2232.68,D515&lt;35,2849.449,AND(D515&lt;45,$S515=0),2656.12,AND(D515&lt;45,$S515=1),3464.504,AND(D515&lt;45,$S515=2),3810.954,AND(D515&lt;45,$S515=3),4157.405,AND(D515&lt;45,$S515=4),4311.383,AND(D515&lt;55,$S534=0),1462.791,AND(D515&lt;55,$S515=1),3233.537,AND(D515&lt;55,$S515=2),3002.537,AND(D515&lt;55,$S515=3),3272.031,AND(D515&lt;55,$S515=4),3579.987,AND(D515&lt;66,$S515=0),346.4504,AND(D515&lt;66,$S515=1),1655.263,AND(D515&lt;66,$S515=2),2232.68,AND(D515&lt;66,$S515=3),2579.131,AND(D515&lt;66,$S515=4),2887.087,AND(D515&gt;65,$S515=0),38.49449,AND(D515&gt;65,$S515=1),808.3842,AND(D515&gt;65,$S515=2),1809.241,AND(D515&gt;65,$S515=3),2232.68,AND(D515&gt;65,$S515=4),2579.131)+BD515</f>
        <v>32184.821</v>
      </c>
      <c r="BD515">
        <f t="shared" ref="BD515:BD578" si="619">_xlfn.IFS(AND(E515&lt;20,$S515=0),3656.976,AND(E515&lt;20,$S515=1),2810.098,AND(E515&lt;20,$S515=2),2502.098,AND(E515&lt;20,$S515=3),2194.186,AND(E515&lt;20,$S515=4),1963.219,AND(E515&lt;25,$S515=0),4118.91,AND(E515&lt;25,$S515=1),3079.559,AND(E515&lt;25,$S515=2),2733.109,AND(E515&lt;25,$S515=3),2425.153,AND(E515&lt;25,$S515=4),2232.68,E515&lt;35,2849.449,AND(E515&lt;45,$S515=0),2656.12,AND(E515&lt;45,$S515=1),3464.504,AND(E515&lt;45,$S515=2),3810.954,AND(E515&lt;45,$S515=3),4157.405,AND(E515&lt;45,$S515=4),4311.383,AND(E515&lt;55,$S534=0),1462.791,AND(E515&lt;55,$S515=1),3233.537,AND(E515&lt;55,$S515=2),3002.537,AND(E515&lt;55,$S515=3),3272.031,AND(E515&lt;55,$S515=4),3579.987,AND(E515&lt;66,$S515=0),346.4504,AND(E515&lt;66,$S515=1),1655.263,AND(E515&lt;66,$S515=2),2232.68,AND(E515&lt;66,$S515=3),2579.131,AND(E515&lt;66,$S515=4),2887.087,AND(E515&gt;65,$S515=0),38.49449,AND(E515&gt;65,$S515=1),808.3842,AND(E515&gt;65,$S515=2),1809.241,AND(E515&gt;65,$S515=3),2232.68,AND(E515&gt;65,$S515=4),2579.131)+BE515</f>
        <v>29335.371999999999</v>
      </c>
      <c r="BE515">
        <f t="shared" ref="BE515:BE578" si="620">_xlfn.IFS(AND(F515&lt;20,$S515=0),3656.976,AND(F515&lt;20,$S515=1),2810.098,AND(F515&lt;20,$S515=2),2502.098,AND(F515&lt;20,$S515=3),2194.186,AND(F515&lt;20,$S515=4),1963.219,AND(F515&lt;25,$S515=0),4118.91,AND(F515&lt;25,$S515=1),3079.559,AND(F515&lt;25,$S515=2),2733.109,AND(F515&lt;25,$S515=3),2425.153,AND(F515&lt;25,$S515=4),2232.68,F515&lt;35,2849.449,AND(F515&lt;45,$S515=0),2656.12,AND(F515&lt;45,$S515=1),3464.504,AND(F515&lt;45,$S515=2),3810.954,AND(F515&lt;45,$S515=3),4157.405,AND(F515&lt;45,$S515=4),4311.383,AND(F515&lt;55,$S534=0),1462.791,AND(F515&lt;55,$S515=1),3233.537,AND(F515&lt;55,$S515=2),3002.537,AND(F515&lt;55,$S515=3),3272.031,AND(F515&lt;55,$S515=4),3579.987,AND(F515&lt;66,$S515=0),346.4504,AND(F515&lt;66,$S515=1),1655.263,AND(F515&lt;66,$S515=2),2232.68,AND(F515&lt;66,$S515=3),2579.131,AND(F515&lt;66,$S515=4),2887.087,AND(F515&gt;65,$S515=0),38.49449,AND(F515&gt;65,$S515=1),808.3842,AND(F515&gt;65,$S515=2),1809.241,AND(F515&gt;65,$S515=3),2232.68,AND(F515&gt;65,$S515=4),2579.131)+BF515</f>
        <v>26485.922999999999</v>
      </c>
      <c r="BF515">
        <f t="shared" ref="BF515:BF578" si="621">_xlfn.IFS(AND(G515&lt;20,$S515=0),3656.976,AND(G515&lt;20,$S515=1),2810.098,AND(G515&lt;20,$S515=2),2502.098,AND(G515&lt;20,$S515=3),2194.186,AND(G515&lt;20,$S515=4),1963.219,AND(G515&lt;25,$S515=0),4118.91,AND(G515&lt;25,$S515=1),3079.559,AND(G515&lt;25,$S515=2),2733.109,AND(G515&lt;25,$S515=3),2425.153,AND(G515&lt;25,$S515=4),2232.68,G515&lt;35,2849.449,AND(G515&lt;45,$S515=0),2656.12,AND(G515&lt;45,$S515=1),3464.504,AND(G515&lt;45,$S515=2),3810.954,AND(G515&lt;45,$S515=3),4157.405,AND(G515&lt;45,$S515=4),4311.383,AND(G515&lt;55,$S534=0),1462.791,AND(G515&lt;55,$S515=1),3233.537,AND(G515&lt;55,$S515=2),3002.537,AND(G515&lt;55,$S515=3),3272.031,AND(G515&lt;55,$S515=4),3579.987,AND(G515&lt;66,$S515=0),346.4504,AND(G515&lt;66,$S515=1),1655.263,AND(G515&lt;66,$S515=2),2232.68,AND(G515&lt;66,$S515=3),2579.131,AND(G515&lt;66,$S515=4),2887.087,AND(G515&gt;65,$S515=0),38.49449,AND(G515&gt;65,$S515=1),808.3842,AND(G515&gt;65,$S515=2),1809.241,AND(G515&gt;65,$S515=3),2232.68,AND(G515&gt;65,$S515=4),2579.131)+BG515</f>
        <v>23636.473999999998</v>
      </c>
      <c r="BG515">
        <f t="shared" ref="BG515:BG578" si="622">_xlfn.IFS(AND(H515&lt;20,$S515=0),3656.976,AND(H515&lt;20,$S515=1),2810.098,AND(H515&lt;20,$S515=2),2502.098,AND(H515&lt;20,$S515=3),2194.186,AND(H515&lt;20,$S515=4),1963.219,AND(H515&lt;25,$S515=0),4118.91,AND(H515&lt;25,$S515=1),3079.559,AND(H515&lt;25,$S515=2),2733.109,AND(H515&lt;25,$S515=3),2425.153,AND(H515&lt;25,$S515=4),2232.68,H515&lt;35,2849.449,AND(H515&lt;45,$S515=0),2656.12,AND(H515&lt;45,$S515=1),3464.504,AND(H515&lt;45,$S515=2),3810.954,AND(H515&lt;45,$S515=3),4157.405,AND(H515&lt;45,$S515=4),4311.383,AND(H515&lt;55,$S534=0),1462.791,AND(H515&lt;55,$S515=1),3233.537,AND(H515&lt;55,$S515=2),3002.537,AND(H515&lt;55,$S515=3),3272.031,AND(H515&lt;55,$S515=4),3579.987,AND(H515&lt;66,$S515=0),346.4504,AND(H515&lt;66,$S515=1),1655.263,AND(H515&lt;66,$S515=2),2232.68,AND(H515&lt;66,$S515=3),2579.131,AND(H515&lt;66,$S515=4),2887.087,AND(H515&gt;65,$S515=0),38.49449,AND(H515&gt;65,$S515=1),808.3842,AND(H515&gt;65,$S515=2),1809.241,AND(H515&gt;65,$S515=3),2232.68,AND(H515&gt;65,$S515=4),2579.131)+BH515</f>
        <v>20787.024999999998</v>
      </c>
      <c r="BH515">
        <f t="shared" ref="BH515:BH578" si="623">_xlfn.IFS(AND(I515&lt;20,$S515=0),3656.976,AND(I515&lt;20,$S515=1),2810.098,AND(I515&lt;20,$S515=2),2502.098,AND(I515&lt;20,$S515=3),2194.186,AND(I515&lt;20,$S515=4),1963.219,AND(I515&lt;25,$S515=0),4118.91,AND(I515&lt;25,$S515=1),3079.559,AND(I515&lt;25,$S515=2),2733.109,AND(I515&lt;25,$S515=3),2425.153,AND(I515&lt;25,$S515=4),2232.68,I515&lt;35,2849.449,AND(I515&lt;45,$S515=0),2656.12,AND(I515&lt;45,$S515=1),3464.504,AND(I515&lt;45,$S515=2),3810.954,AND(I515&lt;45,$S515=3),4157.405,AND(I515&lt;45,$S515=4),4311.383,AND(I515&lt;55,$S534=0),1462.791,AND(I515&lt;55,$S515=1),3233.537,AND(I515&lt;55,$S515=2),3002.537,AND(I515&lt;55,$S515=3),3272.031,AND(I515&lt;55,$S515=4),3579.987,AND(I515&lt;66,$S515=0),346.4504,AND(I515&lt;66,$S515=1),1655.263,AND(I515&lt;66,$S515=2),2232.68,AND(I515&lt;66,$S515=3),2579.131,AND(I515&lt;66,$S515=4),2887.087,AND(I515&gt;65,$S515=0),38.49449,AND(I515&gt;65,$S515=1),808.3842,AND(I515&gt;65,$S515=2),1809.241,AND(I515&gt;65,$S515=3),2232.68,AND(I515&gt;65,$S515=4),2579.131)+BI515</f>
        <v>16629.62</v>
      </c>
      <c r="BI515">
        <f t="shared" ref="BI515:BI578" si="624">_xlfn.IFS(AND(J515&lt;20,$S515=0),3656.976,AND(J515&lt;20,$S515=1),2810.098,AND(J515&lt;20,$S515=2),2502.098,AND(J515&lt;20,$S515=3),2194.186,AND(J515&lt;20,$S515=4),1963.219,AND(J515&lt;25,$S515=0),4118.91,AND(J515&lt;25,$S515=1),3079.559,AND(J515&lt;25,$S515=2),2733.109,AND(J515&lt;25,$S515=3),2425.153,AND(J515&lt;25,$S515=4),2232.68,J515&lt;35,2849.449,AND(J515&lt;45,$S515=0),2656.12,AND(J515&lt;45,$S515=1),3464.504,AND(J515&lt;45,$S515=2),3810.954,AND(J515&lt;45,$S515=3),4157.405,AND(J515&lt;45,$S515=4),4311.383,AND(J515&lt;55,$S534=0),1462.791,AND(J515&lt;55,$S515=1),3233.537,AND(J515&lt;55,$S515=2),3002.537,AND(J515&lt;55,$S515=3),3272.031,AND(J515&lt;55,$S515=4),3579.987,AND(J515&lt;66,$S515=0),346.4504,AND(J515&lt;66,$S515=1),1655.263,AND(J515&lt;66,$S515=2),2232.68,AND(J515&lt;66,$S515=3),2579.131,AND(J515&lt;66,$S515=4),2887.087,AND(J515&gt;65,$S515=0),38.49449,AND(J515&gt;65,$S515=1),808.3842,AND(J515&gt;65,$S515=2),1809.241,AND(J515&gt;65,$S515=3),2232.68,AND(J515&gt;65,$S515=4),2579.131)+BJ515</f>
        <v>12472.215</v>
      </c>
      <c r="BJ515">
        <f t="shared" ref="BJ515:BJ578" si="625">_xlfn.IFS(AND(K515&lt;20,$S515=0),3656.976,AND(K515&lt;20,$S515=1),2810.098,AND(K515&lt;20,$S515=2),2502.098,AND(K515&lt;20,$S515=3),2194.186,AND(K515&lt;20,$S515=4),1963.219,AND(K515&lt;25,$S515=0),4118.91,AND(K515&lt;25,$S515=1),3079.559,AND(K515&lt;25,$S515=2),2733.109,AND(K515&lt;25,$S515=3),2425.153,AND(K515&lt;25,$S515=4),2232.68,K515&lt;35,2849.449,AND(K515&lt;45,$S515=0),2656.12,AND(K515&lt;45,$S515=1),3464.504,AND(K515&lt;45,$S515=2),3810.954,AND(K515&lt;45,$S515=3),4157.405,AND(K515&lt;45,$S515=4),4311.383,AND(K515&lt;55,$S534=0),1462.791,AND(K515&lt;55,$S515=1),3233.537,AND(K515&lt;55,$S515=2),3002.537,AND(K515&lt;55,$S515=3),3272.031,AND(K515&lt;55,$S515=4),3579.987,AND(K515&lt;66,$S515=0),346.4504,AND(K515&lt;66,$S515=1),1655.263,AND(K515&lt;66,$S515=2),2232.68,AND(K515&lt;66,$S515=3),2579.131,AND(K515&lt;66,$S515=4),2887.087,AND(K515&gt;65,$S515=0),38.49449,AND(K515&gt;65,$S515=1),808.3842,AND(K515&gt;65,$S515=2),1809.241,AND(K515&gt;65,$S515=3),2232.68,AND(K515&gt;65,$S515=4),2579.131)+BK515</f>
        <v>8314.81</v>
      </c>
      <c r="BK515">
        <f t="shared" ref="BK515:BK578" si="626">_xlfn.IFS(AND(L515&lt;20,$S515=0),3656.976,AND(L515&lt;20,$S515=1),2810.098,AND(L515&lt;20,$S515=2),2502.098,AND(L515&lt;20,$S515=3),2194.186,AND(L515&lt;20,$S515=4),1963.219,AND(L515&lt;25,$S515=0),4118.91,AND(L515&lt;25,$S515=1),3079.559,AND(L515&lt;25,$S515=2),2733.109,AND(L515&lt;25,$S515=3),2425.153,AND(L515&lt;25,$S515=4),2232.68,L515&lt;35,2849.449,AND(L515&lt;45,$S515=0),2656.12,AND(L515&lt;45,$S515=1),3464.504,AND(L515&lt;45,$S515=2),3810.954,AND(L515&lt;45,$S515=3),4157.405,AND(L515&lt;45,$S515=4),4311.383,AND(L515&lt;55,$S534=0),1462.791,AND(L515&lt;55,$S515=1),3233.537,AND(L515&lt;55,$S515=2),3002.537,AND(L515&lt;55,$S515=3),3272.031,AND(L515&lt;55,$S515=4),3579.987,AND(L515&lt;66,$S515=0),346.4504,AND(L515&lt;66,$S515=1),1655.263,AND(L515&lt;66,$S515=2),2232.68,AND(L515&lt;66,$S515=3),2579.131,AND(L515&lt;66,$S515=4),2887.087,AND(L515&gt;65,$S515=0),38.49449,AND(L515&gt;65,$S515=1),808.3842,AND(L515&gt;65,$S515=2),1809.241,AND(L515&gt;65,$S515=3),2232.68,AND(L515&gt;65,$S515=4),2579.131)</f>
        <v>4157.4049999999997</v>
      </c>
      <c r="BL515">
        <f t="shared" ref="BL515:BL578" si="627">(U515/11)*SUM(BA515:BJ515)/11</f>
        <v>622.23513015488709</v>
      </c>
      <c r="BM515">
        <f t="shared" ref="BM515:BM578" si="628">IF($Q515=1,_xlfn.IFS(AND(A515&lt;20,$S515=0),7909.033,AND(A515&lt;25,$S515=0),8155.274,AND(A515&lt;35,$S515=0),5411.444,AND(A515&lt;45,$S515=0),5372.643,AND(A515&lt;55,$S515=0),3960.303,AND(A515&lt;60,$S515=0),949.0013,AND(A515&lt;65,$S515=0),701.2915,AND(A515=65,$S515=0),293.6025,AND(A515&lt;70,$S515=0),40.25755,AND(A515&gt;69,$S515=0),21.91042,AND(A515&lt;20,$S515=1),6077.467,AND(A515&lt;25,$S515=1),6097.401,AND(A515&lt;35,$S515=1),5411.444,AND(A515&lt;45,$S515=1),7007.796,AND(A515&lt;55,$S515=1),8754.354,AND(A515&lt;60,$S515=1),4534.118,AND(A515&lt;65,$S515=1),3350.615,AND(A515=65,$S515=1),1402.767,AND(A515&lt;70,$S515=1),845.4085,AND(A515&gt;69,$S515=1),460.1188,AND(A515&lt;20,$S515=2),5411.444,AND(A515&lt;25,$S515=2),5411.444,AND(A515&lt;35,$S515=2),5411.444,AND(A515&lt;45,$S515=2),7708.575,AND(A515&lt;55,$S515=2),8129.043,AND(A515&lt;60,$S515=2),6115.786,AND(A515&lt;65,$S515=2),4519.434,AND(A515=65,$S515=2),1892.105,AND(A515&lt;70,$S515=2),1892.105,AND(A515&gt;69,$S515=2),1029.79,AND(A515&lt;20,$S515=3),4745.42,AND(A515&lt;25,$S515=3),4801.703,AND(A515&lt;35,$S515=3),5411.444,AND(A515&lt;45,$S515=3),8409.355,AND(A515&lt;55,$S515=3),8858.572,AND(A515&lt;60,$S515=3),7064.788,AND(A515&lt;65,$S515=3),5220.726,AND(A515=65,$S515=3),2185.707,AND(A515&lt;70,$S515=3),2334.938,AND(A515&gt;69,$S515=3),1270.804,AND(A515&lt;20,$S515=4),4245.902,AND(A515&lt;25,$S515=4),4420.616,AND(A515&lt;35,$S515=4),5411.444,AND(A515&lt;45,$S515=4),8720.812,AND(A515&lt;55,$S515=4),9692.32,AND(A515&lt;60,$S515=4),7908.345,AND(A515&lt;65,$S515=4),5844.096,AND(A515=65,$S515=4),2446.687,AND(A515&lt;70,$S515=4),2697.256,AND(A515&gt;69,$S515=4),1467.998),_xlfn.IFS(AND(A515&lt;20,$S515=0),4942.278,AND(A515&lt;25,$S515=0),5096.151,AND(A515&lt;35,$S515=0),3381.558,AND(A515&lt;45,$S515=0),3560.514,AND(A515&lt;55,$S515=0),2443.074,AND(A515&lt;60,$S515=0),626.8311,AND(A515&lt;65,$S515=0),371.4828,AND(A515=65,$S515=0),156.4774,AND(A515&lt;70,$S515=0),21.45553,AND(A515&gt;69,$S515=0),16.35068,AND(A515&lt;20,$S515=1),3797.75,AND(A515&lt;25,$S515=1),3810.207,AND(A515&lt;35,$S515=1),3381.558,AND(A515&lt;45,$S515=1),4644.149,AND(A515&lt;55,$S515=1),5400.48,AND(A515&lt;60,$S515=1),2994.86,AND(A515&lt;65,$S515=1),2108.114,AND(A515=65,$S515=1),764.6143,AND(A515&lt;70,$S515=1),450.5661,AND(A515&gt;69,$S515=1),343.3646,AND(A515&lt;20,$S515=2),3381.558,AND(A515&lt;25,$S515=2),3381.558,AND(A515&lt;35,$S515=2),3381.558,AND(A515&lt;45,$S515=2),5108.564,AND(A515&lt;55,$S515=2),5014.731,AND(A515&lt;60,$S515=2),4039.578,AND(A515&lt;65,$S515=2),2843.502,AND(A515=65,$S515=2),1008.41,AND(A515&lt;70,$S515=2),1008.41,AND(A515&gt;69,$S515=2),768.482,AND(A515&lt;20,$S515=3),2965.367,AND(A515&lt;25,$S515=3),3000.538,AND(A515&lt;35,$S515=3),3381.558,AND(A515&lt;45,$S515=3),5572.979,AND(A515&lt;55,$S515=3),5464.771,AND(A515&lt;60,$S515=3),4666.41,AND(A515&lt;65,$S515=3),3284.735,AND(A515=65,$S515=3),1164.887,AND(A515&lt;70,$S515=3),1244.421,AND(A515&gt;69,$S515=3),948.3395,AND(A515&lt;20,$S515=4),2653.223,AND(A515&lt;25,$S515=4),2762.4,AND(A515&lt;35,$S515=4),3381.558,AND(A515&lt;45,$S515=4),5779.386,AND(A515&lt;55,$S515=4),5979.102,AND(A515&lt;60,$S515=4),5223.593,AND(A515&lt;65,$S515=4),3676.942,AND(A515=65,$S515=4),1303.978,AND(A515&lt;70,$S515=4),1437.521,AND(A515&gt;69,$S515=4),1095.496))+BN515</f>
        <v>45546.630999999994</v>
      </c>
      <c r="BN515">
        <f t="shared" ref="BN515:BN578" si="629">IF($Q515=1,_xlfn.IFS(AND(B515&lt;20,$S515=0),7909.033,AND(B515&lt;25,$S515=0),8155.274,AND(B515&lt;35,$S515=0),5411.444,AND(B515&lt;45,$S515=0),5372.643,AND(B515&lt;55,$S515=0),3960.303,AND(B515&lt;60,$S515=0),949.0013,AND(B515&lt;65,$S515=0),701.2915,AND(B515=65,$S515=0),293.6025,AND(B515&lt;70,$S515=0),40.25755,AND(B515&gt;69,$S515=0),21.91042,AND(B515&lt;20,$S515=1),6077.467,AND(B515&lt;25,$S515=1),6097.401,AND(B515&lt;35,$S515=1),5411.444,AND(B515&lt;45,$S515=1),7007.796,AND(B515&lt;55,$S515=1),8754.354,AND(B515&lt;60,$S515=1),4534.118,AND(B515&lt;65,$S515=1),3350.615,AND(B515=65,$S515=1),1402.767,AND(B515&lt;70,$S515=1),845.4085,AND(B515&gt;69,$S515=1),460.1188,AND(B515&lt;20,$S515=2),5411.444,AND(B515&lt;25,$S515=2),5411.444,AND(B515&lt;35,$S515=2),5411.444,AND(B515&lt;45,$S515=2),7708.575,AND(B515&lt;55,$S515=2),8129.043,AND(B515&lt;60,$S515=2),6115.786,AND(B515&lt;65,$S515=2),4519.434,AND(B515=65,$S515=2),1892.105,AND(B515&lt;70,$S515=2),1892.105,AND(B515&gt;69,$S515=2),1029.79,AND(B515&lt;20,$S515=3),4745.42,AND(B515&lt;25,$S515=3),4801.703,AND(B515&lt;35,$S515=3),5411.444,AND(B515&lt;45,$S515=3),8409.355,AND(B515&lt;55,$S515=3),8858.572,AND(B515&lt;60,$S515=3),7064.788,AND(B515&lt;65,$S515=3),5220.726,AND(B515=65,$S515=3),2185.707,AND(B515&lt;70,$S515=3),2334.938,AND(B515&gt;69,$S515=3),1270.804,AND(B515&lt;20,$S515=4),4245.902,AND(B515&lt;25,$S515=4),4420.616,AND(B515&lt;35,$S515=4),5411.444,AND(B515&lt;45,$S515=4),8720.812,AND(B515&lt;55,$S515=4),9692.32,AND(B515&lt;60,$S515=4),7908.345,AND(B515&lt;65,$S515=4),5844.096,AND(B515=65,$S515=4),2446.687,AND(B515&lt;70,$S515=4),2697.256,AND(B515&gt;69,$S515=4),1467.998),_xlfn.IFS(AND(B515&lt;20,$S515=0),4942.278,AND(B515&lt;25,$S515=0),5096.151,AND(B515&lt;35,$S515=0),3381.558,AND(B515&lt;45,$S515=0),3560.514,AND(B515&lt;55,$S515=0),2443.074,AND(B515&lt;60,$S515=0),626.8311,AND(B515&lt;65,$S515=0),371.4828,AND(B515=65,$S515=0),156.4774,AND(B515&lt;70,$S515=0),21.45553,AND(B515&gt;69,$S515=0),16.35068,AND(B515&lt;20,$S515=1),3797.75,AND(B515&lt;25,$S515=1),3810.207,AND(B515&lt;35,$S515=1),3381.558,AND(B515&lt;45,$S515=1),4644.149,AND(B515&lt;55,$S515=1),5400.48,AND(B515&lt;60,$S515=1),2994.86,AND(B515&lt;65,$S515=1),2108.114,AND(B515=65,$S515=1),764.6143,AND(B515&lt;70,$S515=1),450.5661,AND(B515&gt;69,$S515=1),343.3646,AND(B515&lt;20,$S515=2),3381.558,AND(B515&lt;25,$S515=2),3381.558,AND(B515&lt;35,$S515=2),3381.558,AND(B515&lt;45,$S515=2),5108.564,AND(B515&lt;55,$S515=2),5014.731,AND(B515&lt;60,$S515=2),4039.578,AND(B515&lt;65,$S515=2),2843.502,AND(B515=65,$S515=2),1008.41,AND(B515&lt;70,$S515=2),1008.41,AND(B515&gt;69,$S515=2),768.482,AND(B515&lt;20,$S515=3),2965.367,AND(B515&lt;25,$S515=3),3000.538,AND(B515&lt;35,$S515=3),3381.558,AND(B515&lt;45,$S515=3),5572.979,AND(B515&lt;55,$S515=3),5464.771,AND(B515&lt;60,$S515=3),4666.41,AND(B515&lt;65,$S515=3),3284.735,AND(B515=65,$S515=3),1164.887,AND(B515&lt;70,$S515=3),1244.421,AND(B515&gt;69,$S515=3),948.3395,AND(B515&lt;20,$S515=4),2653.223,AND(B515&lt;25,$S515=4),2762.4,AND(B515&lt;35,$S515=4),3381.558,AND(B515&lt;45,$S515=4),5779.386,AND(B515&lt;55,$S515=4),5979.102,AND(B515&lt;60,$S515=4),5223.593,AND(B515&lt;65,$S515=4),3676.942,AND(B515=65,$S515=4),1303.978,AND(B515&lt;70,$S515=4),1437.521,AND(B515&gt;69,$S515=4),1095.496))+BO515</f>
        <v>42581.263999999996</v>
      </c>
      <c r="BO515">
        <f t="shared" ref="BO515:BO578" si="630">IF($Q515=1,_xlfn.IFS(AND(C515&lt;20,$S515=0),7909.033,AND(C515&lt;25,$S515=0),8155.274,AND(C515&lt;35,$S515=0),5411.444,AND(C515&lt;45,$S515=0),5372.643,AND(C515&lt;55,$S515=0),3960.303,AND(C515&lt;60,$S515=0),949.0013,AND(C515&lt;65,$S515=0),701.2915,AND(C515=65,$S515=0),293.6025,AND(C515&lt;70,$S515=0),40.25755,AND(C515&gt;69,$S515=0),21.91042,AND(C515&lt;20,$S515=1),6077.467,AND(C515&lt;25,$S515=1),6097.401,AND(C515&lt;35,$S515=1),5411.444,AND(C515&lt;45,$S515=1),7007.796,AND(C515&lt;55,$S515=1),8754.354,AND(C515&lt;60,$S515=1),4534.118,AND(C515&lt;65,$S515=1),3350.615,AND(C515=65,$S515=1),1402.767,AND(C515&lt;70,$S515=1),845.4085,AND(C515&gt;69,$S515=1),460.1188,AND(C515&lt;20,$S515=2),5411.444,AND(C515&lt;25,$S515=2),5411.444,AND(C515&lt;35,$S515=2),5411.444,AND(C515&lt;45,$S515=2),7708.575,AND(C515&lt;55,$S515=2),8129.043,AND(C515&lt;60,$S515=2),6115.786,AND(C515&lt;65,$S515=2),4519.434,AND(C515=65,$S515=2),1892.105,AND(C515&lt;70,$S515=2),1892.105,AND(C515&gt;69,$S515=2),1029.79,AND(C515&lt;20,$S515=3),4745.42,AND(C515&lt;25,$S515=3),4801.703,AND(C515&lt;35,$S515=3),5411.444,AND(C515&lt;45,$S515=3),8409.355,AND(C515&lt;55,$S515=3),8858.572,AND(C515&lt;60,$S515=3),7064.788,AND(C515&lt;65,$S515=3),5220.726,AND(C515=65,$S515=3),2185.707,AND(C515&lt;70,$S515=3),2334.938,AND(C515&gt;69,$S515=3),1270.804,AND(C515&lt;20,$S515=4),4245.902,AND(C515&lt;25,$S515=4),4420.616,AND(C515&lt;35,$S515=4),5411.444,AND(C515&lt;45,$S515=4),8720.812,AND(C515&lt;55,$S515=4),9692.32,AND(C515&lt;60,$S515=4),7908.345,AND(C515&lt;65,$S515=4),5844.096,AND(C515=65,$S515=4),2446.687,AND(C515&lt;70,$S515=4),2697.256,AND(C515&gt;69,$S515=4),1467.998),_xlfn.IFS(AND(C515&lt;20,$S515=0),4942.278,AND(C515&lt;25,$S515=0),5096.151,AND(C515&lt;35,$S515=0),3381.558,AND(C515&lt;45,$S515=0),3560.514,AND(C515&lt;55,$S515=0),2443.074,AND(C515&lt;60,$S515=0),626.8311,AND(C515&lt;65,$S515=0),371.4828,AND(C515=65,$S515=0),156.4774,AND(C515&lt;70,$S515=0),21.45553,AND(C515&gt;69,$S515=0),16.35068,AND(C515&lt;20,$S515=1),3797.75,AND(C515&lt;25,$S515=1),3810.207,AND(C515&lt;35,$S515=1),3381.558,AND(C515&lt;45,$S515=1),4644.149,AND(C515&lt;55,$S515=1),5400.48,AND(C515&lt;60,$S515=1),2994.86,AND(C515&lt;65,$S515=1),2108.114,AND(C515=65,$S515=1),764.6143,AND(C515&lt;70,$S515=1),450.5661,AND(C515&gt;69,$S515=1),343.3646,AND(C515&lt;20,$S515=2),3381.558,AND(C515&lt;25,$S515=2),3381.558,AND(C515&lt;35,$S515=2),3381.558,AND(C515&lt;45,$S515=2),5108.564,AND(C515&lt;55,$S515=2),5014.731,AND(C515&lt;60,$S515=2),4039.578,AND(C515&lt;65,$S515=2),2843.502,AND(C515=65,$S515=2),1008.41,AND(C515&lt;70,$S515=2),1008.41,AND(C515&gt;69,$S515=2),768.482,AND(C515&lt;20,$S515=3),2965.367,AND(C515&lt;25,$S515=3),3000.538,AND(C515&lt;35,$S515=3),3381.558,AND(C515&lt;45,$S515=3),5572.979,AND(C515&lt;55,$S515=3),5464.771,AND(C515&lt;60,$S515=3),4666.41,AND(C515&lt;65,$S515=3),3284.735,AND(C515=65,$S515=3),1164.887,AND(C515&lt;70,$S515=3),1244.421,AND(C515&gt;69,$S515=3),948.3395,AND(C515&lt;20,$S515=4),2653.223,AND(C515&lt;25,$S515=4),2762.4,AND(C515&lt;35,$S515=4),3381.558,AND(C515&lt;45,$S515=4),5779.386,AND(C515&lt;55,$S515=4),5979.102,AND(C515&lt;60,$S515=4),5223.593,AND(C515&lt;65,$S515=4),3676.942,AND(C515=65,$S515=4),1303.978,AND(C515&lt;70,$S515=4),1437.521,AND(C515&gt;69,$S515=4),1095.496))+BP515</f>
        <v>39199.705999999998</v>
      </c>
      <c r="BP515">
        <f t="shared" ref="BP515:BP578" si="631">IF($Q515=1,_xlfn.IFS(AND(D515&lt;20,$S515=0),7909.033,AND(D515&lt;25,$S515=0),8155.274,AND(D515&lt;35,$S515=0),5411.444,AND(D515&lt;45,$S515=0),5372.643,AND(D515&lt;55,$S515=0),3960.303,AND(D515&lt;60,$S515=0),949.0013,AND(D515&lt;65,$S515=0),701.2915,AND(D515=65,$S515=0),293.6025,AND(D515&lt;70,$S515=0),40.25755,AND(D515&gt;69,$S515=0),21.91042,AND(D515&lt;20,$S515=1),6077.467,AND(D515&lt;25,$S515=1),6097.401,AND(D515&lt;35,$S515=1),5411.444,AND(D515&lt;45,$S515=1),7007.796,AND(D515&lt;55,$S515=1),8754.354,AND(D515&lt;60,$S515=1),4534.118,AND(D515&lt;65,$S515=1),3350.615,AND(D515=65,$S515=1),1402.767,AND(D515&lt;70,$S515=1),845.4085,AND(D515&gt;69,$S515=1),460.1188,AND(D515&lt;20,$S515=2),5411.444,AND(D515&lt;25,$S515=2),5411.444,AND(D515&lt;35,$S515=2),5411.444,AND(D515&lt;45,$S515=2),7708.575,AND(D515&lt;55,$S515=2),8129.043,AND(D515&lt;60,$S515=2),6115.786,AND(D515&lt;65,$S515=2),4519.434,AND(D515=65,$S515=2),1892.105,AND(D515&lt;70,$S515=2),1892.105,AND(D515&gt;69,$S515=2),1029.79,AND(D515&lt;20,$S515=3),4745.42,AND(D515&lt;25,$S515=3),4801.703,AND(D515&lt;35,$S515=3),5411.444,AND(D515&lt;45,$S515=3),8409.355,AND(D515&lt;55,$S515=3),8858.572,AND(D515&lt;60,$S515=3),7064.788,AND(D515&lt;65,$S515=3),5220.726,AND(D515=65,$S515=3),2185.707,AND(D515&lt;70,$S515=3),2334.938,AND(D515&gt;69,$S515=3),1270.804,AND(D515&lt;20,$S515=4),4245.902,AND(D515&lt;25,$S515=4),4420.616,AND(D515&lt;35,$S515=4),5411.444,AND(D515&lt;45,$S515=4),8720.812,AND(D515&lt;55,$S515=4),9692.32,AND(D515&lt;60,$S515=4),7908.345,AND(D515&lt;65,$S515=4),5844.096,AND(D515=65,$S515=4),2446.687,AND(D515&lt;70,$S515=4),2697.256,AND(D515&gt;69,$S515=4),1467.998),_xlfn.IFS(AND(D515&lt;20,$S515=0),4942.278,AND(D515&lt;25,$S515=0),5096.151,AND(D515&lt;35,$S515=0),3381.558,AND(D515&lt;45,$S515=0),3560.514,AND(D515&lt;55,$S515=0),2443.074,AND(D515&lt;60,$S515=0),626.8311,AND(D515&lt;65,$S515=0),371.4828,AND(D515=65,$S515=0),156.4774,AND(D515&lt;70,$S515=0),21.45553,AND(D515&gt;69,$S515=0),16.35068,AND(D515&lt;20,$S515=1),3797.75,AND(D515&lt;25,$S515=1),3810.207,AND(D515&lt;35,$S515=1),3381.558,AND(D515&lt;45,$S515=1),4644.149,AND(D515&lt;55,$S515=1),5400.48,AND(D515&lt;60,$S515=1),2994.86,AND(D515&lt;65,$S515=1),2108.114,AND(D515=65,$S515=1),764.6143,AND(D515&lt;70,$S515=1),450.5661,AND(D515&gt;69,$S515=1),343.3646,AND(D515&lt;20,$S515=2),3381.558,AND(D515&lt;25,$S515=2),3381.558,AND(D515&lt;35,$S515=2),3381.558,AND(D515&lt;45,$S515=2),5108.564,AND(D515&lt;55,$S515=2),5014.731,AND(D515&lt;60,$S515=2),4039.578,AND(D515&lt;65,$S515=2),2843.502,AND(D515=65,$S515=2),1008.41,AND(D515&lt;70,$S515=2),1008.41,AND(D515&gt;69,$S515=2),768.482,AND(D515&lt;20,$S515=3),2965.367,AND(D515&lt;25,$S515=3),3000.538,AND(D515&lt;35,$S515=3),3381.558,AND(D515&lt;45,$S515=3),5572.979,AND(D515&lt;55,$S515=3),5464.771,AND(D515&lt;60,$S515=3),4666.41,AND(D515&lt;65,$S515=3),3284.735,AND(D515=65,$S515=3),1164.887,AND(D515&lt;70,$S515=3),1244.421,AND(D515&gt;69,$S515=3),948.3395,AND(D515&lt;20,$S515=4),2653.223,AND(D515&lt;25,$S515=4),2762.4,AND(D515&lt;35,$S515=4),3381.558,AND(D515&lt;45,$S515=4),5779.386,AND(D515&lt;55,$S515=4),5979.102,AND(D515&lt;60,$S515=4),5223.593,AND(D515&lt;65,$S515=4),3676.942,AND(D515=65,$S515=4),1303.978,AND(D515&lt;70,$S515=4),1437.521,AND(D515&gt;69,$S515=4),1095.496))+BQ515</f>
        <v>35818.148000000001</v>
      </c>
      <c r="BQ515">
        <f t="shared" ref="BQ515:BQ578" si="632">IF($Q515=1,_xlfn.IFS(AND(E515&lt;20,$S515=0),7909.033,AND(E515&lt;25,$S515=0),8155.274,AND(E515&lt;35,$S515=0),5411.444,AND(E515&lt;45,$S515=0),5372.643,AND(E515&lt;55,$S515=0),3960.303,AND(E515&lt;60,$S515=0),949.0013,AND(E515&lt;65,$S515=0),701.2915,AND(E515=65,$S515=0),293.6025,AND(E515&lt;70,$S515=0),40.25755,AND(E515&gt;69,$S515=0),21.91042,AND(E515&lt;20,$S515=1),6077.467,AND(E515&lt;25,$S515=1),6097.401,AND(E515&lt;35,$S515=1),5411.444,AND(E515&lt;45,$S515=1),7007.796,AND(E515&lt;55,$S515=1),8754.354,AND(E515&lt;60,$S515=1),4534.118,AND(E515&lt;65,$S515=1),3350.615,AND(E515=65,$S515=1),1402.767,AND(E515&lt;70,$S515=1),845.4085,AND(E515&gt;69,$S515=1),460.1188,AND(E515&lt;20,$S515=2),5411.444,AND(E515&lt;25,$S515=2),5411.444,AND(E515&lt;35,$S515=2),5411.444,AND(E515&lt;45,$S515=2),7708.575,AND(E515&lt;55,$S515=2),8129.043,AND(E515&lt;60,$S515=2),6115.786,AND(E515&lt;65,$S515=2),4519.434,AND(E515=65,$S515=2),1892.105,AND(E515&lt;70,$S515=2),1892.105,AND(E515&gt;69,$S515=2),1029.79,AND(E515&lt;20,$S515=3),4745.42,AND(E515&lt;25,$S515=3),4801.703,AND(E515&lt;35,$S515=3),5411.444,AND(E515&lt;45,$S515=3),8409.355,AND(E515&lt;55,$S515=3),8858.572,AND(E515&lt;60,$S515=3),7064.788,AND(E515&lt;65,$S515=3),5220.726,AND(E515=65,$S515=3),2185.707,AND(E515&lt;70,$S515=3),2334.938,AND(E515&gt;69,$S515=3),1270.804,AND(E515&lt;20,$S515=4),4245.902,AND(E515&lt;25,$S515=4),4420.616,AND(E515&lt;35,$S515=4),5411.444,AND(E515&lt;45,$S515=4),8720.812,AND(E515&lt;55,$S515=4),9692.32,AND(E515&lt;60,$S515=4),7908.345,AND(E515&lt;65,$S515=4),5844.096,AND(E515=65,$S515=4),2446.687,AND(E515&lt;70,$S515=4),2697.256,AND(E515&gt;69,$S515=4),1467.998),_xlfn.IFS(AND(E515&lt;20,$S515=0),4942.278,AND(E515&lt;25,$S515=0),5096.151,AND(E515&lt;35,$S515=0),3381.558,AND(E515&lt;45,$S515=0),3560.514,AND(E515&lt;55,$S515=0),2443.074,AND(E515&lt;60,$S515=0),626.8311,AND(E515&lt;65,$S515=0),371.4828,AND(E515=65,$S515=0),156.4774,AND(E515&lt;70,$S515=0),21.45553,AND(E515&gt;69,$S515=0),16.35068,AND(E515&lt;20,$S515=1),3797.75,AND(E515&lt;25,$S515=1),3810.207,AND(E515&lt;35,$S515=1),3381.558,AND(E515&lt;45,$S515=1),4644.149,AND(E515&lt;55,$S515=1),5400.48,AND(E515&lt;60,$S515=1),2994.86,AND(E515&lt;65,$S515=1),2108.114,AND(E515=65,$S515=1),764.6143,AND(E515&lt;70,$S515=1),450.5661,AND(E515&gt;69,$S515=1),343.3646,AND(E515&lt;20,$S515=2),3381.558,AND(E515&lt;25,$S515=2),3381.558,AND(E515&lt;35,$S515=2),3381.558,AND(E515&lt;45,$S515=2),5108.564,AND(E515&lt;55,$S515=2),5014.731,AND(E515&lt;60,$S515=2),4039.578,AND(E515&lt;65,$S515=2),2843.502,AND(E515=65,$S515=2),1008.41,AND(E515&lt;70,$S515=2),1008.41,AND(E515&gt;69,$S515=2),768.482,AND(E515&lt;20,$S515=3),2965.367,AND(E515&lt;25,$S515=3),3000.538,AND(E515&lt;35,$S515=3),3381.558,AND(E515&lt;45,$S515=3),5572.979,AND(E515&lt;55,$S515=3),5464.771,AND(E515&lt;60,$S515=3),4666.41,AND(E515&lt;65,$S515=3),3284.735,AND(E515=65,$S515=3),1164.887,AND(E515&lt;70,$S515=3),1244.421,AND(E515&gt;69,$S515=3),948.3395,AND(E515&lt;20,$S515=4),2653.223,AND(E515&lt;25,$S515=4),2762.4,AND(E515&lt;35,$S515=4),3381.558,AND(E515&lt;45,$S515=4),5779.386,AND(E515&lt;55,$S515=4),5979.102,AND(E515&lt;60,$S515=4),5223.593,AND(E515&lt;65,$S515=4),3676.942,AND(E515=65,$S515=4),1303.978,AND(E515&lt;70,$S515=4),1437.521,AND(E515&gt;69,$S515=4),1095.496))+BR515</f>
        <v>32436.590000000004</v>
      </c>
      <c r="BR515">
        <f t="shared" ref="BR515:BR578" si="633">IF($Q515=1,_xlfn.IFS(AND(F515&lt;20,$S515=0),7909.033,AND(F515&lt;25,$S515=0),8155.274,AND(F515&lt;35,$S515=0),5411.444,AND(F515&lt;45,$S515=0),5372.643,AND(F515&lt;55,$S515=0),3960.303,AND(F515&lt;60,$S515=0),949.0013,AND(F515&lt;65,$S515=0),701.2915,AND(F515=65,$S515=0),293.6025,AND(F515&lt;70,$S515=0),40.25755,AND(F515&gt;69,$S515=0),21.91042,AND(F515&lt;20,$S515=1),6077.467,AND(F515&lt;25,$S515=1),6097.401,AND(F515&lt;35,$S515=1),5411.444,AND(F515&lt;45,$S515=1),7007.796,AND(F515&lt;55,$S515=1),8754.354,AND(F515&lt;60,$S515=1),4534.118,AND(F515&lt;65,$S515=1),3350.615,AND(F515=65,$S515=1),1402.767,AND(F515&lt;70,$S515=1),845.4085,AND(F515&gt;69,$S515=1),460.1188,AND(F515&lt;20,$S515=2),5411.444,AND(F515&lt;25,$S515=2),5411.444,AND(F515&lt;35,$S515=2),5411.444,AND(F515&lt;45,$S515=2),7708.575,AND(F515&lt;55,$S515=2),8129.043,AND(F515&lt;60,$S515=2),6115.786,AND(F515&lt;65,$S515=2),4519.434,AND(F515=65,$S515=2),1892.105,AND(F515&lt;70,$S515=2),1892.105,AND(F515&gt;69,$S515=2),1029.79,AND(F515&lt;20,$S515=3),4745.42,AND(F515&lt;25,$S515=3),4801.703,AND(F515&lt;35,$S515=3),5411.444,AND(F515&lt;45,$S515=3),8409.355,AND(F515&lt;55,$S515=3),8858.572,AND(F515&lt;60,$S515=3),7064.788,AND(F515&lt;65,$S515=3),5220.726,AND(F515=65,$S515=3),2185.707,AND(F515&lt;70,$S515=3),2334.938,AND(F515&gt;69,$S515=3),1270.804,AND(F515&lt;20,$S515=4),4245.902,AND(F515&lt;25,$S515=4),4420.616,AND(F515&lt;35,$S515=4),5411.444,AND(F515&lt;45,$S515=4),8720.812,AND(F515&lt;55,$S515=4),9692.32,AND(F515&lt;60,$S515=4),7908.345,AND(F515&lt;65,$S515=4),5844.096,AND(F515=65,$S515=4),2446.687,AND(F515&lt;70,$S515=4),2697.256,AND(F515&gt;69,$S515=4),1467.998),_xlfn.IFS(AND(F515&lt;20,$S515=0),4942.278,AND(F515&lt;25,$S515=0),5096.151,AND(F515&lt;35,$S515=0),3381.558,AND(F515&lt;45,$S515=0),3560.514,AND(F515&lt;55,$S515=0),2443.074,AND(F515&lt;60,$S515=0),626.8311,AND(F515&lt;65,$S515=0),371.4828,AND(F515=65,$S515=0),156.4774,AND(F515&lt;70,$S515=0),21.45553,AND(F515&gt;69,$S515=0),16.35068,AND(F515&lt;20,$S515=1),3797.75,AND(F515&lt;25,$S515=1),3810.207,AND(F515&lt;35,$S515=1),3381.558,AND(F515&lt;45,$S515=1),4644.149,AND(F515&lt;55,$S515=1),5400.48,AND(F515&lt;60,$S515=1),2994.86,AND(F515&lt;65,$S515=1),2108.114,AND(F515=65,$S515=1),764.6143,AND(F515&lt;70,$S515=1),450.5661,AND(F515&gt;69,$S515=1),343.3646,AND(F515&lt;20,$S515=2),3381.558,AND(F515&lt;25,$S515=2),3381.558,AND(F515&lt;35,$S515=2),3381.558,AND(F515&lt;45,$S515=2),5108.564,AND(F515&lt;55,$S515=2),5014.731,AND(F515&lt;60,$S515=2),4039.578,AND(F515&lt;65,$S515=2),2843.502,AND(F515=65,$S515=2),1008.41,AND(F515&lt;70,$S515=2),1008.41,AND(F515&gt;69,$S515=2),768.482,AND(F515&lt;20,$S515=3),2965.367,AND(F515&lt;25,$S515=3),3000.538,AND(F515&lt;35,$S515=3),3381.558,AND(F515&lt;45,$S515=3),5572.979,AND(F515&lt;55,$S515=3),5464.771,AND(F515&lt;60,$S515=3),4666.41,AND(F515&lt;65,$S515=3),3284.735,AND(F515=65,$S515=3),1164.887,AND(F515&lt;70,$S515=3),1244.421,AND(F515&gt;69,$S515=3),948.3395,AND(F515&lt;20,$S515=4),2653.223,AND(F515&lt;25,$S515=4),2762.4,AND(F515&lt;35,$S515=4),3381.558,AND(F515&lt;45,$S515=4),5779.386,AND(F515&lt;55,$S515=4),5979.102,AND(F515&lt;60,$S515=4),5223.593,AND(F515&lt;65,$S515=4),3676.942,AND(F515=65,$S515=4),1303.978,AND(F515&lt;70,$S515=4),1437.521,AND(F515&gt;69,$S515=4),1095.496))+BS515</f>
        <v>29055.032000000003</v>
      </c>
      <c r="BS515">
        <f t="shared" ref="BS515:BS578" si="634">IF($Q515=1,_xlfn.IFS(AND(G515&lt;20,$S515=0),7909.033,AND(G515&lt;25,$S515=0),8155.274,AND(G515&lt;35,$S515=0),5411.444,AND(G515&lt;45,$S515=0),5372.643,AND(G515&lt;55,$S515=0),3960.303,AND(G515&lt;60,$S515=0),949.0013,AND(G515&lt;65,$S515=0),701.2915,AND(G515=65,$S515=0),293.6025,AND(G515&lt;70,$S515=0),40.25755,AND(G515&gt;69,$S515=0),21.91042,AND(G515&lt;20,$S515=1),6077.467,AND(G515&lt;25,$S515=1),6097.401,AND(G515&lt;35,$S515=1),5411.444,AND(G515&lt;45,$S515=1),7007.796,AND(G515&lt;55,$S515=1),8754.354,AND(G515&lt;60,$S515=1),4534.118,AND(G515&lt;65,$S515=1),3350.615,AND(G515=65,$S515=1),1402.767,AND(G515&lt;70,$S515=1),845.4085,AND(G515&gt;69,$S515=1),460.1188,AND(G515&lt;20,$S515=2),5411.444,AND(G515&lt;25,$S515=2),5411.444,AND(G515&lt;35,$S515=2),5411.444,AND(G515&lt;45,$S515=2),7708.575,AND(G515&lt;55,$S515=2),8129.043,AND(G515&lt;60,$S515=2),6115.786,AND(G515&lt;65,$S515=2),4519.434,AND(G515=65,$S515=2),1892.105,AND(G515&lt;70,$S515=2),1892.105,AND(G515&gt;69,$S515=2),1029.79,AND(G515&lt;20,$S515=3),4745.42,AND(G515&lt;25,$S515=3),4801.703,AND(G515&lt;35,$S515=3),5411.444,AND(G515&lt;45,$S515=3),8409.355,AND(G515&lt;55,$S515=3),8858.572,AND(G515&lt;60,$S515=3),7064.788,AND(G515&lt;65,$S515=3),5220.726,AND(G515=65,$S515=3),2185.707,AND(G515&lt;70,$S515=3),2334.938,AND(G515&gt;69,$S515=3),1270.804,AND(G515&lt;20,$S515=4),4245.902,AND(G515&lt;25,$S515=4),4420.616,AND(G515&lt;35,$S515=4),5411.444,AND(G515&lt;45,$S515=4),8720.812,AND(G515&lt;55,$S515=4),9692.32,AND(G515&lt;60,$S515=4),7908.345,AND(G515&lt;65,$S515=4),5844.096,AND(G515=65,$S515=4),2446.687,AND(G515&lt;70,$S515=4),2697.256,AND(G515&gt;69,$S515=4),1467.998),_xlfn.IFS(AND(G515&lt;20,$S515=0),4942.278,AND(G515&lt;25,$S515=0),5096.151,AND(G515&lt;35,$S515=0),3381.558,AND(G515&lt;45,$S515=0),3560.514,AND(G515&lt;55,$S515=0),2443.074,AND(G515&lt;60,$S515=0),626.8311,AND(G515&lt;65,$S515=0),371.4828,AND(G515=65,$S515=0),156.4774,AND(G515&lt;70,$S515=0),21.45553,AND(G515&gt;69,$S515=0),16.35068,AND(G515&lt;20,$S515=1),3797.75,AND(G515&lt;25,$S515=1),3810.207,AND(G515&lt;35,$S515=1),3381.558,AND(G515&lt;45,$S515=1),4644.149,AND(G515&lt;55,$S515=1),5400.48,AND(G515&lt;60,$S515=1),2994.86,AND(G515&lt;65,$S515=1),2108.114,AND(G515=65,$S515=1),764.6143,AND(G515&lt;70,$S515=1),450.5661,AND(G515&gt;69,$S515=1),343.3646,AND(G515&lt;20,$S515=2),3381.558,AND(G515&lt;25,$S515=2),3381.558,AND(G515&lt;35,$S515=2),3381.558,AND(G515&lt;45,$S515=2),5108.564,AND(G515&lt;55,$S515=2),5014.731,AND(G515&lt;60,$S515=2),4039.578,AND(G515&lt;65,$S515=2),2843.502,AND(G515=65,$S515=2),1008.41,AND(G515&lt;70,$S515=2),1008.41,AND(G515&gt;69,$S515=2),768.482,AND(G515&lt;20,$S515=3),2965.367,AND(G515&lt;25,$S515=3),3000.538,AND(G515&lt;35,$S515=3),3381.558,AND(G515&lt;45,$S515=3),5572.979,AND(G515&lt;55,$S515=3),5464.771,AND(G515&lt;60,$S515=3),4666.41,AND(G515&lt;65,$S515=3),3284.735,AND(G515=65,$S515=3),1164.887,AND(G515&lt;70,$S515=3),1244.421,AND(G515&gt;69,$S515=3),948.3395,AND(G515&lt;20,$S515=4),2653.223,AND(G515&lt;25,$S515=4),2762.4,AND(G515&lt;35,$S515=4),3381.558,AND(G515&lt;45,$S515=4),5779.386,AND(G515&lt;55,$S515=4),5979.102,AND(G515&lt;60,$S515=4),5223.593,AND(G515&lt;65,$S515=4),3676.942,AND(G515=65,$S515=4),1303.978,AND(G515&lt;70,$S515=4),1437.521,AND(G515&gt;69,$S515=4),1095.496))+BT515</f>
        <v>25673.474000000002</v>
      </c>
      <c r="BT515">
        <f t="shared" ref="BT515:BT578" si="635">IF($Q515=1,_xlfn.IFS(AND(H515&lt;20,$S515=0),7909.033,AND(H515&lt;25,$S515=0),8155.274,AND(H515&lt;35,$S515=0),5411.444,AND(H515&lt;45,$S515=0),5372.643,AND(H515&lt;55,$S515=0),3960.303,AND(H515&lt;60,$S515=0),949.0013,AND(H515&lt;65,$S515=0),701.2915,AND(H515=65,$S515=0),293.6025,AND(H515&lt;70,$S515=0),40.25755,AND(H515&gt;69,$S515=0),21.91042,AND(H515&lt;20,$S515=1),6077.467,AND(H515&lt;25,$S515=1),6097.401,AND(H515&lt;35,$S515=1),5411.444,AND(H515&lt;45,$S515=1),7007.796,AND(H515&lt;55,$S515=1),8754.354,AND(H515&lt;60,$S515=1),4534.118,AND(H515&lt;65,$S515=1),3350.615,AND(H515=65,$S515=1),1402.767,AND(H515&lt;70,$S515=1),845.4085,AND(H515&gt;69,$S515=1),460.1188,AND(H515&lt;20,$S515=2),5411.444,AND(H515&lt;25,$S515=2),5411.444,AND(H515&lt;35,$S515=2),5411.444,AND(H515&lt;45,$S515=2),7708.575,AND(H515&lt;55,$S515=2),8129.043,AND(H515&lt;60,$S515=2),6115.786,AND(H515&lt;65,$S515=2),4519.434,AND(H515=65,$S515=2),1892.105,AND(H515&lt;70,$S515=2),1892.105,AND(H515&gt;69,$S515=2),1029.79,AND(H515&lt;20,$S515=3),4745.42,AND(H515&lt;25,$S515=3),4801.703,AND(H515&lt;35,$S515=3),5411.444,AND(H515&lt;45,$S515=3),8409.355,AND(H515&lt;55,$S515=3),8858.572,AND(H515&lt;60,$S515=3),7064.788,AND(H515&lt;65,$S515=3),5220.726,AND(H515=65,$S515=3),2185.707,AND(H515&lt;70,$S515=3),2334.938,AND(H515&gt;69,$S515=3),1270.804,AND(H515&lt;20,$S515=4),4245.902,AND(H515&lt;25,$S515=4),4420.616,AND(H515&lt;35,$S515=4),5411.444,AND(H515&lt;45,$S515=4),8720.812,AND(H515&lt;55,$S515=4),9692.32,AND(H515&lt;60,$S515=4),7908.345,AND(H515&lt;65,$S515=4),5844.096,AND(H515=65,$S515=4),2446.687,AND(H515&lt;70,$S515=4),2697.256,AND(H515&gt;69,$S515=4),1467.998),_xlfn.IFS(AND(H515&lt;20,$S515=0),4942.278,AND(H515&lt;25,$S515=0),5096.151,AND(H515&lt;35,$S515=0),3381.558,AND(H515&lt;45,$S515=0),3560.514,AND(H515&lt;55,$S515=0),2443.074,AND(H515&lt;60,$S515=0),626.8311,AND(H515&lt;65,$S515=0),371.4828,AND(H515=65,$S515=0),156.4774,AND(H515&lt;70,$S515=0),21.45553,AND(H515&gt;69,$S515=0),16.35068,AND(H515&lt;20,$S515=1),3797.75,AND(H515&lt;25,$S515=1),3810.207,AND(H515&lt;35,$S515=1),3381.558,AND(H515&lt;45,$S515=1),4644.149,AND(H515&lt;55,$S515=1),5400.48,AND(H515&lt;60,$S515=1),2994.86,AND(H515&lt;65,$S515=1),2108.114,AND(H515=65,$S515=1),764.6143,AND(H515&lt;70,$S515=1),450.5661,AND(H515&gt;69,$S515=1),343.3646,AND(H515&lt;20,$S515=2),3381.558,AND(H515&lt;25,$S515=2),3381.558,AND(H515&lt;35,$S515=2),3381.558,AND(H515&lt;45,$S515=2),5108.564,AND(H515&lt;55,$S515=2),5014.731,AND(H515&lt;60,$S515=2),4039.578,AND(H515&lt;65,$S515=2),2843.502,AND(H515=65,$S515=2),1008.41,AND(H515&lt;70,$S515=2),1008.41,AND(H515&gt;69,$S515=2),768.482,AND(H515&lt;20,$S515=3),2965.367,AND(H515&lt;25,$S515=3),3000.538,AND(H515&lt;35,$S515=3),3381.558,AND(H515&lt;45,$S515=3),5572.979,AND(H515&lt;55,$S515=3),5464.771,AND(H515&lt;60,$S515=3),4666.41,AND(H515&lt;65,$S515=3),3284.735,AND(H515=65,$S515=3),1164.887,AND(H515&lt;70,$S515=3),1244.421,AND(H515&gt;69,$S515=3),948.3395,AND(H515&lt;20,$S515=4),2653.223,AND(H515&lt;25,$S515=4),2762.4,AND(H515&lt;35,$S515=4),3381.558,AND(H515&lt;45,$S515=4),5779.386,AND(H515&lt;55,$S515=4),5979.102,AND(H515&lt;60,$S515=4),5223.593,AND(H515&lt;65,$S515=4),3676.942,AND(H515=65,$S515=4),1303.978,AND(H515&lt;70,$S515=4),1437.521,AND(H515&gt;69,$S515=4),1095.496))+BU515</f>
        <v>22291.916000000001</v>
      </c>
      <c r="BU515">
        <f t="shared" ref="BU515:BU578" si="636">IF($Q515=1,_xlfn.IFS(AND(I515&lt;20,$S515=0),7909.033,AND(I515&lt;25,$S515=0),8155.274,AND(I515&lt;35,$S515=0),5411.444,AND(I515&lt;45,$S515=0),5372.643,AND(I515&lt;55,$S515=0),3960.303,AND(I515&lt;60,$S515=0),949.0013,AND(I515&lt;65,$S515=0),701.2915,AND(I515=65,$S515=0),293.6025,AND(I515&lt;70,$S515=0),40.25755,AND(I515&gt;69,$S515=0),21.91042,AND(I515&lt;20,$S515=1),6077.467,AND(I515&lt;25,$S515=1),6097.401,AND(I515&lt;35,$S515=1),5411.444,AND(I515&lt;45,$S515=1),7007.796,AND(I515&lt;55,$S515=1),8754.354,AND(I515&lt;60,$S515=1),4534.118,AND(I515&lt;65,$S515=1),3350.615,AND(I515=65,$S515=1),1402.767,AND(I515&lt;70,$S515=1),845.4085,AND(I515&gt;69,$S515=1),460.1188,AND(I515&lt;20,$S515=2),5411.444,AND(I515&lt;25,$S515=2),5411.444,AND(I515&lt;35,$S515=2),5411.444,AND(I515&lt;45,$S515=2),7708.575,AND(I515&lt;55,$S515=2),8129.043,AND(I515&lt;60,$S515=2),6115.786,AND(I515&lt;65,$S515=2),4519.434,AND(I515=65,$S515=2),1892.105,AND(I515&lt;70,$S515=2),1892.105,AND(I515&gt;69,$S515=2),1029.79,AND(I515&lt;20,$S515=3),4745.42,AND(I515&lt;25,$S515=3),4801.703,AND(I515&lt;35,$S515=3),5411.444,AND(I515&lt;45,$S515=3),8409.355,AND(I515&lt;55,$S515=3),8858.572,AND(I515&lt;60,$S515=3),7064.788,AND(I515&lt;65,$S515=3),5220.726,AND(I515=65,$S515=3),2185.707,AND(I515&lt;70,$S515=3),2334.938,AND(I515&gt;69,$S515=3),1270.804,AND(I515&lt;20,$S515=4),4245.902,AND(I515&lt;25,$S515=4),4420.616,AND(I515&lt;35,$S515=4),5411.444,AND(I515&lt;45,$S515=4),8720.812,AND(I515&lt;55,$S515=4),9692.32,AND(I515&lt;60,$S515=4),7908.345,AND(I515&lt;65,$S515=4),5844.096,AND(I515=65,$S515=4),2446.687,AND(I515&lt;70,$S515=4),2697.256,AND(I515&gt;69,$S515=4),1467.998),_xlfn.IFS(AND(I515&lt;20,$S515=0),4942.278,AND(I515&lt;25,$S515=0),5096.151,AND(I515&lt;35,$S515=0),3381.558,AND(I515&lt;45,$S515=0),3560.514,AND(I515&lt;55,$S515=0),2443.074,AND(I515&lt;60,$S515=0),626.8311,AND(I515&lt;65,$S515=0),371.4828,AND(I515=65,$S515=0),156.4774,AND(I515&lt;70,$S515=0),21.45553,AND(I515&gt;69,$S515=0),16.35068,AND(I515&lt;20,$S515=1),3797.75,AND(I515&lt;25,$S515=1),3810.207,AND(I515&lt;35,$S515=1),3381.558,AND(I515&lt;45,$S515=1),4644.149,AND(I515&lt;55,$S515=1),5400.48,AND(I515&lt;60,$S515=1),2994.86,AND(I515&lt;65,$S515=1),2108.114,AND(I515=65,$S515=1),764.6143,AND(I515&lt;70,$S515=1),450.5661,AND(I515&gt;69,$S515=1),343.3646,AND(I515&lt;20,$S515=2),3381.558,AND(I515&lt;25,$S515=2),3381.558,AND(I515&lt;35,$S515=2),3381.558,AND(I515&lt;45,$S515=2),5108.564,AND(I515&lt;55,$S515=2),5014.731,AND(I515&lt;60,$S515=2),4039.578,AND(I515&lt;65,$S515=2),2843.502,AND(I515=65,$S515=2),1008.41,AND(I515&lt;70,$S515=2),1008.41,AND(I515&gt;69,$S515=2),768.482,AND(I515&lt;20,$S515=3),2965.367,AND(I515&lt;25,$S515=3),3000.538,AND(I515&lt;35,$S515=3),3381.558,AND(I515&lt;45,$S515=3),5572.979,AND(I515&lt;55,$S515=3),5464.771,AND(I515&lt;60,$S515=3),4666.41,AND(I515&lt;65,$S515=3),3284.735,AND(I515=65,$S515=3),1164.887,AND(I515&lt;70,$S515=3),1244.421,AND(I515&gt;69,$S515=3),948.3395,AND(I515&lt;20,$S515=4),2653.223,AND(I515&lt;25,$S515=4),2762.4,AND(I515&lt;35,$S515=4),3381.558,AND(I515&lt;45,$S515=4),5779.386,AND(I515&lt;55,$S515=4),5979.102,AND(I515&lt;60,$S515=4),5223.593,AND(I515&lt;65,$S515=4),3676.942,AND(I515=65,$S515=4),1303.978,AND(I515&lt;70,$S515=4),1437.521,AND(I515&gt;69,$S515=4),1095.496))+BV515</f>
        <v>16718.937000000002</v>
      </c>
      <c r="BV515">
        <f t="shared" ref="BV515:BV578" si="637">IF($Q515=1,_xlfn.IFS(AND(J515&lt;20,$S515=0),7909.033,AND(J515&lt;25,$S515=0),8155.274,AND(J515&lt;35,$S515=0),5411.444,AND(J515&lt;45,$S515=0),5372.643,AND(J515&lt;55,$S515=0),3960.303,AND(J515&lt;60,$S515=0),949.0013,AND(J515&lt;65,$S515=0),701.2915,AND(J515=65,$S515=0),293.6025,AND(J515&lt;70,$S515=0),40.25755,AND(J515&gt;69,$S515=0),21.91042,AND(J515&lt;20,$S515=1),6077.467,AND(J515&lt;25,$S515=1),6097.401,AND(J515&lt;35,$S515=1),5411.444,AND(J515&lt;45,$S515=1),7007.796,AND(J515&lt;55,$S515=1),8754.354,AND(J515&lt;60,$S515=1),4534.118,AND(J515&lt;65,$S515=1),3350.615,AND(J515=65,$S515=1),1402.767,AND(J515&lt;70,$S515=1),845.4085,AND(J515&gt;69,$S515=1),460.1188,AND(J515&lt;20,$S515=2),5411.444,AND(J515&lt;25,$S515=2),5411.444,AND(J515&lt;35,$S515=2),5411.444,AND(J515&lt;45,$S515=2),7708.575,AND(J515&lt;55,$S515=2),8129.043,AND(J515&lt;60,$S515=2),6115.786,AND(J515&lt;65,$S515=2),4519.434,AND(J515=65,$S515=2),1892.105,AND(J515&lt;70,$S515=2),1892.105,AND(J515&gt;69,$S515=2),1029.79,AND(J515&lt;20,$S515=3),4745.42,AND(J515&lt;25,$S515=3),4801.703,AND(J515&lt;35,$S515=3),5411.444,AND(J515&lt;45,$S515=3),8409.355,AND(J515&lt;55,$S515=3),8858.572,AND(J515&lt;60,$S515=3),7064.788,AND(J515&lt;65,$S515=3),5220.726,AND(J515=65,$S515=3),2185.707,AND(J515&lt;70,$S515=3),2334.938,AND(J515&gt;69,$S515=3),1270.804,AND(J515&lt;20,$S515=4),4245.902,AND(J515&lt;25,$S515=4),4420.616,AND(J515&lt;35,$S515=4),5411.444,AND(J515&lt;45,$S515=4),8720.812,AND(J515&lt;55,$S515=4),9692.32,AND(J515&lt;60,$S515=4),7908.345,AND(J515&lt;65,$S515=4),5844.096,AND(J515=65,$S515=4),2446.687,AND(J515&lt;70,$S515=4),2697.256,AND(J515&gt;69,$S515=4),1467.998),_xlfn.IFS(AND(J515&lt;20,$S515=0),4942.278,AND(J515&lt;25,$S515=0),5096.151,AND(J515&lt;35,$S515=0),3381.558,AND(J515&lt;45,$S515=0),3560.514,AND(J515&lt;55,$S515=0),2443.074,AND(J515&lt;60,$S515=0),626.8311,AND(J515&lt;65,$S515=0),371.4828,AND(J515=65,$S515=0),156.4774,AND(J515&lt;70,$S515=0),21.45553,AND(J515&gt;69,$S515=0),16.35068,AND(J515&lt;20,$S515=1),3797.75,AND(J515&lt;25,$S515=1),3810.207,AND(J515&lt;35,$S515=1),3381.558,AND(J515&lt;45,$S515=1),4644.149,AND(J515&lt;55,$S515=1),5400.48,AND(J515&lt;60,$S515=1),2994.86,AND(J515&lt;65,$S515=1),2108.114,AND(J515=65,$S515=1),764.6143,AND(J515&lt;70,$S515=1),450.5661,AND(J515&gt;69,$S515=1),343.3646,AND(J515&lt;20,$S515=2),3381.558,AND(J515&lt;25,$S515=2),3381.558,AND(J515&lt;35,$S515=2),3381.558,AND(J515&lt;45,$S515=2),5108.564,AND(J515&lt;55,$S515=2),5014.731,AND(J515&lt;60,$S515=2),4039.578,AND(J515&lt;65,$S515=2),2843.502,AND(J515=65,$S515=2),1008.41,AND(J515&lt;70,$S515=2),1008.41,AND(J515&gt;69,$S515=2),768.482,AND(J515&lt;20,$S515=3),2965.367,AND(J515&lt;25,$S515=3),3000.538,AND(J515&lt;35,$S515=3),3381.558,AND(J515&lt;45,$S515=3),5572.979,AND(J515&lt;55,$S515=3),5464.771,AND(J515&lt;60,$S515=3),4666.41,AND(J515&lt;65,$S515=3),3284.735,AND(J515=65,$S515=3),1164.887,AND(J515&lt;70,$S515=3),1244.421,AND(J515&gt;69,$S515=3),948.3395,AND(J515&lt;20,$S515=4),2653.223,AND(J515&lt;25,$S515=4),2762.4,AND(J515&lt;35,$S515=4),3381.558,AND(J515&lt;45,$S515=4),5779.386,AND(J515&lt;55,$S515=4),5979.102,AND(J515&lt;60,$S515=4),5223.593,AND(J515&lt;65,$S515=4),3676.942,AND(J515=65,$S515=4),1303.978,AND(J515&lt;70,$S515=4),1437.521,AND(J515&gt;69,$S515=4),1095.496))+BW515</f>
        <v>11145.958000000001</v>
      </c>
      <c r="BW515">
        <f t="shared" ref="BW515:BW578" si="638">IF($Q515=1,_xlfn.IFS(AND(K515&lt;20,$S515=0),7909.033,AND(K515&lt;25,$S515=0),8155.274,AND(K515&lt;35,$S515=0),5411.444,AND(K515&lt;45,$S515=0),5372.643,AND(K515&lt;55,$S515=0),3960.303,AND(K515&lt;60,$S515=0),949.0013,AND(K515&lt;65,$S515=0),701.2915,AND(K515=65,$S515=0),293.6025,AND(K515&lt;70,$S515=0),40.25755,AND(K515&gt;69,$S515=0),21.91042,AND(K515&lt;20,$S515=1),6077.467,AND(K515&lt;25,$S515=1),6097.401,AND(K515&lt;35,$S515=1),5411.444,AND(K515&lt;45,$S515=1),7007.796,AND(K515&lt;55,$S515=1),8754.354,AND(K515&lt;60,$S515=1),4534.118,AND(K515&lt;65,$S515=1),3350.615,AND(K515=65,$S515=1),1402.767,AND(K515&lt;70,$S515=1),845.4085,AND(K515&gt;69,$S515=1),460.1188,AND(K515&lt;20,$S515=2),5411.444,AND(K515&lt;25,$S515=2),5411.444,AND(K515&lt;35,$S515=2),5411.444,AND(K515&lt;45,$S515=2),7708.575,AND(K515&lt;55,$S515=2),8129.043,AND(K515&lt;60,$S515=2),6115.786,AND(K515&lt;65,$S515=2),4519.434,AND(K515=65,$S515=2),1892.105,AND(K515&lt;70,$S515=2),1892.105,AND(K515&gt;69,$S515=2),1029.79,AND(K515&lt;20,$S515=3),4745.42,AND(K515&lt;25,$S515=3),4801.703,AND(K515&lt;35,$S515=3),5411.444,AND(K515&lt;45,$S515=3),8409.355,AND(K515&lt;55,$S515=3),8858.572,AND(K515&lt;60,$S515=3),7064.788,AND(K515&lt;65,$S515=3),5220.726,AND(K515=65,$S515=3),2185.707,AND(K515&lt;70,$S515=3),2334.938,AND(K515&gt;69,$S515=3),1270.804,AND(K515&lt;20,$S515=4),4245.902,AND(K515&lt;25,$S515=4),4420.616,AND(K515&lt;35,$S515=4),5411.444,AND(K515&lt;45,$S515=4),8720.812,AND(K515&lt;55,$S515=4),9692.32,AND(K515&lt;60,$S515=4),7908.345,AND(K515&lt;65,$S515=4),5844.096,AND(K515=65,$S515=4),2446.687,AND(K515&lt;70,$S515=4),2697.256,AND(K515&gt;69,$S515=4),1467.998),_xlfn.IFS(AND(K515&lt;20,$S515=0),4942.278,AND(K515&lt;25,$S515=0),5096.151,AND(K515&lt;35,$S515=0),3381.558,AND(K515&lt;45,$S515=0),3560.514,AND(K515&lt;55,$S515=0),2443.074,AND(K515&lt;60,$S515=0),626.8311,AND(K515&lt;65,$S515=0),371.4828,AND(K515=65,$S515=0),156.4774,AND(K515&lt;70,$S515=0),21.45553,AND(K515&gt;69,$S515=0),16.35068,AND(K515&lt;20,$S515=1),3797.75,AND(K515&lt;25,$S515=1),3810.207,AND(K515&lt;35,$S515=1),3381.558,AND(K515&lt;45,$S515=1),4644.149,AND(K515&lt;55,$S515=1),5400.48,AND(K515&lt;60,$S515=1),2994.86,AND(K515&lt;65,$S515=1),2108.114,AND(K515=65,$S515=1),764.6143,AND(K515&lt;70,$S515=1),450.5661,AND(K515&gt;69,$S515=1),343.3646,AND(K515&lt;20,$S515=2),3381.558,AND(K515&lt;25,$S515=2),3381.558,AND(K515&lt;35,$S515=2),3381.558,AND(K515&lt;45,$S515=2),5108.564,AND(K515&lt;55,$S515=2),5014.731,AND(K515&lt;60,$S515=2),4039.578,AND(K515&lt;65,$S515=2),2843.502,AND(K515=65,$S515=2),1008.41,AND(K515&lt;70,$S515=2),1008.41,AND(K515&gt;69,$S515=2),768.482,AND(K515&lt;20,$S515=3),2965.367,AND(K515&lt;25,$S515=3),3000.538,AND(K515&lt;35,$S515=3),3381.558,AND(K515&lt;45,$S515=3),5572.979,AND(K515&lt;55,$S515=3),5464.771,AND(K515&lt;60,$S515=3),4666.41,AND(K515&lt;65,$S515=3),3284.735,AND(K515=65,$S515=3),1164.887,AND(K515&lt;70,$S515=3),1244.421,AND(K515&gt;69,$S515=3),948.3395,AND(K515&lt;20,$S515=4),2653.223,AND(K515&lt;25,$S515=4),2762.4,AND(K515&lt;35,$S515=4),3381.558,AND(K515&lt;45,$S515=4),5779.386,AND(K515&lt;55,$S515=4),5979.102,AND(K515&lt;60,$S515=4),5223.593,AND(K515&lt;65,$S515=4),3676.942,AND(K515=65,$S515=4),1303.978,AND(K515&lt;70,$S515=4),1437.521,AND(K515&gt;69,$S515=4),1095.496))</f>
        <v>5572.9790000000003</v>
      </c>
      <c r="BX515" s="16">
        <f t="shared" ref="BX515:BX578" si="639">(U515/11)*SUM(BM515:BV515)/11</f>
        <v>770.13617865328206</v>
      </c>
      <c r="BY515">
        <f t="shared" ref="BY515:BY578" si="640">Y515+AN515</f>
        <v>2122.5176102836276</v>
      </c>
      <c r="BZ515">
        <f t="shared" ref="BZ515:BZ578" si="641">AZ515+Z515</f>
        <v>711.65692024076486</v>
      </c>
      <c r="CA515">
        <f t="shared" ref="CA515:CA578" si="642">BL515+AA515</f>
        <v>760.90689069764051</v>
      </c>
      <c r="CB515">
        <f t="shared" ref="CB515:CB578" si="643">BX515+AB515</f>
        <v>788.77379738334162</v>
      </c>
    </row>
    <row r="516" spans="1:80" x14ac:dyDescent="0.25">
      <c r="A516">
        <f>'Data Input'!A516</f>
        <v>1</v>
      </c>
      <c r="B516">
        <f>'Data Input'!C516</f>
        <v>59</v>
      </c>
      <c r="C516">
        <f t="shared" si="573"/>
        <v>60</v>
      </c>
      <c r="D516">
        <f t="shared" si="574"/>
        <v>61</v>
      </c>
      <c r="E516">
        <f t="shared" si="575"/>
        <v>62</v>
      </c>
      <c r="F516">
        <f t="shared" si="576"/>
        <v>63</v>
      </c>
      <c r="G516">
        <f t="shared" si="577"/>
        <v>64</v>
      </c>
      <c r="H516">
        <f t="shared" si="578"/>
        <v>65</v>
      </c>
      <c r="I516">
        <f t="shared" si="579"/>
        <v>66</v>
      </c>
      <c r="J516">
        <f t="shared" si="580"/>
        <v>67</v>
      </c>
      <c r="K516">
        <f t="shared" si="581"/>
        <v>68</v>
      </c>
      <c r="L516">
        <f t="shared" si="582"/>
        <v>69</v>
      </c>
      <c r="M516">
        <f>IF('Data Input'!D516&gt;=240,1,0)</f>
        <v>0</v>
      </c>
      <c r="N516">
        <f>_xlfn.IFS('Data Input'!F516&gt;=130,1,'Data Input'!G516=1,1,0=0,0)</f>
        <v>0</v>
      </c>
      <c r="O516">
        <f>'Data Input'!H516</f>
        <v>0</v>
      </c>
      <c r="P516">
        <f>'Data Input'!J516</f>
        <v>38.200000000000003</v>
      </c>
      <c r="Q516">
        <f t="shared" si="583"/>
        <v>0</v>
      </c>
      <c r="R516">
        <f>IF('Data Input'!I516&gt;=100,1,0)</f>
        <v>1</v>
      </c>
      <c r="S516" s="18">
        <f>'Data Input'!L516</f>
        <v>3</v>
      </c>
      <c r="T516" s="16">
        <f>'Data Input'!N516</f>
        <v>2017</v>
      </c>
      <c r="U516">
        <f t="shared" si="584"/>
        <v>0.70366987529092884</v>
      </c>
      <c r="V516">
        <f t="shared" si="585"/>
        <v>6.0049273786267975E-2</v>
      </c>
      <c r="W516">
        <f t="shared" si="586"/>
        <v>0.49737217419555857</v>
      </c>
      <c r="X516" s="16">
        <f t="shared" si="587"/>
        <v>1</v>
      </c>
      <c r="Y516">
        <f t="shared" si="588"/>
        <v>2961.1439078063163</v>
      </c>
      <c r="Z516">
        <f t="shared" si="589"/>
        <v>27.621934645664624</v>
      </c>
      <c r="AA516">
        <f t="shared" si="590"/>
        <v>281.01166116831462</v>
      </c>
      <c r="AB516" s="16">
        <f t="shared" si="591"/>
        <v>5110.4018181818183</v>
      </c>
      <c r="AC516">
        <f t="shared" si="592"/>
        <v>32626.592000000001</v>
      </c>
      <c r="AD516">
        <f t="shared" si="593"/>
        <v>29508.216</v>
      </c>
      <c r="AE516">
        <f t="shared" si="594"/>
        <v>26389.84</v>
      </c>
      <c r="AF516">
        <f t="shared" si="595"/>
        <v>23271.464</v>
      </c>
      <c r="AG516">
        <f t="shared" si="596"/>
        <v>20153.088</v>
      </c>
      <c r="AH516">
        <f t="shared" si="597"/>
        <v>17034.712</v>
      </c>
      <c r="AI516">
        <f t="shared" si="598"/>
        <v>13916.335999999999</v>
      </c>
      <c r="AJ516">
        <f t="shared" si="599"/>
        <v>10797.96</v>
      </c>
      <c r="AK516">
        <f t="shared" si="600"/>
        <v>8098.4699999999993</v>
      </c>
      <c r="AL516">
        <f t="shared" si="601"/>
        <v>5398.98</v>
      </c>
      <c r="AM516">
        <f t="shared" si="602"/>
        <v>2699.49</v>
      </c>
      <c r="AN516">
        <f t="shared" si="603"/>
        <v>1088.6276472715981</v>
      </c>
      <c r="AO516">
        <f t="shared" si="604"/>
        <v>27693.621999999999</v>
      </c>
      <c r="AP516">
        <f t="shared" si="605"/>
        <v>25046.727999999999</v>
      </c>
      <c r="AQ516">
        <f t="shared" si="606"/>
        <v>22399.833999999999</v>
      </c>
      <c r="AR516">
        <f t="shared" si="607"/>
        <v>19752.939999999999</v>
      </c>
      <c r="AS516">
        <f t="shared" si="608"/>
        <v>17106.045999999998</v>
      </c>
      <c r="AT516">
        <f t="shared" si="609"/>
        <v>14459.152</v>
      </c>
      <c r="AU516">
        <f t="shared" si="610"/>
        <v>11812.258</v>
      </c>
      <c r="AV516">
        <f t="shared" si="611"/>
        <v>9165.3639999999996</v>
      </c>
      <c r="AW516">
        <f t="shared" si="612"/>
        <v>6874.0229999999992</v>
      </c>
      <c r="AX516">
        <f t="shared" si="613"/>
        <v>4582.6819999999998</v>
      </c>
      <c r="AY516">
        <f t="shared" si="614"/>
        <v>2291.3409999999999</v>
      </c>
      <c r="AZ516">
        <f t="shared" si="615"/>
        <v>924.03281410310183</v>
      </c>
      <c r="BA516">
        <f t="shared" si="616"/>
        <v>26984.637000000002</v>
      </c>
      <c r="BB516">
        <f t="shared" si="617"/>
        <v>24405.506000000001</v>
      </c>
      <c r="BC516">
        <f t="shared" si="618"/>
        <v>21826.375</v>
      </c>
      <c r="BD516">
        <f t="shared" si="619"/>
        <v>19247.243999999999</v>
      </c>
      <c r="BE516">
        <f t="shared" si="620"/>
        <v>16668.112999999998</v>
      </c>
      <c r="BF516">
        <f t="shared" si="621"/>
        <v>14088.981999999998</v>
      </c>
      <c r="BG516">
        <f t="shared" si="622"/>
        <v>11509.850999999999</v>
      </c>
      <c r="BH516">
        <f t="shared" si="623"/>
        <v>8930.7199999999993</v>
      </c>
      <c r="BI516">
        <f t="shared" si="624"/>
        <v>6698.0399999999991</v>
      </c>
      <c r="BJ516">
        <f t="shared" si="625"/>
        <v>4465.3599999999997</v>
      </c>
      <c r="BK516">
        <f t="shared" si="626"/>
        <v>2232.6799999999998</v>
      </c>
      <c r="BL516">
        <f t="shared" si="627"/>
        <v>900.37659017107035</v>
      </c>
      <c r="BM516">
        <f t="shared" si="628"/>
        <v>28953.601999999999</v>
      </c>
      <c r="BN516">
        <f t="shared" si="629"/>
        <v>25988.235000000001</v>
      </c>
      <c r="BO516">
        <f t="shared" si="630"/>
        <v>21321.825000000001</v>
      </c>
      <c r="BP516">
        <f t="shared" si="631"/>
        <v>18037.09</v>
      </c>
      <c r="BQ516">
        <f t="shared" si="632"/>
        <v>14752.355000000001</v>
      </c>
      <c r="BR516">
        <f t="shared" si="633"/>
        <v>11467.62</v>
      </c>
      <c r="BS516">
        <f t="shared" si="634"/>
        <v>8182.8850000000002</v>
      </c>
      <c r="BT516">
        <f t="shared" si="635"/>
        <v>4898.1499999999996</v>
      </c>
      <c r="BU516">
        <f t="shared" si="636"/>
        <v>3733.2629999999999</v>
      </c>
      <c r="BV516">
        <f t="shared" si="637"/>
        <v>2488.8420000000001</v>
      </c>
      <c r="BW516">
        <f t="shared" si="638"/>
        <v>1244.421</v>
      </c>
      <c r="BX516" s="16">
        <f t="shared" si="639"/>
        <v>813.13919879822652</v>
      </c>
      <c r="BY516">
        <f t="shared" si="640"/>
        <v>4049.7715550779144</v>
      </c>
      <c r="BZ516">
        <f t="shared" si="641"/>
        <v>951.65474874876645</v>
      </c>
      <c r="CA516">
        <f t="shared" si="642"/>
        <v>1181.3882513393851</v>
      </c>
      <c r="CB516">
        <f t="shared" si="643"/>
        <v>5923.5410169800452</v>
      </c>
    </row>
    <row r="517" spans="1:80" x14ac:dyDescent="0.25">
      <c r="A517">
        <f>'Data Input'!A517</f>
        <v>1</v>
      </c>
      <c r="B517">
        <f>'Data Input'!C517</f>
        <v>69</v>
      </c>
      <c r="C517">
        <f t="shared" si="573"/>
        <v>70</v>
      </c>
      <c r="D517">
        <f t="shared" si="574"/>
        <v>71</v>
      </c>
      <c r="E517">
        <f t="shared" si="575"/>
        <v>72</v>
      </c>
      <c r="F517">
        <f t="shared" si="576"/>
        <v>73</v>
      </c>
      <c r="G517">
        <f t="shared" si="577"/>
        <v>74</v>
      </c>
      <c r="H517">
        <f t="shared" si="578"/>
        <v>75</v>
      </c>
      <c r="I517">
        <f t="shared" si="579"/>
        <v>76</v>
      </c>
      <c r="J517">
        <f t="shared" si="580"/>
        <v>77</v>
      </c>
      <c r="K517">
        <f t="shared" si="581"/>
        <v>78</v>
      </c>
      <c r="L517">
        <f t="shared" si="582"/>
        <v>79</v>
      </c>
      <c r="M517">
        <f>IF('Data Input'!D517&gt;=240,1,0)</f>
        <v>0</v>
      </c>
      <c r="N517">
        <f>_xlfn.IFS('Data Input'!F517&gt;=130,1,'Data Input'!G517=1,1,0=0,0)</f>
        <v>0</v>
      </c>
      <c r="O517">
        <f>'Data Input'!H517</f>
        <v>0</v>
      </c>
      <c r="P517">
        <f>'Data Input'!J517</f>
        <v>21</v>
      </c>
      <c r="Q517">
        <f t="shared" si="583"/>
        <v>0</v>
      </c>
      <c r="R517">
        <f>IF('Data Input'!I517&gt;=100,1,0)</f>
        <v>0</v>
      </c>
      <c r="S517" s="18">
        <f>'Data Input'!L517</f>
        <v>3</v>
      </c>
      <c r="T517" s="16">
        <f>'Data Input'!N517</f>
        <v>2017</v>
      </c>
      <c r="U517">
        <f t="shared" si="584"/>
        <v>0.35871908884272424</v>
      </c>
      <c r="V517">
        <f t="shared" si="585"/>
        <v>4.3398999055456168E-2</v>
      </c>
      <c r="W517">
        <f t="shared" si="586"/>
        <v>0.26515948775236903</v>
      </c>
      <c r="X517" s="16">
        <f t="shared" si="587"/>
        <v>5.9952529575412715E-3</v>
      </c>
      <c r="Y517">
        <f t="shared" si="588"/>
        <v>1509.541450955672</v>
      </c>
      <c r="Z517">
        <f t="shared" si="589"/>
        <v>19.963011040962893</v>
      </c>
      <c r="AA517">
        <f t="shared" si="590"/>
        <v>149.81318214745031</v>
      </c>
      <c r="AB517" s="16">
        <f t="shared" si="591"/>
        <v>30.63815161467884</v>
      </c>
      <c r="AC517">
        <f t="shared" si="592"/>
        <v>29694.389999999992</v>
      </c>
      <c r="AD517">
        <f t="shared" si="593"/>
        <v>26994.899999999994</v>
      </c>
      <c r="AE517">
        <f t="shared" si="594"/>
        <v>24295.409999999996</v>
      </c>
      <c r="AF517">
        <f t="shared" si="595"/>
        <v>21595.919999999998</v>
      </c>
      <c r="AG517">
        <f t="shared" si="596"/>
        <v>18896.43</v>
      </c>
      <c r="AH517">
        <f t="shared" si="597"/>
        <v>16196.939999999999</v>
      </c>
      <c r="AI517">
        <f t="shared" si="598"/>
        <v>13497.449999999999</v>
      </c>
      <c r="AJ517">
        <f t="shared" si="599"/>
        <v>10797.96</v>
      </c>
      <c r="AK517">
        <f t="shared" si="600"/>
        <v>8098.4699999999993</v>
      </c>
      <c r="AL517">
        <f t="shared" si="601"/>
        <v>5398.98</v>
      </c>
      <c r="AM517">
        <f t="shared" si="602"/>
        <v>2699.49</v>
      </c>
      <c r="AN517">
        <f t="shared" si="603"/>
        <v>520.19263267853694</v>
      </c>
      <c r="AO517">
        <f t="shared" si="604"/>
        <v>25204.751</v>
      </c>
      <c r="AP517">
        <f t="shared" si="605"/>
        <v>22913.41</v>
      </c>
      <c r="AQ517">
        <f t="shared" si="606"/>
        <v>20622.069</v>
      </c>
      <c r="AR517">
        <f t="shared" si="607"/>
        <v>18330.727999999999</v>
      </c>
      <c r="AS517">
        <f t="shared" si="608"/>
        <v>16039.387000000001</v>
      </c>
      <c r="AT517">
        <f t="shared" si="609"/>
        <v>13748.046</v>
      </c>
      <c r="AU517">
        <f t="shared" si="610"/>
        <v>11456.705</v>
      </c>
      <c r="AV517">
        <f t="shared" si="611"/>
        <v>9165.3639999999996</v>
      </c>
      <c r="AW517">
        <f t="shared" si="612"/>
        <v>6874.0229999999992</v>
      </c>
      <c r="AX517">
        <f t="shared" si="613"/>
        <v>4582.6819999999998</v>
      </c>
      <c r="AY517">
        <f t="shared" si="614"/>
        <v>2291.3409999999999</v>
      </c>
      <c r="AZ517">
        <f t="shared" si="615"/>
        <v>441.54218283982209</v>
      </c>
      <c r="BA517">
        <f t="shared" si="616"/>
        <v>24559.48</v>
      </c>
      <c r="BB517">
        <f t="shared" si="617"/>
        <v>22326.799999999999</v>
      </c>
      <c r="BC517">
        <f t="shared" si="618"/>
        <v>20094.12</v>
      </c>
      <c r="BD517">
        <f t="shared" si="619"/>
        <v>17861.439999999999</v>
      </c>
      <c r="BE517">
        <f t="shared" si="620"/>
        <v>15628.76</v>
      </c>
      <c r="BF517">
        <f t="shared" si="621"/>
        <v>13396.08</v>
      </c>
      <c r="BG517">
        <f t="shared" si="622"/>
        <v>11163.4</v>
      </c>
      <c r="BH517">
        <f t="shared" si="623"/>
        <v>8930.7199999999993</v>
      </c>
      <c r="BI517">
        <f t="shared" si="624"/>
        <v>6698.0399999999991</v>
      </c>
      <c r="BJ517">
        <f t="shared" si="625"/>
        <v>4465.3599999999997</v>
      </c>
      <c r="BK517">
        <f t="shared" si="626"/>
        <v>2232.6799999999998</v>
      </c>
      <c r="BL517">
        <f t="shared" si="627"/>
        <v>430.23818837214276</v>
      </c>
      <c r="BM517">
        <f t="shared" si="628"/>
        <v>12744.843500000001</v>
      </c>
      <c r="BN517">
        <f t="shared" si="629"/>
        <v>9779.4765000000007</v>
      </c>
      <c r="BO517">
        <f t="shared" si="630"/>
        <v>8535.0555000000004</v>
      </c>
      <c r="BP517">
        <f t="shared" si="631"/>
        <v>7586.7160000000003</v>
      </c>
      <c r="BQ517">
        <f t="shared" si="632"/>
        <v>6638.3765000000003</v>
      </c>
      <c r="BR517">
        <f t="shared" si="633"/>
        <v>5690.0370000000003</v>
      </c>
      <c r="BS517">
        <f t="shared" si="634"/>
        <v>4741.6975000000002</v>
      </c>
      <c r="BT517">
        <f t="shared" si="635"/>
        <v>3793.3580000000002</v>
      </c>
      <c r="BU517">
        <f t="shared" si="636"/>
        <v>2845.0185000000001</v>
      </c>
      <c r="BV517">
        <f t="shared" si="637"/>
        <v>1896.6790000000001</v>
      </c>
      <c r="BW517">
        <f t="shared" si="638"/>
        <v>948.33950000000004</v>
      </c>
      <c r="BX517" s="16">
        <f t="shared" si="639"/>
        <v>190.48060104759335</v>
      </c>
      <c r="BY517">
        <f t="shared" si="640"/>
        <v>2029.7340836342089</v>
      </c>
      <c r="BZ517">
        <f t="shared" si="641"/>
        <v>461.50519388078499</v>
      </c>
      <c r="CA517">
        <f t="shared" si="642"/>
        <v>580.05137051959309</v>
      </c>
      <c r="CB517">
        <f t="shared" si="643"/>
        <v>221.11875266227219</v>
      </c>
    </row>
    <row r="518" spans="1:80" x14ac:dyDescent="0.25">
      <c r="A518">
        <f>'Data Input'!A518</f>
        <v>0</v>
      </c>
      <c r="B518">
        <f>'Data Input'!C518</f>
        <v>35</v>
      </c>
      <c r="C518">
        <f t="shared" si="573"/>
        <v>36</v>
      </c>
      <c r="D518">
        <f t="shared" si="574"/>
        <v>37</v>
      </c>
      <c r="E518">
        <f t="shared" si="575"/>
        <v>38</v>
      </c>
      <c r="F518">
        <f t="shared" si="576"/>
        <v>39</v>
      </c>
      <c r="G518">
        <f t="shared" si="577"/>
        <v>40</v>
      </c>
      <c r="H518">
        <f t="shared" si="578"/>
        <v>41</v>
      </c>
      <c r="I518">
        <f t="shared" si="579"/>
        <v>42</v>
      </c>
      <c r="J518">
        <f t="shared" si="580"/>
        <v>43</v>
      </c>
      <c r="K518">
        <f t="shared" si="581"/>
        <v>44</v>
      </c>
      <c r="L518">
        <f t="shared" si="582"/>
        <v>45</v>
      </c>
      <c r="M518">
        <f>IF('Data Input'!D518&gt;=240,1,0)</f>
        <v>0</v>
      </c>
      <c r="N518">
        <f>_xlfn.IFS('Data Input'!F518&gt;=130,1,'Data Input'!G518=1,1,0=0,0)</f>
        <v>0</v>
      </c>
      <c r="O518">
        <f>'Data Input'!H518</f>
        <v>0</v>
      </c>
      <c r="P518">
        <f>'Data Input'!J518</f>
        <v>22.9</v>
      </c>
      <c r="Q518">
        <f t="shared" si="583"/>
        <v>0</v>
      </c>
      <c r="R518">
        <f>IF('Data Input'!I518&gt;=100,1,0)</f>
        <v>0</v>
      </c>
      <c r="S518" s="18">
        <f>'Data Input'!L518</f>
        <v>3</v>
      </c>
      <c r="T518" s="16">
        <f>'Data Input'!N518</f>
        <v>2017</v>
      </c>
      <c r="U518">
        <f t="shared" si="584"/>
        <v>0.39622446896970126</v>
      </c>
      <c r="V518">
        <f t="shared" si="585"/>
        <v>4.7110905870422159E-2</v>
      </c>
      <c r="W518">
        <f t="shared" si="586"/>
        <v>0.28019454674131589</v>
      </c>
      <c r="X518" s="16">
        <f t="shared" si="587"/>
        <v>8.6131851484730418E-3</v>
      </c>
      <c r="Y518">
        <f t="shared" si="588"/>
        <v>1667.3694776664095</v>
      </c>
      <c r="Z518">
        <f t="shared" si="589"/>
        <v>21.670442971259344</v>
      </c>
      <c r="AA518">
        <f t="shared" si="590"/>
        <v>158.3078811303217</v>
      </c>
      <c r="AB518" s="16">
        <f t="shared" si="591"/>
        <v>44.016837043093261</v>
      </c>
      <c r="AC518">
        <f t="shared" si="592"/>
        <v>54222.519000000008</v>
      </c>
      <c r="AD518">
        <f t="shared" si="593"/>
        <v>49195.882000000005</v>
      </c>
      <c r="AE518">
        <f t="shared" si="594"/>
        <v>44169.245000000003</v>
      </c>
      <c r="AF518">
        <f t="shared" si="595"/>
        <v>39142.608</v>
      </c>
      <c r="AG518">
        <f t="shared" si="596"/>
        <v>34115.970999999998</v>
      </c>
      <c r="AH518">
        <f t="shared" si="597"/>
        <v>29089.333999999995</v>
      </c>
      <c r="AI518">
        <f t="shared" si="598"/>
        <v>24062.696999999996</v>
      </c>
      <c r="AJ518">
        <f t="shared" si="599"/>
        <v>19036.059999999998</v>
      </c>
      <c r="AK518">
        <f t="shared" si="600"/>
        <v>14009.422999999999</v>
      </c>
      <c r="AL518">
        <f t="shared" si="601"/>
        <v>8982.7860000000001</v>
      </c>
      <c r="AM518">
        <f t="shared" si="602"/>
        <v>3956.1489999999999</v>
      </c>
      <c r="AN518">
        <f t="shared" si="603"/>
        <v>1034.854892962521</v>
      </c>
      <c r="AO518">
        <f t="shared" si="604"/>
        <v>46024.350000000013</v>
      </c>
      <c r="AP518">
        <f t="shared" si="605"/>
        <v>41757.715000000011</v>
      </c>
      <c r="AQ518">
        <f t="shared" si="606"/>
        <v>37491.080000000009</v>
      </c>
      <c r="AR518">
        <f t="shared" si="607"/>
        <v>33224.445000000007</v>
      </c>
      <c r="AS518">
        <f t="shared" si="608"/>
        <v>28957.810000000005</v>
      </c>
      <c r="AT518">
        <f t="shared" si="609"/>
        <v>24691.175000000003</v>
      </c>
      <c r="AU518">
        <f t="shared" si="610"/>
        <v>20424.54</v>
      </c>
      <c r="AV518">
        <f t="shared" si="611"/>
        <v>16157.905000000001</v>
      </c>
      <c r="AW518">
        <f t="shared" si="612"/>
        <v>11891.27</v>
      </c>
      <c r="AX518">
        <f t="shared" si="613"/>
        <v>7624.6350000000002</v>
      </c>
      <c r="AY518">
        <f t="shared" si="614"/>
        <v>3358</v>
      </c>
      <c r="AZ518">
        <f t="shared" si="615"/>
        <v>878.39010712349057</v>
      </c>
      <c r="BA518">
        <f t="shared" si="616"/>
        <v>44846.080999999991</v>
      </c>
      <c r="BB518">
        <f t="shared" si="617"/>
        <v>40688.675999999992</v>
      </c>
      <c r="BC518">
        <f t="shared" si="618"/>
        <v>36531.270999999993</v>
      </c>
      <c r="BD518">
        <f t="shared" si="619"/>
        <v>32373.865999999995</v>
      </c>
      <c r="BE518">
        <f t="shared" si="620"/>
        <v>28216.460999999996</v>
      </c>
      <c r="BF518">
        <f t="shared" si="621"/>
        <v>24059.055999999997</v>
      </c>
      <c r="BG518">
        <f t="shared" si="622"/>
        <v>19901.650999999998</v>
      </c>
      <c r="BH518">
        <f t="shared" si="623"/>
        <v>15744.245999999999</v>
      </c>
      <c r="BI518">
        <f t="shared" si="624"/>
        <v>11586.841</v>
      </c>
      <c r="BJ518">
        <f t="shared" si="625"/>
        <v>7429.4359999999997</v>
      </c>
      <c r="BK518">
        <f t="shared" si="626"/>
        <v>3272.0309999999999</v>
      </c>
      <c r="BL518">
        <f t="shared" si="627"/>
        <v>855.90243650585069</v>
      </c>
      <c r="BM518">
        <f t="shared" si="628"/>
        <v>58695.156999999999</v>
      </c>
      <c r="BN518">
        <f t="shared" si="629"/>
        <v>55729.79</v>
      </c>
      <c r="BO518">
        <f t="shared" si="630"/>
        <v>50156.811000000002</v>
      </c>
      <c r="BP518">
        <f t="shared" si="631"/>
        <v>44583.832000000002</v>
      </c>
      <c r="BQ518">
        <f t="shared" si="632"/>
        <v>39010.853000000003</v>
      </c>
      <c r="BR518">
        <f t="shared" si="633"/>
        <v>33437.874000000003</v>
      </c>
      <c r="BS518">
        <f t="shared" si="634"/>
        <v>27864.895</v>
      </c>
      <c r="BT518">
        <f t="shared" si="635"/>
        <v>22291.916000000001</v>
      </c>
      <c r="BU518">
        <f t="shared" si="636"/>
        <v>16718.937000000002</v>
      </c>
      <c r="BV518">
        <f t="shared" si="637"/>
        <v>11145.958000000001</v>
      </c>
      <c r="BW518">
        <f t="shared" si="638"/>
        <v>5572.9790000000003</v>
      </c>
      <c r="BX518" s="16">
        <f t="shared" si="639"/>
        <v>1177.6577870706633</v>
      </c>
      <c r="BY518">
        <f t="shared" si="640"/>
        <v>2702.2243706289305</v>
      </c>
      <c r="BZ518">
        <f t="shared" si="641"/>
        <v>900.06055009474994</v>
      </c>
      <c r="CA518">
        <f t="shared" si="642"/>
        <v>1014.2103176361724</v>
      </c>
      <c r="CB518">
        <f t="shared" si="643"/>
        <v>1221.6746241137566</v>
      </c>
    </row>
    <row r="519" spans="1:80" x14ac:dyDescent="0.25">
      <c r="A519">
        <f>'Data Input'!A519</f>
        <v>1</v>
      </c>
      <c r="B519">
        <f>'Data Input'!C519</f>
        <v>54</v>
      </c>
      <c r="C519">
        <f t="shared" si="573"/>
        <v>55</v>
      </c>
      <c r="D519">
        <f t="shared" si="574"/>
        <v>56</v>
      </c>
      <c r="E519">
        <f t="shared" si="575"/>
        <v>57</v>
      </c>
      <c r="F519">
        <f t="shared" si="576"/>
        <v>58</v>
      </c>
      <c r="G519">
        <f t="shared" si="577"/>
        <v>59</v>
      </c>
      <c r="H519">
        <f t="shared" si="578"/>
        <v>60</v>
      </c>
      <c r="I519">
        <f t="shared" si="579"/>
        <v>61</v>
      </c>
      <c r="J519">
        <f t="shared" si="580"/>
        <v>62</v>
      </c>
      <c r="K519">
        <f t="shared" si="581"/>
        <v>63</v>
      </c>
      <c r="L519">
        <f t="shared" si="582"/>
        <v>64</v>
      </c>
      <c r="M519">
        <f>IF('Data Input'!D519&gt;=240,1,0)</f>
        <v>0</v>
      </c>
      <c r="N519">
        <f>_xlfn.IFS('Data Input'!F519&gt;=130,1,'Data Input'!G519=1,1,0=0,0)</f>
        <v>0</v>
      </c>
      <c r="O519">
        <f>'Data Input'!H519</f>
        <v>0</v>
      </c>
      <c r="P519">
        <f>'Data Input'!J519</f>
        <v>24.5</v>
      </c>
      <c r="Q519">
        <f t="shared" si="583"/>
        <v>0</v>
      </c>
      <c r="R519">
        <f>IF('Data Input'!I519&gt;=100,1,0)</f>
        <v>1</v>
      </c>
      <c r="S519" s="18">
        <f>'Data Input'!L519</f>
        <v>3</v>
      </c>
      <c r="T519" s="16">
        <f>'Data Input'!N519</f>
        <v>2017</v>
      </c>
      <c r="U519">
        <f t="shared" si="584"/>
        <v>0.42880411514909428</v>
      </c>
      <c r="V519">
        <f t="shared" si="585"/>
        <v>3.3231848430665678E-2</v>
      </c>
      <c r="W519">
        <f t="shared" si="586"/>
        <v>0.36418376355638771</v>
      </c>
      <c r="X519" s="16">
        <f t="shared" si="587"/>
        <v>1</v>
      </c>
      <c r="Y519">
        <f t="shared" si="588"/>
        <v>1804.4693084112012</v>
      </c>
      <c r="Z519">
        <f t="shared" si="589"/>
        <v>15.286245571822235</v>
      </c>
      <c r="AA519">
        <f t="shared" si="590"/>
        <v>205.76117780016958</v>
      </c>
      <c r="AB519" s="16">
        <f t="shared" si="591"/>
        <v>5110.4018181818183</v>
      </c>
      <c r="AC519">
        <f t="shared" si="592"/>
        <v>35139.909</v>
      </c>
      <c r="AD519">
        <f t="shared" si="593"/>
        <v>31183.760000000002</v>
      </c>
      <c r="AE519">
        <f t="shared" si="594"/>
        <v>28065.384000000002</v>
      </c>
      <c r="AF519">
        <f t="shared" si="595"/>
        <v>24947.008000000002</v>
      </c>
      <c r="AG519">
        <f t="shared" si="596"/>
        <v>21828.632000000001</v>
      </c>
      <c r="AH519">
        <f t="shared" si="597"/>
        <v>18710.256000000001</v>
      </c>
      <c r="AI519">
        <f t="shared" si="598"/>
        <v>15591.880000000001</v>
      </c>
      <c r="AJ519">
        <f t="shared" si="599"/>
        <v>12473.504000000001</v>
      </c>
      <c r="AK519">
        <f t="shared" si="600"/>
        <v>9355.1280000000006</v>
      </c>
      <c r="AL519">
        <f t="shared" si="601"/>
        <v>6236.7520000000004</v>
      </c>
      <c r="AM519">
        <f t="shared" si="602"/>
        <v>3118.3760000000002</v>
      </c>
      <c r="AN519">
        <f t="shared" si="603"/>
        <v>721.28471487439651</v>
      </c>
      <c r="AO519">
        <f t="shared" si="604"/>
        <v>29826.94</v>
      </c>
      <c r="AP519">
        <f t="shared" si="605"/>
        <v>26468.94</v>
      </c>
      <c r="AQ519">
        <f t="shared" si="606"/>
        <v>23822.045999999998</v>
      </c>
      <c r="AR519">
        <f t="shared" si="607"/>
        <v>21175.151999999998</v>
      </c>
      <c r="AS519">
        <f t="shared" si="608"/>
        <v>18528.257999999998</v>
      </c>
      <c r="AT519">
        <f t="shared" si="609"/>
        <v>15881.364</v>
      </c>
      <c r="AU519">
        <f t="shared" si="610"/>
        <v>13234.47</v>
      </c>
      <c r="AV519">
        <f t="shared" si="611"/>
        <v>10587.575999999999</v>
      </c>
      <c r="AW519">
        <f t="shared" si="612"/>
        <v>7940.6819999999989</v>
      </c>
      <c r="AX519">
        <f t="shared" si="613"/>
        <v>5293.7879999999996</v>
      </c>
      <c r="AY519">
        <f t="shared" si="614"/>
        <v>2646.8939999999998</v>
      </c>
      <c r="AZ519">
        <f t="shared" si="615"/>
        <v>612.23027066720033</v>
      </c>
      <c r="BA519">
        <f t="shared" si="616"/>
        <v>29063.341</v>
      </c>
      <c r="BB519">
        <f t="shared" si="617"/>
        <v>25791.31</v>
      </c>
      <c r="BC519">
        <f t="shared" si="618"/>
        <v>23212.179</v>
      </c>
      <c r="BD519">
        <f t="shared" si="619"/>
        <v>20633.047999999999</v>
      </c>
      <c r="BE519">
        <f t="shared" si="620"/>
        <v>18053.916999999998</v>
      </c>
      <c r="BF519">
        <f t="shared" si="621"/>
        <v>15474.785999999998</v>
      </c>
      <c r="BG519">
        <f t="shared" si="622"/>
        <v>12895.654999999999</v>
      </c>
      <c r="BH519">
        <f t="shared" si="623"/>
        <v>10316.523999999999</v>
      </c>
      <c r="BI519">
        <f t="shared" si="624"/>
        <v>7737.393</v>
      </c>
      <c r="BJ519">
        <f t="shared" si="625"/>
        <v>5158.2619999999997</v>
      </c>
      <c r="BK519">
        <f t="shared" si="626"/>
        <v>2579.1309999999999</v>
      </c>
      <c r="BL519">
        <f t="shared" si="627"/>
        <v>596.55659075574977</v>
      </c>
      <c r="BM519">
        <f t="shared" si="628"/>
        <v>44901.127999999997</v>
      </c>
      <c r="BN519">
        <f t="shared" si="629"/>
        <v>41935.760999999999</v>
      </c>
      <c r="BO519">
        <f t="shared" si="630"/>
        <v>36470.99</v>
      </c>
      <c r="BP519">
        <f t="shared" si="631"/>
        <v>31804.579999999998</v>
      </c>
      <c r="BQ519">
        <f t="shared" si="632"/>
        <v>27138.17</v>
      </c>
      <c r="BR519">
        <f t="shared" si="633"/>
        <v>22471.759999999998</v>
      </c>
      <c r="BS519">
        <f t="shared" si="634"/>
        <v>17805.349999999999</v>
      </c>
      <c r="BT519">
        <f t="shared" si="635"/>
        <v>13138.94</v>
      </c>
      <c r="BU519">
        <f t="shared" si="636"/>
        <v>9854.2049999999999</v>
      </c>
      <c r="BV519">
        <f t="shared" si="637"/>
        <v>6569.47</v>
      </c>
      <c r="BW519">
        <f t="shared" si="638"/>
        <v>3284.7350000000001</v>
      </c>
      <c r="BX519" s="16">
        <f t="shared" si="639"/>
        <v>893.3667866495199</v>
      </c>
      <c r="BY519">
        <f t="shared" si="640"/>
        <v>2525.7540232855977</v>
      </c>
      <c r="BZ519">
        <f t="shared" si="641"/>
        <v>627.51651623902262</v>
      </c>
      <c r="CA519">
        <f t="shared" si="642"/>
        <v>802.31776855591932</v>
      </c>
      <c r="CB519">
        <f t="shared" si="643"/>
        <v>6003.7686048313381</v>
      </c>
    </row>
    <row r="520" spans="1:80" x14ac:dyDescent="0.25">
      <c r="A520">
        <f>'Data Input'!A520</f>
        <v>0</v>
      </c>
      <c r="B520">
        <f>'Data Input'!C520</f>
        <v>34</v>
      </c>
      <c r="C520">
        <f t="shared" si="573"/>
        <v>35</v>
      </c>
      <c r="D520">
        <f t="shared" si="574"/>
        <v>36</v>
      </c>
      <c r="E520">
        <f t="shared" si="575"/>
        <v>37</v>
      </c>
      <c r="F520">
        <f t="shared" si="576"/>
        <v>38</v>
      </c>
      <c r="G520">
        <f t="shared" si="577"/>
        <v>39</v>
      </c>
      <c r="H520">
        <f t="shared" si="578"/>
        <v>40</v>
      </c>
      <c r="I520">
        <f t="shared" si="579"/>
        <v>41</v>
      </c>
      <c r="J520">
        <f t="shared" si="580"/>
        <v>42</v>
      </c>
      <c r="K520">
        <f t="shared" si="581"/>
        <v>43</v>
      </c>
      <c r="L520">
        <f t="shared" si="582"/>
        <v>44</v>
      </c>
      <c r="M520">
        <f>IF('Data Input'!D520&gt;=240,1,0)</f>
        <v>0</v>
      </c>
      <c r="N520">
        <f>_xlfn.IFS('Data Input'!F520&gt;=130,1,'Data Input'!G520=1,1,0=0,0)</f>
        <v>0</v>
      </c>
      <c r="O520">
        <f>'Data Input'!H520</f>
        <v>0</v>
      </c>
      <c r="P520">
        <f>'Data Input'!J520</f>
        <v>17.5</v>
      </c>
      <c r="Q520">
        <f t="shared" si="583"/>
        <v>0</v>
      </c>
      <c r="R520">
        <f>IF('Data Input'!I520&gt;=100,1,0)</f>
        <v>0</v>
      </c>
      <c r="S520" s="18">
        <f>'Data Input'!L520</f>
        <v>3</v>
      </c>
      <c r="T520" s="16">
        <f>'Data Input'!N520</f>
        <v>2017</v>
      </c>
      <c r="U520">
        <f t="shared" si="584"/>
        <v>0.29418922390728147</v>
      </c>
      <c r="V520">
        <f t="shared" si="585"/>
        <v>3.728056066838753E-2</v>
      </c>
      <c r="W520">
        <f t="shared" si="586"/>
        <v>0.2388490378520215</v>
      </c>
      <c r="X520" s="16">
        <f t="shared" si="587"/>
        <v>3.0697796319890539E-3</v>
      </c>
      <c r="Y520">
        <f t="shared" si="588"/>
        <v>1237.9905104721836</v>
      </c>
      <c r="Z520">
        <f t="shared" si="589"/>
        <v>17.148603894880416</v>
      </c>
      <c r="AA520">
        <f t="shared" si="590"/>
        <v>134.94796930248046</v>
      </c>
      <c r="AB520" s="16">
        <f t="shared" si="591"/>
        <v>15.687807412734372</v>
      </c>
      <c r="AC520">
        <f t="shared" si="592"/>
        <v>54920.663</v>
      </c>
      <c r="AD520">
        <f t="shared" si="593"/>
        <v>50266.37</v>
      </c>
      <c r="AE520">
        <f t="shared" si="594"/>
        <v>45239.733</v>
      </c>
      <c r="AF520">
        <f t="shared" si="595"/>
        <v>40213.095999999998</v>
      </c>
      <c r="AG520">
        <f t="shared" si="596"/>
        <v>35186.458999999995</v>
      </c>
      <c r="AH520">
        <f t="shared" si="597"/>
        <v>30159.821999999996</v>
      </c>
      <c r="AI520">
        <f t="shared" si="598"/>
        <v>25133.184999999998</v>
      </c>
      <c r="AJ520">
        <f t="shared" si="599"/>
        <v>20106.547999999999</v>
      </c>
      <c r="AK520">
        <f t="shared" si="600"/>
        <v>15079.911</v>
      </c>
      <c r="AL520">
        <f t="shared" si="601"/>
        <v>10053.273999999999</v>
      </c>
      <c r="AM520">
        <f t="shared" si="602"/>
        <v>5026.6369999999997</v>
      </c>
      <c r="AN520">
        <f t="shared" si="603"/>
        <v>793.48197413800926</v>
      </c>
      <c r="AO520">
        <f t="shared" si="604"/>
        <v>46616.938000000016</v>
      </c>
      <c r="AP520">
        <f t="shared" si="605"/>
        <v>42666.350000000013</v>
      </c>
      <c r="AQ520">
        <f t="shared" si="606"/>
        <v>38399.715000000011</v>
      </c>
      <c r="AR520">
        <f t="shared" si="607"/>
        <v>34133.080000000009</v>
      </c>
      <c r="AS520">
        <f t="shared" si="608"/>
        <v>29866.445000000007</v>
      </c>
      <c r="AT520">
        <f t="shared" si="609"/>
        <v>25599.810000000005</v>
      </c>
      <c r="AU520">
        <f t="shared" si="610"/>
        <v>21333.175000000003</v>
      </c>
      <c r="AV520">
        <f t="shared" si="611"/>
        <v>17066.54</v>
      </c>
      <c r="AW520">
        <f t="shared" si="612"/>
        <v>12799.905000000001</v>
      </c>
      <c r="AX520">
        <f t="shared" si="613"/>
        <v>8533.27</v>
      </c>
      <c r="AY520">
        <f t="shared" si="614"/>
        <v>4266.6350000000002</v>
      </c>
      <c r="AZ520">
        <f t="shared" si="615"/>
        <v>673.51152839519546</v>
      </c>
      <c r="BA520">
        <f t="shared" si="616"/>
        <v>44423.498999999996</v>
      </c>
      <c r="BB520">
        <f t="shared" si="617"/>
        <v>41574.049999999996</v>
      </c>
      <c r="BC520">
        <f t="shared" si="618"/>
        <v>37416.644999999997</v>
      </c>
      <c r="BD520">
        <f t="shared" si="619"/>
        <v>33259.24</v>
      </c>
      <c r="BE520">
        <f t="shared" si="620"/>
        <v>29101.834999999995</v>
      </c>
      <c r="BF520">
        <f t="shared" si="621"/>
        <v>24944.429999999997</v>
      </c>
      <c r="BG520">
        <f t="shared" si="622"/>
        <v>20787.024999999998</v>
      </c>
      <c r="BH520">
        <f t="shared" si="623"/>
        <v>16629.62</v>
      </c>
      <c r="BI520">
        <f t="shared" si="624"/>
        <v>12472.215</v>
      </c>
      <c r="BJ520">
        <f t="shared" si="625"/>
        <v>8314.81</v>
      </c>
      <c r="BK520">
        <f t="shared" si="626"/>
        <v>4157.4049999999997</v>
      </c>
      <c r="BL520">
        <f t="shared" si="627"/>
        <v>653.8376629474501</v>
      </c>
      <c r="BM520">
        <f t="shared" si="628"/>
        <v>56503.735999999997</v>
      </c>
      <c r="BN520">
        <f t="shared" si="629"/>
        <v>53538.368999999999</v>
      </c>
      <c r="BO520">
        <f t="shared" si="630"/>
        <v>50156.811000000002</v>
      </c>
      <c r="BP520">
        <f t="shared" si="631"/>
        <v>44583.832000000002</v>
      </c>
      <c r="BQ520">
        <f t="shared" si="632"/>
        <v>39010.853000000003</v>
      </c>
      <c r="BR520">
        <f t="shared" si="633"/>
        <v>33437.874000000003</v>
      </c>
      <c r="BS520">
        <f t="shared" si="634"/>
        <v>27864.895</v>
      </c>
      <c r="BT520">
        <f t="shared" si="635"/>
        <v>22291.916000000001</v>
      </c>
      <c r="BU520">
        <f t="shared" si="636"/>
        <v>16718.937000000002</v>
      </c>
      <c r="BV520">
        <f t="shared" si="637"/>
        <v>11145.958000000001</v>
      </c>
      <c r="BW520">
        <f t="shared" si="638"/>
        <v>5572.9790000000003</v>
      </c>
      <c r="BX520" s="16">
        <f t="shared" si="639"/>
        <v>863.73270751225607</v>
      </c>
      <c r="BY520">
        <f t="shared" si="640"/>
        <v>2031.4724846101929</v>
      </c>
      <c r="BZ520">
        <f t="shared" si="641"/>
        <v>690.66013229007592</v>
      </c>
      <c r="CA520">
        <f t="shared" si="642"/>
        <v>788.78563224993059</v>
      </c>
      <c r="CB520">
        <f t="shared" si="643"/>
        <v>879.42051492499047</v>
      </c>
    </row>
    <row r="521" spans="1:80" x14ac:dyDescent="0.25">
      <c r="A521">
        <f>'Data Input'!A521</f>
        <v>0</v>
      </c>
      <c r="B521">
        <f>'Data Input'!C521</f>
        <v>46</v>
      </c>
      <c r="C521">
        <f t="shared" si="573"/>
        <v>47</v>
      </c>
      <c r="D521">
        <f t="shared" si="574"/>
        <v>48</v>
      </c>
      <c r="E521">
        <f t="shared" si="575"/>
        <v>49</v>
      </c>
      <c r="F521">
        <f t="shared" si="576"/>
        <v>50</v>
      </c>
      <c r="G521">
        <f t="shared" si="577"/>
        <v>51</v>
      </c>
      <c r="H521">
        <f t="shared" si="578"/>
        <v>52</v>
      </c>
      <c r="I521">
        <f t="shared" si="579"/>
        <v>53</v>
      </c>
      <c r="J521">
        <f t="shared" si="580"/>
        <v>54</v>
      </c>
      <c r="K521">
        <f t="shared" si="581"/>
        <v>55</v>
      </c>
      <c r="L521">
        <f t="shared" si="582"/>
        <v>56</v>
      </c>
      <c r="M521">
        <f>IF('Data Input'!D521&gt;=240,1,0)</f>
        <v>0</v>
      </c>
      <c r="N521">
        <f>_xlfn.IFS('Data Input'!F521&gt;=130,1,'Data Input'!G521=1,1,0=0,0)</f>
        <v>0</v>
      </c>
      <c r="O521">
        <f>'Data Input'!H521</f>
        <v>0</v>
      </c>
      <c r="P521">
        <f>'Data Input'!J521</f>
        <v>20.100000000000001</v>
      </c>
      <c r="Q521">
        <f t="shared" si="583"/>
        <v>0</v>
      </c>
      <c r="R521">
        <f>IF('Data Input'!I521&gt;=100,1,0)</f>
        <v>0</v>
      </c>
      <c r="S521" s="18">
        <f>'Data Input'!L521</f>
        <v>3</v>
      </c>
      <c r="T521" s="16">
        <f>'Data Input'!N521</f>
        <v>2017</v>
      </c>
      <c r="U521">
        <f t="shared" si="584"/>
        <v>0.34150864484192761</v>
      </c>
      <c r="V521">
        <f t="shared" si="585"/>
        <v>4.1739729545789278E-2</v>
      </c>
      <c r="W521">
        <f t="shared" si="586"/>
        <v>0.2582203004344788</v>
      </c>
      <c r="X521" s="16">
        <f t="shared" si="587"/>
        <v>5.0482560019250947E-3</v>
      </c>
      <c r="Y521">
        <f t="shared" si="588"/>
        <v>1437.1174305547268</v>
      </c>
      <c r="Z521">
        <f t="shared" si="589"/>
        <v>19.199767273541283</v>
      </c>
      <c r="AA521">
        <f t="shared" si="590"/>
        <v>145.89259177965917</v>
      </c>
      <c r="AB521" s="16">
        <f t="shared" si="591"/>
        <v>25.798616650885279</v>
      </c>
      <c r="AC521">
        <f t="shared" si="592"/>
        <v>41842.093000000001</v>
      </c>
      <c r="AD521">
        <f t="shared" si="593"/>
        <v>37885.944000000003</v>
      </c>
      <c r="AE521">
        <f t="shared" si="594"/>
        <v>33929.795000000006</v>
      </c>
      <c r="AF521">
        <f t="shared" si="595"/>
        <v>29973.646000000004</v>
      </c>
      <c r="AG521">
        <f t="shared" si="596"/>
        <v>26017.497000000003</v>
      </c>
      <c r="AH521">
        <f t="shared" si="597"/>
        <v>22061.348000000002</v>
      </c>
      <c r="AI521">
        <f t="shared" si="598"/>
        <v>18105.199000000001</v>
      </c>
      <c r="AJ521">
        <f t="shared" si="599"/>
        <v>14149.05</v>
      </c>
      <c r="AK521">
        <f t="shared" si="600"/>
        <v>10192.901</v>
      </c>
      <c r="AL521">
        <f t="shared" si="601"/>
        <v>6236.7520000000004</v>
      </c>
      <c r="AM521">
        <f t="shared" si="602"/>
        <v>3118.3760000000002</v>
      </c>
      <c r="AN521">
        <f t="shared" si="603"/>
        <v>678.48517361632594</v>
      </c>
      <c r="AO521">
        <f t="shared" si="604"/>
        <v>35515.788</v>
      </c>
      <c r="AP521">
        <f t="shared" si="605"/>
        <v>32157.788</v>
      </c>
      <c r="AQ521">
        <f t="shared" si="606"/>
        <v>28799.788</v>
      </c>
      <c r="AR521">
        <f t="shared" si="607"/>
        <v>25441.788</v>
      </c>
      <c r="AS521">
        <f t="shared" si="608"/>
        <v>22083.788</v>
      </c>
      <c r="AT521">
        <f t="shared" si="609"/>
        <v>18725.788</v>
      </c>
      <c r="AU521">
        <f t="shared" si="610"/>
        <v>15367.788</v>
      </c>
      <c r="AV521">
        <f t="shared" si="611"/>
        <v>12009.788</v>
      </c>
      <c r="AW521">
        <f t="shared" si="612"/>
        <v>8651.7880000000005</v>
      </c>
      <c r="AX521">
        <f t="shared" si="613"/>
        <v>5293.7879999999996</v>
      </c>
      <c r="AY521">
        <f t="shared" si="614"/>
        <v>2646.8939999999998</v>
      </c>
      <c r="AZ521">
        <f t="shared" si="615"/>
        <v>575.9017767080021</v>
      </c>
      <c r="BA521">
        <f t="shared" si="616"/>
        <v>34606.540999999997</v>
      </c>
      <c r="BB521">
        <f t="shared" si="617"/>
        <v>31334.509999999995</v>
      </c>
      <c r="BC521">
        <f t="shared" si="618"/>
        <v>28062.478999999996</v>
      </c>
      <c r="BD521">
        <f t="shared" si="619"/>
        <v>24790.447999999997</v>
      </c>
      <c r="BE521">
        <f t="shared" si="620"/>
        <v>21518.416999999998</v>
      </c>
      <c r="BF521">
        <f t="shared" si="621"/>
        <v>18246.385999999999</v>
      </c>
      <c r="BG521">
        <f t="shared" si="622"/>
        <v>14974.355</v>
      </c>
      <c r="BH521">
        <f t="shared" si="623"/>
        <v>11702.324000000001</v>
      </c>
      <c r="BI521">
        <f t="shared" si="624"/>
        <v>8430.2929999999997</v>
      </c>
      <c r="BJ521">
        <f t="shared" si="625"/>
        <v>5158.2619999999997</v>
      </c>
      <c r="BK521">
        <f t="shared" si="626"/>
        <v>2579.1309999999999</v>
      </c>
      <c r="BL521">
        <f t="shared" si="627"/>
        <v>561.15801590645515</v>
      </c>
      <c r="BM521">
        <f t="shared" si="628"/>
        <v>56814.716</v>
      </c>
      <c r="BN521">
        <f t="shared" si="629"/>
        <v>53849.349000000002</v>
      </c>
      <c r="BO521">
        <f t="shared" si="630"/>
        <v>48384.578000000001</v>
      </c>
      <c r="BP521">
        <f t="shared" si="631"/>
        <v>42919.807000000001</v>
      </c>
      <c r="BQ521">
        <f t="shared" si="632"/>
        <v>37455.036</v>
      </c>
      <c r="BR521">
        <f t="shared" si="633"/>
        <v>31990.265000000003</v>
      </c>
      <c r="BS521">
        <f t="shared" si="634"/>
        <v>26525.494000000002</v>
      </c>
      <c r="BT521">
        <f t="shared" si="635"/>
        <v>21060.723000000002</v>
      </c>
      <c r="BU521">
        <f t="shared" si="636"/>
        <v>15595.952000000001</v>
      </c>
      <c r="BV521">
        <f t="shared" si="637"/>
        <v>10131.181</v>
      </c>
      <c r="BW521">
        <f t="shared" si="638"/>
        <v>4666.41</v>
      </c>
      <c r="BX521" s="16">
        <f t="shared" si="639"/>
        <v>972.95276944459738</v>
      </c>
      <c r="BY521">
        <f t="shared" si="640"/>
        <v>2115.6026041710529</v>
      </c>
      <c r="BZ521">
        <f t="shared" si="641"/>
        <v>595.10154398154339</v>
      </c>
      <c r="CA521">
        <f t="shared" si="642"/>
        <v>707.05060768611429</v>
      </c>
      <c r="CB521">
        <f t="shared" si="643"/>
        <v>998.75138609548264</v>
      </c>
    </row>
    <row r="522" spans="1:80" x14ac:dyDescent="0.25">
      <c r="A522">
        <f>'Data Input'!A522</f>
        <v>0</v>
      </c>
      <c r="B522">
        <f>'Data Input'!C522</f>
        <v>64</v>
      </c>
      <c r="C522">
        <f t="shared" si="573"/>
        <v>65</v>
      </c>
      <c r="D522">
        <f t="shared" si="574"/>
        <v>66</v>
      </c>
      <c r="E522">
        <f t="shared" si="575"/>
        <v>67</v>
      </c>
      <c r="F522">
        <f t="shared" si="576"/>
        <v>68</v>
      </c>
      <c r="G522">
        <f t="shared" si="577"/>
        <v>69</v>
      </c>
      <c r="H522">
        <f t="shared" si="578"/>
        <v>70</v>
      </c>
      <c r="I522">
        <f t="shared" si="579"/>
        <v>71</v>
      </c>
      <c r="J522">
        <f t="shared" si="580"/>
        <v>72</v>
      </c>
      <c r="K522">
        <f t="shared" si="581"/>
        <v>73</v>
      </c>
      <c r="L522">
        <f t="shared" si="582"/>
        <v>74</v>
      </c>
      <c r="M522">
        <f>IF('Data Input'!D522&gt;=240,1,0)</f>
        <v>0</v>
      </c>
      <c r="N522">
        <f>_xlfn.IFS('Data Input'!F522&gt;=130,1,'Data Input'!G522=1,1,0=0,0)</f>
        <v>1</v>
      </c>
      <c r="O522">
        <f>'Data Input'!H522</f>
        <v>0</v>
      </c>
      <c r="P522">
        <f>'Data Input'!J522</f>
        <v>42.1</v>
      </c>
      <c r="Q522">
        <f t="shared" si="583"/>
        <v>0</v>
      </c>
      <c r="R522">
        <f>IF('Data Input'!I522&gt;=100,1,0)</f>
        <v>1</v>
      </c>
      <c r="S522" s="18">
        <f>'Data Input'!L522</f>
        <v>3</v>
      </c>
      <c r="T522" s="16">
        <f>'Data Input'!N522</f>
        <v>2017</v>
      </c>
      <c r="U522">
        <f t="shared" si="584"/>
        <v>1.0793804470318251</v>
      </c>
      <c r="V522">
        <f t="shared" si="585"/>
        <v>9.8670400328735697E-2</v>
      </c>
      <c r="W522">
        <f t="shared" si="586"/>
        <v>0.6120510178822467</v>
      </c>
      <c r="X522" s="16">
        <f t="shared" si="587"/>
        <v>1</v>
      </c>
      <c r="Y522">
        <f t="shared" si="588"/>
        <v>4542.1879593923122</v>
      </c>
      <c r="Z522">
        <f t="shared" si="589"/>
        <v>45.387182516854359</v>
      </c>
      <c r="AA522">
        <f t="shared" si="590"/>
        <v>345.80437382333929</v>
      </c>
      <c r="AB522" s="16">
        <f t="shared" si="591"/>
        <v>5110.4018181818183</v>
      </c>
      <c r="AC522">
        <f t="shared" si="592"/>
        <v>30532.161999999997</v>
      </c>
      <c r="AD522">
        <f t="shared" si="593"/>
        <v>27413.785999999996</v>
      </c>
      <c r="AE522">
        <f t="shared" si="594"/>
        <v>24295.409999999996</v>
      </c>
      <c r="AF522">
        <f t="shared" si="595"/>
        <v>21595.919999999998</v>
      </c>
      <c r="AG522">
        <f t="shared" si="596"/>
        <v>18896.43</v>
      </c>
      <c r="AH522">
        <f t="shared" si="597"/>
        <v>16196.939999999999</v>
      </c>
      <c r="AI522">
        <f t="shared" si="598"/>
        <v>13497.449999999999</v>
      </c>
      <c r="AJ522">
        <f t="shared" si="599"/>
        <v>10797.96</v>
      </c>
      <c r="AK522">
        <f t="shared" si="600"/>
        <v>8098.4699999999993</v>
      </c>
      <c r="AL522">
        <f t="shared" si="601"/>
        <v>5398.98</v>
      </c>
      <c r="AM522">
        <f t="shared" si="602"/>
        <v>2699.49</v>
      </c>
      <c r="AN522">
        <f t="shared" si="603"/>
        <v>1576.4619757526636</v>
      </c>
      <c r="AO522">
        <f t="shared" si="604"/>
        <v>25915.857</v>
      </c>
      <c r="AP522">
        <f t="shared" si="605"/>
        <v>23268.963</v>
      </c>
      <c r="AQ522">
        <f t="shared" si="606"/>
        <v>20622.069</v>
      </c>
      <c r="AR522">
        <f t="shared" si="607"/>
        <v>18330.727999999999</v>
      </c>
      <c r="AS522">
        <f t="shared" si="608"/>
        <v>16039.387000000001</v>
      </c>
      <c r="AT522">
        <f t="shared" si="609"/>
        <v>13748.046</v>
      </c>
      <c r="AU522">
        <f t="shared" si="610"/>
        <v>11456.705</v>
      </c>
      <c r="AV522">
        <f t="shared" si="611"/>
        <v>9165.3639999999996</v>
      </c>
      <c r="AW522">
        <f t="shared" si="612"/>
        <v>6874.0229999999992</v>
      </c>
      <c r="AX522">
        <f t="shared" si="613"/>
        <v>4582.6819999999998</v>
      </c>
      <c r="AY522">
        <f t="shared" si="614"/>
        <v>2291.3409999999999</v>
      </c>
      <c r="AZ522">
        <f t="shared" si="615"/>
        <v>1338.1090463272992</v>
      </c>
      <c r="BA522">
        <f t="shared" si="616"/>
        <v>25252.382000000001</v>
      </c>
      <c r="BB522">
        <f t="shared" si="617"/>
        <v>22673.251</v>
      </c>
      <c r="BC522">
        <f t="shared" si="618"/>
        <v>20094.12</v>
      </c>
      <c r="BD522">
        <f t="shared" si="619"/>
        <v>17861.439999999999</v>
      </c>
      <c r="BE522">
        <f t="shared" si="620"/>
        <v>15628.76</v>
      </c>
      <c r="BF522">
        <f t="shared" si="621"/>
        <v>13396.08</v>
      </c>
      <c r="BG522">
        <f t="shared" si="622"/>
        <v>11163.4</v>
      </c>
      <c r="BH522">
        <f t="shared" si="623"/>
        <v>8930.7199999999993</v>
      </c>
      <c r="BI522">
        <f t="shared" si="624"/>
        <v>6698.0399999999991</v>
      </c>
      <c r="BJ522">
        <f t="shared" si="625"/>
        <v>4465.3599999999997</v>
      </c>
      <c r="BK522">
        <f t="shared" si="626"/>
        <v>2232.6799999999998</v>
      </c>
      <c r="BL522">
        <f t="shared" si="627"/>
        <v>1303.8519105528912</v>
      </c>
      <c r="BM522">
        <f t="shared" si="628"/>
        <v>16186.031000000003</v>
      </c>
      <c r="BN522">
        <f t="shared" si="629"/>
        <v>13220.664000000002</v>
      </c>
      <c r="BO522">
        <f t="shared" si="630"/>
        <v>9935.9290000000019</v>
      </c>
      <c r="BP522">
        <f t="shared" si="631"/>
        <v>8771.0420000000013</v>
      </c>
      <c r="BQ522">
        <f t="shared" si="632"/>
        <v>7526.621000000001</v>
      </c>
      <c r="BR522">
        <f t="shared" si="633"/>
        <v>6282.2000000000007</v>
      </c>
      <c r="BS522">
        <f t="shared" si="634"/>
        <v>5037.7790000000005</v>
      </c>
      <c r="BT522">
        <f t="shared" si="635"/>
        <v>3793.3580000000002</v>
      </c>
      <c r="BU522">
        <f t="shared" si="636"/>
        <v>2845.0185000000001</v>
      </c>
      <c r="BV522">
        <f t="shared" si="637"/>
        <v>1896.6790000000001</v>
      </c>
      <c r="BW522">
        <f t="shared" si="638"/>
        <v>948.33950000000004</v>
      </c>
      <c r="BX522" s="16">
        <f t="shared" si="639"/>
        <v>673.45598239240815</v>
      </c>
      <c r="BY522">
        <f t="shared" si="640"/>
        <v>6118.6499351449756</v>
      </c>
      <c r="BZ522">
        <f t="shared" si="641"/>
        <v>1383.4962288441536</v>
      </c>
      <c r="CA522">
        <f t="shared" si="642"/>
        <v>1649.6562843762306</v>
      </c>
      <c r="CB522">
        <f t="shared" si="643"/>
        <v>5783.8578005742265</v>
      </c>
    </row>
    <row r="523" spans="1:80" x14ac:dyDescent="0.25">
      <c r="A523">
        <f>'Data Input'!A523</f>
        <v>0</v>
      </c>
      <c r="B523">
        <f>'Data Input'!C523</f>
        <v>55</v>
      </c>
      <c r="C523">
        <f t="shared" si="573"/>
        <v>56</v>
      </c>
      <c r="D523">
        <f t="shared" si="574"/>
        <v>57</v>
      </c>
      <c r="E523">
        <f t="shared" si="575"/>
        <v>58</v>
      </c>
      <c r="F523">
        <f t="shared" si="576"/>
        <v>59</v>
      </c>
      <c r="G523">
        <f t="shared" si="577"/>
        <v>60</v>
      </c>
      <c r="H523">
        <f t="shared" si="578"/>
        <v>61</v>
      </c>
      <c r="I523">
        <f t="shared" si="579"/>
        <v>62</v>
      </c>
      <c r="J523">
        <f t="shared" si="580"/>
        <v>63</v>
      </c>
      <c r="K523">
        <f t="shared" si="581"/>
        <v>64</v>
      </c>
      <c r="L523">
        <f t="shared" si="582"/>
        <v>65</v>
      </c>
      <c r="M523">
        <f>IF('Data Input'!D523&gt;=240,1,0)</f>
        <v>0</v>
      </c>
      <c r="N523">
        <f>_xlfn.IFS('Data Input'!F523&gt;=130,1,'Data Input'!G523=1,1,0=0,0)</f>
        <v>0</v>
      </c>
      <c r="O523">
        <f>'Data Input'!H523</f>
        <v>0</v>
      </c>
      <c r="P523">
        <f>'Data Input'!J523</f>
        <v>24.5</v>
      </c>
      <c r="Q523">
        <f t="shared" si="583"/>
        <v>0</v>
      </c>
      <c r="R523">
        <f>IF('Data Input'!I523&gt;=100,1,0)</f>
        <v>0</v>
      </c>
      <c r="S523" s="18">
        <f>'Data Input'!L523</f>
        <v>3</v>
      </c>
      <c r="T523" s="16">
        <f>'Data Input'!N523</f>
        <v>2017</v>
      </c>
      <c r="U523">
        <f t="shared" si="584"/>
        <v>0.42880411514909428</v>
      </c>
      <c r="V523">
        <f t="shared" si="585"/>
        <v>5.0468946906261636E-2</v>
      </c>
      <c r="W523">
        <f t="shared" si="586"/>
        <v>0.29325155628430122</v>
      </c>
      <c r="X523" s="16">
        <f t="shared" si="587"/>
        <v>1.167602453590099E-2</v>
      </c>
      <c r="Y523">
        <f t="shared" si="588"/>
        <v>1804.4693084112012</v>
      </c>
      <c r="Z523">
        <f t="shared" si="589"/>
        <v>23.215100952629125</v>
      </c>
      <c r="AA523">
        <f t="shared" si="590"/>
        <v>165.684996562039</v>
      </c>
      <c r="AB523" s="16">
        <f t="shared" si="591"/>
        <v>59.669177017403946</v>
      </c>
      <c r="AC523">
        <f t="shared" si="592"/>
        <v>34302.135999999999</v>
      </c>
      <c r="AD523">
        <f t="shared" si="593"/>
        <v>31183.760000000002</v>
      </c>
      <c r="AE523">
        <f t="shared" si="594"/>
        <v>28065.384000000002</v>
      </c>
      <c r="AF523">
        <f t="shared" si="595"/>
        <v>24947.008000000002</v>
      </c>
      <c r="AG523">
        <f t="shared" si="596"/>
        <v>21828.632000000001</v>
      </c>
      <c r="AH523">
        <f t="shared" si="597"/>
        <v>18710.256000000001</v>
      </c>
      <c r="AI523">
        <f t="shared" si="598"/>
        <v>15591.880000000001</v>
      </c>
      <c r="AJ523">
        <f t="shared" si="599"/>
        <v>12473.504000000001</v>
      </c>
      <c r="AK523">
        <f t="shared" si="600"/>
        <v>9355.1280000000006</v>
      </c>
      <c r="AL523">
        <f t="shared" si="601"/>
        <v>6236.7520000000004</v>
      </c>
      <c r="AM523">
        <f t="shared" si="602"/>
        <v>3118.3760000000002</v>
      </c>
      <c r="AN523">
        <f t="shared" si="603"/>
        <v>718.31578504000981</v>
      </c>
      <c r="AO523">
        <f t="shared" si="604"/>
        <v>29115.833999999999</v>
      </c>
      <c r="AP523">
        <f t="shared" si="605"/>
        <v>26468.94</v>
      </c>
      <c r="AQ523">
        <f t="shared" si="606"/>
        <v>23822.045999999998</v>
      </c>
      <c r="AR523">
        <f t="shared" si="607"/>
        <v>21175.151999999998</v>
      </c>
      <c r="AS523">
        <f t="shared" si="608"/>
        <v>18528.257999999998</v>
      </c>
      <c r="AT523">
        <f t="shared" si="609"/>
        <v>15881.364</v>
      </c>
      <c r="AU523">
        <f t="shared" si="610"/>
        <v>13234.47</v>
      </c>
      <c r="AV523">
        <f t="shared" si="611"/>
        <v>10587.575999999999</v>
      </c>
      <c r="AW523">
        <f t="shared" si="612"/>
        <v>7940.6819999999989</v>
      </c>
      <c r="AX523">
        <f t="shared" si="613"/>
        <v>5293.7879999999996</v>
      </c>
      <c r="AY523">
        <f t="shared" si="614"/>
        <v>2646.8939999999998</v>
      </c>
      <c r="AZ523">
        <f t="shared" si="615"/>
        <v>609.71022786466142</v>
      </c>
      <c r="BA523">
        <f t="shared" si="616"/>
        <v>28370.441000000003</v>
      </c>
      <c r="BB523">
        <f t="shared" si="617"/>
        <v>25791.31</v>
      </c>
      <c r="BC523">
        <f t="shared" si="618"/>
        <v>23212.179</v>
      </c>
      <c r="BD523">
        <f t="shared" si="619"/>
        <v>20633.047999999999</v>
      </c>
      <c r="BE523">
        <f t="shared" si="620"/>
        <v>18053.916999999998</v>
      </c>
      <c r="BF523">
        <f t="shared" si="621"/>
        <v>15474.785999999998</v>
      </c>
      <c r="BG523">
        <f t="shared" si="622"/>
        <v>12895.654999999999</v>
      </c>
      <c r="BH523">
        <f t="shared" si="623"/>
        <v>10316.523999999999</v>
      </c>
      <c r="BI523">
        <f t="shared" si="624"/>
        <v>7737.393</v>
      </c>
      <c r="BJ523">
        <f t="shared" si="625"/>
        <v>5158.2619999999997</v>
      </c>
      <c r="BK523">
        <f t="shared" si="626"/>
        <v>2579.1309999999999</v>
      </c>
      <c r="BL523">
        <f t="shared" si="627"/>
        <v>594.10106702528037</v>
      </c>
      <c r="BM523">
        <f t="shared" si="628"/>
        <v>42721.092000000004</v>
      </c>
      <c r="BN523">
        <f t="shared" si="629"/>
        <v>39755.725000000006</v>
      </c>
      <c r="BO523">
        <f t="shared" si="630"/>
        <v>35089.315000000002</v>
      </c>
      <c r="BP523">
        <f t="shared" si="631"/>
        <v>30422.904999999999</v>
      </c>
      <c r="BQ523">
        <f t="shared" si="632"/>
        <v>25756.494999999999</v>
      </c>
      <c r="BR523">
        <f t="shared" si="633"/>
        <v>21090.084999999999</v>
      </c>
      <c r="BS523">
        <f t="shared" si="634"/>
        <v>16423.674999999999</v>
      </c>
      <c r="BT523">
        <f t="shared" si="635"/>
        <v>13138.94</v>
      </c>
      <c r="BU523">
        <f t="shared" si="636"/>
        <v>9854.2049999999999</v>
      </c>
      <c r="BV523">
        <f t="shared" si="637"/>
        <v>6569.47</v>
      </c>
      <c r="BW523">
        <f t="shared" si="638"/>
        <v>3284.7350000000001</v>
      </c>
      <c r="BX523" s="16">
        <f t="shared" si="639"/>
        <v>853.43326231117726</v>
      </c>
      <c r="BY523">
        <f t="shared" si="640"/>
        <v>2522.7850934512107</v>
      </c>
      <c r="BZ523">
        <f t="shared" si="641"/>
        <v>632.92532881729051</v>
      </c>
      <c r="CA523">
        <f t="shared" si="642"/>
        <v>759.7860635873194</v>
      </c>
      <c r="CB523">
        <f t="shared" si="643"/>
        <v>913.10243932858123</v>
      </c>
    </row>
    <row r="524" spans="1:80" x14ac:dyDescent="0.25">
      <c r="A524">
        <f>'Data Input'!A524</f>
        <v>0</v>
      </c>
      <c r="B524">
        <f>'Data Input'!C524</f>
        <v>43</v>
      </c>
      <c r="C524">
        <f t="shared" si="573"/>
        <v>44</v>
      </c>
      <c r="D524">
        <f t="shared" si="574"/>
        <v>45</v>
      </c>
      <c r="E524">
        <f t="shared" si="575"/>
        <v>46</v>
      </c>
      <c r="F524">
        <f t="shared" si="576"/>
        <v>47</v>
      </c>
      <c r="G524">
        <f t="shared" si="577"/>
        <v>48</v>
      </c>
      <c r="H524">
        <f t="shared" si="578"/>
        <v>49</v>
      </c>
      <c r="I524">
        <f t="shared" si="579"/>
        <v>50</v>
      </c>
      <c r="J524">
        <f t="shared" si="580"/>
        <v>51</v>
      </c>
      <c r="K524">
        <f t="shared" si="581"/>
        <v>52</v>
      </c>
      <c r="L524">
        <f t="shared" si="582"/>
        <v>53</v>
      </c>
      <c r="M524">
        <f>IF('Data Input'!D524&gt;=240,1,0)</f>
        <v>0</v>
      </c>
      <c r="N524">
        <f>_xlfn.IFS('Data Input'!F524&gt;=130,1,'Data Input'!G524=1,1,0=0,0)</f>
        <v>0</v>
      </c>
      <c r="O524">
        <f>'Data Input'!H524</f>
        <v>0</v>
      </c>
      <c r="P524">
        <f>'Data Input'!J524</f>
        <v>23.2</v>
      </c>
      <c r="Q524">
        <f t="shared" si="583"/>
        <v>0</v>
      </c>
      <c r="R524">
        <f>IF('Data Input'!I524&gt;=100,1,0)</f>
        <v>0</v>
      </c>
      <c r="S524" s="18">
        <f>'Data Input'!L524</f>
        <v>3</v>
      </c>
      <c r="T524" s="16">
        <f>'Data Input'!N524</f>
        <v>2017</v>
      </c>
      <c r="U524">
        <f t="shared" si="584"/>
        <v>0.40227260695280964</v>
      </c>
      <c r="V524">
        <f t="shared" si="585"/>
        <v>4.7723931499870843E-2</v>
      </c>
      <c r="W524">
        <f t="shared" si="586"/>
        <v>0.28261554916100678</v>
      </c>
      <c r="X524" s="16">
        <f t="shared" si="587"/>
        <v>9.1194472620204046E-3</v>
      </c>
      <c r="Y524">
        <f t="shared" si="588"/>
        <v>1692.8209110318762</v>
      </c>
      <c r="Z524">
        <f t="shared" si="589"/>
        <v>21.952427295216669</v>
      </c>
      <c r="AA524">
        <f t="shared" si="590"/>
        <v>159.67572989015673</v>
      </c>
      <c r="AB524" s="16">
        <f t="shared" si="591"/>
        <v>46.604039868642275</v>
      </c>
      <c r="AC524">
        <f t="shared" si="592"/>
        <v>45658.615000000005</v>
      </c>
      <c r="AD524">
        <f t="shared" si="593"/>
        <v>40631.978000000003</v>
      </c>
      <c r="AE524">
        <f t="shared" si="594"/>
        <v>35605.341</v>
      </c>
      <c r="AF524">
        <f t="shared" si="595"/>
        <v>31649.192000000003</v>
      </c>
      <c r="AG524">
        <f t="shared" si="596"/>
        <v>27693.043000000001</v>
      </c>
      <c r="AH524">
        <f t="shared" si="597"/>
        <v>23736.894</v>
      </c>
      <c r="AI524">
        <f t="shared" si="598"/>
        <v>19780.744999999999</v>
      </c>
      <c r="AJ524">
        <f t="shared" si="599"/>
        <v>15824.596</v>
      </c>
      <c r="AK524">
        <f t="shared" si="600"/>
        <v>11868.447</v>
      </c>
      <c r="AL524">
        <f t="shared" si="601"/>
        <v>7912.2979999999998</v>
      </c>
      <c r="AM524">
        <f t="shared" si="602"/>
        <v>3956.1489999999999</v>
      </c>
      <c r="AN524">
        <f t="shared" si="603"/>
        <v>865.58808394594132</v>
      </c>
      <c r="AO524">
        <f t="shared" si="604"/>
        <v>38755.270000000004</v>
      </c>
      <c r="AP524">
        <f t="shared" si="605"/>
        <v>34488.635000000002</v>
      </c>
      <c r="AQ524">
        <f t="shared" si="606"/>
        <v>30222</v>
      </c>
      <c r="AR524">
        <f t="shared" si="607"/>
        <v>26864</v>
      </c>
      <c r="AS524">
        <f t="shared" si="608"/>
        <v>23506</v>
      </c>
      <c r="AT524">
        <f t="shared" si="609"/>
        <v>20148</v>
      </c>
      <c r="AU524">
        <f t="shared" si="610"/>
        <v>16790</v>
      </c>
      <c r="AV524">
        <f t="shared" si="611"/>
        <v>13432</v>
      </c>
      <c r="AW524">
        <f t="shared" si="612"/>
        <v>10074</v>
      </c>
      <c r="AX524">
        <f t="shared" si="613"/>
        <v>6716</v>
      </c>
      <c r="AY524">
        <f t="shared" si="614"/>
        <v>3358</v>
      </c>
      <c r="AZ524">
        <f t="shared" si="615"/>
        <v>734.71569281194581</v>
      </c>
      <c r="BA524">
        <f t="shared" si="616"/>
        <v>37763.088999999993</v>
      </c>
      <c r="BB524">
        <f t="shared" si="617"/>
        <v>33605.683999999994</v>
      </c>
      <c r="BC524">
        <f t="shared" si="618"/>
        <v>29448.278999999995</v>
      </c>
      <c r="BD524">
        <f t="shared" si="619"/>
        <v>26176.247999999996</v>
      </c>
      <c r="BE524">
        <f t="shared" si="620"/>
        <v>22904.216999999997</v>
      </c>
      <c r="BF524">
        <f t="shared" si="621"/>
        <v>19632.185999999998</v>
      </c>
      <c r="BG524">
        <f t="shared" si="622"/>
        <v>16360.154999999999</v>
      </c>
      <c r="BH524">
        <f t="shared" si="623"/>
        <v>13088.124</v>
      </c>
      <c r="BI524">
        <f t="shared" si="624"/>
        <v>9816.0930000000008</v>
      </c>
      <c r="BJ524">
        <f t="shared" si="625"/>
        <v>6544.0619999999999</v>
      </c>
      <c r="BK524">
        <f t="shared" si="626"/>
        <v>3272.0309999999999</v>
      </c>
      <c r="BL524">
        <f t="shared" si="627"/>
        <v>715.90606402769629</v>
      </c>
      <c r="BM524">
        <f t="shared" si="628"/>
        <v>57829.492999999995</v>
      </c>
      <c r="BN524">
        <f t="shared" si="629"/>
        <v>54864.125999999997</v>
      </c>
      <c r="BO524">
        <f t="shared" si="630"/>
        <v>49291.146999999997</v>
      </c>
      <c r="BP524">
        <f t="shared" si="631"/>
        <v>43718.167999999998</v>
      </c>
      <c r="BQ524">
        <f t="shared" si="632"/>
        <v>38253.396999999997</v>
      </c>
      <c r="BR524">
        <f t="shared" si="633"/>
        <v>32788.625999999997</v>
      </c>
      <c r="BS524">
        <f t="shared" si="634"/>
        <v>27323.855</v>
      </c>
      <c r="BT524">
        <f t="shared" si="635"/>
        <v>21859.083999999999</v>
      </c>
      <c r="BU524">
        <f t="shared" si="636"/>
        <v>16394.312999999998</v>
      </c>
      <c r="BV524">
        <f t="shared" si="637"/>
        <v>10929.541999999999</v>
      </c>
      <c r="BW524">
        <f t="shared" si="638"/>
        <v>5464.7709999999997</v>
      </c>
      <c r="BX524" s="16">
        <f t="shared" si="639"/>
        <v>1174.4091139290476</v>
      </c>
      <c r="BY524">
        <f t="shared" si="640"/>
        <v>2558.4089949778177</v>
      </c>
      <c r="BZ524">
        <f t="shared" si="641"/>
        <v>756.66812010716251</v>
      </c>
      <c r="CA524">
        <f t="shared" si="642"/>
        <v>875.58179391785302</v>
      </c>
      <c r="CB524">
        <f t="shared" si="643"/>
        <v>1221.0131537976899</v>
      </c>
    </row>
    <row r="525" spans="1:80" x14ac:dyDescent="0.25">
      <c r="A525">
        <f>'Data Input'!A525</f>
        <v>1</v>
      </c>
      <c r="B525">
        <f>'Data Input'!C525</f>
        <v>65</v>
      </c>
      <c r="C525">
        <f t="shared" si="573"/>
        <v>66</v>
      </c>
      <c r="D525">
        <f t="shared" si="574"/>
        <v>67</v>
      </c>
      <c r="E525">
        <f t="shared" si="575"/>
        <v>68</v>
      </c>
      <c r="F525">
        <f t="shared" si="576"/>
        <v>69</v>
      </c>
      <c r="G525">
        <f t="shared" si="577"/>
        <v>70</v>
      </c>
      <c r="H525">
        <f t="shared" si="578"/>
        <v>71</v>
      </c>
      <c r="I525">
        <f t="shared" si="579"/>
        <v>72</v>
      </c>
      <c r="J525">
        <f t="shared" si="580"/>
        <v>73</v>
      </c>
      <c r="K525">
        <f t="shared" si="581"/>
        <v>74</v>
      </c>
      <c r="L525">
        <f t="shared" si="582"/>
        <v>75</v>
      </c>
      <c r="M525">
        <f>IF('Data Input'!D525&gt;=240,1,0)</f>
        <v>0</v>
      </c>
      <c r="N525">
        <f>_xlfn.IFS('Data Input'!F525&gt;=130,1,'Data Input'!G525=1,1,0=0,0)</f>
        <v>1</v>
      </c>
      <c r="O525">
        <f>'Data Input'!H525</f>
        <v>0</v>
      </c>
      <c r="P525">
        <f>'Data Input'!J525</f>
        <v>32</v>
      </c>
      <c r="Q525">
        <f t="shared" si="583"/>
        <v>0</v>
      </c>
      <c r="R525">
        <f>IF('Data Input'!I525&gt;=100,1,0)</f>
        <v>1</v>
      </c>
      <c r="S525" s="18">
        <f>'Data Input'!L525</f>
        <v>3</v>
      </c>
      <c r="T525" s="16">
        <f>'Data Input'!N525</f>
        <v>2017</v>
      </c>
      <c r="U525">
        <f t="shared" si="584"/>
        <v>0.82314635934974312</v>
      </c>
      <c r="V525">
        <f t="shared" si="585"/>
        <v>6.4826960937723763E-2</v>
      </c>
      <c r="W525">
        <f t="shared" si="586"/>
        <v>0.51321467184876313</v>
      </c>
      <c r="X525" s="16">
        <f t="shared" si="587"/>
        <v>1</v>
      </c>
      <c r="Y525">
        <f t="shared" si="588"/>
        <v>3463.9181138935164</v>
      </c>
      <c r="Z525">
        <f t="shared" si="589"/>
        <v>29.819612551390136</v>
      </c>
      <c r="AA525">
        <f t="shared" si="590"/>
        <v>289.96255712421043</v>
      </c>
      <c r="AB525" s="16">
        <f t="shared" si="591"/>
        <v>5110.4018181818183</v>
      </c>
      <c r="AC525">
        <f t="shared" si="592"/>
        <v>30113.275999999994</v>
      </c>
      <c r="AD525">
        <f t="shared" si="593"/>
        <v>26994.899999999994</v>
      </c>
      <c r="AE525">
        <f t="shared" si="594"/>
        <v>24295.409999999996</v>
      </c>
      <c r="AF525">
        <f t="shared" si="595"/>
        <v>21595.919999999998</v>
      </c>
      <c r="AG525">
        <f t="shared" si="596"/>
        <v>18896.43</v>
      </c>
      <c r="AH525">
        <f t="shared" si="597"/>
        <v>16196.939999999999</v>
      </c>
      <c r="AI525">
        <f t="shared" si="598"/>
        <v>13497.449999999999</v>
      </c>
      <c r="AJ525">
        <f t="shared" si="599"/>
        <v>10797.96</v>
      </c>
      <c r="AK525">
        <f t="shared" si="600"/>
        <v>8098.4699999999993</v>
      </c>
      <c r="AL525">
        <f t="shared" si="601"/>
        <v>5398.98</v>
      </c>
      <c r="AM525">
        <f t="shared" si="602"/>
        <v>2699.49</v>
      </c>
      <c r="AN525">
        <f t="shared" si="603"/>
        <v>1196.526473140083</v>
      </c>
      <c r="AO525">
        <f t="shared" si="604"/>
        <v>25560.304</v>
      </c>
      <c r="AP525">
        <f t="shared" si="605"/>
        <v>22913.41</v>
      </c>
      <c r="AQ525">
        <f t="shared" si="606"/>
        <v>20622.069</v>
      </c>
      <c r="AR525">
        <f t="shared" si="607"/>
        <v>18330.727999999999</v>
      </c>
      <c r="AS525">
        <f t="shared" si="608"/>
        <v>16039.387000000001</v>
      </c>
      <c r="AT525">
        <f t="shared" si="609"/>
        <v>13748.046</v>
      </c>
      <c r="AU525">
        <f t="shared" si="610"/>
        <v>11456.705</v>
      </c>
      <c r="AV525">
        <f t="shared" si="611"/>
        <v>9165.3639999999996</v>
      </c>
      <c r="AW525">
        <f t="shared" si="612"/>
        <v>6874.0229999999992</v>
      </c>
      <c r="AX525">
        <f t="shared" si="613"/>
        <v>4582.6819999999998</v>
      </c>
      <c r="AY525">
        <f t="shared" si="614"/>
        <v>2291.3409999999999</v>
      </c>
      <c r="AZ525">
        <f t="shared" si="615"/>
        <v>1015.6178289184119</v>
      </c>
      <c r="BA525">
        <f t="shared" si="616"/>
        <v>24905.931</v>
      </c>
      <c r="BB525">
        <f t="shared" si="617"/>
        <v>22326.799999999999</v>
      </c>
      <c r="BC525">
        <f t="shared" si="618"/>
        <v>20094.12</v>
      </c>
      <c r="BD525">
        <f t="shared" si="619"/>
        <v>17861.439999999999</v>
      </c>
      <c r="BE525">
        <f t="shared" si="620"/>
        <v>15628.76</v>
      </c>
      <c r="BF525">
        <f t="shared" si="621"/>
        <v>13396.08</v>
      </c>
      <c r="BG525">
        <f t="shared" si="622"/>
        <v>11163.4</v>
      </c>
      <c r="BH525">
        <f t="shared" si="623"/>
        <v>8930.7199999999993</v>
      </c>
      <c r="BI525">
        <f t="shared" si="624"/>
        <v>6698.0399999999991</v>
      </c>
      <c r="BJ525">
        <f t="shared" si="625"/>
        <v>4465.3599999999997</v>
      </c>
      <c r="BK525">
        <f t="shared" si="626"/>
        <v>2232.6799999999998</v>
      </c>
      <c r="BL525">
        <f t="shared" si="627"/>
        <v>989.61683275113251</v>
      </c>
      <c r="BM525">
        <f t="shared" si="628"/>
        <v>13849.635500000002</v>
      </c>
      <c r="BN525">
        <f t="shared" si="629"/>
        <v>10884.268500000002</v>
      </c>
      <c r="BO525">
        <f t="shared" si="630"/>
        <v>9719.3815000000013</v>
      </c>
      <c r="BP525">
        <f t="shared" si="631"/>
        <v>8474.960500000001</v>
      </c>
      <c r="BQ525">
        <f t="shared" si="632"/>
        <v>7230.5395000000008</v>
      </c>
      <c r="BR525">
        <f t="shared" si="633"/>
        <v>5986.1185000000005</v>
      </c>
      <c r="BS525">
        <f t="shared" si="634"/>
        <v>4741.6975000000002</v>
      </c>
      <c r="BT525">
        <f t="shared" si="635"/>
        <v>3793.3580000000002</v>
      </c>
      <c r="BU525">
        <f t="shared" si="636"/>
        <v>2845.0185000000001</v>
      </c>
      <c r="BV525">
        <f t="shared" si="637"/>
        <v>1896.6790000000001</v>
      </c>
      <c r="BW525">
        <f t="shared" si="638"/>
        <v>948.33950000000004</v>
      </c>
      <c r="BX525" s="16">
        <f t="shared" si="639"/>
        <v>472.26598528575721</v>
      </c>
      <c r="BY525">
        <f t="shared" si="640"/>
        <v>4660.4445870335994</v>
      </c>
      <c r="BZ525">
        <f t="shared" si="641"/>
        <v>1045.437441469802</v>
      </c>
      <c r="CA525">
        <f t="shared" si="642"/>
        <v>1279.5793898753429</v>
      </c>
      <c r="CB525">
        <f t="shared" si="643"/>
        <v>5582.6678034675751</v>
      </c>
    </row>
    <row r="526" spans="1:80" x14ac:dyDescent="0.25">
      <c r="A526">
        <f>'Data Input'!A526</f>
        <v>1</v>
      </c>
      <c r="B526">
        <f>'Data Input'!C526</f>
        <v>60</v>
      </c>
      <c r="C526">
        <f t="shared" si="573"/>
        <v>61</v>
      </c>
      <c r="D526">
        <f t="shared" si="574"/>
        <v>62</v>
      </c>
      <c r="E526">
        <f t="shared" si="575"/>
        <v>63</v>
      </c>
      <c r="F526">
        <f t="shared" si="576"/>
        <v>64</v>
      </c>
      <c r="G526">
        <f t="shared" si="577"/>
        <v>65</v>
      </c>
      <c r="H526">
        <f t="shared" si="578"/>
        <v>66</v>
      </c>
      <c r="I526">
        <f t="shared" si="579"/>
        <v>67</v>
      </c>
      <c r="J526">
        <f t="shared" si="580"/>
        <v>68</v>
      </c>
      <c r="K526">
        <f t="shared" si="581"/>
        <v>69</v>
      </c>
      <c r="L526">
        <f t="shared" si="582"/>
        <v>70</v>
      </c>
      <c r="M526">
        <f>IF('Data Input'!D526&gt;=240,1,0)</f>
        <v>0</v>
      </c>
      <c r="N526">
        <f>_xlfn.IFS('Data Input'!F526&gt;=130,1,'Data Input'!G526=1,1,0=0,0)</f>
        <v>0</v>
      </c>
      <c r="O526">
        <f>'Data Input'!H526</f>
        <v>0</v>
      </c>
      <c r="P526">
        <f>'Data Input'!J526</f>
        <v>28.1</v>
      </c>
      <c r="Q526">
        <f t="shared" si="583"/>
        <v>0</v>
      </c>
      <c r="R526">
        <f>IF('Data Input'!I526&gt;=100,1,0)</f>
        <v>0</v>
      </c>
      <c r="S526" s="18">
        <f>'Data Input'!L526</f>
        <v>3</v>
      </c>
      <c r="T526" s="16">
        <f>'Data Input'!N526</f>
        <v>2017</v>
      </c>
      <c r="U526">
        <f t="shared" si="584"/>
        <v>0.50396731673820572</v>
      </c>
      <c r="V526">
        <f t="shared" si="585"/>
        <v>5.8870202664163235E-2</v>
      </c>
      <c r="W526">
        <f t="shared" si="586"/>
        <v>0.32388488293196432</v>
      </c>
      <c r="X526" s="16">
        <f t="shared" si="587"/>
        <v>2.3045638626206354E-2</v>
      </c>
      <c r="Y526">
        <f t="shared" si="588"/>
        <v>2120.7668568671374</v>
      </c>
      <c r="Z526">
        <f t="shared" si="589"/>
        <v>27.079576288537996</v>
      </c>
      <c r="AA526">
        <f t="shared" si="590"/>
        <v>182.99260333013851</v>
      </c>
      <c r="AB526" s="16">
        <f t="shared" si="591"/>
        <v>117.77247353652609</v>
      </c>
      <c r="AC526">
        <f t="shared" si="592"/>
        <v>32207.706000000002</v>
      </c>
      <c r="AD526">
        <f t="shared" si="593"/>
        <v>29089.33</v>
      </c>
      <c r="AE526">
        <f t="shared" si="594"/>
        <v>25970.954000000002</v>
      </c>
      <c r="AF526">
        <f t="shared" si="595"/>
        <v>22852.578000000001</v>
      </c>
      <c r="AG526">
        <f t="shared" si="596"/>
        <v>19734.202000000001</v>
      </c>
      <c r="AH526">
        <f t="shared" si="597"/>
        <v>16615.826000000001</v>
      </c>
      <c r="AI526">
        <f t="shared" si="598"/>
        <v>13497.449999999999</v>
      </c>
      <c r="AJ526">
        <f t="shared" si="599"/>
        <v>10797.96</v>
      </c>
      <c r="AK526">
        <f t="shared" si="600"/>
        <v>8098.4699999999993</v>
      </c>
      <c r="AL526">
        <f t="shared" si="601"/>
        <v>5398.98</v>
      </c>
      <c r="AM526">
        <f t="shared" si="602"/>
        <v>2699.49</v>
      </c>
      <c r="AN526">
        <f t="shared" si="603"/>
        <v>767.46082225808641</v>
      </c>
      <c r="AO526">
        <f t="shared" si="604"/>
        <v>27338.069</v>
      </c>
      <c r="AP526">
        <f t="shared" si="605"/>
        <v>24691.174999999999</v>
      </c>
      <c r="AQ526">
        <f t="shared" si="606"/>
        <v>22044.280999999999</v>
      </c>
      <c r="AR526">
        <f t="shared" si="607"/>
        <v>19397.386999999999</v>
      </c>
      <c r="AS526">
        <f t="shared" si="608"/>
        <v>16750.492999999999</v>
      </c>
      <c r="AT526">
        <f t="shared" si="609"/>
        <v>14103.599</v>
      </c>
      <c r="AU526">
        <f t="shared" si="610"/>
        <v>11456.705</v>
      </c>
      <c r="AV526">
        <f t="shared" si="611"/>
        <v>9165.3639999999996</v>
      </c>
      <c r="AW526">
        <f t="shared" si="612"/>
        <v>6874.0229999999992</v>
      </c>
      <c r="AX526">
        <f t="shared" si="613"/>
        <v>4582.6819999999998</v>
      </c>
      <c r="AY526">
        <f t="shared" si="614"/>
        <v>2291.3409999999999</v>
      </c>
      <c r="AZ526">
        <f t="shared" si="615"/>
        <v>651.4247299700661</v>
      </c>
      <c r="BA526">
        <f t="shared" si="616"/>
        <v>26638.186000000002</v>
      </c>
      <c r="BB526">
        <f t="shared" si="617"/>
        <v>24059.055</v>
      </c>
      <c r="BC526">
        <f t="shared" si="618"/>
        <v>21479.923999999999</v>
      </c>
      <c r="BD526">
        <f t="shared" si="619"/>
        <v>18900.792999999998</v>
      </c>
      <c r="BE526">
        <f t="shared" si="620"/>
        <v>16321.661999999998</v>
      </c>
      <c r="BF526">
        <f t="shared" si="621"/>
        <v>13742.530999999999</v>
      </c>
      <c r="BG526">
        <f t="shared" si="622"/>
        <v>11163.4</v>
      </c>
      <c r="BH526">
        <f t="shared" si="623"/>
        <v>8930.7199999999993</v>
      </c>
      <c r="BI526">
        <f t="shared" si="624"/>
        <v>6698.0399999999991</v>
      </c>
      <c r="BJ526">
        <f t="shared" si="625"/>
        <v>4465.3599999999997</v>
      </c>
      <c r="BK526">
        <f t="shared" si="626"/>
        <v>2232.6799999999998</v>
      </c>
      <c r="BL526">
        <f t="shared" si="627"/>
        <v>634.74754765004411</v>
      </c>
      <c r="BM526">
        <f t="shared" si="628"/>
        <v>25531.613000000005</v>
      </c>
      <c r="BN526">
        <f t="shared" si="629"/>
        <v>22566.246000000003</v>
      </c>
      <c r="BO526">
        <f t="shared" si="630"/>
        <v>19281.511000000002</v>
      </c>
      <c r="BP526">
        <f t="shared" si="631"/>
        <v>15996.776000000002</v>
      </c>
      <c r="BQ526">
        <f t="shared" si="632"/>
        <v>12712.041000000001</v>
      </c>
      <c r="BR526">
        <f t="shared" si="633"/>
        <v>9427.3060000000005</v>
      </c>
      <c r="BS526">
        <f t="shared" si="634"/>
        <v>6142.5709999999999</v>
      </c>
      <c r="BT526">
        <f t="shared" si="635"/>
        <v>4977.6840000000002</v>
      </c>
      <c r="BU526">
        <f t="shared" si="636"/>
        <v>3733.2629999999999</v>
      </c>
      <c r="BV526">
        <f t="shared" si="637"/>
        <v>2488.8420000000001</v>
      </c>
      <c r="BW526">
        <f t="shared" si="638"/>
        <v>1244.421</v>
      </c>
      <c r="BX526" s="16">
        <f t="shared" si="639"/>
        <v>511.70531005476789</v>
      </c>
      <c r="BY526">
        <f t="shared" si="640"/>
        <v>2888.2276791252239</v>
      </c>
      <c r="BZ526">
        <f t="shared" si="641"/>
        <v>678.50430625860406</v>
      </c>
      <c r="CA526">
        <f t="shared" si="642"/>
        <v>817.74015098018265</v>
      </c>
      <c r="CB526">
        <f t="shared" si="643"/>
        <v>629.47778359129393</v>
      </c>
    </row>
    <row r="527" spans="1:80" x14ac:dyDescent="0.25">
      <c r="A527">
        <f>'Data Input'!A527</f>
        <v>0</v>
      </c>
      <c r="B527">
        <f>'Data Input'!C527</f>
        <v>44</v>
      </c>
      <c r="C527">
        <f t="shared" si="573"/>
        <v>45</v>
      </c>
      <c r="D527">
        <f t="shared" si="574"/>
        <v>46</v>
      </c>
      <c r="E527">
        <f t="shared" si="575"/>
        <v>47</v>
      </c>
      <c r="F527">
        <f t="shared" si="576"/>
        <v>48</v>
      </c>
      <c r="G527">
        <f t="shared" si="577"/>
        <v>49</v>
      </c>
      <c r="H527">
        <f t="shared" si="578"/>
        <v>50</v>
      </c>
      <c r="I527">
        <f t="shared" si="579"/>
        <v>51</v>
      </c>
      <c r="J527">
        <f t="shared" si="580"/>
        <v>52</v>
      </c>
      <c r="K527">
        <f t="shared" si="581"/>
        <v>53</v>
      </c>
      <c r="L527">
        <f t="shared" si="582"/>
        <v>54</v>
      </c>
      <c r="M527">
        <f>IF('Data Input'!D527&gt;=240,1,0)</f>
        <v>0</v>
      </c>
      <c r="N527">
        <f>_xlfn.IFS('Data Input'!F527&gt;=130,1,'Data Input'!G527=1,1,0=0,0)</f>
        <v>0</v>
      </c>
      <c r="O527">
        <f>'Data Input'!H527</f>
        <v>0</v>
      </c>
      <c r="P527">
        <f>'Data Input'!J527</f>
        <v>20.8</v>
      </c>
      <c r="Q527">
        <f t="shared" si="583"/>
        <v>0</v>
      </c>
      <c r="R527">
        <f>IF('Data Input'!I527&gt;=100,1,0)</f>
        <v>0</v>
      </c>
      <c r="S527" s="18">
        <f>'Data Input'!L527</f>
        <v>3</v>
      </c>
      <c r="T527" s="16">
        <f>'Data Input'!N527</f>
        <v>2017</v>
      </c>
      <c r="U527">
        <f t="shared" si="584"/>
        <v>0.35486109934618759</v>
      </c>
      <c r="V527">
        <f t="shared" si="585"/>
        <v>4.302491459366533E-2</v>
      </c>
      <c r="W527">
        <f t="shared" si="586"/>
        <v>0.26360719139056682</v>
      </c>
      <c r="X527" s="16">
        <f t="shared" si="587"/>
        <v>5.770604036129676E-3</v>
      </c>
      <c r="Y527">
        <f t="shared" si="588"/>
        <v>1493.3064770066637</v>
      </c>
      <c r="Z527">
        <f t="shared" si="589"/>
        <v>19.790936744239122</v>
      </c>
      <c r="AA527">
        <f t="shared" si="590"/>
        <v>148.93614599246013</v>
      </c>
      <c r="AB527" s="16">
        <f t="shared" si="591"/>
        <v>29.490105358244431</v>
      </c>
      <c r="AC527">
        <f t="shared" si="592"/>
        <v>44588.127</v>
      </c>
      <c r="AD527">
        <f t="shared" si="593"/>
        <v>39561.49</v>
      </c>
      <c r="AE527">
        <f t="shared" si="594"/>
        <v>35605.341</v>
      </c>
      <c r="AF527">
        <f t="shared" si="595"/>
        <v>31649.192000000003</v>
      </c>
      <c r="AG527">
        <f t="shared" si="596"/>
        <v>27693.043000000001</v>
      </c>
      <c r="AH527">
        <f t="shared" si="597"/>
        <v>23736.894</v>
      </c>
      <c r="AI527">
        <f t="shared" si="598"/>
        <v>19780.744999999999</v>
      </c>
      <c r="AJ527">
        <f t="shared" si="599"/>
        <v>15824.596</v>
      </c>
      <c r="AK527">
        <f t="shared" si="600"/>
        <v>11868.447</v>
      </c>
      <c r="AL527">
        <f t="shared" si="601"/>
        <v>7912.2979999999998</v>
      </c>
      <c r="AM527">
        <f t="shared" si="602"/>
        <v>3956.1489999999999</v>
      </c>
      <c r="AN527">
        <f t="shared" si="603"/>
        <v>757.29168978630378</v>
      </c>
      <c r="AO527">
        <f t="shared" si="604"/>
        <v>37846.635000000002</v>
      </c>
      <c r="AP527">
        <f t="shared" si="605"/>
        <v>33580</v>
      </c>
      <c r="AQ527">
        <f t="shared" si="606"/>
        <v>30222</v>
      </c>
      <c r="AR527">
        <f t="shared" si="607"/>
        <v>26864</v>
      </c>
      <c r="AS527">
        <f t="shared" si="608"/>
        <v>23506</v>
      </c>
      <c r="AT527">
        <f t="shared" si="609"/>
        <v>20148</v>
      </c>
      <c r="AU527">
        <f t="shared" si="610"/>
        <v>16790</v>
      </c>
      <c r="AV527">
        <f t="shared" si="611"/>
        <v>13432</v>
      </c>
      <c r="AW527">
        <f t="shared" si="612"/>
        <v>10074</v>
      </c>
      <c r="AX527">
        <f t="shared" si="613"/>
        <v>6716</v>
      </c>
      <c r="AY527">
        <f t="shared" si="614"/>
        <v>3358</v>
      </c>
      <c r="AZ527">
        <f t="shared" si="615"/>
        <v>642.79315181237018</v>
      </c>
      <c r="BA527">
        <f t="shared" si="616"/>
        <v>36877.714999999997</v>
      </c>
      <c r="BB527">
        <f t="shared" si="617"/>
        <v>32720.309999999994</v>
      </c>
      <c r="BC527">
        <f t="shared" si="618"/>
        <v>29448.278999999995</v>
      </c>
      <c r="BD527">
        <f t="shared" si="619"/>
        <v>26176.247999999996</v>
      </c>
      <c r="BE527">
        <f t="shared" si="620"/>
        <v>22904.216999999997</v>
      </c>
      <c r="BF527">
        <f t="shared" si="621"/>
        <v>19632.185999999998</v>
      </c>
      <c r="BG527">
        <f t="shared" si="622"/>
        <v>16360.154999999999</v>
      </c>
      <c r="BH527">
        <f t="shared" si="623"/>
        <v>13088.124</v>
      </c>
      <c r="BI527">
        <f t="shared" si="624"/>
        <v>9816.0930000000008</v>
      </c>
      <c r="BJ527">
        <f t="shared" si="625"/>
        <v>6544.0619999999999</v>
      </c>
      <c r="BK527">
        <f t="shared" si="626"/>
        <v>3272.0309999999999</v>
      </c>
      <c r="BL527">
        <f t="shared" si="627"/>
        <v>626.33684665318094</v>
      </c>
      <c r="BM527">
        <f t="shared" si="628"/>
        <v>57721.284999999996</v>
      </c>
      <c r="BN527">
        <f t="shared" si="629"/>
        <v>54755.917999999998</v>
      </c>
      <c r="BO527">
        <f t="shared" si="630"/>
        <v>49182.938999999998</v>
      </c>
      <c r="BP527">
        <f t="shared" si="631"/>
        <v>43718.167999999998</v>
      </c>
      <c r="BQ527">
        <f t="shared" si="632"/>
        <v>38253.396999999997</v>
      </c>
      <c r="BR527">
        <f t="shared" si="633"/>
        <v>32788.625999999997</v>
      </c>
      <c r="BS527">
        <f t="shared" si="634"/>
        <v>27323.855</v>
      </c>
      <c r="BT527">
        <f t="shared" si="635"/>
        <v>21859.083999999999</v>
      </c>
      <c r="BU527">
        <f t="shared" si="636"/>
        <v>16394.312999999998</v>
      </c>
      <c r="BV527">
        <f t="shared" si="637"/>
        <v>10929.541999999999</v>
      </c>
      <c r="BW527">
        <f t="shared" si="638"/>
        <v>5464.7709999999997</v>
      </c>
      <c r="BX527" s="16">
        <f t="shared" si="639"/>
        <v>1035.0422171595999</v>
      </c>
      <c r="BY527">
        <f t="shared" si="640"/>
        <v>2250.5981667929673</v>
      </c>
      <c r="BZ527">
        <f t="shared" si="641"/>
        <v>662.58408855660934</v>
      </c>
      <c r="CA527">
        <f t="shared" si="642"/>
        <v>775.27299264564112</v>
      </c>
      <c r="CB527">
        <f t="shared" si="643"/>
        <v>1064.5323225178442</v>
      </c>
    </row>
    <row r="528" spans="1:80" x14ac:dyDescent="0.25">
      <c r="A528">
        <f>'Data Input'!A528</f>
        <v>0</v>
      </c>
      <c r="B528">
        <f>'Data Input'!C528</f>
        <v>64</v>
      </c>
      <c r="C528">
        <f t="shared" si="573"/>
        <v>65</v>
      </c>
      <c r="D528">
        <f t="shared" si="574"/>
        <v>66</v>
      </c>
      <c r="E528">
        <f t="shared" si="575"/>
        <v>67</v>
      </c>
      <c r="F528">
        <f t="shared" si="576"/>
        <v>68</v>
      </c>
      <c r="G528">
        <f t="shared" si="577"/>
        <v>69</v>
      </c>
      <c r="H528">
        <f t="shared" si="578"/>
        <v>70</v>
      </c>
      <c r="I528">
        <f t="shared" si="579"/>
        <v>71</v>
      </c>
      <c r="J528">
        <f t="shared" si="580"/>
        <v>72</v>
      </c>
      <c r="K528">
        <f t="shared" si="581"/>
        <v>73</v>
      </c>
      <c r="L528">
        <f t="shared" si="582"/>
        <v>74</v>
      </c>
      <c r="M528">
        <f>IF('Data Input'!D528&gt;=240,1,0)</f>
        <v>0</v>
      </c>
      <c r="N528">
        <f>_xlfn.IFS('Data Input'!F528&gt;=130,1,'Data Input'!G528=1,1,0=0,0)</f>
        <v>1</v>
      </c>
      <c r="O528">
        <f>'Data Input'!H528</f>
        <v>0</v>
      </c>
      <c r="P528">
        <f>'Data Input'!J528</f>
        <v>28.9</v>
      </c>
      <c r="Q528">
        <f t="shared" si="583"/>
        <v>0</v>
      </c>
      <c r="R528">
        <f>IF('Data Input'!I528&gt;=100,1,0)</f>
        <v>0</v>
      </c>
      <c r="S528" s="18">
        <f>'Data Input'!L528</f>
        <v>3</v>
      </c>
      <c r="T528" s="16">
        <f>'Data Input'!N528</f>
        <v>2017</v>
      </c>
      <c r="U528">
        <f t="shared" si="584"/>
        <v>0.7326565560248961</v>
      </c>
      <c r="V528">
        <f t="shared" si="585"/>
        <v>8.522260780481529E-2</v>
      </c>
      <c r="W528">
        <f t="shared" si="586"/>
        <v>0.40293835043683068</v>
      </c>
      <c r="X528" s="16">
        <f t="shared" si="587"/>
        <v>4.3011963187266224E-2</v>
      </c>
      <c r="Y528">
        <f t="shared" si="588"/>
        <v>3083.1240238762648</v>
      </c>
      <c r="Z528">
        <f t="shared" si="589"/>
        <v>39.201361726643064</v>
      </c>
      <c r="AA528">
        <f t="shared" si="590"/>
        <v>227.65723753607884</v>
      </c>
      <c r="AB528" s="16">
        <f t="shared" si="591"/>
        <v>219.80841487577473</v>
      </c>
      <c r="AC528">
        <f t="shared" si="592"/>
        <v>30532.161999999997</v>
      </c>
      <c r="AD528">
        <f t="shared" si="593"/>
        <v>27413.785999999996</v>
      </c>
      <c r="AE528">
        <f t="shared" si="594"/>
        <v>24295.409999999996</v>
      </c>
      <c r="AF528">
        <f t="shared" si="595"/>
        <v>21595.919999999998</v>
      </c>
      <c r="AG528">
        <f t="shared" si="596"/>
        <v>18896.43</v>
      </c>
      <c r="AH528">
        <f t="shared" si="597"/>
        <v>16196.939999999999</v>
      </c>
      <c r="AI528">
        <f t="shared" si="598"/>
        <v>13497.449999999999</v>
      </c>
      <c r="AJ528">
        <f t="shared" si="599"/>
        <v>10797.96</v>
      </c>
      <c r="AK528">
        <f t="shared" si="600"/>
        <v>8098.4699999999993</v>
      </c>
      <c r="AL528">
        <f t="shared" si="601"/>
        <v>5398.98</v>
      </c>
      <c r="AM528">
        <f t="shared" si="602"/>
        <v>2699.49</v>
      </c>
      <c r="AN528">
        <f t="shared" si="603"/>
        <v>1070.0631135530427</v>
      </c>
      <c r="AO528">
        <f t="shared" si="604"/>
        <v>25915.857</v>
      </c>
      <c r="AP528">
        <f t="shared" si="605"/>
        <v>23268.963</v>
      </c>
      <c r="AQ528">
        <f t="shared" si="606"/>
        <v>20622.069</v>
      </c>
      <c r="AR528">
        <f t="shared" si="607"/>
        <v>18330.727999999999</v>
      </c>
      <c r="AS528">
        <f t="shared" si="608"/>
        <v>16039.387000000001</v>
      </c>
      <c r="AT528">
        <f t="shared" si="609"/>
        <v>13748.046</v>
      </c>
      <c r="AU528">
        <f t="shared" si="610"/>
        <v>11456.705</v>
      </c>
      <c r="AV528">
        <f t="shared" si="611"/>
        <v>9165.3639999999996</v>
      </c>
      <c r="AW528">
        <f t="shared" si="612"/>
        <v>6874.0229999999992</v>
      </c>
      <c r="AX528">
        <f t="shared" si="613"/>
        <v>4582.6819999999998</v>
      </c>
      <c r="AY528">
        <f t="shared" si="614"/>
        <v>2291.3409999999999</v>
      </c>
      <c r="AZ528">
        <f t="shared" si="615"/>
        <v>908.27508332565822</v>
      </c>
      <c r="BA528">
        <f t="shared" si="616"/>
        <v>25252.382000000001</v>
      </c>
      <c r="BB528">
        <f t="shared" si="617"/>
        <v>22673.251</v>
      </c>
      <c r="BC528">
        <f t="shared" si="618"/>
        <v>20094.12</v>
      </c>
      <c r="BD528">
        <f t="shared" si="619"/>
        <v>17861.439999999999</v>
      </c>
      <c r="BE528">
        <f t="shared" si="620"/>
        <v>15628.76</v>
      </c>
      <c r="BF528">
        <f t="shared" si="621"/>
        <v>13396.08</v>
      </c>
      <c r="BG528">
        <f t="shared" si="622"/>
        <v>11163.4</v>
      </c>
      <c r="BH528">
        <f t="shared" si="623"/>
        <v>8930.7199999999993</v>
      </c>
      <c r="BI528">
        <f t="shared" si="624"/>
        <v>6698.0399999999991</v>
      </c>
      <c r="BJ528">
        <f t="shared" si="625"/>
        <v>4465.3599999999997</v>
      </c>
      <c r="BK528">
        <f t="shared" si="626"/>
        <v>2232.6799999999998</v>
      </c>
      <c r="BL528">
        <f t="shared" si="627"/>
        <v>885.0221930358872</v>
      </c>
      <c r="BM528">
        <f t="shared" si="628"/>
        <v>16186.031000000003</v>
      </c>
      <c r="BN528">
        <f t="shared" si="629"/>
        <v>13220.664000000002</v>
      </c>
      <c r="BO528">
        <f t="shared" si="630"/>
        <v>9935.9290000000019</v>
      </c>
      <c r="BP528">
        <f t="shared" si="631"/>
        <v>8771.0420000000013</v>
      </c>
      <c r="BQ528">
        <f t="shared" si="632"/>
        <v>7526.621000000001</v>
      </c>
      <c r="BR528">
        <f t="shared" si="633"/>
        <v>6282.2000000000007</v>
      </c>
      <c r="BS528">
        <f t="shared" si="634"/>
        <v>5037.7790000000005</v>
      </c>
      <c r="BT528">
        <f t="shared" si="635"/>
        <v>3793.3580000000002</v>
      </c>
      <c r="BU528">
        <f t="shared" si="636"/>
        <v>2845.0185000000001</v>
      </c>
      <c r="BV528">
        <f t="shared" si="637"/>
        <v>1896.6790000000001</v>
      </c>
      <c r="BW528">
        <f t="shared" si="638"/>
        <v>948.33950000000004</v>
      </c>
      <c r="BX528" s="16">
        <f t="shared" si="639"/>
        <v>457.1251425304323</v>
      </c>
      <c r="BY528">
        <f t="shared" si="640"/>
        <v>4153.1871374293078</v>
      </c>
      <c r="BZ528">
        <f t="shared" si="641"/>
        <v>947.4764450523013</v>
      </c>
      <c r="CA528">
        <f t="shared" si="642"/>
        <v>1112.6794305719661</v>
      </c>
      <c r="CB528">
        <f t="shared" si="643"/>
        <v>676.933557406207</v>
      </c>
    </row>
    <row r="529" spans="1:80" x14ac:dyDescent="0.25">
      <c r="A529">
        <f>'Data Input'!A529</f>
        <v>1</v>
      </c>
      <c r="B529">
        <f>'Data Input'!C529</f>
        <v>69</v>
      </c>
      <c r="C529">
        <f t="shared" si="573"/>
        <v>70</v>
      </c>
      <c r="D529">
        <f t="shared" si="574"/>
        <v>71</v>
      </c>
      <c r="E529">
        <f t="shared" si="575"/>
        <v>72</v>
      </c>
      <c r="F529">
        <f t="shared" si="576"/>
        <v>73</v>
      </c>
      <c r="G529">
        <f t="shared" si="577"/>
        <v>74</v>
      </c>
      <c r="H529">
        <f t="shared" si="578"/>
        <v>75</v>
      </c>
      <c r="I529">
        <f t="shared" si="579"/>
        <v>76</v>
      </c>
      <c r="J529">
        <f t="shared" si="580"/>
        <v>77</v>
      </c>
      <c r="K529">
        <f t="shared" si="581"/>
        <v>78</v>
      </c>
      <c r="L529">
        <f t="shared" si="582"/>
        <v>79</v>
      </c>
      <c r="M529">
        <f>IF('Data Input'!D529&gt;=240,1,0)</f>
        <v>0</v>
      </c>
      <c r="N529">
        <f>_xlfn.IFS('Data Input'!F529&gt;=130,1,'Data Input'!G529=1,1,0=0,0)</f>
        <v>1</v>
      </c>
      <c r="O529">
        <f>'Data Input'!H529</f>
        <v>0</v>
      </c>
      <c r="P529">
        <f>'Data Input'!J529</f>
        <v>26.8</v>
      </c>
      <c r="Q529">
        <f t="shared" si="583"/>
        <v>0</v>
      </c>
      <c r="R529">
        <f>IF('Data Input'!I529&gt;=100,1,0)</f>
        <v>1</v>
      </c>
      <c r="S529" s="18">
        <f>'Data Input'!L529</f>
        <v>3</v>
      </c>
      <c r="T529" s="16">
        <f>'Data Input'!N529</f>
        <v>2017</v>
      </c>
      <c r="U529">
        <f t="shared" si="584"/>
        <v>0.67061243360891709</v>
      </c>
      <c r="V529">
        <f t="shared" si="585"/>
        <v>5.1943475880908578E-2</v>
      </c>
      <c r="W529">
        <f t="shared" si="586"/>
        <v>0.46141422341355959</v>
      </c>
      <c r="X529" s="16">
        <f t="shared" si="587"/>
        <v>1</v>
      </c>
      <c r="Y529">
        <f t="shared" si="588"/>
        <v>2822.0334449576958</v>
      </c>
      <c r="Z529">
        <f t="shared" si="589"/>
        <v>23.893366323760901</v>
      </c>
      <c r="AA529">
        <f t="shared" si="590"/>
        <v>260.69568048885452</v>
      </c>
      <c r="AB529" s="16">
        <f t="shared" si="591"/>
        <v>5110.4018181818183</v>
      </c>
      <c r="AC529">
        <f t="shared" si="592"/>
        <v>29694.389999999992</v>
      </c>
      <c r="AD529">
        <f t="shared" si="593"/>
        <v>26994.899999999994</v>
      </c>
      <c r="AE529">
        <f t="shared" si="594"/>
        <v>24295.409999999996</v>
      </c>
      <c r="AF529">
        <f t="shared" si="595"/>
        <v>21595.919999999998</v>
      </c>
      <c r="AG529">
        <f t="shared" si="596"/>
        <v>18896.43</v>
      </c>
      <c r="AH529">
        <f t="shared" si="597"/>
        <v>16196.939999999999</v>
      </c>
      <c r="AI529">
        <f t="shared" si="598"/>
        <v>13497.449999999999</v>
      </c>
      <c r="AJ529">
        <f t="shared" si="599"/>
        <v>10797.96</v>
      </c>
      <c r="AK529">
        <f t="shared" si="600"/>
        <v>8098.4699999999993</v>
      </c>
      <c r="AL529">
        <f t="shared" si="601"/>
        <v>5398.98</v>
      </c>
      <c r="AM529">
        <f t="shared" si="602"/>
        <v>2699.49</v>
      </c>
      <c r="AN529">
        <f t="shared" si="603"/>
        <v>972.48141567099844</v>
      </c>
      <c r="AO529">
        <f t="shared" si="604"/>
        <v>25204.751</v>
      </c>
      <c r="AP529">
        <f t="shared" si="605"/>
        <v>22913.41</v>
      </c>
      <c r="AQ529">
        <f t="shared" si="606"/>
        <v>20622.069</v>
      </c>
      <c r="AR529">
        <f t="shared" si="607"/>
        <v>18330.727999999999</v>
      </c>
      <c r="AS529">
        <f t="shared" si="608"/>
        <v>16039.387000000001</v>
      </c>
      <c r="AT529">
        <f t="shared" si="609"/>
        <v>13748.046</v>
      </c>
      <c r="AU529">
        <f t="shared" si="610"/>
        <v>11456.705</v>
      </c>
      <c r="AV529">
        <f t="shared" si="611"/>
        <v>9165.3639999999996</v>
      </c>
      <c r="AW529">
        <f t="shared" si="612"/>
        <v>6874.0229999999992</v>
      </c>
      <c r="AX529">
        <f t="shared" si="613"/>
        <v>4582.6819999999998</v>
      </c>
      <c r="AY529">
        <f t="shared" si="614"/>
        <v>2291.3409999999999</v>
      </c>
      <c r="AZ529">
        <f t="shared" si="615"/>
        <v>825.44722872283319</v>
      </c>
      <c r="BA529">
        <f t="shared" si="616"/>
        <v>24559.48</v>
      </c>
      <c r="BB529">
        <f t="shared" si="617"/>
        <v>22326.799999999999</v>
      </c>
      <c r="BC529">
        <f t="shared" si="618"/>
        <v>20094.12</v>
      </c>
      <c r="BD529">
        <f t="shared" si="619"/>
        <v>17861.439999999999</v>
      </c>
      <c r="BE529">
        <f t="shared" si="620"/>
        <v>15628.76</v>
      </c>
      <c r="BF529">
        <f t="shared" si="621"/>
        <v>13396.08</v>
      </c>
      <c r="BG529">
        <f t="shared" si="622"/>
        <v>11163.4</v>
      </c>
      <c r="BH529">
        <f t="shared" si="623"/>
        <v>8930.7199999999993</v>
      </c>
      <c r="BI529">
        <f t="shared" si="624"/>
        <v>6698.0399999999991</v>
      </c>
      <c r="BJ529">
        <f t="shared" si="625"/>
        <v>4465.3599999999997</v>
      </c>
      <c r="BK529">
        <f t="shared" si="626"/>
        <v>2232.6799999999998</v>
      </c>
      <c r="BL529">
        <f t="shared" si="627"/>
        <v>804.31481766567924</v>
      </c>
      <c r="BM529">
        <f t="shared" si="628"/>
        <v>12744.843500000001</v>
      </c>
      <c r="BN529">
        <f t="shared" si="629"/>
        <v>9779.4765000000007</v>
      </c>
      <c r="BO529">
        <f t="shared" si="630"/>
        <v>8535.0555000000004</v>
      </c>
      <c r="BP529">
        <f t="shared" si="631"/>
        <v>7586.7160000000003</v>
      </c>
      <c r="BQ529">
        <f t="shared" si="632"/>
        <v>6638.3765000000003</v>
      </c>
      <c r="BR529">
        <f t="shared" si="633"/>
        <v>5690.0370000000003</v>
      </c>
      <c r="BS529">
        <f t="shared" si="634"/>
        <v>4741.6975000000002</v>
      </c>
      <c r="BT529">
        <f t="shared" si="635"/>
        <v>3793.3580000000002</v>
      </c>
      <c r="BU529">
        <f t="shared" si="636"/>
        <v>2845.0185000000001</v>
      </c>
      <c r="BV529">
        <f t="shared" si="637"/>
        <v>1896.6790000000001</v>
      </c>
      <c r="BW529">
        <f t="shared" si="638"/>
        <v>948.33950000000004</v>
      </c>
      <c r="BX529" s="16">
        <f t="shared" si="639"/>
        <v>356.09663214722644</v>
      </c>
      <c r="BY529">
        <f t="shared" si="640"/>
        <v>3794.5148606286944</v>
      </c>
      <c r="BZ529">
        <f t="shared" si="641"/>
        <v>849.3405950465941</v>
      </c>
      <c r="CA529">
        <f t="shared" si="642"/>
        <v>1065.0104981545337</v>
      </c>
      <c r="CB529">
        <f t="shared" si="643"/>
        <v>5466.4984503290443</v>
      </c>
    </row>
    <row r="530" spans="1:80" x14ac:dyDescent="0.25">
      <c r="A530">
        <f>'Data Input'!A530</f>
        <v>1</v>
      </c>
      <c r="B530">
        <f>'Data Input'!C530</f>
        <v>65</v>
      </c>
      <c r="C530">
        <f t="shared" si="573"/>
        <v>66</v>
      </c>
      <c r="D530">
        <f t="shared" si="574"/>
        <v>67</v>
      </c>
      <c r="E530">
        <f t="shared" si="575"/>
        <v>68</v>
      </c>
      <c r="F530">
        <f t="shared" si="576"/>
        <v>69</v>
      </c>
      <c r="G530">
        <f t="shared" si="577"/>
        <v>70</v>
      </c>
      <c r="H530">
        <f t="shared" si="578"/>
        <v>71</v>
      </c>
      <c r="I530">
        <f t="shared" si="579"/>
        <v>72</v>
      </c>
      <c r="J530">
        <f t="shared" si="580"/>
        <v>73</v>
      </c>
      <c r="K530">
        <f t="shared" si="581"/>
        <v>74</v>
      </c>
      <c r="L530">
        <f t="shared" si="582"/>
        <v>75</v>
      </c>
      <c r="M530">
        <f>IF('Data Input'!D530&gt;=240,1,0)</f>
        <v>0</v>
      </c>
      <c r="N530">
        <f>_xlfn.IFS('Data Input'!F530&gt;=130,1,'Data Input'!G530=1,1,0=0,0)</f>
        <v>1</v>
      </c>
      <c r="O530">
        <f>'Data Input'!H530</f>
        <v>0</v>
      </c>
      <c r="P530">
        <f>'Data Input'!J530</f>
        <v>34.1</v>
      </c>
      <c r="Q530">
        <f t="shared" si="583"/>
        <v>0</v>
      </c>
      <c r="R530">
        <f>IF('Data Input'!I530&gt;=100,1,0)</f>
        <v>0</v>
      </c>
      <c r="S530" s="18">
        <f>'Data Input'!L530</f>
        <v>3</v>
      </c>
      <c r="T530" s="16">
        <f>'Data Input'!N530</f>
        <v>2017</v>
      </c>
      <c r="U530">
        <f t="shared" si="584"/>
        <v>0.88238973806121446</v>
      </c>
      <c r="V530">
        <f t="shared" si="585"/>
        <v>0.10544225494215521</v>
      </c>
      <c r="W530">
        <f t="shared" si="586"/>
        <v>0.45370418598200618</v>
      </c>
      <c r="X530" s="16">
        <f t="shared" si="587"/>
        <v>0.10876045865098184</v>
      </c>
      <c r="Y530">
        <f t="shared" si="588"/>
        <v>3713.2227610148752</v>
      </c>
      <c r="Z530">
        <f t="shared" si="589"/>
        <v>48.502153169581739</v>
      </c>
      <c r="AA530">
        <f t="shared" si="590"/>
        <v>256.33956541302632</v>
      </c>
      <c r="AB530" s="16">
        <f t="shared" si="591"/>
        <v>555.80964563626605</v>
      </c>
      <c r="AC530">
        <f t="shared" si="592"/>
        <v>30113.275999999994</v>
      </c>
      <c r="AD530">
        <f t="shared" si="593"/>
        <v>26994.899999999994</v>
      </c>
      <c r="AE530">
        <f t="shared" si="594"/>
        <v>24295.409999999996</v>
      </c>
      <c r="AF530">
        <f t="shared" si="595"/>
        <v>21595.919999999998</v>
      </c>
      <c r="AG530">
        <f t="shared" si="596"/>
        <v>18896.43</v>
      </c>
      <c r="AH530">
        <f t="shared" si="597"/>
        <v>16196.939999999999</v>
      </c>
      <c r="AI530">
        <f t="shared" si="598"/>
        <v>13497.449999999999</v>
      </c>
      <c r="AJ530">
        <f t="shared" si="599"/>
        <v>10797.96</v>
      </c>
      <c r="AK530">
        <f t="shared" si="600"/>
        <v>8098.4699999999993</v>
      </c>
      <c r="AL530">
        <f t="shared" si="601"/>
        <v>5398.98</v>
      </c>
      <c r="AM530">
        <f t="shared" si="602"/>
        <v>2699.49</v>
      </c>
      <c r="AN530">
        <f t="shared" si="603"/>
        <v>1282.6427150226771</v>
      </c>
      <c r="AO530">
        <f t="shared" si="604"/>
        <v>25560.304</v>
      </c>
      <c r="AP530">
        <f t="shared" si="605"/>
        <v>22913.41</v>
      </c>
      <c r="AQ530">
        <f t="shared" si="606"/>
        <v>20622.069</v>
      </c>
      <c r="AR530">
        <f t="shared" si="607"/>
        <v>18330.727999999999</v>
      </c>
      <c r="AS530">
        <f t="shared" si="608"/>
        <v>16039.387000000001</v>
      </c>
      <c r="AT530">
        <f t="shared" si="609"/>
        <v>13748.046</v>
      </c>
      <c r="AU530">
        <f t="shared" si="610"/>
        <v>11456.705</v>
      </c>
      <c r="AV530">
        <f t="shared" si="611"/>
        <v>9165.3639999999996</v>
      </c>
      <c r="AW530">
        <f t="shared" si="612"/>
        <v>6874.0229999999992</v>
      </c>
      <c r="AX530">
        <f t="shared" si="613"/>
        <v>4582.6819999999998</v>
      </c>
      <c r="AY530">
        <f t="shared" si="614"/>
        <v>2291.3409999999999</v>
      </c>
      <c r="AZ530">
        <f t="shared" si="615"/>
        <v>1088.7137382683202</v>
      </c>
      <c r="BA530">
        <f t="shared" si="616"/>
        <v>24905.931</v>
      </c>
      <c r="BB530">
        <f t="shared" si="617"/>
        <v>22326.799999999999</v>
      </c>
      <c r="BC530">
        <f t="shared" si="618"/>
        <v>20094.12</v>
      </c>
      <c r="BD530">
        <f t="shared" si="619"/>
        <v>17861.439999999999</v>
      </c>
      <c r="BE530">
        <f t="shared" si="620"/>
        <v>15628.76</v>
      </c>
      <c r="BF530">
        <f t="shared" si="621"/>
        <v>13396.08</v>
      </c>
      <c r="BG530">
        <f t="shared" si="622"/>
        <v>11163.4</v>
      </c>
      <c r="BH530">
        <f t="shared" si="623"/>
        <v>8930.7199999999993</v>
      </c>
      <c r="BI530">
        <f t="shared" si="624"/>
        <v>6698.0399999999991</v>
      </c>
      <c r="BJ530">
        <f t="shared" si="625"/>
        <v>4465.3599999999997</v>
      </c>
      <c r="BK530">
        <f t="shared" si="626"/>
        <v>2232.6799999999998</v>
      </c>
      <c r="BL530">
        <f t="shared" si="627"/>
        <v>1060.8414019130937</v>
      </c>
      <c r="BM530">
        <f t="shared" si="628"/>
        <v>13849.635500000002</v>
      </c>
      <c r="BN530">
        <f t="shared" si="629"/>
        <v>10884.268500000002</v>
      </c>
      <c r="BO530">
        <f t="shared" si="630"/>
        <v>9719.3815000000013</v>
      </c>
      <c r="BP530">
        <f t="shared" si="631"/>
        <v>8474.960500000001</v>
      </c>
      <c r="BQ530">
        <f t="shared" si="632"/>
        <v>7230.5395000000008</v>
      </c>
      <c r="BR530">
        <f t="shared" si="633"/>
        <v>5986.1185000000005</v>
      </c>
      <c r="BS530">
        <f t="shared" si="634"/>
        <v>4741.6975000000002</v>
      </c>
      <c r="BT530">
        <f t="shared" si="635"/>
        <v>3793.3580000000002</v>
      </c>
      <c r="BU530">
        <f t="shared" si="636"/>
        <v>2845.0185000000001</v>
      </c>
      <c r="BV530">
        <f t="shared" si="637"/>
        <v>1896.6790000000001</v>
      </c>
      <c r="BW530">
        <f t="shared" si="638"/>
        <v>948.33950000000004</v>
      </c>
      <c r="BX530" s="16">
        <f t="shared" si="639"/>
        <v>506.25584905789668</v>
      </c>
      <c r="BY530">
        <f t="shared" si="640"/>
        <v>4995.8654760375521</v>
      </c>
      <c r="BZ530">
        <f t="shared" si="641"/>
        <v>1137.215891437902</v>
      </c>
      <c r="CA530">
        <f t="shared" si="642"/>
        <v>1317.18096732612</v>
      </c>
      <c r="CB530">
        <f t="shared" si="643"/>
        <v>1062.0654946941627</v>
      </c>
    </row>
    <row r="531" spans="1:80" x14ac:dyDescent="0.25">
      <c r="A531">
        <f>'Data Input'!A531</f>
        <v>1</v>
      </c>
      <c r="B531">
        <f>'Data Input'!C531</f>
        <v>44</v>
      </c>
      <c r="C531">
        <f t="shared" si="573"/>
        <v>45</v>
      </c>
      <c r="D531">
        <f t="shared" si="574"/>
        <v>46</v>
      </c>
      <c r="E531">
        <f t="shared" si="575"/>
        <v>47</v>
      </c>
      <c r="F531">
        <f t="shared" si="576"/>
        <v>48</v>
      </c>
      <c r="G531">
        <f t="shared" si="577"/>
        <v>49</v>
      </c>
      <c r="H531">
        <f t="shared" si="578"/>
        <v>50</v>
      </c>
      <c r="I531">
        <f t="shared" si="579"/>
        <v>51</v>
      </c>
      <c r="J531">
        <f t="shared" si="580"/>
        <v>52</v>
      </c>
      <c r="K531">
        <f t="shared" si="581"/>
        <v>53</v>
      </c>
      <c r="L531">
        <f t="shared" si="582"/>
        <v>54</v>
      </c>
      <c r="M531">
        <f>IF('Data Input'!D531&gt;=240,1,0)</f>
        <v>0</v>
      </c>
      <c r="N531">
        <f>_xlfn.IFS('Data Input'!F531&gt;=130,1,'Data Input'!G531=1,1,0=0,0)</f>
        <v>0</v>
      </c>
      <c r="O531">
        <f>'Data Input'!H531</f>
        <v>0</v>
      </c>
      <c r="P531">
        <f>'Data Input'!J531</f>
        <v>24</v>
      </c>
      <c r="Q531">
        <f t="shared" si="583"/>
        <v>0</v>
      </c>
      <c r="R531">
        <f>IF('Data Input'!I531&gt;=100,1,0)</f>
        <v>1</v>
      </c>
      <c r="S531" s="18">
        <f>'Data Input'!L531</f>
        <v>3</v>
      </c>
      <c r="T531" s="16">
        <f>'Data Input'!N531</f>
        <v>2017</v>
      </c>
      <c r="U531">
        <f t="shared" si="584"/>
        <v>0.41854236481189055</v>
      </c>
      <c r="V531">
        <f t="shared" si="585"/>
        <v>3.2512747685714258E-2</v>
      </c>
      <c r="W531">
        <f t="shared" si="586"/>
        <v>0.35957597638476768</v>
      </c>
      <c r="X531" s="16">
        <f t="shared" si="587"/>
        <v>1</v>
      </c>
      <c r="Y531">
        <f t="shared" si="588"/>
        <v>1761.2863890317449</v>
      </c>
      <c r="Z531">
        <f t="shared" si="589"/>
        <v>14.955467986544608</v>
      </c>
      <c r="AA531">
        <f t="shared" si="590"/>
        <v>203.15781155938365</v>
      </c>
      <c r="AB531" s="16">
        <f t="shared" si="591"/>
        <v>5110.4018181818183</v>
      </c>
      <c r="AC531">
        <f t="shared" si="592"/>
        <v>44588.127</v>
      </c>
      <c r="AD531">
        <f t="shared" si="593"/>
        <v>39561.49</v>
      </c>
      <c r="AE531">
        <f t="shared" si="594"/>
        <v>35605.341</v>
      </c>
      <c r="AF531">
        <f t="shared" si="595"/>
        <v>31649.192000000003</v>
      </c>
      <c r="AG531">
        <f t="shared" si="596"/>
        <v>27693.043000000001</v>
      </c>
      <c r="AH531">
        <f t="shared" si="597"/>
        <v>23736.894</v>
      </c>
      <c r="AI531">
        <f t="shared" si="598"/>
        <v>19780.744999999999</v>
      </c>
      <c r="AJ531">
        <f t="shared" si="599"/>
        <v>15824.596</v>
      </c>
      <c r="AK531">
        <f t="shared" si="600"/>
        <v>11868.447</v>
      </c>
      <c r="AL531">
        <f t="shared" si="601"/>
        <v>7912.2979999999998</v>
      </c>
      <c r="AM531">
        <f t="shared" si="602"/>
        <v>3956.1489999999999</v>
      </c>
      <c r="AN531">
        <f t="shared" si="603"/>
        <v>893.19075908723539</v>
      </c>
      <c r="AO531">
        <f t="shared" si="604"/>
        <v>37846.635000000002</v>
      </c>
      <c r="AP531">
        <f t="shared" si="605"/>
        <v>33580</v>
      </c>
      <c r="AQ531">
        <f t="shared" si="606"/>
        <v>30222</v>
      </c>
      <c r="AR531">
        <f t="shared" si="607"/>
        <v>26864</v>
      </c>
      <c r="AS531">
        <f t="shared" si="608"/>
        <v>23506</v>
      </c>
      <c r="AT531">
        <f t="shared" si="609"/>
        <v>20148</v>
      </c>
      <c r="AU531">
        <f t="shared" si="610"/>
        <v>16790</v>
      </c>
      <c r="AV531">
        <f t="shared" si="611"/>
        <v>13432</v>
      </c>
      <c r="AW531">
        <f t="shared" si="612"/>
        <v>10074</v>
      </c>
      <c r="AX531">
        <f t="shared" si="613"/>
        <v>6716</v>
      </c>
      <c r="AY531">
        <f t="shared" si="614"/>
        <v>3358</v>
      </c>
      <c r="AZ531">
        <f t="shared" si="615"/>
        <v>758.1449934639852</v>
      </c>
      <c r="BA531">
        <f t="shared" si="616"/>
        <v>36877.714999999997</v>
      </c>
      <c r="BB531">
        <f t="shared" si="617"/>
        <v>32720.309999999994</v>
      </c>
      <c r="BC531">
        <f t="shared" si="618"/>
        <v>29448.278999999995</v>
      </c>
      <c r="BD531">
        <f t="shared" si="619"/>
        <v>26176.247999999996</v>
      </c>
      <c r="BE531">
        <f t="shared" si="620"/>
        <v>22904.216999999997</v>
      </c>
      <c r="BF531">
        <f t="shared" si="621"/>
        <v>19632.185999999998</v>
      </c>
      <c r="BG531">
        <f t="shared" si="622"/>
        <v>16360.154999999999</v>
      </c>
      <c r="BH531">
        <f t="shared" si="623"/>
        <v>13088.124</v>
      </c>
      <c r="BI531">
        <f t="shared" si="624"/>
        <v>9816.0930000000008</v>
      </c>
      <c r="BJ531">
        <f t="shared" si="625"/>
        <v>6544.0619999999999</v>
      </c>
      <c r="BK531">
        <f t="shared" si="626"/>
        <v>3272.0309999999999</v>
      </c>
      <c r="BL531">
        <f t="shared" si="627"/>
        <v>738.73553751042084</v>
      </c>
      <c r="BM531">
        <f t="shared" si="628"/>
        <v>57721.284999999996</v>
      </c>
      <c r="BN531">
        <f t="shared" si="629"/>
        <v>54755.917999999998</v>
      </c>
      <c r="BO531">
        <f t="shared" si="630"/>
        <v>49182.938999999998</v>
      </c>
      <c r="BP531">
        <f t="shared" si="631"/>
        <v>43718.167999999998</v>
      </c>
      <c r="BQ531">
        <f t="shared" si="632"/>
        <v>38253.396999999997</v>
      </c>
      <c r="BR531">
        <f t="shared" si="633"/>
        <v>32788.625999999997</v>
      </c>
      <c r="BS531">
        <f t="shared" si="634"/>
        <v>27323.855</v>
      </c>
      <c r="BT531">
        <f t="shared" si="635"/>
        <v>21859.083999999999</v>
      </c>
      <c r="BU531">
        <f t="shared" si="636"/>
        <v>16394.312999999998</v>
      </c>
      <c r="BV531">
        <f t="shared" si="637"/>
        <v>10929.541999999999</v>
      </c>
      <c r="BW531">
        <f t="shared" si="638"/>
        <v>5464.7709999999997</v>
      </c>
      <c r="BX531" s="16">
        <f t="shared" si="639"/>
        <v>1220.7847466185654</v>
      </c>
      <c r="BY531">
        <f t="shared" si="640"/>
        <v>2654.47714811898</v>
      </c>
      <c r="BZ531">
        <f t="shared" si="641"/>
        <v>773.10046145052979</v>
      </c>
      <c r="CA531">
        <f t="shared" si="642"/>
        <v>941.89334906980446</v>
      </c>
      <c r="CB531">
        <f t="shared" si="643"/>
        <v>6331.1865648003841</v>
      </c>
    </row>
    <row r="532" spans="1:80" x14ac:dyDescent="0.25">
      <c r="A532">
        <f>'Data Input'!A532</f>
        <v>0</v>
      </c>
      <c r="B532">
        <f>'Data Input'!C532</f>
        <v>34</v>
      </c>
      <c r="C532">
        <f t="shared" si="573"/>
        <v>35</v>
      </c>
      <c r="D532">
        <f t="shared" si="574"/>
        <v>36</v>
      </c>
      <c r="E532">
        <f t="shared" si="575"/>
        <v>37</v>
      </c>
      <c r="F532">
        <f t="shared" si="576"/>
        <v>38</v>
      </c>
      <c r="G532">
        <f t="shared" si="577"/>
        <v>39</v>
      </c>
      <c r="H532">
        <f t="shared" si="578"/>
        <v>40</v>
      </c>
      <c r="I532">
        <f t="shared" si="579"/>
        <v>41</v>
      </c>
      <c r="J532">
        <f t="shared" si="580"/>
        <v>42</v>
      </c>
      <c r="K532">
        <f t="shared" si="581"/>
        <v>43</v>
      </c>
      <c r="L532">
        <f t="shared" si="582"/>
        <v>44</v>
      </c>
      <c r="M532">
        <f>IF('Data Input'!D532&gt;=240,1,0)</f>
        <v>0</v>
      </c>
      <c r="N532">
        <f>_xlfn.IFS('Data Input'!F532&gt;=130,1,'Data Input'!G532=1,1,0=0,0)</f>
        <v>0</v>
      </c>
      <c r="O532">
        <f>'Data Input'!H532</f>
        <v>0</v>
      </c>
      <c r="P532">
        <f>'Data Input'!J532</f>
        <v>27.2</v>
      </c>
      <c r="Q532">
        <f t="shared" si="583"/>
        <v>0</v>
      </c>
      <c r="R532">
        <f>IF('Data Input'!I532&gt;=100,1,0)</f>
        <v>0</v>
      </c>
      <c r="S532" s="18">
        <f>'Data Input'!L532</f>
        <v>3</v>
      </c>
      <c r="T532" s="16">
        <f>'Data Input'!N532</f>
        <v>2017</v>
      </c>
      <c r="U532">
        <f t="shared" si="584"/>
        <v>0.48505924926991462</v>
      </c>
      <c r="V532">
        <f t="shared" si="585"/>
        <v>5.6654456173452584E-2</v>
      </c>
      <c r="W532">
        <f t="shared" si="586"/>
        <v>0.31606988438414846</v>
      </c>
      <c r="X532" s="16">
        <f t="shared" si="587"/>
        <v>1.9458121792755682E-2</v>
      </c>
      <c r="Y532">
        <f t="shared" si="588"/>
        <v>2041.198993074514</v>
      </c>
      <c r="Z532">
        <f t="shared" si="589"/>
        <v>26.060359886760853</v>
      </c>
      <c r="AA532">
        <f t="shared" si="590"/>
        <v>178.57718598697562</v>
      </c>
      <c r="AB532" s="16">
        <f t="shared" si="591"/>
        <v>99.438820988101895</v>
      </c>
      <c r="AC532">
        <f t="shared" si="592"/>
        <v>54920.663</v>
      </c>
      <c r="AD532">
        <f t="shared" si="593"/>
        <v>50266.37</v>
      </c>
      <c r="AE532">
        <f t="shared" si="594"/>
        <v>45239.733</v>
      </c>
      <c r="AF532">
        <f t="shared" si="595"/>
        <v>40213.095999999998</v>
      </c>
      <c r="AG532">
        <f t="shared" si="596"/>
        <v>35186.458999999995</v>
      </c>
      <c r="AH532">
        <f t="shared" si="597"/>
        <v>30159.821999999996</v>
      </c>
      <c r="AI532">
        <f t="shared" si="598"/>
        <v>25133.184999999998</v>
      </c>
      <c r="AJ532">
        <f t="shared" si="599"/>
        <v>20106.547999999999</v>
      </c>
      <c r="AK532">
        <f t="shared" si="600"/>
        <v>15079.911</v>
      </c>
      <c r="AL532">
        <f t="shared" si="601"/>
        <v>10053.273999999999</v>
      </c>
      <c r="AM532">
        <f t="shared" si="602"/>
        <v>5026.6369999999997</v>
      </c>
      <c r="AN532">
        <f t="shared" si="603"/>
        <v>1308.2932324057376</v>
      </c>
      <c r="AO532">
        <f t="shared" si="604"/>
        <v>46616.938000000016</v>
      </c>
      <c r="AP532">
        <f t="shared" si="605"/>
        <v>42666.350000000013</v>
      </c>
      <c r="AQ532">
        <f t="shared" si="606"/>
        <v>38399.715000000011</v>
      </c>
      <c r="AR532">
        <f t="shared" si="607"/>
        <v>34133.080000000009</v>
      </c>
      <c r="AS532">
        <f t="shared" si="608"/>
        <v>29866.445000000007</v>
      </c>
      <c r="AT532">
        <f t="shared" si="609"/>
        <v>25599.810000000005</v>
      </c>
      <c r="AU532">
        <f t="shared" si="610"/>
        <v>21333.175000000003</v>
      </c>
      <c r="AV532">
        <f t="shared" si="611"/>
        <v>17066.54</v>
      </c>
      <c r="AW532">
        <f t="shared" si="612"/>
        <v>12799.905000000001</v>
      </c>
      <c r="AX532">
        <f t="shared" si="613"/>
        <v>8533.27</v>
      </c>
      <c r="AY532">
        <f t="shared" si="614"/>
        <v>4266.6350000000002</v>
      </c>
      <c r="AZ532">
        <f t="shared" si="615"/>
        <v>1110.4859382645807</v>
      </c>
      <c r="BA532">
        <f t="shared" si="616"/>
        <v>44423.498999999996</v>
      </c>
      <c r="BB532">
        <f t="shared" si="617"/>
        <v>41574.049999999996</v>
      </c>
      <c r="BC532">
        <f t="shared" si="618"/>
        <v>37416.644999999997</v>
      </c>
      <c r="BD532">
        <f t="shared" si="619"/>
        <v>33259.24</v>
      </c>
      <c r="BE532">
        <f t="shared" si="620"/>
        <v>29101.834999999995</v>
      </c>
      <c r="BF532">
        <f t="shared" si="621"/>
        <v>24944.429999999997</v>
      </c>
      <c r="BG532">
        <f t="shared" si="622"/>
        <v>20787.024999999998</v>
      </c>
      <c r="BH532">
        <f t="shared" si="623"/>
        <v>16629.62</v>
      </c>
      <c r="BI532">
        <f t="shared" si="624"/>
        <v>12472.215</v>
      </c>
      <c r="BJ532">
        <f t="shared" si="625"/>
        <v>8314.81</v>
      </c>
      <c r="BK532">
        <f t="shared" si="626"/>
        <v>4157.4049999999997</v>
      </c>
      <c r="BL532">
        <f t="shared" si="627"/>
        <v>1078.0476651097206</v>
      </c>
      <c r="BM532">
        <f t="shared" si="628"/>
        <v>56503.735999999997</v>
      </c>
      <c r="BN532">
        <f t="shared" si="629"/>
        <v>53538.368999999999</v>
      </c>
      <c r="BO532">
        <f t="shared" si="630"/>
        <v>50156.811000000002</v>
      </c>
      <c r="BP532">
        <f t="shared" si="631"/>
        <v>44583.832000000002</v>
      </c>
      <c r="BQ532">
        <f t="shared" si="632"/>
        <v>39010.853000000003</v>
      </c>
      <c r="BR532">
        <f t="shared" si="633"/>
        <v>33437.874000000003</v>
      </c>
      <c r="BS532">
        <f t="shared" si="634"/>
        <v>27864.895</v>
      </c>
      <c r="BT532">
        <f t="shared" si="635"/>
        <v>22291.916000000001</v>
      </c>
      <c r="BU532">
        <f t="shared" si="636"/>
        <v>16718.937000000002</v>
      </c>
      <c r="BV532">
        <f t="shared" si="637"/>
        <v>11145.958000000001</v>
      </c>
      <c r="BW532">
        <f t="shared" si="638"/>
        <v>5572.9790000000003</v>
      </c>
      <c r="BX532" s="16">
        <f t="shared" si="639"/>
        <v>1424.1226551785874</v>
      </c>
      <c r="BY532">
        <f t="shared" si="640"/>
        <v>3349.4922254802514</v>
      </c>
      <c r="BZ532">
        <f t="shared" si="641"/>
        <v>1136.5462981513415</v>
      </c>
      <c r="CA532">
        <f t="shared" si="642"/>
        <v>1256.6248510966961</v>
      </c>
      <c r="CB532">
        <f t="shared" si="643"/>
        <v>1523.5614761666893</v>
      </c>
    </row>
    <row r="533" spans="1:80" x14ac:dyDescent="0.25">
      <c r="A533">
        <f>'Data Input'!A533</f>
        <v>0</v>
      </c>
      <c r="B533">
        <f>'Data Input'!C533</f>
        <v>49</v>
      </c>
      <c r="C533">
        <f t="shared" si="573"/>
        <v>50</v>
      </c>
      <c r="D533">
        <f t="shared" si="574"/>
        <v>51</v>
      </c>
      <c r="E533">
        <f t="shared" si="575"/>
        <v>52</v>
      </c>
      <c r="F533">
        <f t="shared" si="576"/>
        <v>53</v>
      </c>
      <c r="G533">
        <f t="shared" si="577"/>
        <v>54</v>
      </c>
      <c r="H533">
        <f t="shared" si="578"/>
        <v>55</v>
      </c>
      <c r="I533">
        <f t="shared" si="579"/>
        <v>56</v>
      </c>
      <c r="J533">
        <f t="shared" si="580"/>
        <v>57</v>
      </c>
      <c r="K533">
        <f t="shared" si="581"/>
        <v>58</v>
      </c>
      <c r="L533">
        <f t="shared" si="582"/>
        <v>59</v>
      </c>
      <c r="M533">
        <f>IF('Data Input'!D533&gt;=240,1,0)</f>
        <v>0</v>
      </c>
      <c r="N533">
        <f>_xlfn.IFS('Data Input'!F533&gt;=130,1,'Data Input'!G533=1,1,0=0,0)</f>
        <v>0</v>
      </c>
      <c r="O533">
        <f>'Data Input'!H533</f>
        <v>0</v>
      </c>
      <c r="P533">
        <f>'Data Input'!J533</f>
        <v>25.8</v>
      </c>
      <c r="Q533">
        <f t="shared" si="583"/>
        <v>0</v>
      </c>
      <c r="R533">
        <f>IF('Data Input'!I533&gt;=100,1,0)</f>
        <v>0</v>
      </c>
      <c r="S533" s="18">
        <f>'Data Input'!L533</f>
        <v>3</v>
      </c>
      <c r="T533" s="16">
        <f>'Data Input'!N533</f>
        <v>2017</v>
      </c>
      <c r="U533">
        <f t="shared" si="584"/>
        <v>0.45575126167946073</v>
      </c>
      <c r="V533">
        <f t="shared" si="585"/>
        <v>5.3363004144883625E-2</v>
      </c>
      <c r="W533">
        <f t="shared" si="586"/>
        <v>0.30411815274283532</v>
      </c>
      <c r="X533" s="16">
        <f t="shared" si="587"/>
        <v>1.4938516226815071E-2</v>
      </c>
      <c r="Y533">
        <f t="shared" si="588"/>
        <v>1917.8667716011214</v>
      </c>
      <c r="Z533">
        <f t="shared" si="589"/>
        <v>24.54633203779688</v>
      </c>
      <c r="AA533">
        <f t="shared" si="590"/>
        <v>171.82454453131837</v>
      </c>
      <c r="AB533" s="16">
        <f t="shared" si="591"/>
        <v>76.341820486454338</v>
      </c>
      <c r="AC533">
        <f t="shared" si="592"/>
        <v>39328.774000000005</v>
      </c>
      <c r="AD533">
        <f t="shared" si="593"/>
        <v>35372.625000000007</v>
      </c>
      <c r="AE533">
        <f t="shared" si="594"/>
        <v>31416.476000000006</v>
      </c>
      <c r="AF533">
        <f t="shared" si="595"/>
        <v>27460.327000000005</v>
      </c>
      <c r="AG533">
        <f t="shared" si="596"/>
        <v>23504.178000000004</v>
      </c>
      <c r="AH533">
        <f t="shared" si="597"/>
        <v>19548.029000000002</v>
      </c>
      <c r="AI533">
        <f t="shared" si="598"/>
        <v>15591.880000000001</v>
      </c>
      <c r="AJ533">
        <f t="shared" si="599"/>
        <v>12473.504000000001</v>
      </c>
      <c r="AK533">
        <f t="shared" si="600"/>
        <v>9355.1280000000006</v>
      </c>
      <c r="AL533">
        <f t="shared" si="601"/>
        <v>6236.7520000000004</v>
      </c>
      <c r="AM533">
        <f t="shared" si="602"/>
        <v>3118.3760000000002</v>
      </c>
      <c r="AN533">
        <f t="shared" si="603"/>
        <v>829.72218927423569</v>
      </c>
      <c r="AO533">
        <f t="shared" si="604"/>
        <v>33382.47</v>
      </c>
      <c r="AP533">
        <f t="shared" si="605"/>
        <v>30024.47</v>
      </c>
      <c r="AQ533">
        <f t="shared" si="606"/>
        <v>26666.47</v>
      </c>
      <c r="AR533">
        <f t="shared" si="607"/>
        <v>23308.47</v>
      </c>
      <c r="AS533">
        <f t="shared" si="608"/>
        <v>19950.47</v>
      </c>
      <c r="AT533">
        <f t="shared" si="609"/>
        <v>16592.47</v>
      </c>
      <c r="AU533">
        <f t="shared" si="610"/>
        <v>13234.47</v>
      </c>
      <c r="AV533">
        <f t="shared" si="611"/>
        <v>10587.575999999999</v>
      </c>
      <c r="AW533">
        <f t="shared" si="612"/>
        <v>7940.6819999999989</v>
      </c>
      <c r="AX533">
        <f t="shared" si="613"/>
        <v>5293.7879999999996</v>
      </c>
      <c r="AY533">
        <f t="shared" si="614"/>
        <v>2646.8939999999998</v>
      </c>
      <c r="AZ533">
        <f t="shared" si="615"/>
        <v>704.27256026868747</v>
      </c>
      <c r="BA533">
        <f t="shared" si="616"/>
        <v>32527.840999999993</v>
      </c>
      <c r="BB533">
        <f t="shared" si="617"/>
        <v>29255.809999999994</v>
      </c>
      <c r="BC533">
        <f t="shared" si="618"/>
        <v>25983.778999999995</v>
      </c>
      <c r="BD533">
        <f t="shared" si="619"/>
        <v>22711.747999999996</v>
      </c>
      <c r="BE533">
        <f t="shared" si="620"/>
        <v>19439.716999999997</v>
      </c>
      <c r="BF533">
        <f t="shared" si="621"/>
        <v>16167.685999999998</v>
      </c>
      <c r="BG533">
        <f t="shared" si="622"/>
        <v>12895.654999999999</v>
      </c>
      <c r="BH533">
        <f t="shared" si="623"/>
        <v>10316.523999999999</v>
      </c>
      <c r="BI533">
        <f t="shared" si="624"/>
        <v>7737.393</v>
      </c>
      <c r="BJ533">
        <f t="shared" si="625"/>
        <v>5158.2619999999997</v>
      </c>
      <c r="BK533">
        <f t="shared" si="626"/>
        <v>2579.1309999999999</v>
      </c>
      <c r="BL533">
        <f t="shared" si="627"/>
        <v>686.24243394381199</v>
      </c>
      <c r="BM533">
        <f t="shared" si="628"/>
        <v>54419.633000000002</v>
      </c>
      <c r="BN533">
        <f t="shared" si="629"/>
        <v>51454.266000000003</v>
      </c>
      <c r="BO533">
        <f t="shared" si="630"/>
        <v>45989.495000000003</v>
      </c>
      <c r="BP533">
        <f t="shared" si="631"/>
        <v>40524.724000000002</v>
      </c>
      <c r="BQ533">
        <f t="shared" si="632"/>
        <v>35059.953000000001</v>
      </c>
      <c r="BR533">
        <f t="shared" si="633"/>
        <v>29595.182000000001</v>
      </c>
      <c r="BS533">
        <f t="shared" si="634"/>
        <v>24130.411</v>
      </c>
      <c r="BT533">
        <f t="shared" si="635"/>
        <v>18665.64</v>
      </c>
      <c r="BU533">
        <f t="shared" si="636"/>
        <v>13999.23</v>
      </c>
      <c r="BV533">
        <f t="shared" si="637"/>
        <v>9332.82</v>
      </c>
      <c r="BW533">
        <f t="shared" si="638"/>
        <v>4666.41</v>
      </c>
      <c r="BX533" s="16">
        <f t="shared" si="639"/>
        <v>1217.2376225137161</v>
      </c>
      <c r="BY533">
        <f t="shared" si="640"/>
        <v>2747.5889608753569</v>
      </c>
      <c r="BZ533">
        <f t="shared" si="641"/>
        <v>728.81889230648437</v>
      </c>
      <c r="CA533">
        <f t="shared" si="642"/>
        <v>858.06697847513033</v>
      </c>
      <c r="CB533">
        <f t="shared" si="643"/>
        <v>1293.5794430001704</v>
      </c>
    </row>
    <row r="534" spans="1:80" x14ac:dyDescent="0.25">
      <c r="A534">
        <f>'Data Input'!A534</f>
        <v>0</v>
      </c>
      <c r="B534">
        <f>'Data Input'!C534</f>
        <v>51</v>
      </c>
      <c r="C534">
        <f t="shared" si="573"/>
        <v>52</v>
      </c>
      <c r="D534">
        <f t="shared" si="574"/>
        <v>53</v>
      </c>
      <c r="E534">
        <f t="shared" si="575"/>
        <v>54</v>
      </c>
      <c r="F534">
        <f t="shared" si="576"/>
        <v>55</v>
      </c>
      <c r="G534">
        <f t="shared" si="577"/>
        <v>56</v>
      </c>
      <c r="H534">
        <f t="shared" si="578"/>
        <v>57</v>
      </c>
      <c r="I534">
        <f t="shared" si="579"/>
        <v>58</v>
      </c>
      <c r="J534">
        <f t="shared" si="580"/>
        <v>59</v>
      </c>
      <c r="K534">
        <f t="shared" si="581"/>
        <v>60</v>
      </c>
      <c r="L534">
        <f t="shared" si="582"/>
        <v>61</v>
      </c>
      <c r="M534">
        <f>IF('Data Input'!D534&gt;=240,1,0)</f>
        <v>0</v>
      </c>
      <c r="N534">
        <f>_xlfn.IFS('Data Input'!F534&gt;=130,1,'Data Input'!G534=1,1,0=0,0)</f>
        <v>1</v>
      </c>
      <c r="O534">
        <f>'Data Input'!H534</f>
        <v>0</v>
      </c>
      <c r="P534">
        <f>'Data Input'!J534</f>
        <v>34.200000000000003</v>
      </c>
      <c r="Q534">
        <f t="shared" si="583"/>
        <v>0</v>
      </c>
      <c r="R534">
        <f>IF('Data Input'!I534&gt;=100,1,0)</f>
        <v>0</v>
      </c>
      <c r="S534" s="18">
        <f>'Data Input'!L534</f>
        <v>3</v>
      </c>
      <c r="T534" s="16">
        <f>'Data Input'!N534</f>
        <v>2017</v>
      </c>
      <c r="U534">
        <f t="shared" si="584"/>
        <v>0.8851518627580518</v>
      </c>
      <c r="V534">
        <f t="shared" si="585"/>
        <v>0.10586973988142727</v>
      </c>
      <c r="W534">
        <f t="shared" si="586"/>
        <v>0.45469351396336394</v>
      </c>
      <c r="X534" s="16">
        <f t="shared" si="587"/>
        <v>0.11063641986670512</v>
      </c>
      <c r="Y534">
        <f t="shared" si="588"/>
        <v>3724.8461784807146</v>
      </c>
      <c r="Z534">
        <f t="shared" si="589"/>
        <v>48.698791035621667</v>
      </c>
      <c r="AA534">
        <f t="shared" si="590"/>
        <v>256.8985285273809</v>
      </c>
      <c r="AB534" s="16">
        <f t="shared" si="591"/>
        <v>565.39656124393684</v>
      </c>
      <c r="AC534">
        <f t="shared" si="592"/>
        <v>37653.228000000003</v>
      </c>
      <c r="AD534">
        <f t="shared" si="593"/>
        <v>33697.079000000005</v>
      </c>
      <c r="AE534">
        <f t="shared" si="594"/>
        <v>29740.930000000004</v>
      </c>
      <c r="AF534">
        <f t="shared" si="595"/>
        <v>25784.781000000003</v>
      </c>
      <c r="AG534">
        <f t="shared" si="596"/>
        <v>21828.632000000001</v>
      </c>
      <c r="AH534">
        <f t="shared" si="597"/>
        <v>18710.256000000001</v>
      </c>
      <c r="AI534">
        <f t="shared" si="598"/>
        <v>15591.880000000001</v>
      </c>
      <c r="AJ534">
        <f t="shared" si="599"/>
        <v>12473.504000000001</v>
      </c>
      <c r="AK534">
        <f t="shared" si="600"/>
        <v>9355.1280000000006</v>
      </c>
      <c r="AL534">
        <f t="shared" si="601"/>
        <v>6236.7520000000004</v>
      </c>
      <c r="AM534">
        <f t="shared" si="602"/>
        <v>3118.3760000000002</v>
      </c>
      <c r="AN534">
        <f t="shared" si="603"/>
        <v>1544.0572268750759</v>
      </c>
      <c r="AO534">
        <f t="shared" si="604"/>
        <v>31960.257999999998</v>
      </c>
      <c r="AP534">
        <f t="shared" si="605"/>
        <v>28602.257999999998</v>
      </c>
      <c r="AQ534">
        <f t="shared" si="606"/>
        <v>25244.257999999998</v>
      </c>
      <c r="AR534">
        <f t="shared" si="607"/>
        <v>21886.257999999998</v>
      </c>
      <c r="AS534">
        <f t="shared" si="608"/>
        <v>18528.257999999998</v>
      </c>
      <c r="AT534">
        <f t="shared" si="609"/>
        <v>15881.364</v>
      </c>
      <c r="AU534">
        <f t="shared" si="610"/>
        <v>13234.47</v>
      </c>
      <c r="AV534">
        <f t="shared" si="611"/>
        <v>10587.575999999999</v>
      </c>
      <c r="AW534">
        <f t="shared" si="612"/>
        <v>7940.6819999999989</v>
      </c>
      <c r="AX534">
        <f t="shared" si="613"/>
        <v>5293.7879999999996</v>
      </c>
      <c r="AY534">
        <f t="shared" si="614"/>
        <v>2646.8939999999998</v>
      </c>
      <c r="AZ534">
        <f t="shared" si="615"/>
        <v>1310.6039095511276</v>
      </c>
      <c r="BA534">
        <f t="shared" si="616"/>
        <v>31142.040999999994</v>
      </c>
      <c r="BB534">
        <f t="shared" si="617"/>
        <v>27870.009999999995</v>
      </c>
      <c r="BC534">
        <f t="shared" si="618"/>
        <v>24597.978999999996</v>
      </c>
      <c r="BD534">
        <f t="shared" si="619"/>
        <v>21325.947999999997</v>
      </c>
      <c r="BE534">
        <f t="shared" si="620"/>
        <v>18053.916999999998</v>
      </c>
      <c r="BF534">
        <f t="shared" si="621"/>
        <v>15474.785999999998</v>
      </c>
      <c r="BG534">
        <f t="shared" si="622"/>
        <v>12895.654999999999</v>
      </c>
      <c r="BH534">
        <f t="shared" si="623"/>
        <v>10316.523999999999</v>
      </c>
      <c r="BI534">
        <f t="shared" si="624"/>
        <v>7737.393</v>
      </c>
      <c r="BJ534">
        <f t="shared" si="625"/>
        <v>5158.2619999999997</v>
      </c>
      <c r="BK534">
        <f t="shared" si="626"/>
        <v>2579.1309999999999</v>
      </c>
      <c r="BL534">
        <f t="shared" si="627"/>
        <v>1277.0511308975861</v>
      </c>
      <c r="BM534">
        <f t="shared" si="628"/>
        <v>51441.235999999997</v>
      </c>
      <c r="BN534">
        <f t="shared" si="629"/>
        <v>48475.868999999999</v>
      </c>
      <c r="BO534">
        <f t="shared" si="630"/>
        <v>43011.097999999998</v>
      </c>
      <c r="BP534">
        <f t="shared" si="631"/>
        <v>37546.326999999997</v>
      </c>
      <c r="BQ534">
        <f t="shared" si="632"/>
        <v>32081.556</v>
      </c>
      <c r="BR534">
        <f t="shared" si="633"/>
        <v>26616.785</v>
      </c>
      <c r="BS534">
        <f t="shared" si="634"/>
        <v>21950.375</v>
      </c>
      <c r="BT534">
        <f t="shared" si="635"/>
        <v>17283.965</v>
      </c>
      <c r="BU534">
        <f t="shared" si="636"/>
        <v>12617.555</v>
      </c>
      <c r="BV534">
        <f t="shared" si="637"/>
        <v>7951.1450000000004</v>
      </c>
      <c r="BW534">
        <f t="shared" si="638"/>
        <v>3284.7350000000001</v>
      </c>
      <c r="BX534" s="16">
        <f t="shared" si="639"/>
        <v>2187.0998722432687</v>
      </c>
      <c r="BY534">
        <f t="shared" si="640"/>
        <v>5268.9034053557907</v>
      </c>
      <c r="BZ534">
        <f t="shared" si="641"/>
        <v>1359.3027005867493</v>
      </c>
      <c r="CA534">
        <f t="shared" si="642"/>
        <v>1533.949659424967</v>
      </c>
      <c r="CB534">
        <f t="shared" si="643"/>
        <v>2752.4964334872056</v>
      </c>
    </row>
    <row r="535" spans="1:80" x14ac:dyDescent="0.25">
      <c r="A535">
        <f>'Data Input'!A535</f>
        <v>1</v>
      </c>
      <c r="B535">
        <f>'Data Input'!C535</f>
        <v>53</v>
      </c>
      <c r="C535">
        <f t="shared" si="573"/>
        <v>54</v>
      </c>
      <c r="D535">
        <f t="shared" si="574"/>
        <v>55</v>
      </c>
      <c r="E535">
        <f t="shared" si="575"/>
        <v>56</v>
      </c>
      <c r="F535">
        <f t="shared" si="576"/>
        <v>57</v>
      </c>
      <c r="G535">
        <f t="shared" si="577"/>
        <v>58</v>
      </c>
      <c r="H535">
        <f t="shared" si="578"/>
        <v>59</v>
      </c>
      <c r="I535">
        <f t="shared" si="579"/>
        <v>60</v>
      </c>
      <c r="J535">
        <f t="shared" si="580"/>
        <v>61</v>
      </c>
      <c r="K535">
        <f t="shared" si="581"/>
        <v>62</v>
      </c>
      <c r="L535">
        <f t="shared" si="582"/>
        <v>63</v>
      </c>
      <c r="M535">
        <f>IF('Data Input'!D535&gt;=240,1,0)</f>
        <v>0</v>
      </c>
      <c r="N535">
        <f>_xlfn.IFS('Data Input'!F535&gt;=130,1,'Data Input'!G535=1,1,0=0,0)</f>
        <v>0</v>
      </c>
      <c r="O535">
        <f>'Data Input'!H535</f>
        <v>0</v>
      </c>
      <c r="P535">
        <f>'Data Input'!J535</f>
        <v>26.1</v>
      </c>
      <c r="Q535">
        <f t="shared" si="583"/>
        <v>0</v>
      </c>
      <c r="R535">
        <f>IF('Data Input'!I535&gt;=100,1,0)</f>
        <v>1</v>
      </c>
      <c r="S535" s="18">
        <f>'Data Input'!L535</f>
        <v>3</v>
      </c>
      <c r="T535" s="16">
        <f>'Data Input'!N535</f>
        <v>2017</v>
      </c>
      <c r="U535">
        <f t="shared" si="584"/>
        <v>0.46201274326228392</v>
      </c>
      <c r="V535">
        <f t="shared" si="585"/>
        <v>3.5637596470704053E-2</v>
      </c>
      <c r="W535">
        <f t="shared" si="586"/>
        <v>0.37909336594713183</v>
      </c>
      <c r="X535" s="16">
        <f t="shared" si="587"/>
        <v>1</v>
      </c>
      <c r="Y535">
        <f t="shared" si="588"/>
        <v>1944.2159854780868</v>
      </c>
      <c r="Z535">
        <f t="shared" si="589"/>
        <v>16.392860372400751</v>
      </c>
      <c r="AA535">
        <f t="shared" si="590"/>
        <v>214.18499471746807</v>
      </c>
      <c r="AB535" s="16">
        <f t="shared" si="591"/>
        <v>5110.4018181818183</v>
      </c>
      <c r="AC535">
        <f t="shared" si="592"/>
        <v>35977.682000000001</v>
      </c>
      <c r="AD535">
        <f t="shared" si="593"/>
        <v>32021.533000000003</v>
      </c>
      <c r="AE535">
        <f t="shared" si="594"/>
        <v>28065.384000000002</v>
      </c>
      <c r="AF535">
        <f t="shared" si="595"/>
        <v>24947.008000000002</v>
      </c>
      <c r="AG535">
        <f t="shared" si="596"/>
        <v>21828.632000000001</v>
      </c>
      <c r="AH535">
        <f t="shared" si="597"/>
        <v>18710.256000000001</v>
      </c>
      <c r="AI535">
        <f t="shared" si="598"/>
        <v>15591.880000000001</v>
      </c>
      <c r="AJ535">
        <f t="shared" si="599"/>
        <v>12473.504000000001</v>
      </c>
      <c r="AK535">
        <f t="shared" si="600"/>
        <v>9355.1280000000006</v>
      </c>
      <c r="AL535">
        <f t="shared" si="601"/>
        <v>6236.7520000000004</v>
      </c>
      <c r="AM535">
        <f t="shared" si="602"/>
        <v>3118.3760000000002</v>
      </c>
      <c r="AN535">
        <f t="shared" si="603"/>
        <v>783.54214606855919</v>
      </c>
      <c r="AO535">
        <f t="shared" si="604"/>
        <v>30538.045999999998</v>
      </c>
      <c r="AP535">
        <f t="shared" si="605"/>
        <v>27180.045999999998</v>
      </c>
      <c r="AQ535">
        <f t="shared" si="606"/>
        <v>23822.045999999998</v>
      </c>
      <c r="AR535">
        <f t="shared" si="607"/>
        <v>21175.151999999998</v>
      </c>
      <c r="AS535">
        <f t="shared" si="608"/>
        <v>18528.257999999998</v>
      </c>
      <c r="AT535">
        <f t="shared" si="609"/>
        <v>15881.364</v>
      </c>
      <c r="AU535">
        <f t="shared" si="610"/>
        <v>13234.47</v>
      </c>
      <c r="AV535">
        <f t="shared" si="611"/>
        <v>10587.575999999999</v>
      </c>
      <c r="AW535">
        <f t="shared" si="612"/>
        <v>7940.6819999999989</v>
      </c>
      <c r="AX535">
        <f t="shared" si="613"/>
        <v>5293.7879999999996</v>
      </c>
      <c r="AY535">
        <f t="shared" si="614"/>
        <v>2646.8939999999998</v>
      </c>
      <c r="AZ535">
        <f t="shared" si="615"/>
        <v>665.07470558365287</v>
      </c>
      <c r="BA535">
        <f t="shared" si="616"/>
        <v>29756.240999999998</v>
      </c>
      <c r="BB535">
        <f t="shared" si="617"/>
        <v>26484.21</v>
      </c>
      <c r="BC535">
        <f t="shared" si="618"/>
        <v>23212.179</v>
      </c>
      <c r="BD535">
        <f t="shared" si="619"/>
        <v>20633.047999999999</v>
      </c>
      <c r="BE535">
        <f t="shared" si="620"/>
        <v>18053.916999999998</v>
      </c>
      <c r="BF535">
        <f t="shared" si="621"/>
        <v>15474.785999999998</v>
      </c>
      <c r="BG535">
        <f t="shared" si="622"/>
        <v>12895.654999999999</v>
      </c>
      <c r="BH535">
        <f t="shared" si="623"/>
        <v>10316.523999999999</v>
      </c>
      <c r="BI535">
        <f t="shared" si="624"/>
        <v>7737.393</v>
      </c>
      <c r="BJ535">
        <f t="shared" si="625"/>
        <v>5158.2619999999997</v>
      </c>
      <c r="BK535">
        <f t="shared" si="626"/>
        <v>2579.1309999999999</v>
      </c>
      <c r="BL535">
        <f t="shared" si="627"/>
        <v>648.04814995620791</v>
      </c>
      <c r="BM535">
        <f t="shared" si="628"/>
        <v>47081.164000000004</v>
      </c>
      <c r="BN535">
        <f t="shared" si="629"/>
        <v>44115.797000000006</v>
      </c>
      <c r="BO535">
        <f t="shared" si="630"/>
        <v>38651.026000000005</v>
      </c>
      <c r="BP535">
        <f t="shared" si="631"/>
        <v>33186.255000000005</v>
      </c>
      <c r="BQ535">
        <f t="shared" si="632"/>
        <v>28519.845000000001</v>
      </c>
      <c r="BR535">
        <f t="shared" si="633"/>
        <v>23853.435000000001</v>
      </c>
      <c r="BS535">
        <f t="shared" si="634"/>
        <v>19187.025000000001</v>
      </c>
      <c r="BT535">
        <f t="shared" si="635"/>
        <v>14520.615</v>
      </c>
      <c r="BU535">
        <f t="shared" si="636"/>
        <v>9854.2049999999999</v>
      </c>
      <c r="BV535">
        <f t="shared" si="637"/>
        <v>6569.47</v>
      </c>
      <c r="BW535">
        <f t="shared" si="638"/>
        <v>3284.7350000000001</v>
      </c>
      <c r="BX535" s="16">
        <f t="shared" si="639"/>
        <v>1013.903525000384</v>
      </c>
      <c r="BY535">
        <f t="shared" si="640"/>
        <v>2727.7581315466459</v>
      </c>
      <c r="BZ535">
        <f t="shared" si="641"/>
        <v>681.46756595605359</v>
      </c>
      <c r="CA535">
        <f t="shared" si="642"/>
        <v>862.23314467367595</v>
      </c>
      <c r="CB535">
        <f t="shared" si="643"/>
        <v>6124.3053431822027</v>
      </c>
    </row>
    <row r="536" spans="1:80" x14ac:dyDescent="0.25">
      <c r="A536">
        <f>'Data Input'!A536</f>
        <v>0</v>
      </c>
      <c r="B536">
        <f>'Data Input'!C536</f>
        <v>57</v>
      </c>
      <c r="C536">
        <f t="shared" si="573"/>
        <v>58</v>
      </c>
      <c r="D536">
        <f t="shared" si="574"/>
        <v>59</v>
      </c>
      <c r="E536">
        <f t="shared" si="575"/>
        <v>60</v>
      </c>
      <c r="F536">
        <f t="shared" si="576"/>
        <v>61</v>
      </c>
      <c r="G536">
        <f t="shared" si="577"/>
        <v>62</v>
      </c>
      <c r="H536">
        <f t="shared" si="578"/>
        <v>63</v>
      </c>
      <c r="I536">
        <f t="shared" si="579"/>
        <v>64</v>
      </c>
      <c r="J536">
        <f t="shared" si="580"/>
        <v>65</v>
      </c>
      <c r="K536">
        <f t="shared" si="581"/>
        <v>66</v>
      </c>
      <c r="L536">
        <f t="shared" si="582"/>
        <v>67</v>
      </c>
      <c r="M536">
        <f>IF('Data Input'!D536&gt;=240,1,0)</f>
        <v>1</v>
      </c>
      <c r="N536">
        <f>_xlfn.IFS('Data Input'!F536&gt;=130,1,'Data Input'!G536=1,1,0=0,0)</f>
        <v>0</v>
      </c>
      <c r="O536">
        <f>'Data Input'!H536</f>
        <v>0</v>
      </c>
      <c r="P536">
        <f>'Data Input'!J536</f>
        <v>25.5</v>
      </c>
      <c r="Q536">
        <f t="shared" si="583"/>
        <v>0</v>
      </c>
      <c r="R536">
        <f>IF('Data Input'!I536&gt;=100,1,0)</f>
        <v>0</v>
      </c>
      <c r="S536" s="18">
        <f>'Data Input'!L536</f>
        <v>3</v>
      </c>
      <c r="T536" s="16">
        <f>'Data Input'!N536</f>
        <v>2017</v>
      </c>
      <c r="U536">
        <f t="shared" si="584"/>
        <v>0.54625263703316962</v>
      </c>
      <c r="V536">
        <f t="shared" si="585"/>
        <v>4.8913573656582762E-2</v>
      </c>
      <c r="W536">
        <f t="shared" si="586"/>
        <v>0.35865859064880756</v>
      </c>
      <c r="X536" s="16">
        <f t="shared" si="587"/>
        <v>1.8473132646473427E-2</v>
      </c>
      <c r="Y536">
        <f t="shared" si="588"/>
        <v>2298.7095583779883</v>
      </c>
      <c r="Z536">
        <f t="shared" si="589"/>
        <v>22.499648199525733</v>
      </c>
      <c r="AA536">
        <f t="shared" si="590"/>
        <v>202.63949529046246</v>
      </c>
      <c r="AB536" s="16">
        <f t="shared" si="591"/>
        <v>94.405130664051697</v>
      </c>
      <c r="AC536">
        <f t="shared" si="592"/>
        <v>33464.364000000001</v>
      </c>
      <c r="AD536">
        <f t="shared" si="593"/>
        <v>30345.988000000001</v>
      </c>
      <c r="AE536">
        <f t="shared" si="594"/>
        <v>27227.612000000001</v>
      </c>
      <c r="AF536">
        <f t="shared" si="595"/>
        <v>24109.236000000001</v>
      </c>
      <c r="AG536">
        <f t="shared" si="596"/>
        <v>20990.86</v>
      </c>
      <c r="AH536">
        <f t="shared" si="597"/>
        <v>17872.484</v>
      </c>
      <c r="AI536">
        <f t="shared" si="598"/>
        <v>14754.108</v>
      </c>
      <c r="AJ536">
        <f t="shared" si="599"/>
        <v>11635.732</v>
      </c>
      <c r="AK536">
        <f t="shared" si="600"/>
        <v>8517.3559999999998</v>
      </c>
      <c r="AL536">
        <f t="shared" si="601"/>
        <v>5398.98</v>
      </c>
      <c r="AM536">
        <f t="shared" si="602"/>
        <v>2699.49</v>
      </c>
      <c r="AN536">
        <f t="shared" si="603"/>
        <v>877.23984065814921</v>
      </c>
      <c r="AO536">
        <f t="shared" si="604"/>
        <v>28404.727999999999</v>
      </c>
      <c r="AP536">
        <f t="shared" si="605"/>
        <v>25757.833999999999</v>
      </c>
      <c r="AQ536">
        <f t="shared" si="606"/>
        <v>23110.94</v>
      </c>
      <c r="AR536">
        <f t="shared" si="607"/>
        <v>20464.045999999998</v>
      </c>
      <c r="AS536">
        <f t="shared" si="608"/>
        <v>17817.151999999998</v>
      </c>
      <c r="AT536">
        <f t="shared" si="609"/>
        <v>15170.258</v>
      </c>
      <c r="AU536">
        <f t="shared" si="610"/>
        <v>12523.364</v>
      </c>
      <c r="AV536">
        <f t="shared" si="611"/>
        <v>9876.4699999999993</v>
      </c>
      <c r="AW536">
        <f t="shared" si="612"/>
        <v>7229.5759999999991</v>
      </c>
      <c r="AX536">
        <f t="shared" si="613"/>
        <v>4582.6819999999998</v>
      </c>
      <c r="AY536">
        <f t="shared" si="614"/>
        <v>2291.3409999999999</v>
      </c>
      <c r="AZ536">
        <f t="shared" si="615"/>
        <v>744.60577278489041</v>
      </c>
      <c r="BA536">
        <f t="shared" si="616"/>
        <v>27677.539000000004</v>
      </c>
      <c r="BB536">
        <f t="shared" si="617"/>
        <v>25098.408000000003</v>
      </c>
      <c r="BC536">
        <f t="shared" si="618"/>
        <v>22519.277000000002</v>
      </c>
      <c r="BD536">
        <f t="shared" si="619"/>
        <v>19940.146000000001</v>
      </c>
      <c r="BE536">
        <f t="shared" si="620"/>
        <v>17361.014999999999</v>
      </c>
      <c r="BF536">
        <f t="shared" si="621"/>
        <v>14781.883999999998</v>
      </c>
      <c r="BG536">
        <f t="shared" si="622"/>
        <v>12202.752999999999</v>
      </c>
      <c r="BH536">
        <f t="shared" si="623"/>
        <v>9623.6219999999994</v>
      </c>
      <c r="BI536">
        <f t="shared" si="624"/>
        <v>7044.491</v>
      </c>
      <c r="BJ536">
        <f t="shared" si="625"/>
        <v>4465.3599999999997</v>
      </c>
      <c r="BK536">
        <f t="shared" si="626"/>
        <v>2232.6799999999998</v>
      </c>
      <c r="BL536">
        <f t="shared" si="627"/>
        <v>725.54311324962123</v>
      </c>
      <c r="BM536">
        <f t="shared" si="628"/>
        <v>35797.58</v>
      </c>
      <c r="BN536">
        <f t="shared" si="629"/>
        <v>32832.213000000003</v>
      </c>
      <c r="BO536">
        <f t="shared" si="630"/>
        <v>28165.803</v>
      </c>
      <c r="BP536">
        <f t="shared" si="631"/>
        <v>23499.393</v>
      </c>
      <c r="BQ536">
        <f t="shared" si="632"/>
        <v>18832.983</v>
      </c>
      <c r="BR536">
        <f t="shared" si="633"/>
        <v>15548.248000000001</v>
      </c>
      <c r="BS536">
        <f t="shared" si="634"/>
        <v>12263.513000000001</v>
      </c>
      <c r="BT536">
        <f t="shared" si="635"/>
        <v>8978.7780000000002</v>
      </c>
      <c r="BU536">
        <f t="shared" si="636"/>
        <v>5694.0429999999997</v>
      </c>
      <c r="BV536">
        <f t="shared" si="637"/>
        <v>2409.308</v>
      </c>
      <c r="BW536">
        <f t="shared" si="638"/>
        <v>1244.421</v>
      </c>
      <c r="BX536" s="16">
        <f t="shared" si="639"/>
        <v>830.76386272110767</v>
      </c>
      <c r="BY536">
        <f t="shared" si="640"/>
        <v>3175.9493990361375</v>
      </c>
      <c r="BZ536">
        <f t="shared" si="641"/>
        <v>767.10542098441613</v>
      </c>
      <c r="CA536">
        <f t="shared" si="642"/>
        <v>928.18260854008372</v>
      </c>
      <c r="CB536">
        <f t="shared" si="643"/>
        <v>925.16899338515941</v>
      </c>
    </row>
    <row r="537" spans="1:80" x14ac:dyDescent="0.25">
      <c r="A537">
        <f>'Data Input'!A537</f>
        <v>0</v>
      </c>
      <c r="B537">
        <f>'Data Input'!C537</f>
        <v>52</v>
      </c>
      <c r="C537">
        <f t="shared" si="573"/>
        <v>53</v>
      </c>
      <c r="D537">
        <f t="shared" si="574"/>
        <v>54</v>
      </c>
      <c r="E537">
        <f t="shared" si="575"/>
        <v>55</v>
      </c>
      <c r="F537">
        <f t="shared" si="576"/>
        <v>56</v>
      </c>
      <c r="G537">
        <f t="shared" si="577"/>
        <v>57</v>
      </c>
      <c r="H537">
        <f t="shared" si="578"/>
        <v>58</v>
      </c>
      <c r="I537">
        <f t="shared" si="579"/>
        <v>59</v>
      </c>
      <c r="J537">
        <f t="shared" si="580"/>
        <v>60</v>
      </c>
      <c r="K537">
        <f t="shared" si="581"/>
        <v>61</v>
      </c>
      <c r="L537">
        <f t="shared" si="582"/>
        <v>62</v>
      </c>
      <c r="M537">
        <f>IF('Data Input'!D537&gt;=240,1,0)</f>
        <v>0</v>
      </c>
      <c r="N537">
        <f>_xlfn.IFS('Data Input'!F537&gt;=130,1,'Data Input'!G537=1,1,0=0,0)</f>
        <v>0</v>
      </c>
      <c r="O537">
        <f>'Data Input'!H537</f>
        <v>0</v>
      </c>
      <c r="P537">
        <f>'Data Input'!J537</f>
        <v>26.1</v>
      </c>
      <c r="Q537">
        <f t="shared" si="583"/>
        <v>0</v>
      </c>
      <c r="R537">
        <f>IF('Data Input'!I537&gt;=100,1,0)</f>
        <v>0</v>
      </c>
      <c r="S537" s="18">
        <f>'Data Input'!L537</f>
        <v>3</v>
      </c>
      <c r="T537" s="16">
        <f>'Data Input'!N537</f>
        <v>2017</v>
      </c>
      <c r="U537">
        <f t="shared" si="584"/>
        <v>0.46201274326228392</v>
      </c>
      <c r="V537">
        <f t="shared" si="585"/>
        <v>5.4052769674769248E-2</v>
      </c>
      <c r="W537">
        <f t="shared" si="586"/>
        <v>0.30665780095540524</v>
      </c>
      <c r="X537" s="16">
        <f t="shared" si="587"/>
        <v>1.5810636677054225E-2</v>
      </c>
      <c r="Y537">
        <f t="shared" si="588"/>
        <v>1944.2159854780868</v>
      </c>
      <c r="Z537">
        <f t="shared" si="589"/>
        <v>24.863615781396287</v>
      </c>
      <c r="AA537">
        <f t="shared" si="590"/>
        <v>173.25942730125155</v>
      </c>
      <c r="AB537" s="16">
        <f t="shared" si="591"/>
        <v>80.798706421030047</v>
      </c>
      <c r="AC537">
        <f t="shared" si="592"/>
        <v>36815.455000000002</v>
      </c>
      <c r="AD537">
        <f t="shared" si="593"/>
        <v>32859.306000000004</v>
      </c>
      <c r="AE537">
        <f t="shared" si="594"/>
        <v>28903.157000000003</v>
      </c>
      <c r="AF537">
        <f t="shared" si="595"/>
        <v>24947.008000000002</v>
      </c>
      <c r="AG537">
        <f t="shared" si="596"/>
        <v>21828.632000000001</v>
      </c>
      <c r="AH537">
        <f t="shared" si="597"/>
        <v>18710.256000000001</v>
      </c>
      <c r="AI537">
        <f t="shared" si="598"/>
        <v>15591.880000000001</v>
      </c>
      <c r="AJ537">
        <f t="shared" si="599"/>
        <v>12473.504000000001</v>
      </c>
      <c r="AK537">
        <f t="shared" si="600"/>
        <v>9355.1280000000006</v>
      </c>
      <c r="AL537">
        <f t="shared" si="601"/>
        <v>6236.7520000000004</v>
      </c>
      <c r="AM537">
        <f t="shared" si="602"/>
        <v>3118.3760000000002</v>
      </c>
      <c r="AN537">
        <f t="shared" si="603"/>
        <v>793.13871967089983</v>
      </c>
      <c r="AO537">
        <f t="shared" si="604"/>
        <v>31249.151999999998</v>
      </c>
      <c r="AP537">
        <f t="shared" si="605"/>
        <v>27891.151999999998</v>
      </c>
      <c r="AQ537">
        <f t="shared" si="606"/>
        <v>24533.151999999998</v>
      </c>
      <c r="AR537">
        <f t="shared" si="607"/>
        <v>21175.151999999998</v>
      </c>
      <c r="AS537">
        <f t="shared" si="608"/>
        <v>18528.257999999998</v>
      </c>
      <c r="AT537">
        <f t="shared" si="609"/>
        <v>15881.364</v>
      </c>
      <c r="AU537">
        <f t="shared" si="610"/>
        <v>13234.47</v>
      </c>
      <c r="AV537">
        <f t="shared" si="611"/>
        <v>10587.575999999999</v>
      </c>
      <c r="AW537">
        <f t="shared" si="612"/>
        <v>7940.6819999999989</v>
      </c>
      <c r="AX537">
        <f t="shared" si="613"/>
        <v>5293.7879999999996</v>
      </c>
      <c r="AY537">
        <f t="shared" si="614"/>
        <v>2646.8939999999998</v>
      </c>
      <c r="AZ537">
        <f t="shared" si="615"/>
        <v>673.22032625663462</v>
      </c>
      <c r="BA537">
        <f t="shared" si="616"/>
        <v>30449.140999999996</v>
      </c>
      <c r="BB537">
        <f t="shared" si="617"/>
        <v>27177.109999999997</v>
      </c>
      <c r="BC537">
        <f t="shared" si="618"/>
        <v>23905.078999999998</v>
      </c>
      <c r="BD537">
        <f t="shared" si="619"/>
        <v>20633.047999999999</v>
      </c>
      <c r="BE537">
        <f t="shared" si="620"/>
        <v>18053.916999999998</v>
      </c>
      <c r="BF537">
        <f t="shared" si="621"/>
        <v>15474.785999999998</v>
      </c>
      <c r="BG537">
        <f t="shared" si="622"/>
        <v>12895.654999999999</v>
      </c>
      <c r="BH537">
        <f t="shared" si="623"/>
        <v>10316.523999999999</v>
      </c>
      <c r="BI537">
        <f t="shared" si="624"/>
        <v>7737.393</v>
      </c>
      <c r="BJ537">
        <f t="shared" si="625"/>
        <v>5158.2619999999997</v>
      </c>
      <c r="BK537">
        <f t="shared" si="626"/>
        <v>2579.1309999999999</v>
      </c>
      <c r="BL537">
        <f t="shared" si="627"/>
        <v>655.98522342248316</v>
      </c>
      <c r="BM537">
        <f t="shared" si="628"/>
        <v>49261.2</v>
      </c>
      <c r="BN537">
        <f t="shared" si="629"/>
        <v>46295.832999999999</v>
      </c>
      <c r="BO537">
        <f t="shared" si="630"/>
        <v>40831.061999999998</v>
      </c>
      <c r="BP537">
        <f t="shared" si="631"/>
        <v>35366.290999999997</v>
      </c>
      <c r="BQ537">
        <f t="shared" si="632"/>
        <v>29901.52</v>
      </c>
      <c r="BR537">
        <f t="shared" si="633"/>
        <v>25235.11</v>
      </c>
      <c r="BS537">
        <f t="shared" si="634"/>
        <v>20568.7</v>
      </c>
      <c r="BT537">
        <f t="shared" si="635"/>
        <v>15902.29</v>
      </c>
      <c r="BU537">
        <f t="shared" si="636"/>
        <v>11235.880000000001</v>
      </c>
      <c r="BV537">
        <f t="shared" si="637"/>
        <v>6569.47</v>
      </c>
      <c r="BW537">
        <f t="shared" si="638"/>
        <v>3284.7350000000001</v>
      </c>
      <c r="BX537" s="16">
        <f t="shared" si="639"/>
        <v>1073.5776980277949</v>
      </c>
      <c r="BY537">
        <f t="shared" si="640"/>
        <v>2737.3547051489868</v>
      </c>
      <c r="BZ537">
        <f t="shared" si="641"/>
        <v>698.08394203803095</v>
      </c>
      <c r="CA537">
        <f t="shared" si="642"/>
        <v>829.24465072373471</v>
      </c>
      <c r="CB537">
        <f t="shared" si="643"/>
        <v>1154.376404448825</v>
      </c>
    </row>
    <row r="538" spans="1:80" x14ac:dyDescent="0.25">
      <c r="A538">
        <f>'Data Input'!A538</f>
        <v>0</v>
      </c>
      <c r="B538">
        <f>'Data Input'!C538</f>
        <v>68</v>
      </c>
      <c r="C538">
        <f t="shared" si="573"/>
        <v>69</v>
      </c>
      <c r="D538">
        <f t="shared" si="574"/>
        <v>70</v>
      </c>
      <c r="E538">
        <f t="shared" si="575"/>
        <v>71</v>
      </c>
      <c r="F538">
        <f t="shared" si="576"/>
        <v>72</v>
      </c>
      <c r="G538">
        <f t="shared" si="577"/>
        <v>73</v>
      </c>
      <c r="H538">
        <f t="shared" si="578"/>
        <v>74</v>
      </c>
      <c r="I538">
        <f t="shared" si="579"/>
        <v>75</v>
      </c>
      <c r="J538">
        <f t="shared" si="580"/>
        <v>76</v>
      </c>
      <c r="K538">
        <f t="shared" si="581"/>
        <v>77</v>
      </c>
      <c r="L538">
        <f t="shared" si="582"/>
        <v>78</v>
      </c>
      <c r="M538">
        <f>IF('Data Input'!D538&gt;=240,1,0)</f>
        <v>0</v>
      </c>
      <c r="N538">
        <f>_xlfn.IFS('Data Input'!F538&gt;=130,1,'Data Input'!G538=1,1,0=0,0)</f>
        <v>1</v>
      </c>
      <c r="O538">
        <f>'Data Input'!H538</f>
        <v>0</v>
      </c>
      <c r="P538">
        <f>'Data Input'!J538</f>
        <v>35.299999999999997</v>
      </c>
      <c r="Q538">
        <f t="shared" si="583"/>
        <v>0</v>
      </c>
      <c r="R538">
        <f>IF('Data Input'!I538&gt;=100,1,0)</f>
        <v>1</v>
      </c>
      <c r="S538" s="18">
        <f>'Data Input'!L538</f>
        <v>3</v>
      </c>
      <c r="T538" s="16">
        <f>'Data Input'!N538</f>
        <v>2017</v>
      </c>
      <c r="U538">
        <f t="shared" si="584"/>
        <v>0.91512315297203084</v>
      </c>
      <c r="V538">
        <f t="shared" si="585"/>
        <v>7.4487383635143442E-2</v>
      </c>
      <c r="W538">
        <f t="shared" si="586"/>
        <v>0.54601130901359596</v>
      </c>
      <c r="X538" s="16">
        <f t="shared" si="587"/>
        <v>1</v>
      </c>
      <c r="Y538">
        <f t="shared" si="588"/>
        <v>3850.9696726682787</v>
      </c>
      <c r="Z538">
        <f t="shared" si="589"/>
        <v>34.263289345007621</v>
      </c>
      <c r="AA538">
        <f t="shared" si="590"/>
        <v>308.49241860134339</v>
      </c>
      <c r="AB538" s="16">
        <f t="shared" si="591"/>
        <v>5110.4018181818183</v>
      </c>
      <c r="AC538">
        <f t="shared" si="592"/>
        <v>29694.389999999992</v>
      </c>
      <c r="AD538">
        <f t="shared" si="593"/>
        <v>26994.899999999994</v>
      </c>
      <c r="AE538">
        <f t="shared" si="594"/>
        <v>24295.409999999996</v>
      </c>
      <c r="AF538">
        <f t="shared" si="595"/>
        <v>21595.919999999998</v>
      </c>
      <c r="AG538">
        <f t="shared" si="596"/>
        <v>18896.43</v>
      </c>
      <c r="AH538">
        <f t="shared" si="597"/>
        <v>16196.939999999999</v>
      </c>
      <c r="AI538">
        <f t="shared" si="598"/>
        <v>13497.449999999999</v>
      </c>
      <c r="AJ538">
        <f t="shared" si="599"/>
        <v>10797.96</v>
      </c>
      <c r="AK538">
        <f t="shared" si="600"/>
        <v>8098.4699999999993</v>
      </c>
      <c r="AL538">
        <f t="shared" si="601"/>
        <v>5398.98</v>
      </c>
      <c r="AM538">
        <f t="shared" si="602"/>
        <v>2699.49</v>
      </c>
      <c r="AN538">
        <f t="shared" si="603"/>
        <v>1327.056008380747</v>
      </c>
      <c r="AO538">
        <f t="shared" si="604"/>
        <v>25204.751</v>
      </c>
      <c r="AP538">
        <f t="shared" si="605"/>
        <v>22913.41</v>
      </c>
      <c r="AQ538">
        <f t="shared" si="606"/>
        <v>20622.069</v>
      </c>
      <c r="AR538">
        <f t="shared" si="607"/>
        <v>18330.727999999999</v>
      </c>
      <c r="AS538">
        <f t="shared" si="608"/>
        <v>16039.387000000001</v>
      </c>
      <c r="AT538">
        <f t="shared" si="609"/>
        <v>13748.046</v>
      </c>
      <c r="AU538">
        <f t="shared" si="610"/>
        <v>11456.705</v>
      </c>
      <c r="AV538">
        <f t="shared" si="611"/>
        <v>9165.3639999999996</v>
      </c>
      <c r="AW538">
        <f t="shared" si="612"/>
        <v>6874.0229999999992</v>
      </c>
      <c r="AX538">
        <f t="shared" si="613"/>
        <v>4582.6819999999998</v>
      </c>
      <c r="AY538">
        <f t="shared" si="614"/>
        <v>2291.3409999999999</v>
      </c>
      <c r="AZ538">
        <f t="shared" si="615"/>
        <v>1126.4119671860792</v>
      </c>
      <c r="BA538">
        <f t="shared" si="616"/>
        <v>24559.48</v>
      </c>
      <c r="BB538">
        <f t="shared" si="617"/>
        <v>22326.799999999999</v>
      </c>
      <c r="BC538">
        <f t="shared" si="618"/>
        <v>20094.12</v>
      </c>
      <c r="BD538">
        <f t="shared" si="619"/>
        <v>17861.439999999999</v>
      </c>
      <c r="BE538">
        <f t="shared" si="620"/>
        <v>15628.76</v>
      </c>
      <c r="BF538">
        <f t="shared" si="621"/>
        <v>13396.08</v>
      </c>
      <c r="BG538">
        <f t="shared" si="622"/>
        <v>11163.4</v>
      </c>
      <c r="BH538">
        <f t="shared" si="623"/>
        <v>8930.7199999999993</v>
      </c>
      <c r="BI538">
        <f t="shared" si="624"/>
        <v>6698.0399999999991</v>
      </c>
      <c r="BJ538">
        <f t="shared" si="625"/>
        <v>4465.3599999999997</v>
      </c>
      <c r="BK538">
        <f t="shared" si="626"/>
        <v>2232.6799999999998</v>
      </c>
      <c r="BL538">
        <f t="shared" si="627"/>
        <v>1097.5745080706083</v>
      </c>
      <c r="BM538">
        <f t="shared" si="628"/>
        <v>13040.925000000001</v>
      </c>
      <c r="BN538">
        <f t="shared" si="629"/>
        <v>10075.558000000001</v>
      </c>
      <c r="BO538">
        <f t="shared" si="630"/>
        <v>8831.1370000000006</v>
      </c>
      <c r="BP538">
        <f t="shared" si="631"/>
        <v>7586.7160000000003</v>
      </c>
      <c r="BQ538">
        <f t="shared" si="632"/>
        <v>6638.3765000000003</v>
      </c>
      <c r="BR538">
        <f t="shared" si="633"/>
        <v>5690.0370000000003</v>
      </c>
      <c r="BS538">
        <f t="shared" si="634"/>
        <v>4741.6975000000002</v>
      </c>
      <c r="BT538">
        <f t="shared" si="635"/>
        <v>3793.3580000000002</v>
      </c>
      <c r="BU538">
        <f t="shared" si="636"/>
        <v>2845.0185000000001</v>
      </c>
      <c r="BV538">
        <f t="shared" si="637"/>
        <v>1896.6790000000001</v>
      </c>
      <c r="BW538">
        <f t="shared" si="638"/>
        <v>948.33950000000004</v>
      </c>
      <c r="BX538" s="16">
        <f t="shared" si="639"/>
        <v>492.6501397589214</v>
      </c>
      <c r="BY538">
        <f t="shared" si="640"/>
        <v>5178.0256810490255</v>
      </c>
      <c r="BZ538">
        <f t="shared" si="641"/>
        <v>1160.6752565310869</v>
      </c>
      <c r="CA538">
        <f t="shared" si="642"/>
        <v>1406.0669266719517</v>
      </c>
      <c r="CB538">
        <f t="shared" si="643"/>
        <v>5603.0519579407401</v>
      </c>
    </row>
    <row r="539" spans="1:80" x14ac:dyDescent="0.25">
      <c r="A539">
        <f>'Data Input'!A539</f>
        <v>1</v>
      </c>
      <c r="B539">
        <f>'Data Input'!C539</f>
        <v>51</v>
      </c>
      <c r="C539">
        <f t="shared" si="573"/>
        <v>52</v>
      </c>
      <c r="D539">
        <f t="shared" si="574"/>
        <v>53</v>
      </c>
      <c r="E539">
        <f t="shared" si="575"/>
        <v>54</v>
      </c>
      <c r="F539">
        <f t="shared" si="576"/>
        <v>55</v>
      </c>
      <c r="G539">
        <f t="shared" si="577"/>
        <v>56</v>
      </c>
      <c r="H539">
        <f t="shared" si="578"/>
        <v>57</v>
      </c>
      <c r="I539">
        <f t="shared" si="579"/>
        <v>58</v>
      </c>
      <c r="J539">
        <f t="shared" si="580"/>
        <v>59</v>
      </c>
      <c r="K539">
        <f t="shared" si="581"/>
        <v>60</v>
      </c>
      <c r="L539">
        <f t="shared" si="582"/>
        <v>61</v>
      </c>
      <c r="M539">
        <f>IF('Data Input'!D539&gt;=240,1,0)</f>
        <v>0</v>
      </c>
      <c r="N539">
        <f>_xlfn.IFS('Data Input'!F539&gt;=130,1,'Data Input'!G539=1,1,0=0,0)</f>
        <v>0</v>
      </c>
      <c r="O539">
        <f>'Data Input'!H539</f>
        <v>0</v>
      </c>
      <c r="P539">
        <f>'Data Input'!J539</f>
        <v>21.4</v>
      </c>
      <c r="Q539">
        <f t="shared" si="583"/>
        <v>0</v>
      </c>
      <c r="R539">
        <f>IF('Data Input'!I539&gt;=100,1,0)</f>
        <v>0</v>
      </c>
      <c r="S539" s="18">
        <f>'Data Input'!L539</f>
        <v>3</v>
      </c>
      <c r="T539" s="16">
        <f>'Data Input'!N539</f>
        <v>2017</v>
      </c>
      <c r="U539">
        <f t="shared" si="584"/>
        <v>0.36648975601453387</v>
      </c>
      <c r="V539">
        <f t="shared" si="585"/>
        <v>4.4156502327290466E-2</v>
      </c>
      <c r="W539">
        <f t="shared" si="586"/>
        <v>0.2682815539386052</v>
      </c>
      <c r="X539" s="16">
        <f t="shared" si="587"/>
        <v>6.4709549655670526E-3</v>
      </c>
      <c r="Y539">
        <f t="shared" si="588"/>
        <v>1542.2415345650224</v>
      </c>
      <c r="Z539">
        <f t="shared" si="589"/>
        <v>20.311453320930465</v>
      </c>
      <c r="AA539">
        <f t="shared" si="590"/>
        <v>151.57712683673785</v>
      </c>
      <c r="AB539" s="16">
        <f t="shared" si="591"/>
        <v>33.069180021406524</v>
      </c>
      <c r="AC539">
        <f t="shared" si="592"/>
        <v>37653.228000000003</v>
      </c>
      <c r="AD539">
        <f t="shared" si="593"/>
        <v>33697.079000000005</v>
      </c>
      <c r="AE539">
        <f t="shared" si="594"/>
        <v>29740.930000000004</v>
      </c>
      <c r="AF539">
        <f t="shared" si="595"/>
        <v>25784.781000000003</v>
      </c>
      <c r="AG539">
        <f t="shared" si="596"/>
        <v>21828.632000000001</v>
      </c>
      <c r="AH539">
        <f t="shared" si="597"/>
        <v>18710.256000000001</v>
      </c>
      <c r="AI539">
        <f t="shared" si="598"/>
        <v>15591.880000000001</v>
      </c>
      <c r="AJ539">
        <f t="shared" si="599"/>
        <v>12473.504000000001</v>
      </c>
      <c r="AK539">
        <f t="shared" si="600"/>
        <v>9355.1280000000006</v>
      </c>
      <c r="AL539">
        <f t="shared" si="601"/>
        <v>6236.7520000000004</v>
      </c>
      <c r="AM539">
        <f t="shared" si="602"/>
        <v>3118.3760000000002</v>
      </c>
      <c r="AN539">
        <f t="shared" si="603"/>
        <v>639.30403375833248</v>
      </c>
      <c r="AO539">
        <f t="shared" si="604"/>
        <v>31960.257999999998</v>
      </c>
      <c r="AP539">
        <f t="shared" si="605"/>
        <v>28602.257999999998</v>
      </c>
      <c r="AQ539">
        <f t="shared" si="606"/>
        <v>25244.257999999998</v>
      </c>
      <c r="AR539">
        <f t="shared" si="607"/>
        <v>21886.257999999998</v>
      </c>
      <c r="AS539">
        <f t="shared" si="608"/>
        <v>18528.257999999998</v>
      </c>
      <c r="AT539">
        <f t="shared" si="609"/>
        <v>15881.364</v>
      </c>
      <c r="AU539">
        <f t="shared" si="610"/>
        <v>13234.47</v>
      </c>
      <c r="AV539">
        <f t="shared" si="611"/>
        <v>10587.575999999999</v>
      </c>
      <c r="AW539">
        <f t="shared" si="612"/>
        <v>7940.6819999999989</v>
      </c>
      <c r="AX539">
        <f t="shared" si="613"/>
        <v>5293.7879999999996</v>
      </c>
      <c r="AY539">
        <f t="shared" si="614"/>
        <v>2646.8939999999998</v>
      </c>
      <c r="AZ539">
        <f t="shared" si="615"/>
        <v>542.64463224021813</v>
      </c>
      <c r="BA539">
        <f t="shared" si="616"/>
        <v>31142.040999999994</v>
      </c>
      <c r="BB539">
        <f t="shared" si="617"/>
        <v>27870.009999999995</v>
      </c>
      <c r="BC539">
        <f t="shared" si="618"/>
        <v>24597.978999999996</v>
      </c>
      <c r="BD539">
        <f t="shared" si="619"/>
        <v>21325.947999999997</v>
      </c>
      <c r="BE539">
        <f t="shared" si="620"/>
        <v>18053.916999999998</v>
      </c>
      <c r="BF539">
        <f t="shared" si="621"/>
        <v>15474.785999999998</v>
      </c>
      <c r="BG539">
        <f t="shared" si="622"/>
        <v>12895.654999999999</v>
      </c>
      <c r="BH539">
        <f t="shared" si="623"/>
        <v>10316.523999999999</v>
      </c>
      <c r="BI539">
        <f t="shared" si="624"/>
        <v>7737.393</v>
      </c>
      <c r="BJ539">
        <f t="shared" si="625"/>
        <v>5158.2619999999997</v>
      </c>
      <c r="BK539">
        <f t="shared" si="626"/>
        <v>2579.1309999999999</v>
      </c>
      <c r="BL539">
        <f t="shared" si="627"/>
        <v>528.75238371234343</v>
      </c>
      <c r="BM539">
        <f t="shared" si="628"/>
        <v>51441.235999999997</v>
      </c>
      <c r="BN539">
        <f t="shared" si="629"/>
        <v>48475.868999999999</v>
      </c>
      <c r="BO539">
        <f t="shared" si="630"/>
        <v>43011.097999999998</v>
      </c>
      <c r="BP539">
        <f t="shared" si="631"/>
        <v>37546.326999999997</v>
      </c>
      <c r="BQ539">
        <f t="shared" si="632"/>
        <v>32081.556</v>
      </c>
      <c r="BR539">
        <f t="shared" si="633"/>
        <v>26616.785</v>
      </c>
      <c r="BS539">
        <f t="shared" si="634"/>
        <v>21950.375</v>
      </c>
      <c r="BT539">
        <f t="shared" si="635"/>
        <v>17283.965</v>
      </c>
      <c r="BU539">
        <f t="shared" si="636"/>
        <v>12617.555</v>
      </c>
      <c r="BV539">
        <f t="shared" si="637"/>
        <v>7951.1450000000004</v>
      </c>
      <c r="BW539">
        <f t="shared" si="638"/>
        <v>3284.7350000000001</v>
      </c>
      <c r="BX539" s="16">
        <f t="shared" si="639"/>
        <v>905.5504849306858</v>
      </c>
      <c r="BY539">
        <f t="shared" si="640"/>
        <v>2181.5455683233549</v>
      </c>
      <c r="BZ539">
        <f t="shared" si="641"/>
        <v>562.9560855611486</v>
      </c>
      <c r="CA539">
        <f t="shared" si="642"/>
        <v>680.32951054908131</v>
      </c>
      <c r="CB539">
        <f t="shared" si="643"/>
        <v>938.61966495209231</v>
      </c>
    </row>
    <row r="540" spans="1:80" x14ac:dyDescent="0.25">
      <c r="A540">
        <f>'Data Input'!A540</f>
        <v>0</v>
      </c>
      <c r="B540">
        <f>'Data Input'!C540</f>
        <v>52</v>
      </c>
      <c r="C540">
        <f t="shared" si="573"/>
        <v>53</v>
      </c>
      <c r="D540">
        <f t="shared" si="574"/>
        <v>54</v>
      </c>
      <c r="E540">
        <f t="shared" si="575"/>
        <v>55</v>
      </c>
      <c r="F540">
        <f t="shared" si="576"/>
        <v>56</v>
      </c>
      <c r="G540">
        <f t="shared" si="577"/>
        <v>57</v>
      </c>
      <c r="H540">
        <f t="shared" si="578"/>
        <v>58</v>
      </c>
      <c r="I540">
        <f t="shared" si="579"/>
        <v>59</v>
      </c>
      <c r="J540">
        <f t="shared" si="580"/>
        <v>60</v>
      </c>
      <c r="K540">
        <f t="shared" si="581"/>
        <v>61</v>
      </c>
      <c r="L540">
        <f t="shared" si="582"/>
        <v>62</v>
      </c>
      <c r="M540">
        <f>IF('Data Input'!D540&gt;=240,1,0)</f>
        <v>0</v>
      </c>
      <c r="N540">
        <f>_xlfn.IFS('Data Input'!F540&gt;=130,1,'Data Input'!G540=1,1,0=0,0)</f>
        <v>0</v>
      </c>
      <c r="O540">
        <f>'Data Input'!H540</f>
        <v>0</v>
      </c>
      <c r="P540">
        <f>'Data Input'!J540</f>
        <v>25.3</v>
      </c>
      <c r="Q540">
        <f t="shared" si="583"/>
        <v>0</v>
      </c>
      <c r="R540">
        <f>IF('Data Input'!I540&gt;=100,1,0)</f>
        <v>0</v>
      </c>
      <c r="S540" s="18">
        <f>'Data Input'!L540</f>
        <v>3</v>
      </c>
      <c r="T540" s="16">
        <f>'Data Input'!N540</f>
        <v>2017</v>
      </c>
      <c r="U540">
        <f t="shared" si="584"/>
        <v>0.4453474296560368</v>
      </c>
      <c r="V540">
        <f t="shared" si="585"/>
        <v>5.2231822414350378E-2</v>
      </c>
      <c r="W540">
        <f t="shared" si="586"/>
        <v>0.29991186208160192</v>
      </c>
      <c r="X540" s="16">
        <f t="shared" si="587"/>
        <v>1.3589110740555941E-2</v>
      </c>
      <c r="Y540">
        <f t="shared" si="588"/>
        <v>1874.0859520779536</v>
      </c>
      <c r="Z540">
        <f t="shared" si="589"/>
        <v>24.0260022175834</v>
      </c>
      <c r="AA540">
        <f t="shared" si="590"/>
        <v>169.4480208989263</v>
      </c>
      <c r="AB540" s="16">
        <f t="shared" si="591"/>
        <v>69.445816236011154</v>
      </c>
      <c r="AC540">
        <f t="shared" si="592"/>
        <v>36815.455000000002</v>
      </c>
      <c r="AD540">
        <f t="shared" si="593"/>
        <v>32859.306000000004</v>
      </c>
      <c r="AE540">
        <f t="shared" si="594"/>
        <v>28903.157000000003</v>
      </c>
      <c r="AF540">
        <f t="shared" si="595"/>
        <v>24947.008000000002</v>
      </c>
      <c r="AG540">
        <f t="shared" si="596"/>
        <v>21828.632000000001</v>
      </c>
      <c r="AH540">
        <f t="shared" si="597"/>
        <v>18710.256000000001</v>
      </c>
      <c r="AI540">
        <f t="shared" si="598"/>
        <v>15591.880000000001</v>
      </c>
      <c r="AJ540">
        <f t="shared" si="599"/>
        <v>12473.504000000001</v>
      </c>
      <c r="AK540">
        <f t="shared" si="600"/>
        <v>9355.1280000000006</v>
      </c>
      <c r="AL540">
        <f t="shared" si="601"/>
        <v>6236.7520000000004</v>
      </c>
      <c r="AM540">
        <f t="shared" si="602"/>
        <v>3118.3760000000002</v>
      </c>
      <c r="AN540">
        <f t="shared" si="603"/>
        <v>764.52932374116654</v>
      </c>
      <c r="AO540">
        <f t="shared" si="604"/>
        <v>31249.151999999998</v>
      </c>
      <c r="AP540">
        <f t="shared" si="605"/>
        <v>27891.151999999998</v>
      </c>
      <c r="AQ540">
        <f t="shared" si="606"/>
        <v>24533.151999999998</v>
      </c>
      <c r="AR540">
        <f t="shared" si="607"/>
        <v>21175.151999999998</v>
      </c>
      <c r="AS540">
        <f t="shared" si="608"/>
        <v>18528.257999999998</v>
      </c>
      <c r="AT540">
        <f t="shared" si="609"/>
        <v>15881.364</v>
      </c>
      <c r="AU540">
        <f t="shared" si="610"/>
        <v>13234.47</v>
      </c>
      <c r="AV540">
        <f t="shared" si="611"/>
        <v>10587.575999999999</v>
      </c>
      <c r="AW540">
        <f t="shared" si="612"/>
        <v>7940.6819999999989</v>
      </c>
      <c r="AX540">
        <f t="shared" si="613"/>
        <v>5293.7879999999996</v>
      </c>
      <c r="AY540">
        <f t="shared" si="614"/>
        <v>2646.8939999999998</v>
      </c>
      <c r="AZ540">
        <f t="shared" si="615"/>
        <v>648.93652017815702</v>
      </c>
      <c r="BA540">
        <f t="shared" si="616"/>
        <v>30449.140999999996</v>
      </c>
      <c r="BB540">
        <f t="shared" si="617"/>
        <v>27177.109999999997</v>
      </c>
      <c r="BC540">
        <f t="shared" si="618"/>
        <v>23905.078999999998</v>
      </c>
      <c r="BD540">
        <f t="shared" si="619"/>
        <v>20633.047999999999</v>
      </c>
      <c r="BE540">
        <f t="shared" si="620"/>
        <v>18053.916999999998</v>
      </c>
      <c r="BF540">
        <f t="shared" si="621"/>
        <v>15474.785999999998</v>
      </c>
      <c r="BG540">
        <f t="shared" si="622"/>
        <v>12895.654999999999</v>
      </c>
      <c r="BH540">
        <f t="shared" si="623"/>
        <v>10316.523999999999</v>
      </c>
      <c r="BI540">
        <f t="shared" si="624"/>
        <v>7737.393</v>
      </c>
      <c r="BJ540">
        <f t="shared" si="625"/>
        <v>5158.2619999999997</v>
      </c>
      <c r="BK540">
        <f t="shared" si="626"/>
        <v>2579.1309999999999</v>
      </c>
      <c r="BL540">
        <f t="shared" si="627"/>
        <v>632.32310667607646</v>
      </c>
      <c r="BM540">
        <f t="shared" si="628"/>
        <v>49261.2</v>
      </c>
      <c r="BN540">
        <f t="shared" si="629"/>
        <v>46295.832999999999</v>
      </c>
      <c r="BO540">
        <f t="shared" si="630"/>
        <v>40831.061999999998</v>
      </c>
      <c r="BP540">
        <f t="shared" si="631"/>
        <v>35366.290999999997</v>
      </c>
      <c r="BQ540">
        <f t="shared" si="632"/>
        <v>29901.52</v>
      </c>
      <c r="BR540">
        <f t="shared" si="633"/>
        <v>25235.11</v>
      </c>
      <c r="BS540">
        <f t="shared" si="634"/>
        <v>20568.7</v>
      </c>
      <c r="BT540">
        <f t="shared" si="635"/>
        <v>15902.29</v>
      </c>
      <c r="BU540">
        <f t="shared" si="636"/>
        <v>11235.880000000001</v>
      </c>
      <c r="BV540">
        <f t="shared" si="637"/>
        <v>6569.47</v>
      </c>
      <c r="BW540">
        <f t="shared" si="638"/>
        <v>3284.7350000000001</v>
      </c>
      <c r="BX540" s="16">
        <f t="shared" si="639"/>
        <v>1034.8525561800318</v>
      </c>
      <c r="BY540">
        <f t="shared" si="640"/>
        <v>2638.6152758191201</v>
      </c>
      <c r="BZ540">
        <f t="shared" si="641"/>
        <v>672.96252239574039</v>
      </c>
      <c r="CA540">
        <f t="shared" si="642"/>
        <v>801.77112757500277</v>
      </c>
      <c r="CB540">
        <f t="shared" si="643"/>
        <v>1104.2983724160429</v>
      </c>
    </row>
    <row r="541" spans="1:80" x14ac:dyDescent="0.25">
      <c r="A541">
        <f>'Data Input'!A541</f>
        <v>0</v>
      </c>
      <c r="B541">
        <f>'Data Input'!C541</f>
        <v>54</v>
      </c>
      <c r="C541">
        <f t="shared" si="573"/>
        <v>55</v>
      </c>
      <c r="D541">
        <f t="shared" si="574"/>
        <v>56</v>
      </c>
      <c r="E541">
        <f t="shared" si="575"/>
        <v>57</v>
      </c>
      <c r="F541">
        <f t="shared" si="576"/>
        <v>58</v>
      </c>
      <c r="G541">
        <f t="shared" si="577"/>
        <v>59</v>
      </c>
      <c r="H541">
        <f t="shared" si="578"/>
        <v>60</v>
      </c>
      <c r="I541">
        <f t="shared" si="579"/>
        <v>61</v>
      </c>
      <c r="J541">
        <f t="shared" si="580"/>
        <v>62</v>
      </c>
      <c r="K541">
        <f t="shared" si="581"/>
        <v>63</v>
      </c>
      <c r="L541">
        <f t="shared" si="582"/>
        <v>64</v>
      </c>
      <c r="M541">
        <f>IF('Data Input'!D541&gt;=240,1,0)</f>
        <v>0</v>
      </c>
      <c r="N541">
        <f>_xlfn.IFS('Data Input'!F541&gt;=130,1,'Data Input'!G541=1,1,0=0,0)</f>
        <v>0</v>
      </c>
      <c r="O541">
        <f>'Data Input'!H541</f>
        <v>0</v>
      </c>
      <c r="P541">
        <f>'Data Input'!J541</f>
        <v>25.9</v>
      </c>
      <c r="Q541">
        <f t="shared" si="583"/>
        <v>0</v>
      </c>
      <c r="R541">
        <f>IF('Data Input'!I541&gt;=100,1,0)</f>
        <v>0</v>
      </c>
      <c r="S541" s="18">
        <f>'Data Input'!L541</f>
        <v>3</v>
      </c>
      <c r="T541" s="16">
        <f>'Data Input'!N541</f>
        <v>2017</v>
      </c>
      <c r="U541">
        <f t="shared" si="584"/>
        <v>0.45783696739909724</v>
      </c>
      <c r="V541">
        <f t="shared" si="585"/>
        <v>5.3591998098402531E-2</v>
      </c>
      <c r="W541">
        <f t="shared" si="586"/>
        <v>0.30496338657056554</v>
      </c>
      <c r="X541" s="16">
        <f t="shared" si="587"/>
        <v>1.5223827202756711E-2</v>
      </c>
      <c r="Y541">
        <f t="shared" si="588"/>
        <v>1926.6437208525369</v>
      </c>
      <c r="Z541">
        <f t="shared" si="589"/>
        <v>24.651666467666345</v>
      </c>
      <c r="AA541">
        <f t="shared" si="590"/>
        <v>172.30209549683084</v>
      </c>
      <c r="AB541" s="16">
        <f t="shared" si="591"/>
        <v>77.79987421665372</v>
      </c>
      <c r="AC541">
        <f t="shared" si="592"/>
        <v>35139.909</v>
      </c>
      <c r="AD541">
        <f t="shared" si="593"/>
        <v>31183.760000000002</v>
      </c>
      <c r="AE541">
        <f t="shared" si="594"/>
        <v>28065.384000000002</v>
      </c>
      <c r="AF541">
        <f t="shared" si="595"/>
        <v>24947.008000000002</v>
      </c>
      <c r="AG541">
        <f t="shared" si="596"/>
        <v>21828.632000000001</v>
      </c>
      <c r="AH541">
        <f t="shared" si="597"/>
        <v>18710.256000000001</v>
      </c>
      <c r="AI541">
        <f t="shared" si="598"/>
        <v>15591.880000000001</v>
      </c>
      <c r="AJ541">
        <f t="shared" si="599"/>
        <v>12473.504000000001</v>
      </c>
      <c r="AK541">
        <f t="shared" si="600"/>
        <v>9355.1280000000006</v>
      </c>
      <c r="AL541">
        <f t="shared" si="601"/>
        <v>6236.7520000000004</v>
      </c>
      <c r="AM541">
        <f t="shared" si="602"/>
        <v>3118.3760000000002</v>
      </c>
      <c r="AN541">
        <f t="shared" si="603"/>
        <v>770.12042287559598</v>
      </c>
      <c r="AO541">
        <f t="shared" si="604"/>
        <v>29826.94</v>
      </c>
      <c r="AP541">
        <f t="shared" si="605"/>
        <v>26468.94</v>
      </c>
      <c r="AQ541">
        <f t="shared" si="606"/>
        <v>23822.045999999998</v>
      </c>
      <c r="AR541">
        <f t="shared" si="607"/>
        <v>21175.151999999998</v>
      </c>
      <c r="AS541">
        <f t="shared" si="608"/>
        <v>18528.257999999998</v>
      </c>
      <c r="AT541">
        <f t="shared" si="609"/>
        <v>15881.364</v>
      </c>
      <c r="AU541">
        <f t="shared" si="610"/>
        <v>13234.47</v>
      </c>
      <c r="AV541">
        <f t="shared" si="611"/>
        <v>10587.575999999999</v>
      </c>
      <c r="AW541">
        <f t="shared" si="612"/>
        <v>7940.6819999999989</v>
      </c>
      <c r="AX541">
        <f t="shared" si="613"/>
        <v>5293.7879999999996</v>
      </c>
      <c r="AY541">
        <f t="shared" si="614"/>
        <v>2646.8939999999998</v>
      </c>
      <c r="AZ541">
        <f t="shared" si="615"/>
        <v>653.68227722054212</v>
      </c>
      <c r="BA541">
        <f t="shared" si="616"/>
        <v>29063.341</v>
      </c>
      <c r="BB541">
        <f t="shared" si="617"/>
        <v>25791.31</v>
      </c>
      <c r="BC541">
        <f t="shared" si="618"/>
        <v>23212.179</v>
      </c>
      <c r="BD541">
        <f t="shared" si="619"/>
        <v>20633.047999999999</v>
      </c>
      <c r="BE541">
        <f t="shared" si="620"/>
        <v>18053.916999999998</v>
      </c>
      <c r="BF541">
        <f t="shared" si="621"/>
        <v>15474.785999999998</v>
      </c>
      <c r="BG541">
        <f t="shared" si="622"/>
        <v>12895.654999999999</v>
      </c>
      <c r="BH541">
        <f t="shared" si="623"/>
        <v>10316.523999999999</v>
      </c>
      <c r="BI541">
        <f t="shared" si="624"/>
        <v>7737.393</v>
      </c>
      <c r="BJ541">
        <f t="shared" si="625"/>
        <v>5158.2619999999997</v>
      </c>
      <c r="BK541">
        <f t="shared" si="626"/>
        <v>2579.1309999999999</v>
      </c>
      <c r="BL541">
        <f t="shared" si="627"/>
        <v>636.94738633418103</v>
      </c>
      <c r="BM541">
        <f t="shared" si="628"/>
        <v>44901.127999999997</v>
      </c>
      <c r="BN541">
        <f t="shared" si="629"/>
        <v>41935.760999999999</v>
      </c>
      <c r="BO541">
        <f t="shared" si="630"/>
        <v>36470.99</v>
      </c>
      <c r="BP541">
        <f t="shared" si="631"/>
        <v>31804.579999999998</v>
      </c>
      <c r="BQ541">
        <f t="shared" si="632"/>
        <v>27138.17</v>
      </c>
      <c r="BR541">
        <f t="shared" si="633"/>
        <v>22471.759999999998</v>
      </c>
      <c r="BS541">
        <f t="shared" si="634"/>
        <v>17805.349999999999</v>
      </c>
      <c r="BT541">
        <f t="shared" si="635"/>
        <v>13138.94</v>
      </c>
      <c r="BU541">
        <f t="shared" si="636"/>
        <v>9854.2049999999999</v>
      </c>
      <c r="BV541">
        <f t="shared" si="637"/>
        <v>6569.47</v>
      </c>
      <c r="BW541">
        <f t="shared" si="638"/>
        <v>3284.7350000000001</v>
      </c>
      <c r="BX541" s="16">
        <f t="shared" si="639"/>
        <v>953.85358004896591</v>
      </c>
      <c r="BY541">
        <f t="shared" si="640"/>
        <v>2696.7641437281327</v>
      </c>
      <c r="BZ541">
        <f t="shared" si="641"/>
        <v>678.33394368820848</v>
      </c>
      <c r="CA541">
        <f t="shared" si="642"/>
        <v>809.24948183101185</v>
      </c>
      <c r="CB541">
        <f t="shared" si="643"/>
        <v>1031.6534542656195</v>
      </c>
    </row>
    <row r="542" spans="1:80" x14ac:dyDescent="0.25">
      <c r="A542">
        <f>'Data Input'!A542</f>
        <v>1</v>
      </c>
      <c r="B542">
        <f>'Data Input'!C542</f>
        <v>55</v>
      </c>
      <c r="C542">
        <f t="shared" si="573"/>
        <v>56</v>
      </c>
      <c r="D542">
        <f t="shared" si="574"/>
        <v>57</v>
      </c>
      <c r="E542">
        <f t="shared" si="575"/>
        <v>58</v>
      </c>
      <c r="F542">
        <f t="shared" si="576"/>
        <v>59</v>
      </c>
      <c r="G542">
        <f t="shared" si="577"/>
        <v>60</v>
      </c>
      <c r="H542">
        <f t="shared" si="578"/>
        <v>61</v>
      </c>
      <c r="I542">
        <f t="shared" si="579"/>
        <v>62</v>
      </c>
      <c r="J542">
        <f t="shared" si="580"/>
        <v>63</v>
      </c>
      <c r="K542">
        <f t="shared" si="581"/>
        <v>64</v>
      </c>
      <c r="L542">
        <f t="shared" si="582"/>
        <v>65</v>
      </c>
      <c r="M542">
        <f>IF('Data Input'!D542&gt;=240,1,0)</f>
        <v>0</v>
      </c>
      <c r="N542">
        <f>_xlfn.IFS('Data Input'!F542&gt;=130,1,'Data Input'!G542=1,1,0=0,0)</f>
        <v>0</v>
      </c>
      <c r="O542">
        <f>'Data Input'!H542</f>
        <v>0</v>
      </c>
      <c r="P542">
        <f>'Data Input'!J542</f>
        <v>26.3</v>
      </c>
      <c r="Q542">
        <f t="shared" si="583"/>
        <v>0</v>
      </c>
      <c r="R542">
        <f>IF('Data Input'!I542&gt;=100,1,0)</f>
        <v>0</v>
      </c>
      <c r="S542" s="18">
        <f>'Data Input'!L542</f>
        <v>3</v>
      </c>
      <c r="T542" s="16">
        <f>'Data Input'!N542</f>
        <v>2017</v>
      </c>
      <c r="U542">
        <f t="shared" si="584"/>
        <v>0.46619385580374179</v>
      </c>
      <c r="V542">
        <f t="shared" si="585"/>
        <v>5.4517274652291239E-2</v>
      </c>
      <c r="W542">
        <f t="shared" si="586"/>
        <v>0.3083574529681482</v>
      </c>
      <c r="X542" s="16">
        <f t="shared" si="587"/>
        <v>1.6419687858673947E-2</v>
      </c>
      <c r="Y542">
        <f t="shared" si="588"/>
        <v>1961.8107076123429</v>
      </c>
      <c r="Z542">
        <f t="shared" si="589"/>
        <v>25.077282414191313</v>
      </c>
      <c r="AA542">
        <f t="shared" si="590"/>
        <v>174.21971832734576</v>
      </c>
      <c r="AB542" s="16">
        <f t="shared" si="591"/>
        <v>83.911202686945245</v>
      </c>
      <c r="AC542">
        <f t="shared" si="592"/>
        <v>34302.135999999999</v>
      </c>
      <c r="AD542">
        <f t="shared" si="593"/>
        <v>31183.760000000002</v>
      </c>
      <c r="AE542">
        <f t="shared" si="594"/>
        <v>28065.384000000002</v>
      </c>
      <c r="AF542">
        <f t="shared" si="595"/>
        <v>24947.008000000002</v>
      </c>
      <c r="AG542">
        <f t="shared" si="596"/>
        <v>21828.632000000001</v>
      </c>
      <c r="AH542">
        <f t="shared" si="597"/>
        <v>18710.256000000001</v>
      </c>
      <c r="AI542">
        <f t="shared" si="598"/>
        <v>15591.880000000001</v>
      </c>
      <c r="AJ542">
        <f t="shared" si="599"/>
        <v>12473.504000000001</v>
      </c>
      <c r="AK542">
        <f t="shared" si="600"/>
        <v>9355.1280000000006</v>
      </c>
      <c r="AL542">
        <f t="shared" si="601"/>
        <v>6236.7520000000004</v>
      </c>
      <c r="AM542">
        <f t="shared" si="602"/>
        <v>3118.3760000000002</v>
      </c>
      <c r="AN542">
        <f t="shared" si="603"/>
        <v>780.94960771553883</v>
      </c>
      <c r="AO542">
        <f t="shared" si="604"/>
        <v>29115.833999999999</v>
      </c>
      <c r="AP542">
        <f t="shared" si="605"/>
        <v>26468.94</v>
      </c>
      <c r="AQ542">
        <f t="shared" si="606"/>
        <v>23822.045999999998</v>
      </c>
      <c r="AR542">
        <f t="shared" si="607"/>
        <v>21175.151999999998</v>
      </c>
      <c r="AS542">
        <f t="shared" si="608"/>
        <v>18528.257999999998</v>
      </c>
      <c r="AT542">
        <f t="shared" si="609"/>
        <v>15881.364</v>
      </c>
      <c r="AU542">
        <f t="shared" si="610"/>
        <v>13234.47</v>
      </c>
      <c r="AV542">
        <f t="shared" si="611"/>
        <v>10587.575999999999</v>
      </c>
      <c r="AW542">
        <f t="shared" si="612"/>
        <v>7940.6819999999989</v>
      </c>
      <c r="AX542">
        <f t="shared" si="613"/>
        <v>5293.7879999999996</v>
      </c>
      <c r="AY542">
        <f t="shared" si="614"/>
        <v>2646.8939999999998</v>
      </c>
      <c r="AZ542">
        <f t="shared" si="615"/>
        <v>662.87414698054795</v>
      </c>
      <c r="BA542">
        <f t="shared" si="616"/>
        <v>28370.441000000003</v>
      </c>
      <c r="BB542">
        <f t="shared" si="617"/>
        <v>25791.31</v>
      </c>
      <c r="BC542">
        <f t="shared" si="618"/>
        <v>23212.179</v>
      </c>
      <c r="BD542">
        <f t="shared" si="619"/>
        <v>20633.047999999999</v>
      </c>
      <c r="BE542">
        <f t="shared" si="620"/>
        <v>18053.916999999998</v>
      </c>
      <c r="BF542">
        <f t="shared" si="621"/>
        <v>15474.785999999998</v>
      </c>
      <c r="BG542">
        <f t="shared" si="622"/>
        <v>12895.654999999999</v>
      </c>
      <c r="BH542">
        <f t="shared" si="623"/>
        <v>10316.523999999999</v>
      </c>
      <c r="BI542">
        <f t="shared" si="624"/>
        <v>7737.393</v>
      </c>
      <c r="BJ542">
        <f t="shared" si="625"/>
        <v>5158.2619999999997</v>
      </c>
      <c r="BK542">
        <f t="shared" si="626"/>
        <v>2579.1309999999999</v>
      </c>
      <c r="BL542">
        <f t="shared" si="627"/>
        <v>645.90393932514405</v>
      </c>
      <c r="BM542">
        <f t="shared" si="628"/>
        <v>42721.092000000004</v>
      </c>
      <c r="BN542">
        <f t="shared" si="629"/>
        <v>39755.725000000006</v>
      </c>
      <c r="BO542">
        <f t="shared" si="630"/>
        <v>35089.315000000002</v>
      </c>
      <c r="BP542">
        <f t="shared" si="631"/>
        <v>30422.904999999999</v>
      </c>
      <c r="BQ542">
        <f t="shared" si="632"/>
        <v>25756.494999999999</v>
      </c>
      <c r="BR542">
        <f t="shared" si="633"/>
        <v>21090.084999999999</v>
      </c>
      <c r="BS542">
        <f t="shared" si="634"/>
        <v>16423.674999999999</v>
      </c>
      <c r="BT542">
        <f t="shared" si="635"/>
        <v>13138.94</v>
      </c>
      <c r="BU542">
        <f t="shared" si="636"/>
        <v>9854.2049999999999</v>
      </c>
      <c r="BV542">
        <f t="shared" si="637"/>
        <v>6569.47</v>
      </c>
      <c r="BW542">
        <f t="shared" si="638"/>
        <v>3284.7350000000001</v>
      </c>
      <c r="BX542" s="16">
        <f t="shared" si="639"/>
        <v>927.84870567223231</v>
      </c>
      <c r="BY542">
        <f t="shared" si="640"/>
        <v>2742.7603153278815</v>
      </c>
      <c r="BZ542">
        <f t="shared" si="641"/>
        <v>687.95142939473931</v>
      </c>
      <c r="CA542">
        <f t="shared" si="642"/>
        <v>820.12365765248978</v>
      </c>
      <c r="CB542">
        <f t="shared" si="643"/>
        <v>1011.7599083591775</v>
      </c>
    </row>
    <row r="543" spans="1:80" x14ac:dyDescent="0.25">
      <c r="A543">
        <f>'Data Input'!A543</f>
        <v>1</v>
      </c>
      <c r="B543">
        <f>'Data Input'!C543</f>
        <v>51</v>
      </c>
      <c r="C543">
        <f t="shared" si="573"/>
        <v>52</v>
      </c>
      <c r="D543">
        <f t="shared" si="574"/>
        <v>53</v>
      </c>
      <c r="E543">
        <f t="shared" si="575"/>
        <v>54</v>
      </c>
      <c r="F543">
        <f t="shared" si="576"/>
        <v>55</v>
      </c>
      <c r="G543">
        <f t="shared" si="577"/>
        <v>56</v>
      </c>
      <c r="H543">
        <f t="shared" si="578"/>
        <v>57</v>
      </c>
      <c r="I543">
        <f t="shared" si="579"/>
        <v>58</v>
      </c>
      <c r="J543">
        <f t="shared" si="580"/>
        <v>59</v>
      </c>
      <c r="K543">
        <f t="shared" si="581"/>
        <v>60</v>
      </c>
      <c r="L543">
        <f t="shared" si="582"/>
        <v>61</v>
      </c>
      <c r="M543">
        <f>IF('Data Input'!D543&gt;=240,1,0)</f>
        <v>0</v>
      </c>
      <c r="N543">
        <f>_xlfn.IFS('Data Input'!F543&gt;=130,1,'Data Input'!G543=1,1,0=0,0)</f>
        <v>0</v>
      </c>
      <c r="O543">
        <f>'Data Input'!H543</f>
        <v>0</v>
      </c>
      <c r="P543">
        <f>'Data Input'!J543</f>
        <v>21.5</v>
      </c>
      <c r="Q543">
        <f t="shared" si="583"/>
        <v>0</v>
      </c>
      <c r="R543">
        <f>IF('Data Input'!I543&gt;=100,1,0)</f>
        <v>0</v>
      </c>
      <c r="S543" s="18">
        <f>'Data Input'!L543</f>
        <v>3</v>
      </c>
      <c r="T543" s="16">
        <f>'Data Input'!N543</f>
        <v>2017</v>
      </c>
      <c r="U543">
        <f t="shared" si="584"/>
        <v>0.3684435073807954</v>
      </c>
      <c r="V543">
        <f t="shared" si="585"/>
        <v>4.4347839720079787E-2</v>
      </c>
      <c r="W543">
        <f t="shared" si="586"/>
        <v>0.26906569825569915</v>
      </c>
      <c r="X543" s="16">
        <f t="shared" si="587"/>
        <v>6.5956266792252466E-3</v>
      </c>
      <c r="Y543">
        <f t="shared" si="588"/>
        <v>1550.4632009439927</v>
      </c>
      <c r="Z543">
        <f t="shared" si="589"/>
        <v>20.399466191455922</v>
      </c>
      <c r="AA543">
        <f t="shared" si="590"/>
        <v>152.02016267302815</v>
      </c>
      <c r="AB543" s="16">
        <f t="shared" si="591"/>
        <v>33.70630257356121</v>
      </c>
      <c r="AC543">
        <f t="shared" si="592"/>
        <v>37653.228000000003</v>
      </c>
      <c r="AD543">
        <f t="shared" si="593"/>
        <v>33697.079000000005</v>
      </c>
      <c r="AE543">
        <f t="shared" si="594"/>
        <v>29740.930000000004</v>
      </c>
      <c r="AF543">
        <f t="shared" si="595"/>
        <v>25784.781000000003</v>
      </c>
      <c r="AG543">
        <f t="shared" si="596"/>
        <v>21828.632000000001</v>
      </c>
      <c r="AH543">
        <f t="shared" si="597"/>
        <v>18710.256000000001</v>
      </c>
      <c r="AI543">
        <f t="shared" si="598"/>
        <v>15591.880000000001</v>
      </c>
      <c r="AJ543">
        <f t="shared" si="599"/>
        <v>12473.504000000001</v>
      </c>
      <c r="AK543">
        <f t="shared" si="600"/>
        <v>9355.1280000000006</v>
      </c>
      <c r="AL543">
        <f t="shared" si="601"/>
        <v>6236.7520000000004</v>
      </c>
      <c r="AM543">
        <f t="shared" si="602"/>
        <v>3118.3760000000002</v>
      </c>
      <c r="AN543">
        <f t="shared" si="603"/>
        <v>642.71215392789679</v>
      </c>
      <c r="AO543">
        <f t="shared" si="604"/>
        <v>31960.257999999998</v>
      </c>
      <c r="AP543">
        <f t="shared" si="605"/>
        <v>28602.257999999998</v>
      </c>
      <c r="AQ543">
        <f t="shared" si="606"/>
        <v>25244.257999999998</v>
      </c>
      <c r="AR543">
        <f t="shared" si="607"/>
        <v>21886.257999999998</v>
      </c>
      <c r="AS543">
        <f t="shared" si="608"/>
        <v>18528.257999999998</v>
      </c>
      <c r="AT543">
        <f t="shared" si="609"/>
        <v>15881.364</v>
      </c>
      <c r="AU543">
        <f t="shared" si="610"/>
        <v>13234.47</v>
      </c>
      <c r="AV543">
        <f t="shared" si="611"/>
        <v>10587.575999999999</v>
      </c>
      <c r="AW543">
        <f t="shared" si="612"/>
        <v>7940.6819999999989</v>
      </c>
      <c r="AX543">
        <f t="shared" si="613"/>
        <v>5293.7879999999996</v>
      </c>
      <c r="AY543">
        <f t="shared" si="614"/>
        <v>2646.8939999999998</v>
      </c>
      <c r="AZ543">
        <f t="shared" si="615"/>
        <v>545.53746259696015</v>
      </c>
      <c r="BA543">
        <f t="shared" si="616"/>
        <v>31142.040999999994</v>
      </c>
      <c r="BB543">
        <f t="shared" si="617"/>
        <v>27870.009999999995</v>
      </c>
      <c r="BC543">
        <f t="shared" si="618"/>
        <v>24597.978999999996</v>
      </c>
      <c r="BD543">
        <f t="shared" si="619"/>
        <v>21325.947999999997</v>
      </c>
      <c r="BE543">
        <f t="shared" si="620"/>
        <v>18053.916999999998</v>
      </c>
      <c r="BF543">
        <f t="shared" si="621"/>
        <v>15474.785999999998</v>
      </c>
      <c r="BG543">
        <f t="shared" si="622"/>
        <v>12895.654999999999</v>
      </c>
      <c r="BH543">
        <f t="shared" si="623"/>
        <v>10316.523999999999</v>
      </c>
      <c r="BI543">
        <f t="shared" si="624"/>
        <v>7737.393</v>
      </c>
      <c r="BJ543">
        <f t="shared" si="625"/>
        <v>5158.2619999999997</v>
      </c>
      <c r="BK543">
        <f t="shared" si="626"/>
        <v>2579.1309999999999</v>
      </c>
      <c r="BL543">
        <f t="shared" si="627"/>
        <v>531.57115470154145</v>
      </c>
      <c r="BM543">
        <f t="shared" si="628"/>
        <v>51441.235999999997</v>
      </c>
      <c r="BN543">
        <f t="shared" si="629"/>
        <v>48475.868999999999</v>
      </c>
      <c r="BO543">
        <f t="shared" si="630"/>
        <v>43011.097999999998</v>
      </c>
      <c r="BP543">
        <f t="shared" si="631"/>
        <v>37546.326999999997</v>
      </c>
      <c r="BQ543">
        <f t="shared" si="632"/>
        <v>32081.556</v>
      </c>
      <c r="BR543">
        <f t="shared" si="633"/>
        <v>26616.785</v>
      </c>
      <c r="BS543">
        <f t="shared" si="634"/>
        <v>21950.375</v>
      </c>
      <c r="BT543">
        <f t="shared" si="635"/>
        <v>17283.965</v>
      </c>
      <c r="BU543">
        <f t="shared" si="636"/>
        <v>12617.555</v>
      </c>
      <c r="BV543">
        <f t="shared" si="637"/>
        <v>7951.1450000000004</v>
      </c>
      <c r="BW543">
        <f t="shared" si="638"/>
        <v>3284.7350000000001</v>
      </c>
      <c r="BX543" s="16">
        <f t="shared" si="639"/>
        <v>910.37796091907887</v>
      </c>
      <c r="BY543">
        <f t="shared" si="640"/>
        <v>2193.1753548718893</v>
      </c>
      <c r="BZ543">
        <f t="shared" si="641"/>
        <v>565.93692878841603</v>
      </c>
      <c r="CA543">
        <f t="shared" si="642"/>
        <v>683.5913173745696</v>
      </c>
      <c r="CB543">
        <f t="shared" si="643"/>
        <v>944.08426349264005</v>
      </c>
    </row>
    <row r="544" spans="1:80" x14ac:dyDescent="0.25">
      <c r="A544">
        <f>'Data Input'!A544</f>
        <v>0</v>
      </c>
      <c r="B544">
        <f>'Data Input'!C544</f>
        <v>29</v>
      </c>
      <c r="C544">
        <f t="shared" si="573"/>
        <v>30</v>
      </c>
      <c r="D544">
        <f t="shared" si="574"/>
        <v>31</v>
      </c>
      <c r="E544">
        <f t="shared" si="575"/>
        <v>32</v>
      </c>
      <c r="F544">
        <f t="shared" si="576"/>
        <v>33</v>
      </c>
      <c r="G544">
        <f t="shared" si="577"/>
        <v>34</v>
      </c>
      <c r="H544">
        <f t="shared" si="578"/>
        <v>35</v>
      </c>
      <c r="I544">
        <f t="shared" si="579"/>
        <v>36</v>
      </c>
      <c r="J544">
        <f t="shared" si="580"/>
        <v>37</v>
      </c>
      <c r="K544">
        <f t="shared" si="581"/>
        <v>38</v>
      </c>
      <c r="L544">
        <f t="shared" si="582"/>
        <v>39</v>
      </c>
      <c r="M544">
        <f>IF('Data Input'!D544&gt;=240,1,0)</f>
        <v>0</v>
      </c>
      <c r="N544">
        <f>_xlfn.IFS('Data Input'!F544&gt;=130,1,'Data Input'!G544=1,1,0=0,0)</f>
        <v>0</v>
      </c>
      <c r="O544">
        <f>'Data Input'!H544</f>
        <v>0</v>
      </c>
      <c r="P544">
        <f>'Data Input'!J544</f>
        <v>20.100000000000001</v>
      </c>
      <c r="Q544">
        <f t="shared" si="583"/>
        <v>0</v>
      </c>
      <c r="R544">
        <f>IF('Data Input'!I544&gt;=100,1,0)</f>
        <v>0</v>
      </c>
      <c r="S544" s="18">
        <f>'Data Input'!L544</f>
        <v>3</v>
      </c>
      <c r="T544" s="16">
        <f>'Data Input'!N544</f>
        <v>2017</v>
      </c>
      <c r="U544">
        <f t="shared" si="584"/>
        <v>0.34150864484192761</v>
      </c>
      <c r="V544">
        <f t="shared" si="585"/>
        <v>4.1739729545789278E-2</v>
      </c>
      <c r="W544">
        <f t="shared" si="586"/>
        <v>0.2582203004344788</v>
      </c>
      <c r="X544" s="16">
        <f t="shared" si="587"/>
        <v>5.0482560019250947E-3</v>
      </c>
      <c r="Y544">
        <f t="shared" si="588"/>
        <v>1437.1174305547268</v>
      </c>
      <c r="Z544">
        <f t="shared" si="589"/>
        <v>19.199767273541283</v>
      </c>
      <c r="AA544">
        <f t="shared" si="590"/>
        <v>145.89259177965917</v>
      </c>
      <c r="AB544" s="16">
        <f t="shared" si="591"/>
        <v>25.798616650885279</v>
      </c>
      <c r="AC544">
        <f t="shared" si="592"/>
        <v>53058.942999999985</v>
      </c>
      <c r="AD544">
        <f t="shared" si="593"/>
        <v>48404.649999999987</v>
      </c>
      <c r="AE544">
        <f t="shared" si="594"/>
        <v>43750.356999999989</v>
      </c>
      <c r="AF544">
        <f t="shared" si="595"/>
        <v>39096.063999999991</v>
      </c>
      <c r="AG544">
        <f t="shared" si="596"/>
        <v>34441.770999999993</v>
      </c>
      <c r="AH544">
        <f t="shared" si="597"/>
        <v>29787.477999999996</v>
      </c>
      <c r="AI544">
        <f t="shared" si="598"/>
        <v>25133.184999999998</v>
      </c>
      <c r="AJ544">
        <f t="shared" si="599"/>
        <v>20106.547999999999</v>
      </c>
      <c r="AK544">
        <f t="shared" si="600"/>
        <v>15079.911</v>
      </c>
      <c r="AL544">
        <f t="shared" si="601"/>
        <v>10053.273999999999</v>
      </c>
      <c r="AM544">
        <f t="shared" si="602"/>
        <v>5026.6369999999997</v>
      </c>
      <c r="AN544">
        <f t="shared" si="603"/>
        <v>900.09311369333477</v>
      </c>
      <c r="AO544">
        <f t="shared" si="604"/>
        <v>45036.703000000016</v>
      </c>
      <c r="AP544">
        <f t="shared" si="605"/>
        <v>41086.115000000013</v>
      </c>
      <c r="AQ544">
        <f t="shared" si="606"/>
        <v>37135.527000000009</v>
      </c>
      <c r="AR544">
        <f t="shared" si="607"/>
        <v>33184.939000000006</v>
      </c>
      <c r="AS544">
        <f t="shared" si="608"/>
        <v>29234.351000000002</v>
      </c>
      <c r="AT544">
        <f t="shared" si="609"/>
        <v>25283.763000000003</v>
      </c>
      <c r="AU544">
        <f t="shared" si="610"/>
        <v>21333.175000000003</v>
      </c>
      <c r="AV544">
        <f t="shared" si="611"/>
        <v>17066.54</v>
      </c>
      <c r="AW544">
        <f t="shared" si="612"/>
        <v>12799.905000000001</v>
      </c>
      <c r="AX544">
        <f t="shared" si="613"/>
        <v>8533.27</v>
      </c>
      <c r="AY544">
        <f t="shared" si="614"/>
        <v>4266.6350000000002</v>
      </c>
      <c r="AZ544">
        <f t="shared" si="615"/>
        <v>764.00363191182214</v>
      </c>
      <c r="BA544">
        <f t="shared" si="616"/>
        <v>37883.718999999997</v>
      </c>
      <c r="BB544">
        <f t="shared" si="617"/>
        <v>35034.269999999997</v>
      </c>
      <c r="BC544">
        <f t="shared" si="618"/>
        <v>32184.821</v>
      </c>
      <c r="BD544">
        <f t="shared" si="619"/>
        <v>29335.371999999999</v>
      </c>
      <c r="BE544">
        <f t="shared" si="620"/>
        <v>26485.922999999999</v>
      </c>
      <c r="BF544">
        <f t="shared" si="621"/>
        <v>23636.473999999998</v>
      </c>
      <c r="BG544">
        <f t="shared" si="622"/>
        <v>20787.024999999998</v>
      </c>
      <c r="BH544">
        <f t="shared" si="623"/>
        <v>16629.62</v>
      </c>
      <c r="BI544">
        <f t="shared" si="624"/>
        <v>12472.215</v>
      </c>
      <c r="BJ544">
        <f t="shared" si="625"/>
        <v>8314.81</v>
      </c>
      <c r="BK544">
        <f t="shared" si="626"/>
        <v>4157.4049999999997</v>
      </c>
      <c r="BL544">
        <f t="shared" si="627"/>
        <v>685.17429497568821</v>
      </c>
      <c r="BM544">
        <f t="shared" si="628"/>
        <v>45546.630999999994</v>
      </c>
      <c r="BN544">
        <f t="shared" si="629"/>
        <v>42581.263999999996</v>
      </c>
      <c r="BO544">
        <f t="shared" si="630"/>
        <v>39199.705999999998</v>
      </c>
      <c r="BP544">
        <f t="shared" si="631"/>
        <v>35818.148000000001</v>
      </c>
      <c r="BQ544">
        <f t="shared" si="632"/>
        <v>32436.590000000004</v>
      </c>
      <c r="BR544">
        <f t="shared" si="633"/>
        <v>29055.032000000003</v>
      </c>
      <c r="BS544">
        <f t="shared" si="634"/>
        <v>25673.474000000002</v>
      </c>
      <c r="BT544">
        <f t="shared" si="635"/>
        <v>22291.916000000001</v>
      </c>
      <c r="BU544">
        <f t="shared" si="636"/>
        <v>16718.937000000002</v>
      </c>
      <c r="BV544">
        <f t="shared" si="637"/>
        <v>11145.958000000001</v>
      </c>
      <c r="BW544">
        <f t="shared" si="638"/>
        <v>5572.9790000000003</v>
      </c>
      <c r="BX544" s="16">
        <f t="shared" si="639"/>
        <v>848.03555387926019</v>
      </c>
      <c r="BY544">
        <f t="shared" si="640"/>
        <v>2337.2105442480615</v>
      </c>
      <c r="BZ544">
        <f t="shared" si="641"/>
        <v>783.20339918536342</v>
      </c>
      <c r="CA544">
        <f t="shared" si="642"/>
        <v>831.06688675534735</v>
      </c>
      <c r="CB544">
        <f t="shared" si="643"/>
        <v>873.83417053014546</v>
      </c>
    </row>
    <row r="545" spans="1:80" x14ac:dyDescent="0.25">
      <c r="A545">
        <f>'Data Input'!A545</f>
        <v>1</v>
      </c>
      <c r="B545">
        <f>'Data Input'!C545</f>
        <v>30</v>
      </c>
      <c r="C545">
        <f t="shared" si="573"/>
        <v>31</v>
      </c>
      <c r="D545">
        <f t="shared" si="574"/>
        <v>32</v>
      </c>
      <c r="E545">
        <f t="shared" si="575"/>
        <v>33</v>
      </c>
      <c r="F545">
        <f t="shared" si="576"/>
        <v>34</v>
      </c>
      <c r="G545">
        <f t="shared" si="577"/>
        <v>35</v>
      </c>
      <c r="H545">
        <f t="shared" si="578"/>
        <v>36</v>
      </c>
      <c r="I545">
        <f t="shared" si="579"/>
        <v>37</v>
      </c>
      <c r="J545">
        <f t="shared" si="580"/>
        <v>38</v>
      </c>
      <c r="K545">
        <f t="shared" si="581"/>
        <v>39</v>
      </c>
      <c r="L545">
        <f t="shared" si="582"/>
        <v>40</v>
      </c>
      <c r="M545">
        <f>IF('Data Input'!D545&gt;=240,1,0)</f>
        <v>0</v>
      </c>
      <c r="N545">
        <f>_xlfn.IFS('Data Input'!F545&gt;=130,1,'Data Input'!G545=1,1,0=0,0)</f>
        <v>0</v>
      </c>
      <c r="O545">
        <f>'Data Input'!H545</f>
        <v>0</v>
      </c>
      <c r="P545">
        <f>'Data Input'!J545</f>
        <v>22.6</v>
      </c>
      <c r="Q545">
        <f t="shared" si="583"/>
        <v>0</v>
      </c>
      <c r="R545">
        <f>IF('Data Input'!I545&gt;=100,1,0)</f>
        <v>0</v>
      </c>
      <c r="S545" s="18">
        <f>'Data Input'!L545</f>
        <v>3</v>
      </c>
      <c r="T545" s="16">
        <f>'Data Input'!N545</f>
        <v>2017</v>
      </c>
      <c r="U545">
        <f t="shared" si="584"/>
        <v>0.3902079012828274</v>
      </c>
      <c r="V545">
        <f t="shared" si="585"/>
        <v>4.6505370148350343E-2</v>
      </c>
      <c r="W545">
        <f t="shared" si="586"/>
        <v>0.2777862529400042</v>
      </c>
      <c r="X545" s="16">
        <f t="shared" si="587"/>
        <v>8.1347972220683126E-3</v>
      </c>
      <c r="Y545">
        <f t="shared" si="588"/>
        <v>1642.0508966421401</v>
      </c>
      <c r="Z545">
        <f t="shared" si="589"/>
        <v>21.391903913481297</v>
      </c>
      <c r="AA545">
        <f t="shared" si="590"/>
        <v>156.94721264744462</v>
      </c>
      <c r="AB545" s="16">
        <f t="shared" si="591"/>
        <v>41.572082514198307</v>
      </c>
      <c r="AC545">
        <f t="shared" si="592"/>
        <v>53431.286999999989</v>
      </c>
      <c r="AD545">
        <f t="shared" si="593"/>
        <v>48776.993999999992</v>
      </c>
      <c r="AE545">
        <f t="shared" si="594"/>
        <v>44122.700999999994</v>
      </c>
      <c r="AF545">
        <f t="shared" si="595"/>
        <v>39468.407999999996</v>
      </c>
      <c r="AG545">
        <f t="shared" si="596"/>
        <v>34814.114999999998</v>
      </c>
      <c r="AH545">
        <f t="shared" si="597"/>
        <v>30159.821999999996</v>
      </c>
      <c r="AI545">
        <f t="shared" si="598"/>
        <v>25133.184999999998</v>
      </c>
      <c r="AJ545">
        <f t="shared" si="599"/>
        <v>20106.547999999999</v>
      </c>
      <c r="AK545">
        <f t="shared" si="600"/>
        <v>15079.911</v>
      </c>
      <c r="AL545">
        <f t="shared" si="601"/>
        <v>10053.273999999999</v>
      </c>
      <c r="AM545">
        <f t="shared" si="602"/>
        <v>5026.6369999999997</v>
      </c>
      <c r="AN545">
        <f t="shared" si="603"/>
        <v>1035.6512583992619</v>
      </c>
      <c r="AO545">
        <f t="shared" si="604"/>
        <v>45352.750000000015</v>
      </c>
      <c r="AP545">
        <f t="shared" si="605"/>
        <v>41402.162000000011</v>
      </c>
      <c r="AQ545">
        <f t="shared" si="606"/>
        <v>37451.574000000008</v>
      </c>
      <c r="AR545">
        <f t="shared" si="607"/>
        <v>33500.986000000004</v>
      </c>
      <c r="AS545">
        <f t="shared" si="608"/>
        <v>29550.398000000005</v>
      </c>
      <c r="AT545">
        <f t="shared" si="609"/>
        <v>25599.810000000005</v>
      </c>
      <c r="AU545">
        <f t="shared" si="610"/>
        <v>21333.175000000003</v>
      </c>
      <c r="AV545">
        <f t="shared" si="611"/>
        <v>17066.54</v>
      </c>
      <c r="AW545">
        <f t="shared" si="612"/>
        <v>12799.905000000001</v>
      </c>
      <c r="AX545">
        <f t="shared" si="613"/>
        <v>8533.27</v>
      </c>
      <c r="AY545">
        <f t="shared" si="614"/>
        <v>4266.6350000000002</v>
      </c>
      <c r="AZ545">
        <f t="shared" si="615"/>
        <v>879.06606800983207</v>
      </c>
      <c r="BA545">
        <f t="shared" si="616"/>
        <v>39191.674999999996</v>
      </c>
      <c r="BB545">
        <f t="shared" si="617"/>
        <v>36342.225999999995</v>
      </c>
      <c r="BC545">
        <f t="shared" si="618"/>
        <v>33492.776999999995</v>
      </c>
      <c r="BD545">
        <f t="shared" si="619"/>
        <v>30643.327999999998</v>
      </c>
      <c r="BE545">
        <f t="shared" si="620"/>
        <v>27793.878999999997</v>
      </c>
      <c r="BF545">
        <f t="shared" si="621"/>
        <v>24944.429999999997</v>
      </c>
      <c r="BG545">
        <f t="shared" si="622"/>
        <v>20787.024999999998</v>
      </c>
      <c r="BH545">
        <f t="shared" si="623"/>
        <v>16629.62</v>
      </c>
      <c r="BI545">
        <f t="shared" si="624"/>
        <v>12472.215</v>
      </c>
      <c r="BJ545">
        <f t="shared" si="625"/>
        <v>8314.81</v>
      </c>
      <c r="BK545">
        <f t="shared" si="626"/>
        <v>4157.4049999999997</v>
      </c>
      <c r="BL545">
        <f t="shared" si="627"/>
        <v>808.18823721630906</v>
      </c>
      <c r="BM545">
        <f t="shared" si="628"/>
        <v>47738.051999999989</v>
      </c>
      <c r="BN545">
        <f t="shared" si="629"/>
        <v>44772.68499999999</v>
      </c>
      <c r="BO545">
        <f t="shared" si="630"/>
        <v>41391.126999999993</v>
      </c>
      <c r="BP545">
        <f t="shared" si="631"/>
        <v>38009.568999999996</v>
      </c>
      <c r="BQ545">
        <f t="shared" si="632"/>
        <v>34628.010999999999</v>
      </c>
      <c r="BR545">
        <f t="shared" si="633"/>
        <v>31246.453000000001</v>
      </c>
      <c r="BS545">
        <f t="shared" si="634"/>
        <v>27864.895</v>
      </c>
      <c r="BT545">
        <f t="shared" si="635"/>
        <v>22291.916000000001</v>
      </c>
      <c r="BU545">
        <f t="shared" si="636"/>
        <v>16718.937000000002</v>
      </c>
      <c r="BV545">
        <f t="shared" si="637"/>
        <v>11145.958000000001</v>
      </c>
      <c r="BW545">
        <f t="shared" si="638"/>
        <v>5572.9790000000003</v>
      </c>
      <c r="BX545" s="16">
        <f t="shared" si="639"/>
        <v>1018.4348923619035</v>
      </c>
      <c r="BY545">
        <f t="shared" si="640"/>
        <v>2677.702155041402</v>
      </c>
      <c r="BZ545">
        <f t="shared" si="641"/>
        <v>900.45797192331338</v>
      </c>
      <c r="CA545">
        <f t="shared" si="642"/>
        <v>965.13544986375371</v>
      </c>
      <c r="CB545">
        <f t="shared" si="643"/>
        <v>1060.0069748761018</v>
      </c>
    </row>
    <row r="546" spans="1:80" x14ac:dyDescent="0.25">
      <c r="A546">
        <f>'Data Input'!A546</f>
        <v>1</v>
      </c>
      <c r="B546">
        <f>'Data Input'!C546</f>
        <v>27</v>
      </c>
      <c r="C546">
        <f t="shared" si="573"/>
        <v>28</v>
      </c>
      <c r="D546">
        <f t="shared" si="574"/>
        <v>29</v>
      </c>
      <c r="E546">
        <f t="shared" si="575"/>
        <v>30</v>
      </c>
      <c r="F546">
        <f t="shared" si="576"/>
        <v>31</v>
      </c>
      <c r="G546">
        <f t="shared" si="577"/>
        <v>32</v>
      </c>
      <c r="H546">
        <f t="shared" si="578"/>
        <v>33</v>
      </c>
      <c r="I546">
        <f t="shared" si="579"/>
        <v>34</v>
      </c>
      <c r="J546">
        <f t="shared" si="580"/>
        <v>35</v>
      </c>
      <c r="K546">
        <f t="shared" si="581"/>
        <v>36</v>
      </c>
      <c r="L546">
        <f t="shared" si="582"/>
        <v>37</v>
      </c>
      <c r="M546">
        <f>IF('Data Input'!D546&gt;=240,1,0)</f>
        <v>0</v>
      </c>
      <c r="N546">
        <f>_xlfn.IFS('Data Input'!F546&gt;=130,1,'Data Input'!G546=1,1,0=0,0)</f>
        <v>0</v>
      </c>
      <c r="O546">
        <f>'Data Input'!H546</f>
        <v>0</v>
      </c>
      <c r="P546">
        <f>'Data Input'!J546</f>
        <v>24.5</v>
      </c>
      <c r="Q546">
        <f t="shared" si="583"/>
        <v>0</v>
      </c>
      <c r="R546">
        <f>IF('Data Input'!I546&gt;=100,1,0)</f>
        <v>0</v>
      </c>
      <c r="S546" s="18">
        <f>'Data Input'!L546</f>
        <v>3</v>
      </c>
      <c r="T546" s="16">
        <f>'Data Input'!N546</f>
        <v>2017</v>
      </c>
      <c r="U546">
        <f t="shared" si="584"/>
        <v>0.42880411514909428</v>
      </c>
      <c r="V546">
        <f t="shared" si="585"/>
        <v>5.0468946906261636E-2</v>
      </c>
      <c r="W546">
        <f t="shared" si="586"/>
        <v>0.29325155628430122</v>
      </c>
      <c r="X546" s="16">
        <f t="shared" si="587"/>
        <v>1.167602453590099E-2</v>
      </c>
      <c r="Y546">
        <f t="shared" si="588"/>
        <v>1804.4693084112012</v>
      </c>
      <c r="Z546">
        <f t="shared" si="589"/>
        <v>23.215100952629125</v>
      </c>
      <c r="AA546">
        <f t="shared" si="590"/>
        <v>165.684996562039</v>
      </c>
      <c r="AB546" s="16">
        <f t="shared" si="591"/>
        <v>59.669177017403946</v>
      </c>
      <c r="AC546">
        <f t="shared" si="592"/>
        <v>52314.254999999983</v>
      </c>
      <c r="AD546">
        <f t="shared" si="593"/>
        <v>47659.961999999985</v>
      </c>
      <c r="AE546">
        <f t="shared" si="594"/>
        <v>43005.668999999987</v>
      </c>
      <c r="AF546">
        <f t="shared" si="595"/>
        <v>38351.375999999989</v>
      </c>
      <c r="AG546">
        <f t="shared" si="596"/>
        <v>33697.082999999991</v>
      </c>
      <c r="AH546">
        <f t="shared" si="597"/>
        <v>29042.789999999994</v>
      </c>
      <c r="AI546">
        <f t="shared" si="598"/>
        <v>24388.496999999996</v>
      </c>
      <c r="AJ546">
        <f t="shared" si="599"/>
        <v>19734.203999999998</v>
      </c>
      <c r="AK546">
        <f t="shared" si="600"/>
        <v>15079.911</v>
      </c>
      <c r="AL546">
        <f t="shared" si="601"/>
        <v>10053.273999999999</v>
      </c>
      <c r="AM546">
        <f t="shared" si="602"/>
        <v>5026.6369999999997</v>
      </c>
      <c r="AN546">
        <f t="shared" si="603"/>
        <v>1110.3794710099721</v>
      </c>
      <c r="AO546">
        <f t="shared" si="604"/>
        <v>44404.609000000011</v>
      </c>
      <c r="AP546">
        <f t="shared" si="605"/>
        <v>40454.021000000008</v>
      </c>
      <c r="AQ546">
        <f t="shared" si="606"/>
        <v>36503.433000000005</v>
      </c>
      <c r="AR546">
        <f t="shared" si="607"/>
        <v>32552.845000000001</v>
      </c>
      <c r="AS546">
        <f t="shared" si="608"/>
        <v>28602.257000000001</v>
      </c>
      <c r="AT546">
        <f t="shared" si="609"/>
        <v>24651.669000000002</v>
      </c>
      <c r="AU546">
        <f t="shared" si="610"/>
        <v>20701.081000000002</v>
      </c>
      <c r="AV546">
        <f t="shared" si="611"/>
        <v>16750.493000000002</v>
      </c>
      <c r="AW546">
        <f t="shared" si="612"/>
        <v>12799.905000000001</v>
      </c>
      <c r="AX546">
        <f t="shared" si="613"/>
        <v>8533.27</v>
      </c>
      <c r="AY546">
        <f t="shared" si="614"/>
        <v>4266.6350000000002</v>
      </c>
      <c r="AZ546">
        <f t="shared" si="615"/>
        <v>942.49579197558853</v>
      </c>
      <c r="BA546">
        <f t="shared" si="616"/>
        <v>35267.807000000001</v>
      </c>
      <c r="BB546">
        <f t="shared" si="617"/>
        <v>32418.358000000004</v>
      </c>
      <c r="BC546">
        <f t="shared" si="618"/>
        <v>29568.909000000003</v>
      </c>
      <c r="BD546">
        <f t="shared" si="619"/>
        <v>26719.460000000003</v>
      </c>
      <c r="BE546">
        <f t="shared" si="620"/>
        <v>23870.011000000002</v>
      </c>
      <c r="BF546">
        <f t="shared" si="621"/>
        <v>21020.562000000002</v>
      </c>
      <c r="BG546">
        <f t="shared" si="622"/>
        <v>18171.113000000001</v>
      </c>
      <c r="BH546">
        <f t="shared" si="623"/>
        <v>15321.664000000001</v>
      </c>
      <c r="BI546">
        <f t="shared" si="624"/>
        <v>12472.215</v>
      </c>
      <c r="BJ546">
        <f t="shared" si="625"/>
        <v>8314.81</v>
      </c>
      <c r="BK546">
        <f t="shared" si="626"/>
        <v>4157.4049999999997</v>
      </c>
      <c r="BL546">
        <f t="shared" si="627"/>
        <v>790.78888639479476</v>
      </c>
      <c r="BM546">
        <f t="shared" si="628"/>
        <v>41163.788999999997</v>
      </c>
      <c r="BN546">
        <f t="shared" si="629"/>
        <v>38198.421999999999</v>
      </c>
      <c r="BO546">
        <f t="shared" si="630"/>
        <v>34816.864000000001</v>
      </c>
      <c r="BP546">
        <f t="shared" si="631"/>
        <v>31435.306000000004</v>
      </c>
      <c r="BQ546">
        <f t="shared" si="632"/>
        <v>28053.748000000003</v>
      </c>
      <c r="BR546">
        <f t="shared" si="633"/>
        <v>24672.190000000002</v>
      </c>
      <c r="BS546">
        <f t="shared" si="634"/>
        <v>21290.632000000001</v>
      </c>
      <c r="BT546">
        <f t="shared" si="635"/>
        <v>17909.074000000001</v>
      </c>
      <c r="BU546">
        <f t="shared" si="636"/>
        <v>14527.516</v>
      </c>
      <c r="BV546">
        <f t="shared" si="637"/>
        <v>11145.958000000001</v>
      </c>
      <c r="BW546">
        <f t="shared" si="638"/>
        <v>5572.9790000000003</v>
      </c>
      <c r="BX546" s="16">
        <f t="shared" si="639"/>
        <v>932.7853845784465</v>
      </c>
      <c r="BY546">
        <f t="shared" si="640"/>
        <v>2914.8487794211733</v>
      </c>
      <c r="BZ546">
        <f t="shared" si="641"/>
        <v>965.71089292821762</v>
      </c>
      <c r="CA546">
        <f t="shared" si="642"/>
        <v>956.47388295683379</v>
      </c>
      <c r="CB546">
        <f t="shared" si="643"/>
        <v>992.45456159585046</v>
      </c>
    </row>
    <row r="547" spans="1:80" x14ac:dyDescent="0.25">
      <c r="A547">
        <f>'Data Input'!A547</f>
        <v>1</v>
      </c>
      <c r="B547">
        <f>'Data Input'!C547</f>
        <v>47</v>
      </c>
      <c r="C547">
        <f t="shared" si="573"/>
        <v>48</v>
      </c>
      <c r="D547">
        <f t="shared" si="574"/>
        <v>49</v>
      </c>
      <c r="E547">
        <f t="shared" si="575"/>
        <v>50</v>
      </c>
      <c r="F547">
        <f t="shared" si="576"/>
        <v>51</v>
      </c>
      <c r="G547">
        <f t="shared" si="577"/>
        <v>52</v>
      </c>
      <c r="H547">
        <f t="shared" si="578"/>
        <v>53</v>
      </c>
      <c r="I547">
        <f t="shared" si="579"/>
        <v>54</v>
      </c>
      <c r="J547">
        <f t="shared" si="580"/>
        <v>55</v>
      </c>
      <c r="K547">
        <f t="shared" si="581"/>
        <v>56</v>
      </c>
      <c r="L547">
        <f t="shared" si="582"/>
        <v>57</v>
      </c>
      <c r="M547">
        <f>IF('Data Input'!D547&gt;=240,1,0)</f>
        <v>0</v>
      </c>
      <c r="N547">
        <f>_xlfn.IFS('Data Input'!F547&gt;=130,1,'Data Input'!G547=1,1,0=0,0)</f>
        <v>0</v>
      </c>
      <c r="O547">
        <f>'Data Input'!H547</f>
        <v>0</v>
      </c>
      <c r="P547">
        <f>'Data Input'!J547</f>
        <v>23.5</v>
      </c>
      <c r="Q547">
        <f t="shared" si="583"/>
        <v>0</v>
      </c>
      <c r="R547">
        <f>IF('Data Input'!I547&gt;=100,1,0)</f>
        <v>0</v>
      </c>
      <c r="S547" s="18">
        <f>'Data Input'!L547</f>
        <v>3</v>
      </c>
      <c r="T547" s="16">
        <f>'Data Input'!N547</f>
        <v>2017</v>
      </c>
      <c r="U547">
        <f t="shared" si="584"/>
        <v>0.40835062671761885</v>
      </c>
      <c r="V547">
        <f t="shared" si="585"/>
        <v>4.8344529352761158E-2</v>
      </c>
      <c r="W547">
        <f t="shared" si="586"/>
        <v>0.28504918618040292</v>
      </c>
      <c r="X547" s="16">
        <f t="shared" si="587"/>
        <v>9.6551764297451784E-3</v>
      </c>
      <c r="Y547">
        <f t="shared" si="588"/>
        <v>1718.3980912268505</v>
      </c>
      <c r="Z547">
        <f t="shared" si="589"/>
        <v>22.23789474974059</v>
      </c>
      <c r="AA547">
        <f t="shared" si="590"/>
        <v>161.05071710693724</v>
      </c>
      <c r="AB547" s="16">
        <f t="shared" si="591"/>
        <v>49.341831181435992</v>
      </c>
      <c r="AC547">
        <f t="shared" si="592"/>
        <v>41004.32</v>
      </c>
      <c r="AD547">
        <f t="shared" si="593"/>
        <v>37048.171000000002</v>
      </c>
      <c r="AE547">
        <f t="shared" si="594"/>
        <v>33092.022000000004</v>
      </c>
      <c r="AF547">
        <f t="shared" si="595"/>
        <v>29135.873000000003</v>
      </c>
      <c r="AG547">
        <f t="shared" si="596"/>
        <v>25179.724000000002</v>
      </c>
      <c r="AH547">
        <f t="shared" si="597"/>
        <v>21223.575000000001</v>
      </c>
      <c r="AI547">
        <f t="shared" si="598"/>
        <v>17267.425999999999</v>
      </c>
      <c r="AJ547">
        <f t="shared" si="599"/>
        <v>13311.277</v>
      </c>
      <c r="AK547">
        <f t="shared" si="600"/>
        <v>9355.1280000000006</v>
      </c>
      <c r="AL547">
        <f t="shared" si="601"/>
        <v>6236.7520000000004</v>
      </c>
      <c r="AM547">
        <f t="shared" si="602"/>
        <v>3118.3760000000002</v>
      </c>
      <c r="AN547">
        <f t="shared" si="603"/>
        <v>785.83625017911061</v>
      </c>
      <c r="AO547">
        <f t="shared" si="604"/>
        <v>34804.682000000001</v>
      </c>
      <c r="AP547">
        <f t="shared" si="605"/>
        <v>31446.682000000001</v>
      </c>
      <c r="AQ547">
        <f t="shared" si="606"/>
        <v>28088.682000000001</v>
      </c>
      <c r="AR547">
        <f t="shared" si="607"/>
        <v>24730.682000000001</v>
      </c>
      <c r="AS547">
        <f t="shared" si="608"/>
        <v>21372.682000000001</v>
      </c>
      <c r="AT547">
        <f t="shared" si="609"/>
        <v>18014.682000000001</v>
      </c>
      <c r="AU547">
        <f t="shared" si="610"/>
        <v>14656.681999999999</v>
      </c>
      <c r="AV547">
        <f t="shared" si="611"/>
        <v>11298.681999999999</v>
      </c>
      <c r="AW547">
        <f t="shared" si="612"/>
        <v>7940.6819999999989</v>
      </c>
      <c r="AX547">
        <f t="shared" si="613"/>
        <v>5293.7879999999996</v>
      </c>
      <c r="AY547">
        <f t="shared" si="614"/>
        <v>2646.8939999999998</v>
      </c>
      <c r="AZ547">
        <f t="shared" si="615"/>
        <v>667.02193761601279</v>
      </c>
      <c r="BA547">
        <f t="shared" si="616"/>
        <v>33913.640999999996</v>
      </c>
      <c r="BB547">
        <f t="shared" si="617"/>
        <v>30641.609999999993</v>
      </c>
      <c r="BC547">
        <f t="shared" si="618"/>
        <v>27369.578999999994</v>
      </c>
      <c r="BD547">
        <f t="shared" si="619"/>
        <v>24097.547999999995</v>
      </c>
      <c r="BE547">
        <f t="shared" si="620"/>
        <v>20825.516999999996</v>
      </c>
      <c r="BF547">
        <f t="shared" si="621"/>
        <v>17553.485999999997</v>
      </c>
      <c r="BG547">
        <f t="shared" si="622"/>
        <v>14281.454999999998</v>
      </c>
      <c r="BH547">
        <f t="shared" si="623"/>
        <v>11009.423999999999</v>
      </c>
      <c r="BI547">
        <f t="shared" si="624"/>
        <v>7737.393</v>
      </c>
      <c r="BJ547">
        <f t="shared" si="625"/>
        <v>5158.2619999999997</v>
      </c>
      <c r="BK547">
        <f t="shared" si="626"/>
        <v>2579.1309999999999</v>
      </c>
      <c r="BL547">
        <f t="shared" si="627"/>
        <v>649.94541973958258</v>
      </c>
      <c r="BM547">
        <f t="shared" si="628"/>
        <v>56016.355000000003</v>
      </c>
      <c r="BN547">
        <f t="shared" si="629"/>
        <v>53050.988000000005</v>
      </c>
      <c r="BO547">
        <f t="shared" si="630"/>
        <v>47586.217000000004</v>
      </c>
      <c r="BP547">
        <f t="shared" si="631"/>
        <v>42121.446000000004</v>
      </c>
      <c r="BQ547">
        <f t="shared" si="632"/>
        <v>36656.675000000003</v>
      </c>
      <c r="BR547">
        <f t="shared" si="633"/>
        <v>31191.904000000002</v>
      </c>
      <c r="BS547">
        <f t="shared" si="634"/>
        <v>25727.133000000002</v>
      </c>
      <c r="BT547">
        <f t="shared" si="635"/>
        <v>20262.362000000001</v>
      </c>
      <c r="BU547">
        <f t="shared" si="636"/>
        <v>14797.591</v>
      </c>
      <c r="BV547">
        <f t="shared" si="637"/>
        <v>9332.82</v>
      </c>
      <c r="BW547">
        <f t="shared" si="638"/>
        <v>4666.41</v>
      </c>
      <c r="BX547" s="16">
        <f t="shared" si="639"/>
        <v>1136.4414511812301</v>
      </c>
      <c r="BY547">
        <f t="shared" si="640"/>
        <v>2504.234341405961</v>
      </c>
      <c r="BZ547">
        <f t="shared" si="641"/>
        <v>689.25983236575337</v>
      </c>
      <c r="CA547">
        <f t="shared" si="642"/>
        <v>810.99613684651979</v>
      </c>
      <c r="CB547">
        <f t="shared" si="643"/>
        <v>1185.7832823626661</v>
      </c>
    </row>
    <row r="548" spans="1:80" x14ac:dyDescent="0.25">
      <c r="A548">
        <f>'Data Input'!A548</f>
        <v>1</v>
      </c>
      <c r="B548">
        <f>'Data Input'!C548</f>
        <v>53</v>
      </c>
      <c r="C548">
        <f t="shared" si="573"/>
        <v>54</v>
      </c>
      <c r="D548">
        <f t="shared" si="574"/>
        <v>55</v>
      </c>
      <c r="E548">
        <f t="shared" si="575"/>
        <v>56</v>
      </c>
      <c r="F548">
        <f t="shared" si="576"/>
        <v>57</v>
      </c>
      <c r="G548">
        <f t="shared" si="577"/>
        <v>58</v>
      </c>
      <c r="H548">
        <f t="shared" si="578"/>
        <v>59</v>
      </c>
      <c r="I548">
        <f t="shared" si="579"/>
        <v>60</v>
      </c>
      <c r="J548">
        <f t="shared" si="580"/>
        <v>61</v>
      </c>
      <c r="K548">
        <f t="shared" si="581"/>
        <v>62</v>
      </c>
      <c r="L548">
        <f t="shared" si="582"/>
        <v>63</v>
      </c>
      <c r="M548">
        <f>IF('Data Input'!D548&gt;=240,1,0)</f>
        <v>0</v>
      </c>
      <c r="N548">
        <f>_xlfn.IFS('Data Input'!F548&gt;=130,1,'Data Input'!G548=1,1,0=0,0)</f>
        <v>0</v>
      </c>
      <c r="O548">
        <f>'Data Input'!H548</f>
        <v>0</v>
      </c>
      <c r="P548">
        <f>'Data Input'!J548</f>
        <v>28.9</v>
      </c>
      <c r="Q548">
        <f t="shared" si="583"/>
        <v>0</v>
      </c>
      <c r="R548">
        <f>IF('Data Input'!I548&gt;=100,1,0)</f>
        <v>1</v>
      </c>
      <c r="S548" s="18">
        <f>'Data Input'!L548</f>
        <v>3</v>
      </c>
      <c r="T548" s="16">
        <f>'Data Input'!N548</f>
        <v>2017</v>
      </c>
      <c r="U548">
        <f t="shared" si="584"/>
        <v>0.52076664670383466</v>
      </c>
      <c r="V548">
        <f t="shared" si="585"/>
        <v>4.0256522399229687E-2</v>
      </c>
      <c r="W548">
        <f t="shared" si="586"/>
        <v>0.40572760039542183</v>
      </c>
      <c r="X548" s="16">
        <f t="shared" si="587"/>
        <v>1</v>
      </c>
      <c r="Y548">
        <f t="shared" si="588"/>
        <v>2191.4608503571721</v>
      </c>
      <c r="Z548">
        <f t="shared" si="589"/>
        <v>18.517510049014771</v>
      </c>
      <c r="AA548">
        <f t="shared" si="590"/>
        <v>229.23314347722862</v>
      </c>
      <c r="AB548" s="16">
        <f t="shared" si="591"/>
        <v>5110.4018181818183</v>
      </c>
      <c r="AC548">
        <f t="shared" si="592"/>
        <v>35977.682000000001</v>
      </c>
      <c r="AD548">
        <f t="shared" si="593"/>
        <v>32021.533000000003</v>
      </c>
      <c r="AE548">
        <f t="shared" si="594"/>
        <v>28065.384000000002</v>
      </c>
      <c r="AF548">
        <f t="shared" si="595"/>
        <v>24947.008000000002</v>
      </c>
      <c r="AG548">
        <f t="shared" si="596"/>
        <v>21828.632000000001</v>
      </c>
      <c r="AH548">
        <f t="shared" si="597"/>
        <v>18710.256000000001</v>
      </c>
      <c r="AI548">
        <f t="shared" si="598"/>
        <v>15591.880000000001</v>
      </c>
      <c r="AJ548">
        <f t="shared" si="599"/>
        <v>12473.504000000001</v>
      </c>
      <c r="AK548">
        <f t="shared" si="600"/>
        <v>9355.1280000000006</v>
      </c>
      <c r="AL548">
        <f t="shared" si="601"/>
        <v>6236.7520000000004</v>
      </c>
      <c r="AM548">
        <f t="shared" si="602"/>
        <v>3118.3760000000002</v>
      </c>
      <c r="AN548">
        <f t="shared" si="603"/>
        <v>883.1847647275921</v>
      </c>
      <c r="AO548">
        <f t="shared" si="604"/>
        <v>30538.045999999998</v>
      </c>
      <c r="AP548">
        <f t="shared" si="605"/>
        <v>27180.045999999998</v>
      </c>
      <c r="AQ548">
        <f t="shared" si="606"/>
        <v>23822.045999999998</v>
      </c>
      <c r="AR548">
        <f t="shared" si="607"/>
        <v>21175.151999999998</v>
      </c>
      <c r="AS548">
        <f t="shared" si="608"/>
        <v>18528.257999999998</v>
      </c>
      <c r="AT548">
        <f t="shared" si="609"/>
        <v>15881.364</v>
      </c>
      <c r="AU548">
        <f t="shared" si="610"/>
        <v>13234.47</v>
      </c>
      <c r="AV548">
        <f t="shared" si="611"/>
        <v>10587.575999999999</v>
      </c>
      <c r="AW548">
        <f t="shared" si="612"/>
        <v>7940.6819999999989</v>
      </c>
      <c r="AX548">
        <f t="shared" si="613"/>
        <v>5293.7879999999996</v>
      </c>
      <c r="AY548">
        <f t="shared" si="614"/>
        <v>2646.8939999999998</v>
      </c>
      <c r="AZ548">
        <f t="shared" si="615"/>
        <v>749.65188576566459</v>
      </c>
      <c r="BA548">
        <f t="shared" si="616"/>
        <v>29756.240999999998</v>
      </c>
      <c r="BB548">
        <f t="shared" si="617"/>
        <v>26484.21</v>
      </c>
      <c r="BC548">
        <f t="shared" si="618"/>
        <v>23212.179</v>
      </c>
      <c r="BD548">
        <f t="shared" si="619"/>
        <v>20633.047999999999</v>
      </c>
      <c r="BE548">
        <f t="shared" si="620"/>
        <v>18053.916999999998</v>
      </c>
      <c r="BF548">
        <f t="shared" si="621"/>
        <v>15474.785999999998</v>
      </c>
      <c r="BG548">
        <f t="shared" si="622"/>
        <v>12895.654999999999</v>
      </c>
      <c r="BH548">
        <f t="shared" si="623"/>
        <v>10316.523999999999</v>
      </c>
      <c r="BI548">
        <f t="shared" si="624"/>
        <v>7737.393</v>
      </c>
      <c r="BJ548">
        <f t="shared" si="625"/>
        <v>5158.2619999999997</v>
      </c>
      <c r="BK548">
        <f t="shared" si="626"/>
        <v>2579.1309999999999</v>
      </c>
      <c r="BL548">
        <f t="shared" si="627"/>
        <v>730.46007253468804</v>
      </c>
      <c r="BM548">
        <f t="shared" si="628"/>
        <v>47081.164000000004</v>
      </c>
      <c r="BN548">
        <f t="shared" si="629"/>
        <v>44115.797000000006</v>
      </c>
      <c r="BO548">
        <f t="shared" si="630"/>
        <v>38651.026000000005</v>
      </c>
      <c r="BP548">
        <f t="shared" si="631"/>
        <v>33186.255000000005</v>
      </c>
      <c r="BQ548">
        <f t="shared" si="632"/>
        <v>28519.845000000001</v>
      </c>
      <c r="BR548">
        <f t="shared" si="633"/>
        <v>23853.435000000001</v>
      </c>
      <c r="BS548">
        <f t="shared" si="634"/>
        <v>19187.025000000001</v>
      </c>
      <c r="BT548">
        <f t="shared" si="635"/>
        <v>14520.615</v>
      </c>
      <c r="BU548">
        <f t="shared" si="636"/>
        <v>9854.2049999999999</v>
      </c>
      <c r="BV548">
        <f t="shared" si="637"/>
        <v>6569.47</v>
      </c>
      <c r="BW548">
        <f t="shared" si="638"/>
        <v>3284.7350000000001</v>
      </c>
      <c r="BX548" s="16">
        <f t="shared" si="639"/>
        <v>1142.8410720175714</v>
      </c>
      <c r="BY548">
        <f t="shared" si="640"/>
        <v>3074.6456150847644</v>
      </c>
      <c r="BZ548">
        <f t="shared" si="641"/>
        <v>768.16939581467932</v>
      </c>
      <c r="CA548">
        <f t="shared" si="642"/>
        <v>959.69321601191666</v>
      </c>
      <c r="CB548">
        <f t="shared" si="643"/>
        <v>6253.2428901993899</v>
      </c>
    </row>
    <row r="549" spans="1:80" x14ac:dyDescent="0.25">
      <c r="A549">
        <f>'Data Input'!A549</f>
        <v>0</v>
      </c>
      <c r="B549">
        <f>'Data Input'!C549</f>
        <v>62</v>
      </c>
      <c r="C549">
        <f t="shared" si="573"/>
        <v>63</v>
      </c>
      <c r="D549">
        <f t="shared" si="574"/>
        <v>64</v>
      </c>
      <c r="E549">
        <f t="shared" si="575"/>
        <v>65</v>
      </c>
      <c r="F549">
        <f t="shared" si="576"/>
        <v>66</v>
      </c>
      <c r="G549">
        <f t="shared" si="577"/>
        <v>67</v>
      </c>
      <c r="H549">
        <f t="shared" si="578"/>
        <v>68</v>
      </c>
      <c r="I549">
        <f t="shared" si="579"/>
        <v>69</v>
      </c>
      <c r="J549">
        <f t="shared" si="580"/>
        <v>70</v>
      </c>
      <c r="K549">
        <f t="shared" si="581"/>
        <v>71</v>
      </c>
      <c r="L549">
        <f t="shared" si="582"/>
        <v>72</v>
      </c>
      <c r="M549">
        <f>IF('Data Input'!D549&gt;=240,1,0)</f>
        <v>1</v>
      </c>
      <c r="N549">
        <f>_xlfn.IFS('Data Input'!F549&gt;=130,1,'Data Input'!G549=1,1,0=0,0)</f>
        <v>0</v>
      </c>
      <c r="O549">
        <f>'Data Input'!H549</f>
        <v>0</v>
      </c>
      <c r="P549">
        <f>'Data Input'!J549</f>
        <v>16.2</v>
      </c>
      <c r="Q549">
        <f t="shared" si="583"/>
        <v>0</v>
      </c>
      <c r="R549">
        <f>IF('Data Input'!I549&gt;=100,1,0)</f>
        <v>0</v>
      </c>
      <c r="S549" s="18">
        <f>'Data Input'!L549</f>
        <v>3</v>
      </c>
      <c r="T549" s="16">
        <f>'Data Input'!N549</f>
        <v>2017</v>
      </c>
      <c r="U549">
        <f t="shared" si="584"/>
        <v>0.35521818086237128</v>
      </c>
      <c r="V549">
        <f t="shared" si="585"/>
        <v>3.2663695009916983E-2</v>
      </c>
      <c r="W549">
        <f t="shared" si="586"/>
        <v>0.27841539679261257</v>
      </c>
      <c r="X549" s="16">
        <f t="shared" si="587"/>
        <v>3.1437450552414328E-3</v>
      </c>
      <c r="Y549">
        <f t="shared" si="588"/>
        <v>1494.8091273166547</v>
      </c>
      <c r="Z549">
        <f t="shared" si="589"/>
        <v>15.024901917401223</v>
      </c>
      <c r="AA549">
        <f t="shared" si="590"/>
        <v>157.30267434857666</v>
      </c>
      <c r="AB549" s="16">
        <f t="shared" si="591"/>
        <v>16.065800446205916</v>
      </c>
      <c r="AC549">
        <f t="shared" si="592"/>
        <v>31369.934000000001</v>
      </c>
      <c r="AD549">
        <f t="shared" si="593"/>
        <v>28251.558000000001</v>
      </c>
      <c r="AE549">
        <f t="shared" si="594"/>
        <v>25133.182000000001</v>
      </c>
      <c r="AF549">
        <f t="shared" si="595"/>
        <v>22014.806</v>
      </c>
      <c r="AG549">
        <f t="shared" si="596"/>
        <v>18896.43</v>
      </c>
      <c r="AH549">
        <f t="shared" si="597"/>
        <v>16196.939999999999</v>
      </c>
      <c r="AI549">
        <f t="shared" si="598"/>
        <v>13497.449999999999</v>
      </c>
      <c r="AJ549">
        <f t="shared" si="599"/>
        <v>10797.96</v>
      </c>
      <c r="AK549">
        <f t="shared" si="600"/>
        <v>8098.4699999999993</v>
      </c>
      <c r="AL549">
        <f t="shared" si="601"/>
        <v>5398.98</v>
      </c>
      <c r="AM549">
        <f t="shared" si="602"/>
        <v>2699.49</v>
      </c>
      <c r="AN549">
        <f t="shared" si="603"/>
        <v>527.41301229535304</v>
      </c>
      <c r="AO549">
        <f t="shared" si="604"/>
        <v>26626.963</v>
      </c>
      <c r="AP549">
        <f t="shared" si="605"/>
        <v>23980.069</v>
      </c>
      <c r="AQ549">
        <f t="shared" si="606"/>
        <v>21333.174999999999</v>
      </c>
      <c r="AR549">
        <f t="shared" si="607"/>
        <v>18686.280999999999</v>
      </c>
      <c r="AS549">
        <f t="shared" si="608"/>
        <v>16039.387000000001</v>
      </c>
      <c r="AT549">
        <f t="shared" si="609"/>
        <v>13748.046</v>
      </c>
      <c r="AU549">
        <f t="shared" si="610"/>
        <v>11456.705</v>
      </c>
      <c r="AV549">
        <f t="shared" si="611"/>
        <v>9165.3639999999996</v>
      </c>
      <c r="AW549">
        <f t="shared" si="612"/>
        <v>6874.0229999999992</v>
      </c>
      <c r="AX549">
        <f t="shared" si="613"/>
        <v>4582.6819999999998</v>
      </c>
      <c r="AY549">
        <f t="shared" si="614"/>
        <v>2291.3409999999999</v>
      </c>
      <c r="AZ549">
        <f t="shared" si="615"/>
        <v>447.67089018760669</v>
      </c>
      <c r="BA549">
        <f t="shared" si="616"/>
        <v>25945.284000000003</v>
      </c>
      <c r="BB549">
        <f t="shared" si="617"/>
        <v>23366.153000000002</v>
      </c>
      <c r="BC549">
        <f t="shared" si="618"/>
        <v>20787.022000000001</v>
      </c>
      <c r="BD549">
        <f t="shared" si="619"/>
        <v>18207.891</v>
      </c>
      <c r="BE549">
        <f t="shared" si="620"/>
        <v>15628.76</v>
      </c>
      <c r="BF549">
        <f t="shared" si="621"/>
        <v>13396.08</v>
      </c>
      <c r="BG549">
        <f t="shared" si="622"/>
        <v>11163.4</v>
      </c>
      <c r="BH549">
        <f t="shared" si="623"/>
        <v>8930.7199999999993</v>
      </c>
      <c r="BI549">
        <f t="shared" si="624"/>
        <v>6698.0399999999991</v>
      </c>
      <c r="BJ549">
        <f t="shared" si="625"/>
        <v>4465.3599999999997</v>
      </c>
      <c r="BK549">
        <f t="shared" si="626"/>
        <v>2232.6799999999998</v>
      </c>
      <c r="BL549">
        <f t="shared" si="627"/>
        <v>436.21001043707787</v>
      </c>
      <c r="BM549">
        <f t="shared" si="628"/>
        <v>20858.822</v>
      </c>
      <c r="BN549">
        <f t="shared" si="629"/>
        <v>17893.455000000002</v>
      </c>
      <c r="BO549">
        <f t="shared" si="630"/>
        <v>14608.720000000001</v>
      </c>
      <c r="BP549">
        <f t="shared" si="631"/>
        <v>11323.985000000001</v>
      </c>
      <c r="BQ549">
        <f t="shared" si="632"/>
        <v>8039.2500000000009</v>
      </c>
      <c r="BR549">
        <f t="shared" si="633"/>
        <v>6874.3630000000012</v>
      </c>
      <c r="BS549">
        <f t="shared" si="634"/>
        <v>5629.9420000000009</v>
      </c>
      <c r="BT549">
        <f t="shared" si="635"/>
        <v>4385.5210000000006</v>
      </c>
      <c r="BU549">
        <f t="shared" si="636"/>
        <v>3141.1000000000004</v>
      </c>
      <c r="BV549">
        <f t="shared" si="637"/>
        <v>1896.6790000000001</v>
      </c>
      <c r="BW549">
        <f t="shared" si="638"/>
        <v>948.33950000000004</v>
      </c>
      <c r="BX549" s="16">
        <f t="shared" si="639"/>
        <v>277.86820954067502</v>
      </c>
      <c r="BY549">
        <f t="shared" si="640"/>
        <v>2022.2221396120076</v>
      </c>
      <c r="BZ549">
        <f t="shared" si="641"/>
        <v>462.69579210500791</v>
      </c>
      <c r="CA549">
        <f t="shared" si="642"/>
        <v>593.51268478565453</v>
      </c>
      <c r="CB549">
        <f t="shared" si="643"/>
        <v>293.93400998688094</v>
      </c>
    </row>
    <row r="550" spans="1:80" x14ac:dyDescent="0.25">
      <c r="A550">
        <f>'Data Input'!A550</f>
        <v>1</v>
      </c>
      <c r="B550">
        <f>'Data Input'!C550</f>
        <v>65</v>
      </c>
      <c r="C550">
        <f t="shared" si="573"/>
        <v>66</v>
      </c>
      <c r="D550">
        <f t="shared" si="574"/>
        <v>67</v>
      </c>
      <c r="E550">
        <f t="shared" si="575"/>
        <v>68</v>
      </c>
      <c r="F550">
        <f t="shared" si="576"/>
        <v>69</v>
      </c>
      <c r="G550">
        <f t="shared" si="577"/>
        <v>70</v>
      </c>
      <c r="H550">
        <f t="shared" si="578"/>
        <v>71</v>
      </c>
      <c r="I550">
        <f t="shared" si="579"/>
        <v>72</v>
      </c>
      <c r="J550">
        <f t="shared" si="580"/>
        <v>73</v>
      </c>
      <c r="K550">
        <f t="shared" si="581"/>
        <v>74</v>
      </c>
      <c r="L550">
        <f t="shared" si="582"/>
        <v>75</v>
      </c>
      <c r="M550">
        <f>IF('Data Input'!D550&gt;=240,1,0)</f>
        <v>0</v>
      </c>
      <c r="N550">
        <f>_xlfn.IFS('Data Input'!F550&gt;=130,1,'Data Input'!G550=1,1,0=0,0)</f>
        <v>1</v>
      </c>
      <c r="O550">
        <f>'Data Input'!H550</f>
        <v>0</v>
      </c>
      <c r="P550">
        <f>'Data Input'!J550</f>
        <v>31.8</v>
      </c>
      <c r="Q550">
        <f t="shared" si="583"/>
        <v>0</v>
      </c>
      <c r="R550">
        <f>IF('Data Input'!I550&gt;=100,1,0)</f>
        <v>1</v>
      </c>
      <c r="S550" s="18">
        <f>'Data Input'!L550</f>
        <v>3</v>
      </c>
      <c r="T550" s="16">
        <f>'Data Input'!N550</f>
        <v>2017</v>
      </c>
      <c r="U550">
        <f t="shared" si="584"/>
        <v>0.81739665949495377</v>
      </c>
      <c r="V550">
        <f t="shared" si="585"/>
        <v>6.4280586179001994E-2</v>
      </c>
      <c r="W550">
        <f t="shared" si="586"/>
        <v>0.51122046590559223</v>
      </c>
      <c r="X550" s="16">
        <f t="shared" si="587"/>
        <v>1</v>
      </c>
      <c r="Y550">
        <f t="shared" si="588"/>
        <v>3439.7225510385838</v>
      </c>
      <c r="Z550">
        <f t="shared" si="589"/>
        <v>29.568286816275176</v>
      </c>
      <c r="AA550">
        <f t="shared" si="590"/>
        <v>288.83584526963483</v>
      </c>
      <c r="AB550" s="16">
        <f t="shared" si="591"/>
        <v>5110.4018181818183</v>
      </c>
      <c r="AC550">
        <f t="shared" si="592"/>
        <v>30113.275999999994</v>
      </c>
      <c r="AD550">
        <f t="shared" si="593"/>
        <v>26994.899999999994</v>
      </c>
      <c r="AE550">
        <f t="shared" si="594"/>
        <v>24295.409999999996</v>
      </c>
      <c r="AF550">
        <f t="shared" si="595"/>
        <v>21595.919999999998</v>
      </c>
      <c r="AG550">
        <f t="shared" si="596"/>
        <v>18896.43</v>
      </c>
      <c r="AH550">
        <f t="shared" si="597"/>
        <v>16196.939999999999</v>
      </c>
      <c r="AI550">
        <f t="shared" si="598"/>
        <v>13497.449999999999</v>
      </c>
      <c r="AJ550">
        <f t="shared" si="599"/>
        <v>10797.96</v>
      </c>
      <c r="AK550">
        <f t="shared" si="600"/>
        <v>8098.4699999999993</v>
      </c>
      <c r="AL550">
        <f t="shared" si="601"/>
        <v>5398.98</v>
      </c>
      <c r="AM550">
        <f t="shared" si="602"/>
        <v>2699.49</v>
      </c>
      <c r="AN550">
        <f t="shared" si="603"/>
        <v>1188.1687029686889</v>
      </c>
      <c r="AO550">
        <f t="shared" si="604"/>
        <v>25560.304</v>
      </c>
      <c r="AP550">
        <f t="shared" si="605"/>
        <v>22913.41</v>
      </c>
      <c r="AQ550">
        <f t="shared" si="606"/>
        <v>20622.069</v>
      </c>
      <c r="AR550">
        <f t="shared" si="607"/>
        <v>18330.727999999999</v>
      </c>
      <c r="AS550">
        <f t="shared" si="608"/>
        <v>16039.387000000001</v>
      </c>
      <c r="AT550">
        <f t="shared" si="609"/>
        <v>13748.046</v>
      </c>
      <c r="AU550">
        <f t="shared" si="610"/>
        <v>11456.705</v>
      </c>
      <c r="AV550">
        <f t="shared" si="611"/>
        <v>9165.3639999999996</v>
      </c>
      <c r="AW550">
        <f t="shared" si="612"/>
        <v>6874.0229999999992</v>
      </c>
      <c r="AX550">
        <f t="shared" si="613"/>
        <v>4582.6819999999998</v>
      </c>
      <c r="AY550">
        <f t="shared" si="614"/>
        <v>2291.3409999999999</v>
      </c>
      <c r="AZ550">
        <f t="shared" si="615"/>
        <v>1008.5237105795221</v>
      </c>
      <c r="BA550">
        <f t="shared" si="616"/>
        <v>24905.931</v>
      </c>
      <c r="BB550">
        <f t="shared" si="617"/>
        <v>22326.799999999999</v>
      </c>
      <c r="BC550">
        <f t="shared" si="618"/>
        <v>20094.12</v>
      </c>
      <c r="BD550">
        <f t="shared" si="619"/>
        <v>17861.439999999999</v>
      </c>
      <c r="BE550">
        <f t="shared" si="620"/>
        <v>15628.76</v>
      </c>
      <c r="BF550">
        <f t="shared" si="621"/>
        <v>13396.08</v>
      </c>
      <c r="BG550">
        <f t="shared" si="622"/>
        <v>11163.4</v>
      </c>
      <c r="BH550">
        <f t="shared" si="623"/>
        <v>8930.7199999999993</v>
      </c>
      <c r="BI550">
        <f t="shared" si="624"/>
        <v>6698.0399999999991</v>
      </c>
      <c r="BJ550">
        <f t="shared" si="625"/>
        <v>4465.3599999999997</v>
      </c>
      <c r="BK550">
        <f t="shared" si="626"/>
        <v>2232.6799999999998</v>
      </c>
      <c r="BL550">
        <f t="shared" si="627"/>
        <v>982.70433208228314</v>
      </c>
      <c r="BM550">
        <f t="shared" si="628"/>
        <v>13849.635500000002</v>
      </c>
      <c r="BN550">
        <f t="shared" si="629"/>
        <v>10884.268500000002</v>
      </c>
      <c r="BO550">
        <f t="shared" si="630"/>
        <v>9719.3815000000013</v>
      </c>
      <c r="BP550">
        <f t="shared" si="631"/>
        <v>8474.960500000001</v>
      </c>
      <c r="BQ550">
        <f t="shared" si="632"/>
        <v>7230.5395000000008</v>
      </c>
      <c r="BR550">
        <f t="shared" si="633"/>
        <v>5986.1185000000005</v>
      </c>
      <c r="BS550">
        <f t="shared" si="634"/>
        <v>4741.6975000000002</v>
      </c>
      <c r="BT550">
        <f t="shared" si="635"/>
        <v>3793.3580000000002</v>
      </c>
      <c r="BU550">
        <f t="shared" si="636"/>
        <v>2845.0185000000001</v>
      </c>
      <c r="BV550">
        <f t="shared" si="637"/>
        <v>1896.6790000000001</v>
      </c>
      <c r="BW550">
        <f t="shared" si="638"/>
        <v>948.33950000000004</v>
      </c>
      <c r="BX550" s="16">
        <f t="shared" si="639"/>
        <v>468.96719444962395</v>
      </c>
      <c r="BY550">
        <f t="shared" si="640"/>
        <v>4627.8912540072724</v>
      </c>
      <c r="BZ550">
        <f t="shared" si="641"/>
        <v>1038.0919973957973</v>
      </c>
      <c r="CA550">
        <f t="shared" si="642"/>
        <v>1271.5401773519179</v>
      </c>
      <c r="CB550">
        <f t="shared" si="643"/>
        <v>5579.3690126314423</v>
      </c>
    </row>
    <row r="551" spans="1:80" x14ac:dyDescent="0.25">
      <c r="A551">
        <f>'Data Input'!A551</f>
        <v>0</v>
      </c>
      <c r="B551">
        <f>'Data Input'!C551</f>
        <v>45</v>
      </c>
      <c r="C551">
        <f t="shared" si="573"/>
        <v>46</v>
      </c>
      <c r="D551">
        <f t="shared" si="574"/>
        <v>47</v>
      </c>
      <c r="E551">
        <f t="shared" si="575"/>
        <v>48</v>
      </c>
      <c r="F551">
        <f t="shared" si="576"/>
        <v>49</v>
      </c>
      <c r="G551">
        <f t="shared" si="577"/>
        <v>50</v>
      </c>
      <c r="H551">
        <f t="shared" si="578"/>
        <v>51</v>
      </c>
      <c r="I551">
        <f t="shared" si="579"/>
        <v>52</v>
      </c>
      <c r="J551">
        <f t="shared" si="580"/>
        <v>53</v>
      </c>
      <c r="K551">
        <f t="shared" si="581"/>
        <v>54</v>
      </c>
      <c r="L551">
        <f t="shared" si="582"/>
        <v>55</v>
      </c>
      <c r="M551">
        <f>IF('Data Input'!D551&gt;=240,1,0)</f>
        <v>0</v>
      </c>
      <c r="N551">
        <f>_xlfn.IFS('Data Input'!F551&gt;=130,1,'Data Input'!G551=1,1,0=0,0)</f>
        <v>0</v>
      </c>
      <c r="O551">
        <f>'Data Input'!H551</f>
        <v>1</v>
      </c>
      <c r="P551">
        <f>'Data Input'!J551</f>
        <v>30.9</v>
      </c>
      <c r="Q551">
        <f t="shared" si="583"/>
        <v>0</v>
      </c>
      <c r="R551">
        <f>IF('Data Input'!I551&gt;=100,1,0)</f>
        <v>0</v>
      </c>
      <c r="S551" s="18">
        <f>'Data Input'!L551</f>
        <v>3</v>
      </c>
      <c r="T551" s="16">
        <f>'Data Input'!N551</f>
        <v>2017</v>
      </c>
      <c r="U551">
        <f t="shared" si="584"/>
        <v>0.54782445011775072</v>
      </c>
      <c r="V551">
        <f t="shared" si="585"/>
        <v>0.15630735108566013</v>
      </c>
      <c r="W551">
        <f t="shared" si="586"/>
        <v>0.44143164937809365</v>
      </c>
      <c r="X551" s="16">
        <f t="shared" si="587"/>
        <v>4.5512062711460841E-2</v>
      </c>
      <c r="Y551">
        <f t="shared" si="588"/>
        <v>2305.3239736074215</v>
      </c>
      <c r="Z551">
        <f t="shared" si="589"/>
        <v>71.899477946932066</v>
      </c>
      <c r="AA551">
        <f t="shared" si="590"/>
        <v>249.40567148662743</v>
      </c>
      <c r="AB551" s="16">
        <f t="shared" si="591"/>
        <v>232.58492802985441</v>
      </c>
      <c r="AC551">
        <f t="shared" si="592"/>
        <v>42679.865999999995</v>
      </c>
      <c r="AD551">
        <f t="shared" si="593"/>
        <v>38723.716999999997</v>
      </c>
      <c r="AE551">
        <f t="shared" si="594"/>
        <v>34767.567999999999</v>
      </c>
      <c r="AF551">
        <f t="shared" si="595"/>
        <v>30811.419000000002</v>
      </c>
      <c r="AG551">
        <f t="shared" si="596"/>
        <v>26855.27</v>
      </c>
      <c r="AH551">
        <f t="shared" si="597"/>
        <v>22899.120999999999</v>
      </c>
      <c r="AI551">
        <f t="shared" si="598"/>
        <v>18942.971999999998</v>
      </c>
      <c r="AJ551">
        <f t="shared" si="599"/>
        <v>14986.822999999999</v>
      </c>
      <c r="AK551">
        <f t="shared" si="600"/>
        <v>11030.673999999999</v>
      </c>
      <c r="AL551">
        <f t="shared" si="601"/>
        <v>7074.5249999999996</v>
      </c>
      <c r="AM551">
        <f t="shared" si="602"/>
        <v>3118.3760000000002</v>
      </c>
      <c r="AN551">
        <f t="shared" si="603"/>
        <v>1126.3087558065522</v>
      </c>
      <c r="AO551">
        <f t="shared" si="604"/>
        <v>36226.894</v>
      </c>
      <c r="AP551">
        <f t="shared" si="605"/>
        <v>32868.894</v>
      </c>
      <c r="AQ551">
        <f t="shared" si="606"/>
        <v>29510.894</v>
      </c>
      <c r="AR551">
        <f t="shared" si="607"/>
        <v>26152.894</v>
      </c>
      <c r="AS551">
        <f t="shared" si="608"/>
        <v>22794.894</v>
      </c>
      <c r="AT551">
        <f t="shared" si="609"/>
        <v>19436.894</v>
      </c>
      <c r="AU551">
        <f t="shared" si="610"/>
        <v>16078.894</v>
      </c>
      <c r="AV551">
        <f t="shared" si="611"/>
        <v>12720.894</v>
      </c>
      <c r="AW551">
        <f t="shared" si="612"/>
        <v>9362.8940000000002</v>
      </c>
      <c r="AX551">
        <f t="shared" si="613"/>
        <v>6004.8940000000002</v>
      </c>
      <c r="AY551">
        <f t="shared" si="614"/>
        <v>2646.8939999999998</v>
      </c>
      <c r="AZ551">
        <f t="shared" si="615"/>
        <v>956.01677845410848</v>
      </c>
      <c r="BA551">
        <f t="shared" si="616"/>
        <v>35299.440999999992</v>
      </c>
      <c r="BB551">
        <f t="shared" si="617"/>
        <v>32027.409999999993</v>
      </c>
      <c r="BC551">
        <f t="shared" si="618"/>
        <v>28755.378999999994</v>
      </c>
      <c r="BD551">
        <f t="shared" si="619"/>
        <v>25483.347999999994</v>
      </c>
      <c r="BE551">
        <f t="shared" si="620"/>
        <v>22211.316999999995</v>
      </c>
      <c r="BF551">
        <f t="shared" si="621"/>
        <v>18939.285999999996</v>
      </c>
      <c r="BG551">
        <f t="shared" si="622"/>
        <v>15667.254999999997</v>
      </c>
      <c r="BH551">
        <f t="shared" si="623"/>
        <v>12395.223999999998</v>
      </c>
      <c r="BI551">
        <f t="shared" si="624"/>
        <v>9123.1929999999993</v>
      </c>
      <c r="BJ551">
        <f t="shared" si="625"/>
        <v>5851.1620000000003</v>
      </c>
      <c r="BK551">
        <f t="shared" si="626"/>
        <v>2579.1309999999999</v>
      </c>
      <c r="BL551">
        <f t="shared" si="627"/>
        <v>931.54158927639912</v>
      </c>
      <c r="BM551">
        <f t="shared" si="628"/>
        <v>57613.076999999997</v>
      </c>
      <c r="BN551">
        <f t="shared" si="629"/>
        <v>54647.71</v>
      </c>
      <c r="BO551">
        <f t="shared" si="630"/>
        <v>49182.938999999998</v>
      </c>
      <c r="BP551">
        <f t="shared" si="631"/>
        <v>43718.167999999998</v>
      </c>
      <c r="BQ551">
        <f t="shared" si="632"/>
        <v>38253.396999999997</v>
      </c>
      <c r="BR551">
        <f t="shared" si="633"/>
        <v>32788.625999999997</v>
      </c>
      <c r="BS551">
        <f t="shared" si="634"/>
        <v>27323.855</v>
      </c>
      <c r="BT551">
        <f t="shared" si="635"/>
        <v>21859.083999999999</v>
      </c>
      <c r="BU551">
        <f t="shared" si="636"/>
        <v>16394.312999999998</v>
      </c>
      <c r="BV551">
        <f t="shared" si="637"/>
        <v>10929.541999999999</v>
      </c>
      <c r="BW551">
        <f t="shared" si="638"/>
        <v>5464.7709999999997</v>
      </c>
      <c r="BX551" s="16">
        <f t="shared" si="639"/>
        <v>1596.8888537538505</v>
      </c>
      <c r="BY551">
        <f t="shared" si="640"/>
        <v>3431.6327294139737</v>
      </c>
      <c r="BZ551">
        <f t="shared" si="641"/>
        <v>1027.9162564010405</v>
      </c>
      <c r="CA551">
        <f t="shared" si="642"/>
        <v>1180.9472607630266</v>
      </c>
      <c r="CB551">
        <f t="shared" si="643"/>
        <v>1829.4737817837049</v>
      </c>
    </row>
    <row r="552" spans="1:80" x14ac:dyDescent="0.25">
      <c r="A552">
        <f>'Data Input'!A552</f>
        <v>0</v>
      </c>
      <c r="B552">
        <f>'Data Input'!C552</f>
        <v>57</v>
      </c>
      <c r="C552">
        <f t="shared" si="573"/>
        <v>58</v>
      </c>
      <c r="D552">
        <f t="shared" si="574"/>
        <v>59</v>
      </c>
      <c r="E552">
        <f t="shared" si="575"/>
        <v>60</v>
      </c>
      <c r="F552">
        <f t="shared" si="576"/>
        <v>61</v>
      </c>
      <c r="G552">
        <f t="shared" si="577"/>
        <v>62</v>
      </c>
      <c r="H552">
        <f t="shared" si="578"/>
        <v>63</v>
      </c>
      <c r="I552">
        <f t="shared" si="579"/>
        <v>64</v>
      </c>
      <c r="J552">
        <f t="shared" si="580"/>
        <v>65</v>
      </c>
      <c r="K552">
        <f t="shared" si="581"/>
        <v>66</v>
      </c>
      <c r="L552">
        <f t="shared" si="582"/>
        <v>67</v>
      </c>
      <c r="M552">
        <f>IF('Data Input'!D552&gt;=240,1,0)</f>
        <v>0</v>
      </c>
      <c r="N552">
        <f>_xlfn.IFS('Data Input'!F552&gt;=130,1,'Data Input'!G552=1,1,0=0,0)</f>
        <v>1</v>
      </c>
      <c r="O552">
        <f>'Data Input'!H552</f>
        <v>0</v>
      </c>
      <c r="P552">
        <f>'Data Input'!J552</f>
        <v>32.9</v>
      </c>
      <c r="Q552">
        <f t="shared" si="583"/>
        <v>0</v>
      </c>
      <c r="R552">
        <f>IF('Data Input'!I552&gt;=100,1,0)</f>
        <v>0</v>
      </c>
      <c r="S552" s="18">
        <f>'Data Input'!L552</f>
        <v>3</v>
      </c>
      <c r="T552" s="16">
        <f>'Data Input'!N552</f>
        <v>2017</v>
      </c>
      <c r="U552">
        <f t="shared" si="584"/>
        <v>0.84880620475891688</v>
      </c>
      <c r="V552">
        <f t="shared" si="585"/>
        <v>0.10043017201196461</v>
      </c>
      <c r="W552">
        <f t="shared" si="586"/>
        <v>0.44186294393804459</v>
      </c>
      <c r="X552" s="16">
        <f t="shared" si="587"/>
        <v>8.8348497515993218E-2</v>
      </c>
      <c r="Y552">
        <f t="shared" si="588"/>
        <v>3571.8984290622057</v>
      </c>
      <c r="Z552">
        <f t="shared" si="589"/>
        <v>46.196656060172309</v>
      </c>
      <c r="AA552">
        <f t="shared" si="590"/>
        <v>249.64934977631199</v>
      </c>
      <c r="AB552" s="16">
        <f t="shared" si="591"/>
        <v>451.49632233936359</v>
      </c>
      <c r="AC552">
        <f t="shared" si="592"/>
        <v>33464.364000000001</v>
      </c>
      <c r="AD552">
        <f t="shared" si="593"/>
        <v>30345.988000000001</v>
      </c>
      <c r="AE552">
        <f t="shared" si="594"/>
        <v>27227.612000000001</v>
      </c>
      <c r="AF552">
        <f t="shared" si="595"/>
        <v>24109.236000000001</v>
      </c>
      <c r="AG552">
        <f t="shared" si="596"/>
        <v>20990.86</v>
      </c>
      <c r="AH552">
        <f t="shared" si="597"/>
        <v>17872.484</v>
      </c>
      <c r="AI552">
        <f t="shared" si="598"/>
        <v>14754.108</v>
      </c>
      <c r="AJ552">
        <f t="shared" si="599"/>
        <v>11635.732</v>
      </c>
      <c r="AK552">
        <f t="shared" si="600"/>
        <v>8517.3559999999998</v>
      </c>
      <c r="AL552">
        <f t="shared" si="601"/>
        <v>5398.98</v>
      </c>
      <c r="AM552">
        <f t="shared" si="602"/>
        <v>2699.49</v>
      </c>
      <c r="AN552">
        <f t="shared" si="603"/>
        <v>1363.1176663173646</v>
      </c>
      <c r="AO552">
        <f t="shared" si="604"/>
        <v>28404.727999999999</v>
      </c>
      <c r="AP552">
        <f t="shared" si="605"/>
        <v>25757.833999999999</v>
      </c>
      <c r="AQ552">
        <f t="shared" si="606"/>
        <v>23110.94</v>
      </c>
      <c r="AR552">
        <f t="shared" si="607"/>
        <v>20464.045999999998</v>
      </c>
      <c r="AS552">
        <f t="shared" si="608"/>
        <v>17817.151999999998</v>
      </c>
      <c r="AT552">
        <f t="shared" si="609"/>
        <v>15170.258</v>
      </c>
      <c r="AU552">
        <f t="shared" si="610"/>
        <v>12523.364</v>
      </c>
      <c r="AV552">
        <f t="shared" si="611"/>
        <v>9876.4699999999993</v>
      </c>
      <c r="AW552">
        <f t="shared" si="612"/>
        <v>7229.5759999999991</v>
      </c>
      <c r="AX552">
        <f t="shared" si="613"/>
        <v>4582.6819999999998</v>
      </c>
      <c r="AY552">
        <f t="shared" si="614"/>
        <v>2291.3409999999999</v>
      </c>
      <c r="AZ552">
        <f t="shared" si="615"/>
        <v>1157.0214168151381</v>
      </c>
      <c r="BA552">
        <f t="shared" si="616"/>
        <v>27677.539000000004</v>
      </c>
      <c r="BB552">
        <f t="shared" si="617"/>
        <v>25098.408000000003</v>
      </c>
      <c r="BC552">
        <f t="shared" si="618"/>
        <v>22519.277000000002</v>
      </c>
      <c r="BD552">
        <f t="shared" si="619"/>
        <v>19940.146000000001</v>
      </c>
      <c r="BE552">
        <f t="shared" si="620"/>
        <v>17361.014999999999</v>
      </c>
      <c r="BF552">
        <f t="shared" si="621"/>
        <v>14781.883999999998</v>
      </c>
      <c r="BG552">
        <f t="shared" si="622"/>
        <v>12202.752999999999</v>
      </c>
      <c r="BH552">
        <f t="shared" si="623"/>
        <v>9623.6219999999994</v>
      </c>
      <c r="BI552">
        <f t="shared" si="624"/>
        <v>7044.491</v>
      </c>
      <c r="BJ552">
        <f t="shared" si="625"/>
        <v>4465.3599999999997</v>
      </c>
      <c r="BK552">
        <f t="shared" si="626"/>
        <v>2232.6799999999998</v>
      </c>
      <c r="BL552">
        <f t="shared" si="627"/>
        <v>1127.4005004189748</v>
      </c>
      <c r="BM552">
        <f t="shared" si="628"/>
        <v>35797.58</v>
      </c>
      <c r="BN552">
        <f t="shared" si="629"/>
        <v>32832.213000000003</v>
      </c>
      <c r="BO552">
        <f t="shared" si="630"/>
        <v>28165.803</v>
      </c>
      <c r="BP552">
        <f t="shared" si="631"/>
        <v>23499.393</v>
      </c>
      <c r="BQ552">
        <f t="shared" si="632"/>
        <v>18832.983</v>
      </c>
      <c r="BR552">
        <f t="shared" si="633"/>
        <v>15548.248000000001</v>
      </c>
      <c r="BS552">
        <f t="shared" si="634"/>
        <v>12263.513000000001</v>
      </c>
      <c r="BT552">
        <f t="shared" si="635"/>
        <v>8978.7780000000002</v>
      </c>
      <c r="BU552">
        <f t="shared" si="636"/>
        <v>5694.0429999999997</v>
      </c>
      <c r="BV552">
        <f t="shared" si="637"/>
        <v>2409.308</v>
      </c>
      <c r="BW552">
        <f t="shared" si="638"/>
        <v>1244.421</v>
      </c>
      <c r="BX552" s="16">
        <f t="shared" si="639"/>
        <v>1290.8999857594144</v>
      </c>
      <c r="BY552">
        <f t="shared" si="640"/>
        <v>4935.0160953795703</v>
      </c>
      <c r="BZ552">
        <f t="shared" si="641"/>
        <v>1203.2180728753103</v>
      </c>
      <c r="CA552">
        <f t="shared" si="642"/>
        <v>1377.0498501952868</v>
      </c>
      <c r="CB552">
        <f t="shared" si="643"/>
        <v>1742.396308098778</v>
      </c>
    </row>
    <row r="553" spans="1:80" x14ac:dyDescent="0.25">
      <c r="A553">
        <f>'Data Input'!A553</f>
        <v>1</v>
      </c>
      <c r="B553">
        <f>'Data Input'!C553</f>
        <v>26</v>
      </c>
      <c r="C553">
        <f t="shared" si="573"/>
        <v>27</v>
      </c>
      <c r="D553">
        <f t="shared" si="574"/>
        <v>28</v>
      </c>
      <c r="E553">
        <f t="shared" si="575"/>
        <v>29</v>
      </c>
      <c r="F553">
        <f t="shared" si="576"/>
        <v>30</v>
      </c>
      <c r="G553">
        <f t="shared" si="577"/>
        <v>31</v>
      </c>
      <c r="H553">
        <f t="shared" si="578"/>
        <v>32</v>
      </c>
      <c r="I553">
        <f t="shared" si="579"/>
        <v>33</v>
      </c>
      <c r="J553">
        <f t="shared" si="580"/>
        <v>34</v>
      </c>
      <c r="K553">
        <f t="shared" si="581"/>
        <v>35</v>
      </c>
      <c r="L553">
        <f t="shared" si="582"/>
        <v>36</v>
      </c>
      <c r="M553">
        <f>IF('Data Input'!D553&gt;=240,1,0)</f>
        <v>0</v>
      </c>
      <c r="N553">
        <f>_xlfn.IFS('Data Input'!F553&gt;=130,1,'Data Input'!G553=1,1,0=0,0)</f>
        <v>0</v>
      </c>
      <c r="O553">
        <f>'Data Input'!H553</f>
        <v>0</v>
      </c>
      <c r="P553">
        <f>'Data Input'!J553</f>
        <v>22.3</v>
      </c>
      <c r="Q553">
        <f t="shared" si="583"/>
        <v>0</v>
      </c>
      <c r="R553">
        <f>IF('Data Input'!I553&gt;=100,1,0)</f>
        <v>0</v>
      </c>
      <c r="S553" s="18">
        <f>'Data Input'!L553</f>
        <v>3</v>
      </c>
      <c r="T553" s="16">
        <f>'Data Input'!N553</f>
        <v>2017</v>
      </c>
      <c r="U553">
        <f t="shared" si="584"/>
        <v>0.38422455486249363</v>
      </c>
      <c r="V553">
        <f t="shared" si="585"/>
        <v>4.5907242653973952E-2</v>
      </c>
      <c r="W553">
        <f t="shared" si="586"/>
        <v>0.27539073918872459</v>
      </c>
      <c r="X553" s="16">
        <f t="shared" si="587"/>
        <v>7.6827736994641259E-3</v>
      </c>
      <c r="Y553">
        <f t="shared" si="588"/>
        <v>1616.8721154792538</v>
      </c>
      <c r="Z553">
        <f t="shared" si="589"/>
        <v>21.116772550223779</v>
      </c>
      <c r="AA553">
        <f t="shared" si="590"/>
        <v>155.59376479988984</v>
      </c>
      <c r="AB553" s="16">
        <f t="shared" si="591"/>
        <v>39.262060682420916</v>
      </c>
      <c r="AC553">
        <f t="shared" si="592"/>
        <v>51941.910999999986</v>
      </c>
      <c r="AD553">
        <f t="shared" si="593"/>
        <v>47287.617999999988</v>
      </c>
      <c r="AE553">
        <f t="shared" si="594"/>
        <v>42633.32499999999</v>
      </c>
      <c r="AF553">
        <f t="shared" si="595"/>
        <v>37979.031999999992</v>
      </c>
      <c r="AG553">
        <f t="shared" si="596"/>
        <v>33324.738999999994</v>
      </c>
      <c r="AH553">
        <f t="shared" si="597"/>
        <v>28670.445999999996</v>
      </c>
      <c r="AI553">
        <f t="shared" si="598"/>
        <v>24016.152999999998</v>
      </c>
      <c r="AJ553">
        <f t="shared" si="599"/>
        <v>19361.86</v>
      </c>
      <c r="AK553">
        <f t="shared" si="600"/>
        <v>14707.566999999999</v>
      </c>
      <c r="AL553">
        <f t="shared" si="601"/>
        <v>10053.273999999999</v>
      </c>
      <c r="AM553">
        <f t="shared" si="602"/>
        <v>5026.6369999999997</v>
      </c>
      <c r="AN553">
        <f t="shared" si="603"/>
        <v>984.30051075384029</v>
      </c>
      <c r="AO553">
        <f t="shared" si="604"/>
        <v>44088.562000000005</v>
      </c>
      <c r="AP553">
        <f t="shared" si="605"/>
        <v>40137.974000000002</v>
      </c>
      <c r="AQ553">
        <f t="shared" si="606"/>
        <v>36187.385999999999</v>
      </c>
      <c r="AR553">
        <f t="shared" si="607"/>
        <v>32236.797999999999</v>
      </c>
      <c r="AS553">
        <f t="shared" si="608"/>
        <v>28286.21</v>
      </c>
      <c r="AT553">
        <f t="shared" si="609"/>
        <v>24335.621999999999</v>
      </c>
      <c r="AU553">
        <f t="shared" si="610"/>
        <v>20385.034</v>
      </c>
      <c r="AV553">
        <f t="shared" si="611"/>
        <v>16434.446</v>
      </c>
      <c r="AW553">
        <f t="shared" si="612"/>
        <v>12483.858</v>
      </c>
      <c r="AX553">
        <f t="shared" si="613"/>
        <v>8533.27</v>
      </c>
      <c r="AY553">
        <f t="shared" si="614"/>
        <v>4266.6350000000002</v>
      </c>
      <c r="AZ553">
        <f t="shared" si="615"/>
        <v>835.47933786152578</v>
      </c>
      <c r="BA553">
        <f t="shared" si="616"/>
        <v>33959.851000000002</v>
      </c>
      <c r="BB553">
        <f t="shared" si="617"/>
        <v>31110.402000000002</v>
      </c>
      <c r="BC553">
        <f t="shared" si="618"/>
        <v>28260.953000000001</v>
      </c>
      <c r="BD553">
        <f t="shared" si="619"/>
        <v>25411.504000000001</v>
      </c>
      <c r="BE553">
        <f t="shared" si="620"/>
        <v>22562.055</v>
      </c>
      <c r="BF553">
        <f t="shared" si="621"/>
        <v>19712.606</v>
      </c>
      <c r="BG553">
        <f t="shared" si="622"/>
        <v>16863.156999999999</v>
      </c>
      <c r="BH553">
        <f t="shared" si="623"/>
        <v>14013.708000000001</v>
      </c>
      <c r="BI553">
        <f t="shared" si="624"/>
        <v>11164.259</v>
      </c>
      <c r="BJ553">
        <f t="shared" si="625"/>
        <v>8314.81</v>
      </c>
      <c r="BK553">
        <f t="shared" si="626"/>
        <v>4157.4049999999997</v>
      </c>
      <c r="BL553">
        <f t="shared" si="627"/>
        <v>671.19681011106707</v>
      </c>
      <c r="BM553">
        <f t="shared" si="628"/>
        <v>38972.368000000002</v>
      </c>
      <c r="BN553">
        <f t="shared" si="629"/>
        <v>36007.001000000004</v>
      </c>
      <c r="BO553">
        <f t="shared" si="630"/>
        <v>32625.443000000007</v>
      </c>
      <c r="BP553">
        <f t="shared" si="631"/>
        <v>29243.885000000006</v>
      </c>
      <c r="BQ553">
        <f t="shared" si="632"/>
        <v>25862.327000000005</v>
      </c>
      <c r="BR553">
        <f t="shared" si="633"/>
        <v>22480.769000000004</v>
      </c>
      <c r="BS553">
        <f t="shared" si="634"/>
        <v>19099.211000000003</v>
      </c>
      <c r="BT553">
        <f t="shared" si="635"/>
        <v>15717.653000000002</v>
      </c>
      <c r="BU553">
        <f t="shared" si="636"/>
        <v>12336.095000000001</v>
      </c>
      <c r="BV553">
        <f t="shared" si="637"/>
        <v>8954.5370000000003</v>
      </c>
      <c r="BW553">
        <f t="shared" si="638"/>
        <v>5572.9790000000003</v>
      </c>
      <c r="BX553" s="16">
        <f t="shared" si="639"/>
        <v>766.2240653277787</v>
      </c>
      <c r="BY553">
        <f t="shared" si="640"/>
        <v>2601.172626233094</v>
      </c>
      <c r="BZ553">
        <f t="shared" si="641"/>
        <v>856.59611041174958</v>
      </c>
      <c r="CA553">
        <f t="shared" si="642"/>
        <v>826.79057491095693</v>
      </c>
      <c r="CB553">
        <f t="shared" si="643"/>
        <v>805.48612601019965</v>
      </c>
    </row>
    <row r="554" spans="1:80" x14ac:dyDescent="0.25">
      <c r="A554">
        <f>'Data Input'!A554</f>
        <v>0</v>
      </c>
      <c r="B554">
        <f>'Data Input'!C554</f>
        <v>48</v>
      </c>
      <c r="C554">
        <f t="shared" si="573"/>
        <v>49</v>
      </c>
      <c r="D554">
        <f t="shared" si="574"/>
        <v>50</v>
      </c>
      <c r="E554">
        <f t="shared" si="575"/>
        <v>51</v>
      </c>
      <c r="F554">
        <f t="shared" si="576"/>
        <v>52</v>
      </c>
      <c r="G554">
        <f t="shared" si="577"/>
        <v>53</v>
      </c>
      <c r="H554">
        <f t="shared" si="578"/>
        <v>54</v>
      </c>
      <c r="I554">
        <f t="shared" si="579"/>
        <v>55</v>
      </c>
      <c r="J554">
        <f t="shared" si="580"/>
        <v>56</v>
      </c>
      <c r="K554">
        <f t="shared" si="581"/>
        <v>57</v>
      </c>
      <c r="L554">
        <f t="shared" si="582"/>
        <v>58</v>
      </c>
      <c r="M554">
        <f>IF('Data Input'!D554&gt;=240,1,0)</f>
        <v>0</v>
      </c>
      <c r="N554">
        <f>_xlfn.IFS('Data Input'!F554&gt;=130,1,'Data Input'!G554=1,1,0=0,0)</f>
        <v>0</v>
      </c>
      <c r="O554">
        <f>'Data Input'!H554</f>
        <v>0</v>
      </c>
      <c r="P554">
        <f>'Data Input'!J554</f>
        <v>31.5</v>
      </c>
      <c r="Q554">
        <f t="shared" si="583"/>
        <v>0</v>
      </c>
      <c r="R554">
        <f>IF('Data Input'!I554&gt;=100,1,0)</f>
        <v>0</v>
      </c>
      <c r="S554" s="18">
        <f>'Data Input'!L554</f>
        <v>3</v>
      </c>
      <c r="T554" s="16">
        <f>'Data Input'!N554</f>
        <v>2017</v>
      </c>
      <c r="U554">
        <f t="shared" si="584"/>
        <v>0.57484826737543715</v>
      </c>
      <c r="V554">
        <f t="shared" si="585"/>
        <v>6.799335276148348E-2</v>
      </c>
      <c r="W554">
        <f t="shared" si="586"/>
        <v>0.35427780667730729</v>
      </c>
      <c r="X554" s="16">
        <f t="shared" si="587"/>
        <v>4.3360779331292683E-2</v>
      </c>
      <c r="Y554">
        <f t="shared" si="588"/>
        <v>2419.0440782306082</v>
      </c>
      <c r="Z554">
        <f t="shared" si="589"/>
        <v>31.276114229158281</v>
      </c>
      <c r="AA554">
        <f t="shared" si="590"/>
        <v>200.16438420681189</v>
      </c>
      <c r="AB554" s="16">
        <f t="shared" si="591"/>
        <v>221.59100553241871</v>
      </c>
      <c r="AC554">
        <f t="shared" si="592"/>
        <v>40166.547000000006</v>
      </c>
      <c r="AD554">
        <f t="shared" si="593"/>
        <v>36210.398000000008</v>
      </c>
      <c r="AE554">
        <f t="shared" si="594"/>
        <v>32254.249000000007</v>
      </c>
      <c r="AF554">
        <f t="shared" si="595"/>
        <v>28298.100000000006</v>
      </c>
      <c r="AG554">
        <f t="shared" si="596"/>
        <v>24341.951000000005</v>
      </c>
      <c r="AH554">
        <f t="shared" si="597"/>
        <v>20385.802000000003</v>
      </c>
      <c r="AI554">
        <f t="shared" si="598"/>
        <v>16429.653000000002</v>
      </c>
      <c r="AJ554">
        <f t="shared" si="599"/>
        <v>12473.504000000001</v>
      </c>
      <c r="AK554">
        <f t="shared" si="600"/>
        <v>9355.1280000000006</v>
      </c>
      <c r="AL554">
        <f t="shared" si="601"/>
        <v>6236.7520000000004</v>
      </c>
      <c r="AM554">
        <f t="shared" si="602"/>
        <v>3118.3760000000002</v>
      </c>
      <c r="AN554">
        <f t="shared" si="603"/>
        <v>1074.4060632292922</v>
      </c>
      <c r="AO554">
        <f t="shared" si="604"/>
        <v>34093.576000000001</v>
      </c>
      <c r="AP554">
        <f t="shared" si="605"/>
        <v>30735.576000000001</v>
      </c>
      <c r="AQ554">
        <f t="shared" si="606"/>
        <v>27377.576000000001</v>
      </c>
      <c r="AR554">
        <f t="shared" si="607"/>
        <v>24019.576000000001</v>
      </c>
      <c r="AS554">
        <f t="shared" si="608"/>
        <v>20661.576000000001</v>
      </c>
      <c r="AT554">
        <f t="shared" si="609"/>
        <v>17303.576000000001</v>
      </c>
      <c r="AU554">
        <f t="shared" si="610"/>
        <v>13945.575999999999</v>
      </c>
      <c r="AV554">
        <f t="shared" si="611"/>
        <v>10587.575999999999</v>
      </c>
      <c r="AW554">
        <f t="shared" si="612"/>
        <v>7940.6819999999989</v>
      </c>
      <c r="AX554">
        <f t="shared" si="613"/>
        <v>5293.7879999999996</v>
      </c>
      <c r="AY554">
        <f t="shared" si="614"/>
        <v>2646.8939999999998</v>
      </c>
      <c r="AZ554">
        <f t="shared" si="615"/>
        <v>911.9615156635241</v>
      </c>
      <c r="BA554">
        <f t="shared" si="616"/>
        <v>33220.740999999995</v>
      </c>
      <c r="BB554">
        <f t="shared" si="617"/>
        <v>29948.709999999995</v>
      </c>
      <c r="BC554">
        <f t="shared" si="618"/>
        <v>26676.678999999996</v>
      </c>
      <c r="BD554">
        <f t="shared" si="619"/>
        <v>23404.647999999997</v>
      </c>
      <c r="BE554">
        <f t="shared" si="620"/>
        <v>20132.616999999998</v>
      </c>
      <c r="BF554">
        <f t="shared" si="621"/>
        <v>16860.585999999999</v>
      </c>
      <c r="BG554">
        <f t="shared" si="622"/>
        <v>13588.555</v>
      </c>
      <c r="BH554">
        <f t="shared" si="623"/>
        <v>10316.523999999999</v>
      </c>
      <c r="BI554">
        <f t="shared" si="624"/>
        <v>7737.393</v>
      </c>
      <c r="BJ554">
        <f t="shared" si="625"/>
        <v>5158.2619999999997</v>
      </c>
      <c r="BK554">
        <f t="shared" si="626"/>
        <v>2579.1309999999999</v>
      </c>
      <c r="BL554">
        <f t="shared" si="627"/>
        <v>888.61430032630096</v>
      </c>
      <c r="BM554">
        <f t="shared" si="628"/>
        <v>55217.993999999999</v>
      </c>
      <c r="BN554">
        <f t="shared" si="629"/>
        <v>52252.627</v>
      </c>
      <c r="BO554">
        <f t="shared" si="630"/>
        <v>46787.856</v>
      </c>
      <c r="BP554">
        <f t="shared" si="631"/>
        <v>41323.084999999999</v>
      </c>
      <c r="BQ554">
        <f t="shared" si="632"/>
        <v>35858.313999999998</v>
      </c>
      <c r="BR554">
        <f t="shared" si="633"/>
        <v>30393.543000000001</v>
      </c>
      <c r="BS554">
        <f t="shared" si="634"/>
        <v>24928.772000000001</v>
      </c>
      <c r="BT554">
        <f t="shared" si="635"/>
        <v>19464.001</v>
      </c>
      <c r="BU554">
        <f t="shared" si="636"/>
        <v>13999.23</v>
      </c>
      <c r="BV554">
        <f t="shared" si="637"/>
        <v>9332.82</v>
      </c>
      <c r="BW554">
        <f t="shared" si="638"/>
        <v>4666.41</v>
      </c>
      <c r="BX554" s="16">
        <f t="shared" si="639"/>
        <v>1565.6692926693802</v>
      </c>
      <c r="BY554">
        <f t="shared" si="640"/>
        <v>3493.4501414599004</v>
      </c>
      <c r="BZ554">
        <f t="shared" si="641"/>
        <v>943.23762989268243</v>
      </c>
      <c r="CA554">
        <f t="shared" si="642"/>
        <v>1088.7786845331129</v>
      </c>
      <c r="CB554">
        <f t="shared" si="643"/>
        <v>1787.2602982017988</v>
      </c>
    </row>
    <row r="555" spans="1:80" x14ac:dyDescent="0.25">
      <c r="A555">
        <f>'Data Input'!A555</f>
        <v>0</v>
      </c>
      <c r="B555">
        <f>'Data Input'!C555</f>
        <v>61</v>
      </c>
      <c r="C555">
        <f t="shared" si="573"/>
        <v>62</v>
      </c>
      <c r="D555">
        <f t="shared" si="574"/>
        <v>63</v>
      </c>
      <c r="E555">
        <f t="shared" si="575"/>
        <v>64</v>
      </c>
      <c r="F555">
        <f t="shared" si="576"/>
        <v>65</v>
      </c>
      <c r="G555">
        <f t="shared" si="577"/>
        <v>66</v>
      </c>
      <c r="H555">
        <f t="shared" si="578"/>
        <v>67</v>
      </c>
      <c r="I555">
        <f t="shared" si="579"/>
        <v>68</v>
      </c>
      <c r="J555">
        <f t="shared" si="580"/>
        <v>69</v>
      </c>
      <c r="K555">
        <f t="shared" si="581"/>
        <v>70</v>
      </c>
      <c r="L555">
        <f t="shared" si="582"/>
        <v>71</v>
      </c>
      <c r="M555">
        <f>IF('Data Input'!D555&gt;=240,1,0)</f>
        <v>0</v>
      </c>
      <c r="N555">
        <f>_xlfn.IFS('Data Input'!F555&gt;=130,1,'Data Input'!G555=1,1,0=0,0)</f>
        <v>0</v>
      </c>
      <c r="O555">
        <f>'Data Input'!H555</f>
        <v>0</v>
      </c>
      <c r="P555">
        <f>'Data Input'!J555</f>
        <v>24.7</v>
      </c>
      <c r="Q555">
        <f t="shared" si="583"/>
        <v>0</v>
      </c>
      <c r="R555">
        <f>IF('Data Input'!I555&gt;=100,1,0)</f>
        <v>0</v>
      </c>
      <c r="S555" s="18">
        <f>'Data Input'!L555</f>
        <v>3</v>
      </c>
      <c r="T555" s="16">
        <f>'Data Input'!N555</f>
        <v>2017</v>
      </c>
      <c r="U555">
        <f t="shared" si="584"/>
        <v>0.43292653862238861</v>
      </c>
      <c r="V555">
        <f t="shared" si="585"/>
        <v>5.0904311457858377E-2</v>
      </c>
      <c r="W555">
        <f t="shared" si="586"/>
        <v>0.29490850891820719</v>
      </c>
      <c r="X555" s="16">
        <f t="shared" si="587"/>
        <v>1.2127766443922708E-2</v>
      </c>
      <c r="Y555">
        <f t="shared" si="588"/>
        <v>1821.8170585167411</v>
      </c>
      <c r="Z555">
        <f t="shared" si="589"/>
        <v>23.415363344378385</v>
      </c>
      <c r="AA555">
        <f t="shared" si="590"/>
        <v>166.62116274963128</v>
      </c>
      <c r="AB555" s="16">
        <f t="shared" si="591"/>
        <v>61.977759685507046</v>
      </c>
      <c r="AC555">
        <f t="shared" si="592"/>
        <v>31788.82</v>
      </c>
      <c r="AD555">
        <f t="shared" si="593"/>
        <v>28670.444</v>
      </c>
      <c r="AE555">
        <f t="shared" si="594"/>
        <v>25552.067999999999</v>
      </c>
      <c r="AF555">
        <f t="shared" si="595"/>
        <v>22433.691999999999</v>
      </c>
      <c r="AG555">
        <f t="shared" si="596"/>
        <v>19315.315999999999</v>
      </c>
      <c r="AH555">
        <f t="shared" si="597"/>
        <v>16196.939999999999</v>
      </c>
      <c r="AI555">
        <f t="shared" si="598"/>
        <v>13497.449999999999</v>
      </c>
      <c r="AJ555">
        <f t="shared" si="599"/>
        <v>10797.96</v>
      </c>
      <c r="AK555">
        <f t="shared" si="600"/>
        <v>8098.4699999999993</v>
      </c>
      <c r="AL555">
        <f t="shared" si="601"/>
        <v>5398.98</v>
      </c>
      <c r="AM555">
        <f t="shared" si="602"/>
        <v>2699.49</v>
      </c>
      <c r="AN555">
        <f t="shared" si="603"/>
        <v>650.28478515978975</v>
      </c>
      <c r="AO555">
        <f t="shared" si="604"/>
        <v>26982.516</v>
      </c>
      <c r="AP555">
        <f t="shared" si="605"/>
        <v>24335.621999999999</v>
      </c>
      <c r="AQ555">
        <f t="shared" si="606"/>
        <v>21688.727999999999</v>
      </c>
      <c r="AR555">
        <f t="shared" si="607"/>
        <v>19041.833999999999</v>
      </c>
      <c r="AS555">
        <f t="shared" si="608"/>
        <v>16394.939999999999</v>
      </c>
      <c r="AT555">
        <f t="shared" si="609"/>
        <v>13748.046</v>
      </c>
      <c r="AU555">
        <f t="shared" si="610"/>
        <v>11456.705</v>
      </c>
      <c r="AV555">
        <f t="shared" si="611"/>
        <v>9165.3639999999996</v>
      </c>
      <c r="AW555">
        <f t="shared" si="612"/>
        <v>6874.0229999999992</v>
      </c>
      <c r="AX555">
        <f t="shared" si="613"/>
        <v>4582.6819999999998</v>
      </c>
      <c r="AY555">
        <f t="shared" si="614"/>
        <v>2291.3409999999999</v>
      </c>
      <c r="AZ555">
        <f t="shared" si="615"/>
        <v>551.96509305358404</v>
      </c>
      <c r="BA555">
        <f t="shared" si="616"/>
        <v>26291.735000000004</v>
      </c>
      <c r="BB555">
        <f t="shared" si="617"/>
        <v>23712.604000000003</v>
      </c>
      <c r="BC555">
        <f t="shared" si="618"/>
        <v>21133.473000000002</v>
      </c>
      <c r="BD555">
        <f t="shared" si="619"/>
        <v>18554.342000000001</v>
      </c>
      <c r="BE555">
        <f t="shared" si="620"/>
        <v>15975.210999999999</v>
      </c>
      <c r="BF555">
        <f t="shared" si="621"/>
        <v>13396.08</v>
      </c>
      <c r="BG555">
        <f t="shared" si="622"/>
        <v>11163.4</v>
      </c>
      <c r="BH555">
        <f t="shared" si="623"/>
        <v>8930.7199999999993</v>
      </c>
      <c r="BI555">
        <f t="shared" si="624"/>
        <v>6698.0399999999991</v>
      </c>
      <c r="BJ555">
        <f t="shared" si="625"/>
        <v>4465.3599999999997</v>
      </c>
      <c r="BK555">
        <f t="shared" si="626"/>
        <v>2232.6799999999998</v>
      </c>
      <c r="BL555">
        <f t="shared" si="627"/>
        <v>537.83417404815896</v>
      </c>
      <c r="BM555">
        <f t="shared" si="628"/>
        <v>23195.217499999999</v>
      </c>
      <c r="BN555">
        <f t="shared" si="629"/>
        <v>20229.8505</v>
      </c>
      <c r="BO555">
        <f t="shared" si="630"/>
        <v>16945.1155</v>
      </c>
      <c r="BP555">
        <f t="shared" si="631"/>
        <v>13660.380500000001</v>
      </c>
      <c r="BQ555">
        <f t="shared" si="632"/>
        <v>10375.645500000001</v>
      </c>
      <c r="BR555">
        <f t="shared" si="633"/>
        <v>7090.9105000000009</v>
      </c>
      <c r="BS555">
        <f t="shared" si="634"/>
        <v>5926.0235000000011</v>
      </c>
      <c r="BT555">
        <f t="shared" si="635"/>
        <v>4681.6025000000009</v>
      </c>
      <c r="BU555">
        <f t="shared" si="636"/>
        <v>3437.1815000000006</v>
      </c>
      <c r="BV555">
        <f t="shared" si="637"/>
        <v>2192.7605000000003</v>
      </c>
      <c r="BW555">
        <f t="shared" si="638"/>
        <v>948.33950000000004</v>
      </c>
      <c r="BX555" s="16">
        <f t="shared" si="639"/>
        <v>385.46450880498338</v>
      </c>
      <c r="BY555">
        <f t="shared" si="640"/>
        <v>2472.1018436765307</v>
      </c>
      <c r="BZ555">
        <f t="shared" si="641"/>
        <v>575.38045639796246</v>
      </c>
      <c r="CA555">
        <f t="shared" si="642"/>
        <v>704.45533679779021</v>
      </c>
      <c r="CB555">
        <f t="shared" si="643"/>
        <v>447.44226849049045</v>
      </c>
    </row>
    <row r="556" spans="1:80" x14ac:dyDescent="0.25">
      <c r="A556">
        <f>'Data Input'!A556</f>
        <v>0</v>
      </c>
      <c r="B556">
        <f>'Data Input'!C556</f>
        <v>57</v>
      </c>
      <c r="C556">
        <f t="shared" si="573"/>
        <v>58</v>
      </c>
      <c r="D556">
        <f t="shared" si="574"/>
        <v>59</v>
      </c>
      <c r="E556">
        <f t="shared" si="575"/>
        <v>60</v>
      </c>
      <c r="F556">
        <f t="shared" si="576"/>
        <v>61</v>
      </c>
      <c r="G556">
        <f t="shared" si="577"/>
        <v>62</v>
      </c>
      <c r="H556">
        <f t="shared" si="578"/>
        <v>63</v>
      </c>
      <c r="I556">
        <f t="shared" si="579"/>
        <v>64</v>
      </c>
      <c r="J556">
        <f t="shared" si="580"/>
        <v>65</v>
      </c>
      <c r="K556">
        <f t="shared" si="581"/>
        <v>66</v>
      </c>
      <c r="L556">
        <f t="shared" si="582"/>
        <v>67</v>
      </c>
      <c r="M556">
        <f>IF('Data Input'!D556&gt;=240,1,0)</f>
        <v>1</v>
      </c>
      <c r="N556">
        <f>_xlfn.IFS('Data Input'!F556&gt;=130,1,'Data Input'!G556=1,1,0=0,0)</f>
        <v>0</v>
      </c>
      <c r="O556">
        <f>'Data Input'!H556</f>
        <v>0</v>
      </c>
      <c r="P556">
        <f>'Data Input'!J556</f>
        <v>28.8</v>
      </c>
      <c r="Q556">
        <f t="shared" si="583"/>
        <v>0</v>
      </c>
      <c r="R556">
        <f>IF('Data Input'!I556&gt;=100,1,0)</f>
        <v>0</v>
      </c>
      <c r="S556" s="18">
        <f>'Data Input'!L556</f>
        <v>3</v>
      </c>
      <c r="T556" s="16">
        <f>'Data Input'!N556</f>
        <v>2017</v>
      </c>
      <c r="U556">
        <f t="shared" si="584"/>
        <v>0.61370802730322416</v>
      </c>
      <c r="V556">
        <f t="shared" si="585"/>
        <v>5.6345485331443415E-2</v>
      </c>
      <c r="W556">
        <f t="shared" si="586"/>
        <v>0.38948093614611862</v>
      </c>
      <c r="X556" s="16">
        <f t="shared" si="587"/>
        <v>3.4260263167377479E-2</v>
      </c>
      <c r="Y556">
        <f t="shared" si="588"/>
        <v>2582.5715296813437</v>
      </c>
      <c r="Z556">
        <f t="shared" si="589"/>
        <v>25.918237062165687</v>
      </c>
      <c r="AA556">
        <f t="shared" si="590"/>
        <v>220.05389633393045</v>
      </c>
      <c r="AB556" s="16">
        <f t="shared" si="591"/>
        <v>175.08371118195345</v>
      </c>
      <c r="AC556">
        <f t="shared" si="592"/>
        <v>33464.364000000001</v>
      </c>
      <c r="AD556">
        <f t="shared" si="593"/>
        <v>30345.988000000001</v>
      </c>
      <c r="AE556">
        <f t="shared" si="594"/>
        <v>27227.612000000001</v>
      </c>
      <c r="AF556">
        <f t="shared" si="595"/>
        <v>24109.236000000001</v>
      </c>
      <c r="AG556">
        <f t="shared" si="596"/>
        <v>20990.86</v>
      </c>
      <c r="AH556">
        <f t="shared" si="597"/>
        <v>17872.484</v>
      </c>
      <c r="AI556">
        <f t="shared" si="598"/>
        <v>14754.108</v>
      </c>
      <c r="AJ556">
        <f t="shared" si="599"/>
        <v>11635.732</v>
      </c>
      <c r="AK556">
        <f t="shared" si="600"/>
        <v>8517.3559999999998</v>
      </c>
      <c r="AL556">
        <f t="shared" si="601"/>
        <v>5398.98</v>
      </c>
      <c r="AM556">
        <f t="shared" si="602"/>
        <v>2699.49</v>
      </c>
      <c r="AN556">
        <f t="shared" si="603"/>
        <v>985.56802399366086</v>
      </c>
      <c r="AO556">
        <f t="shared" si="604"/>
        <v>28404.727999999999</v>
      </c>
      <c r="AP556">
        <f t="shared" si="605"/>
        <v>25757.833999999999</v>
      </c>
      <c r="AQ556">
        <f t="shared" si="606"/>
        <v>23110.94</v>
      </c>
      <c r="AR556">
        <f t="shared" si="607"/>
        <v>20464.045999999998</v>
      </c>
      <c r="AS556">
        <f t="shared" si="608"/>
        <v>17817.151999999998</v>
      </c>
      <c r="AT556">
        <f t="shared" si="609"/>
        <v>15170.258</v>
      </c>
      <c r="AU556">
        <f t="shared" si="610"/>
        <v>12523.364</v>
      </c>
      <c r="AV556">
        <f t="shared" si="611"/>
        <v>9876.4699999999993</v>
      </c>
      <c r="AW556">
        <f t="shared" si="612"/>
        <v>7229.5759999999991</v>
      </c>
      <c r="AX556">
        <f t="shared" si="613"/>
        <v>4582.6819999999998</v>
      </c>
      <c r="AY556">
        <f t="shared" si="614"/>
        <v>2291.3409999999999</v>
      </c>
      <c r="AZ556">
        <f t="shared" si="615"/>
        <v>836.55530235300205</v>
      </c>
      <c r="BA556">
        <f t="shared" si="616"/>
        <v>27677.539000000004</v>
      </c>
      <c r="BB556">
        <f t="shared" si="617"/>
        <v>25098.408000000003</v>
      </c>
      <c r="BC556">
        <f t="shared" si="618"/>
        <v>22519.277000000002</v>
      </c>
      <c r="BD556">
        <f t="shared" si="619"/>
        <v>19940.146000000001</v>
      </c>
      <c r="BE556">
        <f t="shared" si="620"/>
        <v>17361.014999999999</v>
      </c>
      <c r="BF556">
        <f t="shared" si="621"/>
        <v>14781.883999999998</v>
      </c>
      <c r="BG556">
        <f t="shared" si="622"/>
        <v>12202.752999999999</v>
      </c>
      <c r="BH556">
        <f t="shared" si="623"/>
        <v>9623.6219999999994</v>
      </c>
      <c r="BI556">
        <f t="shared" si="624"/>
        <v>7044.491</v>
      </c>
      <c r="BJ556">
        <f t="shared" si="625"/>
        <v>4465.3599999999997</v>
      </c>
      <c r="BK556">
        <f t="shared" si="626"/>
        <v>2232.6799999999998</v>
      </c>
      <c r="BL556">
        <f t="shared" si="627"/>
        <v>815.13864202879256</v>
      </c>
      <c r="BM556">
        <f t="shared" si="628"/>
        <v>35797.58</v>
      </c>
      <c r="BN556">
        <f t="shared" si="629"/>
        <v>32832.213000000003</v>
      </c>
      <c r="BO556">
        <f t="shared" si="630"/>
        <v>28165.803</v>
      </c>
      <c r="BP556">
        <f t="shared" si="631"/>
        <v>23499.393</v>
      </c>
      <c r="BQ556">
        <f t="shared" si="632"/>
        <v>18832.983</v>
      </c>
      <c r="BR556">
        <f t="shared" si="633"/>
        <v>15548.248000000001</v>
      </c>
      <c r="BS556">
        <f t="shared" si="634"/>
        <v>12263.513000000001</v>
      </c>
      <c r="BT556">
        <f t="shared" si="635"/>
        <v>8978.7780000000002</v>
      </c>
      <c r="BU556">
        <f t="shared" si="636"/>
        <v>5694.0429999999997</v>
      </c>
      <c r="BV556">
        <f t="shared" si="637"/>
        <v>2409.308</v>
      </c>
      <c r="BW556">
        <f t="shared" si="638"/>
        <v>1244.421</v>
      </c>
      <c r="BX556" s="16">
        <f t="shared" si="639"/>
        <v>933.35284222054656</v>
      </c>
      <c r="BY556">
        <f t="shared" si="640"/>
        <v>3568.1395536750047</v>
      </c>
      <c r="BZ556">
        <f t="shared" si="641"/>
        <v>862.47353941516769</v>
      </c>
      <c r="CA556">
        <f t="shared" si="642"/>
        <v>1035.1925383627231</v>
      </c>
      <c r="CB556">
        <f t="shared" si="643"/>
        <v>1108.4365534025001</v>
      </c>
    </row>
    <row r="557" spans="1:80" x14ac:dyDescent="0.25">
      <c r="A557">
        <f>'Data Input'!A557</f>
        <v>1</v>
      </c>
      <c r="B557">
        <f>'Data Input'!C557</f>
        <v>61</v>
      </c>
      <c r="C557">
        <f t="shared" si="573"/>
        <v>62</v>
      </c>
      <c r="D557">
        <f t="shared" si="574"/>
        <v>63</v>
      </c>
      <c r="E557">
        <f t="shared" si="575"/>
        <v>64</v>
      </c>
      <c r="F557">
        <f t="shared" si="576"/>
        <v>65</v>
      </c>
      <c r="G557">
        <f t="shared" si="577"/>
        <v>66</v>
      </c>
      <c r="H557">
        <f t="shared" si="578"/>
        <v>67</v>
      </c>
      <c r="I557">
        <f t="shared" si="579"/>
        <v>68</v>
      </c>
      <c r="J557">
        <f t="shared" si="580"/>
        <v>69</v>
      </c>
      <c r="K557">
        <f t="shared" si="581"/>
        <v>70</v>
      </c>
      <c r="L557">
        <f t="shared" si="582"/>
        <v>71</v>
      </c>
      <c r="M557">
        <f>IF('Data Input'!D557&gt;=240,1,0)</f>
        <v>0</v>
      </c>
      <c r="N557">
        <f>_xlfn.IFS('Data Input'!F557&gt;=130,1,'Data Input'!G557=1,1,0=0,0)</f>
        <v>1</v>
      </c>
      <c r="O557">
        <f>'Data Input'!H557</f>
        <v>0</v>
      </c>
      <c r="P557">
        <f>'Data Input'!J557</f>
        <v>24.9</v>
      </c>
      <c r="Q557">
        <f t="shared" si="583"/>
        <v>0</v>
      </c>
      <c r="R557">
        <f>IF('Data Input'!I557&gt;=100,1,0)</f>
        <v>0</v>
      </c>
      <c r="S557" s="18">
        <f>'Data Input'!L557</f>
        <v>3</v>
      </c>
      <c r="T557" s="16">
        <f>'Data Input'!N557</f>
        <v>2017</v>
      </c>
      <c r="U557">
        <f t="shared" si="584"/>
        <v>0.61488885334140819</v>
      </c>
      <c r="V557">
        <f t="shared" si="585"/>
        <v>7.2133185150088722E-2</v>
      </c>
      <c r="W557">
        <f t="shared" si="586"/>
        <v>0.36519908194191442</v>
      </c>
      <c r="X557" s="16">
        <f t="shared" si="587"/>
        <v>2.0419049790744673E-2</v>
      </c>
      <c r="Y557">
        <f t="shared" si="588"/>
        <v>2587.5406152595801</v>
      </c>
      <c r="Z557">
        <f t="shared" si="589"/>
        <v>33.180386711937395</v>
      </c>
      <c r="AA557">
        <f t="shared" si="590"/>
        <v>206.33482530385842</v>
      </c>
      <c r="AB557" s="16">
        <f t="shared" si="591"/>
        <v>104.34954917616665</v>
      </c>
      <c r="AC557">
        <f t="shared" si="592"/>
        <v>31788.82</v>
      </c>
      <c r="AD557">
        <f t="shared" si="593"/>
        <v>28670.444</v>
      </c>
      <c r="AE557">
        <f t="shared" si="594"/>
        <v>25552.067999999999</v>
      </c>
      <c r="AF557">
        <f t="shared" si="595"/>
        <v>22433.691999999999</v>
      </c>
      <c r="AG557">
        <f t="shared" si="596"/>
        <v>19315.315999999999</v>
      </c>
      <c r="AH557">
        <f t="shared" si="597"/>
        <v>16196.939999999999</v>
      </c>
      <c r="AI557">
        <f t="shared" si="598"/>
        <v>13497.449999999999</v>
      </c>
      <c r="AJ557">
        <f t="shared" si="599"/>
        <v>10797.96</v>
      </c>
      <c r="AK557">
        <f t="shared" si="600"/>
        <v>8098.4699999999993</v>
      </c>
      <c r="AL557">
        <f t="shared" si="601"/>
        <v>5398.98</v>
      </c>
      <c r="AM557">
        <f t="shared" si="602"/>
        <v>2699.49</v>
      </c>
      <c r="AN557">
        <f t="shared" si="603"/>
        <v>923.60442296892904</v>
      </c>
      <c r="AO557">
        <f t="shared" si="604"/>
        <v>26982.516</v>
      </c>
      <c r="AP557">
        <f t="shared" si="605"/>
        <v>24335.621999999999</v>
      </c>
      <c r="AQ557">
        <f t="shared" si="606"/>
        <v>21688.727999999999</v>
      </c>
      <c r="AR557">
        <f t="shared" si="607"/>
        <v>19041.833999999999</v>
      </c>
      <c r="AS557">
        <f t="shared" si="608"/>
        <v>16394.939999999999</v>
      </c>
      <c r="AT557">
        <f t="shared" si="609"/>
        <v>13748.046</v>
      </c>
      <c r="AU557">
        <f t="shared" si="610"/>
        <v>11456.705</v>
      </c>
      <c r="AV557">
        <f t="shared" si="611"/>
        <v>9165.3639999999996</v>
      </c>
      <c r="AW557">
        <f t="shared" si="612"/>
        <v>6874.0229999999992</v>
      </c>
      <c r="AX557">
        <f t="shared" si="613"/>
        <v>4582.6819999999998</v>
      </c>
      <c r="AY557">
        <f t="shared" si="614"/>
        <v>2291.3409999999999</v>
      </c>
      <c r="AZ557">
        <f t="shared" si="615"/>
        <v>783.96021697397998</v>
      </c>
      <c r="BA557">
        <f t="shared" si="616"/>
        <v>26291.735000000004</v>
      </c>
      <c r="BB557">
        <f t="shared" si="617"/>
        <v>23712.604000000003</v>
      </c>
      <c r="BC557">
        <f t="shared" si="618"/>
        <v>21133.473000000002</v>
      </c>
      <c r="BD557">
        <f t="shared" si="619"/>
        <v>18554.342000000001</v>
      </c>
      <c r="BE557">
        <f t="shared" si="620"/>
        <v>15975.210999999999</v>
      </c>
      <c r="BF557">
        <f t="shared" si="621"/>
        <v>13396.08</v>
      </c>
      <c r="BG557">
        <f t="shared" si="622"/>
        <v>11163.4</v>
      </c>
      <c r="BH557">
        <f t="shared" si="623"/>
        <v>8930.7199999999993</v>
      </c>
      <c r="BI557">
        <f t="shared" si="624"/>
        <v>6698.0399999999991</v>
      </c>
      <c r="BJ557">
        <f t="shared" si="625"/>
        <v>4465.3599999999997</v>
      </c>
      <c r="BK557">
        <f t="shared" si="626"/>
        <v>2232.6799999999998</v>
      </c>
      <c r="BL557">
        <f t="shared" si="627"/>
        <v>763.88996530598308</v>
      </c>
      <c r="BM557">
        <f t="shared" si="628"/>
        <v>23195.217499999999</v>
      </c>
      <c r="BN557">
        <f t="shared" si="629"/>
        <v>20229.8505</v>
      </c>
      <c r="BO557">
        <f t="shared" si="630"/>
        <v>16945.1155</v>
      </c>
      <c r="BP557">
        <f t="shared" si="631"/>
        <v>13660.380500000001</v>
      </c>
      <c r="BQ557">
        <f t="shared" si="632"/>
        <v>10375.645500000001</v>
      </c>
      <c r="BR557">
        <f t="shared" si="633"/>
        <v>7090.9105000000009</v>
      </c>
      <c r="BS557">
        <f t="shared" si="634"/>
        <v>5926.0235000000011</v>
      </c>
      <c r="BT557">
        <f t="shared" si="635"/>
        <v>4681.6025000000009</v>
      </c>
      <c r="BU557">
        <f t="shared" si="636"/>
        <v>3437.1815000000006</v>
      </c>
      <c r="BV557">
        <f t="shared" si="637"/>
        <v>2192.7605000000003</v>
      </c>
      <c r="BW557">
        <f t="shared" si="638"/>
        <v>948.33950000000004</v>
      </c>
      <c r="BX557" s="16">
        <f t="shared" si="639"/>
        <v>547.47817164805258</v>
      </c>
      <c r="BY557">
        <f t="shared" si="640"/>
        <v>3511.1450382285093</v>
      </c>
      <c r="BZ557">
        <f t="shared" si="641"/>
        <v>817.14060368591743</v>
      </c>
      <c r="CA557">
        <f t="shared" si="642"/>
        <v>970.22479060984153</v>
      </c>
      <c r="CB557">
        <f t="shared" si="643"/>
        <v>651.82772082421923</v>
      </c>
    </row>
    <row r="558" spans="1:80" x14ac:dyDescent="0.25">
      <c r="A558">
        <f>'Data Input'!A558</f>
        <v>0</v>
      </c>
      <c r="B558">
        <f>'Data Input'!C558</f>
        <v>49</v>
      </c>
      <c r="C558">
        <f t="shared" si="573"/>
        <v>50</v>
      </c>
      <c r="D558">
        <f t="shared" si="574"/>
        <v>51</v>
      </c>
      <c r="E558">
        <f t="shared" si="575"/>
        <v>52</v>
      </c>
      <c r="F558">
        <f t="shared" si="576"/>
        <v>53</v>
      </c>
      <c r="G558">
        <f t="shared" si="577"/>
        <v>54</v>
      </c>
      <c r="H558">
        <f t="shared" si="578"/>
        <v>55</v>
      </c>
      <c r="I558">
        <f t="shared" si="579"/>
        <v>56</v>
      </c>
      <c r="J558">
        <f t="shared" si="580"/>
        <v>57</v>
      </c>
      <c r="K558">
        <f t="shared" si="581"/>
        <v>58</v>
      </c>
      <c r="L558">
        <f t="shared" si="582"/>
        <v>59</v>
      </c>
      <c r="M558">
        <f>IF('Data Input'!D558&gt;=240,1,0)</f>
        <v>0</v>
      </c>
      <c r="N558">
        <f>_xlfn.IFS('Data Input'!F558&gt;=130,1,'Data Input'!G558=1,1,0=0,0)</f>
        <v>0</v>
      </c>
      <c r="O558">
        <f>'Data Input'!H558</f>
        <v>0</v>
      </c>
      <c r="P558">
        <f>'Data Input'!J558</f>
        <v>30.8</v>
      </c>
      <c r="Q558">
        <f t="shared" si="583"/>
        <v>0</v>
      </c>
      <c r="R558">
        <f>IF('Data Input'!I558&gt;=100,1,0)</f>
        <v>0</v>
      </c>
      <c r="S558" s="18">
        <f>'Data Input'!L558</f>
        <v>3</v>
      </c>
      <c r="T558" s="16">
        <f>'Data Input'!N558</f>
        <v>2017</v>
      </c>
      <c r="U558">
        <f t="shared" si="584"/>
        <v>0.56040867355354751</v>
      </c>
      <c r="V558">
        <f t="shared" si="585"/>
        <v>6.6013790867519018E-2</v>
      </c>
      <c r="W558">
        <f t="shared" si="586"/>
        <v>0.34791344014711817</v>
      </c>
      <c r="X558" s="16">
        <f t="shared" si="587"/>
        <v>3.8113379395339854E-2</v>
      </c>
      <c r="Y558">
        <f t="shared" si="588"/>
        <v>2358.2801933773476</v>
      </c>
      <c r="Z558">
        <f t="shared" si="589"/>
        <v>30.365539865565584</v>
      </c>
      <c r="AA558">
        <f t="shared" si="590"/>
        <v>196.56856340355708</v>
      </c>
      <c r="AB558" s="16">
        <f t="shared" si="591"/>
        <v>194.77468335899823</v>
      </c>
      <c r="AC558">
        <f t="shared" si="592"/>
        <v>39328.774000000005</v>
      </c>
      <c r="AD558">
        <f t="shared" si="593"/>
        <v>35372.625000000007</v>
      </c>
      <c r="AE558">
        <f t="shared" si="594"/>
        <v>31416.476000000006</v>
      </c>
      <c r="AF558">
        <f t="shared" si="595"/>
        <v>27460.327000000005</v>
      </c>
      <c r="AG558">
        <f t="shared" si="596"/>
        <v>23504.178000000004</v>
      </c>
      <c r="AH558">
        <f t="shared" si="597"/>
        <v>19548.029000000002</v>
      </c>
      <c r="AI558">
        <f t="shared" si="598"/>
        <v>15591.880000000001</v>
      </c>
      <c r="AJ558">
        <f t="shared" si="599"/>
        <v>12473.504000000001</v>
      </c>
      <c r="AK558">
        <f t="shared" si="600"/>
        <v>9355.1280000000006</v>
      </c>
      <c r="AL558">
        <f t="shared" si="601"/>
        <v>6236.7520000000004</v>
      </c>
      <c r="AM558">
        <f t="shared" si="602"/>
        <v>3118.3760000000002</v>
      </c>
      <c r="AN558">
        <f t="shared" si="603"/>
        <v>1020.2572117861789</v>
      </c>
      <c r="AO558">
        <f t="shared" si="604"/>
        <v>33382.47</v>
      </c>
      <c r="AP558">
        <f t="shared" si="605"/>
        <v>30024.47</v>
      </c>
      <c r="AQ558">
        <f t="shared" si="606"/>
        <v>26666.47</v>
      </c>
      <c r="AR558">
        <f t="shared" si="607"/>
        <v>23308.47</v>
      </c>
      <c r="AS558">
        <f t="shared" si="608"/>
        <v>19950.47</v>
      </c>
      <c r="AT558">
        <f t="shared" si="609"/>
        <v>16592.47</v>
      </c>
      <c r="AU558">
        <f t="shared" si="610"/>
        <v>13234.47</v>
      </c>
      <c r="AV558">
        <f t="shared" si="611"/>
        <v>10587.575999999999</v>
      </c>
      <c r="AW558">
        <f t="shared" si="612"/>
        <v>7940.6819999999989</v>
      </c>
      <c r="AX558">
        <f t="shared" si="613"/>
        <v>5293.7879999999996</v>
      </c>
      <c r="AY558">
        <f t="shared" si="614"/>
        <v>2646.8939999999998</v>
      </c>
      <c r="AZ558">
        <f t="shared" si="615"/>
        <v>865.99968997545614</v>
      </c>
      <c r="BA558">
        <f t="shared" si="616"/>
        <v>32527.840999999993</v>
      </c>
      <c r="BB558">
        <f t="shared" si="617"/>
        <v>29255.809999999994</v>
      </c>
      <c r="BC558">
        <f t="shared" si="618"/>
        <v>25983.778999999995</v>
      </c>
      <c r="BD558">
        <f t="shared" si="619"/>
        <v>22711.747999999996</v>
      </c>
      <c r="BE558">
        <f t="shared" si="620"/>
        <v>19439.716999999997</v>
      </c>
      <c r="BF558">
        <f t="shared" si="621"/>
        <v>16167.685999999998</v>
      </c>
      <c r="BG558">
        <f t="shared" si="622"/>
        <v>12895.654999999999</v>
      </c>
      <c r="BH558">
        <f t="shared" si="623"/>
        <v>10316.523999999999</v>
      </c>
      <c r="BI558">
        <f t="shared" si="624"/>
        <v>7737.393</v>
      </c>
      <c r="BJ558">
        <f t="shared" si="625"/>
        <v>5158.2619999999997</v>
      </c>
      <c r="BK558">
        <f t="shared" si="626"/>
        <v>2579.1309999999999</v>
      </c>
      <c r="BL558">
        <f t="shared" si="627"/>
        <v>843.82917718193823</v>
      </c>
      <c r="BM558">
        <f t="shared" si="628"/>
        <v>54419.633000000002</v>
      </c>
      <c r="BN558">
        <f t="shared" si="629"/>
        <v>51454.266000000003</v>
      </c>
      <c r="BO558">
        <f t="shared" si="630"/>
        <v>45989.495000000003</v>
      </c>
      <c r="BP558">
        <f t="shared" si="631"/>
        <v>40524.724000000002</v>
      </c>
      <c r="BQ558">
        <f t="shared" si="632"/>
        <v>35059.953000000001</v>
      </c>
      <c r="BR558">
        <f t="shared" si="633"/>
        <v>29595.182000000001</v>
      </c>
      <c r="BS558">
        <f t="shared" si="634"/>
        <v>24130.411</v>
      </c>
      <c r="BT558">
        <f t="shared" si="635"/>
        <v>18665.64</v>
      </c>
      <c r="BU558">
        <f t="shared" si="636"/>
        <v>13999.23</v>
      </c>
      <c r="BV558">
        <f t="shared" si="637"/>
        <v>9332.82</v>
      </c>
      <c r="BW558">
        <f t="shared" si="638"/>
        <v>4666.41</v>
      </c>
      <c r="BX558" s="16">
        <f t="shared" si="639"/>
        <v>1496.7605770714376</v>
      </c>
      <c r="BY558">
        <f t="shared" si="640"/>
        <v>3378.5374051635263</v>
      </c>
      <c r="BZ558">
        <f t="shared" si="641"/>
        <v>896.36522984102169</v>
      </c>
      <c r="CA558">
        <f t="shared" si="642"/>
        <v>1040.3977405854953</v>
      </c>
      <c r="CB558">
        <f t="shared" si="643"/>
        <v>1691.5352604304358</v>
      </c>
    </row>
    <row r="559" spans="1:80" x14ac:dyDescent="0.25">
      <c r="A559">
        <f>'Data Input'!A559</f>
        <v>1</v>
      </c>
      <c r="B559">
        <f>'Data Input'!C559</f>
        <v>31</v>
      </c>
      <c r="C559">
        <f t="shared" si="573"/>
        <v>32</v>
      </c>
      <c r="D559">
        <f t="shared" si="574"/>
        <v>33</v>
      </c>
      <c r="E559">
        <f t="shared" si="575"/>
        <v>34</v>
      </c>
      <c r="F559">
        <f t="shared" si="576"/>
        <v>35</v>
      </c>
      <c r="G559">
        <f t="shared" si="577"/>
        <v>36</v>
      </c>
      <c r="H559">
        <f t="shared" si="578"/>
        <v>37</v>
      </c>
      <c r="I559">
        <f t="shared" si="579"/>
        <v>38</v>
      </c>
      <c r="J559">
        <f t="shared" si="580"/>
        <v>39</v>
      </c>
      <c r="K559">
        <f t="shared" si="581"/>
        <v>40</v>
      </c>
      <c r="L559">
        <f t="shared" si="582"/>
        <v>41</v>
      </c>
      <c r="M559">
        <f>IF('Data Input'!D559&gt;=240,1,0)</f>
        <v>0</v>
      </c>
      <c r="N559">
        <f>_xlfn.IFS('Data Input'!F559&gt;=130,1,'Data Input'!G559=1,1,0=0,0)</f>
        <v>0</v>
      </c>
      <c r="O559">
        <f>'Data Input'!H559</f>
        <v>0</v>
      </c>
      <c r="P559">
        <f>'Data Input'!J559</f>
        <v>26.2</v>
      </c>
      <c r="Q559">
        <f t="shared" si="583"/>
        <v>0</v>
      </c>
      <c r="R559">
        <f>IF('Data Input'!I559&gt;=100,1,0)</f>
        <v>1</v>
      </c>
      <c r="S559" s="18">
        <f>'Data Input'!L559</f>
        <v>3</v>
      </c>
      <c r="T559" s="16">
        <f>'Data Input'!N559</f>
        <v>2017</v>
      </c>
      <c r="U559">
        <f t="shared" si="584"/>
        <v>0.46410266873518841</v>
      </c>
      <c r="V559">
        <f t="shared" si="585"/>
        <v>3.5793402351393507E-2</v>
      </c>
      <c r="W559">
        <f t="shared" si="586"/>
        <v>0.38003317900572553</v>
      </c>
      <c r="X559" s="16">
        <f t="shared" si="587"/>
        <v>1</v>
      </c>
      <c r="Y559">
        <f t="shared" si="588"/>
        <v>1953.0106920573637</v>
      </c>
      <c r="Z559">
        <f t="shared" si="589"/>
        <v>16.464529180072471</v>
      </c>
      <c r="AA559">
        <f t="shared" si="590"/>
        <v>214.7159822605694</v>
      </c>
      <c r="AB559" s="16">
        <f t="shared" si="591"/>
        <v>5110.4018181818183</v>
      </c>
      <c r="AC559">
        <f t="shared" si="592"/>
        <v>53803.630999999987</v>
      </c>
      <c r="AD559">
        <f t="shared" si="593"/>
        <v>49149.337999999989</v>
      </c>
      <c r="AE559">
        <f t="shared" si="594"/>
        <v>44495.044999999991</v>
      </c>
      <c r="AF559">
        <f t="shared" si="595"/>
        <v>39840.751999999993</v>
      </c>
      <c r="AG559">
        <f t="shared" si="596"/>
        <v>35186.458999999995</v>
      </c>
      <c r="AH559">
        <f t="shared" si="597"/>
        <v>30159.821999999996</v>
      </c>
      <c r="AI559">
        <f t="shared" si="598"/>
        <v>25133.184999999998</v>
      </c>
      <c r="AJ559">
        <f t="shared" si="599"/>
        <v>20106.547999999999</v>
      </c>
      <c r="AK559">
        <f t="shared" si="600"/>
        <v>15079.911</v>
      </c>
      <c r="AL559">
        <f t="shared" si="601"/>
        <v>10053.273999999999</v>
      </c>
      <c r="AM559">
        <f t="shared" si="602"/>
        <v>5026.6369999999997</v>
      </c>
      <c r="AN559">
        <f t="shared" si="603"/>
        <v>1238.9161866051431</v>
      </c>
      <c r="AO559">
        <f t="shared" si="604"/>
        <v>45668.79700000002</v>
      </c>
      <c r="AP559">
        <f t="shared" si="605"/>
        <v>41718.209000000017</v>
      </c>
      <c r="AQ559">
        <f t="shared" si="606"/>
        <v>37767.621000000014</v>
      </c>
      <c r="AR559">
        <f t="shared" si="607"/>
        <v>33817.03300000001</v>
      </c>
      <c r="AS559">
        <f t="shared" si="608"/>
        <v>29866.445000000007</v>
      </c>
      <c r="AT559">
        <f t="shared" si="609"/>
        <v>25599.810000000005</v>
      </c>
      <c r="AU559">
        <f t="shared" si="610"/>
        <v>21333.175000000003</v>
      </c>
      <c r="AV559">
        <f t="shared" si="611"/>
        <v>17066.54</v>
      </c>
      <c r="AW559">
        <f t="shared" si="612"/>
        <v>12799.905000000001</v>
      </c>
      <c r="AX559">
        <f t="shared" si="613"/>
        <v>8533.27</v>
      </c>
      <c r="AY559">
        <f t="shared" si="614"/>
        <v>4266.6350000000002</v>
      </c>
      <c r="AZ559">
        <f t="shared" si="615"/>
        <v>1051.5983660311983</v>
      </c>
      <c r="BA559">
        <f t="shared" si="616"/>
        <v>40499.630999999994</v>
      </c>
      <c r="BB559">
        <f t="shared" si="617"/>
        <v>37650.181999999993</v>
      </c>
      <c r="BC559">
        <f t="shared" si="618"/>
        <v>34800.732999999993</v>
      </c>
      <c r="BD559">
        <f t="shared" si="619"/>
        <v>31951.283999999996</v>
      </c>
      <c r="BE559">
        <f t="shared" si="620"/>
        <v>29101.834999999995</v>
      </c>
      <c r="BF559">
        <f t="shared" si="621"/>
        <v>24944.429999999997</v>
      </c>
      <c r="BG559">
        <f t="shared" si="622"/>
        <v>20787.024999999998</v>
      </c>
      <c r="BH559">
        <f t="shared" si="623"/>
        <v>16629.62</v>
      </c>
      <c r="BI559">
        <f t="shared" si="624"/>
        <v>12472.215</v>
      </c>
      <c r="BJ559">
        <f t="shared" si="625"/>
        <v>8314.81</v>
      </c>
      <c r="BK559">
        <f t="shared" si="626"/>
        <v>4157.4049999999997</v>
      </c>
      <c r="BL559">
        <f t="shared" si="627"/>
        <v>986.32082980548762</v>
      </c>
      <c r="BM559">
        <f t="shared" si="628"/>
        <v>49929.472999999991</v>
      </c>
      <c r="BN559">
        <f t="shared" si="629"/>
        <v>46964.105999999992</v>
      </c>
      <c r="BO559">
        <f t="shared" si="630"/>
        <v>43582.547999999995</v>
      </c>
      <c r="BP559">
        <f t="shared" si="631"/>
        <v>40200.99</v>
      </c>
      <c r="BQ559">
        <f t="shared" si="632"/>
        <v>36819.432000000001</v>
      </c>
      <c r="BR559">
        <f t="shared" si="633"/>
        <v>33437.874000000003</v>
      </c>
      <c r="BS559">
        <f t="shared" si="634"/>
        <v>27864.895</v>
      </c>
      <c r="BT559">
        <f t="shared" si="635"/>
        <v>22291.916000000001</v>
      </c>
      <c r="BU559">
        <f t="shared" si="636"/>
        <v>16718.937000000002</v>
      </c>
      <c r="BV559">
        <f t="shared" si="637"/>
        <v>11145.958000000001</v>
      </c>
      <c r="BW559">
        <f t="shared" si="638"/>
        <v>5572.9790000000003</v>
      </c>
      <c r="BX559" s="16">
        <f t="shared" si="639"/>
        <v>1261.7307220305529</v>
      </c>
      <c r="BY559">
        <f t="shared" si="640"/>
        <v>3191.9268786625071</v>
      </c>
      <c r="BZ559">
        <f t="shared" si="641"/>
        <v>1068.0628952112709</v>
      </c>
      <c r="CA559">
        <f t="shared" si="642"/>
        <v>1201.0368120660571</v>
      </c>
      <c r="CB559">
        <f t="shared" si="643"/>
        <v>6372.1325402123712</v>
      </c>
    </row>
    <row r="560" spans="1:80" x14ac:dyDescent="0.25">
      <c r="A560">
        <f>'Data Input'!A560</f>
        <v>0</v>
      </c>
      <c r="B560">
        <f>'Data Input'!C560</f>
        <v>44</v>
      </c>
      <c r="C560">
        <f t="shared" si="573"/>
        <v>45</v>
      </c>
      <c r="D560">
        <f t="shared" si="574"/>
        <v>46</v>
      </c>
      <c r="E560">
        <f t="shared" si="575"/>
        <v>47</v>
      </c>
      <c r="F560">
        <f t="shared" si="576"/>
        <v>48</v>
      </c>
      <c r="G560">
        <f t="shared" si="577"/>
        <v>49</v>
      </c>
      <c r="H560">
        <f t="shared" si="578"/>
        <v>50</v>
      </c>
      <c r="I560">
        <f t="shared" si="579"/>
        <v>51</v>
      </c>
      <c r="J560">
        <f t="shared" si="580"/>
        <v>52</v>
      </c>
      <c r="K560">
        <f t="shared" si="581"/>
        <v>53</v>
      </c>
      <c r="L560">
        <f t="shared" si="582"/>
        <v>54</v>
      </c>
      <c r="M560">
        <f>IF('Data Input'!D560&gt;=240,1,0)</f>
        <v>0</v>
      </c>
      <c r="N560">
        <f>_xlfn.IFS('Data Input'!F560&gt;=130,1,'Data Input'!G560=1,1,0=0,0)</f>
        <v>0</v>
      </c>
      <c r="O560">
        <f>'Data Input'!H560</f>
        <v>0</v>
      </c>
      <c r="P560">
        <f>'Data Input'!J560</f>
        <v>31</v>
      </c>
      <c r="Q560">
        <f t="shared" si="583"/>
        <v>0</v>
      </c>
      <c r="R560">
        <f>IF('Data Input'!I560&gt;=100,1,0)</f>
        <v>0</v>
      </c>
      <c r="S560" s="18">
        <f>'Data Input'!L560</f>
        <v>3</v>
      </c>
      <c r="T560" s="16">
        <f>'Data Input'!N560</f>
        <v>2017</v>
      </c>
      <c r="U560">
        <f t="shared" si="584"/>
        <v>0.56454582710112289</v>
      </c>
      <c r="V560">
        <f t="shared" si="585"/>
        <v>6.6573849451903033E-2</v>
      </c>
      <c r="W560">
        <f t="shared" si="586"/>
        <v>0.34972641430538504</v>
      </c>
      <c r="X560" s="16">
        <f t="shared" si="587"/>
        <v>3.9547045966236809E-2</v>
      </c>
      <c r="Y560">
        <f t="shared" si="588"/>
        <v>2375.6899297512359</v>
      </c>
      <c r="Z560">
        <f t="shared" si="589"/>
        <v>30.623159993839916</v>
      </c>
      <c r="AA560">
        <f t="shared" si="590"/>
        <v>197.59288061771124</v>
      </c>
      <c r="AB560" s="16">
        <f t="shared" si="591"/>
        <v>202.10129560957651</v>
      </c>
      <c r="AC560">
        <f t="shared" si="592"/>
        <v>44588.127</v>
      </c>
      <c r="AD560">
        <f t="shared" si="593"/>
        <v>39561.49</v>
      </c>
      <c r="AE560">
        <f t="shared" si="594"/>
        <v>35605.341</v>
      </c>
      <c r="AF560">
        <f t="shared" si="595"/>
        <v>31649.192000000003</v>
      </c>
      <c r="AG560">
        <f t="shared" si="596"/>
        <v>27693.043000000001</v>
      </c>
      <c r="AH560">
        <f t="shared" si="597"/>
        <v>23736.894</v>
      </c>
      <c r="AI560">
        <f t="shared" si="598"/>
        <v>19780.744999999999</v>
      </c>
      <c r="AJ560">
        <f t="shared" si="599"/>
        <v>15824.596</v>
      </c>
      <c r="AK560">
        <f t="shared" si="600"/>
        <v>11868.447</v>
      </c>
      <c r="AL560">
        <f t="shared" si="601"/>
        <v>7912.2979999999998</v>
      </c>
      <c r="AM560">
        <f t="shared" si="602"/>
        <v>3956.1489999999999</v>
      </c>
      <c r="AN560">
        <f t="shared" si="603"/>
        <v>1204.7695962023145</v>
      </c>
      <c r="AO560">
        <f t="shared" si="604"/>
        <v>37846.635000000002</v>
      </c>
      <c r="AP560">
        <f t="shared" si="605"/>
        <v>33580</v>
      </c>
      <c r="AQ560">
        <f t="shared" si="606"/>
        <v>30222</v>
      </c>
      <c r="AR560">
        <f t="shared" si="607"/>
        <v>26864</v>
      </c>
      <c r="AS560">
        <f t="shared" si="608"/>
        <v>23506</v>
      </c>
      <c r="AT560">
        <f t="shared" si="609"/>
        <v>20148</v>
      </c>
      <c r="AU560">
        <f t="shared" si="610"/>
        <v>16790</v>
      </c>
      <c r="AV560">
        <f t="shared" si="611"/>
        <v>13432</v>
      </c>
      <c r="AW560">
        <f t="shared" si="612"/>
        <v>10074</v>
      </c>
      <c r="AX560">
        <f t="shared" si="613"/>
        <v>6716</v>
      </c>
      <c r="AY560">
        <f t="shared" si="614"/>
        <v>3358</v>
      </c>
      <c r="AZ560">
        <f t="shared" si="615"/>
        <v>1022.6147419749597</v>
      </c>
      <c r="BA560">
        <f t="shared" si="616"/>
        <v>36877.714999999997</v>
      </c>
      <c r="BB560">
        <f t="shared" si="617"/>
        <v>32720.309999999994</v>
      </c>
      <c r="BC560">
        <f t="shared" si="618"/>
        <v>29448.278999999995</v>
      </c>
      <c r="BD560">
        <f t="shared" si="619"/>
        <v>26176.247999999996</v>
      </c>
      <c r="BE560">
        <f t="shared" si="620"/>
        <v>22904.216999999997</v>
      </c>
      <c r="BF560">
        <f t="shared" si="621"/>
        <v>19632.185999999998</v>
      </c>
      <c r="BG560">
        <f t="shared" si="622"/>
        <v>16360.154999999999</v>
      </c>
      <c r="BH560">
        <f t="shared" si="623"/>
        <v>13088.124</v>
      </c>
      <c r="BI560">
        <f t="shared" si="624"/>
        <v>9816.0930000000008</v>
      </c>
      <c r="BJ560">
        <f t="shared" si="625"/>
        <v>6544.0619999999999</v>
      </c>
      <c r="BK560">
        <f t="shared" si="626"/>
        <v>3272.0309999999999</v>
      </c>
      <c r="BL560">
        <f t="shared" si="627"/>
        <v>996.43453111431597</v>
      </c>
      <c r="BM560">
        <f t="shared" si="628"/>
        <v>57721.284999999996</v>
      </c>
      <c r="BN560">
        <f t="shared" si="629"/>
        <v>54755.917999999998</v>
      </c>
      <c r="BO560">
        <f t="shared" si="630"/>
        <v>49182.938999999998</v>
      </c>
      <c r="BP560">
        <f t="shared" si="631"/>
        <v>43718.167999999998</v>
      </c>
      <c r="BQ560">
        <f t="shared" si="632"/>
        <v>38253.396999999997</v>
      </c>
      <c r="BR560">
        <f t="shared" si="633"/>
        <v>32788.625999999997</v>
      </c>
      <c r="BS560">
        <f t="shared" si="634"/>
        <v>27323.855</v>
      </c>
      <c r="BT560">
        <f t="shared" si="635"/>
        <v>21859.083999999999</v>
      </c>
      <c r="BU560">
        <f t="shared" si="636"/>
        <v>16394.312999999998</v>
      </c>
      <c r="BV560">
        <f t="shared" si="637"/>
        <v>10929.541999999999</v>
      </c>
      <c r="BW560">
        <f t="shared" si="638"/>
        <v>5464.7709999999997</v>
      </c>
      <c r="BX560" s="16">
        <f t="shared" si="639"/>
        <v>1646.6408001540333</v>
      </c>
      <c r="BY560">
        <f t="shared" si="640"/>
        <v>3580.4595259535504</v>
      </c>
      <c r="BZ560">
        <f t="shared" si="641"/>
        <v>1053.2379019687996</v>
      </c>
      <c r="CA560">
        <f t="shared" si="642"/>
        <v>1194.0274117320273</v>
      </c>
      <c r="CB560">
        <f t="shared" si="643"/>
        <v>1848.7420957636098</v>
      </c>
    </row>
    <row r="561" spans="1:80" x14ac:dyDescent="0.25">
      <c r="A561">
        <f>'Data Input'!A561</f>
        <v>0</v>
      </c>
      <c r="B561">
        <f>'Data Input'!C561</f>
        <v>44</v>
      </c>
      <c r="C561">
        <f t="shared" si="573"/>
        <v>45</v>
      </c>
      <c r="D561">
        <f t="shared" si="574"/>
        <v>46</v>
      </c>
      <c r="E561">
        <f t="shared" si="575"/>
        <v>47</v>
      </c>
      <c r="F561">
        <f t="shared" si="576"/>
        <v>48</v>
      </c>
      <c r="G561">
        <f t="shared" si="577"/>
        <v>49</v>
      </c>
      <c r="H561">
        <f t="shared" si="578"/>
        <v>50</v>
      </c>
      <c r="I561">
        <f t="shared" si="579"/>
        <v>51</v>
      </c>
      <c r="J561">
        <f t="shared" si="580"/>
        <v>52</v>
      </c>
      <c r="K561">
        <f t="shared" si="581"/>
        <v>53</v>
      </c>
      <c r="L561">
        <f t="shared" si="582"/>
        <v>54</v>
      </c>
      <c r="M561">
        <f>IF('Data Input'!D561&gt;=240,1,0)</f>
        <v>0</v>
      </c>
      <c r="N561">
        <f>_xlfn.IFS('Data Input'!F561&gt;=130,1,'Data Input'!G561=1,1,0=0,0)</f>
        <v>0</v>
      </c>
      <c r="O561">
        <f>'Data Input'!H561</f>
        <v>0</v>
      </c>
      <c r="P561">
        <f>'Data Input'!J561</f>
        <v>25.1</v>
      </c>
      <c r="Q561">
        <f t="shared" si="583"/>
        <v>0</v>
      </c>
      <c r="R561">
        <f>IF('Data Input'!I561&gt;=100,1,0)</f>
        <v>0</v>
      </c>
      <c r="S561" s="18">
        <f>'Data Input'!L561</f>
        <v>3</v>
      </c>
      <c r="T561" s="16">
        <f>'Data Input'!N561</f>
        <v>2017</v>
      </c>
      <c r="U561">
        <f t="shared" si="584"/>
        <v>0.44119875249587043</v>
      </c>
      <c r="V561">
        <f t="shared" si="585"/>
        <v>5.1785723677114676E-2</v>
      </c>
      <c r="W561">
        <f t="shared" si="586"/>
        <v>0.29823868851630331</v>
      </c>
      <c r="X561" s="16">
        <f t="shared" si="587"/>
        <v>1.3083656778785917E-2</v>
      </c>
      <c r="Y561">
        <f t="shared" si="588"/>
        <v>1856.627722687072</v>
      </c>
      <c r="Z561">
        <f t="shared" si="589"/>
        <v>23.820802231163977</v>
      </c>
      <c r="AA561">
        <f t="shared" si="590"/>
        <v>168.50269000306758</v>
      </c>
      <c r="AB561" s="16">
        <f t="shared" si="591"/>
        <v>66.862743390774412</v>
      </c>
      <c r="AC561">
        <f t="shared" si="592"/>
        <v>44588.127</v>
      </c>
      <c r="AD561">
        <f t="shared" si="593"/>
        <v>39561.49</v>
      </c>
      <c r="AE561">
        <f t="shared" si="594"/>
        <v>35605.341</v>
      </c>
      <c r="AF561">
        <f t="shared" si="595"/>
        <v>31649.192000000003</v>
      </c>
      <c r="AG561">
        <f t="shared" si="596"/>
        <v>27693.043000000001</v>
      </c>
      <c r="AH561">
        <f t="shared" si="597"/>
        <v>23736.894</v>
      </c>
      <c r="AI561">
        <f t="shared" si="598"/>
        <v>19780.744999999999</v>
      </c>
      <c r="AJ561">
        <f t="shared" si="599"/>
        <v>15824.596</v>
      </c>
      <c r="AK561">
        <f t="shared" si="600"/>
        <v>11868.447</v>
      </c>
      <c r="AL561">
        <f t="shared" si="601"/>
        <v>7912.2979999999998</v>
      </c>
      <c r="AM561">
        <f t="shared" si="602"/>
        <v>3956.1489999999999</v>
      </c>
      <c r="AN561">
        <f t="shared" si="603"/>
        <v>941.54064625510614</v>
      </c>
      <c r="AO561">
        <f t="shared" si="604"/>
        <v>37846.635000000002</v>
      </c>
      <c r="AP561">
        <f t="shared" si="605"/>
        <v>33580</v>
      </c>
      <c r="AQ561">
        <f t="shared" si="606"/>
        <v>30222</v>
      </c>
      <c r="AR561">
        <f t="shared" si="607"/>
        <v>26864</v>
      </c>
      <c r="AS561">
        <f t="shared" si="608"/>
        <v>23506</v>
      </c>
      <c r="AT561">
        <f t="shared" si="609"/>
        <v>20148</v>
      </c>
      <c r="AU561">
        <f t="shared" si="610"/>
        <v>16790</v>
      </c>
      <c r="AV561">
        <f t="shared" si="611"/>
        <v>13432</v>
      </c>
      <c r="AW561">
        <f t="shared" si="612"/>
        <v>10074</v>
      </c>
      <c r="AX561">
        <f t="shared" si="613"/>
        <v>6716</v>
      </c>
      <c r="AY561">
        <f t="shared" si="614"/>
        <v>3358</v>
      </c>
      <c r="AZ561">
        <f t="shared" si="615"/>
        <v>799.18463087394809</v>
      </c>
      <c r="BA561">
        <f t="shared" si="616"/>
        <v>36877.714999999997</v>
      </c>
      <c r="BB561">
        <f t="shared" si="617"/>
        <v>32720.309999999994</v>
      </c>
      <c r="BC561">
        <f t="shared" si="618"/>
        <v>29448.278999999995</v>
      </c>
      <c r="BD561">
        <f t="shared" si="619"/>
        <v>26176.247999999996</v>
      </c>
      <c r="BE561">
        <f t="shared" si="620"/>
        <v>22904.216999999997</v>
      </c>
      <c r="BF561">
        <f t="shared" si="621"/>
        <v>19632.185999999998</v>
      </c>
      <c r="BG561">
        <f t="shared" si="622"/>
        <v>16360.154999999999</v>
      </c>
      <c r="BH561">
        <f t="shared" si="623"/>
        <v>13088.124</v>
      </c>
      <c r="BI561">
        <f t="shared" si="624"/>
        <v>9816.0930000000008</v>
      </c>
      <c r="BJ561">
        <f t="shared" si="625"/>
        <v>6544.0619999999999</v>
      </c>
      <c r="BK561">
        <f t="shared" si="626"/>
        <v>3272.0309999999999</v>
      </c>
      <c r="BL561">
        <f t="shared" si="627"/>
        <v>778.72450909586985</v>
      </c>
      <c r="BM561">
        <f t="shared" si="628"/>
        <v>57721.284999999996</v>
      </c>
      <c r="BN561">
        <f t="shared" si="629"/>
        <v>54755.917999999998</v>
      </c>
      <c r="BO561">
        <f t="shared" si="630"/>
        <v>49182.938999999998</v>
      </c>
      <c r="BP561">
        <f t="shared" si="631"/>
        <v>43718.167999999998</v>
      </c>
      <c r="BQ561">
        <f t="shared" si="632"/>
        <v>38253.396999999997</v>
      </c>
      <c r="BR561">
        <f t="shared" si="633"/>
        <v>32788.625999999997</v>
      </c>
      <c r="BS561">
        <f t="shared" si="634"/>
        <v>27323.855</v>
      </c>
      <c r="BT561">
        <f t="shared" si="635"/>
        <v>21859.083999999999</v>
      </c>
      <c r="BU561">
        <f t="shared" si="636"/>
        <v>16394.312999999998</v>
      </c>
      <c r="BV561">
        <f t="shared" si="637"/>
        <v>10929.541999999999</v>
      </c>
      <c r="BW561">
        <f t="shared" si="638"/>
        <v>5464.7709999999997</v>
      </c>
      <c r="BX561" s="16">
        <f t="shared" si="639"/>
        <v>1286.8678359863768</v>
      </c>
      <c r="BY561">
        <f t="shared" si="640"/>
        <v>2798.1683689421779</v>
      </c>
      <c r="BZ561">
        <f t="shared" si="641"/>
        <v>823.00543310511205</v>
      </c>
      <c r="CA561">
        <f t="shared" si="642"/>
        <v>947.22719909893749</v>
      </c>
      <c r="CB561">
        <f t="shared" si="643"/>
        <v>1353.7305793771511</v>
      </c>
    </row>
    <row r="562" spans="1:80" x14ac:dyDescent="0.25">
      <c r="A562">
        <f>'Data Input'!A562</f>
        <v>1</v>
      </c>
      <c r="B562">
        <f>'Data Input'!C562</f>
        <v>41</v>
      </c>
      <c r="C562">
        <f t="shared" si="573"/>
        <v>42</v>
      </c>
      <c r="D562">
        <f t="shared" si="574"/>
        <v>43</v>
      </c>
      <c r="E562">
        <f t="shared" si="575"/>
        <v>44</v>
      </c>
      <c r="F562">
        <f t="shared" si="576"/>
        <v>45</v>
      </c>
      <c r="G562">
        <f t="shared" si="577"/>
        <v>46</v>
      </c>
      <c r="H562">
        <f t="shared" si="578"/>
        <v>47</v>
      </c>
      <c r="I562">
        <f t="shared" si="579"/>
        <v>48</v>
      </c>
      <c r="J562">
        <f t="shared" si="580"/>
        <v>49</v>
      </c>
      <c r="K562">
        <f t="shared" si="581"/>
        <v>50</v>
      </c>
      <c r="L562">
        <f t="shared" si="582"/>
        <v>51</v>
      </c>
      <c r="M562">
        <f>IF('Data Input'!D562&gt;=240,1,0)</f>
        <v>0</v>
      </c>
      <c r="N562">
        <f>_xlfn.IFS('Data Input'!F562&gt;=130,1,'Data Input'!G562=1,1,0=0,0)</f>
        <v>0</v>
      </c>
      <c r="O562">
        <f>'Data Input'!H562</f>
        <v>0</v>
      </c>
      <c r="P562">
        <f>'Data Input'!J562</f>
        <v>26.2</v>
      </c>
      <c r="Q562">
        <f t="shared" si="583"/>
        <v>0</v>
      </c>
      <c r="R562">
        <f>IF('Data Input'!I562&gt;=100,1,0)</f>
        <v>0</v>
      </c>
      <c r="S562" s="18">
        <f>'Data Input'!L562</f>
        <v>3</v>
      </c>
      <c r="T562" s="16">
        <f>'Data Input'!N562</f>
        <v>2017</v>
      </c>
      <c r="U562">
        <f t="shared" si="584"/>
        <v>0.46410266873518841</v>
      </c>
      <c r="V562">
        <f t="shared" si="585"/>
        <v>5.4284553846537048E-2</v>
      </c>
      <c r="W562">
        <f t="shared" si="586"/>
        <v>0.3075069741253128</v>
      </c>
      <c r="X562" s="16">
        <f t="shared" si="587"/>
        <v>1.6112331849010633E-2</v>
      </c>
      <c r="Y562">
        <f t="shared" si="588"/>
        <v>1953.0106920573637</v>
      </c>
      <c r="Z562">
        <f t="shared" si="589"/>
        <v>24.97023367768022</v>
      </c>
      <c r="AA562">
        <f t="shared" si="590"/>
        <v>173.73920396644445</v>
      </c>
      <c r="AB562" s="16">
        <f t="shared" si="591"/>
        <v>82.340489976332748</v>
      </c>
      <c r="AC562">
        <f t="shared" si="592"/>
        <v>47799.591000000008</v>
      </c>
      <c r="AD562">
        <f t="shared" si="593"/>
        <v>42772.954000000005</v>
      </c>
      <c r="AE562">
        <f t="shared" si="594"/>
        <v>37746.317000000003</v>
      </c>
      <c r="AF562">
        <f t="shared" si="595"/>
        <v>32719.68</v>
      </c>
      <c r="AG562">
        <f t="shared" si="596"/>
        <v>27693.043000000001</v>
      </c>
      <c r="AH562">
        <f t="shared" si="597"/>
        <v>23736.894</v>
      </c>
      <c r="AI562">
        <f t="shared" si="598"/>
        <v>19780.744999999999</v>
      </c>
      <c r="AJ562">
        <f t="shared" si="599"/>
        <v>15824.596</v>
      </c>
      <c r="AK562">
        <f t="shared" si="600"/>
        <v>11868.447</v>
      </c>
      <c r="AL562">
        <f t="shared" si="601"/>
        <v>7912.2979999999998</v>
      </c>
      <c r="AM562">
        <f t="shared" si="602"/>
        <v>3956.1489999999999</v>
      </c>
      <c r="AN562">
        <f t="shared" si="603"/>
        <v>1027.3720533008511</v>
      </c>
      <c r="AO562">
        <f t="shared" si="604"/>
        <v>40572.540000000008</v>
      </c>
      <c r="AP562">
        <f t="shared" si="605"/>
        <v>36305.905000000006</v>
      </c>
      <c r="AQ562">
        <f t="shared" si="606"/>
        <v>32039.270000000004</v>
      </c>
      <c r="AR562">
        <f t="shared" si="607"/>
        <v>27772.635000000002</v>
      </c>
      <c r="AS562">
        <f t="shared" si="608"/>
        <v>23506</v>
      </c>
      <c r="AT562">
        <f t="shared" si="609"/>
        <v>20148</v>
      </c>
      <c r="AU562">
        <f t="shared" si="610"/>
        <v>16790</v>
      </c>
      <c r="AV562">
        <f t="shared" si="611"/>
        <v>13432</v>
      </c>
      <c r="AW562">
        <f t="shared" si="612"/>
        <v>10074</v>
      </c>
      <c r="AX562">
        <f t="shared" si="613"/>
        <v>6716</v>
      </c>
      <c r="AY562">
        <f t="shared" si="614"/>
        <v>3358</v>
      </c>
      <c r="AZ562">
        <f t="shared" si="615"/>
        <v>872.03875032141775</v>
      </c>
      <c r="BA562">
        <f t="shared" si="616"/>
        <v>39533.836999999992</v>
      </c>
      <c r="BB562">
        <f t="shared" si="617"/>
        <v>35376.431999999993</v>
      </c>
      <c r="BC562">
        <f t="shared" si="618"/>
        <v>31219.026999999995</v>
      </c>
      <c r="BD562">
        <f t="shared" si="619"/>
        <v>27061.621999999996</v>
      </c>
      <c r="BE562">
        <f t="shared" si="620"/>
        <v>22904.216999999997</v>
      </c>
      <c r="BF562">
        <f t="shared" si="621"/>
        <v>19632.185999999998</v>
      </c>
      <c r="BG562">
        <f t="shared" si="622"/>
        <v>16360.154999999999</v>
      </c>
      <c r="BH562">
        <f t="shared" si="623"/>
        <v>13088.124</v>
      </c>
      <c r="BI562">
        <f t="shared" si="624"/>
        <v>9816.0930000000008</v>
      </c>
      <c r="BJ562">
        <f t="shared" si="625"/>
        <v>6544.0619999999999</v>
      </c>
      <c r="BK562">
        <f t="shared" si="626"/>
        <v>3272.0309999999999</v>
      </c>
      <c r="BL562">
        <f t="shared" si="627"/>
        <v>849.71351335342843</v>
      </c>
      <c r="BM562">
        <f t="shared" si="628"/>
        <v>58045.908999999992</v>
      </c>
      <c r="BN562">
        <f t="shared" si="629"/>
        <v>55080.541999999994</v>
      </c>
      <c r="BO562">
        <f t="shared" si="630"/>
        <v>49507.562999999995</v>
      </c>
      <c r="BP562">
        <f t="shared" si="631"/>
        <v>43934.583999999995</v>
      </c>
      <c r="BQ562">
        <f t="shared" si="632"/>
        <v>38361.604999999996</v>
      </c>
      <c r="BR562">
        <f t="shared" si="633"/>
        <v>32788.625999999997</v>
      </c>
      <c r="BS562">
        <f t="shared" si="634"/>
        <v>27323.855</v>
      </c>
      <c r="BT562">
        <f t="shared" si="635"/>
        <v>21859.083999999999</v>
      </c>
      <c r="BU562">
        <f t="shared" si="636"/>
        <v>16394.312999999998</v>
      </c>
      <c r="BV562">
        <f t="shared" si="637"/>
        <v>10929.541999999999</v>
      </c>
      <c r="BW562">
        <f t="shared" si="638"/>
        <v>5464.7709999999997</v>
      </c>
      <c r="BX562" s="16">
        <f t="shared" si="639"/>
        <v>1358.6533633775596</v>
      </c>
      <c r="BY562">
        <f t="shared" si="640"/>
        <v>2980.3827453582148</v>
      </c>
      <c r="BZ562">
        <f t="shared" si="641"/>
        <v>897.00898399909795</v>
      </c>
      <c r="CA562">
        <f t="shared" si="642"/>
        <v>1023.4527173198728</v>
      </c>
      <c r="CB562">
        <f t="shared" si="643"/>
        <v>1440.9938533538923</v>
      </c>
    </row>
    <row r="563" spans="1:80" x14ac:dyDescent="0.25">
      <c r="A563">
        <f>'Data Input'!A563</f>
        <v>0</v>
      </c>
      <c r="B563">
        <f>'Data Input'!C563</f>
        <v>53</v>
      </c>
      <c r="C563">
        <f t="shared" si="573"/>
        <v>54</v>
      </c>
      <c r="D563">
        <f t="shared" si="574"/>
        <v>55</v>
      </c>
      <c r="E563">
        <f t="shared" si="575"/>
        <v>56</v>
      </c>
      <c r="F563">
        <f t="shared" si="576"/>
        <v>57</v>
      </c>
      <c r="G563">
        <f t="shared" si="577"/>
        <v>58</v>
      </c>
      <c r="H563">
        <f t="shared" si="578"/>
        <v>59</v>
      </c>
      <c r="I563">
        <f t="shared" si="579"/>
        <v>60</v>
      </c>
      <c r="J563">
        <f t="shared" si="580"/>
        <v>61</v>
      </c>
      <c r="K563">
        <f t="shared" si="581"/>
        <v>62</v>
      </c>
      <c r="L563">
        <f t="shared" si="582"/>
        <v>63</v>
      </c>
      <c r="M563">
        <f>IF('Data Input'!D563&gt;=240,1,0)</f>
        <v>0</v>
      </c>
      <c r="N563">
        <f>_xlfn.IFS('Data Input'!F563&gt;=130,1,'Data Input'!G563=1,1,0=0,0)</f>
        <v>1</v>
      </c>
      <c r="O563">
        <f>'Data Input'!H563</f>
        <v>0</v>
      </c>
      <c r="P563">
        <f>'Data Input'!J563</f>
        <v>22.9</v>
      </c>
      <c r="Q563">
        <f t="shared" si="583"/>
        <v>0</v>
      </c>
      <c r="R563">
        <f>IF('Data Input'!I563&gt;=100,1,0)</f>
        <v>0</v>
      </c>
      <c r="S563" s="18">
        <f>'Data Input'!L563</f>
        <v>3</v>
      </c>
      <c r="T563" s="16">
        <f>'Data Input'!N563</f>
        <v>2017</v>
      </c>
      <c r="U563">
        <f t="shared" si="584"/>
        <v>0.55744056706694045</v>
      </c>
      <c r="V563">
        <f t="shared" si="585"/>
        <v>6.6306889681645748E-2</v>
      </c>
      <c r="W563">
        <f t="shared" si="586"/>
        <v>0.34690201705470092</v>
      </c>
      <c r="X563" s="16">
        <f t="shared" si="587"/>
        <v>1.3996831300082471E-2</v>
      </c>
      <c r="Y563">
        <f t="shared" si="588"/>
        <v>2345.7899749536823</v>
      </c>
      <c r="Z563">
        <f t="shared" si="589"/>
        <v>30.50036175062861</v>
      </c>
      <c r="AA563">
        <f t="shared" si="590"/>
        <v>195.99711671214564</v>
      </c>
      <c r="AB563" s="16">
        <f t="shared" si="591"/>
        <v>71.529432124725631</v>
      </c>
      <c r="AC563">
        <f t="shared" si="592"/>
        <v>35977.682000000001</v>
      </c>
      <c r="AD563">
        <f t="shared" si="593"/>
        <v>32021.533000000003</v>
      </c>
      <c r="AE563">
        <f t="shared" si="594"/>
        <v>28065.384000000002</v>
      </c>
      <c r="AF563">
        <f t="shared" si="595"/>
        <v>24947.008000000002</v>
      </c>
      <c r="AG563">
        <f t="shared" si="596"/>
        <v>21828.632000000001</v>
      </c>
      <c r="AH563">
        <f t="shared" si="597"/>
        <v>18710.256000000001</v>
      </c>
      <c r="AI563">
        <f t="shared" si="598"/>
        <v>15591.880000000001</v>
      </c>
      <c r="AJ563">
        <f t="shared" si="599"/>
        <v>12473.504000000001</v>
      </c>
      <c r="AK563">
        <f t="shared" si="600"/>
        <v>9355.1280000000006</v>
      </c>
      <c r="AL563">
        <f t="shared" si="601"/>
        <v>6236.7520000000004</v>
      </c>
      <c r="AM563">
        <f t="shared" si="602"/>
        <v>3118.3760000000002</v>
      </c>
      <c r="AN563">
        <f t="shared" si="603"/>
        <v>945.38123589666168</v>
      </c>
      <c r="AO563">
        <f t="shared" si="604"/>
        <v>30538.045999999998</v>
      </c>
      <c r="AP563">
        <f t="shared" si="605"/>
        <v>27180.045999999998</v>
      </c>
      <c r="AQ563">
        <f t="shared" si="606"/>
        <v>23822.045999999998</v>
      </c>
      <c r="AR563">
        <f t="shared" si="607"/>
        <v>21175.151999999998</v>
      </c>
      <c r="AS563">
        <f t="shared" si="608"/>
        <v>18528.257999999998</v>
      </c>
      <c r="AT563">
        <f t="shared" si="609"/>
        <v>15881.364</v>
      </c>
      <c r="AU563">
        <f t="shared" si="610"/>
        <v>13234.47</v>
      </c>
      <c r="AV563">
        <f t="shared" si="611"/>
        <v>10587.575999999999</v>
      </c>
      <c r="AW563">
        <f t="shared" si="612"/>
        <v>7940.6819999999989</v>
      </c>
      <c r="AX563">
        <f t="shared" si="613"/>
        <v>5293.7879999999996</v>
      </c>
      <c r="AY563">
        <f t="shared" si="614"/>
        <v>2646.8939999999998</v>
      </c>
      <c r="AZ563">
        <f t="shared" si="615"/>
        <v>802.44457848635909</v>
      </c>
      <c r="BA563">
        <f t="shared" si="616"/>
        <v>29756.240999999998</v>
      </c>
      <c r="BB563">
        <f t="shared" si="617"/>
        <v>26484.21</v>
      </c>
      <c r="BC563">
        <f t="shared" si="618"/>
        <v>23212.179</v>
      </c>
      <c r="BD563">
        <f t="shared" si="619"/>
        <v>20633.047999999999</v>
      </c>
      <c r="BE563">
        <f t="shared" si="620"/>
        <v>18053.916999999998</v>
      </c>
      <c r="BF563">
        <f t="shared" si="621"/>
        <v>15474.785999999998</v>
      </c>
      <c r="BG563">
        <f t="shared" si="622"/>
        <v>12895.654999999999</v>
      </c>
      <c r="BH563">
        <f t="shared" si="623"/>
        <v>10316.523999999999</v>
      </c>
      <c r="BI563">
        <f t="shared" si="624"/>
        <v>7737.393</v>
      </c>
      <c r="BJ563">
        <f t="shared" si="625"/>
        <v>5158.2619999999997</v>
      </c>
      <c r="BK563">
        <f t="shared" si="626"/>
        <v>2579.1309999999999</v>
      </c>
      <c r="BL563">
        <f t="shared" si="627"/>
        <v>781.9012212682411</v>
      </c>
      <c r="BM563">
        <f t="shared" si="628"/>
        <v>47081.164000000004</v>
      </c>
      <c r="BN563">
        <f t="shared" si="629"/>
        <v>44115.797000000006</v>
      </c>
      <c r="BO563">
        <f t="shared" si="630"/>
        <v>38651.026000000005</v>
      </c>
      <c r="BP563">
        <f t="shared" si="631"/>
        <v>33186.255000000005</v>
      </c>
      <c r="BQ563">
        <f t="shared" si="632"/>
        <v>28519.845000000001</v>
      </c>
      <c r="BR563">
        <f t="shared" si="633"/>
        <v>23853.435000000001</v>
      </c>
      <c r="BS563">
        <f t="shared" si="634"/>
        <v>19187.025000000001</v>
      </c>
      <c r="BT563">
        <f t="shared" si="635"/>
        <v>14520.615</v>
      </c>
      <c r="BU563">
        <f t="shared" si="636"/>
        <v>9854.2049999999999</v>
      </c>
      <c r="BV563">
        <f t="shared" si="637"/>
        <v>6569.47</v>
      </c>
      <c r="BW563">
        <f t="shared" si="638"/>
        <v>3284.7350000000001</v>
      </c>
      <c r="BX563" s="16">
        <f t="shared" si="639"/>
        <v>1223.3233047568253</v>
      </c>
      <c r="BY563">
        <f t="shared" si="640"/>
        <v>3291.1712108503439</v>
      </c>
      <c r="BZ563">
        <f t="shared" si="641"/>
        <v>832.94494023698769</v>
      </c>
      <c r="CA563">
        <f t="shared" si="642"/>
        <v>977.89833798038671</v>
      </c>
      <c r="CB563">
        <f t="shared" si="643"/>
        <v>1294.852736881551</v>
      </c>
    </row>
    <row r="564" spans="1:80" x14ac:dyDescent="0.25">
      <c r="A564">
        <f>'Data Input'!A564</f>
        <v>1</v>
      </c>
      <c r="B564">
        <f>'Data Input'!C564</f>
        <v>57</v>
      </c>
      <c r="C564">
        <f t="shared" si="573"/>
        <v>58</v>
      </c>
      <c r="D564">
        <f t="shared" si="574"/>
        <v>59</v>
      </c>
      <c r="E564">
        <f t="shared" si="575"/>
        <v>60</v>
      </c>
      <c r="F564">
        <f t="shared" si="576"/>
        <v>61</v>
      </c>
      <c r="G564">
        <f t="shared" si="577"/>
        <v>62</v>
      </c>
      <c r="H564">
        <f t="shared" si="578"/>
        <v>63</v>
      </c>
      <c r="I564">
        <f t="shared" si="579"/>
        <v>64</v>
      </c>
      <c r="J564">
        <f t="shared" si="580"/>
        <v>65</v>
      </c>
      <c r="K564">
        <f t="shared" si="581"/>
        <v>66</v>
      </c>
      <c r="L564">
        <f t="shared" si="582"/>
        <v>67</v>
      </c>
      <c r="M564">
        <f>IF('Data Input'!D564&gt;=240,1,0)</f>
        <v>0</v>
      </c>
      <c r="N564">
        <f>_xlfn.IFS('Data Input'!F564&gt;=130,1,'Data Input'!G564=1,1,0=0,0)</f>
        <v>0</v>
      </c>
      <c r="O564">
        <f>'Data Input'!H564</f>
        <v>0</v>
      </c>
      <c r="P564">
        <f>'Data Input'!J564</f>
        <v>25.8</v>
      </c>
      <c r="Q564">
        <f t="shared" si="583"/>
        <v>0</v>
      </c>
      <c r="R564">
        <f>IF('Data Input'!I564&gt;=100,1,0)</f>
        <v>0</v>
      </c>
      <c r="S564" s="18">
        <f>'Data Input'!L564</f>
        <v>3</v>
      </c>
      <c r="T564" s="16">
        <f>'Data Input'!N564</f>
        <v>2017</v>
      </c>
      <c r="U564">
        <f t="shared" si="584"/>
        <v>0.45575126167946073</v>
      </c>
      <c r="V564">
        <f t="shared" si="585"/>
        <v>5.3363004144883625E-2</v>
      </c>
      <c r="W564">
        <f t="shared" si="586"/>
        <v>0.30411815274283532</v>
      </c>
      <c r="X564" s="16">
        <f t="shared" si="587"/>
        <v>1.4938516226815071E-2</v>
      </c>
      <c r="Y564">
        <f t="shared" si="588"/>
        <v>1917.8667716011214</v>
      </c>
      <c r="Z564">
        <f t="shared" si="589"/>
        <v>24.54633203779688</v>
      </c>
      <c r="AA564">
        <f t="shared" si="590"/>
        <v>171.82454453131837</v>
      </c>
      <c r="AB564" s="16">
        <f t="shared" si="591"/>
        <v>76.341820486454338</v>
      </c>
      <c r="AC564">
        <f t="shared" si="592"/>
        <v>33464.364000000001</v>
      </c>
      <c r="AD564">
        <f t="shared" si="593"/>
        <v>30345.988000000001</v>
      </c>
      <c r="AE564">
        <f t="shared" si="594"/>
        <v>27227.612000000001</v>
      </c>
      <c r="AF564">
        <f t="shared" si="595"/>
        <v>24109.236000000001</v>
      </c>
      <c r="AG564">
        <f t="shared" si="596"/>
        <v>20990.86</v>
      </c>
      <c r="AH564">
        <f t="shared" si="597"/>
        <v>17872.484</v>
      </c>
      <c r="AI564">
        <f t="shared" si="598"/>
        <v>14754.108</v>
      </c>
      <c r="AJ564">
        <f t="shared" si="599"/>
        <v>11635.732</v>
      </c>
      <c r="AK564">
        <f t="shared" si="600"/>
        <v>8517.3559999999998</v>
      </c>
      <c r="AL564">
        <f t="shared" si="601"/>
        <v>5398.98</v>
      </c>
      <c r="AM564">
        <f t="shared" si="602"/>
        <v>2699.49</v>
      </c>
      <c r="AN564">
        <f t="shared" si="603"/>
        <v>731.9015727720207</v>
      </c>
      <c r="AO564">
        <f t="shared" si="604"/>
        <v>28404.727999999999</v>
      </c>
      <c r="AP564">
        <f t="shared" si="605"/>
        <v>25757.833999999999</v>
      </c>
      <c r="AQ564">
        <f t="shared" si="606"/>
        <v>23110.94</v>
      </c>
      <c r="AR564">
        <f t="shared" si="607"/>
        <v>20464.045999999998</v>
      </c>
      <c r="AS564">
        <f t="shared" si="608"/>
        <v>17817.151999999998</v>
      </c>
      <c r="AT564">
        <f t="shared" si="609"/>
        <v>15170.258</v>
      </c>
      <c r="AU564">
        <f t="shared" si="610"/>
        <v>12523.364</v>
      </c>
      <c r="AV564">
        <f t="shared" si="611"/>
        <v>9876.4699999999993</v>
      </c>
      <c r="AW564">
        <f t="shared" si="612"/>
        <v>7229.5759999999991</v>
      </c>
      <c r="AX564">
        <f t="shared" si="613"/>
        <v>4582.6819999999998</v>
      </c>
      <c r="AY564">
        <f t="shared" si="614"/>
        <v>2291.3409999999999</v>
      </c>
      <c r="AZ564">
        <f t="shared" si="615"/>
        <v>621.24188954701071</v>
      </c>
      <c r="BA564">
        <f t="shared" si="616"/>
        <v>27677.539000000004</v>
      </c>
      <c r="BB564">
        <f t="shared" si="617"/>
        <v>25098.408000000003</v>
      </c>
      <c r="BC564">
        <f t="shared" si="618"/>
        <v>22519.277000000002</v>
      </c>
      <c r="BD564">
        <f t="shared" si="619"/>
        <v>19940.146000000001</v>
      </c>
      <c r="BE564">
        <f t="shared" si="620"/>
        <v>17361.014999999999</v>
      </c>
      <c r="BF564">
        <f t="shared" si="621"/>
        <v>14781.883999999998</v>
      </c>
      <c r="BG564">
        <f t="shared" si="622"/>
        <v>12202.752999999999</v>
      </c>
      <c r="BH564">
        <f t="shared" si="623"/>
        <v>9623.6219999999994</v>
      </c>
      <c r="BI564">
        <f t="shared" si="624"/>
        <v>7044.491</v>
      </c>
      <c r="BJ564">
        <f t="shared" si="625"/>
        <v>4465.3599999999997</v>
      </c>
      <c r="BK564">
        <f t="shared" si="626"/>
        <v>2232.6799999999998</v>
      </c>
      <c r="BL564">
        <f t="shared" si="627"/>
        <v>605.33746997047444</v>
      </c>
      <c r="BM564">
        <f t="shared" si="628"/>
        <v>35797.58</v>
      </c>
      <c r="BN564">
        <f t="shared" si="629"/>
        <v>32832.213000000003</v>
      </c>
      <c r="BO564">
        <f t="shared" si="630"/>
        <v>28165.803</v>
      </c>
      <c r="BP564">
        <f t="shared" si="631"/>
        <v>23499.393</v>
      </c>
      <c r="BQ564">
        <f t="shared" si="632"/>
        <v>18832.983</v>
      </c>
      <c r="BR564">
        <f t="shared" si="633"/>
        <v>15548.248000000001</v>
      </c>
      <c r="BS564">
        <f t="shared" si="634"/>
        <v>12263.513000000001</v>
      </c>
      <c r="BT564">
        <f t="shared" si="635"/>
        <v>8978.7780000000002</v>
      </c>
      <c r="BU564">
        <f t="shared" si="636"/>
        <v>5694.0429999999997</v>
      </c>
      <c r="BV564">
        <f t="shared" si="637"/>
        <v>2409.308</v>
      </c>
      <c r="BW564">
        <f t="shared" si="638"/>
        <v>1244.421</v>
      </c>
      <c r="BX564" s="16">
        <f t="shared" si="639"/>
        <v>693.12558498432736</v>
      </c>
      <c r="BY564">
        <f t="shared" si="640"/>
        <v>2649.7683443731421</v>
      </c>
      <c r="BZ564">
        <f t="shared" si="641"/>
        <v>645.78822158480762</v>
      </c>
      <c r="CA564">
        <f t="shared" si="642"/>
        <v>777.16201450179278</v>
      </c>
      <c r="CB564">
        <f t="shared" si="643"/>
        <v>769.46740547078173</v>
      </c>
    </row>
    <row r="565" spans="1:80" x14ac:dyDescent="0.25">
      <c r="A565">
        <f>'Data Input'!A565</f>
        <v>1</v>
      </c>
      <c r="B565">
        <f>'Data Input'!C565</f>
        <v>58</v>
      </c>
      <c r="C565">
        <f t="shared" si="573"/>
        <v>59</v>
      </c>
      <c r="D565">
        <f t="shared" si="574"/>
        <v>60</v>
      </c>
      <c r="E565">
        <f t="shared" si="575"/>
        <v>61</v>
      </c>
      <c r="F565">
        <f t="shared" si="576"/>
        <v>62</v>
      </c>
      <c r="G565">
        <f t="shared" si="577"/>
        <v>63</v>
      </c>
      <c r="H565">
        <f t="shared" si="578"/>
        <v>64</v>
      </c>
      <c r="I565">
        <f t="shared" si="579"/>
        <v>65</v>
      </c>
      <c r="J565">
        <f t="shared" si="580"/>
        <v>66</v>
      </c>
      <c r="K565">
        <f t="shared" si="581"/>
        <v>67</v>
      </c>
      <c r="L565">
        <f t="shared" si="582"/>
        <v>68</v>
      </c>
      <c r="M565">
        <f>IF('Data Input'!D565&gt;=240,1,0)</f>
        <v>1</v>
      </c>
      <c r="N565">
        <f>_xlfn.IFS('Data Input'!F565&gt;=130,1,'Data Input'!G565=1,1,0=0,0)</f>
        <v>1</v>
      </c>
      <c r="O565">
        <f>'Data Input'!H565</f>
        <v>0</v>
      </c>
      <c r="P565">
        <f>'Data Input'!J565</f>
        <v>31</v>
      </c>
      <c r="Q565">
        <f t="shared" si="583"/>
        <v>0</v>
      </c>
      <c r="R565">
        <f>IF('Data Input'!I565&gt;=100,1,0)</f>
        <v>1</v>
      </c>
      <c r="S565" s="18">
        <f>'Data Input'!L565</f>
        <v>3</v>
      </c>
      <c r="T565" s="16">
        <f>'Data Input'!N565</f>
        <v>2017</v>
      </c>
      <c r="U565">
        <f t="shared" si="584"/>
        <v>0.92365317675477709</v>
      </c>
      <c r="V565">
        <f t="shared" si="585"/>
        <v>5.773461788161259E-2</v>
      </c>
      <c r="W565">
        <f t="shared" si="586"/>
        <v>0.56746307924400607</v>
      </c>
      <c r="X565" s="16">
        <f t="shared" si="587"/>
        <v>1</v>
      </c>
      <c r="Y565">
        <f t="shared" si="588"/>
        <v>3886.8652379676719</v>
      </c>
      <c r="Z565">
        <f t="shared" si="589"/>
        <v>26.557221118018049</v>
      </c>
      <c r="AA565">
        <f t="shared" si="590"/>
        <v>320.61251276865073</v>
      </c>
      <c r="AB565" s="16">
        <f t="shared" si="591"/>
        <v>5110.4018181818183</v>
      </c>
      <c r="AC565">
        <f t="shared" si="592"/>
        <v>33045.478000000003</v>
      </c>
      <c r="AD565">
        <f t="shared" si="593"/>
        <v>29927.101999999999</v>
      </c>
      <c r="AE565">
        <f t="shared" si="594"/>
        <v>26808.725999999999</v>
      </c>
      <c r="AF565">
        <f t="shared" si="595"/>
        <v>23690.35</v>
      </c>
      <c r="AG565">
        <f t="shared" si="596"/>
        <v>20571.973999999998</v>
      </c>
      <c r="AH565">
        <f t="shared" si="597"/>
        <v>17453.597999999998</v>
      </c>
      <c r="AI565">
        <f t="shared" si="598"/>
        <v>14335.222</v>
      </c>
      <c r="AJ565">
        <f t="shared" si="599"/>
        <v>11216.846</v>
      </c>
      <c r="AK565">
        <f t="shared" si="600"/>
        <v>8098.4699999999993</v>
      </c>
      <c r="AL565">
        <f t="shared" si="601"/>
        <v>5398.98</v>
      </c>
      <c r="AM565">
        <f t="shared" si="602"/>
        <v>2699.49</v>
      </c>
      <c r="AN565">
        <f t="shared" si="603"/>
        <v>1454.5380765552529</v>
      </c>
      <c r="AO565">
        <f t="shared" si="604"/>
        <v>28049.174999999999</v>
      </c>
      <c r="AP565">
        <f t="shared" si="605"/>
        <v>25402.280999999999</v>
      </c>
      <c r="AQ565">
        <f t="shared" si="606"/>
        <v>22755.386999999999</v>
      </c>
      <c r="AR565">
        <f t="shared" si="607"/>
        <v>20108.492999999999</v>
      </c>
      <c r="AS565">
        <f t="shared" si="608"/>
        <v>17461.598999999998</v>
      </c>
      <c r="AT565">
        <f t="shared" si="609"/>
        <v>14814.705</v>
      </c>
      <c r="AU565">
        <f t="shared" si="610"/>
        <v>12167.811</v>
      </c>
      <c r="AV565">
        <f t="shared" si="611"/>
        <v>9520.9169999999995</v>
      </c>
      <c r="AW565">
        <f t="shared" si="612"/>
        <v>6874.0229999999992</v>
      </c>
      <c r="AX565">
        <f t="shared" si="613"/>
        <v>4582.6819999999998</v>
      </c>
      <c r="AY565">
        <f t="shared" si="614"/>
        <v>2291.3409999999999</v>
      </c>
      <c r="AZ565">
        <f t="shared" si="615"/>
        <v>1234.6195146732998</v>
      </c>
      <c r="BA565">
        <f t="shared" si="616"/>
        <v>27331.088000000003</v>
      </c>
      <c r="BB565">
        <f t="shared" si="617"/>
        <v>24751.957000000002</v>
      </c>
      <c r="BC565">
        <f t="shared" si="618"/>
        <v>22172.826000000001</v>
      </c>
      <c r="BD565">
        <f t="shared" si="619"/>
        <v>19593.695</v>
      </c>
      <c r="BE565">
        <f t="shared" si="620"/>
        <v>17014.563999999998</v>
      </c>
      <c r="BF565">
        <f t="shared" si="621"/>
        <v>14435.432999999997</v>
      </c>
      <c r="BG565">
        <f t="shared" si="622"/>
        <v>11856.301999999998</v>
      </c>
      <c r="BH565">
        <f t="shared" si="623"/>
        <v>9277.1709999999985</v>
      </c>
      <c r="BI565">
        <f t="shared" si="624"/>
        <v>6698.0399999999991</v>
      </c>
      <c r="BJ565">
        <f t="shared" si="625"/>
        <v>4465.3599999999997</v>
      </c>
      <c r="BK565">
        <f t="shared" si="626"/>
        <v>2232.6799999999998</v>
      </c>
      <c r="BL565">
        <f t="shared" si="627"/>
        <v>1203.0119731952968</v>
      </c>
      <c r="BM565">
        <f t="shared" si="628"/>
        <v>32375.591</v>
      </c>
      <c r="BN565">
        <f t="shared" si="629"/>
        <v>29410.224000000002</v>
      </c>
      <c r="BO565">
        <f t="shared" si="630"/>
        <v>24743.814000000002</v>
      </c>
      <c r="BP565">
        <f t="shared" si="631"/>
        <v>20077.404000000002</v>
      </c>
      <c r="BQ565">
        <f t="shared" si="632"/>
        <v>16792.669000000002</v>
      </c>
      <c r="BR565">
        <f t="shared" si="633"/>
        <v>13507.934000000001</v>
      </c>
      <c r="BS565">
        <f t="shared" si="634"/>
        <v>10223.199000000001</v>
      </c>
      <c r="BT565">
        <f t="shared" si="635"/>
        <v>6938.4639999999999</v>
      </c>
      <c r="BU565">
        <f t="shared" si="636"/>
        <v>3653.7290000000003</v>
      </c>
      <c r="BV565">
        <f t="shared" si="637"/>
        <v>2488.8420000000001</v>
      </c>
      <c r="BW565">
        <f t="shared" si="638"/>
        <v>1244.421</v>
      </c>
      <c r="BX565" s="16">
        <f t="shared" si="639"/>
        <v>1222.9768816473006</v>
      </c>
      <c r="BY565">
        <f t="shared" si="640"/>
        <v>5341.403314522925</v>
      </c>
      <c r="BZ565">
        <f t="shared" si="641"/>
        <v>1261.1767357913179</v>
      </c>
      <c r="CA565">
        <f t="shared" si="642"/>
        <v>1523.6244859639476</v>
      </c>
      <c r="CB565">
        <f t="shared" si="643"/>
        <v>6333.3786998291189</v>
      </c>
    </row>
    <row r="566" spans="1:80" x14ac:dyDescent="0.25">
      <c r="A566">
        <f>'Data Input'!A566</f>
        <v>1</v>
      </c>
      <c r="B566">
        <f>'Data Input'!C566</f>
        <v>46</v>
      </c>
      <c r="C566">
        <f t="shared" si="573"/>
        <v>47</v>
      </c>
      <c r="D566">
        <f t="shared" si="574"/>
        <v>48</v>
      </c>
      <c r="E566">
        <f t="shared" si="575"/>
        <v>49</v>
      </c>
      <c r="F566">
        <f t="shared" si="576"/>
        <v>50</v>
      </c>
      <c r="G566">
        <f t="shared" si="577"/>
        <v>51</v>
      </c>
      <c r="H566">
        <f t="shared" si="578"/>
        <v>52</v>
      </c>
      <c r="I566">
        <f t="shared" si="579"/>
        <v>53</v>
      </c>
      <c r="J566">
        <f t="shared" si="580"/>
        <v>54</v>
      </c>
      <c r="K566">
        <f t="shared" si="581"/>
        <v>55</v>
      </c>
      <c r="L566">
        <f t="shared" si="582"/>
        <v>56</v>
      </c>
      <c r="M566">
        <f>IF('Data Input'!D566&gt;=240,1,0)</f>
        <v>0</v>
      </c>
      <c r="N566">
        <f>_xlfn.IFS('Data Input'!F566&gt;=130,1,'Data Input'!G566=1,1,0=0,0)</f>
        <v>0</v>
      </c>
      <c r="O566">
        <f>'Data Input'!H566</f>
        <v>0</v>
      </c>
      <c r="P566">
        <f>'Data Input'!J566</f>
        <v>20.9</v>
      </c>
      <c r="Q566">
        <f t="shared" si="583"/>
        <v>0</v>
      </c>
      <c r="R566">
        <f>IF('Data Input'!I566&gt;=100,1,0)</f>
        <v>0</v>
      </c>
      <c r="S566" s="18">
        <f>'Data Input'!L566</f>
        <v>3</v>
      </c>
      <c r="T566" s="16">
        <f>'Data Input'!N566</f>
        <v>2017</v>
      </c>
      <c r="U566">
        <f t="shared" si="584"/>
        <v>0.35678777201375672</v>
      </c>
      <c r="V566">
        <f t="shared" si="585"/>
        <v>4.3211570300419319E-2</v>
      </c>
      <c r="W566">
        <f t="shared" si="586"/>
        <v>0.26438260975884209</v>
      </c>
      <c r="X566" s="16">
        <f t="shared" si="587"/>
        <v>5.8818624224771547E-3</v>
      </c>
      <c r="Y566">
        <f t="shared" si="588"/>
        <v>1501.4141923320503</v>
      </c>
      <c r="Z566">
        <f t="shared" si="589"/>
        <v>19.876796096203144</v>
      </c>
      <c r="AA566">
        <f t="shared" si="590"/>
        <v>149.37425173112933</v>
      </c>
      <c r="AB566" s="16">
        <f t="shared" si="591"/>
        <v>30.05868041812256</v>
      </c>
      <c r="AC566">
        <f t="shared" si="592"/>
        <v>41842.093000000001</v>
      </c>
      <c r="AD566">
        <f t="shared" si="593"/>
        <v>37885.944000000003</v>
      </c>
      <c r="AE566">
        <f t="shared" si="594"/>
        <v>33929.795000000006</v>
      </c>
      <c r="AF566">
        <f t="shared" si="595"/>
        <v>29973.646000000004</v>
      </c>
      <c r="AG566">
        <f t="shared" si="596"/>
        <v>26017.497000000003</v>
      </c>
      <c r="AH566">
        <f t="shared" si="597"/>
        <v>22061.348000000002</v>
      </c>
      <c r="AI566">
        <f t="shared" si="598"/>
        <v>18105.199000000001</v>
      </c>
      <c r="AJ566">
        <f t="shared" si="599"/>
        <v>14149.05</v>
      </c>
      <c r="AK566">
        <f t="shared" si="600"/>
        <v>10192.901</v>
      </c>
      <c r="AL566">
        <f t="shared" si="601"/>
        <v>6236.7520000000004</v>
      </c>
      <c r="AM566">
        <f t="shared" si="602"/>
        <v>3118.3760000000002</v>
      </c>
      <c r="AN566">
        <f t="shared" si="603"/>
        <v>708.84066068366724</v>
      </c>
      <c r="AO566">
        <f t="shared" si="604"/>
        <v>35515.788</v>
      </c>
      <c r="AP566">
        <f t="shared" si="605"/>
        <v>32157.788</v>
      </c>
      <c r="AQ566">
        <f t="shared" si="606"/>
        <v>28799.788</v>
      </c>
      <c r="AR566">
        <f t="shared" si="607"/>
        <v>25441.788</v>
      </c>
      <c r="AS566">
        <f t="shared" si="608"/>
        <v>22083.788</v>
      </c>
      <c r="AT566">
        <f t="shared" si="609"/>
        <v>18725.788</v>
      </c>
      <c r="AU566">
        <f t="shared" si="610"/>
        <v>15367.788</v>
      </c>
      <c r="AV566">
        <f t="shared" si="611"/>
        <v>12009.788</v>
      </c>
      <c r="AW566">
        <f t="shared" si="612"/>
        <v>8651.7880000000005</v>
      </c>
      <c r="AX566">
        <f t="shared" si="613"/>
        <v>5293.7879999999996</v>
      </c>
      <c r="AY566">
        <f t="shared" si="614"/>
        <v>2646.8939999999998</v>
      </c>
      <c r="AZ566">
        <f t="shared" si="615"/>
        <v>601.66767346554036</v>
      </c>
      <c r="BA566">
        <f t="shared" si="616"/>
        <v>34606.540999999997</v>
      </c>
      <c r="BB566">
        <f t="shared" si="617"/>
        <v>31334.509999999995</v>
      </c>
      <c r="BC566">
        <f t="shared" si="618"/>
        <v>28062.478999999996</v>
      </c>
      <c r="BD566">
        <f t="shared" si="619"/>
        <v>24790.447999999997</v>
      </c>
      <c r="BE566">
        <f t="shared" si="620"/>
        <v>21518.416999999998</v>
      </c>
      <c r="BF566">
        <f t="shared" si="621"/>
        <v>18246.385999999999</v>
      </c>
      <c r="BG566">
        <f t="shared" si="622"/>
        <v>14974.355</v>
      </c>
      <c r="BH566">
        <f t="shared" si="623"/>
        <v>11702.324000000001</v>
      </c>
      <c r="BI566">
        <f t="shared" si="624"/>
        <v>8430.2929999999997</v>
      </c>
      <c r="BJ566">
        <f t="shared" si="625"/>
        <v>5158.2619999999997</v>
      </c>
      <c r="BK566">
        <f t="shared" si="626"/>
        <v>2579.1309999999999</v>
      </c>
      <c r="BL566">
        <f t="shared" si="627"/>
        <v>586.26427549322079</v>
      </c>
      <c r="BM566">
        <f t="shared" si="628"/>
        <v>56814.716</v>
      </c>
      <c r="BN566">
        <f t="shared" si="629"/>
        <v>53849.349000000002</v>
      </c>
      <c r="BO566">
        <f t="shared" si="630"/>
        <v>48384.578000000001</v>
      </c>
      <c r="BP566">
        <f t="shared" si="631"/>
        <v>42919.807000000001</v>
      </c>
      <c r="BQ566">
        <f t="shared" si="632"/>
        <v>37455.036</v>
      </c>
      <c r="BR566">
        <f t="shared" si="633"/>
        <v>31990.265000000003</v>
      </c>
      <c r="BS566">
        <f t="shared" si="634"/>
        <v>26525.494000000002</v>
      </c>
      <c r="BT566">
        <f t="shared" si="635"/>
        <v>21060.723000000002</v>
      </c>
      <c r="BU566">
        <f t="shared" si="636"/>
        <v>15595.952000000001</v>
      </c>
      <c r="BV566">
        <f t="shared" si="637"/>
        <v>10131.181</v>
      </c>
      <c r="BW566">
        <f t="shared" si="638"/>
        <v>4666.41</v>
      </c>
      <c r="BX566" s="16">
        <f t="shared" si="639"/>
        <v>1016.4827629632335</v>
      </c>
      <c r="BY566">
        <f t="shared" si="640"/>
        <v>2210.2548530157173</v>
      </c>
      <c r="BZ566">
        <f t="shared" si="641"/>
        <v>621.54446956174354</v>
      </c>
      <c r="CA566">
        <f t="shared" si="642"/>
        <v>735.63852722435013</v>
      </c>
      <c r="CB566">
        <f t="shared" si="643"/>
        <v>1046.5414433813562</v>
      </c>
    </row>
    <row r="567" spans="1:80" x14ac:dyDescent="0.25">
      <c r="A567">
        <f>'Data Input'!A567</f>
        <v>0</v>
      </c>
      <c r="B567">
        <f>'Data Input'!C567</f>
        <v>59</v>
      </c>
      <c r="C567">
        <f t="shared" si="573"/>
        <v>60</v>
      </c>
      <c r="D567">
        <f t="shared" si="574"/>
        <v>61</v>
      </c>
      <c r="E567">
        <f t="shared" si="575"/>
        <v>62</v>
      </c>
      <c r="F567">
        <f t="shared" si="576"/>
        <v>63</v>
      </c>
      <c r="G567">
        <f t="shared" si="577"/>
        <v>64</v>
      </c>
      <c r="H567">
        <f t="shared" si="578"/>
        <v>65</v>
      </c>
      <c r="I567">
        <f t="shared" si="579"/>
        <v>66</v>
      </c>
      <c r="J567">
        <f t="shared" si="580"/>
        <v>67</v>
      </c>
      <c r="K567">
        <f t="shared" si="581"/>
        <v>68</v>
      </c>
      <c r="L567">
        <f t="shared" si="582"/>
        <v>69</v>
      </c>
      <c r="M567">
        <f>IF('Data Input'!D567&gt;=240,1,0)</f>
        <v>0</v>
      </c>
      <c r="N567">
        <f>_xlfn.IFS('Data Input'!F567&gt;=130,1,'Data Input'!G567=1,1,0=0,0)</f>
        <v>1</v>
      </c>
      <c r="O567">
        <f>'Data Input'!H567</f>
        <v>0</v>
      </c>
      <c r="P567">
        <f>'Data Input'!J567</f>
        <v>44.3</v>
      </c>
      <c r="Q567">
        <f t="shared" si="583"/>
        <v>0</v>
      </c>
      <c r="R567">
        <f>IF('Data Input'!I567&gt;=100,1,0)</f>
        <v>0</v>
      </c>
      <c r="S567" s="18">
        <f>'Data Input'!L567</f>
        <v>3</v>
      </c>
      <c r="T567" s="16">
        <f>'Data Input'!N567</f>
        <v>2017</v>
      </c>
      <c r="U567">
        <f t="shared" si="584"/>
        <v>1.123537113803426</v>
      </c>
      <c r="V567">
        <f t="shared" si="585"/>
        <v>0.15753054903532671</v>
      </c>
      <c r="W567">
        <f t="shared" si="586"/>
        <v>0.55511177030146974</v>
      </c>
      <c r="X567" s="16">
        <f t="shared" si="587"/>
        <v>0.46401527265903303</v>
      </c>
      <c r="Y567">
        <f t="shared" si="588"/>
        <v>4728.0055556702537</v>
      </c>
      <c r="Z567">
        <f t="shared" si="589"/>
        <v>72.462134107348902</v>
      </c>
      <c r="AA567">
        <f t="shared" si="590"/>
        <v>313.63411304381913</v>
      </c>
      <c r="AB567" s="16">
        <f t="shared" si="591"/>
        <v>2371.3044930608544</v>
      </c>
      <c r="AC567">
        <f t="shared" si="592"/>
        <v>32626.592000000001</v>
      </c>
      <c r="AD567">
        <f t="shared" si="593"/>
        <v>29508.216</v>
      </c>
      <c r="AE567">
        <f t="shared" si="594"/>
        <v>26389.84</v>
      </c>
      <c r="AF567">
        <f t="shared" si="595"/>
        <v>23271.464</v>
      </c>
      <c r="AG567">
        <f t="shared" si="596"/>
        <v>20153.088</v>
      </c>
      <c r="AH567">
        <f t="shared" si="597"/>
        <v>17034.712</v>
      </c>
      <c r="AI567">
        <f t="shared" si="598"/>
        <v>13916.335999999999</v>
      </c>
      <c r="AJ567">
        <f t="shared" si="599"/>
        <v>10797.96</v>
      </c>
      <c r="AK567">
        <f t="shared" si="600"/>
        <v>8098.4699999999993</v>
      </c>
      <c r="AL567">
        <f t="shared" si="601"/>
        <v>5398.98</v>
      </c>
      <c r="AM567">
        <f t="shared" si="602"/>
        <v>2699.49</v>
      </c>
      <c r="AN567">
        <f t="shared" si="603"/>
        <v>1738.1923083128365</v>
      </c>
      <c r="AO567">
        <f t="shared" si="604"/>
        <v>27693.621999999999</v>
      </c>
      <c r="AP567">
        <f t="shared" si="605"/>
        <v>25046.727999999999</v>
      </c>
      <c r="AQ567">
        <f t="shared" si="606"/>
        <v>22399.833999999999</v>
      </c>
      <c r="AR567">
        <f t="shared" si="607"/>
        <v>19752.939999999999</v>
      </c>
      <c r="AS567">
        <f t="shared" si="608"/>
        <v>17106.045999999998</v>
      </c>
      <c r="AT567">
        <f t="shared" si="609"/>
        <v>14459.152</v>
      </c>
      <c r="AU567">
        <f t="shared" si="610"/>
        <v>11812.258</v>
      </c>
      <c r="AV567">
        <f t="shared" si="611"/>
        <v>9165.3639999999996</v>
      </c>
      <c r="AW567">
        <f t="shared" si="612"/>
        <v>6874.0229999999992</v>
      </c>
      <c r="AX567">
        <f t="shared" si="613"/>
        <v>4582.6819999999998</v>
      </c>
      <c r="AY567">
        <f t="shared" si="614"/>
        <v>2291.3409999999999</v>
      </c>
      <c r="AZ567">
        <f t="shared" si="615"/>
        <v>1475.3866798515769</v>
      </c>
      <c r="BA567">
        <f t="shared" si="616"/>
        <v>26984.637000000002</v>
      </c>
      <c r="BB567">
        <f t="shared" si="617"/>
        <v>24405.506000000001</v>
      </c>
      <c r="BC567">
        <f t="shared" si="618"/>
        <v>21826.375</v>
      </c>
      <c r="BD567">
        <f t="shared" si="619"/>
        <v>19247.243999999999</v>
      </c>
      <c r="BE567">
        <f t="shared" si="620"/>
        <v>16668.112999999998</v>
      </c>
      <c r="BF567">
        <f t="shared" si="621"/>
        <v>14088.981999999998</v>
      </c>
      <c r="BG567">
        <f t="shared" si="622"/>
        <v>11509.850999999999</v>
      </c>
      <c r="BH567">
        <f t="shared" si="623"/>
        <v>8930.7199999999993</v>
      </c>
      <c r="BI567">
        <f t="shared" si="624"/>
        <v>6698.0399999999991</v>
      </c>
      <c r="BJ567">
        <f t="shared" si="625"/>
        <v>4465.3599999999997</v>
      </c>
      <c r="BK567">
        <f t="shared" si="626"/>
        <v>2232.6799999999998</v>
      </c>
      <c r="BL567">
        <f t="shared" si="627"/>
        <v>1437.615209886214</v>
      </c>
      <c r="BM567">
        <f t="shared" si="628"/>
        <v>28953.601999999999</v>
      </c>
      <c r="BN567">
        <f t="shared" si="629"/>
        <v>25988.235000000001</v>
      </c>
      <c r="BO567">
        <f t="shared" si="630"/>
        <v>21321.825000000001</v>
      </c>
      <c r="BP567">
        <f t="shared" si="631"/>
        <v>18037.09</v>
      </c>
      <c r="BQ567">
        <f t="shared" si="632"/>
        <v>14752.355000000001</v>
      </c>
      <c r="BR567">
        <f t="shared" si="633"/>
        <v>11467.62</v>
      </c>
      <c r="BS567">
        <f t="shared" si="634"/>
        <v>8182.8850000000002</v>
      </c>
      <c r="BT567">
        <f t="shared" si="635"/>
        <v>4898.1499999999996</v>
      </c>
      <c r="BU567">
        <f t="shared" si="636"/>
        <v>3733.2629999999999</v>
      </c>
      <c r="BV567">
        <f t="shared" si="637"/>
        <v>2488.8420000000001</v>
      </c>
      <c r="BW567">
        <f t="shared" si="638"/>
        <v>1244.421</v>
      </c>
      <c r="BX567" s="16">
        <f t="shared" si="639"/>
        <v>1298.3248261984636</v>
      </c>
      <c r="BY567">
        <f t="shared" si="640"/>
        <v>6466.1978639830904</v>
      </c>
      <c r="BZ567">
        <f t="shared" si="641"/>
        <v>1547.8488139589258</v>
      </c>
      <c r="CA567">
        <f t="shared" si="642"/>
        <v>1751.249322930033</v>
      </c>
      <c r="CB567">
        <f t="shared" si="643"/>
        <v>3669.629319259318</v>
      </c>
    </row>
    <row r="568" spans="1:80" x14ac:dyDescent="0.25">
      <c r="A568">
        <f>'Data Input'!A568</f>
        <v>0</v>
      </c>
      <c r="B568">
        <f>'Data Input'!C568</f>
        <v>27</v>
      </c>
      <c r="C568">
        <f t="shared" si="573"/>
        <v>28</v>
      </c>
      <c r="D568">
        <f t="shared" si="574"/>
        <v>29</v>
      </c>
      <c r="E568">
        <f t="shared" si="575"/>
        <v>30</v>
      </c>
      <c r="F568">
        <f t="shared" si="576"/>
        <v>31</v>
      </c>
      <c r="G568">
        <f t="shared" si="577"/>
        <v>32</v>
      </c>
      <c r="H568">
        <f t="shared" si="578"/>
        <v>33</v>
      </c>
      <c r="I568">
        <f t="shared" si="579"/>
        <v>34</v>
      </c>
      <c r="J568">
        <f t="shared" si="580"/>
        <v>35</v>
      </c>
      <c r="K568">
        <f t="shared" si="581"/>
        <v>36</v>
      </c>
      <c r="L568">
        <f t="shared" si="582"/>
        <v>37</v>
      </c>
      <c r="M568">
        <f>IF('Data Input'!D568&gt;=240,1,0)</f>
        <v>0</v>
      </c>
      <c r="N568">
        <f>_xlfn.IFS('Data Input'!F568&gt;=130,1,'Data Input'!G568=1,1,0=0,0)</f>
        <v>0</v>
      </c>
      <c r="O568">
        <f>'Data Input'!H568</f>
        <v>0</v>
      </c>
      <c r="P568">
        <f>'Data Input'!J568</f>
        <v>20.2</v>
      </c>
      <c r="Q568">
        <f t="shared" si="583"/>
        <v>0</v>
      </c>
      <c r="R568">
        <f>IF('Data Input'!I568&gt;=100,1,0)</f>
        <v>0</v>
      </c>
      <c r="S568" s="18">
        <f>'Data Input'!L568</f>
        <v>3</v>
      </c>
      <c r="T568" s="16">
        <f>'Data Input'!N568</f>
        <v>2017</v>
      </c>
      <c r="U568">
        <f t="shared" si="584"/>
        <v>0.34340141071820507</v>
      </c>
      <c r="V568">
        <f t="shared" si="585"/>
        <v>4.1921053953700473E-2</v>
      </c>
      <c r="W568">
        <f t="shared" si="586"/>
        <v>0.25898544581929356</v>
      </c>
      <c r="X568" s="16">
        <f t="shared" si="587"/>
        <v>5.1456594550129756E-3</v>
      </c>
      <c r="Y568">
        <f t="shared" si="588"/>
        <v>1445.0824612321101</v>
      </c>
      <c r="Z568">
        <f t="shared" si="589"/>
        <v>19.28317429296359</v>
      </c>
      <c r="AA568">
        <f t="shared" si="590"/>
        <v>146.3248933573858</v>
      </c>
      <c r="AB568" s="16">
        <f t="shared" si="591"/>
        <v>26.296387434642778</v>
      </c>
      <c r="AC568">
        <f t="shared" si="592"/>
        <v>52314.254999999983</v>
      </c>
      <c r="AD568">
        <f t="shared" si="593"/>
        <v>47659.961999999985</v>
      </c>
      <c r="AE568">
        <f t="shared" si="594"/>
        <v>43005.668999999987</v>
      </c>
      <c r="AF568">
        <f t="shared" si="595"/>
        <v>38351.375999999989</v>
      </c>
      <c r="AG568">
        <f t="shared" si="596"/>
        <v>33697.082999999991</v>
      </c>
      <c r="AH568">
        <f t="shared" si="597"/>
        <v>29042.789999999994</v>
      </c>
      <c r="AI568">
        <f t="shared" si="598"/>
        <v>24388.496999999996</v>
      </c>
      <c r="AJ568">
        <f t="shared" si="599"/>
        <v>19734.203999999998</v>
      </c>
      <c r="AK568">
        <f t="shared" si="600"/>
        <v>15079.911</v>
      </c>
      <c r="AL568">
        <f t="shared" si="601"/>
        <v>10053.273999999999</v>
      </c>
      <c r="AM568">
        <f t="shared" si="602"/>
        <v>5026.6369999999997</v>
      </c>
      <c r="AN568">
        <f t="shared" si="603"/>
        <v>889.23091758291423</v>
      </c>
      <c r="AO568">
        <f t="shared" si="604"/>
        <v>44404.609000000011</v>
      </c>
      <c r="AP568">
        <f t="shared" si="605"/>
        <v>40454.021000000008</v>
      </c>
      <c r="AQ568">
        <f t="shared" si="606"/>
        <v>36503.433000000005</v>
      </c>
      <c r="AR568">
        <f t="shared" si="607"/>
        <v>32552.845000000001</v>
      </c>
      <c r="AS568">
        <f t="shared" si="608"/>
        <v>28602.257000000001</v>
      </c>
      <c r="AT568">
        <f t="shared" si="609"/>
        <v>24651.669000000002</v>
      </c>
      <c r="AU568">
        <f t="shared" si="610"/>
        <v>20701.081000000002</v>
      </c>
      <c r="AV568">
        <f t="shared" si="611"/>
        <v>16750.493000000002</v>
      </c>
      <c r="AW568">
        <f t="shared" si="612"/>
        <v>12799.905000000001</v>
      </c>
      <c r="AX568">
        <f t="shared" si="613"/>
        <v>8533.27</v>
      </c>
      <c r="AY568">
        <f t="shared" si="614"/>
        <v>4266.6350000000002</v>
      </c>
      <c r="AZ568">
        <f t="shared" si="615"/>
        <v>754.78376518810956</v>
      </c>
      <c r="BA568">
        <f t="shared" si="616"/>
        <v>35267.807000000001</v>
      </c>
      <c r="BB568">
        <f t="shared" si="617"/>
        <v>32418.358000000004</v>
      </c>
      <c r="BC568">
        <f t="shared" si="618"/>
        <v>29568.909000000003</v>
      </c>
      <c r="BD568">
        <f t="shared" si="619"/>
        <v>26719.460000000003</v>
      </c>
      <c r="BE568">
        <f t="shared" si="620"/>
        <v>23870.011000000002</v>
      </c>
      <c r="BF568">
        <f t="shared" si="621"/>
        <v>21020.562000000002</v>
      </c>
      <c r="BG568">
        <f t="shared" si="622"/>
        <v>18171.113000000001</v>
      </c>
      <c r="BH568">
        <f t="shared" si="623"/>
        <v>15321.664000000001</v>
      </c>
      <c r="BI568">
        <f t="shared" si="624"/>
        <v>12472.215</v>
      </c>
      <c r="BJ568">
        <f t="shared" si="625"/>
        <v>8314.81</v>
      </c>
      <c r="BK568">
        <f t="shared" si="626"/>
        <v>4157.4049999999997</v>
      </c>
      <c r="BL568">
        <f t="shared" si="627"/>
        <v>633.29154169574792</v>
      </c>
      <c r="BM568">
        <f t="shared" si="628"/>
        <v>41163.788999999997</v>
      </c>
      <c r="BN568">
        <f t="shared" si="629"/>
        <v>38198.421999999999</v>
      </c>
      <c r="BO568">
        <f t="shared" si="630"/>
        <v>34816.864000000001</v>
      </c>
      <c r="BP568">
        <f t="shared" si="631"/>
        <v>31435.306000000004</v>
      </c>
      <c r="BQ568">
        <f t="shared" si="632"/>
        <v>28053.748000000003</v>
      </c>
      <c r="BR568">
        <f t="shared" si="633"/>
        <v>24672.190000000002</v>
      </c>
      <c r="BS568">
        <f t="shared" si="634"/>
        <v>21290.632000000001</v>
      </c>
      <c r="BT568">
        <f t="shared" si="635"/>
        <v>17909.074000000001</v>
      </c>
      <c r="BU568">
        <f t="shared" si="636"/>
        <v>14527.516</v>
      </c>
      <c r="BV568">
        <f t="shared" si="637"/>
        <v>11145.958000000001</v>
      </c>
      <c r="BW568">
        <f t="shared" si="638"/>
        <v>5572.9790000000003</v>
      </c>
      <c r="BX568" s="16">
        <f t="shared" si="639"/>
        <v>747.00732955929641</v>
      </c>
      <c r="BY568">
        <f t="shared" si="640"/>
        <v>2334.3133788150244</v>
      </c>
      <c r="BZ568">
        <f t="shared" si="641"/>
        <v>774.06693948107318</v>
      </c>
      <c r="CA568">
        <f t="shared" si="642"/>
        <v>779.61643505313373</v>
      </c>
      <c r="CB568">
        <f t="shared" si="643"/>
        <v>773.30371699393913</v>
      </c>
    </row>
    <row r="569" spans="1:80" x14ac:dyDescent="0.25">
      <c r="A569">
        <f>'Data Input'!A569</f>
        <v>1</v>
      </c>
      <c r="B569">
        <f>'Data Input'!C569</f>
        <v>61</v>
      </c>
      <c r="C569">
        <f t="shared" si="573"/>
        <v>62</v>
      </c>
      <c r="D569">
        <f t="shared" si="574"/>
        <v>63</v>
      </c>
      <c r="E569">
        <f t="shared" si="575"/>
        <v>64</v>
      </c>
      <c r="F569">
        <f t="shared" si="576"/>
        <v>65</v>
      </c>
      <c r="G569">
        <f t="shared" si="577"/>
        <v>66</v>
      </c>
      <c r="H569">
        <f t="shared" si="578"/>
        <v>67</v>
      </c>
      <c r="I569">
        <f t="shared" si="579"/>
        <v>68</v>
      </c>
      <c r="J569">
        <f t="shared" si="580"/>
        <v>69</v>
      </c>
      <c r="K569">
        <f t="shared" si="581"/>
        <v>70</v>
      </c>
      <c r="L569">
        <f t="shared" si="582"/>
        <v>71</v>
      </c>
      <c r="M569">
        <f>IF('Data Input'!D569&gt;=240,1,0)</f>
        <v>0</v>
      </c>
      <c r="N569">
        <f>_xlfn.IFS('Data Input'!F569&gt;=130,1,'Data Input'!G569=1,1,0=0,0)</f>
        <v>0</v>
      </c>
      <c r="O569">
        <f>'Data Input'!H569</f>
        <v>0</v>
      </c>
      <c r="P569">
        <f>'Data Input'!J569</f>
        <v>24.8</v>
      </c>
      <c r="Q569">
        <f t="shared" si="583"/>
        <v>0</v>
      </c>
      <c r="R569">
        <f>IF('Data Input'!I569&gt;=100,1,0)</f>
        <v>0</v>
      </c>
      <c r="S569" s="18">
        <f>'Data Input'!L569</f>
        <v>3</v>
      </c>
      <c r="T569" s="16">
        <f>'Data Input'!N569</f>
        <v>2017</v>
      </c>
      <c r="U569">
        <f t="shared" si="584"/>
        <v>0.43499127502182899</v>
      </c>
      <c r="V569">
        <f t="shared" si="585"/>
        <v>5.1123324349660541E-2</v>
      </c>
      <c r="W569">
        <f t="shared" si="586"/>
        <v>0.29573902447190792</v>
      </c>
      <c r="X569" s="16">
        <f t="shared" si="587"/>
        <v>1.2360068444283601E-2</v>
      </c>
      <c r="Y569">
        <f t="shared" si="588"/>
        <v>1830.5057658568142</v>
      </c>
      <c r="Z569">
        <f t="shared" si="589"/>
        <v>23.516106607410165</v>
      </c>
      <c r="AA569">
        <f t="shared" si="590"/>
        <v>167.09039799735908</v>
      </c>
      <c r="AB569" s="16">
        <f t="shared" si="591"/>
        <v>63.16491625051863</v>
      </c>
      <c r="AC569">
        <f t="shared" si="592"/>
        <v>31788.82</v>
      </c>
      <c r="AD569">
        <f t="shared" si="593"/>
        <v>28670.444</v>
      </c>
      <c r="AE569">
        <f t="shared" si="594"/>
        <v>25552.067999999999</v>
      </c>
      <c r="AF569">
        <f t="shared" si="595"/>
        <v>22433.691999999999</v>
      </c>
      <c r="AG569">
        <f t="shared" si="596"/>
        <v>19315.315999999999</v>
      </c>
      <c r="AH569">
        <f t="shared" si="597"/>
        <v>16196.939999999999</v>
      </c>
      <c r="AI569">
        <f t="shared" si="598"/>
        <v>13497.449999999999</v>
      </c>
      <c r="AJ569">
        <f t="shared" si="599"/>
        <v>10797.96</v>
      </c>
      <c r="AK569">
        <f t="shared" si="600"/>
        <v>8098.4699999999993</v>
      </c>
      <c r="AL569">
        <f t="shared" si="601"/>
        <v>5398.98</v>
      </c>
      <c r="AM569">
        <f t="shared" si="602"/>
        <v>2699.49</v>
      </c>
      <c r="AN569">
        <f t="shared" si="603"/>
        <v>653.38615813219781</v>
      </c>
      <c r="AO569">
        <f t="shared" si="604"/>
        <v>26982.516</v>
      </c>
      <c r="AP569">
        <f t="shared" si="605"/>
        <v>24335.621999999999</v>
      </c>
      <c r="AQ569">
        <f t="shared" si="606"/>
        <v>21688.727999999999</v>
      </c>
      <c r="AR569">
        <f t="shared" si="607"/>
        <v>19041.833999999999</v>
      </c>
      <c r="AS569">
        <f t="shared" si="608"/>
        <v>16394.939999999999</v>
      </c>
      <c r="AT569">
        <f t="shared" si="609"/>
        <v>13748.046</v>
      </c>
      <c r="AU569">
        <f t="shared" si="610"/>
        <v>11456.705</v>
      </c>
      <c r="AV569">
        <f t="shared" si="611"/>
        <v>9165.3639999999996</v>
      </c>
      <c r="AW569">
        <f t="shared" si="612"/>
        <v>6874.0229999999992</v>
      </c>
      <c r="AX569">
        <f t="shared" si="613"/>
        <v>4582.6819999999998</v>
      </c>
      <c r="AY569">
        <f t="shared" si="614"/>
        <v>2291.3409999999999</v>
      </c>
      <c r="AZ569">
        <f t="shared" si="615"/>
        <v>554.59755449259558</v>
      </c>
      <c r="BA569">
        <f t="shared" si="616"/>
        <v>26291.735000000004</v>
      </c>
      <c r="BB569">
        <f t="shared" si="617"/>
        <v>23712.604000000003</v>
      </c>
      <c r="BC569">
        <f t="shared" si="618"/>
        <v>21133.473000000002</v>
      </c>
      <c r="BD569">
        <f t="shared" si="619"/>
        <v>18554.342000000001</v>
      </c>
      <c r="BE569">
        <f t="shared" si="620"/>
        <v>15975.210999999999</v>
      </c>
      <c r="BF569">
        <f t="shared" si="621"/>
        <v>13396.08</v>
      </c>
      <c r="BG569">
        <f t="shared" si="622"/>
        <v>11163.4</v>
      </c>
      <c r="BH569">
        <f t="shared" si="623"/>
        <v>8930.7199999999993</v>
      </c>
      <c r="BI569">
        <f t="shared" si="624"/>
        <v>6698.0399999999991</v>
      </c>
      <c r="BJ569">
        <f t="shared" si="625"/>
        <v>4465.3599999999997</v>
      </c>
      <c r="BK569">
        <f t="shared" si="626"/>
        <v>2232.6799999999998</v>
      </c>
      <c r="BL569">
        <f t="shared" si="627"/>
        <v>540.39924155257631</v>
      </c>
      <c r="BM569">
        <f t="shared" si="628"/>
        <v>23195.217499999999</v>
      </c>
      <c r="BN569">
        <f t="shared" si="629"/>
        <v>20229.8505</v>
      </c>
      <c r="BO569">
        <f t="shared" si="630"/>
        <v>16945.1155</v>
      </c>
      <c r="BP569">
        <f t="shared" si="631"/>
        <v>13660.380500000001</v>
      </c>
      <c r="BQ569">
        <f t="shared" si="632"/>
        <v>10375.645500000001</v>
      </c>
      <c r="BR569">
        <f t="shared" si="633"/>
        <v>7090.9105000000009</v>
      </c>
      <c r="BS569">
        <f t="shared" si="634"/>
        <v>5926.0235000000011</v>
      </c>
      <c r="BT569">
        <f t="shared" si="635"/>
        <v>4681.6025000000009</v>
      </c>
      <c r="BU569">
        <f t="shared" si="636"/>
        <v>3437.1815000000006</v>
      </c>
      <c r="BV569">
        <f t="shared" si="637"/>
        <v>2192.7605000000003</v>
      </c>
      <c r="BW569">
        <f t="shared" si="638"/>
        <v>948.33950000000004</v>
      </c>
      <c r="BX569" s="16">
        <f t="shared" si="639"/>
        <v>387.30288675371025</v>
      </c>
      <c r="BY569">
        <f t="shared" si="640"/>
        <v>2483.891923989012</v>
      </c>
      <c r="BZ569">
        <f t="shared" si="641"/>
        <v>578.11366110000574</v>
      </c>
      <c r="CA569">
        <f t="shared" si="642"/>
        <v>707.48963954993542</v>
      </c>
      <c r="CB569">
        <f t="shared" si="643"/>
        <v>450.46780300422887</v>
      </c>
    </row>
    <row r="570" spans="1:80" x14ac:dyDescent="0.25">
      <c r="A570">
        <f>'Data Input'!A570</f>
        <v>1</v>
      </c>
      <c r="B570">
        <f>'Data Input'!C570</f>
        <v>50</v>
      </c>
      <c r="C570">
        <f t="shared" si="573"/>
        <v>51</v>
      </c>
      <c r="D570">
        <f t="shared" si="574"/>
        <v>52</v>
      </c>
      <c r="E570">
        <f t="shared" si="575"/>
        <v>53</v>
      </c>
      <c r="F570">
        <f t="shared" si="576"/>
        <v>54</v>
      </c>
      <c r="G570">
        <f t="shared" si="577"/>
        <v>55</v>
      </c>
      <c r="H570">
        <f t="shared" si="578"/>
        <v>56</v>
      </c>
      <c r="I570">
        <f t="shared" si="579"/>
        <v>57</v>
      </c>
      <c r="J570">
        <f t="shared" si="580"/>
        <v>58</v>
      </c>
      <c r="K570">
        <f t="shared" si="581"/>
        <v>59</v>
      </c>
      <c r="L570">
        <f t="shared" si="582"/>
        <v>60</v>
      </c>
      <c r="M570">
        <f>IF('Data Input'!D570&gt;=240,1,0)</f>
        <v>0</v>
      </c>
      <c r="N570">
        <f>_xlfn.IFS('Data Input'!F570&gt;=130,1,'Data Input'!G570=1,1,0=0,0)</f>
        <v>0</v>
      </c>
      <c r="O570">
        <f>'Data Input'!H570</f>
        <v>0</v>
      </c>
      <c r="P570">
        <f>'Data Input'!J570</f>
        <v>27.2</v>
      </c>
      <c r="Q570">
        <f t="shared" si="583"/>
        <v>0</v>
      </c>
      <c r="R570">
        <f>IF('Data Input'!I570&gt;=100,1,0)</f>
        <v>0</v>
      </c>
      <c r="S570" s="18">
        <f>'Data Input'!L570</f>
        <v>3</v>
      </c>
      <c r="T570" s="16">
        <f>'Data Input'!N570</f>
        <v>2017</v>
      </c>
      <c r="U570">
        <f t="shared" si="584"/>
        <v>0.48505924926991462</v>
      </c>
      <c r="V570">
        <f t="shared" si="585"/>
        <v>5.6654456173452584E-2</v>
      </c>
      <c r="W570">
        <f t="shared" si="586"/>
        <v>0.31606988438414846</v>
      </c>
      <c r="X570" s="16">
        <f t="shared" si="587"/>
        <v>1.9458121792755682E-2</v>
      </c>
      <c r="Y570">
        <f t="shared" si="588"/>
        <v>2041.198993074514</v>
      </c>
      <c r="Z570">
        <f t="shared" si="589"/>
        <v>26.060359886760853</v>
      </c>
      <c r="AA570">
        <f t="shared" si="590"/>
        <v>178.57718598697562</v>
      </c>
      <c r="AB570" s="16">
        <f t="shared" si="591"/>
        <v>99.438820988101895</v>
      </c>
      <c r="AC570">
        <f t="shared" si="592"/>
        <v>38491.001000000004</v>
      </c>
      <c r="AD570">
        <f t="shared" si="593"/>
        <v>34534.852000000006</v>
      </c>
      <c r="AE570">
        <f t="shared" si="594"/>
        <v>30578.703000000005</v>
      </c>
      <c r="AF570">
        <f t="shared" si="595"/>
        <v>26622.554000000004</v>
      </c>
      <c r="AG570">
        <f t="shared" si="596"/>
        <v>22666.405000000002</v>
      </c>
      <c r="AH570">
        <f t="shared" si="597"/>
        <v>18710.256000000001</v>
      </c>
      <c r="AI570">
        <f t="shared" si="598"/>
        <v>15591.880000000001</v>
      </c>
      <c r="AJ570">
        <f t="shared" si="599"/>
        <v>12473.504000000001</v>
      </c>
      <c r="AK570">
        <f t="shared" si="600"/>
        <v>9355.1280000000006</v>
      </c>
      <c r="AL570">
        <f t="shared" si="601"/>
        <v>6236.7520000000004</v>
      </c>
      <c r="AM570">
        <f t="shared" si="602"/>
        <v>3118.3760000000002</v>
      </c>
      <c r="AN570">
        <f t="shared" si="603"/>
        <v>862.92856226582512</v>
      </c>
      <c r="AO570">
        <f t="shared" si="604"/>
        <v>32671.364000000001</v>
      </c>
      <c r="AP570">
        <f t="shared" si="605"/>
        <v>29313.364000000001</v>
      </c>
      <c r="AQ570">
        <f t="shared" si="606"/>
        <v>25955.364000000001</v>
      </c>
      <c r="AR570">
        <f t="shared" si="607"/>
        <v>22597.364000000001</v>
      </c>
      <c r="AS570">
        <f t="shared" si="608"/>
        <v>19239.364000000001</v>
      </c>
      <c r="AT570">
        <f t="shared" si="609"/>
        <v>15881.364</v>
      </c>
      <c r="AU570">
        <f t="shared" si="610"/>
        <v>13234.47</v>
      </c>
      <c r="AV570">
        <f t="shared" si="611"/>
        <v>10587.575999999999</v>
      </c>
      <c r="AW570">
        <f t="shared" si="612"/>
        <v>7940.6819999999989</v>
      </c>
      <c r="AX570">
        <f t="shared" si="613"/>
        <v>5293.7879999999996</v>
      </c>
      <c r="AY570">
        <f t="shared" si="614"/>
        <v>2646.8939999999998</v>
      </c>
      <c r="AZ570">
        <f t="shared" si="615"/>
        <v>732.45830754196425</v>
      </c>
      <c r="BA570">
        <f t="shared" si="616"/>
        <v>31834.940999999995</v>
      </c>
      <c r="BB570">
        <f t="shared" si="617"/>
        <v>28562.909999999996</v>
      </c>
      <c r="BC570">
        <f t="shared" si="618"/>
        <v>25290.878999999997</v>
      </c>
      <c r="BD570">
        <f t="shared" si="619"/>
        <v>22018.847999999998</v>
      </c>
      <c r="BE570">
        <f t="shared" si="620"/>
        <v>18746.816999999999</v>
      </c>
      <c r="BF570">
        <f t="shared" si="621"/>
        <v>15474.785999999998</v>
      </c>
      <c r="BG570">
        <f t="shared" si="622"/>
        <v>12895.654999999999</v>
      </c>
      <c r="BH570">
        <f t="shared" si="623"/>
        <v>10316.523999999999</v>
      </c>
      <c r="BI570">
        <f t="shared" si="624"/>
        <v>7737.393</v>
      </c>
      <c r="BJ570">
        <f t="shared" si="625"/>
        <v>5158.2619999999997</v>
      </c>
      <c r="BK570">
        <f t="shared" si="626"/>
        <v>2579.1309999999999</v>
      </c>
      <c r="BL570">
        <f t="shared" si="627"/>
        <v>713.70661849716134</v>
      </c>
      <c r="BM570">
        <f t="shared" si="628"/>
        <v>53621.271999999997</v>
      </c>
      <c r="BN570">
        <f t="shared" si="629"/>
        <v>50655.904999999999</v>
      </c>
      <c r="BO570">
        <f t="shared" si="630"/>
        <v>45191.133999999998</v>
      </c>
      <c r="BP570">
        <f t="shared" si="631"/>
        <v>39726.362999999998</v>
      </c>
      <c r="BQ570">
        <f t="shared" si="632"/>
        <v>34261.591999999997</v>
      </c>
      <c r="BR570">
        <f t="shared" si="633"/>
        <v>28796.821</v>
      </c>
      <c r="BS570">
        <f t="shared" si="634"/>
        <v>23332.05</v>
      </c>
      <c r="BT570">
        <f t="shared" si="635"/>
        <v>18665.64</v>
      </c>
      <c r="BU570">
        <f t="shared" si="636"/>
        <v>13999.23</v>
      </c>
      <c r="BV570">
        <f t="shared" si="637"/>
        <v>9332.82</v>
      </c>
      <c r="BW570">
        <f t="shared" si="638"/>
        <v>4666.41</v>
      </c>
      <c r="BX570" s="16">
        <f t="shared" si="639"/>
        <v>1273.1114681457618</v>
      </c>
      <c r="BY570">
        <f t="shared" si="640"/>
        <v>2904.1275553403393</v>
      </c>
      <c r="BZ570">
        <f t="shared" si="641"/>
        <v>758.51866742872505</v>
      </c>
      <c r="CA570">
        <f t="shared" si="642"/>
        <v>892.28380448413691</v>
      </c>
      <c r="CB570">
        <f t="shared" si="643"/>
        <v>1372.5502891338638</v>
      </c>
    </row>
    <row r="571" spans="1:80" x14ac:dyDescent="0.25">
      <c r="A571">
        <f>'Data Input'!A571</f>
        <v>1</v>
      </c>
      <c r="B571">
        <f>'Data Input'!C571</f>
        <v>30</v>
      </c>
      <c r="C571">
        <f t="shared" si="573"/>
        <v>31</v>
      </c>
      <c r="D571">
        <f t="shared" si="574"/>
        <v>32</v>
      </c>
      <c r="E571">
        <f t="shared" si="575"/>
        <v>33</v>
      </c>
      <c r="F571">
        <f t="shared" si="576"/>
        <v>34</v>
      </c>
      <c r="G571">
        <f t="shared" si="577"/>
        <v>35</v>
      </c>
      <c r="H571">
        <f t="shared" si="578"/>
        <v>36</v>
      </c>
      <c r="I571">
        <f t="shared" si="579"/>
        <v>37</v>
      </c>
      <c r="J571">
        <f t="shared" si="580"/>
        <v>38</v>
      </c>
      <c r="K571">
        <f t="shared" si="581"/>
        <v>39</v>
      </c>
      <c r="L571">
        <f t="shared" si="582"/>
        <v>40</v>
      </c>
      <c r="M571">
        <f>IF('Data Input'!D571&gt;=240,1,0)</f>
        <v>0</v>
      </c>
      <c r="N571">
        <f>_xlfn.IFS('Data Input'!F571&gt;=130,1,'Data Input'!G571=1,1,0=0,0)</f>
        <v>0</v>
      </c>
      <c r="O571">
        <f>'Data Input'!H571</f>
        <v>0</v>
      </c>
      <c r="P571">
        <f>'Data Input'!J571</f>
        <v>26.9</v>
      </c>
      <c r="Q571">
        <f t="shared" si="583"/>
        <v>0</v>
      </c>
      <c r="R571">
        <f>IF('Data Input'!I571&gt;=100,1,0)</f>
        <v>1</v>
      </c>
      <c r="S571" s="18">
        <f>'Data Input'!L571</f>
        <v>3</v>
      </c>
      <c r="T571" s="16">
        <f>'Data Input'!N571</f>
        <v>2017</v>
      </c>
      <c r="U571">
        <f t="shared" si="584"/>
        <v>0.47876338395131018</v>
      </c>
      <c r="V571">
        <f t="shared" si="585"/>
        <v>3.6902548099043531E-2</v>
      </c>
      <c r="W571">
        <f t="shared" si="586"/>
        <v>0.38663673011979183</v>
      </c>
      <c r="X571" s="16">
        <f t="shared" si="587"/>
        <v>1</v>
      </c>
      <c r="Y571">
        <f t="shared" si="588"/>
        <v>2014.7050874986264</v>
      </c>
      <c r="Z571">
        <f t="shared" si="589"/>
        <v>16.974722716519729</v>
      </c>
      <c r="AA571">
        <f t="shared" si="590"/>
        <v>218.44694061419059</v>
      </c>
      <c r="AB571" s="16">
        <f t="shared" si="591"/>
        <v>5110.4018181818183</v>
      </c>
      <c r="AC571">
        <f t="shared" si="592"/>
        <v>53431.286999999989</v>
      </c>
      <c r="AD571">
        <f t="shared" si="593"/>
        <v>48776.993999999992</v>
      </c>
      <c r="AE571">
        <f t="shared" si="594"/>
        <v>44122.700999999994</v>
      </c>
      <c r="AF571">
        <f t="shared" si="595"/>
        <v>39468.407999999996</v>
      </c>
      <c r="AG571">
        <f t="shared" si="596"/>
        <v>34814.114999999998</v>
      </c>
      <c r="AH571">
        <f t="shared" si="597"/>
        <v>30159.821999999996</v>
      </c>
      <c r="AI571">
        <f t="shared" si="598"/>
        <v>25133.184999999998</v>
      </c>
      <c r="AJ571">
        <f t="shared" si="599"/>
        <v>20106.547999999999</v>
      </c>
      <c r="AK571">
        <f t="shared" si="600"/>
        <v>15079.911</v>
      </c>
      <c r="AL571">
        <f t="shared" si="601"/>
        <v>10053.273999999999</v>
      </c>
      <c r="AM571">
        <f t="shared" si="602"/>
        <v>5026.6369999999997</v>
      </c>
      <c r="AN571">
        <f t="shared" si="603"/>
        <v>1270.6864710698885</v>
      </c>
      <c r="AO571">
        <f t="shared" si="604"/>
        <v>45352.750000000015</v>
      </c>
      <c r="AP571">
        <f t="shared" si="605"/>
        <v>41402.162000000011</v>
      </c>
      <c r="AQ571">
        <f t="shared" si="606"/>
        <v>37451.574000000008</v>
      </c>
      <c r="AR571">
        <f t="shared" si="607"/>
        <v>33500.986000000004</v>
      </c>
      <c r="AS571">
        <f t="shared" si="608"/>
        <v>29550.398000000005</v>
      </c>
      <c r="AT571">
        <f t="shared" si="609"/>
        <v>25599.810000000005</v>
      </c>
      <c r="AU571">
        <f t="shared" si="610"/>
        <v>21333.175000000003</v>
      </c>
      <c r="AV571">
        <f t="shared" si="611"/>
        <v>17066.54</v>
      </c>
      <c r="AW571">
        <f t="shared" si="612"/>
        <v>12799.905000000001</v>
      </c>
      <c r="AX571">
        <f t="shared" si="613"/>
        <v>8533.27</v>
      </c>
      <c r="AY571">
        <f t="shared" si="614"/>
        <v>4266.6350000000002</v>
      </c>
      <c r="AZ571">
        <f t="shared" si="615"/>
        <v>1078.5651547637731</v>
      </c>
      <c r="BA571">
        <f t="shared" si="616"/>
        <v>39191.674999999996</v>
      </c>
      <c r="BB571">
        <f t="shared" si="617"/>
        <v>36342.225999999995</v>
      </c>
      <c r="BC571">
        <f t="shared" si="618"/>
        <v>33492.776999999995</v>
      </c>
      <c r="BD571">
        <f t="shared" si="619"/>
        <v>30643.327999999998</v>
      </c>
      <c r="BE571">
        <f t="shared" si="620"/>
        <v>27793.878999999997</v>
      </c>
      <c r="BF571">
        <f t="shared" si="621"/>
        <v>24944.429999999997</v>
      </c>
      <c r="BG571">
        <f t="shared" si="622"/>
        <v>20787.024999999998</v>
      </c>
      <c r="BH571">
        <f t="shared" si="623"/>
        <v>16629.62</v>
      </c>
      <c r="BI571">
        <f t="shared" si="624"/>
        <v>12472.215</v>
      </c>
      <c r="BJ571">
        <f t="shared" si="625"/>
        <v>8314.81</v>
      </c>
      <c r="BK571">
        <f t="shared" si="626"/>
        <v>4157.4049999999997</v>
      </c>
      <c r="BL571">
        <f t="shared" si="627"/>
        <v>991.60199997814027</v>
      </c>
      <c r="BM571">
        <f t="shared" si="628"/>
        <v>47738.051999999989</v>
      </c>
      <c r="BN571">
        <f t="shared" si="629"/>
        <v>44772.68499999999</v>
      </c>
      <c r="BO571">
        <f t="shared" si="630"/>
        <v>41391.126999999993</v>
      </c>
      <c r="BP571">
        <f t="shared" si="631"/>
        <v>38009.568999999996</v>
      </c>
      <c r="BQ571">
        <f t="shared" si="632"/>
        <v>34628.010999999999</v>
      </c>
      <c r="BR571">
        <f t="shared" si="633"/>
        <v>31246.453000000001</v>
      </c>
      <c r="BS571">
        <f t="shared" si="634"/>
        <v>27864.895</v>
      </c>
      <c r="BT571">
        <f t="shared" si="635"/>
        <v>22291.916000000001</v>
      </c>
      <c r="BU571">
        <f t="shared" si="636"/>
        <v>16718.937000000002</v>
      </c>
      <c r="BV571">
        <f t="shared" si="637"/>
        <v>11145.958000000001</v>
      </c>
      <c r="BW571">
        <f t="shared" si="638"/>
        <v>5572.9790000000003</v>
      </c>
      <c r="BX571" s="16">
        <f t="shared" si="639"/>
        <v>1249.5629478498506</v>
      </c>
      <c r="BY571">
        <f t="shared" si="640"/>
        <v>3285.3915585685149</v>
      </c>
      <c r="BZ571">
        <f t="shared" si="641"/>
        <v>1095.5398774802927</v>
      </c>
      <c r="CA571">
        <f t="shared" si="642"/>
        <v>1210.0489405923308</v>
      </c>
      <c r="CB571">
        <f t="shared" si="643"/>
        <v>6359.9647660316687</v>
      </c>
    </row>
    <row r="572" spans="1:80" x14ac:dyDescent="0.25">
      <c r="A572">
        <f>'Data Input'!A572</f>
        <v>0</v>
      </c>
      <c r="B572">
        <f>'Data Input'!C572</f>
        <v>56</v>
      </c>
      <c r="C572">
        <f t="shared" si="573"/>
        <v>57</v>
      </c>
      <c r="D572">
        <f t="shared" si="574"/>
        <v>58</v>
      </c>
      <c r="E572">
        <f t="shared" si="575"/>
        <v>59</v>
      </c>
      <c r="F572">
        <f t="shared" si="576"/>
        <v>60</v>
      </c>
      <c r="G572">
        <f t="shared" si="577"/>
        <v>61</v>
      </c>
      <c r="H572">
        <f t="shared" si="578"/>
        <v>62</v>
      </c>
      <c r="I572">
        <f t="shared" si="579"/>
        <v>63</v>
      </c>
      <c r="J572">
        <f t="shared" si="580"/>
        <v>64</v>
      </c>
      <c r="K572">
        <f t="shared" si="581"/>
        <v>65</v>
      </c>
      <c r="L572">
        <f t="shared" si="582"/>
        <v>66</v>
      </c>
      <c r="M572">
        <f>IF('Data Input'!D572&gt;=240,1,0)</f>
        <v>0</v>
      </c>
      <c r="N572">
        <f>_xlfn.IFS('Data Input'!F572&gt;=130,1,'Data Input'!G572=1,1,0=0,0)</f>
        <v>0</v>
      </c>
      <c r="O572">
        <f>'Data Input'!H572</f>
        <v>0</v>
      </c>
      <c r="P572">
        <f>'Data Input'!J572</f>
        <v>27</v>
      </c>
      <c r="Q572">
        <f t="shared" si="583"/>
        <v>0</v>
      </c>
      <c r="R572">
        <f>IF('Data Input'!I572&gt;=100,1,0)</f>
        <v>0</v>
      </c>
      <c r="S572" s="18">
        <f>'Data Input'!L572</f>
        <v>3</v>
      </c>
      <c r="T572" s="16">
        <f>'Data Input'!N572</f>
        <v>2017</v>
      </c>
      <c r="U572">
        <f t="shared" si="584"/>
        <v>0.48086135522630946</v>
      </c>
      <c r="V572">
        <f t="shared" si="585"/>
        <v>5.6172823569776494E-2</v>
      </c>
      <c r="W572">
        <f t="shared" si="586"/>
        <v>0.31434704258186213</v>
      </c>
      <c r="X572" s="16">
        <f t="shared" si="587"/>
        <v>1.8738513934981094E-2</v>
      </c>
      <c r="Y572">
        <f t="shared" si="588"/>
        <v>2023.533651968788</v>
      </c>
      <c r="Z572">
        <f t="shared" si="589"/>
        <v>25.838814754519731</v>
      </c>
      <c r="AA572">
        <f t="shared" si="590"/>
        <v>177.60379289844241</v>
      </c>
      <c r="AB572" s="16">
        <f t="shared" si="591"/>
        <v>95.761335683352712</v>
      </c>
      <c r="AC572">
        <f t="shared" si="592"/>
        <v>33883.25</v>
      </c>
      <c r="AD572">
        <f t="shared" si="593"/>
        <v>30764.874000000003</v>
      </c>
      <c r="AE572">
        <f t="shared" si="594"/>
        <v>27646.498000000003</v>
      </c>
      <c r="AF572">
        <f t="shared" si="595"/>
        <v>24528.122000000003</v>
      </c>
      <c r="AG572">
        <f t="shared" si="596"/>
        <v>21409.746000000003</v>
      </c>
      <c r="AH572">
        <f t="shared" si="597"/>
        <v>18291.370000000003</v>
      </c>
      <c r="AI572">
        <f t="shared" si="598"/>
        <v>15172.994000000001</v>
      </c>
      <c r="AJ572">
        <f t="shared" si="599"/>
        <v>12054.618</v>
      </c>
      <c r="AK572">
        <f t="shared" si="600"/>
        <v>8936.2420000000002</v>
      </c>
      <c r="AL572">
        <f t="shared" si="601"/>
        <v>5817.866</v>
      </c>
      <c r="AM572">
        <f t="shared" si="602"/>
        <v>2699.49</v>
      </c>
      <c r="AN572">
        <f t="shared" si="603"/>
        <v>788.87324147755862</v>
      </c>
      <c r="AO572">
        <f t="shared" si="604"/>
        <v>28760.280999999999</v>
      </c>
      <c r="AP572">
        <f t="shared" si="605"/>
        <v>26113.386999999999</v>
      </c>
      <c r="AQ572">
        <f t="shared" si="606"/>
        <v>23466.492999999999</v>
      </c>
      <c r="AR572">
        <f t="shared" si="607"/>
        <v>20819.598999999998</v>
      </c>
      <c r="AS572">
        <f t="shared" si="608"/>
        <v>18172.704999999998</v>
      </c>
      <c r="AT572">
        <f t="shared" si="609"/>
        <v>15525.811</v>
      </c>
      <c r="AU572">
        <f t="shared" si="610"/>
        <v>12878.916999999999</v>
      </c>
      <c r="AV572">
        <f t="shared" si="611"/>
        <v>10232.022999999999</v>
      </c>
      <c r="AW572">
        <f t="shared" si="612"/>
        <v>7585.128999999999</v>
      </c>
      <c r="AX572">
        <f t="shared" si="613"/>
        <v>4938.2349999999997</v>
      </c>
      <c r="AY572">
        <f t="shared" si="614"/>
        <v>2291.3409999999999</v>
      </c>
      <c r="AZ572">
        <f t="shared" si="615"/>
        <v>669.59975507749868</v>
      </c>
      <c r="BA572">
        <f t="shared" si="616"/>
        <v>28023.99</v>
      </c>
      <c r="BB572">
        <f t="shared" si="617"/>
        <v>25444.859</v>
      </c>
      <c r="BC572">
        <f t="shared" si="618"/>
        <v>22865.727999999999</v>
      </c>
      <c r="BD572">
        <f t="shared" si="619"/>
        <v>20286.596999999998</v>
      </c>
      <c r="BE572">
        <f t="shared" si="620"/>
        <v>17707.465999999997</v>
      </c>
      <c r="BF572">
        <f t="shared" si="621"/>
        <v>15128.334999999997</v>
      </c>
      <c r="BG572">
        <f t="shared" si="622"/>
        <v>12549.203999999998</v>
      </c>
      <c r="BH572">
        <f t="shared" si="623"/>
        <v>9970.0729999999985</v>
      </c>
      <c r="BI572">
        <f t="shared" si="624"/>
        <v>7390.9419999999991</v>
      </c>
      <c r="BJ572">
        <f t="shared" si="625"/>
        <v>4811.8109999999997</v>
      </c>
      <c r="BK572">
        <f t="shared" si="626"/>
        <v>2232.6799999999998</v>
      </c>
      <c r="BL572">
        <f t="shared" si="627"/>
        <v>652.45734581824001</v>
      </c>
      <c r="BM572">
        <f t="shared" si="628"/>
        <v>39219.569000000003</v>
      </c>
      <c r="BN572">
        <f t="shared" si="629"/>
        <v>36254.202000000005</v>
      </c>
      <c r="BO572">
        <f t="shared" si="630"/>
        <v>31587.792000000001</v>
      </c>
      <c r="BP572">
        <f t="shared" si="631"/>
        <v>26921.382000000001</v>
      </c>
      <c r="BQ572">
        <f t="shared" si="632"/>
        <v>22254.972000000002</v>
      </c>
      <c r="BR572">
        <f t="shared" si="633"/>
        <v>17588.562000000002</v>
      </c>
      <c r="BS572">
        <f t="shared" si="634"/>
        <v>14303.827000000001</v>
      </c>
      <c r="BT572">
        <f t="shared" si="635"/>
        <v>11019.092000000001</v>
      </c>
      <c r="BU572">
        <f t="shared" si="636"/>
        <v>7734.357</v>
      </c>
      <c r="BV572">
        <f t="shared" si="637"/>
        <v>4449.6220000000003</v>
      </c>
      <c r="BW572">
        <f t="shared" si="638"/>
        <v>1164.8869999999999</v>
      </c>
      <c r="BX572" s="16">
        <f t="shared" si="639"/>
        <v>839.85168651878166</v>
      </c>
      <c r="BY572">
        <f t="shared" si="640"/>
        <v>2812.4068934463467</v>
      </c>
      <c r="BZ572">
        <f t="shared" si="641"/>
        <v>695.4385698320184</v>
      </c>
      <c r="CA572">
        <f t="shared" si="642"/>
        <v>830.06113871668242</v>
      </c>
      <c r="CB572">
        <f t="shared" si="643"/>
        <v>935.6130222021344</v>
      </c>
    </row>
    <row r="573" spans="1:80" x14ac:dyDescent="0.25">
      <c r="A573">
        <f>'Data Input'!A573</f>
        <v>1</v>
      </c>
      <c r="B573">
        <f>'Data Input'!C573</f>
        <v>75</v>
      </c>
      <c r="C573">
        <f t="shared" si="573"/>
        <v>76</v>
      </c>
      <c r="D573">
        <f t="shared" si="574"/>
        <v>77</v>
      </c>
      <c r="E573">
        <f t="shared" si="575"/>
        <v>78</v>
      </c>
      <c r="F573">
        <f t="shared" si="576"/>
        <v>79</v>
      </c>
      <c r="G573">
        <f t="shared" si="577"/>
        <v>80</v>
      </c>
      <c r="H573">
        <f t="shared" si="578"/>
        <v>81</v>
      </c>
      <c r="I573">
        <f t="shared" si="579"/>
        <v>82</v>
      </c>
      <c r="J573">
        <f t="shared" si="580"/>
        <v>83</v>
      </c>
      <c r="K573">
        <f t="shared" si="581"/>
        <v>84</v>
      </c>
      <c r="L573">
        <f t="shared" si="582"/>
        <v>85</v>
      </c>
      <c r="M573">
        <f>IF('Data Input'!D573&gt;=240,1,0)</f>
        <v>0</v>
      </c>
      <c r="N573">
        <f>_xlfn.IFS('Data Input'!F573&gt;=130,1,'Data Input'!G573=1,1,0=0,0)</f>
        <v>0</v>
      </c>
      <c r="O573">
        <f>'Data Input'!H573</f>
        <v>0</v>
      </c>
      <c r="P573">
        <f>'Data Input'!J573</f>
        <v>26.4</v>
      </c>
      <c r="Q573">
        <f t="shared" si="583"/>
        <v>0</v>
      </c>
      <c r="R573">
        <f>IF('Data Input'!I573&gt;=100,1,0)</f>
        <v>0</v>
      </c>
      <c r="S573" s="18">
        <f>'Data Input'!L573</f>
        <v>3</v>
      </c>
      <c r="T573" s="16">
        <f>'Data Input'!N573</f>
        <v>2017</v>
      </c>
      <c r="U573">
        <f t="shared" si="584"/>
        <v>0.46828623167041183</v>
      </c>
      <c r="V573">
        <f t="shared" si="585"/>
        <v>5.475093538493489E-2</v>
      </c>
      <c r="W573">
        <f t="shared" si="586"/>
        <v>0.3092092337094321</v>
      </c>
      <c r="X573" s="16">
        <f t="shared" si="587"/>
        <v>1.6732807225338878E-2</v>
      </c>
      <c r="Y573">
        <f t="shared" si="588"/>
        <v>1970.6157258005512</v>
      </c>
      <c r="Z573">
        <f t="shared" si="589"/>
        <v>25.184763505624872</v>
      </c>
      <c r="AA573">
        <f t="shared" si="590"/>
        <v>174.70096825140214</v>
      </c>
      <c r="AB573" s="16">
        <f t="shared" si="591"/>
        <v>85.511368467657675</v>
      </c>
      <c r="AC573">
        <f t="shared" si="592"/>
        <v>29694.389999999992</v>
      </c>
      <c r="AD573">
        <f t="shared" si="593"/>
        <v>26994.899999999994</v>
      </c>
      <c r="AE573">
        <f t="shared" si="594"/>
        <v>24295.409999999996</v>
      </c>
      <c r="AF573">
        <f t="shared" si="595"/>
        <v>21595.919999999998</v>
      </c>
      <c r="AG573">
        <f t="shared" si="596"/>
        <v>18896.43</v>
      </c>
      <c r="AH573">
        <f t="shared" si="597"/>
        <v>16196.939999999999</v>
      </c>
      <c r="AI573">
        <f t="shared" si="598"/>
        <v>13497.449999999999</v>
      </c>
      <c r="AJ573">
        <f t="shared" si="599"/>
        <v>10797.96</v>
      </c>
      <c r="AK573">
        <f t="shared" si="600"/>
        <v>8098.4699999999993</v>
      </c>
      <c r="AL573">
        <f t="shared" si="601"/>
        <v>5398.98</v>
      </c>
      <c r="AM573">
        <f t="shared" si="602"/>
        <v>2699.49</v>
      </c>
      <c r="AN573">
        <f t="shared" si="603"/>
        <v>679.08024768245787</v>
      </c>
      <c r="AO573">
        <f t="shared" si="604"/>
        <v>25204.751</v>
      </c>
      <c r="AP573">
        <f t="shared" si="605"/>
        <v>22913.41</v>
      </c>
      <c r="AQ573">
        <f t="shared" si="606"/>
        <v>20622.069</v>
      </c>
      <c r="AR573">
        <f t="shared" si="607"/>
        <v>18330.727999999999</v>
      </c>
      <c r="AS573">
        <f t="shared" si="608"/>
        <v>16039.387000000001</v>
      </c>
      <c r="AT573">
        <f t="shared" si="609"/>
        <v>13748.046</v>
      </c>
      <c r="AU573">
        <f t="shared" si="610"/>
        <v>11456.705</v>
      </c>
      <c r="AV573">
        <f t="shared" si="611"/>
        <v>9165.3639999999996</v>
      </c>
      <c r="AW573">
        <f t="shared" si="612"/>
        <v>6874.0229999999992</v>
      </c>
      <c r="AX573">
        <f t="shared" si="613"/>
        <v>4582.6819999999998</v>
      </c>
      <c r="AY573">
        <f t="shared" si="614"/>
        <v>2291.3409999999999</v>
      </c>
      <c r="AZ573">
        <f t="shared" si="615"/>
        <v>576.4068078803665</v>
      </c>
      <c r="BA573">
        <f t="shared" si="616"/>
        <v>24559.48</v>
      </c>
      <c r="BB573">
        <f t="shared" si="617"/>
        <v>22326.799999999999</v>
      </c>
      <c r="BC573">
        <f t="shared" si="618"/>
        <v>20094.12</v>
      </c>
      <c r="BD573">
        <f t="shared" si="619"/>
        <v>17861.439999999999</v>
      </c>
      <c r="BE573">
        <f t="shared" si="620"/>
        <v>15628.76</v>
      </c>
      <c r="BF573">
        <f t="shared" si="621"/>
        <v>13396.08</v>
      </c>
      <c r="BG573">
        <f t="shared" si="622"/>
        <v>11163.4</v>
      </c>
      <c r="BH573">
        <f t="shared" si="623"/>
        <v>8930.7199999999993</v>
      </c>
      <c r="BI573">
        <f t="shared" si="624"/>
        <v>6698.0399999999991</v>
      </c>
      <c r="BJ573">
        <f t="shared" si="625"/>
        <v>4465.3599999999997</v>
      </c>
      <c r="BK573">
        <f t="shared" si="626"/>
        <v>2232.6799999999998</v>
      </c>
      <c r="BL573">
        <f t="shared" si="627"/>
        <v>561.65012183622446</v>
      </c>
      <c r="BM573">
        <f t="shared" si="628"/>
        <v>12448.762000000001</v>
      </c>
      <c r="BN573">
        <f t="shared" si="629"/>
        <v>9483.3950000000004</v>
      </c>
      <c r="BO573">
        <f t="shared" si="630"/>
        <v>8535.0555000000004</v>
      </c>
      <c r="BP573">
        <f t="shared" si="631"/>
        <v>7586.7160000000003</v>
      </c>
      <c r="BQ573">
        <f t="shared" si="632"/>
        <v>6638.3765000000003</v>
      </c>
      <c r="BR573">
        <f t="shared" si="633"/>
        <v>5690.0370000000003</v>
      </c>
      <c r="BS573">
        <f t="shared" si="634"/>
        <v>4741.6975000000002</v>
      </c>
      <c r="BT573">
        <f t="shared" si="635"/>
        <v>3793.3580000000002</v>
      </c>
      <c r="BU573">
        <f t="shared" si="636"/>
        <v>2845.0185000000001</v>
      </c>
      <c r="BV573">
        <f t="shared" si="637"/>
        <v>1896.6790000000001</v>
      </c>
      <c r="BW573">
        <f t="shared" si="638"/>
        <v>948.33950000000004</v>
      </c>
      <c r="BX573" s="16">
        <f t="shared" si="639"/>
        <v>246.36923726527894</v>
      </c>
      <c r="BY573">
        <f t="shared" si="640"/>
        <v>2649.6959734830089</v>
      </c>
      <c r="BZ573">
        <f t="shared" si="641"/>
        <v>601.59157138599141</v>
      </c>
      <c r="CA573">
        <f t="shared" si="642"/>
        <v>736.35109008762663</v>
      </c>
      <c r="CB573">
        <f t="shared" si="643"/>
        <v>331.8806057329366</v>
      </c>
    </row>
    <row r="574" spans="1:80" x14ac:dyDescent="0.25">
      <c r="A574">
        <f>'Data Input'!A574</f>
        <v>1</v>
      </c>
      <c r="B574">
        <f>'Data Input'!C574</f>
        <v>43</v>
      </c>
      <c r="C574">
        <f t="shared" si="573"/>
        <v>44</v>
      </c>
      <c r="D574">
        <f t="shared" si="574"/>
        <v>45</v>
      </c>
      <c r="E574">
        <f t="shared" si="575"/>
        <v>46</v>
      </c>
      <c r="F574">
        <f t="shared" si="576"/>
        <v>47</v>
      </c>
      <c r="G574">
        <f t="shared" si="577"/>
        <v>48</v>
      </c>
      <c r="H574">
        <f t="shared" si="578"/>
        <v>49</v>
      </c>
      <c r="I574">
        <f t="shared" si="579"/>
        <v>50</v>
      </c>
      <c r="J574">
        <f t="shared" si="580"/>
        <v>51</v>
      </c>
      <c r="K574">
        <f t="shared" si="581"/>
        <v>52</v>
      </c>
      <c r="L574">
        <f t="shared" si="582"/>
        <v>53</v>
      </c>
      <c r="M574">
        <f>IF('Data Input'!D574&gt;=240,1,0)</f>
        <v>0</v>
      </c>
      <c r="N574">
        <f>_xlfn.IFS('Data Input'!F574&gt;=130,1,'Data Input'!G574=1,1,0=0,0)</f>
        <v>0</v>
      </c>
      <c r="O574">
        <f>'Data Input'!H574</f>
        <v>0</v>
      </c>
      <c r="P574">
        <f>'Data Input'!J574</f>
        <v>24.3</v>
      </c>
      <c r="Q574">
        <f t="shared" si="583"/>
        <v>0</v>
      </c>
      <c r="R574">
        <f>IF('Data Input'!I574&gt;=100,1,0)</f>
        <v>0</v>
      </c>
      <c r="S574" s="18">
        <f>'Data Input'!L574</f>
        <v>3</v>
      </c>
      <c r="T574" s="16">
        <f>'Data Input'!N574</f>
        <v>2017</v>
      </c>
      <c r="U574">
        <f t="shared" si="584"/>
        <v>0.42469154780749829</v>
      </c>
      <c r="V574">
        <f t="shared" si="585"/>
        <v>5.0037109550323332E-2</v>
      </c>
      <c r="W574">
        <f t="shared" si="586"/>
        <v>0.29160006316360415</v>
      </c>
      <c r="X574" s="16">
        <f t="shared" si="587"/>
        <v>1.1240917896037901E-2</v>
      </c>
      <c r="Y574">
        <f t="shared" si="588"/>
        <v>1787.163034323547</v>
      </c>
      <c r="Z574">
        <f t="shared" si="589"/>
        <v>23.016461027927615</v>
      </c>
      <c r="AA574">
        <f t="shared" si="590"/>
        <v>164.75191495970424</v>
      </c>
      <c r="AB574" s="16">
        <f t="shared" si="591"/>
        <v>57.445607253944623</v>
      </c>
      <c r="AC574">
        <f t="shared" si="592"/>
        <v>45658.615000000005</v>
      </c>
      <c r="AD574">
        <f t="shared" si="593"/>
        <v>40631.978000000003</v>
      </c>
      <c r="AE574">
        <f t="shared" si="594"/>
        <v>35605.341</v>
      </c>
      <c r="AF574">
        <f t="shared" si="595"/>
        <v>31649.192000000003</v>
      </c>
      <c r="AG574">
        <f t="shared" si="596"/>
        <v>27693.043000000001</v>
      </c>
      <c r="AH574">
        <f t="shared" si="597"/>
        <v>23736.894</v>
      </c>
      <c r="AI574">
        <f t="shared" si="598"/>
        <v>19780.744999999999</v>
      </c>
      <c r="AJ574">
        <f t="shared" si="599"/>
        <v>15824.596</v>
      </c>
      <c r="AK574">
        <f t="shared" si="600"/>
        <v>11868.447</v>
      </c>
      <c r="AL574">
        <f t="shared" si="601"/>
        <v>7912.2979999999998</v>
      </c>
      <c r="AM574">
        <f t="shared" si="602"/>
        <v>3956.1489999999999</v>
      </c>
      <c r="AN574">
        <f t="shared" si="603"/>
        <v>913.82792857643551</v>
      </c>
      <c r="AO574">
        <f t="shared" si="604"/>
        <v>38755.270000000004</v>
      </c>
      <c r="AP574">
        <f t="shared" si="605"/>
        <v>34488.635000000002</v>
      </c>
      <c r="AQ574">
        <f t="shared" si="606"/>
        <v>30222</v>
      </c>
      <c r="AR574">
        <f t="shared" si="607"/>
        <v>26864</v>
      </c>
      <c r="AS574">
        <f t="shared" si="608"/>
        <v>23506</v>
      </c>
      <c r="AT574">
        <f t="shared" si="609"/>
        <v>20148</v>
      </c>
      <c r="AU574">
        <f t="shared" si="610"/>
        <v>16790</v>
      </c>
      <c r="AV574">
        <f t="shared" si="611"/>
        <v>13432</v>
      </c>
      <c r="AW574">
        <f t="shared" si="612"/>
        <v>10074</v>
      </c>
      <c r="AX574">
        <f t="shared" si="613"/>
        <v>6716</v>
      </c>
      <c r="AY574">
        <f t="shared" si="614"/>
        <v>3358</v>
      </c>
      <c r="AZ574">
        <f t="shared" si="615"/>
        <v>775.66192523610619</v>
      </c>
      <c r="BA574">
        <f t="shared" si="616"/>
        <v>37763.088999999993</v>
      </c>
      <c r="BB574">
        <f t="shared" si="617"/>
        <v>33605.683999999994</v>
      </c>
      <c r="BC574">
        <f t="shared" si="618"/>
        <v>29448.278999999995</v>
      </c>
      <c r="BD574">
        <f t="shared" si="619"/>
        <v>26176.247999999996</v>
      </c>
      <c r="BE574">
        <f t="shared" si="620"/>
        <v>22904.216999999997</v>
      </c>
      <c r="BF574">
        <f t="shared" si="621"/>
        <v>19632.185999999998</v>
      </c>
      <c r="BG574">
        <f t="shared" si="622"/>
        <v>16360.154999999999</v>
      </c>
      <c r="BH574">
        <f t="shared" si="623"/>
        <v>13088.124</v>
      </c>
      <c r="BI574">
        <f t="shared" si="624"/>
        <v>9816.0930000000008</v>
      </c>
      <c r="BJ574">
        <f t="shared" si="625"/>
        <v>6544.0619999999999</v>
      </c>
      <c r="BK574">
        <f t="shared" si="626"/>
        <v>3272.0309999999999</v>
      </c>
      <c r="BL574">
        <f t="shared" si="627"/>
        <v>755.80402235134795</v>
      </c>
      <c r="BM574">
        <f t="shared" si="628"/>
        <v>57829.492999999995</v>
      </c>
      <c r="BN574">
        <f t="shared" si="629"/>
        <v>54864.125999999997</v>
      </c>
      <c r="BO574">
        <f t="shared" si="630"/>
        <v>49291.146999999997</v>
      </c>
      <c r="BP574">
        <f t="shared" si="631"/>
        <v>43718.167999999998</v>
      </c>
      <c r="BQ574">
        <f t="shared" si="632"/>
        <v>38253.396999999997</v>
      </c>
      <c r="BR574">
        <f t="shared" si="633"/>
        <v>32788.625999999997</v>
      </c>
      <c r="BS574">
        <f t="shared" si="634"/>
        <v>27323.855</v>
      </c>
      <c r="BT574">
        <f t="shared" si="635"/>
        <v>21859.083999999999</v>
      </c>
      <c r="BU574">
        <f t="shared" si="636"/>
        <v>16394.312999999998</v>
      </c>
      <c r="BV574">
        <f t="shared" si="637"/>
        <v>10929.541999999999</v>
      </c>
      <c r="BW574">
        <f t="shared" si="638"/>
        <v>5464.7709999999997</v>
      </c>
      <c r="BX574" s="16">
        <f t="shared" si="639"/>
        <v>1239.859776015694</v>
      </c>
      <c r="BY574">
        <f t="shared" si="640"/>
        <v>2700.9909628999826</v>
      </c>
      <c r="BZ574">
        <f t="shared" si="641"/>
        <v>798.67838626403375</v>
      </c>
      <c r="CA574">
        <f t="shared" si="642"/>
        <v>920.55593731105216</v>
      </c>
      <c r="CB574">
        <f t="shared" si="643"/>
        <v>1297.3053832696387</v>
      </c>
    </row>
    <row r="575" spans="1:80" x14ac:dyDescent="0.25">
      <c r="A575">
        <f>'Data Input'!A575</f>
        <v>1</v>
      </c>
      <c r="B575">
        <f>'Data Input'!C575</f>
        <v>40</v>
      </c>
      <c r="C575">
        <f t="shared" si="573"/>
        <v>41</v>
      </c>
      <c r="D575">
        <f t="shared" si="574"/>
        <v>42</v>
      </c>
      <c r="E575">
        <f t="shared" si="575"/>
        <v>43</v>
      </c>
      <c r="F575">
        <f t="shared" si="576"/>
        <v>44</v>
      </c>
      <c r="G575">
        <f t="shared" si="577"/>
        <v>45</v>
      </c>
      <c r="H575">
        <f t="shared" si="578"/>
        <v>46</v>
      </c>
      <c r="I575">
        <f t="shared" si="579"/>
        <v>47</v>
      </c>
      <c r="J575">
        <f t="shared" si="580"/>
        <v>48</v>
      </c>
      <c r="K575">
        <f t="shared" si="581"/>
        <v>49</v>
      </c>
      <c r="L575">
        <f t="shared" si="582"/>
        <v>50</v>
      </c>
      <c r="M575">
        <f>IF('Data Input'!D575&gt;=240,1,0)</f>
        <v>0</v>
      </c>
      <c r="N575">
        <f>_xlfn.IFS('Data Input'!F575&gt;=130,1,'Data Input'!G575=1,1,0=0,0)</f>
        <v>0</v>
      </c>
      <c r="O575">
        <f>'Data Input'!H575</f>
        <v>0</v>
      </c>
      <c r="P575">
        <f>'Data Input'!J575</f>
        <v>27.5</v>
      </c>
      <c r="Q575">
        <f t="shared" si="583"/>
        <v>0</v>
      </c>
      <c r="R575">
        <f>IF('Data Input'!I575&gt;=100,1,0)</f>
        <v>0</v>
      </c>
      <c r="S575" s="18">
        <f>'Data Input'!L575</f>
        <v>3</v>
      </c>
      <c r="T575" s="16">
        <f>'Data Input'!N575</f>
        <v>2017</v>
      </c>
      <c r="U575">
        <f t="shared" si="584"/>
        <v>0.49135986015926458</v>
      </c>
      <c r="V575">
        <f t="shared" si="585"/>
        <v>5.7384187688089394E-2</v>
      </c>
      <c r="W575">
        <f t="shared" si="586"/>
        <v>0.31866363532882075</v>
      </c>
      <c r="X575" s="16">
        <f t="shared" si="587"/>
        <v>2.0588584965679297E-2</v>
      </c>
      <c r="Y575">
        <f t="shared" si="588"/>
        <v>2067.7128686937353</v>
      </c>
      <c r="Z575">
        <f t="shared" si="589"/>
        <v>26.396027496629426</v>
      </c>
      <c r="AA575">
        <f t="shared" si="590"/>
        <v>180.04263640707222</v>
      </c>
      <c r="AB575" s="16">
        <f t="shared" si="591"/>
        <v>105.21594204239832</v>
      </c>
      <c r="AC575">
        <f t="shared" si="592"/>
        <v>48870.079000000005</v>
      </c>
      <c r="AD575">
        <f t="shared" si="593"/>
        <v>43843.442000000003</v>
      </c>
      <c r="AE575">
        <f t="shared" si="594"/>
        <v>38816.805</v>
      </c>
      <c r="AF575">
        <f t="shared" si="595"/>
        <v>33790.167999999998</v>
      </c>
      <c r="AG575">
        <f t="shared" si="596"/>
        <v>28763.530999999999</v>
      </c>
      <c r="AH575">
        <f t="shared" si="597"/>
        <v>23736.894</v>
      </c>
      <c r="AI575">
        <f t="shared" si="598"/>
        <v>19780.744999999999</v>
      </c>
      <c r="AJ575">
        <f t="shared" si="599"/>
        <v>15824.596</v>
      </c>
      <c r="AK575">
        <f t="shared" si="600"/>
        <v>11868.447</v>
      </c>
      <c r="AL575">
        <f t="shared" si="601"/>
        <v>7912.2979999999998</v>
      </c>
      <c r="AM575">
        <f t="shared" si="602"/>
        <v>3956.1489999999999</v>
      </c>
      <c r="AN575">
        <f t="shared" si="603"/>
        <v>1109.4459154655497</v>
      </c>
      <c r="AO575">
        <f t="shared" si="604"/>
        <v>41481.17500000001</v>
      </c>
      <c r="AP575">
        <f t="shared" si="605"/>
        <v>37214.540000000008</v>
      </c>
      <c r="AQ575">
        <f t="shared" si="606"/>
        <v>32947.905000000006</v>
      </c>
      <c r="AR575">
        <f t="shared" si="607"/>
        <v>28681.270000000004</v>
      </c>
      <c r="AS575">
        <f t="shared" si="608"/>
        <v>24414.635000000002</v>
      </c>
      <c r="AT575">
        <f t="shared" si="609"/>
        <v>20148</v>
      </c>
      <c r="AU575">
        <f t="shared" si="610"/>
        <v>16790</v>
      </c>
      <c r="AV575">
        <f t="shared" si="611"/>
        <v>13432</v>
      </c>
      <c r="AW575">
        <f t="shared" si="612"/>
        <v>10074</v>
      </c>
      <c r="AX575">
        <f t="shared" si="613"/>
        <v>6716</v>
      </c>
      <c r="AY575">
        <f t="shared" si="614"/>
        <v>3358</v>
      </c>
      <c r="AZ575">
        <f t="shared" si="615"/>
        <v>941.70345599173459</v>
      </c>
      <c r="BA575">
        <f t="shared" si="616"/>
        <v>40419.210999999996</v>
      </c>
      <c r="BB575">
        <f t="shared" si="617"/>
        <v>36261.805999999997</v>
      </c>
      <c r="BC575">
        <f t="shared" si="618"/>
        <v>32104.400999999994</v>
      </c>
      <c r="BD575">
        <f t="shared" si="619"/>
        <v>27946.995999999996</v>
      </c>
      <c r="BE575">
        <f t="shared" si="620"/>
        <v>23789.590999999997</v>
      </c>
      <c r="BF575">
        <f t="shared" si="621"/>
        <v>19632.185999999998</v>
      </c>
      <c r="BG575">
        <f t="shared" si="622"/>
        <v>16360.154999999999</v>
      </c>
      <c r="BH575">
        <f t="shared" si="623"/>
        <v>13088.124</v>
      </c>
      <c r="BI575">
        <f t="shared" si="624"/>
        <v>9816.0930000000008</v>
      </c>
      <c r="BJ575">
        <f t="shared" si="625"/>
        <v>6544.0619999999999</v>
      </c>
      <c r="BK575">
        <f t="shared" si="626"/>
        <v>3272.0309999999999</v>
      </c>
      <c r="BL575">
        <f t="shared" si="627"/>
        <v>917.59474232413493</v>
      </c>
      <c r="BM575">
        <f t="shared" si="628"/>
        <v>58154.116999999998</v>
      </c>
      <c r="BN575">
        <f t="shared" si="629"/>
        <v>55188.75</v>
      </c>
      <c r="BO575">
        <f t="shared" si="630"/>
        <v>49615.771000000001</v>
      </c>
      <c r="BP575">
        <f t="shared" si="631"/>
        <v>44042.792000000001</v>
      </c>
      <c r="BQ575">
        <f t="shared" si="632"/>
        <v>38469.813000000002</v>
      </c>
      <c r="BR575">
        <f t="shared" si="633"/>
        <v>32896.834000000003</v>
      </c>
      <c r="BS575">
        <f t="shared" si="634"/>
        <v>27323.855</v>
      </c>
      <c r="BT575">
        <f t="shared" si="635"/>
        <v>21859.083999999999</v>
      </c>
      <c r="BU575">
        <f t="shared" si="636"/>
        <v>16394.312999999998</v>
      </c>
      <c r="BV575">
        <f t="shared" si="637"/>
        <v>10929.541999999999</v>
      </c>
      <c r="BW575">
        <f t="shared" si="638"/>
        <v>5464.7709999999997</v>
      </c>
      <c r="BX575" s="16">
        <f t="shared" si="639"/>
        <v>1441.0848511454301</v>
      </c>
      <c r="BY575">
        <f t="shared" si="640"/>
        <v>3177.158784159285</v>
      </c>
      <c r="BZ575">
        <f t="shared" si="641"/>
        <v>968.09948348836406</v>
      </c>
      <c r="CA575">
        <f t="shared" si="642"/>
        <v>1097.6373787312073</v>
      </c>
      <c r="CB575">
        <f t="shared" si="643"/>
        <v>1546.3007931878285</v>
      </c>
    </row>
    <row r="576" spans="1:80" x14ac:dyDescent="0.25">
      <c r="A576">
        <f>'Data Input'!A576</f>
        <v>1</v>
      </c>
      <c r="B576">
        <f>'Data Input'!C576</f>
        <v>48</v>
      </c>
      <c r="C576">
        <f t="shared" si="573"/>
        <v>49</v>
      </c>
      <c r="D576">
        <f t="shared" si="574"/>
        <v>50</v>
      </c>
      <c r="E576">
        <f t="shared" si="575"/>
        <v>51</v>
      </c>
      <c r="F576">
        <f t="shared" si="576"/>
        <v>52</v>
      </c>
      <c r="G576">
        <f t="shared" si="577"/>
        <v>53</v>
      </c>
      <c r="H576">
        <f t="shared" si="578"/>
        <v>54</v>
      </c>
      <c r="I576">
        <f t="shared" si="579"/>
        <v>55</v>
      </c>
      <c r="J576">
        <f t="shared" si="580"/>
        <v>56</v>
      </c>
      <c r="K576">
        <f t="shared" si="581"/>
        <v>57</v>
      </c>
      <c r="L576">
        <f t="shared" si="582"/>
        <v>58</v>
      </c>
      <c r="M576">
        <f>IF('Data Input'!D576&gt;=240,1,0)</f>
        <v>0</v>
      </c>
      <c r="N576">
        <f>_xlfn.IFS('Data Input'!F576&gt;=130,1,'Data Input'!G576=1,1,0=0,0)</f>
        <v>0</v>
      </c>
      <c r="O576">
        <f>'Data Input'!H576</f>
        <v>0</v>
      </c>
      <c r="P576">
        <f>'Data Input'!J576</f>
        <v>25.5</v>
      </c>
      <c r="Q576">
        <f t="shared" si="583"/>
        <v>0</v>
      </c>
      <c r="R576">
        <f>IF('Data Input'!I576&gt;=100,1,0)</f>
        <v>0</v>
      </c>
      <c r="S576" s="18">
        <f>'Data Input'!L576</f>
        <v>3</v>
      </c>
      <c r="T576" s="16">
        <f>'Data Input'!N576</f>
        <v>2017</v>
      </c>
      <c r="U576">
        <f t="shared" si="584"/>
        <v>0.44950373705109919</v>
      </c>
      <c r="V576">
        <f t="shared" si="585"/>
        <v>5.2681550485353709E-2</v>
      </c>
      <c r="W576">
        <f t="shared" si="586"/>
        <v>0.30159038836184054</v>
      </c>
      <c r="X576" s="16">
        <f t="shared" si="587"/>
        <v>1.411381238357293E-2</v>
      </c>
      <c r="Y576">
        <f t="shared" si="588"/>
        <v>1891.5762905932563</v>
      </c>
      <c r="Z576">
        <f t="shared" si="589"/>
        <v>24.232871653336929</v>
      </c>
      <c r="AA576">
        <f t="shared" si="590"/>
        <v>170.39637603979725</v>
      </c>
      <c r="AB576" s="16">
        <f t="shared" si="591"/>
        <v>72.127252466488159</v>
      </c>
      <c r="AC576">
        <f t="shared" si="592"/>
        <v>40166.547000000006</v>
      </c>
      <c r="AD576">
        <f t="shared" si="593"/>
        <v>36210.398000000008</v>
      </c>
      <c r="AE576">
        <f t="shared" si="594"/>
        <v>32254.249000000007</v>
      </c>
      <c r="AF576">
        <f t="shared" si="595"/>
        <v>28298.100000000006</v>
      </c>
      <c r="AG576">
        <f t="shared" si="596"/>
        <v>24341.951000000005</v>
      </c>
      <c r="AH576">
        <f t="shared" si="597"/>
        <v>20385.802000000003</v>
      </c>
      <c r="AI576">
        <f t="shared" si="598"/>
        <v>16429.653000000002</v>
      </c>
      <c r="AJ576">
        <f t="shared" si="599"/>
        <v>12473.504000000001</v>
      </c>
      <c r="AK576">
        <f t="shared" si="600"/>
        <v>9355.1280000000006</v>
      </c>
      <c r="AL576">
        <f t="shared" si="601"/>
        <v>6236.7520000000004</v>
      </c>
      <c r="AM576">
        <f t="shared" si="602"/>
        <v>3118.3760000000002</v>
      </c>
      <c r="AN576">
        <f t="shared" si="603"/>
        <v>840.13394132143901</v>
      </c>
      <c r="AO576">
        <f t="shared" si="604"/>
        <v>34093.576000000001</v>
      </c>
      <c r="AP576">
        <f t="shared" si="605"/>
        <v>30735.576000000001</v>
      </c>
      <c r="AQ576">
        <f t="shared" si="606"/>
        <v>27377.576000000001</v>
      </c>
      <c r="AR576">
        <f t="shared" si="607"/>
        <v>24019.576000000001</v>
      </c>
      <c r="AS576">
        <f t="shared" si="608"/>
        <v>20661.576000000001</v>
      </c>
      <c r="AT576">
        <f t="shared" si="609"/>
        <v>17303.576000000001</v>
      </c>
      <c r="AU576">
        <f t="shared" si="610"/>
        <v>13945.575999999999</v>
      </c>
      <c r="AV576">
        <f t="shared" si="611"/>
        <v>10587.575999999999</v>
      </c>
      <c r="AW576">
        <f t="shared" si="612"/>
        <v>7940.6819999999989</v>
      </c>
      <c r="AX576">
        <f t="shared" si="613"/>
        <v>5293.7879999999996</v>
      </c>
      <c r="AY576">
        <f t="shared" si="614"/>
        <v>2646.8939999999998</v>
      </c>
      <c r="AZ576">
        <f t="shared" si="615"/>
        <v>713.11010679242509</v>
      </c>
      <c r="BA576">
        <f t="shared" si="616"/>
        <v>33220.740999999995</v>
      </c>
      <c r="BB576">
        <f t="shared" si="617"/>
        <v>29948.709999999995</v>
      </c>
      <c r="BC576">
        <f t="shared" si="618"/>
        <v>26676.678999999996</v>
      </c>
      <c r="BD576">
        <f t="shared" si="619"/>
        <v>23404.647999999997</v>
      </c>
      <c r="BE576">
        <f t="shared" si="620"/>
        <v>20132.616999999998</v>
      </c>
      <c r="BF576">
        <f t="shared" si="621"/>
        <v>16860.585999999999</v>
      </c>
      <c r="BG576">
        <f t="shared" si="622"/>
        <v>13588.555</v>
      </c>
      <c r="BH576">
        <f t="shared" si="623"/>
        <v>10316.523999999999</v>
      </c>
      <c r="BI576">
        <f t="shared" si="624"/>
        <v>7737.393</v>
      </c>
      <c r="BJ576">
        <f t="shared" si="625"/>
        <v>5158.2619999999997</v>
      </c>
      <c r="BK576">
        <f t="shared" si="626"/>
        <v>2579.1309999999999</v>
      </c>
      <c r="BL576">
        <f t="shared" si="627"/>
        <v>694.85370568725432</v>
      </c>
      <c r="BM576">
        <f t="shared" si="628"/>
        <v>55217.993999999999</v>
      </c>
      <c r="BN576">
        <f t="shared" si="629"/>
        <v>52252.627</v>
      </c>
      <c r="BO576">
        <f t="shared" si="630"/>
        <v>46787.856</v>
      </c>
      <c r="BP576">
        <f t="shared" si="631"/>
        <v>41323.084999999999</v>
      </c>
      <c r="BQ576">
        <f t="shared" si="632"/>
        <v>35858.313999999998</v>
      </c>
      <c r="BR576">
        <f t="shared" si="633"/>
        <v>30393.543000000001</v>
      </c>
      <c r="BS576">
        <f t="shared" si="634"/>
        <v>24928.772000000001</v>
      </c>
      <c r="BT576">
        <f t="shared" si="635"/>
        <v>19464.001</v>
      </c>
      <c r="BU576">
        <f t="shared" si="636"/>
        <v>13999.23</v>
      </c>
      <c r="BV576">
        <f t="shared" si="637"/>
        <v>9332.82</v>
      </c>
      <c r="BW576">
        <f t="shared" si="638"/>
        <v>4666.41</v>
      </c>
      <c r="BX576" s="16">
        <f t="shared" si="639"/>
        <v>1224.2781930164504</v>
      </c>
      <c r="BY576">
        <f t="shared" si="640"/>
        <v>2731.7102319146952</v>
      </c>
      <c r="BZ576">
        <f t="shared" si="641"/>
        <v>737.34297844576201</v>
      </c>
      <c r="CA576">
        <f t="shared" si="642"/>
        <v>865.25008172705157</v>
      </c>
      <c r="CB576">
        <f t="shared" si="643"/>
        <v>1296.4054454829386</v>
      </c>
    </row>
    <row r="577" spans="1:80" x14ac:dyDescent="0.25">
      <c r="A577">
        <f>'Data Input'!A577</f>
        <v>1</v>
      </c>
      <c r="B577">
        <f>'Data Input'!C577</f>
        <v>28</v>
      </c>
      <c r="C577">
        <f t="shared" si="573"/>
        <v>29</v>
      </c>
      <c r="D577">
        <f t="shared" si="574"/>
        <v>30</v>
      </c>
      <c r="E577">
        <f t="shared" si="575"/>
        <v>31</v>
      </c>
      <c r="F577">
        <f t="shared" si="576"/>
        <v>32</v>
      </c>
      <c r="G577">
        <f t="shared" si="577"/>
        <v>33</v>
      </c>
      <c r="H577">
        <f t="shared" si="578"/>
        <v>34</v>
      </c>
      <c r="I577">
        <f t="shared" si="579"/>
        <v>35</v>
      </c>
      <c r="J577">
        <f t="shared" si="580"/>
        <v>36</v>
      </c>
      <c r="K577">
        <f t="shared" si="581"/>
        <v>37</v>
      </c>
      <c r="L577">
        <f t="shared" si="582"/>
        <v>38</v>
      </c>
      <c r="M577">
        <f>IF('Data Input'!D577&gt;=240,1,0)</f>
        <v>0</v>
      </c>
      <c r="N577">
        <f>_xlfn.IFS('Data Input'!F577&gt;=130,1,'Data Input'!G577=1,1,0=0,0)</f>
        <v>0</v>
      </c>
      <c r="O577">
        <f>'Data Input'!H577</f>
        <v>0</v>
      </c>
      <c r="P577">
        <f>'Data Input'!J577</f>
        <v>23.1</v>
      </c>
      <c r="Q577">
        <f t="shared" si="583"/>
        <v>0</v>
      </c>
      <c r="R577">
        <f>IF('Data Input'!I577&gt;=100,1,0)</f>
        <v>0</v>
      </c>
      <c r="S577" s="18">
        <f>'Data Input'!L577</f>
        <v>3</v>
      </c>
      <c r="T577" s="16">
        <f>'Data Input'!N577</f>
        <v>2017</v>
      </c>
      <c r="U577">
        <f t="shared" si="584"/>
        <v>0.40025315662312605</v>
      </c>
      <c r="V577">
        <f t="shared" si="585"/>
        <v>4.7518752343288818E-2</v>
      </c>
      <c r="W577">
        <f t="shared" si="586"/>
        <v>0.28180714080146635</v>
      </c>
      <c r="X577" s="16">
        <f t="shared" si="587"/>
        <v>8.9474995216887992E-3</v>
      </c>
      <c r="Y577">
        <f t="shared" si="588"/>
        <v>1684.3227739780659</v>
      </c>
      <c r="Z577">
        <f t="shared" si="589"/>
        <v>21.858047381915245</v>
      </c>
      <c r="AA577">
        <f t="shared" si="590"/>
        <v>159.21898504634993</v>
      </c>
      <c r="AB577" s="16">
        <f t="shared" si="591"/>
        <v>45.725317823819388</v>
      </c>
      <c r="AC577">
        <f t="shared" si="592"/>
        <v>52686.598999999987</v>
      </c>
      <c r="AD577">
        <f t="shared" si="593"/>
        <v>48032.30599999999</v>
      </c>
      <c r="AE577">
        <f t="shared" si="594"/>
        <v>43378.012999999992</v>
      </c>
      <c r="AF577">
        <f t="shared" si="595"/>
        <v>38723.719999999994</v>
      </c>
      <c r="AG577">
        <f t="shared" si="596"/>
        <v>34069.426999999996</v>
      </c>
      <c r="AH577">
        <f t="shared" si="597"/>
        <v>29415.133999999998</v>
      </c>
      <c r="AI577">
        <f t="shared" si="598"/>
        <v>24760.841</v>
      </c>
      <c r="AJ577">
        <f t="shared" si="599"/>
        <v>20106.547999999999</v>
      </c>
      <c r="AK577">
        <f t="shared" si="600"/>
        <v>15079.911</v>
      </c>
      <c r="AL577">
        <f t="shared" si="601"/>
        <v>10053.273999999999</v>
      </c>
      <c r="AM577">
        <f t="shared" si="602"/>
        <v>5026.6369999999997</v>
      </c>
      <c r="AN577">
        <f t="shared" si="603"/>
        <v>1046.3006950526274</v>
      </c>
      <c r="AO577">
        <f t="shared" si="604"/>
        <v>44720.65600000001</v>
      </c>
      <c r="AP577">
        <f t="shared" si="605"/>
        <v>40770.068000000007</v>
      </c>
      <c r="AQ577">
        <f t="shared" si="606"/>
        <v>36819.480000000003</v>
      </c>
      <c r="AR577">
        <f t="shared" si="607"/>
        <v>32868.892</v>
      </c>
      <c r="AS577">
        <f t="shared" si="608"/>
        <v>28918.304</v>
      </c>
      <c r="AT577">
        <f t="shared" si="609"/>
        <v>24967.716</v>
      </c>
      <c r="AU577">
        <f t="shared" si="610"/>
        <v>21017.128000000001</v>
      </c>
      <c r="AV577">
        <f t="shared" si="611"/>
        <v>17066.54</v>
      </c>
      <c r="AW577">
        <f t="shared" si="612"/>
        <v>12799.905000000001</v>
      </c>
      <c r="AX577">
        <f t="shared" si="613"/>
        <v>8533.27</v>
      </c>
      <c r="AY577">
        <f t="shared" si="614"/>
        <v>4266.6350000000002</v>
      </c>
      <c r="AZ577">
        <f t="shared" si="615"/>
        <v>888.10538500917949</v>
      </c>
      <c r="BA577">
        <f t="shared" si="616"/>
        <v>36575.762999999999</v>
      </c>
      <c r="BB577">
        <f t="shared" si="617"/>
        <v>33726.313999999998</v>
      </c>
      <c r="BC577">
        <f t="shared" si="618"/>
        <v>30876.865000000002</v>
      </c>
      <c r="BD577">
        <f t="shared" si="619"/>
        <v>28027.416000000001</v>
      </c>
      <c r="BE577">
        <f t="shared" si="620"/>
        <v>25177.967000000001</v>
      </c>
      <c r="BF577">
        <f t="shared" si="621"/>
        <v>22328.518</v>
      </c>
      <c r="BG577">
        <f t="shared" si="622"/>
        <v>19479.069</v>
      </c>
      <c r="BH577">
        <f t="shared" si="623"/>
        <v>16629.62</v>
      </c>
      <c r="BI577">
        <f t="shared" si="624"/>
        <v>12472.215</v>
      </c>
      <c r="BJ577">
        <f t="shared" si="625"/>
        <v>8314.81</v>
      </c>
      <c r="BK577">
        <f t="shared" si="626"/>
        <v>4157.4049999999997</v>
      </c>
      <c r="BL577">
        <f t="shared" si="627"/>
        <v>772.74844920184671</v>
      </c>
      <c r="BM577">
        <f t="shared" si="628"/>
        <v>43355.21</v>
      </c>
      <c r="BN577">
        <f t="shared" si="629"/>
        <v>40389.843000000001</v>
      </c>
      <c r="BO577">
        <f t="shared" si="630"/>
        <v>37008.285000000003</v>
      </c>
      <c r="BP577">
        <f t="shared" si="631"/>
        <v>33626.727000000006</v>
      </c>
      <c r="BQ577">
        <f t="shared" si="632"/>
        <v>30245.169000000005</v>
      </c>
      <c r="BR577">
        <f t="shared" si="633"/>
        <v>26863.611000000004</v>
      </c>
      <c r="BS577">
        <f t="shared" si="634"/>
        <v>23482.053000000004</v>
      </c>
      <c r="BT577">
        <f t="shared" si="635"/>
        <v>20100.495000000003</v>
      </c>
      <c r="BU577">
        <f t="shared" si="636"/>
        <v>16718.937000000002</v>
      </c>
      <c r="BV577">
        <f t="shared" si="637"/>
        <v>11145.958000000001</v>
      </c>
      <c r="BW577">
        <f t="shared" si="638"/>
        <v>5572.9790000000003</v>
      </c>
      <c r="BX577" s="16">
        <f t="shared" si="639"/>
        <v>935.91853219198265</v>
      </c>
      <c r="BY577">
        <f t="shared" si="640"/>
        <v>2730.6234690306933</v>
      </c>
      <c r="BZ577">
        <f t="shared" si="641"/>
        <v>909.96343239109478</v>
      </c>
      <c r="CA577">
        <f t="shared" si="642"/>
        <v>931.9674342481967</v>
      </c>
      <c r="CB577">
        <f t="shared" si="643"/>
        <v>981.64385001580206</v>
      </c>
    </row>
    <row r="578" spans="1:80" x14ac:dyDescent="0.25">
      <c r="A578">
        <f>'Data Input'!A578</f>
        <v>0</v>
      </c>
      <c r="B578">
        <f>'Data Input'!C578</f>
        <v>74</v>
      </c>
      <c r="C578">
        <f t="shared" si="573"/>
        <v>75</v>
      </c>
      <c r="D578">
        <f t="shared" si="574"/>
        <v>76</v>
      </c>
      <c r="E578">
        <f t="shared" si="575"/>
        <v>77</v>
      </c>
      <c r="F578">
        <f t="shared" si="576"/>
        <v>78</v>
      </c>
      <c r="G578">
        <f t="shared" si="577"/>
        <v>79</v>
      </c>
      <c r="H578">
        <f t="shared" si="578"/>
        <v>80</v>
      </c>
      <c r="I578">
        <f t="shared" si="579"/>
        <v>81</v>
      </c>
      <c r="J578">
        <f t="shared" si="580"/>
        <v>82</v>
      </c>
      <c r="K578">
        <f t="shared" si="581"/>
        <v>83</v>
      </c>
      <c r="L578">
        <f t="shared" si="582"/>
        <v>84</v>
      </c>
      <c r="M578">
        <f>IF('Data Input'!D578&gt;=240,1,0)</f>
        <v>0</v>
      </c>
      <c r="N578">
        <f>_xlfn.IFS('Data Input'!F578&gt;=130,1,'Data Input'!G578=1,1,0=0,0)</f>
        <v>1</v>
      </c>
      <c r="O578">
        <f>'Data Input'!H578</f>
        <v>0</v>
      </c>
      <c r="P578">
        <f>'Data Input'!J578</f>
        <v>29.7</v>
      </c>
      <c r="Q578">
        <f t="shared" si="583"/>
        <v>0</v>
      </c>
      <c r="R578">
        <f>IF('Data Input'!I578&gt;=100,1,0)</f>
        <v>1</v>
      </c>
      <c r="S578" s="18">
        <f>'Data Input'!L578</f>
        <v>3</v>
      </c>
      <c r="T578" s="16">
        <f>'Data Input'!N578</f>
        <v>2017</v>
      </c>
      <c r="U578">
        <f t="shared" si="584"/>
        <v>0.75622531716628683</v>
      </c>
      <c r="V578">
        <f t="shared" si="585"/>
        <v>5.8797332653171587E-2</v>
      </c>
      <c r="W578">
        <f t="shared" si="586"/>
        <v>0.49027187779099968</v>
      </c>
      <c r="X578" s="16">
        <f t="shared" si="587"/>
        <v>1</v>
      </c>
      <c r="Y578">
        <f t="shared" si="588"/>
        <v>3182.3047560903824</v>
      </c>
      <c r="Z578">
        <f t="shared" si="589"/>
        <v>27.046056970912197</v>
      </c>
      <c r="AA578">
        <f t="shared" si="590"/>
        <v>277.00004533825813</v>
      </c>
      <c r="AB578" s="16">
        <f t="shared" si="591"/>
        <v>5110.4018181818183</v>
      </c>
      <c r="AC578">
        <f t="shared" si="592"/>
        <v>29694.389999999992</v>
      </c>
      <c r="AD578">
        <f t="shared" si="593"/>
        <v>26994.899999999994</v>
      </c>
      <c r="AE578">
        <f t="shared" si="594"/>
        <v>24295.409999999996</v>
      </c>
      <c r="AF578">
        <f t="shared" si="595"/>
        <v>21595.919999999998</v>
      </c>
      <c r="AG578">
        <f t="shared" si="596"/>
        <v>18896.43</v>
      </c>
      <c r="AH578">
        <f t="shared" si="597"/>
        <v>16196.939999999999</v>
      </c>
      <c r="AI578">
        <f t="shared" si="598"/>
        <v>13497.449999999999</v>
      </c>
      <c r="AJ578">
        <f t="shared" si="599"/>
        <v>10797.96</v>
      </c>
      <c r="AK578">
        <f t="shared" si="600"/>
        <v>8098.4699999999993</v>
      </c>
      <c r="AL578">
        <f t="shared" si="601"/>
        <v>5398.98</v>
      </c>
      <c r="AM578">
        <f t="shared" si="602"/>
        <v>2699.49</v>
      </c>
      <c r="AN578">
        <f t="shared" si="603"/>
        <v>1096.6320189538783</v>
      </c>
      <c r="AO578">
        <f t="shared" si="604"/>
        <v>25204.751</v>
      </c>
      <c r="AP578">
        <f t="shared" si="605"/>
        <v>22913.41</v>
      </c>
      <c r="AQ578">
        <f t="shared" si="606"/>
        <v>20622.069</v>
      </c>
      <c r="AR578">
        <f t="shared" si="607"/>
        <v>18330.727999999999</v>
      </c>
      <c r="AS578">
        <f t="shared" si="608"/>
        <v>16039.387000000001</v>
      </c>
      <c r="AT578">
        <f t="shared" si="609"/>
        <v>13748.046</v>
      </c>
      <c r="AU578">
        <f t="shared" si="610"/>
        <v>11456.705</v>
      </c>
      <c r="AV578">
        <f t="shared" si="611"/>
        <v>9165.3639999999996</v>
      </c>
      <c r="AW578">
        <f t="shared" si="612"/>
        <v>6874.0229999999992</v>
      </c>
      <c r="AX578">
        <f t="shared" si="613"/>
        <v>4582.6819999999998</v>
      </c>
      <c r="AY578">
        <f t="shared" si="614"/>
        <v>2291.3409999999999</v>
      </c>
      <c r="AZ578">
        <f t="shared" si="615"/>
        <v>930.82689950390557</v>
      </c>
      <c r="BA578">
        <f t="shared" si="616"/>
        <v>24559.48</v>
      </c>
      <c r="BB578">
        <f t="shared" si="617"/>
        <v>22326.799999999999</v>
      </c>
      <c r="BC578">
        <f t="shared" si="618"/>
        <v>20094.12</v>
      </c>
      <c r="BD578">
        <f t="shared" si="619"/>
        <v>17861.439999999999</v>
      </c>
      <c r="BE578">
        <f t="shared" si="620"/>
        <v>15628.76</v>
      </c>
      <c r="BF578">
        <f t="shared" si="621"/>
        <v>13396.08</v>
      </c>
      <c r="BG578">
        <f t="shared" si="622"/>
        <v>11163.4</v>
      </c>
      <c r="BH578">
        <f t="shared" si="623"/>
        <v>8930.7199999999993</v>
      </c>
      <c r="BI578">
        <f t="shared" si="624"/>
        <v>6698.0399999999991</v>
      </c>
      <c r="BJ578">
        <f t="shared" si="625"/>
        <v>4465.3599999999997</v>
      </c>
      <c r="BK578">
        <f t="shared" si="626"/>
        <v>2232.6799999999998</v>
      </c>
      <c r="BL578">
        <f t="shared" si="627"/>
        <v>906.99664606201338</v>
      </c>
      <c r="BM578">
        <f t="shared" si="628"/>
        <v>12448.762000000001</v>
      </c>
      <c r="BN578">
        <f t="shared" si="629"/>
        <v>9483.3950000000004</v>
      </c>
      <c r="BO578">
        <f t="shared" si="630"/>
        <v>8535.0555000000004</v>
      </c>
      <c r="BP578">
        <f t="shared" si="631"/>
        <v>7586.7160000000003</v>
      </c>
      <c r="BQ578">
        <f t="shared" si="632"/>
        <v>6638.3765000000003</v>
      </c>
      <c r="BR578">
        <f t="shared" si="633"/>
        <v>5690.0370000000003</v>
      </c>
      <c r="BS578">
        <f t="shared" si="634"/>
        <v>4741.6975000000002</v>
      </c>
      <c r="BT578">
        <f t="shared" si="635"/>
        <v>3793.3580000000002</v>
      </c>
      <c r="BU578">
        <f t="shared" si="636"/>
        <v>2845.0185000000001</v>
      </c>
      <c r="BV578">
        <f t="shared" si="637"/>
        <v>1896.6790000000001</v>
      </c>
      <c r="BW578">
        <f t="shared" si="638"/>
        <v>948.33950000000004</v>
      </c>
      <c r="BX578" s="16">
        <f t="shared" si="639"/>
        <v>397.85635790821306</v>
      </c>
      <c r="BY578">
        <f t="shared" si="640"/>
        <v>4278.9367750442607</v>
      </c>
      <c r="BZ578">
        <f t="shared" si="641"/>
        <v>957.87295647481778</v>
      </c>
      <c r="CA578">
        <f t="shared" si="642"/>
        <v>1183.9966914002716</v>
      </c>
      <c r="CB578">
        <f t="shared" si="643"/>
        <v>5508.2581760900312</v>
      </c>
    </row>
    <row r="579" spans="1:80" x14ac:dyDescent="0.25">
      <c r="A579">
        <f>'Data Input'!A579</f>
        <v>0</v>
      </c>
      <c r="B579">
        <f>'Data Input'!C579</f>
        <v>43</v>
      </c>
      <c r="C579">
        <f t="shared" ref="C579:C642" si="644">B579+1</f>
        <v>44</v>
      </c>
      <c r="D579">
        <f t="shared" ref="D579:D642" si="645">C579+1</f>
        <v>45</v>
      </c>
      <c r="E579">
        <f t="shared" ref="E579:E642" si="646">D579+1</f>
        <v>46</v>
      </c>
      <c r="F579">
        <f t="shared" ref="F579:F642" si="647">E579+1</f>
        <v>47</v>
      </c>
      <c r="G579">
        <f t="shared" ref="G579:G642" si="648">F579+1</f>
        <v>48</v>
      </c>
      <c r="H579">
        <f t="shared" ref="H579:H642" si="649">G579+1</f>
        <v>49</v>
      </c>
      <c r="I579">
        <f t="shared" ref="I579:I642" si="650">H579+1</f>
        <v>50</v>
      </c>
      <c r="J579">
        <f t="shared" ref="J579:J642" si="651">I579+1</f>
        <v>51</v>
      </c>
      <c r="K579">
        <f t="shared" ref="K579:K642" si="652">J579+1</f>
        <v>52</v>
      </c>
      <c r="L579">
        <f t="shared" ref="L579:L642" si="653">K579+1</f>
        <v>53</v>
      </c>
      <c r="M579">
        <f>IF('Data Input'!D579&gt;=240,1,0)</f>
        <v>0</v>
      </c>
      <c r="N579">
        <f>_xlfn.IFS('Data Input'!F579&gt;=130,1,'Data Input'!G579=1,1,0=0,0)</f>
        <v>0</v>
      </c>
      <c r="O579">
        <f>'Data Input'!H579</f>
        <v>0</v>
      </c>
      <c r="P579">
        <f>'Data Input'!J579</f>
        <v>53.3</v>
      </c>
      <c r="Q579">
        <f t="shared" ref="Q579:Q642" si="654">IF(A579="M",1,0)</f>
        <v>0</v>
      </c>
      <c r="R579">
        <f>IF('Data Input'!I579&gt;=100,1,0)</f>
        <v>1</v>
      </c>
      <c r="S579" s="18">
        <f>'Data Input'!L579</f>
        <v>3</v>
      </c>
      <c r="T579" s="16">
        <f>'Data Input'!N579</f>
        <v>2017</v>
      </c>
      <c r="U579">
        <f t="shared" ref="U579:U642" si="655">EXP(-2.346104-Q579*0.74826-O579*0.059342+P579*0.084056+M579*0.388217+N579*0.341375)/(1+EXP(-2.346104-Q579*0.74826-O579*0.059342+P579*0.084056+M579*0.388217))</f>
        <v>0.89417179033063077</v>
      </c>
      <c r="V579">
        <f t="shared" ref="V579:V642" si="656">EXP(-4.04299-Q579*0.21011+O579*0.95911+P579*0.04524-M579*0.07818+N579*0.36214-R579*0.43584)/(1+EXP(-4.04299-Q579*0.21011+O579*0.95911+P579*0.04524-M579*0.07818+N579*0.36214-R579*0.43584))</f>
        <v>0.11229222315308468</v>
      </c>
      <c r="W579">
        <f t="shared" ref="W579:W642" si="657">EXP(-1.85739-Q579*0.34009+O579*0.388879+P579*0.039908+M579*0.258545+N579*0.310812+R579*0.322393)/(1+EXP(-1.85739-Q579*0.34009+O579*0.388879+P579*0.039908+M579*0.258545+N579*0.310812+R579*0.322393))</f>
        <v>0.64384670042444891</v>
      </c>
      <c r="X579" s="16">
        <f t="shared" ref="X579:X642" si="658">IF(R579=0,EXP(-9.14458+Q579*0.284981+O579*0.165925+P579*0.192086+M579*0.273595+N579*0.490982)/(1+EXP(-9.14458+Q579*0.284981+O579*0.165925+P579*0.192086+M579*0.273595+N579*0.490982)),1)</f>
        <v>1</v>
      </c>
      <c r="Y579">
        <f t="shared" ref="Y579:Y642" si="659">(U579/11)*7714.93*66/11</f>
        <v>3762.8033292957234</v>
      </c>
      <c r="Z579">
        <f t="shared" ref="Z579:Z642" si="660">(V579/11)*843.311006512658*66/11</f>
        <v>51.653055125875539</v>
      </c>
      <c r="AA579">
        <f t="shared" ref="AA579:AA642" si="661">(W579/11)*1035.82*66/11</f>
        <v>363.76870321835599</v>
      </c>
      <c r="AB579" s="16">
        <f t="shared" ref="AB579:AB642" si="662">(X579/11)*9369.07*66/11</f>
        <v>5110.4018181818183</v>
      </c>
      <c r="AC579">
        <f t="shared" ref="AC579:AC642" si="663">_xlfn.IFS(AND(B579&lt;20,$S579=0),4421.578,AND(B579&lt;20,$S579=1),3397.634,AND(B579&lt;20,$S579=2),3025.291,AND(B579&lt;20,$S579=3),2652.947,AND(B579&lt;20,$S579=4),2373.689,AND(B579&lt;25,$S579=0),4980.094,AND(B579&lt;25,$S579=1),3723.434,AND(B579&lt;25,$S579=2),3304.548,AND(B579&lt;25,$S579=3),2932.205,AND(B579&lt;25,$S579=4),2699.49,B579&lt;35,4654.293,AND(B579&lt;45,$S579=0),3211.462,AND(B579&lt;45,$S579=1),4188.864,AND(B579&lt;45,$S579=2),4607.75,AND(B579&lt;45,$S579=3),5026.637,AND(B579&lt;45,$S579=4),5212.808,AND(B579&lt;55,$S579=0),1768.631,AND(B579&lt;55,$S579=1),3909.606,AND(B579&lt;55,$S579=2),3630.349,AND(B579&lt;55,$S579=3),3956.149,AND(B579&lt;55,$S579=4),4328.493,AND(B579&lt;66,$S579=0),418.8864,AND(B579&lt;66,$S579=1),2001.346,AND(B579&lt;66,$S579=2),2699.49,AND(B579&lt;66,$S579=3),3118.376,AND(B579&lt;66,$S579=4),3490.72,AND(B579&gt;65,$S579=0),46.54293,AND(B579&gt;65,$S579=1),977.4016,AND(B579&gt;65,$S579=2),2187.518,AND(B579&gt;65,$S579=3),2699.49,AND(B579&gt;65,$S579=4),3118.376)+AD579</f>
        <v>45658.615000000005</v>
      </c>
      <c r="AD579">
        <f t="shared" ref="AD579:AD642" si="664">_xlfn.IFS(AND(C579&lt;20,$S579=0),4421.578,AND(C579&lt;20,$S579=1),3397.634,AND(C579&lt;20,$S579=2),3025.291,AND(C579&lt;20,$S579=3),2652.947,AND(C579&lt;20,$S579=4),2373.689,AND(C579&lt;25,$S579=0),4980.094,AND(C579&lt;25,$S579=1),3723.434,AND(C579&lt;25,$S579=2),3304.548,AND(C579&lt;25,$S579=3),2932.205,AND(C579&lt;25,$S579=4),2699.49,C579&lt;35,4654.293,AND(C579&lt;45,$S579=0),3211.462,AND(C579&lt;45,$S579=1),4188.864,AND(C579&lt;45,$S579=2),4607.75,AND(C579&lt;45,$S579=3),5026.637,AND(C579&lt;45,$S579=4),5212.808,AND(C579&lt;55,$S579=0),1768.631,AND(C579&lt;55,$S579=1),3909.606,AND(C579&lt;55,$S579=2),3630.349,AND(C579&lt;55,$S579=3),3956.149,AND(C579&lt;55,$S579=4),4328.493,AND(C579&lt;66,$S579=0),418.8864,AND(C579&lt;66,$S579=1),2001.346,AND(C579&lt;66,$S579=2),2699.49,AND(C579&lt;66,$S579=3),3118.376,AND(C579&lt;66,$S579=4),3490.72,AND(C579&gt;65,$S579=0),46.54293,AND(C579&gt;65,$S579=1),977.4016,AND(C579&gt;65,$S579=2),2187.518,AND(C579&gt;65,$S579=3),2699.49,AND(C579&gt;65,$S579=4),3118.376)+AE579</f>
        <v>40631.978000000003</v>
      </c>
      <c r="AE579">
        <f t="shared" ref="AE579:AE642" si="665">_xlfn.IFS(AND(D579&lt;20,$S579=0),4421.578,AND(D579&lt;20,$S579=1),3397.634,AND(D579&lt;20,$S579=2),3025.291,AND(D579&lt;20,$S579=3),2652.947,AND(D579&lt;20,$S579=4),2373.689,AND(D579&lt;25,$S579=0),4980.094,AND(D579&lt;25,$S579=1),3723.434,AND(D579&lt;25,$S579=2),3304.548,AND(D579&lt;25,$S579=3),2932.205,AND(D579&lt;25,$S579=4),2699.49,D579&lt;35,4654.293,AND(D579&lt;45,$S579=0),3211.462,AND(D579&lt;45,$S579=1),4188.864,AND(D579&lt;45,$S579=2),4607.75,AND(D579&lt;45,$S579=3),5026.637,AND(D579&lt;45,$S579=4),5212.808,AND(D579&lt;55,$S579=0),1768.631,AND(D579&lt;55,$S579=1),3909.606,AND(D579&lt;55,$S579=2),3630.349,AND(D579&lt;55,$S579=3),3956.149,AND(D579&lt;55,$S579=4),4328.493,AND(D579&lt;66,$S579=0),418.8864,AND(D579&lt;66,$S579=1),2001.346,AND(D579&lt;66,$S579=2),2699.49,AND(D579&lt;66,$S579=3),3118.376,AND(D579&lt;66,$S579=4),3490.72,AND(D579&gt;65,$S579=0),46.54293,AND(D579&gt;65,$S579=1),977.4016,AND(D579&gt;65,$S579=2),2187.518,AND(D579&gt;65,$S579=3),2699.49,AND(D579&gt;65,$S579=4),3118.376)+AF579</f>
        <v>35605.341</v>
      </c>
      <c r="AF579">
        <f t="shared" ref="AF579:AF642" si="666">_xlfn.IFS(AND(E579&lt;20,$S579=0),4421.578,AND(E579&lt;20,$S579=1),3397.634,AND(E579&lt;20,$S579=2),3025.291,AND(E579&lt;20,$S579=3),2652.947,AND(E579&lt;20,$S579=4),2373.689,AND(E579&lt;25,$S579=0),4980.094,AND(E579&lt;25,$S579=1),3723.434,AND(E579&lt;25,$S579=2),3304.548,AND(E579&lt;25,$S579=3),2932.205,AND(E579&lt;25,$S579=4),2699.49,E579&lt;35,4654.293,AND(E579&lt;45,$S579=0),3211.462,AND(E579&lt;45,$S579=1),4188.864,AND(E579&lt;45,$S579=2),4607.75,AND(E579&lt;45,$S579=3),5026.637,AND(E579&lt;45,$S579=4),5212.808,AND(E579&lt;55,$S579=0),1768.631,AND(E579&lt;55,$S579=1),3909.606,AND(E579&lt;55,$S579=2),3630.349,AND(E579&lt;55,$S579=3),3956.149,AND(E579&lt;55,$S579=4),4328.493,AND(E579&lt;66,$S579=0),418.8864,AND(E579&lt;66,$S579=1),2001.346,AND(E579&lt;66,$S579=2),2699.49,AND(E579&lt;66,$S579=3),3118.376,AND(E579&lt;66,$S579=4),3490.72,AND(E579&gt;65,$S579=0),46.54293,AND(E579&gt;65,$S579=1),977.4016,AND(E579&gt;65,$S579=2),2187.518,AND(E579&gt;65,$S579=3),2699.49,AND(E579&gt;65,$S579=4),3118.376)+AG579</f>
        <v>31649.192000000003</v>
      </c>
      <c r="AG579">
        <f t="shared" ref="AG579:AG642" si="667">_xlfn.IFS(AND(F579&lt;20,$S579=0),4421.578,AND(F579&lt;20,$S579=1),3397.634,AND(F579&lt;20,$S579=2),3025.291,AND(F579&lt;20,$S579=3),2652.947,AND(F579&lt;20,$S579=4),2373.689,AND(F579&lt;25,$S579=0),4980.094,AND(F579&lt;25,$S579=1),3723.434,AND(F579&lt;25,$S579=2),3304.548,AND(F579&lt;25,$S579=3),2932.205,AND(F579&lt;25,$S579=4),2699.49,F579&lt;35,4654.293,AND(F579&lt;45,$S579=0),3211.462,AND(F579&lt;45,$S579=1),4188.864,AND(F579&lt;45,$S579=2),4607.75,AND(F579&lt;45,$S579=3),5026.637,AND(F579&lt;45,$S579=4),5212.808,AND(F579&lt;55,$S579=0),1768.631,AND(F579&lt;55,$S579=1),3909.606,AND(F579&lt;55,$S579=2),3630.349,AND(F579&lt;55,$S579=3),3956.149,AND(F579&lt;55,$S579=4),4328.493,AND(F579&lt;66,$S579=0),418.8864,AND(F579&lt;66,$S579=1),2001.346,AND(F579&lt;66,$S579=2),2699.49,AND(F579&lt;66,$S579=3),3118.376,AND(F579&lt;66,$S579=4),3490.72,AND(F579&gt;65,$S579=0),46.54293,AND(F579&gt;65,$S579=1),977.4016,AND(F579&gt;65,$S579=2),2187.518,AND(F579&gt;65,$S579=3),2699.49,AND(F579&gt;65,$S579=4),3118.376)+AH579</f>
        <v>27693.043000000001</v>
      </c>
      <c r="AH579">
        <f t="shared" ref="AH579:AH642" si="668">_xlfn.IFS(AND(G579&lt;20,$S579=0),4421.578,AND(G579&lt;20,$S579=1),3397.634,AND(G579&lt;20,$S579=2),3025.291,AND(G579&lt;20,$S579=3),2652.947,AND(G579&lt;20,$S579=4),2373.689,AND(G579&lt;25,$S579=0),4980.094,AND(G579&lt;25,$S579=1),3723.434,AND(G579&lt;25,$S579=2),3304.548,AND(G579&lt;25,$S579=3),2932.205,AND(G579&lt;25,$S579=4),2699.49,G579&lt;35,4654.293,AND(G579&lt;45,$S579=0),3211.462,AND(G579&lt;45,$S579=1),4188.864,AND(G579&lt;45,$S579=2),4607.75,AND(G579&lt;45,$S579=3),5026.637,AND(G579&lt;45,$S579=4),5212.808,AND(G579&lt;55,$S579=0),1768.631,AND(G579&lt;55,$S579=1),3909.606,AND(G579&lt;55,$S579=2),3630.349,AND(G579&lt;55,$S579=3),3956.149,AND(G579&lt;55,$S579=4),4328.493,AND(G579&lt;66,$S579=0),418.8864,AND(G579&lt;66,$S579=1),2001.346,AND(G579&lt;66,$S579=2),2699.49,AND(G579&lt;66,$S579=3),3118.376,AND(G579&lt;66,$S579=4),3490.72,AND(G579&gt;65,$S579=0),46.54293,AND(G579&gt;65,$S579=1),977.4016,AND(G579&gt;65,$S579=2),2187.518,AND(G579&gt;65,$S579=3),2699.49,AND(G579&gt;65,$S579=4),3118.376)+AI579</f>
        <v>23736.894</v>
      </c>
      <c r="AI579">
        <f t="shared" ref="AI579:AI642" si="669">_xlfn.IFS(AND(H579&lt;20,$S579=0),4421.578,AND(H579&lt;20,$S579=1),3397.634,AND(H579&lt;20,$S579=2),3025.291,AND(H579&lt;20,$S579=3),2652.947,AND(H579&lt;20,$S579=4),2373.689,AND(H579&lt;25,$S579=0),4980.094,AND(H579&lt;25,$S579=1),3723.434,AND(H579&lt;25,$S579=2),3304.548,AND(H579&lt;25,$S579=3),2932.205,AND(H579&lt;25,$S579=4),2699.49,H579&lt;35,4654.293,AND(H579&lt;45,$S579=0),3211.462,AND(H579&lt;45,$S579=1),4188.864,AND(H579&lt;45,$S579=2),4607.75,AND(H579&lt;45,$S579=3),5026.637,AND(H579&lt;45,$S579=4),5212.808,AND(H579&lt;55,$S579=0),1768.631,AND(H579&lt;55,$S579=1),3909.606,AND(H579&lt;55,$S579=2),3630.349,AND(H579&lt;55,$S579=3),3956.149,AND(H579&lt;55,$S579=4),4328.493,AND(H579&lt;66,$S579=0),418.8864,AND(H579&lt;66,$S579=1),2001.346,AND(H579&lt;66,$S579=2),2699.49,AND(H579&lt;66,$S579=3),3118.376,AND(H579&lt;66,$S579=4),3490.72,AND(H579&gt;65,$S579=0),46.54293,AND(H579&gt;65,$S579=1),977.4016,AND(H579&gt;65,$S579=2),2187.518,AND(H579&gt;65,$S579=3),2699.49,AND(H579&gt;65,$S579=4),3118.376)+AJ579</f>
        <v>19780.744999999999</v>
      </c>
      <c r="AJ579">
        <f t="shared" ref="AJ579:AJ642" si="670">_xlfn.IFS(AND(I579&lt;20,$S579=0),4421.578,AND(I579&lt;20,$S579=1),3397.634,AND(I579&lt;20,$S579=2),3025.291,AND(I579&lt;20,$S579=3),2652.947,AND(I579&lt;20,$S579=4),2373.689,AND(I579&lt;25,$S579=0),4980.094,AND(I579&lt;25,$S579=1),3723.434,AND(I579&lt;25,$S579=2),3304.548,AND(I579&lt;25,$S579=3),2932.205,AND(I579&lt;25,$S579=4),2699.49,I579&lt;35,4654.293,AND(I579&lt;45,$S579=0),3211.462,AND(I579&lt;45,$S579=1),4188.864,AND(I579&lt;45,$S579=2),4607.75,AND(I579&lt;45,$S579=3),5026.637,AND(I579&lt;45,$S579=4),5212.808,AND(I579&lt;55,$S579=0),1768.631,AND(I579&lt;55,$S579=1),3909.606,AND(I579&lt;55,$S579=2),3630.349,AND(I579&lt;55,$S579=3),3956.149,AND(I579&lt;55,$S579=4),4328.493,AND(I579&lt;66,$S579=0),418.8864,AND(I579&lt;66,$S579=1),2001.346,AND(I579&lt;66,$S579=2),2699.49,AND(I579&lt;66,$S579=3),3118.376,AND(I579&lt;66,$S579=4),3490.72,AND(I579&gt;65,$S579=0),46.54293,AND(I579&gt;65,$S579=1),977.4016,AND(I579&gt;65,$S579=2),2187.518,AND(I579&gt;65,$S579=3),2699.49,AND(I579&gt;65,$S579=4),3118.376)+AK579</f>
        <v>15824.596</v>
      </c>
      <c r="AK579">
        <f t="shared" ref="AK579:AK642" si="671">_xlfn.IFS(AND(J579&lt;20,$S579=0),4421.578,AND(J579&lt;20,$S579=1),3397.634,AND(J579&lt;20,$S579=2),3025.291,AND(J579&lt;20,$S579=3),2652.947,AND(J579&lt;20,$S579=4),2373.689,AND(J579&lt;25,$S579=0),4980.094,AND(J579&lt;25,$S579=1),3723.434,AND(J579&lt;25,$S579=2),3304.548,AND(J579&lt;25,$S579=3),2932.205,AND(J579&lt;25,$S579=4),2699.49,J579&lt;35,4654.293,AND(J579&lt;45,$S579=0),3211.462,AND(J579&lt;45,$S579=1),4188.864,AND(J579&lt;45,$S579=2),4607.75,AND(J579&lt;45,$S579=3),5026.637,AND(J579&lt;45,$S579=4),5212.808,AND(J579&lt;55,$S579=0),1768.631,AND(J579&lt;55,$S579=1),3909.606,AND(J579&lt;55,$S579=2),3630.349,AND(J579&lt;55,$S579=3),3956.149,AND(J579&lt;55,$S579=4),4328.493,AND(J579&lt;66,$S579=0),418.8864,AND(J579&lt;66,$S579=1),2001.346,AND(J579&lt;66,$S579=2),2699.49,AND(J579&lt;66,$S579=3),3118.376,AND(J579&lt;66,$S579=4),3490.72,AND(J579&gt;65,$S579=0),46.54293,AND(J579&gt;65,$S579=1),977.4016,AND(J579&gt;65,$S579=2),2187.518,AND(J579&gt;65,$S579=3),2699.49,AND(J579&gt;65,$S579=4),3118.376)+AL579</f>
        <v>11868.447</v>
      </c>
      <c r="AL579">
        <f t="shared" ref="AL579:AL642" si="672">_xlfn.IFS(AND(K579&lt;20,$S579=0),4421.578,AND(K579&lt;20,$S579=1),3397.634,AND(K579&lt;20,$S579=2),3025.291,AND(K579&lt;20,$S579=3),2652.947,AND(K579&lt;20,$S579=4),2373.689,AND(K579&lt;25,$S579=0),4980.094,AND(K579&lt;25,$S579=1),3723.434,AND(K579&lt;25,$S579=2),3304.548,AND(K579&lt;25,$S579=3),2932.205,AND(K579&lt;25,$S579=4),2699.49,K579&lt;35,4654.293,AND(K579&lt;45,$S579=0),3211.462,AND(K579&lt;45,$S579=1),4188.864,AND(K579&lt;45,$S579=2),4607.75,AND(K579&lt;45,$S579=3),5026.637,AND(K579&lt;45,$S579=4),5212.808,AND(K579&lt;55,$S579=0),1768.631,AND(K579&lt;55,$S579=1),3909.606,AND(K579&lt;55,$S579=2),3630.349,AND(K579&lt;55,$S579=3),3956.149,AND(K579&lt;55,$S579=4),4328.493,AND(K579&lt;66,$S579=0),418.8864,AND(K579&lt;66,$S579=1),2001.346,AND(K579&lt;66,$S579=2),2699.49,AND(K579&lt;66,$S579=3),3118.376,AND(K579&lt;66,$S579=4),3490.72,AND(K579&gt;65,$S579=0),46.54293,AND(K579&gt;65,$S579=1),977.4016,AND(K579&gt;65,$S579=2),2187.518,AND(K579&gt;65,$S579=3),2699.49,AND(K579&gt;65,$S579=4),3118.376)+AM579</f>
        <v>7912.2979999999998</v>
      </c>
      <c r="AM579">
        <f t="shared" ref="AM579:AM642" si="673">_xlfn.IFS(AND(L579&lt;20,$S579=0),4421.578,AND(L579&lt;20,$S579=1),3397.634,AND(L579&lt;20,$S579=2),3025.291,AND(L579&lt;20,$S579=3),2652.947,AND(L579&lt;20,$S579=4),2373.689,AND(L579&lt;25,$S579=0),4980.094,AND(L579&lt;25,$S579=1),3723.434,AND(L579&lt;25,$S579=2),3304.548,AND(L579&lt;25,$S579=3),2932.205,AND(L579&lt;25,$S579=4),2699.49,L579&lt;35,4654.293,AND(L579&lt;45,$S579=0),3211.462,AND(L579&lt;45,$S579=1),4188.864,AND(L579&lt;45,$S579=2),4607.75,AND(L579&lt;45,$S579=3),5026.637,AND(L579&lt;45,$S579=4),5212.808,AND(L579&lt;55,$S579=0),1768.631,AND(L579&lt;55,$S579=1),3909.606,AND(L579&lt;55,$S579=2),3630.349,AND(L579&lt;55,$S579=3),3956.149,AND(L579&lt;55,$S579=4),4328.493,AND(L579&lt;66,$S579=0),418.8864,AND(L579&lt;66,$S579=1),2001.346,AND(L579&lt;66,$S579=2),2699.49,AND(L579&lt;66,$S579=3),3118.376,AND(L579&lt;66,$S579=4),3490.72,AND(L579&gt;65,$S579=0),46.54293,AND(L579&gt;65,$S579=1),977.4016,AND(L579&gt;65,$S579=2),2187.518,AND(L579&gt;65,$S579=3),2699.49,AND(L579&gt;65,$S579=4),3118.376)</f>
        <v>3956.1489999999999</v>
      </c>
      <c r="AN579">
        <f t="shared" ref="AN579:AN642" si="674">(U579/11)*SUM(AC579:AL579)/11</f>
        <v>1924.0297085443815</v>
      </c>
      <c r="AO579">
        <f t="shared" ref="AO579:AO642" si="675">_xlfn.IFS(AND(B579&lt;20,$S579=0),3753.058,AND(B579&lt;20,$S579=1),2883.929,AND(B579&lt;20,$S579=2),2567.882,AND(B579&lt;20,$S579=3),2251.835,AND(B579&lt;20,$S579=4),2014.8,AND(B579&lt;25,$S579=0),4227.129,AND(B579&lt;25,$S579=1),3160.47,AND(B579&lt;25,$S579=2),2804.917,AND(B579&lt;25,$S579=3),2488.87,AND(B579&lt;25,$S579=4),2291.341,B579&lt;35,3950.588,AND(B579&lt;45,$S579=0),2725.906,AND(B579&lt;45,$S579=1),3555.529,AND(B579&lt;45,$S579=2),3911.082,AND(B579&lt;45,$S579=3),4266.635,AND(B579&lt;45,$S579=4),4424.658,AND(B579&lt;55,$S598=0),1501.223,AND(B579&lt;55,$S579=1),3318.494,AND(B579&lt;55,$S579=2),3081.458,AND(B579&lt;55,$S579=3),3358,AND(B579&lt;55,$S579=4),3674.047,AND(B579&lt;66,$S579=0),355.5529,AND(B579&lt;66,$S579=1),1689.753,AND(B579&lt;66,$S579=2),2291.341,AND(B579&lt;66,$S579=3),2646.894,AND(B579&lt;66,$S579=4),2962.941,AND(B579&gt;65,$S579=0),39.50588,AND(B579&gt;65,$S579=1),829.6234,AND(B579&gt;65,$S579=2),1856.776,AND(B579&gt;65,$S579=3),2291.341,AND(B579&gt;65,$S579=4),2646.894)+AP579</f>
        <v>38755.270000000004</v>
      </c>
      <c r="AP579">
        <f t="shared" ref="AP579:AP642" si="676">_xlfn.IFS(AND(C579&lt;20,$S579=0),3753.058,AND(C579&lt;20,$S579=1),2883.929,AND(C579&lt;20,$S579=2),2567.882,AND(C579&lt;20,$S579=3),2251.835,AND(C579&lt;20,$S579=4),2014.8,AND(C579&lt;25,$S579=0),4227.129,AND(C579&lt;25,$S579=1),3160.47,AND(C579&lt;25,$S579=2),2804.917,AND(C579&lt;25,$S579=3),2488.87,AND(C579&lt;25,$S579=4),2291.341,C579&lt;35,3950.588,AND(C579&lt;45,$S579=0),2725.906,AND(C579&lt;45,$S579=1),3555.529,AND(C579&lt;45,$S579=2),3911.082,AND(C579&lt;45,$S579=3),4266.635,AND(C579&lt;45,$S579=4),4424.658,AND(C579&lt;55,$S598=0),1501.223,AND(C579&lt;55,$S579=1),3318.494,AND(C579&lt;55,$S579=2),3081.458,AND(C579&lt;55,$S579=3),3358,AND(C579&lt;55,$S579=4),3674.047,AND(C579&lt;66,$S579=0),355.5529,AND(C579&lt;66,$S579=1),1689.753,AND(C579&lt;66,$S579=2),2291.341,AND(C579&lt;66,$S579=3),2646.894,AND(C579&lt;66,$S579=4),2962.941,AND(C579&gt;65,$S579=0),39.50588,AND(C579&gt;65,$S579=1),829.6234,AND(C579&gt;65,$S579=2),1856.776,AND(C579&gt;65,$S579=3),2291.341,AND(C579&gt;65,$S579=4),2646.894)+AQ579</f>
        <v>34488.635000000002</v>
      </c>
      <c r="AQ579">
        <f t="shared" ref="AQ579:AQ642" si="677">_xlfn.IFS(AND(D579&lt;20,$S579=0),3753.058,AND(D579&lt;20,$S579=1),2883.929,AND(D579&lt;20,$S579=2),2567.882,AND(D579&lt;20,$S579=3),2251.835,AND(D579&lt;20,$S579=4),2014.8,AND(D579&lt;25,$S579=0),4227.129,AND(D579&lt;25,$S579=1),3160.47,AND(D579&lt;25,$S579=2),2804.917,AND(D579&lt;25,$S579=3),2488.87,AND(D579&lt;25,$S579=4),2291.341,D579&lt;35,3950.588,AND(D579&lt;45,$S579=0),2725.906,AND(D579&lt;45,$S579=1),3555.529,AND(D579&lt;45,$S579=2),3911.082,AND(D579&lt;45,$S579=3),4266.635,AND(D579&lt;45,$S579=4),4424.658,AND(D579&lt;55,$S598=0),1501.223,AND(D579&lt;55,$S579=1),3318.494,AND(D579&lt;55,$S579=2),3081.458,AND(D579&lt;55,$S579=3),3358,AND(D579&lt;55,$S579=4),3674.047,AND(D579&lt;66,$S579=0),355.5529,AND(D579&lt;66,$S579=1),1689.753,AND(D579&lt;66,$S579=2),2291.341,AND(D579&lt;66,$S579=3),2646.894,AND(D579&lt;66,$S579=4),2962.941,AND(D579&gt;65,$S579=0),39.50588,AND(D579&gt;65,$S579=1),829.6234,AND(D579&gt;65,$S579=2),1856.776,AND(D579&gt;65,$S579=3),2291.341,AND(D579&gt;65,$S579=4),2646.894)+AR579</f>
        <v>30222</v>
      </c>
      <c r="AR579">
        <f t="shared" ref="AR579:AR642" si="678">_xlfn.IFS(AND(E579&lt;20,$S579=0),3753.058,AND(E579&lt;20,$S579=1),2883.929,AND(E579&lt;20,$S579=2),2567.882,AND(E579&lt;20,$S579=3),2251.835,AND(E579&lt;20,$S579=4),2014.8,AND(E579&lt;25,$S579=0),4227.129,AND(E579&lt;25,$S579=1),3160.47,AND(E579&lt;25,$S579=2),2804.917,AND(E579&lt;25,$S579=3),2488.87,AND(E579&lt;25,$S579=4),2291.341,E579&lt;35,3950.588,AND(E579&lt;45,$S579=0),2725.906,AND(E579&lt;45,$S579=1),3555.529,AND(E579&lt;45,$S579=2),3911.082,AND(E579&lt;45,$S579=3),4266.635,AND(E579&lt;45,$S579=4),4424.658,AND(E579&lt;55,$S598=0),1501.223,AND(E579&lt;55,$S579=1),3318.494,AND(E579&lt;55,$S579=2),3081.458,AND(E579&lt;55,$S579=3),3358,AND(E579&lt;55,$S579=4),3674.047,AND(E579&lt;66,$S579=0),355.5529,AND(E579&lt;66,$S579=1),1689.753,AND(E579&lt;66,$S579=2),2291.341,AND(E579&lt;66,$S579=3),2646.894,AND(E579&lt;66,$S579=4),2962.941,AND(E579&gt;65,$S579=0),39.50588,AND(E579&gt;65,$S579=1),829.6234,AND(E579&gt;65,$S579=2),1856.776,AND(E579&gt;65,$S579=3),2291.341,AND(E579&gt;65,$S579=4),2646.894)+AS579</f>
        <v>26864</v>
      </c>
      <c r="AS579">
        <f t="shared" ref="AS579:AS642" si="679">_xlfn.IFS(AND(F579&lt;20,$S579=0),3753.058,AND(F579&lt;20,$S579=1),2883.929,AND(F579&lt;20,$S579=2),2567.882,AND(F579&lt;20,$S579=3),2251.835,AND(F579&lt;20,$S579=4),2014.8,AND(F579&lt;25,$S579=0),4227.129,AND(F579&lt;25,$S579=1),3160.47,AND(F579&lt;25,$S579=2),2804.917,AND(F579&lt;25,$S579=3),2488.87,AND(F579&lt;25,$S579=4),2291.341,F579&lt;35,3950.588,AND(F579&lt;45,$S579=0),2725.906,AND(F579&lt;45,$S579=1),3555.529,AND(F579&lt;45,$S579=2),3911.082,AND(F579&lt;45,$S579=3),4266.635,AND(F579&lt;45,$S579=4),4424.658,AND(F579&lt;55,$S598=0),1501.223,AND(F579&lt;55,$S579=1),3318.494,AND(F579&lt;55,$S579=2),3081.458,AND(F579&lt;55,$S579=3),3358,AND(F579&lt;55,$S579=4),3674.047,AND(F579&lt;66,$S579=0),355.5529,AND(F579&lt;66,$S579=1),1689.753,AND(F579&lt;66,$S579=2),2291.341,AND(F579&lt;66,$S579=3),2646.894,AND(F579&lt;66,$S579=4),2962.941,AND(F579&gt;65,$S579=0),39.50588,AND(F579&gt;65,$S579=1),829.6234,AND(F579&gt;65,$S579=2),1856.776,AND(F579&gt;65,$S579=3),2291.341,AND(F579&gt;65,$S579=4),2646.894)+AT579</f>
        <v>23506</v>
      </c>
      <c r="AT579">
        <f t="shared" ref="AT579:AT642" si="680">_xlfn.IFS(AND(G579&lt;20,$S579=0),3753.058,AND(G579&lt;20,$S579=1),2883.929,AND(G579&lt;20,$S579=2),2567.882,AND(G579&lt;20,$S579=3),2251.835,AND(G579&lt;20,$S579=4),2014.8,AND(G579&lt;25,$S579=0),4227.129,AND(G579&lt;25,$S579=1),3160.47,AND(G579&lt;25,$S579=2),2804.917,AND(G579&lt;25,$S579=3),2488.87,AND(G579&lt;25,$S579=4),2291.341,G579&lt;35,3950.588,AND(G579&lt;45,$S579=0),2725.906,AND(G579&lt;45,$S579=1),3555.529,AND(G579&lt;45,$S579=2),3911.082,AND(G579&lt;45,$S579=3),4266.635,AND(G579&lt;45,$S579=4),4424.658,AND(G579&lt;55,$S598=0),1501.223,AND(G579&lt;55,$S579=1),3318.494,AND(G579&lt;55,$S579=2),3081.458,AND(G579&lt;55,$S579=3),3358,AND(G579&lt;55,$S579=4),3674.047,AND(G579&lt;66,$S579=0),355.5529,AND(G579&lt;66,$S579=1),1689.753,AND(G579&lt;66,$S579=2),2291.341,AND(G579&lt;66,$S579=3),2646.894,AND(G579&lt;66,$S579=4),2962.941,AND(G579&gt;65,$S579=0),39.50588,AND(G579&gt;65,$S579=1),829.6234,AND(G579&gt;65,$S579=2),1856.776,AND(G579&gt;65,$S579=3),2291.341,AND(G579&gt;65,$S579=4),2646.894)+AU579</f>
        <v>20148</v>
      </c>
      <c r="AU579">
        <f t="shared" ref="AU579:AU642" si="681">_xlfn.IFS(AND(H579&lt;20,$S579=0),3753.058,AND(H579&lt;20,$S579=1),2883.929,AND(H579&lt;20,$S579=2),2567.882,AND(H579&lt;20,$S579=3),2251.835,AND(H579&lt;20,$S579=4),2014.8,AND(H579&lt;25,$S579=0),4227.129,AND(H579&lt;25,$S579=1),3160.47,AND(H579&lt;25,$S579=2),2804.917,AND(H579&lt;25,$S579=3),2488.87,AND(H579&lt;25,$S579=4),2291.341,H579&lt;35,3950.588,AND(H579&lt;45,$S579=0),2725.906,AND(H579&lt;45,$S579=1),3555.529,AND(H579&lt;45,$S579=2),3911.082,AND(H579&lt;45,$S579=3),4266.635,AND(H579&lt;45,$S579=4),4424.658,AND(H579&lt;55,$S598=0),1501.223,AND(H579&lt;55,$S579=1),3318.494,AND(H579&lt;55,$S579=2),3081.458,AND(H579&lt;55,$S579=3),3358,AND(H579&lt;55,$S579=4),3674.047,AND(H579&lt;66,$S579=0),355.5529,AND(H579&lt;66,$S579=1),1689.753,AND(H579&lt;66,$S579=2),2291.341,AND(H579&lt;66,$S579=3),2646.894,AND(H579&lt;66,$S579=4),2962.941,AND(H579&gt;65,$S579=0),39.50588,AND(H579&gt;65,$S579=1),829.6234,AND(H579&gt;65,$S579=2),1856.776,AND(H579&gt;65,$S579=3),2291.341,AND(H579&gt;65,$S579=4),2646.894)+AV579</f>
        <v>16790</v>
      </c>
      <c r="AV579">
        <f t="shared" ref="AV579:AV642" si="682">_xlfn.IFS(AND(I579&lt;20,$S579=0),3753.058,AND(I579&lt;20,$S579=1),2883.929,AND(I579&lt;20,$S579=2),2567.882,AND(I579&lt;20,$S579=3),2251.835,AND(I579&lt;20,$S579=4),2014.8,AND(I579&lt;25,$S579=0),4227.129,AND(I579&lt;25,$S579=1),3160.47,AND(I579&lt;25,$S579=2),2804.917,AND(I579&lt;25,$S579=3),2488.87,AND(I579&lt;25,$S579=4),2291.341,I579&lt;35,3950.588,AND(I579&lt;45,$S579=0),2725.906,AND(I579&lt;45,$S579=1),3555.529,AND(I579&lt;45,$S579=2),3911.082,AND(I579&lt;45,$S579=3),4266.635,AND(I579&lt;45,$S579=4),4424.658,AND(I579&lt;55,$S598=0),1501.223,AND(I579&lt;55,$S579=1),3318.494,AND(I579&lt;55,$S579=2),3081.458,AND(I579&lt;55,$S579=3),3358,AND(I579&lt;55,$S579=4),3674.047,AND(I579&lt;66,$S579=0),355.5529,AND(I579&lt;66,$S579=1),1689.753,AND(I579&lt;66,$S579=2),2291.341,AND(I579&lt;66,$S579=3),2646.894,AND(I579&lt;66,$S579=4),2962.941,AND(I579&gt;65,$S579=0),39.50588,AND(I579&gt;65,$S579=1),829.6234,AND(I579&gt;65,$S579=2),1856.776,AND(I579&gt;65,$S579=3),2291.341,AND(I579&gt;65,$S579=4),2646.894)+AW579</f>
        <v>13432</v>
      </c>
      <c r="AW579">
        <f t="shared" ref="AW579:AW642" si="683">_xlfn.IFS(AND(J579&lt;20,$S579=0),3753.058,AND(J579&lt;20,$S579=1),2883.929,AND(J579&lt;20,$S579=2),2567.882,AND(J579&lt;20,$S579=3),2251.835,AND(J579&lt;20,$S579=4),2014.8,AND(J579&lt;25,$S579=0),4227.129,AND(J579&lt;25,$S579=1),3160.47,AND(J579&lt;25,$S579=2),2804.917,AND(J579&lt;25,$S579=3),2488.87,AND(J579&lt;25,$S579=4),2291.341,J579&lt;35,3950.588,AND(J579&lt;45,$S579=0),2725.906,AND(J579&lt;45,$S579=1),3555.529,AND(J579&lt;45,$S579=2),3911.082,AND(J579&lt;45,$S579=3),4266.635,AND(J579&lt;45,$S579=4),4424.658,AND(J579&lt;55,$S598=0),1501.223,AND(J579&lt;55,$S579=1),3318.494,AND(J579&lt;55,$S579=2),3081.458,AND(J579&lt;55,$S579=3),3358,AND(J579&lt;55,$S579=4),3674.047,AND(J579&lt;66,$S579=0),355.5529,AND(J579&lt;66,$S579=1),1689.753,AND(J579&lt;66,$S579=2),2291.341,AND(J579&lt;66,$S579=3),2646.894,AND(J579&lt;66,$S579=4),2962.941,AND(J579&gt;65,$S579=0),39.50588,AND(J579&gt;65,$S579=1),829.6234,AND(J579&gt;65,$S579=2),1856.776,AND(J579&gt;65,$S579=3),2291.341,AND(J579&gt;65,$S579=4),2646.894)+AX579</f>
        <v>10074</v>
      </c>
      <c r="AX579">
        <f t="shared" ref="AX579:AX642" si="684">_xlfn.IFS(AND(K579&lt;20,$S579=0),3753.058,AND(K579&lt;20,$S579=1),2883.929,AND(K579&lt;20,$S579=2),2567.882,AND(K579&lt;20,$S579=3),2251.835,AND(K579&lt;20,$S579=4),2014.8,AND(K579&lt;25,$S579=0),4227.129,AND(K579&lt;25,$S579=1),3160.47,AND(K579&lt;25,$S579=2),2804.917,AND(K579&lt;25,$S579=3),2488.87,AND(K579&lt;25,$S579=4),2291.341,K579&lt;35,3950.588,AND(K579&lt;45,$S579=0),2725.906,AND(K579&lt;45,$S579=1),3555.529,AND(K579&lt;45,$S579=2),3911.082,AND(K579&lt;45,$S579=3),4266.635,AND(K579&lt;45,$S579=4),4424.658,AND(K579&lt;55,$S598=0),1501.223,AND(K579&lt;55,$S579=1),3318.494,AND(K579&lt;55,$S579=2),3081.458,AND(K579&lt;55,$S579=3),3358,AND(K579&lt;55,$S579=4),3674.047,AND(K579&lt;66,$S579=0),355.5529,AND(K579&lt;66,$S579=1),1689.753,AND(K579&lt;66,$S579=2),2291.341,AND(K579&lt;66,$S579=3),2646.894,AND(K579&lt;66,$S579=4),2962.941,AND(K579&gt;65,$S579=0),39.50588,AND(K579&gt;65,$S579=1),829.6234,AND(K579&gt;65,$S579=2),1856.776,AND(K579&gt;65,$S579=3),2291.341,AND(K579&gt;65,$S579=4),2646.894)+AY579</f>
        <v>6716</v>
      </c>
      <c r="AY579">
        <f t="shared" ref="AY579:AY642" si="685">_xlfn.IFS(AND(L579&lt;20,$S579=0),3753.058,AND(L579&lt;20,$S579=1),2883.929,AND(L579&lt;20,$S579=2),2567.882,AND(L579&lt;20,$S579=3),2251.835,AND(L579&lt;20,$S579=4),2014.8,AND(L579&lt;25,$S579=0),4227.129,AND(L579&lt;25,$S579=1),3160.47,AND(L579&lt;25,$S579=2),2804.917,AND(L579&lt;25,$S579=3),2488.87,AND(L579&lt;25,$S579=4),2291.341,L579&lt;35,3950.588,AND(L579&lt;45,$S579=0),2725.906,AND(L579&lt;45,$S579=1),3555.529,AND(L579&lt;45,$S579=2),3911.082,AND(L579&lt;45,$S579=3),4266.635,AND(L579&lt;45,$S579=4),4424.658,AND(L579&lt;55,$S598=0),1501.223,AND(L579&lt;55,$S579=1),3318.494,AND(L579&lt;55,$S579=2),3081.458,AND(L579&lt;55,$S579=3),3358,AND(L579&lt;55,$S579=4),3674.047,AND(L579&lt;66,$S579=0),355.5529,AND(L579&lt;66,$S579=1),1689.753,AND(L579&lt;66,$S579=2),2291.341,AND(L579&lt;66,$S579=3),2646.894,AND(L579&lt;66,$S579=4),2962.941,AND(L579&gt;65,$S579=0),39.50588,AND(L579&gt;65,$S579=1),829.6234,AND(L579&gt;65,$S579=2),1856.776,AND(L579&gt;65,$S579=3),2291.341,AND(L579&gt;65,$S579=4),2646.894)</f>
        <v>3358</v>
      </c>
      <c r="AZ579">
        <f t="shared" ref="AZ579:AZ642" si="686">(U579/11)*SUM(AO579:AX579)/11</f>
        <v>1633.1264795833717</v>
      </c>
      <c r="BA579">
        <f t="shared" ref="BA579:BA642" si="687">_xlfn.IFS(AND(B579&lt;20,$S579=0),3656.976,AND(B579&lt;20,$S579=1),2810.098,AND(B579&lt;20,$S579=2),2502.098,AND(B579&lt;20,$S579=3),2194.186,AND(B579&lt;20,$S579=4),1963.219,AND(B579&lt;25,$S579=0),4118.91,AND(B579&lt;25,$S579=1),3079.559,AND(B579&lt;25,$S579=2),2733.109,AND(B579&lt;25,$S579=3),2425.153,AND(B579&lt;25,$S579=4),2232.68,B579&lt;35,2849.449,AND(B579&lt;45,$S579=0),2656.12,AND(B579&lt;45,$S579=1),3464.504,AND(B579&lt;45,$S579=2),3810.954,AND(B579&lt;45,$S579=3),4157.405,AND(B579&lt;45,$S579=4),4311.383,AND(B579&lt;55,$S598=0),1462.791,AND(B579&lt;55,$S579=1),3233.537,AND(B579&lt;55,$S579=2),3002.537,AND(B579&lt;55,$S579=3),3272.031,AND(B579&lt;55,$S579=4),3579.987,AND(B579&lt;66,$S579=0),346.4504,AND(B579&lt;66,$S579=1),1655.263,AND(B579&lt;66,$S579=2),2232.68,AND(B579&lt;66,$S579=3),2579.131,AND(B579&lt;66,$S579=4),2887.087,AND(B579&gt;65,$S579=0),38.49449,AND(B579&gt;65,$S579=1),808.3842,AND(B579&gt;65,$S579=2),1809.241,AND(B579&gt;65,$S579=3),2232.68,AND(B579&gt;65,$S579=4),2579.131)+BB579</f>
        <v>37763.088999999993</v>
      </c>
      <c r="BB579">
        <f t="shared" ref="BB579:BB642" si="688">_xlfn.IFS(AND(C579&lt;20,$S579=0),3656.976,AND(C579&lt;20,$S579=1),2810.098,AND(C579&lt;20,$S579=2),2502.098,AND(C579&lt;20,$S579=3),2194.186,AND(C579&lt;20,$S579=4),1963.219,AND(C579&lt;25,$S579=0),4118.91,AND(C579&lt;25,$S579=1),3079.559,AND(C579&lt;25,$S579=2),2733.109,AND(C579&lt;25,$S579=3),2425.153,AND(C579&lt;25,$S579=4),2232.68,C579&lt;35,2849.449,AND(C579&lt;45,$S579=0),2656.12,AND(C579&lt;45,$S579=1),3464.504,AND(C579&lt;45,$S579=2),3810.954,AND(C579&lt;45,$S579=3),4157.405,AND(C579&lt;45,$S579=4),4311.383,AND(C579&lt;55,$S598=0),1462.791,AND(C579&lt;55,$S579=1),3233.537,AND(C579&lt;55,$S579=2),3002.537,AND(C579&lt;55,$S579=3),3272.031,AND(C579&lt;55,$S579=4),3579.987,AND(C579&lt;66,$S579=0),346.4504,AND(C579&lt;66,$S579=1),1655.263,AND(C579&lt;66,$S579=2),2232.68,AND(C579&lt;66,$S579=3),2579.131,AND(C579&lt;66,$S579=4),2887.087,AND(C579&gt;65,$S579=0),38.49449,AND(C579&gt;65,$S579=1),808.3842,AND(C579&gt;65,$S579=2),1809.241,AND(C579&gt;65,$S579=3),2232.68,AND(C579&gt;65,$S579=4),2579.131)+BC579</f>
        <v>33605.683999999994</v>
      </c>
      <c r="BC579">
        <f t="shared" ref="BC579:BC642" si="689">_xlfn.IFS(AND(D579&lt;20,$S579=0),3656.976,AND(D579&lt;20,$S579=1),2810.098,AND(D579&lt;20,$S579=2),2502.098,AND(D579&lt;20,$S579=3),2194.186,AND(D579&lt;20,$S579=4),1963.219,AND(D579&lt;25,$S579=0),4118.91,AND(D579&lt;25,$S579=1),3079.559,AND(D579&lt;25,$S579=2),2733.109,AND(D579&lt;25,$S579=3),2425.153,AND(D579&lt;25,$S579=4),2232.68,D579&lt;35,2849.449,AND(D579&lt;45,$S579=0),2656.12,AND(D579&lt;45,$S579=1),3464.504,AND(D579&lt;45,$S579=2),3810.954,AND(D579&lt;45,$S579=3),4157.405,AND(D579&lt;45,$S579=4),4311.383,AND(D579&lt;55,$S598=0),1462.791,AND(D579&lt;55,$S579=1),3233.537,AND(D579&lt;55,$S579=2),3002.537,AND(D579&lt;55,$S579=3),3272.031,AND(D579&lt;55,$S579=4),3579.987,AND(D579&lt;66,$S579=0),346.4504,AND(D579&lt;66,$S579=1),1655.263,AND(D579&lt;66,$S579=2),2232.68,AND(D579&lt;66,$S579=3),2579.131,AND(D579&lt;66,$S579=4),2887.087,AND(D579&gt;65,$S579=0),38.49449,AND(D579&gt;65,$S579=1),808.3842,AND(D579&gt;65,$S579=2),1809.241,AND(D579&gt;65,$S579=3),2232.68,AND(D579&gt;65,$S579=4),2579.131)+BD579</f>
        <v>29448.278999999995</v>
      </c>
      <c r="BD579">
        <f t="shared" ref="BD579:BD642" si="690">_xlfn.IFS(AND(E579&lt;20,$S579=0),3656.976,AND(E579&lt;20,$S579=1),2810.098,AND(E579&lt;20,$S579=2),2502.098,AND(E579&lt;20,$S579=3),2194.186,AND(E579&lt;20,$S579=4),1963.219,AND(E579&lt;25,$S579=0),4118.91,AND(E579&lt;25,$S579=1),3079.559,AND(E579&lt;25,$S579=2),2733.109,AND(E579&lt;25,$S579=3),2425.153,AND(E579&lt;25,$S579=4),2232.68,E579&lt;35,2849.449,AND(E579&lt;45,$S579=0),2656.12,AND(E579&lt;45,$S579=1),3464.504,AND(E579&lt;45,$S579=2),3810.954,AND(E579&lt;45,$S579=3),4157.405,AND(E579&lt;45,$S579=4),4311.383,AND(E579&lt;55,$S598=0),1462.791,AND(E579&lt;55,$S579=1),3233.537,AND(E579&lt;55,$S579=2),3002.537,AND(E579&lt;55,$S579=3),3272.031,AND(E579&lt;55,$S579=4),3579.987,AND(E579&lt;66,$S579=0),346.4504,AND(E579&lt;66,$S579=1),1655.263,AND(E579&lt;66,$S579=2),2232.68,AND(E579&lt;66,$S579=3),2579.131,AND(E579&lt;66,$S579=4),2887.087,AND(E579&gt;65,$S579=0),38.49449,AND(E579&gt;65,$S579=1),808.3842,AND(E579&gt;65,$S579=2),1809.241,AND(E579&gt;65,$S579=3),2232.68,AND(E579&gt;65,$S579=4),2579.131)+BE579</f>
        <v>26176.247999999996</v>
      </c>
      <c r="BE579">
        <f t="shared" ref="BE579:BE642" si="691">_xlfn.IFS(AND(F579&lt;20,$S579=0),3656.976,AND(F579&lt;20,$S579=1),2810.098,AND(F579&lt;20,$S579=2),2502.098,AND(F579&lt;20,$S579=3),2194.186,AND(F579&lt;20,$S579=4),1963.219,AND(F579&lt;25,$S579=0),4118.91,AND(F579&lt;25,$S579=1),3079.559,AND(F579&lt;25,$S579=2),2733.109,AND(F579&lt;25,$S579=3),2425.153,AND(F579&lt;25,$S579=4),2232.68,F579&lt;35,2849.449,AND(F579&lt;45,$S579=0),2656.12,AND(F579&lt;45,$S579=1),3464.504,AND(F579&lt;45,$S579=2),3810.954,AND(F579&lt;45,$S579=3),4157.405,AND(F579&lt;45,$S579=4),4311.383,AND(F579&lt;55,$S598=0),1462.791,AND(F579&lt;55,$S579=1),3233.537,AND(F579&lt;55,$S579=2),3002.537,AND(F579&lt;55,$S579=3),3272.031,AND(F579&lt;55,$S579=4),3579.987,AND(F579&lt;66,$S579=0),346.4504,AND(F579&lt;66,$S579=1),1655.263,AND(F579&lt;66,$S579=2),2232.68,AND(F579&lt;66,$S579=3),2579.131,AND(F579&lt;66,$S579=4),2887.087,AND(F579&gt;65,$S579=0),38.49449,AND(F579&gt;65,$S579=1),808.3842,AND(F579&gt;65,$S579=2),1809.241,AND(F579&gt;65,$S579=3),2232.68,AND(F579&gt;65,$S579=4),2579.131)+BF579</f>
        <v>22904.216999999997</v>
      </c>
      <c r="BF579">
        <f t="shared" ref="BF579:BF642" si="692">_xlfn.IFS(AND(G579&lt;20,$S579=0),3656.976,AND(G579&lt;20,$S579=1),2810.098,AND(G579&lt;20,$S579=2),2502.098,AND(G579&lt;20,$S579=3),2194.186,AND(G579&lt;20,$S579=4),1963.219,AND(G579&lt;25,$S579=0),4118.91,AND(G579&lt;25,$S579=1),3079.559,AND(G579&lt;25,$S579=2),2733.109,AND(G579&lt;25,$S579=3),2425.153,AND(G579&lt;25,$S579=4),2232.68,G579&lt;35,2849.449,AND(G579&lt;45,$S579=0),2656.12,AND(G579&lt;45,$S579=1),3464.504,AND(G579&lt;45,$S579=2),3810.954,AND(G579&lt;45,$S579=3),4157.405,AND(G579&lt;45,$S579=4),4311.383,AND(G579&lt;55,$S598=0),1462.791,AND(G579&lt;55,$S579=1),3233.537,AND(G579&lt;55,$S579=2),3002.537,AND(G579&lt;55,$S579=3),3272.031,AND(G579&lt;55,$S579=4),3579.987,AND(G579&lt;66,$S579=0),346.4504,AND(G579&lt;66,$S579=1),1655.263,AND(G579&lt;66,$S579=2),2232.68,AND(G579&lt;66,$S579=3),2579.131,AND(G579&lt;66,$S579=4),2887.087,AND(G579&gt;65,$S579=0),38.49449,AND(G579&gt;65,$S579=1),808.3842,AND(G579&gt;65,$S579=2),1809.241,AND(G579&gt;65,$S579=3),2232.68,AND(G579&gt;65,$S579=4),2579.131)+BG579</f>
        <v>19632.185999999998</v>
      </c>
      <c r="BG579">
        <f t="shared" ref="BG579:BG642" si="693">_xlfn.IFS(AND(H579&lt;20,$S579=0),3656.976,AND(H579&lt;20,$S579=1),2810.098,AND(H579&lt;20,$S579=2),2502.098,AND(H579&lt;20,$S579=3),2194.186,AND(H579&lt;20,$S579=4),1963.219,AND(H579&lt;25,$S579=0),4118.91,AND(H579&lt;25,$S579=1),3079.559,AND(H579&lt;25,$S579=2),2733.109,AND(H579&lt;25,$S579=3),2425.153,AND(H579&lt;25,$S579=4),2232.68,H579&lt;35,2849.449,AND(H579&lt;45,$S579=0),2656.12,AND(H579&lt;45,$S579=1),3464.504,AND(H579&lt;45,$S579=2),3810.954,AND(H579&lt;45,$S579=3),4157.405,AND(H579&lt;45,$S579=4),4311.383,AND(H579&lt;55,$S598=0),1462.791,AND(H579&lt;55,$S579=1),3233.537,AND(H579&lt;55,$S579=2),3002.537,AND(H579&lt;55,$S579=3),3272.031,AND(H579&lt;55,$S579=4),3579.987,AND(H579&lt;66,$S579=0),346.4504,AND(H579&lt;66,$S579=1),1655.263,AND(H579&lt;66,$S579=2),2232.68,AND(H579&lt;66,$S579=3),2579.131,AND(H579&lt;66,$S579=4),2887.087,AND(H579&gt;65,$S579=0),38.49449,AND(H579&gt;65,$S579=1),808.3842,AND(H579&gt;65,$S579=2),1809.241,AND(H579&gt;65,$S579=3),2232.68,AND(H579&gt;65,$S579=4),2579.131)+BH579</f>
        <v>16360.154999999999</v>
      </c>
      <c r="BH579">
        <f t="shared" ref="BH579:BH642" si="694">_xlfn.IFS(AND(I579&lt;20,$S579=0),3656.976,AND(I579&lt;20,$S579=1),2810.098,AND(I579&lt;20,$S579=2),2502.098,AND(I579&lt;20,$S579=3),2194.186,AND(I579&lt;20,$S579=4),1963.219,AND(I579&lt;25,$S579=0),4118.91,AND(I579&lt;25,$S579=1),3079.559,AND(I579&lt;25,$S579=2),2733.109,AND(I579&lt;25,$S579=3),2425.153,AND(I579&lt;25,$S579=4),2232.68,I579&lt;35,2849.449,AND(I579&lt;45,$S579=0),2656.12,AND(I579&lt;45,$S579=1),3464.504,AND(I579&lt;45,$S579=2),3810.954,AND(I579&lt;45,$S579=3),4157.405,AND(I579&lt;45,$S579=4),4311.383,AND(I579&lt;55,$S598=0),1462.791,AND(I579&lt;55,$S579=1),3233.537,AND(I579&lt;55,$S579=2),3002.537,AND(I579&lt;55,$S579=3),3272.031,AND(I579&lt;55,$S579=4),3579.987,AND(I579&lt;66,$S579=0),346.4504,AND(I579&lt;66,$S579=1),1655.263,AND(I579&lt;66,$S579=2),2232.68,AND(I579&lt;66,$S579=3),2579.131,AND(I579&lt;66,$S579=4),2887.087,AND(I579&gt;65,$S579=0),38.49449,AND(I579&gt;65,$S579=1),808.3842,AND(I579&gt;65,$S579=2),1809.241,AND(I579&gt;65,$S579=3),2232.68,AND(I579&gt;65,$S579=4),2579.131)+BI579</f>
        <v>13088.124</v>
      </c>
      <c r="BI579">
        <f t="shared" ref="BI579:BI642" si="695">_xlfn.IFS(AND(J579&lt;20,$S579=0),3656.976,AND(J579&lt;20,$S579=1),2810.098,AND(J579&lt;20,$S579=2),2502.098,AND(J579&lt;20,$S579=3),2194.186,AND(J579&lt;20,$S579=4),1963.219,AND(J579&lt;25,$S579=0),4118.91,AND(J579&lt;25,$S579=1),3079.559,AND(J579&lt;25,$S579=2),2733.109,AND(J579&lt;25,$S579=3),2425.153,AND(J579&lt;25,$S579=4),2232.68,J579&lt;35,2849.449,AND(J579&lt;45,$S579=0),2656.12,AND(J579&lt;45,$S579=1),3464.504,AND(J579&lt;45,$S579=2),3810.954,AND(J579&lt;45,$S579=3),4157.405,AND(J579&lt;45,$S579=4),4311.383,AND(J579&lt;55,$S598=0),1462.791,AND(J579&lt;55,$S579=1),3233.537,AND(J579&lt;55,$S579=2),3002.537,AND(J579&lt;55,$S579=3),3272.031,AND(J579&lt;55,$S579=4),3579.987,AND(J579&lt;66,$S579=0),346.4504,AND(J579&lt;66,$S579=1),1655.263,AND(J579&lt;66,$S579=2),2232.68,AND(J579&lt;66,$S579=3),2579.131,AND(J579&lt;66,$S579=4),2887.087,AND(J579&gt;65,$S579=0),38.49449,AND(J579&gt;65,$S579=1),808.3842,AND(J579&gt;65,$S579=2),1809.241,AND(J579&gt;65,$S579=3),2232.68,AND(J579&gt;65,$S579=4),2579.131)+BJ579</f>
        <v>9816.0930000000008</v>
      </c>
      <c r="BJ579">
        <f t="shared" ref="BJ579:BJ642" si="696">_xlfn.IFS(AND(K579&lt;20,$S579=0),3656.976,AND(K579&lt;20,$S579=1),2810.098,AND(K579&lt;20,$S579=2),2502.098,AND(K579&lt;20,$S579=3),2194.186,AND(K579&lt;20,$S579=4),1963.219,AND(K579&lt;25,$S579=0),4118.91,AND(K579&lt;25,$S579=1),3079.559,AND(K579&lt;25,$S579=2),2733.109,AND(K579&lt;25,$S579=3),2425.153,AND(K579&lt;25,$S579=4),2232.68,K579&lt;35,2849.449,AND(K579&lt;45,$S579=0),2656.12,AND(K579&lt;45,$S579=1),3464.504,AND(K579&lt;45,$S579=2),3810.954,AND(K579&lt;45,$S579=3),4157.405,AND(K579&lt;45,$S579=4),4311.383,AND(K579&lt;55,$S598=0),1462.791,AND(K579&lt;55,$S579=1),3233.537,AND(K579&lt;55,$S579=2),3002.537,AND(K579&lt;55,$S579=3),3272.031,AND(K579&lt;55,$S579=4),3579.987,AND(K579&lt;66,$S579=0),346.4504,AND(K579&lt;66,$S579=1),1655.263,AND(K579&lt;66,$S579=2),2232.68,AND(K579&lt;66,$S579=3),2579.131,AND(K579&lt;66,$S579=4),2887.087,AND(K579&gt;65,$S579=0),38.49449,AND(K579&gt;65,$S579=1),808.3842,AND(K579&gt;65,$S579=2),1809.241,AND(K579&gt;65,$S579=3),2232.68,AND(K579&gt;65,$S579=4),2579.131)+BK579</f>
        <v>6544.0619999999999</v>
      </c>
      <c r="BK579">
        <f t="shared" ref="BK579:BK642" si="697">_xlfn.IFS(AND(L579&lt;20,$S579=0),3656.976,AND(L579&lt;20,$S579=1),2810.098,AND(L579&lt;20,$S579=2),2502.098,AND(L579&lt;20,$S579=3),2194.186,AND(L579&lt;20,$S579=4),1963.219,AND(L579&lt;25,$S579=0),4118.91,AND(L579&lt;25,$S579=1),3079.559,AND(L579&lt;25,$S579=2),2733.109,AND(L579&lt;25,$S579=3),2425.153,AND(L579&lt;25,$S579=4),2232.68,L579&lt;35,2849.449,AND(L579&lt;45,$S579=0),2656.12,AND(L579&lt;45,$S579=1),3464.504,AND(L579&lt;45,$S579=2),3810.954,AND(L579&lt;45,$S579=3),4157.405,AND(L579&lt;45,$S579=4),4311.383,AND(L579&lt;55,$S598=0),1462.791,AND(L579&lt;55,$S579=1),3233.537,AND(L579&lt;55,$S579=2),3002.537,AND(L579&lt;55,$S579=3),3272.031,AND(L579&lt;55,$S579=4),3579.987,AND(L579&lt;66,$S579=0),346.4504,AND(L579&lt;66,$S579=1),1655.263,AND(L579&lt;66,$S579=2),2232.68,AND(L579&lt;66,$S579=3),2579.131,AND(L579&lt;66,$S579=4),2887.087,AND(L579&gt;65,$S579=0),38.49449,AND(L579&gt;65,$S579=1),808.3842,AND(L579&gt;65,$S579=2),1809.241,AND(L579&gt;65,$S579=3),2232.68,AND(L579&gt;65,$S579=4),2579.131)</f>
        <v>3272.0309999999999</v>
      </c>
      <c r="BL579">
        <f t="shared" ref="BL579:BL642" si="698">(U579/11)*SUM(BA579:BJ579)/11</f>
        <v>1591.3164255186166</v>
      </c>
      <c r="BM579">
        <f t="shared" ref="BM579:BM642" si="699">IF($Q579=1,_xlfn.IFS(AND(A579&lt;20,$S579=0),7909.033,AND(A579&lt;25,$S579=0),8155.274,AND(A579&lt;35,$S579=0),5411.444,AND(A579&lt;45,$S579=0),5372.643,AND(A579&lt;55,$S579=0),3960.303,AND(A579&lt;60,$S579=0),949.0013,AND(A579&lt;65,$S579=0),701.2915,AND(A579=65,$S579=0),293.6025,AND(A579&lt;70,$S579=0),40.25755,AND(A579&gt;69,$S579=0),21.91042,AND(A579&lt;20,$S579=1),6077.467,AND(A579&lt;25,$S579=1),6097.401,AND(A579&lt;35,$S579=1),5411.444,AND(A579&lt;45,$S579=1),7007.796,AND(A579&lt;55,$S579=1),8754.354,AND(A579&lt;60,$S579=1),4534.118,AND(A579&lt;65,$S579=1),3350.615,AND(A579=65,$S579=1),1402.767,AND(A579&lt;70,$S579=1),845.4085,AND(A579&gt;69,$S579=1),460.1188,AND(A579&lt;20,$S579=2),5411.444,AND(A579&lt;25,$S579=2),5411.444,AND(A579&lt;35,$S579=2),5411.444,AND(A579&lt;45,$S579=2),7708.575,AND(A579&lt;55,$S579=2),8129.043,AND(A579&lt;60,$S579=2),6115.786,AND(A579&lt;65,$S579=2),4519.434,AND(A579=65,$S579=2),1892.105,AND(A579&lt;70,$S579=2),1892.105,AND(A579&gt;69,$S579=2),1029.79,AND(A579&lt;20,$S579=3),4745.42,AND(A579&lt;25,$S579=3),4801.703,AND(A579&lt;35,$S579=3),5411.444,AND(A579&lt;45,$S579=3),8409.355,AND(A579&lt;55,$S579=3),8858.572,AND(A579&lt;60,$S579=3),7064.788,AND(A579&lt;65,$S579=3),5220.726,AND(A579=65,$S579=3),2185.707,AND(A579&lt;70,$S579=3),2334.938,AND(A579&gt;69,$S579=3),1270.804,AND(A579&lt;20,$S579=4),4245.902,AND(A579&lt;25,$S579=4),4420.616,AND(A579&lt;35,$S579=4),5411.444,AND(A579&lt;45,$S579=4),8720.812,AND(A579&lt;55,$S579=4),9692.32,AND(A579&lt;60,$S579=4),7908.345,AND(A579&lt;65,$S579=4),5844.096,AND(A579=65,$S579=4),2446.687,AND(A579&lt;70,$S579=4),2697.256,AND(A579&gt;69,$S579=4),1467.998),_xlfn.IFS(AND(A579&lt;20,$S579=0),4942.278,AND(A579&lt;25,$S579=0),5096.151,AND(A579&lt;35,$S579=0),3381.558,AND(A579&lt;45,$S579=0),3560.514,AND(A579&lt;55,$S579=0),2443.074,AND(A579&lt;60,$S579=0),626.8311,AND(A579&lt;65,$S579=0),371.4828,AND(A579=65,$S579=0),156.4774,AND(A579&lt;70,$S579=0),21.45553,AND(A579&gt;69,$S579=0),16.35068,AND(A579&lt;20,$S579=1),3797.75,AND(A579&lt;25,$S579=1),3810.207,AND(A579&lt;35,$S579=1),3381.558,AND(A579&lt;45,$S579=1),4644.149,AND(A579&lt;55,$S579=1),5400.48,AND(A579&lt;60,$S579=1),2994.86,AND(A579&lt;65,$S579=1),2108.114,AND(A579=65,$S579=1),764.6143,AND(A579&lt;70,$S579=1),450.5661,AND(A579&gt;69,$S579=1),343.3646,AND(A579&lt;20,$S579=2),3381.558,AND(A579&lt;25,$S579=2),3381.558,AND(A579&lt;35,$S579=2),3381.558,AND(A579&lt;45,$S579=2),5108.564,AND(A579&lt;55,$S579=2),5014.731,AND(A579&lt;60,$S579=2),4039.578,AND(A579&lt;65,$S579=2),2843.502,AND(A579=65,$S579=2),1008.41,AND(A579&lt;70,$S579=2),1008.41,AND(A579&gt;69,$S579=2),768.482,AND(A579&lt;20,$S579=3),2965.367,AND(A579&lt;25,$S579=3),3000.538,AND(A579&lt;35,$S579=3),3381.558,AND(A579&lt;45,$S579=3),5572.979,AND(A579&lt;55,$S579=3),5464.771,AND(A579&lt;60,$S579=3),4666.41,AND(A579&lt;65,$S579=3),3284.735,AND(A579=65,$S579=3),1164.887,AND(A579&lt;70,$S579=3),1244.421,AND(A579&gt;69,$S579=3),948.3395,AND(A579&lt;20,$S579=4),2653.223,AND(A579&lt;25,$S579=4),2762.4,AND(A579&lt;35,$S579=4),3381.558,AND(A579&lt;45,$S579=4),5779.386,AND(A579&lt;55,$S579=4),5979.102,AND(A579&lt;60,$S579=4),5223.593,AND(A579&lt;65,$S579=4),3676.942,AND(A579=65,$S579=4),1303.978,AND(A579&lt;70,$S579=4),1437.521,AND(A579&gt;69,$S579=4),1095.496))+BN579</f>
        <v>57829.492999999995</v>
      </c>
      <c r="BN579">
        <f t="shared" ref="BN579:BN642" si="700">IF($Q579=1,_xlfn.IFS(AND(B579&lt;20,$S579=0),7909.033,AND(B579&lt;25,$S579=0),8155.274,AND(B579&lt;35,$S579=0),5411.444,AND(B579&lt;45,$S579=0),5372.643,AND(B579&lt;55,$S579=0),3960.303,AND(B579&lt;60,$S579=0),949.0013,AND(B579&lt;65,$S579=0),701.2915,AND(B579=65,$S579=0),293.6025,AND(B579&lt;70,$S579=0),40.25755,AND(B579&gt;69,$S579=0),21.91042,AND(B579&lt;20,$S579=1),6077.467,AND(B579&lt;25,$S579=1),6097.401,AND(B579&lt;35,$S579=1),5411.444,AND(B579&lt;45,$S579=1),7007.796,AND(B579&lt;55,$S579=1),8754.354,AND(B579&lt;60,$S579=1),4534.118,AND(B579&lt;65,$S579=1),3350.615,AND(B579=65,$S579=1),1402.767,AND(B579&lt;70,$S579=1),845.4085,AND(B579&gt;69,$S579=1),460.1188,AND(B579&lt;20,$S579=2),5411.444,AND(B579&lt;25,$S579=2),5411.444,AND(B579&lt;35,$S579=2),5411.444,AND(B579&lt;45,$S579=2),7708.575,AND(B579&lt;55,$S579=2),8129.043,AND(B579&lt;60,$S579=2),6115.786,AND(B579&lt;65,$S579=2),4519.434,AND(B579=65,$S579=2),1892.105,AND(B579&lt;70,$S579=2),1892.105,AND(B579&gt;69,$S579=2),1029.79,AND(B579&lt;20,$S579=3),4745.42,AND(B579&lt;25,$S579=3),4801.703,AND(B579&lt;35,$S579=3),5411.444,AND(B579&lt;45,$S579=3),8409.355,AND(B579&lt;55,$S579=3),8858.572,AND(B579&lt;60,$S579=3),7064.788,AND(B579&lt;65,$S579=3),5220.726,AND(B579=65,$S579=3),2185.707,AND(B579&lt;70,$S579=3),2334.938,AND(B579&gt;69,$S579=3),1270.804,AND(B579&lt;20,$S579=4),4245.902,AND(B579&lt;25,$S579=4),4420.616,AND(B579&lt;35,$S579=4),5411.444,AND(B579&lt;45,$S579=4),8720.812,AND(B579&lt;55,$S579=4),9692.32,AND(B579&lt;60,$S579=4),7908.345,AND(B579&lt;65,$S579=4),5844.096,AND(B579=65,$S579=4),2446.687,AND(B579&lt;70,$S579=4),2697.256,AND(B579&gt;69,$S579=4),1467.998),_xlfn.IFS(AND(B579&lt;20,$S579=0),4942.278,AND(B579&lt;25,$S579=0),5096.151,AND(B579&lt;35,$S579=0),3381.558,AND(B579&lt;45,$S579=0),3560.514,AND(B579&lt;55,$S579=0),2443.074,AND(B579&lt;60,$S579=0),626.8311,AND(B579&lt;65,$S579=0),371.4828,AND(B579=65,$S579=0),156.4774,AND(B579&lt;70,$S579=0),21.45553,AND(B579&gt;69,$S579=0),16.35068,AND(B579&lt;20,$S579=1),3797.75,AND(B579&lt;25,$S579=1),3810.207,AND(B579&lt;35,$S579=1),3381.558,AND(B579&lt;45,$S579=1),4644.149,AND(B579&lt;55,$S579=1),5400.48,AND(B579&lt;60,$S579=1),2994.86,AND(B579&lt;65,$S579=1),2108.114,AND(B579=65,$S579=1),764.6143,AND(B579&lt;70,$S579=1),450.5661,AND(B579&gt;69,$S579=1),343.3646,AND(B579&lt;20,$S579=2),3381.558,AND(B579&lt;25,$S579=2),3381.558,AND(B579&lt;35,$S579=2),3381.558,AND(B579&lt;45,$S579=2),5108.564,AND(B579&lt;55,$S579=2),5014.731,AND(B579&lt;60,$S579=2),4039.578,AND(B579&lt;65,$S579=2),2843.502,AND(B579=65,$S579=2),1008.41,AND(B579&lt;70,$S579=2),1008.41,AND(B579&gt;69,$S579=2),768.482,AND(B579&lt;20,$S579=3),2965.367,AND(B579&lt;25,$S579=3),3000.538,AND(B579&lt;35,$S579=3),3381.558,AND(B579&lt;45,$S579=3),5572.979,AND(B579&lt;55,$S579=3),5464.771,AND(B579&lt;60,$S579=3),4666.41,AND(B579&lt;65,$S579=3),3284.735,AND(B579=65,$S579=3),1164.887,AND(B579&lt;70,$S579=3),1244.421,AND(B579&gt;69,$S579=3),948.3395,AND(B579&lt;20,$S579=4),2653.223,AND(B579&lt;25,$S579=4),2762.4,AND(B579&lt;35,$S579=4),3381.558,AND(B579&lt;45,$S579=4),5779.386,AND(B579&lt;55,$S579=4),5979.102,AND(B579&lt;60,$S579=4),5223.593,AND(B579&lt;65,$S579=4),3676.942,AND(B579=65,$S579=4),1303.978,AND(B579&lt;70,$S579=4),1437.521,AND(B579&gt;69,$S579=4),1095.496))+BO579</f>
        <v>54864.125999999997</v>
      </c>
      <c r="BO579">
        <f t="shared" ref="BO579:BO642" si="701">IF($Q579=1,_xlfn.IFS(AND(C579&lt;20,$S579=0),7909.033,AND(C579&lt;25,$S579=0),8155.274,AND(C579&lt;35,$S579=0),5411.444,AND(C579&lt;45,$S579=0),5372.643,AND(C579&lt;55,$S579=0),3960.303,AND(C579&lt;60,$S579=0),949.0013,AND(C579&lt;65,$S579=0),701.2915,AND(C579=65,$S579=0),293.6025,AND(C579&lt;70,$S579=0),40.25755,AND(C579&gt;69,$S579=0),21.91042,AND(C579&lt;20,$S579=1),6077.467,AND(C579&lt;25,$S579=1),6097.401,AND(C579&lt;35,$S579=1),5411.444,AND(C579&lt;45,$S579=1),7007.796,AND(C579&lt;55,$S579=1),8754.354,AND(C579&lt;60,$S579=1),4534.118,AND(C579&lt;65,$S579=1),3350.615,AND(C579=65,$S579=1),1402.767,AND(C579&lt;70,$S579=1),845.4085,AND(C579&gt;69,$S579=1),460.1188,AND(C579&lt;20,$S579=2),5411.444,AND(C579&lt;25,$S579=2),5411.444,AND(C579&lt;35,$S579=2),5411.444,AND(C579&lt;45,$S579=2),7708.575,AND(C579&lt;55,$S579=2),8129.043,AND(C579&lt;60,$S579=2),6115.786,AND(C579&lt;65,$S579=2),4519.434,AND(C579=65,$S579=2),1892.105,AND(C579&lt;70,$S579=2),1892.105,AND(C579&gt;69,$S579=2),1029.79,AND(C579&lt;20,$S579=3),4745.42,AND(C579&lt;25,$S579=3),4801.703,AND(C579&lt;35,$S579=3),5411.444,AND(C579&lt;45,$S579=3),8409.355,AND(C579&lt;55,$S579=3),8858.572,AND(C579&lt;60,$S579=3),7064.788,AND(C579&lt;65,$S579=3),5220.726,AND(C579=65,$S579=3),2185.707,AND(C579&lt;70,$S579=3),2334.938,AND(C579&gt;69,$S579=3),1270.804,AND(C579&lt;20,$S579=4),4245.902,AND(C579&lt;25,$S579=4),4420.616,AND(C579&lt;35,$S579=4),5411.444,AND(C579&lt;45,$S579=4),8720.812,AND(C579&lt;55,$S579=4),9692.32,AND(C579&lt;60,$S579=4),7908.345,AND(C579&lt;65,$S579=4),5844.096,AND(C579=65,$S579=4),2446.687,AND(C579&lt;70,$S579=4),2697.256,AND(C579&gt;69,$S579=4),1467.998),_xlfn.IFS(AND(C579&lt;20,$S579=0),4942.278,AND(C579&lt;25,$S579=0),5096.151,AND(C579&lt;35,$S579=0),3381.558,AND(C579&lt;45,$S579=0),3560.514,AND(C579&lt;55,$S579=0),2443.074,AND(C579&lt;60,$S579=0),626.8311,AND(C579&lt;65,$S579=0),371.4828,AND(C579=65,$S579=0),156.4774,AND(C579&lt;70,$S579=0),21.45553,AND(C579&gt;69,$S579=0),16.35068,AND(C579&lt;20,$S579=1),3797.75,AND(C579&lt;25,$S579=1),3810.207,AND(C579&lt;35,$S579=1),3381.558,AND(C579&lt;45,$S579=1),4644.149,AND(C579&lt;55,$S579=1),5400.48,AND(C579&lt;60,$S579=1),2994.86,AND(C579&lt;65,$S579=1),2108.114,AND(C579=65,$S579=1),764.6143,AND(C579&lt;70,$S579=1),450.5661,AND(C579&gt;69,$S579=1),343.3646,AND(C579&lt;20,$S579=2),3381.558,AND(C579&lt;25,$S579=2),3381.558,AND(C579&lt;35,$S579=2),3381.558,AND(C579&lt;45,$S579=2),5108.564,AND(C579&lt;55,$S579=2),5014.731,AND(C579&lt;60,$S579=2),4039.578,AND(C579&lt;65,$S579=2),2843.502,AND(C579=65,$S579=2),1008.41,AND(C579&lt;70,$S579=2),1008.41,AND(C579&gt;69,$S579=2),768.482,AND(C579&lt;20,$S579=3),2965.367,AND(C579&lt;25,$S579=3),3000.538,AND(C579&lt;35,$S579=3),3381.558,AND(C579&lt;45,$S579=3),5572.979,AND(C579&lt;55,$S579=3),5464.771,AND(C579&lt;60,$S579=3),4666.41,AND(C579&lt;65,$S579=3),3284.735,AND(C579=65,$S579=3),1164.887,AND(C579&lt;70,$S579=3),1244.421,AND(C579&gt;69,$S579=3),948.3395,AND(C579&lt;20,$S579=4),2653.223,AND(C579&lt;25,$S579=4),2762.4,AND(C579&lt;35,$S579=4),3381.558,AND(C579&lt;45,$S579=4),5779.386,AND(C579&lt;55,$S579=4),5979.102,AND(C579&lt;60,$S579=4),5223.593,AND(C579&lt;65,$S579=4),3676.942,AND(C579=65,$S579=4),1303.978,AND(C579&lt;70,$S579=4),1437.521,AND(C579&gt;69,$S579=4),1095.496))+BP579</f>
        <v>49291.146999999997</v>
      </c>
      <c r="BP579">
        <f t="shared" ref="BP579:BP642" si="702">IF($Q579=1,_xlfn.IFS(AND(D579&lt;20,$S579=0),7909.033,AND(D579&lt;25,$S579=0),8155.274,AND(D579&lt;35,$S579=0),5411.444,AND(D579&lt;45,$S579=0),5372.643,AND(D579&lt;55,$S579=0),3960.303,AND(D579&lt;60,$S579=0),949.0013,AND(D579&lt;65,$S579=0),701.2915,AND(D579=65,$S579=0),293.6025,AND(D579&lt;70,$S579=0),40.25755,AND(D579&gt;69,$S579=0),21.91042,AND(D579&lt;20,$S579=1),6077.467,AND(D579&lt;25,$S579=1),6097.401,AND(D579&lt;35,$S579=1),5411.444,AND(D579&lt;45,$S579=1),7007.796,AND(D579&lt;55,$S579=1),8754.354,AND(D579&lt;60,$S579=1),4534.118,AND(D579&lt;65,$S579=1),3350.615,AND(D579=65,$S579=1),1402.767,AND(D579&lt;70,$S579=1),845.4085,AND(D579&gt;69,$S579=1),460.1188,AND(D579&lt;20,$S579=2),5411.444,AND(D579&lt;25,$S579=2),5411.444,AND(D579&lt;35,$S579=2),5411.444,AND(D579&lt;45,$S579=2),7708.575,AND(D579&lt;55,$S579=2),8129.043,AND(D579&lt;60,$S579=2),6115.786,AND(D579&lt;65,$S579=2),4519.434,AND(D579=65,$S579=2),1892.105,AND(D579&lt;70,$S579=2),1892.105,AND(D579&gt;69,$S579=2),1029.79,AND(D579&lt;20,$S579=3),4745.42,AND(D579&lt;25,$S579=3),4801.703,AND(D579&lt;35,$S579=3),5411.444,AND(D579&lt;45,$S579=3),8409.355,AND(D579&lt;55,$S579=3),8858.572,AND(D579&lt;60,$S579=3),7064.788,AND(D579&lt;65,$S579=3),5220.726,AND(D579=65,$S579=3),2185.707,AND(D579&lt;70,$S579=3),2334.938,AND(D579&gt;69,$S579=3),1270.804,AND(D579&lt;20,$S579=4),4245.902,AND(D579&lt;25,$S579=4),4420.616,AND(D579&lt;35,$S579=4),5411.444,AND(D579&lt;45,$S579=4),8720.812,AND(D579&lt;55,$S579=4),9692.32,AND(D579&lt;60,$S579=4),7908.345,AND(D579&lt;65,$S579=4),5844.096,AND(D579=65,$S579=4),2446.687,AND(D579&lt;70,$S579=4),2697.256,AND(D579&gt;69,$S579=4),1467.998),_xlfn.IFS(AND(D579&lt;20,$S579=0),4942.278,AND(D579&lt;25,$S579=0),5096.151,AND(D579&lt;35,$S579=0),3381.558,AND(D579&lt;45,$S579=0),3560.514,AND(D579&lt;55,$S579=0),2443.074,AND(D579&lt;60,$S579=0),626.8311,AND(D579&lt;65,$S579=0),371.4828,AND(D579=65,$S579=0),156.4774,AND(D579&lt;70,$S579=0),21.45553,AND(D579&gt;69,$S579=0),16.35068,AND(D579&lt;20,$S579=1),3797.75,AND(D579&lt;25,$S579=1),3810.207,AND(D579&lt;35,$S579=1),3381.558,AND(D579&lt;45,$S579=1),4644.149,AND(D579&lt;55,$S579=1),5400.48,AND(D579&lt;60,$S579=1),2994.86,AND(D579&lt;65,$S579=1),2108.114,AND(D579=65,$S579=1),764.6143,AND(D579&lt;70,$S579=1),450.5661,AND(D579&gt;69,$S579=1),343.3646,AND(D579&lt;20,$S579=2),3381.558,AND(D579&lt;25,$S579=2),3381.558,AND(D579&lt;35,$S579=2),3381.558,AND(D579&lt;45,$S579=2),5108.564,AND(D579&lt;55,$S579=2),5014.731,AND(D579&lt;60,$S579=2),4039.578,AND(D579&lt;65,$S579=2),2843.502,AND(D579=65,$S579=2),1008.41,AND(D579&lt;70,$S579=2),1008.41,AND(D579&gt;69,$S579=2),768.482,AND(D579&lt;20,$S579=3),2965.367,AND(D579&lt;25,$S579=3),3000.538,AND(D579&lt;35,$S579=3),3381.558,AND(D579&lt;45,$S579=3),5572.979,AND(D579&lt;55,$S579=3),5464.771,AND(D579&lt;60,$S579=3),4666.41,AND(D579&lt;65,$S579=3),3284.735,AND(D579=65,$S579=3),1164.887,AND(D579&lt;70,$S579=3),1244.421,AND(D579&gt;69,$S579=3),948.3395,AND(D579&lt;20,$S579=4),2653.223,AND(D579&lt;25,$S579=4),2762.4,AND(D579&lt;35,$S579=4),3381.558,AND(D579&lt;45,$S579=4),5779.386,AND(D579&lt;55,$S579=4),5979.102,AND(D579&lt;60,$S579=4),5223.593,AND(D579&lt;65,$S579=4),3676.942,AND(D579=65,$S579=4),1303.978,AND(D579&lt;70,$S579=4),1437.521,AND(D579&gt;69,$S579=4),1095.496))+BQ579</f>
        <v>43718.167999999998</v>
      </c>
      <c r="BQ579">
        <f t="shared" ref="BQ579:BQ642" si="703">IF($Q579=1,_xlfn.IFS(AND(E579&lt;20,$S579=0),7909.033,AND(E579&lt;25,$S579=0),8155.274,AND(E579&lt;35,$S579=0),5411.444,AND(E579&lt;45,$S579=0),5372.643,AND(E579&lt;55,$S579=0),3960.303,AND(E579&lt;60,$S579=0),949.0013,AND(E579&lt;65,$S579=0),701.2915,AND(E579=65,$S579=0),293.6025,AND(E579&lt;70,$S579=0),40.25755,AND(E579&gt;69,$S579=0),21.91042,AND(E579&lt;20,$S579=1),6077.467,AND(E579&lt;25,$S579=1),6097.401,AND(E579&lt;35,$S579=1),5411.444,AND(E579&lt;45,$S579=1),7007.796,AND(E579&lt;55,$S579=1),8754.354,AND(E579&lt;60,$S579=1),4534.118,AND(E579&lt;65,$S579=1),3350.615,AND(E579=65,$S579=1),1402.767,AND(E579&lt;70,$S579=1),845.4085,AND(E579&gt;69,$S579=1),460.1188,AND(E579&lt;20,$S579=2),5411.444,AND(E579&lt;25,$S579=2),5411.444,AND(E579&lt;35,$S579=2),5411.444,AND(E579&lt;45,$S579=2),7708.575,AND(E579&lt;55,$S579=2),8129.043,AND(E579&lt;60,$S579=2),6115.786,AND(E579&lt;65,$S579=2),4519.434,AND(E579=65,$S579=2),1892.105,AND(E579&lt;70,$S579=2),1892.105,AND(E579&gt;69,$S579=2),1029.79,AND(E579&lt;20,$S579=3),4745.42,AND(E579&lt;25,$S579=3),4801.703,AND(E579&lt;35,$S579=3),5411.444,AND(E579&lt;45,$S579=3),8409.355,AND(E579&lt;55,$S579=3),8858.572,AND(E579&lt;60,$S579=3),7064.788,AND(E579&lt;65,$S579=3),5220.726,AND(E579=65,$S579=3),2185.707,AND(E579&lt;70,$S579=3),2334.938,AND(E579&gt;69,$S579=3),1270.804,AND(E579&lt;20,$S579=4),4245.902,AND(E579&lt;25,$S579=4),4420.616,AND(E579&lt;35,$S579=4),5411.444,AND(E579&lt;45,$S579=4),8720.812,AND(E579&lt;55,$S579=4),9692.32,AND(E579&lt;60,$S579=4),7908.345,AND(E579&lt;65,$S579=4),5844.096,AND(E579=65,$S579=4),2446.687,AND(E579&lt;70,$S579=4),2697.256,AND(E579&gt;69,$S579=4),1467.998),_xlfn.IFS(AND(E579&lt;20,$S579=0),4942.278,AND(E579&lt;25,$S579=0),5096.151,AND(E579&lt;35,$S579=0),3381.558,AND(E579&lt;45,$S579=0),3560.514,AND(E579&lt;55,$S579=0),2443.074,AND(E579&lt;60,$S579=0),626.8311,AND(E579&lt;65,$S579=0),371.4828,AND(E579=65,$S579=0),156.4774,AND(E579&lt;70,$S579=0),21.45553,AND(E579&gt;69,$S579=0),16.35068,AND(E579&lt;20,$S579=1),3797.75,AND(E579&lt;25,$S579=1),3810.207,AND(E579&lt;35,$S579=1),3381.558,AND(E579&lt;45,$S579=1),4644.149,AND(E579&lt;55,$S579=1),5400.48,AND(E579&lt;60,$S579=1),2994.86,AND(E579&lt;65,$S579=1),2108.114,AND(E579=65,$S579=1),764.6143,AND(E579&lt;70,$S579=1),450.5661,AND(E579&gt;69,$S579=1),343.3646,AND(E579&lt;20,$S579=2),3381.558,AND(E579&lt;25,$S579=2),3381.558,AND(E579&lt;35,$S579=2),3381.558,AND(E579&lt;45,$S579=2),5108.564,AND(E579&lt;55,$S579=2),5014.731,AND(E579&lt;60,$S579=2),4039.578,AND(E579&lt;65,$S579=2),2843.502,AND(E579=65,$S579=2),1008.41,AND(E579&lt;70,$S579=2),1008.41,AND(E579&gt;69,$S579=2),768.482,AND(E579&lt;20,$S579=3),2965.367,AND(E579&lt;25,$S579=3),3000.538,AND(E579&lt;35,$S579=3),3381.558,AND(E579&lt;45,$S579=3),5572.979,AND(E579&lt;55,$S579=3),5464.771,AND(E579&lt;60,$S579=3),4666.41,AND(E579&lt;65,$S579=3),3284.735,AND(E579=65,$S579=3),1164.887,AND(E579&lt;70,$S579=3),1244.421,AND(E579&gt;69,$S579=3),948.3395,AND(E579&lt;20,$S579=4),2653.223,AND(E579&lt;25,$S579=4),2762.4,AND(E579&lt;35,$S579=4),3381.558,AND(E579&lt;45,$S579=4),5779.386,AND(E579&lt;55,$S579=4),5979.102,AND(E579&lt;60,$S579=4),5223.593,AND(E579&lt;65,$S579=4),3676.942,AND(E579=65,$S579=4),1303.978,AND(E579&lt;70,$S579=4),1437.521,AND(E579&gt;69,$S579=4),1095.496))+BR579</f>
        <v>38253.396999999997</v>
      </c>
      <c r="BR579">
        <f t="shared" ref="BR579:BR642" si="704">IF($Q579=1,_xlfn.IFS(AND(F579&lt;20,$S579=0),7909.033,AND(F579&lt;25,$S579=0),8155.274,AND(F579&lt;35,$S579=0),5411.444,AND(F579&lt;45,$S579=0),5372.643,AND(F579&lt;55,$S579=0),3960.303,AND(F579&lt;60,$S579=0),949.0013,AND(F579&lt;65,$S579=0),701.2915,AND(F579=65,$S579=0),293.6025,AND(F579&lt;70,$S579=0),40.25755,AND(F579&gt;69,$S579=0),21.91042,AND(F579&lt;20,$S579=1),6077.467,AND(F579&lt;25,$S579=1),6097.401,AND(F579&lt;35,$S579=1),5411.444,AND(F579&lt;45,$S579=1),7007.796,AND(F579&lt;55,$S579=1),8754.354,AND(F579&lt;60,$S579=1),4534.118,AND(F579&lt;65,$S579=1),3350.615,AND(F579=65,$S579=1),1402.767,AND(F579&lt;70,$S579=1),845.4085,AND(F579&gt;69,$S579=1),460.1188,AND(F579&lt;20,$S579=2),5411.444,AND(F579&lt;25,$S579=2),5411.444,AND(F579&lt;35,$S579=2),5411.444,AND(F579&lt;45,$S579=2),7708.575,AND(F579&lt;55,$S579=2),8129.043,AND(F579&lt;60,$S579=2),6115.786,AND(F579&lt;65,$S579=2),4519.434,AND(F579=65,$S579=2),1892.105,AND(F579&lt;70,$S579=2),1892.105,AND(F579&gt;69,$S579=2),1029.79,AND(F579&lt;20,$S579=3),4745.42,AND(F579&lt;25,$S579=3),4801.703,AND(F579&lt;35,$S579=3),5411.444,AND(F579&lt;45,$S579=3),8409.355,AND(F579&lt;55,$S579=3),8858.572,AND(F579&lt;60,$S579=3),7064.788,AND(F579&lt;65,$S579=3),5220.726,AND(F579=65,$S579=3),2185.707,AND(F579&lt;70,$S579=3),2334.938,AND(F579&gt;69,$S579=3),1270.804,AND(F579&lt;20,$S579=4),4245.902,AND(F579&lt;25,$S579=4),4420.616,AND(F579&lt;35,$S579=4),5411.444,AND(F579&lt;45,$S579=4),8720.812,AND(F579&lt;55,$S579=4),9692.32,AND(F579&lt;60,$S579=4),7908.345,AND(F579&lt;65,$S579=4),5844.096,AND(F579=65,$S579=4),2446.687,AND(F579&lt;70,$S579=4),2697.256,AND(F579&gt;69,$S579=4),1467.998),_xlfn.IFS(AND(F579&lt;20,$S579=0),4942.278,AND(F579&lt;25,$S579=0),5096.151,AND(F579&lt;35,$S579=0),3381.558,AND(F579&lt;45,$S579=0),3560.514,AND(F579&lt;55,$S579=0),2443.074,AND(F579&lt;60,$S579=0),626.8311,AND(F579&lt;65,$S579=0),371.4828,AND(F579=65,$S579=0),156.4774,AND(F579&lt;70,$S579=0),21.45553,AND(F579&gt;69,$S579=0),16.35068,AND(F579&lt;20,$S579=1),3797.75,AND(F579&lt;25,$S579=1),3810.207,AND(F579&lt;35,$S579=1),3381.558,AND(F579&lt;45,$S579=1),4644.149,AND(F579&lt;55,$S579=1),5400.48,AND(F579&lt;60,$S579=1),2994.86,AND(F579&lt;65,$S579=1),2108.114,AND(F579=65,$S579=1),764.6143,AND(F579&lt;70,$S579=1),450.5661,AND(F579&gt;69,$S579=1),343.3646,AND(F579&lt;20,$S579=2),3381.558,AND(F579&lt;25,$S579=2),3381.558,AND(F579&lt;35,$S579=2),3381.558,AND(F579&lt;45,$S579=2),5108.564,AND(F579&lt;55,$S579=2),5014.731,AND(F579&lt;60,$S579=2),4039.578,AND(F579&lt;65,$S579=2),2843.502,AND(F579=65,$S579=2),1008.41,AND(F579&lt;70,$S579=2),1008.41,AND(F579&gt;69,$S579=2),768.482,AND(F579&lt;20,$S579=3),2965.367,AND(F579&lt;25,$S579=3),3000.538,AND(F579&lt;35,$S579=3),3381.558,AND(F579&lt;45,$S579=3),5572.979,AND(F579&lt;55,$S579=3),5464.771,AND(F579&lt;60,$S579=3),4666.41,AND(F579&lt;65,$S579=3),3284.735,AND(F579=65,$S579=3),1164.887,AND(F579&lt;70,$S579=3),1244.421,AND(F579&gt;69,$S579=3),948.3395,AND(F579&lt;20,$S579=4),2653.223,AND(F579&lt;25,$S579=4),2762.4,AND(F579&lt;35,$S579=4),3381.558,AND(F579&lt;45,$S579=4),5779.386,AND(F579&lt;55,$S579=4),5979.102,AND(F579&lt;60,$S579=4),5223.593,AND(F579&lt;65,$S579=4),3676.942,AND(F579=65,$S579=4),1303.978,AND(F579&lt;70,$S579=4),1437.521,AND(F579&gt;69,$S579=4),1095.496))+BS579</f>
        <v>32788.625999999997</v>
      </c>
      <c r="BS579">
        <f t="shared" ref="BS579:BS642" si="705">IF($Q579=1,_xlfn.IFS(AND(G579&lt;20,$S579=0),7909.033,AND(G579&lt;25,$S579=0),8155.274,AND(G579&lt;35,$S579=0),5411.444,AND(G579&lt;45,$S579=0),5372.643,AND(G579&lt;55,$S579=0),3960.303,AND(G579&lt;60,$S579=0),949.0013,AND(G579&lt;65,$S579=0),701.2915,AND(G579=65,$S579=0),293.6025,AND(G579&lt;70,$S579=0),40.25755,AND(G579&gt;69,$S579=0),21.91042,AND(G579&lt;20,$S579=1),6077.467,AND(G579&lt;25,$S579=1),6097.401,AND(G579&lt;35,$S579=1),5411.444,AND(G579&lt;45,$S579=1),7007.796,AND(G579&lt;55,$S579=1),8754.354,AND(G579&lt;60,$S579=1),4534.118,AND(G579&lt;65,$S579=1),3350.615,AND(G579=65,$S579=1),1402.767,AND(G579&lt;70,$S579=1),845.4085,AND(G579&gt;69,$S579=1),460.1188,AND(G579&lt;20,$S579=2),5411.444,AND(G579&lt;25,$S579=2),5411.444,AND(G579&lt;35,$S579=2),5411.444,AND(G579&lt;45,$S579=2),7708.575,AND(G579&lt;55,$S579=2),8129.043,AND(G579&lt;60,$S579=2),6115.786,AND(G579&lt;65,$S579=2),4519.434,AND(G579=65,$S579=2),1892.105,AND(G579&lt;70,$S579=2),1892.105,AND(G579&gt;69,$S579=2),1029.79,AND(G579&lt;20,$S579=3),4745.42,AND(G579&lt;25,$S579=3),4801.703,AND(G579&lt;35,$S579=3),5411.444,AND(G579&lt;45,$S579=3),8409.355,AND(G579&lt;55,$S579=3),8858.572,AND(G579&lt;60,$S579=3),7064.788,AND(G579&lt;65,$S579=3),5220.726,AND(G579=65,$S579=3),2185.707,AND(G579&lt;70,$S579=3),2334.938,AND(G579&gt;69,$S579=3),1270.804,AND(G579&lt;20,$S579=4),4245.902,AND(G579&lt;25,$S579=4),4420.616,AND(G579&lt;35,$S579=4),5411.444,AND(G579&lt;45,$S579=4),8720.812,AND(G579&lt;55,$S579=4),9692.32,AND(G579&lt;60,$S579=4),7908.345,AND(G579&lt;65,$S579=4),5844.096,AND(G579=65,$S579=4),2446.687,AND(G579&lt;70,$S579=4),2697.256,AND(G579&gt;69,$S579=4),1467.998),_xlfn.IFS(AND(G579&lt;20,$S579=0),4942.278,AND(G579&lt;25,$S579=0),5096.151,AND(G579&lt;35,$S579=0),3381.558,AND(G579&lt;45,$S579=0),3560.514,AND(G579&lt;55,$S579=0),2443.074,AND(G579&lt;60,$S579=0),626.8311,AND(G579&lt;65,$S579=0),371.4828,AND(G579=65,$S579=0),156.4774,AND(G579&lt;70,$S579=0),21.45553,AND(G579&gt;69,$S579=0),16.35068,AND(G579&lt;20,$S579=1),3797.75,AND(G579&lt;25,$S579=1),3810.207,AND(G579&lt;35,$S579=1),3381.558,AND(G579&lt;45,$S579=1),4644.149,AND(G579&lt;55,$S579=1),5400.48,AND(G579&lt;60,$S579=1),2994.86,AND(G579&lt;65,$S579=1),2108.114,AND(G579=65,$S579=1),764.6143,AND(G579&lt;70,$S579=1),450.5661,AND(G579&gt;69,$S579=1),343.3646,AND(G579&lt;20,$S579=2),3381.558,AND(G579&lt;25,$S579=2),3381.558,AND(G579&lt;35,$S579=2),3381.558,AND(G579&lt;45,$S579=2),5108.564,AND(G579&lt;55,$S579=2),5014.731,AND(G579&lt;60,$S579=2),4039.578,AND(G579&lt;65,$S579=2),2843.502,AND(G579=65,$S579=2),1008.41,AND(G579&lt;70,$S579=2),1008.41,AND(G579&gt;69,$S579=2),768.482,AND(G579&lt;20,$S579=3),2965.367,AND(G579&lt;25,$S579=3),3000.538,AND(G579&lt;35,$S579=3),3381.558,AND(G579&lt;45,$S579=3),5572.979,AND(G579&lt;55,$S579=3),5464.771,AND(G579&lt;60,$S579=3),4666.41,AND(G579&lt;65,$S579=3),3284.735,AND(G579=65,$S579=3),1164.887,AND(G579&lt;70,$S579=3),1244.421,AND(G579&gt;69,$S579=3),948.3395,AND(G579&lt;20,$S579=4),2653.223,AND(G579&lt;25,$S579=4),2762.4,AND(G579&lt;35,$S579=4),3381.558,AND(G579&lt;45,$S579=4),5779.386,AND(G579&lt;55,$S579=4),5979.102,AND(G579&lt;60,$S579=4),5223.593,AND(G579&lt;65,$S579=4),3676.942,AND(G579=65,$S579=4),1303.978,AND(G579&lt;70,$S579=4),1437.521,AND(G579&gt;69,$S579=4),1095.496))+BT579</f>
        <v>27323.855</v>
      </c>
      <c r="BT579">
        <f t="shared" ref="BT579:BT642" si="706">IF($Q579=1,_xlfn.IFS(AND(H579&lt;20,$S579=0),7909.033,AND(H579&lt;25,$S579=0),8155.274,AND(H579&lt;35,$S579=0),5411.444,AND(H579&lt;45,$S579=0),5372.643,AND(H579&lt;55,$S579=0),3960.303,AND(H579&lt;60,$S579=0),949.0013,AND(H579&lt;65,$S579=0),701.2915,AND(H579=65,$S579=0),293.6025,AND(H579&lt;70,$S579=0),40.25755,AND(H579&gt;69,$S579=0),21.91042,AND(H579&lt;20,$S579=1),6077.467,AND(H579&lt;25,$S579=1),6097.401,AND(H579&lt;35,$S579=1),5411.444,AND(H579&lt;45,$S579=1),7007.796,AND(H579&lt;55,$S579=1),8754.354,AND(H579&lt;60,$S579=1),4534.118,AND(H579&lt;65,$S579=1),3350.615,AND(H579=65,$S579=1),1402.767,AND(H579&lt;70,$S579=1),845.4085,AND(H579&gt;69,$S579=1),460.1188,AND(H579&lt;20,$S579=2),5411.444,AND(H579&lt;25,$S579=2),5411.444,AND(H579&lt;35,$S579=2),5411.444,AND(H579&lt;45,$S579=2),7708.575,AND(H579&lt;55,$S579=2),8129.043,AND(H579&lt;60,$S579=2),6115.786,AND(H579&lt;65,$S579=2),4519.434,AND(H579=65,$S579=2),1892.105,AND(H579&lt;70,$S579=2),1892.105,AND(H579&gt;69,$S579=2),1029.79,AND(H579&lt;20,$S579=3),4745.42,AND(H579&lt;25,$S579=3),4801.703,AND(H579&lt;35,$S579=3),5411.444,AND(H579&lt;45,$S579=3),8409.355,AND(H579&lt;55,$S579=3),8858.572,AND(H579&lt;60,$S579=3),7064.788,AND(H579&lt;65,$S579=3),5220.726,AND(H579=65,$S579=3),2185.707,AND(H579&lt;70,$S579=3),2334.938,AND(H579&gt;69,$S579=3),1270.804,AND(H579&lt;20,$S579=4),4245.902,AND(H579&lt;25,$S579=4),4420.616,AND(H579&lt;35,$S579=4),5411.444,AND(H579&lt;45,$S579=4),8720.812,AND(H579&lt;55,$S579=4),9692.32,AND(H579&lt;60,$S579=4),7908.345,AND(H579&lt;65,$S579=4),5844.096,AND(H579=65,$S579=4),2446.687,AND(H579&lt;70,$S579=4),2697.256,AND(H579&gt;69,$S579=4),1467.998),_xlfn.IFS(AND(H579&lt;20,$S579=0),4942.278,AND(H579&lt;25,$S579=0),5096.151,AND(H579&lt;35,$S579=0),3381.558,AND(H579&lt;45,$S579=0),3560.514,AND(H579&lt;55,$S579=0),2443.074,AND(H579&lt;60,$S579=0),626.8311,AND(H579&lt;65,$S579=0),371.4828,AND(H579=65,$S579=0),156.4774,AND(H579&lt;70,$S579=0),21.45553,AND(H579&gt;69,$S579=0),16.35068,AND(H579&lt;20,$S579=1),3797.75,AND(H579&lt;25,$S579=1),3810.207,AND(H579&lt;35,$S579=1),3381.558,AND(H579&lt;45,$S579=1),4644.149,AND(H579&lt;55,$S579=1),5400.48,AND(H579&lt;60,$S579=1),2994.86,AND(H579&lt;65,$S579=1),2108.114,AND(H579=65,$S579=1),764.6143,AND(H579&lt;70,$S579=1),450.5661,AND(H579&gt;69,$S579=1),343.3646,AND(H579&lt;20,$S579=2),3381.558,AND(H579&lt;25,$S579=2),3381.558,AND(H579&lt;35,$S579=2),3381.558,AND(H579&lt;45,$S579=2),5108.564,AND(H579&lt;55,$S579=2),5014.731,AND(H579&lt;60,$S579=2),4039.578,AND(H579&lt;65,$S579=2),2843.502,AND(H579=65,$S579=2),1008.41,AND(H579&lt;70,$S579=2),1008.41,AND(H579&gt;69,$S579=2),768.482,AND(H579&lt;20,$S579=3),2965.367,AND(H579&lt;25,$S579=3),3000.538,AND(H579&lt;35,$S579=3),3381.558,AND(H579&lt;45,$S579=3),5572.979,AND(H579&lt;55,$S579=3),5464.771,AND(H579&lt;60,$S579=3),4666.41,AND(H579&lt;65,$S579=3),3284.735,AND(H579=65,$S579=3),1164.887,AND(H579&lt;70,$S579=3),1244.421,AND(H579&gt;69,$S579=3),948.3395,AND(H579&lt;20,$S579=4),2653.223,AND(H579&lt;25,$S579=4),2762.4,AND(H579&lt;35,$S579=4),3381.558,AND(H579&lt;45,$S579=4),5779.386,AND(H579&lt;55,$S579=4),5979.102,AND(H579&lt;60,$S579=4),5223.593,AND(H579&lt;65,$S579=4),3676.942,AND(H579=65,$S579=4),1303.978,AND(H579&lt;70,$S579=4),1437.521,AND(H579&gt;69,$S579=4),1095.496))+BU579</f>
        <v>21859.083999999999</v>
      </c>
      <c r="BU579">
        <f t="shared" ref="BU579:BU642" si="707">IF($Q579=1,_xlfn.IFS(AND(I579&lt;20,$S579=0),7909.033,AND(I579&lt;25,$S579=0),8155.274,AND(I579&lt;35,$S579=0),5411.444,AND(I579&lt;45,$S579=0),5372.643,AND(I579&lt;55,$S579=0),3960.303,AND(I579&lt;60,$S579=0),949.0013,AND(I579&lt;65,$S579=0),701.2915,AND(I579=65,$S579=0),293.6025,AND(I579&lt;70,$S579=0),40.25755,AND(I579&gt;69,$S579=0),21.91042,AND(I579&lt;20,$S579=1),6077.467,AND(I579&lt;25,$S579=1),6097.401,AND(I579&lt;35,$S579=1),5411.444,AND(I579&lt;45,$S579=1),7007.796,AND(I579&lt;55,$S579=1),8754.354,AND(I579&lt;60,$S579=1),4534.118,AND(I579&lt;65,$S579=1),3350.615,AND(I579=65,$S579=1),1402.767,AND(I579&lt;70,$S579=1),845.4085,AND(I579&gt;69,$S579=1),460.1188,AND(I579&lt;20,$S579=2),5411.444,AND(I579&lt;25,$S579=2),5411.444,AND(I579&lt;35,$S579=2),5411.444,AND(I579&lt;45,$S579=2),7708.575,AND(I579&lt;55,$S579=2),8129.043,AND(I579&lt;60,$S579=2),6115.786,AND(I579&lt;65,$S579=2),4519.434,AND(I579=65,$S579=2),1892.105,AND(I579&lt;70,$S579=2),1892.105,AND(I579&gt;69,$S579=2),1029.79,AND(I579&lt;20,$S579=3),4745.42,AND(I579&lt;25,$S579=3),4801.703,AND(I579&lt;35,$S579=3),5411.444,AND(I579&lt;45,$S579=3),8409.355,AND(I579&lt;55,$S579=3),8858.572,AND(I579&lt;60,$S579=3),7064.788,AND(I579&lt;65,$S579=3),5220.726,AND(I579=65,$S579=3),2185.707,AND(I579&lt;70,$S579=3),2334.938,AND(I579&gt;69,$S579=3),1270.804,AND(I579&lt;20,$S579=4),4245.902,AND(I579&lt;25,$S579=4),4420.616,AND(I579&lt;35,$S579=4),5411.444,AND(I579&lt;45,$S579=4),8720.812,AND(I579&lt;55,$S579=4),9692.32,AND(I579&lt;60,$S579=4),7908.345,AND(I579&lt;65,$S579=4),5844.096,AND(I579=65,$S579=4),2446.687,AND(I579&lt;70,$S579=4),2697.256,AND(I579&gt;69,$S579=4),1467.998),_xlfn.IFS(AND(I579&lt;20,$S579=0),4942.278,AND(I579&lt;25,$S579=0),5096.151,AND(I579&lt;35,$S579=0),3381.558,AND(I579&lt;45,$S579=0),3560.514,AND(I579&lt;55,$S579=0),2443.074,AND(I579&lt;60,$S579=0),626.8311,AND(I579&lt;65,$S579=0),371.4828,AND(I579=65,$S579=0),156.4774,AND(I579&lt;70,$S579=0),21.45553,AND(I579&gt;69,$S579=0),16.35068,AND(I579&lt;20,$S579=1),3797.75,AND(I579&lt;25,$S579=1),3810.207,AND(I579&lt;35,$S579=1),3381.558,AND(I579&lt;45,$S579=1),4644.149,AND(I579&lt;55,$S579=1),5400.48,AND(I579&lt;60,$S579=1),2994.86,AND(I579&lt;65,$S579=1),2108.114,AND(I579=65,$S579=1),764.6143,AND(I579&lt;70,$S579=1),450.5661,AND(I579&gt;69,$S579=1),343.3646,AND(I579&lt;20,$S579=2),3381.558,AND(I579&lt;25,$S579=2),3381.558,AND(I579&lt;35,$S579=2),3381.558,AND(I579&lt;45,$S579=2),5108.564,AND(I579&lt;55,$S579=2),5014.731,AND(I579&lt;60,$S579=2),4039.578,AND(I579&lt;65,$S579=2),2843.502,AND(I579=65,$S579=2),1008.41,AND(I579&lt;70,$S579=2),1008.41,AND(I579&gt;69,$S579=2),768.482,AND(I579&lt;20,$S579=3),2965.367,AND(I579&lt;25,$S579=3),3000.538,AND(I579&lt;35,$S579=3),3381.558,AND(I579&lt;45,$S579=3),5572.979,AND(I579&lt;55,$S579=3),5464.771,AND(I579&lt;60,$S579=3),4666.41,AND(I579&lt;65,$S579=3),3284.735,AND(I579=65,$S579=3),1164.887,AND(I579&lt;70,$S579=3),1244.421,AND(I579&gt;69,$S579=3),948.3395,AND(I579&lt;20,$S579=4),2653.223,AND(I579&lt;25,$S579=4),2762.4,AND(I579&lt;35,$S579=4),3381.558,AND(I579&lt;45,$S579=4),5779.386,AND(I579&lt;55,$S579=4),5979.102,AND(I579&lt;60,$S579=4),5223.593,AND(I579&lt;65,$S579=4),3676.942,AND(I579=65,$S579=4),1303.978,AND(I579&lt;70,$S579=4),1437.521,AND(I579&gt;69,$S579=4),1095.496))+BV579</f>
        <v>16394.312999999998</v>
      </c>
      <c r="BV579">
        <f t="shared" ref="BV579:BV642" si="708">IF($Q579=1,_xlfn.IFS(AND(J579&lt;20,$S579=0),7909.033,AND(J579&lt;25,$S579=0),8155.274,AND(J579&lt;35,$S579=0),5411.444,AND(J579&lt;45,$S579=0),5372.643,AND(J579&lt;55,$S579=0),3960.303,AND(J579&lt;60,$S579=0),949.0013,AND(J579&lt;65,$S579=0),701.2915,AND(J579=65,$S579=0),293.6025,AND(J579&lt;70,$S579=0),40.25755,AND(J579&gt;69,$S579=0),21.91042,AND(J579&lt;20,$S579=1),6077.467,AND(J579&lt;25,$S579=1),6097.401,AND(J579&lt;35,$S579=1),5411.444,AND(J579&lt;45,$S579=1),7007.796,AND(J579&lt;55,$S579=1),8754.354,AND(J579&lt;60,$S579=1),4534.118,AND(J579&lt;65,$S579=1),3350.615,AND(J579=65,$S579=1),1402.767,AND(J579&lt;70,$S579=1),845.4085,AND(J579&gt;69,$S579=1),460.1188,AND(J579&lt;20,$S579=2),5411.444,AND(J579&lt;25,$S579=2),5411.444,AND(J579&lt;35,$S579=2),5411.444,AND(J579&lt;45,$S579=2),7708.575,AND(J579&lt;55,$S579=2),8129.043,AND(J579&lt;60,$S579=2),6115.786,AND(J579&lt;65,$S579=2),4519.434,AND(J579=65,$S579=2),1892.105,AND(J579&lt;70,$S579=2),1892.105,AND(J579&gt;69,$S579=2),1029.79,AND(J579&lt;20,$S579=3),4745.42,AND(J579&lt;25,$S579=3),4801.703,AND(J579&lt;35,$S579=3),5411.444,AND(J579&lt;45,$S579=3),8409.355,AND(J579&lt;55,$S579=3),8858.572,AND(J579&lt;60,$S579=3),7064.788,AND(J579&lt;65,$S579=3),5220.726,AND(J579=65,$S579=3),2185.707,AND(J579&lt;70,$S579=3),2334.938,AND(J579&gt;69,$S579=3),1270.804,AND(J579&lt;20,$S579=4),4245.902,AND(J579&lt;25,$S579=4),4420.616,AND(J579&lt;35,$S579=4),5411.444,AND(J579&lt;45,$S579=4),8720.812,AND(J579&lt;55,$S579=4),9692.32,AND(J579&lt;60,$S579=4),7908.345,AND(J579&lt;65,$S579=4),5844.096,AND(J579=65,$S579=4),2446.687,AND(J579&lt;70,$S579=4),2697.256,AND(J579&gt;69,$S579=4),1467.998),_xlfn.IFS(AND(J579&lt;20,$S579=0),4942.278,AND(J579&lt;25,$S579=0),5096.151,AND(J579&lt;35,$S579=0),3381.558,AND(J579&lt;45,$S579=0),3560.514,AND(J579&lt;55,$S579=0),2443.074,AND(J579&lt;60,$S579=0),626.8311,AND(J579&lt;65,$S579=0),371.4828,AND(J579=65,$S579=0),156.4774,AND(J579&lt;70,$S579=0),21.45553,AND(J579&gt;69,$S579=0),16.35068,AND(J579&lt;20,$S579=1),3797.75,AND(J579&lt;25,$S579=1),3810.207,AND(J579&lt;35,$S579=1),3381.558,AND(J579&lt;45,$S579=1),4644.149,AND(J579&lt;55,$S579=1),5400.48,AND(J579&lt;60,$S579=1),2994.86,AND(J579&lt;65,$S579=1),2108.114,AND(J579=65,$S579=1),764.6143,AND(J579&lt;70,$S579=1),450.5661,AND(J579&gt;69,$S579=1),343.3646,AND(J579&lt;20,$S579=2),3381.558,AND(J579&lt;25,$S579=2),3381.558,AND(J579&lt;35,$S579=2),3381.558,AND(J579&lt;45,$S579=2),5108.564,AND(J579&lt;55,$S579=2),5014.731,AND(J579&lt;60,$S579=2),4039.578,AND(J579&lt;65,$S579=2),2843.502,AND(J579=65,$S579=2),1008.41,AND(J579&lt;70,$S579=2),1008.41,AND(J579&gt;69,$S579=2),768.482,AND(J579&lt;20,$S579=3),2965.367,AND(J579&lt;25,$S579=3),3000.538,AND(J579&lt;35,$S579=3),3381.558,AND(J579&lt;45,$S579=3),5572.979,AND(J579&lt;55,$S579=3),5464.771,AND(J579&lt;60,$S579=3),4666.41,AND(J579&lt;65,$S579=3),3284.735,AND(J579=65,$S579=3),1164.887,AND(J579&lt;70,$S579=3),1244.421,AND(J579&gt;69,$S579=3),948.3395,AND(J579&lt;20,$S579=4),2653.223,AND(J579&lt;25,$S579=4),2762.4,AND(J579&lt;35,$S579=4),3381.558,AND(J579&lt;45,$S579=4),5779.386,AND(J579&lt;55,$S579=4),5979.102,AND(J579&lt;60,$S579=4),5223.593,AND(J579&lt;65,$S579=4),3676.942,AND(J579=65,$S579=4),1303.978,AND(J579&lt;70,$S579=4),1437.521,AND(J579&gt;69,$S579=4),1095.496))+BW579</f>
        <v>10929.541999999999</v>
      </c>
      <c r="BW579">
        <f t="shared" ref="BW579:BW642" si="709">IF($Q579=1,_xlfn.IFS(AND(K579&lt;20,$S579=0),7909.033,AND(K579&lt;25,$S579=0),8155.274,AND(K579&lt;35,$S579=0),5411.444,AND(K579&lt;45,$S579=0),5372.643,AND(K579&lt;55,$S579=0),3960.303,AND(K579&lt;60,$S579=0),949.0013,AND(K579&lt;65,$S579=0),701.2915,AND(K579=65,$S579=0),293.6025,AND(K579&lt;70,$S579=0),40.25755,AND(K579&gt;69,$S579=0),21.91042,AND(K579&lt;20,$S579=1),6077.467,AND(K579&lt;25,$S579=1),6097.401,AND(K579&lt;35,$S579=1),5411.444,AND(K579&lt;45,$S579=1),7007.796,AND(K579&lt;55,$S579=1),8754.354,AND(K579&lt;60,$S579=1),4534.118,AND(K579&lt;65,$S579=1),3350.615,AND(K579=65,$S579=1),1402.767,AND(K579&lt;70,$S579=1),845.4085,AND(K579&gt;69,$S579=1),460.1188,AND(K579&lt;20,$S579=2),5411.444,AND(K579&lt;25,$S579=2),5411.444,AND(K579&lt;35,$S579=2),5411.444,AND(K579&lt;45,$S579=2),7708.575,AND(K579&lt;55,$S579=2),8129.043,AND(K579&lt;60,$S579=2),6115.786,AND(K579&lt;65,$S579=2),4519.434,AND(K579=65,$S579=2),1892.105,AND(K579&lt;70,$S579=2),1892.105,AND(K579&gt;69,$S579=2),1029.79,AND(K579&lt;20,$S579=3),4745.42,AND(K579&lt;25,$S579=3),4801.703,AND(K579&lt;35,$S579=3),5411.444,AND(K579&lt;45,$S579=3),8409.355,AND(K579&lt;55,$S579=3),8858.572,AND(K579&lt;60,$S579=3),7064.788,AND(K579&lt;65,$S579=3),5220.726,AND(K579=65,$S579=3),2185.707,AND(K579&lt;70,$S579=3),2334.938,AND(K579&gt;69,$S579=3),1270.804,AND(K579&lt;20,$S579=4),4245.902,AND(K579&lt;25,$S579=4),4420.616,AND(K579&lt;35,$S579=4),5411.444,AND(K579&lt;45,$S579=4),8720.812,AND(K579&lt;55,$S579=4),9692.32,AND(K579&lt;60,$S579=4),7908.345,AND(K579&lt;65,$S579=4),5844.096,AND(K579=65,$S579=4),2446.687,AND(K579&lt;70,$S579=4),2697.256,AND(K579&gt;69,$S579=4),1467.998),_xlfn.IFS(AND(K579&lt;20,$S579=0),4942.278,AND(K579&lt;25,$S579=0),5096.151,AND(K579&lt;35,$S579=0),3381.558,AND(K579&lt;45,$S579=0),3560.514,AND(K579&lt;55,$S579=0),2443.074,AND(K579&lt;60,$S579=0),626.8311,AND(K579&lt;65,$S579=0),371.4828,AND(K579=65,$S579=0),156.4774,AND(K579&lt;70,$S579=0),21.45553,AND(K579&gt;69,$S579=0),16.35068,AND(K579&lt;20,$S579=1),3797.75,AND(K579&lt;25,$S579=1),3810.207,AND(K579&lt;35,$S579=1),3381.558,AND(K579&lt;45,$S579=1),4644.149,AND(K579&lt;55,$S579=1),5400.48,AND(K579&lt;60,$S579=1),2994.86,AND(K579&lt;65,$S579=1),2108.114,AND(K579=65,$S579=1),764.6143,AND(K579&lt;70,$S579=1),450.5661,AND(K579&gt;69,$S579=1),343.3646,AND(K579&lt;20,$S579=2),3381.558,AND(K579&lt;25,$S579=2),3381.558,AND(K579&lt;35,$S579=2),3381.558,AND(K579&lt;45,$S579=2),5108.564,AND(K579&lt;55,$S579=2),5014.731,AND(K579&lt;60,$S579=2),4039.578,AND(K579&lt;65,$S579=2),2843.502,AND(K579=65,$S579=2),1008.41,AND(K579&lt;70,$S579=2),1008.41,AND(K579&gt;69,$S579=2),768.482,AND(K579&lt;20,$S579=3),2965.367,AND(K579&lt;25,$S579=3),3000.538,AND(K579&lt;35,$S579=3),3381.558,AND(K579&lt;45,$S579=3),5572.979,AND(K579&lt;55,$S579=3),5464.771,AND(K579&lt;60,$S579=3),4666.41,AND(K579&lt;65,$S579=3),3284.735,AND(K579=65,$S579=3),1164.887,AND(K579&lt;70,$S579=3),1244.421,AND(K579&gt;69,$S579=3),948.3395,AND(K579&lt;20,$S579=4),2653.223,AND(K579&lt;25,$S579=4),2762.4,AND(K579&lt;35,$S579=4),3381.558,AND(K579&lt;45,$S579=4),5779.386,AND(K579&lt;55,$S579=4),5979.102,AND(K579&lt;60,$S579=4),5223.593,AND(K579&lt;65,$S579=4),3676.942,AND(K579=65,$S579=4),1303.978,AND(K579&lt;70,$S579=4),1437.521,AND(K579&gt;69,$S579=4),1095.496))</f>
        <v>5464.7709999999997</v>
      </c>
      <c r="BX579" s="16">
        <f t="shared" ref="BX579:BX642" si="710">(U579/11)*SUM(BM579:BV579)/11</f>
        <v>2610.4772779264476</v>
      </c>
      <c r="BY579">
        <f t="shared" ref="BY579:BY642" si="711">Y579+AN579</f>
        <v>5686.8330378401051</v>
      </c>
      <c r="BZ579">
        <f t="shared" ref="BZ579:BZ642" si="712">AZ579+Z579</f>
        <v>1684.7795347092474</v>
      </c>
      <c r="CA579">
        <f t="shared" ref="CA579:CA642" si="713">BL579+AA579</f>
        <v>1955.0851287369726</v>
      </c>
      <c r="CB579">
        <f t="shared" ref="CB579:CB642" si="714">BX579+AB579</f>
        <v>7720.8790961082659</v>
      </c>
    </row>
    <row r="580" spans="1:80" x14ac:dyDescent="0.25">
      <c r="A580">
        <f>'Data Input'!A580</f>
        <v>1</v>
      </c>
      <c r="B580">
        <f>'Data Input'!C580</f>
        <v>33</v>
      </c>
      <c r="C580">
        <f t="shared" si="644"/>
        <v>34</v>
      </c>
      <c r="D580">
        <f t="shared" si="645"/>
        <v>35</v>
      </c>
      <c r="E580">
        <f t="shared" si="646"/>
        <v>36</v>
      </c>
      <c r="F580">
        <f t="shared" si="647"/>
        <v>37</v>
      </c>
      <c r="G580">
        <f t="shared" si="648"/>
        <v>38</v>
      </c>
      <c r="H580">
        <f t="shared" si="649"/>
        <v>39</v>
      </c>
      <c r="I580">
        <f t="shared" si="650"/>
        <v>40</v>
      </c>
      <c r="J580">
        <f t="shared" si="651"/>
        <v>41</v>
      </c>
      <c r="K580">
        <f t="shared" si="652"/>
        <v>42</v>
      </c>
      <c r="L580">
        <f t="shared" si="653"/>
        <v>43</v>
      </c>
      <c r="M580">
        <f>IF('Data Input'!D580&gt;=240,1,0)</f>
        <v>1</v>
      </c>
      <c r="N580">
        <f>_xlfn.IFS('Data Input'!F580&gt;=130,1,'Data Input'!G580=1,1,0=0,0)</f>
        <v>0</v>
      </c>
      <c r="O580">
        <f>'Data Input'!H580</f>
        <v>0</v>
      </c>
      <c r="P580">
        <f>'Data Input'!J580</f>
        <v>25.5</v>
      </c>
      <c r="Q580">
        <f t="shared" si="654"/>
        <v>0</v>
      </c>
      <c r="R580">
        <f>IF('Data Input'!I580&gt;=100,1,0)</f>
        <v>0</v>
      </c>
      <c r="S580" s="18">
        <f>'Data Input'!L580</f>
        <v>3</v>
      </c>
      <c r="T580" s="16">
        <f>'Data Input'!N580</f>
        <v>2017</v>
      </c>
      <c r="U580">
        <f t="shared" si="655"/>
        <v>0.54625263703316962</v>
      </c>
      <c r="V580">
        <f t="shared" si="656"/>
        <v>4.8913573656582762E-2</v>
      </c>
      <c r="W580">
        <f t="shared" si="657"/>
        <v>0.35865859064880756</v>
      </c>
      <c r="X580" s="16">
        <f t="shared" si="658"/>
        <v>1.8473132646473427E-2</v>
      </c>
      <c r="Y580">
        <f t="shared" si="659"/>
        <v>2298.7095583779883</v>
      </c>
      <c r="Z580">
        <f t="shared" si="660"/>
        <v>22.499648199525733</v>
      </c>
      <c r="AA580">
        <f t="shared" si="661"/>
        <v>202.63949529046246</v>
      </c>
      <c r="AB580" s="16">
        <f t="shared" si="662"/>
        <v>94.405130664051697</v>
      </c>
      <c r="AC580">
        <f t="shared" si="663"/>
        <v>54548.318999999996</v>
      </c>
      <c r="AD580">
        <f t="shared" si="664"/>
        <v>49894.025999999998</v>
      </c>
      <c r="AE580">
        <f t="shared" si="665"/>
        <v>45239.733</v>
      </c>
      <c r="AF580">
        <f t="shared" si="666"/>
        <v>40213.095999999998</v>
      </c>
      <c r="AG580">
        <f t="shared" si="667"/>
        <v>35186.458999999995</v>
      </c>
      <c r="AH580">
        <f t="shared" si="668"/>
        <v>30159.821999999996</v>
      </c>
      <c r="AI580">
        <f t="shared" si="669"/>
        <v>25133.184999999998</v>
      </c>
      <c r="AJ580">
        <f t="shared" si="670"/>
        <v>20106.547999999999</v>
      </c>
      <c r="AK580">
        <f t="shared" si="671"/>
        <v>15079.911</v>
      </c>
      <c r="AL580">
        <f t="shared" si="672"/>
        <v>10053.273999999999</v>
      </c>
      <c r="AM580">
        <f t="shared" si="673"/>
        <v>5026.6369999999997</v>
      </c>
      <c r="AN580">
        <f t="shared" si="674"/>
        <v>1469.9810736128275</v>
      </c>
      <c r="AO580">
        <f t="shared" si="675"/>
        <v>46300.891000000018</v>
      </c>
      <c r="AP580">
        <f t="shared" si="676"/>
        <v>42350.303000000014</v>
      </c>
      <c r="AQ580">
        <f t="shared" si="677"/>
        <v>38399.715000000011</v>
      </c>
      <c r="AR580">
        <f t="shared" si="678"/>
        <v>34133.080000000009</v>
      </c>
      <c r="AS580">
        <f t="shared" si="679"/>
        <v>29866.445000000007</v>
      </c>
      <c r="AT580">
        <f t="shared" si="680"/>
        <v>25599.810000000005</v>
      </c>
      <c r="AU580">
        <f t="shared" si="681"/>
        <v>21333.175000000003</v>
      </c>
      <c r="AV580">
        <f t="shared" si="682"/>
        <v>17066.54</v>
      </c>
      <c r="AW580">
        <f t="shared" si="683"/>
        <v>12799.905000000001</v>
      </c>
      <c r="AX580">
        <f t="shared" si="684"/>
        <v>8533.27</v>
      </c>
      <c r="AY580">
        <f t="shared" si="685"/>
        <v>4266.6350000000002</v>
      </c>
      <c r="AZ580">
        <f t="shared" si="686"/>
        <v>1247.7274031321647</v>
      </c>
      <c r="BA580">
        <f t="shared" si="687"/>
        <v>43115.542999999998</v>
      </c>
      <c r="BB580">
        <f t="shared" si="688"/>
        <v>40266.093999999997</v>
      </c>
      <c r="BC580">
        <f t="shared" si="689"/>
        <v>37416.644999999997</v>
      </c>
      <c r="BD580">
        <f t="shared" si="690"/>
        <v>33259.24</v>
      </c>
      <c r="BE580">
        <f t="shared" si="691"/>
        <v>29101.834999999995</v>
      </c>
      <c r="BF580">
        <f t="shared" si="692"/>
        <v>24944.429999999997</v>
      </c>
      <c r="BG580">
        <f t="shared" si="693"/>
        <v>20787.024999999998</v>
      </c>
      <c r="BH580">
        <f t="shared" si="694"/>
        <v>16629.62</v>
      </c>
      <c r="BI580">
        <f t="shared" si="695"/>
        <v>12472.215</v>
      </c>
      <c r="BJ580">
        <f t="shared" si="696"/>
        <v>8314.81</v>
      </c>
      <c r="BK580">
        <f t="shared" si="697"/>
        <v>4157.4049999999997</v>
      </c>
      <c r="BL580">
        <f t="shared" si="698"/>
        <v>1202.2409144450198</v>
      </c>
      <c r="BM580">
        <f t="shared" si="699"/>
        <v>54312.314999999995</v>
      </c>
      <c r="BN580">
        <f t="shared" si="700"/>
        <v>51346.947999999997</v>
      </c>
      <c r="BO580">
        <f t="shared" si="701"/>
        <v>47965.39</v>
      </c>
      <c r="BP580">
        <f t="shared" si="702"/>
        <v>44583.832000000002</v>
      </c>
      <c r="BQ580">
        <f t="shared" si="703"/>
        <v>39010.853000000003</v>
      </c>
      <c r="BR580">
        <f t="shared" si="704"/>
        <v>33437.874000000003</v>
      </c>
      <c r="BS580">
        <f t="shared" si="705"/>
        <v>27864.895</v>
      </c>
      <c r="BT580">
        <f t="shared" si="706"/>
        <v>22291.916000000001</v>
      </c>
      <c r="BU580">
        <f t="shared" si="707"/>
        <v>16718.937000000002</v>
      </c>
      <c r="BV580">
        <f t="shared" si="708"/>
        <v>11145.958000000001</v>
      </c>
      <c r="BW580">
        <f t="shared" si="709"/>
        <v>5572.9790000000003</v>
      </c>
      <c r="BX580" s="16">
        <f t="shared" si="710"/>
        <v>1574.1056069039034</v>
      </c>
      <c r="BY580">
        <f t="shared" si="711"/>
        <v>3768.6906319908157</v>
      </c>
      <c r="BZ580">
        <f t="shared" si="712"/>
        <v>1270.2270513316905</v>
      </c>
      <c r="CA580">
        <f t="shared" si="713"/>
        <v>1404.8804097354823</v>
      </c>
      <c r="CB580">
        <f t="shared" si="714"/>
        <v>1668.5107375679552</v>
      </c>
    </row>
    <row r="581" spans="1:80" x14ac:dyDescent="0.25">
      <c r="A581">
        <f>'Data Input'!A581</f>
        <v>1</v>
      </c>
      <c r="B581">
        <f>'Data Input'!C581</f>
        <v>49</v>
      </c>
      <c r="C581">
        <f t="shared" si="644"/>
        <v>50</v>
      </c>
      <c r="D581">
        <f t="shared" si="645"/>
        <v>51</v>
      </c>
      <c r="E581">
        <f t="shared" si="646"/>
        <v>52</v>
      </c>
      <c r="F581">
        <f t="shared" si="647"/>
        <v>53</v>
      </c>
      <c r="G581">
        <f t="shared" si="648"/>
        <v>54</v>
      </c>
      <c r="H581">
        <f t="shared" si="649"/>
        <v>55</v>
      </c>
      <c r="I581">
        <f t="shared" si="650"/>
        <v>56</v>
      </c>
      <c r="J581">
        <f t="shared" si="651"/>
        <v>57</v>
      </c>
      <c r="K581">
        <f t="shared" si="652"/>
        <v>58</v>
      </c>
      <c r="L581">
        <f t="shared" si="653"/>
        <v>59</v>
      </c>
      <c r="M581">
        <f>IF('Data Input'!D581&gt;=240,1,0)</f>
        <v>0</v>
      </c>
      <c r="N581">
        <f>_xlfn.IFS('Data Input'!F581&gt;=130,1,'Data Input'!G581=1,1,0=0,0)</f>
        <v>0</v>
      </c>
      <c r="O581">
        <f>'Data Input'!H581</f>
        <v>0</v>
      </c>
      <c r="P581">
        <f>'Data Input'!J581</f>
        <v>26.3</v>
      </c>
      <c r="Q581">
        <f t="shared" si="654"/>
        <v>0</v>
      </c>
      <c r="R581">
        <f>IF('Data Input'!I581&gt;=100,1,0)</f>
        <v>0</v>
      </c>
      <c r="S581" s="18">
        <f>'Data Input'!L581</f>
        <v>3</v>
      </c>
      <c r="T581" s="16">
        <f>'Data Input'!N581</f>
        <v>2017</v>
      </c>
      <c r="U581">
        <f t="shared" si="655"/>
        <v>0.46619385580374179</v>
      </c>
      <c r="V581">
        <f t="shared" si="656"/>
        <v>5.4517274652291239E-2</v>
      </c>
      <c r="W581">
        <f t="shared" si="657"/>
        <v>0.3083574529681482</v>
      </c>
      <c r="X581" s="16">
        <f t="shared" si="658"/>
        <v>1.6419687858673947E-2</v>
      </c>
      <c r="Y581">
        <f t="shared" si="659"/>
        <v>1961.8107076123429</v>
      </c>
      <c r="Z581">
        <f t="shared" si="660"/>
        <v>25.077282414191313</v>
      </c>
      <c r="AA581">
        <f t="shared" si="661"/>
        <v>174.21971832734576</v>
      </c>
      <c r="AB581" s="16">
        <f t="shared" si="662"/>
        <v>83.911202686945245</v>
      </c>
      <c r="AC581">
        <f t="shared" si="663"/>
        <v>39328.774000000005</v>
      </c>
      <c r="AD581">
        <f t="shared" si="664"/>
        <v>35372.625000000007</v>
      </c>
      <c r="AE581">
        <f t="shared" si="665"/>
        <v>31416.476000000006</v>
      </c>
      <c r="AF581">
        <f t="shared" si="666"/>
        <v>27460.327000000005</v>
      </c>
      <c r="AG581">
        <f t="shared" si="667"/>
        <v>23504.178000000004</v>
      </c>
      <c r="AH581">
        <f t="shared" si="668"/>
        <v>19548.029000000002</v>
      </c>
      <c r="AI581">
        <f t="shared" si="669"/>
        <v>15591.880000000001</v>
      </c>
      <c r="AJ581">
        <f t="shared" si="670"/>
        <v>12473.504000000001</v>
      </c>
      <c r="AK581">
        <f t="shared" si="671"/>
        <v>9355.1280000000006</v>
      </c>
      <c r="AL581">
        <f t="shared" si="672"/>
        <v>6236.7520000000004</v>
      </c>
      <c r="AM581">
        <f t="shared" si="673"/>
        <v>3118.3760000000002</v>
      </c>
      <c r="AN581">
        <f t="shared" si="674"/>
        <v>848.73355092482529</v>
      </c>
      <c r="AO581">
        <f t="shared" si="675"/>
        <v>33382.47</v>
      </c>
      <c r="AP581">
        <f t="shared" si="676"/>
        <v>30024.47</v>
      </c>
      <c r="AQ581">
        <f t="shared" si="677"/>
        <v>26666.47</v>
      </c>
      <c r="AR581">
        <f t="shared" si="678"/>
        <v>23308.47</v>
      </c>
      <c r="AS581">
        <f t="shared" si="679"/>
        <v>19950.47</v>
      </c>
      <c r="AT581">
        <f t="shared" si="680"/>
        <v>16592.47</v>
      </c>
      <c r="AU581">
        <f t="shared" si="681"/>
        <v>13234.47</v>
      </c>
      <c r="AV581">
        <f t="shared" si="682"/>
        <v>10587.575999999999</v>
      </c>
      <c r="AW581">
        <f t="shared" si="683"/>
        <v>7940.6819999999989</v>
      </c>
      <c r="AX581">
        <f t="shared" si="684"/>
        <v>5293.7879999999996</v>
      </c>
      <c r="AY581">
        <f t="shared" si="685"/>
        <v>2646.8939999999998</v>
      </c>
      <c r="AZ581">
        <f t="shared" si="686"/>
        <v>720.40950407582648</v>
      </c>
      <c r="BA581">
        <f t="shared" si="687"/>
        <v>32527.840999999993</v>
      </c>
      <c r="BB581">
        <f t="shared" si="688"/>
        <v>29255.809999999994</v>
      </c>
      <c r="BC581">
        <f t="shared" si="689"/>
        <v>25983.778999999995</v>
      </c>
      <c r="BD581">
        <f t="shared" si="690"/>
        <v>22711.747999999996</v>
      </c>
      <c r="BE581">
        <f t="shared" si="691"/>
        <v>19439.716999999997</v>
      </c>
      <c r="BF581">
        <f t="shared" si="692"/>
        <v>16167.685999999998</v>
      </c>
      <c r="BG581">
        <f t="shared" si="693"/>
        <v>12895.654999999999</v>
      </c>
      <c r="BH581">
        <f t="shared" si="694"/>
        <v>10316.523999999999</v>
      </c>
      <c r="BI581">
        <f t="shared" si="695"/>
        <v>7737.393</v>
      </c>
      <c r="BJ581">
        <f t="shared" si="696"/>
        <v>5158.2619999999997</v>
      </c>
      <c r="BK581">
        <f t="shared" si="697"/>
        <v>2579.1309999999999</v>
      </c>
      <c r="BL581">
        <f t="shared" si="698"/>
        <v>701.96625483270304</v>
      </c>
      <c r="BM581">
        <f t="shared" si="699"/>
        <v>54419.633000000002</v>
      </c>
      <c r="BN581">
        <f t="shared" si="700"/>
        <v>51454.266000000003</v>
      </c>
      <c r="BO581">
        <f t="shared" si="701"/>
        <v>45989.495000000003</v>
      </c>
      <c r="BP581">
        <f t="shared" si="702"/>
        <v>40524.724000000002</v>
      </c>
      <c r="BQ581">
        <f t="shared" si="703"/>
        <v>35059.953000000001</v>
      </c>
      <c r="BR581">
        <f t="shared" si="704"/>
        <v>29595.182000000001</v>
      </c>
      <c r="BS581">
        <f t="shared" si="705"/>
        <v>24130.411</v>
      </c>
      <c r="BT581">
        <f t="shared" si="706"/>
        <v>18665.64</v>
      </c>
      <c r="BU581">
        <f t="shared" si="707"/>
        <v>13999.23</v>
      </c>
      <c r="BV581">
        <f t="shared" si="708"/>
        <v>9332.82</v>
      </c>
      <c r="BW581">
        <f t="shared" si="709"/>
        <v>4666.41</v>
      </c>
      <c r="BX581" s="16">
        <f t="shared" si="710"/>
        <v>1245.1280959221158</v>
      </c>
      <c r="BY581">
        <f t="shared" si="711"/>
        <v>2810.5442585371684</v>
      </c>
      <c r="BZ581">
        <f t="shared" si="712"/>
        <v>745.48678649001783</v>
      </c>
      <c r="CA581">
        <f t="shared" si="713"/>
        <v>876.18597316004877</v>
      </c>
      <c r="CB581">
        <f t="shared" si="714"/>
        <v>1329.039298609061</v>
      </c>
    </row>
    <row r="582" spans="1:80" x14ac:dyDescent="0.25">
      <c r="A582">
        <f>'Data Input'!A582</f>
        <v>1</v>
      </c>
      <c r="B582">
        <f>'Data Input'!C582</f>
        <v>67</v>
      </c>
      <c r="C582">
        <f t="shared" si="644"/>
        <v>68</v>
      </c>
      <c r="D582">
        <f t="shared" si="645"/>
        <v>69</v>
      </c>
      <c r="E582">
        <f t="shared" si="646"/>
        <v>70</v>
      </c>
      <c r="F582">
        <f t="shared" si="647"/>
        <v>71</v>
      </c>
      <c r="G582">
        <f t="shared" si="648"/>
        <v>72</v>
      </c>
      <c r="H582">
        <f t="shared" si="649"/>
        <v>73</v>
      </c>
      <c r="I582">
        <f t="shared" si="650"/>
        <v>74</v>
      </c>
      <c r="J582">
        <f t="shared" si="651"/>
        <v>75</v>
      </c>
      <c r="K582">
        <f t="shared" si="652"/>
        <v>76</v>
      </c>
      <c r="L582">
        <f t="shared" si="653"/>
        <v>77</v>
      </c>
      <c r="M582">
        <f>IF('Data Input'!D582&gt;=240,1,0)</f>
        <v>0</v>
      </c>
      <c r="N582">
        <f>_xlfn.IFS('Data Input'!F582&gt;=130,1,'Data Input'!G582=1,1,0=0,0)</f>
        <v>0</v>
      </c>
      <c r="O582">
        <f>'Data Input'!H582</f>
        <v>0</v>
      </c>
      <c r="P582">
        <f>'Data Input'!J582</f>
        <v>23</v>
      </c>
      <c r="Q582">
        <f t="shared" si="654"/>
        <v>0</v>
      </c>
      <c r="R582">
        <f>IF('Data Input'!I582&gt;=100,1,0)</f>
        <v>0</v>
      </c>
      <c r="S582" s="18">
        <f>'Data Input'!L582</f>
        <v>3</v>
      </c>
      <c r="T582" s="16">
        <f>'Data Input'!N582</f>
        <v>2017</v>
      </c>
      <c r="U582">
        <f t="shared" si="655"/>
        <v>0.3982370897805238</v>
      </c>
      <c r="V582">
        <f t="shared" si="656"/>
        <v>4.7314411483056783E-2</v>
      </c>
      <c r="W582">
        <f t="shared" si="657"/>
        <v>0.28100013908110283</v>
      </c>
      <c r="X582" s="16">
        <f t="shared" si="658"/>
        <v>8.7787651431546782E-3</v>
      </c>
      <c r="Y582">
        <f t="shared" si="659"/>
        <v>1675.8388751238856</v>
      </c>
      <c r="Z582">
        <f t="shared" si="660"/>
        <v>21.764053074725823</v>
      </c>
      <c r="AA582">
        <f t="shared" si="661"/>
        <v>158.76303494344793</v>
      </c>
      <c r="AB582" s="16">
        <f t="shared" si="662"/>
        <v>44.863017348968839</v>
      </c>
      <c r="AC582">
        <f t="shared" si="663"/>
        <v>29694.389999999992</v>
      </c>
      <c r="AD582">
        <f t="shared" si="664"/>
        <v>26994.899999999994</v>
      </c>
      <c r="AE582">
        <f t="shared" si="665"/>
        <v>24295.409999999996</v>
      </c>
      <c r="AF582">
        <f t="shared" si="666"/>
        <v>21595.919999999998</v>
      </c>
      <c r="AG582">
        <f t="shared" si="667"/>
        <v>18896.43</v>
      </c>
      <c r="AH582">
        <f t="shared" si="668"/>
        <v>16196.939999999999</v>
      </c>
      <c r="AI582">
        <f t="shared" si="669"/>
        <v>13497.449999999999</v>
      </c>
      <c r="AJ582">
        <f t="shared" si="670"/>
        <v>10797.96</v>
      </c>
      <c r="AK582">
        <f t="shared" si="671"/>
        <v>8098.4699999999993</v>
      </c>
      <c r="AL582">
        <f t="shared" si="672"/>
        <v>5398.98</v>
      </c>
      <c r="AM582">
        <f t="shared" si="673"/>
        <v>2699.49</v>
      </c>
      <c r="AN582">
        <f t="shared" si="674"/>
        <v>577.49923716492322</v>
      </c>
      <c r="AO582">
        <f t="shared" si="675"/>
        <v>25204.751</v>
      </c>
      <c r="AP582">
        <f t="shared" si="676"/>
        <v>22913.41</v>
      </c>
      <c r="AQ582">
        <f t="shared" si="677"/>
        <v>20622.069</v>
      </c>
      <c r="AR582">
        <f t="shared" si="678"/>
        <v>18330.727999999999</v>
      </c>
      <c r="AS582">
        <f t="shared" si="679"/>
        <v>16039.387000000001</v>
      </c>
      <c r="AT582">
        <f t="shared" si="680"/>
        <v>13748.046</v>
      </c>
      <c r="AU582">
        <f t="shared" si="681"/>
        <v>11456.705</v>
      </c>
      <c r="AV582">
        <f t="shared" si="682"/>
        <v>9165.3639999999996</v>
      </c>
      <c r="AW582">
        <f t="shared" si="683"/>
        <v>6874.0229999999992</v>
      </c>
      <c r="AX582">
        <f t="shared" si="684"/>
        <v>4582.6819999999998</v>
      </c>
      <c r="AY582">
        <f t="shared" si="685"/>
        <v>2291.3409999999999</v>
      </c>
      <c r="AZ582">
        <f t="shared" si="686"/>
        <v>490.1843235517494</v>
      </c>
      <c r="BA582">
        <f t="shared" si="687"/>
        <v>24559.48</v>
      </c>
      <c r="BB582">
        <f t="shared" si="688"/>
        <v>22326.799999999999</v>
      </c>
      <c r="BC582">
        <f t="shared" si="689"/>
        <v>20094.12</v>
      </c>
      <c r="BD582">
        <f t="shared" si="690"/>
        <v>17861.439999999999</v>
      </c>
      <c r="BE582">
        <f t="shared" si="691"/>
        <v>15628.76</v>
      </c>
      <c r="BF582">
        <f t="shared" si="692"/>
        <v>13396.08</v>
      </c>
      <c r="BG582">
        <f t="shared" si="693"/>
        <v>11163.4</v>
      </c>
      <c r="BH582">
        <f t="shared" si="694"/>
        <v>8930.7199999999993</v>
      </c>
      <c r="BI582">
        <f t="shared" si="695"/>
        <v>6698.0399999999991</v>
      </c>
      <c r="BJ582">
        <f t="shared" si="696"/>
        <v>4465.3599999999997</v>
      </c>
      <c r="BK582">
        <f t="shared" si="697"/>
        <v>2232.6799999999998</v>
      </c>
      <c r="BL582">
        <f t="shared" si="698"/>
        <v>477.63503359278258</v>
      </c>
      <c r="BM582">
        <f t="shared" si="699"/>
        <v>13337.006500000001</v>
      </c>
      <c r="BN582">
        <f t="shared" si="700"/>
        <v>10371.639500000001</v>
      </c>
      <c r="BO582">
        <f t="shared" si="701"/>
        <v>9127.2185000000009</v>
      </c>
      <c r="BP582">
        <f t="shared" si="702"/>
        <v>7882.7975000000006</v>
      </c>
      <c r="BQ582">
        <f t="shared" si="703"/>
        <v>6638.3765000000003</v>
      </c>
      <c r="BR582">
        <f t="shared" si="704"/>
        <v>5690.0370000000003</v>
      </c>
      <c r="BS582">
        <f t="shared" si="705"/>
        <v>4741.6975000000002</v>
      </c>
      <c r="BT582">
        <f t="shared" si="706"/>
        <v>3793.3580000000002</v>
      </c>
      <c r="BU582">
        <f t="shared" si="707"/>
        <v>2845.0185000000001</v>
      </c>
      <c r="BV582">
        <f t="shared" si="708"/>
        <v>1896.6790000000001</v>
      </c>
      <c r="BW582">
        <f t="shared" si="709"/>
        <v>948.33950000000004</v>
      </c>
      <c r="BX582" s="16">
        <f t="shared" si="710"/>
        <v>218.2860202061369</v>
      </c>
      <c r="BY582">
        <f t="shared" si="711"/>
        <v>2253.3381122888086</v>
      </c>
      <c r="BZ582">
        <f t="shared" si="712"/>
        <v>511.94837662647524</v>
      </c>
      <c r="CA582">
        <f t="shared" si="713"/>
        <v>636.39806853623054</v>
      </c>
      <c r="CB582">
        <f t="shared" si="714"/>
        <v>263.14903755510574</v>
      </c>
    </row>
    <row r="583" spans="1:80" x14ac:dyDescent="0.25">
      <c r="A583">
        <f>'Data Input'!A583</f>
        <v>0</v>
      </c>
      <c r="B583">
        <f>'Data Input'!C583</f>
        <v>61</v>
      </c>
      <c r="C583">
        <f t="shared" si="644"/>
        <v>62</v>
      </c>
      <c r="D583">
        <f t="shared" si="645"/>
        <v>63</v>
      </c>
      <c r="E583">
        <f t="shared" si="646"/>
        <v>64</v>
      </c>
      <c r="F583">
        <f t="shared" si="647"/>
        <v>65</v>
      </c>
      <c r="G583">
        <f t="shared" si="648"/>
        <v>66</v>
      </c>
      <c r="H583">
        <f t="shared" si="649"/>
        <v>67</v>
      </c>
      <c r="I583">
        <f t="shared" si="650"/>
        <v>68</v>
      </c>
      <c r="J583">
        <f t="shared" si="651"/>
        <v>69</v>
      </c>
      <c r="K583">
        <f t="shared" si="652"/>
        <v>70</v>
      </c>
      <c r="L583">
        <f t="shared" si="653"/>
        <v>71</v>
      </c>
      <c r="M583">
        <f>IF('Data Input'!D583&gt;=240,1,0)</f>
        <v>0</v>
      </c>
      <c r="N583">
        <f>_xlfn.IFS('Data Input'!F583&gt;=130,1,'Data Input'!G583=1,1,0=0,0)</f>
        <v>1</v>
      </c>
      <c r="O583">
        <f>'Data Input'!H583</f>
        <v>0</v>
      </c>
      <c r="P583">
        <f>'Data Input'!J583</f>
        <v>30.6</v>
      </c>
      <c r="Q583">
        <f t="shared" si="654"/>
        <v>0</v>
      </c>
      <c r="R583">
        <f>IF('Data Input'!I583&gt;=100,1,0)</f>
        <v>0</v>
      </c>
      <c r="S583" s="18">
        <f>'Data Input'!L583</f>
        <v>3</v>
      </c>
      <c r="T583" s="16">
        <f>'Data Input'!N583</f>
        <v>2017</v>
      </c>
      <c r="U583">
        <f t="shared" si="655"/>
        <v>0.78259584418942707</v>
      </c>
      <c r="V583">
        <f t="shared" si="656"/>
        <v>9.1412746279086327E-2</v>
      </c>
      <c r="W583">
        <f t="shared" si="657"/>
        <v>0.41936194892590334</v>
      </c>
      <c r="X583" s="16">
        <f t="shared" si="658"/>
        <v>5.8647849052403354E-2</v>
      </c>
      <c r="Y583">
        <f t="shared" si="659"/>
        <v>3293.2757215703659</v>
      </c>
      <c r="Z583">
        <f t="shared" si="660"/>
        <v>42.048750039655921</v>
      </c>
      <c r="AA583">
        <f t="shared" si="661"/>
        <v>236.93645123805229</v>
      </c>
      <c r="AB583" s="16">
        <f t="shared" si="662"/>
        <v>299.71407442985486</v>
      </c>
      <c r="AC583">
        <f t="shared" si="663"/>
        <v>31788.82</v>
      </c>
      <c r="AD583">
        <f t="shared" si="664"/>
        <v>28670.444</v>
      </c>
      <c r="AE583">
        <f t="shared" si="665"/>
        <v>25552.067999999999</v>
      </c>
      <c r="AF583">
        <f t="shared" si="666"/>
        <v>22433.691999999999</v>
      </c>
      <c r="AG583">
        <f t="shared" si="667"/>
        <v>19315.315999999999</v>
      </c>
      <c r="AH583">
        <f t="shared" si="668"/>
        <v>16196.939999999999</v>
      </c>
      <c r="AI583">
        <f t="shared" si="669"/>
        <v>13497.449999999999</v>
      </c>
      <c r="AJ583">
        <f t="shared" si="670"/>
        <v>10797.96</v>
      </c>
      <c r="AK583">
        <f t="shared" si="671"/>
        <v>8098.4699999999993</v>
      </c>
      <c r="AL583">
        <f t="shared" si="672"/>
        <v>5398.98</v>
      </c>
      <c r="AM583">
        <f t="shared" si="673"/>
        <v>2699.49</v>
      </c>
      <c r="AN583">
        <f t="shared" si="674"/>
        <v>1175.5116053293104</v>
      </c>
      <c r="AO583">
        <f t="shared" si="675"/>
        <v>26982.516</v>
      </c>
      <c r="AP583">
        <f t="shared" si="676"/>
        <v>24335.621999999999</v>
      </c>
      <c r="AQ583">
        <f t="shared" si="677"/>
        <v>21688.727999999999</v>
      </c>
      <c r="AR583">
        <f t="shared" si="678"/>
        <v>19041.833999999999</v>
      </c>
      <c r="AS583">
        <f t="shared" si="679"/>
        <v>16394.939999999999</v>
      </c>
      <c r="AT583">
        <f t="shared" si="680"/>
        <v>13748.046</v>
      </c>
      <c r="AU583">
        <f t="shared" si="681"/>
        <v>11456.705</v>
      </c>
      <c r="AV583">
        <f t="shared" si="682"/>
        <v>9165.3639999999996</v>
      </c>
      <c r="AW583">
        <f t="shared" si="683"/>
        <v>6874.0229999999992</v>
      </c>
      <c r="AX583">
        <f t="shared" si="684"/>
        <v>4582.6819999999998</v>
      </c>
      <c r="AY583">
        <f t="shared" si="685"/>
        <v>2291.3409999999999</v>
      </c>
      <c r="AZ583">
        <f t="shared" si="686"/>
        <v>997.78033782802675</v>
      </c>
      <c r="BA583">
        <f t="shared" si="687"/>
        <v>26291.735000000004</v>
      </c>
      <c r="BB583">
        <f t="shared" si="688"/>
        <v>23712.604000000003</v>
      </c>
      <c r="BC583">
        <f t="shared" si="689"/>
        <v>21133.473000000002</v>
      </c>
      <c r="BD583">
        <f t="shared" si="690"/>
        <v>18554.342000000001</v>
      </c>
      <c r="BE583">
        <f t="shared" si="691"/>
        <v>15975.210999999999</v>
      </c>
      <c r="BF583">
        <f t="shared" si="692"/>
        <v>13396.08</v>
      </c>
      <c r="BG583">
        <f t="shared" si="693"/>
        <v>11163.4</v>
      </c>
      <c r="BH583">
        <f t="shared" si="694"/>
        <v>8930.7199999999993</v>
      </c>
      <c r="BI583">
        <f t="shared" si="695"/>
        <v>6698.0399999999991</v>
      </c>
      <c r="BJ583">
        <f t="shared" si="696"/>
        <v>4465.3599999999997</v>
      </c>
      <c r="BK583">
        <f t="shared" si="697"/>
        <v>2232.6799999999998</v>
      </c>
      <c r="BL583">
        <f t="shared" si="698"/>
        <v>972.23605374830015</v>
      </c>
      <c r="BM583">
        <f t="shared" si="699"/>
        <v>23195.217499999999</v>
      </c>
      <c r="BN583">
        <f t="shared" si="700"/>
        <v>20229.8505</v>
      </c>
      <c r="BO583">
        <f t="shared" si="701"/>
        <v>16945.1155</v>
      </c>
      <c r="BP583">
        <f t="shared" si="702"/>
        <v>13660.380500000001</v>
      </c>
      <c r="BQ583">
        <f t="shared" si="703"/>
        <v>10375.645500000001</v>
      </c>
      <c r="BR583">
        <f t="shared" si="704"/>
        <v>7090.9105000000009</v>
      </c>
      <c r="BS583">
        <f t="shared" si="705"/>
        <v>5926.0235000000011</v>
      </c>
      <c r="BT583">
        <f t="shared" si="706"/>
        <v>4681.6025000000009</v>
      </c>
      <c r="BU583">
        <f t="shared" si="707"/>
        <v>3437.1815000000006</v>
      </c>
      <c r="BV583">
        <f t="shared" si="708"/>
        <v>2192.7605000000003</v>
      </c>
      <c r="BW583">
        <f t="shared" si="709"/>
        <v>948.33950000000004</v>
      </c>
      <c r="BX583" s="16">
        <f t="shared" si="710"/>
        <v>696.79933143673168</v>
      </c>
      <c r="BY583">
        <f t="shared" si="711"/>
        <v>4468.7873268996764</v>
      </c>
      <c r="BZ583">
        <f t="shared" si="712"/>
        <v>1039.8290878676826</v>
      </c>
      <c r="CA583">
        <f t="shared" si="713"/>
        <v>1209.1725049863524</v>
      </c>
      <c r="CB583">
        <f t="shared" si="714"/>
        <v>996.51340586658648</v>
      </c>
    </row>
    <row r="584" spans="1:80" x14ac:dyDescent="0.25">
      <c r="A584">
        <f>'Data Input'!A584</f>
        <v>0</v>
      </c>
      <c r="B584">
        <f>'Data Input'!C584</f>
        <v>55</v>
      </c>
      <c r="C584">
        <f t="shared" si="644"/>
        <v>56</v>
      </c>
      <c r="D584">
        <f t="shared" si="645"/>
        <v>57</v>
      </c>
      <c r="E584">
        <f t="shared" si="646"/>
        <v>58</v>
      </c>
      <c r="F584">
        <f t="shared" si="647"/>
        <v>59</v>
      </c>
      <c r="G584">
        <f t="shared" si="648"/>
        <v>60</v>
      </c>
      <c r="H584">
        <f t="shared" si="649"/>
        <v>61</v>
      </c>
      <c r="I584">
        <f t="shared" si="650"/>
        <v>62</v>
      </c>
      <c r="J584">
        <f t="shared" si="651"/>
        <v>63</v>
      </c>
      <c r="K584">
        <f t="shared" si="652"/>
        <v>64</v>
      </c>
      <c r="L584">
        <f t="shared" si="653"/>
        <v>65</v>
      </c>
      <c r="M584">
        <f>IF('Data Input'!D584&gt;=240,1,0)</f>
        <v>0</v>
      </c>
      <c r="N584">
        <f>_xlfn.IFS('Data Input'!F584&gt;=130,1,'Data Input'!G584=1,1,0=0,0)</f>
        <v>0</v>
      </c>
      <c r="O584">
        <f>'Data Input'!H584</f>
        <v>0</v>
      </c>
      <c r="P584">
        <f>'Data Input'!J584</f>
        <v>36.1</v>
      </c>
      <c r="Q584">
        <f t="shared" si="654"/>
        <v>0</v>
      </c>
      <c r="R584">
        <f>IF('Data Input'!I584&gt;=100,1,0)</f>
        <v>0</v>
      </c>
      <c r="S584" s="18">
        <f>'Data Input'!L584</f>
        <v>3</v>
      </c>
      <c r="T584" s="16">
        <f>'Data Input'!N584</f>
        <v>2017</v>
      </c>
      <c r="U584">
        <f t="shared" si="655"/>
        <v>0.66559256405248957</v>
      </c>
      <c r="V584">
        <f t="shared" si="656"/>
        <v>8.2426477201202372E-2</v>
      </c>
      <c r="W584">
        <f t="shared" si="657"/>
        <v>0.39730399830881624</v>
      </c>
      <c r="X584" s="16">
        <f t="shared" si="658"/>
        <v>9.8831542278713755E-2</v>
      </c>
      <c r="Y584">
        <f t="shared" si="659"/>
        <v>2800.9091128284404</v>
      </c>
      <c r="Z584">
        <f t="shared" si="660"/>
        <v>37.915175701002887</v>
      </c>
      <c r="AA584">
        <f t="shared" si="661"/>
        <v>224.47386956085711</v>
      </c>
      <c r="AB584" s="16">
        <f t="shared" si="662"/>
        <v>505.06889335485198</v>
      </c>
      <c r="AC584">
        <f t="shared" si="663"/>
        <v>34302.135999999999</v>
      </c>
      <c r="AD584">
        <f t="shared" si="664"/>
        <v>31183.760000000002</v>
      </c>
      <c r="AE584">
        <f t="shared" si="665"/>
        <v>28065.384000000002</v>
      </c>
      <c r="AF584">
        <f t="shared" si="666"/>
        <v>24947.008000000002</v>
      </c>
      <c r="AG584">
        <f t="shared" si="667"/>
        <v>21828.632000000001</v>
      </c>
      <c r="AH584">
        <f t="shared" si="668"/>
        <v>18710.256000000001</v>
      </c>
      <c r="AI584">
        <f t="shared" si="669"/>
        <v>15591.880000000001</v>
      </c>
      <c r="AJ584">
        <f t="shared" si="670"/>
        <v>12473.504000000001</v>
      </c>
      <c r="AK584">
        <f t="shared" si="671"/>
        <v>9355.1280000000006</v>
      </c>
      <c r="AL584">
        <f t="shared" si="672"/>
        <v>6236.7520000000004</v>
      </c>
      <c r="AM584">
        <f t="shared" si="673"/>
        <v>3118.3760000000002</v>
      </c>
      <c r="AN584">
        <f t="shared" si="674"/>
        <v>1114.9744796593679</v>
      </c>
      <c r="AO584">
        <f t="shared" si="675"/>
        <v>29115.833999999999</v>
      </c>
      <c r="AP584">
        <f t="shared" si="676"/>
        <v>26468.94</v>
      </c>
      <c r="AQ584">
        <f t="shared" si="677"/>
        <v>23822.045999999998</v>
      </c>
      <c r="AR584">
        <f t="shared" si="678"/>
        <v>21175.151999999998</v>
      </c>
      <c r="AS584">
        <f t="shared" si="679"/>
        <v>18528.257999999998</v>
      </c>
      <c r="AT584">
        <f t="shared" si="680"/>
        <v>15881.364</v>
      </c>
      <c r="AU584">
        <f t="shared" si="681"/>
        <v>13234.47</v>
      </c>
      <c r="AV584">
        <f t="shared" si="682"/>
        <v>10587.575999999999</v>
      </c>
      <c r="AW584">
        <f t="shared" si="683"/>
        <v>7940.6819999999989</v>
      </c>
      <c r="AX584">
        <f t="shared" si="684"/>
        <v>5293.7879999999996</v>
      </c>
      <c r="AY584">
        <f t="shared" si="685"/>
        <v>2646.8939999999998</v>
      </c>
      <c r="AZ584">
        <f t="shared" si="686"/>
        <v>946.39622045689896</v>
      </c>
      <c r="BA584">
        <f t="shared" si="687"/>
        <v>28370.441000000003</v>
      </c>
      <c r="BB584">
        <f t="shared" si="688"/>
        <v>25791.31</v>
      </c>
      <c r="BC584">
        <f t="shared" si="689"/>
        <v>23212.179</v>
      </c>
      <c r="BD584">
        <f t="shared" si="690"/>
        <v>20633.047999999999</v>
      </c>
      <c r="BE584">
        <f t="shared" si="691"/>
        <v>18053.916999999998</v>
      </c>
      <c r="BF584">
        <f t="shared" si="692"/>
        <v>15474.785999999998</v>
      </c>
      <c r="BG584">
        <f t="shared" si="693"/>
        <v>12895.654999999999</v>
      </c>
      <c r="BH584">
        <f t="shared" si="694"/>
        <v>10316.523999999999</v>
      </c>
      <c r="BI584">
        <f t="shared" si="695"/>
        <v>7737.393</v>
      </c>
      <c r="BJ584">
        <f t="shared" si="696"/>
        <v>5158.2619999999997</v>
      </c>
      <c r="BK584">
        <f t="shared" si="697"/>
        <v>2579.1309999999999</v>
      </c>
      <c r="BL584">
        <f t="shared" si="698"/>
        <v>922.16757847621489</v>
      </c>
      <c r="BM584">
        <f t="shared" si="699"/>
        <v>42721.092000000004</v>
      </c>
      <c r="BN584">
        <f t="shared" si="700"/>
        <v>39755.725000000006</v>
      </c>
      <c r="BO584">
        <f t="shared" si="701"/>
        <v>35089.315000000002</v>
      </c>
      <c r="BP584">
        <f t="shared" si="702"/>
        <v>30422.904999999999</v>
      </c>
      <c r="BQ584">
        <f t="shared" si="703"/>
        <v>25756.494999999999</v>
      </c>
      <c r="BR584">
        <f t="shared" si="704"/>
        <v>21090.084999999999</v>
      </c>
      <c r="BS584">
        <f t="shared" si="705"/>
        <v>16423.674999999999</v>
      </c>
      <c r="BT584">
        <f t="shared" si="706"/>
        <v>13138.94</v>
      </c>
      <c r="BU584">
        <f t="shared" si="707"/>
        <v>9854.2049999999999</v>
      </c>
      <c r="BV584">
        <f t="shared" si="708"/>
        <v>6569.47</v>
      </c>
      <c r="BW584">
        <f t="shared" si="709"/>
        <v>3284.7350000000001</v>
      </c>
      <c r="BX584" s="16">
        <f t="shared" si="710"/>
        <v>1324.7047153730593</v>
      </c>
      <c r="BY584">
        <f t="shared" si="711"/>
        <v>3915.8835924878085</v>
      </c>
      <c r="BZ584">
        <f t="shared" si="712"/>
        <v>984.31139615790187</v>
      </c>
      <c r="CA584">
        <f t="shared" si="713"/>
        <v>1146.641448037072</v>
      </c>
      <c r="CB584">
        <f t="shared" si="714"/>
        <v>1829.7736087279113</v>
      </c>
    </row>
    <row r="585" spans="1:80" x14ac:dyDescent="0.25">
      <c r="A585">
        <f>'Data Input'!A585</f>
        <v>1</v>
      </c>
      <c r="B585">
        <f>'Data Input'!C585</f>
        <v>56</v>
      </c>
      <c r="C585">
        <f t="shared" si="644"/>
        <v>57</v>
      </c>
      <c r="D585">
        <f t="shared" si="645"/>
        <v>58</v>
      </c>
      <c r="E585">
        <f t="shared" si="646"/>
        <v>59</v>
      </c>
      <c r="F585">
        <f t="shared" si="647"/>
        <v>60</v>
      </c>
      <c r="G585">
        <f t="shared" si="648"/>
        <v>61</v>
      </c>
      <c r="H585">
        <f t="shared" si="649"/>
        <v>62</v>
      </c>
      <c r="I585">
        <f t="shared" si="650"/>
        <v>63</v>
      </c>
      <c r="J585">
        <f t="shared" si="651"/>
        <v>64</v>
      </c>
      <c r="K585">
        <f t="shared" si="652"/>
        <v>65</v>
      </c>
      <c r="L585">
        <f t="shared" si="653"/>
        <v>66</v>
      </c>
      <c r="M585">
        <f>IF('Data Input'!D585&gt;=240,1,0)</f>
        <v>0</v>
      </c>
      <c r="N585">
        <f>_xlfn.IFS('Data Input'!F585&gt;=130,1,'Data Input'!G585=1,1,0=0,0)</f>
        <v>0</v>
      </c>
      <c r="O585">
        <f>'Data Input'!H585</f>
        <v>0</v>
      </c>
      <c r="P585">
        <f>'Data Input'!J585</f>
        <v>32.799999999999997</v>
      </c>
      <c r="Q585">
        <f t="shared" si="654"/>
        <v>0</v>
      </c>
      <c r="R585">
        <f>IF('Data Input'!I585&gt;=100,1,0)</f>
        <v>0</v>
      </c>
      <c r="S585" s="18">
        <f>'Data Input'!L585</f>
        <v>3</v>
      </c>
      <c r="T585" s="16">
        <f>'Data Input'!N585</f>
        <v>2017</v>
      </c>
      <c r="U585">
        <f t="shared" si="655"/>
        <v>0.60131152568479695</v>
      </c>
      <c r="V585">
        <f t="shared" si="656"/>
        <v>7.1816313064751475E-2</v>
      </c>
      <c r="W585">
        <f t="shared" si="657"/>
        <v>0.36623393681240879</v>
      </c>
      <c r="X585" s="16">
        <f t="shared" si="658"/>
        <v>5.4984022070234943E-2</v>
      </c>
      <c r="Y585">
        <f t="shared" si="659"/>
        <v>2530.4052702825879</v>
      </c>
      <c r="Z585">
        <f t="shared" si="660"/>
        <v>33.034629411634747</v>
      </c>
      <c r="AA585">
        <f t="shared" si="661"/>
        <v>206.91951077947044</v>
      </c>
      <c r="AB585" s="16">
        <f t="shared" si="662"/>
        <v>280.99044635867784</v>
      </c>
      <c r="AC585">
        <f t="shared" si="663"/>
        <v>33883.25</v>
      </c>
      <c r="AD585">
        <f t="shared" si="664"/>
        <v>30764.874000000003</v>
      </c>
      <c r="AE585">
        <f t="shared" si="665"/>
        <v>27646.498000000003</v>
      </c>
      <c r="AF585">
        <f t="shared" si="666"/>
        <v>24528.122000000003</v>
      </c>
      <c r="AG585">
        <f t="shared" si="667"/>
        <v>21409.746000000003</v>
      </c>
      <c r="AH585">
        <f t="shared" si="668"/>
        <v>18291.370000000003</v>
      </c>
      <c r="AI585">
        <f t="shared" si="669"/>
        <v>15172.994000000001</v>
      </c>
      <c r="AJ585">
        <f t="shared" si="670"/>
        <v>12054.618</v>
      </c>
      <c r="AK585">
        <f t="shared" si="671"/>
        <v>8936.2420000000002</v>
      </c>
      <c r="AL585">
        <f t="shared" si="672"/>
        <v>5817.866</v>
      </c>
      <c r="AM585">
        <f t="shared" si="673"/>
        <v>2699.49</v>
      </c>
      <c r="AN585">
        <f t="shared" si="674"/>
        <v>986.47680303095478</v>
      </c>
      <c r="AO585">
        <f t="shared" si="675"/>
        <v>28760.280999999999</v>
      </c>
      <c r="AP585">
        <f t="shared" si="676"/>
        <v>26113.386999999999</v>
      </c>
      <c r="AQ585">
        <f t="shared" si="677"/>
        <v>23466.492999999999</v>
      </c>
      <c r="AR585">
        <f t="shared" si="678"/>
        <v>20819.598999999998</v>
      </c>
      <c r="AS585">
        <f t="shared" si="679"/>
        <v>18172.704999999998</v>
      </c>
      <c r="AT585">
        <f t="shared" si="680"/>
        <v>15525.811</v>
      </c>
      <c r="AU585">
        <f t="shared" si="681"/>
        <v>12878.916999999999</v>
      </c>
      <c r="AV585">
        <f t="shared" si="682"/>
        <v>10232.022999999999</v>
      </c>
      <c r="AW585">
        <f t="shared" si="683"/>
        <v>7585.128999999999</v>
      </c>
      <c r="AX585">
        <f t="shared" si="684"/>
        <v>4938.2349999999997</v>
      </c>
      <c r="AY585">
        <f t="shared" si="685"/>
        <v>2291.3409999999999</v>
      </c>
      <c r="AZ585">
        <f t="shared" si="686"/>
        <v>837.32669707741877</v>
      </c>
      <c r="BA585">
        <f t="shared" si="687"/>
        <v>28023.99</v>
      </c>
      <c r="BB585">
        <f t="shared" si="688"/>
        <v>25444.859</v>
      </c>
      <c r="BC585">
        <f t="shared" si="689"/>
        <v>22865.727999999999</v>
      </c>
      <c r="BD585">
        <f t="shared" si="690"/>
        <v>20286.596999999998</v>
      </c>
      <c r="BE585">
        <f t="shared" si="691"/>
        <v>17707.465999999997</v>
      </c>
      <c r="BF585">
        <f t="shared" si="692"/>
        <v>15128.334999999997</v>
      </c>
      <c r="BG585">
        <f t="shared" si="693"/>
        <v>12549.203999999998</v>
      </c>
      <c r="BH585">
        <f t="shared" si="694"/>
        <v>9970.0729999999985</v>
      </c>
      <c r="BI585">
        <f t="shared" si="695"/>
        <v>7390.9419999999991</v>
      </c>
      <c r="BJ585">
        <f t="shared" si="696"/>
        <v>4811.8109999999997</v>
      </c>
      <c r="BK585">
        <f t="shared" si="697"/>
        <v>2232.6799999999998</v>
      </c>
      <c r="BL585">
        <f t="shared" si="698"/>
        <v>815.89031390051173</v>
      </c>
      <c r="BM585">
        <f t="shared" si="699"/>
        <v>39219.569000000003</v>
      </c>
      <c r="BN585">
        <f t="shared" si="700"/>
        <v>36254.202000000005</v>
      </c>
      <c r="BO585">
        <f t="shared" si="701"/>
        <v>31587.792000000001</v>
      </c>
      <c r="BP585">
        <f t="shared" si="702"/>
        <v>26921.382000000001</v>
      </c>
      <c r="BQ585">
        <f t="shared" si="703"/>
        <v>22254.972000000002</v>
      </c>
      <c r="BR585">
        <f t="shared" si="704"/>
        <v>17588.562000000002</v>
      </c>
      <c r="BS585">
        <f t="shared" si="705"/>
        <v>14303.827000000001</v>
      </c>
      <c r="BT585">
        <f t="shared" si="706"/>
        <v>11019.092000000001</v>
      </c>
      <c r="BU585">
        <f t="shared" si="707"/>
        <v>7734.357</v>
      </c>
      <c r="BV585">
        <f t="shared" si="708"/>
        <v>4449.6220000000003</v>
      </c>
      <c r="BW585">
        <f t="shared" si="709"/>
        <v>1164.8869999999999</v>
      </c>
      <c r="BX585" s="16">
        <f t="shared" si="710"/>
        <v>1050.2247549751273</v>
      </c>
      <c r="BY585">
        <f t="shared" si="711"/>
        <v>3516.8820733135426</v>
      </c>
      <c r="BZ585">
        <f t="shared" si="712"/>
        <v>870.36132648905357</v>
      </c>
      <c r="CA585">
        <f t="shared" si="713"/>
        <v>1022.8098246799822</v>
      </c>
      <c r="CB585">
        <f t="shared" si="714"/>
        <v>1331.2152013338052</v>
      </c>
    </row>
    <row r="586" spans="1:80" x14ac:dyDescent="0.25">
      <c r="A586">
        <f>'Data Input'!A586</f>
        <v>0</v>
      </c>
      <c r="B586">
        <f>'Data Input'!C586</f>
        <v>48</v>
      </c>
      <c r="C586">
        <f t="shared" si="644"/>
        <v>49</v>
      </c>
      <c r="D586">
        <f t="shared" si="645"/>
        <v>50</v>
      </c>
      <c r="E586">
        <f t="shared" si="646"/>
        <v>51</v>
      </c>
      <c r="F586">
        <f t="shared" si="647"/>
        <v>52</v>
      </c>
      <c r="G586">
        <f t="shared" si="648"/>
        <v>53</v>
      </c>
      <c r="H586">
        <f t="shared" si="649"/>
        <v>54</v>
      </c>
      <c r="I586">
        <f t="shared" si="650"/>
        <v>55</v>
      </c>
      <c r="J586">
        <f t="shared" si="651"/>
        <v>56</v>
      </c>
      <c r="K586">
        <f t="shared" si="652"/>
        <v>57</v>
      </c>
      <c r="L586">
        <f t="shared" si="653"/>
        <v>58</v>
      </c>
      <c r="M586">
        <f>IF('Data Input'!D586&gt;=240,1,0)</f>
        <v>0</v>
      </c>
      <c r="N586">
        <f>_xlfn.IFS('Data Input'!F586&gt;=130,1,'Data Input'!G586=1,1,0=0,0)</f>
        <v>1</v>
      </c>
      <c r="O586">
        <f>'Data Input'!H586</f>
        <v>0</v>
      </c>
      <c r="P586">
        <f>'Data Input'!J586</f>
        <v>38.700000000000003</v>
      </c>
      <c r="Q586">
        <f t="shared" si="654"/>
        <v>0</v>
      </c>
      <c r="R586">
        <f>IF('Data Input'!I586&gt;=100,1,0)</f>
        <v>1</v>
      </c>
      <c r="S586" s="18">
        <f>'Data Input'!L586</f>
        <v>3</v>
      </c>
      <c r="T586" s="16">
        <f>'Data Input'!N586</f>
        <v>2017</v>
      </c>
      <c r="U586">
        <f t="shared" si="655"/>
        <v>1.0022025234230354</v>
      </c>
      <c r="V586">
        <f t="shared" si="656"/>
        <v>8.5810068836429623E-2</v>
      </c>
      <c r="W586">
        <f t="shared" si="657"/>
        <v>0.57938629886632675</v>
      </c>
      <c r="X586" s="16">
        <f t="shared" si="658"/>
        <v>1</v>
      </c>
      <c r="Y586">
        <f t="shared" si="659"/>
        <v>4217.4121712902243</v>
      </c>
      <c r="Z586">
        <f t="shared" si="660"/>
        <v>39.471586646929048</v>
      </c>
      <c r="AA586">
        <f t="shared" si="661"/>
        <v>327.34904514093739</v>
      </c>
      <c r="AB586" s="16">
        <f t="shared" si="662"/>
        <v>5110.4018181818183</v>
      </c>
      <c r="AC586">
        <f t="shared" si="663"/>
        <v>40166.547000000006</v>
      </c>
      <c r="AD586">
        <f t="shared" si="664"/>
        <v>36210.398000000008</v>
      </c>
      <c r="AE586">
        <f t="shared" si="665"/>
        <v>32254.249000000007</v>
      </c>
      <c r="AF586">
        <f t="shared" si="666"/>
        <v>28298.100000000006</v>
      </c>
      <c r="AG586">
        <f t="shared" si="667"/>
        <v>24341.951000000005</v>
      </c>
      <c r="AH586">
        <f t="shared" si="668"/>
        <v>20385.802000000003</v>
      </c>
      <c r="AI586">
        <f t="shared" si="669"/>
        <v>16429.653000000002</v>
      </c>
      <c r="AJ586">
        <f t="shared" si="670"/>
        <v>12473.504000000001</v>
      </c>
      <c r="AK586">
        <f t="shared" si="671"/>
        <v>9355.1280000000006</v>
      </c>
      <c r="AL586">
        <f t="shared" si="672"/>
        <v>6236.7520000000004</v>
      </c>
      <c r="AM586">
        <f t="shared" si="673"/>
        <v>3118.3760000000002</v>
      </c>
      <c r="AN586">
        <f t="shared" si="674"/>
        <v>1873.1420600180024</v>
      </c>
      <c r="AO586">
        <f t="shared" si="675"/>
        <v>34093.576000000001</v>
      </c>
      <c r="AP586">
        <f t="shared" si="676"/>
        <v>30735.576000000001</v>
      </c>
      <c r="AQ586">
        <f t="shared" si="677"/>
        <v>27377.576000000001</v>
      </c>
      <c r="AR586">
        <f t="shared" si="678"/>
        <v>24019.576000000001</v>
      </c>
      <c r="AS586">
        <f t="shared" si="679"/>
        <v>20661.576000000001</v>
      </c>
      <c r="AT586">
        <f t="shared" si="680"/>
        <v>17303.576000000001</v>
      </c>
      <c r="AU586">
        <f t="shared" si="681"/>
        <v>13945.575999999999</v>
      </c>
      <c r="AV586">
        <f t="shared" si="682"/>
        <v>10587.575999999999</v>
      </c>
      <c r="AW586">
        <f t="shared" si="683"/>
        <v>7940.6819999999989</v>
      </c>
      <c r="AX586">
        <f t="shared" si="684"/>
        <v>5293.7879999999996</v>
      </c>
      <c r="AY586">
        <f t="shared" si="685"/>
        <v>2646.8939999999998</v>
      </c>
      <c r="AZ586">
        <f t="shared" si="686"/>
        <v>1589.9328294674319</v>
      </c>
      <c r="BA586">
        <f t="shared" si="687"/>
        <v>33220.740999999995</v>
      </c>
      <c r="BB586">
        <f t="shared" si="688"/>
        <v>29948.709999999995</v>
      </c>
      <c r="BC586">
        <f t="shared" si="689"/>
        <v>26676.678999999996</v>
      </c>
      <c r="BD586">
        <f t="shared" si="690"/>
        <v>23404.647999999997</v>
      </c>
      <c r="BE586">
        <f t="shared" si="691"/>
        <v>20132.616999999998</v>
      </c>
      <c r="BF586">
        <f t="shared" si="692"/>
        <v>16860.585999999999</v>
      </c>
      <c r="BG586">
        <f t="shared" si="693"/>
        <v>13588.555</v>
      </c>
      <c r="BH586">
        <f t="shared" si="694"/>
        <v>10316.523999999999</v>
      </c>
      <c r="BI586">
        <f t="shared" si="695"/>
        <v>7737.393</v>
      </c>
      <c r="BJ586">
        <f t="shared" si="696"/>
        <v>5158.2619999999997</v>
      </c>
      <c r="BK586">
        <f t="shared" si="697"/>
        <v>2579.1309999999999</v>
      </c>
      <c r="BL586">
        <f t="shared" si="698"/>
        <v>1549.2288046772103</v>
      </c>
      <c r="BM586">
        <f t="shared" si="699"/>
        <v>55217.993999999999</v>
      </c>
      <c r="BN586">
        <f t="shared" si="700"/>
        <v>52252.627</v>
      </c>
      <c r="BO586">
        <f t="shared" si="701"/>
        <v>46787.856</v>
      </c>
      <c r="BP586">
        <f t="shared" si="702"/>
        <v>41323.084999999999</v>
      </c>
      <c r="BQ586">
        <f t="shared" si="703"/>
        <v>35858.313999999998</v>
      </c>
      <c r="BR586">
        <f t="shared" si="704"/>
        <v>30393.543000000001</v>
      </c>
      <c r="BS586">
        <f t="shared" si="705"/>
        <v>24928.772000000001</v>
      </c>
      <c r="BT586">
        <f t="shared" si="706"/>
        <v>19464.001</v>
      </c>
      <c r="BU586">
        <f t="shared" si="707"/>
        <v>13999.23</v>
      </c>
      <c r="BV586">
        <f t="shared" si="708"/>
        <v>9332.82</v>
      </c>
      <c r="BW586">
        <f t="shared" si="709"/>
        <v>4666.41</v>
      </c>
      <c r="BX586" s="16">
        <f t="shared" si="710"/>
        <v>2729.6206755971843</v>
      </c>
      <c r="BY586">
        <f t="shared" si="711"/>
        <v>6090.5542313082269</v>
      </c>
      <c r="BZ586">
        <f t="shared" si="712"/>
        <v>1629.4044161143611</v>
      </c>
      <c r="CA586">
        <f t="shared" si="713"/>
        <v>1876.5778498181476</v>
      </c>
      <c r="CB586">
        <f t="shared" si="714"/>
        <v>7840.0224937790026</v>
      </c>
    </row>
    <row r="587" spans="1:80" x14ac:dyDescent="0.25">
      <c r="A587">
        <f>'Data Input'!A587</f>
        <v>0</v>
      </c>
      <c r="B587">
        <f>'Data Input'!C587</f>
        <v>54</v>
      </c>
      <c r="C587">
        <f t="shared" si="644"/>
        <v>55</v>
      </c>
      <c r="D587">
        <f t="shared" si="645"/>
        <v>56</v>
      </c>
      <c r="E587">
        <f t="shared" si="646"/>
        <v>57</v>
      </c>
      <c r="F587">
        <f t="shared" si="647"/>
        <v>58</v>
      </c>
      <c r="G587">
        <f t="shared" si="648"/>
        <v>59</v>
      </c>
      <c r="H587">
        <f t="shared" si="649"/>
        <v>60</v>
      </c>
      <c r="I587">
        <f t="shared" si="650"/>
        <v>61</v>
      </c>
      <c r="J587">
        <f t="shared" si="651"/>
        <v>62</v>
      </c>
      <c r="K587">
        <f t="shared" si="652"/>
        <v>63</v>
      </c>
      <c r="L587">
        <f t="shared" si="653"/>
        <v>64</v>
      </c>
      <c r="M587">
        <f>IF('Data Input'!D587&gt;=240,1,0)</f>
        <v>0</v>
      </c>
      <c r="N587">
        <f>_xlfn.IFS('Data Input'!F587&gt;=130,1,'Data Input'!G587=1,1,0=0,0)</f>
        <v>1</v>
      </c>
      <c r="O587">
        <f>'Data Input'!H587</f>
        <v>0</v>
      </c>
      <c r="P587">
        <f>'Data Input'!J587</f>
        <v>35.1</v>
      </c>
      <c r="Q587">
        <f t="shared" si="654"/>
        <v>0</v>
      </c>
      <c r="R587">
        <f>IF('Data Input'!I587&gt;=100,1,0)</f>
        <v>0</v>
      </c>
      <c r="S587" s="18">
        <f>'Data Input'!L587</f>
        <v>3</v>
      </c>
      <c r="T587" s="16">
        <f>'Data Input'!N587</f>
        <v>2017</v>
      </c>
      <c r="U587">
        <f t="shared" si="655"/>
        <v>0.90973224771938677</v>
      </c>
      <c r="V587">
        <f t="shared" si="656"/>
        <v>0.10978628018809559</v>
      </c>
      <c r="W587">
        <f t="shared" si="657"/>
        <v>0.46361264264798568</v>
      </c>
      <c r="X587" s="16">
        <f t="shared" si="658"/>
        <v>0.12882596303455285</v>
      </c>
      <c r="Y587">
        <f t="shared" si="659"/>
        <v>3828.2839690351248</v>
      </c>
      <c r="Z587">
        <f t="shared" si="660"/>
        <v>50.500351880020141</v>
      </c>
      <c r="AA587">
        <f t="shared" si="661"/>
        <v>261.93777136780176</v>
      </c>
      <c r="AB587" s="16">
        <f t="shared" si="662"/>
        <v>658.35243572080253</v>
      </c>
      <c r="AC587">
        <f t="shared" si="663"/>
        <v>35139.909</v>
      </c>
      <c r="AD587">
        <f t="shared" si="664"/>
        <v>31183.760000000002</v>
      </c>
      <c r="AE587">
        <f t="shared" si="665"/>
        <v>28065.384000000002</v>
      </c>
      <c r="AF587">
        <f t="shared" si="666"/>
        <v>24947.008000000002</v>
      </c>
      <c r="AG587">
        <f t="shared" si="667"/>
        <v>21828.632000000001</v>
      </c>
      <c r="AH587">
        <f t="shared" si="668"/>
        <v>18710.256000000001</v>
      </c>
      <c r="AI587">
        <f t="shared" si="669"/>
        <v>15591.880000000001</v>
      </c>
      <c r="AJ587">
        <f t="shared" si="670"/>
        <v>12473.504000000001</v>
      </c>
      <c r="AK587">
        <f t="shared" si="671"/>
        <v>9355.1280000000006</v>
      </c>
      <c r="AL587">
        <f t="shared" si="672"/>
        <v>6236.7520000000004</v>
      </c>
      <c r="AM587">
        <f t="shared" si="673"/>
        <v>3118.3760000000002</v>
      </c>
      <c r="AN587">
        <f t="shared" si="674"/>
        <v>1530.2464265767851</v>
      </c>
      <c r="AO587">
        <f t="shared" si="675"/>
        <v>29826.94</v>
      </c>
      <c r="AP587">
        <f t="shared" si="676"/>
        <v>26468.94</v>
      </c>
      <c r="AQ587">
        <f t="shared" si="677"/>
        <v>23822.045999999998</v>
      </c>
      <c r="AR587">
        <f t="shared" si="678"/>
        <v>21175.151999999998</v>
      </c>
      <c r="AS587">
        <f t="shared" si="679"/>
        <v>18528.257999999998</v>
      </c>
      <c r="AT587">
        <f t="shared" si="680"/>
        <v>15881.364</v>
      </c>
      <c r="AU587">
        <f t="shared" si="681"/>
        <v>13234.47</v>
      </c>
      <c r="AV587">
        <f t="shared" si="682"/>
        <v>10587.575999999999</v>
      </c>
      <c r="AW587">
        <f t="shared" si="683"/>
        <v>7940.6819999999989</v>
      </c>
      <c r="AX587">
        <f t="shared" si="684"/>
        <v>5293.7879999999996</v>
      </c>
      <c r="AY587">
        <f t="shared" si="685"/>
        <v>2646.8939999999998</v>
      </c>
      <c r="AZ587">
        <f t="shared" si="686"/>
        <v>1298.8812387266037</v>
      </c>
      <c r="BA587">
        <f t="shared" si="687"/>
        <v>29063.341</v>
      </c>
      <c r="BB587">
        <f t="shared" si="688"/>
        <v>25791.31</v>
      </c>
      <c r="BC587">
        <f t="shared" si="689"/>
        <v>23212.179</v>
      </c>
      <c r="BD587">
        <f t="shared" si="690"/>
        <v>20633.047999999999</v>
      </c>
      <c r="BE587">
        <f t="shared" si="691"/>
        <v>18053.916999999998</v>
      </c>
      <c r="BF587">
        <f t="shared" si="692"/>
        <v>15474.785999999998</v>
      </c>
      <c r="BG587">
        <f t="shared" si="693"/>
        <v>12895.654999999999</v>
      </c>
      <c r="BH587">
        <f t="shared" si="694"/>
        <v>10316.523999999999</v>
      </c>
      <c r="BI587">
        <f t="shared" si="695"/>
        <v>7737.393</v>
      </c>
      <c r="BJ587">
        <f t="shared" si="696"/>
        <v>5158.2619999999997</v>
      </c>
      <c r="BK587">
        <f t="shared" si="697"/>
        <v>2579.1309999999999</v>
      </c>
      <c r="BL587">
        <f t="shared" si="698"/>
        <v>1265.6286379419298</v>
      </c>
      <c r="BM587">
        <f t="shared" si="699"/>
        <v>44901.127999999997</v>
      </c>
      <c r="BN587">
        <f t="shared" si="700"/>
        <v>41935.760999999999</v>
      </c>
      <c r="BO587">
        <f t="shared" si="701"/>
        <v>36470.99</v>
      </c>
      <c r="BP587">
        <f t="shared" si="702"/>
        <v>31804.579999999998</v>
      </c>
      <c r="BQ587">
        <f t="shared" si="703"/>
        <v>27138.17</v>
      </c>
      <c r="BR587">
        <f t="shared" si="704"/>
        <v>22471.759999999998</v>
      </c>
      <c r="BS587">
        <f t="shared" si="705"/>
        <v>17805.349999999999</v>
      </c>
      <c r="BT587">
        <f t="shared" si="706"/>
        <v>13138.94</v>
      </c>
      <c r="BU587">
        <f t="shared" si="707"/>
        <v>9854.2049999999999</v>
      </c>
      <c r="BV587">
        <f t="shared" si="708"/>
        <v>6569.47</v>
      </c>
      <c r="BW587">
        <f t="shared" si="709"/>
        <v>3284.7350000000001</v>
      </c>
      <c r="BX587" s="16">
        <f t="shared" si="710"/>
        <v>1895.3283006016188</v>
      </c>
      <c r="BY587">
        <f t="shared" si="711"/>
        <v>5358.5303956119096</v>
      </c>
      <c r="BZ587">
        <f t="shared" si="712"/>
        <v>1349.3815906066238</v>
      </c>
      <c r="CA587">
        <f t="shared" si="713"/>
        <v>1527.5664093097316</v>
      </c>
      <c r="CB587">
        <f t="shared" si="714"/>
        <v>2553.6807363224216</v>
      </c>
    </row>
    <row r="588" spans="1:80" x14ac:dyDescent="0.25">
      <c r="A588">
        <f>'Data Input'!A588</f>
        <v>1</v>
      </c>
      <c r="B588">
        <f>'Data Input'!C588</f>
        <v>48</v>
      </c>
      <c r="C588">
        <f t="shared" si="644"/>
        <v>49</v>
      </c>
      <c r="D588">
        <f t="shared" si="645"/>
        <v>50</v>
      </c>
      <c r="E588">
        <f t="shared" si="646"/>
        <v>51</v>
      </c>
      <c r="F588">
        <f t="shared" si="647"/>
        <v>52</v>
      </c>
      <c r="G588">
        <f t="shared" si="648"/>
        <v>53</v>
      </c>
      <c r="H588">
        <f t="shared" si="649"/>
        <v>54</v>
      </c>
      <c r="I588">
        <f t="shared" si="650"/>
        <v>55</v>
      </c>
      <c r="J588">
        <f t="shared" si="651"/>
        <v>56</v>
      </c>
      <c r="K588">
        <f t="shared" si="652"/>
        <v>57</v>
      </c>
      <c r="L588">
        <f t="shared" si="653"/>
        <v>58</v>
      </c>
      <c r="M588">
        <f>IF('Data Input'!D588&gt;=240,1,0)</f>
        <v>1</v>
      </c>
      <c r="N588">
        <f>_xlfn.IFS('Data Input'!F588&gt;=130,1,'Data Input'!G588=1,1,0=0,0)</f>
        <v>0</v>
      </c>
      <c r="O588">
        <f>'Data Input'!H588</f>
        <v>0</v>
      </c>
      <c r="P588">
        <f>'Data Input'!J588</f>
        <v>26.1</v>
      </c>
      <c r="Q588">
        <f t="shared" si="654"/>
        <v>0</v>
      </c>
      <c r="R588">
        <f>IF('Data Input'!I588&gt;=100,1,0)</f>
        <v>0</v>
      </c>
      <c r="S588" s="18">
        <f>'Data Input'!L588</f>
        <v>3</v>
      </c>
      <c r="T588" s="16">
        <f>'Data Input'!N588</f>
        <v>2017</v>
      </c>
      <c r="U588">
        <f t="shared" si="655"/>
        <v>0.5587214155514153</v>
      </c>
      <c r="V588">
        <f t="shared" si="656"/>
        <v>5.0191914544595137E-2</v>
      </c>
      <c r="W588">
        <f t="shared" si="657"/>
        <v>0.36418487501607189</v>
      </c>
      <c r="X588" s="16">
        <f t="shared" si="658"/>
        <v>2.0683058397829947E-2</v>
      </c>
      <c r="Y588">
        <f t="shared" si="659"/>
        <v>2351.179969352771</v>
      </c>
      <c r="Z588">
        <f t="shared" si="660"/>
        <v>23.087669440036276</v>
      </c>
      <c r="AA588">
        <f t="shared" si="661"/>
        <v>205.76180576680778</v>
      </c>
      <c r="AB588" s="16">
        <f t="shared" si="662"/>
        <v>105.69873924183089</v>
      </c>
      <c r="AC588">
        <f t="shared" si="663"/>
        <v>40166.547000000006</v>
      </c>
      <c r="AD588">
        <f t="shared" si="664"/>
        <v>36210.398000000008</v>
      </c>
      <c r="AE588">
        <f t="shared" si="665"/>
        <v>32254.249000000007</v>
      </c>
      <c r="AF588">
        <f t="shared" si="666"/>
        <v>28298.100000000006</v>
      </c>
      <c r="AG588">
        <f t="shared" si="667"/>
        <v>24341.951000000005</v>
      </c>
      <c r="AH588">
        <f t="shared" si="668"/>
        <v>20385.802000000003</v>
      </c>
      <c r="AI588">
        <f t="shared" si="669"/>
        <v>16429.653000000002</v>
      </c>
      <c r="AJ588">
        <f t="shared" si="670"/>
        <v>12473.504000000001</v>
      </c>
      <c r="AK588">
        <f t="shared" si="671"/>
        <v>9355.1280000000006</v>
      </c>
      <c r="AL588">
        <f t="shared" si="672"/>
        <v>6236.7520000000004</v>
      </c>
      <c r="AM588">
        <f t="shared" si="673"/>
        <v>3118.3760000000002</v>
      </c>
      <c r="AN588">
        <f t="shared" si="674"/>
        <v>1044.2645661353934</v>
      </c>
      <c r="AO588">
        <f t="shared" si="675"/>
        <v>34093.576000000001</v>
      </c>
      <c r="AP588">
        <f t="shared" si="676"/>
        <v>30735.576000000001</v>
      </c>
      <c r="AQ588">
        <f t="shared" si="677"/>
        <v>27377.576000000001</v>
      </c>
      <c r="AR588">
        <f t="shared" si="678"/>
        <v>24019.576000000001</v>
      </c>
      <c r="AS588">
        <f t="shared" si="679"/>
        <v>20661.576000000001</v>
      </c>
      <c r="AT588">
        <f t="shared" si="680"/>
        <v>17303.576000000001</v>
      </c>
      <c r="AU588">
        <f t="shared" si="681"/>
        <v>13945.575999999999</v>
      </c>
      <c r="AV588">
        <f t="shared" si="682"/>
        <v>10587.575999999999</v>
      </c>
      <c r="AW588">
        <f t="shared" si="683"/>
        <v>7940.6819999999989</v>
      </c>
      <c r="AX588">
        <f t="shared" si="684"/>
        <v>5293.7879999999996</v>
      </c>
      <c r="AY588">
        <f t="shared" si="685"/>
        <v>2646.8939999999998</v>
      </c>
      <c r="AZ588">
        <f t="shared" si="686"/>
        <v>886.37725444714499</v>
      </c>
      <c r="BA588">
        <f t="shared" si="687"/>
        <v>33220.740999999995</v>
      </c>
      <c r="BB588">
        <f t="shared" si="688"/>
        <v>29948.709999999995</v>
      </c>
      <c r="BC588">
        <f t="shared" si="689"/>
        <v>26676.678999999996</v>
      </c>
      <c r="BD588">
        <f t="shared" si="690"/>
        <v>23404.647999999997</v>
      </c>
      <c r="BE588">
        <f t="shared" si="691"/>
        <v>20132.616999999998</v>
      </c>
      <c r="BF588">
        <f t="shared" si="692"/>
        <v>16860.585999999999</v>
      </c>
      <c r="BG588">
        <f t="shared" si="693"/>
        <v>13588.555</v>
      </c>
      <c r="BH588">
        <f t="shared" si="694"/>
        <v>10316.523999999999</v>
      </c>
      <c r="BI588">
        <f t="shared" si="695"/>
        <v>7737.393</v>
      </c>
      <c r="BJ588">
        <f t="shared" si="696"/>
        <v>5158.2619999999997</v>
      </c>
      <c r="BK588">
        <f t="shared" si="697"/>
        <v>2579.1309999999999</v>
      </c>
      <c r="BL588">
        <f t="shared" si="698"/>
        <v>863.68502426620682</v>
      </c>
      <c r="BM588">
        <f t="shared" si="699"/>
        <v>55217.993999999999</v>
      </c>
      <c r="BN588">
        <f t="shared" si="700"/>
        <v>52252.627</v>
      </c>
      <c r="BO588">
        <f t="shared" si="701"/>
        <v>46787.856</v>
      </c>
      <c r="BP588">
        <f t="shared" si="702"/>
        <v>41323.084999999999</v>
      </c>
      <c r="BQ588">
        <f t="shared" si="703"/>
        <v>35858.313999999998</v>
      </c>
      <c r="BR588">
        <f t="shared" si="704"/>
        <v>30393.543000000001</v>
      </c>
      <c r="BS588">
        <f t="shared" si="705"/>
        <v>24928.772000000001</v>
      </c>
      <c r="BT588">
        <f t="shared" si="706"/>
        <v>19464.001</v>
      </c>
      <c r="BU588">
        <f t="shared" si="707"/>
        <v>13999.23</v>
      </c>
      <c r="BV588">
        <f t="shared" si="708"/>
        <v>9332.82</v>
      </c>
      <c r="BW588">
        <f t="shared" si="709"/>
        <v>4666.41</v>
      </c>
      <c r="BX588" s="16">
        <f t="shared" si="710"/>
        <v>1521.7458469163294</v>
      </c>
      <c r="BY588">
        <f t="shared" si="711"/>
        <v>3395.4445354881645</v>
      </c>
      <c r="BZ588">
        <f t="shared" si="712"/>
        <v>909.46492388718127</v>
      </c>
      <c r="CA588">
        <f t="shared" si="713"/>
        <v>1069.4468300330145</v>
      </c>
      <c r="CB588">
        <f t="shared" si="714"/>
        <v>1627.4445861581603</v>
      </c>
    </row>
    <row r="589" spans="1:80" x14ac:dyDescent="0.25">
      <c r="A589">
        <f>'Data Input'!A589</f>
        <v>0</v>
      </c>
      <c r="B589">
        <f>'Data Input'!C589</f>
        <v>56</v>
      </c>
      <c r="C589">
        <f t="shared" si="644"/>
        <v>57</v>
      </c>
      <c r="D589">
        <f t="shared" si="645"/>
        <v>58</v>
      </c>
      <c r="E589">
        <f t="shared" si="646"/>
        <v>59</v>
      </c>
      <c r="F589">
        <f t="shared" si="647"/>
        <v>60</v>
      </c>
      <c r="G589">
        <f t="shared" si="648"/>
        <v>61</v>
      </c>
      <c r="H589">
        <f t="shared" si="649"/>
        <v>62</v>
      </c>
      <c r="I589">
        <f t="shared" si="650"/>
        <v>63</v>
      </c>
      <c r="J589">
        <f t="shared" si="651"/>
        <v>64</v>
      </c>
      <c r="K589">
        <f t="shared" si="652"/>
        <v>65</v>
      </c>
      <c r="L589">
        <f t="shared" si="653"/>
        <v>66</v>
      </c>
      <c r="M589">
        <f>IF('Data Input'!D589&gt;=240,1,0)</f>
        <v>1</v>
      </c>
      <c r="N589">
        <f>_xlfn.IFS('Data Input'!F589&gt;=130,1,'Data Input'!G589=1,1,0=0,0)</f>
        <v>0</v>
      </c>
      <c r="O589">
        <f>'Data Input'!H589</f>
        <v>0</v>
      </c>
      <c r="P589">
        <f>'Data Input'!J589</f>
        <v>23.9</v>
      </c>
      <c r="Q589">
        <f t="shared" si="654"/>
        <v>0</v>
      </c>
      <c r="R589">
        <f>IF('Data Input'!I589&gt;=100,1,0)</f>
        <v>0</v>
      </c>
      <c r="S589" s="18">
        <f>'Data Input'!L589</f>
        <v>3</v>
      </c>
      <c r="T589" s="16">
        <f>'Data Input'!N589</f>
        <v>2017</v>
      </c>
      <c r="U589">
        <f t="shared" si="655"/>
        <v>0.51276007879560503</v>
      </c>
      <c r="V589">
        <f t="shared" si="656"/>
        <v>4.565404630200267E-2</v>
      </c>
      <c r="W589">
        <f t="shared" si="657"/>
        <v>0.34410727317603962</v>
      </c>
      <c r="X589" s="16">
        <f t="shared" si="658"/>
        <v>1.3651913853481806E-2</v>
      </c>
      <c r="Y589">
        <f t="shared" si="659"/>
        <v>2157.7680625650423</v>
      </c>
      <c r="Z589">
        <f t="shared" si="660"/>
        <v>21.00030531180947</v>
      </c>
      <c r="AA589">
        <f t="shared" si="661"/>
        <v>194.41810674611199</v>
      </c>
      <c r="AB589" s="16">
        <f t="shared" si="662"/>
        <v>69.766765378494966</v>
      </c>
      <c r="AC589">
        <f t="shared" si="663"/>
        <v>33883.25</v>
      </c>
      <c r="AD589">
        <f t="shared" si="664"/>
        <v>30764.874000000003</v>
      </c>
      <c r="AE589">
        <f t="shared" si="665"/>
        <v>27646.498000000003</v>
      </c>
      <c r="AF589">
        <f t="shared" si="666"/>
        <v>24528.122000000003</v>
      </c>
      <c r="AG589">
        <f t="shared" si="667"/>
        <v>21409.746000000003</v>
      </c>
      <c r="AH589">
        <f t="shared" si="668"/>
        <v>18291.370000000003</v>
      </c>
      <c r="AI589">
        <f t="shared" si="669"/>
        <v>15172.994000000001</v>
      </c>
      <c r="AJ589">
        <f t="shared" si="670"/>
        <v>12054.618</v>
      </c>
      <c r="AK589">
        <f t="shared" si="671"/>
        <v>8936.2420000000002</v>
      </c>
      <c r="AL589">
        <f t="shared" si="672"/>
        <v>5817.866</v>
      </c>
      <c r="AM589">
        <f t="shared" si="673"/>
        <v>2699.49</v>
      </c>
      <c r="AN589">
        <f t="shared" si="674"/>
        <v>841.20443671212627</v>
      </c>
      <c r="AO589">
        <f t="shared" si="675"/>
        <v>28760.280999999999</v>
      </c>
      <c r="AP589">
        <f t="shared" si="676"/>
        <v>26113.386999999999</v>
      </c>
      <c r="AQ589">
        <f t="shared" si="677"/>
        <v>23466.492999999999</v>
      </c>
      <c r="AR589">
        <f t="shared" si="678"/>
        <v>20819.598999999998</v>
      </c>
      <c r="AS589">
        <f t="shared" si="679"/>
        <v>18172.704999999998</v>
      </c>
      <c r="AT589">
        <f t="shared" si="680"/>
        <v>15525.811</v>
      </c>
      <c r="AU589">
        <f t="shared" si="681"/>
        <v>12878.916999999999</v>
      </c>
      <c r="AV589">
        <f t="shared" si="682"/>
        <v>10232.022999999999</v>
      </c>
      <c r="AW589">
        <f t="shared" si="683"/>
        <v>7585.128999999999</v>
      </c>
      <c r="AX589">
        <f t="shared" si="684"/>
        <v>4938.2349999999997</v>
      </c>
      <c r="AY589">
        <f t="shared" si="685"/>
        <v>2291.3409999999999</v>
      </c>
      <c r="AZ589">
        <f t="shared" si="686"/>
        <v>714.01874873780787</v>
      </c>
      <c r="BA589">
        <f t="shared" si="687"/>
        <v>28023.99</v>
      </c>
      <c r="BB589">
        <f t="shared" si="688"/>
        <v>25444.859</v>
      </c>
      <c r="BC589">
        <f t="shared" si="689"/>
        <v>22865.727999999999</v>
      </c>
      <c r="BD589">
        <f t="shared" si="690"/>
        <v>20286.596999999998</v>
      </c>
      <c r="BE589">
        <f t="shared" si="691"/>
        <v>17707.465999999997</v>
      </c>
      <c r="BF589">
        <f t="shared" si="692"/>
        <v>15128.334999999997</v>
      </c>
      <c r="BG589">
        <f t="shared" si="693"/>
        <v>12549.203999999998</v>
      </c>
      <c r="BH589">
        <f t="shared" si="694"/>
        <v>9970.0729999999985</v>
      </c>
      <c r="BI589">
        <f t="shared" si="695"/>
        <v>7390.9419999999991</v>
      </c>
      <c r="BJ589">
        <f t="shared" si="696"/>
        <v>4811.8109999999997</v>
      </c>
      <c r="BK589">
        <f t="shared" si="697"/>
        <v>2232.6799999999998</v>
      </c>
      <c r="BL589">
        <f t="shared" si="698"/>
        <v>695.73916975523991</v>
      </c>
      <c r="BM589">
        <f t="shared" si="699"/>
        <v>39219.569000000003</v>
      </c>
      <c r="BN589">
        <f t="shared" si="700"/>
        <v>36254.202000000005</v>
      </c>
      <c r="BO589">
        <f t="shared" si="701"/>
        <v>31587.792000000001</v>
      </c>
      <c r="BP589">
        <f t="shared" si="702"/>
        <v>26921.382000000001</v>
      </c>
      <c r="BQ589">
        <f t="shared" si="703"/>
        <v>22254.972000000002</v>
      </c>
      <c r="BR589">
        <f t="shared" si="704"/>
        <v>17588.562000000002</v>
      </c>
      <c r="BS589">
        <f t="shared" si="705"/>
        <v>14303.827000000001</v>
      </c>
      <c r="BT589">
        <f t="shared" si="706"/>
        <v>11019.092000000001</v>
      </c>
      <c r="BU589">
        <f t="shared" si="707"/>
        <v>7734.357</v>
      </c>
      <c r="BV589">
        <f t="shared" si="708"/>
        <v>4449.6220000000003</v>
      </c>
      <c r="BW589">
        <f t="shared" si="709"/>
        <v>1164.8869999999999</v>
      </c>
      <c r="BX589" s="16">
        <f t="shared" si="710"/>
        <v>895.56462018728348</v>
      </c>
      <c r="BY589">
        <f t="shared" si="711"/>
        <v>2998.9724992771685</v>
      </c>
      <c r="BZ589">
        <f t="shared" si="712"/>
        <v>735.01905404961735</v>
      </c>
      <c r="CA589">
        <f t="shared" si="713"/>
        <v>890.15727650135193</v>
      </c>
      <c r="CB589">
        <f t="shared" si="714"/>
        <v>965.33138556577842</v>
      </c>
    </row>
    <row r="590" spans="1:80" x14ac:dyDescent="0.25">
      <c r="A590">
        <f>'Data Input'!A590</f>
        <v>1</v>
      </c>
      <c r="B590">
        <f>'Data Input'!C590</f>
        <v>40</v>
      </c>
      <c r="C590">
        <f t="shared" si="644"/>
        <v>41</v>
      </c>
      <c r="D590">
        <f t="shared" si="645"/>
        <v>42</v>
      </c>
      <c r="E590">
        <f t="shared" si="646"/>
        <v>43</v>
      </c>
      <c r="F590">
        <f t="shared" si="647"/>
        <v>44</v>
      </c>
      <c r="G590">
        <f t="shared" si="648"/>
        <v>45</v>
      </c>
      <c r="H590">
        <f t="shared" si="649"/>
        <v>46</v>
      </c>
      <c r="I590">
        <f t="shared" si="650"/>
        <v>47</v>
      </c>
      <c r="J590">
        <f t="shared" si="651"/>
        <v>48</v>
      </c>
      <c r="K590">
        <f t="shared" si="652"/>
        <v>49</v>
      </c>
      <c r="L590">
        <f t="shared" si="653"/>
        <v>50</v>
      </c>
      <c r="M590">
        <f>IF('Data Input'!D590&gt;=240,1,0)</f>
        <v>0</v>
      </c>
      <c r="N590">
        <f>_xlfn.IFS('Data Input'!F590&gt;=130,1,'Data Input'!G590=1,1,0=0,0)</f>
        <v>1</v>
      </c>
      <c r="O590">
        <f>'Data Input'!H590</f>
        <v>0</v>
      </c>
      <c r="P590">
        <f>'Data Input'!J590</f>
        <v>26.7</v>
      </c>
      <c r="Q590">
        <f t="shared" si="654"/>
        <v>0</v>
      </c>
      <c r="R590">
        <f>IF('Data Input'!I590&gt;=100,1,0)</f>
        <v>0</v>
      </c>
      <c r="S590" s="18">
        <f>'Data Input'!L590</f>
        <v>3</v>
      </c>
      <c r="T590" s="16">
        <f>'Data Input'!N590</f>
        <v>2017</v>
      </c>
      <c r="U590">
        <f t="shared" si="655"/>
        <v>0.66766304900470863</v>
      </c>
      <c r="V590">
        <f t="shared" si="656"/>
        <v>7.7776949945847162E-2</v>
      </c>
      <c r="W590">
        <f t="shared" si="657"/>
        <v>0.38200789650214245</v>
      </c>
      <c r="X590" s="16">
        <f t="shared" si="658"/>
        <v>2.8611943476285918E-2</v>
      </c>
      <c r="Y590">
        <f t="shared" si="659"/>
        <v>2809.6220109043074</v>
      </c>
      <c r="Z590">
        <f t="shared" si="660"/>
        <v>35.776449786718352</v>
      </c>
      <c r="AA590">
        <f t="shared" si="661"/>
        <v>215.83168328446317</v>
      </c>
      <c r="AB590" s="16">
        <f t="shared" si="662"/>
        <v>146.21852796292694</v>
      </c>
      <c r="AC590">
        <f t="shared" si="663"/>
        <v>48870.079000000005</v>
      </c>
      <c r="AD590">
        <f t="shared" si="664"/>
        <v>43843.442000000003</v>
      </c>
      <c r="AE590">
        <f t="shared" si="665"/>
        <v>38816.805</v>
      </c>
      <c r="AF590">
        <f t="shared" si="666"/>
        <v>33790.167999999998</v>
      </c>
      <c r="AG590">
        <f t="shared" si="667"/>
        <v>28763.530999999999</v>
      </c>
      <c r="AH590">
        <f t="shared" si="668"/>
        <v>23736.894</v>
      </c>
      <c r="AI590">
        <f t="shared" si="669"/>
        <v>19780.744999999999</v>
      </c>
      <c r="AJ590">
        <f t="shared" si="670"/>
        <v>15824.596</v>
      </c>
      <c r="AK590">
        <f t="shared" si="671"/>
        <v>11868.447</v>
      </c>
      <c r="AL590">
        <f t="shared" si="672"/>
        <v>7912.2979999999998</v>
      </c>
      <c r="AM590">
        <f t="shared" si="673"/>
        <v>3956.1489999999999</v>
      </c>
      <c r="AN590">
        <f t="shared" si="674"/>
        <v>1507.5224956011955</v>
      </c>
      <c r="AO590">
        <f t="shared" si="675"/>
        <v>41481.17500000001</v>
      </c>
      <c r="AP590">
        <f t="shared" si="676"/>
        <v>37214.540000000008</v>
      </c>
      <c r="AQ590">
        <f t="shared" si="677"/>
        <v>32947.905000000006</v>
      </c>
      <c r="AR590">
        <f t="shared" si="678"/>
        <v>28681.270000000004</v>
      </c>
      <c r="AS590">
        <f t="shared" si="679"/>
        <v>24414.635000000002</v>
      </c>
      <c r="AT590">
        <f t="shared" si="680"/>
        <v>20148</v>
      </c>
      <c r="AU590">
        <f t="shared" si="681"/>
        <v>16790</v>
      </c>
      <c r="AV590">
        <f t="shared" si="682"/>
        <v>13432</v>
      </c>
      <c r="AW590">
        <f t="shared" si="683"/>
        <v>10074</v>
      </c>
      <c r="AX590">
        <f t="shared" si="684"/>
        <v>6716</v>
      </c>
      <c r="AY590">
        <f t="shared" si="685"/>
        <v>3358</v>
      </c>
      <c r="AZ590">
        <f t="shared" si="686"/>
        <v>1279.5929249937492</v>
      </c>
      <c r="BA590">
        <f t="shared" si="687"/>
        <v>40419.210999999996</v>
      </c>
      <c r="BB590">
        <f t="shared" si="688"/>
        <v>36261.805999999997</v>
      </c>
      <c r="BC590">
        <f t="shared" si="689"/>
        <v>32104.400999999994</v>
      </c>
      <c r="BD590">
        <f t="shared" si="690"/>
        <v>27946.995999999996</v>
      </c>
      <c r="BE590">
        <f t="shared" si="691"/>
        <v>23789.590999999997</v>
      </c>
      <c r="BF590">
        <f t="shared" si="692"/>
        <v>19632.185999999998</v>
      </c>
      <c r="BG590">
        <f t="shared" si="693"/>
        <v>16360.154999999999</v>
      </c>
      <c r="BH590">
        <f t="shared" si="694"/>
        <v>13088.124</v>
      </c>
      <c r="BI590">
        <f t="shared" si="695"/>
        <v>9816.0930000000008</v>
      </c>
      <c r="BJ590">
        <f t="shared" si="696"/>
        <v>6544.0619999999999</v>
      </c>
      <c r="BK590">
        <f t="shared" si="697"/>
        <v>3272.0309999999999</v>
      </c>
      <c r="BL590">
        <f t="shared" si="698"/>
        <v>1246.8338443686578</v>
      </c>
      <c r="BM590">
        <f t="shared" si="699"/>
        <v>58154.116999999998</v>
      </c>
      <c r="BN590">
        <f t="shared" si="700"/>
        <v>55188.75</v>
      </c>
      <c r="BO590">
        <f t="shared" si="701"/>
        <v>49615.771000000001</v>
      </c>
      <c r="BP590">
        <f t="shared" si="702"/>
        <v>44042.792000000001</v>
      </c>
      <c r="BQ590">
        <f t="shared" si="703"/>
        <v>38469.813000000002</v>
      </c>
      <c r="BR590">
        <f t="shared" si="704"/>
        <v>32896.834000000003</v>
      </c>
      <c r="BS590">
        <f t="shared" si="705"/>
        <v>27323.855</v>
      </c>
      <c r="BT590">
        <f t="shared" si="706"/>
        <v>21859.083999999999</v>
      </c>
      <c r="BU590">
        <f t="shared" si="707"/>
        <v>16394.312999999998</v>
      </c>
      <c r="BV590">
        <f t="shared" si="708"/>
        <v>10929.541999999999</v>
      </c>
      <c r="BW590">
        <f t="shared" si="709"/>
        <v>5464.7709999999997</v>
      </c>
      <c r="BX590" s="16">
        <f t="shared" si="710"/>
        <v>1958.1556891488651</v>
      </c>
      <c r="BY590">
        <f t="shared" si="711"/>
        <v>4317.1445065055032</v>
      </c>
      <c r="BZ590">
        <f t="shared" si="712"/>
        <v>1315.3693747804675</v>
      </c>
      <c r="CA590">
        <f t="shared" si="713"/>
        <v>1462.665527653121</v>
      </c>
      <c r="CB590">
        <f t="shared" si="714"/>
        <v>2104.3742171117919</v>
      </c>
    </row>
    <row r="591" spans="1:80" x14ac:dyDescent="0.25">
      <c r="A591">
        <f>'Data Input'!A591</f>
        <v>0</v>
      </c>
      <c r="B591">
        <f>'Data Input'!C591</f>
        <v>51</v>
      </c>
      <c r="C591">
        <f t="shared" si="644"/>
        <v>52</v>
      </c>
      <c r="D591">
        <f t="shared" si="645"/>
        <v>53</v>
      </c>
      <c r="E591">
        <f t="shared" si="646"/>
        <v>54</v>
      </c>
      <c r="F591">
        <f t="shared" si="647"/>
        <v>55</v>
      </c>
      <c r="G591">
        <f t="shared" si="648"/>
        <v>56</v>
      </c>
      <c r="H591">
        <f t="shared" si="649"/>
        <v>57</v>
      </c>
      <c r="I591">
        <f t="shared" si="650"/>
        <v>58</v>
      </c>
      <c r="J591">
        <f t="shared" si="651"/>
        <v>59</v>
      </c>
      <c r="K591">
        <f t="shared" si="652"/>
        <v>60</v>
      </c>
      <c r="L591">
        <f t="shared" si="653"/>
        <v>61</v>
      </c>
      <c r="M591">
        <f>IF('Data Input'!D591&gt;=240,1,0)</f>
        <v>0</v>
      </c>
      <c r="N591">
        <f>_xlfn.IFS('Data Input'!F591&gt;=130,1,'Data Input'!G591=1,1,0=0,0)</f>
        <v>0</v>
      </c>
      <c r="O591">
        <f>'Data Input'!H591</f>
        <v>0</v>
      </c>
      <c r="P591">
        <f>'Data Input'!J591</f>
        <v>27.1</v>
      </c>
      <c r="Q591">
        <f t="shared" si="654"/>
        <v>0</v>
      </c>
      <c r="R591">
        <f>IF('Data Input'!I591&gt;=100,1,0)</f>
        <v>0</v>
      </c>
      <c r="S591" s="18">
        <f>'Data Input'!L591</f>
        <v>3</v>
      </c>
      <c r="T591" s="16">
        <f>'Data Input'!N591</f>
        <v>2017</v>
      </c>
      <c r="U591">
        <f t="shared" si="655"/>
        <v>0.48296000161473979</v>
      </c>
      <c r="V591">
        <f t="shared" si="656"/>
        <v>5.6413156605443875E-2</v>
      </c>
      <c r="W591">
        <f t="shared" si="657"/>
        <v>0.31520782821298321</v>
      </c>
      <c r="X591" s="16">
        <f t="shared" si="658"/>
        <v>1.9094994272987709E-2</v>
      </c>
      <c r="Y591">
        <f t="shared" si="659"/>
        <v>2032.3650574132391</v>
      </c>
      <c r="Z591">
        <f t="shared" si="660"/>
        <v>25.949365024087129</v>
      </c>
      <c r="AA591">
        <f t="shared" si="661"/>
        <v>178.09013051976669</v>
      </c>
      <c r="AB591" s="16">
        <f t="shared" si="662"/>
        <v>97.583093450847798</v>
      </c>
      <c r="AC591">
        <f t="shared" si="663"/>
        <v>37653.228000000003</v>
      </c>
      <c r="AD591">
        <f t="shared" si="664"/>
        <v>33697.079000000005</v>
      </c>
      <c r="AE591">
        <f t="shared" si="665"/>
        <v>29740.930000000004</v>
      </c>
      <c r="AF591">
        <f t="shared" si="666"/>
        <v>25784.781000000003</v>
      </c>
      <c r="AG591">
        <f t="shared" si="667"/>
        <v>21828.632000000001</v>
      </c>
      <c r="AH591">
        <f t="shared" si="668"/>
        <v>18710.256000000001</v>
      </c>
      <c r="AI591">
        <f t="shared" si="669"/>
        <v>15591.880000000001</v>
      </c>
      <c r="AJ591">
        <f t="shared" si="670"/>
        <v>12473.504000000001</v>
      </c>
      <c r="AK591">
        <f t="shared" si="671"/>
        <v>9355.1280000000006</v>
      </c>
      <c r="AL591">
        <f t="shared" si="672"/>
        <v>6236.7520000000004</v>
      </c>
      <c r="AM591">
        <f t="shared" si="673"/>
        <v>3118.3760000000002</v>
      </c>
      <c r="AN591">
        <f t="shared" si="674"/>
        <v>842.47450879360872</v>
      </c>
      <c r="AO591">
        <f t="shared" si="675"/>
        <v>31960.257999999998</v>
      </c>
      <c r="AP591">
        <f t="shared" si="676"/>
        <v>28602.257999999998</v>
      </c>
      <c r="AQ591">
        <f t="shared" si="677"/>
        <v>25244.257999999998</v>
      </c>
      <c r="AR591">
        <f t="shared" si="678"/>
        <v>21886.257999999998</v>
      </c>
      <c r="AS591">
        <f t="shared" si="679"/>
        <v>18528.257999999998</v>
      </c>
      <c r="AT591">
        <f t="shared" si="680"/>
        <v>15881.364</v>
      </c>
      <c r="AU591">
        <f t="shared" si="681"/>
        <v>13234.47</v>
      </c>
      <c r="AV591">
        <f t="shared" si="682"/>
        <v>10587.575999999999</v>
      </c>
      <c r="AW591">
        <f t="shared" si="683"/>
        <v>7940.6819999999989</v>
      </c>
      <c r="AX591">
        <f t="shared" si="684"/>
        <v>5293.7879999999996</v>
      </c>
      <c r="AY591">
        <f t="shared" si="685"/>
        <v>2646.8939999999998</v>
      </c>
      <c r="AZ591">
        <f t="shared" si="686"/>
        <v>715.09680192144981</v>
      </c>
      <c r="BA591">
        <f t="shared" si="687"/>
        <v>31142.040999999994</v>
      </c>
      <c r="BB591">
        <f t="shared" si="688"/>
        <v>27870.009999999995</v>
      </c>
      <c r="BC591">
        <f t="shared" si="689"/>
        <v>24597.978999999996</v>
      </c>
      <c r="BD591">
        <f t="shared" si="690"/>
        <v>21325.947999999997</v>
      </c>
      <c r="BE591">
        <f t="shared" si="691"/>
        <v>18053.916999999998</v>
      </c>
      <c r="BF591">
        <f t="shared" si="692"/>
        <v>15474.785999999998</v>
      </c>
      <c r="BG591">
        <f t="shared" si="693"/>
        <v>12895.654999999999</v>
      </c>
      <c r="BH591">
        <f t="shared" si="694"/>
        <v>10316.523999999999</v>
      </c>
      <c r="BI591">
        <f t="shared" si="695"/>
        <v>7737.393</v>
      </c>
      <c r="BJ591">
        <f t="shared" si="696"/>
        <v>5158.2619999999997</v>
      </c>
      <c r="BK591">
        <f t="shared" si="697"/>
        <v>2579.1309999999999</v>
      </c>
      <c r="BL591">
        <f t="shared" si="698"/>
        <v>696.78960434949738</v>
      </c>
      <c r="BM591">
        <f t="shared" si="699"/>
        <v>51441.235999999997</v>
      </c>
      <c r="BN591">
        <f t="shared" si="700"/>
        <v>48475.868999999999</v>
      </c>
      <c r="BO591">
        <f t="shared" si="701"/>
        <v>43011.097999999998</v>
      </c>
      <c r="BP591">
        <f t="shared" si="702"/>
        <v>37546.326999999997</v>
      </c>
      <c r="BQ591">
        <f t="shared" si="703"/>
        <v>32081.556</v>
      </c>
      <c r="BR591">
        <f t="shared" si="704"/>
        <v>26616.785</v>
      </c>
      <c r="BS591">
        <f t="shared" si="705"/>
        <v>21950.375</v>
      </c>
      <c r="BT591">
        <f t="shared" si="706"/>
        <v>17283.965</v>
      </c>
      <c r="BU591">
        <f t="shared" si="707"/>
        <v>12617.555</v>
      </c>
      <c r="BV591">
        <f t="shared" si="708"/>
        <v>7951.1450000000004</v>
      </c>
      <c r="BW591">
        <f t="shared" si="709"/>
        <v>3284.7350000000001</v>
      </c>
      <c r="BX591" s="16">
        <f t="shared" si="710"/>
        <v>1193.3339376803995</v>
      </c>
      <c r="BY591">
        <f t="shared" si="711"/>
        <v>2874.8395662068478</v>
      </c>
      <c r="BZ591">
        <f t="shared" si="712"/>
        <v>741.04616694553692</v>
      </c>
      <c r="CA591">
        <f t="shared" si="713"/>
        <v>874.8797348692641</v>
      </c>
      <c r="CB591">
        <f t="shared" si="714"/>
        <v>1290.9170311312473</v>
      </c>
    </row>
    <row r="592" spans="1:80" x14ac:dyDescent="0.25">
      <c r="A592">
        <f>'Data Input'!A592</f>
        <v>1</v>
      </c>
      <c r="B592">
        <f>'Data Input'!C592</f>
        <v>31</v>
      </c>
      <c r="C592">
        <f t="shared" si="644"/>
        <v>32</v>
      </c>
      <c r="D592">
        <f t="shared" si="645"/>
        <v>33</v>
      </c>
      <c r="E592">
        <f t="shared" si="646"/>
        <v>34</v>
      </c>
      <c r="F592">
        <f t="shared" si="647"/>
        <v>35</v>
      </c>
      <c r="G592">
        <f t="shared" si="648"/>
        <v>36</v>
      </c>
      <c r="H592">
        <f t="shared" si="649"/>
        <v>37</v>
      </c>
      <c r="I592">
        <f t="shared" si="650"/>
        <v>38</v>
      </c>
      <c r="J592">
        <f t="shared" si="651"/>
        <v>39</v>
      </c>
      <c r="K592">
        <f t="shared" si="652"/>
        <v>40</v>
      </c>
      <c r="L592">
        <f t="shared" si="653"/>
        <v>41</v>
      </c>
      <c r="M592">
        <f>IF('Data Input'!D592&gt;=240,1,0)</f>
        <v>0</v>
      </c>
      <c r="N592">
        <f>_xlfn.IFS('Data Input'!F592&gt;=130,1,'Data Input'!G592=1,1,0=0,0)</f>
        <v>0</v>
      </c>
      <c r="O592">
        <f>'Data Input'!H592</f>
        <v>0</v>
      </c>
      <c r="P592">
        <f>'Data Input'!J592</f>
        <v>22.2</v>
      </c>
      <c r="Q592">
        <f t="shared" si="654"/>
        <v>0</v>
      </c>
      <c r="R592">
        <f>IF('Data Input'!I592&gt;=100,1,0)</f>
        <v>0</v>
      </c>
      <c r="S592" s="18">
        <f>'Data Input'!L592</f>
        <v>3</v>
      </c>
      <c r="T592" s="16">
        <f>'Data Input'!N592</f>
        <v>2017</v>
      </c>
      <c r="U592">
        <f t="shared" si="655"/>
        <v>0.3822377682989081</v>
      </c>
      <c r="V592">
        <f t="shared" si="656"/>
        <v>4.5709499069779697E-2</v>
      </c>
      <c r="W592">
        <f t="shared" si="657"/>
        <v>0.27459508659077131</v>
      </c>
      <c r="X592" s="16">
        <f t="shared" si="658"/>
        <v>7.5377084627932332E-3</v>
      </c>
      <c r="Y592">
        <f t="shared" si="659"/>
        <v>1608.5114322448883</v>
      </c>
      <c r="Z592">
        <f t="shared" si="660"/>
        <v>21.025812909668357</v>
      </c>
      <c r="AA592">
        <f t="shared" si="661"/>
        <v>155.14422686861056</v>
      </c>
      <c r="AB592" s="16">
        <f t="shared" si="662"/>
        <v>38.520719033183013</v>
      </c>
      <c r="AC592">
        <f t="shared" si="663"/>
        <v>53803.630999999987</v>
      </c>
      <c r="AD592">
        <f t="shared" si="664"/>
        <v>49149.337999999989</v>
      </c>
      <c r="AE592">
        <f t="shared" si="665"/>
        <v>44495.044999999991</v>
      </c>
      <c r="AF592">
        <f t="shared" si="666"/>
        <v>39840.751999999993</v>
      </c>
      <c r="AG592">
        <f t="shared" si="667"/>
        <v>35186.458999999995</v>
      </c>
      <c r="AH592">
        <f t="shared" si="668"/>
        <v>30159.821999999996</v>
      </c>
      <c r="AI592">
        <f t="shared" si="669"/>
        <v>25133.184999999998</v>
      </c>
      <c r="AJ592">
        <f t="shared" si="670"/>
        <v>20106.547999999999</v>
      </c>
      <c r="AK592">
        <f t="shared" si="671"/>
        <v>15079.911</v>
      </c>
      <c r="AL592">
        <f t="shared" si="672"/>
        <v>10053.273999999999</v>
      </c>
      <c r="AM592">
        <f t="shared" si="673"/>
        <v>5026.6369999999997</v>
      </c>
      <c r="AN592">
        <f t="shared" si="674"/>
        <v>1020.3788734245604</v>
      </c>
      <c r="AO592">
        <f t="shared" si="675"/>
        <v>45668.79700000002</v>
      </c>
      <c r="AP592">
        <f t="shared" si="676"/>
        <v>41718.209000000017</v>
      </c>
      <c r="AQ592">
        <f t="shared" si="677"/>
        <v>37767.621000000014</v>
      </c>
      <c r="AR592">
        <f t="shared" si="678"/>
        <v>33817.03300000001</v>
      </c>
      <c r="AS592">
        <f t="shared" si="679"/>
        <v>29866.445000000007</v>
      </c>
      <c r="AT592">
        <f t="shared" si="680"/>
        <v>25599.810000000005</v>
      </c>
      <c r="AU592">
        <f t="shared" si="681"/>
        <v>21333.175000000003</v>
      </c>
      <c r="AV592">
        <f t="shared" si="682"/>
        <v>17066.54</v>
      </c>
      <c r="AW592">
        <f t="shared" si="683"/>
        <v>12799.905000000001</v>
      </c>
      <c r="AX592">
        <f t="shared" si="684"/>
        <v>8533.27</v>
      </c>
      <c r="AY592">
        <f t="shared" si="685"/>
        <v>4266.6350000000002</v>
      </c>
      <c r="AZ592">
        <f t="shared" si="686"/>
        <v>866.10278211500122</v>
      </c>
      <c r="BA592">
        <f t="shared" si="687"/>
        <v>40499.630999999994</v>
      </c>
      <c r="BB592">
        <f t="shared" si="688"/>
        <v>37650.181999999993</v>
      </c>
      <c r="BC592">
        <f t="shared" si="689"/>
        <v>34800.732999999993</v>
      </c>
      <c r="BD592">
        <f t="shared" si="690"/>
        <v>31951.283999999996</v>
      </c>
      <c r="BE592">
        <f t="shared" si="691"/>
        <v>29101.834999999995</v>
      </c>
      <c r="BF592">
        <f t="shared" si="692"/>
        <v>24944.429999999997</v>
      </c>
      <c r="BG592">
        <f t="shared" si="693"/>
        <v>20787.024999999998</v>
      </c>
      <c r="BH592">
        <f t="shared" si="694"/>
        <v>16629.62</v>
      </c>
      <c r="BI592">
        <f t="shared" si="695"/>
        <v>12472.215</v>
      </c>
      <c r="BJ592">
        <f t="shared" si="696"/>
        <v>8314.81</v>
      </c>
      <c r="BK592">
        <f t="shared" si="697"/>
        <v>4157.4049999999997</v>
      </c>
      <c r="BL592">
        <f t="shared" si="698"/>
        <v>812.33980799772939</v>
      </c>
      <c r="BM592">
        <f t="shared" si="699"/>
        <v>49929.472999999991</v>
      </c>
      <c r="BN592">
        <f t="shared" si="700"/>
        <v>46964.105999999992</v>
      </c>
      <c r="BO592">
        <f t="shared" si="701"/>
        <v>43582.547999999995</v>
      </c>
      <c r="BP592">
        <f t="shared" si="702"/>
        <v>40200.99</v>
      </c>
      <c r="BQ592">
        <f t="shared" si="703"/>
        <v>36819.432000000001</v>
      </c>
      <c r="BR592">
        <f t="shared" si="704"/>
        <v>33437.874000000003</v>
      </c>
      <c r="BS592">
        <f t="shared" si="705"/>
        <v>27864.895</v>
      </c>
      <c r="BT592">
        <f t="shared" si="706"/>
        <v>22291.916000000001</v>
      </c>
      <c r="BU592">
        <f t="shared" si="707"/>
        <v>16718.937000000002</v>
      </c>
      <c r="BV592">
        <f t="shared" si="708"/>
        <v>11145.958000000001</v>
      </c>
      <c r="BW592">
        <f t="shared" si="709"/>
        <v>5572.9790000000003</v>
      </c>
      <c r="BX592" s="16">
        <f t="shared" si="710"/>
        <v>1039.1690629521299</v>
      </c>
      <c r="BY592">
        <f t="shared" si="711"/>
        <v>2628.8903056694489</v>
      </c>
      <c r="BZ592">
        <f t="shared" si="712"/>
        <v>887.12859502466961</v>
      </c>
      <c r="CA592">
        <f t="shared" si="713"/>
        <v>967.48403486633993</v>
      </c>
      <c r="CB592">
        <f t="shared" si="714"/>
        <v>1077.6897819853129</v>
      </c>
    </row>
    <row r="593" spans="1:80" x14ac:dyDescent="0.25">
      <c r="A593">
        <f>'Data Input'!A593</f>
        <v>0</v>
      </c>
      <c r="B593">
        <f>'Data Input'!C593</f>
        <v>54</v>
      </c>
      <c r="C593">
        <f t="shared" si="644"/>
        <v>55</v>
      </c>
      <c r="D593">
        <f t="shared" si="645"/>
        <v>56</v>
      </c>
      <c r="E593">
        <f t="shared" si="646"/>
        <v>57</v>
      </c>
      <c r="F593">
        <f t="shared" si="647"/>
        <v>58</v>
      </c>
      <c r="G593">
        <f t="shared" si="648"/>
        <v>59</v>
      </c>
      <c r="H593">
        <f t="shared" si="649"/>
        <v>60</v>
      </c>
      <c r="I593">
        <f t="shared" si="650"/>
        <v>61</v>
      </c>
      <c r="J593">
        <f t="shared" si="651"/>
        <v>62</v>
      </c>
      <c r="K593">
        <f t="shared" si="652"/>
        <v>63</v>
      </c>
      <c r="L593">
        <f t="shared" si="653"/>
        <v>64</v>
      </c>
      <c r="M593">
        <f>IF('Data Input'!D593&gt;=240,1,0)</f>
        <v>0</v>
      </c>
      <c r="N593">
        <f>_xlfn.IFS('Data Input'!F593&gt;=130,1,'Data Input'!G593=1,1,0=0,0)</f>
        <v>1</v>
      </c>
      <c r="O593">
        <f>'Data Input'!H593</f>
        <v>0</v>
      </c>
      <c r="P593">
        <f>'Data Input'!J593</f>
        <v>31.8</v>
      </c>
      <c r="Q593">
        <f t="shared" si="654"/>
        <v>0</v>
      </c>
      <c r="R593">
        <f>IF('Data Input'!I593&gt;=100,1,0)</f>
        <v>0</v>
      </c>
      <c r="S593" s="18">
        <f>'Data Input'!L593</f>
        <v>3</v>
      </c>
      <c r="T593" s="16">
        <f>'Data Input'!N593</f>
        <v>2017</v>
      </c>
      <c r="U593">
        <f t="shared" si="655"/>
        <v>0.81739665949495377</v>
      </c>
      <c r="V593">
        <f t="shared" si="656"/>
        <v>9.6022841280288707E-2</v>
      </c>
      <c r="W593">
        <f t="shared" si="657"/>
        <v>0.43106590773710696</v>
      </c>
      <c r="X593" s="16">
        <f t="shared" si="658"/>
        <v>7.274535301536586E-2</v>
      </c>
      <c r="Y593">
        <f t="shared" si="659"/>
        <v>3439.7225510385838</v>
      </c>
      <c r="Z593">
        <f t="shared" si="660"/>
        <v>44.169337597246624</v>
      </c>
      <c r="AA593">
        <f t="shared" si="661"/>
        <v>243.54910284668185</v>
      </c>
      <c r="AB593" s="16">
        <f t="shared" si="662"/>
        <v>371.75798431400386</v>
      </c>
      <c r="AC593">
        <f t="shared" si="663"/>
        <v>35139.909</v>
      </c>
      <c r="AD593">
        <f t="shared" si="664"/>
        <v>31183.760000000002</v>
      </c>
      <c r="AE593">
        <f t="shared" si="665"/>
        <v>28065.384000000002</v>
      </c>
      <c r="AF593">
        <f t="shared" si="666"/>
        <v>24947.008000000002</v>
      </c>
      <c r="AG593">
        <f t="shared" si="667"/>
        <v>21828.632000000001</v>
      </c>
      <c r="AH593">
        <f t="shared" si="668"/>
        <v>18710.256000000001</v>
      </c>
      <c r="AI593">
        <f t="shared" si="669"/>
        <v>15591.880000000001</v>
      </c>
      <c r="AJ593">
        <f t="shared" si="670"/>
        <v>12473.504000000001</v>
      </c>
      <c r="AK593">
        <f t="shared" si="671"/>
        <v>9355.1280000000006</v>
      </c>
      <c r="AL593">
        <f t="shared" si="672"/>
        <v>6236.7520000000004</v>
      </c>
      <c r="AM593">
        <f t="shared" si="673"/>
        <v>3118.3760000000002</v>
      </c>
      <c r="AN593">
        <f t="shared" si="674"/>
        <v>1374.9301736017803</v>
      </c>
      <c r="AO593">
        <f t="shared" si="675"/>
        <v>29826.94</v>
      </c>
      <c r="AP593">
        <f t="shared" si="676"/>
        <v>26468.94</v>
      </c>
      <c r="AQ593">
        <f t="shared" si="677"/>
        <v>23822.045999999998</v>
      </c>
      <c r="AR593">
        <f t="shared" si="678"/>
        <v>21175.151999999998</v>
      </c>
      <c r="AS593">
        <f t="shared" si="679"/>
        <v>18528.257999999998</v>
      </c>
      <c r="AT593">
        <f t="shared" si="680"/>
        <v>15881.364</v>
      </c>
      <c r="AU593">
        <f t="shared" si="681"/>
        <v>13234.47</v>
      </c>
      <c r="AV593">
        <f t="shared" si="682"/>
        <v>10587.575999999999</v>
      </c>
      <c r="AW593">
        <f t="shared" si="683"/>
        <v>7940.6819999999989</v>
      </c>
      <c r="AX593">
        <f t="shared" si="684"/>
        <v>5293.7879999999996</v>
      </c>
      <c r="AY593">
        <f t="shared" si="685"/>
        <v>2646.8939999999998</v>
      </c>
      <c r="AZ593">
        <f t="shared" si="686"/>
        <v>1167.0479839286543</v>
      </c>
      <c r="BA593">
        <f t="shared" si="687"/>
        <v>29063.341</v>
      </c>
      <c r="BB593">
        <f t="shared" si="688"/>
        <v>25791.31</v>
      </c>
      <c r="BC593">
        <f t="shared" si="689"/>
        <v>23212.179</v>
      </c>
      <c r="BD593">
        <f t="shared" si="690"/>
        <v>20633.047999999999</v>
      </c>
      <c r="BE593">
        <f t="shared" si="691"/>
        <v>18053.916999999998</v>
      </c>
      <c r="BF593">
        <f t="shared" si="692"/>
        <v>15474.785999999998</v>
      </c>
      <c r="BG593">
        <f t="shared" si="693"/>
        <v>12895.654999999999</v>
      </c>
      <c r="BH593">
        <f t="shared" si="694"/>
        <v>10316.523999999999</v>
      </c>
      <c r="BI593">
        <f t="shared" si="695"/>
        <v>7737.393</v>
      </c>
      <c r="BJ593">
        <f t="shared" si="696"/>
        <v>5158.2619999999997</v>
      </c>
      <c r="BK593">
        <f t="shared" si="697"/>
        <v>2579.1309999999999</v>
      </c>
      <c r="BL593">
        <f t="shared" si="698"/>
        <v>1137.1704404326963</v>
      </c>
      <c r="BM593">
        <f t="shared" si="699"/>
        <v>44901.127999999997</v>
      </c>
      <c r="BN593">
        <f t="shared" si="700"/>
        <v>41935.760999999999</v>
      </c>
      <c r="BO593">
        <f t="shared" si="701"/>
        <v>36470.99</v>
      </c>
      <c r="BP593">
        <f t="shared" si="702"/>
        <v>31804.579999999998</v>
      </c>
      <c r="BQ593">
        <f t="shared" si="703"/>
        <v>27138.17</v>
      </c>
      <c r="BR593">
        <f t="shared" si="704"/>
        <v>22471.759999999998</v>
      </c>
      <c r="BS593">
        <f t="shared" si="705"/>
        <v>17805.349999999999</v>
      </c>
      <c r="BT593">
        <f t="shared" si="706"/>
        <v>13138.94</v>
      </c>
      <c r="BU593">
        <f t="shared" si="707"/>
        <v>9854.2049999999999</v>
      </c>
      <c r="BV593">
        <f t="shared" si="708"/>
        <v>6569.47</v>
      </c>
      <c r="BW593">
        <f t="shared" si="709"/>
        <v>3284.7350000000001</v>
      </c>
      <c r="BX593" s="16">
        <f t="shared" si="710"/>
        <v>1702.9571343016557</v>
      </c>
      <c r="BY593">
        <f t="shared" si="711"/>
        <v>4814.6527246403639</v>
      </c>
      <c r="BZ593">
        <f t="shared" si="712"/>
        <v>1211.2173215259008</v>
      </c>
      <c r="CA593">
        <f t="shared" si="713"/>
        <v>1380.7195432793781</v>
      </c>
      <c r="CB593">
        <f t="shared" si="714"/>
        <v>2074.7151186156598</v>
      </c>
    </row>
    <row r="594" spans="1:80" x14ac:dyDescent="0.25">
      <c r="A594">
        <f>'Data Input'!A594</f>
        <v>0</v>
      </c>
      <c r="B594">
        <f>'Data Input'!C594</f>
        <v>38</v>
      </c>
      <c r="C594">
        <f t="shared" si="644"/>
        <v>39</v>
      </c>
      <c r="D594">
        <f t="shared" si="645"/>
        <v>40</v>
      </c>
      <c r="E594">
        <f t="shared" si="646"/>
        <v>41</v>
      </c>
      <c r="F594">
        <f t="shared" si="647"/>
        <v>42</v>
      </c>
      <c r="G594">
        <f t="shared" si="648"/>
        <v>43</v>
      </c>
      <c r="H594">
        <f t="shared" si="649"/>
        <v>44</v>
      </c>
      <c r="I594">
        <f t="shared" si="650"/>
        <v>45</v>
      </c>
      <c r="J594">
        <f t="shared" si="651"/>
        <v>46</v>
      </c>
      <c r="K594">
        <f t="shared" si="652"/>
        <v>47</v>
      </c>
      <c r="L594">
        <f t="shared" si="653"/>
        <v>48</v>
      </c>
      <c r="M594">
        <f>IF('Data Input'!D594&gt;=240,1,0)</f>
        <v>0</v>
      </c>
      <c r="N594">
        <f>_xlfn.IFS('Data Input'!F594&gt;=130,1,'Data Input'!G594=1,1,0=0,0)</f>
        <v>0</v>
      </c>
      <c r="O594">
        <f>'Data Input'!H594</f>
        <v>0</v>
      </c>
      <c r="P594">
        <f>'Data Input'!J594</f>
        <v>34.6</v>
      </c>
      <c r="Q594">
        <f t="shared" si="654"/>
        <v>0</v>
      </c>
      <c r="R594">
        <f>IF('Data Input'!I594&gt;=100,1,0)</f>
        <v>1</v>
      </c>
      <c r="S594" s="18">
        <f>'Data Input'!L594</f>
        <v>3</v>
      </c>
      <c r="T594" s="16">
        <f>'Data Input'!N594</f>
        <v>2017</v>
      </c>
      <c r="U594">
        <f t="shared" si="655"/>
        <v>0.63696919454169409</v>
      </c>
      <c r="V594">
        <f t="shared" si="656"/>
        <v>5.14889606339477E-2</v>
      </c>
      <c r="W594">
        <f t="shared" si="657"/>
        <v>0.46153112517250089</v>
      </c>
      <c r="X594" s="16">
        <f t="shared" si="658"/>
        <v>1</v>
      </c>
      <c r="Y594">
        <f t="shared" si="659"/>
        <v>2680.4578625703011</v>
      </c>
      <c r="Z594">
        <f t="shared" si="660"/>
        <v>23.684294845366399</v>
      </c>
      <c r="AA594">
        <f t="shared" si="661"/>
        <v>260.76172913246171</v>
      </c>
      <c r="AB594" s="16">
        <f t="shared" si="662"/>
        <v>5110.4018181818183</v>
      </c>
      <c r="AC594">
        <f t="shared" si="663"/>
        <v>51011.055000000008</v>
      </c>
      <c r="AD594">
        <f t="shared" si="664"/>
        <v>45984.418000000005</v>
      </c>
      <c r="AE594">
        <f t="shared" si="665"/>
        <v>40957.781000000003</v>
      </c>
      <c r="AF594">
        <f t="shared" si="666"/>
        <v>35931.144</v>
      </c>
      <c r="AG594">
        <f t="shared" si="667"/>
        <v>30904.506999999998</v>
      </c>
      <c r="AH594">
        <f t="shared" si="668"/>
        <v>25877.87</v>
      </c>
      <c r="AI594">
        <f t="shared" si="669"/>
        <v>20851.233</v>
      </c>
      <c r="AJ594">
        <f t="shared" si="670"/>
        <v>15824.596</v>
      </c>
      <c r="AK594">
        <f t="shared" si="671"/>
        <v>11868.447</v>
      </c>
      <c r="AL594">
        <f t="shared" si="672"/>
        <v>7912.2979999999998</v>
      </c>
      <c r="AM594">
        <f t="shared" si="673"/>
        <v>3956.1489999999999</v>
      </c>
      <c r="AN594">
        <f t="shared" si="674"/>
        <v>1511.4770937739156</v>
      </c>
      <c r="AO594">
        <f t="shared" si="675"/>
        <v>43298.445000000014</v>
      </c>
      <c r="AP594">
        <f t="shared" si="676"/>
        <v>39031.810000000012</v>
      </c>
      <c r="AQ594">
        <f t="shared" si="677"/>
        <v>34765.17500000001</v>
      </c>
      <c r="AR594">
        <f t="shared" si="678"/>
        <v>30498.540000000008</v>
      </c>
      <c r="AS594">
        <f t="shared" si="679"/>
        <v>26231.905000000006</v>
      </c>
      <c r="AT594">
        <f t="shared" si="680"/>
        <v>21965.270000000004</v>
      </c>
      <c r="AU594">
        <f t="shared" si="681"/>
        <v>17698.635000000002</v>
      </c>
      <c r="AV594">
        <f t="shared" si="682"/>
        <v>13432</v>
      </c>
      <c r="AW594">
        <f t="shared" si="683"/>
        <v>10074</v>
      </c>
      <c r="AX594">
        <f t="shared" si="684"/>
        <v>6716</v>
      </c>
      <c r="AY594">
        <f t="shared" si="685"/>
        <v>3358</v>
      </c>
      <c r="AZ594">
        <f t="shared" si="686"/>
        <v>1282.9495554291125</v>
      </c>
      <c r="BA594">
        <f t="shared" si="687"/>
        <v>42189.958999999995</v>
      </c>
      <c r="BB594">
        <f t="shared" si="688"/>
        <v>38032.553999999996</v>
      </c>
      <c r="BC594">
        <f t="shared" si="689"/>
        <v>33875.148999999998</v>
      </c>
      <c r="BD594">
        <f t="shared" si="690"/>
        <v>29717.743999999995</v>
      </c>
      <c r="BE594">
        <f t="shared" si="691"/>
        <v>25560.338999999996</v>
      </c>
      <c r="BF594">
        <f t="shared" si="692"/>
        <v>21402.933999999997</v>
      </c>
      <c r="BG594">
        <f t="shared" si="693"/>
        <v>17245.528999999999</v>
      </c>
      <c r="BH594">
        <f t="shared" si="694"/>
        <v>13088.124</v>
      </c>
      <c r="BI594">
        <f t="shared" si="695"/>
        <v>9816.0930000000008</v>
      </c>
      <c r="BJ594">
        <f t="shared" si="696"/>
        <v>6544.0619999999999</v>
      </c>
      <c r="BK594">
        <f t="shared" si="697"/>
        <v>3272.0309999999999</v>
      </c>
      <c r="BL594">
        <f t="shared" si="698"/>
        <v>1250.1046179355615</v>
      </c>
      <c r="BM594">
        <f t="shared" si="699"/>
        <v>58370.532999999996</v>
      </c>
      <c r="BN594">
        <f t="shared" si="700"/>
        <v>55405.165999999997</v>
      </c>
      <c r="BO594">
        <f t="shared" si="701"/>
        <v>49832.186999999998</v>
      </c>
      <c r="BP594">
        <f t="shared" si="702"/>
        <v>44259.207999999999</v>
      </c>
      <c r="BQ594">
        <f t="shared" si="703"/>
        <v>38686.228999999999</v>
      </c>
      <c r="BR594">
        <f t="shared" si="704"/>
        <v>33113.25</v>
      </c>
      <c r="BS594">
        <f t="shared" si="705"/>
        <v>27540.270999999997</v>
      </c>
      <c r="BT594">
        <f t="shared" si="706"/>
        <v>21967.291999999998</v>
      </c>
      <c r="BU594">
        <f t="shared" si="707"/>
        <v>16394.312999999998</v>
      </c>
      <c r="BV594">
        <f t="shared" si="708"/>
        <v>10929.541999999999</v>
      </c>
      <c r="BW594">
        <f t="shared" si="709"/>
        <v>5464.7709999999997</v>
      </c>
      <c r="BX594" s="16">
        <f t="shared" si="710"/>
        <v>1876.6796544049764</v>
      </c>
      <c r="BY594">
        <f t="shared" si="711"/>
        <v>4191.9349563442165</v>
      </c>
      <c r="BZ594">
        <f t="shared" si="712"/>
        <v>1306.6338502744788</v>
      </c>
      <c r="CA594">
        <f t="shared" si="713"/>
        <v>1510.8663470680231</v>
      </c>
      <c r="CB594">
        <f t="shared" si="714"/>
        <v>6987.0814725867949</v>
      </c>
    </row>
    <row r="595" spans="1:80" x14ac:dyDescent="0.25">
      <c r="A595">
        <f>'Data Input'!A595</f>
        <v>0</v>
      </c>
      <c r="B595">
        <f>'Data Input'!C595</f>
        <v>63</v>
      </c>
      <c r="C595">
        <f t="shared" si="644"/>
        <v>64</v>
      </c>
      <c r="D595">
        <f t="shared" si="645"/>
        <v>65</v>
      </c>
      <c r="E595">
        <f t="shared" si="646"/>
        <v>66</v>
      </c>
      <c r="F595">
        <f t="shared" si="647"/>
        <v>67</v>
      </c>
      <c r="G595">
        <f t="shared" si="648"/>
        <v>68</v>
      </c>
      <c r="H595">
        <f t="shared" si="649"/>
        <v>69</v>
      </c>
      <c r="I595">
        <f t="shared" si="650"/>
        <v>70</v>
      </c>
      <c r="J595">
        <f t="shared" si="651"/>
        <v>71</v>
      </c>
      <c r="K595">
        <f t="shared" si="652"/>
        <v>72</v>
      </c>
      <c r="L595">
        <f t="shared" si="653"/>
        <v>73</v>
      </c>
      <c r="M595">
        <f>IF('Data Input'!D595&gt;=240,1,0)</f>
        <v>0</v>
      </c>
      <c r="N595">
        <f>_xlfn.IFS('Data Input'!F595&gt;=130,1,'Data Input'!G595=1,1,0=0,0)</f>
        <v>0</v>
      </c>
      <c r="O595">
        <f>'Data Input'!H595</f>
        <v>0</v>
      </c>
      <c r="P595">
        <f>'Data Input'!J595</f>
        <v>26.4</v>
      </c>
      <c r="Q595">
        <f t="shared" si="654"/>
        <v>0</v>
      </c>
      <c r="R595">
        <f>IF('Data Input'!I595&gt;=100,1,0)</f>
        <v>0</v>
      </c>
      <c r="S595" s="18">
        <f>'Data Input'!L595</f>
        <v>3</v>
      </c>
      <c r="T595" s="16">
        <f>'Data Input'!N595</f>
        <v>2017</v>
      </c>
      <c r="U595">
        <f t="shared" si="655"/>
        <v>0.46828623167041183</v>
      </c>
      <c r="V595">
        <f t="shared" si="656"/>
        <v>5.475093538493489E-2</v>
      </c>
      <c r="W595">
        <f t="shared" si="657"/>
        <v>0.3092092337094321</v>
      </c>
      <c r="X595" s="16">
        <f t="shared" si="658"/>
        <v>1.6732807225338878E-2</v>
      </c>
      <c r="Y595">
        <f t="shared" si="659"/>
        <v>1970.6157258005512</v>
      </c>
      <c r="Z595">
        <f t="shared" si="660"/>
        <v>25.184763505624872</v>
      </c>
      <c r="AA595">
        <f t="shared" si="661"/>
        <v>174.70096825140214</v>
      </c>
      <c r="AB595" s="16">
        <f t="shared" si="662"/>
        <v>85.511368467657675</v>
      </c>
      <c r="AC595">
        <f t="shared" si="663"/>
        <v>30951.047999999999</v>
      </c>
      <c r="AD595">
        <f t="shared" si="664"/>
        <v>27832.671999999999</v>
      </c>
      <c r="AE595">
        <f t="shared" si="665"/>
        <v>24714.295999999998</v>
      </c>
      <c r="AF595">
        <f t="shared" si="666"/>
        <v>21595.919999999998</v>
      </c>
      <c r="AG595">
        <f t="shared" si="667"/>
        <v>18896.43</v>
      </c>
      <c r="AH595">
        <f t="shared" si="668"/>
        <v>16196.939999999999</v>
      </c>
      <c r="AI595">
        <f t="shared" si="669"/>
        <v>13497.449999999999</v>
      </c>
      <c r="AJ595">
        <f t="shared" si="670"/>
        <v>10797.96</v>
      </c>
      <c r="AK595">
        <f t="shared" si="671"/>
        <v>8098.4699999999993</v>
      </c>
      <c r="AL595">
        <f t="shared" si="672"/>
        <v>5398.98</v>
      </c>
      <c r="AM595">
        <f t="shared" si="673"/>
        <v>2699.49</v>
      </c>
      <c r="AN595">
        <f t="shared" si="674"/>
        <v>688.8071177538377</v>
      </c>
      <c r="AO595">
        <f t="shared" si="675"/>
        <v>26271.41</v>
      </c>
      <c r="AP595">
        <f t="shared" si="676"/>
        <v>23624.516</v>
      </c>
      <c r="AQ595">
        <f t="shared" si="677"/>
        <v>20977.621999999999</v>
      </c>
      <c r="AR595">
        <f t="shared" si="678"/>
        <v>18330.727999999999</v>
      </c>
      <c r="AS595">
        <f t="shared" si="679"/>
        <v>16039.387000000001</v>
      </c>
      <c r="AT595">
        <f t="shared" si="680"/>
        <v>13748.046</v>
      </c>
      <c r="AU595">
        <f t="shared" si="681"/>
        <v>11456.705</v>
      </c>
      <c r="AV595">
        <f t="shared" si="682"/>
        <v>9165.3639999999996</v>
      </c>
      <c r="AW595">
        <f t="shared" si="683"/>
        <v>6874.0229999999992</v>
      </c>
      <c r="AX595">
        <f t="shared" si="684"/>
        <v>4582.6819999999998</v>
      </c>
      <c r="AY595">
        <f t="shared" si="685"/>
        <v>2291.3409999999999</v>
      </c>
      <c r="AZ595">
        <f t="shared" si="686"/>
        <v>584.66303471652066</v>
      </c>
      <c r="BA595">
        <f t="shared" si="687"/>
        <v>25598.833000000002</v>
      </c>
      <c r="BB595">
        <f t="shared" si="688"/>
        <v>23019.702000000001</v>
      </c>
      <c r="BC595">
        <f t="shared" si="689"/>
        <v>20440.571</v>
      </c>
      <c r="BD595">
        <f t="shared" si="690"/>
        <v>17861.439999999999</v>
      </c>
      <c r="BE595">
        <f t="shared" si="691"/>
        <v>15628.76</v>
      </c>
      <c r="BF595">
        <f t="shared" si="692"/>
        <v>13396.08</v>
      </c>
      <c r="BG595">
        <f t="shared" si="693"/>
        <v>11163.4</v>
      </c>
      <c r="BH595">
        <f t="shared" si="694"/>
        <v>8930.7199999999993</v>
      </c>
      <c r="BI595">
        <f t="shared" si="695"/>
        <v>6698.0399999999991</v>
      </c>
      <c r="BJ595">
        <f t="shared" si="696"/>
        <v>4465.3599999999997</v>
      </c>
      <c r="BK595">
        <f t="shared" si="697"/>
        <v>2232.6799999999998</v>
      </c>
      <c r="BL595">
        <f t="shared" si="698"/>
        <v>569.69499290639544</v>
      </c>
      <c r="BM595">
        <f t="shared" si="699"/>
        <v>18522.426500000001</v>
      </c>
      <c r="BN595">
        <f t="shared" si="700"/>
        <v>15557.059500000003</v>
      </c>
      <c r="BO595">
        <f t="shared" si="701"/>
        <v>12272.324500000002</v>
      </c>
      <c r="BP595">
        <f t="shared" si="702"/>
        <v>8987.5895000000019</v>
      </c>
      <c r="BQ595">
        <f t="shared" si="703"/>
        <v>7822.7025000000012</v>
      </c>
      <c r="BR595">
        <f t="shared" si="704"/>
        <v>6578.281500000001</v>
      </c>
      <c r="BS595">
        <f t="shared" si="705"/>
        <v>5333.8605000000007</v>
      </c>
      <c r="BT595">
        <f t="shared" si="706"/>
        <v>4089.4395000000004</v>
      </c>
      <c r="BU595">
        <f t="shared" si="707"/>
        <v>2845.0185000000001</v>
      </c>
      <c r="BV595">
        <f t="shared" si="708"/>
        <v>1896.6790000000001</v>
      </c>
      <c r="BW595">
        <f t="shared" si="709"/>
        <v>948.33950000000004</v>
      </c>
      <c r="BX595" s="16">
        <f t="shared" si="710"/>
        <v>324.72508197936605</v>
      </c>
      <c r="BY595">
        <f t="shared" si="711"/>
        <v>2659.4228435543891</v>
      </c>
      <c r="BZ595">
        <f t="shared" si="712"/>
        <v>609.84779822214557</v>
      </c>
      <c r="CA595">
        <f t="shared" si="713"/>
        <v>744.39596115779761</v>
      </c>
      <c r="CB595">
        <f t="shared" si="714"/>
        <v>410.23645044702374</v>
      </c>
    </row>
    <row r="596" spans="1:80" x14ac:dyDescent="0.25">
      <c r="A596">
        <f>'Data Input'!A596</f>
        <v>0</v>
      </c>
      <c r="B596">
        <f>'Data Input'!C596</f>
        <v>57</v>
      </c>
      <c r="C596">
        <f t="shared" si="644"/>
        <v>58</v>
      </c>
      <c r="D596">
        <f t="shared" si="645"/>
        <v>59</v>
      </c>
      <c r="E596">
        <f t="shared" si="646"/>
        <v>60</v>
      </c>
      <c r="F596">
        <f t="shared" si="647"/>
        <v>61</v>
      </c>
      <c r="G596">
        <f t="shared" si="648"/>
        <v>62</v>
      </c>
      <c r="H596">
        <f t="shared" si="649"/>
        <v>63</v>
      </c>
      <c r="I596">
        <f t="shared" si="650"/>
        <v>64</v>
      </c>
      <c r="J596">
        <f t="shared" si="651"/>
        <v>65</v>
      </c>
      <c r="K596">
        <f t="shared" si="652"/>
        <v>66</v>
      </c>
      <c r="L596">
        <f t="shared" si="653"/>
        <v>67</v>
      </c>
      <c r="M596">
        <f>IF('Data Input'!D596&gt;=240,1,0)</f>
        <v>1</v>
      </c>
      <c r="N596">
        <f>_xlfn.IFS('Data Input'!F596&gt;=130,1,'Data Input'!G596=1,1,0=0,0)</f>
        <v>0</v>
      </c>
      <c r="O596">
        <f>'Data Input'!H596</f>
        <v>0</v>
      </c>
      <c r="P596">
        <f>'Data Input'!J596</f>
        <v>26</v>
      </c>
      <c r="Q596">
        <f t="shared" si="654"/>
        <v>0</v>
      </c>
      <c r="R596">
        <f>IF('Data Input'!I596&gt;=100,1,0)</f>
        <v>0</v>
      </c>
      <c r="S596" s="18">
        <f>'Data Input'!L596</f>
        <v>3</v>
      </c>
      <c r="T596" s="16">
        <f>'Data Input'!N596</f>
        <v>2017</v>
      </c>
      <c r="U596">
        <f t="shared" si="655"/>
        <v>0.55664798856817876</v>
      </c>
      <c r="V596">
        <f t="shared" si="656"/>
        <v>4.9976681663279544E-2</v>
      </c>
      <c r="W596">
        <f t="shared" si="657"/>
        <v>0.36326129012684449</v>
      </c>
      <c r="X596" s="16">
        <f t="shared" si="658"/>
        <v>2.0297544312810785E-2</v>
      </c>
      <c r="Y596">
        <f t="shared" si="659"/>
        <v>2342.4546907877998</v>
      </c>
      <c r="Z596">
        <f t="shared" si="660"/>
        <v>22.988664935794347</v>
      </c>
      <c r="AA596">
        <f t="shared" si="661"/>
        <v>205.2399870213753</v>
      </c>
      <c r="AB596" s="16">
        <f t="shared" si="662"/>
        <v>103.72860736081425</v>
      </c>
      <c r="AC596">
        <f t="shared" si="663"/>
        <v>33464.364000000001</v>
      </c>
      <c r="AD596">
        <f t="shared" si="664"/>
        <v>30345.988000000001</v>
      </c>
      <c r="AE596">
        <f t="shared" si="665"/>
        <v>27227.612000000001</v>
      </c>
      <c r="AF596">
        <f t="shared" si="666"/>
        <v>24109.236000000001</v>
      </c>
      <c r="AG596">
        <f t="shared" si="667"/>
        <v>20990.86</v>
      </c>
      <c r="AH596">
        <f t="shared" si="668"/>
        <v>17872.484</v>
      </c>
      <c r="AI596">
        <f t="shared" si="669"/>
        <v>14754.108</v>
      </c>
      <c r="AJ596">
        <f t="shared" si="670"/>
        <v>11635.732</v>
      </c>
      <c r="AK596">
        <f t="shared" si="671"/>
        <v>8517.3559999999998</v>
      </c>
      <c r="AL596">
        <f t="shared" si="672"/>
        <v>5398.98</v>
      </c>
      <c r="AM596">
        <f t="shared" si="673"/>
        <v>2699.49</v>
      </c>
      <c r="AN596">
        <f t="shared" si="674"/>
        <v>893.93397796004967</v>
      </c>
      <c r="AO596">
        <f t="shared" si="675"/>
        <v>28404.727999999999</v>
      </c>
      <c r="AP596">
        <f t="shared" si="676"/>
        <v>25757.833999999999</v>
      </c>
      <c r="AQ596">
        <f t="shared" si="677"/>
        <v>23110.94</v>
      </c>
      <c r="AR596">
        <f t="shared" si="678"/>
        <v>20464.045999999998</v>
      </c>
      <c r="AS596">
        <f t="shared" si="679"/>
        <v>17817.151999999998</v>
      </c>
      <c r="AT596">
        <f t="shared" si="680"/>
        <v>15170.258</v>
      </c>
      <c r="AU596">
        <f t="shared" si="681"/>
        <v>12523.364</v>
      </c>
      <c r="AV596">
        <f t="shared" si="682"/>
        <v>9876.4699999999993</v>
      </c>
      <c r="AW596">
        <f t="shared" si="683"/>
        <v>7229.5759999999991</v>
      </c>
      <c r="AX596">
        <f t="shared" si="684"/>
        <v>4582.6819999999998</v>
      </c>
      <c r="AY596">
        <f t="shared" si="685"/>
        <v>2291.3409999999999</v>
      </c>
      <c r="AZ596">
        <f t="shared" si="686"/>
        <v>758.77584399065393</v>
      </c>
      <c r="BA596">
        <f t="shared" si="687"/>
        <v>27677.539000000004</v>
      </c>
      <c r="BB596">
        <f t="shared" si="688"/>
        <v>25098.408000000003</v>
      </c>
      <c r="BC596">
        <f t="shared" si="689"/>
        <v>22519.277000000002</v>
      </c>
      <c r="BD596">
        <f t="shared" si="690"/>
        <v>19940.146000000001</v>
      </c>
      <c r="BE596">
        <f t="shared" si="691"/>
        <v>17361.014999999999</v>
      </c>
      <c r="BF596">
        <f t="shared" si="692"/>
        <v>14781.883999999998</v>
      </c>
      <c r="BG596">
        <f t="shared" si="693"/>
        <v>12202.752999999999</v>
      </c>
      <c r="BH596">
        <f t="shared" si="694"/>
        <v>9623.6219999999994</v>
      </c>
      <c r="BI596">
        <f t="shared" si="695"/>
        <v>7044.491</v>
      </c>
      <c r="BJ596">
        <f t="shared" si="696"/>
        <v>4465.3599999999997</v>
      </c>
      <c r="BK596">
        <f t="shared" si="697"/>
        <v>2232.6799999999998</v>
      </c>
      <c r="BL596">
        <f t="shared" si="698"/>
        <v>739.35041632645164</v>
      </c>
      <c r="BM596">
        <f t="shared" si="699"/>
        <v>35797.58</v>
      </c>
      <c r="BN596">
        <f t="shared" si="700"/>
        <v>32832.213000000003</v>
      </c>
      <c r="BO596">
        <f t="shared" si="701"/>
        <v>28165.803</v>
      </c>
      <c r="BP596">
        <f t="shared" si="702"/>
        <v>23499.393</v>
      </c>
      <c r="BQ596">
        <f t="shared" si="703"/>
        <v>18832.983</v>
      </c>
      <c r="BR596">
        <f t="shared" si="704"/>
        <v>15548.248000000001</v>
      </c>
      <c r="BS596">
        <f t="shared" si="705"/>
        <v>12263.513000000001</v>
      </c>
      <c r="BT596">
        <f t="shared" si="706"/>
        <v>8978.7780000000002</v>
      </c>
      <c r="BU596">
        <f t="shared" si="707"/>
        <v>5694.0429999999997</v>
      </c>
      <c r="BV596">
        <f t="shared" si="708"/>
        <v>2409.308</v>
      </c>
      <c r="BW596">
        <f t="shared" si="709"/>
        <v>1244.421</v>
      </c>
      <c r="BX596" s="16">
        <f t="shared" si="710"/>
        <v>846.57354822207412</v>
      </c>
      <c r="BY596">
        <f t="shared" si="711"/>
        <v>3236.3886687478494</v>
      </c>
      <c r="BZ596">
        <f t="shared" si="712"/>
        <v>781.76450892644823</v>
      </c>
      <c r="CA596">
        <f t="shared" si="713"/>
        <v>944.59040334782696</v>
      </c>
      <c r="CB596">
        <f t="shared" si="714"/>
        <v>950.30215558288842</v>
      </c>
    </row>
    <row r="597" spans="1:80" x14ac:dyDescent="0.25">
      <c r="A597">
        <f>'Data Input'!A597</f>
        <v>0</v>
      </c>
      <c r="B597">
        <f>'Data Input'!C597</f>
        <v>60</v>
      </c>
      <c r="C597">
        <f t="shared" si="644"/>
        <v>61</v>
      </c>
      <c r="D597">
        <f t="shared" si="645"/>
        <v>62</v>
      </c>
      <c r="E597">
        <f t="shared" si="646"/>
        <v>63</v>
      </c>
      <c r="F597">
        <f t="shared" si="647"/>
        <v>64</v>
      </c>
      <c r="G597">
        <f t="shared" si="648"/>
        <v>65</v>
      </c>
      <c r="H597">
        <f t="shared" si="649"/>
        <v>66</v>
      </c>
      <c r="I597">
        <f t="shared" si="650"/>
        <v>67</v>
      </c>
      <c r="J597">
        <f t="shared" si="651"/>
        <v>68</v>
      </c>
      <c r="K597">
        <f t="shared" si="652"/>
        <v>69</v>
      </c>
      <c r="L597">
        <f t="shared" si="653"/>
        <v>70</v>
      </c>
      <c r="M597">
        <f>IF('Data Input'!D597&gt;=240,1,0)</f>
        <v>0</v>
      </c>
      <c r="N597">
        <f>_xlfn.IFS('Data Input'!F597&gt;=130,1,'Data Input'!G597=1,1,0=0,0)</f>
        <v>0</v>
      </c>
      <c r="O597">
        <f>'Data Input'!H597</f>
        <v>0</v>
      </c>
      <c r="P597">
        <f>'Data Input'!J597</f>
        <v>20.9</v>
      </c>
      <c r="Q597">
        <f t="shared" si="654"/>
        <v>0</v>
      </c>
      <c r="R597">
        <f>IF('Data Input'!I597&gt;=100,1,0)</f>
        <v>0</v>
      </c>
      <c r="S597" s="18">
        <f>'Data Input'!L597</f>
        <v>3</v>
      </c>
      <c r="T597" s="16">
        <f>'Data Input'!N597</f>
        <v>2017</v>
      </c>
      <c r="U597">
        <f t="shared" si="655"/>
        <v>0.35678777201375672</v>
      </c>
      <c r="V597">
        <f t="shared" si="656"/>
        <v>4.3211570300419319E-2</v>
      </c>
      <c r="W597">
        <f t="shared" si="657"/>
        <v>0.26438260975884209</v>
      </c>
      <c r="X597" s="16">
        <f t="shared" si="658"/>
        <v>5.8818624224771547E-3</v>
      </c>
      <c r="Y597">
        <f t="shared" si="659"/>
        <v>1501.4141923320503</v>
      </c>
      <c r="Z597">
        <f t="shared" si="660"/>
        <v>19.876796096203144</v>
      </c>
      <c r="AA597">
        <f t="shared" si="661"/>
        <v>149.37425173112933</v>
      </c>
      <c r="AB597" s="16">
        <f t="shared" si="662"/>
        <v>30.05868041812256</v>
      </c>
      <c r="AC597">
        <f t="shared" si="663"/>
        <v>32207.706000000002</v>
      </c>
      <c r="AD597">
        <f t="shared" si="664"/>
        <v>29089.33</v>
      </c>
      <c r="AE597">
        <f t="shared" si="665"/>
        <v>25970.954000000002</v>
      </c>
      <c r="AF597">
        <f t="shared" si="666"/>
        <v>22852.578000000001</v>
      </c>
      <c r="AG597">
        <f t="shared" si="667"/>
        <v>19734.202000000001</v>
      </c>
      <c r="AH597">
        <f t="shared" si="668"/>
        <v>16615.826000000001</v>
      </c>
      <c r="AI597">
        <f t="shared" si="669"/>
        <v>13497.449999999999</v>
      </c>
      <c r="AJ597">
        <f t="shared" si="670"/>
        <v>10797.96</v>
      </c>
      <c r="AK597">
        <f t="shared" si="671"/>
        <v>8098.4699999999993</v>
      </c>
      <c r="AL597">
        <f t="shared" si="672"/>
        <v>5398.98</v>
      </c>
      <c r="AM597">
        <f t="shared" si="673"/>
        <v>2699.49</v>
      </c>
      <c r="AN597">
        <f t="shared" si="674"/>
        <v>543.33014818012316</v>
      </c>
      <c r="AO597">
        <f t="shared" si="675"/>
        <v>27338.069</v>
      </c>
      <c r="AP597">
        <f t="shared" si="676"/>
        <v>24691.174999999999</v>
      </c>
      <c r="AQ597">
        <f t="shared" si="677"/>
        <v>22044.280999999999</v>
      </c>
      <c r="AR597">
        <f t="shared" si="678"/>
        <v>19397.386999999999</v>
      </c>
      <c r="AS597">
        <f t="shared" si="679"/>
        <v>16750.492999999999</v>
      </c>
      <c r="AT597">
        <f t="shared" si="680"/>
        <v>14103.599</v>
      </c>
      <c r="AU597">
        <f t="shared" si="681"/>
        <v>11456.705</v>
      </c>
      <c r="AV597">
        <f t="shared" si="682"/>
        <v>9165.3639999999996</v>
      </c>
      <c r="AW597">
        <f t="shared" si="683"/>
        <v>6874.0229999999992</v>
      </c>
      <c r="AX597">
        <f t="shared" si="684"/>
        <v>4582.6819999999998</v>
      </c>
      <c r="AY597">
        <f t="shared" si="685"/>
        <v>2291.3409999999999</v>
      </c>
      <c r="AZ597">
        <f t="shared" si="686"/>
        <v>461.18145030705961</v>
      </c>
      <c r="BA597">
        <f t="shared" si="687"/>
        <v>26638.186000000002</v>
      </c>
      <c r="BB597">
        <f t="shared" si="688"/>
        <v>24059.055</v>
      </c>
      <c r="BC597">
        <f t="shared" si="689"/>
        <v>21479.923999999999</v>
      </c>
      <c r="BD597">
        <f t="shared" si="690"/>
        <v>18900.792999999998</v>
      </c>
      <c r="BE597">
        <f t="shared" si="691"/>
        <v>16321.661999999998</v>
      </c>
      <c r="BF597">
        <f t="shared" si="692"/>
        <v>13742.530999999999</v>
      </c>
      <c r="BG597">
        <f t="shared" si="693"/>
        <v>11163.4</v>
      </c>
      <c r="BH597">
        <f t="shared" si="694"/>
        <v>8930.7199999999993</v>
      </c>
      <c r="BI597">
        <f t="shared" si="695"/>
        <v>6698.0399999999991</v>
      </c>
      <c r="BJ597">
        <f t="shared" si="696"/>
        <v>4465.3599999999997</v>
      </c>
      <c r="BK597">
        <f t="shared" si="697"/>
        <v>2232.6799999999998</v>
      </c>
      <c r="BL597">
        <f t="shared" si="698"/>
        <v>449.37470307206223</v>
      </c>
      <c r="BM597">
        <f t="shared" si="699"/>
        <v>25531.613000000005</v>
      </c>
      <c r="BN597">
        <f t="shared" si="700"/>
        <v>22566.246000000003</v>
      </c>
      <c r="BO597">
        <f t="shared" si="701"/>
        <v>19281.511000000002</v>
      </c>
      <c r="BP597">
        <f t="shared" si="702"/>
        <v>15996.776000000002</v>
      </c>
      <c r="BQ597">
        <f t="shared" si="703"/>
        <v>12712.041000000001</v>
      </c>
      <c r="BR597">
        <f t="shared" si="704"/>
        <v>9427.3060000000005</v>
      </c>
      <c r="BS597">
        <f t="shared" si="705"/>
        <v>6142.5709999999999</v>
      </c>
      <c r="BT597">
        <f t="shared" si="706"/>
        <v>4977.6840000000002</v>
      </c>
      <c r="BU597">
        <f t="shared" si="707"/>
        <v>3733.2629999999999</v>
      </c>
      <c r="BV597">
        <f t="shared" si="708"/>
        <v>2488.8420000000001</v>
      </c>
      <c r="BW597">
        <f t="shared" si="709"/>
        <v>1244.421</v>
      </c>
      <c r="BX597" s="16">
        <f t="shared" si="710"/>
        <v>362.26594748978209</v>
      </c>
      <c r="BY597">
        <f t="shared" si="711"/>
        <v>2044.7443405121735</v>
      </c>
      <c r="BZ597">
        <f t="shared" si="712"/>
        <v>481.05824640326273</v>
      </c>
      <c r="CA597">
        <f t="shared" si="713"/>
        <v>598.74895480319151</v>
      </c>
      <c r="CB597">
        <f t="shared" si="714"/>
        <v>392.32462790790464</v>
      </c>
    </row>
    <row r="598" spans="1:80" x14ac:dyDescent="0.25">
      <c r="A598">
        <f>'Data Input'!A598</f>
        <v>0</v>
      </c>
      <c r="B598">
        <f>'Data Input'!C598</f>
        <v>35</v>
      </c>
      <c r="C598">
        <f t="shared" si="644"/>
        <v>36</v>
      </c>
      <c r="D598">
        <f t="shared" si="645"/>
        <v>37</v>
      </c>
      <c r="E598">
        <f t="shared" si="646"/>
        <v>38</v>
      </c>
      <c r="F598">
        <f t="shared" si="647"/>
        <v>39</v>
      </c>
      <c r="G598">
        <f t="shared" si="648"/>
        <v>40</v>
      </c>
      <c r="H598">
        <f t="shared" si="649"/>
        <v>41</v>
      </c>
      <c r="I598">
        <f t="shared" si="650"/>
        <v>42</v>
      </c>
      <c r="J598">
        <f t="shared" si="651"/>
        <v>43</v>
      </c>
      <c r="K598">
        <f t="shared" si="652"/>
        <v>44</v>
      </c>
      <c r="L598">
        <f t="shared" si="653"/>
        <v>45</v>
      </c>
      <c r="M598">
        <f>IF('Data Input'!D598&gt;=240,1,0)</f>
        <v>0</v>
      </c>
      <c r="N598">
        <f>_xlfn.IFS('Data Input'!F598&gt;=130,1,'Data Input'!G598=1,1,0=0,0)</f>
        <v>0</v>
      </c>
      <c r="O598">
        <f>'Data Input'!H598</f>
        <v>0</v>
      </c>
      <c r="P598">
        <f>'Data Input'!J598</f>
        <v>20.9</v>
      </c>
      <c r="Q598">
        <f t="shared" si="654"/>
        <v>0</v>
      </c>
      <c r="R598">
        <f>IF('Data Input'!I598&gt;=100,1,0)</f>
        <v>0</v>
      </c>
      <c r="S598" s="18">
        <f>'Data Input'!L598</f>
        <v>3</v>
      </c>
      <c r="T598" s="16">
        <f>'Data Input'!N598</f>
        <v>2017</v>
      </c>
      <c r="U598">
        <f t="shared" si="655"/>
        <v>0.35678777201375672</v>
      </c>
      <c r="V598">
        <f t="shared" si="656"/>
        <v>4.3211570300419319E-2</v>
      </c>
      <c r="W598">
        <f t="shared" si="657"/>
        <v>0.26438260975884209</v>
      </c>
      <c r="X598" s="16">
        <f t="shared" si="658"/>
        <v>5.8818624224771547E-3</v>
      </c>
      <c r="Y598">
        <f t="shared" si="659"/>
        <v>1501.4141923320503</v>
      </c>
      <c r="Z598">
        <f t="shared" si="660"/>
        <v>19.876796096203144</v>
      </c>
      <c r="AA598">
        <f t="shared" si="661"/>
        <v>149.37425173112933</v>
      </c>
      <c r="AB598" s="16">
        <f t="shared" si="662"/>
        <v>30.05868041812256</v>
      </c>
      <c r="AC598">
        <f t="shared" si="663"/>
        <v>54222.519000000008</v>
      </c>
      <c r="AD598">
        <f t="shared" si="664"/>
        <v>49195.882000000005</v>
      </c>
      <c r="AE598">
        <f t="shared" si="665"/>
        <v>44169.245000000003</v>
      </c>
      <c r="AF598">
        <f t="shared" si="666"/>
        <v>39142.608</v>
      </c>
      <c r="AG598">
        <f t="shared" si="667"/>
        <v>34115.970999999998</v>
      </c>
      <c r="AH598">
        <f t="shared" si="668"/>
        <v>29089.333999999995</v>
      </c>
      <c r="AI598">
        <f t="shared" si="669"/>
        <v>24062.696999999996</v>
      </c>
      <c r="AJ598">
        <f t="shared" si="670"/>
        <v>19036.059999999998</v>
      </c>
      <c r="AK598">
        <f t="shared" si="671"/>
        <v>14009.422999999999</v>
      </c>
      <c r="AL598">
        <f t="shared" si="672"/>
        <v>8982.7860000000001</v>
      </c>
      <c r="AM598">
        <f t="shared" si="673"/>
        <v>3956.1489999999999</v>
      </c>
      <c r="AN598">
        <f t="shared" si="674"/>
        <v>931.85454340495698</v>
      </c>
      <c r="AO598">
        <f t="shared" si="675"/>
        <v>46024.350000000013</v>
      </c>
      <c r="AP598">
        <f t="shared" si="676"/>
        <v>41757.715000000011</v>
      </c>
      <c r="AQ598">
        <f t="shared" si="677"/>
        <v>37491.080000000009</v>
      </c>
      <c r="AR598">
        <f t="shared" si="678"/>
        <v>33224.445000000007</v>
      </c>
      <c r="AS598">
        <f t="shared" si="679"/>
        <v>28957.810000000005</v>
      </c>
      <c r="AT598">
        <f t="shared" si="680"/>
        <v>24691.175000000003</v>
      </c>
      <c r="AU598">
        <f t="shared" si="681"/>
        <v>20424.54</v>
      </c>
      <c r="AV598">
        <f t="shared" si="682"/>
        <v>16157.905000000001</v>
      </c>
      <c r="AW598">
        <f t="shared" si="683"/>
        <v>11891.27</v>
      </c>
      <c r="AX598">
        <f t="shared" si="684"/>
        <v>7624.6350000000002</v>
      </c>
      <c r="AY598">
        <f t="shared" si="685"/>
        <v>3358</v>
      </c>
      <c r="AZ598">
        <f t="shared" si="686"/>
        <v>790.96288549377925</v>
      </c>
      <c r="BA598">
        <f t="shared" si="687"/>
        <v>44846.080999999991</v>
      </c>
      <c r="BB598">
        <f t="shared" si="688"/>
        <v>40688.675999999992</v>
      </c>
      <c r="BC598">
        <f t="shared" si="689"/>
        <v>36531.270999999993</v>
      </c>
      <c r="BD598">
        <f t="shared" si="690"/>
        <v>32373.865999999995</v>
      </c>
      <c r="BE598">
        <f t="shared" si="691"/>
        <v>28216.460999999996</v>
      </c>
      <c r="BF598">
        <f t="shared" si="692"/>
        <v>24059.055999999997</v>
      </c>
      <c r="BG598">
        <f t="shared" si="693"/>
        <v>19901.650999999998</v>
      </c>
      <c r="BH598">
        <f t="shared" si="694"/>
        <v>15744.245999999999</v>
      </c>
      <c r="BI598">
        <f t="shared" si="695"/>
        <v>11586.841</v>
      </c>
      <c r="BJ598">
        <f t="shared" si="696"/>
        <v>7429.4359999999997</v>
      </c>
      <c r="BK598">
        <f t="shared" si="697"/>
        <v>3272.0309999999999</v>
      </c>
      <c r="BL598">
        <f t="shared" si="698"/>
        <v>770.71343972302736</v>
      </c>
      <c r="BM598">
        <f t="shared" si="699"/>
        <v>58695.156999999999</v>
      </c>
      <c r="BN598">
        <f t="shared" si="700"/>
        <v>55729.79</v>
      </c>
      <c r="BO598">
        <f t="shared" si="701"/>
        <v>50156.811000000002</v>
      </c>
      <c r="BP598">
        <f t="shared" si="702"/>
        <v>44583.832000000002</v>
      </c>
      <c r="BQ598">
        <f t="shared" si="703"/>
        <v>39010.853000000003</v>
      </c>
      <c r="BR598">
        <f t="shared" si="704"/>
        <v>33437.874000000003</v>
      </c>
      <c r="BS598">
        <f t="shared" si="705"/>
        <v>27864.895</v>
      </c>
      <c r="BT598">
        <f t="shared" si="706"/>
        <v>22291.916000000001</v>
      </c>
      <c r="BU598">
        <f t="shared" si="707"/>
        <v>16718.937000000002</v>
      </c>
      <c r="BV598">
        <f t="shared" si="708"/>
        <v>11145.958000000001</v>
      </c>
      <c r="BW598">
        <f t="shared" si="709"/>
        <v>5572.9790000000003</v>
      </c>
      <c r="BX598" s="16">
        <f t="shared" si="710"/>
        <v>1060.4440940665963</v>
      </c>
      <c r="BY598">
        <f t="shared" si="711"/>
        <v>2433.2687357370073</v>
      </c>
      <c r="BZ598">
        <f t="shared" si="712"/>
        <v>810.83968158998243</v>
      </c>
      <c r="CA598">
        <f t="shared" si="713"/>
        <v>920.0876914541567</v>
      </c>
      <c r="CB598">
        <f t="shared" si="714"/>
        <v>1090.5027744847189</v>
      </c>
    </row>
    <row r="599" spans="1:80" x14ac:dyDescent="0.25">
      <c r="A599">
        <f>'Data Input'!A599</f>
        <v>0</v>
      </c>
      <c r="B599">
        <f>'Data Input'!C599</f>
        <v>60</v>
      </c>
      <c r="C599">
        <f t="shared" si="644"/>
        <v>61</v>
      </c>
      <c r="D599">
        <f t="shared" si="645"/>
        <v>62</v>
      </c>
      <c r="E599">
        <f t="shared" si="646"/>
        <v>63</v>
      </c>
      <c r="F599">
        <f t="shared" si="647"/>
        <v>64</v>
      </c>
      <c r="G599">
        <f t="shared" si="648"/>
        <v>65</v>
      </c>
      <c r="H599">
        <f t="shared" si="649"/>
        <v>66</v>
      </c>
      <c r="I599">
        <f t="shared" si="650"/>
        <v>67</v>
      </c>
      <c r="J599">
        <f t="shared" si="651"/>
        <v>68</v>
      </c>
      <c r="K599">
        <f t="shared" si="652"/>
        <v>69</v>
      </c>
      <c r="L599">
        <f t="shared" si="653"/>
        <v>70</v>
      </c>
      <c r="M599">
        <f>IF('Data Input'!D599&gt;=240,1,0)</f>
        <v>1</v>
      </c>
      <c r="N599">
        <f>_xlfn.IFS('Data Input'!F599&gt;=130,1,'Data Input'!G599=1,1,0=0,0)</f>
        <v>0</v>
      </c>
      <c r="O599">
        <f>'Data Input'!H599</f>
        <v>0</v>
      </c>
      <c r="P599">
        <f>'Data Input'!J599</f>
        <v>32</v>
      </c>
      <c r="Q599">
        <f t="shared" si="654"/>
        <v>0</v>
      </c>
      <c r="R599">
        <f>IF('Data Input'!I599&gt;=100,1,0)</f>
        <v>0</v>
      </c>
      <c r="S599" s="18">
        <f>'Data Input'!L599</f>
        <v>3</v>
      </c>
      <c r="T599" s="16">
        <f>'Data Input'!N599</f>
        <v>2017</v>
      </c>
      <c r="U599">
        <f t="shared" si="655"/>
        <v>0.67522317243086372</v>
      </c>
      <c r="V599">
        <f t="shared" si="656"/>
        <v>6.4555892430729109E-2</v>
      </c>
      <c r="W599">
        <f t="shared" si="657"/>
        <v>0.42023981682181932</v>
      </c>
      <c r="X599" s="16">
        <f t="shared" si="658"/>
        <v>6.1558475642882943E-2</v>
      </c>
      <c r="Y599">
        <f t="shared" si="659"/>
        <v>2841.4360961902057</v>
      </c>
      <c r="Z599">
        <f t="shared" si="660"/>
        <v>29.694924339316934</v>
      </c>
      <c r="AA599">
        <f t="shared" si="661"/>
        <v>237.43244021475101</v>
      </c>
      <c r="AB599" s="16">
        <f t="shared" si="662"/>
        <v>314.58854584989012</v>
      </c>
      <c r="AC599">
        <f t="shared" si="663"/>
        <v>32207.706000000002</v>
      </c>
      <c r="AD599">
        <f t="shared" si="664"/>
        <v>29089.33</v>
      </c>
      <c r="AE599">
        <f t="shared" si="665"/>
        <v>25970.954000000002</v>
      </c>
      <c r="AF599">
        <f t="shared" si="666"/>
        <v>22852.578000000001</v>
      </c>
      <c r="AG599">
        <f t="shared" si="667"/>
        <v>19734.202000000001</v>
      </c>
      <c r="AH599">
        <f t="shared" si="668"/>
        <v>16615.826000000001</v>
      </c>
      <c r="AI599">
        <f t="shared" si="669"/>
        <v>13497.449999999999</v>
      </c>
      <c r="AJ599">
        <f t="shared" si="670"/>
        <v>10797.96</v>
      </c>
      <c r="AK599">
        <f t="shared" si="671"/>
        <v>8098.4699999999993</v>
      </c>
      <c r="AL599">
        <f t="shared" si="672"/>
        <v>5398.98</v>
      </c>
      <c r="AM599">
        <f t="shared" si="673"/>
        <v>2699.49</v>
      </c>
      <c r="AN599">
        <f t="shared" si="674"/>
        <v>1028.2558291189662</v>
      </c>
      <c r="AO599">
        <f t="shared" si="675"/>
        <v>27338.069</v>
      </c>
      <c r="AP599">
        <f t="shared" si="676"/>
        <v>24691.174999999999</v>
      </c>
      <c r="AQ599">
        <f t="shared" si="677"/>
        <v>22044.280999999999</v>
      </c>
      <c r="AR599">
        <f t="shared" si="678"/>
        <v>19397.386999999999</v>
      </c>
      <c r="AS599">
        <f t="shared" si="679"/>
        <v>16750.492999999999</v>
      </c>
      <c r="AT599">
        <f t="shared" si="680"/>
        <v>14103.599</v>
      </c>
      <c r="AU599">
        <f t="shared" si="681"/>
        <v>11456.705</v>
      </c>
      <c r="AV599">
        <f t="shared" si="682"/>
        <v>9165.3639999999996</v>
      </c>
      <c r="AW599">
        <f t="shared" si="683"/>
        <v>6874.0229999999992</v>
      </c>
      <c r="AX599">
        <f t="shared" si="684"/>
        <v>4582.6819999999998</v>
      </c>
      <c r="AY599">
        <f t="shared" si="685"/>
        <v>2291.3409999999999</v>
      </c>
      <c r="AZ599">
        <f t="shared" si="686"/>
        <v>872.78888563084729</v>
      </c>
      <c r="BA599">
        <f t="shared" si="687"/>
        <v>26638.186000000002</v>
      </c>
      <c r="BB599">
        <f t="shared" si="688"/>
        <v>24059.055</v>
      </c>
      <c r="BC599">
        <f t="shared" si="689"/>
        <v>21479.923999999999</v>
      </c>
      <c r="BD599">
        <f t="shared" si="690"/>
        <v>18900.792999999998</v>
      </c>
      <c r="BE599">
        <f t="shared" si="691"/>
        <v>16321.661999999998</v>
      </c>
      <c r="BF599">
        <f t="shared" si="692"/>
        <v>13742.530999999999</v>
      </c>
      <c r="BG599">
        <f t="shared" si="693"/>
        <v>11163.4</v>
      </c>
      <c r="BH599">
        <f t="shared" si="694"/>
        <v>8930.7199999999993</v>
      </c>
      <c r="BI599">
        <f t="shared" si="695"/>
        <v>6698.0399999999991</v>
      </c>
      <c r="BJ599">
        <f t="shared" si="696"/>
        <v>4465.3599999999997</v>
      </c>
      <c r="BK599">
        <f t="shared" si="697"/>
        <v>2232.6799999999998</v>
      </c>
      <c r="BL599">
        <f t="shared" si="698"/>
        <v>850.44453991768523</v>
      </c>
      <c r="BM599">
        <f t="shared" si="699"/>
        <v>25531.613000000005</v>
      </c>
      <c r="BN599">
        <f t="shared" si="700"/>
        <v>22566.246000000003</v>
      </c>
      <c r="BO599">
        <f t="shared" si="701"/>
        <v>19281.511000000002</v>
      </c>
      <c r="BP599">
        <f t="shared" si="702"/>
        <v>15996.776000000002</v>
      </c>
      <c r="BQ599">
        <f t="shared" si="703"/>
        <v>12712.041000000001</v>
      </c>
      <c r="BR599">
        <f t="shared" si="704"/>
        <v>9427.3060000000005</v>
      </c>
      <c r="BS599">
        <f t="shared" si="705"/>
        <v>6142.5709999999999</v>
      </c>
      <c r="BT599">
        <f t="shared" si="706"/>
        <v>4977.6840000000002</v>
      </c>
      <c r="BU599">
        <f t="shared" si="707"/>
        <v>3733.2629999999999</v>
      </c>
      <c r="BV599">
        <f t="shared" si="708"/>
        <v>2488.8420000000001</v>
      </c>
      <c r="BW599">
        <f t="shared" si="709"/>
        <v>1244.421</v>
      </c>
      <c r="BX599" s="16">
        <f t="shared" si="710"/>
        <v>685.59065504714636</v>
      </c>
      <c r="BY599">
        <f t="shared" si="711"/>
        <v>3869.6919253091719</v>
      </c>
      <c r="BZ599">
        <f t="shared" si="712"/>
        <v>902.4838099701642</v>
      </c>
      <c r="CA599">
        <f t="shared" si="713"/>
        <v>1087.8769801324363</v>
      </c>
      <c r="CB599">
        <f t="shared" si="714"/>
        <v>1000.1792008970365</v>
      </c>
    </row>
    <row r="600" spans="1:80" x14ac:dyDescent="0.25">
      <c r="A600">
        <f>'Data Input'!A600</f>
        <v>1</v>
      </c>
      <c r="B600">
        <f>'Data Input'!C600</f>
        <v>58</v>
      </c>
      <c r="C600">
        <f t="shared" si="644"/>
        <v>59</v>
      </c>
      <c r="D600">
        <f t="shared" si="645"/>
        <v>60</v>
      </c>
      <c r="E600">
        <f t="shared" si="646"/>
        <v>61</v>
      </c>
      <c r="F600">
        <f t="shared" si="647"/>
        <v>62</v>
      </c>
      <c r="G600">
        <f t="shared" si="648"/>
        <v>63</v>
      </c>
      <c r="H600">
        <f t="shared" si="649"/>
        <v>64</v>
      </c>
      <c r="I600">
        <f t="shared" si="650"/>
        <v>65</v>
      </c>
      <c r="J600">
        <f t="shared" si="651"/>
        <v>66</v>
      </c>
      <c r="K600">
        <f t="shared" si="652"/>
        <v>67</v>
      </c>
      <c r="L600">
        <f t="shared" si="653"/>
        <v>68</v>
      </c>
      <c r="M600">
        <f>IF('Data Input'!D600&gt;=240,1,0)</f>
        <v>1</v>
      </c>
      <c r="N600">
        <f>_xlfn.IFS('Data Input'!F600&gt;=130,1,'Data Input'!G600=1,1,0=0,0)</f>
        <v>0</v>
      </c>
      <c r="O600">
        <f>'Data Input'!H600</f>
        <v>0</v>
      </c>
      <c r="P600">
        <f>'Data Input'!J600</f>
        <v>16.2</v>
      </c>
      <c r="Q600">
        <f t="shared" si="654"/>
        <v>0</v>
      </c>
      <c r="R600">
        <f>IF('Data Input'!I600&gt;=100,1,0)</f>
        <v>0</v>
      </c>
      <c r="S600" s="18">
        <f>'Data Input'!L600</f>
        <v>3</v>
      </c>
      <c r="T600" s="16">
        <f>'Data Input'!N600</f>
        <v>2017</v>
      </c>
      <c r="U600">
        <f t="shared" si="655"/>
        <v>0.35521818086237128</v>
      </c>
      <c r="V600">
        <f t="shared" si="656"/>
        <v>3.2663695009916983E-2</v>
      </c>
      <c r="W600">
        <f t="shared" si="657"/>
        <v>0.27841539679261257</v>
      </c>
      <c r="X600" s="16">
        <f t="shared" si="658"/>
        <v>3.1437450552414328E-3</v>
      </c>
      <c r="Y600">
        <f t="shared" si="659"/>
        <v>1494.8091273166547</v>
      </c>
      <c r="Z600">
        <f t="shared" si="660"/>
        <v>15.024901917401223</v>
      </c>
      <c r="AA600">
        <f t="shared" si="661"/>
        <v>157.30267434857666</v>
      </c>
      <c r="AB600" s="16">
        <f t="shared" si="662"/>
        <v>16.065800446205916</v>
      </c>
      <c r="AC600">
        <f t="shared" si="663"/>
        <v>33045.478000000003</v>
      </c>
      <c r="AD600">
        <f t="shared" si="664"/>
        <v>29927.101999999999</v>
      </c>
      <c r="AE600">
        <f t="shared" si="665"/>
        <v>26808.725999999999</v>
      </c>
      <c r="AF600">
        <f t="shared" si="666"/>
        <v>23690.35</v>
      </c>
      <c r="AG600">
        <f t="shared" si="667"/>
        <v>20571.973999999998</v>
      </c>
      <c r="AH600">
        <f t="shared" si="668"/>
        <v>17453.597999999998</v>
      </c>
      <c r="AI600">
        <f t="shared" si="669"/>
        <v>14335.222</v>
      </c>
      <c r="AJ600">
        <f t="shared" si="670"/>
        <v>11216.846</v>
      </c>
      <c r="AK600">
        <f t="shared" si="671"/>
        <v>8098.4699999999993</v>
      </c>
      <c r="AL600">
        <f t="shared" si="672"/>
        <v>5398.98</v>
      </c>
      <c r="AM600">
        <f t="shared" si="673"/>
        <v>2699.49</v>
      </c>
      <c r="AN600">
        <f t="shared" si="674"/>
        <v>559.38568994515958</v>
      </c>
      <c r="AO600">
        <f t="shared" si="675"/>
        <v>28049.174999999999</v>
      </c>
      <c r="AP600">
        <f t="shared" si="676"/>
        <v>25402.280999999999</v>
      </c>
      <c r="AQ600">
        <f t="shared" si="677"/>
        <v>22755.386999999999</v>
      </c>
      <c r="AR600">
        <f t="shared" si="678"/>
        <v>20108.492999999999</v>
      </c>
      <c r="AS600">
        <f t="shared" si="679"/>
        <v>17461.598999999998</v>
      </c>
      <c r="AT600">
        <f t="shared" si="680"/>
        <v>14814.705</v>
      </c>
      <c r="AU600">
        <f t="shared" si="681"/>
        <v>12167.811</v>
      </c>
      <c r="AV600">
        <f t="shared" si="682"/>
        <v>9520.9169999999995</v>
      </c>
      <c r="AW600">
        <f t="shared" si="683"/>
        <v>6874.0229999999992</v>
      </c>
      <c r="AX600">
        <f t="shared" si="684"/>
        <v>4582.6819999999998</v>
      </c>
      <c r="AY600">
        <f t="shared" si="685"/>
        <v>2291.3409999999999</v>
      </c>
      <c r="AZ600">
        <f t="shared" si="686"/>
        <v>474.80949462036801</v>
      </c>
      <c r="BA600">
        <f t="shared" si="687"/>
        <v>27331.088000000003</v>
      </c>
      <c r="BB600">
        <f t="shared" si="688"/>
        <v>24751.957000000002</v>
      </c>
      <c r="BC600">
        <f t="shared" si="689"/>
        <v>22172.826000000001</v>
      </c>
      <c r="BD600">
        <f t="shared" si="690"/>
        <v>19593.695</v>
      </c>
      <c r="BE600">
        <f t="shared" si="691"/>
        <v>17014.563999999998</v>
      </c>
      <c r="BF600">
        <f t="shared" si="692"/>
        <v>14435.432999999997</v>
      </c>
      <c r="BG600">
        <f t="shared" si="693"/>
        <v>11856.301999999998</v>
      </c>
      <c r="BH600">
        <f t="shared" si="694"/>
        <v>9277.1709999999985</v>
      </c>
      <c r="BI600">
        <f t="shared" si="695"/>
        <v>6698.0399999999991</v>
      </c>
      <c r="BJ600">
        <f t="shared" si="696"/>
        <v>4465.3599999999997</v>
      </c>
      <c r="BK600">
        <f t="shared" si="697"/>
        <v>2232.6799999999998</v>
      </c>
      <c r="BL600">
        <f t="shared" si="698"/>
        <v>462.65387856457124</v>
      </c>
      <c r="BM600">
        <f t="shared" si="699"/>
        <v>32375.591</v>
      </c>
      <c r="BN600">
        <f t="shared" si="700"/>
        <v>29410.224000000002</v>
      </c>
      <c r="BO600">
        <f t="shared" si="701"/>
        <v>24743.814000000002</v>
      </c>
      <c r="BP600">
        <f t="shared" si="702"/>
        <v>20077.404000000002</v>
      </c>
      <c r="BQ600">
        <f t="shared" si="703"/>
        <v>16792.669000000002</v>
      </c>
      <c r="BR600">
        <f t="shared" si="704"/>
        <v>13507.934000000001</v>
      </c>
      <c r="BS600">
        <f t="shared" si="705"/>
        <v>10223.199000000001</v>
      </c>
      <c r="BT600">
        <f t="shared" si="706"/>
        <v>6938.4639999999999</v>
      </c>
      <c r="BU600">
        <f t="shared" si="707"/>
        <v>3653.7290000000003</v>
      </c>
      <c r="BV600">
        <f t="shared" si="708"/>
        <v>2488.8420000000001</v>
      </c>
      <c r="BW600">
        <f t="shared" si="709"/>
        <v>1244.421</v>
      </c>
      <c r="BX600" s="16">
        <f t="shared" si="710"/>
        <v>470.33197532197278</v>
      </c>
      <c r="BY600">
        <f t="shared" si="711"/>
        <v>2054.194817261814</v>
      </c>
      <c r="BZ600">
        <f t="shared" si="712"/>
        <v>489.83439653776924</v>
      </c>
      <c r="CA600">
        <f t="shared" si="713"/>
        <v>619.9565529131479</v>
      </c>
      <c r="CB600">
        <f t="shared" si="714"/>
        <v>486.39777576817869</v>
      </c>
    </row>
    <row r="601" spans="1:80" x14ac:dyDescent="0.25">
      <c r="A601">
        <f>'Data Input'!A601</f>
        <v>0</v>
      </c>
      <c r="B601">
        <f>'Data Input'!C601</f>
        <v>46</v>
      </c>
      <c r="C601">
        <f t="shared" si="644"/>
        <v>47</v>
      </c>
      <c r="D601">
        <f t="shared" si="645"/>
        <v>48</v>
      </c>
      <c r="E601">
        <f t="shared" si="646"/>
        <v>49</v>
      </c>
      <c r="F601">
        <f t="shared" si="647"/>
        <v>50</v>
      </c>
      <c r="G601">
        <f t="shared" si="648"/>
        <v>51</v>
      </c>
      <c r="H601">
        <f t="shared" si="649"/>
        <v>52</v>
      </c>
      <c r="I601">
        <f t="shared" si="650"/>
        <v>53</v>
      </c>
      <c r="J601">
        <f t="shared" si="651"/>
        <v>54</v>
      </c>
      <c r="K601">
        <f t="shared" si="652"/>
        <v>55</v>
      </c>
      <c r="L601">
        <f t="shared" si="653"/>
        <v>56</v>
      </c>
      <c r="M601">
        <f>IF('Data Input'!D601&gt;=240,1,0)</f>
        <v>0</v>
      </c>
      <c r="N601">
        <f>_xlfn.IFS('Data Input'!F601&gt;=130,1,'Data Input'!G601=1,1,0=0,0)</f>
        <v>0</v>
      </c>
      <c r="O601">
        <f>'Data Input'!H601</f>
        <v>0</v>
      </c>
      <c r="P601">
        <f>'Data Input'!J601</f>
        <v>25.8</v>
      </c>
      <c r="Q601">
        <f t="shared" si="654"/>
        <v>0</v>
      </c>
      <c r="R601">
        <f>IF('Data Input'!I601&gt;=100,1,0)</f>
        <v>0</v>
      </c>
      <c r="S601" s="18">
        <f>'Data Input'!L601</f>
        <v>3</v>
      </c>
      <c r="T601" s="16">
        <f>'Data Input'!N601</f>
        <v>2017</v>
      </c>
      <c r="U601">
        <f t="shared" si="655"/>
        <v>0.45575126167946073</v>
      </c>
      <c r="V601">
        <f t="shared" si="656"/>
        <v>5.3363004144883625E-2</v>
      </c>
      <c r="W601">
        <f t="shared" si="657"/>
        <v>0.30411815274283532</v>
      </c>
      <c r="X601" s="16">
        <f t="shared" si="658"/>
        <v>1.4938516226815071E-2</v>
      </c>
      <c r="Y601">
        <f t="shared" si="659"/>
        <v>1917.8667716011214</v>
      </c>
      <c r="Z601">
        <f t="shared" si="660"/>
        <v>24.54633203779688</v>
      </c>
      <c r="AA601">
        <f t="shared" si="661"/>
        <v>171.82454453131837</v>
      </c>
      <c r="AB601" s="16">
        <f t="shared" si="662"/>
        <v>76.341820486454338</v>
      </c>
      <c r="AC601">
        <f t="shared" si="663"/>
        <v>41842.093000000001</v>
      </c>
      <c r="AD601">
        <f t="shared" si="664"/>
        <v>37885.944000000003</v>
      </c>
      <c r="AE601">
        <f t="shared" si="665"/>
        <v>33929.795000000006</v>
      </c>
      <c r="AF601">
        <f t="shared" si="666"/>
        <v>29973.646000000004</v>
      </c>
      <c r="AG601">
        <f t="shared" si="667"/>
        <v>26017.497000000003</v>
      </c>
      <c r="AH601">
        <f t="shared" si="668"/>
        <v>22061.348000000002</v>
      </c>
      <c r="AI601">
        <f t="shared" si="669"/>
        <v>18105.199000000001</v>
      </c>
      <c r="AJ601">
        <f t="shared" si="670"/>
        <v>14149.05</v>
      </c>
      <c r="AK601">
        <f t="shared" si="671"/>
        <v>10192.901</v>
      </c>
      <c r="AL601">
        <f t="shared" si="672"/>
        <v>6236.7520000000004</v>
      </c>
      <c r="AM601">
        <f t="shared" si="673"/>
        <v>3118.3760000000002</v>
      </c>
      <c r="AN601">
        <f t="shared" si="674"/>
        <v>905.45430862980322</v>
      </c>
      <c r="AO601">
        <f t="shared" si="675"/>
        <v>35515.788</v>
      </c>
      <c r="AP601">
        <f t="shared" si="676"/>
        <v>32157.788</v>
      </c>
      <c r="AQ601">
        <f t="shared" si="677"/>
        <v>28799.788</v>
      </c>
      <c r="AR601">
        <f t="shared" si="678"/>
        <v>25441.788</v>
      </c>
      <c r="AS601">
        <f t="shared" si="679"/>
        <v>22083.788</v>
      </c>
      <c r="AT601">
        <f t="shared" si="680"/>
        <v>18725.788</v>
      </c>
      <c r="AU601">
        <f t="shared" si="681"/>
        <v>15367.788</v>
      </c>
      <c r="AV601">
        <f t="shared" si="682"/>
        <v>12009.788</v>
      </c>
      <c r="AW601">
        <f t="shared" si="683"/>
        <v>8651.7880000000005</v>
      </c>
      <c r="AX601">
        <f t="shared" si="684"/>
        <v>5293.7879999999996</v>
      </c>
      <c r="AY601">
        <f t="shared" si="685"/>
        <v>2646.8939999999998</v>
      </c>
      <c r="AZ601">
        <f t="shared" si="686"/>
        <v>768.55436985966287</v>
      </c>
      <c r="BA601">
        <f t="shared" si="687"/>
        <v>34606.540999999997</v>
      </c>
      <c r="BB601">
        <f t="shared" si="688"/>
        <v>31334.509999999995</v>
      </c>
      <c r="BC601">
        <f t="shared" si="689"/>
        <v>28062.478999999996</v>
      </c>
      <c r="BD601">
        <f t="shared" si="690"/>
        <v>24790.447999999997</v>
      </c>
      <c r="BE601">
        <f t="shared" si="691"/>
        <v>21518.416999999998</v>
      </c>
      <c r="BF601">
        <f t="shared" si="692"/>
        <v>18246.385999999999</v>
      </c>
      <c r="BG601">
        <f t="shared" si="693"/>
        <v>14974.355</v>
      </c>
      <c r="BH601">
        <f t="shared" si="694"/>
        <v>11702.324000000001</v>
      </c>
      <c r="BI601">
        <f t="shared" si="695"/>
        <v>8430.2929999999997</v>
      </c>
      <c r="BJ601">
        <f t="shared" si="696"/>
        <v>5158.2619999999997</v>
      </c>
      <c r="BK601">
        <f t="shared" si="697"/>
        <v>2579.1309999999999</v>
      </c>
      <c r="BL601">
        <f t="shared" si="698"/>
        <v>748.87847676385138</v>
      </c>
      <c r="BM601">
        <f t="shared" si="699"/>
        <v>56814.716</v>
      </c>
      <c r="BN601">
        <f t="shared" si="700"/>
        <v>53849.349000000002</v>
      </c>
      <c r="BO601">
        <f t="shared" si="701"/>
        <v>48384.578000000001</v>
      </c>
      <c r="BP601">
        <f t="shared" si="702"/>
        <v>42919.807000000001</v>
      </c>
      <c r="BQ601">
        <f t="shared" si="703"/>
        <v>37455.036</v>
      </c>
      <c r="BR601">
        <f t="shared" si="704"/>
        <v>31990.265000000003</v>
      </c>
      <c r="BS601">
        <f t="shared" si="705"/>
        <v>26525.494000000002</v>
      </c>
      <c r="BT601">
        <f t="shared" si="706"/>
        <v>21060.723000000002</v>
      </c>
      <c r="BU601">
        <f t="shared" si="707"/>
        <v>15595.952000000001</v>
      </c>
      <c r="BV601">
        <f t="shared" si="708"/>
        <v>10131.181</v>
      </c>
      <c r="BW601">
        <f t="shared" si="709"/>
        <v>4666.41</v>
      </c>
      <c r="BX601" s="16">
        <f t="shared" si="710"/>
        <v>1298.4281918665527</v>
      </c>
      <c r="BY601">
        <f t="shared" si="711"/>
        <v>2823.3210802309245</v>
      </c>
      <c r="BZ601">
        <f t="shared" si="712"/>
        <v>793.10070189745977</v>
      </c>
      <c r="CA601">
        <f t="shared" si="713"/>
        <v>920.70302129516972</v>
      </c>
      <c r="CB601">
        <f t="shared" si="714"/>
        <v>1374.7700123530069</v>
      </c>
    </row>
    <row r="602" spans="1:80" x14ac:dyDescent="0.25">
      <c r="A602">
        <f>'Data Input'!A602</f>
        <v>0</v>
      </c>
      <c r="B602">
        <f>'Data Input'!C602</f>
        <v>34</v>
      </c>
      <c r="C602">
        <f t="shared" si="644"/>
        <v>35</v>
      </c>
      <c r="D602">
        <f t="shared" si="645"/>
        <v>36</v>
      </c>
      <c r="E602">
        <f t="shared" si="646"/>
        <v>37</v>
      </c>
      <c r="F602">
        <f t="shared" si="647"/>
        <v>38</v>
      </c>
      <c r="G602">
        <f t="shared" si="648"/>
        <v>39</v>
      </c>
      <c r="H602">
        <f t="shared" si="649"/>
        <v>40</v>
      </c>
      <c r="I602">
        <f t="shared" si="650"/>
        <v>41</v>
      </c>
      <c r="J602">
        <f t="shared" si="651"/>
        <v>42</v>
      </c>
      <c r="K602">
        <f t="shared" si="652"/>
        <v>43</v>
      </c>
      <c r="L602">
        <f t="shared" si="653"/>
        <v>44</v>
      </c>
      <c r="M602">
        <f>IF('Data Input'!D602&gt;=240,1,0)</f>
        <v>0</v>
      </c>
      <c r="N602">
        <f>_xlfn.IFS('Data Input'!F602&gt;=130,1,'Data Input'!G602=1,1,0=0,0)</f>
        <v>0</v>
      </c>
      <c r="O602">
        <f>'Data Input'!H602</f>
        <v>0</v>
      </c>
      <c r="P602">
        <f>'Data Input'!J602</f>
        <v>19.2</v>
      </c>
      <c r="Q602">
        <f t="shared" si="654"/>
        <v>0</v>
      </c>
      <c r="R602">
        <f>IF('Data Input'!I602&gt;=100,1,0)</f>
        <v>0</v>
      </c>
      <c r="S602" s="18">
        <f>'Data Input'!L602</f>
        <v>3</v>
      </c>
      <c r="T602" s="16">
        <f>'Data Input'!N602</f>
        <v>2017</v>
      </c>
      <c r="U602">
        <f t="shared" si="655"/>
        <v>0.32470582328160452</v>
      </c>
      <c r="V602">
        <f t="shared" si="656"/>
        <v>4.0141236681358883E-2</v>
      </c>
      <c r="W602">
        <f t="shared" si="657"/>
        <v>0.25140058328530374</v>
      </c>
      <c r="X602" s="16">
        <f t="shared" si="658"/>
        <v>4.250204996274049E-3</v>
      </c>
      <c r="Y602">
        <f t="shared" si="659"/>
        <v>1366.4087439326995</v>
      </c>
      <c r="Z602">
        <f t="shared" si="660"/>
        <v>18.464480022774321</v>
      </c>
      <c r="AA602">
        <f t="shared" si="661"/>
        <v>142.03950118831816</v>
      </c>
      <c r="AB602" s="16">
        <f t="shared" si="662"/>
        <v>21.72025534060435</v>
      </c>
      <c r="AC602">
        <f t="shared" si="663"/>
        <v>54920.663</v>
      </c>
      <c r="AD602">
        <f t="shared" si="664"/>
        <v>50266.37</v>
      </c>
      <c r="AE602">
        <f t="shared" si="665"/>
        <v>45239.733</v>
      </c>
      <c r="AF602">
        <f t="shared" si="666"/>
        <v>40213.095999999998</v>
      </c>
      <c r="AG602">
        <f t="shared" si="667"/>
        <v>35186.458999999995</v>
      </c>
      <c r="AH602">
        <f t="shared" si="668"/>
        <v>30159.821999999996</v>
      </c>
      <c r="AI602">
        <f t="shared" si="669"/>
        <v>25133.184999999998</v>
      </c>
      <c r="AJ602">
        <f t="shared" si="670"/>
        <v>20106.547999999999</v>
      </c>
      <c r="AK602">
        <f t="shared" si="671"/>
        <v>15079.911</v>
      </c>
      <c r="AL602">
        <f t="shared" si="672"/>
        <v>10053.273999999999</v>
      </c>
      <c r="AM602">
        <f t="shared" si="673"/>
        <v>5026.6369999999997</v>
      </c>
      <c r="AN602">
        <f t="shared" si="674"/>
        <v>875.79080650757339</v>
      </c>
      <c r="AO602">
        <f t="shared" si="675"/>
        <v>46616.938000000016</v>
      </c>
      <c r="AP602">
        <f t="shared" si="676"/>
        <v>42666.350000000013</v>
      </c>
      <c r="AQ602">
        <f t="shared" si="677"/>
        <v>38399.715000000011</v>
      </c>
      <c r="AR602">
        <f t="shared" si="678"/>
        <v>34133.080000000009</v>
      </c>
      <c r="AS602">
        <f t="shared" si="679"/>
        <v>29866.445000000007</v>
      </c>
      <c r="AT602">
        <f t="shared" si="680"/>
        <v>25599.810000000005</v>
      </c>
      <c r="AU602">
        <f t="shared" si="681"/>
        <v>21333.175000000003</v>
      </c>
      <c r="AV602">
        <f t="shared" si="682"/>
        <v>17066.54</v>
      </c>
      <c r="AW602">
        <f t="shared" si="683"/>
        <v>12799.905000000001</v>
      </c>
      <c r="AX602">
        <f t="shared" si="684"/>
        <v>8533.27</v>
      </c>
      <c r="AY602">
        <f t="shared" si="685"/>
        <v>4266.6350000000002</v>
      </c>
      <c r="AZ602">
        <f t="shared" si="686"/>
        <v>743.37568321720164</v>
      </c>
      <c r="BA602">
        <f t="shared" si="687"/>
        <v>44423.498999999996</v>
      </c>
      <c r="BB602">
        <f t="shared" si="688"/>
        <v>41574.049999999996</v>
      </c>
      <c r="BC602">
        <f t="shared" si="689"/>
        <v>37416.644999999997</v>
      </c>
      <c r="BD602">
        <f t="shared" si="690"/>
        <v>33259.24</v>
      </c>
      <c r="BE602">
        <f t="shared" si="691"/>
        <v>29101.834999999995</v>
      </c>
      <c r="BF602">
        <f t="shared" si="692"/>
        <v>24944.429999999997</v>
      </c>
      <c r="BG602">
        <f t="shared" si="693"/>
        <v>20787.024999999998</v>
      </c>
      <c r="BH602">
        <f t="shared" si="694"/>
        <v>16629.62</v>
      </c>
      <c r="BI602">
        <f t="shared" si="695"/>
        <v>12472.215</v>
      </c>
      <c r="BJ602">
        <f t="shared" si="696"/>
        <v>8314.81</v>
      </c>
      <c r="BK602">
        <f t="shared" si="697"/>
        <v>4157.4049999999997</v>
      </c>
      <c r="BL602">
        <f t="shared" si="698"/>
        <v>721.6610242215512</v>
      </c>
      <c r="BM602">
        <f t="shared" si="699"/>
        <v>56503.735999999997</v>
      </c>
      <c r="BN602">
        <f t="shared" si="700"/>
        <v>53538.368999999999</v>
      </c>
      <c r="BO602">
        <f t="shared" si="701"/>
        <v>50156.811000000002</v>
      </c>
      <c r="BP602">
        <f t="shared" si="702"/>
        <v>44583.832000000002</v>
      </c>
      <c r="BQ602">
        <f t="shared" si="703"/>
        <v>39010.853000000003</v>
      </c>
      <c r="BR602">
        <f t="shared" si="704"/>
        <v>33437.874000000003</v>
      </c>
      <c r="BS602">
        <f t="shared" si="705"/>
        <v>27864.895</v>
      </c>
      <c r="BT602">
        <f t="shared" si="706"/>
        <v>22291.916000000001</v>
      </c>
      <c r="BU602">
        <f t="shared" si="707"/>
        <v>16718.937000000002</v>
      </c>
      <c r="BV602">
        <f t="shared" si="708"/>
        <v>11145.958000000001</v>
      </c>
      <c r="BW602">
        <f t="shared" si="709"/>
        <v>5572.9790000000003</v>
      </c>
      <c r="BX602" s="16">
        <f t="shared" si="710"/>
        <v>953.32873231416409</v>
      </c>
      <c r="BY602">
        <f t="shared" si="711"/>
        <v>2242.199550440273</v>
      </c>
      <c r="BZ602">
        <f t="shared" si="712"/>
        <v>761.84016323997594</v>
      </c>
      <c r="CA602">
        <f t="shared" si="713"/>
        <v>863.70052540986933</v>
      </c>
      <c r="CB602">
        <f t="shared" si="714"/>
        <v>975.04898765476844</v>
      </c>
    </row>
    <row r="603" spans="1:80" x14ac:dyDescent="0.25">
      <c r="A603">
        <f>'Data Input'!A603</f>
        <v>1</v>
      </c>
      <c r="B603">
        <f>'Data Input'!C603</f>
        <v>31</v>
      </c>
      <c r="C603">
        <f t="shared" si="644"/>
        <v>32</v>
      </c>
      <c r="D603">
        <f t="shared" si="645"/>
        <v>33</v>
      </c>
      <c r="E603">
        <f t="shared" si="646"/>
        <v>34</v>
      </c>
      <c r="F603">
        <f t="shared" si="647"/>
        <v>35</v>
      </c>
      <c r="G603">
        <f t="shared" si="648"/>
        <v>36</v>
      </c>
      <c r="H603">
        <f t="shared" si="649"/>
        <v>37</v>
      </c>
      <c r="I603">
        <f t="shared" si="650"/>
        <v>38</v>
      </c>
      <c r="J603">
        <f t="shared" si="651"/>
        <v>39</v>
      </c>
      <c r="K603">
        <f t="shared" si="652"/>
        <v>40</v>
      </c>
      <c r="L603">
        <f t="shared" si="653"/>
        <v>41</v>
      </c>
      <c r="M603">
        <f>IF('Data Input'!D603&gt;=240,1,0)</f>
        <v>0</v>
      </c>
      <c r="N603">
        <f>_xlfn.IFS('Data Input'!F603&gt;=130,1,'Data Input'!G603=1,1,0=0,0)</f>
        <v>0</v>
      </c>
      <c r="O603">
        <f>'Data Input'!H603</f>
        <v>0</v>
      </c>
      <c r="P603">
        <f>'Data Input'!J603</f>
        <v>29.5</v>
      </c>
      <c r="Q603">
        <f t="shared" si="654"/>
        <v>0</v>
      </c>
      <c r="R603">
        <f>IF('Data Input'!I603&gt;=100,1,0)</f>
        <v>0</v>
      </c>
      <c r="S603" s="18">
        <f>'Data Input'!L603</f>
        <v>3</v>
      </c>
      <c r="T603" s="16">
        <f>'Data Input'!N603</f>
        <v>2017</v>
      </c>
      <c r="U603">
        <f t="shared" si="655"/>
        <v>0.533337466722275</v>
      </c>
      <c r="V603">
        <f t="shared" si="656"/>
        <v>6.2478921351592616E-2</v>
      </c>
      <c r="W603">
        <f t="shared" si="657"/>
        <v>0.33623809126847676</v>
      </c>
      <c r="X603" s="16">
        <f t="shared" si="658"/>
        <v>2.9943472248530747E-2</v>
      </c>
      <c r="Y603">
        <f t="shared" si="659"/>
        <v>2244.3606666216442</v>
      </c>
      <c r="Z603">
        <f t="shared" si="660"/>
        <v>28.739542936820047</v>
      </c>
      <c r="AA603">
        <f t="shared" si="661"/>
        <v>189.97207619875283</v>
      </c>
      <c r="AB603" s="16">
        <f t="shared" si="662"/>
        <v>153.02317502156833</v>
      </c>
      <c r="AC603">
        <f t="shared" si="663"/>
        <v>53803.630999999987</v>
      </c>
      <c r="AD603">
        <f t="shared" si="664"/>
        <v>49149.337999999989</v>
      </c>
      <c r="AE603">
        <f t="shared" si="665"/>
        <v>44495.044999999991</v>
      </c>
      <c r="AF603">
        <f t="shared" si="666"/>
        <v>39840.751999999993</v>
      </c>
      <c r="AG603">
        <f t="shared" si="667"/>
        <v>35186.458999999995</v>
      </c>
      <c r="AH603">
        <f t="shared" si="668"/>
        <v>30159.821999999996</v>
      </c>
      <c r="AI603">
        <f t="shared" si="669"/>
        <v>25133.184999999998</v>
      </c>
      <c r="AJ603">
        <f t="shared" si="670"/>
        <v>20106.547999999999</v>
      </c>
      <c r="AK603">
        <f t="shared" si="671"/>
        <v>15079.911</v>
      </c>
      <c r="AL603">
        <f t="shared" si="672"/>
        <v>10053.273999999999</v>
      </c>
      <c r="AM603">
        <f t="shared" si="673"/>
        <v>5026.6369999999997</v>
      </c>
      <c r="AN603">
        <f t="shared" si="674"/>
        <v>1423.7376015224565</v>
      </c>
      <c r="AO603">
        <f t="shared" si="675"/>
        <v>45668.79700000002</v>
      </c>
      <c r="AP603">
        <f t="shared" si="676"/>
        <v>41718.209000000017</v>
      </c>
      <c r="AQ603">
        <f t="shared" si="677"/>
        <v>37767.621000000014</v>
      </c>
      <c r="AR603">
        <f t="shared" si="678"/>
        <v>33817.03300000001</v>
      </c>
      <c r="AS603">
        <f t="shared" si="679"/>
        <v>29866.445000000007</v>
      </c>
      <c r="AT603">
        <f t="shared" si="680"/>
        <v>25599.810000000005</v>
      </c>
      <c r="AU603">
        <f t="shared" si="681"/>
        <v>21333.175000000003</v>
      </c>
      <c r="AV603">
        <f t="shared" si="682"/>
        <v>17066.54</v>
      </c>
      <c r="AW603">
        <f t="shared" si="683"/>
        <v>12799.905000000001</v>
      </c>
      <c r="AX603">
        <f t="shared" si="684"/>
        <v>8533.27</v>
      </c>
      <c r="AY603">
        <f t="shared" si="685"/>
        <v>4266.6350000000002</v>
      </c>
      <c r="AZ603">
        <f t="shared" si="686"/>
        <v>1208.4757238669993</v>
      </c>
      <c r="BA603">
        <f t="shared" si="687"/>
        <v>40499.630999999994</v>
      </c>
      <c r="BB603">
        <f t="shared" si="688"/>
        <v>37650.181999999993</v>
      </c>
      <c r="BC603">
        <f t="shared" si="689"/>
        <v>34800.732999999993</v>
      </c>
      <c r="BD603">
        <f t="shared" si="690"/>
        <v>31951.283999999996</v>
      </c>
      <c r="BE603">
        <f t="shared" si="691"/>
        <v>29101.834999999995</v>
      </c>
      <c r="BF603">
        <f t="shared" si="692"/>
        <v>24944.429999999997</v>
      </c>
      <c r="BG603">
        <f t="shared" si="693"/>
        <v>20787.024999999998</v>
      </c>
      <c r="BH603">
        <f t="shared" si="694"/>
        <v>16629.62</v>
      </c>
      <c r="BI603">
        <f t="shared" si="695"/>
        <v>12472.215</v>
      </c>
      <c r="BJ603">
        <f t="shared" si="696"/>
        <v>8314.81</v>
      </c>
      <c r="BK603">
        <f t="shared" si="697"/>
        <v>4157.4049999999997</v>
      </c>
      <c r="BL603">
        <f t="shared" si="698"/>
        <v>1133.4600901509236</v>
      </c>
      <c r="BM603">
        <f t="shared" si="699"/>
        <v>49929.472999999991</v>
      </c>
      <c r="BN603">
        <f t="shared" si="700"/>
        <v>46964.105999999992</v>
      </c>
      <c r="BO603">
        <f t="shared" si="701"/>
        <v>43582.547999999995</v>
      </c>
      <c r="BP603">
        <f t="shared" si="702"/>
        <v>40200.99</v>
      </c>
      <c r="BQ603">
        <f t="shared" si="703"/>
        <v>36819.432000000001</v>
      </c>
      <c r="BR603">
        <f t="shared" si="704"/>
        <v>33437.874000000003</v>
      </c>
      <c r="BS603">
        <f t="shared" si="705"/>
        <v>27864.895</v>
      </c>
      <c r="BT603">
        <f t="shared" si="706"/>
        <v>22291.916000000001</v>
      </c>
      <c r="BU603">
        <f t="shared" si="707"/>
        <v>16718.937000000002</v>
      </c>
      <c r="BV603">
        <f t="shared" si="708"/>
        <v>11145.958000000001</v>
      </c>
      <c r="BW603">
        <f t="shared" si="709"/>
        <v>5572.9790000000003</v>
      </c>
      <c r="BX603" s="16">
        <f t="shared" si="710"/>
        <v>1449.9556074679824</v>
      </c>
      <c r="BY603">
        <f t="shared" si="711"/>
        <v>3668.098268144101</v>
      </c>
      <c r="BZ603">
        <f t="shared" si="712"/>
        <v>1237.2152668038193</v>
      </c>
      <c r="CA603">
        <f t="shared" si="713"/>
        <v>1323.4321663496764</v>
      </c>
      <c r="CB603">
        <f t="shared" si="714"/>
        <v>1602.9787824895507</v>
      </c>
    </row>
    <row r="604" spans="1:80" x14ac:dyDescent="0.25">
      <c r="A604">
        <f>'Data Input'!A604</f>
        <v>0</v>
      </c>
      <c r="B604">
        <f>'Data Input'!C604</f>
        <v>52</v>
      </c>
      <c r="C604">
        <f t="shared" si="644"/>
        <v>53</v>
      </c>
      <c r="D604">
        <f t="shared" si="645"/>
        <v>54</v>
      </c>
      <c r="E604">
        <f t="shared" si="646"/>
        <v>55</v>
      </c>
      <c r="F604">
        <f t="shared" si="647"/>
        <v>56</v>
      </c>
      <c r="G604">
        <f t="shared" si="648"/>
        <v>57</v>
      </c>
      <c r="H604">
        <f t="shared" si="649"/>
        <v>58</v>
      </c>
      <c r="I604">
        <f t="shared" si="650"/>
        <v>59</v>
      </c>
      <c r="J604">
        <f t="shared" si="651"/>
        <v>60</v>
      </c>
      <c r="K604">
        <f t="shared" si="652"/>
        <v>61</v>
      </c>
      <c r="L604">
        <f t="shared" si="653"/>
        <v>62</v>
      </c>
      <c r="M604">
        <f>IF('Data Input'!D604&gt;=240,1,0)</f>
        <v>0</v>
      </c>
      <c r="N604">
        <f>_xlfn.IFS('Data Input'!F604&gt;=130,1,'Data Input'!G604=1,1,0=0,0)</f>
        <v>0</v>
      </c>
      <c r="O604">
        <f>'Data Input'!H604</f>
        <v>0</v>
      </c>
      <c r="P604">
        <f>'Data Input'!J604</f>
        <v>21</v>
      </c>
      <c r="Q604">
        <f t="shared" si="654"/>
        <v>0</v>
      </c>
      <c r="R604">
        <f>IF('Data Input'!I604&gt;=100,1,0)</f>
        <v>0</v>
      </c>
      <c r="S604" s="18">
        <f>'Data Input'!L604</f>
        <v>3</v>
      </c>
      <c r="T604" s="16">
        <f>'Data Input'!N604</f>
        <v>2017</v>
      </c>
      <c r="U604">
        <f t="shared" si="655"/>
        <v>0.35871908884272424</v>
      </c>
      <c r="V604">
        <f t="shared" si="656"/>
        <v>4.3398999055456168E-2</v>
      </c>
      <c r="W604">
        <f t="shared" si="657"/>
        <v>0.26515948775236903</v>
      </c>
      <c r="X604" s="16">
        <f t="shared" si="658"/>
        <v>5.9952529575412715E-3</v>
      </c>
      <c r="Y604">
        <f t="shared" si="659"/>
        <v>1509.541450955672</v>
      </c>
      <c r="Z604">
        <f t="shared" si="660"/>
        <v>19.963011040962893</v>
      </c>
      <c r="AA604">
        <f t="shared" si="661"/>
        <v>149.81318214745031</v>
      </c>
      <c r="AB604" s="16">
        <f t="shared" si="662"/>
        <v>30.63815161467884</v>
      </c>
      <c r="AC604">
        <f t="shared" si="663"/>
        <v>36815.455000000002</v>
      </c>
      <c r="AD604">
        <f t="shared" si="664"/>
        <v>32859.306000000004</v>
      </c>
      <c r="AE604">
        <f t="shared" si="665"/>
        <v>28903.157000000003</v>
      </c>
      <c r="AF604">
        <f t="shared" si="666"/>
        <v>24947.008000000002</v>
      </c>
      <c r="AG604">
        <f t="shared" si="667"/>
        <v>21828.632000000001</v>
      </c>
      <c r="AH604">
        <f t="shared" si="668"/>
        <v>18710.256000000001</v>
      </c>
      <c r="AI604">
        <f t="shared" si="669"/>
        <v>15591.880000000001</v>
      </c>
      <c r="AJ604">
        <f t="shared" si="670"/>
        <v>12473.504000000001</v>
      </c>
      <c r="AK604">
        <f t="shared" si="671"/>
        <v>9355.1280000000006</v>
      </c>
      <c r="AL604">
        <f t="shared" si="672"/>
        <v>6236.7520000000004</v>
      </c>
      <c r="AM604">
        <f t="shared" si="673"/>
        <v>3118.3760000000002</v>
      </c>
      <c r="AN604">
        <f t="shared" si="674"/>
        <v>615.81418044287977</v>
      </c>
      <c r="AO604">
        <f t="shared" si="675"/>
        <v>31249.151999999998</v>
      </c>
      <c r="AP604">
        <f t="shared" si="676"/>
        <v>27891.151999999998</v>
      </c>
      <c r="AQ604">
        <f t="shared" si="677"/>
        <v>24533.151999999998</v>
      </c>
      <c r="AR604">
        <f t="shared" si="678"/>
        <v>21175.151999999998</v>
      </c>
      <c r="AS604">
        <f t="shared" si="679"/>
        <v>18528.257999999998</v>
      </c>
      <c r="AT604">
        <f t="shared" si="680"/>
        <v>15881.364</v>
      </c>
      <c r="AU604">
        <f t="shared" si="681"/>
        <v>13234.47</v>
      </c>
      <c r="AV604">
        <f t="shared" si="682"/>
        <v>10587.575999999999</v>
      </c>
      <c r="AW604">
        <f t="shared" si="683"/>
        <v>7940.6819999999989</v>
      </c>
      <c r="AX604">
        <f t="shared" si="684"/>
        <v>5293.7879999999996</v>
      </c>
      <c r="AY604">
        <f t="shared" si="685"/>
        <v>2646.8939999999998</v>
      </c>
      <c r="AZ604">
        <f t="shared" si="686"/>
        <v>522.70632260046568</v>
      </c>
      <c r="BA604">
        <f t="shared" si="687"/>
        <v>30449.140999999996</v>
      </c>
      <c r="BB604">
        <f t="shared" si="688"/>
        <v>27177.109999999997</v>
      </c>
      <c r="BC604">
        <f t="shared" si="689"/>
        <v>23905.078999999998</v>
      </c>
      <c r="BD604">
        <f t="shared" si="690"/>
        <v>20633.047999999999</v>
      </c>
      <c r="BE604">
        <f t="shared" si="691"/>
        <v>18053.916999999998</v>
      </c>
      <c r="BF604">
        <f t="shared" si="692"/>
        <v>15474.785999999998</v>
      </c>
      <c r="BG604">
        <f t="shared" si="693"/>
        <v>12895.654999999999</v>
      </c>
      <c r="BH604">
        <f t="shared" si="694"/>
        <v>10316.523999999999</v>
      </c>
      <c r="BI604">
        <f t="shared" si="695"/>
        <v>7737.393</v>
      </c>
      <c r="BJ604">
        <f t="shared" si="696"/>
        <v>5158.2619999999997</v>
      </c>
      <c r="BK604">
        <f t="shared" si="697"/>
        <v>2579.1309999999999</v>
      </c>
      <c r="BL604">
        <f t="shared" si="698"/>
        <v>509.32452637310996</v>
      </c>
      <c r="BM604">
        <f t="shared" si="699"/>
        <v>49261.2</v>
      </c>
      <c r="BN604">
        <f t="shared" si="700"/>
        <v>46295.832999999999</v>
      </c>
      <c r="BO604">
        <f t="shared" si="701"/>
        <v>40831.061999999998</v>
      </c>
      <c r="BP604">
        <f t="shared" si="702"/>
        <v>35366.290999999997</v>
      </c>
      <c r="BQ604">
        <f t="shared" si="703"/>
        <v>29901.52</v>
      </c>
      <c r="BR604">
        <f t="shared" si="704"/>
        <v>25235.11</v>
      </c>
      <c r="BS604">
        <f t="shared" si="705"/>
        <v>20568.7</v>
      </c>
      <c r="BT604">
        <f t="shared" si="706"/>
        <v>15902.29</v>
      </c>
      <c r="BU604">
        <f t="shared" si="707"/>
        <v>11235.880000000001</v>
      </c>
      <c r="BV604">
        <f t="shared" si="708"/>
        <v>6569.47</v>
      </c>
      <c r="BW604">
        <f t="shared" si="709"/>
        <v>3284.7350000000001</v>
      </c>
      <c r="BX604" s="16">
        <f t="shared" si="710"/>
        <v>833.55452691436255</v>
      </c>
      <c r="BY604">
        <f t="shared" si="711"/>
        <v>2125.3556313985518</v>
      </c>
      <c r="BZ604">
        <f t="shared" si="712"/>
        <v>542.66933364142858</v>
      </c>
      <c r="CA604">
        <f t="shared" si="713"/>
        <v>659.1377085205603</v>
      </c>
      <c r="CB604">
        <f t="shared" si="714"/>
        <v>864.19267852904136</v>
      </c>
    </row>
    <row r="605" spans="1:80" x14ac:dyDescent="0.25">
      <c r="A605">
        <f>'Data Input'!A605</f>
        <v>0</v>
      </c>
      <c r="B605">
        <f>'Data Input'!C605</f>
        <v>37</v>
      </c>
      <c r="C605">
        <f t="shared" si="644"/>
        <v>38</v>
      </c>
      <c r="D605">
        <f t="shared" si="645"/>
        <v>39</v>
      </c>
      <c r="E605">
        <f t="shared" si="646"/>
        <v>40</v>
      </c>
      <c r="F605">
        <f t="shared" si="647"/>
        <v>41</v>
      </c>
      <c r="G605">
        <f t="shared" si="648"/>
        <v>42</v>
      </c>
      <c r="H605">
        <f t="shared" si="649"/>
        <v>43</v>
      </c>
      <c r="I605">
        <f t="shared" si="650"/>
        <v>44</v>
      </c>
      <c r="J605">
        <f t="shared" si="651"/>
        <v>45</v>
      </c>
      <c r="K605">
        <f t="shared" si="652"/>
        <v>46</v>
      </c>
      <c r="L605">
        <f t="shared" si="653"/>
        <v>47</v>
      </c>
      <c r="M605">
        <f>IF('Data Input'!D605&gt;=240,1,0)</f>
        <v>0</v>
      </c>
      <c r="N605">
        <f>_xlfn.IFS('Data Input'!F605&gt;=130,1,'Data Input'!G605=1,1,0=0,0)</f>
        <v>0</v>
      </c>
      <c r="O605">
        <f>'Data Input'!H605</f>
        <v>0</v>
      </c>
      <c r="P605">
        <f>'Data Input'!J605</f>
        <v>27.5</v>
      </c>
      <c r="Q605">
        <f t="shared" si="654"/>
        <v>0</v>
      </c>
      <c r="R605">
        <f>IF('Data Input'!I605&gt;=100,1,0)</f>
        <v>0</v>
      </c>
      <c r="S605" s="18">
        <f>'Data Input'!L605</f>
        <v>3</v>
      </c>
      <c r="T605" s="16">
        <f>'Data Input'!N605</f>
        <v>2017</v>
      </c>
      <c r="U605">
        <f t="shared" si="655"/>
        <v>0.49135986015926458</v>
      </c>
      <c r="V605">
        <f t="shared" si="656"/>
        <v>5.7384187688089394E-2</v>
      </c>
      <c r="W605">
        <f t="shared" si="657"/>
        <v>0.31866363532882075</v>
      </c>
      <c r="X605" s="16">
        <f t="shared" si="658"/>
        <v>2.0588584965679297E-2</v>
      </c>
      <c r="Y605">
        <f t="shared" si="659"/>
        <v>2067.7128686937353</v>
      </c>
      <c r="Z605">
        <f t="shared" si="660"/>
        <v>26.396027496629426</v>
      </c>
      <c r="AA605">
        <f t="shared" si="661"/>
        <v>180.04263640707222</v>
      </c>
      <c r="AB605" s="16">
        <f t="shared" si="662"/>
        <v>105.21594204239832</v>
      </c>
      <c r="AC605">
        <f t="shared" si="663"/>
        <v>52081.543000000005</v>
      </c>
      <c r="AD605">
        <f t="shared" si="664"/>
        <v>47054.906000000003</v>
      </c>
      <c r="AE605">
        <f t="shared" si="665"/>
        <v>42028.269</v>
      </c>
      <c r="AF605">
        <f t="shared" si="666"/>
        <v>37001.631999999998</v>
      </c>
      <c r="AG605">
        <f t="shared" si="667"/>
        <v>31974.994999999995</v>
      </c>
      <c r="AH605">
        <f t="shared" si="668"/>
        <v>26948.357999999997</v>
      </c>
      <c r="AI605">
        <f t="shared" si="669"/>
        <v>21921.720999999998</v>
      </c>
      <c r="AJ605">
        <f t="shared" si="670"/>
        <v>16895.083999999999</v>
      </c>
      <c r="AK605">
        <f t="shared" si="671"/>
        <v>11868.447</v>
      </c>
      <c r="AL605">
        <f t="shared" si="672"/>
        <v>7912.2979999999998</v>
      </c>
      <c r="AM605">
        <f t="shared" si="673"/>
        <v>3956.1489999999999</v>
      </c>
      <c r="AN605">
        <f t="shared" si="674"/>
        <v>1200.7342750822897</v>
      </c>
      <c r="AO605">
        <f t="shared" si="675"/>
        <v>44207.080000000009</v>
      </c>
      <c r="AP605">
        <f t="shared" si="676"/>
        <v>39940.445000000007</v>
      </c>
      <c r="AQ605">
        <f t="shared" si="677"/>
        <v>35673.810000000005</v>
      </c>
      <c r="AR605">
        <f t="shared" si="678"/>
        <v>31407.175000000003</v>
      </c>
      <c r="AS605">
        <f t="shared" si="679"/>
        <v>27140.54</v>
      </c>
      <c r="AT605">
        <f t="shared" si="680"/>
        <v>22873.904999999999</v>
      </c>
      <c r="AU605">
        <f t="shared" si="681"/>
        <v>18607.27</v>
      </c>
      <c r="AV605">
        <f t="shared" si="682"/>
        <v>14340.635</v>
      </c>
      <c r="AW605">
        <f t="shared" si="683"/>
        <v>10074</v>
      </c>
      <c r="AX605">
        <f t="shared" si="684"/>
        <v>6716</v>
      </c>
      <c r="AY605">
        <f t="shared" si="685"/>
        <v>3358</v>
      </c>
      <c r="AZ605">
        <f t="shared" si="686"/>
        <v>1019.1894237376196</v>
      </c>
      <c r="BA605">
        <f t="shared" si="687"/>
        <v>43075.332999999991</v>
      </c>
      <c r="BB605">
        <f t="shared" si="688"/>
        <v>38917.927999999993</v>
      </c>
      <c r="BC605">
        <f t="shared" si="689"/>
        <v>34760.522999999994</v>
      </c>
      <c r="BD605">
        <f t="shared" si="690"/>
        <v>30603.117999999995</v>
      </c>
      <c r="BE605">
        <f t="shared" si="691"/>
        <v>26445.712999999996</v>
      </c>
      <c r="BF605">
        <f t="shared" si="692"/>
        <v>22288.307999999997</v>
      </c>
      <c r="BG605">
        <f t="shared" si="693"/>
        <v>18130.902999999998</v>
      </c>
      <c r="BH605">
        <f t="shared" si="694"/>
        <v>13973.498</v>
      </c>
      <c r="BI605">
        <f t="shared" si="695"/>
        <v>9816.0930000000008</v>
      </c>
      <c r="BJ605">
        <f t="shared" si="696"/>
        <v>6544.0619999999999</v>
      </c>
      <c r="BK605">
        <f t="shared" si="697"/>
        <v>3272.0309999999999</v>
      </c>
      <c r="BL605">
        <f t="shared" si="698"/>
        <v>993.09707407125563</v>
      </c>
      <c r="BM605">
        <f t="shared" si="699"/>
        <v>58478.740999999995</v>
      </c>
      <c r="BN605">
        <f t="shared" si="700"/>
        <v>55513.373999999996</v>
      </c>
      <c r="BO605">
        <f t="shared" si="701"/>
        <v>49940.394999999997</v>
      </c>
      <c r="BP605">
        <f t="shared" si="702"/>
        <v>44367.415999999997</v>
      </c>
      <c r="BQ605">
        <f t="shared" si="703"/>
        <v>38794.436999999998</v>
      </c>
      <c r="BR605">
        <f t="shared" si="704"/>
        <v>33221.457999999999</v>
      </c>
      <c r="BS605">
        <f t="shared" si="705"/>
        <v>27648.478999999999</v>
      </c>
      <c r="BT605">
        <f t="shared" si="706"/>
        <v>22075.5</v>
      </c>
      <c r="BU605">
        <f t="shared" si="707"/>
        <v>16502.521000000001</v>
      </c>
      <c r="BV605">
        <f t="shared" si="708"/>
        <v>10929.541999999999</v>
      </c>
      <c r="BW605">
        <f t="shared" si="709"/>
        <v>5464.7709999999997</v>
      </c>
      <c r="BX605" s="16">
        <f t="shared" si="710"/>
        <v>1451.6307819384447</v>
      </c>
      <c r="BY605">
        <f t="shared" si="711"/>
        <v>3268.4471437760249</v>
      </c>
      <c r="BZ605">
        <f t="shared" si="712"/>
        <v>1045.5854512342489</v>
      </c>
      <c r="CA605">
        <f t="shared" si="713"/>
        <v>1173.1397104783277</v>
      </c>
      <c r="CB605">
        <f t="shared" si="714"/>
        <v>1556.8467239808431</v>
      </c>
    </row>
    <row r="606" spans="1:80" x14ac:dyDescent="0.25">
      <c r="A606">
        <f>'Data Input'!A606</f>
        <v>1</v>
      </c>
      <c r="B606">
        <f>'Data Input'!C606</f>
        <v>51</v>
      </c>
      <c r="C606">
        <f t="shared" si="644"/>
        <v>52</v>
      </c>
      <c r="D606">
        <f t="shared" si="645"/>
        <v>53</v>
      </c>
      <c r="E606">
        <f t="shared" si="646"/>
        <v>54</v>
      </c>
      <c r="F606">
        <f t="shared" si="647"/>
        <v>55</v>
      </c>
      <c r="G606">
        <f t="shared" si="648"/>
        <v>56</v>
      </c>
      <c r="H606">
        <f t="shared" si="649"/>
        <v>57</v>
      </c>
      <c r="I606">
        <f t="shared" si="650"/>
        <v>58</v>
      </c>
      <c r="J606">
        <f t="shared" si="651"/>
        <v>59</v>
      </c>
      <c r="K606">
        <f t="shared" si="652"/>
        <v>60</v>
      </c>
      <c r="L606">
        <f t="shared" si="653"/>
        <v>61</v>
      </c>
      <c r="M606">
        <f>IF('Data Input'!D606&gt;=240,1,0)</f>
        <v>0</v>
      </c>
      <c r="N606">
        <f>_xlfn.IFS('Data Input'!F606&gt;=130,1,'Data Input'!G606=1,1,0=0,0)</f>
        <v>0</v>
      </c>
      <c r="O606">
        <f>'Data Input'!H606</f>
        <v>0</v>
      </c>
      <c r="P606">
        <f>'Data Input'!J606</f>
        <v>30.4</v>
      </c>
      <c r="Q606">
        <f t="shared" si="654"/>
        <v>0</v>
      </c>
      <c r="R606">
        <f>IF('Data Input'!I606&gt;=100,1,0)</f>
        <v>0</v>
      </c>
      <c r="S606" s="18">
        <f>'Data Input'!L606</f>
        <v>3</v>
      </c>
      <c r="T606" s="16">
        <f>'Data Input'!N606</f>
        <v>2017</v>
      </c>
      <c r="U606">
        <f t="shared" si="655"/>
        <v>0.55210969454548997</v>
      </c>
      <c r="V606">
        <f t="shared" si="656"/>
        <v>6.4906788387115333E-2</v>
      </c>
      <c r="W606">
        <f t="shared" si="657"/>
        <v>0.34430072173020843</v>
      </c>
      <c r="X606" s="16">
        <f t="shared" si="658"/>
        <v>3.5394403332142423E-2</v>
      </c>
      <c r="Y606">
        <f t="shared" si="659"/>
        <v>2323.3568976762749</v>
      </c>
      <c r="Z606">
        <f t="shared" si="660"/>
        <v>29.856332205950363</v>
      </c>
      <c r="AA606">
        <f t="shared" si="661"/>
        <v>194.52740377231882</v>
      </c>
      <c r="AB606" s="16">
        <f t="shared" si="662"/>
        <v>180.87962314204125</v>
      </c>
      <c r="AC606">
        <f t="shared" si="663"/>
        <v>37653.228000000003</v>
      </c>
      <c r="AD606">
        <f t="shared" si="664"/>
        <v>33697.079000000005</v>
      </c>
      <c r="AE606">
        <f t="shared" si="665"/>
        <v>29740.930000000004</v>
      </c>
      <c r="AF606">
        <f t="shared" si="666"/>
        <v>25784.781000000003</v>
      </c>
      <c r="AG606">
        <f t="shared" si="667"/>
        <v>21828.632000000001</v>
      </c>
      <c r="AH606">
        <f t="shared" si="668"/>
        <v>18710.256000000001</v>
      </c>
      <c r="AI606">
        <f t="shared" si="669"/>
        <v>15591.880000000001</v>
      </c>
      <c r="AJ606">
        <f t="shared" si="670"/>
        <v>12473.504000000001</v>
      </c>
      <c r="AK606">
        <f t="shared" si="671"/>
        <v>9355.1280000000006</v>
      </c>
      <c r="AL606">
        <f t="shared" si="672"/>
        <v>6236.7520000000004</v>
      </c>
      <c r="AM606">
        <f t="shared" si="673"/>
        <v>3118.3760000000002</v>
      </c>
      <c r="AN606">
        <f t="shared" si="674"/>
        <v>963.09910170044429</v>
      </c>
      <c r="AO606">
        <f t="shared" si="675"/>
        <v>31960.257999999998</v>
      </c>
      <c r="AP606">
        <f t="shared" si="676"/>
        <v>28602.257999999998</v>
      </c>
      <c r="AQ606">
        <f t="shared" si="677"/>
        <v>25244.257999999998</v>
      </c>
      <c r="AR606">
        <f t="shared" si="678"/>
        <v>21886.257999999998</v>
      </c>
      <c r="AS606">
        <f t="shared" si="679"/>
        <v>18528.257999999998</v>
      </c>
      <c r="AT606">
        <f t="shared" si="680"/>
        <v>15881.364</v>
      </c>
      <c r="AU606">
        <f t="shared" si="681"/>
        <v>13234.47</v>
      </c>
      <c r="AV606">
        <f t="shared" si="682"/>
        <v>10587.575999999999</v>
      </c>
      <c r="AW606">
        <f t="shared" si="683"/>
        <v>7940.6819999999989</v>
      </c>
      <c r="AX606">
        <f t="shared" si="684"/>
        <v>5293.7879999999996</v>
      </c>
      <c r="AY606">
        <f t="shared" si="685"/>
        <v>2646.8939999999998</v>
      </c>
      <c r="AZ606">
        <f t="shared" si="686"/>
        <v>817.48359193159922</v>
      </c>
      <c r="BA606">
        <f t="shared" si="687"/>
        <v>31142.040999999994</v>
      </c>
      <c r="BB606">
        <f t="shared" si="688"/>
        <v>27870.009999999995</v>
      </c>
      <c r="BC606">
        <f t="shared" si="689"/>
        <v>24597.978999999996</v>
      </c>
      <c r="BD606">
        <f t="shared" si="690"/>
        <v>21325.947999999997</v>
      </c>
      <c r="BE606">
        <f t="shared" si="691"/>
        <v>18053.916999999998</v>
      </c>
      <c r="BF606">
        <f t="shared" si="692"/>
        <v>15474.785999999998</v>
      </c>
      <c r="BG606">
        <f t="shared" si="693"/>
        <v>12895.654999999999</v>
      </c>
      <c r="BH606">
        <f t="shared" si="694"/>
        <v>10316.523999999999</v>
      </c>
      <c r="BI606">
        <f t="shared" si="695"/>
        <v>7737.393</v>
      </c>
      <c r="BJ606">
        <f t="shared" si="696"/>
        <v>5158.2619999999997</v>
      </c>
      <c r="BK606">
        <f t="shared" si="697"/>
        <v>2579.1309999999999</v>
      </c>
      <c r="BL606">
        <f t="shared" si="698"/>
        <v>796.55518952634691</v>
      </c>
      <c r="BM606">
        <f t="shared" si="699"/>
        <v>51441.235999999997</v>
      </c>
      <c r="BN606">
        <f t="shared" si="700"/>
        <v>48475.868999999999</v>
      </c>
      <c r="BO606">
        <f t="shared" si="701"/>
        <v>43011.097999999998</v>
      </c>
      <c r="BP606">
        <f t="shared" si="702"/>
        <v>37546.326999999997</v>
      </c>
      <c r="BQ606">
        <f t="shared" si="703"/>
        <v>32081.556</v>
      </c>
      <c r="BR606">
        <f t="shared" si="704"/>
        <v>26616.785</v>
      </c>
      <c r="BS606">
        <f t="shared" si="705"/>
        <v>21950.375</v>
      </c>
      <c r="BT606">
        <f t="shared" si="706"/>
        <v>17283.965</v>
      </c>
      <c r="BU606">
        <f t="shared" si="707"/>
        <v>12617.555</v>
      </c>
      <c r="BV606">
        <f t="shared" si="708"/>
        <v>7951.1450000000004</v>
      </c>
      <c r="BW606">
        <f t="shared" si="709"/>
        <v>3284.7350000000001</v>
      </c>
      <c r="BX606" s="16">
        <f t="shared" si="710"/>
        <v>1364.1942057741292</v>
      </c>
      <c r="BY606">
        <f t="shared" si="711"/>
        <v>3286.4559993767193</v>
      </c>
      <c r="BZ606">
        <f t="shared" si="712"/>
        <v>847.33992413754959</v>
      </c>
      <c r="CA606">
        <f t="shared" si="713"/>
        <v>991.08259329866576</v>
      </c>
      <c r="CB606">
        <f t="shared" si="714"/>
        <v>1545.0738289161704</v>
      </c>
    </row>
    <row r="607" spans="1:80" x14ac:dyDescent="0.25">
      <c r="A607">
        <f>'Data Input'!A607</f>
        <v>0</v>
      </c>
      <c r="B607">
        <f>'Data Input'!C607</f>
        <v>25</v>
      </c>
      <c r="C607">
        <f t="shared" si="644"/>
        <v>26</v>
      </c>
      <c r="D607">
        <f t="shared" si="645"/>
        <v>27</v>
      </c>
      <c r="E607">
        <f t="shared" si="646"/>
        <v>28</v>
      </c>
      <c r="F607">
        <f t="shared" si="647"/>
        <v>29</v>
      </c>
      <c r="G607">
        <f t="shared" si="648"/>
        <v>30</v>
      </c>
      <c r="H607">
        <f t="shared" si="649"/>
        <v>31</v>
      </c>
      <c r="I607">
        <f t="shared" si="650"/>
        <v>32</v>
      </c>
      <c r="J607">
        <f t="shared" si="651"/>
        <v>33</v>
      </c>
      <c r="K607">
        <f t="shared" si="652"/>
        <v>34</v>
      </c>
      <c r="L607">
        <f t="shared" si="653"/>
        <v>35</v>
      </c>
      <c r="M607">
        <f>IF('Data Input'!D607&gt;=240,1,0)</f>
        <v>0</v>
      </c>
      <c r="N607">
        <f>_xlfn.IFS('Data Input'!F607&gt;=130,1,'Data Input'!G607=1,1,0=0,0)</f>
        <v>0</v>
      </c>
      <c r="O607">
        <f>'Data Input'!H607</f>
        <v>0</v>
      </c>
      <c r="P607">
        <f>'Data Input'!J607</f>
        <v>23.6</v>
      </c>
      <c r="Q607">
        <f t="shared" si="654"/>
        <v>0</v>
      </c>
      <c r="R607">
        <f>IF('Data Input'!I607&gt;=100,1,0)</f>
        <v>0</v>
      </c>
      <c r="S607" s="18">
        <f>'Data Input'!L607</f>
        <v>3</v>
      </c>
      <c r="T607" s="16">
        <f>'Data Input'!N607</f>
        <v>2017</v>
      </c>
      <c r="U607">
        <f t="shared" si="655"/>
        <v>0.41038297666694901</v>
      </c>
      <c r="V607">
        <f t="shared" si="656"/>
        <v>4.8553092338890227E-2</v>
      </c>
      <c r="W607">
        <f t="shared" si="657"/>
        <v>0.28586319304205471</v>
      </c>
      <c r="X607" s="16">
        <f t="shared" si="658"/>
        <v>9.8405888478210763E-3</v>
      </c>
      <c r="Y607">
        <f t="shared" si="659"/>
        <v>1726.9505117329879</v>
      </c>
      <c r="Z607">
        <f t="shared" si="660"/>
        <v>22.333831183424479</v>
      </c>
      <c r="AA607">
        <f t="shared" si="661"/>
        <v>161.5106250637206</v>
      </c>
      <c r="AB607" s="16">
        <f t="shared" si="662"/>
        <v>50.289363139884543</v>
      </c>
      <c r="AC607">
        <f t="shared" si="663"/>
        <v>51569.566999999988</v>
      </c>
      <c r="AD607">
        <f t="shared" si="664"/>
        <v>46915.27399999999</v>
      </c>
      <c r="AE607">
        <f t="shared" si="665"/>
        <v>42260.980999999992</v>
      </c>
      <c r="AF607">
        <f t="shared" si="666"/>
        <v>37606.687999999995</v>
      </c>
      <c r="AG607">
        <f t="shared" si="667"/>
        <v>32952.394999999997</v>
      </c>
      <c r="AH607">
        <f t="shared" si="668"/>
        <v>28298.101999999999</v>
      </c>
      <c r="AI607">
        <f t="shared" si="669"/>
        <v>23643.809000000001</v>
      </c>
      <c r="AJ607">
        <f t="shared" si="670"/>
        <v>18989.516</v>
      </c>
      <c r="AK607">
        <f t="shared" si="671"/>
        <v>14335.223</v>
      </c>
      <c r="AL607">
        <f t="shared" si="672"/>
        <v>9680.93</v>
      </c>
      <c r="AM607">
        <f t="shared" si="673"/>
        <v>5026.6369999999997</v>
      </c>
      <c r="AN607">
        <f t="shared" si="674"/>
        <v>1038.6843504623978</v>
      </c>
      <c r="AO607">
        <f t="shared" si="675"/>
        <v>43772.515000000007</v>
      </c>
      <c r="AP607">
        <f t="shared" si="676"/>
        <v>39821.927000000003</v>
      </c>
      <c r="AQ607">
        <f t="shared" si="677"/>
        <v>35871.339</v>
      </c>
      <c r="AR607">
        <f t="shared" si="678"/>
        <v>31920.751</v>
      </c>
      <c r="AS607">
        <f t="shared" si="679"/>
        <v>27970.163</v>
      </c>
      <c r="AT607">
        <f t="shared" si="680"/>
        <v>24019.575000000001</v>
      </c>
      <c r="AU607">
        <f t="shared" si="681"/>
        <v>20068.987000000001</v>
      </c>
      <c r="AV607">
        <f t="shared" si="682"/>
        <v>16118.398999999999</v>
      </c>
      <c r="AW607">
        <f t="shared" si="683"/>
        <v>12167.811</v>
      </c>
      <c r="AX607">
        <f t="shared" si="684"/>
        <v>8217.223</v>
      </c>
      <c r="AY607">
        <f t="shared" si="685"/>
        <v>4266.6350000000002</v>
      </c>
      <c r="AZ607">
        <f t="shared" si="686"/>
        <v>881.6406378749914</v>
      </c>
      <c r="BA607">
        <f t="shared" si="687"/>
        <v>32651.895000000004</v>
      </c>
      <c r="BB607">
        <f t="shared" si="688"/>
        <v>29802.446000000004</v>
      </c>
      <c r="BC607">
        <f t="shared" si="689"/>
        <v>26952.997000000003</v>
      </c>
      <c r="BD607">
        <f t="shared" si="690"/>
        <v>24103.548000000003</v>
      </c>
      <c r="BE607">
        <f t="shared" si="691"/>
        <v>21254.099000000002</v>
      </c>
      <c r="BF607">
        <f t="shared" si="692"/>
        <v>18404.650000000001</v>
      </c>
      <c r="BG607">
        <f t="shared" si="693"/>
        <v>15555.201000000001</v>
      </c>
      <c r="BH607">
        <f t="shared" si="694"/>
        <v>12705.752</v>
      </c>
      <c r="BI607">
        <f t="shared" si="695"/>
        <v>9856.3029999999999</v>
      </c>
      <c r="BJ607">
        <f t="shared" si="696"/>
        <v>7006.8539999999994</v>
      </c>
      <c r="BK607">
        <f t="shared" si="697"/>
        <v>4157.4049999999997</v>
      </c>
      <c r="BL607">
        <f t="shared" si="698"/>
        <v>672.53204402923097</v>
      </c>
      <c r="BM607">
        <f t="shared" si="699"/>
        <v>36780.947</v>
      </c>
      <c r="BN607">
        <f t="shared" si="700"/>
        <v>33815.58</v>
      </c>
      <c r="BO607">
        <f t="shared" si="701"/>
        <v>30434.022000000004</v>
      </c>
      <c r="BP607">
        <f t="shared" si="702"/>
        <v>27052.464000000004</v>
      </c>
      <c r="BQ607">
        <f t="shared" si="703"/>
        <v>23670.906000000003</v>
      </c>
      <c r="BR607">
        <f t="shared" si="704"/>
        <v>20289.348000000002</v>
      </c>
      <c r="BS607">
        <f t="shared" si="705"/>
        <v>16907.79</v>
      </c>
      <c r="BT607">
        <f t="shared" si="706"/>
        <v>13526.232</v>
      </c>
      <c r="BU607">
        <f t="shared" si="707"/>
        <v>10144.673999999999</v>
      </c>
      <c r="BV607">
        <f t="shared" si="708"/>
        <v>6763.116</v>
      </c>
      <c r="BW607">
        <f t="shared" si="709"/>
        <v>3381.558</v>
      </c>
      <c r="BX607" s="16">
        <f t="shared" si="710"/>
        <v>744.06530377135334</v>
      </c>
      <c r="BY607">
        <f t="shared" si="711"/>
        <v>2765.6348621953857</v>
      </c>
      <c r="BZ607">
        <f t="shared" si="712"/>
        <v>903.97446905841593</v>
      </c>
      <c r="CA607">
        <f t="shared" si="713"/>
        <v>834.04266909295154</v>
      </c>
      <c r="CB607">
        <f t="shared" si="714"/>
        <v>794.35466691123793</v>
      </c>
    </row>
    <row r="608" spans="1:80" x14ac:dyDescent="0.25">
      <c r="A608">
        <f>'Data Input'!A608</f>
        <v>0</v>
      </c>
      <c r="B608">
        <f>'Data Input'!C608</f>
        <v>64</v>
      </c>
      <c r="C608">
        <f t="shared" si="644"/>
        <v>65</v>
      </c>
      <c r="D608">
        <f t="shared" si="645"/>
        <v>66</v>
      </c>
      <c r="E608">
        <f t="shared" si="646"/>
        <v>67</v>
      </c>
      <c r="F608">
        <f t="shared" si="647"/>
        <v>68</v>
      </c>
      <c r="G608">
        <f t="shared" si="648"/>
        <v>69</v>
      </c>
      <c r="H608">
        <f t="shared" si="649"/>
        <v>70</v>
      </c>
      <c r="I608">
        <f t="shared" si="650"/>
        <v>71</v>
      </c>
      <c r="J608">
        <f t="shared" si="651"/>
        <v>72</v>
      </c>
      <c r="K608">
        <f t="shared" si="652"/>
        <v>73</v>
      </c>
      <c r="L608">
        <f t="shared" si="653"/>
        <v>74</v>
      </c>
      <c r="M608">
        <f>IF('Data Input'!D608&gt;=240,1,0)</f>
        <v>0</v>
      </c>
      <c r="N608">
        <f>_xlfn.IFS('Data Input'!F608&gt;=130,1,'Data Input'!G608=1,1,0=0,0)</f>
        <v>0</v>
      </c>
      <c r="O608">
        <f>'Data Input'!H608</f>
        <v>0</v>
      </c>
      <c r="P608">
        <f>'Data Input'!J608</f>
        <v>26</v>
      </c>
      <c r="Q608">
        <f t="shared" si="654"/>
        <v>0</v>
      </c>
      <c r="R608">
        <f>IF('Data Input'!I608&gt;=100,1,0)</f>
        <v>0</v>
      </c>
      <c r="S608" s="18">
        <f>'Data Input'!L608</f>
        <v>3</v>
      </c>
      <c r="T608" s="16">
        <f>'Data Input'!N608</f>
        <v>2017</v>
      </c>
      <c r="U608">
        <f t="shared" si="655"/>
        <v>0.45992415200567116</v>
      </c>
      <c r="V608">
        <f t="shared" si="656"/>
        <v>5.3821918851444869E-2</v>
      </c>
      <c r="W608">
        <f t="shared" si="657"/>
        <v>0.30580993720056199</v>
      </c>
      <c r="X608" s="16">
        <f t="shared" si="658"/>
        <v>1.5514501514831393E-2</v>
      </c>
      <c r="Y608">
        <f t="shared" si="659"/>
        <v>1935.4268934726067</v>
      </c>
      <c r="Z608">
        <f t="shared" si="660"/>
        <v>24.757427214029772</v>
      </c>
      <c r="AA608">
        <f t="shared" si="661"/>
        <v>172.78039044604697</v>
      </c>
      <c r="AB608" s="16">
        <f t="shared" si="662"/>
        <v>79.285336749578931</v>
      </c>
      <c r="AC608">
        <f t="shared" si="663"/>
        <v>30532.161999999997</v>
      </c>
      <c r="AD608">
        <f t="shared" si="664"/>
        <v>27413.785999999996</v>
      </c>
      <c r="AE608">
        <f t="shared" si="665"/>
        <v>24295.409999999996</v>
      </c>
      <c r="AF608">
        <f t="shared" si="666"/>
        <v>21595.919999999998</v>
      </c>
      <c r="AG608">
        <f t="shared" si="667"/>
        <v>18896.43</v>
      </c>
      <c r="AH608">
        <f t="shared" si="668"/>
        <v>16196.939999999999</v>
      </c>
      <c r="AI608">
        <f t="shared" si="669"/>
        <v>13497.449999999999</v>
      </c>
      <c r="AJ608">
        <f t="shared" si="670"/>
        <v>10797.96</v>
      </c>
      <c r="AK608">
        <f t="shared" si="671"/>
        <v>8098.4699999999993</v>
      </c>
      <c r="AL608">
        <f t="shared" si="672"/>
        <v>5398.98</v>
      </c>
      <c r="AM608">
        <f t="shared" si="673"/>
        <v>2699.49</v>
      </c>
      <c r="AN608">
        <f t="shared" si="674"/>
        <v>671.73065749064006</v>
      </c>
      <c r="AO608">
        <f t="shared" si="675"/>
        <v>25915.857</v>
      </c>
      <c r="AP608">
        <f t="shared" si="676"/>
        <v>23268.963</v>
      </c>
      <c r="AQ608">
        <f t="shared" si="677"/>
        <v>20622.069</v>
      </c>
      <c r="AR608">
        <f t="shared" si="678"/>
        <v>18330.727999999999</v>
      </c>
      <c r="AS608">
        <f t="shared" si="679"/>
        <v>16039.387000000001</v>
      </c>
      <c r="AT608">
        <f t="shared" si="680"/>
        <v>13748.046</v>
      </c>
      <c r="AU608">
        <f t="shared" si="681"/>
        <v>11456.705</v>
      </c>
      <c r="AV608">
        <f t="shared" si="682"/>
        <v>9165.3639999999996</v>
      </c>
      <c r="AW608">
        <f t="shared" si="683"/>
        <v>6874.0229999999992</v>
      </c>
      <c r="AX608">
        <f t="shared" si="684"/>
        <v>4582.6819999999998</v>
      </c>
      <c r="AY608">
        <f t="shared" si="685"/>
        <v>2291.3409999999999</v>
      </c>
      <c r="AZ608">
        <f t="shared" si="686"/>
        <v>570.16844256866068</v>
      </c>
      <c r="BA608">
        <f t="shared" si="687"/>
        <v>25252.382000000001</v>
      </c>
      <c r="BB608">
        <f t="shared" si="688"/>
        <v>22673.251</v>
      </c>
      <c r="BC608">
        <f t="shared" si="689"/>
        <v>20094.12</v>
      </c>
      <c r="BD608">
        <f t="shared" si="690"/>
        <v>17861.439999999999</v>
      </c>
      <c r="BE608">
        <f t="shared" si="691"/>
        <v>15628.76</v>
      </c>
      <c r="BF608">
        <f t="shared" si="692"/>
        <v>13396.08</v>
      </c>
      <c r="BG608">
        <f t="shared" si="693"/>
        <v>11163.4</v>
      </c>
      <c r="BH608">
        <f t="shared" si="694"/>
        <v>8930.7199999999993</v>
      </c>
      <c r="BI608">
        <f t="shared" si="695"/>
        <v>6698.0399999999991</v>
      </c>
      <c r="BJ608">
        <f t="shared" si="696"/>
        <v>4465.3599999999997</v>
      </c>
      <c r="BK608">
        <f t="shared" si="697"/>
        <v>2232.6799999999998</v>
      </c>
      <c r="BL608">
        <f t="shared" si="698"/>
        <v>555.57147246000795</v>
      </c>
      <c r="BM608">
        <f t="shared" si="699"/>
        <v>16186.031000000003</v>
      </c>
      <c r="BN608">
        <f t="shared" si="700"/>
        <v>13220.664000000002</v>
      </c>
      <c r="BO608">
        <f t="shared" si="701"/>
        <v>9935.9290000000019</v>
      </c>
      <c r="BP608">
        <f t="shared" si="702"/>
        <v>8771.0420000000013</v>
      </c>
      <c r="BQ608">
        <f t="shared" si="703"/>
        <v>7526.621000000001</v>
      </c>
      <c r="BR608">
        <f t="shared" si="704"/>
        <v>6282.2000000000007</v>
      </c>
      <c r="BS608">
        <f t="shared" si="705"/>
        <v>5037.7790000000005</v>
      </c>
      <c r="BT608">
        <f t="shared" si="706"/>
        <v>3793.3580000000002</v>
      </c>
      <c r="BU608">
        <f t="shared" si="707"/>
        <v>2845.0185000000001</v>
      </c>
      <c r="BV608">
        <f t="shared" si="708"/>
        <v>1896.6790000000001</v>
      </c>
      <c r="BW608">
        <f t="shared" si="709"/>
        <v>948.33950000000004</v>
      </c>
      <c r="BX608" s="16">
        <f t="shared" si="710"/>
        <v>286.95968364696716</v>
      </c>
      <c r="BY608">
        <f t="shared" si="711"/>
        <v>2607.1575509632466</v>
      </c>
      <c r="BZ608">
        <f t="shared" si="712"/>
        <v>594.92586978269048</v>
      </c>
      <c r="CA608">
        <f t="shared" si="713"/>
        <v>728.35186290605498</v>
      </c>
      <c r="CB608">
        <f t="shared" si="714"/>
        <v>366.24502039654612</v>
      </c>
    </row>
    <row r="609" spans="1:80" x14ac:dyDescent="0.25">
      <c r="A609">
        <f>'Data Input'!A609</f>
        <v>0</v>
      </c>
      <c r="B609">
        <f>'Data Input'!C609</f>
        <v>57</v>
      </c>
      <c r="C609">
        <f t="shared" si="644"/>
        <v>58</v>
      </c>
      <c r="D609">
        <f t="shared" si="645"/>
        <v>59</v>
      </c>
      <c r="E609">
        <f t="shared" si="646"/>
        <v>60</v>
      </c>
      <c r="F609">
        <f t="shared" si="647"/>
        <v>61</v>
      </c>
      <c r="G609">
        <f t="shared" si="648"/>
        <v>62</v>
      </c>
      <c r="H609">
        <f t="shared" si="649"/>
        <v>63</v>
      </c>
      <c r="I609">
        <f t="shared" si="650"/>
        <v>64</v>
      </c>
      <c r="J609">
        <f t="shared" si="651"/>
        <v>65</v>
      </c>
      <c r="K609">
        <f t="shared" si="652"/>
        <v>66</v>
      </c>
      <c r="L609">
        <f t="shared" si="653"/>
        <v>67</v>
      </c>
      <c r="M609">
        <f>IF('Data Input'!D609&gt;=240,1,0)</f>
        <v>0</v>
      </c>
      <c r="N609">
        <f>_xlfn.IFS('Data Input'!F609&gt;=130,1,'Data Input'!G609=1,1,0=0,0)</f>
        <v>0</v>
      </c>
      <c r="O609">
        <f>'Data Input'!H609</f>
        <v>0</v>
      </c>
      <c r="P609">
        <f>'Data Input'!J609</f>
        <v>23.2</v>
      </c>
      <c r="Q609">
        <f t="shared" si="654"/>
        <v>0</v>
      </c>
      <c r="R609">
        <f>IF('Data Input'!I609&gt;=100,1,0)</f>
        <v>0</v>
      </c>
      <c r="S609" s="18">
        <f>'Data Input'!L609</f>
        <v>3</v>
      </c>
      <c r="T609" s="16">
        <f>'Data Input'!N609</f>
        <v>2017</v>
      </c>
      <c r="U609">
        <f t="shared" si="655"/>
        <v>0.40227260695280964</v>
      </c>
      <c r="V609">
        <f t="shared" si="656"/>
        <v>4.7723931499870843E-2</v>
      </c>
      <c r="W609">
        <f t="shared" si="657"/>
        <v>0.28261554916100678</v>
      </c>
      <c r="X609" s="16">
        <f t="shared" si="658"/>
        <v>9.1194472620204046E-3</v>
      </c>
      <c r="Y609">
        <f t="shared" si="659"/>
        <v>1692.8209110318762</v>
      </c>
      <c r="Z609">
        <f t="shared" si="660"/>
        <v>21.952427295216669</v>
      </c>
      <c r="AA609">
        <f t="shared" si="661"/>
        <v>159.67572989015673</v>
      </c>
      <c r="AB609" s="16">
        <f t="shared" si="662"/>
        <v>46.604039868642275</v>
      </c>
      <c r="AC609">
        <f t="shared" si="663"/>
        <v>33464.364000000001</v>
      </c>
      <c r="AD609">
        <f t="shared" si="664"/>
        <v>30345.988000000001</v>
      </c>
      <c r="AE609">
        <f t="shared" si="665"/>
        <v>27227.612000000001</v>
      </c>
      <c r="AF609">
        <f t="shared" si="666"/>
        <v>24109.236000000001</v>
      </c>
      <c r="AG609">
        <f t="shared" si="667"/>
        <v>20990.86</v>
      </c>
      <c r="AH609">
        <f t="shared" si="668"/>
        <v>17872.484</v>
      </c>
      <c r="AI609">
        <f t="shared" si="669"/>
        <v>14754.108</v>
      </c>
      <c r="AJ609">
        <f t="shared" si="670"/>
        <v>11635.732</v>
      </c>
      <c r="AK609">
        <f t="shared" si="671"/>
        <v>8517.3559999999998</v>
      </c>
      <c r="AL609">
        <f t="shared" si="672"/>
        <v>5398.98</v>
      </c>
      <c r="AM609">
        <f t="shared" si="673"/>
        <v>2699.49</v>
      </c>
      <c r="AN609">
        <f t="shared" si="674"/>
        <v>646.01895478445579</v>
      </c>
      <c r="AO609">
        <f t="shared" si="675"/>
        <v>28404.727999999999</v>
      </c>
      <c r="AP609">
        <f t="shared" si="676"/>
        <v>25757.833999999999</v>
      </c>
      <c r="AQ609">
        <f t="shared" si="677"/>
        <v>23110.94</v>
      </c>
      <c r="AR609">
        <f t="shared" si="678"/>
        <v>20464.045999999998</v>
      </c>
      <c r="AS609">
        <f t="shared" si="679"/>
        <v>17817.151999999998</v>
      </c>
      <c r="AT609">
        <f t="shared" si="680"/>
        <v>15170.258</v>
      </c>
      <c r="AU609">
        <f t="shared" si="681"/>
        <v>12523.364</v>
      </c>
      <c r="AV609">
        <f t="shared" si="682"/>
        <v>9876.4699999999993</v>
      </c>
      <c r="AW609">
        <f t="shared" si="683"/>
        <v>7229.5759999999991</v>
      </c>
      <c r="AX609">
        <f t="shared" si="684"/>
        <v>4582.6819999999998</v>
      </c>
      <c r="AY609">
        <f t="shared" si="685"/>
        <v>2291.3409999999999</v>
      </c>
      <c r="AZ609">
        <f t="shared" si="686"/>
        <v>548.34427344302401</v>
      </c>
      <c r="BA609">
        <f t="shared" si="687"/>
        <v>27677.539000000004</v>
      </c>
      <c r="BB609">
        <f t="shared" si="688"/>
        <v>25098.408000000003</v>
      </c>
      <c r="BC609">
        <f t="shared" si="689"/>
        <v>22519.277000000002</v>
      </c>
      <c r="BD609">
        <f t="shared" si="690"/>
        <v>19940.146000000001</v>
      </c>
      <c r="BE609">
        <f t="shared" si="691"/>
        <v>17361.014999999999</v>
      </c>
      <c r="BF609">
        <f t="shared" si="692"/>
        <v>14781.883999999998</v>
      </c>
      <c r="BG609">
        <f t="shared" si="693"/>
        <v>12202.752999999999</v>
      </c>
      <c r="BH609">
        <f t="shared" si="694"/>
        <v>9623.6219999999994</v>
      </c>
      <c r="BI609">
        <f t="shared" si="695"/>
        <v>7044.491</v>
      </c>
      <c r="BJ609">
        <f t="shared" si="696"/>
        <v>4465.3599999999997</v>
      </c>
      <c r="BK609">
        <f t="shared" si="697"/>
        <v>2232.6799999999998</v>
      </c>
      <c r="BL609">
        <f t="shared" si="698"/>
        <v>534.30610643598584</v>
      </c>
      <c r="BM609">
        <f t="shared" si="699"/>
        <v>35797.58</v>
      </c>
      <c r="BN609">
        <f t="shared" si="700"/>
        <v>32832.213000000003</v>
      </c>
      <c r="BO609">
        <f t="shared" si="701"/>
        <v>28165.803</v>
      </c>
      <c r="BP609">
        <f t="shared" si="702"/>
        <v>23499.393</v>
      </c>
      <c r="BQ609">
        <f t="shared" si="703"/>
        <v>18832.983</v>
      </c>
      <c r="BR609">
        <f t="shared" si="704"/>
        <v>15548.248000000001</v>
      </c>
      <c r="BS609">
        <f t="shared" si="705"/>
        <v>12263.513000000001</v>
      </c>
      <c r="BT609">
        <f t="shared" si="706"/>
        <v>8978.7780000000002</v>
      </c>
      <c r="BU609">
        <f t="shared" si="707"/>
        <v>5694.0429999999997</v>
      </c>
      <c r="BV609">
        <f t="shared" si="708"/>
        <v>2409.308</v>
      </c>
      <c r="BW609">
        <f t="shared" si="709"/>
        <v>1244.421</v>
      </c>
      <c r="BX609" s="16">
        <f t="shared" si="710"/>
        <v>611.79300961198487</v>
      </c>
      <c r="BY609">
        <f t="shared" si="711"/>
        <v>2338.8398658163319</v>
      </c>
      <c r="BZ609">
        <f t="shared" si="712"/>
        <v>570.2967007382407</v>
      </c>
      <c r="CA609">
        <f t="shared" si="713"/>
        <v>693.98183632614257</v>
      </c>
      <c r="CB609">
        <f t="shared" si="714"/>
        <v>658.39704948062717</v>
      </c>
    </row>
    <row r="610" spans="1:80" x14ac:dyDescent="0.25">
      <c r="A610">
        <f>'Data Input'!A610</f>
        <v>0</v>
      </c>
      <c r="B610">
        <f>'Data Input'!C610</f>
        <v>44</v>
      </c>
      <c r="C610">
        <f t="shared" si="644"/>
        <v>45</v>
      </c>
      <c r="D610">
        <f t="shared" si="645"/>
        <v>46</v>
      </c>
      <c r="E610">
        <f t="shared" si="646"/>
        <v>47</v>
      </c>
      <c r="F610">
        <f t="shared" si="647"/>
        <v>48</v>
      </c>
      <c r="G610">
        <f t="shared" si="648"/>
        <v>49</v>
      </c>
      <c r="H610">
        <f t="shared" si="649"/>
        <v>50</v>
      </c>
      <c r="I610">
        <f t="shared" si="650"/>
        <v>51</v>
      </c>
      <c r="J610">
        <f t="shared" si="651"/>
        <v>52</v>
      </c>
      <c r="K610">
        <f t="shared" si="652"/>
        <v>53</v>
      </c>
      <c r="L610">
        <f t="shared" si="653"/>
        <v>54</v>
      </c>
      <c r="M610">
        <f>IF('Data Input'!D610&gt;=240,1,0)</f>
        <v>0</v>
      </c>
      <c r="N610">
        <f>_xlfn.IFS('Data Input'!F610&gt;=130,1,'Data Input'!G610=1,1,0=0,0)</f>
        <v>0</v>
      </c>
      <c r="O610">
        <f>'Data Input'!H610</f>
        <v>0</v>
      </c>
      <c r="P610">
        <f>'Data Input'!J610</f>
        <v>19.899999999999999</v>
      </c>
      <c r="Q610">
        <f t="shared" si="654"/>
        <v>0</v>
      </c>
      <c r="R610">
        <f>IF('Data Input'!I610&gt;=100,1,0)</f>
        <v>0</v>
      </c>
      <c r="S610" s="18">
        <f>'Data Input'!L610</f>
        <v>3</v>
      </c>
      <c r="T610" s="16">
        <f>'Data Input'!N610</f>
        <v>2017</v>
      </c>
      <c r="U610">
        <f t="shared" si="655"/>
        <v>0.33773826864279499</v>
      </c>
      <c r="V610">
        <f t="shared" si="656"/>
        <v>4.1379328746486636E-2</v>
      </c>
      <c r="W610">
        <f t="shared" si="657"/>
        <v>0.25669443689784777</v>
      </c>
      <c r="X610" s="16">
        <f t="shared" si="658"/>
        <v>4.8589186705655426E-3</v>
      </c>
      <c r="Y610">
        <f t="shared" si="659"/>
        <v>1421.25114594565</v>
      </c>
      <c r="Z610">
        <f t="shared" si="660"/>
        <v>19.033987294918806</v>
      </c>
      <c r="AA610">
        <f t="shared" si="661"/>
        <v>145.03048997865201</v>
      </c>
      <c r="AB610" s="16">
        <f t="shared" si="662"/>
        <v>24.831026808455729</v>
      </c>
      <c r="AC610">
        <f t="shared" si="663"/>
        <v>44588.127</v>
      </c>
      <c r="AD610">
        <f t="shared" si="664"/>
        <v>39561.49</v>
      </c>
      <c r="AE610">
        <f t="shared" si="665"/>
        <v>35605.341</v>
      </c>
      <c r="AF610">
        <f t="shared" si="666"/>
        <v>31649.192000000003</v>
      </c>
      <c r="AG610">
        <f t="shared" si="667"/>
        <v>27693.043000000001</v>
      </c>
      <c r="AH610">
        <f t="shared" si="668"/>
        <v>23736.894</v>
      </c>
      <c r="AI610">
        <f t="shared" si="669"/>
        <v>19780.744999999999</v>
      </c>
      <c r="AJ610">
        <f t="shared" si="670"/>
        <v>15824.596</v>
      </c>
      <c r="AK610">
        <f t="shared" si="671"/>
        <v>11868.447</v>
      </c>
      <c r="AL610">
        <f t="shared" si="672"/>
        <v>7912.2979999999998</v>
      </c>
      <c r="AM610">
        <f t="shared" si="673"/>
        <v>3956.1489999999999</v>
      </c>
      <c r="AN610">
        <f t="shared" si="674"/>
        <v>720.75069551787612</v>
      </c>
      <c r="AO610">
        <f t="shared" si="675"/>
        <v>37846.635000000002</v>
      </c>
      <c r="AP610">
        <f t="shared" si="676"/>
        <v>33580</v>
      </c>
      <c r="AQ610">
        <f t="shared" si="677"/>
        <v>30222</v>
      </c>
      <c r="AR610">
        <f t="shared" si="678"/>
        <v>26864</v>
      </c>
      <c r="AS610">
        <f t="shared" si="679"/>
        <v>23506</v>
      </c>
      <c r="AT610">
        <f t="shared" si="680"/>
        <v>20148</v>
      </c>
      <c r="AU610">
        <f t="shared" si="681"/>
        <v>16790</v>
      </c>
      <c r="AV610">
        <f t="shared" si="682"/>
        <v>13432</v>
      </c>
      <c r="AW610">
        <f t="shared" si="683"/>
        <v>10074</v>
      </c>
      <c r="AX610">
        <f t="shared" si="684"/>
        <v>6716</v>
      </c>
      <c r="AY610">
        <f t="shared" si="685"/>
        <v>3358</v>
      </c>
      <c r="AZ610">
        <f t="shared" si="686"/>
        <v>611.77696453215799</v>
      </c>
      <c r="BA610">
        <f t="shared" si="687"/>
        <v>36877.714999999997</v>
      </c>
      <c r="BB610">
        <f t="shared" si="688"/>
        <v>32720.309999999994</v>
      </c>
      <c r="BC610">
        <f t="shared" si="689"/>
        <v>29448.278999999995</v>
      </c>
      <c r="BD610">
        <f t="shared" si="690"/>
        <v>26176.247999999996</v>
      </c>
      <c r="BE610">
        <f t="shared" si="691"/>
        <v>22904.216999999997</v>
      </c>
      <c r="BF610">
        <f t="shared" si="692"/>
        <v>19632.185999999998</v>
      </c>
      <c r="BG610">
        <f t="shared" si="693"/>
        <v>16360.154999999999</v>
      </c>
      <c r="BH610">
        <f t="shared" si="694"/>
        <v>13088.124</v>
      </c>
      <c r="BI610">
        <f t="shared" si="695"/>
        <v>9816.0930000000008</v>
      </c>
      <c r="BJ610">
        <f t="shared" si="696"/>
        <v>6544.0619999999999</v>
      </c>
      <c r="BK610">
        <f t="shared" si="697"/>
        <v>3272.0309999999999</v>
      </c>
      <c r="BL610">
        <f t="shared" si="698"/>
        <v>596.11471239191985</v>
      </c>
      <c r="BM610">
        <f t="shared" si="699"/>
        <v>57721.284999999996</v>
      </c>
      <c r="BN610">
        <f t="shared" si="700"/>
        <v>54755.917999999998</v>
      </c>
      <c r="BO610">
        <f t="shared" si="701"/>
        <v>49182.938999999998</v>
      </c>
      <c r="BP610">
        <f t="shared" si="702"/>
        <v>43718.167999999998</v>
      </c>
      <c r="BQ610">
        <f t="shared" si="703"/>
        <v>38253.396999999997</v>
      </c>
      <c r="BR610">
        <f t="shared" si="704"/>
        <v>32788.625999999997</v>
      </c>
      <c r="BS610">
        <f t="shared" si="705"/>
        <v>27323.855</v>
      </c>
      <c r="BT610">
        <f t="shared" si="706"/>
        <v>21859.083999999999</v>
      </c>
      <c r="BU610">
        <f t="shared" si="707"/>
        <v>16394.312999999998</v>
      </c>
      <c r="BV610">
        <f t="shared" si="708"/>
        <v>10929.541999999999</v>
      </c>
      <c r="BW610">
        <f t="shared" si="709"/>
        <v>5464.7709999999997</v>
      </c>
      <c r="BX610" s="16">
        <f t="shared" si="710"/>
        <v>985.09914735583322</v>
      </c>
      <c r="BY610">
        <f t="shared" si="711"/>
        <v>2142.001841463526</v>
      </c>
      <c r="BZ610">
        <f t="shared" si="712"/>
        <v>630.81095182707679</v>
      </c>
      <c r="CA610">
        <f t="shared" si="713"/>
        <v>741.14520237057184</v>
      </c>
      <c r="CB610">
        <f t="shared" si="714"/>
        <v>1009.9301741642889</v>
      </c>
    </row>
    <row r="611" spans="1:80" x14ac:dyDescent="0.25">
      <c r="A611">
        <f>'Data Input'!A611</f>
        <v>0</v>
      </c>
      <c r="B611">
        <f>'Data Input'!C611</f>
        <v>54</v>
      </c>
      <c r="C611">
        <f t="shared" si="644"/>
        <v>55</v>
      </c>
      <c r="D611">
        <f t="shared" si="645"/>
        <v>56</v>
      </c>
      <c r="E611">
        <f t="shared" si="646"/>
        <v>57</v>
      </c>
      <c r="F611">
        <f t="shared" si="647"/>
        <v>58</v>
      </c>
      <c r="G611">
        <f t="shared" si="648"/>
        <v>59</v>
      </c>
      <c r="H611">
        <f t="shared" si="649"/>
        <v>60</v>
      </c>
      <c r="I611">
        <f t="shared" si="650"/>
        <v>61</v>
      </c>
      <c r="J611">
        <f t="shared" si="651"/>
        <v>62</v>
      </c>
      <c r="K611">
        <f t="shared" si="652"/>
        <v>63</v>
      </c>
      <c r="L611">
        <f t="shared" si="653"/>
        <v>64</v>
      </c>
      <c r="M611">
        <f>IF('Data Input'!D611&gt;=240,1,0)</f>
        <v>0</v>
      </c>
      <c r="N611">
        <f>_xlfn.IFS('Data Input'!F611&gt;=130,1,'Data Input'!G611=1,1,0=0,0)</f>
        <v>0</v>
      </c>
      <c r="O611">
        <f>'Data Input'!H611</f>
        <v>0</v>
      </c>
      <c r="P611">
        <f>'Data Input'!J611</f>
        <v>21.6</v>
      </c>
      <c r="Q611">
        <f t="shared" si="654"/>
        <v>0</v>
      </c>
      <c r="R611">
        <f>IF('Data Input'!I611&gt;=100,1,0)</f>
        <v>1</v>
      </c>
      <c r="S611" s="18">
        <f>'Data Input'!L611</f>
        <v>3</v>
      </c>
      <c r="T611" s="16">
        <f>'Data Input'!N611</f>
        <v>2017</v>
      </c>
      <c r="U611">
        <f t="shared" si="655"/>
        <v>0.37040158446551413</v>
      </c>
      <c r="V611">
        <f t="shared" si="656"/>
        <v>2.9265433341006498E-2</v>
      </c>
      <c r="W611">
        <f t="shared" si="657"/>
        <v>0.33782895088303255</v>
      </c>
      <c r="X611" s="16">
        <f t="shared" si="658"/>
        <v>1</v>
      </c>
      <c r="Y611">
        <f t="shared" si="659"/>
        <v>1558.7030705675613</v>
      </c>
      <c r="Z611">
        <f t="shared" si="660"/>
        <v>13.461742934636339</v>
      </c>
      <c r="AA611">
        <f t="shared" si="661"/>
        <v>190.87090031108875</v>
      </c>
      <c r="AB611" s="16">
        <f t="shared" si="662"/>
        <v>5110.4018181818183</v>
      </c>
      <c r="AC611">
        <f t="shared" si="663"/>
        <v>35139.909</v>
      </c>
      <c r="AD611">
        <f t="shared" si="664"/>
        <v>31183.760000000002</v>
      </c>
      <c r="AE611">
        <f t="shared" si="665"/>
        <v>28065.384000000002</v>
      </c>
      <c r="AF611">
        <f t="shared" si="666"/>
        <v>24947.008000000002</v>
      </c>
      <c r="AG611">
        <f t="shared" si="667"/>
        <v>21828.632000000001</v>
      </c>
      <c r="AH611">
        <f t="shared" si="668"/>
        <v>18710.256000000001</v>
      </c>
      <c r="AI611">
        <f t="shared" si="669"/>
        <v>15591.880000000001</v>
      </c>
      <c r="AJ611">
        <f t="shared" si="670"/>
        <v>12473.504000000001</v>
      </c>
      <c r="AK611">
        <f t="shared" si="671"/>
        <v>9355.1280000000006</v>
      </c>
      <c r="AL611">
        <f t="shared" si="672"/>
        <v>6236.7520000000004</v>
      </c>
      <c r="AM611">
        <f t="shared" si="673"/>
        <v>3118.3760000000002</v>
      </c>
      <c r="AN611">
        <f t="shared" si="674"/>
        <v>623.04672880142562</v>
      </c>
      <c r="AO611">
        <f t="shared" si="675"/>
        <v>29826.94</v>
      </c>
      <c r="AP611">
        <f t="shared" si="676"/>
        <v>26468.94</v>
      </c>
      <c r="AQ611">
        <f t="shared" si="677"/>
        <v>23822.045999999998</v>
      </c>
      <c r="AR611">
        <f t="shared" si="678"/>
        <v>21175.151999999998</v>
      </c>
      <c r="AS611">
        <f t="shared" si="679"/>
        <v>18528.257999999998</v>
      </c>
      <c r="AT611">
        <f t="shared" si="680"/>
        <v>15881.364</v>
      </c>
      <c r="AU611">
        <f t="shared" si="681"/>
        <v>13234.47</v>
      </c>
      <c r="AV611">
        <f t="shared" si="682"/>
        <v>10587.575999999999</v>
      </c>
      <c r="AW611">
        <f t="shared" si="683"/>
        <v>7940.6819999999989</v>
      </c>
      <c r="AX611">
        <f t="shared" si="684"/>
        <v>5293.7879999999996</v>
      </c>
      <c r="AY611">
        <f t="shared" si="685"/>
        <v>2646.8939999999998</v>
      </c>
      <c r="AZ611">
        <f t="shared" si="686"/>
        <v>528.84534989603299</v>
      </c>
      <c r="BA611">
        <f t="shared" si="687"/>
        <v>29063.341</v>
      </c>
      <c r="BB611">
        <f t="shared" si="688"/>
        <v>25791.31</v>
      </c>
      <c r="BC611">
        <f t="shared" si="689"/>
        <v>23212.179</v>
      </c>
      <c r="BD611">
        <f t="shared" si="690"/>
        <v>20633.047999999999</v>
      </c>
      <c r="BE611">
        <f t="shared" si="691"/>
        <v>18053.916999999998</v>
      </c>
      <c r="BF611">
        <f t="shared" si="692"/>
        <v>15474.785999999998</v>
      </c>
      <c r="BG611">
        <f t="shared" si="693"/>
        <v>12895.654999999999</v>
      </c>
      <c r="BH611">
        <f t="shared" si="694"/>
        <v>10316.523999999999</v>
      </c>
      <c r="BI611">
        <f t="shared" si="695"/>
        <v>7737.393</v>
      </c>
      <c r="BJ611">
        <f t="shared" si="696"/>
        <v>5158.2619999999997</v>
      </c>
      <c r="BK611">
        <f t="shared" si="697"/>
        <v>2579.1309999999999</v>
      </c>
      <c r="BL611">
        <f t="shared" si="698"/>
        <v>515.30640363011855</v>
      </c>
      <c r="BM611">
        <f t="shared" si="699"/>
        <v>44901.127999999997</v>
      </c>
      <c r="BN611">
        <f t="shared" si="700"/>
        <v>41935.760999999999</v>
      </c>
      <c r="BO611">
        <f t="shared" si="701"/>
        <v>36470.99</v>
      </c>
      <c r="BP611">
        <f t="shared" si="702"/>
        <v>31804.579999999998</v>
      </c>
      <c r="BQ611">
        <f t="shared" si="703"/>
        <v>27138.17</v>
      </c>
      <c r="BR611">
        <f t="shared" si="704"/>
        <v>22471.759999999998</v>
      </c>
      <c r="BS611">
        <f t="shared" si="705"/>
        <v>17805.349999999999</v>
      </c>
      <c r="BT611">
        <f t="shared" si="706"/>
        <v>13138.94</v>
      </c>
      <c r="BU611">
        <f t="shared" si="707"/>
        <v>9854.2049999999999</v>
      </c>
      <c r="BV611">
        <f t="shared" si="708"/>
        <v>6569.47</v>
      </c>
      <c r="BW611">
        <f t="shared" si="709"/>
        <v>3284.7350000000001</v>
      </c>
      <c r="BX611" s="16">
        <f t="shared" si="710"/>
        <v>771.69145909150689</v>
      </c>
      <c r="BY611">
        <f t="shared" si="711"/>
        <v>2181.7497993689867</v>
      </c>
      <c r="BZ611">
        <f t="shared" si="712"/>
        <v>542.30709283066938</v>
      </c>
      <c r="CA611">
        <f t="shared" si="713"/>
        <v>706.17730394120736</v>
      </c>
      <c r="CB611">
        <f t="shared" si="714"/>
        <v>5882.0932772733249</v>
      </c>
    </row>
    <row r="612" spans="1:80" x14ac:dyDescent="0.25">
      <c r="A612">
        <f>'Data Input'!A612</f>
        <v>1</v>
      </c>
      <c r="B612">
        <f>'Data Input'!C612</f>
        <v>53</v>
      </c>
      <c r="C612">
        <f t="shared" si="644"/>
        <v>54</v>
      </c>
      <c r="D612">
        <f t="shared" si="645"/>
        <v>55</v>
      </c>
      <c r="E612">
        <f t="shared" si="646"/>
        <v>56</v>
      </c>
      <c r="F612">
        <f t="shared" si="647"/>
        <v>57</v>
      </c>
      <c r="G612">
        <f t="shared" si="648"/>
        <v>58</v>
      </c>
      <c r="H612">
        <f t="shared" si="649"/>
        <v>59</v>
      </c>
      <c r="I612">
        <f t="shared" si="650"/>
        <v>60</v>
      </c>
      <c r="J612">
        <f t="shared" si="651"/>
        <v>61</v>
      </c>
      <c r="K612">
        <f t="shared" si="652"/>
        <v>62</v>
      </c>
      <c r="L612">
        <f t="shared" si="653"/>
        <v>63</v>
      </c>
      <c r="M612">
        <f>IF('Data Input'!D612&gt;=240,1,0)</f>
        <v>0</v>
      </c>
      <c r="N612">
        <f>_xlfn.IFS('Data Input'!F612&gt;=130,1,'Data Input'!G612=1,1,0=0,0)</f>
        <v>0</v>
      </c>
      <c r="O612">
        <f>'Data Input'!H612</f>
        <v>1</v>
      </c>
      <c r="P612">
        <f>'Data Input'!J612</f>
        <v>36.6</v>
      </c>
      <c r="Q612">
        <f t="shared" si="654"/>
        <v>0</v>
      </c>
      <c r="R612">
        <f>IF('Data Input'!I612&gt;=100,1,0)</f>
        <v>0</v>
      </c>
      <c r="S612" s="18">
        <f>'Data Input'!L612</f>
        <v>3</v>
      </c>
      <c r="T612" s="16">
        <f>'Data Input'!N612</f>
        <v>2017</v>
      </c>
      <c r="U612">
        <f t="shared" si="655"/>
        <v>0.66172784559568998</v>
      </c>
      <c r="V612">
        <f t="shared" si="656"/>
        <v>0.19339552285110306</v>
      </c>
      <c r="W612">
        <f t="shared" si="657"/>
        <v>0.49803046018678337</v>
      </c>
      <c r="X612" s="16">
        <f t="shared" si="658"/>
        <v>0.12473803630065181</v>
      </c>
      <c r="Y612">
        <f t="shared" si="659"/>
        <v>2784.6458224481216</v>
      </c>
      <c r="Z612">
        <f t="shared" si="660"/>
        <v>88.95958528942117</v>
      </c>
      <c r="AA612">
        <f t="shared" si="661"/>
        <v>281.38358796582219</v>
      </c>
      <c r="AB612" s="16">
        <f t="shared" si="662"/>
        <v>637.46148750728071</v>
      </c>
      <c r="AC612">
        <f t="shared" si="663"/>
        <v>35977.682000000001</v>
      </c>
      <c r="AD612">
        <f t="shared" si="664"/>
        <v>32021.533000000003</v>
      </c>
      <c r="AE612">
        <f t="shared" si="665"/>
        <v>28065.384000000002</v>
      </c>
      <c r="AF612">
        <f t="shared" si="666"/>
        <v>24947.008000000002</v>
      </c>
      <c r="AG612">
        <f t="shared" si="667"/>
        <v>21828.632000000001</v>
      </c>
      <c r="AH612">
        <f t="shared" si="668"/>
        <v>18710.256000000001</v>
      </c>
      <c r="AI612">
        <f t="shared" si="669"/>
        <v>15591.880000000001</v>
      </c>
      <c r="AJ612">
        <f t="shared" si="670"/>
        <v>12473.504000000001</v>
      </c>
      <c r="AK612">
        <f t="shared" si="671"/>
        <v>9355.1280000000006</v>
      </c>
      <c r="AL612">
        <f t="shared" si="672"/>
        <v>6236.7520000000004</v>
      </c>
      <c r="AM612">
        <f t="shared" si="673"/>
        <v>3118.3760000000002</v>
      </c>
      <c r="AN612">
        <f t="shared" si="674"/>
        <v>1122.2453575420625</v>
      </c>
      <c r="AO612">
        <f t="shared" si="675"/>
        <v>30538.045999999998</v>
      </c>
      <c r="AP612">
        <f t="shared" si="676"/>
        <v>27180.045999999998</v>
      </c>
      <c r="AQ612">
        <f t="shared" si="677"/>
        <v>23822.045999999998</v>
      </c>
      <c r="AR612">
        <f t="shared" si="678"/>
        <v>21175.151999999998</v>
      </c>
      <c r="AS612">
        <f t="shared" si="679"/>
        <v>18528.257999999998</v>
      </c>
      <c r="AT612">
        <f t="shared" si="680"/>
        <v>15881.364</v>
      </c>
      <c r="AU612">
        <f t="shared" si="681"/>
        <v>13234.47</v>
      </c>
      <c r="AV612">
        <f t="shared" si="682"/>
        <v>10587.575999999999</v>
      </c>
      <c r="AW612">
        <f t="shared" si="683"/>
        <v>7940.6819999999989</v>
      </c>
      <c r="AX612">
        <f t="shared" si="684"/>
        <v>5293.7879999999996</v>
      </c>
      <c r="AY612">
        <f t="shared" si="685"/>
        <v>2646.8939999999998</v>
      </c>
      <c r="AZ612">
        <f t="shared" si="686"/>
        <v>952.56777762992385</v>
      </c>
      <c r="BA612">
        <f t="shared" si="687"/>
        <v>29756.240999999998</v>
      </c>
      <c r="BB612">
        <f t="shared" si="688"/>
        <v>26484.21</v>
      </c>
      <c r="BC612">
        <f t="shared" si="689"/>
        <v>23212.179</v>
      </c>
      <c r="BD612">
        <f t="shared" si="690"/>
        <v>20633.047999999999</v>
      </c>
      <c r="BE612">
        <f t="shared" si="691"/>
        <v>18053.916999999998</v>
      </c>
      <c r="BF612">
        <f t="shared" si="692"/>
        <v>15474.785999999998</v>
      </c>
      <c r="BG612">
        <f t="shared" si="693"/>
        <v>12895.654999999999</v>
      </c>
      <c r="BH612">
        <f t="shared" si="694"/>
        <v>10316.523999999999</v>
      </c>
      <c r="BI612">
        <f t="shared" si="695"/>
        <v>7737.393</v>
      </c>
      <c r="BJ612">
        <f t="shared" si="696"/>
        <v>5158.2619999999997</v>
      </c>
      <c r="BK612">
        <f t="shared" si="697"/>
        <v>2579.1309999999999</v>
      </c>
      <c r="BL612">
        <f t="shared" si="698"/>
        <v>928.18112133618592</v>
      </c>
      <c r="BM612">
        <f t="shared" si="699"/>
        <v>47081.164000000004</v>
      </c>
      <c r="BN612">
        <f t="shared" si="700"/>
        <v>44115.797000000006</v>
      </c>
      <c r="BO612">
        <f t="shared" si="701"/>
        <v>38651.026000000005</v>
      </c>
      <c r="BP612">
        <f t="shared" si="702"/>
        <v>33186.255000000005</v>
      </c>
      <c r="BQ612">
        <f t="shared" si="703"/>
        <v>28519.845000000001</v>
      </c>
      <c r="BR612">
        <f t="shared" si="704"/>
        <v>23853.435000000001</v>
      </c>
      <c r="BS612">
        <f t="shared" si="705"/>
        <v>19187.025000000001</v>
      </c>
      <c r="BT612">
        <f t="shared" si="706"/>
        <v>14520.615</v>
      </c>
      <c r="BU612">
        <f t="shared" si="707"/>
        <v>9854.2049999999999</v>
      </c>
      <c r="BV612">
        <f t="shared" si="708"/>
        <v>6569.47</v>
      </c>
      <c r="BW612">
        <f t="shared" si="709"/>
        <v>3284.7350000000001</v>
      </c>
      <c r="BX612" s="16">
        <f t="shared" si="710"/>
        <v>1452.1854754545047</v>
      </c>
      <c r="BY612">
        <f t="shared" si="711"/>
        <v>3906.8911799901844</v>
      </c>
      <c r="BZ612">
        <f t="shared" si="712"/>
        <v>1041.527362919345</v>
      </c>
      <c r="CA612">
        <f t="shared" si="713"/>
        <v>1209.5647093020082</v>
      </c>
      <c r="CB612">
        <f t="shared" si="714"/>
        <v>2089.6469629617854</v>
      </c>
    </row>
    <row r="613" spans="1:80" x14ac:dyDescent="0.25">
      <c r="A613">
        <f>'Data Input'!A613</f>
        <v>0</v>
      </c>
      <c r="B613">
        <f>'Data Input'!C613</f>
        <v>55</v>
      </c>
      <c r="C613">
        <f t="shared" si="644"/>
        <v>56</v>
      </c>
      <c r="D613">
        <f t="shared" si="645"/>
        <v>57</v>
      </c>
      <c r="E613">
        <f t="shared" si="646"/>
        <v>58</v>
      </c>
      <c r="F613">
        <f t="shared" si="647"/>
        <v>59</v>
      </c>
      <c r="G613">
        <f t="shared" si="648"/>
        <v>60</v>
      </c>
      <c r="H613">
        <f t="shared" si="649"/>
        <v>61</v>
      </c>
      <c r="I613">
        <f t="shared" si="650"/>
        <v>62</v>
      </c>
      <c r="J613">
        <f t="shared" si="651"/>
        <v>63</v>
      </c>
      <c r="K613">
        <f t="shared" si="652"/>
        <v>64</v>
      </c>
      <c r="L613">
        <f t="shared" si="653"/>
        <v>65</v>
      </c>
      <c r="M613">
        <f>IF('Data Input'!D613&gt;=240,1,0)</f>
        <v>0</v>
      </c>
      <c r="N613">
        <f>_xlfn.IFS('Data Input'!F613&gt;=130,1,'Data Input'!G613=1,1,0=0,0)</f>
        <v>0</v>
      </c>
      <c r="O613">
        <f>'Data Input'!H613</f>
        <v>0</v>
      </c>
      <c r="P613">
        <f>'Data Input'!J613</f>
        <v>30.3</v>
      </c>
      <c r="Q613">
        <f t="shared" si="654"/>
        <v>0</v>
      </c>
      <c r="R613">
        <f>IF('Data Input'!I613&gt;=100,1,0)</f>
        <v>0</v>
      </c>
      <c r="S613" s="18">
        <f>'Data Input'!L613</f>
        <v>3</v>
      </c>
      <c r="T613" s="16">
        <f>'Data Input'!N613</f>
        <v>2017</v>
      </c>
      <c r="U613">
        <f t="shared" si="655"/>
        <v>0.55003022068857599</v>
      </c>
      <c r="V613">
        <f t="shared" si="656"/>
        <v>6.4632749072020851E-2</v>
      </c>
      <c r="W613">
        <f t="shared" si="657"/>
        <v>0.34340032842998569</v>
      </c>
      <c r="X613" s="16">
        <f t="shared" si="658"/>
        <v>3.4744411026635502E-2</v>
      </c>
      <c r="Y613">
        <f t="shared" si="659"/>
        <v>2314.6061729983176</v>
      </c>
      <c r="Z613">
        <f t="shared" si="660"/>
        <v>29.730277458330523</v>
      </c>
      <c r="AA613">
        <f t="shared" si="661"/>
        <v>194.01868810600783</v>
      </c>
      <c r="AB613" s="16">
        <f t="shared" si="662"/>
        <v>177.55790128217447</v>
      </c>
      <c r="AC613">
        <f t="shared" si="663"/>
        <v>34302.135999999999</v>
      </c>
      <c r="AD613">
        <f t="shared" si="664"/>
        <v>31183.760000000002</v>
      </c>
      <c r="AE613">
        <f t="shared" si="665"/>
        <v>28065.384000000002</v>
      </c>
      <c r="AF613">
        <f t="shared" si="666"/>
        <v>24947.008000000002</v>
      </c>
      <c r="AG613">
        <f t="shared" si="667"/>
        <v>21828.632000000001</v>
      </c>
      <c r="AH613">
        <f t="shared" si="668"/>
        <v>18710.256000000001</v>
      </c>
      <c r="AI613">
        <f t="shared" si="669"/>
        <v>15591.880000000001</v>
      </c>
      <c r="AJ613">
        <f t="shared" si="670"/>
        <v>12473.504000000001</v>
      </c>
      <c r="AK613">
        <f t="shared" si="671"/>
        <v>9355.1280000000006</v>
      </c>
      <c r="AL613">
        <f t="shared" si="672"/>
        <v>6236.7520000000004</v>
      </c>
      <c r="AM613">
        <f t="shared" si="673"/>
        <v>3118.3760000000002</v>
      </c>
      <c r="AN613">
        <f t="shared" si="674"/>
        <v>921.3889881450192</v>
      </c>
      <c r="AO613">
        <f t="shared" si="675"/>
        <v>29115.833999999999</v>
      </c>
      <c r="AP613">
        <f t="shared" si="676"/>
        <v>26468.94</v>
      </c>
      <c r="AQ613">
        <f t="shared" si="677"/>
        <v>23822.045999999998</v>
      </c>
      <c r="AR613">
        <f t="shared" si="678"/>
        <v>21175.151999999998</v>
      </c>
      <c r="AS613">
        <f t="shared" si="679"/>
        <v>18528.257999999998</v>
      </c>
      <c r="AT613">
        <f t="shared" si="680"/>
        <v>15881.364</v>
      </c>
      <c r="AU613">
        <f t="shared" si="681"/>
        <v>13234.47</v>
      </c>
      <c r="AV613">
        <f t="shared" si="682"/>
        <v>10587.575999999999</v>
      </c>
      <c r="AW613">
        <f t="shared" si="683"/>
        <v>7940.6819999999989</v>
      </c>
      <c r="AX613">
        <f t="shared" si="684"/>
        <v>5293.7879999999996</v>
      </c>
      <c r="AY613">
        <f t="shared" si="685"/>
        <v>2646.8939999999998</v>
      </c>
      <c r="AZ613">
        <f t="shared" si="686"/>
        <v>782.07983398638328</v>
      </c>
      <c r="BA613">
        <f t="shared" si="687"/>
        <v>28370.441000000003</v>
      </c>
      <c r="BB613">
        <f t="shared" si="688"/>
        <v>25791.31</v>
      </c>
      <c r="BC613">
        <f t="shared" si="689"/>
        <v>23212.179</v>
      </c>
      <c r="BD613">
        <f t="shared" si="690"/>
        <v>20633.047999999999</v>
      </c>
      <c r="BE613">
        <f t="shared" si="691"/>
        <v>18053.916999999998</v>
      </c>
      <c r="BF613">
        <f t="shared" si="692"/>
        <v>15474.785999999998</v>
      </c>
      <c r="BG613">
        <f t="shared" si="693"/>
        <v>12895.654999999999</v>
      </c>
      <c r="BH613">
        <f t="shared" si="694"/>
        <v>10316.523999999999</v>
      </c>
      <c r="BI613">
        <f t="shared" si="695"/>
        <v>7737.393</v>
      </c>
      <c r="BJ613">
        <f t="shared" si="696"/>
        <v>5158.2619999999997</v>
      </c>
      <c r="BK613">
        <f t="shared" si="697"/>
        <v>2579.1309999999999</v>
      </c>
      <c r="BL613">
        <f t="shared" si="698"/>
        <v>762.05784754098022</v>
      </c>
      <c r="BM613">
        <f t="shared" si="699"/>
        <v>42721.092000000004</v>
      </c>
      <c r="BN613">
        <f t="shared" si="700"/>
        <v>39755.725000000006</v>
      </c>
      <c r="BO613">
        <f t="shared" si="701"/>
        <v>35089.315000000002</v>
      </c>
      <c r="BP613">
        <f t="shared" si="702"/>
        <v>30422.904999999999</v>
      </c>
      <c r="BQ613">
        <f t="shared" si="703"/>
        <v>25756.494999999999</v>
      </c>
      <c r="BR613">
        <f t="shared" si="704"/>
        <v>21090.084999999999</v>
      </c>
      <c r="BS613">
        <f t="shared" si="705"/>
        <v>16423.674999999999</v>
      </c>
      <c r="BT613">
        <f t="shared" si="706"/>
        <v>13138.94</v>
      </c>
      <c r="BU613">
        <f t="shared" si="707"/>
        <v>9854.2049999999999</v>
      </c>
      <c r="BV613">
        <f t="shared" si="708"/>
        <v>6569.47</v>
      </c>
      <c r="BW613">
        <f t="shared" si="709"/>
        <v>3284.7350000000001</v>
      </c>
      <c r="BX613" s="16">
        <f t="shared" si="710"/>
        <v>1094.7051789574687</v>
      </c>
      <c r="BY613">
        <f t="shared" si="711"/>
        <v>3235.9951611433366</v>
      </c>
      <c r="BZ613">
        <f t="shared" si="712"/>
        <v>811.81011144471381</v>
      </c>
      <c r="CA613">
        <f t="shared" si="713"/>
        <v>956.07653564698808</v>
      </c>
      <c r="CB613">
        <f t="shared" si="714"/>
        <v>1272.2630802396432</v>
      </c>
    </row>
    <row r="614" spans="1:80" x14ac:dyDescent="0.25">
      <c r="A614">
        <f>'Data Input'!A614</f>
        <v>0</v>
      </c>
      <c r="B614">
        <f>'Data Input'!C614</f>
        <v>47</v>
      </c>
      <c r="C614">
        <f t="shared" si="644"/>
        <v>48</v>
      </c>
      <c r="D614">
        <f t="shared" si="645"/>
        <v>49</v>
      </c>
      <c r="E614">
        <f t="shared" si="646"/>
        <v>50</v>
      </c>
      <c r="F614">
        <f t="shared" si="647"/>
        <v>51</v>
      </c>
      <c r="G614">
        <f t="shared" si="648"/>
        <v>52</v>
      </c>
      <c r="H614">
        <f t="shared" si="649"/>
        <v>53</v>
      </c>
      <c r="I614">
        <f t="shared" si="650"/>
        <v>54</v>
      </c>
      <c r="J614">
        <f t="shared" si="651"/>
        <v>55</v>
      </c>
      <c r="K614">
        <f t="shared" si="652"/>
        <v>56</v>
      </c>
      <c r="L614">
        <f t="shared" si="653"/>
        <v>57</v>
      </c>
      <c r="M614">
        <f>IF('Data Input'!D614&gt;=240,1,0)</f>
        <v>0</v>
      </c>
      <c r="N614">
        <f>_xlfn.IFS('Data Input'!F614&gt;=130,1,'Data Input'!G614=1,1,0=0,0)</f>
        <v>0</v>
      </c>
      <c r="O614">
        <f>'Data Input'!H614</f>
        <v>0</v>
      </c>
      <c r="P614">
        <f>'Data Input'!J614</f>
        <v>17.899999999999999</v>
      </c>
      <c r="Q614">
        <f t="shared" si="654"/>
        <v>0</v>
      </c>
      <c r="R614">
        <f>IF('Data Input'!I614&gt;=100,1,0)</f>
        <v>0</v>
      </c>
      <c r="S614" s="18">
        <f>'Data Input'!L614</f>
        <v>3</v>
      </c>
      <c r="T614" s="16">
        <f>'Data Input'!N614</f>
        <v>2017</v>
      </c>
      <c r="U614">
        <f t="shared" si="655"/>
        <v>0.30121862396186877</v>
      </c>
      <c r="V614">
        <f t="shared" si="656"/>
        <v>3.7935505368319272E-2</v>
      </c>
      <c r="W614">
        <f t="shared" si="657"/>
        <v>0.2417632372505536</v>
      </c>
      <c r="X614" s="16">
        <f t="shared" si="658"/>
        <v>3.3141296674885339E-3</v>
      </c>
      <c r="Y614">
        <f t="shared" si="659"/>
        <v>1267.5712355793494</v>
      </c>
      <c r="Z614">
        <f t="shared" si="660"/>
        <v>17.449870480758364</v>
      </c>
      <c r="AA614">
        <f t="shared" si="661"/>
        <v>136.59447076847368</v>
      </c>
      <c r="AB614" s="16">
        <f t="shared" si="662"/>
        <v>16.936534278423707</v>
      </c>
      <c r="AC614">
        <f t="shared" si="663"/>
        <v>41004.32</v>
      </c>
      <c r="AD614">
        <f t="shared" si="664"/>
        <v>37048.171000000002</v>
      </c>
      <c r="AE614">
        <f t="shared" si="665"/>
        <v>33092.022000000004</v>
      </c>
      <c r="AF614">
        <f t="shared" si="666"/>
        <v>29135.873000000003</v>
      </c>
      <c r="AG614">
        <f t="shared" si="667"/>
        <v>25179.724000000002</v>
      </c>
      <c r="AH614">
        <f t="shared" si="668"/>
        <v>21223.575000000001</v>
      </c>
      <c r="AI614">
        <f t="shared" si="669"/>
        <v>17267.425999999999</v>
      </c>
      <c r="AJ614">
        <f t="shared" si="670"/>
        <v>13311.277</v>
      </c>
      <c r="AK614">
        <f t="shared" si="671"/>
        <v>9355.1280000000006</v>
      </c>
      <c r="AL614">
        <f t="shared" si="672"/>
        <v>6236.7520000000004</v>
      </c>
      <c r="AM614">
        <f t="shared" si="673"/>
        <v>3118.3760000000002</v>
      </c>
      <c r="AN614">
        <f t="shared" si="674"/>
        <v>579.66977017031581</v>
      </c>
      <c r="AO614">
        <f t="shared" si="675"/>
        <v>34804.682000000001</v>
      </c>
      <c r="AP614">
        <f t="shared" si="676"/>
        <v>31446.682000000001</v>
      </c>
      <c r="AQ614">
        <f t="shared" si="677"/>
        <v>28088.682000000001</v>
      </c>
      <c r="AR614">
        <f t="shared" si="678"/>
        <v>24730.682000000001</v>
      </c>
      <c r="AS614">
        <f t="shared" si="679"/>
        <v>21372.682000000001</v>
      </c>
      <c r="AT614">
        <f t="shared" si="680"/>
        <v>18014.682000000001</v>
      </c>
      <c r="AU614">
        <f t="shared" si="681"/>
        <v>14656.681999999999</v>
      </c>
      <c r="AV614">
        <f t="shared" si="682"/>
        <v>11298.681999999999</v>
      </c>
      <c r="AW614">
        <f t="shared" si="683"/>
        <v>7940.6819999999989</v>
      </c>
      <c r="AX614">
        <f t="shared" si="684"/>
        <v>5293.7879999999996</v>
      </c>
      <c r="AY614">
        <f t="shared" si="685"/>
        <v>2646.8939999999998</v>
      </c>
      <c r="AZ614">
        <f t="shared" si="686"/>
        <v>492.02674626972947</v>
      </c>
      <c r="BA614">
        <f t="shared" si="687"/>
        <v>33913.640999999996</v>
      </c>
      <c r="BB614">
        <f t="shared" si="688"/>
        <v>30641.609999999993</v>
      </c>
      <c r="BC614">
        <f t="shared" si="689"/>
        <v>27369.578999999994</v>
      </c>
      <c r="BD614">
        <f t="shared" si="690"/>
        <v>24097.547999999995</v>
      </c>
      <c r="BE614">
        <f t="shared" si="691"/>
        <v>20825.516999999996</v>
      </c>
      <c r="BF614">
        <f t="shared" si="692"/>
        <v>17553.485999999997</v>
      </c>
      <c r="BG614">
        <f t="shared" si="693"/>
        <v>14281.454999999998</v>
      </c>
      <c r="BH614">
        <f t="shared" si="694"/>
        <v>11009.423999999999</v>
      </c>
      <c r="BI614">
        <f t="shared" si="695"/>
        <v>7737.393</v>
      </c>
      <c r="BJ614">
        <f t="shared" si="696"/>
        <v>5158.2619999999997</v>
      </c>
      <c r="BK614">
        <f t="shared" si="697"/>
        <v>2579.1309999999999</v>
      </c>
      <c r="BL614">
        <f t="shared" si="698"/>
        <v>479.43030370235823</v>
      </c>
      <c r="BM614">
        <f t="shared" si="699"/>
        <v>56016.355000000003</v>
      </c>
      <c r="BN614">
        <f t="shared" si="700"/>
        <v>53050.988000000005</v>
      </c>
      <c r="BO614">
        <f t="shared" si="701"/>
        <v>47586.217000000004</v>
      </c>
      <c r="BP614">
        <f t="shared" si="702"/>
        <v>42121.446000000004</v>
      </c>
      <c r="BQ614">
        <f t="shared" si="703"/>
        <v>36656.675000000003</v>
      </c>
      <c r="BR614">
        <f t="shared" si="704"/>
        <v>31191.904000000002</v>
      </c>
      <c r="BS614">
        <f t="shared" si="705"/>
        <v>25727.133000000002</v>
      </c>
      <c r="BT614">
        <f t="shared" si="706"/>
        <v>20262.362000000001</v>
      </c>
      <c r="BU614">
        <f t="shared" si="707"/>
        <v>14797.591</v>
      </c>
      <c r="BV614">
        <f t="shared" si="708"/>
        <v>9332.82</v>
      </c>
      <c r="BW614">
        <f t="shared" si="709"/>
        <v>4666.41</v>
      </c>
      <c r="BX614" s="16">
        <f t="shared" si="710"/>
        <v>838.29265278624746</v>
      </c>
      <c r="BY614">
        <f t="shared" si="711"/>
        <v>1847.2410057496652</v>
      </c>
      <c r="BZ614">
        <f t="shared" si="712"/>
        <v>509.47661675048784</v>
      </c>
      <c r="CA614">
        <f t="shared" si="713"/>
        <v>616.02477447083197</v>
      </c>
      <c r="CB614">
        <f t="shared" si="714"/>
        <v>855.22918706467112</v>
      </c>
    </row>
    <row r="615" spans="1:80" x14ac:dyDescent="0.25">
      <c r="A615">
        <f>'Data Input'!A615</f>
        <v>1</v>
      </c>
      <c r="B615">
        <f>'Data Input'!C615</f>
        <v>42</v>
      </c>
      <c r="C615">
        <f t="shared" si="644"/>
        <v>43</v>
      </c>
      <c r="D615">
        <f t="shared" si="645"/>
        <v>44</v>
      </c>
      <c r="E615">
        <f t="shared" si="646"/>
        <v>45</v>
      </c>
      <c r="F615">
        <f t="shared" si="647"/>
        <v>46</v>
      </c>
      <c r="G615">
        <f t="shared" si="648"/>
        <v>47</v>
      </c>
      <c r="H615">
        <f t="shared" si="649"/>
        <v>48</v>
      </c>
      <c r="I615">
        <f t="shared" si="650"/>
        <v>49</v>
      </c>
      <c r="J615">
        <f t="shared" si="651"/>
        <v>50</v>
      </c>
      <c r="K615">
        <f t="shared" si="652"/>
        <v>51</v>
      </c>
      <c r="L615">
        <f t="shared" si="653"/>
        <v>52</v>
      </c>
      <c r="M615">
        <f>IF('Data Input'!D615&gt;=240,1,0)</f>
        <v>0</v>
      </c>
      <c r="N615">
        <f>_xlfn.IFS('Data Input'!F615&gt;=130,1,'Data Input'!G615=1,1,0=0,0)</f>
        <v>0</v>
      </c>
      <c r="O615">
        <f>'Data Input'!H615</f>
        <v>0</v>
      </c>
      <c r="P615">
        <f>'Data Input'!J615</f>
        <v>26.2</v>
      </c>
      <c r="Q615">
        <f t="shared" si="654"/>
        <v>0</v>
      </c>
      <c r="R615">
        <f>IF('Data Input'!I615&gt;=100,1,0)</f>
        <v>0</v>
      </c>
      <c r="S615" s="18">
        <f>'Data Input'!L615</f>
        <v>3</v>
      </c>
      <c r="T615" s="16">
        <f>'Data Input'!N615</f>
        <v>2017</v>
      </c>
      <c r="U615">
        <f t="shared" si="655"/>
        <v>0.46410266873518841</v>
      </c>
      <c r="V615">
        <f t="shared" si="656"/>
        <v>5.4284553846537048E-2</v>
      </c>
      <c r="W615">
        <f t="shared" si="657"/>
        <v>0.3075069741253128</v>
      </c>
      <c r="X615" s="16">
        <f t="shared" si="658"/>
        <v>1.6112331849010633E-2</v>
      </c>
      <c r="Y615">
        <f t="shared" si="659"/>
        <v>1953.0106920573637</v>
      </c>
      <c r="Z615">
        <f t="shared" si="660"/>
        <v>24.97023367768022</v>
      </c>
      <c r="AA615">
        <f t="shared" si="661"/>
        <v>173.73920396644445</v>
      </c>
      <c r="AB615" s="16">
        <f t="shared" si="662"/>
        <v>82.340489976332748</v>
      </c>
      <c r="AC615">
        <f t="shared" si="663"/>
        <v>46729.10300000001</v>
      </c>
      <c r="AD615">
        <f t="shared" si="664"/>
        <v>41702.466000000008</v>
      </c>
      <c r="AE615">
        <f t="shared" si="665"/>
        <v>36675.829000000005</v>
      </c>
      <c r="AF615">
        <f t="shared" si="666"/>
        <v>31649.192000000003</v>
      </c>
      <c r="AG615">
        <f t="shared" si="667"/>
        <v>27693.043000000001</v>
      </c>
      <c r="AH615">
        <f t="shared" si="668"/>
        <v>23736.894</v>
      </c>
      <c r="AI615">
        <f t="shared" si="669"/>
        <v>19780.744999999999</v>
      </c>
      <c r="AJ615">
        <f t="shared" si="670"/>
        <v>15824.596</v>
      </c>
      <c r="AK615">
        <f t="shared" si="671"/>
        <v>11868.447</v>
      </c>
      <c r="AL615">
        <f t="shared" si="672"/>
        <v>7912.2979999999998</v>
      </c>
      <c r="AM615">
        <f t="shared" si="673"/>
        <v>3956.1489999999999</v>
      </c>
      <c r="AN615">
        <f t="shared" si="674"/>
        <v>1010.9483727174135</v>
      </c>
      <c r="AO615">
        <f t="shared" si="675"/>
        <v>39663.905000000006</v>
      </c>
      <c r="AP615">
        <f t="shared" si="676"/>
        <v>35397.270000000004</v>
      </c>
      <c r="AQ615">
        <f t="shared" si="677"/>
        <v>31130.635000000002</v>
      </c>
      <c r="AR615">
        <f t="shared" si="678"/>
        <v>26864</v>
      </c>
      <c r="AS615">
        <f t="shared" si="679"/>
        <v>23506</v>
      </c>
      <c r="AT615">
        <f t="shared" si="680"/>
        <v>20148</v>
      </c>
      <c r="AU615">
        <f t="shared" si="681"/>
        <v>16790</v>
      </c>
      <c r="AV615">
        <f t="shared" si="682"/>
        <v>13432</v>
      </c>
      <c r="AW615">
        <f t="shared" si="683"/>
        <v>10074</v>
      </c>
      <c r="AX615">
        <f t="shared" si="684"/>
        <v>6716</v>
      </c>
      <c r="AY615">
        <f t="shared" si="685"/>
        <v>3358</v>
      </c>
      <c r="AZ615">
        <f t="shared" si="686"/>
        <v>858.0982568203865</v>
      </c>
      <c r="BA615">
        <f t="shared" si="687"/>
        <v>38648.462999999996</v>
      </c>
      <c r="BB615">
        <f t="shared" si="688"/>
        <v>34491.057999999997</v>
      </c>
      <c r="BC615">
        <f t="shared" si="689"/>
        <v>30333.652999999995</v>
      </c>
      <c r="BD615">
        <f t="shared" si="690"/>
        <v>26176.247999999996</v>
      </c>
      <c r="BE615">
        <f t="shared" si="691"/>
        <v>22904.216999999997</v>
      </c>
      <c r="BF615">
        <f t="shared" si="692"/>
        <v>19632.185999999998</v>
      </c>
      <c r="BG615">
        <f t="shared" si="693"/>
        <v>16360.154999999999</v>
      </c>
      <c r="BH615">
        <f t="shared" si="694"/>
        <v>13088.124</v>
      </c>
      <c r="BI615">
        <f t="shared" si="695"/>
        <v>9816.0930000000008</v>
      </c>
      <c r="BJ615">
        <f t="shared" si="696"/>
        <v>6544.0619999999999</v>
      </c>
      <c r="BK615">
        <f t="shared" si="697"/>
        <v>3272.0309999999999</v>
      </c>
      <c r="BL615">
        <f t="shared" si="698"/>
        <v>836.12989562685823</v>
      </c>
      <c r="BM615">
        <f t="shared" si="699"/>
        <v>57937.700999999994</v>
      </c>
      <c r="BN615">
        <f t="shared" si="700"/>
        <v>54972.333999999995</v>
      </c>
      <c r="BO615">
        <f t="shared" si="701"/>
        <v>49399.354999999996</v>
      </c>
      <c r="BP615">
        <f t="shared" si="702"/>
        <v>43826.375999999997</v>
      </c>
      <c r="BQ615">
        <f t="shared" si="703"/>
        <v>38253.396999999997</v>
      </c>
      <c r="BR615">
        <f t="shared" si="704"/>
        <v>32788.625999999997</v>
      </c>
      <c r="BS615">
        <f t="shared" si="705"/>
        <v>27323.855</v>
      </c>
      <c r="BT615">
        <f t="shared" si="706"/>
        <v>21859.083999999999</v>
      </c>
      <c r="BU615">
        <f t="shared" si="707"/>
        <v>16394.312999999998</v>
      </c>
      <c r="BV615">
        <f t="shared" si="708"/>
        <v>10929.541999999999</v>
      </c>
      <c r="BW615">
        <f t="shared" si="709"/>
        <v>5464.7709999999997</v>
      </c>
      <c r="BX615" s="16">
        <f t="shared" si="710"/>
        <v>1356.5781724032418</v>
      </c>
      <c r="BY615">
        <f t="shared" si="711"/>
        <v>2963.9590647747773</v>
      </c>
      <c r="BZ615">
        <f t="shared" si="712"/>
        <v>883.06849049806669</v>
      </c>
      <c r="CA615">
        <f t="shared" si="713"/>
        <v>1009.8690995933027</v>
      </c>
      <c r="CB615">
        <f t="shared" si="714"/>
        <v>1438.9186623795745</v>
      </c>
    </row>
    <row r="616" spans="1:80" x14ac:dyDescent="0.25">
      <c r="A616">
        <f>'Data Input'!A616</f>
        <v>1</v>
      </c>
      <c r="B616">
        <f>'Data Input'!C616</f>
        <v>30</v>
      </c>
      <c r="C616">
        <f t="shared" si="644"/>
        <v>31</v>
      </c>
      <c r="D616">
        <f t="shared" si="645"/>
        <v>32</v>
      </c>
      <c r="E616">
        <f t="shared" si="646"/>
        <v>33</v>
      </c>
      <c r="F616">
        <f t="shared" si="647"/>
        <v>34</v>
      </c>
      <c r="G616">
        <f t="shared" si="648"/>
        <v>35</v>
      </c>
      <c r="H616">
        <f t="shared" si="649"/>
        <v>36</v>
      </c>
      <c r="I616">
        <f t="shared" si="650"/>
        <v>37</v>
      </c>
      <c r="J616">
        <f t="shared" si="651"/>
        <v>38</v>
      </c>
      <c r="K616">
        <f t="shared" si="652"/>
        <v>39</v>
      </c>
      <c r="L616">
        <f t="shared" si="653"/>
        <v>40</v>
      </c>
      <c r="M616">
        <f>IF('Data Input'!D616&gt;=240,1,0)</f>
        <v>1</v>
      </c>
      <c r="N616">
        <f>_xlfn.IFS('Data Input'!F616&gt;=130,1,'Data Input'!G616=1,1,0=0,0)</f>
        <v>0</v>
      </c>
      <c r="O616">
        <f>'Data Input'!H616</f>
        <v>0</v>
      </c>
      <c r="P616">
        <f>'Data Input'!J616</f>
        <v>28.8</v>
      </c>
      <c r="Q616">
        <f t="shared" si="654"/>
        <v>0</v>
      </c>
      <c r="R616">
        <f>IF('Data Input'!I616&gt;=100,1,0)</f>
        <v>1</v>
      </c>
      <c r="S616" s="18">
        <f>'Data Input'!L616</f>
        <v>3</v>
      </c>
      <c r="T616" s="16">
        <f>'Data Input'!N616</f>
        <v>2018</v>
      </c>
      <c r="U616">
        <f t="shared" si="655"/>
        <v>0.61370802730322416</v>
      </c>
      <c r="V616">
        <f t="shared" si="656"/>
        <v>3.7179910368021651E-2</v>
      </c>
      <c r="W616">
        <f t="shared" si="657"/>
        <v>0.46826730815402706</v>
      </c>
      <c r="X616" s="16">
        <f t="shared" si="658"/>
        <v>1</v>
      </c>
      <c r="Y616">
        <f t="shared" si="659"/>
        <v>2582.5715296813437</v>
      </c>
      <c r="Z616">
        <f t="shared" si="660"/>
        <v>17.10230598245823</v>
      </c>
      <c r="AA616">
        <f t="shared" si="661"/>
        <v>264.56762352660229</v>
      </c>
      <c r="AB616" s="16">
        <f t="shared" si="662"/>
        <v>5110.4018181818183</v>
      </c>
      <c r="AC616">
        <f t="shared" si="663"/>
        <v>53431.286999999989</v>
      </c>
      <c r="AD616">
        <f t="shared" si="664"/>
        <v>48776.993999999992</v>
      </c>
      <c r="AE616">
        <f t="shared" si="665"/>
        <v>44122.700999999994</v>
      </c>
      <c r="AF616">
        <f t="shared" si="666"/>
        <v>39468.407999999996</v>
      </c>
      <c r="AG616">
        <f t="shared" si="667"/>
        <v>34814.114999999998</v>
      </c>
      <c r="AH616">
        <f t="shared" si="668"/>
        <v>30159.821999999996</v>
      </c>
      <c r="AI616">
        <f t="shared" si="669"/>
        <v>25133.184999999998</v>
      </c>
      <c r="AJ616">
        <f t="shared" si="670"/>
        <v>20106.547999999999</v>
      </c>
      <c r="AK616">
        <f t="shared" si="671"/>
        <v>15079.911</v>
      </c>
      <c r="AL616">
        <f t="shared" si="672"/>
        <v>10053.273999999999</v>
      </c>
      <c r="AM616">
        <f t="shared" si="673"/>
        <v>5026.6369999999997</v>
      </c>
      <c r="AN616">
        <f t="shared" si="674"/>
        <v>1628.8432107007263</v>
      </c>
      <c r="AO616">
        <f t="shared" si="675"/>
        <v>45352.750000000015</v>
      </c>
      <c r="AP616">
        <f t="shared" si="676"/>
        <v>41402.162000000011</v>
      </c>
      <c r="AQ616">
        <f t="shared" si="677"/>
        <v>37451.574000000008</v>
      </c>
      <c r="AR616">
        <f t="shared" si="678"/>
        <v>33500.986000000004</v>
      </c>
      <c r="AS616">
        <f t="shared" si="679"/>
        <v>29550.398000000005</v>
      </c>
      <c r="AT616">
        <f t="shared" si="680"/>
        <v>25599.810000000005</v>
      </c>
      <c r="AU616">
        <f t="shared" si="681"/>
        <v>21333.175000000003</v>
      </c>
      <c r="AV616">
        <f t="shared" si="682"/>
        <v>17066.54</v>
      </c>
      <c r="AW616">
        <f t="shared" si="683"/>
        <v>12799.905000000001</v>
      </c>
      <c r="AX616">
        <f t="shared" si="684"/>
        <v>8533.27</v>
      </c>
      <c r="AY616">
        <f t="shared" si="685"/>
        <v>4266.6350000000002</v>
      </c>
      <c r="AZ616">
        <f t="shared" si="686"/>
        <v>1382.5704212905907</v>
      </c>
      <c r="BA616">
        <f t="shared" si="687"/>
        <v>39191.674999999996</v>
      </c>
      <c r="BB616">
        <f t="shared" si="688"/>
        <v>36342.225999999995</v>
      </c>
      <c r="BC616">
        <f t="shared" si="689"/>
        <v>33492.776999999995</v>
      </c>
      <c r="BD616">
        <f t="shared" si="690"/>
        <v>30643.327999999998</v>
      </c>
      <c r="BE616">
        <f t="shared" si="691"/>
        <v>27793.878999999997</v>
      </c>
      <c r="BF616">
        <f t="shared" si="692"/>
        <v>24944.429999999997</v>
      </c>
      <c r="BG616">
        <f t="shared" si="693"/>
        <v>20787.024999999998</v>
      </c>
      <c r="BH616">
        <f t="shared" si="694"/>
        <v>16629.62</v>
      </c>
      <c r="BI616">
        <f t="shared" si="695"/>
        <v>12472.215</v>
      </c>
      <c r="BJ616">
        <f t="shared" si="696"/>
        <v>8314.81</v>
      </c>
      <c r="BK616">
        <f t="shared" si="697"/>
        <v>4157.4049999999997</v>
      </c>
      <c r="BL616">
        <f t="shared" si="698"/>
        <v>1271.0957597759932</v>
      </c>
      <c r="BM616">
        <f t="shared" si="699"/>
        <v>47738.051999999989</v>
      </c>
      <c r="BN616">
        <f t="shared" si="700"/>
        <v>44772.68499999999</v>
      </c>
      <c r="BO616">
        <f t="shared" si="701"/>
        <v>41391.126999999993</v>
      </c>
      <c r="BP616">
        <f t="shared" si="702"/>
        <v>38009.568999999996</v>
      </c>
      <c r="BQ616">
        <f t="shared" si="703"/>
        <v>34628.010999999999</v>
      </c>
      <c r="BR616">
        <f t="shared" si="704"/>
        <v>31246.453000000001</v>
      </c>
      <c r="BS616">
        <f t="shared" si="705"/>
        <v>27864.895</v>
      </c>
      <c r="BT616">
        <f t="shared" si="706"/>
        <v>22291.916000000001</v>
      </c>
      <c r="BU616">
        <f t="shared" si="707"/>
        <v>16718.937000000002</v>
      </c>
      <c r="BV616">
        <f t="shared" si="708"/>
        <v>11145.958000000001</v>
      </c>
      <c r="BW616">
        <f t="shared" si="709"/>
        <v>5572.9790000000003</v>
      </c>
      <c r="BX616" s="16">
        <f t="shared" si="710"/>
        <v>1601.7657937561135</v>
      </c>
      <c r="BY616">
        <f t="shared" si="711"/>
        <v>4211.4147403820698</v>
      </c>
      <c r="BZ616">
        <f t="shared" si="712"/>
        <v>1399.6727272730488</v>
      </c>
      <c r="CA616">
        <f t="shared" si="713"/>
        <v>1535.6633833025955</v>
      </c>
      <c r="CB616">
        <f t="shared" si="714"/>
        <v>6712.1676119379317</v>
      </c>
    </row>
    <row r="617" spans="1:80" x14ac:dyDescent="0.25">
      <c r="A617">
        <f>'Data Input'!A617</f>
        <v>0</v>
      </c>
      <c r="B617">
        <f>'Data Input'!C617</f>
        <v>45</v>
      </c>
      <c r="C617">
        <f t="shared" si="644"/>
        <v>46</v>
      </c>
      <c r="D617">
        <f t="shared" si="645"/>
        <v>47</v>
      </c>
      <c r="E617">
        <f t="shared" si="646"/>
        <v>48</v>
      </c>
      <c r="F617">
        <f t="shared" si="647"/>
        <v>49</v>
      </c>
      <c r="G617">
        <f t="shared" si="648"/>
        <v>50</v>
      </c>
      <c r="H617">
        <f t="shared" si="649"/>
        <v>51</v>
      </c>
      <c r="I617">
        <f t="shared" si="650"/>
        <v>52</v>
      </c>
      <c r="J617">
        <f t="shared" si="651"/>
        <v>53</v>
      </c>
      <c r="K617">
        <f t="shared" si="652"/>
        <v>54</v>
      </c>
      <c r="L617">
        <f t="shared" si="653"/>
        <v>55</v>
      </c>
      <c r="M617">
        <f>IF('Data Input'!D617&gt;=240,1,0)</f>
        <v>0</v>
      </c>
      <c r="N617">
        <f>_xlfn.IFS('Data Input'!F617&gt;=130,1,'Data Input'!G617=1,1,0=0,0)</f>
        <v>0</v>
      </c>
      <c r="O617">
        <f>'Data Input'!H617</f>
        <v>0</v>
      </c>
      <c r="P617">
        <f>'Data Input'!J617</f>
        <v>20.399999999999999</v>
      </c>
      <c r="Q617">
        <f t="shared" si="654"/>
        <v>0</v>
      </c>
      <c r="R617">
        <f>IF('Data Input'!I617&gt;=100,1,0)</f>
        <v>0</v>
      </c>
      <c r="S617" s="18">
        <f>'Data Input'!L617</f>
        <v>3</v>
      </c>
      <c r="T617" s="16">
        <f>'Data Input'!N617</f>
        <v>2018</v>
      </c>
      <c r="U617">
        <f t="shared" si="655"/>
        <v>0.34720186327885572</v>
      </c>
      <c r="V617">
        <f t="shared" si="656"/>
        <v>4.2285964879208549E-2</v>
      </c>
      <c r="W617">
        <f t="shared" si="657"/>
        <v>0.26052015466007589</v>
      </c>
      <c r="X617" s="16">
        <f t="shared" si="658"/>
        <v>5.3461101795306892E-3</v>
      </c>
      <c r="Y617">
        <f t="shared" si="659"/>
        <v>1461.0753114905142</v>
      </c>
      <c r="Z617">
        <f t="shared" si="660"/>
        <v>19.451028874715057</v>
      </c>
      <c r="AA617">
        <f t="shared" si="661"/>
        <v>147.19199269090899</v>
      </c>
      <c r="AB617" s="16">
        <f t="shared" si="662"/>
        <v>27.320771181673958</v>
      </c>
      <c r="AC617">
        <f t="shared" si="663"/>
        <v>42679.865999999995</v>
      </c>
      <c r="AD617">
        <f t="shared" si="664"/>
        <v>38723.716999999997</v>
      </c>
      <c r="AE617">
        <f t="shared" si="665"/>
        <v>34767.567999999999</v>
      </c>
      <c r="AF617">
        <f t="shared" si="666"/>
        <v>30811.419000000002</v>
      </c>
      <c r="AG617">
        <f t="shared" si="667"/>
        <v>26855.27</v>
      </c>
      <c r="AH617">
        <f t="shared" si="668"/>
        <v>22899.120999999999</v>
      </c>
      <c r="AI617">
        <f t="shared" si="669"/>
        <v>18942.971999999998</v>
      </c>
      <c r="AJ617">
        <f t="shared" si="670"/>
        <v>14986.822999999999</v>
      </c>
      <c r="AK617">
        <f t="shared" si="671"/>
        <v>11030.673999999999</v>
      </c>
      <c r="AL617">
        <f t="shared" si="672"/>
        <v>7074.5249999999996</v>
      </c>
      <c r="AM617">
        <f t="shared" si="673"/>
        <v>3118.3760000000002</v>
      </c>
      <c r="AN617">
        <f t="shared" si="674"/>
        <v>713.83542402912099</v>
      </c>
      <c r="AO617">
        <f t="shared" si="675"/>
        <v>36226.894</v>
      </c>
      <c r="AP617">
        <f t="shared" si="676"/>
        <v>32868.894</v>
      </c>
      <c r="AQ617">
        <f t="shared" si="677"/>
        <v>29510.894</v>
      </c>
      <c r="AR617">
        <f t="shared" si="678"/>
        <v>26152.894</v>
      </c>
      <c r="AS617">
        <f t="shared" si="679"/>
        <v>22794.894</v>
      </c>
      <c r="AT617">
        <f t="shared" si="680"/>
        <v>19436.894</v>
      </c>
      <c r="AU617">
        <f t="shared" si="681"/>
        <v>16078.894</v>
      </c>
      <c r="AV617">
        <f t="shared" si="682"/>
        <v>12720.894</v>
      </c>
      <c r="AW617">
        <f t="shared" si="683"/>
        <v>9362.8940000000002</v>
      </c>
      <c r="AX617">
        <f t="shared" si="684"/>
        <v>6004.8940000000002</v>
      </c>
      <c r="AY617">
        <f t="shared" si="685"/>
        <v>2646.8939999999998</v>
      </c>
      <c r="AZ617">
        <f t="shared" si="686"/>
        <v>605.90725137180243</v>
      </c>
      <c r="BA617">
        <f t="shared" si="687"/>
        <v>35299.440999999992</v>
      </c>
      <c r="BB617">
        <f t="shared" si="688"/>
        <v>32027.409999999993</v>
      </c>
      <c r="BC617">
        <f t="shared" si="689"/>
        <v>28755.378999999994</v>
      </c>
      <c r="BD617">
        <f t="shared" si="690"/>
        <v>25483.347999999994</v>
      </c>
      <c r="BE617">
        <f t="shared" si="691"/>
        <v>22211.316999999995</v>
      </c>
      <c r="BF617">
        <f t="shared" si="692"/>
        <v>18939.285999999996</v>
      </c>
      <c r="BG617">
        <f t="shared" si="693"/>
        <v>15667.254999999997</v>
      </c>
      <c r="BH617">
        <f t="shared" si="694"/>
        <v>12395.223999999998</v>
      </c>
      <c r="BI617">
        <f t="shared" si="695"/>
        <v>9123.1929999999993</v>
      </c>
      <c r="BJ617">
        <f t="shared" si="696"/>
        <v>5851.1620000000003</v>
      </c>
      <c r="BK617">
        <f t="shared" si="697"/>
        <v>2579.1309999999999</v>
      </c>
      <c r="BL617">
        <f t="shared" si="698"/>
        <v>590.39529077059785</v>
      </c>
      <c r="BM617">
        <f t="shared" si="699"/>
        <v>57613.076999999997</v>
      </c>
      <c r="BN617">
        <f t="shared" si="700"/>
        <v>54647.71</v>
      </c>
      <c r="BO617">
        <f t="shared" si="701"/>
        <v>49182.938999999998</v>
      </c>
      <c r="BP617">
        <f t="shared" si="702"/>
        <v>43718.167999999998</v>
      </c>
      <c r="BQ617">
        <f t="shared" si="703"/>
        <v>38253.396999999997</v>
      </c>
      <c r="BR617">
        <f t="shared" si="704"/>
        <v>32788.625999999997</v>
      </c>
      <c r="BS617">
        <f t="shared" si="705"/>
        <v>27323.855</v>
      </c>
      <c r="BT617">
        <f t="shared" si="706"/>
        <v>21859.083999999999</v>
      </c>
      <c r="BU617">
        <f t="shared" si="707"/>
        <v>16394.312999999998</v>
      </c>
      <c r="BV617">
        <f t="shared" si="708"/>
        <v>10929.541999999999</v>
      </c>
      <c r="BW617">
        <f t="shared" si="709"/>
        <v>5464.7709999999997</v>
      </c>
      <c r="BX617" s="16">
        <f t="shared" si="710"/>
        <v>1012.0811244430578</v>
      </c>
      <c r="BY617">
        <f t="shared" si="711"/>
        <v>2174.9107355196352</v>
      </c>
      <c r="BZ617">
        <f t="shared" si="712"/>
        <v>625.35828024651744</v>
      </c>
      <c r="CA617">
        <f t="shared" si="713"/>
        <v>737.58728346150679</v>
      </c>
      <c r="CB617">
        <f t="shared" si="714"/>
        <v>1039.4018956247317</v>
      </c>
    </row>
    <row r="618" spans="1:80" x14ac:dyDescent="0.25">
      <c r="A618">
        <f>'Data Input'!A618</f>
        <v>1</v>
      </c>
      <c r="B618">
        <f>'Data Input'!C618</f>
        <v>66</v>
      </c>
      <c r="C618">
        <f t="shared" si="644"/>
        <v>67</v>
      </c>
      <c r="D618">
        <f t="shared" si="645"/>
        <v>68</v>
      </c>
      <c r="E618">
        <f t="shared" si="646"/>
        <v>69</v>
      </c>
      <c r="F618">
        <f t="shared" si="647"/>
        <v>70</v>
      </c>
      <c r="G618">
        <f t="shared" si="648"/>
        <v>71</v>
      </c>
      <c r="H618">
        <f t="shared" si="649"/>
        <v>72</v>
      </c>
      <c r="I618">
        <f t="shared" si="650"/>
        <v>73</v>
      </c>
      <c r="J618">
        <f t="shared" si="651"/>
        <v>74</v>
      </c>
      <c r="K618">
        <f t="shared" si="652"/>
        <v>75</v>
      </c>
      <c r="L618">
        <f t="shared" si="653"/>
        <v>76</v>
      </c>
      <c r="M618">
        <f>IF('Data Input'!D618&gt;=240,1,0)</f>
        <v>1</v>
      </c>
      <c r="N618">
        <f>_xlfn.IFS('Data Input'!F618&gt;=130,1,'Data Input'!G618=1,1,0=0,0)</f>
        <v>0</v>
      </c>
      <c r="O618">
        <f>'Data Input'!H618</f>
        <v>0</v>
      </c>
      <c r="P618">
        <f>'Data Input'!J618</f>
        <v>20.2</v>
      </c>
      <c r="Q618">
        <f t="shared" si="654"/>
        <v>0</v>
      </c>
      <c r="R618">
        <f>IF('Data Input'!I618&gt;=100,1,0)</f>
        <v>0</v>
      </c>
      <c r="S618" s="18">
        <f>'Data Input'!L618</f>
        <v>3</v>
      </c>
      <c r="T618" s="16">
        <f>'Data Input'!N618</f>
        <v>2018</v>
      </c>
      <c r="U618">
        <f t="shared" si="655"/>
        <v>0.43537457356703096</v>
      </c>
      <c r="V618">
        <f t="shared" si="656"/>
        <v>3.8891110814942294E-2</v>
      </c>
      <c r="W618">
        <f t="shared" si="657"/>
        <v>0.31158849197256677</v>
      </c>
      <c r="X618" s="16">
        <f t="shared" si="658"/>
        <v>6.7539707886734206E-3</v>
      </c>
      <c r="Y618">
        <f t="shared" si="659"/>
        <v>1832.118741190633</v>
      </c>
      <c r="Z618">
        <f t="shared" si="660"/>
        <v>17.889437348587801</v>
      </c>
      <c r="AA618">
        <f t="shared" si="661"/>
        <v>176.04523186637678</v>
      </c>
      <c r="AB618" s="16">
        <f t="shared" si="662"/>
        <v>34.515504598383536</v>
      </c>
      <c r="AC618">
        <f t="shared" si="663"/>
        <v>29694.389999999992</v>
      </c>
      <c r="AD618">
        <f t="shared" si="664"/>
        <v>26994.899999999994</v>
      </c>
      <c r="AE618">
        <f t="shared" si="665"/>
        <v>24295.409999999996</v>
      </c>
      <c r="AF618">
        <f t="shared" si="666"/>
        <v>21595.919999999998</v>
      </c>
      <c r="AG618">
        <f t="shared" si="667"/>
        <v>18896.43</v>
      </c>
      <c r="AH618">
        <f t="shared" si="668"/>
        <v>16196.939999999999</v>
      </c>
      <c r="AI618">
        <f t="shared" si="669"/>
        <v>13497.449999999999</v>
      </c>
      <c r="AJ618">
        <f t="shared" si="670"/>
        <v>10797.96</v>
      </c>
      <c r="AK618">
        <f t="shared" si="671"/>
        <v>8098.4699999999993</v>
      </c>
      <c r="AL618">
        <f t="shared" si="672"/>
        <v>5398.98</v>
      </c>
      <c r="AM618">
        <f t="shared" si="673"/>
        <v>2699.49</v>
      </c>
      <c r="AN618">
        <f t="shared" si="674"/>
        <v>631.35376028016697</v>
      </c>
      <c r="AO618">
        <f t="shared" si="675"/>
        <v>25204.751</v>
      </c>
      <c r="AP618">
        <f t="shared" si="676"/>
        <v>22913.41</v>
      </c>
      <c r="AQ618">
        <f t="shared" si="677"/>
        <v>20622.069</v>
      </c>
      <c r="AR618">
        <f t="shared" si="678"/>
        <v>18330.727999999999</v>
      </c>
      <c r="AS618">
        <f t="shared" si="679"/>
        <v>16039.387000000001</v>
      </c>
      <c r="AT618">
        <f t="shared" si="680"/>
        <v>13748.046</v>
      </c>
      <c r="AU618">
        <f t="shared" si="681"/>
        <v>11456.705</v>
      </c>
      <c r="AV618">
        <f t="shared" si="682"/>
        <v>9165.3639999999996</v>
      </c>
      <c r="AW618">
        <f t="shared" si="683"/>
        <v>6874.0229999999992</v>
      </c>
      <c r="AX618">
        <f t="shared" si="684"/>
        <v>4582.6819999999998</v>
      </c>
      <c r="AY618">
        <f t="shared" si="685"/>
        <v>2291.3409999999999</v>
      </c>
      <c r="AZ618">
        <f t="shared" si="686"/>
        <v>535.89631983601259</v>
      </c>
      <c r="BA618">
        <f t="shared" si="687"/>
        <v>24559.48</v>
      </c>
      <c r="BB618">
        <f t="shared" si="688"/>
        <v>22326.799999999999</v>
      </c>
      <c r="BC618">
        <f t="shared" si="689"/>
        <v>20094.12</v>
      </c>
      <c r="BD618">
        <f t="shared" si="690"/>
        <v>17861.439999999999</v>
      </c>
      <c r="BE618">
        <f t="shared" si="691"/>
        <v>15628.76</v>
      </c>
      <c r="BF618">
        <f t="shared" si="692"/>
        <v>13396.08</v>
      </c>
      <c r="BG618">
        <f t="shared" si="693"/>
        <v>11163.4</v>
      </c>
      <c r="BH618">
        <f t="shared" si="694"/>
        <v>8930.7199999999993</v>
      </c>
      <c r="BI618">
        <f t="shared" si="695"/>
        <v>6698.0399999999991</v>
      </c>
      <c r="BJ618">
        <f t="shared" si="696"/>
        <v>4465.3599999999997</v>
      </c>
      <c r="BK618">
        <f t="shared" si="697"/>
        <v>2232.6799999999998</v>
      </c>
      <c r="BL618">
        <f t="shared" si="698"/>
        <v>522.17674949798777</v>
      </c>
      <c r="BM618">
        <f t="shared" si="699"/>
        <v>13633.088000000002</v>
      </c>
      <c r="BN618">
        <f t="shared" si="700"/>
        <v>10667.721000000001</v>
      </c>
      <c r="BO618">
        <f t="shared" si="701"/>
        <v>9423.3000000000011</v>
      </c>
      <c r="BP618">
        <f t="shared" si="702"/>
        <v>8178.8790000000008</v>
      </c>
      <c r="BQ618">
        <f t="shared" si="703"/>
        <v>6934.4580000000005</v>
      </c>
      <c r="BR618">
        <f t="shared" si="704"/>
        <v>5690.0370000000003</v>
      </c>
      <c r="BS618">
        <f t="shared" si="705"/>
        <v>4741.6975000000002</v>
      </c>
      <c r="BT618">
        <f t="shared" si="706"/>
        <v>3793.3580000000002</v>
      </c>
      <c r="BU618">
        <f t="shared" si="707"/>
        <v>2845.0185000000001</v>
      </c>
      <c r="BV618">
        <f t="shared" si="708"/>
        <v>1896.6790000000001</v>
      </c>
      <c r="BW618">
        <f t="shared" si="709"/>
        <v>948.33950000000004</v>
      </c>
      <c r="BX618" s="16">
        <f t="shared" si="710"/>
        <v>243.96892838461437</v>
      </c>
      <c r="BY618">
        <f t="shared" si="711"/>
        <v>2463.4725014708001</v>
      </c>
      <c r="BZ618">
        <f t="shared" si="712"/>
        <v>553.78575718460036</v>
      </c>
      <c r="CA618">
        <f t="shared" si="713"/>
        <v>698.22198136436452</v>
      </c>
      <c r="CB618">
        <f t="shared" si="714"/>
        <v>278.48443298299793</v>
      </c>
    </row>
    <row r="619" spans="1:80" x14ac:dyDescent="0.25">
      <c r="A619">
        <f>'Data Input'!A619</f>
        <v>1</v>
      </c>
      <c r="B619">
        <f>'Data Input'!C619</f>
        <v>67</v>
      </c>
      <c r="C619">
        <f t="shared" si="644"/>
        <v>68</v>
      </c>
      <c r="D619">
        <f t="shared" si="645"/>
        <v>69</v>
      </c>
      <c r="E619">
        <f t="shared" si="646"/>
        <v>70</v>
      </c>
      <c r="F619">
        <f t="shared" si="647"/>
        <v>71</v>
      </c>
      <c r="G619">
        <f t="shared" si="648"/>
        <v>72</v>
      </c>
      <c r="H619">
        <f t="shared" si="649"/>
        <v>73</v>
      </c>
      <c r="I619">
        <f t="shared" si="650"/>
        <v>74</v>
      </c>
      <c r="J619">
        <f t="shared" si="651"/>
        <v>75</v>
      </c>
      <c r="K619">
        <f t="shared" si="652"/>
        <v>76</v>
      </c>
      <c r="L619">
        <f t="shared" si="653"/>
        <v>77</v>
      </c>
      <c r="M619">
        <f>IF('Data Input'!D619&gt;=240,1,0)</f>
        <v>0</v>
      </c>
      <c r="N619">
        <f>_xlfn.IFS('Data Input'!F619&gt;=130,1,'Data Input'!G619=1,1,0=0,0)</f>
        <v>0</v>
      </c>
      <c r="O619">
        <f>'Data Input'!H619</f>
        <v>0</v>
      </c>
      <c r="P619">
        <f>'Data Input'!J619</f>
        <v>27.5</v>
      </c>
      <c r="Q619">
        <f t="shared" si="654"/>
        <v>0</v>
      </c>
      <c r="R619">
        <f>IF('Data Input'!I619&gt;=100,1,0)</f>
        <v>0</v>
      </c>
      <c r="S619" s="18">
        <f>'Data Input'!L619</f>
        <v>3</v>
      </c>
      <c r="T619" s="16">
        <f>'Data Input'!N619</f>
        <v>2018</v>
      </c>
      <c r="U619">
        <f t="shared" si="655"/>
        <v>0.49135986015926458</v>
      </c>
      <c r="V619">
        <f t="shared" si="656"/>
        <v>5.7384187688089394E-2</v>
      </c>
      <c r="W619">
        <f t="shared" si="657"/>
        <v>0.31866363532882075</v>
      </c>
      <c r="X619" s="16">
        <f t="shared" si="658"/>
        <v>2.0588584965679297E-2</v>
      </c>
      <c r="Y619">
        <f t="shared" si="659"/>
        <v>2067.7128686937353</v>
      </c>
      <c r="Z619">
        <f t="shared" si="660"/>
        <v>26.396027496629426</v>
      </c>
      <c r="AA619">
        <f t="shared" si="661"/>
        <v>180.04263640707222</v>
      </c>
      <c r="AB619" s="16">
        <f t="shared" si="662"/>
        <v>105.21594204239832</v>
      </c>
      <c r="AC619">
        <f t="shared" si="663"/>
        <v>29694.389999999992</v>
      </c>
      <c r="AD619">
        <f t="shared" si="664"/>
        <v>26994.899999999994</v>
      </c>
      <c r="AE619">
        <f t="shared" si="665"/>
        <v>24295.409999999996</v>
      </c>
      <c r="AF619">
        <f t="shared" si="666"/>
        <v>21595.919999999998</v>
      </c>
      <c r="AG619">
        <f t="shared" si="667"/>
        <v>18896.43</v>
      </c>
      <c r="AH619">
        <f t="shared" si="668"/>
        <v>16196.939999999999</v>
      </c>
      <c r="AI619">
        <f t="shared" si="669"/>
        <v>13497.449999999999</v>
      </c>
      <c r="AJ619">
        <f t="shared" si="670"/>
        <v>10797.96</v>
      </c>
      <c r="AK619">
        <f t="shared" si="671"/>
        <v>8098.4699999999993</v>
      </c>
      <c r="AL619">
        <f t="shared" si="672"/>
        <v>5398.98</v>
      </c>
      <c r="AM619">
        <f t="shared" si="673"/>
        <v>2699.49</v>
      </c>
      <c r="AN619">
        <f t="shared" si="674"/>
        <v>712.5402221370797</v>
      </c>
      <c r="AO619">
        <f t="shared" si="675"/>
        <v>25204.751</v>
      </c>
      <c r="AP619">
        <f t="shared" si="676"/>
        <v>22913.41</v>
      </c>
      <c r="AQ619">
        <f t="shared" si="677"/>
        <v>20622.069</v>
      </c>
      <c r="AR619">
        <f t="shared" si="678"/>
        <v>18330.727999999999</v>
      </c>
      <c r="AS619">
        <f t="shared" si="679"/>
        <v>16039.387000000001</v>
      </c>
      <c r="AT619">
        <f t="shared" si="680"/>
        <v>13748.046</v>
      </c>
      <c r="AU619">
        <f t="shared" si="681"/>
        <v>11456.705</v>
      </c>
      <c r="AV619">
        <f t="shared" si="682"/>
        <v>9165.3639999999996</v>
      </c>
      <c r="AW619">
        <f t="shared" si="683"/>
        <v>6874.0229999999992</v>
      </c>
      <c r="AX619">
        <f t="shared" si="684"/>
        <v>4582.6819999999998</v>
      </c>
      <c r="AY619">
        <f t="shared" si="685"/>
        <v>2291.3409999999999</v>
      </c>
      <c r="AZ619">
        <f t="shared" si="686"/>
        <v>604.80780633815948</v>
      </c>
      <c r="BA619">
        <f t="shared" si="687"/>
        <v>24559.48</v>
      </c>
      <c r="BB619">
        <f t="shared" si="688"/>
        <v>22326.799999999999</v>
      </c>
      <c r="BC619">
        <f t="shared" si="689"/>
        <v>20094.12</v>
      </c>
      <c r="BD619">
        <f t="shared" si="690"/>
        <v>17861.439999999999</v>
      </c>
      <c r="BE619">
        <f t="shared" si="691"/>
        <v>15628.76</v>
      </c>
      <c r="BF619">
        <f t="shared" si="692"/>
        <v>13396.08</v>
      </c>
      <c r="BG619">
        <f t="shared" si="693"/>
        <v>11163.4</v>
      </c>
      <c r="BH619">
        <f t="shared" si="694"/>
        <v>8930.7199999999993</v>
      </c>
      <c r="BI619">
        <f t="shared" si="695"/>
        <v>6698.0399999999991</v>
      </c>
      <c r="BJ619">
        <f t="shared" si="696"/>
        <v>4465.3599999999997</v>
      </c>
      <c r="BK619">
        <f t="shared" si="697"/>
        <v>2232.6799999999998</v>
      </c>
      <c r="BL619">
        <f t="shared" si="698"/>
        <v>589.32402163409199</v>
      </c>
      <c r="BM619">
        <f t="shared" si="699"/>
        <v>13337.006500000001</v>
      </c>
      <c r="BN619">
        <f t="shared" si="700"/>
        <v>10371.639500000001</v>
      </c>
      <c r="BO619">
        <f t="shared" si="701"/>
        <v>9127.2185000000009</v>
      </c>
      <c r="BP619">
        <f t="shared" si="702"/>
        <v>7882.7975000000006</v>
      </c>
      <c r="BQ619">
        <f t="shared" si="703"/>
        <v>6638.3765000000003</v>
      </c>
      <c r="BR619">
        <f t="shared" si="704"/>
        <v>5690.0370000000003</v>
      </c>
      <c r="BS619">
        <f t="shared" si="705"/>
        <v>4741.6975000000002</v>
      </c>
      <c r="BT619">
        <f t="shared" si="706"/>
        <v>3793.3580000000002</v>
      </c>
      <c r="BU619">
        <f t="shared" si="707"/>
        <v>2845.0185000000001</v>
      </c>
      <c r="BV619">
        <f t="shared" si="708"/>
        <v>1896.6790000000001</v>
      </c>
      <c r="BW619">
        <f t="shared" si="709"/>
        <v>948.33950000000004</v>
      </c>
      <c r="BX619" s="16">
        <f t="shared" si="710"/>
        <v>269.3294801403888</v>
      </c>
      <c r="BY619">
        <f t="shared" si="711"/>
        <v>2780.2530908308149</v>
      </c>
      <c r="BZ619">
        <f t="shared" si="712"/>
        <v>631.20383383478895</v>
      </c>
      <c r="CA619">
        <f t="shared" si="713"/>
        <v>769.36665804116421</v>
      </c>
      <c r="CB619">
        <f t="shared" si="714"/>
        <v>374.54542218278709</v>
      </c>
    </row>
    <row r="620" spans="1:80" x14ac:dyDescent="0.25">
      <c r="A620">
        <f>'Data Input'!A620</f>
        <v>0</v>
      </c>
      <c r="B620">
        <f>'Data Input'!C620</f>
        <v>53</v>
      </c>
      <c r="C620">
        <f t="shared" si="644"/>
        <v>54</v>
      </c>
      <c r="D620">
        <f t="shared" si="645"/>
        <v>55</v>
      </c>
      <c r="E620">
        <f t="shared" si="646"/>
        <v>56</v>
      </c>
      <c r="F620">
        <f t="shared" si="647"/>
        <v>57</v>
      </c>
      <c r="G620">
        <f t="shared" si="648"/>
        <v>58</v>
      </c>
      <c r="H620">
        <f t="shared" si="649"/>
        <v>59</v>
      </c>
      <c r="I620">
        <f t="shared" si="650"/>
        <v>60</v>
      </c>
      <c r="J620">
        <f t="shared" si="651"/>
        <v>61</v>
      </c>
      <c r="K620">
        <f t="shared" si="652"/>
        <v>62</v>
      </c>
      <c r="L620">
        <f t="shared" si="653"/>
        <v>63</v>
      </c>
      <c r="M620">
        <f>IF('Data Input'!D620&gt;=240,1,0)</f>
        <v>0</v>
      </c>
      <c r="N620">
        <f>_xlfn.IFS('Data Input'!F620&gt;=130,1,'Data Input'!G620=1,1,0=0,0)</f>
        <v>0</v>
      </c>
      <c r="O620">
        <f>'Data Input'!H620</f>
        <v>0</v>
      </c>
      <c r="P620">
        <f>'Data Input'!J620</f>
        <v>24.1</v>
      </c>
      <c r="Q620">
        <f t="shared" si="654"/>
        <v>0</v>
      </c>
      <c r="R620">
        <f>IF('Data Input'!I620&gt;=100,1,0)</f>
        <v>0</v>
      </c>
      <c r="S620" s="18">
        <f>'Data Input'!L620</f>
        <v>3</v>
      </c>
      <c r="T620" s="16">
        <f>'Data Input'!N620</f>
        <v>2018</v>
      </c>
      <c r="U620">
        <f t="shared" si="655"/>
        <v>0.42058938028438941</v>
      </c>
      <c r="V620">
        <f t="shared" si="656"/>
        <v>4.9608774161025652E-2</v>
      </c>
      <c r="W620">
        <f t="shared" si="657"/>
        <v>0.28995405496186433</v>
      </c>
      <c r="X620" s="16">
        <f t="shared" si="658"/>
        <v>1.0821847948722369E-2</v>
      </c>
      <c r="Y620">
        <f t="shared" si="659"/>
        <v>1769.9005241658788</v>
      </c>
      <c r="Z620">
        <f t="shared" si="660"/>
        <v>22.819431965232919</v>
      </c>
      <c r="AA620">
        <f t="shared" si="661"/>
        <v>163.82193229668997</v>
      </c>
      <c r="AB620" s="16">
        <f t="shared" si="662"/>
        <v>55.303991433237961</v>
      </c>
      <c r="AC620">
        <f t="shared" si="663"/>
        <v>35977.682000000001</v>
      </c>
      <c r="AD620">
        <f t="shared" si="664"/>
        <v>32021.533000000003</v>
      </c>
      <c r="AE620">
        <f t="shared" si="665"/>
        <v>28065.384000000002</v>
      </c>
      <c r="AF620">
        <f t="shared" si="666"/>
        <v>24947.008000000002</v>
      </c>
      <c r="AG620">
        <f t="shared" si="667"/>
        <v>21828.632000000001</v>
      </c>
      <c r="AH620">
        <f t="shared" si="668"/>
        <v>18710.256000000001</v>
      </c>
      <c r="AI620">
        <f t="shared" si="669"/>
        <v>15591.880000000001</v>
      </c>
      <c r="AJ620">
        <f t="shared" si="670"/>
        <v>12473.504000000001</v>
      </c>
      <c r="AK620">
        <f t="shared" si="671"/>
        <v>9355.1280000000006</v>
      </c>
      <c r="AL620">
        <f t="shared" si="672"/>
        <v>6236.7520000000004</v>
      </c>
      <c r="AM620">
        <f t="shared" si="673"/>
        <v>3118.3760000000002</v>
      </c>
      <c r="AN620">
        <f t="shared" si="674"/>
        <v>713.29094369717632</v>
      </c>
      <c r="AO620">
        <f t="shared" si="675"/>
        <v>30538.045999999998</v>
      </c>
      <c r="AP620">
        <f t="shared" si="676"/>
        <v>27180.045999999998</v>
      </c>
      <c r="AQ620">
        <f t="shared" si="677"/>
        <v>23822.045999999998</v>
      </c>
      <c r="AR620">
        <f t="shared" si="678"/>
        <v>21175.151999999998</v>
      </c>
      <c r="AS620">
        <f t="shared" si="679"/>
        <v>18528.257999999998</v>
      </c>
      <c r="AT620">
        <f t="shared" si="680"/>
        <v>15881.364</v>
      </c>
      <c r="AU620">
        <f t="shared" si="681"/>
        <v>13234.47</v>
      </c>
      <c r="AV620">
        <f t="shared" si="682"/>
        <v>10587.575999999999</v>
      </c>
      <c r="AW620">
        <f t="shared" si="683"/>
        <v>7940.6819999999989</v>
      </c>
      <c r="AX620">
        <f t="shared" si="684"/>
        <v>5293.7879999999996</v>
      </c>
      <c r="AY620">
        <f t="shared" si="685"/>
        <v>2646.8939999999998</v>
      </c>
      <c r="AZ620">
        <f t="shared" si="686"/>
        <v>605.44511454190081</v>
      </c>
      <c r="BA620">
        <f t="shared" si="687"/>
        <v>29756.240999999998</v>
      </c>
      <c r="BB620">
        <f t="shared" si="688"/>
        <v>26484.21</v>
      </c>
      <c r="BC620">
        <f t="shared" si="689"/>
        <v>23212.179</v>
      </c>
      <c r="BD620">
        <f t="shared" si="690"/>
        <v>20633.047999999999</v>
      </c>
      <c r="BE620">
        <f t="shared" si="691"/>
        <v>18053.916999999998</v>
      </c>
      <c r="BF620">
        <f t="shared" si="692"/>
        <v>15474.785999999998</v>
      </c>
      <c r="BG620">
        <f t="shared" si="693"/>
        <v>12895.654999999999</v>
      </c>
      <c r="BH620">
        <f t="shared" si="694"/>
        <v>10316.523999999999</v>
      </c>
      <c r="BI620">
        <f t="shared" si="695"/>
        <v>7737.393</v>
      </c>
      <c r="BJ620">
        <f t="shared" si="696"/>
        <v>5158.2619999999997</v>
      </c>
      <c r="BK620">
        <f t="shared" si="697"/>
        <v>2579.1309999999999</v>
      </c>
      <c r="BL620">
        <f t="shared" si="698"/>
        <v>589.94513411028026</v>
      </c>
      <c r="BM620">
        <f t="shared" si="699"/>
        <v>47081.164000000004</v>
      </c>
      <c r="BN620">
        <f t="shared" si="700"/>
        <v>44115.797000000006</v>
      </c>
      <c r="BO620">
        <f t="shared" si="701"/>
        <v>38651.026000000005</v>
      </c>
      <c r="BP620">
        <f t="shared" si="702"/>
        <v>33186.255000000005</v>
      </c>
      <c r="BQ620">
        <f t="shared" si="703"/>
        <v>28519.845000000001</v>
      </c>
      <c r="BR620">
        <f t="shared" si="704"/>
        <v>23853.435000000001</v>
      </c>
      <c r="BS620">
        <f t="shared" si="705"/>
        <v>19187.025000000001</v>
      </c>
      <c r="BT620">
        <f t="shared" si="706"/>
        <v>14520.615</v>
      </c>
      <c r="BU620">
        <f t="shared" si="707"/>
        <v>9854.2049999999999</v>
      </c>
      <c r="BV620">
        <f t="shared" si="708"/>
        <v>6569.47</v>
      </c>
      <c r="BW620">
        <f t="shared" si="709"/>
        <v>3284.7350000000001</v>
      </c>
      <c r="BX620" s="16">
        <f t="shared" si="710"/>
        <v>922.99847020882225</v>
      </c>
      <c r="BY620">
        <f t="shared" si="711"/>
        <v>2483.1914678630551</v>
      </c>
      <c r="BZ620">
        <f t="shared" si="712"/>
        <v>628.26454650713367</v>
      </c>
      <c r="CA620">
        <f t="shared" si="713"/>
        <v>753.76706640697023</v>
      </c>
      <c r="CB620">
        <f t="shared" si="714"/>
        <v>978.30246164206017</v>
      </c>
    </row>
    <row r="621" spans="1:80" x14ac:dyDescent="0.25">
      <c r="A621">
        <f>'Data Input'!A621</f>
        <v>1</v>
      </c>
      <c r="B621">
        <f>'Data Input'!C621</f>
        <v>29</v>
      </c>
      <c r="C621">
        <f t="shared" si="644"/>
        <v>30</v>
      </c>
      <c r="D621">
        <f t="shared" si="645"/>
        <v>31</v>
      </c>
      <c r="E621">
        <f t="shared" si="646"/>
        <v>32</v>
      </c>
      <c r="F621">
        <f t="shared" si="647"/>
        <v>33</v>
      </c>
      <c r="G621">
        <f t="shared" si="648"/>
        <v>34</v>
      </c>
      <c r="H621">
        <f t="shared" si="649"/>
        <v>35</v>
      </c>
      <c r="I621">
        <f t="shared" si="650"/>
        <v>36</v>
      </c>
      <c r="J621">
        <f t="shared" si="651"/>
        <v>37</v>
      </c>
      <c r="K621">
        <f t="shared" si="652"/>
        <v>38</v>
      </c>
      <c r="L621">
        <f t="shared" si="653"/>
        <v>39</v>
      </c>
      <c r="M621">
        <f>IF('Data Input'!D621&gt;=240,1,0)</f>
        <v>0</v>
      </c>
      <c r="N621">
        <f>_xlfn.IFS('Data Input'!F621&gt;=130,1,'Data Input'!G621=1,1,0=0,0)</f>
        <v>0</v>
      </c>
      <c r="O621">
        <f>'Data Input'!H621</f>
        <v>0</v>
      </c>
      <c r="P621">
        <f>'Data Input'!J621</f>
        <v>46.2</v>
      </c>
      <c r="Q621">
        <f t="shared" si="654"/>
        <v>0</v>
      </c>
      <c r="R621">
        <f>IF('Data Input'!I621&gt;=100,1,0)</f>
        <v>0</v>
      </c>
      <c r="S621" s="18">
        <f>'Data Input'!L621</f>
        <v>3</v>
      </c>
      <c r="T621" s="16">
        <f>'Data Input'!N621</f>
        <v>2018</v>
      </c>
      <c r="U621">
        <f t="shared" si="655"/>
        <v>0.82306943531886179</v>
      </c>
      <c r="V621">
        <f t="shared" si="656"/>
        <v>0.12423726924755858</v>
      </c>
      <c r="W621">
        <f t="shared" si="657"/>
        <v>0.49658995287276225</v>
      </c>
      <c r="X621" s="16">
        <f t="shared" si="658"/>
        <v>0.43285632664062196</v>
      </c>
      <c r="Y621">
        <f t="shared" si="659"/>
        <v>3463.5944065224799</v>
      </c>
      <c r="Z621">
        <f t="shared" si="660"/>
        <v>57.147630859386936</v>
      </c>
      <c r="AA621">
        <f t="shared" si="661"/>
        <v>280.56971180981702</v>
      </c>
      <c r="AB621" s="16">
        <f t="shared" si="662"/>
        <v>2212.0697586757374</v>
      </c>
      <c r="AC621">
        <f t="shared" si="663"/>
        <v>53058.942999999985</v>
      </c>
      <c r="AD621">
        <f t="shared" si="664"/>
        <v>48404.649999999987</v>
      </c>
      <c r="AE621">
        <f t="shared" si="665"/>
        <v>43750.356999999989</v>
      </c>
      <c r="AF621">
        <f t="shared" si="666"/>
        <v>39096.063999999991</v>
      </c>
      <c r="AG621">
        <f t="shared" si="667"/>
        <v>34441.770999999993</v>
      </c>
      <c r="AH621">
        <f t="shared" si="668"/>
        <v>29787.477999999996</v>
      </c>
      <c r="AI621">
        <f t="shared" si="669"/>
        <v>25133.184999999998</v>
      </c>
      <c r="AJ621">
        <f t="shared" si="670"/>
        <v>20106.547999999999</v>
      </c>
      <c r="AK621">
        <f t="shared" si="671"/>
        <v>15079.911</v>
      </c>
      <c r="AL621">
        <f t="shared" si="672"/>
        <v>10053.273999999999</v>
      </c>
      <c r="AM621">
        <f t="shared" si="673"/>
        <v>5026.6369999999997</v>
      </c>
      <c r="AN621">
        <f t="shared" si="674"/>
        <v>2169.3129647270794</v>
      </c>
      <c r="AO621">
        <f t="shared" si="675"/>
        <v>45036.703000000016</v>
      </c>
      <c r="AP621">
        <f t="shared" si="676"/>
        <v>41086.115000000013</v>
      </c>
      <c r="AQ621">
        <f t="shared" si="677"/>
        <v>37135.527000000009</v>
      </c>
      <c r="AR621">
        <f t="shared" si="678"/>
        <v>33184.939000000006</v>
      </c>
      <c r="AS621">
        <f t="shared" si="679"/>
        <v>29234.351000000002</v>
      </c>
      <c r="AT621">
        <f t="shared" si="680"/>
        <v>25283.763000000003</v>
      </c>
      <c r="AU621">
        <f t="shared" si="681"/>
        <v>21333.175000000003</v>
      </c>
      <c r="AV621">
        <f t="shared" si="682"/>
        <v>17066.54</v>
      </c>
      <c r="AW621">
        <f t="shared" si="683"/>
        <v>12799.905000000001</v>
      </c>
      <c r="AX621">
        <f t="shared" si="684"/>
        <v>8533.27</v>
      </c>
      <c r="AY621">
        <f t="shared" si="685"/>
        <v>4266.6350000000002</v>
      </c>
      <c r="AZ621">
        <f t="shared" si="686"/>
        <v>1841.3239237041439</v>
      </c>
      <c r="BA621">
        <f t="shared" si="687"/>
        <v>37883.718999999997</v>
      </c>
      <c r="BB621">
        <f t="shared" si="688"/>
        <v>35034.269999999997</v>
      </c>
      <c r="BC621">
        <f t="shared" si="689"/>
        <v>32184.821</v>
      </c>
      <c r="BD621">
        <f t="shared" si="690"/>
        <v>29335.371999999999</v>
      </c>
      <c r="BE621">
        <f t="shared" si="691"/>
        <v>26485.922999999999</v>
      </c>
      <c r="BF621">
        <f t="shared" si="692"/>
        <v>23636.473999999998</v>
      </c>
      <c r="BG621">
        <f t="shared" si="693"/>
        <v>20787.024999999998</v>
      </c>
      <c r="BH621">
        <f t="shared" si="694"/>
        <v>16629.62</v>
      </c>
      <c r="BI621">
        <f t="shared" si="695"/>
        <v>12472.215</v>
      </c>
      <c r="BJ621">
        <f t="shared" si="696"/>
        <v>8314.81</v>
      </c>
      <c r="BK621">
        <f t="shared" si="697"/>
        <v>4157.4049999999997</v>
      </c>
      <c r="BL621">
        <f t="shared" si="698"/>
        <v>1651.3374656201449</v>
      </c>
      <c r="BM621">
        <f t="shared" si="699"/>
        <v>45546.630999999994</v>
      </c>
      <c r="BN621">
        <f t="shared" si="700"/>
        <v>42581.263999999996</v>
      </c>
      <c r="BO621">
        <f t="shared" si="701"/>
        <v>39199.705999999998</v>
      </c>
      <c r="BP621">
        <f t="shared" si="702"/>
        <v>35818.148000000001</v>
      </c>
      <c r="BQ621">
        <f t="shared" si="703"/>
        <v>32436.590000000004</v>
      </c>
      <c r="BR621">
        <f t="shared" si="704"/>
        <v>29055.032000000003</v>
      </c>
      <c r="BS621">
        <f t="shared" si="705"/>
        <v>25673.474000000002</v>
      </c>
      <c r="BT621">
        <f t="shared" si="706"/>
        <v>22291.916000000001</v>
      </c>
      <c r="BU621">
        <f t="shared" si="707"/>
        <v>16718.937000000002</v>
      </c>
      <c r="BV621">
        <f t="shared" si="708"/>
        <v>11145.958000000001</v>
      </c>
      <c r="BW621">
        <f t="shared" si="709"/>
        <v>5572.9790000000003</v>
      </c>
      <c r="BX621" s="16">
        <f t="shared" si="710"/>
        <v>2043.8491235991903</v>
      </c>
      <c r="BY621">
        <f t="shared" si="711"/>
        <v>5632.9073712495592</v>
      </c>
      <c r="BZ621">
        <f t="shared" si="712"/>
        <v>1898.4715545635308</v>
      </c>
      <c r="CA621">
        <f t="shared" si="713"/>
        <v>1931.9071774299618</v>
      </c>
      <c r="CB621">
        <f t="shared" si="714"/>
        <v>4255.9188822749275</v>
      </c>
    </row>
    <row r="622" spans="1:80" x14ac:dyDescent="0.25">
      <c r="A622">
        <f>'Data Input'!A622</f>
        <v>0</v>
      </c>
      <c r="B622">
        <f>'Data Input'!C622</f>
        <v>46</v>
      </c>
      <c r="C622">
        <f t="shared" si="644"/>
        <v>47</v>
      </c>
      <c r="D622">
        <f t="shared" si="645"/>
        <v>48</v>
      </c>
      <c r="E622">
        <f t="shared" si="646"/>
        <v>49</v>
      </c>
      <c r="F622">
        <f t="shared" si="647"/>
        <v>50</v>
      </c>
      <c r="G622">
        <f t="shared" si="648"/>
        <v>51</v>
      </c>
      <c r="H622">
        <f t="shared" si="649"/>
        <v>52</v>
      </c>
      <c r="I622">
        <f t="shared" si="650"/>
        <v>53</v>
      </c>
      <c r="J622">
        <f t="shared" si="651"/>
        <v>54</v>
      </c>
      <c r="K622">
        <f t="shared" si="652"/>
        <v>55</v>
      </c>
      <c r="L622">
        <f t="shared" si="653"/>
        <v>56</v>
      </c>
      <c r="M622">
        <f>IF('Data Input'!D622&gt;=240,1,0)</f>
        <v>0</v>
      </c>
      <c r="N622">
        <f>_xlfn.IFS('Data Input'!F622&gt;=130,1,'Data Input'!G622=1,1,0=0,0)</f>
        <v>0</v>
      </c>
      <c r="O622">
        <f>'Data Input'!H622</f>
        <v>0</v>
      </c>
      <c r="P622">
        <f>'Data Input'!J622</f>
        <v>21.9</v>
      </c>
      <c r="Q622">
        <f t="shared" si="654"/>
        <v>0</v>
      </c>
      <c r="R622">
        <f>IF('Data Input'!I622&gt;=100,1,0)</f>
        <v>0</v>
      </c>
      <c r="S622" s="18">
        <f>'Data Input'!L622</f>
        <v>3</v>
      </c>
      <c r="T622" s="16">
        <f>'Data Input'!N622</f>
        <v>2018</v>
      </c>
      <c r="U622">
        <f t="shared" si="655"/>
        <v>0.37630121713041786</v>
      </c>
      <c r="V622">
        <f t="shared" si="656"/>
        <v>4.5121123258774827E-2</v>
      </c>
      <c r="W622">
        <f t="shared" si="657"/>
        <v>0.27221671956740795</v>
      </c>
      <c r="X622" s="16">
        <f t="shared" si="658"/>
        <v>7.1186250486545942E-3</v>
      </c>
      <c r="Y622">
        <f t="shared" si="659"/>
        <v>1583.5295722232588</v>
      </c>
      <c r="Z622">
        <f t="shared" si="660"/>
        <v>20.755167202003147</v>
      </c>
      <c r="AA622">
        <f t="shared" si="661"/>
        <v>153.80046679762498</v>
      </c>
      <c r="AB622" s="16">
        <f t="shared" si="662"/>
        <v>36.37903439159907</v>
      </c>
      <c r="AC622">
        <f t="shared" si="663"/>
        <v>41842.093000000001</v>
      </c>
      <c r="AD622">
        <f t="shared" si="664"/>
        <v>37885.944000000003</v>
      </c>
      <c r="AE622">
        <f t="shared" si="665"/>
        <v>33929.795000000006</v>
      </c>
      <c r="AF622">
        <f t="shared" si="666"/>
        <v>29973.646000000004</v>
      </c>
      <c r="AG622">
        <f t="shared" si="667"/>
        <v>26017.497000000003</v>
      </c>
      <c r="AH622">
        <f t="shared" si="668"/>
        <v>22061.348000000002</v>
      </c>
      <c r="AI622">
        <f t="shared" si="669"/>
        <v>18105.199000000001</v>
      </c>
      <c r="AJ622">
        <f t="shared" si="670"/>
        <v>14149.05</v>
      </c>
      <c r="AK622">
        <f t="shared" si="671"/>
        <v>10192.901</v>
      </c>
      <c r="AL622">
        <f t="shared" si="672"/>
        <v>6236.7520000000004</v>
      </c>
      <c r="AM622">
        <f t="shared" si="673"/>
        <v>3118.3760000000002</v>
      </c>
      <c r="AN622">
        <f t="shared" si="674"/>
        <v>747.60859056713662</v>
      </c>
      <c r="AO622">
        <f t="shared" si="675"/>
        <v>35515.788</v>
      </c>
      <c r="AP622">
        <f t="shared" si="676"/>
        <v>32157.788</v>
      </c>
      <c r="AQ622">
        <f t="shared" si="677"/>
        <v>28799.788</v>
      </c>
      <c r="AR622">
        <f t="shared" si="678"/>
        <v>25441.788</v>
      </c>
      <c r="AS622">
        <f t="shared" si="679"/>
        <v>22083.788</v>
      </c>
      <c r="AT622">
        <f t="shared" si="680"/>
        <v>18725.788</v>
      </c>
      <c r="AU622">
        <f t="shared" si="681"/>
        <v>15367.788</v>
      </c>
      <c r="AV622">
        <f t="shared" si="682"/>
        <v>12009.788</v>
      </c>
      <c r="AW622">
        <f t="shared" si="683"/>
        <v>8651.7880000000005</v>
      </c>
      <c r="AX622">
        <f t="shared" si="684"/>
        <v>5293.7879999999996</v>
      </c>
      <c r="AY622">
        <f t="shared" si="685"/>
        <v>2646.8939999999998</v>
      </c>
      <c r="AZ622">
        <f t="shared" si="686"/>
        <v>634.57409584199547</v>
      </c>
      <c r="BA622">
        <f t="shared" si="687"/>
        <v>34606.540999999997</v>
      </c>
      <c r="BB622">
        <f t="shared" si="688"/>
        <v>31334.509999999995</v>
      </c>
      <c r="BC622">
        <f t="shared" si="689"/>
        <v>28062.478999999996</v>
      </c>
      <c r="BD622">
        <f t="shared" si="690"/>
        <v>24790.447999999997</v>
      </c>
      <c r="BE622">
        <f t="shared" si="691"/>
        <v>21518.416999999998</v>
      </c>
      <c r="BF622">
        <f t="shared" si="692"/>
        <v>18246.385999999999</v>
      </c>
      <c r="BG622">
        <f t="shared" si="693"/>
        <v>14974.355</v>
      </c>
      <c r="BH622">
        <f t="shared" si="694"/>
        <v>11702.324000000001</v>
      </c>
      <c r="BI622">
        <f t="shared" si="695"/>
        <v>8430.2929999999997</v>
      </c>
      <c r="BJ622">
        <f t="shared" si="696"/>
        <v>5158.2619999999997</v>
      </c>
      <c r="BK622">
        <f t="shared" si="697"/>
        <v>2579.1309999999999</v>
      </c>
      <c r="BL622">
        <f t="shared" si="698"/>
        <v>618.32825486988793</v>
      </c>
      <c r="BM622">
        <f t="shared" si="699"/>
        <v>56814.716</v>
      </c>
      <c r="BN622">
        <f t="shared" si="700"/>
        <v>53849.349000000002</v>
      </c>
      <c r="BO622">
        <f t="shared" si="701"/>
        <v>48384.578000000001</v>
      </c>
      <c r="BP622">
        <f t="shared" si="702"/>
        <v>42919.807000000001</v>
      </c>
      <c r="BQ622">
        <f t="shared" si="703"/>
        <v>37455.036</v>
      </c>
      <c r="BR622">
        <f t="shared" si="704"/>
        <v>31990.265000000003</v>
      </c>
      <c r="BS622">
        <f t="shared" si="705"/>
        <v>26525.494000000002</v>
      </c>
      <c r="BT622">
        <f t="shared" si="706"/>
        <v>21060.723000000002</v>
      </c>
      <c r="BU622">
        <f t="shared" si="707"/>
        <v>15595.952000000001</v>
      </c>
      <c r="BV622">
        <f t="shared" si="708"/>
        <v>10131.181</v>
      </c>
      <c r="BW622">
        <f t="shared" si="709"/>
        <v>4666.41</v>
      </c>
      <c r="BX622" s="16">
        <f t="shared" si="710"/>
        <v>1072.0762618524006</v>
      </c>
      <c r="BY622">
        <f t="shared" si="711"/>
        <v>2331.1381627903957</v>
      </c>
      <c r="BZ622">
        <f t="shared" si="712"/>
        <v>655.32926304399859</v>
      </c>
      <c r="CA622">
        <f t="shared" si="713"/>
        <v>772.12872166751288</v>
      </c>
      <c r="CB622">
        <f t="shared" si="714"/>
        <v>1108.4552962439998</v>
      </c>
    </row>
    <row r="623" spans="1:80" x14ac:dyDescent="0.25">
      <c r="A623">
        <f>'Data Input'!A623</f>
        <v>0</v>
      </c>
      <c r="B623">
        <f>'Data Input'!C623</f>
        <v>36</v>
      </c>
      <c r="C623">
        <f t="shared" si="644"/>
        <v>37</v>
      </c>
      <c r="D623">
        <f t="shared" si="645"/>
        <v>38</v>
      </c>
      <c r="E623">
        <f t="shared" si="646"/>
        <v>39</v>
      </c>
      <c r="F623">
        <f t="shared" si="647"/>
        <v>40</v>
      </c>
      <c r="G623">
        <f t="shared" si="648"/>
        <v>41</v>
      </c>
      <c r="H623">
        <f t="shared" si="649"/>
        <v>42</v>
      </c>
      <c r="I623">
        <f t="shared" si="650"/>
        <v>43</v>
      </c>
      <c r="J623">
        <f t="shared" si="651"/>
        <v>44</v>
      </c>
      <c r="K623">
        <f t="shared" si="652"/>
        <v>45</v>
      </c>
      <c r="L623">
        <f t="shared" si="653"/>
        <v>46</v>
      </c>
      <c r="M623">
        <f>IF('Data Input'!D623&gt;=240,1,0)</f>
        <v>0</v>
      </c>
      <c r="N623">
        <f>_xlfn.IFS('Data Input'!F623&gt;=130,1,'Data Input'!G623=1,1,0=0,0)</f>
        <v>0</v>
      </c>
      <c r="O623">
        <f>'Data Input'!H623</f>
        <v>0</v>
      </c>
      <c r="P623">
        <f>'Data Input'!J623</f>
        <v>25.8</v>
      </c>
      <c r="Q623">
        <f t="shared" si="654"/>
        <v>0</v>
      </c>
      <c r="R623">
        <f>IF('Data Input'!I623&gt;=100,1,0)</f>
        <v>0</v>
      </c>
      <c r="S623" s="18">
        <f>'Data Input'!L623</f>
        <v>3</v>
      </c>
      <c r="T623" s="16">
        <f>'Data Input'!N623</f>
        <v>2018</v>
      </c>
      <c r="U623">
        <f t="shared" si="655"/>
        <v>0.45575126167946073</v>
      </c>
      <c r="V623">
        <f t="shared" si="656"/>
        <v>5.3363004144883625E-2</v>
      </c>
      <c r="W623">
        <f t="shared" si="657"/>
        <v>0.30411815274283532</v>
      </c>
      <c r="X623" s="16">
        <f t="shared" si="658"/>
        <v>1.4938516226815071E-2</v>
      </c>
      <c r="Y623">
        <f t="shared" si="659"/>
        <v>1917.8667716011214</v>
      </c>
      <c r="Z623">
        <f t="shared" si="660"/>
        <v>24.54633203779688</v>
      </c>
      <c r="AA623">
        <f t="shared" si="661"/>
        <v>171.82454453131837</v>
      </c>
      <c r="AB623" s="16">
        <f t="shared" si="662"/>
        <v>76.341820486454338</v>
      </c>
      <c r="AC623">
        <f t="shared" si="663"/>
        <v>53152.03100000001</v>
      </c>
      <c r="AD623">
        <f t="shared" si="664"/>
        <v>48125.394000000008</v>
      </c>
      <c r="AE623">
        <f t="shared" si="665"/>
        <v>43098.757000000005</v>
      </c>
      <c r="AF623">
        <f t="shared" si="666"/>
        <v>38072.120000000003</v>
      </c>
      <c r="AG623">
        <f t="shared" si="667"/>
        <v>33045.483</v>
      </c>
      <c r="AH623">
        <f t="shared" si="668"/>
        <v>28018.845999999998</v>
      </c>
      <c r="AI623">
        <f t="shared" si="669"/>
        <v>22992.208999999999</v>
      </c>
      <c r="AJ623">
        <f t="shared" si="670"/>
        <v>17965.572</v>
      </c>
      <c r="AK623">
        <f t="shared" si="671"/>
        <v>12938.934999999999</v>
      </c>
      <c r="AL623">
        <f t="shared" si="672"/>
        <v>7912.2979999999998</v>
      </c>
      <c r="AM623">
        <f t="shared" si="673"/>
        <v>3956.1489999999999</v>
      </c>
      <c r="AN623">
        <f t="shared" si="674"/>
        <v>1150.0059911305655</v>
      </c>
      <c r="AO623">
        <f t="shared" si="675"/>
        <v>45115.715000000011</v>
      </c>
      <c r="AP623">
        <f t="shared" si="676"/>
        <v>40849.080000000009</v>
      </c>
      <c r="AQ623">
        <f t="shared" si="677"/>
        <v>36582.445000000007</v>
      </c>
      <c r="AR623">
        <f t="shared" si="678"/>
        <v>32315.810000000005</v>
      </c>
      <c r="AS623">
        <f t="shared" si="679"/>
        <v>28049.175000000003</v>
      </c>
      <c r="AT623">
        <f t="shared" si="680"/>
        <v>23782.54</v>
      </c>
      <c r="AU623">
        <f t="shared" si="681"/>
        <v>19515.904999999999</v>
      </c>
      <c r="AV623">
        <f t="shared" si="682"/>
        <v>15249.27</v>
      </c>
      <c r="AW623">
        <f t="shared" si="683"/>
        <v>10982.635</v>
      </c>
      <c r="AX623">
        <f t="shared" si="684"/>
        <v>6716</v>
      </c>
      <c r="AY623">
        <f t="shared" si="685"/>
        <v>3358</v>
      </c>
      <c r="AZ623">
        <f t="shared" si="686"/>
        <v>976.13097133306758</v>
      </c>
      <c r="BA623">
        <f t="shared" si="687"/>
        <v>43960.706999999995</v>
      </c>
      <c r="BB623">
        <f t="shared" si="688"/>
        <v>39803.301999999996</v>
      </c>
      <c r="BC623">
        <f t="shared" si="689"/>
        <v>35645.896999999997</v>
      </c>
      <c r="BD623">
        <f t="shared" si="690"/>
        <v>31488.491999999995</v>
      </c>
      <c r="BE623">
        <f t="shared" si="691"/>
        <v>27331.086999999996</v>
      </c>
      <c r="BF623">
        <f t="shared" si="692"/>
        <v>23173.681999999997</v>
      </c>
      <c r="BG623">
        <f t="shared" si="693"/>
        <v>19016.276999999998</v>
      </c>
      <c r="BH623">
        <f t="shared" si="694"/>
        <v>14858.871999999999</v>
      </c>
      <c r="BI623">
        <f t="shared" si="695"/>
        <v>10701.467000000001</v>
      </c>
      <c r="BJ623">
        <f t="shared" si="696"/>
        <v>6544.0619999999999</v>
      </c>
      <c r="BK623">
        <f t="shared" si="697"/>
        <v>3272.0309999999999</v>
      </c>
      <c r="BL623">
        <f t="shared" si="698"/>
        <v>951.14099969337667</v>
      </c>
      <c r="BM623">
        <f t="shared" si="699"/>
        <v>58586.948999999993</v>
      </c>
      <c r="BN623">
        <f t="shared" si="700"/>
        <v>55621.581999999995</v>
      </c>
      <c r="BO623">
        <f t="shared" si="701"/>
        <v>50048.602999999996</v>
      </c>
      <c r="BP623">
        <f t="shared" si="702"/>
        <v>44475.623999999996</v>
      </c>
      <c r="BQ623">
        <f t="shared" si="703"/>
        <v>38902.644999999997</v>
      </c>
      <c r="BR623">
        <f t="shared" si="704"/>
        <v>33329.665999999997</v>
      </c>
      <c r="BS623">
        <f t="shared" si="705"/>
        <v>27756.686999999998</v>
      </c>
      <c r="BT623">
        <f t="shared" si="706"/>
        <v>22183.707999999999</v>
      </c>
      <c r="BU623">
        <f t="shared" si="707"/>
        <v>16610.728999999999</v>
      </c>
      <c r="BV623">
        <f t="shared" si="708"/>
        <v>11037.75</v>
      </c>
      <c r="BW623">
        <f t="shared" si="709"/>
        <v>5464.7709999999997</v>
      </c>
      <c r="BX623" s="16">
        <f t="shared" si="710"/>
        <v>1350.5075363834333</v>
      </c>
      <c r="BY623">
        <f t="shared" si="711"/>
        <v>3067.8727627316866</v>
      </c>
      <c r="BZ623">
        <f t="shared" si="712"/>
        <v>1000.6773033708645</v>
      </c>
      <c r="CA623">
        <f t="shared" si="713"/>
        <v>1122.9655442246951</v>
      </c>
      <c r="CB623">
        <f t="shared" si="714"/>
        <v>1426.8493568698875</v>
      </c>
    </row>
    <row r="624" spans="1:80" x14ac:dyDescent="0.25">
      <c r="A624">
        <f>'Data Input'!A624</f>
        <v>0</v>
      </c>
      <c r="B624">
        <f>'Data Input'!C624</f>
        <v>39</v>
      </c>
      <c r="C624">
        <f t="shared" si="644"/>
        <v>40</v>
      </c>
      <c r="D624">
        <f t="shared" si="645"/>
        <v>41</v>
      </c>
      <c r="E624">
        <f t="shared" si="646"/>
        <v>42</v>
      </c>
      <c r="F624">
        <f t="shared" si="647"/>
        <v>43</v>
      </c>
      <c r="G624">
        <f t="shared" si="648"/>
        <v>44</v>
      </c>
      <c r="H624">
        <f t="shared" si="649"/>
        <v>45</v>
      </c>
      <c r="I624">
        <f t="shared" si="650"/>
        <v>46</v>
      </c>
      <c r="J624">
        <f t="shared" si="651"/>
        <v>47</v>
      </c>
      <c r="K624">
        <f t="shared" si="652"/>
        <v>48</v>
      </c>
      <c r="L624">
        <f t="shared" si="653"/>
        <v>49</v>
      </c>
      <c r="M624">
        <f>IF('Data Input'!D624&gt;=240,1,0)</f>
        <v>0</v>
      </c>
      <c r="N624">
        <f>_xlfn.IFS('Data Input'!F624&gt;=130,1,'Data Input'!G624=1,1,0=0,0)</f>
        <v>1</v>
      </c>
      <c r="O624">
        <f>'Data Input'!H624</f>
        <v>0</v>
      </c>
      <c r="P624">
        <f>'Data Input'!J624</f>
        <v>32.299999999999997</v>
      </c>
      <c r="Q624">
        <f t="shared" si="654"/>
        <v>0</v>
      </c>
      <c r="R624">
        <f>IF('Data Input'!I624&gt;=100,1,0)</f>
        <v>0</v>
      </c>
      <c r="S624" s="18">
        <f>'Data Input'!L624</f>
        <v>3</v>
      </c>
      <c r="T624" s="16">
        <f>'Data Input'!N624</f>
        <v>2018</v>
      </c>
      <c r="U624">
        <f t="shared" si="655"/>
        <v>0.83173988207243721</v>
      </c>
      <c r="V624">
        <f t="shared" si="656"/>
        <v>9.8004335148356866E-2</v>
      </c>
      <c r="W624">
        <f t="shared" si="657"/>
        <v>0.43596616591146992</v>
      </c>
      <c r="X624" s="16">
        <f t="shared" si="658"/>
        <v>7.9495593154810876E-2</v>
      </c>
      <c r="Y624">
        <f t="shared" si="659"/>
        <v>3500.0808918529683</v>
      </c>
      <c r="Z624">
        <f t="shared" si="660"/>
        <v>45.080800645398924</v>
      </c>
      <c r="AA624">
        <f t="shared" si="661"/>
        <v>246.3177130769557</v>
      </c>
      <c r="AB624" s="16">
        <f t="shared" si="662"/>
        <v>406.2544237957876</v>
      </c>
      <c r="AC624">
        <f t="shared" si="663"/>
        <v>49940.567000000003</v>
      </c>
      <c r="AD624">
        <f t="shared" si="664"/>
        <v>44913.93</v>
      </c>
      <c r="AE624">
        <f t="shared" si="665"/>
        <v>39887.292999999998</v>
      </c>
      <c r="AF624">
        <f t="shared" si="666"/>
        <v>34860.655999999995</v>
      </c>
      <c r="AG624">
        <f t="shared" si="667"/>
        <v>29834.018999999997</v>
      </c>
      <c r="AH624">
        <f t="shared" si="668"/>
        <v>24807.381999999998</v>
      </c>
      <c r="AI624">
        <f t="shared" si="669"/>
        <v>19780.744999999999</v>
      </c>
      <c r="AJ624">
        <f t="shared" si="670"/>
        <v>15824.596</v>
      </c>
      <c r="AK624">
        <f t="shared" si="671"/>
        <v>11868.447</v>
      </c>
      <c r="AL624">
        <f t="shared" si="672"/>
        <v>7912.2979999999998</v>
      </c>
      <c r="AM624">
        <f t="shared" si="673"/>
        <v>3956.1489999999999</v>
      </c>
      <c r="AN624">
        <f t="shared" si="674"/>
        <v>1922.1435330358968</v>
      </c>
      <c r="AO624">
        <f t="shared" si="675"/>
        <v>42389.810000000012</v>
      </c>
      <c r="AP624">
        <f t="shared" si="676"/>
        <v>38123.17500000001</v>
      </c>
      <c r="AQ624">
        <f t="shared" si="677"/>
        <v>33856.540000000008</v>
      </c>
      <c r="AR624">
        <f t="shared" si="678"/>
        <v>29589.905000000006</v>
      </c>
      <c r="AS624">
        <f t="shared" si="679"/>
        <v>25323.270000000004</v>
      </c>
      <c r="AT624">
        <f t="shared" si="680"/>
        <v>21056.635000000002</v>
      </c>
      <c r="AU624">
        <f t="shared" si="681"/>
        <v>16790</v>
      </c>
      <c r="AV624">
        <f t="shared" si="682"/>
        <v>13432</v>
      </c>
      <c r="AW624">
        <f t="shared" si="683"/>
        <v>10074</v>
      </c>
      <c r="AX624">
        <f t="shared" si="684"/>
        <v>6716</v>
      </c>
      <c r="AY624">
        <f t="shared" si="685"/>
        <v>3358</v>
      </c>
      <c r="AZ624">
        <f t="shared" si="686"/>
        <v>1631.5253833275665</v>
      </c>
      <c r="BA624">
        <f t="shared" si="687"/>
        <v>41304.584999999992</v>
      </c>
      <c r="BB624">
        <f t="shared" si="688"/>
        <v>37147.179999999993</v>
      </c>
      <c r="BC624">
        <f t="shared" si="689"/>
        <v>32989.774999999994</v>
      </c>
      <c r="BD624">
        <f t="shared" si="690"/>
        <v>28832.369999999995</v>
      </c>
      <c r="BE624">
        <f t="shared" si="691"/>
        <v>24674.964999999997</v>
      </c>
      <c r="BF624">
        <f t="shared" si="692"/>
        <v>20517.559999999998</v>
      </c>
      <c r="BG624">
        <f t="shared" si="693"/>
        <v>16360.154999999999</v>
      </c>
      <c r="BH624">
        <f t="shared" si="694"/>
        <v>13088.124</v>
      </c>
      <c r="BI624">
        <f t="shared" si="695"/>
        <v>9816.0930000000008</v>
      </c>
      <c r="BJ624">
        <f t="shared" si="696"/>
        <v>6544.0619999999999</v>
      </c>
      <c r="BK624">
        <f t="shared" si="697"/>
        <v>3272.0309999999999</v>
      </c>
      <c r="BL624">
        <f t="shared" si="698"/>
        <v>1589.7564650279201</v>
      </c>
      <c r="BM624">
        <f t="shared" si="699"/>
        <v>58262.324999999997</v>
      </c>
      <c r="BN624">
        <f t="shared" si="700"/>
        <v>55296.957999999999</v>
      </c>
      <c r="BO624">
        <f t="shared" si="701"/>
        <v>49723.978999999999</v>
      </c>
      <c r="BP624">
        <f t="shared" si="702"/>
        <v>44151</v>
      </c>
      <c r="BQ624">
        <f t="shared" si="703"/>
        <v>38578.021000000001</v>
      </c>
      <c r="BR624">
        <f t="shared" si="704"/>
        <v>33005.042000000001</v>
      </c>
      <c r="BS624">
        <f t="shared" si="705"/>
        <v>27432.062999999998</v>
      </c>
      <c r="BT624">
        <f t="shared" si="706"/>
        <v>21859.083999999999</v>
      </c>
      <c r="BU624">
        <f t="shared" si="707"/>
        <v>16394.312999999998</v>
      </c>
      <c r="BV624">
        <f t="shared" si="708"/>
        <v>10929.541999999999</v>
      </c>
      <c r="BW624">
        <f t="shared" si="709"/>
        <v>5464.7709999999997</v>
      </c>
      <c r="BX624" s="16">
        <f t="shared" si="710"/>
        <v>2444.5751216539375</v>
      </c>
      <c r="BY624">
        <f t="shared" si="711"/>
        <v>5422.2244248888655</v>
      </c>
      <c r="BZ624">
        <f t="shared" si="712"/>
        <v>1676.6061839729655</v>
      </c>
      <c r="CA624">
        <f t="shared" si="713"/>
        <v>1836.0741781048757</v>
      </c>
      <c r="CB624">
        <f t="shared" si="714"/>
        <v>2850.8295454497252</v>
      </c>
    </row>
    <row r="625" spans="1:80" x14ac:dyDescent="0.25">
      <c r="A625">
        <f>'Data Input'!A625</f>
        <v>0</v>
      </c>
      <c r="B625">
        <f>'Data Input'!C625</f>
        <v>45</v>
      </c>
      <c r="C625">
        <f t="shared" si="644"/>
        <v>46</v>
      </c>
      <c r="D625">
        <f t="shared" si="645"/>
        <v>47</v>
      </c>
      <c r="E625">
        <f t="shared" si="646"/>
        <v>48</v>
      </c>
      <c r="F625">
        <f t="shared" si="647"/>
        <v>49</v>
      </c>
      <c r="G625">
        <f t="shared" si="648"/>
        <v>50</v>
      </c>
      <c r="H625">
        <f t="shared" si="649"/>
        <v>51</v>
      </c>
      <c r="I625">
        <f t="shared" si="650"/>
        <v>52</v>
      </c>
      <c r="J625">
        <f t="shared" si="651"/>
        <v>53</v>
      </c>
      <c r="K625">
        <f t="shared" si="652"/>
        <v>54</v>
      </c>
      <c r="L625">
        <f t="shared" si="653"/>
        <v>55</v>
      </c>
      <c r="M625">
        <f>IF('Data Input'!D625&gt;=240,1,0)</f>
        <v>1</v>
      </c>
      <c r="N625">
        <f>_xlfn.IFS('Data Input'!F625&gt;=130,1,'Data Input'!G625=1,1,0=0,0)</f>
        <v>1</v>
      </c>
      <c r="O625">
        <f>'Data Input'!H625</f>
        <v>0</v>
      </c>
      <c r="P625">
        <f>'Data Input'!J625</f>
        <v>31.6</v>
      </c>
      <c r="Q625">
        <f t="shared" si="654"/>
        <v>0</v>
      </c>
      <c r="R625">
        <f>IF('Data Input'!I625&gt;=100,1,0)</f>
        <v>0</v>
      </c>
      <c r="S625" s="18">
        <f>'Data Input'!L625</f>
        <v>3</v>
      </c>
      <c r="T625" s="16">
        <f>'Data Input'!N625</f>
        <v>2018</v>
      </c>
      <c r="U625">
        <f t="shared" si="655"/>
        <v>0.93952464330786856</v>
      </c>
      <c r="V625">
        <f t="shared" si="656"/>
        <v>8.8713440275668284E-2</v>
      </c>
      <c r="W625">
        <f t="shared" si="657"/>
        <v>0.49326535731433085</v>
      </c>
      <c r="X625" s="16">
        <f t="shared" si="658"/>
        <v>9.029112981747868E-2</v>
      </c>
      <c r="Y625">
        <f t="shared" si="659"/>
        <v>3953.6546489428224</v>
      </c>
      <c r="Z625">
        <f t="shared" si="660"/>
        <v>40.807102150949667</v>
      </c>
      <c r="AA625">
        <f t="shared" si="661"/>
        <v>278.69133949818013</v>
      </c>
      <c r="AB625" s="16">
        <f t="shared" si="662"/>
        <v>461.42395398493369</v>
      </c>
      <c r="AC625">
        <f t="shared" si="663"/>
        <v>42679.865999999995</v>
      </c>
      <c r="AD625">
        <f t="shared" si="664"/>
        <v>38723.716999999997</v>
      </c>
      <c r="AE625">
        <f t="shared" si="665"/>
        <v>34767.567999999999</v>
      </c>
      <c r="AF625">
        <f t="shared" si="666"/>
        <v>30811.419000000002</v>
      </c>
      <c r="AG625">
        <f t="shared" si="667"/>
        <v>26855.27</v>
      </c>
      <c r="AH625">
        <f t="shared" si="668"/>
        <v>22899.120999999999</v>
      </c>
      <c r="AI625">
        <f t="shared" si="669"/>
        <v>18942.971999999998</v>
      </c>
      <c r="AJ625">
        <f t="shared" si="670"/>
        <v>14986.822999999999</v>
      </c>
      <c r="AK625">
        <f t="shared" si="671"/>
        <v>11030.673999999999</v>
      </c>
      <c r="AL625">
        <f t="shared" si="672"/>
        <v>7074.5249999999996</v>
      </c>
      <c r="AM625">
        <f t="shared" si="673"/>
        <v>3118.3760000000002</v>
      </c>
      <c r="AN625">
        <f t="shared" si="674"/>
        <v>1931.6312585650919</v>
      </c>
      <c r="AO625">
        <f t="shared" si="675"/>
        <v>36226.894</v>
      </c>
      <c r="AP625">
        <f t="shared" si="676"/>
        <v>32868.894</v>
      </c>
      <c r="AQ625">
        <f t="shared" si="677"/>
        <v>29510.894</v>
      </c>
      <c r="AR625">
        <f t="shared" si="678"/>
        <v>26152.894</v>
      </c>
      <c r="AS625">
        <f t="shared" si="679"/>
        <v>22794.894</v>
      </c>
      <c r="AT625">
        <f t="shared" si="680"/>
        <v>19436.894</v>
      </c>
      <c r="AU625">
        <f t="shared" si="681"/>
        <v>16078.894</v>
      </c>
      <c r="AV625">
        <f t="shared" si="682"/>
        <v>12720.894</v>
      </c>
      <c r="AW625">
        <f t="shared" si="683"/>
        <v>9362.8940000000002</v>
      </c>
      <c r="AX625">
        <f t="shared" si="684"/>
        <v>6004.8940000000002</v>
      </c>
      <c r="AY625">
        <f t="shared" si="685"/>
        <v>2646.8939999999998</v>
      </c>
      <c r="AZ625">
        <f t="shared" si="686"/>
        <v>1639.5787420228728</v>
      </c>
      <c r="BA625">
        <f t="shared" si="687"/>
        <v>35299.440999999992</v>
      </c>
      <c r="BB625">
        <f t="shared" si="688"/>
        <v>32027.409999999993</v>
      </c>
      <c r="BC625">
        <f t="shared" si="689"/>
        <v>28755.378999999994</v>
      </c>
      <c r="BD625">
        <f t="shared" si="690"/>
        <v>25483.347999999994</v>
      </c>
      <c r="BE625">
        <f t="shared" si="691"/>
        <v>22211.316999999995</v>
      </c>
      <c r="BF625">
        <f t="shared" si="692"/>
        <v>18939.285999999996</v>
      </c>
      <c r="BG625">
        <f t="shared" si="693"/>
        <v>15667.254999999997</v>
      </c>
      <c r="BH625">
        <f t="shared" si="694"/>
        <v>12395.223999999998</v>
      </c>
      <c r="BI625">
        <f t="shared" si="695"/>
        <v>9123.1929999999993</v>
      </c>
      <c r="BJ625">
        <f t="shared" si="696"/>
        <v>5851.1620000000003</v>
      </c>
      <c r="BK625">
        <f t="shared" si="697"/>
        <v>2579.1309999999999</v>
      </c>
      <c r="BL625">
        <f t="shared" si="698"/>
        <v>1597.6035374164751</v>
      </c>
      <c r="BM625">
        <f t="shared" si="699"/>
        <v>57613.076999999997</v>
      </c>
      <c r="BN625">
        <f t="shared" si="700"/>
        <v>54647.71</v>
      </c>
      <c r="BO625">
        <f t="shared" si="701"/>
        <v>49182.938999999998</v>
      </c>
      <c r="BP625">
        <f t="shared" si="702"/>
        <v>43718.167999999998</v>
      </c>
      <c r="BQ625">
        <f t="shared" si="703"/>
        <v>38253.396999999997</v>
      </c>
      <c r="BR625">
        <f t="shared" si="704"/>
        <v>32788.625999999997</v>
      </c>
      <c r="BS625">
        <f t="shared" si="705"/>
        <v>27323.855</v>
      </c>
      <c r="BT625">
        <f t="shared" si="706"/>
        <v>21859.083999999999</v>
      </c>
      <c r="BU625">
        <f t="shared" si="707"/>
        <v>16394.312999999998</v>
      </c>
      <c r="BV625">
        <f t="shared" si="708"/>
        <v>10929.541999999999</v>
      </c>
      <c r="BW625">
        <f t="shared" si="709"/>
        <v>5464.7709999999997</v>
      </c>
      <c r="BX625" s="16">
        <f t="shared" si="710"/>
        <v>2738.6810325879314</v>
      </c>
      <c r="BY625">
        <f t="shared" si="711"/>
        <v>5885.2859075079141</v>
      </c>
      <c r="BZ625">
        <f t="shared" si="712"/>
        <v>1680.3858441738225</v>
      </c>
      <c r="CA625">
        <f t="shared" si="713"/>
        <v>1876.2948769146551</v>
      </c>
      <c r="CB625">
        <f t="shared" si="714"/>
        <v>3200.1049865728651</v>
      </c>
    </row>
    <row r="626" spans="1:80" x14ac:dyDescent="0.25">
      <c r="A626">
        <f>'Data Input'!A626</f>
        <v>0</v>
      </c>
      <c r="B626">
        <f>'Data Input'!C626</f>
        <v>63</v>
      </c>
      <c r="C626">
        <f t="shared" si="644"/>
        <v>64</v>
      </c>
      <c r="D626">
        <f t="shared" si="645"/>
        <v>65</v>
      </c>
      <c r="E626">
        <f t="shared" si="646"/>
        <v>66</v>
      </c>
      <c r="F626">
        <f t="shared" si="647"/>
        <v>67</v>
      </c>
      <c r="G626">
        <f t="shared" si="648"/>
        <v>68</v>
      </c>
      <c r="H626">
        <f t="shared" si="649"/>
        <v>69</v>
      </c>
      <c r="I626">
        <f t="shared" si="650"/>
        <v>70</v>
      </c>
      <c r="J626">
        <f t="shared" si="651"/>
        <v>71</v>
      </c>
      <c r="K626">
        <f t="shared" si="652"/>
        <v>72</v>
      </c>
      <c r="L626">
        <f t="shared" si="653"/>
        <v>73</v>
      </c>
      <c r="M626">
        <f>IF('Data Input'!D626&gt;=240,1,0)</f>
        <v>1</v>
      </c>
      <c r="N626">
        <f>_xlfn.IFS('Data Input'!F626&gt;=130,1,'Data Input'!G626=1,1,0=0,0)</f>
        <v>1</v>
      </c>
      <c r="O626">
        <f>'Data Input'!H626</f>
        <v>0</v>
      </c>
      <c r="P626">
        <f>'Data Input'!J626</f>
        <v>26.4</v>
      </c>
      <c r="Q626">
        <f t="shared" si="654"/>
        <v>0</v>
      </c>
      <c r="R626">
        <f>IF('Data Input'!I626&gt;=100,1,0)</f>
        <v>0</v>
      </c>
      <c r="S626" s="18">
        <f>'Data Input'!L626</f>
        <v>3</v>
      </c>
      <c r="T626" s="16">
        <f>'Data Input'!N626</f>
        <v>2018</v>
      </c>
      <c r="U626">
        <f t="shared" si="655"/>
        <v>0.79478791891682188</v>
      </c>
      <c r="V626">
        <f t="shared" si="656"/>
        <v>7.1445510256736011E-2</v>
      </c>
      <c r="W626">
        <f t="shared" si="657"/>
        <v>0.44165160106992746</v>
      </c>
      <c r="X626" s="16">
        <f t="shared" si="658"/>
        <v>3.5266016626266022E-2</v>
      </c>
      <c r="Y626">
        <f t="shared" si="659"/>
        <v>3344.5817232485224</v>
      </c>
      <c r="Z626">
        <f t="shared" si="660"/>
        <v>32.864064635682809</v>
      </c>
      <c r="AA626">
        <f t="shared" si="661"/>
        <v>249.52994259286487</v>
      </c>
      <c r="AB626" s="16">
        <f t="shared" si="662"/>
        <v>180.22351548690011</v>
      </c>
      <c r="AC626">
        <f t="shared" si="663"/>
        <v>30951.047999999999</v>
      </c>
      <c r="AD626">
        <f t="shared" si="664"/>
        <v>27832.671999999999</v>
      </c>
      <c r="AE626">
        <f t="shared" si="665"/>
        <v>24714.295999999998</v>
      </c>
      <c r="AF626">
        <f t="shared" si="666"/>
        <v>21595.919999999998</v>
      </c>
      <c r="AG626">
        <f t="shared" si="667"/>
        <v>18896.43</v>
      </c>
      <c r="AH626">
        <f t="shared" si="668"/>
        <v>16196.939999999999</v>
      </c>
      <c r="AI626">
        <f t="shared" si="669"/>
        <v>13497.449999999999</v>
      </c>
      <c r="AJ626">
        <f t="shared" si="670"/>
        <v>10797.96</v>
      </c>
      <c r="AK626">
        <f t="shared" si="671"/>
        <v>8098.4699999999993</v>
      </c>
      <c r="AL626">
        <f t="shared" si="672"/>
        <v>5398.98</v>
      </c>
      <c r="AM626">
        <f t="shared" si="673"/>
        <v>2699.49</v>
      </c>
      <c r="AN626">
        <f t="shared" si="674"/>
        <v>1169.0618656496738</v>
      </c>
      <c r="AO626">
        <f t="shared" si="675"/>
        <v>26271.41</v>
      </c>
      <c r="AP626">
        <f t="shared" si="676"/>
        <v>23624.516</v>
      </c>
      <c r="AQ626">
        <f t="shared" si="677"/>
        <v>20977.621999999999</v>
      </c>
      <c r="AR626">
        <f t="shared" si="678"/>
        <v>18330.727999999999</v>
      </c>
      <c r="AS626">
        <f t="shared" si="679"/>
        <v>16039.387000000001</v>
      </c>
      <c r="AT626">
        <f t="shared" si="680"/>
        <v>13748.046</v>
      </c>
      <c r="AU626">
        <f t="shared" si="681"/>
        <v>11456.705</v>
      </c>
      <c r="AV626">
        <f t="shared" si="682"/>
        <v>9165.3639999999996</v>
      </c>
      <c r="AW626">
        <f t="shared" si="683"/>
        <v>6874.0229999999992</v>
      </c>
      <c r="AX626">
        <f t="shared" si="684"/>
        <v>4582.6819999999998</v>
      </c>
      <c r="AY626">
        <f t="shared" si="685"/>
        <v>2291.3409999999999</v>
      </c>
      <c r="AZ626">
        <f t="shared" si="686"/>
        <v>992.30574209362896</v>
      </c>
      <c r="BA626">
        <f t="shared" si="687"/>
        <v>25598.833000000002</v>
      </c>
      <c r="BB626">
        <f t="shared" si="688"/>
        <v>23019.702000000001</v>
      </c>
      <c r="BC626">
        <f t="shared" si="689"/>
        <v>20440.571</v>
      </c>
      <c r="BD626">
        <f t="shared" si="690"/>
        <v>17861.439999999999</v>
      </c>
      <c r="BE626">
        <f t="shared" si="691"/>
        <v>15628.76</v>
      </c>
      <c r="BF626">
        <f t="shared" si="692"/>
        <v>13396.08</v>
      </c>
      <c r="BG626">
        <f t="shared" si="693"/>
        <v>11163.4</v>
      </c>
      <c r="BH626">
        <f t="shared" si="694"/>
        <v>8930.7199999999993</v>
      </c>
      <c r="BI626">
        <f t="shared" si="695"/>
        <v>6698.0399999999991</v>
      </c>
      <c r="BJ626">
        <f t="shared" si="696"/>
        <v>4465.3599999999997</v>
      </c>
      <c r="BK626">
        <f t="shared" si="697"/>
        <v>2232.6799999999998</v>
      </c>
      <c r="BL626">
        <f t="shared" si="698"/>
        <v>966.90158114254996</v>
      </c>
      <c r="BM626">
        <f t="shared" si="699"/>
        <v>18522.426500000001</v>
      </c>
      <c r="BN626">
        <f t="shared" si="700"/>
        <v>15557.059500000003</v>
      </c>
      <c r="BO626">
        <f t="shared" si="701"/>
        <v>12272.324500000002</v>
      </c>
      <c r="BP626">
        <f t="shared" si="702"/>
        <v>8987.5895000000019</v>
      </c>
      <c r="BQ626">
        <f t="shared" si="703"/>
        <v>7822.7025000000012</v>
      </c>
      <c r="BR626">
        <f t="shared" si="704"/>
        <v>6578.281500000001</v>
      </c>
      <c r="BS626">
        <f t="shared" si="705"/>
        <v>5333.8605000000007</v>
      </c>
      <c r="BT626">
        <f t="shared" si="706"/>
        <v>4089.4395000000004</v>
      </c>
      <c r="BU626">
        <f t="shared" si="707"/>
        <v>2845.0185000000001</v>
      </c>
      <c r="BV626">
        <f t="shared" si="708"/>
        <v>1896.6790000000001</v>
      </c>
      <c r="BW626">
        <f t="shared" si="709"/>
        <v>948.33950000000004</v>
      </c>
      <c r="BX626" s="16">
        <f t="shared" si="710"/>
        <v>551.13209544055383</v>
      </c>
      <c r="BY626">
        <f t="shared" si="711"/>
        <v>4513.643588898196</v>
      </c>
      <c r="BZ626">
        <f t="shared" si="712"/>
        <v>1025.1698067293119</v>
      </c>
      <c r="CA626">
        <f t="shared" si="713"/>
        <v>1216.4315237354149</v>
      </c>
      <c r="CB626">
        <f t="shared" si="714"/>
        <v>731.35561092745388</v>
      </c>
    </row>
    <row r="627" spans="1:80" x14ac:dyDescent="0.25">
      <c r="A627">
        <f>'Data Input'!A627</f>
        <v>0</v>
      </c>
      <c r="B627">
        <f>'Data Input'!C627</f>
        <v>52</v>
      </c>
      <c r="C627">
        <f t="shared" si="644"/>
        <v>53</v>
      </c>
      <c r="D627">
        <f t="shared" si="645"/>
        <v>54</v>
      </c>
      <c r="E627">
        <f t="shared" si="646"/>
        <v>55</v>
      </c>
      <c r="F627">
        <f t="shared" si="647"/>
        <v>56</v>
      </c>
      <c r="G627">
        <f t="shared" si="648"/>
        <v>57</v>
      </c>
      <c r="H627">
        <f t="shared" si="649"/>
        <v>58</v>
      </c>
      <c r="I627">
        <f t="shared" si="650"/>
        <v>59</v>
      </c>
      <c r="J627">
        <f t="shared" si="651"/>
        <v>60</v>
      </c>
      <c r="K627">
        <f t="shared" si="652"/>
        <v>61</v>
      </c>
      <c r="L627">
        <f t="shared" si="653"/>
        <v>62</v>
      </c>
      <c r="M627">
        <f>IF('Data Input'!D627&gt;=240,1,0)</f>
        <v>0</v>
      </c>
      <c r="N627">
        <f>_xlfn.IFS('Data Input'!F627&gt;=130,1,'Data Input'!G627=1,1,0=0,0)</f>
        <v>1</v>
      </c>
      <c r="O627">
        <f>'Data Input'!H627</f>
        <v>0</v>
      </c>
      <c r="P627">
        <f>'Data Input'!J627</f>
        <v>22.1</v>
      </c>
      <c r="Q627">
        <f t="shared" si="654"/>
        <v>0</v>
      </c>
      <c r="R627">
        <f>IF('Data Input'!I627&gt;=100,1,0)</f>
        <v>0</v>
      </c>
      <c r="S627" s="18">
        <f>'Data Input'!L627</f>
        <v>3</v>
      </c>
      <c r="T627" s="16">
        <f>'Data Input'!N627</f>
        <v>2018</v>
      </c>
      <c r="U627">
        <f t="shared" si="655"/>
        <v>0.53497330397526055</v>
      </c>
      <c r="V627">
        <f t="shared" si="656"/>
        <v>6.4101096001971294E-2</v>
      </c>
      <c r="W627">
        <f t="shared" si="657"/>
        <v>0.3397045314098876</v>
      </c>
      <c r="X627" s="16">
        <f t="shared" si="658"/>
        <v>1.2027045712807147E-2</v>
      </c>
      <c r="Y627">
        <f t="shared" si="659"/>
        <v>2251.2445047479223</v>
      </c>
      <c r="Z627">
        <f t="shared" si="660"/>
        <v>29.485723520720139</v>
      </c>
      <c r="AA627">
        <f t="shared" si="661"/>
        <v>191.93058966817622</v>
      </c>
      <c r="AB627" s="16">
        <f t="shared" si="662"/>
        <v>61.46303627808549</v>
      </c>
      <c r="AC627">
        <f t="shared" si="663"/>
        <v>36815.455000000002</v>
      </c>
      <c r="AD627">
        <f t="shared" si="664"/>
        <v>32859.306000000004</v>
      </c>
      <c r="AE627">
        <f t="shared" si="665"/>
        <v>28903.157000000003</v>
      </c>
      <c r="AF627">
        <f t="shared" si="666"/>
        <v>24947.008000000002</v>
      </c>
      <c r="AG627">
        <f t="shared" si="667"/>
        <v>21828.632000000001</v>
      </c>
      <c r="AH627">
        <f t="shared" si="668"/>
        <v>18710.256000000001</v>
      </c>
      <c r="AI627">
        <f t="shared" si="669"/>
        <v>15591.880000000001</v>
      </c>
      <c r="AJ627">
        <f t="shared" si="670"/>
        <v>12473.504000000001</v>
      </c>
      <c r="AK627">
        <f t="shared" si="671"/>
        <v>9355.1280000000006</v>
      </c>
      <c r="AL627">
        <f t="shared" si="672"/>
        <v>6236.7520000000004</v>
      </c>
      <c r="AM627">
        <f t="shared" si="673"/>
        <v>3118.3760000000002</v>
      </c>
      <c r="AN627">
        <f t="shared" si="674"/>
        <v>918.39034217324661</v>
      </c>
      <c r="AO627">
        <f t="shared" si="675"/>
        <v>31249.151999999998</v>
      </c>
      <c r="AP627">
        <f t="shared" si="676"/>
        <v>27891.151999999998</v>
      </c>
      <c r="AQ627">
        <f t="shared" si="677"/>
        <v>24533.151999999998</v>
      </c>
      <c r="AR627">
        <f t="shared" si="678"/>
        <v>21175.151999999998</v>
      </c>
      <c r="AS627">
        <f t="shared" si="679"/>
        <v>18528.257999999998</v>
      </c>
      <c r="AT627">
        <f t="shared" si="680"/>
        <v>15881.364</v>
      </c>
      <c r="AU627">
        <f t="shared" si="681"/>
        <v>13234.47</v>
      </c>
      <c r="AV627">
        <f t="shared" si="682"/>
        <v>10587.575999999999</v>
      </c>
      <c r="AW627">
        <f t="shared" si="683"/>
        <v>7940.6819999999989</v>
      </c>
      <c r="AX627">
        <f t="shared" si="684"/>
        <v>5293.7879999999996</v>
      </c>
      <c r="AY627">
        <f t="shared" si="685"/>
        <v>2646.8939999999998</v>
      </c>
      <c r="AZ627">
        <f t="shared" si="686"/>
        <v>779.5345636956929</v>
      </c>
      <c r="BA627">
        <f t="shared" si="687"/>
        <v>30449.140999999996</v>
      </c>
      <c r="BB627">
        <f t="shared" si="688"/>
        <v>27177.109999999997</v>
      </c>
      <c r="BC627">
        <f t="shared" si="689"/>
        <v>23905.078999999998</v>
      </c>
      <c r="BD627">
        <f t="shared" si="690"/>
        <v>20633.047999999999</v>
      </c>
      <c r="BE627">
        <f t="shared" si="691"/>
        <v>18053.916999999998</v>
      </c>
      <c r="BF627">
        <f t="shared" si="692"/>
        <v>15474.785999999998</v>
      </c>
      <c r="BG627">
        <f t="shared" si="693"/>
        <v>12895.654999999999</v>
      </c>
      <c r="BH627">
        <f t="shared" si="694"/>
        <v>10316.523999999999</v>
      </c>
      <c r="BI627">
        <f t="shared" si="695"/>
        <v>7737.393</v>
      </c>
      <c r="BJ627">
        <f t="shared" si="696"/>
        <v>5158.2619999999997</v>
      </c>
      <c r="BK627">
        <f t="shared" si="697"/>
        <v>2579.1309999999999</v>
      </c>
      <c r="BL627">
        <f t="shared" si="698"/>
        <v>759.57771176465201</v>
      </c>
      <c r="BM627">
        <f t="shared" si="699"/>
        <v>49261.2</v>
      </c>
      <c r="BN627">
        <f t="shared" si="700"/>
        <v>46295.832999999999</v>
      </c>
      <c r="BO627">
        <f t="shared" si="701"/>
        <v>40831.061999999998</v>
      </c>
      <c r="BP627">
        <f t="shared" si="702"/>
        <v>35366.290999999997</v>
      </c>
      <c r="BQ627">
        <f t="shared" si="703"/>
        <v>29901.52</v>
      </c>
      <c r="BR627">
        <f t="shared" si="704"/>
        <v>25235.11</v>
      </c>
      <c r="BS627">
        <f t="shared" si="705"/>
        <v>20568.7</v>
      </c>
      <c r="BT627">
        <f t="shared" si="706"/>
        <v>15902.29</v>
      </c>
      <c r="BU627">
        <f t="shared" si="707"/>
        <v>11235.880000000001</v>
      </c>
      <c r="BV627">
        <f t="shared" si="708"/>
        <v>6569.47</v>
      </c>
      <c r="BW627">
        <f t="shared" si="709"/>
        <v>3284.7350000000001</v>
      </c>
      <c r="BX627" s="16">
        <f t="shared" si="710"/>
        <v>1243.1159455314735</v>
      </c>
      <c r="BY627">
        <f t="shared" si="711"/>
        <v>3169.6348469211689</v>
      </c>
      <c r="BZ627">
        <f t="shared" si="712"/>
        <v>809.02028721641307</v>
      </c>
      <c r="CA627">
        <f t="shared" si="713"/>
        <v>951.50830143282826</v>
      </c>
      <c r="CB627">
        <f t="shared" si="714"/>
        <v>1304.5789818095589</v>
      </c>
    </row>
    <row r="628" spans="1:80" x14ac:dyDescent="0.25">
      <c r="A628">
        <f>'Data Input'!A628</f>
        <v>0</v>
      </c>
      <c r="B628">
        <f>'Data Input'!C628</f>
        <v>47</v>
      </c>
      <c r="C628">
        <f t="shared" si="644"/>
        <v>48</v>
      </c>
      <c r="D628">
        <f t="shared" si="645"/>
        <v>49</v>
      </c>
      <c r="E628">
        <f t="shared" si="646"/>
        <v>50</v>
      </c>
      <c r="F628">
        <f t="shared" si="647"/>
        <v>51</v>
      </c>
      <c r="G628">
        <f t="shared" si="648"/>
        <v>52</v>
      </c>
      <c r="H628">
        <f t="shared" si="649"/>
        <v>53</v>
      </c>
      <c r="I628">
        <f t="shared" si="650"/>
        <v>54</v>
      </c>
      <c r="J628">
        <f t="shared" si="651"/>
        <v>55</v>
      </c>
      <c r="K628">
        <f t="shared" si="652"/>
        <v>56</v>
      </c>
      <c r="L628">
        <f t="shared" si="653"/>
        <v>57</v>
      </c>
      <c r="M628">
        <f>IF('Data Input'!D628&gt;=240,1,0)</f>
        <v>1</v>
      </c>
      <c r="N628">
        <f>_xlfn.IFS('Data Input'!F628&gt;=130,1,'Data Input'!G628=1,1,0=0,0)</f>
        <v>0</v>
      </c>
      <c r="O628">
        <f>'Data Input'!H628</f>
        <v>0</v>
      </c>
      <c r="P628">
        <f>'Data Input'!J628</f>
        <v>30.2</v>
      </c>
      <c r="Q628">
        <f t="shared" si="654"/>
        <v>0</v>
      </c>
      <c r="R628">
        <f>IF('Data Input'!I628&gt;=100,1,0)</f>
        <v>0</v>
      </c>
      <c r="S628" s="18">
        <f>'Data Input'!L628</f>
        <v>3</v>
      </c>
      <c r="T628" s="16">
        <f>'Data Input'!N628</f>
        <v>2018</v>
      </c>
      <c r="U628">
        <f t="shared" si="655"/>
        <v>0.64120642089403712</v>
      </c>
      <c r="V628">
        <f t="shared" si="656"/>
        <v>5.9809275244879327E-2</v>
      </c>
      <c r="W628">
        <f t="shared" si="657"/>
        <v>0.40284534607249922</v>
      </c>
      <c r="X628" s="16">
        <f t="shared" si="658"/>
        <v>4.4362344797072711E-2</v>
      </c>
      <c r="Y628">
        <f t="shared" si="659"/>
        <v>2698.288719680746</v>
      </c>
      <c r="Z628">
        <f t="shared" si="660"/>
        <v>27.511538239391879</v>
      </c>
      <c r="AA628">
        <f t="shared" si="661"/>
        <v>227.60469074662697</v>
      </c>
      <c r="AB628" s="16">
        <f t="shared" si="662"/>
        <v>226.70940750976905</v>
      </c>
      <c r="AC628">
        <f t="shared" si="663"/>
        <v>41004.32</v>
      </c>
      <c r="AD628">
        <f t="shared" si="664"/>
        <v>37048.171000000002</v>
      </c>
      <c r="AE628">
        <f t="shared" si="665"/>
        <v>33092.022000000004</v>
      </c>
      <c r="AF628">
        <f t="shared" si="666"/>
        <v>29135.873000000003</v>
      </c>
      <c r="AG628">
        <f t="shared" si="667"/>
        <v>25179.724000000002</v>
      </c>
      <c r="AH628">
        <f t="shared" si="668"/>
        <v>21223.575000000001</v>
      </c>
      <c r="AI628">
        <f t="shared" si="669"/>
        <v>17267.425999999999</v>
      </c>
      <c r="AJ628">
        <f t="shared" si="670"/>
        <v>13311.277</v>
      </c>
      <c r="AK628">
        <f t="shared" si="671"/>
        <v>9355.1280000000006</v>
      </c>
      <c r="AL628">
        <f t="shared" si="672"/>
        <v>6236.7520000000004</v>
      </c>
      <c r="AM628">
        <f t="shared" si="673"/>
        <v>3118.3760000000002</v>
      </c>
      <c r="AN628">
        <f t="shared" si="674"/>
        <v>1233.9475353238095</v>
      </c>
      <c r="AO628">
        <f t="shared" si="675"/>
        <v>34804.682000000001</v>
      </c>
      <c r="AP628">
        <f t="shared" si="676"/>
        <v>31446.682000000001</v>
      </c>
      <c r="AQ628">
        <f t="shared" si="677"/>
        <v>28088.682000000001</v>
      </c>
      <c r="AR628">
        <f t="shared" si="678"/>
        <v>24730.682000000001</v>
      </c>
      <c r="AS628">
        <f t="shared" si="679"/>
        <v>21372.682000000001</v>
      </c>
      <c r="AT628">
        <f t="shared" si="680"/>
        <v>18014.682000000001</v>
      </c>
      <c r="AU628">
        <f t="shared" si="681"/>
        <v>14656.681999999999</v>
      </c>
      <c r="AV628">
        <f t="shared" si="682"/>
        <v>11298.681999999999</v>
      </c>
      <c r="AW628">
        <f t="shared" si="683"/>
        <v>7940.6819999999989</v>
      </c>
      <c r="AX628">
        <f t="shared" si="684"/>
        <v>5293.7879999999996</v>
      </c>
      <c r="AY628">
        <f t="shared" si="685"/>
        <v>2646.8939999999998</v>
      </c>
      <c r="AZ628">
        <f t="shared" si="686"/>
        <v>1047.3811506412358</v>
      </c>
      <c r="BA628">
        <f t="shared" si="687"/>
        <v>33913.640999999996</v>
      </c>
      <c r="BB628">
        <f t="shared" si="688"/>
        <v>30641.609999999993</v>
      </c>
      <c r="BC628">
        <f t="shared" si="689"/>
        <v>27369.578999999994</v>
      </c>
      <c r="BD628">
        <f t="shared" si="690"/>
        <v>24097.547999999995</v>
      </c>
      <c r="BE628">
        <f t="shared" si="691"/>
        <v>20825.516999999996</v>
      </c>
      <c r="BF628">
        <f t="shared" si="692"/>
        <v>17553.485999999997</v>
      </c>
      <c r="BG628">
        <f t="shared" si="693"/>
        <v>14281.454999999998</v>
      </c>
      <c r="BH628">
        <f t="shared" si="694"/>
        <v>11009.423999999999</v>
      </c>
      <c r="BI628">
        <f t="shared" si="695"/>
        <v>7737.393</v>
      </c>
      <c r="BJ628">
        <f t="shared" si="696"/>
        <v>5158.2619999999997</v>
      </c>
      <c r="BK628">
        <f t="shared" si="697"/>
        <v>2579.1309999999999</v>
      </c>
      <c r="BL628">
        <f t="shared" si="698"/>
        <v>1020.5670056578102</v>
      </c>
      <c r="BM628">
        <f t="shared" si="699"/>
        <v>56016.355000000003</v>
      </c>
      <c r="BN628">
        <f t="shared" si="700"/>
        <v>53050.988000000005</v>
      </c>
      <c r="BO628">
        <f t="shared" si="701"/>
        <v>47586.217000000004</v>
      </c>
      <c r="BP628">
        <f t="shared" si="702"/>
        <v>42121.446000000004</v>
      </c>
      <c r="BQ628">
        <f t="shared" si="703"/>
        <v>36656.675000000003</v>
      </c>
      <c r="BR628">
        <f t="shared" si="704"/>
        <v>31191.904000000002</v>
      </c>
      <c r="BS628">
        <f t="shared" si="705"/>
        <v>25727.133000000002</v>
      </c>
      <c r="BT628">
        <f t="shared" si="706"/>
        <v>20262.362000000001</v>
      </c>
      <c r="BU628">
        <f t="shared" si="707"/>
        <v>14797.591</v>
      </c>
      <c r="BV628">
        <f t="shared" si="708"/>
        <v>9332.82</v>
      </c>
      <c r="BW628">
        <f t="shared" si="709"/>
        <v>4666.41</v>
      </c>
      <c r="BX628" s="16">
        <f t="shared" si="710"/>
        <v>1784.4800712683755</v>
      </c>
      <c r="BY628">
        <f t="shared" si="711"/>
        <v>3932.2362550045555</v>
      </c>
      <c r="BZ628">
        <f t="shared" si="712"/>
        <v>1074.8926888806277</v>
      </c>
      <c r="CA628">
        <f t="shared" si="713"/>
        <v>1248.1716964044372</v>
      </c>
      <c r="CB628">
        <f t="shared" si="714"/>
        <v>2011.1894787781446</v>
      </c>
    </row>
    <row r="629" spans="1:80" x14ac:dyDescent="0.25">
      <c r="A629">
        <f>'Data Input'!A629</f>
        <v>1</v>
      </c>
      <c r="B629">
        <f>'Data Input'!C629</f>
        <v>56</v>
      </c>
      <c r="C629">
        <f t="shared" si="644"/>
        <v>57</v>
      </c>
      <c r="D629">
        <f t="shared" si="645"/>
        <v>58</v>
      </c>
      <c r="E629">
        <f t="shared" si="646"/>
        <v>59</v>
      </c>
      <c r="F629">
        <f t="shared" si="647"/>
        <v>60</v>
      </c>
      <c r="G629">
        <f t="shared" si="648"/>
        <v>61</v>
      </c>
      <c r="H629">
        <f t="shared" si="649"/>
        <v>62</v>
      </c>
      <c r="I629">
        <f t="shared" si="650"/>
        <v>63</v>
      </c>
      <c r="J629">
        <f t="shared" si="651"/>
        <v>64</v>
      </c>
      <c r="K629">
        <f t="shared" si="652"/>
        <v>65</v>
      </c>
      <c r="L629">
        <f t="shared" si="653"/>
        <v>66</v>
      </c>
      <c r="M629">
        <f>IF('Data Input'!D629&gt;=240,1,0)</f>
        <v>1</v>
      </c>
      <c r="N629">
        <f>_xlfn.IFS('Data Input'!F629&gt;=130,1,'Data Input'!G629=1,1,0=0,0)</f>
        <v>1</v>
      </c>
      <c r="O629">
        <f>'Data Input'!H629</f>
        <v>0</v>
      </c>
      <c r="P629">
        <f>'Data Input'!J629</f>
        <v>34.5</v>
      </c>
      <c r="Q629">
        <f t="shared" si="654"/>
        <v>0</v>
      </c>
      <c r="R629">
        <f>IF('Data Input'!I629&gt;=100,1,0)</f>
        <v>1</v>
      </c>
      <c r="S629" s="18">
        <f>'Data Input'!L629</f>
        <v>3</v>
      </c>
      <c r="T629" s="16">
        <f>'Data Input'!N629</f>
        <v>2018</v>
      </c>
      <c r="U629">
        <f t="shared" si="655"/>
        <v>1.0122683398504553</v>
      </c>
      <c r="V629">
        <f t="shared" si="656"/>
        <v>6.6976411044659331E-2</v>
      </c>
      <c r="W629">
        <f t="shared" si="657"/>
        <v>0.60137222527621204</v>
      </c>
      <c r="X629" s="16">
        <f t="shared" si="658"/>
        <v>1</v>
      </c>
      <c r="Y629">
        <f t="shared" si="659"/>
        <v>4259.7705726340755</v>
      </c>
      <c r="Z629">
        <f t="shared" si="660"/>
        <v>30.808333424005728</v>
      </c>
      <c r="AA629">
        <f t="shared" si="661"/>
        <v>339.77093366487594</v>
      </c>
      <c r="AB629" s="16">
        <f t="shared" si="662"/>
        <v>5110.4018181818183</v>
      </c>
      <c r="AC629">
        <f t="shared" si="663"/>
        <v>33883.25</v>
      </c>
      <c r="AD629">
        <f t="shared" si="664"/>
        <v>30764.874000000003</v>
      </c>
      <c r="AE629">
        <f t="shared" si="665"/>
        <v>27646.498000000003</v>
      </c>
      <c r="AF629">
        <f t="shared" si="666"/>
        <v>24528.122000000003</v>
      </c>
      <c r="AG629">
        <f t="shared" si="667"/>
        <v>21409.746000000003</v>
      </c>
      <c r="AH629">
        <f t="shared" si="668"/>
        <v>18291.370000000003</v>
      </c>
      <c r="AI629">
        <f t="shared" si="669"/>
        <v>15172.994000000001</v>
      </c>
      <c r="AJ629">
        <f t="shared" si="670"/>
        <v>12054.618</v>
      </c>
      <c r="AK629">
        <f t="shared" si="671"/>
        <v>8936.2420000000002</v>
      </c>
      <c r="AL629">
        <f t="shared" si="672"/>
        <v>5817.866</v>
      </c>
      <c r="AM629">
        <f t="shared" si="673"/>
        <v>2699.49</v>
      </c>
      <c r="AN629">
        <f t="shared" si="674"/>
        <v>1660.6687100632373</v>
      </c>
      <c r="AO629">
        <f t="shared" si="675"/>
        <v>28760.280999999999</v>
      </c>
      <c r="AP629">
        <f t="shared" si="676"/>
        <v>26113.386999999999</v>
      </c>
      <c r="AQ629">
        <f t="shared" si="677"/>
        <v>23466.492999999999</v>
      </c>
      <c r="AR629">
        <f t="shared" si="678"/>
        <v>20819.598999999998</v>
      </c>
      <c r="AS629">
        <f t="shared" si="679"/>
        <v>18172.704999999998</v>
      </c>
      <c r="AT629">
        <f t="shared" si="680"/>
        <v>15525.811</v>
      </c>
      <c r="AU629">
        <f t="shared" si="681"/>
        <v>12878.916999999999</v>
      </c>
      <c r="AV629">
        <f t="shared" si="682"/>
        <v>10232.022999999999</v>
      </c>
      <c r="AW629">
        <f t="shared" si="683"/>
        <v>7585.128999999999</v>
      </c>
      <c r="AX629">
        <f t="shared" si="684"/>
        <v>4938.2349999999997</v>
      </c>
      <c r="AY629">
        <f t="shared" si="685"/>
        <v>2291.3409999999999</v>
      </c>
      <c r="AZ629">
        <f t="shared" si="686"/>
        <v>1409.5843325100823</v>
      </c>
      <c r="BA629">
        <f t="shared" si="687"/>
        <v>28023.99</v>
      </c>
      <c r="BB629">
        <f t="shared" si="688"/>
        <v>25444.859</v>
      </c>
      <c r="BC629">
        <f t="shared" si="689"/>
        <v>22865.727999999999</v>
      </c>
      <c r="BD629">
        <f t="shared" si="690"/>
        <v>20286.596999999998</v>
      </c>
      <c r="BE629">
        <f t="shared" si="691"/>
        <v>17707.465999999997</v>
      </c>
      <c r="BF629">
        <f t="shared" si="692"/>
        <v>15128.334999999997</v>
      </c>
      <c r="BG629">
        <f t="shared" si="693"/>
        <v>12549.203999999998</v>
      </c>
      <c r="BH629">
        <f t="shared" si="694"/>
        <v>9970.0729999999985</v>
      </c>
      <c r="BI629">
        <f t="shared" si="695"/>
        <v>7390.9419999999991</v>
      </c>
      <c r="BJ629">
        <f t="shared" si="696"/>
        <v>4811.8109999999997</v>
      </c>
      <c r="BK629">
        <f t="shared" si="697"/>
        <v>2232.6799999999998</v>
      </c>
      <c r="BL629">
        <f t="shared" si="698"/>
        <v>1373.4975936334677</v>
      </c>
      <c r="BM629">
        <f t="shared" si="699"/>
        <v>39219.569000000003</v>
      </c>
      <c r="BN629">
        <f t="shared" si="700"/>
        <v>36254.202000000005</v>
      </c>
      <c r="BO629">
        <f t="shared" si="701"/>
        <v>31587.792000000001</v>
      </c>
      <c r="BP629">
        <f t="shared" si="702"/>
        <v>26921.382000000001</v>
      </c>
      <c r="BQ629">
        <f t="shared" si="703"/>
        <v>22254.972000000002</v>
      </c>
      <c r="BR629">
        <f t="shared" si="704"/>
        <v>17588.562000000002</v>
      </c>
      <c r="BS629">
        <f t="shared" si="705"/>
        <v>14303.827000000001</v>
      </c>
      <c r="BT629">
        <f t="shared" si="706"/>
        <v>11019.092000000001</v>
      </c>
      <c r="BU629">
        <f t="shared" si="707"/>
        <v>7734.357</v>
      </c>
      <c r="BV629">
        <f t="shared" si="708"/>
        <v>4449.6220000000003</v>
      </c>
      <c r="BW629">
        <f t="shared" si="709"/>
        <v>1164.8869999999999</v>
      </c>
      <c r="BX629" s="16">
        <f t="shared" si="710"/>
        <v>1767.9841875271106</v>
      </c>
      <c r="BY629">
        <f t="shared" si="711"/>
        <v>5920.4392826973126</v>
      </c>
      <c r="BZ629">
        <f t="shared" si="712"/>
        <v>1440.392665934088</v>
      </c>
      <c r="CA629">
        <f t="shared" si="713"/>
        <v>1713.2685272983435</v>
      </c>
      <c r="CB629">
        <f t="shared" si="714"/>
        <v>6878.3860057089287</v>
      </c>
    </row>
    <row r="630" spans="1:80" x14ac:dyDescent="0.25">
      <c r="A630">
        <f>'Data Input'!A630</f>
        <v>1</v>
      </c>
      <c r="B630">
        <f>'Data Input'!C630</f>
        <v>64</v>
      </c>
      <c r="C630">
        <f t="shared" si="644"/>
        <v>65</v>
      </c>
      <c r="D630">
        <f t="shared" si="645"/>
        <v>66</v>
      </c>
      <c r="E630">
        <f t="shared" si="646"/>
        <v>67</v>
      </c>
      <c r="F630">
        <f t="shared" si="647"/>
        <v>68</v>
      </c>
      <c r="G630">
        <f t="shared" si="648"/>
        <v>69</v>
      </c>
      <c r="H630">
        <f t="shared" si="649"/>
        <v>70</v>
      </c>
      <c r="I630">
        <f t="shared" si="650"/>
        <v>71</v>
      </c>
      <c r="J630">
        <f t="shared" si="651"/>
        <v>72</v>
      </c>
      <c r="K630">
        <f t="shared" si="652"/>
        <v>73</v>
      </c>
      <c r="L630">
        <f t="shared" si="653"/>
        <v>74</v>
      </c>
      <c r="M630">
        <f>IF('Data Input'!D630&gt;=240,1,0)</f>
        <v>0</v>
      </c>
      <c r="N630">
        <f>_xlfn.IFS('Data Input'!F630&gt;=130,1,'Data Input'!G630=1,1,0=0,0)</f>
        <v>0</v>
      </c>
      <c r="O630">
        <f>'Data Input'!H630</f>
        <v>0</v>
      </c>
      <c r="P630">
        <f>'Data Input'!J630</f>
        <v>21</v>
      </c>
      <c r="Q630">
        <f t="shared" si="654"/>
        <v>0</v>
      </c>
      <c r="R630">
        <f>IF('Data Input'!I630&gt;=100,1,0)</f>
        <v>1</v>
      </c>
      <c r="S630" s="18">
        <f>'Data Input'!L630</f>
        <v>3</v>
      </c>
      <c r="T630" s="16">
        <f>'Data Input'!N630</f>
        <v>2018</v>
      </c>
      <c r="U630">
        <f t="shared" si="655"/>
        <v>0.35871908884272424</v>
      </c>
      <c r="V630">
        <f t="shared" si="656"/>
        <v>2.8504075408574244E-2</v>
      </c>
      <c r="W630">
        <f t="shared" si="657"/>
        <v>0.33249345938958974</v>
      </c>
      <c r="X630" s="16">
        <f t="shared" si="658"/>
        <v>1</v>
      </c>
      <c r="Y630">
        <f t="shared" si="659"/>
        <v>1509.541450955672</v>
      </c>
      <c r="Z630">
        <f t="shared" si="660"/>
        <v>13.111527557736791</v>
      </c>
      <c r="AA630">
        <f t="shared" si="661"/>
        <v>187.85638642086812</v>
      </c>
      <c r="AB630" s="16">
        <f t="shared" si="662"/>
        <v>5110.4018181818183</v>
      </c>
      <c r="AC630">
        <f t="shared" si="663"/>
        <v>30532.161999999997</v>
      </c>
      <c r="AD630">
        <f t="shared" si="664"/>
        <v>27413.785999999996</v>
      </c>
      <c r="AE630">
        <f t="shared" si="665"/>
        <v>24295.409999999996</v>
      </c>
      <c r="AF630">
        <f t="shared" si="666"/>
        <v>21595.919999999998</v>
      </c>
      <c r="AG630">
        <f t="shared" si="667"/>
        <v>18896.43</v>
      </c>
      <c r="AH630">
        <f t="shared" si="668"/>
        <v>16196.939999999999</v>
      </c>
      <c r="AI630">
        <f t="shared" si="669"/>
        <v>13497.449999999999</v>
      </c>
      <c r="AJ630">
        <f t="shared" si="670"/>
        <v>10797.96</v>
      </c>
      <c r="AK630">
        <f t="shared" si="671"/>
        <v>8098.4699999999993</v>
      </c>
      <c r="AL630">
        <f t="shared" si="672"/>
        <v>5398.98</v>
      </c>
      <c r="AM630">
        <f t="shared" si="673"/>
        <v>2699.49</v>
      </c>
      <c r="AN630">
        <f t="shared" si="674"/>
        <v>523.91814683347013</v>
      </c>
      <c r="AO630">
        <f t="shared" si="675"/>
        <v>25915.857</v>
      </c>
      <c r="AP630">
        <f t="shared" si="676"/>
        <v>23268.963</v>
      </c>
      <c r="AQ630">
        <f t="shared" si="677"/>
        <v>20622.069</v>
      </c>
      <c r="AR630">
        <f t="shared" si="678"/>
        <v>18330.727999999999</v>
      </c>
      <c r="AS630">
        <f t="shared" si="679"/>
        <v>16039.387000000001</v>
      </c>
      <c r="AT630">
        <f t="shared" si="680"/>
        <v>13748.046</v>
      </c>
      <c r="AU630">
        <f t="shared" si="681"/>
        <v>11456.705</v>
      </c>
      <c r="AV630">
        <f t="shared" si="682"/>
        <v>9165.3639999999996</v>
      </c>
      <c r="AW630">
        <f t="shared" si="683"/>
        <v>6874.0229999999992</v>
      </c>
      <c r="AX630">
        <f t="shared" si="684"/>
        <v>4582.6819999999998</v>
      </c>
      <c r="AY630">
        <f t="shared" si="685"/>
        <v>2291.3409999999999</v>
      </c>
      <c r="AZ630">
        <f t="shared" si="686"/>
        <v>444.7044220512758</v>
      </c>
      <c r="BA630">
        <f t="shared" si="687"/>
        <v>25252.382000000001</v>
      </c>
      <c r="BB630">
        <f t="shared" si="688"/>
        <v>22673.251</v>
      </c>
      <c r="BC630">
        <f t="shared" si="689"/>
        <v>20094.12</v>
      </c>
      <c r="BD630">
        <f t="shared" si="690"/>
        <v>17861.439999999999</v>
      </c>
      <c r="BE630">
        <f t="shared" si="691"/>
        <v>15628.76</v>
      </c>
      <c r="BF630">
        <f t="shared" si="692"/>
        <v>13396.08</v>
      </c>
      <c r="BG630">
        <f t="shared" si="693"/>
        <v>11163.4</v>
      </c>
      <c r="BH630">
        <f t="shared" si="694"/>
        <v>8930.7199999999993</v>
      </c>
      <c r="BI630">
        <f t="shared" si="695"/>
        <v>6698.0399999999991</v>
      </c>
      <c r="BJ630">
        <f t="shared" si="696"/>
        <v>4465.3599999999997</v>
      </c>
      <c r="BK630">
        <f t="shared" si="697"/>
        <v>2232.6799999999998</v>
      </c>
      <c r="BL630">
        <f t="shared" si="698"/>
        <v>433.31947565434069</v>
      </c>
      <c r="BM630">
        <f t="shared" si="699"/>
        <v>16186.031000000003</v>
      </c>
      <c r="BN630">
        <f t="shared" si="700"/>
        <v>13220.664000000002</v>
      </c>
      <c r="BO630">
        <f t="shared" si="701"/>
        <v>9935.9290000000019</v>
      </c>
      <c r="BP630">
        <f t="shared" si="702"/>
        <v>8771.0420000000013</v>
      </c>
      <c r="BQ630">
        <f t="shared" si="703"/>
        <v>7526.621000000001</v>
      </c>
      <c r="BR630">
        <f t="shared" si="704"/>
        <v>6282.2000000000007</v>
      </c>
      <c r="BS630">
        <f t="shared" si="705"/>
        <v>5037.7790000000005</v>
      </c>
      <c r="BT630">
        <f t="shared" si="706"/>
        <v>3793.3580000000002</v>
      </c>
      <c r="BU630">
        <f t="shared" si="707"/>
        <v>2845.0185000000001</v>
      </c>
      <c r="BV630">
        <f t="shared" si="708"/>
        <v>1896.6790000000001</v>
      </c>
      <c r="BW630">
        <f t="shared" si="709"/>
        <v>948.33950000000004</v>
      </c>
      <c r="BX630" s="16">
        <f t="shared" si="710"/>
        <v>223.81498297825237</v>
      </c>
      <c r="BY630">
        <f t="shared" si="711"/>
        <v>2033.4595977891422</v>
      </c>
      <c r="BZ630">
        <f t="shared" si="712"/>
        <v>457.81594960901259</v>
      </c>
      <c r="CA630">
        <f t="shared" si="713"/>
        <v>621.17586207520878</v>
      </c>
      <c r="CB630">
        <f t="shared" si="714"/>
        <v>5334.2168011600706</v>
      </c>
    </row>
    <row r="631" spans="1:80" x14ac:dyDescent="0.25">
      <c r="A631">
        <f>'Data Input'!A631</f>
        <v>1</v>
      </c>
      <c r="B631">
        <f>'Data Input'!C631</f>
        <v>38</v>
      </c>
      <c r="C631">
        <f t="shared" si="644"/>
        <v>39</v>
      </c>
      <c r="D631">
        <f t="shared" si="645"/>
        <v>40</v>
      </c>
      <c r="E631">
        <f t="shared" si="646"/>
        <v>41</v>
      </c>
      <c r="F631">
        <f t="shared" si="647"/>
        <v>42</v>
      </c>
      <c r="G631">
        <f t="shared" si="648"/>
        <v>43</v>
      </c>
      <c r="H631">
        <f t="shared" si="649"/>
        <v>44</v>
      </c>
      <c r="I631">
        <f t="shared" si="650"/>
        <v>45</v>
      </c>
      <c r="J631">
        <f t="shared" si="651"/>
        <v>46</v>
      </c>
      <c r="K631">
        <f t="shared" si="652"/>
        <v>47</v>
      </c>
      <c r="L631">
        <f t="shared" si="653"/>
        <v>48</v>
      </c>
      <c r="M631">
        <f>IF('Data Input'!D631&gt;=240,1,0)</f>
        <v>0</v>
      </c>
      <c r="N631">
        <f>_xlfn.IFS('Data Input'!F631&gt;=130,1,'Data Input'!G631=1,1,0=0,0)</f>
        <v>0</v>
      </c>
      <c r="O631">
        <f>'Data Input'!H631</f>
        <v>0</v>
      </c>
      <c r="P631">
        <f>'Data Input'!J631</f>
        <v>28.9</v>
      </c>
      <c r="Q631">
        <f t="shared" si="654"/>
        <v>0</v>
      </c>
      <c r="R631">
        <f>IF('Data Input'!I631&gt;=100,1,0)</f>
        <v>0</v>
      </c>
      <c r="S631" s="18">
        <f>'Data Input'!L631</f>
        <v>3</v>
      </c>
      <c r="T631" s="16">
        <f>'Data Input'!N631</f>
        <v>2018</v>
      </c>
      <c r="U631">
        <f t="shared" si="655"/>
        <v>0.52076664670383466</v>
      </c>
      <c r="V631">
        <f t="shared" si="656"/>
        <v>6.0907709548178146E-2</v>
      </c>
      <c r="W631">
        <f t="shared" si="657"/>
        <v>0.33091516883596994</v>
      </c>
      <c r="X631" s="16">
        <f t="shared" si="658"/>
        <v>2.6771145825987466E-2</v>
      </c>
      <c r="Y631">
        <f t="shared" si="659"/>
        <v>2191.4608503571721</v>
      </c>
      <c r="Z631">
        <f t="shared" si="660"/>
        <v>28.016804641884406</v>
      </c>
      <c r="AA631">
        <f t="shared" si="661"/>
        <v>186.96466373654965</v>
      </c>
      <c r="AB631" s="16">
        <f t="shared" si="662"/>
        <v>136.81131230393694</v>
      </c>
      <c r="AC631">
        <f t="shared" si="663"/>
        <v>51011.055000000008</v>
      </c>
      <c r="AD631">
        <f t="shared" si="664"/>
        <v>45984.418000000005</v>
      </c>
      <c r="AE631">
        <f t="shared" si="665"/>
        <v>40957.781000000003</v>
      </c>
      <c r="AF631">
        <f t="shared" si="666"/>
        <v>35931.144</v>
      </c>
      <c r="AG631">
        <f t="shared" si="667"/>
        <v>30904.506999999998</v>
      </c>
      <c r="AH631">
        <f t="shared" si="668"/>
        <v>25877.87</v>
      </c>
      <c r="AI631">
        <f t="shared" si="669"/>
        <v>20851.233</v>
      </c>
      <c r="AJ631">
        <f t="shared" si="670"/>
        <v>15824.596</v>
      </c>
      <c r="AK631">
        <f t="shared" si="671"/>
        <v>11868.447</v>
      </c>
      <c r="AL631">
        <f t="shared" si="672"/>
        <v>7912.2979999999998</v>
      </c>
      <c r="AM631">
        <f t="shared" si="673"/>
        <v>3956.1489999999999</v>
      </c>
      <c r="AN631">
        <f t="shared" si="674"/>
        <v>1235.7377161083043</v>
      </c>
      <c r="AO631">
        <f t="shared" si="675"/>
        <v>43298.445000000014</v>
      </c>
      <c r="AP631">
        <f t="shared" si="676"/>
        <v>39031.810000000012</v>
      </c>
      <c r="AQ631">
        <f t="shared" si="677"/>
        <v>34765.17500000001</v>
      </c>
      <c r="AR631">
        <f t="shared" si="678"/>
        <v>30498.540000000008</v>
      </c>
      <c r="AS631">
        <f t="shared" si="679"/>
        <v>26231.905000000006</v>
      </c>
      <c r="AT631">
        <f t="shared" si="680"/>
        <v>21965.270000000004</v>
      </c>
      <c r="AU631">
        <f t="shared" si="681"/>
        <v>17698.635000000002</v>
      </c>
      <c r="AV631">
        <f t="shared" si="682"/>
        <v>13432</v>
      </c>
      <c r="AW631">
        <f t="shared" si="683"/>
        <v>10074</v>
      </c>
      <c r="AX631">
        <f t="shared" si="684"/>
        <v>6716</v>
      </c>
      <c r="AY631">
        <f t="shared" si="685"/>
        <v>3358</v>
      </c>
      <c r="AZ631">
        <f t="shared" si="686"/>
        <v>1048.9005490315926</v>
      </c>
      <c r="BA631">
        <f t="shared" si="687"/>
        <v>42189.958999999995</v>
      </c>
      <c r="BB631">
        <f t="shared" si="688"/>
        <v>38032.553999999996</v>
      </c>
      <c r="BC631">
        <f t="shared" si="689"/>
        <v>33875.148999999998</v>
      </c>
      <c r="BD631">
        <f t="shared" si="690"/>
        <v>29717.743999999995</v>
      </c>
      <c r="BE631">
        <f t="shared" si="691"/>
        <v>25560.338999999996</v>
      </c>
      <c r="BF631">
        <f t="shared" si="692"/>
        <v>21402.933999999997</v>
      </c>
      <c r="BG631">
        <f t="shared" si="693"/>
        <v>17245.528999999999</v>
      </c>
      <c r="BH631">
        <f t="shared" si="694"/>
        <v>13088.124</v>
      </c>
      <c r="BI631">
        <f t="shared" si="695"/>
        <v>9816.0930000000008</v>
      </c>
      <c r="BJ631">
        <f t="shared" si="696"/>
        <v>6544.0619999999999</v>
      </c>
      <c r="BK631">
        <f t="shared" si="697"/>
        <v>3272.0309999999999</v>
      </c>
      <c r="BL631">
        <f t="shared" si="698"/>
        <v>1022.0475267719831</v>
      </c>
      <c r="BM631">
        <f t="shared" si="699"/>
        <v>58370.532999999996</v>
      </c>
      <c r="BN631">
        <f t="shared" si="700"/>
        <v>55405.165999999997</v>
      </c>
      <c r="BO631">
        <f t="shared" si="701"/>
        <v>49832.186999999998</v>
      </c>
      <c r="BP631">
        <f t="shared" si="702"/>
        <v>44259.207999999999</v>
      </c>
      <c r="BQ631">
        <f t="shared" si="703"/>
        <v>38686.228999999999</v>
      </c>
      <c r="BR631">
        <f t="shared" si="704"/>
        <v>33113.25</v>
      </c>
      <c r="BS631">
        <f t="shared" si="705"/>
        <v>27540.270999999997</v>
      </c>
      <c r="BT631">
        <f t="shared" si="706"/>
        <v>21967.291999999998</v>
      </c>
      <c r="BU631">
        <f t="shared" si="707"/>
        <v>16394.312999999998</v>
      </c>
      <c r="BV631">
        <f t="shared" si="708"/>
        <v>10929.541999999999</v>
      </c>
      <c r="BW631">
        <f t="shared" si="709"/>
        <v>5464.7709999999997</v>
      </c>
      <c r="BX631" s="16">
        <f t="shared" si="710"/>
        <v>1534.3162258654863</v>
      </c>
      <c r="BY631">
        <f t="shared" si="711"/>
        <v>3427.1985664654767</v>
      </c>
      <c r="BZ631">
        <f t="shared" si="712"/>
        <v>1076.917353673477</v>
      </c>
      <c r="CA631">
        <f t="shared" si="713"/>
        <v>1209.0121905085327</v>
      </c>
      <c r="CB631">
        <f t="shared" si="714"/>
        <v>1671.1275381694234</v>
      </c>
    </row>
    <row r="632" spans="1:80" x14ac:dyDescent="0.25">
      <c r="A632">
        <f>'Data Input'!A632</f>
        <v>0</v>
      </c>
      <c r="B632">
        <f>'Data Input'!C632</f>
        <v>56</v>
      </c>
      <c r="C632">
        <f t="shared" si="644"/>
        <v>57</v>
      </c>
      <c r="D632">
        <f t="shared" si="645"/>
        <v>58</v>
      </c>
      <c r="E632">
        <f t="shared" si="646"/>
        <v>59</v>
      </c>
      <c r="F632">
        <f t="shared" si="647"/>
        <v>60</v>
      </c>
      <c r="G632">
        <f t="shared" si="648"/>
        <v>61</v>
      </c>
      <c r="H632">
        <f t="shared" si="649"/>
        <v>62</v>
      </c>
      <c r="I632">
        <f t="shared" si="650"/>
        <v>63</v>
      </c>
      <c r="J632">
        <f t="shared" si="651"/>
        <v>64</v>
      </c>
      <c r="K632">
        <f t="shared" si="652"/>
        <v>65</v>
      </c>
      <c r="L632">
        <f t="shared" si="653"/>
        <v>66</v>
      </c>
      <c r="M632">
        <f>IF('Data Input'!D632&gt;=240,1,0)</f>
        <v>0</v>
      </c>
      <c r="N632">
        <f>_xlfn.IFS('Data Input'!F632&gt;=130,1,'Data Input'!G632=1,1,0=0,0)</f>
        <v>0</v>
      </c>
      <c r="O632">
        <f>'Data Input'!H632</f>
        <v>0</v>
      </c>
      <c r="P632">
        <f>'Data Input'!J632</f>
        <v>32.4</v>
      </c>
      <c r="Q632">
        <f t="shared" si="654"/>
        <v>0</v>
      </c>
      <c r="R632">
        <f>IF('Data Input'!I632&gt;=100,1,0)</f>
        <v>0</v>
      </c>
      <c r="S632" s="18">
        <f>'Data Input'!L632</f>
        <v>3</v>
      </c>
      <c r="T632" s="16">
        <f>'Data Input'!N632</f>
        <v>2018</v>
      </c>
      <c r="U632">
        <f t="shared" si="655"/>
        <v>0.59322424068391133</v>
      </c>
      <c r="V632">
        <f t="shared" si="656"/>
        <v>7.0619363801409041E-2</v>
      </c>
      <c r="W632">
        <f t="shared" si="657"/>
        <v>0.36253674534223179</v>
      </c>
      <c r="X632" s="16">
        <f t="shared" si="658"/>
        <v>5.1125478224601728E-2</v>
      </c>
      <c r="Y632">
        <f t="shared" si="659"/>
        <v>2496.3728133706518</v>
      </c>
      <c r="Z632">
        <f t="shared" si="660"/>
        <v>32.484047327263539</v>
      </c>
      <c r="AA632">
        <f t="shared" si="661"/>
        <v>204.83062448748569</v>
      </c>
      <c r="AB632" s="16">
        <f t="shared" si="662"/>
        <v>261.27173687441962</v>
      </c>
      <c r="AC632">
        <f t="shared" si="663"/>
        <v>33883.25</v>
      </c>
      <c r="AD632">
        <f t="shared" si="664"/>
        <v>30764.874000000003</v>
      </c>
      <c r="AE632">
        <f t="shared" si="665"/>
        <v>27646.498000000003</v>
      </c>
      <c r="AF632">
        <f t="shared" si="666"/>
        <v>24528.122000000003</v>
      </c>
      <c r="AG632">
        <f t="shared" si="667"/>
        <v>21409.746000000003</v>
      </c>
      <c r="AH632">
        <f t="shared" si="668"/>
        <v>18291.370000000003</v>
      </c>
      <c r="AI632">
        <f t="shared" si="669"/>
        <v>15172.994000000001</v>
      </c>
      <c r="AJ632">
        <f t="shared" si="670"/>
        <v>12054.618</v>
      </c>
      <c r="AK632">
        <f t="shared" si="671"/>
        <v>8936.2420000000002</v>
      </c>
      <c r="AL632">
        <f t="shared" si="672"/>
        <v>5817.866</v>
      </c>
      <c r="AM632">
        <f t="shared" si="673"/>
        <v>2699.49</v>
      </c>
      <c r="AN632">
        <f t="shared" si="674"/>
        <v>973.20927245470591</v>
      </c>
      <c r="AO632">
        <f t="shared" si="675"/>
        <v>28760.280999999999</v>
      </c>
      <c r="AP632">
        <f t="shared" si="676"/>
        <v>26113.386999999999</v>
      </c>
      <c r="AQ632">
        <f t="shared" si="677"/>
        <v>23466.492999999999</v>
      </c>
      <c r="AR632">
        <f t="shared" si="678"/>
        <v>20819.598999999998</v>
      </c>
      <c r="AS632">
        <f t="shared" si="679"/>
        <v>18172.704999999998</v>
      </c>
      <c r="AT632">
        <f t="shared" si="680"/>
        <v>15525.811</v>
      </c>
      <c r="AU632">
        <f t="shared" si="681"/>
        <v>12878.916999999999</v>
      </c>
      <c r="AV632">
        <f t="shared" si="682"/>
        <v>10232.022999999999</v>
      </c>
      <c r="AW632">
        <f t="shared" si="683"/>
        <v>7585.128999999999</v>
      </c>
      <c r="AX632">
        <f t="shared" si="684"/>
        <v>4938.2349999999997</v>
      </c>
      <c r="AY632">
        <f t="shared" si="685"/>
        <v>2291.3409999999999</v>
      </c>
      <c r="AZ632">
        <f t="shared" si="686"/>
        <v>826.06514736672023</v>
      </c>
      <c r="BA632">
        <f t="shared" si="687"/>
        <v>28023.99</v>
      </c>
      <c r="BB632">
        <f t="shared" si="688"/>
        <v>25444.859</v>
      </c>
      <c r="BC632">
        <f t="shared" si="689"/>
        <v>22865.727999999999</v>
      </c>
      <c r="BD632">
        <f t="shared" si="690"/>
        <v>20286.596999999998</v>
      </c>
      <c r="BE632">
        <f t="shared" si="691"/>
        <v>17707.465999999997</v>
      </c>
      <c r="BF632">
        <f t="shared" si="692"/>
        <v>15128.334999999997</v>
      </c>
      <c r="BG632">
        <f t="shared" si="693"/>
        <v>12549.203999999998</v>
      </c>
      <c r="BH632">
        <f t="shared" si="694"/>
        <v>9970.0729999999985</v>
      </c>
      <c r="BI632">
        <f t="shared" si="695"/>
        <v>7390.9419999999991</v>
      </c>
      <c r="BJ632">
        <f t="shared" si="696"/>
        <v>4811.8109999999997</v>
      </c>
      <c r="BK632">
        <f t="shared" si="697"/>
        <v>2232.6799999999998</v>
      </c>
      <c r="BL632">
        <f t="shared" si="698"/>
        <v>804.91707088731482</v>
      </c>
      <c r="BM632">
        <f t="shared" si="699"/>
        <v>39219.569000000003</v>
      </c>
      <c r="BN632">
        <f t="shared" si="700"/>
        <v>36254.202000000005</v>
      </c>
      <c r="BO632">
        <f t="shared" si="701"/>
        <v>31587.792000000001</v>
      </c>
      <c r="BP632">
        <f t="shared" si="702"/>
        <v>26921.382000000001</v>
      </c>
      <c r="BQ632">
        <f t="shared" si="703"/>
        <v>22254.972000000002</v>
      </c>
      <c r="BR632">
        <f t="shared" si="704"/>
        <v>17588.562000000002</v>
      </c>
      <c r="BS632">
        <f t="shared" si="705"/>
        <v>14303.827000000001</v>
      </c>
      <c r="BT632">
        <f t="shared" si="706"/>
        <v>11019.092000000001</v>
      </c>
      <c r="BU632">
        <f t="shared" si="707"/>
        <v>7734.357</v>
      </c>
      <c r="BV632">
        <f t="shared" si="708"/>
        <v>4449.6220000000003</v>
      </c>
      <c r="BW632">
        <f t="shared" si="709"/>
        <v>1164.8869999999999</v>
      </c>
      <c r="BX632" s="16">
        <f t="shared" si="710"/>
        <v>1036.0998520825767</v>
      </c>
      <c r="BY632">
        <f t="shared" si="711"/>
        <v>3469.5820858253578</v>
      </c>
      <c r="BZ632">
        <f t="shared" si="712"/>
        <v>858.54919469398374</v>
      </c>
      <c r="CA632">
        <f t="shared" si="713"/>
        <v>1009.7476953748005</v>
      </c>
      <c r="CB632">
        <f t="shared" si="714"/>
        <v>1297.3715889569962</v>
      </c>
    </row>
    <row r="633" spans="1:80" x14ac:dyDescent="0.25">
      <c r="A633">
        <f>'Data Input'!A633</f>
        <v>0</v>
      </c>
      <c r="B633">
        <f>'Data Input'!C633</f>
        <v>52</v>
      </c>
      <c r="C633">
        <f t="shared" si="644"/>
        <v>53</v>
      </c>
      <c r="D633">
        <f t="shared" si="645"/>
        <v>54</v>
      </c>
      <c r="E633">
        <f t="shared" si="646"/>
        <v>55</v>
      </c>
      <c r="F633">
        <f t="shared" si="647"/>
        <v>56</v>
      </c>
      <c r="G633">
        <f t="shared" si="648"/>
        <v>57</v>
      </c>
      <c r="H633">
        <f t="shared" si="649"/>
        <v>58</v>
      </c>
      <c r="I633">
        <f t="shared" si="650"/>
        <v>59</v>
      </c>
      <c r="J633">
        <f t="shared" si="651"/>
        <v>60</v>
      </c>
      <c r="K633">
        <f t="shared" si="652"/>
        <v>61</v>
      </c>
      <c r="L633">
        <f t="shared" si="653"/>
        <v>62</v>
      </c>
      <c r="M633">
        <f>IF('Data Input'!D633&gt;=240,1,0)</f>
        <v>0</v>
      </c>
      <c r="N633">
        <f>_xlfn.IFS('Data Input'!F633&gt;=130,1,'Data Input'!G633=1,1,0=0,0)</f>
        <v>0</v>
      </c>
      <c r="O633">
        <f>'Data Input'!H633</f>
        <v>1</v>
      </c>
      <c r="P633">
        <f>'Data Input'!J633</f>
        <v>26.8</v>
      </c>
      <c r="Q633">
        <f t="shared" si="654"/>
        <v>0</v>
      </c>
      <c r="R633">
        <f>IF('Data Input'!I633&gt;=100,1,0)</f>
        <v>0</v>
      </c>
      <c r="S633" s="18">
        <f>'Data Input'!L633</f>
        <v>3</v>
      </c>
      <c r="T633" s="16">
        <f>'Data Input'!N633</f>
        <v>2018</v>
      </c>
      <c r="U633">
        <f t="shared" si="655"/>
        <v>0.4618877712082079</v>
      </c>
      <c r="V633">
        <f t="shared" si="656"/>
        <v>0.13337426575721753</v>
      </c>
      <c r="W633">
        <f t="shared" si="657"/>
        <v>0.40155824754920144</v>
      </c>
      <c r="X633" s="16">
        <f t="shared" si="658"/>
        <v>2.1232726530275522E-2</v>
      </c>
      <c r="Y633">
        <f t="shared" si="659"/>
        <v>1943.6900851240034</v>
      </c>
      <c r="Z633">
        <f t="shared" si="660"/>
        <v>61.350537981057734</v>
      </c>
      <c r="AA633">
        <f t="shared" si="661"/>
        <v>226.87748944168027</v>
      </c>
      <c r="AB633" s="16">
        <f t="shared" si="662"/>
        <v>108.50776426527736</v>
      </c>
      <c r="AC633">
        <f t="shared" si="663"/>
        <v>36815.455000000002</v>
      </c>
      <c r="AD633">
        <f t="shared" si="664"/>
        <v>32859.306000000004</v>
      </c>
      <c r="AE633">
        <f t="shared" si="665"/>
        <v>28903.157000000003</v>
      </c>
      <c r="AF633">
        <f t="shared" si="666"/>
        <v>24947.008000000002</v>
      </c>
      <c r="AG633">
        <f t="shared" si="667"/>
        <v>21828.632000000001</v>
      </c>
      <c r="AH633">
        <f t="shared" si="668"/>
        <v>18710.256000000001</v>
      </c>
      <c r="AI633">
        <f t="shared" si="669"/>
        <v>15591.880000000001</v>
      </c>
      <c r="AJ633">
        <f t="shared" si="670"/>
        <v>12473.504000000001</v>
      </c>
      <c r="AK633">
        <f t="shared" si="671"/>
        <v>9355.1280000000006</v>
      </c>
      <c r="AL633">
        <f t="shared" si="672"/>
        <v>6236.7520000000004</v>
      </c>
      <c r="AM633">
        <f t="shared" si="673"/>
        <v>3118.3760000000002</v>
      </c>
      <c r="AN633">
        <f t="shared" si="674"/>
        <v>792.92417975525893</v>
      </c>
      <c r="AO633">
        <f t="shared" si="675"/>
        <v>31249.151999999998</v>
      </c>
      <c r="AP633">
        <f t="shared" si="676"/>
        <v>27891.151999999998</v>
      </c>
      <c r="AQ633">
        <f t="shared" si="677"/>
        <v>24533.151999999998</v>
      </c>
      <c r="AR633">
        <f t="shared" si="678"/>
        <v>21175.151999999998</v>
      </c>
      <c r="AS633">
        <f t="shared" si="679"/>
        <v>18528.257999999998</v>
      </c>
      <c r="AT633">
        <f t="shared" si="680"/>
        <v>15881.364</v>
      </c>
      <c r="AU633">
        <f t="shared" si="681"/>
        <v>13234.47</v>
      </c>
      <c r="AV633">
        <f t="shared" si="682"/>
        <v>10587.575999999999</v>
      </c>
      <c r="AW633">
        <f t="shared" si="683"/>
        <v>7940.6819999999989</v>
      </c>
      <c r="AX633">
        <f t="shared" si="684"/>
        <v>5293.7879999999996</v>
      </c>
      <c r="AY633">
        <f t="shared" si="685"/>
        <v>2646.8939999999998</v>
      </c>
      <c r="AZ633">
        <f t="shared" si="686"/>
        <v>673.03822364529981</v>
      </c>
      <c r="BA633">
        <f t="shared" si="687"/>
        <v>30449.140999999996</v>
      </c>
      <c r="BB633">
        <f t="shared" si="688"/>
        <v>27177.109999999997</v>
      </c>
      <c r="BC633">
        <f t="shared" si="689"/>
        <v>23905.078999999998</v>
      </c>
      <c r="BD633">
        <f t="shared" si="690"/>
        <v>20633.047999999999</v>
      </c>
      <c r="BE633">
        <f t="shared" si="691"/>
        <v>18053.916999999998</v>
      </c>
      <c r="BF633">
        <f t="shared" si="692"/>
        <v>15474.785999999998</v>
      </c>
      <c r="BG633">
        <f t="shared" si="693"/>
        <v>12895.654999999999</v>
      </c>
      <c r="BH633">
        <f t="shared" si="694"/>
        <v>10316.523999999999</v>
      </c>
      <c r="BI633">
        <f t="shared" si="695"/>
        <v>7737.393</v>
      </c>
      <c r="BJ633">
        <f t="shared" si="696"/>
        <v>5158.2619999999997</v>
      </c>
      <c r="BK633">
        <f t="shared" si="697"/>
        <v>2579.1309999999999</v>
      </c>
      <c r="BL633">
        <f t="shared" si="698"/>
        <v>655.80778281719643</v>
      </c>
      <c r="BM633">
        <f t="shared" si="699"/>
        <v>49261.2</v>
      </c>
      <c r="BN633">
        <f t="shared" si="700"/>
        <v>46295.832999999999</v>
      </c>
      <c r="BO633">
        <f t="shared" si="701"/>
        <v>40831.061999999998</v>
      </c>
      <c r="BP633">
        <f t="shared" si="702"/>
        <v>35366.290999999997</v>
      </c>
      <c r="BQ633">
        <f t="shared" si="703"/>
        <v>29901.52</v>
      </c>
      <c r="BR633">
        <f t="shared" si="704"/>
        <v>25235.11</v>
      </c>
      <c r="BS633">
        <f t="shared" si="705"/>
        <v>20568.7</v>
      </c>
      <c r="BT633">
        <f t="shared" si="706"/>
        <v>15902.29</v>
      </c>
      <c r="BU633">
        <f t="shared" si="707"/>
        <v>11235.880000000001</v>
      </c>
      <c r="BV633">
        <f t="shared" si="708"/>
        <v>6569.47</v>
      </c>
      <c r="BW633">
        <f t="shared" si="709"/>
        <v>3284.7350000000001</v>
      </c>
      <c r="BX633" s="16">
        <f t="shared" si="710"/>
        <v>1073.2873008210308</v>
      </c>
      <c r="BY633">
        <f t="shared" si="711"/>
        <v>2736.6142648792625</v>
      </c>
      <c r="BZ633">
        <f t="shared" si="712"/>
        <v>734.38876162635756</v>
      </c>
      <c r="CA633">
        <f t="shared" si="713"/>
        <v>882.68527225887669</v>
      </c>
      <c r="CB633">
        <f t="shared" si="714"/>
        <v>1181.7950650863081</v>
      </c>
    </row>
    <row r="634" spans="1:80" x14ac:dyDescent="0.25">
      <c r="A634">
        <f>'Data Input'!A634</f>
        <v>1</v>
      </c>
      <c r="B634">
        <f>'Data Input'!C634</f>
        <v>68</v>
      </c>
      <c r="C634">
        <f t="shared" si="644"/>
        <v>69</v>
      </c>
      <c r="D634">
        <f t="shared" si="645"/>
        <v>70</v>
      </c>
      <c r="E634">
        <f t="shared" si="646"/>
        <v>71</v>
      </c>
      <c r="F634">
        <f t="shared" si="647"/>
        <v>72</v>
      </c>
      <c r="G634">
        <f t="shared" si="648"/>
        <v>73</v>
      </c>
      <c r="H634">
        <f t="shared" si="649"/>
        <v>74</v>
      </c>
      <c r="I634">
        <f t="shared" si="650"/>
        <v>75</v>
      </c>
      <c r="J634">
        <f t="shared" si="651"/>
        <v>76</v>
      </c>
      <c r="K634">
        <f t="shared" si="652"/>
        <v>77</v>
      </c>
      <c r="L634">
        <f t="shared" si="653"/>
        <v>78</v>
      </c>
      <c r="M634">
        <f>IF('Data Input'!D634&gt;=240,1,0)</f>
        <v>0</v>
      </c>
      <c r="N634">
        <f>_xlfn.IFS('Data Input'!F634&gt;=130,1,'Data Input'!G634=1,1,0=0,0)</f>
        <v>0</v>
      </c>
      <c r="O634">
        <f>'Data Input'!H634</f>
        <v>0</v>
      </c>
      <c r="P634">
        <f>'Data Input'!J634</f>
        <v>22.3</v>
      </c>
      <c r="Q634">
        <f t="shared" si="654"/>
        <v>0</v>
      </c>
      <c r="R634">
        <f>IF('Data Input'!I634&gt;=100,1,0)</f>
        <v>0</v>
      </c>
      <c r="S634" s="18">
        <f>'Data Input'!L634</f>
        <v>3</v>
      </c>
      <c r="T634" s="16">
        <f>'Data Input'!N634</f>
        <v>2018</v>
      </c>
      <c r="U634">
        <f t="shared" si="655"/>
        <v>0.38422455486249363</v>
      </c>
      <c r="V634">
        <f t="shared" si="656"/>
        <v>4.5907242653973952E-2</v>
      </c>
      <c r="W634">
        <f t="shared" si="657"/>
        <v>0.27539073918872459</v>
      </c>
      <c r="X634" s="16">
        <f t="shared" si="658"/>
        <v>7.6827736994641259E-3</v>
      </c>
      <c r="Y634">
        <f t="shared" si="659"/>
        <v>1616.8721154792538</v>
      </c>
      <c r="Z634">
        <f t="shared" si="660"/>
        <v>21.116772550223779</v>
      </c>
      <c r="AA634">
        <f t="shared" si="661"/>
        <v>155.59376479988984</v>
      </c>
      <c r="AB634" s="16">
        <f t="shared" si="662"/>
        <v>39.262060682420916</v>
      </c>
      <c r="AC634">
        <f t="shared" si="663"/>
        <v>29694.389999999992</v>
      </c>
      <c r="AD634">
        <f t="shared" si="664"/>
        <v>26994.899999999994</v>
      </c>
      <c r="AE634">
        <f t="shared" si="665"/>
        <v>24295.409999999996</v>
      </c>
      <c r="AF634">
        <f t="shared" si="666"/>
        <v>21595.919999999998</v>
      </c>
      <c r="AG634">
        <f t="shared" si="667"/>
        <v>18896.43</v>
      </c>
      <c r="AH634">
        <f t="shared" si="668"/>
        <v>16196.939999999999</v>
      </c>
      <c r="AI634">
        <f t="shared" si="669"/>
        <v>13497.449999999999</v>
      </c>
      <c r="AJ634">
        <f t="shared" si="670"/>
        <v>10797.96</v>
      </c>
      <c r="AK634">
        <f t="shared" si="671"/>
        <v>8098.4699999999993</v>
      </c>
      <c r="AL634">
        <f t="shared" si="672"/>
        <v>5398.98</v>
      </c>
      <c r="AM634">
        <f t="shared" si="673"/>
        <v>2699.49</v>
      </c>
      <c r="AN634">
        <f t="shared" si="674"/>
        <v>557.17911020143754</v>
      </c>
      <c r="AO634">
        <f t="shared" si="675"/>
        <v>25204.751</v>
      </c>
      <c r="AP634">
        <f t="shared" si="676"/>
        <v>22913.41</v>
      </c>
      <c r="AQ634">
        <f t="shared" si="677"/>
        <v>20622.069</v>
      </c>
      <c r="AR634">
        <f t="shared" si="678"/>
        <v>18330.727999999999</v>
      </c>
      <c r="AS634">
        <f t="shared" si="679"/>
        <v>16039.387000000001</v>
      </c>
      <c r="AT634">
        <f t="shared" si="680"/>
        <v>13748.046</v>
      </c>
      <c r="AU634">
        <f t="shared" si="681"/>
        <v>11456.705</v>
      </c>
      <c r="AV634">
        <f t="shared" si="682"/>
        <v>9165.3639999999996</v>
      </c>
      <c r="AW634">
        <f t="shared" si="683"/>
        <v>6874.0229999999992</v>
      </c>
      <c r="AX634">
        <f t="shared" si="684"/>
        <v>4582.6819999999998</v>
      </c>
      <c r="AY634">
        <f t="shared" si="685"/>
        <v>2291.3409999999999</v>
      </c>
      <c r="AZ634">
        <f t="shared" si="686"/>
        <v>472.93649524468401</v>
      </c>
      <c r="BA634">
        <f t="shared" si="687"/>
        <v>24559.48</v>
      </c>
      <c r="BB634">
        <f t="shared" si="688"/>
        <v>22326.799999999999</v>
      </c>
      <c r="BC634">
        <f t="shared" si="689"/>
        <v>20094.12</v>
      </c>
      <c r="BD634">
        <f t="shared" si="690"/>
        <v>17861.439999999999</v>
      </c>
      <c r="BE634">
        <f t="shared" si="691"/>
        <v>15628.76</v>
      </c>
      <c r="BF634">
        <f t="shared" si="692"/>
        <v>13396.08</v>
      </c>
      <c r="BG634">
        <f t="shared" si="693"/>
        <v>11163.4</v>
      </c>
      <c r="BH634">
        <f t="shared" si="694"/>
        <v>8930.7199999999993</v>
      </c>
      <c r="BI634">
        <f t="shared" si="695"/>
        <v>6698.0399999999991</v>
      </c>
      <c r="BJ634">
        <f t="shared" si="696"/>
        <v>4465.3599999999997</v>
      </c>
      <c r="BK634">
        <f t="shared" si="697"/>
        <v>2232.6799999999998</v>
      </c>
      <c r="BL634">
        <f t="shared" si="698"/>
        <v>460.82876979153298</v>
      </c>
      <c r="BM634">
        <f t="shared" si="699"/>
        <v>13040.925000000001</v>
      </c>
      <c r="BN634">
        <f t="shared" si="700"/>
        <v>10075.558000000001</v>
      </c>
      <c r="BO634">
        <f t="shared" si="701"/>
        <v>8831.1370000000006</v>
      </c>
      <c r="BP634">
        <f t="shared" si="702"/>
        <v>7586.7160000000003</v>
      </c>
      <c r="BQ634">
        <f t="shared" si="703"/>
        <v>6638.3765000000003</v>
      </c>
      <c r="BR634">
        <f t="shared" si="704"/>
        <v>5690.0370000000003</v>
      </c>
      <c r="BS634">
        <f t="shared" si="705"/>
        <v>4741.6975000000002</v>
      </c>
      <c r="BT634">
        <f t="shared" si="706"/>
        <v>3793.3580000000002</v>
      </c>
      <c r="BU634">
        <f t="shared" si="707"/>
        <v>2845.0185000000001</v>
      </c>
      <c r="BV634">
        <f t="shared" si="708"/>
        <v>1896.6790000000001</v>
      </c>
      <c r="BW634">
        <f t="shared" si="709"/>
        <v>948.33950000000004</v>
      </c>
      <c r="BX634" s="16">
        <f t="shared" si="710"/>
        <v>206.84459795063466</v>
      </c>
      <c r="BY634">
        <f t="shared" si="711"/>
        <v>2174.0512256806915</v>
      </c>
      <c r="BZ634">
        <f t="shared" si="712"/>
        <v>494.05326779490781</v>
      </c>
      <c r="CA634">
        <f t="shared" si="713"/>
        <v>616.42253459142285</v>
      </c>
      <c r="CB634">
        <f t="shared" si="714"/>
        <v>246.10665863305559</v>
      </c>
    </row>
    <row r="635" spans="1:80" x14ac:dyDescent="0.25">
      <c r="A635">
        <f>'Data Input'!A635</f>
        <v>0</v>
      </c>
      <c r="B635">
        <f>'Data Input'!C635</f>
        <v>54</v>
      </c>
      <c r="C635">
        <f t="shared" si="644"/>
        <v>55</v>
      </c>
      <c r="D635">
        <f t="shared" si="645"/>
        <v>56</v>
      </c>
      <c r="E635">
        <f t="shared" si="646"/>
        <v>57</v>
      </c>
      <c r="F635">
        <f t="shared" si="647"/>
        <v>58</v>
      </c>
      <c r="G635">
        <f t="shared" si="648"/>
        <v>59</v>
      </c>
      <c r="H635">
        <f t="shared" si="649"/>
        <v>60</v>
      </c>
      <c r="I635">
        <f t="shared" si="650"/>
        <v>61</v>
      </c>
      <c r="J635">
        <f t="shared" si="651"/>
        <v>62</v>
      </c>
      <c r="K635">
        <f t="shared" si="652"/>
        <v>63</v>
      </c>
      <c r="L635">
        <f t="shared" si="653"/>
        <v>64</v>
      </c>
      <c r="M635">
        <f>IF('Data Input'!D635&gt;=240,1,0)</f>
        <v>0</v>
      </c>
      <c r="N635">
        <f>_xlfn.IFS('Data Input'!F635&gt;=130,1,'Data Input'!G635=1,1,0=0,0)</f>
        <v>1</v>
      </c>
      <c r="O635">
        <f>'Data Input'!H635</f>
        <v>0</v>
      </c>
      <c r="P635">
        <f>'Data Input'!J635</f>
        <v>28.5</v>
      </c>
      <c r="Q635">
        <f t="shared" si="654"/>
        <v>0</v>
      </c>
      <c r="R635">
        <f>IF('Data Input'!I635&gt;=100,1,0)</f>
        <v>1</v>
      </c>
      <c r="S635" s="18">
        <f>'Data Input'!L635</f>
        <v>3</v>
      </c>
      <c r="T635" s="16">
        <f>'Data Input'!N635</f>
        <v>2018</v>
      </c>
      <c r="U635">
        <f t="shared" si="655"/>
        <v>0.72084414394678009</v>
      </c>
      <c r="V635">
        <f t="shared" si="656"/>
        <v>5.5864003060246206E-2</v>
      </c>
      <c r="W635">
        <f t="shared" si="657"/>
        <v>0.47831186745255072</v>
      </c>
      <c r="X635" s="16">
        <f t="shared" si="658"/>
        <v>1</v>
      </c>
      <c r="Y635">
        <f t="shared" si="659"/>
        <v>3033.4156971596358</v>
      </c>
      <c r="Z635">
        <f t="shared" si="660"/>
        <v>25.696761081034058</v>
      </c>
      <c r="AA635">
        <f t="shared" si="661"/>
        <v>270.24272647892786</v>
      </c>
      <c r="AB635" s="16">
        <f t="shared" si="662"/>
        <v>5110.4018181818183</v>
      </c>
      <c r="AC635">
        <f t="shared" si="663"/>
        <v>35139.909</v>
      </c>
      <c r="AD635">
        <f t="shared" si="664"/>
        <v>31183.760000000002</v>
      </c>
      <c r="AE635">
        <f t="shared" si="665"/>
        <v>28065.384000000002</v>
      </c>
      <c r="AF635">
        <f t="shared" si="666"/>
        <v>24947.008000000002</v>
      </c>
      <c r="AG635">
        <f t="shared" si="667"/>
        <v>21828.632000000001</v>
      </c>
      <c r="AH635">
        <f t="shared" si="668"/>
        <v>18710.256000000001</v>
      </c>
      <c r="AI635">
        <f t="shared" si="669"/>
        <v>15591.880000000001</v>
      </c>
      <c r="AJ635">
        <f t="shared" si="670"/>
        <v>12473.504000000001</v>
      </c>
      <c r="AK635">
        <f t="shared" si="671"/>
        <v>9355.1280000000006</v>
      </c>
      <c r="AL635">
        <f t="shared" si="672"/>
        <v>6236.7520000000004</v>
      </c>
      <c r="AM635">
        <f t="shared" si="673"/>
        <v>3118.3760000000002</v>
      </c>
      <c r="AN635">
        <f t="shared" si="674"/>
        <v>1212.520692938667</v>
      </c>
      <c r="AO635">
        <f t="shared" si="675"/>
        <v>29826.94</v>
      </c>
      <c r="AP635">
        <f t="shared" si="676"/>
        <v>26468.94</v>
      </c>
      <c r="AQ635">
        <f t="shared" si="677"/>
        <v>23822.045999999998</v>
      </c>
      <c r="AR635">
        <f t="shared" si="678"/>
        <v>21175.151999999998</v>
      </c>
      <c r="AS635">
        <f t="shared" si="679"/>
        <v>18528.257999999998</v>
      </c>
      <c r="AT635">
        <f t="shared" si="680"/>
        <v>15881.364</v>
      </c>
      <c r="AU635">
        <f t="shared" si="681"/>
        <v>13234.47</v>
      </c>
      <c r="AV635">
        <f t="shared" si="682"/>
        <v>10587.575999999999</v>
      </c>
      <c r="AW635">
        <f t="shared" si="683"/>
        <v>7940.6819999999989</v>
      </c>
      <c r="AX635">
        <f t="shared" si="684"/>
        <v>5293.7879999999996</v>
      </c>
      <c r="AY635">
        <f t="shared" si="685"/>
        <v>2646.8939999999998</v>
      </c>
      <c r="AZ635">
        <f t="shared" si="686"/>
        <v>1029.1939600531973</v>
      </c>
      <c r="BA635">
        <f t="shared" si="687"/>
        <v>29063.341</v>
      </c>
      <c r="BB635">
        <f t="shared" si="688"/>
        <v>25791.31</v>
      </c>
      <c r="BC635">
        <f t="shared" si="689"/>
        <v>23212.179</v>
      </c>
      <c r="BD635">
        <f t="shared" si="690"/>
        <v>20633.047999999999</v>
      </c>
      <c r="BE635">
        <f t="shared" si="691"/>
        <v>18053.916999999998</v>
      </c>
      <c r="BF635">
        <f t="shared" si="692"/>
        <v>15474.785999999998</v>
      </c>
      <c r="BG635">
        <f t="shared" si="693"/>
        <v>12895.654999999999</v>
      </c>
      <c r="BH635">
        <f t="shared" si="694"/>
        <v>10316.523999999999</v>
      </c>
      <c r="BI635">
        <f t="shared" si="695"/>
        <v>7737.393</v>
      </c>
      <c r="BJ635">
        <f t="shared" si="696"/>
        <v>5158.2619999999997</v>
      </c>
      <c r="BK635">
        <f t="shared" si="697"/>
        <v>2579.1309999999999</v>
      </c>
      <c r="BL635">
        <f t="shared" si="698"/>
        <v>1002.8456112871481</v>
      </c>
      <c r="BM635">
        <f t="shared" si="699"/>
        <v>44901.127999999997</v>
      </c>
      <c r="BN635">
        <f t="shared" si="700"/>
        <v>41935.760999999999</v>
      </c>
      <c r="BO635">
        <f t="shared" si="701"/>
        <v>36470.99</v>
      </c>
      <c r="BP635">
        <f t="shared" si="702"/>
        <v>31804.579999999998</v>
      </c>
      <c r="BQ635">
        <f t="shared" si="703"/>
        <v>27138.17</v>
      </c>
      <c r="BR635">
        <f t="shared" si="704"/>
        <v>22471.759999999998</v>
      </c>
      <c r="BS635">
        <f t="shared" si="705"/>
        <v>17805.349999999999</v>
      </c>
      <c r="BT635">
        <f t="shared" si="706"/>
        <v>13138.94</v>
      </c>
      <c r="BU635">
        <f t="shared" si="707"/>
        <v>9854.2049999999999</v>
      </c>
      <c r="BV635">
        <f t="shared" si="708"/>
        <v>6569.47</v>
      </c>
      <c r="BW635">
        <f t="shared" si="709"/>
        <v>3284.7350000000001</v>
      </c>
      <c r="BX635" s="16">
        <f t="shared" si="710"/>
        <v>1501.8004580691797</v>
      </c>
      <c r="BY635">
        <f t="shared" si="711"/>
        <v>4245.9363900983026</v>
      </c>
      <c r="BZ635">
        <f t="shared" si="712"/>
        <v>1054.8907211342314</v>
      </c>
      <c r="CA635">
        <f t="shared" si="713"/>
        <v>1273.0883377660759</v>
      </c>
      <c r="CB635">
        <f t="shared" si="714"/>
        <v>6612.2022762509978</v>
      </c>
    </row>
    <row r="636" spans="1:80" x14ac:dyDescent="0.25">
      <c r="A636">
        <f>'Data Input'!A636</f>
        <v>1</v>
      </c>
      <c r="B636">
        <f>'Data Input'!C636</f>
        <v>43</v>
      </c>
      <c r="C636">
        <f t="shared" si="644"/>
        <v>44</v>
      </c>
      <c r="D636">
        <f t="shared" si="645"/>
        <v>45</v>
      </c>
      <c r="E636">
        <f t="shared" si="646"/>
        <v>46</v>
      </c>
      <c r="F636">
        <f t="shared" si="647"/>
        <v>47</v>
      </c>
      <c r="G636">
        <f t="shared" si="648"/>
        <v>48</v>
      </c>
      <c r="H636">
        <f t="shared" si="649"/>
        <v>49</v>
      </c>
      <c r="I636">
        <f t="shared" si="650"/>
        <v>50</v>
      </c>
      <c r="J636">
        <f t="shared" si="651"/>
        <v>51</v>
      </c>
      <c r="K636">
        <f t="shared" si="652"/>
        <v>52</v>
      </c>
      <c r="L636">
        <f t="shared" si="653"/>
        <v>53</v>
      </c>
      <c r="M636">
        <f>IF('Data Input'!D636&gt;=240,1,0)</f>
        <v>0</v>
      </c>
      <c r="N636">
        <f>_xlfn.IFS('Data Input'!F636&gt;=130,1,'Data Input'!G636=1,1,0=0,0)</f>
        <v>0</v>
      </c>
      <c r="O636">
        <f>'Data Input'!H636</f>
        <v>0</v>
      </c>
      <c r="P636">
        <f>'Data Input'!J636</f>
        <v>25.9</v>
      </c>
      <c r="Q636">
        <f t="shared" si="654"/>
        <v>0</v>
      </c>
      <c r="R636">
        <f>IF('Data Input'!I636&gt;=100,1,0)</f>
        <v>0</v>
      </c>
      <c r="S636" s="18">
        <f>'Data Input'!L636</f>
        <v>3</v>
      </c>
      <c r="T636" s="16">
        <f>'Data Input'!N636</f>
        <v>2018</v>
      </c>
      <c r="U636">
        <f t="shared" si="655"/>
        <v>0.45783696739909724</v>
      </c>
      <c r="V636">
        <f t="shared" si="656"/>
        <v>5.3591998098402531E-2</v>
      </c>
      <c r="W636">
        <f t="shared" si="657"/>
        <v>0.30496338657056554</v>
      </c>
      <c r="X636" s="16">
        <f t="shared" si="658"/>
        <v>1.5223827202756711E-2</v>
      </c>
      <c r="Y636">
        <f t="shared" si="659"/>
        <v>1926.6437208525369</v>
      </c>
      <c r="Z636">
        <f t="shared" si="660"/>
        <v>24.651666467666345</v>
      </c>
      <c r="AA636">
        <f t="shared" si="661"/>
        <v>172.30209549683084</v>
      </c>
      <c r="AB636" s="16">
        <f t="shared" si="662"/>
        <v>77.79987421665372</v>
      </c>
      <c r="AC636">
        <f t="shared" si="663"/>
        <v>45658.615000000005</v>
      </c>
      <c r="AD636">
        <f t="shared" si="664"/>
        <v>40631.978000000003</v>
      </c>
      <c r="AE636">
        <f t="shared" si="665"/>
        <v>35605.341</v>
      </c>
      <c r="AF636">
        <f t="shared" si="666"/>
        <v>31649.192000000003</v>
      </c>
      <c r="AG636">
        <f t="shared" si="667"/>
        <v>27693.043000000001</v>
      </c>
      <c r="AH636">
        <f t="shared" si="668"/>
        <v>23736.894</v>
      </c>
      <c r="AI636">
        <f t="shared" si="669"/>
        <v>19780.744999999999</v>
      </c>
      <c r="AJ636">
        <f t="shared" si="670"/>
        <v>15824.596</v>
      </c>
      <c r="AK636">
        <f t="shared" si="671"/>
        <v>11868.447</v>
      </c>
      <c r="AL636">
        <f t="shared" si="672"/>
        <v>7912.2979999999998</v>
      </c>
      <c r="AM636">
        <f t="shared" si="673"/>
        <v>3956.1489999999999</v>
      </c>
      <c r="AN636">
        <f t="shared" si="674"/>
        <v>985.14842055127701</v>
      </c>
      <c r="AO636">
        <f t="shared" si="675"/>
        <v>38755.270000000004</v>
      </c>
      <c r="AP636">
        <f t="shared" si="676"/>
        <v>34488.635000000002</v>
      </c>
      <c r="AQ636">
        <f t="shared" si="677"/>
        <v>30222</v>
      </c>
      <c r="AR636">
        <f t="shared" si="678"/>
        <v>26864</v>
      </c>
      <c r="AS636">
        <f t="shared" si="679"/>
        <v>23506</v>
      </c>
      <c r="AT636">
        <f t="shared" si="680"/>
        <v>20148</v>
      </c>
      <c r="AU636">
        <f t="shared" si="681"/>
        <v>16790</v>
      </c>
      <c r="AV636">
        <f t="shared" si="682"/>
        <v>13432</v>
      </c>
      <c r="AW636">
        <f t="shared" si="683"/>
        <v>10074</v>
      </c>
      <c r="AX636">
        <f t="shared" si="684"/>
        <v>6716</v>
      </c>
      <c r="AY636">
        <f t="shared" si="685"/>
        <v>3358</v>
      </c>
      <c r="AZ636">
        <f t="shared" si="686"/>
        <v>836.19913184147924</v>
      </c>
      <c r="BA636">
        <f t="shared" si="687"/>
        <v>37763.088999999993</v>
      </c>
      <c r="BB636">
        <f t="shared" si="688"/>
        <v>33605.683999999994</v>
      </c>
      <c r="BC636">
        <f t="shared" si="689"/>
        <v>29448.278999999995</v>
      </c>
      <c r="BD636">
        <f t="shared" si="690"/>
        <v>26176.247999999996</v>
      </c>
      <c r="BE636">
        <f t="shared" si="691"/>
        <v>22904.216999999997</v>
      </c>
      <c r="BF636">
        <f t="shared" si="692"/>
        <v>19632.185999999998</v>
      </c>
      <c r="BG636">
        <f t="shared" si="693"/>
        <v>16360.154999999999</v>
      </c>
      <c r="BH636">
        <f t="shared" si="694"/>
        <v>13088.124</v>
      </c>
      <c r="BI636">
        <f t="shared" si="695"/>
        <v>9816.0930000000008</v>
      </c>
      <c r="BJ636">
        <f t="shared" si="696"/>
        <v>6544.0619999999999</v>
      </c>
      <c r="BK636">
        <f t="shared" si="697"/>
        <v>3272.0309999999999</v>
      </c>
      <c r="BL636">
        <f t="shared" si="698"/>
        <v>814.79140173100268</v>
      </c>
      <c r="BM636">
        <f t="shared" si="699"/>
        <v>57829.492999999995</v>
      </c>
      <c r="BN636">
        <f t="shared" si="700"/>
        <v>54864.125999999997</v>
      </c>
      <c r="BO636">
        <f t="shared" si="701"/>
        <v>49291.146999999997</v>
      </c>
      <c r="BP636">
        <f t="shared" si="702"/>
        <v>43718.167999999998</v>
      </c>
      <c r="BQ636">
        <f t="shared" si="703"/>
        <v>38253.396999999997</v>
      </c>
      <c r="BR636">
        <f t="shared" si="704"/>
        <v>32788.625999999997</v>
      </c>
      <c r="BS636">
        <f t="shared" si="705"/>
        <v>27323.855</v>
      </c>
      <c r="BT636">
        <f t="shared" si="706"/>
        <v>21859.083999999999</v>
      </c>
      <c r="BU636">
        <f t="shared" si="707"/>
        <v>16394.312999999998</v>
      </c>
      <c r="BV636">
        <f t="shared" si="708"/>
        <v>10929.541999999999</v>
      </c>
      <c r="BW636">
        <f t="shared" si="709"/>
        <v>5464.7709999999997</v>
      </c>
      <c r="BX636" s="16">
        <f t="shared" si="710"/>
        <v>1336.6257058368678</v>
      </c>
      <c r="BY636">
        <f t="shared" si="711"/>
        <v>2911.7921414038137</v>
      </c>
      <c r="BZ636">
        <f t="shared" si="712"/>
        <v>860.8507983091456</v>
      </c>
      <c r="CA636">
        <f t="shared" si="713"/>
        <v>987.0934972278335</v>
      </c>
      <c r="CB636">
        <f t="shared" si="714"/>
        <v>1414.4255800535216</v>
      </c>
    </row>
    <row r="637" spans="1:80" x14ac:dyDescent="0.25">
      <c r="A637">
        <f>'Data Input'!A637</f>
        <v>0</v>
      </c>
      <c r="B637">
        <f>'Data Input'!C637</f>
        <v>65</v>
      </c>
      <c r="C637">
        <f t="shared" si="644"/>
        <v>66</v>
      </c>
      <c r="D637">
        <f t="shared" si="645"/>
        <v>67</v>
      </c>
      <c r="E637">
        <f t="shared" si="646"/>
        <v>68</v>
      </c>
      <c r="F637">
        <f t="shared" si="647"/>
        <v>69</v>
      </c>
      <c r="G637">
        <f t="shared" si="648"/>
        <v>70</v>
      </c>
      <c r="H637">
        <f t="shared" si="649"/>
        <v>71</v>
      </c>
      <c r="I637">
        <f t="shared" si="650"/>
        <v>72</v>
      </c>
      <c r="J637">
        <f t="shared" si="651"/>
        <v>73</v>
      </c>
      <c r="K637">
        <f t="shared" si="652"/>
        <v>74</v>
      </c>
      <c r="L637">
        <f t="shared" si="653"/>
        <v>75</v>
      </c>
      <c r="M637">
        <f>IF('Data Input'!D637&gt;=240,1,0)</f>
        <v>0</v>
      </c>
      <c r="N637">
        <f>_xlfn.IFS('Data Input'!F637&gt;=130,1,'Data Input'!G637=1,1,0=0,0)</f>
        <v>0</v>
      </c>
      <c r="O637">
        <f>'Data Input'!H637</f>
        <v>0</v>
      </c>
      <c r="P637">
        <f>'Data Input'!J637</f>
        <v>24.9</v>
      </c>
      <c r="Q637">
        <f t="shared" si="654"/>
        <v>0</v>
      </c>
      <c r="R637">
        <f>IF('Data Input'!I637&gt;=100,1,0)</f>
        <v>0</v>
      </c>
      <c r="S637" s="18">
        <f>'Data Input'!L637</f>
        <v>3</v>
      </c>
      <c r="T637" s="16">
        <f>'Data Input'!N637</f>
        <v>2018</v>
      </c>
      <c r="U637">
        <f t="shared" si="655"/>
        <v>0.43705826913980433</v>
      </c>
      <c r="V637">
        <f t="shared" si="656"/>
        <v>5.1343228556831322E-2</v>
      </c>
      <c r="W637">
        <f t="shared" si="657"/>
        <v>0.29657089514237961</v>
      </c>
      <c r="X637" s="16">
        <f t="shared" si="658"/>
        <v>1.2596763347472905E-2</v>
      </c>
      <c r="Y637">
        <f t="shared" si="659"/>
        <v>1839.2039740007733</v>
      </c>
      <c r="Z637">
        <f t="shared" si="660"/>
        <v>23.617259864656834</v>
      </c>
      <c r="AA637">
        <f t="shared" si="661"/>
        <v>167.56039887620707</v>
      </c>
      <c r="AB637" s="16">
        <f t="shared" si="662"/>
        <v>64.37452231413161</v>
      </c>
      <c r="AC637">
        <f t="shared" si="663"/>
        <v>30113.275999999994</v>
      </c>
      <c r="AD637">
        <f t="shared" si="664"/>
        <v>26994.899999999994</v>
      </c>
      <c r="AE637">
        <f t="shared" si="665"/>
        <v>24295.409999999996</v>
      </c>
      <c r="AF637">
        <f t="shared" si="666"/>
        <v>21595.919999999998</v>
      </c>
      <c r="AG637">
        <f t="shared" si="667"/>
        <v>18896.43</v>
      </c>
      <c r="AH637">
        <f t="shared" si="668"/>
        <v>16196.939999999999</v>
      </c>
      <c r="AI637">
        <f t="shared" si="669"/>
        <v>13497.449999999999</v>
      </c>
      <c r="AJ637">
        <f t="shared" si="670"/>
        <v>10797.96</v>
      </c>
      <c r="AK637">
        <f t="shared" si="671"/>
        <v>8098.4699999999993</v>
      </c>
      <c r="AL637">
        <f t="shared" si="672"/>
        <v>5398.98</v>
      </c>
      <c r="AM637">
        <f t="shared" si="673"/>
        <v>2699.49</v>
      </c>
      <c r="AN637">
        <f t="shared" si="674"/>
        <v>635.30839126066587</v>
      </c>
      <c r="AO637">
        <f t="shared" si="675"/>
        <v>25560.304</v>
      </c>
      <c r="AP637">
        <f t="shared" si="676"/>
        <v>22913.41</v>
      </c>
      <c r="AQ637">
        <f t="shared" si="677"/>
        <v>20622.069</v>
      </c>
      <c r="AR637">
        <f t="shared" si="678"/>
        <v>18330.727999999999</v>
      </c>
      <c r="AS637">
        <f t="shared" si="679"/>
        <v>16039.387000000001</v>
      </c>
      <c r="AT637">
        <f t="shared" si="680"/>
        <v>13748.046</v>
      </c>
      <c r="AU637">
        <f t="shared" si="681"/>
        <v>11456.705</v>
      </c>
      <c r="AV637">
        <f t="shared" si="682"/>
        <v>9165.3639999999996</v>
      </c>
      <c r="AW637">
        <f t="shared" si="683"/>
        <v>6874.0229999999992</v>
      </c>
      <c r="AX637">
        <f t="shared" si="684"/>
        <v>4582.6819999999998</v>
      </c>
      <c r="AY637">
        <f t="shared" si="685"/>
        <v>2291.3409999999999</v>
      </c>
      <c r="AZ637">
        <f t="shared" si="686"/>
        <v>539.25303243187534</v>
      </c>
      <c r="BA637">
        <f t="shared" si="687"/>
        <v>24905.931</v>
      </c>
      <c r="BB637">
        <f t="shared" si="688"/>
        <v>22326.799999999999</v>
      </c>
      <c r="BC637">
        <f t="shared" si="689"/>
        <v>20094.12</v>
      </c>
      <c r="BD637">
        <f t="shared" si="690"/>
        <v>17861.439999999999</v>
      </c>
      <c r="BE637">
        <f t="shared" si="691"/>
        <v>15628.76</v>
      </c>
      <c r="BF637">
        <f t="shared" si="692"/>
        <v>13396.08</v>
      </c>
      <c r="BG637">
        <f t="shared" si="693"/>
        <v>11163.4</v>
      </c>
      <c r="BH637">
        <f t="shared" si="694"/>
        <v>8930.7199999999993</v>
      </c>
      <c r="BI637">
        <f t="shared" si="695"/>
        <v>6698.0399999999991</v>
      </c>
      <c r="BJ637">
        <f t="shared" si="696"/>
        <v>4465.3599999999997</v>
      </c>
      <c r="BK637">
        <f t="shared" si="697"/>
        <v>2232.6799999999998</v>
      </c>
      <c r="BL637">
        <f t="shared" si="698"/>
        <v>525.44752840248384</v>
      </c>
      <c r="BM637">
        <f t="shared" si="699"/>
        <v>13849.635500000002</v>
      </c>
      <c r="BN637">
        <f t="shared" si="700"/>
        <v>10884.268500000002</v>
      </c>
      <c r="BO637">
        <f t="shared" si="701"/>
        <v>9719.3815000000013</v>
      </c>
      <c r="BP637">
        <f t="shared" si="702"/>
        <v>8474.960500000001</v>
      </c>
      <c r="BQ637">
        <f t="shared" si="703"/>
        <v>7230.5395000000008</v>
      </c>
      <c r="BR637">
        <f t="shared" si="704"/>
        <v>5986.1185000000005</v>
      </c>
      <c r="BS637">
        <f t="shared" si="705"/>
        <v>4741.6975000000002</v>
      </c>
      <c r="BT637">
        <f t="shared" si="706"/>
        <v>3793.3580000000002</v>
      </c>
      <c r="BU637">
        <f t="shared" si="707"/>
        <v>2845.0185000000001</v>
      </c>
      <c r="BV637">
        <f t="shared" si="708"/>
        <v>1896.6790000000001</v>
      </c>
      <c r="BW637">
        <f t="shared" si="709"/>
        <v>948.33950000000004</v>
      </c>
      <c r="BX637" s="16">
        <f t="shared" si="710"/>
        <v>250.75462189452222</v>
      </c>
      <c r="BY637">
        <f t="shared" si="711"/>
        <v>2474.5123652614393</v>
      </c>
      <c r="BZ637">
        <f t="shared" si="712"/>
        <v>562.87029229653217</v>
      </c>
      <c r="CA637">
        <f t="shared" si="713"/>
        <v>693.00792727869089</v>
      </c>
      <c r="CB637">
        <f t="shared" si="714"/>
        <v>315.12914420865383</v>
      </c>
    </row>
    <row r="638" spans="1:80" x14ac:dyDescent="0.25">
      <c r="A638">
        <f>'Data Input'!A638</f>
        <v>1</v>
      </c>
      <c r="B638">
        <f>'Data Input'!C638</f>
        <v>51</v>
      </c>
      <c r="C638">
        <f t="shared" si="644"/>
        <v>52</v>
      </c>
      <c r="D638">
        <f t="shared" si="645"/>
        <v>53</v>
      </c>
      <c r="E638">
        <f t="shared" si="646"/>
        <v>54</v>
      </c>
      <c r="F638">
        <f t="shared" si="647"/>
        <v>55</v>
      </c>
      <c r="G638">
        <f t="shared" si="648"/>
        <v>56</v>
      </c>
      <c r="H638">
        <f t="shared" si="649"/>
        <v>57</v>
      </c>
      <c r="I638">
        <f t="shared" si="650"/>
        <v>58</v>
      </c>
      <c r="J638">
        <f t="shared" si="651"/>
        <v>59</v>
      </c>
      <c r="K638">
        <f t="shared" si="652"/>
        <v>60</v>
      </c>
      <c r="L638">
        <f t="shared" si="653"/>
        <v>61</v>
      </c>
      <c r="M638">
        <f>IF('Data Input'!D638&gt;=240,1,0)</f>
        <v>0</v>
      </c>
      <c r="N638">
        <f>_xlfn.IFS('Data Input'!F638&gt;=130,1,'Data Input'!G638=1,1,0=0,0)</f>
        <v>0</v>
      </c>
      <c r="O638">
        <f>'Data Input'!H638</f>
        <v>0</v>
      </c>
      <c r="P638">
        <f>'Data Input'!J638</f>
        <v>33.4</v>
      </c>
      <c r="Q638">
        <f t="shared" si="654"/>
        <v>0</v>
      </c>
      <c r="R638">
        <f>IF('Data Input'!I638&gt;=100,1,0)</f>
        <v>1</v>
      </c>
      <c r="S638" s="18">
        <f>'Data Input'!L638</f>
        <v>3</v>
      </c>
      <c r="T638" s="16">
        <f>'Data Input'!N638</f>
        <v>2018</v>
      </c>
      <c r="U638">
        <f t="shared" si="655"/>
        <v>0.61333827410131248</v>
      </c>
      <c r="V638">
        <f t="shared" si="656"/>
        <v>4.8901293565555302E-2</v>
      </c>
      <c r="W638">
        <f t="shared" si="657"/>
        <v>0.44965374590564861</v>
      </c>
      <c r="X638" s="16">
        <f t="shared" si="658"/>
        <v>1</v>
      </c>
      <c r="Y638">
        <f t="shared" si="659"/>
        <v>2581.0155550976938</v>
      </c>
      <c r="Z638">
        <f t="shared" si="660"/>
        <v>22.493999507203316</v>
      </c>
      <c r="AA638">
        <f t="shared" si="661"/>
        <v>254.05109622763032</v>
      </c>
      <c r="AB638" s="16">
        <f t="shared" si="662"/>
        <v>5110.4018181818183</v>
      </c>
      <c r="AC638">
        <f t="shared" si="663"/>
        <v>37653.228000000003</v>
      </c>
      <c r="AD638">
        <f t="shared" si="664"/>
        <v>33697.079000000005</v>
      </c>
      <c r="AE638">
        <f t="shared" si="665"/>
        <v>29740.930000000004</v>
      </c>
      <c r="AF638">
        <f t="shared" si="666"/>
        <v>25784.781000000003</v>
      </c>
      <c r="AG638">
        <f t="shared" si="667"/>
        <v>21828.632000000001</v>
      </c>
      <c r="AH638">
        <f t="shared" si="668"/>
        <v>18710.256000000001</v>
      </c>
      <c r="AI638">
        <f t="shared" si="669"/>
        <v>15591.880000000001</v>
      </c>
      <c r="AJ638">
        <f t="shared" si="670"/>
        <v>12473.504000000001</v>
      </c>
      <c r="AK638">
        <f t="shared" si="671"/>
        <v>9355.1280000000006</v>
      </c>
      <c r="AL638">
        <f t="shared" si="672"/>
        <v>6236.7520000000004</v>
      </c>
      <c r="AM638">
        <f t="shared" si="673"/>
        <v>3118.3760000000002</v>
      </c>
      <c r="AN638">
        <f t="shared" si="674"/>
        <v>1069.9061194927178</v>
      </c>
      <c r="AO638">
        <f t="shared" si="675"/>
        <v>31960.257999999998</v>
      </c>
      <c r="AP638">
        <f t="shared" si="676"/>
        <v>28602.257999999998</v>
      </c>
      <c r="AQ638">
        <f t="shared" si="677"/>
        <v>25244.257999999998</v>
      </c>
      <c r="AR638">
        <f t="shared" si="678"/>
        <v>21886.257999999998</v>
      </c>
      <c r="AS638">
        <f t="shared" si="679"/>
        <v>18528.257999999998</v>
      </c>
      <c r="AT638">
        <f t="shared" si="680"/>
        <v>15881.364</v>
      </c>
      <c r="AU638">
        <f t="shared" si="681"/>
        <v>13234.47</v>
      </c>
      <c r="AV638">
        <f t="shared" si="682"/>
        <v>10587.575999999999</v>
      </c>
      <c r="AW638">
        <f t="shared" si="683"/>
        <v>7940.6819999999989</v>
      </c>
      <c r="AX638">
        <f t="shared" si="684"/>
        <v>5293.7879999999996</v>
      </c>
      <c r="AY638">
        <f t="shared" si="685"/>
        <v>2646.8939999999998</v>
      </c>
      <c r="AZ638">
        <f t="shared" si="686"/>
        <v>908.14195138201353</v>
      </c>
      <c r="BA638">
        <f t="shared" si="687"/>
        <v>31142.040999999994</v>
      </c>
      <c r="BB638">
        <f t="shared" si="688"/>
        <v>27870.009999999995</v>
      </c>
      <c r="BC638">
        <f t="shared" si="689"/>
        <v>24597.978999999996</v>
      </c>
      <c r="BD638">
        <f t="shared" si="690"/>
        <v>21325.947999999997</v>
      </c>
      <c r="BE638">
        <f t="shared" si="691"/>
        <v>18053.916999999998</v>
      </c>
      <c r="BF638">
        <f t="shared" si="692"/>
        <v>15474.785999999998</v>
      </c>
      <c r="BG638">
        <f t="shared" si="693"/>
        <v>12895.654999999999</v>
      </c>
      <c r="BH638">
        <f t="shared" si="694"/>
        <v>10316.523999999999</v>
      </c>
      <c r="BI638">
        <f t="shared" si="695"/>
        <v>7737.393</v>
      </c>
      <c r="BJ638">
        <f t="shared" si="696"/>
        <v>5158.2619999999997</v>
      </c>
      <c r="BK638">
        <f t="shared" si="697"/>
        <v>2579.1309999999999</v>
      </c>
      <c r="BL638">
        <f t="shared" si="698"/>
        <v>884.89260376549976</v>
      </c>
      <c r="BM638">
        <f t="shared" si="699"/>
        <v>51441.235999999997</v>
      </c>
      <c r="BN638">
        <f t="shared" si="700"/>
        <v>48475.868999999999</v>
      </c>
      <c r="BO638">
        <f t="shared" si="701"/>
        <v>43011.097999999998</v>
      </c>
      <c r="BP638">
        <f t="shared" si="702"/>
        <v>37546.326999999997</v>
      </c>
      <c r="BQ638">
        <f t="shared" si="703"/>
        <v>32081.556</v>
      </c>
      <c r="BR638">
        <f t="shared" si="704"/>
        <v>26616.785</v>
      </c>
      <c r="BS638">
        <f t="shared" si="705"/>
        <v>21950.375</v>
      </c>
      <c r="BT638">
        <f t="shared" si="706"/>
        <v>17283.965</v>
      </c>
      <c r="BU638">
        <f t="shared" si="707"/>
        <v>12617.555</v>
      </c>
      <c r="BV638">
        <f t="shared" si="708"/>
        <v>7951.1450000000004</v>
      </c>
      <c r="BW638">
        <f t="shared" si="709"/>
        <v>3284.7350000000001</v>
      </c>
      <c r="BX638" s="16">
        <f t="shared" si="710"/>
        <v>1515.4823905008891</v>
      </c>
      <c r="BY638">
        <f t="shared" si="711"/>
        <v>3650.9216745904114</v>
      </c>
      <c r="BZ638">
        <f t="shared" si="712"/>
        <v>930.63595088921682</v>
      </c>
      <c r="CA638">
        <f t="shared" si="713"/>
        <v>1138.9436999931302</v>
      </c>
      <c r="CB638">
        <f t="shared" si="714"/>
        <v>6625.8842086827071</v>
      </c>
    </row>
    <row r="639" spans="1:80" x14ac:dyDescent="0.25">
      <c r="A639">
        <f>'Data Input'!A639</f>
        <v>1</v>
      </c>
      <c r="B639">
        <f>'Data Input'!C639</f>
        <v>32</v>
      </c>
      <c r="C639">
        <f t="shared" si="644"/>
        <v>33</v>
      </c>
      <c r="D639">
        <f t="shared" si="645"/>
        <v>34</v>
      </c>
      <c r="E639">
        <f t="shared" si="646"/>
        <v>35</v>
      </c>
      <c r="F639">
        <f t="shared" si="647"/>
        <v>36</v>
      </c>
      <c r="G639">
        <f t="shared" si="648"/>
        <v>37</v>
      </c>
      <c r="H639">
        <f t="shared" si="649"/>
        <v>38</v>
      </c>
      <c r="I639">
        <f t="shared" si="650"/>
        <v>39</v>
      </c>
      <c r="J639">
        <f t="shared" si="651"/>
        <v>40</v>
      </c>
      <c r="K639">
        <f t="shared" si="652"/>
        <v>41</v>
      </c>
      <c r="L639">
        <f t="shared" si="653"/>
        <v>42</v>
      </c>
      <c r="M639">
        <f>IF('Data Input'!D639&gt;=240,1,0)</f>
        <v>0</v>
      </c>
      <c r="N639">
        <f>_xlfn.IFS('Data Input'!F639&gt;=130,1,'Data Input'!G639=1,1,0=0,0)</f>
        <v>0</v>
      </c>
      <c r="O639">
        <f>'Data Input'!H639</f>
        <v>0</v>
      </c>
      <c r="P639">
        <f>'Data Input'!J639</f>
        <v>21.6</v>
      </c>
      <c r="Q639">
        <f t="shared" si="654"/>
        <v>0</v>
      </c>
      <c r="R639">
        <f>IF('Data Input'!I639&gt;=100,1,0)</f>
        <v>0</v>
      </c>
      <c r="S639" s="18">
        <f>'Data Input'!L639</f>
        <v>3</v>
      </c>
      <c r="T639" s="16">
        <f>'Data Input'!N639</f>
        <v>2018</v>
      </c>
      <c r="U639">
        <f t="shared" si="655"/>
        <v>0.37040158446551413</v>
      </c>
      <c r="V639">
        <f t="shared" si="656"/>
        <v>4.4539967575422536E-2</v>
      </c>
      <c r="W639">
        <f t="shared" si="657"/>
        <v>0.26985128925874063</v>
      </c>
      <c r="X639" s="16">
        <f t="shared" si="658"/>
        <v>6.7226841094873051E-3</v>
      </c>
      <c r="Y639">
        <f t="shared" si="659"/>
        <v>1558.7030705675613</v>
      </c>
      <c r="Z639">
        <f t="shared" si="660"/>
        <v>20.487842665129492</v>
      </c>
      <c r="AA639">
        <f t="shared" si="661"/>
        <v>152.46401587635748</v>
      </c>
      <c r="AB639" s="16">
        <f t="shared" si="662"/>
        <v>34.355617096185938</v>
      </c>
      <c r="AC639">
        <f t="shared" si="663"/>
        <v>54175.974999999991</v>
      </c>
      <c r="AD639">
        <f t="shared" si="664"/>
        <v>49521.681999999993</v>
      </c>
      <c r="AE639">
        <f t="shared" si="665"/>
        <v>44867.388999999996</v>
      </c>
      <c r="AF639">
        <f t="shared" si="666"/>
        <v>40213.095999999998</v>
      </c>
      <c r="AG639">
        <f t="shared" si="667"/>
        <v>35186.458999999995</v>
      </c>
      <c r="AH639">
        <f t="shared" si="668"/>
        <v>30159.821999999996</v>
      </c>
      <c r="AI639">
        <f t="shared" si="669"/>
        <v>25133.184999999998</v>
      </c>
      <c r="AJ639">
        <f t="shared" si="670"/>
        <v>20106.547999999999</v>
      </c>
      <c r="AK639">
        <f t="shared" si="671"/>
        <v>15079.911</v>
      </c>
      <c r="AL639">
        <f t="shared" si="672"/>
        <v>10053.273999999999</v>
      </c>
      <c r="AM639">
        <f t="shared" si="673"/>
        <v>5026.6369999999997</v>
      </c>
      <c r="AN639">
        <f t="shared" si="674"/>
        <v>993.34156414253084</v>
      </c>
      <c r="AO639">
        <f t="shared" si="675"/>
        <v>45984.844000000019</v>
      </c>
      <c r="AP639">
        <f t="shared" si="676"/>
        <v>42034.256000000016</v>
      </c>
      <c r="AQ639">
        <f t="shared" si="677"/>
        <v>38083.668000000012</v>
      </c>
      <c r="AR639">
        <f t="shared" si="678"/>
        <v>34133.080000000009</v>
      </c>
      <c r="AS639">
        <f t="shared" si="679"/>
        <v>29866.445000000007</v>
      </c>
      <c r="AT639">
        <f t="shared" si="680"/>
        <v>25599.810000000005</v>
      </c>
      <c r="AU639">
        <f t="shared" si="681"/>
        <v>21333.175000000003</v>
      </c>
      <c r="AV639">
        <f t="shared" si="682"/>
        <v>17066.54</v>
      </c>
      <c r="AW639">
        <f t="shared" si="683"/>
        <v>12799.905000000001</v>
      </c>
      <c r="AX639">
        <f t="shared" si="684"/>
        <v>8533.27</v>
      </c>
      <c r="AY639">
        <f t="shared" si="685"/>
        <v>4266.6350000000002</v>
      </c>
      <c r="AZ639">
        <f t="shared" si="686"/>
        <v>843.15337044998194</v>
      </c>
      <c r="BA639">
        <f t="shared" si="687"/>
        <v>41807.587</v>
      </c>
      <c r="BB639">
        <f t="shared" si="688"/>
        <v>38958.137999999999</v>
      </c>
      <c r="BC639">
        <f t="shared" si="689"/>
        <v>36108.688999999998</v>
      </c>
      <c r="BD639">
        <f t="shared" si="690"/>
        <v>33259.24</v>
      </c>
      <c r="BE639">
        <f t="shared" si="691"/>
        <v>29101.834999999995</v>
      </c>
      <c r="BF639">
        <f t="shared" si="692"/>
        <v>24944.429999999997</v>
      </c>
      <c r="BG639">
        <f t="shared" si="693"/>
        <v>20787.024999999998</v>
      </c>
      <c r="BH639">
        <f t="shared" si="694"/>
        <v>16629.62</v>
      </c>
      <c r="BI639">
        <f t="shared" si="695"/>
        <v>12472.215</v>
      </c>
      <c r="BJ639">
        <f t="shared" si="696"/>
        <v>8314.81</v>
      </c>
      <c r="BK639">
        <f t="shared" si="697"/>
        <v>4157.4049999999997</v>
      </c>
      <c r="BL639">
        <f t="shared" si="698"/>
        <v>803.20080250701028</v>
      </c>
      <c r="BM639">
        <f t="shared" si="699"/>
        <v>52120.893999999993</v>
      </c>
      <c r="BN639">
        <f t="shared" si="700"/>
        <v>49155.526999999995</v>
      </c>
      <c r="BO639">
        <f t="shared" si="701"/>
        <v>45773.968999999997</v>
      </c>
      <c r="BP639">
        <f t="shared" si="702"/>
        <v>42392.411</v>
      </c>
      <c r="BQ639">
        <f t="shared" si="703"/>
        <v>39010.853000000003</v>
      </c>
      <c r="BR639">
        <f t="shared" si="704"/>
        <v>33437.874000000003</v>
      </c>
      <c r="BS639">
        <f t="shared" si="705"/>
        <v>27864.895</v>
      </c>
      <c r="BT639">
        <f t="shared" si="706"/>
        <v>22291.916000000001</v>
      </c>
      <c r="BU639">
        <f t="shared" si="707"/>
        <v>16718.937000000002</v>
      </c>
      <c r="BV639">
        <f t="shared" si="708"/>
        <v>11145.958000000001</v>
      </c>
      <c r="BW639">
        <f t="shared" si="709"/>
        <v>5572.9790000000003</v>
      </c>
      <c r="BX639" s="16">
        <f t="shared" si="710"/>
        <v>1040.5322351603063</v>
      </c>
      <c r="BY639">
        <f t="shared" si="711"/>
        <v>2552.0446347100924</v>
      </c>
      <c r="BZ639">
        <f t="shared" si="712"/>
        <v>863.64121311511144</v>
      </c>
      <c r="CA639">
        <f t="shared" si="713"/>
        <v>955.66481838336779</v>
      </c>
      <c r="CB639">
        <f t="shared" si="714"/>
        <v>1074.8878522564924</v>
      </c>
    </row>
    <row r="640" spans="1:80" x14ac:dyDescent="0.25">
      <c r="A640">
        <f>'Data Input'!A640</f>
        <v>1</v>
      </c>
      <c r="B640">
        <f>'Data Input'!C640</f>
        <v>68</v>
      </c>
      <c r="C640">
        <f t="shared" si="644"/>
        <v>69</v>
      </c>
      <c r="D640">
        <f t="shared" si="645"/>
        <v>70</v>
      </c>
      <c r="E640">
        <f t="shared" si="646"/>
        <v>71</v>
      </c>
      <c r="F640">
        <f t="shared" si="647"/>
        <v>72</v>
      </c>
      <c r="G640">
        <f t="shared" si="648"/>
        <v>73</v>
      </c>
      <c r="H640">
        <f t="shared" si="649"/>
        <v>74</v>
      </c>
      <c r="I640">
        <f t="shared" si="650"/>
        <v>75</v>
      </c>
      <c r="J640">
        <f t="shared" si="651"/>
        <v>76</v>
      </c>
      <c r="K640">
        <f t="shared" si="652"/>
        <v>77</v>
      </c>
      <c r="L640">
        <f t="shared" si="653"/>
        <v>78</v>
      </c>
      <c r="M640">
        <f>IF('Data Input'!D640&gt;=240,1,0)</f>
        <v>0</v>
      </c>
      <c r="N640">
        <f>_xlfn.IFS('Data Input'!F640&gt;=130,1,'Data Input'!G640=1,1,0=0,0)</f>
        <v>1</v>
      </c>
      <c r="O640">
        <f>'Data Input'!H640</f>
        <v>0</v>
      </c>
      <c r="P640">
        <f>'Data Input'!J640</f>
        <v>30.1</v>
      </c>
      <c r="Q640">
        <f t="shared" si="654"/>
        <v>0</v>
      </c>
      <c r="R640">
        <f>IF('Data Input'!I640&gt;=100,1,0)</f>
        <v>0</v>
      </c>
      <c r="S640" s="18">
        <f>'Data Input'!L640</f>
        <v>3</v>
      </c>
      <c r="T640" s="16">
        <f>'Data Input'!N640</f>
        <v>2018</v>
      </c>
      <c r="U640">
        <f t="shared" si="655"/>
        <v>0.767968486345601</v>
      </c>
      <c r="V640">
        <f t="shared" si="656"/>
        <v>8.9551292619780731E-2</v>
      </c>
      <c r="W640">
        <f t="shared" si="657"/>
        <v>0.41451116582616448</v>
      </c>
      <c r="X640" s="16">
        <f t="shared" si="658"/>
        <v>5.3564849155602431E-2</v>
      </c>
      <c r="Y640">
        <f t="shared" si="659"/>
        <v>3231.7216987430556</v>
      </c>
      <c r="Z640">
        <f t="shared" si="660"/>
        <v>41.192504025652823</v>
      </c>
      <c r="AA640">
        <f t="shared" si="661"/>
        <v>234.19579406512233</v>
      </c>
      <c r="AB640" s="16">
        <f t="shared" si="662"/>
        <v>273.7379025154255</v>
      </c>
      <c r="AC640">
        <f t="shared" si="663"/>
        <v>29694.389999999992</v>
      </c>
      <c r="AD640">
        <f t="shared" si="664"/>
        <v>26994.899999999994</v>
      </c>
      <c r="AE640">
        <f t="shared" si="665"/>
        <v>24295.409999999996</v>
      </c>
      <c r="AF640">
        <f t="shared" si="666"/>
        <v>21595.919999999998</v>
      </c>
      <c r="AG640">
        <f t="shared" si="667"/>
        <v>18896.43</v>
      </c>
      <c r="AH640">
        <f t="shared" si="668"/>
        <v>16196.939999999999</v>
      </c>
      <c r="AI640">
        <f t="shared" si="669"/>
        <v>13497.449999999999</v>
      </c>
      <c r="AJ640">
        <f t="shared" si="670"/>
        <v>10797.96</v>
      </c>
      <c r="AK640">
        <f t="shared" si="671"/>
        <v>8098.4699999999993</v>
      </c>
      <c r="AL640">
        <f t="shared" si="672"/>
        <v>5398.98</v>
      </c>
      <c r="AM640">
        <f t="shared" si="673"/>
        <v>2699.49</v>
      </c>
      <c r="AN640">
        <f t="shared" si="674"/>
        <v>1113.6612495729803</v>
      </c>
      <c r="AO640">
        <f t="shared" si="675"/>
        <v>25204.751</v>
      </c>
      <c r="AP640">
        <f t="shared" si="676"/>
        <v>22913.41</v>
      </c>
      <c r="AQ640">
        <f t="shared" si="677"/>
        <v>20622.069</v>
      </c>
      <c r="AR640">
        <f t="shared" si="678"/>
        <v>18330.727999999999</v>
      </c>
      <c r="AS640">
        <f t="shared" si="679"/>
        <v>16039.387000000001</v>
      </c>
      <c r="AT640">
        <f t="shared" si="680"/>
        <v>13748.046</v>
      </c>
      <c r="AU640">
        <f t="shared" si="681"/>
        <v>11456.705</v>
      </c>
      <c r="AV640">
        <f t="shared" si="682"/>
        <v>9165.3639999999996</v>
      </c>
      <c r="AW640">
        <f t="shared" si="683"/>
        <v>6874.0229999999992</v>
      </c>
      <c r="AX640">
        <f t="shared" si="684"/>
        <v>4582.6819999999998</v>
      </c>
      <c r="AY640">
        <f t="shared" si="685"/>
        <v>2291.3409999999999</v>
      </c>
      <c r="AZ640">
        <f t="shared" si="686"/>
        <v>945.28139806326465</v>
      </c>
      <c r="BA640">
        <f t="shared" si="687"/>
        <v>24559.48</v>
      </c>
      <c r="BB640">
        <f t="shared" si="688"/>
        <v>22326.799999999999</v>
      </c>
      <c r="BC640">
        <f t="shared" si="689"/>
        <v>20094.12</v>
      </c>
      <c r="BD640">
        <f t="shared" si="690"/>
        <v>17861.439999999999</v>
      </c>
      <c r="BE640">
        <f t="shared" si="691"/>
        <v>15628.76</v>
      </c>
      <c r="BF640">
        <f t="shared" si="692"/>
        <v>13396.08</v>
      </c>
      <c r="BG640">
        <f t="shared" si="693"/>
        <v>11163.4</v>
      </c>
      <c r="BH640">
        <f t="shared" si="694"/>
        <v>8930.7199999999993</v>
      </c>
      <c r="BI640">
        <f t="shared" si="695"/>
        <v>6698.0399999999991</v>
      </c>
      <c r="BJ640">
        <f t="shared" si="696"/>
        <v>4465.3599999999997</v>
      </c>
      <c r="BK640">
        <f t="shared" si="697"/>
        <v>2232.6799999999998</v>
      </c>
      <c r="BL640">
        <f t="shared" si="698"/>
        <v>921.08109261253117</v>
      </c>
      <c r="BM640">
        <f t="shared" si="699"/>
        <v>13040.925000000001</v>
      </c>
      <c r="BN640">
        <f t="shared" si="700"/>
        <v>10075.558000000001</v>
      </c>
      <c r="BO640">
        <f t="shared" si="701"/>
        <v>8831.1370000000006</v>
      </c>
      <c r="BP640">
        <f t="shared" si="702"/>
        <v>7586.7160000000003</v>
      </c>
      <c r="BQ640">
        <f t="shared" si="703"/>
        <v>6638.3765000000003</v>
      </c>
      <c r="BR640">
        <f t="shared" si="704"/>
        <v>5690.0370000000003</v>
      </c>
      <c r="BS640">
        <f t="shared" si="705"/>
        <v>4741.6975000000002</v>
      </c>
      <c r="BT640">
        <f t="shared" si="706"/>
        <v>3793.3580000000002</v>
      </c>
      <c r="BU640">
        <f t="shared" si="707"/>
        <v>2845.0185000000001</v>
      </c>
      <c r="BV640">
        <f t="shared" si="708"/>
        <v>1896.6790000000001</v>
      </c>
      <c r="BW640">
        <f t="shared" si="709"/>
        <v>948.33950000000004</v>
      </c>
      <c r="BX640" s="16">
        <f t="shared" si="710"/>
        <v>413.43045567132646</v>
      </c>
      <c r="BY640">
        <f t="shared" si="711"/>
        <v>4345.3829483160362</v>
      </c>
      <c r="BZ640">
        <f t="shared" si="712"/>
        <v>986.4739020889175</v>
      </c>
      <c r="CA640">
        <f t="shared" si="713"/>
        <v>1155.2768866776535</v>
      </c>
      <c r="CB640">
        <f t="shared" si="714"/>
        <v>687.1683581867519</v>
      </c>
    </row>
    <row r="641" spans="1:80" x14ac:dyDescent="0.25">
      <c r="A641">
        <f>'Data Input'!A641</f>
        <v>0</v>
      </c>
      <c r="B641">
        <f>'Data Input'!C641</f>
        <v>37</v>
      </c>
      <c r="C641">
        <f t="shared" si="644"/>
        <v>38</v>
      </c>
      <c r="D641">
        <f t="shared" si="645"/>
        <v>39</v>
      </c>
      <c r="E641">
        <f t="shared" si="646"/>
        <v>40</v>
      </c>
      <c r="F641">
        <f t="shared" si="647"/>
        <v>41</v>
      </c>
      <c r="G641">
        <f t="shared" si="648"/>
        <v>42</v>
      </c>
      <c r="H641">
        <f t="shared" si="649"/>
        <v>43</v>
      </c>
      <c r="I641">
        <f t="shared" si="650"/>
        <v>44</v>
      </c>
      <c r="J641">
        <f t="shared" si="651"/>
        <v>45</v>
      </c>
      <c r="K641">
        <f t="shared" si="652"/>
        <v>46</v>
      </c>
      <c r="L641">
        <f t="shared" si="653"/>
        <v>47</v>
      </c>
      <c r="M641">
        <f>IF('Data Input'!D641&gt;=240,1,0)</f>
        <v>0</v>
      </c>
      <c r="N641">
        <f>_xlfn.IFS('Data Input'!F641&gt;=130,1,'Data Input'!G641=1,1,0=0,0)</f>
        <v>0</v>
      </c>
      <c r="O641">
        <f>'Data Input'!H641</f>
        <v>0</v>
      </c>
      <c r="P641">
        <f>'Data Input'!J641</f>
        <v>19.600000000000001</v>
      </c>
      <c r="Q641">
        <f t="shared" si="654"/>
        <v>0</v>
      </c>
      <c r="R641">
        <f>IF('Data Input'!I641&gt;=100,1,0)</f>
        <v>0</v>
      </c>
      <c r="S641" s="18">
        <f>'Data Input'!L641</f>
        <v>3</v>
      </c>
      <c r="T641" s="16">
        <f>'Data Input'!N641</f>
        <v>2018</v>
      </c>
      <c r="U641">
        <f t="shared" si="655"/>
        <v>0.33212127927951807</v>
      </c>
      <c r="V641">
        <f t="shared" si="656"/>
        <v>4.0844305548899652E-2</v>
      </c>
      <c r="W641">
        <f t="shared" si="657"/>
        <v>0.25441673624694688</v>
      </c>
      <c r="X641" s="16">
        <f t="shared" si="658"/>
        <v>4.5880827654806609E-3</v>
      </c>
      <c r="Y641">
        <f t="shared" si="659"/>
        <v>1397.6140479010539</v>
      </c>
      <c r="Z641">
        <f t="shared" si="660"/>
        <v>18.787883139683512</v>
      </c>
      <c r="AA641">
        <f t="shared" si="661"/>
        <v>143.74360567598862</v>
      </c>
      <c r="AB641" s="16">
        <f t="shared" si="662"/>
        <v>23.446946506681034</v>
      </c>
      <c r="AC641">
        <f t="shared" si="663"/>
        <v>52081.543000000005</v>
      </c>
      <c r="AD641">
        <f t="shared" si="664"/>
        <v>47054.906000000003</v>
      </c>
      <c r="AE641">
        <f t="shared" si="665"/>
        <v>42028.269</v>
      </c>
      <c r="AF641">
        <f t="shared" si="666"/>
        <v>37001.631999999998</v>
      </c>
      <c r="AG641">
        <f t="shared" si="667"/>
        <v>31974.994999999995</v>
      </c>
      <c r="AH641">
        <f t="shared" si="668"/>
        <v>26948.357999999997</v>
      </c>
      <c r="AI641">
        <f t="shared" si="669"/>
        <v>21921.720999999998</v>
      </c>
      <c r="AJ641">
        <f t="shared" si="670"/>
        <v>16895.083999999999</v>
      </c>
      <c r="AK641">
        <f t="shared" si="671"/>
        <v>11868.447</v>
      </c>
      <c r="AL641">
        <f t="shared" si="672"/>
        <v>7912.2979999999998</v>
      </c>
      <c r="AM641">
        <f t="shared" si="673"/>
        <v>3956.1489999999999</v>
      </c>
      <c r="AN641">
        <f t="shared" si="674"/>
        <v>811.60354324798766</v>
      </c>
      <c r="AO641">
        <f t="shared" si="675"/>
        <v>44207.080000000009</v>
      </c>
      <c r="AP641">
        <f t="shared" si="676"/>
        <v>39940.445000000007</v>
      </c>
      <c r="AQ641">
        <f t="shared" si="677"/>
        <v>35673.810000000005</v>
      </c>
      <c r="AR641">
        <f t="shared" si="678"/>
        <v>31407.175000000003</v>
      </c>
      <c r="AS641">
        <f t="shared" si="679"/>
        <v>27140.54</v>
      </c>
      <c r="AT641">
        <f t="shared" si="680"/>
        <v>22873.904999999999</v>
      </c>
      <c r="AU641">
        <f t="shared" si="681"/>
        <v>18607.27</v>
      </c>
      <c r="AV641">
        <f t="shared" si="682"/>
        <v>14340.635</v>
      </c>
      <c r="AW641">
        <f t="shared" si="683"/>
        <v>10074</v>
      </c>
      <c r="AX641">
        <f t="shared" si="684"/>
        <v>6716</v>
      </c>
      <c r="AY641">
        <f t="shared" si="685"/>
        <v>3358</v>
      </c>
      <c r="AZ641">
        <f t="shared" si="686"/>
        <v>688.89325866011268</v>
      </c>
      <c r="BA641">
        <f t="shared" si="687"/>
        <v>43075.332999999991</v>
      </c>
      <c r="BB641">
        <f t="shared" si="688"/>
        <v>38917.927999999993</v>
      </c>
      <c r="BC641">
        <f t="shared" si="689"/>
        <v>34760.522999999994</v>
      </c>
      <c r="BD641">
        <f t="shared" si="690"/>
        <v>30603.117999999995</v>
      </c>
      <c r="BE641">
        <f t="shared" si="691"/>
        <v>26445.712999999996</v>
      </c>
      <c r="BF641">
        <f t="shared" si="692"/>
        <v>22288.307999999997</v>
      </c>
      <c r="BG641">
        <f t="shared" si="693"/>
        <v>18130.902999999998</v>
      </c>
      <c r="BH641">
        <f t="shared" si="694"/>
        <v>13973.498</v>
      </c>
      <c r="BI641">
        <f t="shared" si="695"/>
        <v>9816.0930000000008</v>
      </c>
      <c r="BJ641">
        <f t="shared" si="696"/>
        <v>6544.0619999999999</v>
      </c>
      <c r="BK641">
        <f t="shared" si="697"/>
        <v>3272.0309999999999</v>
      </c>
      <c r="BL641">
        <f t="shared" si="698"/>
        <v>671.25684744045691</v>
      </c>
      <c r="BM641">
        <f t="shared" si="699"/>
        <v>58478.740999999995</v>
      </c>
      <c r="BN641">
        <f t="shared" si="700"/>
        <v>55513.373999999996</v>
      </c>
      <c r="BO641">
        <f t="shared" si="701"/>
        <v>49940.394999999997</v>
      </c>
      <c r="BP641">
        <f t="shared" si="702"/>
        <v>44367.415999999997</v>
      </c>
      <c r="BQ641">
        <f t="shared" si="703"/>
        <v>38794.436999999998</v>
      </c>
      <c r="BR641">
        <f t="shared" si="704"/>
        <v>33221.457999999999</v>
      </c>
      <c r="BS641">
        <f t="shared" si="705"/>
        <v>27648.478999999999</v>
      </c>
      <c r="BT641">
        <f t="shared" si="706"/>
        <v>22075.5</v>
      </c>
      <c r="BU641">
        <f t="shared" si="707"/>
        <v>16502.521000000001</v>
      </c>
      <c r="BV641">
        <f t="shared" si="708"/>
        <v>10929.541999999999</v>
      </c>
      <c r="BW641">
        <f t="shared" si="709"/>
        <v>5464.7709999999997</v>
      </c>
      <c r="BX641" s="16">
        <f t="shared" si="710"/>
        <v>981.19018550407134</v>
      </c>
      <c r="BY641">
        <f t="shared" si="711"/>
        <v>2209.2175911490417</v>
      </c>
      <c r="BZ641">
        <f t="shared" si="712"/>
        <v>707.68114179979614</v>
      </c>
      <c r="CA641">
        <f t="shared" si="713"/>
        <v>815.00045311644556</v>
      </c>
      <c r="CB641">
        <f t="shared" si="714"/>
        <v>1004.6371320107523</v>
      </c>
    </row>
    <row r="642" spans="1:80" x14ac:dyDescent="0.25">
      <c r="A642">
        <f>'Data Input'!A642</f>
        <v>0</v>
      </c>
      <c r="B642">
        <f>'Data Input'!C642</f>
        <v>24</v>
      </c>
      <c r="C642">
        <f t="shared" si="644"/>
        <v>25</v>
      </c>
      <c r="D642">
        <f t="shared" si="645"/>
        <v>26</v>
      </c>
      <c r="E642">
        <f t="shared" si="646"/>
        <v>27</v>
      </c>
      <c r="F642">
        <f t="shared" si="647"/>
        <v>28</v>
      </c>
      <c r="G642">
        <f t="shared" si="648"/>
        <v>29</v>
      </c>
      <c r="H642">
        <f t="shared" si="649"/>
        <v>30</v>
      </c>
      <c r="I642">
        <f t="shared" si="650"/>
        <v>31</v>
      </c>
      <c r="J642">
        <f t="shared" si="651"/>
        <v>32</v>
      </c>
      <c r="K642">
        <f t="shared" si="652"/>
        <v>33</v>
      </c>
      <c r="L642">
        <f t="shared" si="653"/>
        <v>34</v>
      </c>
      <c r="M642">
        <f>IF('Data Input'!D642&gt;=240,1,0)</f>
        <v>0</v>
      </c>
      <c r="N642">
        <f>_xlfn.IFS('Data Input'!F642&gt;=130,1,'Data Input'!G642=1,1,0=0,0)</f>
        <v>0</v>
      </c>
      <c r="O642">
        <f>'Data Input'!H642</f>
        <v>0</v>
      </c>
      <c r="P642">
        <f>'Data Input'!J642</f>
        <v>20</v>
      </c>
      <c r="Q642">
        <f t="shared" si="654"/>
        <v>0</v>
      </c>
      <c r="R642">
        <f>IF('Data Input'!I642&gt;=100,1,0)</f>
        <v>0</v>
      </c>
      <c r="S642" s="18">
        <f>'Data Input'!L642</f>
        <v>3</v>
      </c>
      <c r="T642" s="16">
        <f>'Data Input'!N642</f>
        <v>2018</v>
      </c>
      <c r="U642">
        <f t="shared" si="655"/>
        <v>0.33962091536836309</v>
      </c>
      <c r="V642">
        <f t="shared" si="656"/>
        <v>4.1559155413600654E-2</v>
      </c>
      <c r="W642">
        <f t="shared" si="657"/>
        <v>0.2574566301933805</v>
      </c>
      <c r="X642" s="16">
        <f t="shared" si="658"/>
        <v>4.9526871438845257E-3</v>
      </c>
      <c r="Y642">
        <f t="shared" si="659"/>
        <v>1429.1735937833703</v>
      </c>
      <c r="Z642">
        <f t="shared" si="660"/>
        <v>19.116705371814298</v>
      </c>
      <c r="AA642">
        <f t="shared" si="661"/>
        <v>145.46112364740404</v>
      </c>
      <c r="AB642" s="16">
        <f t="shared" si="662"/>
        <v>25.310221384993191</v>
      </c>
      <c r="AC642">
        <f t="shared" si="663"/>
        <v>49475.134999999987</v>
      </c>
      <c r="AD642">
        <f t="shared" si="664"/>
        <v>46542.929999999986</v>
      </c>
      <c r="AE642">
        <f t="shared" si="665"/>
        <v>41888.636999999988</v>
      </c>
      <c r="AF642">
        <f t="shared" si="666"/>
        <v>37234.34399999999</v>
      </c>
      <c r="AG642">
        <f t="shared" si="667"/>
        <v>32580.050999999992</v>
      </c>
      <c r="AH642">
        <f t="shared" si="668"/>
        <v>27925.757999999994</v>
      </c>
      <c r="AI642">
        <f t="shared" si="669"/>
        <v>23271.464999999997</v>
      </c>
      <c r="AJ642">
        <f t="shared" si="670"/>
        <v>18617.171999999999</v>
      </c>
      <c r="AK642">
        <f t="shared" si="671"/>
        <v>13962.878999999999</v>
      </c>
      <c r="AL642">
        <f t="shared" si="672"/>
        <v>9308.5859999999993</v>
      </c>
      <c r="AM642">
        <f t="shared" si="673"/>
        <v>4654.2929999999997</v>
      </c>
      <c r="AN642">
        <f t="shared" si="674"/>
        <v>844.30028169844491</v>
      </c>
      <c r="AO642">
        <f t="shared" si="675"/>
        <v>41994.750000000007</v>
      </c>
      <c r="AP642">
        <f t="shared" si="676"/>
        <v>39505.880000000005</v>
      </c>
      <c r="AQ642">
        <f t="shared" si="677"/>
        <v>35555.292000000001</v>
      </c>
      <c r="AR642">
        <f t="shared" si="678"/>
        <v>31604.704000000002</v>
      </c>
      <c r="AS642">
        <f t="shared" si="679"/>
        <v>27654.116000000002</v>
      </c>
      <c r="AT642">
        <f t="shared" si="680"/>
        <v>23703.528000000002</v>
      </c>
      <c r="AU642">
        <f t="shared" si="681"/>
        <v>19752.940000000002</v>
      </c>
      <c r="AV642">
        <f t="shared" si="682"/>
        <v>15802.352000000001</v>
      </c>
      <c r="AW642">
        <f t="shared" si="683"/>
        <v>11851.764000000001</v>
      </c>
      <c r="AX642">
        <f t="shared" si="684"/>
        <v>7901.1760000000004</v>
      </c>
      <c r="AY642">
        <f t="shared" si="685"/>
        <v>3950.5880000000002</v>
      </c>
      <c r="AZ642">
        <f t="shared" si="686"/>
        <v>716.64644898381982</v>
      </c>
      <c r="BA642">
        <f t="shared" si="687"/>
        <v>30919.643</v>
      </c>
      <c r="BB642">
        <f t="shared" si="688"/>
        <v>28494.49</v>
      </c>
      <c r="BC642">
        <f t="shared" si="689"/>
        <v>25645.041000000001</v>
      </c>
      <c r="BD642">
        <f t="shared" si="690"/>
        <v>22795.592000000001</v>
      </c>
      <c r="BE642">
        <f t="shared" si="691"/>
        <v>19946.143</v>
      </c>
      <c r="BF642">
        <f t="shared" si="692"/>
        <v>17096.694</v>
      </c>
      <c r="BG642">
        <f t="shared" si="693"/>
        <v>14247.245000000001</v>
      </c>
      <c r="BH642">
        <f t="shared" si="694"/>
        <v>11397.796</v>
      </c>
      <c r="BI642">
        <f t="shared" si="695"/>
        <v>8548.3469999999998</v>
      </c>
      <c r="BJ642">
        <f t="shared" si="696"/>
        <v>5698.8980000000001</v>
      </c>
      <c r="BK642">
        <f t="shared" si="697"/>
        <v>2849.4490000000001</v>
      </c>
      <c r="BL642">
        <f t="shared" si="698"/>
        <v>518.66538225618353</v>
      </c>
      <c r="BM642">
        <f t="shared" si="699"/>
        <v>36399.927000000003</v>
      </c>
      <c r="BN642">
        <f t="shared" si="700"/>
        <v>33434.560000000005</v>
      </c>
      <c r="BO642">
        <f t="shared" si="701"/>
        <v>30434.022000000004</v>
      </c>
      <c r="BP642">
        <f t="shared" si="702"/>
        <v>27052.464000000004</v>
      </c>
      <c r="BQ642">
        <f t="shared" si="703"/>
        <v>23670.906000000003</v>
      </c>
      <c r="BR642">
        <f t="shared" si="704"/>
        <v>20289.348000000002</v>
      </c>
      <c r="BS642">
        <f t="shared" si="705"/>
        <v>16907.79</v>
      </c>
      <c r="BT642">
        <f t="shared" si="706"/>
        <v>13526.232</v>
      </c>
      <c r="BU642">
        <f t="shared" si="707"/>
        <v>10144.673999999999</v>
      </c>
      <c r="BV642">
        <f t="shared" si="708"/>
        <v>6763.116</v>
      </c>
      <c r="BW642">
        <f t="shared" si="709"/>
        <v>3381.558</v>
      </c>
      <c r="BX642" s="16">
        <f t="shared" si="710"/>
        <v>613.62774070903595</v>
      </c>
      <c r="BY642">
        <f t="shared" si="711"/>
        <v>2273.4738754818154</v>
      </c>
      <c r="BZ642">
        <f t="shared" si="712"/>
        <v>735.76315435563413</v>
      </c>
      <c r="CA642">
        <f t="shared" si="713"/>
        <v>664.1265059035876</v>
      </c>
      <c r="CB642">
        <f t="shared" si="714"/>
        <v>638.9379620940291</v>
      </c>
    </row>
    <row r="643" spans="1:80" x14ac:dyDescent="0.25">
      <c r="A643">
        <f>'Data Input'!A643</f>
        <v>0</v>
      </c>
      <c r="B643">
        <f>'Data Input'!C643</f>
        <v>51</v>
      </c>
      <c r="C643">
        <f t="shared" ref="C643:C706" si="715">B643+1</f>
        <v>52</v>
      </c>
      <c r="D643">
        <f t="shared" ref="D643:D706" si="716">C643+1</f>
        <v>53</v>
      </c>
      <c r="E643">
        <f t="shared" ref="E643:E706" si="717">D643+1</f>
        <v>54</v>
      </c>
      <c r="F643">
        <f t="shared" ref="F643:F706" si="718">E643+1</f>
        <v>55</v>
      </c>
      <c r="G643">
        <f t="shared" ref="G643:G706" si="719">F643+1</f>
        <v>56</v>
      </c>
      <c r="H643">
        <f t="shared" ref="H643:H706" si="720">G643+1</f>
        <v>57</v>
      </c>
      <c r="I643">
        <f t="shared" ref="I643:I706" si="721">H643+1</f>
        <v>58</v>
      </c>
      <c r="J643">
        <f t="shared" ref="J643:J706" si="722">I643+1</f>
        <v>59</v>
      </c>
      <c r="K643">
        <f t="shared" ref="K643:K706" si="723">J643+1</f>
        <v>60</v>
      </c>
      <c r="L643">
        <f t="shared" ref="L643:L706" si="724">K643+1</f>
        <v>61</v>
      </c>
      <c r="M643">
        <f>IF('Data Input'!D643&gt;=240,1,0)</f>
        <v>0</v>
      </c>
      <c r="N643">
        <f>_xlfn.IFS('Data Input'!F643&gt;=130,1,'Data Input'!G643=1,1,0=0,0)</f>
        <v>0</v>
      </c>
      <c r="O643">
        <f>'Data Input'!H643</f>
        <v>0</v>
      </c>
      <c r="P643">
        <f>'Data Input'!J643</f>
        <v>30.2</v>
      </c>
      <c r="Q643">
        <f t="shared" ref="Q643:Q706" si="725">IF(A643="M",1,0)</f>
        <v>0</v>
      </c>
      <c r="R643">
        <f>IF('Data Input'!I643&gt;=100,1,0)</f>
        <v>1</v>
      </c>
      <c r="S643" s="18">
        <f>'Data Input'!L643</f>
        <v>3</v>
      </c>
      <c r="T643" s="16">
        <f>'Data Input'!N643</f>
        <v>2018</v>
      </c>
      <c r="U643">
        <f t="shared" ref="U643:U706" si="726">EXP(-2.346104-Q643*0.74826-O643*0.059342+P643*0.084056+M643*0.388217+N643*0.341375)/(1+EXP(-2.346104-Q643*0.74826-O643*0.059342+P643*0.084056+M643*0.388217))</f>
        <v>0.54794899712713985</v>
      </c>
      <c r="V643">
        <f t="shared" ref="V643:V706" si="727">EXP(-4.04299-Q643*0.21011+O643*0.95911+P643*0.04524-M643*0.07818+N643*0.36214-R643*0.43584)/(1+EXP(-4.04299-Q643*0.21011+O643*0.95911+P643*0.04524-M643*0.07818+N643*0.36214-R643*0.43584))</f>
        <v>4.2591233001414472E-2</v>
      </c>
      <c r="W643">
        <f t="shared" ref="W643:W706" si="728">EXP(-1.85739-Q643*0.34009+O643*0.388879+P643*0.039908+M643*0.258545+N643*0.310812+R643*0.322393)/(1+EXP(-1.85739-Q643*0.34009+O643*0.388879+P643*0.039908+M643*0.258545+N643*0.310812+R643*0.322393))</f>
        <v>0.41829527280127937</v>
      </c>
      <c r="X643" s="16">
        <f t="shared" ref="X643:X706" si="729">IF(R643=0,EXP(-9.14458+Q643*0.284981+O643*0.165925+P643*0.192086+M643*0.273595+N643*0.490982)/(1+EXP(-9.14458+Q643*0.284981+O643*0.165925+P643*0.192086+M643*0.273595+N643*0.490982)),1)</f>
        <v>1</v>
      </c>
      <c r="Y643">
        <f t="shared" ref="Y643:Y706" si="730">(U643/11)*7714.93*66/11</f>
        <v>2305.8480853124101</v>
      </c>
      <c r="Z643">
        <f t="shared" ref="Z643:Z706" si="731">(V643/11)*843.311006512658*66/11</f>
        <v>19.591448493293438</v>
      </c>
      <c r="AA643">
        <f t="shared" ref="AA643:AA706" si="732">(W643/11)*1035.82*66/11</f>
        <v>236.33378698528432</v>
      </c>
      <c r="AB643" s="16">
        <f t="shared" ref="AB643:AB706" si="733">(X643/11)*9369.07*66/11</f>
        <v>5110.4018181818183</v>
      </c>
      <c r="AC643">
        <f t="shared" ref="AC643:AC706" si="734">_xlfn.IFS(AND(B643&lt;20,$S643=0),4421.578,AND(B643&lt;20,$S643=1),3397.634,AND(B643&lt;20,$S643=2),3025.291,AND(B643&lt;20,$S643=3),2652.947,AND(B643&lt;20,$S643=4),2373.689,AND(B643&lt;25,$S643=0),4980.094,AND(B643&lt;25,$S643=1),3723.434,AND(B643&lt;25,$S643=2),3304.548,AND(B643&lt;25,$S643=3),2932.205,AND(B643&lt;25,$S643=4),2699.49,B643&lt;35,4654.293,AND(B643&lt;45,$S643=0),3211.462,AND(B643&lt;45,$S643=1),4188.864,AND(B643&lt;45,$S643=2),4607.75,AND(B643&lt;45,$S643=3),5026.637,AND(B643&lt;45,$S643=4),5212.808,AND(B643&lt;55,$S643=0),1768.631,AND(B643&lt;55,$S643=1),3909.606,AND(B643&lt;55,$S643=2),3630.349,AND(B643&lt;55,$S643=3),3956.149,AND(B643&lt;55,$S643=4),4328.493,AND(B643&lt;66,$S643=0),418.8864,AND(B643&lt;66,$S643=1),2001.346,AND(B643&lt;66,$S643=2),2699.49,AND(B643&lt;66,$S643=3),3118.376,AND(B643&lt;66,$S643=4),3490.72,AND(B643&gt;65,$S643=0),46.54293,AND(B643&gt;65,$S643=1),977.4016,AND(B643&gt;65,$S643=2),2187.518,AND(B643&gt;65,$S643=3),2699.49,AND(B643&gt;65,$S643=4),3118.376)+AD643</f>
        <v>37653.228000000003</v>
      </c>
      <c r="AD643">
        <f t="shared" ref="AD643:AD706" si="735">_xlfn.IFS(AND(C643&lt;20,$S643=0),4421.578,AND(C643&lt;20,$S643=1),3397.634,AND(C643&lt;20,$S643=2),3025.291,AND(C643&lt;20,$S643=3),2652.947,AND(C643&lt;20,$S643=4),2373.689,AND(C643&lt;25,$S643=0),4980.094,AND(C643&lt;25,$S643=1),3723.434,AND(C643&lt;25,$S643=2),3304.548,AND(C643&lt;25,$S643=3),2932.205,AND(C643&lt;25,$S643=4),2699.49,C643&lt;35,4654.293,AND(C643&lt;45,$S643=0),3211.462,AND(C643&lt;45,$S643=1),4188.864,AND(C643&lt;45,$S643=2),4607.75,AND(C643&lt;45,$S643=3),5026.637,AND(C643&lt;45,$S643=4),5212.808,AND(C643&lt;55,$S643=0),1768.631,AND(C643&lt;55,$S643=1),3909.606,AND(C643&lt;55,$S643=2),3630.349,AND(C643&lt;55,$S643=3),3956.149,AND(C643&lt;55,$S643=4),4328.493,AND(C643&lt;66,$S643=0),418.8864,AND(C643&lt;66,$S643=1),2001.346,AND(C643&lt;66,$S643=2),2699.49,AND(C643&lt;66,$S643=3),3118.376,AND(C643&lt;66,$S643=4),3490.72,AND(C643&gt;65,$S643=0),46.54293,AND(C643&gt;65,$S643=1),977.4016,AND(C643&gt;65,$S643=2),2187.518,AND(C643&gt;65,$S643=3),2699.49,AND(C643&gt;65,$S643=4),3118.376)+AE643</f>
        <v>33697.079000000005</v>
      </c>
      <c r="AE643">
        <f t="shared" ref="AE643:AE706" si="736">_xlfn.IFS(AND(D643&lt;20,$S643=0),4421.578,AND(D643&lt;20,$S643=1),3397.634,AND(D643&lt;20,$S643=2),3025.291,AND(D643&lt;20,$S643=3),2652.947,AND(D643&lt;20,$S643=4),2373.689,AND(D643&lt;25,$S643=0),4980.094,AND(D643&lt;25,$S643=1),3723.434,AND(D643&lt;25,$S643=2),3304.548,AND(D643&lt;25,$S643=3),2932.205,AND(D643&lt;25,$S643=4),2699.49,D643&lt;35,4654.293,AND(D643&lt;45,$S643=0),3211.462,AND(D643&lt;45,$S643=1),4188.864,AND(D643&lt;45,$S643=2),4607.75,AND(D643&lt;45,$S643=3),5026.637,AND(D643&lt;45,$S643=4),5212.808,AND(D643&lt;55,$S643=0),1768.631,AND(D643&lt;55,$S643=1),3909.606,AND(D643&lt;55,$S643=2),3630.349,AND(D643&lt;55,$S643=3),3956.149,AND(D643&lt;55,$S643=4),4328.493,AND(D643&lt;66,$S643=0),418.8864,AND(D643&lt;66,$S643=1),2001.346,AND(D643&lt;66,$S643=2),2699.49,AND(D643&lt;66,$S643=3),3118.376,AND(D643&lt;66,$S643=4),3490.72,AND(D643&gt;65,$S643=0),46.54293,AND(D643&gt;65,$S643=1),977.4016,AND(D643&gt;65,$S643=2),2187.518,AND(D643&gt;65,$S643=3),2699.49,AND(D643&gt;65,$S643=4),3118.376)+AF643</f>
        <v>29740.930000000004</v>
      </c>
      <c r="AF643">
        <f t="shared" ref="AF643:AF706" si="737">_xlfn.IFS(AND(E643&lt;20,$S643=0),4421.578,AND(E643&lt;20,$S643=1),3397.634,AND(E643&lt;20,$S643=2),3025.291,AND(E643&lt;20,$S643=3),2652.947,AND(E643&lt;20,$S643=4),2373.689,AND(E643&lt;25,$S643=0),4980.094,AND(E643&lt;25,$S643=1),3723.434,AND(E643&lt;25,$S643=2),3304.548,AND(E643&lt;25,$S643=3),2932.205,AND(E643&lt;25,$S643=4),2699.49,E643&lt;35,4654.293,AND(E643&lt;45,$S643=0),3211.462,AND(E643&lt;45,$S643=1),4188.864,AND(E643&lt;45,$S643=2),4607.75,AND(E643&lt;45,$S643=3),5026.637,AND(E643&lt;45,$S643=4),5212.808,AND(E643&lt;55,$S643=0),1768.631,AND(E643&lt;55,$S643=1),3909.606,AND(E643&lt;55,$S643=2),3630.349,AND(E643&lt;55,$S643=3),3956.149,AND(E643&lt;55,$S643=4),4328.493,AND(E643&lt;66,$S643=0),418.8864,AND(E643&lt;66,$S643=1),2001.346,AND(E643&lt;66,$S643=2),2699.49,AND(E643&lt;66,$S643=3),3118.376,AND(E643&lt;66,$S643=4),3490.72,AND(E643&gt;65,$S643=0),46.54293,AND(E643&gt;65,$S643=1),977.4016,AND(E643&gt;65,$S643=2),2187.518,AND(E643&gt;65,$S643=3),2699.49,AND(E643&gt;65,$S643=4),3118.376)+AG643</f>
        <v>25784.781000000003</v>
      </c>
      <c r="AG643">
        <f t="shared" ref="AG643:AG706" si="738">_xlfn.IFS(AND(F643&lt;20,$S643=0),4421.578,AND(F643&lt;20,$S643=1),3397.634,AND(F643&lt;20,$S643=2),3025.291,AND(F643&lt;20,$S643=3),2652.947,AND(F643&lt;20,$S643=4),2373.689,AND(F643&lt;25,$S643=0),4980.094,AND(F643&lt;25,$S643=1),3723.434,AND(F643&lt;25,$S643=2),3304.548,AND(F643&lt;25,$S643=3),2932.205,AND(F643&lt;25,$S643=4),2699.49,F643&lt;35,4654.293,AND(F643&lt;45,$S643=0),3211.462,AND(F643&lt;45,$S643=1),4188.864,AND(F643&lt;45,$S643=2),4607.75,AND(F643&lt;45,$S643=3),5026.637,AND(F643&lt;45,$S643=4),5212.808,AND(F643&lt;55,$S643=0),1768.631,AND(F643&lt;55,$S643=1),3909.606,AND(F643&lt;55,$S643=2),3630.349,AND(F643&lt;55,$S643=3),3956.149,AND(F643&lt;55,$S643=4),4328.493,AND(F643&lt;66,$S643=0),418.8864,AND(F643&lt;66,$S643=1),2001.346,AND(F643&lt;66,$S643=2),2699.49,AND(F643&lt;66,$S643=3),3118.376,AND(F643&lt;66,$S643=4),3490.72,AND(F643&gt;65,$S643=0),46.54293,AND(F643&gt;65,$S643=1),977.4016,AND(F643&gt;65,$S643=2),2187.518,AND(F643&gt;65,$S643=3),2699.49,AND(F643&gt;65,$S643=4),3118.376)+AH643</f>
        <v>21828.632000000001</v>
      </c>
      <c r="AH643">
        <f t="shared" ref="AH643:AH706" si="739">_xlfn.IFS(AND(G643&lt;20,$S643=0),4421.578,AND(G643&lt;20,$S643=1),3397.634,AND(G643&lt;20,$S643=2),3025.291,AND(G643&lt;20,$S643=3),2652.947,AND(G643&lt;20,$S643=4),2373.689,AND(G643&lt;25,$S643=0),4980.094,AND(G643&lt;25,$S643=1),3723.434,AND(G643&lt;25,$S643=2),3304.548,AND(G643&lt;25,$S643=3),2932.205,AND(G643&lt;25,$S643=4),2699.49,G643&lt;35,4654.293,AND(G643&lt;45,$S643=0),3211.462,AND(G643&lt;45,$S643=1),4188.864,AND(G643&lt;45,$S643=2),4607.75,AND(G643&lt;45,$S643=3),5026.637,AND(G643&lt;45,$S643=4),5212.808,AND(G643&lt;55,$S643=0),1768.631,AND(G643&lt;55,$S643=1),3909.606,AND(G643&lt;55,$S643=2),3630.349,AND(G643&lt;55,$S643=3),3956.149,AND(G643&lt;55,$S643=4),4328.493,AND(G643&lt;66,$S643=0),418.8864,AND(G643&lt;66,$S643=1),2001.346,AND(G643&lt;66,$S643=2),2699.49,AND(G643&lt;66,$S643=3),3118.376,AND(G643&lt;66,$S643=4),3490.72,AND(G643&gt;65,$S643=0),46.54293,AND(G643&gt;65,$S643=1),977.4016,AND(G643&gt;65,$S643=2),2187.518,AND(G643&gt;65,$S643=3),2699.49,AND(G643&gt;65,$S643=4),3118.376)+AI643</f>
        <v>18710.256000000001</v>
      </c>
      <c r="AI643">
        <f t="shared" ref="AI643:AI706" si="740">_xlfn.IFS(AND(H643&lt;20,$S643=0),4421.578,AND(H643&lt;20,$S643=1),3397.634,AND(H643&lt;20,$S643=2),3025.291,AND(H643&lt;20,$S643=3),2652.947,AND(H643&lt;20,$S643=4),2373.689,AND(H643&lt;25,$S643=0),4980.094,AND(H643&lt;25,$S643=1),3723.434,AND(H643&lt;25,$S643=2),3304.548,AND(H643&lt;25,$S643=3),2932.205,AND(H643&lt;25,$S643=4),2699.49,H643&lt;35,4654.293,AND(H643&lt;45,$S643=0),3211.462,AND(H643&lt;45,$S643=1),4188.864,AND(H643&lt;45,$S643=2),4607.75,AND(H643&lt;45,$S643=3),5026.637,AND(H643&lt;45,$S643=4),5212.808,AND(H643&lt;55,$S643=0),1768.631,AND(H643&lt;55,$S643=1),3909.606,AND(H643&lt;55,$S643=2),3630.349,AND(H643&lt;55,$S643=3),3956.149,AND(H643&lt;55,$S643=4),4328.493,AND(H643&lt;66,$S643=0),418.8864,AND(H643&lt;66,$S643=1),2001.346,AND(H643&lt;66,$S643=2),2699.49,AND(H643&lt;66,$S643=3),3118.376,AND(H643&lt;66,$S643=4),3490.72,AND(H643&gt;65,$S643=0),46.54293,AND(H643&gt;65,$S643=1),977.4016,AND(H643&gt;65,$S643=2),2187.518,AND(H643&gt;65,$S643=3),2699.49,AND(H643&gt;65,$S643=4),3118.376)+AJ643</f>
        <v>15591.880000000001</v>
      </c>
      <c r="AJ643">
        <f t="shared" ref="AJ643:AJ706" si="741">_xlfn.IFS(AND(I643&lt;20,$S643=0),4421.578,AND(I643&lt;20,$S643=1),3397.634,AND(I643&lt;20,$S643=2),3025.291,AND(I643&lt;20,$S643=3),2652.947,AND(I643&lt;20,$S643=4),2373.689,AND(I643&lt;25,$S643=0),4980.094,AND(I643&lt;25,$S643=1),3723.434,AND(I643&lt;25,$S643=2),3304.548,AND(I643&lt;25,$S643=3),2932.205,AND(I643&lt;25,$S643=4),2699.49,I643&lt;35,4654.293,AND(I643&lt;45,$S643=0),3211.462,AND(I643&lt;45,$S643=1),4188.864,AND(I643&lt;45,$S643=2),4607.75,AND(I643&lt;45,$S643=3),5026.637,AND(I643&lt;45,$S643=4),5212.808,AND(I643&lt;55,$S643=0),1768.631,AND(I643&lt;55,$S643=1),3909.606,AND(I643&lt;55,$S643=2),3630.349,AND(I643&lt;55,$S643=3),3956.149,AND(I643&lt;55,$S643=4),4328.493,AND(I643&lt;66,$S643=0),418.8864,AND(I643&lt;66,$S643=1),2001.346,AND(I643&lt;66,$S643=2),2699.49,AND(I643&lt;66,$S643=3),3118.376,AND(I643&lt;66,$S643=4),3490.72,AND(I643&gt;65,$S643=0),46.54293,AND(I643&gt;65,$S643=1),977.4016,AND(I643&gt;65,$S643=2),2187.518,AND(I643&gt;65,$S643=3),2699.49,AND(I643&gt;65,$S643=4),3118.376)+AK643</f>
        <v>12473.504000000001</v>
      </c>
      <c r="AK643">
        <f t="shared" ref="AK643:AK706" si="742">_xlfn.IFS(AND(J643&lt;20,$S643=0),4421.578,AND(J643&lt;20,$S643=1),3397.634,AND(J643&lt;20,$S643=2),3025.291,AND(J643&lt;20,$S643=3),2652.947,AND(J643&lt;20,$S643=4),2373.689,AND(J643&lt;25,$S643=0),4980.094,AND(J643&lt;25,$S643=1),3723.434,AND(J643&lt;25,$S643=2),3304.548,AND(J643&lt;25,$S643=3),2932.205,AND(J643&lt;25,$S643=4),2699.49,J643&lt;35,4654.293,AND(J643&lt;45,$S643=0),3211.462,AND(J643&lt;45,$S643=1),4188.864,AND(J643&lt;45,$S643=2),4607.75,AND(J643&lt;45,$S643=3),5026.637,AND(J643&lt;45,$S643=4),5212.808,AND(J643&lt;55,$S643=0),1768.631,AND(J643&lt;55,$S643=1),3909.606,AND(J643&lt;55,$S643=2),3630.349,AND(J643&lt;55,$S643=3),3956.149,AND(J643&lt;55,$S643=4),4328.493,AND(J643&lt;66,$S643=0),418.8864,AND(J643&lt;66,$S643=1),2001.346,AND(J643&lt;66,$S643=2),2699.49,AND(J643&lt;66,$S643=3),3118.376,AND(J643&lt;66,$S643=4),3490.72,AND(J643&gt;65,$S643=0),46.54293,AND(J643&gt;65,$S643=1),977.4016,AND(J643&gt;65,$S643=2),2187.518,AND(J643&gt;65,$S643=3),2699.49,AND(J643&gt;65,$S643=4),3118.376)+AL643</f>
        <v>9355.1280000000006</v>
      </c>
      <c r="AL643">
        <f t="shared" ref="AL643:AL706" si="743">_xlfn.IFS(AND(K643&lt;20,$S643=0),4421.578,AND(K643&lt;20,$S643=1),3397.634,AND(K643&lt;20,$S643=2),3025.291,AND(K643&lt;20,$S643=3),2652.947,AND(K643&lt;20,$S643=4),2373.689,AND(K643&lt;25,$S643=0),4980.094,AND(K643&lt;25,$S643=1),3723.434,AND(K643&lt;25,$S643=2),3304.548,AND(K643&lt;25,$S643=3),2932.205,AND(K643&lt;25,$S643=4),2699.49,K643&lt;35,4654.293,AND(K643&lt;45,$S643=0),3211.462,AND(K643&lt;45,$S643=1),4188.864,AND(K643&lt;45,$S643=2),4607.75,AND(K643&lt;45,$S643=3),5026.637,AND(K643&lt;45,$S643=4),5212.808,AND(K643&lt;55,$S643=0),1768.631,AND(K643&lt;55,$S643=1),3909.606,AND(K643&lt;55,$S643=2),3630.349,AND(K643&lt;55,$S643=3),3956.149,AND(K643&lt;55,$S643=4),4328.493,AND(K643&lt;66,$S643=0),418.8864,AND(K643&lt;66,$S643=1),2001.346,AND(K643&lt;66,$S643=2),2699.49,AND(K643&lt;66,$S643=3),3118.376,AND(K643&lt;66,$S643=4),3490.72,AND(K643&gt;65,$S643=0),46.54293,AND(K643&gt;65,$S643=1),977.4016,AND(K643&gt;65,$S643=2),2187.518,AND(K643&gt;65,$S643=3),2699.49,AND(K643&gt;65,$S643=4),3118.376)+AM643</f>
        <v>6236.7520000000004</v>
      </c>
      <c r="AM643">
        <f t="shared" ref="AM643:AM706" si="744">_xlfn.IFS(AND(L643&lt;20,$S643=0),4421.578,AND(L643&lt;20,$S643=1),3397.634,AND(L643&lt;20,$S643=2),3025.291,AND(L643&lt;20,$S643=3),2652.947,AND(L643&lt;20,$S643=4),2373.689,AND(L643&lt;25,$S643=0),4980.094,AND(L643&lt;25,$S643=1),3723.434,AND(L643&lt;25,$S643=2),3304.548,AND(L643&lt;25,$S643=3),2932.205,AND(L643&lt;25,$S643=4),2699.49,L643&lt;35,4654.293,AND(L643&lt;45,$S643=0),3211.462,AND(L643&lt;45,$S643=1),4188.864,AND(L643&lt;45,$S643=2),4607.75,AND(L643&lt;45,$S643=3),5026.637,AND(L643&lt;45,$S643=4),5212.808,AND(L643&lt;55,$S643=0),1768.631,AND(L643&lt;55,$S643=1),3909.606,AND(L643&lt;55,$S643=2),3630.349,AND(L643&lt;55,$S643=3),3956.149,AND(L643&lt;55,$S643=4),4328.493,AND(L643&lt;66,$S643=0),418.8864,AND(L643&lt;66,$S643=1),2001.346,AND(L643&lt;66,$S643=2),2699.49,AND(L643&lt;66,$S643=3),3118.376,AND(L643&lt;66,$S643=4),3490.72,AND(L643&gt;65,$S643=0),46.54293,AND(L643&gt;65,$S643=1),977.4016,AND(L643&gt;65,$S643=2),2187.518,AND(L643&gt;65,$S643=3),2699.49,AND(L643&gt;65,$S643=4),3118.376)</f>
        <v>3118.3760000000002</v>
      </c>
      <c r="AN643">
        <f t="shared" ref="AN643:AN706" si="745">(U643/11)*SUM(AC643:AL643)/11</f>
        <v>955.841189032638</v>
      </c>
      <c r="AO643">
        <f t="shared" ref="AO643:AO706" si="746">_xlfn.IFS(AND(B643&lt;20,$S643=0),3753.058,AND(B643&lt;20,$S643=1),2883.929,AND(B643&lt;20,$S643=2),2567.882,AND(B643&lt;20,$S643=3),2251.835,AND(B643&lt;20,$S643=4),2014.8,AND(B643&lt;25,$S643=0),4227.129,AND(B643&lt;25,$S643=1),3160.47,AND(B643&lt;25,$S643=2),2804.917,AND(B643&lt;25,$S643=3),2488.87,AND(B643&lt;25,$S643=4),2291.341,B643&lt;35,3950.588,AND(B643&lt;45,$S643=0),2725.906,AND(B643&lt;45,$S643=1),3555.529,AND(B643&lt;45,$S643=2),3911.082,AND(B643&lt;45,$S643=3),4266.635,AND(B643&lt;45,$S643=4),4424.658,AND(B643&lt;55,$S662=0),1501.223,AND(B643&lt;55,$S643=1),3318.494,AND(B643&lt;55,$S643=2),3081.458,AND(B643&lt;55,$S643=3),3358,AND(B643&lt;55,$S643=4),3674.047,AND(B643&lt;66,$S643=0),355.5529,AND(B643&lt;66,$S643=1),1689.753,AND(B643&lt;66,$S643=2),2291.341,AND(B643&lt;66,$S643=3),2646.894,AND(B643&lt;66,$S643=4),2962.941,AND(B643&gt;65,$S643=0),39.50588,AND(B643&gt;65,$S643=1),829.6234,AND(B643&gt;65,$S643=2),1856.776,AND(B643&gt;65,$S643=3),2291.341,AND(B643&gt;65,$S643=4),2646.894)+AP643</f>
        <v>31960.257999999998</v>
      </c>
      <c r="AP643">
        <f t="shared" ref="AP643:AP706" si="747">_xlfn.IFS(AND(C643&lt;20,$S643=0),3753.058,AND(C643&lt;20,$S643=1),2883.929,AND(C643&lt;20,$S643=2),2567.882,AND(C643&lt;20,$S643=3),2251.835,AND(C643&lt;20,$S643=4),2014.8,AND(C643&lt;25,$S643=0),4227.129,AND(C643&lt;25,$S643=1),3160.47,AND(C643&lt;25,$S643=2),2804.917,AND(C643&lt;25,$S643=3),2488.87,AND(C643&lt;25,$S643=4),2291.341,C643&lt;35,3950.588,AND(C643&lt;45,$S643=0),2725.906,AND(C643&lt;45,$S643=1),3555.529,AND(C643&lt;45,$S643=2),3911.082,AND(C643&lt;45,$S643=3),4266.635,AND(C643&lt;45,$S643=4),4424.658,AND(C643&lt;55,$S662=0),1501.223,AND(C643&lt;55,$S643=1),3318.494,AND(C643&lt;55,$S643=2),3081.458,AND(C643&lt;55,$S643=3),3358,AND(C643&lt;55,$S643=4),3674.047,AND(C643&lt;66,$S643=0),355.5529,AND(C643&lt;66,$S643=1),1689.753,AND(C643&lt;66,$S643=2),2291.341,AND(C643&lt;66,$S643=3),2646.894,AND(C643&lt;66,$S643=4),2962.941,AND(C643&gt;65,$S643=0),39.50588,AND(C643&gt;65,$S643=1),829.6234,AND(C643&gt;65,$S643=2),1856.776,AND(C643&gt;65,$S643=3),2291.341,AND(C643&gt;65,$S643=4),2646.894)+AQ643</f>
        <v>28602.257999999998</v>
      </c>
      <c r="AQ643">
        <f t="shared" ref="AQ643:AQ706" si="748">_xlfn.IFS(AND(D643&lt;20,$S643=0),3753.058,AND(D643&lt;20,$S643=1),2883.929,AND(D643&lt;20,$S643=2),2567.882,AND(D643&lt;20,$S643=3),2251.835,AND(D643&lt;20,$S643=4),2014.8,AND(D643&lt;25,$S643=0),4227.129,AND(D643&lt;25,$S643=1),3160.47,AND(D643&lt;25,$S643=2),2804.917,AND(D643&lt;25,$S643=3),2488.87,AND(D643&lt;25,$S643=4),2291.341,D643&lt;35,3950.588,AND(D643&lt;45,$S643=0),2725.906,AND(D643&lt;45,$S643=1),3555.529,AND(D643&lt;45,$S643=2),3911.082,AND(D643&lt;45,$S643=3),4266.635,AND(D643&lt;45,$S643=4),4424.658,AND(D643&lt;55,$S662=0),1501.223,AND(D643&lt;55,$S643=1),3318.494,AND(D643&lt;55,$S643=2),3081.458,AND(D643&lt;55,$S643=3),3358,AND(D643&lt;55,$S643=4),3674.047,AND(D643&lt;66,$S643=0),355.5529,AND(D643&lt;66,$S643=1),1689.753,AND(D643&lt;66,$S643=2),2291.341,AND(D643&lt;66,$S643=3),2646.894,AND(D643&lt;66,$S643=4),2962.941,AND(D643&gt;65,$S643=0),39.50588,AND(D643&gt;65,$S643=1),829.6234,AND(D643&gt;65,$S643=2),1856.776,AND(D643&gt;65,$S643=3),2291.341,AND(D643&gt;65,$S643=4),2646.894)+AR643</f>
        <v>25244.257999999998</v>
      </c>
      <c r="AR643">
        <f t="shared" ref="AR643:AR706" si="749">_xlfn.IFS(AND(E643&lt;20,$S643=0),3753.058,AND(E643&lt;20,$S643=1),2883.929,AND(E643&lt;20,$S643=2),2567.882,AND(E643&lt;20,$S643=3),2251.835,AND(E643&lt;20,$S643=4),2014.8,AND(E643&lt;25,$S643=0),4227.129,AND(E643&lt;25,$S643=1),3160.47,AND(E643&lt;25,$S643=2),2804.917,AND(E643&lt;25,$S643=3),2488.87,AND(E643&lt;25,$S643=4),2291.341,E643&lt;35,3950.588,AND(E643&lt;45,$S643=0),2725.906,AND(E643&lt;45,$S643=1),3555.529,AND(E643&lt;45,$S643=2),3911.082,AND(E643&lt;45,$S643=3),4266.635,AND(E643&lt;45,$S643=4),4424.658,AND(E643&lt;55,$S662=0),1501.223,AND(E643&lt;55,$S643=1),3318.494,AND(E643&lt;55,$S643=2),3081.458,AND(E643&lt;55,$S643=3),3358,AND(E643&lt;55,$S643=4),3674.047,AND(E643&lt;66,$S643=0),355.5529,AND(E643&lt;66,$S643=1),1689.753,AND(E643&lt;66,$S643=2),2291.341,AND(E643&lt;66,$S643=3),2646.894,AND(E643&lt;66,$S643=4),2962.941,AND(E643&gt;65,$S643=0),39.50588,AND(E643&gt;65,$S643=1),829.6234,AND(E643&gt;65,$S643=2),1856.776,AND(E643&gt;65,$S643=3),2291.341,AND(E643&gt;65,$S643=4),2646.894)+AS643</f>
        <v>21886.257999999998</v>
      </c>
      <c r="AS643">
        <f t="shared" ref="AS643:AS706" si="750">_xlfn.IFS(AND(F643&lt;20,$S643=0),3753.058,AND(F643&lt;20,$S643=1),2883.929,AND(F643&lt;20,$S643=2),2567.882,AND(F643&lt;20,$S643=3),2251.835,AND(F643&lt;20,$S643=4),2014.8,AND(F643&lt;25,$S643=0),4227.129,AND(F643&lt;25,$S643=1),3160.47,AND(F643&lt;25,$S643=2),2804.917,AND(F643&lt;25,$S643=3),2488.87,AND(F643&lt;25,$S643=4),2291.341,F643&lt;35,3950.588,AND(F643&lt;45,$S643=0),2725.906,AND(F643&lt;45,$S643=1),3555.529,AND(F643&lt;45,$S643=2),3911.082,AND(F643&lt;45,$S643=3),4266.635,AND(F643&lt;45,$S643=4),4424.658,AND(F643&lt;55,$S662=0),1501.223,AND(F643&lt;55,$S643=1),3318.494,AND(F643&lt;55,$S643=2),3081.458,AND(F643&lt;55,$S643=3),3358,AND(F643&lt;55,$S643=4),3674.047,AND(F643&lt;66,$S643=0),355.5529,AND(F643&lt;66,$S643=1),1689.753,AND(F643&lt;66,$S643=2),2291.341,AND(F643&lt;66,$S643=3),2646.894,AND(F643&lt;66,$S643=4),2962.941,AND(F643&gt;65,$S643=0),39.50588,AND(F643&gt;65,$S643=1),829.6234,AND(F643&gt;65,$S643=2),1856.776,AND(F643&gt;65,$S643=3),2291.341,AND(F643&gt;65,$S643=4),2646.894)+AT643</f>
        <v>18528.257999999998</v>
      </c>
      <c r="AT643">
        <f t="shared" ref="AT643:AT706" si="751">_xlfn.IFS(AND(G643&lt;20,$S643=0),3753.058,AND(G643&lt;20,$S643=1),2883.929,AND(G643&lt;20,$S643=2),2567.882,AND(G643&lt;20,$S643=3),2251.835,AND(G643&lt;20,$S643=4),2014.8,AND(G643&lt;25,$S643=0),4227.129,AND(G643&lt;25,$S643=1),3160.47,AND(G643&lt;25,$S643=2),2804.917,AND(G643&lt;25,$S643=3),2488.87,AND(G643&lt;25,$S643=4),2291.341,G643&lt;35,3950.588,AND(G643&lt;45,$S643=0),2725.906,AND(G643&lt;45,$S643=1),3555.529,AND(G643&lt;45,$S643=2),3911.082,AND(G643&lt;45,$S643=3),4266.635,AND(G643&lt;45,$S643=4),4424.658,AND(G643&lt;55,$S662=0),1501.223,AND(G643&lt;55,$S643=1),3318.494,AND(G643&lt;55,$S643=2),3081.458,AND(G643&lt;55,$S643=3),3358,AND(G643&lt;55,$S643=4),3674.047,AND(G643&lt;66,$S643=0),355.5529,AND(G643&lt;66,$S643=1),1689.753,AND(G643&lt;66,$S643=2),2291.341,AND(G643&lt;66,$S643=3),2646.894,AND(G643&lt;66,$S643=4),2962.941,AND(G643&gt;65,$S643=0),39.50588,AND(G643&gt;65,$S643=1),829.6234,AND(G643&gt;65,$S643=2),1856.776,AND(G643&gt;65,$S643=3),2291.341,AND(G643&gt;65,$S643=4),2646.894)+AU643</f>
        <v>15881.364</v>
      </c>
      <c r="AU643">
        <f t="shared" ref="AU643:AU706" si="752">_xlfn.IFS(AND(H643&lt;20,$S643=0),3753.058,AND(H643&lt;20,$S643=1),2883.929,AND(H643&lt;20,$S643=2),2567.882,AND(H643&lt;20,$S643=3),2251.835,AND(H643&lt;20,$S643=4),2014.8,AND(H643&lt;25,$S643=0),4227.129,AND(H643&lt;25,$S643=1),3160.47,AND(H643&lt;25,$S643=2),2804.917,AND(H643&lt;25,$S643=3),2488.87,AND(H643&lt;25,$S643=4),2291.341,H643&lt;35,3950.588,AND(H643&lt;45,$S643=0),2725.906,AND(H643&lt;45,$S643=1),3555.529,AND(H643&lt;45,$S643=2),3911.082,AND(H643&lt;45,$S643=3),4266.635,AND(H643&lt;45,$S643=4),4424.658,AND(H643&lt;55,$S662=0),1501.223,AND(H643&lt;55,$S643=1),3318.494,AND(H643&lt;55,$S643=2),3081.458,AND(H643&lt;55,$S643=3),3358,AND(H643&lt;55,$S643=4),3674.047,AND(H643&lt;66,$S643=0),355.5529,AND(H643&lt;66,$S643=1),1689.753,AND(H643&lt;66,$S643=2),2291.341,AND(H643&lt;66,$S643=3),2646.894,AND(H643&lt;66,$S643=4),2962.941,AND(H643&gt;65,$S643=0),39.50588,AND(H643&gt;65,$S643=1),829.6234,AND(H643&gt;65,$S643=2),1856.776,AND(H643&gt;65,$S643=3),2291.341,AND(H643&gt;65,$S643=4),2646.894)+AV643</f>
        <v>13234.47</v>
      </c>
      <c r="AV643">
        <f t="shared" ref="AV643:AV706" si="753">_xlfn.IFS(AND(I643&lt;20,$S643=0),3753.058,AND(I643&lt;20,$S643=1),2883.929,AND(I643&lt;20,$S643=2),2567.882,AND(I643&lt;20,$S643=3),2251.835,AND(I643&lt;20,$S643=4),2014.8,AND(I643&lt;25,$S643=0),4227.129,AND(I643&lt;25,$S643=1),3160.47,AND(I643&lt;25,$S643=2),2804.917,AND(I643&lt;25,$S643=3),2488.87,AND(I643&lt;25,$S643=4),2291.341,I643&lt;35,3950.588,AND(I643&lt;45,$S643=0),2725.906,AND(I643&lt;45,$S643=1),3555.529,AND(I643&lt;45,$S643=2),3911.082,AND(I643&lt;45,$S643=3),4266.635,AND(I643&lt;45,$S643=4),4424.658,AND(I643&lt;55,$S662=0),1501.223,AND(I643&lt;55,$S643=1),3318.494,AND(I643&lt;55,$S643=2),3081.458,AND(I643&lt;55,$S643=3),3358,AND(I643&lt;55,$S643=4),3674.047,AND(I643&lt;66,$S643=0),355.5529,AND(I643&lt;66,$S643=1),1689.753,AND(I643&lt;66,$S643=2),2291.341,AND(I643&lt;66,$S643=3),2646.894,AND(I643&lt;66,$S643=4),2962.941,AND(I643&gt;65,$S643=0),39.50588,AND(I643&gt;65,$S643=1),829.6234,AND(I643&gt;65,$S643=2),1856.776,AND(I643&gt;65,$S643=3),2291.341,AND(I643&gt;65,$S643=4),2646.894)+AW643</f>
        <v>10587.575999999999</v>
      </c>
      <c r="AW643">
        <f t="shared" ref="AW643:AW706" si="754">_xlfn.IFS(AND(J643&lt;20,$S643=0),3753.058,AND(J643&lt;20,$S643=1),2883.929,AND(J643&lt;20,$S643=2),2567.882,AND(J643&lt;20,$S643=3),2251.835,AND(J643&lt;20,$S643=4),2014.8,AND(J643&lt;25,$S643=0),4227.129,AND(J643&lt;25,$S643=1),3160.47,AND(J643&lt;25,$S643=2),2804.917,AND(J643&lt;25,$S643=3),2488.87,AND(J643&lt;25,$S643=4),2291.341,J643&lt;35,3950.588,AND(J643&lt;45,$S643=0),2725.906,AND(J643&lt;45,$S643=1),3555.529,AND(J643&lt;45,$S643=2),3911.082,AND(J643&lt;45,$S643=3),4266.635,AND(J643&lt;45,$S643=4),4424.658,AND(J643&lt;55,$S662=0),1501.223,AND(J643&lt;55,$S643=1),3318.494,AND(J643&lt;55,$S643=2),3081.458,AND(J643&lt;55,$S643=3),3358,AND(J643&lt;55,$S643=4),3674.047,AND(J643&lt;66,$S643=0),355.5529,AND(J643&lt;66,$S643=1),1689.753,AND(J643&lt;66,$S643=2),2291.341,AND(J643&lt;66,$S643=3),2646.894,AND(J643&lt;66,$S643=4),2962.941,AND(J643&gt;65,$S643=0),39.50588,AND(J643&gt;65,$S643=1),829.6234,AND(J643&gt;65,$S643=2),1856.776,AND(J643&gt;65,$S643=3),2291.341,AND(J643&gt;65,$S643=4),2646.894)+AX643</f>
        <v>7940.6819999999989</v>
      </c>
      <c r="AX643">
        <f t="shared" ref="AX643:AX706" si="755">_xlfn.IFS(AND(K643&lt;20,$S643=0),3753.058,AND(K643&lt;20,$S643=1),2883.929,AND(K643&lt;20,$S643=2),2567.882,AND(K643&lt;20,$S643=3),2251.835,AND(K643&lt;20,$S643=4),2014.8,AND(K643&lt;25,$S643=0),4227.129,AND(K643&lt;25,$S643=1),3160.47,AND(K643&lt;25,$S643=2),2804.917,AND(K643&lt;25,$S643=3),2488.87,AND(K643&lt;25,$S643=4),2291.341,K643&lt;35,3950.588,AND(K643&lt;45,$S643=0),2725.906,AND(K643&lt;45,$S643=1),3555.529,AND(K643&lt;45,$S643=2),3911.082,AND(K643&lt;45,$S643=3),4266.635,AND(K643&lt;45,$S643=4),4424.658,AND(K643&lt;55,$S662=0),1501.223,AND(K643&lt;55,$S643=1),3318.494,AND(K643&lt;55,$S643=2),3081.458,AND(K643&lt;55,$S643=3),3358,AND(K643&lt;55,$S643=4),3674.047,AND(K643&lt;66,$S643=0),355.5529,AND(K643&lt;66,$S643=1),1689.753,AND(K643&lt;66,$S643=2),2291.341,AND(K643&lt;66,$S643=3),2646.894,AND(K643&lt;66,$S643=4),2962.941,AND(K643&gt;65,$S643=0),39.50588,AND(K643&gt;65,$S643=1),829.6234,AND(K643&gt;65,$S643=2),1856.776,AND(K643&gt;65,$S643=3),2291.341,AND(K643&gt;65,$S643=4),2646.894)+AY643</f>
        <v>5293.7879999999996</v>
      </c>
      <c r="AY643">
        <f t="shared" ref="AY643:AY706" si="756">_xlfn.IFS(AND(L643&lt;20,$S643=0),3753.058,AND(L643&lt;20,$S643=1),2883.929,AND(L643&lt;20,$S643=2),2567.882,AND(L643&lt;20,$S643=3),2251.835,AND(L643&lt;20,$S643=4),2014.8,AND(L643&lt;25,$S643=0),4227.129,AND(L643&lt;25,$S643=1),3160.47,AND(L643&lt;25,$S643=2),2804.917,AND(L643&lt;25,$S643=3),2488.87,AND(L643&lt;25,$S643=4),2291.341,L643&lt;35,3950.588,AND(L643&lt;45,$S643=0),2725.906,AND(L643&lt;45,$S643=1),3555.529,AND(L643&lt;45,$S643=2),3911.082,AND(L643&lt;45,$S643=3),4266.635,AND(L643&lt;45,$S643=4),4424.658,AND(L643&lt;55,$S662=0),1501.223,AND(L643&lt;55,$S643=1),3318.494,AND(L643&lt;55,$S643=2),3081.458,AND(L643&lt;55,$S643=3),3358,AND(L643&lt;55,$S643=4),3674.047,AND(L643&lt;66,$S643=0),355.5529,AND(L643&lt;66,$S643=1),1689.753,AND(L643&lt;66,$S643=2),2291.341,AND(L643&lt;66,$S643=3),2646.894,AND(L643&lt;66,$S643=4),2962.941,AND(L643&gt;65,$S643=0),39.50588,AND(L643&gt;65,$S643=1),829.6234,AND(L643&gt;65,$S643=2),1856.776,AND(L643&gt;65,$S643=3),2291.341,AND(L643&gt;65,$S643=4),2646.894)</f>
        <v>2646.8939999999998</v>
      </c>
      <c r="AZ643">
        <f t="shared" ref="AZ643:AZ706" si="757">(U643/11)*SUM(AO643:AX643)/11</f>
        <v>811.323037418436</v>
      </c>
      <c r="BA643">
        <f t="shared" ref="BA643:BA706" si="758">_xlfn.IFS(AND(B643&lt;20,$S643=0),3656.976,AND(B643&lt;20,$S643=1),2810.098,AND(B643&lt;20,$S643=2),2502.098,AND(B643&lt;20,$S643=3),2194.186,AND(B643&lt;20,$S643=4),1963.219,AND(B643&lt;25,$S643=0),4118.91,AND(B643&lt;25,$S643=1),3079.559,AND(B643&lt;25,$S643=2),2733.109,AND(B643&lt;25,$S643=3),2425.153,AND(B643&lt;25,$S643=4),2232.68,B643&lt;35,2849.449,AND(B643&lt;45,$S643=0),2656.12,AND(B643&lt;45,$S643=1),3464.504,AND(B643&lt;45,$S643=2),3810.954,AND(B643&lt;45,$S643=3),4157.405,AND(B643&lt;45,$S643=4),4311.383,AND(B643&lt;55,$S662=0),1462.791,AND(B643&lt;55,$S643=1),3233.537,AND(B643&lt;55,$S643=2),3002.537,AND(B643&lt;55,$S643=3),3272.031,AND(B643&lt;55,$S643=4),3579.987,AND(B643&lt;66,$S643=0),346.4504,AND(B643&lt;66,$S643=1),1655.263,AND(B643&lt;66,$S643=2),2232.68,AND(B643&lt;66,$S643=3),2579.131,AND(B643&lt;66,$S643=4),2887.087,AND(B643&gt;65,$S643=0),38.49449,AND(B643&gt;65,$S643=1),808.3842,AND(B643&gt;65,$S643=2),1809.241,AND(B643&gt;65,$S643=3),2232.68,AND(B643&gt;65,$S643=4),2579.131)+BB643</f>
        <v>31142.040999999994</v>
      </c>
      <c r="BB643">
        <f t="shared" ref="BB643:BB706" si="759">_xlfn.IFS(AND(C643&lt;20,$S643=0),3656.976,AND(C643&lt;20,$S643=1),2810.098,AND(C643&lt;20,$S643=2),2502.098,AND(C643&lt;20,$S643=3),2194.186,AND(C643&lt;20,$S643=4),1963.219,AND(C643&lt;25,$S643=0),4118.91,AND(C643&lt;25,$S643=1),3079.559,AND(C643&lt;25,$S643=2),2733.109,AND(C643&lt;25,$S643=3),2425.153,AND(C643&lt;25,$S643=4),2232.68,C643&lt;35,2849.449,AND(C643&lt;45,$S643=0),2656.12,AND(C643&lt;45,$S643=1),3464.504,AND(C643&lt;45,$S643=2),3810.954,AND(C643&lt;45,$S643=3),4157.405,AND(C643&lt;45,$S643=4),4311.383,AND(C643&lt;55,$S662=0),1462.791,AND(C643&lt;55,$S643=1),3233.537,AND(C643&lt;55,$S643=2),3002.537,AND(C643&lt;55,$S643=3),3272.031,AND(C643&lt;55,$S643=4),3579.987,AND(C643&lt;66,$S643=0),346.4504,AND(C643&lt;66,$S643=1),1655.263,AND(C643&lt;66,$S643=2),2232.68,AND(C643&lt;66,$S643=3),2579.131,AND(C643&lt;66,$S643=4),2887.087,AND(C643&gt;65,$S643=0),38.49449,AND(C643&gt;65,$S643=1),808.3842,AND(C643&gt;65,$S643=2),1809.241,AND(C643&gt;65,$S643=3),2232.68,AND(C643&gt;65,$S643=4),2579.131)+BC643</f>
        <v>27870.009999999995</v>
      </c>
      <c r="BC643">
        <f t="shared" ref="BC643:BC706" si="760">_xlfn.IFS(AND(D643&lt;20,$S643=0),3656.976,AND(D643&lt;20,$S643=1),2810.098,AND(D643&lt;20,$S643=2),2502.098,AND(D643&lt;20,$S643=3),2194.186,AND(D643&lt;20,$S643=4),1963.219,AND(D643&lt;25,$S643=0),4118.91,AND(D643&lt;25,$S643=1),3079.559,AND(D643&lt;25,$S643=2),2733.109,AND(D643&lt;25,$S643=3),2425.153,AND(D643&lt;25,$S643=4),2232.68,D643&lt;35,2849.449,AND(D643&lt;45,$S643=0),2656.12,AND(D643&lt;45,$S643=1),3464.504,AND(D643&lt;45,$S643=2),3810.954,AND(D643&lt;45,$S643=3),4157.405,AND(D643&lt;45,$S643=4),4311.383,AND(D643&lt;55,$S662=0),1462.791,AND(D643&lt;55,$S643=1),3233.537,AND(D643&lt;55,$S643=2),3002.537,AND(D643&lt;55,$S643=3),3272.031,AND(D643&lt;55,$S643=4),3579.987,AND(D643&lt;66,$S643=0),346.4504,AND(D643&lt;66,$S643=1),1655.263,AND(D643&lt;66,$S643=2),2232.68,AND(D643&lt;66,$S643=3),2579.131,AND(D643&lt;66,$S643=4),2887.087,AND(D643&gt;65,$S643=0),38.49449,AND(D643&gt;65,$S643=1),808.3842,AND(D643&gt;65,$S643=2),1809.241,AND(D643&gt;65,$S643=3),2232.68,AND(D643&gt;65,$S643=4),2579.131)+BD643</f>
        <v>24597.978999999996</v>
      </c>
      <c r="BD643">
        <f t="shared" ref="BD643:BD706" si="761">_xlfn.IFS(AND(E643&lt;20,$S643=0),3656.976,AND(E643&lt;20,$S643=1),2810.098,AND(E643&lt;20,$S643=2),2502.098,AND(E643&lt;20,$S643=3),2194.186,AND(E643&lt;20,$S643=4),1963.219,AND(E643&lt;25,$S643=0),4118.91,AND(E643&lt;25,$S643=1),3079.559,AND(E643&lt;25,$S643=2),2733.109,AND(E643&lt;25,$S643=3),2425.153,AND(E643&lt;25,$S643=4),2232.68,E643&lt;35,2849.449,AND(E643&lt;45,$S643=0),2656.12,AND(E643&lt;45,$S643=1),3464.504,AND(E643&lt;45,$S643=2),3810.954,AND(E643&lt;45,$S643=3),4157.405,AND(E643&lt;45,$S643=4),4311.383,AND(E643&lt;55,$S662=0),1462.791,AND(E643&lt;55,$S643=1),3233.537,AND(E643&lt;55,$S643=2),3002.537,AND(E643&lt;55,$S643=3),3272.031,AND(E643&lt;55,$S643=4),3579.987,AND(E643&lt;66,$S643=0),346.4504,AND(E643&lt;66,$S643=1),1655.263,AND(E643&lt;66,$S643=2),2232.68,AND(E643&lt;66,$S643=3),2579.131,AND(E643&lt;66,$S643=4),2887.087,AND(E643&gt;65,$S643=0),38.49449,AND(E643&gt;65,$S643=1),808.3842,AND(E643&gt;65,$S643=2),1809.241,AND(E643&gt;65,$S643=3),2232.68,AND(E643&gt;65,$S643=4),2579.131)+BE643</f>
        <v>21325.947999999997</v>
      </c>
      <c r="BE643">
        <f t="shared" ref="BE643:BE706" si="762">_xlfn.IFS(AND(F643&lt;20,$S643=0),3656.976,AND(F643&lt;20,$S643=1),2810.098,AND(F643&lt;20,$S643=2),2502.098,AND(F643&lt;20,$S643=3),2194.186,AND(F643&lt;20,$S643=4),1963.219,AND(F643&lt;25,$S643=0),4118.91,AND(F643&lt;25,$S643=1),3079.559,AND(F643&lt;25,$S643=2),2733.109,AND(F643&lt;25,$S643=3),2425.153,AND(F643&lt;25,$S643=4),2232.68,F643&lt;35,2849.449,AND(F643&lt;45,$S643=0),2656.12,AND(F643&lt;45,$S643=1),3464.504,AND(F643&lt;45,$S643=2),3810.954,AND(F643&lt;45,$S643=3),4157.405,AND(F643&lt;45,$S643=4),4311.383,AND(F643&lt;55,$S662=0),1462.791,AND(F643&lt;55,$S643=1),3233.537,AND(F643&lt;55,$S643=2),3002.537,AND(F643&lt;55,$S643=3),3272.031,AND(F643&lt;55,$S643=4),3579.987,AND(F643&lt;66,$S643=0),346.4504,AND(F643&lt;66,$S643=1),1655.263,AND(F643&lt;66,$S643=2),2232.68,AND(F643&lt;66,$S643=3),2579.131,AND(F643&lt;66,$S643=4),2887.087,AND(F643&gt;65,$S643=0),38.49449,AND(F643&gt;65,$S643=1),808.3842,AND(F643&gt;65,$S643=2),1809.241,AND(F643&gt;65,$S643=3),2232.68,AND(F643&gt;65,$S643=4),2579.131)+BF643</f>
        <v>18053.916999999998</v>
      </c>
      <c r="BF643">
        <f t="shared" ref="BF643:BF706" si="763">_xlfn.IFS(AND(G643&lt;20,$S643=0),3656.976,AND(G643&lt;20,$S643=1),2810.098,AND(G643&lt;20,$S643=2),2502.098,AND(G643&lt;20,$S643=3),2194.186,AND(G643&lt;20,$S643=4),1963.219,AND(G643&lt;25,$S643=0),4118.91,AND(G643&lt;25,$S643=1),3079.559,AND(G643&lt;25,$S643=2),2733.109,AND(G643&lt;25,$S643=3),2425.153,AND(G643&lt;25,$S643=4),2232.68,G643&lt;35,2849.449,AND(G643&lt;45,$S643=0),2656.12,AND(G643&lt;45,$S643=1),3464.504,AND(G643&lt;45,$S643=2),3810.954,AND(G643&lt;45,$S643=3),4157.405,AND(G643&lt;45,$S643=4),4311.383,AND(G643&lt;55,$S662=0),1462.791,AND(G643&lt;55,$S643=1),3233.537,AND(G643&lt;55,$S643=2),3002.537,AND(G643&lt;55,$S643=3),3272.031,AND(G643&lt;55,$S643=4),3579.987,AND(G643&lt;66,$S643=0),346.4504,AND(G643&lt;66,$S643=1),1655.263,AND(G643&lt;66,$S643=2),2232.68,AND(G643&lt;66,$S643=3),2579.131,AND(G643&lt;66,$S643=4),2887.087,AND(G643&gt;65,$S643=0),38.49449,AND(G643&gt;65,$S643=1),808.3842,AND(G643&gt;65,$S643=2),1809.241,AND(G643&gt;65,$S643=3),2232.68,AND(G643&gt;65,$S643=4),2579.131)+BG643</f>
        <v>15474.785999999998</v>
      </c>
      <c r="BG643">
        <f t="shared" ref="BG643:BG706" si="764">_xlfn.IFS(AND(H643&lt;20,$S643=0),3656.976,AND(H643&lt;20,$S643=1),2810.098,AND(H643&lt;20,$S643=2),2502.098,AND(H643&lt;20,$S643=3),2194.186,AND(H643&lt;20,$S643=4),1963.219,AND(H643&lt;25,$S643=0),4118.91,AND(H643&lt;25,$S643=1),3079.559,AND(H643&lt;25,$S643=2),2733.109,AND(H643&lt;25,$S643=3),2425.153,AND(H643&lt;25,$S643=4),2232.68,H643&lt;35,2849.449,AND(H643&lt;45,$S643=0),2656.12,AND(H643&lt;45,$S643=1),3464.504,AND(H643&lt;45,$S643=2),3810.954,AND(H643&lt;45,$S643=3),4157.405,AND(H643&lt;45,$S643=4),4311.383,AND(H643&lt;55,$S662=0),1462.791,AND(H643&lt;55,$S643=1),3233.537,AND(H643&lt;55,$S643=2),3002.537,AND(H643&lt;55,$S643=3),3272.031,AND(H643&lt;55,$S643=4),3579.987,AND(H643&lt;66,$S643=0),346.4504,AND(H643&lt;66,$S643=1),1655.263,AND(H643&lt;66,$S643=2),2232.68,AND(H643&lt;66,$S643=3),2579.131,AND(H643&lt;66,$S643=4),2887.087,AND(H643&gt;65,$S643=0),38.49449,AND(H643&gt;65,$S643=1),808.3842,AND(H643&gt;65,$S643=2),1809.241,AND(H643&gt;65,$S643=3),2232.68,AND(H643&gt;65,$S643=4),2579.131)+BH643</f>
        <v>12895.654999999999</v>
      </c>
      <c r="BH643">
        <f t="shared" ref="BH643:BH706" si="765">_xlfn.IFS(AND(I643&lt;20,$S643=0),3656.976,AND(I643&lt;20,$S643=1),2810.098,AND(I643&lt;20,$S643=2),2502.098,AND(I643&lt;20,$S643=3),2194.186,AND(I643&lt;20,$S643=4),1963.219,AND(I643&lt;25,$S643=0),4118.91,AND(I643&lt;25,$S643=1),3079.559,AND(I643&lt;25,$S643=2),2733.109,AND(I643&lt;25,$S643=3),2425.153,AND(I643&lt;25,$S643=4),2232.68,I643&lt;35,2849.449,AND(I643&lt;45,$S643=0),2656.12,AND(I643&lt;45,$S643=1),3464.504,AND(I643&lt;45,$S643=2),3810.954,AND(I643&lt;45,$S643=3),4157.405,AND(I643&lt;45,$S643=4),4311.383,AND(I643&lt;55,$S662=0),1462.791,AND(I643&lt;55,$S643=1),3233.537,AND(I643&lt;55,$S643=2),3002.537,AND(I643&lt;55,$S643=3),3272.031,AND(I643&lt;55,$S643=4),3579.987,AND(I643&lt;66,$S643=0),346.4504,AND(I643&lt;66,$S643=1),1655.263,AND(I643&lt;66,$S643=2),2232.68,AND(I643&lt;66,$S643=3),2579.131,AND(I643&lt;66,$S643=4),2887.087,AND(I643&gt;65,$S643=0),38.49449,AND(I643&gt;65,$S643=1),808.3842,AND(I643&gt;65,$S643=2),1809.241,AND(I643&gt;65,$S643=3),2232.68,AND(I643&gt;65,$S643=4),2579.131)+BI643</f>
        <v>10316.523999999999</v>
      </c>
      <c r="BI643">
        <f t="shared" ref="BI643:BI706" si="766">_xlfn.IFS(AND(J643&lt;20,$S643=0),3656.976,AND(J643&lt;20,$S643=1),2810.098,AND(J643&lt;20,$S643=2),2502.098,AND(J643&lt;20,$S643=3),2194.186,AND(J643&lt;20,$S643=4),1963.219,AND(J643&lt;25,$S643=0),4118.91,AND(J643&lt;25,$S643=1),3079.559,AND(J643&lt;25,$S643=2),2733.109,AND(J643&lt;25,$S643=3),2425.153,AND(J643&lt;25,$S643=4),2232.68,J643&lt;35,2849.449,AND(J643&lt;45,$S643=0),2656.12,AND(J643&lt;45,$S643=1),3464.504,AND(J643&lt;45,$S643=2),3810.954,AND(J643&lt;45,$S643=3),4157.405,AND(J643&lt;45,$S643=4),4311.383,AND(J643&lt;55,$S662=0),1462.791,AND(J643&lt;55,$S643=1),3233.537,AND(J643&lt;55,$S643=2),3002.537,AND(J643&lt;55,$S643=3),3272.031,AND(J643&lt;55,$S643=4),3579.987,AND(J643&lt;66,$S643=0),346.4504,AND(J643&lt;66,$S643=1),1655.263,AND(J643&lt;66,$S643=2),2232.68,AND(J643&lt;66,$S643=3),2579.131,AND(J643&lt;66,$S643=4),2887.087,AND(J643&gt;65,$S643=0),38.49449,AND(J643&gt;65,$S643=1),808.3842,AND(J643&gt;65,$S643=2),1809.241,AND(J643&gt;65,$S643=3),2232.68,AND(J643&gt;65,$S643=4),2579.131)+BJ643</f>
        <v>7737.393</v>
      </c>
      <c r="BJ643">
        <f t="shared" ref="BJ643:BJ706" si="767">_xlfn.IFS(AND(K643&lt;20,$S643=0),3656.976,AND(K643&lt;20,$S643=1),2810.098,AND(K643&lt;20,$S643=2),2502.098,AND(K643&lt;20,$S643=3),2194.186,AND(K643&lt;20,$S643=4),1963.219,AND(K643&lt;25,$S643=0),4118.91,AND(K643&lt;25,$S643=1),3079.559,AND(K643&lt;25,$S643=2),2733.109,AND(K643&lt;25,$S643=3),2425.153,AND(K643&lt;25,$S643=4),2232.68,K643&lt;35,2849.449,AND(K643&lt;45,$S643=0),2656.12,AND(K643&lt;45,$S643=1),3464.504,AND(K643&lt;45,$S643=2),3810.954,AND(K643&lt;45,$S643=3),4157.405,AND(K643&lt;45,$S643=4),4311.383,AND(K643&lt;55,$S662=0),1462.791,AND(K643&lt;55,$S643=1),3233.537,AND(K643&lt;55,$S643=2),3002.537,AND(K643&lt;55,$S643=3),3272.031,AND(K643&lt;55,$S643=4),3579.987,AND(K643&lt;66,$S643=0),346.4504,AND(K643&lt;66,$S643=1),1655.263,AND(K643&lt;66,$S643=2),2232.68,AND(K643&lt;66,$S643=3),2579.131,AND(K643&lt;66,$S643=4),2887.087,AND(K643&gt;65,$S643=0),38.49449,AND(K643&gt;65,$S643=1),808.3842,AND(K643&gt;65,$S643=2),1809.241,AND(K643&gt;65,$S643=3),2232.68,AND(K643&gt;65,$S643=4),2579.131)+BK643</f>
        <v>5158.2619999999997</v>
      </c>
      <c r="BK643">
        <f t="shared" ref="BK643:BK706" si="768">_xlfn.IFS(AND(L643&lt;20,$S643=0),3656.976,AND(L643&lt;20,$S643=1),2810.098,AND(L643&lt;20,$S643=2),2502.098,AND(L643&lt;20,$S643=3),2194.186,AND(L643&lt;20,$S643=4),1963.219,AND(L643&lt;25,$S643=0),4118.91,AND(L643&lt;25,$S643=1),3079.559,AND(L643&lt;25,$S643=2),2733.109,AND(L643&lt;25,$S643=3),2425.153,AND(L643&lt;25,$S643=4),2232.68,L643&lt;35,2849.449,AND(L643&lt;45,$S643=0),2656.12,AND(L643&lt;45,$S643=1),3464.504,AND(L643&lt;45,$S643=2),3810.954,AND(L643&lt;45,$S643=3),4157.405,AND(L643&lt;45,$S643=4),4311.383,AND(L643&lt;55,$S662=0),1462.791,AND(L643&lt;55,$S643=1),3233.537,AND(L643&lt;55,$S643=2),3002.537,AND(L643&lt;55,$S643=3),3272.031,AND(L643&lt;55,$S643=4),3579.987,AND(L643&lt;66,$S643=0),346.4504,AND(L643&lt;66,$S643=1),1655.263,AND(L643&lt;66,$S643=2),2232.68,AND(L643&lt;66,$S643=3),2579.131,AND(L643&lt;66,$S643=4),2887.087,AND(L643&gt;65,$S643=0),38.49449,AND(L643&gt;65,$S643=1),808.3842,AND(L643&gt;65,$S643=2),1809.241,AND(L643&gt;65,$S643=3),2232.68,AND(L643&gt;65,$S643=4),2579.131)</f>
        <v>2579.1309999999999</v>
      </c>
      <c r="BL643">
        <f t="shared" ref="BL643:BL706" si="769">(U643/11)*SUM(BA643:BJ643)/11</f>
        <v>790.55235140671539</v>
      </c>
      <c r="BM643">
        <f t="shared" ref="BM643:BM706" si="770">IF($Q643=1,_xlfn.IFS(AND(A643&lt;20,$S643=0),7909.033,AND(A643&lt;25,$S643=0),8155.274,AND(A643&lt;35,$S643=0),5411.444,AND(A643&lt;45,$S643=0),5372.643,AND(A643&lt;55,$S643=0),3960.303,AND(A643&lt;60,$S643=0),949.0013,AND(A643&lt;65,$S643=0),701.2915,AND(A643=65,$S643=0),293.6025,AND(A643&lt;70,$S643=0),40.25755,AND(A643&gt;69,$S643=0),21.91042,AND(A643&lt;20,$S643=1),6077.467,AND(A643&lt;25,$S643=1),6097.401,AND(A643&lt;35,$S643=1),5411.444,AND(A643&lt;45,$S643=1),7007.796,AND(A643&lt;55,$S643=1),8754.354,AND(A643&lt;60,$S643=1),4534.118,AND(A643&lt;65,$S643=1),3350.615,AND(A643=65,$S643=1),1402.767,AND(A643&lt;70,$S643=1),845.4085,AND(A643&gt;69,$S643=1),460.1188,AND(A643&lt;20,$S643=2),5411.444,AND(A643&lt;25,$S643=2),5411.444,AND(A643&lt;35,$S643=2),5411.444,AND(A643&lt;45,$S643=2),7708.575,AND(A643&lt;55,$S643=2),8129.043,AND(A643&lt;60,$S643=2),6115.786,AND(A643&lt;65,$S643=2),4519.434,AND(A643=65,$S643=2),1892.105,AND(A643&lt;70,$S643=2),1892.105,AND(A643&gt;69,$S643=2),1029.79,AND(A643&lt;20,$S643=3),4745.42,AND(A643&lt;25,$S643=3),4801.703,AND(A643&lt;35,$S643=3),5411.444,AND(A643&lt;45,$S643=3),8409.355,AND(A643&lt;55,$S643=3),8858.572,AND(A643&lt;60,$S643=3),7064.788,AND(A643&lt;65,$S643=3),5220.726,AND(A643=65,$S643=3),2185.707,AND(A643&lt;70,$S643=3),2334.938,AND(A643&gt;69,$S643=3),1270.804,AND(A643&lt;20,$S643=4),4245.902,AND(A643&lt;25,$S643=4),4420.616,AND(A643&lt;35,$S643=4),5411.444,AND(A643&lt;45,$S643=4),8720.812,AND(A643&lt;55,$S643=4),9692.32,AND(A643&lt;60,$S643=4),7908.345,AND(A643&lt;65,$S643=4),5844.096,AND(A643=65,$S643=4),2446.687,AND(A643&lt;70,$S643=4),2697.256,AND(A643&gt;69,$S643=4),1467.998),_xlfn.IFS(AND(A643&lt;20,$S643=0),4942.278,AND(A643&lt;25,$S643=0),5096.151,AND(A643&lt;35,$S643=0),3381.558,AND(A643&lt;45,$S643=0),3560.514,AND(A643&lt;55,$S643=0),2443.074,AND(A643&lt;60,$S643=0),626.8311,AND(A643&lt;65,$S643=0),371.4828,AND(A643=65,$S643=0),156.4774,AND(A643&lt;70,$S643=0),21.45553,AND(A643&gt;69,$S643=0),16.35068,AND(A643&lt;20,$S643=1),3797.75,AND(A643&lt;25,$S643=1),3810.207,AND(A643&lt;35,$S643=1),3381.558,AND(A643&lt;45,$S643=1),4644.149,AND(A643&lt;55,$S643=1),5400.48,AND(A643&lt;60,$S643=1),2994.86,AND(A643&lt;65,$S643=1),2108.114,AND(A643=65,$S643=1),764.6143,AND(A643&lt;70,$S643=1),450.5661,AND(A643&gt;69,$S643=1),343.3646,AND(A643&lt;20,$S643=2),3381.558,AND(A643&lt;25,$S643=2),3381.558,AND(A643&lt;35,$S643=2),3381.558,AND(A643&lt;45,$S643=2),5108.564,AND(A643&lt;55,$S643=2),5014.731,AND(A643&lt;60,$S643=2),4039.578,AND(A643&lt;65,$S643=2),2843.502,AND(A643=65,$S643=2),1008.41,AND(A643&lt;70,$S643=2),1008.41,AND(A643&gt;69,$S643=2),768.482,AND(A643&lt;20,$S643=3),2965.367,AND(A643&lt;25,$S643=3),3000.538,AND(A643&lt;35,$S643=3),3381.558,AND(A643&lt;45,$S643=3),5572.979,AND(A643&lt;55,$S643=3),5464.771,AND(A643&lt;60,$S643=3),4666.41,AND(A643&lt;65,$S643=3),3284.735,AND(A643=65,$S643=3),1164.887,AND(A643&lt;70,$S643=3),1244.421,AND(A643&gt;69,$S643=3),948.3395,AND(A643&lt;20,$S643=4),2653.223,AND(A643&lt;25,$S643=4),2762.4,AND(A643&lt;35,$S643=4),3381.558,AND(A643&lt;45,$S643=4),5779.386,AND(A643&lt;55,$S643=4),5979.102,AND(A643&lt;60,$S643=4),5223.593,AND(A643&lt;65,$S643=4),3676.942,AND(A643=65,$S643=4),1303.978,AND(A643&lt;70,$S643=4),1437.521,AND(A643&gt;69,$S643=4),1095.496))+BN643</f>
        <v>51441.235999999997</v>
      </c>
      <c r="BN643">
        <f t="shared" ref="BN643:BN706" si="771">IF($Q643=1,_xlfn.IFS(AND(B643&lt;20,$S643=0),7909.033,AND(B643&lt;25,$S643=0),8155.274,AND(B643&lt;35,$S643=0),5411.444,AND(B643&lt;45,$S643=0),5372.643,AND(B643&lt;55,$S643=0),3960.303,AND(B643&lt;60,$S643=0),949.0013,AND(B643&lt;65,$S643=0),701.2915,AND(B643=65,$S643=0),293.6025,AND(B643&lt;70,$S643=0),40.25755,AND(B643&gt;69,$S643=0),21.91042,AND(B643&lt;20,$S643=1),6077.467,AND(B643&lt;25,$S643=1),6097.401,AND(B643&lt;35,$S643=1),5411.444,AND(B643&lt;45,$S643=1),7007.796,AND(B643&lt;55,$S643=1),8754.354,AND(B643&lt;60,$S643=1),4534.118,AND(B643&lt;65,$S643=1),3350.615,AND(B643=65,$S643=1),1402.767,AND(B643&lt;70,$S643=1),845.4085,AND(B643&gt;69,$S643=1),460.1188,AND(B643&lt;20,$S643=2),5411.444,AND(B643&lt;25,$S643=2),5411.444,AND(B643&lt;35,$S643=2),5411.444,AND(B643&lt;45,$S643=2),7708.575,AND(B643&lt;55,$S643=2),8129.043,AND(B643&lt;60,$S643=2),6115.786,AND(B643&lt;65,$S643=2),4519.434,AND(B643=65,$S643=2),1892.105,AND(B643&lt;70,$S643=2),1892.105,AND(B643&gt;69,$S643=2),1029.79,AND(B643&lt;20,$S643=3),4745.42,AND(B643&lt;25,$S643=3),4801.703,AND(B643&lt;35,$S643=3),5411.444,AND(B643&lt;45,$S643=3),8409.355,AND(B643&lt;55,$S643=3),8858.572,AND(B643&lt;60,$S643=3),7064.788,AND(B643&lt;65,$S643=3),5220.726,AND(B643=65,$S643=3),2185.707,AND(B643&lt;70,$S643=3),2334.938,AND(B643&gt;69,$S643=3),1270.804,AND(B643&lt;20,$S643=4),4245.902,AND(B643&lt;25,$S643=4),4420.616,AND(B643&lt;35,$S643=4),5411.444,AND(B643&lt;45,$S643=4),8720.812,AND(B643&lt;55,$S643=4),9692.32,AND(B643&lt;60,$S643=4),7908.345,AND(B643&lt;65,$S643=4),5844.096,AND(B643=65,$S643=4),2446.687,AND(B643&lt;70,$S643=4),2697.256,AND(B643&gt;69,$S643=4),1467.998),_xlfn.IFS(AND(B643&lt;20,$S643=0),4942.278,AND(B643&lt;25,$S643=0),5096.151,AND(B643&lt;35,$S643=0),3381.558,AND(B643&lt;45,$S643=0),3560.514,AND(B643&lt;55,$S643=0),2443.074,AND(B643&lt;60,$S643=0),626.8311,AND(B643&lt;65,$S643=0),371.4828,AND(B643=65,$S643=0),156.4774,AND(B643&lt;70,$S643=0),21.45553,AND(B643&gt;69,$S643=0),16.35068,AND(B643&lt;20,$S643=1),3797.75,AND(B643&lt;25,$S643=1),3810.207,AND(B643&lt;35,$S643=1),3381.558,AND(B643&lt;45,$S643=1),4644.149,AND(B643&lt;55,$S643=1),5400.48,AND(B643&lt;60,$S643=1),2994.86,AND(B643&lt;65,$S643=1),2108.114,AND(B643=65,$S643=1),764.6143,AND(B643&lt;70,$S643=1),450.5661,AND(B643&gt;69,$S643=1),343.3646,AND(B643&lt;20,$S643=2),3381.558,AND(B643&lt;25,$S643=2),3381.558,AND(B643&lt;35,$S643=2),3381.558,AND(B643&lt;45,$S643=2),5108.564,AND(B643&lt;55,$S643=2),5014.731,AND(B643&lt;60,$S643=2),4039.578,AND(B643&lt;65,$S643=2),2843.502,AND(B643=65,$S643=2),1008.41,AND(B643&lt;70,$S643=2),1008.41,AND(B643&gt;69,$S643=2),768.482,AND(B643&lt;20,$S643=3),2965.367,AND(B643&lt;25,$S643=3),3000.538,AND(B643&lt;35,$S643=3),3381.558,AND(B643&lt;45,$S643=3),5572.979,AND(B643&lt;55,$S643=3),5464.771,AND(B643&lt;60,$S643=3),4666.41,AND(B643&lt;65,$S643=3),3284.735,AND(B643=65,$S643=3),1164.887,AND(B643&lt;70,$S643=3),1244.421,AND(B643&gt;69,$S643=3),948.3395,AND(B643&lt;20,$S643=4),2653.223,AND(B643&lt;25,$S643=4),2762.4,AND(B643&lt;35,$S643=4),3381.558,AND(B643&lt;45,$S643=4),5779.386,AND(B643&lt;55,$S643=4),5979.102,AND(B643&lt;60,$S643=4),5223.593,AND(B643&lt;65,$S643=4),3676.942,AND(B643=65,$S643=4),1303.978,AND(B643&lt;70,$S643=4),1437.521,AND(B643&gt;69,$S643=4),1095.496))+BO643</f>
        <v>48475.868999999999</v>
      </c>
      <c r="BO643">
        <f t="shared" ref="BO643:BO706" si="772">IF($Q643=1,_xlfn.IFS(AND(C643&lt;20,$S643=0),7909.033,AND(C643&lt;25,$S643=0),8155.274,AND(C643&lt;35,$S643=0),5411.444,AND(C643&lt;45,$S643=0),5372.643,AND(C643&lt;55,$S643=0),3960.303,AND(C643&lt;60,$S643=0),949.0013,AND(C643&lt;65,$S643=0),701.2915,AND(C643=65,$S643=0),293.6025,AND(C643&lt;70,$S643=0),40.25755,AND(C643&gt;69,$S643=0),21.91042,AND(C643&lt;20,$S643=1),6077.467,AND(C643&lt;25,$S643=1),6097.401,AND(C643&lt;35,$S643=1),5411.444,AND(C643&lt;45,$S643=1),7007.796,AND(C643&lt;55,$S643=1),8754.354,AND(C643&lt;60,$S643=1),4534.118,AND(C643&lt;65,$S643=1),3350.615,AND(C643=65,$S643=1),1402.767,AND(C643&lt;70,$S643=1),845.4085,AND(C643&gt;69,$S643=1),460.1188,AND(C643&lt;20,$S643=2),5411.444,AND(C643&lt;25,$S643=2),5411.444,AND(C643&lt;35,$S643=2),5411.444,AND(C643&lt;45,$S643=2),7708.575,AND(C643&lt;55,$S643=2),8129.043,AND(C643&lt;60,$S643=2),6115.786,AND(C643&lt;65,$S643=2),4519.434,AND(C643=65,$S643=2),1892.105,AND(C643&lt;70,$S643=2),1892.105,AND(C643&gt;69,$S643=2),1029.79,AND(C643&lt;20,$S643=3),4745.42,AND(C643&lt;25,$S643=3),4801.703,AND(C643&lt;35,$S643=3),5411.444,AND(C643&lt;45,$S643=3),8409.355,AND(C643&lt;55,$S643=3),8858.572,AND(C643&lt;60,$S643=3),7064.788,AND(C643&lt;65,$S643=3),5220.726,AND(C643=65,$S643=3),2185.707,AND(C643&lt;70,$S643=3),2334.938,AND(C643&gt;69,$S643=3),1270.804,AND(C643&lt;20,$S643=4),4245.902,AND(C643&lt;25,$S643=4),4420.616,AND(C643&lt;35,$S643=4),5411.444,AND(C643&lt;45,$S643=4),8720.812,AND(C643&lt;55,$S643=4),9692.32,AND(C643&lt;60,$S643=4),7908.345,AND(C643&lt;65,$S643=4),5844.096,AND(C643=65,$S643=4),2446.687,AND(C643&lt;70,$S643=4),2697.256,AND(C643&gt;69,$S643=4),1467.998),_xlfn.IFS(AND(C643&lt;20,$S643=0),4942.278,AND(C643&lt;25,$S643=0),5096.151,AND(C643&lt;35,$S643=0),3381.558,AND(C643&lt;45,$S643=0),3560.514,AND(C643&lt;55,$S643=0),2443.074,AND(C643&lt;60,$S643=0),626.8311,AND(C643&lt;65,$S643=0),371.4828,AND(C643=65,$S643=0),156.4774,AND(C643&lt;70,$S643=0),21.45553,AND(C643&gt;69,$S643=0),16.35068,AND(C643&lt;20,$S643=1),3797.75,AND(C643&lt;25,$S643=1),3810.207,AND(C643&lt;35,$S643=1),3381.558,AND(C643&lt;45,$S643=1),4644.149,AND(C643&lt;55,$S643=1),5400.48,AND(C643&lt;60,$S643=1),2994.86,AND(C643&lt;65,$S643=1),2108.114,AND(C643=65,$S643=1),764.6143,AND(C643&lt;70,$S643=1),450.5661,AND(C643&gt;69,$S643=1),343.3646,AND(C643&lt;20,$S643=2),3381.558,AND(C643&lt;25,$S643=2),3381.558,AND(C643&lt;35,$S643=2),3381.558,AND(C643&lt;45,$S643=2),5108.564,AND(C643&lt;55,$S643=2),5014.731,AND(C643&lt;60,$S643=2),4039.578,AND(C643&lt;65,$S643=2),2843.502,AND(C643=65,$S643=2),1008.41,AND(C643&lt;70,$S643=2),1008.41,AND(C643&gt;69,$S643=2),768.482,AND(C643&lt;20,$S643=3),2965.367,AND(C643&lt;25,$S643=3),3000.538,AND(C643&lt;35,$S643=3),3381.558,AND(C643&lt;45,$S643=3),5572.979,AND(C643&lt;55,$S643=3),5464.771,AND(C643&lt;60,$S643=3),4666.41,AND(C643&lt;65,$S643=3),3284.735,AND(C643=65,$S643=3),1164.887,AND(C643&lt;70,$S643=3),1244.421,AND(C643&gt;69,$S643=3),948.3395,AND(C643&lt;20,$S643=4),2653.223,AND(C643&lt;25,$S643=4),2762.4,AND(C643&lt;35,$S643=4),3381.558,AND(C643&lt;45,$S643=4),5779.386,AND(C643&lt;55,$S643=4),5979.102,AND(C643&lt;60,$S643=4),5223.593,AND(C643&lt;65,$S643=4),3676.942,AND(C643=65,$S643=4),1303.978,AND(C643&lt;70,$S643=4),1437.521,AND(C643&gt;69,$S643=4),1095.496))+BP643</f>
        <v>43011.097999999998</v>
      </c>
      <c r="BP643">
        <f t="shared" ref="BP643:BP706" si="773">IF($Q643=1,_xlfn.IFS(AND(D643&lt;20,$S643=0),7909.033,AND(D643&lt;25,$S643=0),8155.274,AND(D643&lt;35,$S643=0),5411.444,AND(D643&lt;45,$S643=0),5372.643,AND(D643&lt;55,$S643=0),3960.303,AND(D643&lt;60,$S643=0),949.0013,AND(D643&lt;65,$S643=0),701.2915,AND(D643=65,$S643=0),293.6025,AND(D643&lt;70,$S643=0),40.25755,AND(D643&gt;69,$S643=0),21.91042,AND(D643&lt;20,$S643=1),6077.467,AND(D643&lt;25,$S643=1),6097.401,AND(D643&lt;35,$S643=1),5411.444,AND(D643&lt;45,$S643=1),7007.796,AND(D643&lt;55,$S643=1),8754.354,AND(D643&lt;60,$S643=1),4534.118,AND(D643&lt;65,$S643=1),3350.615,AND(D643=65,$S643=1),1402.767,AND(D643&lt;70,$S643=1),845.4085,AND(D643&gt;69,$S643=1),460.1188,AND(D643&lt;20,$S643=2),5411.444,AND(D643&lt;25,$S643=2),5411.444,AND(D643&lt;35,$S643=2),5411.444,AND(D643&lt;45,$S643=2),7708.575,AND(D643&lt;55,$S643=2),8129.043,AND(D643&lt;60,$S643=2),6115.786,AND(D643&lt;65,$S643=2),4519.434,AND(D643=65,$S643=2),1892.105,AND(D643&lt;70,$S643=2),1892.105,AND(D643&gt;69,$S643=2),1029.79,AND(D643&lt;20,$S643=3),4745.42,AND(D643&lt;25,$S643=3),4801.703,AND(D643&lt;35,$S643=3),5411.444,AND(D643&lt;45,$S643=3),8409.355,AND(D643&lt;55,$S643=3),8858.572,AND(D643&lt;60,$S643=3),7064.788,AND(D643&lt;65,$S643=3),5220.726,AND(D643=65,$S643=3),2185.707,AND(D643&lt;70,$S643=3),2334.938,AND(D643&gt;69,$S643=3),1270.804,AND(D643&lt;20,$S643=4),4245.902,AND(D643&lt;25,$S643=4),4420.616,AND(D643&lt;35,$S643=4),5411.444,AND(D643&lt;45,$S643=4),8720.812,AND(D643&lt;55,$S643=4),9692.32,AND(D643&lt;60,$S643=4),7908.345,AND(D643&lt;65,$S643=4),5844.096,AND(D643=65,$S643=4),2446.687,AND(D643&lt;70,$S643=4),2697.256,AND(D643&gt;69,$S643=4),1467.998),_xlfn.IFS(AND(D643&lt;20,$S643=0),4942.278,AND(D643&lt;25,$S643=0),5096.151,AND(D643&lt;35,$S643=0),3381.558,AND(D643&lt;45,$S643=0),3560.514,AND(D643&lt;55,$S643=0),2443.074,AND(D643&lt;60,$S643=0),626.8311,AND(D643&lt;65,$S643=0),371.4828,AND(D643=65,$S643=0),156.4774,AND(D643&lt;70,$S643=0),21.45553,AND(D643&gt;69,$S643=0),16.35068,AND(D643&lt;20,$S643=1),3797.75,AND(D643&lt;25,$S643=1),3810.207,AND(D643&lt;35,$S643=1),3381.558,AND(D643&lt;45,$S643=1),4644.149,AND(D643&lt;55,$S643=1),5400.48,AND(D643&lt;60,$S643=1),2994.86,AND(D643&lt;65,$S643=1),2108.114,AND(D643=65,$S643=1),764.6143,AND(D643&lt;70,$S643=1),450.5661,AND(D643&gt;69,$S643=1),343.3646,AND(D643&lt;20,$S643=2),3381.558,AND(D643&lt;25,$S643=2),3381.558,AND(D643&lt;35,$S643=2),3381.558,AND(D643&lt;45,$S643=2),5108.564,AND(D643&lt;55,$S643=2),5014.731,AND(D643&lt;60,$S643=2),4039.578,AND(D643&lt;65,$S643=2),2843.502,AND(D643=65,$S643=2),1008.41,AND(D643&lt;70,$S643=2),1008.41,AND(D643&gt;69,$S643=2),768.482,AND(D643&lt;20,$S643=3),2965.367,AND(D643&lt;25,$S643=3),3000.538,AND(D643&lt;35,$S643=3),3381.558,AND(D643&lt;45,$S643=3),5572.979,AND(D643&lt;55,$S643=3),5464.771,AND(D643&lt;60,$S643=3),4666.41,AND(D643&lt;65,$S643=3),3284.735,AND(D643=65,$S643=3),1164.887,AND(D643&lt;70,$S643=3),1244.421,AND(D643&gt;69,$S643=3),948.3395,AND(D643&lt;20,$S643=4),2653.223,AND(D643&lt;25,$S643=4),2762.4,AND(D643&lt;35,$S643=4),3381.558,AND(D643&lt;45,$S643=4),5779.386,AND(D643&lt;55,$S643=4),5979.102,AND(D643&lt;60,$S643=4),5223.593,AND(D643&lt;65,$S643=4),3676.942,AND(D643=65,$S643=4),1303.978,AND(D643&lt;70,$S643=4),1437.521,AND(D643&gt;69,$S643=4),1095.496))+BQ643</f>
        <v>37546.326999999997</v>
      </c>
      <c r="BQ643">
        <f t="shared" ref="BQ643:BQ706" si="774">IF($Q643=1,_xlfn.IFS(AND(E643&lt;20,$S643=0),7909.033,AND(E643&lt;25,$S643=0),8155.274,AND(E643&lt;35,$S643=0),5411.444,AND(E643&lt;45,$S643=0),5372.643,AND(E643&lt;55,$S643=0),3960.303,AND(E643&lt;60,$S643=0),949.0013,AND(E643&lt;65,$S643=0),701.2915,AND(E643=65,$S643=0),293.6025,AND(E643&lt;70,$S643=0),40.25755,AND(E643&gt;69,$S643=0),21.91042,AND(E643&lt;20,$S643=1),6077.467,AND(E643&lt;25,$S643=1),6097.401,AND(E643&lt;35,$S643=1),5411.444,AND(E643&lt;45,$S643=1),7007.796,AND(E643&lt;55,$S643=1),8754.354,AND(E643&lt;60,$S643=1),4534.118,AND(E643&lt;65,$S643=1),3350.615,AND(E643=65,$S643=1),1402.767,AND(E643&lt;70,$S643=1),845.4085,AND(E643&gt;69,$S643=1),460.1188,AND(E643&lt;20,$S643=2),5411.444,AND(E643&lt;25,$S643=2),5411.444,AND(E643&lt;35,$S643=2),5411.444,AND(E643&lt;45,$S643=2),7708.575,AND(E643&lt;55,$S643=2),8129.043,AND(E643&lt;60,$S643=2),6115.786,AND(E643&lt;65,$S643=2),4519.434,AND(E643=65,$S643=2),1892.105,AND(E643&lt;70,$S643=2),1892.105,AND(E643&gt;69,$S643=2),1029.79,AND(E643&lt;20,$S643=3),4745.42,AND(E643&lt;25,$S643=3),4801.703,AND(E643&lt;35,$S643=3),5411.444,AND(E643&lt;45,$S643=3),8409.355,AND(E643&lt;55,$S643=3),8858.572,AND(E643&lt;60,$S643=3),7064.788,AND(E643&lt;65,$S643=3),5220.726,AND(E643=65,$S643=3),2185.707,AND(E643&lt;70,$S643=3),2334.938,AND(E643&gt;69,$S643=3),1270.804,AND(E643&lt;20,$S643=4),4245.902,AND(E643&lt;25,$S643=4),4420.616,AND(E643&lt;35,$S643=4),5411.444,AND(E643&lt;45,$S643=4),8720.812,AND(E643&lt;55,$S643=4),9692.32,AND(E643&lt;60,$S643=4),7908.345,AND(E643&lt;65,$S643=4),5844.096,AND(E643=65,$S643=4),2446.687,AND(E643&lt;70,$S643=4),2697.256,AND(E643&gt;69,$S643=4),1467.998),_xlfn.IFS(AND(E643&lt;20,$S643=0),4942.278,AND(E643&lt;25,$S643=0),5096.151,AND(E643&lt;35,$S643=0),3381.558,AND(E643&lt;45,$S643=0),3560.514,AND(E643&lt;55,$S643=0),2443.074,AND(E643&lt;60,$S643=0),626.8311,AND(E643&lt;65,$S643=0),371.4828,AND(E643=65,$S643=0),156.4774,AND(E643&lt;70,$S643=0),21.45553,AND(E643&gt;69,$S643=0),16.35068,AND(E643&lt;20,$S643=1),3797.75,AND(E643&lt;25,$S643=1),3810.207,AND(E643&lt;35,$S643=1),3381.558,AND(E643&lt;45,$S643=1),4644.149,AND(E643&lt;55,$S643=1),5400.48,AND(E643&lt;60,$S643=1),2994.86,AND(E643&lt;65,$S643=1),2108.114,AND(E643=65,$S643=1),764.6143,AND(E643&lt;70,$S643=1),450.5661,AND(E643&gt;69,$S643=1),343.3646,AND(E643&lt;20,$S643=2),3381.558,AND(E643&lt;25,$S643=2),3381.558,AND(E643&lt;35,$S643=2),3381.558,AND(E643&lt;45,$S643=2),5108.564,AND(E643&lt;55,$S643=2),5014.731,AND(E643&lt;60,$S643=2),4039.578,AND(E643&lt;65,$S643=2),2843.502,AND(E643=65,$S643=2),1008.41,AND(E643&lt;70,$S643=2),1008.41,AND(E643&gt;69,$S643=2),768.482,AND(E643&lt;20,$S643=3),2965.367,AND(E643&lt;25,$S643=3),3000.538,AND(E643&lt;35,$S643=3),3381.558,AND(E643&lt;45,$S643=3),5572.979,AND(E643&lt;55,$S643=3),5464.771,AND(E643&lt;60,$S643=3),4666.41,AND(E643&lt;65,$S643=3),3284.735,AND(E643=65,$S643=3),1164.887,AND(E643&lt;70,$S643=3),1244.421,AND(E643&gt;69,$S643=3),948.3395,AND(E643&lt;20,$S643=4),2653.223,AND(E643&lt;25,$S643=4),2762.4,AND(E643&lt;35,$S643=4),3381.558,AND(E643&lt;45,$S643=4),5779.386,AND(E643&lt;55,$S643=4),5979.102,AND(E643&lt;60,$S643=4),5223.593,AND(E643&lt;65,$S643=4),3676.942,AND(E643=65,$S643=4),1303.978,AND(E643&lt;70,$S643=4),1437.521,AND(E643&gt;69,$S643=4),1095.496))+BR643</f>
        <v>32081.556</v>
      </c>
      <c r="BR643">
        <f t="shared" ref="BR643:BR706" si="775">IF($Q643=1,_xlfn.IFS(AND(F643&lt;20,$S643=0),7909.033,AND(F643&lt;25,$S643=0),8155.274,AND(F643&lt;35,$S643=0),5411.444,AND(F643&lt;45,$S643=0),5372.643,AND(F643&lt;55,$S643=0),3960.303,AND(F643&lt;60,$S643=0),949.0013,AND(F643&lt;65,$S643=0),701.2915,AND(F643=65,$S643=0),293.6025,AND(F643&lt;70,$S643=0),40.25755,AND(F643&gt;69,$S643=0),21.91042,AND(F643&lt;20,$S643=1),6077.467,AND(F643&lt;25,$S643=1),6097.401,AND(F643&lt;35,$S643=1),5411.444,AND(F643&lt;45,$S643=1),7007.796,AND(F643&lt;55,$S643=1),8754.354,AND(F643&lt;60,$S643=1),4534.118,AND(F643&lt;65,$S643=1),3350.615,AND(F643=65,$S643=1),1402.767,AND(F643&lt;70,$S643=1),845.4085,AND(F643&gt;69,$S643=1),460.1188,AND(F643&lt;20,$S643=2),5411.444,AND(F643&lt;25,$S643=2),5411.444,AND(F643&lt;35,$S643=2),5411.444,AND(F643&lt;45,$S643=2),7708.575,AND(F643&lt;55,$S643=2),8129.043,AND(F643&lt;60,$S643=2),6115.786,AND(F643&lt;65,$S643=2),4519.434,AND(F643=65,$S643=2),1892.105,AND(F643&lt;70,$S643=2),1892.105,AND(F643&gt;69,$S643=2),1029.79,AND(F643&lt;20,$S643=3),4745.42,AND(F643&lt;25,$S643=3),4801.703,AND(F643&lt;35,$S643=3),5411.444,AND(F643&lt;45,$S643=3),8409.355,AND(F643&lt;55,$S643=3),8858.572,AND(F643&lt;60,$S643=3),7064.788,AND(F643&lt;65,$S643=3),5220.726,AND(F643=65,$S643=3),2185.707,AND(F643&lt;70,$S643=3),2334.938,AND(F643&gt;69,$S643=3),1270.804,AND(F643&lt;20,$S643=4),4245.902,AND(F643&lt;25,$S643=4),4420.616,AND(F643&lt;35,$S643=4),5411.444,AND(F643&lt;45,$S643=4),8720.812,AND(F643&lt;55,$S643=4),9692.32,AND(F643&lt;60,$S643=4),7908.345,AND(F643&lt;65,$S643=4),5844.096,AND(F643=65,$S643=4),2446.687,AND(F643&lt;70,$S643=4),2697.256,AND(F643&gt;69,$S643=4),1467.998),_xlfn.IFS(AND(F643&lt;20,$S643=0),4942.278,AND(F643&lt;25,$S643=0),5096.151,AND(F643&lt;35,$S643=0),3381.558,AND(F643&lt;45,$S643=0),3560.514,AND(F643&lt;55,$S643=0),2443.074,AND(F643&lt;60,$S643=0),626.8311,AND(F643&lt;65,$S643=0),371.4828,AND(F643=65,$S643=0),156.4774,AND(F643&lt;70,$S643=0),21.45553,AND(F643&gt;69,$S643=0),16.35068,AND(F643&lt;20,$S643=1),3797.75,AND(F643&lt;25,$S643=1),3810.207,AND(F643&lt;35,$S643=1),3381.558,AND(F643&lt;45,$S643=1),4644.149,AND(F643&lt;55,$S643=1),5400.48,AND(F643&lt;60,$S643=1),2994.86,AND(F643&lt;65,$S643=1),2108.114,AND(F643=65,$S643=1),764.6143,AND(F643&lt;70,$S643=1),450.5661,AND(F643&gt;69,$S643=1),343.3646,AND(F643&lt;20,$S643=2),3381.558,AND(F643&lt;25,$S643=2),3381.558,AND(F643&lt;35,$S643=2),3381.558,AND(F643&lt;45,$S643=2),5108.564,AND(F643&lt;55,$S643=2),5014.731,AND(F643&lt;60,$S643=2),4039.578,AND(F643&lt;65,$S643=2),2843.502,AND(F643=65,$S643=2),1008.41,AND(F643&lt;70,$S643=2),1008.41,AND(F643&gt;69,$S643=2),768.482,AND(F643&lt;20,$S643=3),2965.367,AND(F643&lt;25,$S643=3),3000.538,AND(F643&lt;35,$S643=3),3381.558,AND(F643&lt;45,$S643=3),5572.979,AND(F643&lt;55,$S643=3),5464.771,AND(F643&lt;60,$S643=3),4666.41,AND(F643&lt;65,$S643=3),3284.735,AND(F643=65,$S643=3),1164.887,AND(F643&lt;70,$S643=3),1244.421,AND(F643&gt;69,$S643=3),948.3395,AND(F643&lt;20,$S643=4),2653.223,AND(F643&lt;25,$S643=4),2762.4,AND(F643&lt;35,$S643=4),3381.558,AND(F643&lt;45,$S643=4),5779.386,AND(F643&lt;55,$S643=4),5979.102,AND(F643&lt;60,$S643=4),5223.593,AND(F643&lt;65,$S643=4),3676.942,AND(F643=65,$S643=4),1303.978,AND(F643&lt;70,$S643=4),1437.521,AND(F643&gt;69,$S643=4),1095.496))+BS643</f>
        <v>26616.785</v>
      </c>
      <c r="BS643">
        <f t="shared" ref="BS643:BS706" si="776">IF($Q643=1,_xlfn.IFS(AND(G643&lt;20,$S643=0),7909.033,AND(G643&lt;25,$S643=0),8155.274,AND(G643&lt;35,$S643=0),5411.444,AND(G643&lt;45,$S643=0),5372.643,AND(G643&lt;55,$S643=0),3960.303,AND(G643&lt;60,$S643=0),949.0013,AND(G643&lt;65,$S643=0),701.2915,AND(G643=65,$S643=0),293.6025,AND(G643&lt;70,$S643=0),40.25755,AND(G643&gt;69,$S643=0),21.91042,AND(G643&lt;20,$S643=1),6077.467,AND(G643&lt;25,$S643=1),6097.401,AND(G643&lt;35,$S643=1),5411.444,AND(G643&lt;45,$S643=1),7007.796,AND(G643&lt;55,$S643=1),8754.354,AND(G643&lt;60,$S643=1),4534.118,AND(G643&lt;65,$S643=1),3350.615,AND(G643=65,$S643=1),1402.767,AND(G643&lt;70,$S643=1),845.4085,AND(G643&gt;69,$S643=1),460.1188,AND(G643&lt;20,$S643=2),5411.444,AND(G643&lt;25,$S643=2),5411.444,AND(G643&lt;35,$S643=2),5411.444,AND(G643&lt;45,$S643=2),7708.575,AND(G643&lt;55,$S643=2),8129.043,AND(G643&lt;60,$S643=2),6115.786,AND(G643&lt;65,$S643=2),4519.434,AND(G643=65,$S643=2),1892.105,AND(G643&lt;70,$S643=2),1892.105,AND(G643&gt;69,$S643=2),1029.79,AND(G643&lt;20,$S643=3),4745.42,AND(G643&lt;25,$S643=3),4801.703,AND(G643&lt;35,$S643=3),5411.444,AND(G643&lt;45,$S643=3),8409.355,AND(G643&lt;55,$S643=3),8858.572,AND(G643&lt;60,$S643=3),7064.788,AND(G643&lt;65,$S643=3),5220.726,AND(G643=65,$S643=3),2185.707,AND(G643&lt;70,$S643=3),2334.938,AND(G643&gt;69,$S643=3),1270.804,AND(G643&lt;20,$S643=4),4245.902,AND(G643&lt;25,$S643=4),4420.616,AND(G643&lt;35,$S643=4),5411.444,AND(G643&lt;45,$S643=4),8720.812,AND(G643&lt;55,$S643=4),9692.32,AND(G643&lt;60,$S643=4),7908.345,AND(G643&lt;65,$S643=4),5844.096,AND(G643=65,$S643=4),2446.687,AND(G643&lt;70,$S643=4),2697.256,AND(G643&gt;69,$S643=4),1467.998),_xlfn.IFS(AND(G643&lt;20,$S643=0),4942.278,AND(G643&lt;25,$S643=0),5096.151,AND(G643&lt;35,$S643=0),3381.558,AND(G643&lt;45,$S643=0),3560.514,AND(G643&lt;55,$S643=0),2443.074,AND(G643&lt;60,$S643=0),626.8311,AND(G643&lt;65,$S643=0),371.4828,AND(G643=65,$S643=0),156.4774,AND(G643&lt;70,$S643=0),21.45553,AND(G643&gt;69,$S643=0),16.35068,AND(G643&lt;20,$S643=1),3797.75,AND(G643&lt;25,$S643=1),3810.207,AND(G643&lt;35,$S643=1),3381.558,AND(G643&lt;45,$S643=1),4644.149,AND(G643&lt;55,$S643=1),5400.48,AND(G643&lt;60,$S643=1),2994.86,AND(G643&lt;65,$S643=1),2108.114,AND(G643=65,$S643=1),764.6143,AND(G643&lt;70,$S643=1),450.5661,AND(G643&gt;69,$S643=1),343.3646,AND(G643&lt;20,$S643=2),3381.558,AND(G643&lt;25,$S643=2),3381.558,AND(G643&lt;35,$S643=2),3381.558,AND(G643&lt;45,$S643=2),5108.564,AND(G643&lt;55,$S643=2),5014.731,AND(G643&lt;60,$S643=2),4039.578,AND(G643&lt;65,$S643=2),2843.502,AND(G643=65,$S643=2),1008.41,AND(G643&lt;70,$S643=2),1008.41,AND(G643&gt;69,$S643=2),768.482,AND(G643&lt;20,$S643=3),2965.367,AND(G643&lt;25,$S643=3),3000.538,AND(G643&lt;35,$S643=3),3381.558,AND(G643&lt;45,$S643=3),5572.979,AND(G643&lt;55,$S643=3),5464.771,AND(G643&lt;60,$S643=3),4666.41,AND(G643&lt;65,$S643=3),3284.735,AND(G643=65,$S643=3),1164.887,AND(G643&lt;70,$S643=3),1244.421,AND(G643&gt;69,$S643=3),948.3395,AND(G643&lt;20,$S643=4),2653.223,AND(G643&lt;25,$S643=4),2762.4,AND(G643&lt;35,$S643=4),3381.558,AND(G643&lt;45,$S643=4),5779.386,AND(G643&lt;55,$S643=4),5979.102,AND(G643&lt;60,$S643=4),5223.593,AND(G643&lt;65,$S643=4),3676.942,AND(G643=65,$S643=4),1303.978,AND(G643&lt;70,$S643=4),1437.521,AND(G643&gt;69,$S643=4),1095.496))+BT643</f>
        <v>21950.375</v>
      </c>
      <c r="BT643">
        <f t="shared" ref="BT643:BT706" si="777">IF($Q643=1,_xlfn.IFS(AND(H643&lt;20,$S643=0),7909.033,AND(H643&lt;25,$S643=0),8155.274,AND(H643&lt;35,$S643=0),5411.444,AND(H643&lt;45,$S643=0),5372.643,AND(H643&lt;55,$S643=0),3960.303,AND(H643&lt;60,$S643=0),949.0013,AND(H643&lt;65,$S643=0),701.2915,AND(H643=65,$S643=0),293.6025,AND(H643&lt;70,$S643=0),40.25755,AND(H643&gt;69,$S643=0),21.91042,AND(H643&lt;20,$S643=1),6077.467,AND(H643&lt;25,$S643=1),6097.401,AND(H643&lt;35,$S643=1),5411.444,AND(H643&lt;45,$S643=1),7007.796,AND(H643&lt;55,$S643=1),8754.354,AND(H643&lt;60,$S643=1),4534.118,AND(H643&lt;65,$S643=1),3350.615,AND(H643=65,$S643=1),1402.767,AND(H643&lt;70,$S643=1),845.4085,AND(H643&gt;69,$S643=1),460.1188,AND(H643&lt;20,$S643=2),5411.444,AND(H643&lt;25,$S643=2),5411.444,AND(H643&lt;35,$S643=2),5411.444,AND(H643&lt;45,$S643=2),7708.575,AND(H643&lt;55,$S643=2),8129.043,AND(H643&lt;60,$S643=2),6115.786,AND(H643&lt;65,$S643=2),4519.434,AND(H643=65,$S643=2),1892.105,AND(H643&lt;70,$S643=2),1892.105,AND(H643&gt;69,$S643=2),1029.79,AND(H643&lt;20,$S643=3),4745.42,AND(H643&lt;25,$S643=3),4801.703,AND(H643&lt;35,$S643=3),5411.444,AND(H643&lt;45,$S643=3),8409.355,AND(H643&lt;55,$S643=3),8858.572,AND(H643&lt;60,$S643=3),7064.788,AND(H643&lt;65,$S643=3),5220.726,AND(H643=65,$S643=3),2185.707,AND(H643&lt;70,$S643=3),2334.938,AND(H643&gt;69,$S643=3),1270.804,AND(H643&lt;20,$S643=4),4245.902,AND(H643&lt;25,$S643=4),4420.616,AND(H643&lt;35,$S643=4),5411.444,AND(H643&lt;45,$S643=4),8720.812,AND(H643&lt;55,$S643=4),9692.32,AND(H643&lt;60,$S643=4),7908.345,AND(H643&lt;65,$S643=4),5844.096,AND(H643=65,$S643=4),2446.687,AND(H643&lt;70,$S643=4),2697.256,AND(H643&gt;69,$S643=4),1467.998),_xlfn.IFS(AND(H643&lt;20,$S643=0),4942.278,AND(H643&lt;25,$S643=0),5096.151,AND(H643&lt;35,$S643=0),3381.558,AND(H643&lt;45,$S643=0),3560.514,AND(H643&lt;55,$S643=0),2443.074,AND(H643&lt;60,$S643=0),626.8311,AND(H643&lt;65,$S643=0),371.4828,AND(H643=65,$S643=0),156.4774,AND(H643&lt;70,$S643=0),21.45553,AND(H643&gt;69,$S643=0),16.35068,AND(H643&lt;20,$S643=1),3797.75,AND(H643&lt;25,$S643=1),3810.207,AND(H643&lt;35,$S643=1),3381.558,AND(H643&lt;45,$S643=1),4644.149,AND(H643&lt;55,$S643=1),5400.48,AND(H643&lt;60,$S643=1),2994.86,AND(H643&lt;65,$S643=1),2108.114,AND(H643=65,$S643=1),764.6143,AND(H643&lt;70,$S643=1),450.5661,AND(H643&gt;69,$S643=1),343.3646,AND(H643&lt;20,$S643=2),3381.558,AND(H643&lt;25,$S643=2),3381.558,AND(H643&lt;35,$S643=2),3381.558,AND(H643&lt;45,$S643=2),5108.564,AND(H643&lt;55,$S643=2),5014.731,AND(H643&lt;60,$S643=2),4039.578,AND(H643&lt;65,$S643=2),2843.502,AND(H643=65,$S643=2),1008.41,AND(H643&lt;70,$S643=2),1008.41,AND(H643&gt;69,$S643=2),768.482,AND(H643&lt;20,$S643=3),2965.367,AND(H643&lt;25,$S643=3),3000.538,AND(H643&lt;35,$S643=3),3381.558,AND(H643&lt;45,$S643=3),5572.979,AND(H643&lt;55,$S643=3),5464.771,AND(H643&lt;60,$S643=3),4666.41,AND(H643&lt;65,$S643=3),3284.735,AND(H643=65,$S643=3),1164.887,AND(H643&lt;70,$S643=3),1244.421,AND(H643&gt;69,$S643=3),948.3395,AND(H643&lt;20,$S643=4),2653.223,AND(H643&lt;25,$S643=4),2762.4,AND(H643&lt;35,$S643=4),3381.558,AND(H643&lt;45,$S643=4),5779.386,AND(H643&lt;55,$S643=4),5979.102,AND(H643&lt;60,$S643=4),5223.593,AND(H643&lt;65,$S643=4),3676.942,AND(H643=65,$S643=4),1303.978,AND(H643&lt;70,$S643=4),1437.521,AND(H643&gt;69,$S643=4),1095.496))+BU643</f>
        <v>17283.965</v>
      </c>
      <c r="BU643">
        <f t="shared" ref="BU643:BU706" si="778">IF($Q643=1,_xlfn.IFS(AND(I643&lt;20,$S643=0),7909.033,AND(I643&lt;25,$S643=0),8155.274,AND(I643&lt;35,$S643=0),5411.444,AND(I643&lt;45,$S643=0),5372.643,AND(I643&lt;55,$S643=0),3960.303,AND(I643&lt;60,$S643=0),949.0013,AND(I643&lt;65,$S643=0),701.2915,AND(I643=65,$S643=0),293.6025,AND(I643&lt;70,$S643=0),40.25755,AND(I643&gt;69,$S643=0),21.91042,AND(I643&lt;20,$S643=1),6077.467,AND(I643&lt;25,$S643=1),6097.401,AND(I643&lt;35,$S643=1),5411.444,AND(I643&lt;45,$S643=1),7007.796,AND(I643&lt;55,$S643=1),8754.354,AND(I643&lt;60,$S643=1),4534.118,AND(I643&lt;65,$S643=1),3350.615,AND(I643=65,$S643=1),1402.767,AND(I643&lt;70,$S643=1),845.4085,AND(I643&gt;69,$S643=1),460.1188,AND(I643&lt;20,$S643=2),5411.444,AND(I643&lt;25,$S643=2),5411.444,AND(I643&lt;35,$S643=2),5411.444,AND(I643&lt;45,$S643=2),7708.575,AND(I643&lt;55,$S643=2),8129.043,AND(I643&lt;60,$S643=2),6115.786,AND(I643&lt;65,$S643=2),4519.434,AND(I643=65,$S643=2),1892.105,AND(I643&lt;70,$S643=2),1892.105,AND(I643&gt;69,$S643=2),1029.79,AND(I643&lt;20,$S643=3),4745.42,AND(I643&lt;25,$S643=3),4801.703,AND(I643&lt;35,$S643=3),5411.444,AND(I643&lt;45,$S643=3),8409.355,AND(I643&lt;55,$S643=3),8858.572,AND(I643&lt;60,$S643=3),7064.788,AND(I643&lt;65,$S643=3),5220.726,AND(I643=65,$S643=3),2185.707,AND(I643&lt;70,$S643=3),2334.938,AND(I643&gt;69,$S643=3),1270.804,AND(I643&lt;20,$S643=4),4245.902,AND(I643&lt;25,$S643=4),4420.616,AND(I643&lt;35,$S643=4),5411.444,AND(I643&lt;45,$S643=4),8720.812,AND(I643&lt;55,$S643=4),9692.32,AND(I643&lt;60,$S643=4),7908.345,AND(I643&lt;65,$S643=4),5844.096,AND(I643=65,$S643=4),2446.687,AND(I643&lt;70,$S643=4),2697.256,AND(I643&gt;69,$S643=4),1467.998),_xlfn.IFS(AND(I643&lt;20,$S643=0),4942.278,AND(I643&lt;25,$S643=0),5096.151,AND(I643&lt;35,$S643=0),3381.558,AND(I643&lt;45,$S643=0),3560.514,AND(I643&lt;55,$S643=0),2443.074,AND(I643&lt;60,$S643=0),626.8311,AND(I643&lt;65,$S643=0),371.4828,AND(I643=65,$S643=0),156.4774,AND(I643&lt;70,$S643=0),21.45553,AND(I643&gt;69,$S643=0),16.35068,AND(I643&lt;20,$S643=1),3797.75,AND(I643&lt;25,$S643=1),3810.207,AND(I643&lt;35,$S643=1),3381.558,AND(I643&lt;45,$S643=1),4644.149,AND(I643&lt;55,$S643=1),5400.48,AND(I643&lt;60,$S643=1),2994.86,AND(I643&lt;65,$S643=1),2108.114,AND(I643=65,$S643=1),764.6143,AND(I643&lt;70,$S643=1),450.5661,AND(I643&gt;69,$S643=1),343.3646,AND(I643&lt;20,$S643=2),3381.558,AND(I643&lt;25,$S643=2),3381.558,AND(I643&lt;35,$S643=2),3381.558,AND(I643&lt;45,$S643=2),5108.564,AND(I643&lt;55,$S643=2),5014.731,AND(I643&lt;60,$S643=2),4039.578,AND(I643&lt;65,$S643=2),2843.502,AND(I643=65,$S643=2),1008.41,AND(I643&lt;70,$S643=2),1008.41,AND(I643&gt;69,$S643=2),768.482,AND(I643&lt;20,$S643=3),2965.367,AND(I643&lt;25,$S643=3),3000.538,AND(I643&lt;35,$S643=3),3381.558,AND(I643&lt;45,$S643=3),5572.979,AND(I643&lt;55,$S643=3),5464.771,AND(I643&lt;60,$S643=3),4666.41,AND(I643&lt;65,$S643=3),3284.735,AND(I643=65,$S643=3),1164.887,AND(I643&lt;70,$S643=3),1244.421,AND(I643&gt;69,$S643=3),948.3395,AND(I643&lt;20,$S643=4),2653.223,AND(I643&lt;25,$S643=4),2762.4,AND(I643&lt;35,$S643=4),3381.558,AND(I643&lt;45,$S643=4),5779.386,AND(I643&lt;55,$S643=4),5979.102,AND(I643&lt;60,$S643=4),5223.593,AND(I643&lt;65,$S643=4),3676.942,AND(I643=65,$S643=4),1303.978,AND(I643&lt;70,$S643=4),1437.521,AND(I643&gt;69,$S643=4),1095.496))+BV643</f>
        <v>12617.555</v>
      </c>
      <c r="BV643">
        <f t="shared" ref="BV643:BV706" si="779">IF($Q643=1,_xlfn.IFS(AND(J643&lt;20,$S643=0),7909.033,AND(J643&lt;25,$S643=0),8155.274,AND(J643&lt;35,$S643=0),5411.444,AND(J643&lt;45,$S643=0),5372.643,AND(J643&lt;55,$S643=0),3960.303,AND(J643&lt;60,$S643=0),949.0013,AND(J643&lt;65,$S643=0),701.2915,AND(J643=65,$S643=0),293.6025,AND(J643&lt;70,$S643=0),40.25755,AND(J643&gt;69,$S643=0),21.91042,AND(J643&lt;20,$S643=1),6077.467,AND(J643&lt;25,$S643=1),6097.401,AND(J643&lt;35,$S643=1),5411.444,AND(J643&lt;45,$S643=1),7007.796,AND(J643&lt;55,$S643=1),8754.354,AND(J643&lt;60,$S643=1),4534.118,AND(J643&lt;65,$S643=1),3350.615,AND(J643=65,$S643=1),1402.767,AND(J643&lt;70,$S643=1),845.4085,AND(J643&gt;69,$S643=1),460.1188,AND(J643&lt;20,$S643=2),5411.444,AND(J643&lt;25,$S643=2),5411.444,AND(J643&lt;35,$S643=2),5411.444,AND(J643&lt;45,$S643=2),7708.575,AND(J643&lt;55,$S643=2),8129.043,AND(J643&lt;60,$S643=2),6115.786,AND(J643&lt;65,$S643=2),4519.434,AND(J643=65,$S643=2),1892.105,AND(J643&lt;70,$S643=2),1892.105,AND(J643&gt;69,$S643=2),1029.79,AND(J643&lt;20,$S643=3),4745.42,AND(J643&lt;25,$S643=3),4801.703,AND(J643&lt;35,$S643=3),5411.444,AND(J643&lt;45,$S643=3),8409.355,AND(J643&lt;55,$S643=3),8858.572,AND(J643&lt;60,$S643=3),7064.788,AND(J643&lt;65,$S643=3),5220.726,AND(J643=65,$S643=3),2185.707,AND(J643&lt;70,$S643=3),2334.938,AND(J643&gt;69,$S643=3),1270.804,AND(J643&lt;20,$S643=4),4245.902,AND(J643&lt;25,$S643=4),4420.616,AND(J643&lt;35,$S643=4),5411.444,AND(J643&lt;45,$S643=4),8720.812,AND(J643&lt;55,$S643=4),9692.32,AND(J643&lt;60,$S643=4),7908.345,AND(J643&lt;65,$S643=4),5844.096,AND(J643=65,$S643=4),2446.687,AND(J643&lt;70,$S643=4),2697.256,AND(J643&gt;69,$S643=4),1467.998),_xlfn.IFS(AND(J643&lt;20,$S643=0),4942.278,AND(J643&lt;25,$S643=0),5096.151,AND(J643&lt;35,$S643=0),3381.558,AND(J643&lt;45,$S643=0),3560.514,AND(J643&lt;55,$S643=0),2443.074,AND(J643&lt;60,$S643=0),626.8311,AND(J643&lt;65,$S643=0),371.4828,AND(J643=65,$S643=0),156.4774,AND(J643&lt;70,$S643=0),21.45553,AND(J643&gt;69,$S643=0),16.35068,AND(J643&lt;20,$S643=1),3797.75,AND(J643&lt;25,$S643=1),3810.207,AND(J643&lt;35,$S643=1),3381.558,AND(J643&lt;45,$S643=1),4644.149,AND(J643&lt;55,$S643=1),5400.48,AND(J643&lt;60,$S643=1),2994.86,AND(J643&lt;65,$S643=1),2108.114,AND(J643=65,$S643=1),764.6143,AND(J643&lt;70,$S643=1),450.5661,AND(J643&gt;69,$S643=1),343.3646,AND(J643&lt;20,$S643=2),3381.558,AND(J643&lt;25,$S643=2),3381.558,AND(J643&lt;35,$S643=2),3381.558,AND(J643&lt;45,$S643=2),5108.564,AND(J643&lt;55,$S643=2),5014.731,AND(J643&lt;60,$S643=2),4039.578,AND(J643&lt;65,$S643=2),2843.502,AND(J643=65,$S643=2),1008.41,AND(J643&lt;70,$S643=2),1008.41,AND(J643&gt;69,$S643=2),768.482,AND(J643&lt;20,$S643=3),2965.367,AND(J643&lt;25,$S643=3),3000.538,AND(J643&lt;35,$S643=3),3381.558,AND(J643&lt;45,$S643=3),5572.979,AND(J643&lt;55,$S643=3),5464.771,AND(J643&lt;60,$S643=3),4666.41,AND(J643&lt;65,$S643=3),3284.735,AND(J643=65,$S643=3),1164.887,AND(J643&lt;70,$S643=3),1244.421,AND(J643&gt;69,$S643=3),948.3395,AND(J643&lt;20,$S643=4),2653.223,AND(J643&lt;25,$S643=4),2762.4,AND(J643&lt;35,$S643=4),3381.558,AND(J643&lt;45,$S643=4),5779.386,AND(J643&lt;55,$S643=4),5979.102,AND(J643&lt;60,$S643=4),5223.593,AND(J643&lt;65,$S643=4),3676.942,AND(J643=65,$S643=4),1303.978,AND(J643&lt;70,$S643=4),1437.521,AND(J643&gt;69,$S643=4),1095.496))+BW643</f>
        <v>7951.1450000000004</v>
      </c>
      <c r="BW643">
        <f t="shared" ref="BW643:BW706" si="780">IF($Q643=1,_xlfn.IFS(AND(K643&lt;20,$S643=0),7909.033,AND(K643&lt;25,$S643=0),8155.274,AND(K643&lt;35,$S643=0),5411.444,AND(K643&lt;45,$S643=0),5372.643,AND(K643&lt;55,$S643=0),3960.303,AND(K643&lt;60,$S643=0),949.0013,AND(K643&lt;65,$S643=0),701.2915,AND(K643=65,$S643=0),293.6025,AND(K643&lt;70,$S643=0),40.25755,AND(K643&gt;69,$S643=0),21.91042,AND(K643&lt;20,$S643=1),6077.467,AND(K643&lt;25,$S643=1),6097.401,AND(K643&lt;35,$S643=1),5411.444,AND(K643&lt;45,$S643=1),7007.796,AND(K643&lt;55,$S643=1),8754.354,AND(K643&lt;60,$S643=1),4534.118,AND(K643&lt;65,$S643=1),3350.615,AND(K643=65,$S643=1),1402.767,AND(K643&lt;70,$S643=1),845.4085,AND(K643&gt;69,$S643=1),460.1188,AND(K643&lt;20,$S643=2),5411.444,AND(K643&lt;25,$S643=2),5411.444,AND(K643&lt;35,$S643=2),5411.444,AND(K643&lt;45,$S643=2),7708.575,AND(K643&lt;55,$S643=2),8129.043,AND(K643&lt;60,$S643=2),6115.786,AND(K643&lt;65,$S643=2),4519.434,AND(K643=65,$S643=2),1892.105,AND(K643&lt;70,$S643=2),1892.105,AND(K643&gt;69,$S643=2),1029.79,AND(K643&lt;20,$S643=3),4745.42,AND(K643&lt;25,$S643=3),4801.703,AND(K643&lt;35,$S643=3),5411.444,AND(K643&lt;45,$S643=3),8409.355,AND(K643&lt;55,$S643=3),8858.572,AND(K643&lt;60,$S643=3),7064.788,AND(K643&lt;65,$S643=3),5220.726,AND(K643=65,$S643=3),2185.707,AND(K643&lt;70,$S643=3),2334.938,AND(K643&gt;69,$S643=3),1270.804,AND(K643&lt;20,$S643=4),4245.902,AND(K643&lt;25,$S643=4),4420.616,AND(K643&lt;35,$S643=4),5411.444,AND(K643&lt;45,$S643=4),8720.812,AND(K643&lt;55,$S643=4),9692.32,AND(K643&lt;60,$S643=4),7908.345,AND(K643&lt;65,$S643=4),5844.096,AND(K643=65,$S643=4),2446.687,AND(K643&lt;70,$S643=4),2697.256,AND(K643&gt;69,$S643=4),1467.998),_xlfn.IFS(AND(K643&lt;20,$S643=0),4942.278,AND(K643&lt;25,$S643=0),5096.151,AND(K643&lt;35,$S643=0),3381.558,AND(K643&lt;45,$S643=0),3560.514,AND(K643&lt;55,$S643=0),2443.074,AND(K643&lt;60,$S643=0),626.8311,AND(K643&lt;65,$S643=0),371.4828,AND(K643=65,$S643=0),156.4774,AND(K643&lt;70,$S643=0),21.45553,AND(K643&gt;69,$S643=0),16.35068,AND(K643&lt;20,$S643=1),3797.75,AND(K643&lt;25,$S643=1),3810.207,AND(K643&lt;35,$S643=1),3381.558,AND(K643&lt;45,$S643=1),4644.149,AND(K643&lt;55,$S643=1),5400.48,AND(K643&lt;60,$S643=1),2994.86,AND(K643&lt;65,$S643=1),2108.114,AND(K643=65,$S643=1),764.6143,AND(K643&lt;70,$S643=1),450.5661,AND(K643&gt;69,$S643=1),343.3646,AND(K643&lt;20,$S643=2),3381.558,AND(K643&lt;25,$S643=2),3381.558,AND(K643&lt;35,$S643=2),3381.558,AND(K643&lt;45,$S643=2),5108.564,AND(K643&lt;55,$S643=2),5014.731,AND(K643&lt;60,$S643=2),4039.578,AND(K643&lt;65,$S643=2),2843.502,AND(K643=65,$S643=2),1008.41,AND(K643&lt;70,$S643=2),1008.41,AND(K643&gt;69,$S643=2),768.482,AND(K643&lt;20,$S643=3),2965.367,AND(K643&lt;25,$S643=3),3000.538,AND(K643&lt;35,$S643=3),3381.558,AND(K643&lt;45,$S643=3),5572.979,AND(K643&lt;55,$S643=3),5464.771,AND(K643&lt;60,$S643=3),4666.41,AND(K643&lt;65,$S643=3),3284.735,AND(K643=65,$S643=3),1164.887,AND(K643&lt;70,$S643=3),1244.421,AND(K643&gt;69,$S643=3),948.3395,AND(K643&lt;20,$S643=4),2653.223,AND(K643&lt;25,$S643=4),2762.4,AND(K643&lt;35,$S643=4),3381.558,AND(K643&lt;45,$S643=4),5779.386,AND(K643&lt;55,$S643=4),5979.102,AND(K643&lt;60,$S643=4),5223.593,AND(K643&lt;65,$S643=4),3676.942,AND(K643=65,$S643=4),1303.978,AND(K643&lt;70,$S643=4),1437.521,AND(K643&gt;69,$S643=4),1095.496))</f>
        <v>3284.7350000000001</v>
      </c>
      <c r="BX643" s="16">
        <f t="shared" ref="BX643:BX706" si="781">(U643/11)*SUM(BM643:BV643)/11</f>
        <v>1353.9136413026697</v>
      </c>
      <c r="BY643">
        <f t="shared" ref="BY643:BY706" si="782">Y643+AN643</f>
        <v>3261.689274345048</v>
      </c>
      <c r="BZ643">
        <f t="shared" ref="BZ643:BZ706" si="783">AZ643+Z643</f>
        <v>830.91448591172946</v>
      </c>
      <c r="CA643">
        <f t="shared" ref="CA643:CA706" si="784">BL643+AA643</f>
        <v>1026.8861383919998</v>
      </c>
      <c r="CB643">
        <f t="shared" ref="CB643:CB706" si="785">BX643+AB643</f>
        <v>6464.3154594844882</v>
      </c>
    </row>
    <row r="644" spans="1:80" x14ac:dyDescent="0.25">
      <c r="A644">
        <f>'Data Input'!A644</f>
        <v>1</v>
      </c>
      <c r="B644">
        <f>'Data Input'!C644</f>
        <v>50</v>
      </c>
      <c r="C644">
        <f t="shared" si="715"/>
        <v>51</v>
      </c>
      <c r="D644">
        <f t="shared" si="716"/>
        <v>52</v>
      </c>
      <c r="E644">
        <f t="shared" si="717"/>
        <v>53</v>
      </c>
      <c r="F644">
        <f t="shared" si="718"/>
        <v>54</v>
      </c>
      <c r="G644">
        <f t="shared" si="719"/>
        <v>55</v>
      </c>
      <c r="H644">
        <f t="shared" si="720"/>
        <v>56</v>
      </c>
      <c r="I644">
        <f t="shared" si="721"/>
        <v>57</v>
      </c>
      <c r="J644">
        <f t="shared" si="722"/>
        <v>58</v>
      </c>
      <c r="K644">
        <f t="shared" si="723"/>
        <v>59</v>
      </c>
      <c r="L644">
        <f t="shared" si="724"/>
        <v>60</v>
      </c>
      <c r="M644">
        <f>IF('Data Input'!D644&gt;=240,1,0)</f>
        <v>0</v>
      </c>
      <c r="N644">
        <f>_xlfn.IFS('Data Input'!F644&gt;=130,1,'Data Input'!G644=1,1,0=0,0)</f>
        <v>0</v>
      </c>
      <c r="O644">
        <f>'Data Input'!H644</f>
        <v>0</v>
      </c>
      <c r="P644">
        <f>'Data Input'!J644</f>
        <v>29.3</v>
      </c>
      <c r="Q644">
        <f t="shared" si="725"/>
        <v>0</v>
      </c>
      <c r="R644">
        <f>IF('Data Input'!I644&gt;=100,1,0)</f>
        <v>0</v>
      </c>
      <c r="S644" s="18">
        <f>'Data Input'!L644</f>
        <v>3</v>
      </c>
      <c r="T644" s="16">
        <f>'Data Input'!N644</f>
        <v>2018</v>
      </c>
      <c r="U644">
        <f t="shared" si="726"/>
        <v>0.52915110284271705</v>
      </c>
      <c r="V644">
        <f t="shared" si="727"/>
        <v>6.1951025363623527E-2</v>
      </c>
      <c r="W644">
        <f t="shared" si="728"/>
        <v>0.33445907628300359</v>
      </c>
      <c r="X644" s="16">
        <f t="shared" si="729"/>
        <v>2.8847499340400672E-2</v>
      </c>
      <c r="Y644">
        <f t="shared" si="730"/>
        <v>2226.7438461023803</v>
      </c>
      <c r="Z644">
        <f t="shared" si="731"/>
        <v>28.496717211211941</v>
      </c>
      <c r="AA644">
        <f t="shared" si="732"/>
        <v>188.96694567025131</v>
      </c>
      <c r="AB644" s="16">
        <f t="shared" si="733"/>
        <v>147.42231307918237</v>
      </c>
      <c r="AC644">
        <f t="shared" si="734"/>
        <v>38491.001000000004</v>
      </c>
      <c r="AD644">
        <f t="shared" si="735"/>
        <v>34534.852000000006</v>
      </c>
      <c r="AE644">
        <f t="shared" si="736"/>
        <v>30578.703000000005</v>
      </c>
      <c r="AF644">
        <f t="shared" si="737"/>
        <v>26622.554000000004</v>
      </c>
      <c r="AG644">
        <f t="shared" si="738"/>
        <v>22666.405000000002</v>
      </c>
      <c r="AH644">
        <f t="shared" si="739"/>
        <v>18710.256000000001</v>
      </c>
      <c r="AI644">
        <f t="shared" si="740"/>
        <v>15591.880000000001</v>
      </c>
      <c r="AJ644">
        <f t="shared" si="741"/>
        <v>12473.504000000001</v>
      </c>
      <c r="AK644">
        <f t="shared" si="742"/>
        <v>9355.1280000000006</v>
      </c>
      <c r="AL644">
        <f t="shared" si="743"/>
        <v>6236.7520000000004</v>
      </c>
      <c r="AM644">
        <f t="shared" si="744"/>
        <v>3118.3760000000002</v>
      </c>
      <c r="AN644">
        <f t="shared" si="745"/>
        <v>941.36871131665066</v>
      </c>
      <c r="AO644">
        <f t="shared" si="746"/>
        <v>32671.364000000001</v>
      </c>
      <c r="AP644">
        <f t="shared" si="747"/>
        <v>29313.364000000001</v>
      </c>
      <c r="AQ644">
        <f t="shared" si="748"/>
        <v>25955.364000000001</v>
      </c>
      <c r="AR644">
        <f t="shared" si="749"/>
        <v>22597.364000000001</v>
      </c>
      <c r="AS644">
        <f t="shared" si="750"/>
        <v>19239.364000000001</v>
      </c>
      <c r="AT644">
        <f t="shared" si="751"/>
        <v>15881.364</v>
      </c>
      <c r="AU644">
        <f t="shared" si="752"/>
        <v>13234.47</v>
      </c>
      <c r="AV644">
        <f t="shared" si="753"/>
        <v>10587.575999999999</v>
      </c>
      <c r="AW644">
        <f t="shared" si="754"/>
        <v>7940.6819999999989</v>
      </c>
      <c r="AX644">
        <f t="shared" si="755"/>
        <v>5293.7879999999996</v>
      </c>
      <c r="AY644">
        <f t="shared" si="756"/>
        <v>2646.8939999999998</v>
      </c>
      <c r="AZ644">
        <f t="shared" si="757"/>
        <v>799.03871909567101</v>
      </c>
      <c r="BA644">
        <f t="shared" si="758"/>
        <v>31834.940999999995</v>
      </c>
      <c r="BB644">
        <f t="shared" si="759"/>
        <v>28562.909999999996</v>
      </c>
      <c r="BC644">
        <f t="shared" si="760"/>
        <v>25290.878999999997</v>
      </c>
      <c r="BD644">
        <f t="shared" si="761"/>
        <v>22018.847999999998</v>
      </c>
      <c r="BE644">
        <f t="shared" si="762"/>
        <v>18746.816999999999</v>
      </c>
      <c r="BF644">
        <f t="shared" si="763"/>
        <v>15474.785999999998</v>
      </c>
      <c r="BG644">
        <f t="shared" si="764"/>
        <v>12895.654999999999</v>
      </c>
      <c r="BH644">
        <f t="shared" si="765"/>
        <v>10316.523999999999</v>
      </c>
      <c r="BI644">
        <f t="shared" si="766"/>
        <v>7737.393</v>
      </c>
      <c r="BJ644">
        <f t="shared" si="767"/>
        <v>5158.2619999999997</v>
      </c>
      <c r="BK644">
        <f t="shared" si="768"/>
        <v>2579.1309999999999</v>
      </c>
      <c r="BL644">
        <f t="shared" si="769"/>
        <v>778.58250276095339</v>
      </c>
      <c r="BM644">
        <f t="shared" si="770"/>
        <v>53621.271999999997</v>
      </c>
      <c r="BN644">
        <f t="shared" si="771"/>
        <v>50655.904999999999</v>
      </c>
      <c r="BO644">
        <f t="shared" si="772"/>
        <v>45191.133999999998</v>
      </c>
      <c r="BP644">
        <f t="shared" si="773"/>
        <v>39726.362999999998</v>
      </c>
      <c r="BQ644">
        <f t="shared" si="774"/>
        <v>34261.591999999997</v>
      </c>
      <c r="BR644">
        <f t="shared" si="775"/>
        <v>28796.821</v>
      </c>
      <c r="BS644">
        <f t="shared" si="776"/>
        <v>23332.05</v>
      </c>
      <c r="BT644">
        <f t="shared" si="777"/>
        <v>18665.64</v>
      </c>
      <c r="BU644">
        <f t="shared" si="778"/>
        <v>13999.23</v>
      </c>
      <c r="BV644">
        <f t="shared" si="779"/>
        <v>9332.82</v>
      </c>
      <c r="BW644">
        <f t="shared" si="780"/>
        <v>4666.41</v>
      </c>
      <c r="BX644" s="16">
        <f t="shared" si="781"/>
        <v>1388.8372161236182</v>
      </c>
      <c r="BY644">
        <f t="shared" si="782"/>
        <v>3168.112557419031</v>
      </c>
      <c r="BZ644">
        <f t="shared" si="783"/>
        <v>827.53543630688296</v>
      </c>
      <c r="CA644">
        <f t="shared" si="784"/>
        <v>967.54944843120472</v>
      </c>
      <c r="CB644">
        <f t="shared" si="785"/>
        <v>1536.2595292028006</v>
      </c>
    </row>
    <row r="645" spans="1:80" x14ac:dyDescent="0.25">
      <c r="A645">
        <f>'Data Input'!A645</f>
        <v>1</v>
      </c>
      <c r="B645">
        <f>'Data Input'!C645</f>
        <v>34</v>
      </c>
      <c r="C645">
        <f t="shared" si="715"/>
        <v>35</v>
      </c>
      <c r="D645">
        <f t="shared" si="716"/>
        <v>36</v>
      </c>
      <c r="E645">
        <f t="shared" si="717"/>
        <v>37</v>
      </c>
      <c r="F645">
        <f t="shared" si="718"/>
        <v>38</v>
      </c>
      <c r="G645">
        <f t="shared" si="719"/>
        <v>39</v>
      </c>
      <c r="H645">
        <f t="shared" si="720"/>
        <v>40</v>
      </c>
      <c r="I645">
        <f t="shared" si="721"/>
        <v>41</v>
      </c>
      <c r="J645">
        <f t="shared" si="722"/>
        <v>42</v>
      </c>
      <c r="K645">
        <f t="shared" si="723"/>
        <v>43</v>
      </c>
      <c r="L645">
        <f t="shared" si="724"/>
        <v>44</v>
      </c>
      <c r="M645">
        <f>IF('Data Input'!D645&gt;=240,1,0)</f>
        <v>0</v>
      </c>
      <c r="N645">
        <f>_xlfn.IFS('Data Input'!F645&gt;=130,1,'Data Input'!G645=1,1,0=0,0)</f>
        <v>0</v>
      </c>
      <c r="O645">
        <f>'Data Input'!H645</f>
        <v>0</v>
      </c>
      <c r="P645">
        <f>'Data Input'!J645</f>
        <v>27</v>
      </c>
      <c r="Q645">
        <f t="shared" si="725"/>
        <v>0</v>
      </c>
      <c r="R645">
        <f>IF('Data Input'!I645&gt;=100,1,0)</f>
        <v>0</v>
      </c>
      <c r="S645" s="18">
        <f>'Data Input'!L645</f>
        <v>3</v>
      </c>
      <c r="T645" s="16">
        <f>'Data Input'!N645</f>
        <v>2018</v>
      </c>
      <c r="U645">
        <f t="shared" si="726"/>
        <v>0.48086135522630946</v>
      </c>
      <c r="V645">
        <f t="shared" si="727"/>
        <v>5.6172823569776494E-2</v>
      </c>
      <c r="W645">
        <f t="shared" si="728"/>
        <v>0.31434704258186213</v>
      </c>
      <c r="X645" s="16">
        <f t="shared" si="729"/>
        <v>1.8738513934981094E-2</v>
      </c>
      <c r="Y645">
        <f t="shared" si="730"/>
        <v>2023.533651968788</v>
      </c>
      <c r="Z645">
        <f t="shared" si="731"/>
        <v>25.838814754519731</v>
      </c>
      <c r="AA645">
        <f t="shared" si="732"/>
        <v>177.60379289844241</v>
      </c>
      <c r="AB645" s="16">
        <f t="shared" si="733"/>
        <v>95.761335683352712</v>
      </c>
      <c r="AC645">
        <f t="shared" si="734"/>
        <v>54920.663</v>
      </c>
      <c r="AD645">
        <f t="shared" si="735"/>
        <v>50266.37</v>
      </c>
      <c r="AE645">
        <f t="shared" si="736"/>
        <v>45239.733</v>
      </c>
      <c r="AF645">
        <f t="shared" si="737"/>
        <v>40213.095999999998</v>
      </c>
      <c r="AG645">
        <f t="shared" si="738"/>
        <v>35186.458999999995</v>
      </c>
      <c r="AH645">
        <f t="shared" si="739"/>
        <v>30159.821999999996</v>
      </c>
      <c r="AI645">
        <f t="shared" si="740"/>
        <v>25133.184999999998</v>
      </c>
      <c r="AJ645">
        <f t="shared" si="741"/>
        <v>20106.547999999999</v>
      </c>
      <c r="AK645">
        <f t="shared" si="742"/>
        <v>15079.911</v>
      </c>
      <c r="AL645">
        <f t="shared" si="743"/>
        <v>10053.273999999999</v>
      </c>
      <c r="AM645">
        <f t="shared" si="744"/>
        <v>5026.6369999999997</v>
      </c>
      <c r="AN645">
        <f t="shared" si="745"/>
        <v>1296.9707468003785</v>
      </c>
      <c r="AO645">
        <f t="shared" si="746"/>
        <v>46616.938000000016</v>
      </c>
      <c r="AP645">
        <f t="shared" si="747"/>
        <v>42666.350000000013</v>
      </c>
      <c r="AQ645">
        <f t="shared" si="748"/>
        <v>38399.715000000011</v>
      </c>
      <c r="AR645">
        <f t="shared" si="749"/>
        <v>34133.080000000009</v>
      </c>
      <c r="AS645">
        <f t="shared" si="750"/>
        <v>29866.445000000007</v>
      </c>
      <c r="AT645">
        <f t="shared" si="751"/>
        <v>25599.810000000005</v>
      </c>
      <c r="AU645">
        <f t="shared" si="752"/>
        <v>21333.175000000003</v>
      </c>
      <c r="AV645">
        <f t="shared" si="753"/>
        <v>17066.54</v>
      </c>
      <c r="AW645">
        <f t="shared" si="754"/>
        <v>12799.905000000001</v>
      </c>
      <c r="AX645">
        <f t="shared" si="755"/>
        <v>8533.27</v>
      </c>
      <c r="AY645">
        <f t="shared" si="756"/>
        <v>4266.6350000000002</v>
      </c>
      <c r="AZ645">
        <f t="shared" si="757"/>
        <v>1100.8753549950836</v>
      </c>
      <c r="BA645">
        <f t="shared" si="758"/>
        <v>44423.498999999996</v>
      </c>
      <c r="BB645">
        <f t="shared" si="759"/>
        <v>41574.049999999996</v>
      </c>
      <c r="BC645">
        <f t="shared" si="760"/>
        <v>37416.644999999997</v>
      </c>
      <c r="BD645">
        <f t="shared" si="761"/>
        <v>33259.24</v>
      </c>
      <c r="BE645">
        <f t="shared" si="762"/>
        <v>29101.834999999995</v>
      </c>
      <c r="BF645">
        <f t="shared" si="763"/>
        <v>24944.429999999997</v>
      </c>
      <c r="BG645">
        <f t="shared" si="764"/>
        <v>20787.024999999998</v>
      </c>
      <c r="BH645">
        <f t="shared" si="765"/>
        <v>16629.62</v>
      </c>
      <c r="BI645">
        <f t="shared" si="766"/>
        <v>12472.215</v>
      </c>
      <c r="BJ645">
        <f t="shared" si="767"/>
        <v>8314.81</v>
      </c>
      <c r="BK645">
        <f t="shared" si="768"/>
        <v>4157.4049999999997</v>
      </c>
      <c r="BL645">
        <f t="shared" si="769"/>
        <v>1068.7178154492965</v>
      </c>
      <c r="BM645">
        <f t="shared" si="770"/>
        <v>56503.735999999997</v>
      </c>
      <c r="BN645">
        <f t="shared" si="771"/>
        <v>53538.368999999999</v>
      </c>
      <c r="BO645">
        <f t="shared" si="772"/>
        <v>50156.811000000002</v>
      </c>
      <c r="BP645">
        <f t="shared" si="773"/>
        <v>44583.832000000002</v>
      </c>
      <c r="BQ645">
        <f t="shared" si="774"/>
        <v>39010.853000000003</v>
      </c>
      <c r="BR645">
        <f t="shared" si="775"/>
        <v>33437.874000000003</v>
      </c>
      <c r="BS645">
        <f t="shared" si="776"/>
        <v>27864.895</v>
      </c>
      <c r="BT645">
        <f t="shared" si="777"/>
        <v>22291.916000000001</v>
      </c>
      <c r="BU645">
        <f t="shared" si="778"/>
        <v>16718.937000000002</v>
      </c>
      <c r="BV645">
        <f t="shared" si="779"/>
        <v>11145.958000000001</v>
      </c>
      <c r="BW645">
        <f t="shared" si="780"/>
        <v>5572.9790000000003</v>
      </c>
      <c r="BX645" s="16">
        <f t="shared" si="781"/>
        <v>1411.7977360670861</v>
      </c>
      <c r="BY645">
        <f t="shared" si="782"/>
        <v>3320.5043987691665</v>
      </c>
      <c r="BZ645">
        <f t="shared" si="783"/>
        <v>1126.7141697496033</v>
      </c>
      <c r="CA645">
        <f t="shared" si="784"/>
        <v>1246.3216083477389</v>
      </c>
      <c r="CB645">
        <f t="shared" si="785"/>
        <v>1507.5590717504388</v>
      </c>
    </row>
    <row r="646" spans="1:80" x14ac:dyDescent="0.25">
      <c r="A646">
        <f>'Data Input'!A646</f>
        <v>1</v>
      </c>
      <c r="B646">
        <f>'Data Input'!C646</f>
        <v>61</v>
      </c>
      <c r="C646">
        <f t="shared" si="715"/>
        <v>62</v>
      </c>
      <c r="D646">
        <f t="shared" si="716"/>
        <v>63</v>
      </c>
      <c r="E646">
        <f t="shared" si="717"/>
        <v>64</v>
      </c>
      <c r="F646">
        <f t="shared" si="718"/>
        <v>65</v>
      </c>
      <c r="G646">
        <f t="shared" si="719"/>
        <v>66</v>
      </c>
      <c r="H646">
        <f t="shared" si="720"/>
        <v>67</v>
      </c>
      <c r="I646">
        <f t="shared" si="721"/>
        <v>68</v>
      </c>
      <c r="J646">
        <f t="shared" si="722"/>
        <v>69</v>
      </c>
      <c r="K646">
        <f t="shared" si="723"/>
        <v>70</v>
      </c>
      <c r="L646">
        <f t="shared" si="724"/>
        <v>71</v>
      </c>
      <c r="M646">
        <f>IF('Data Input'!D646&gt;=240,1,0)</f>
        <v>0</v>
      </c>
      <c r="N646">
        <f>_xlfn.IFS('Data Input'!F646&gt;=130,1,'Data Input'!G646=1,1,0=0,0)</f>
        <v>1</v>
      </c>
      <c r="O646">
        <f>'Data Input'!H646</f>
        <v>0</v>
      </c>
      <c r="P646">
        <f>'Data Input'!J646</f>
        <v>31.8</v>
      </c>
      <c r="Q646">
        <f t="shared" si="725"/>
        <v>0</v>
      </c>
      <c r="R646">
        <f>IF('Data Input'!I646&gt;=100,1,0)</f>
        <v>0</v>
      </c>
      <c r="S646" s="18">
        <f>'Data Input'!L646</f>
        <v>3</v>
      </c>
      <c r="T646" s="16">
        <f>'Data Input'!N646</f>
        <v>2018</v>
      </c>
      <c r="U646">
        <f t="shared" si="726"/>
        <v>0.81739665949495377</v>
      </c>
      <c r="V646">
        <f t="shared" si="727"/>
        <v>9.6022841280288707E-2</v>
      </c>
      <c r="W646">
        <f t="shared" si="728"/>
        <v>0.43106590773710696</v>
      </c>
      <c r="X646" s="16">
        <f t="shared" si="729"/>
        <v>7.274535301536586E-2</v>
      </c>
      <c r="Y646">
        <f t="shared" si="730"/>
        <v>3439.7225510385838</v>
      </c>
      <c r="Z646">
        <f t="shared" si="731"/>
        <v>44.169337597246624</v>
      </c>
      <c r="AA646">
        <f t="shared" si="732"/>
        <v>243.54910284668185</v>
      </c>
      <c r="AB646" s="16">
        <f t="shared" si="733"/>
        <v>371.75798431400386</v>
      </c>
      <c r="AC646">
        <f t="shared" si="734"/>
        <v>31788.82</v>
      </c>
      <c r="AD646">
        <f t="shared" si="735"/>
        <v>28670.444</v>
      </c>
      <c r="AE646">
        <f t="shared" si="736"/>
        <v>25552.067999999999</v>
      </c>
      <c r="AF646">
        <f t="shared" si="737"/>
        <v>22433.691999999999</v>
      </c>
      <c r="AG646">
        <f t="shared" si="738"/>
        <v>19315.315999999999</v>
      </c>
      <c r="AH646">
        <f t="shared" si="739"/>
        <v>16196.939999999999</v>
      </c>
      <c r="AI646">
        <f t="shared" si="740"/>
        <v>13497.449999999999</v>
      </c>
      <c r="AJ646">
        <f t="shared" si="741"/>
        <v>10797.96</v>
      </c>
      <c r="AK646">
        <f t="shared" si="742"/>
        <v>8098.4699999999993</v>
      </c>
      <c r="AL646">
        <f t="shared" si="743"/>
        <v>5398.98</v>
      </c>
      <c r="AM646">
        <f t="shared" si="744"/>
        <v>2699.49</v>
      </c>
      <c r="AN646">
        <f t="shared" si="745"/>
        <v>1227.7847710639687</v>
      </c>
      <c r="AO646">
        <f t="shared" si="746"/>
        <v>26982.516</v>
      </c>
      <c r="AP646">
        <f t="shared" si="747"/>
        <v>24335.621999999999</v>
      </c>
      <c r="AQ646">
        <f t="shared" si="748"/>
        <v>21688.727999999999</v>
      </c>
      <c r="AR646">
        <f t="shared" si="749"/>
        <v>19041.833999999999</v>
      </c>
      <c r="AS646">
        <f t="shared" si="750"/>
        <v>16394.939999999999</v>
      </c>
      <c r="AT646">
        <f t="shared" si="751"/>
        <v>13748.046</v>
      </c>
      <c r="AU646">
        <f t="shared" si="752"/>
        <v>11456.705</v>
      </c>
      <c r="AV646">
        <f t="shared" si="753"/>
        <v>9165.3639999999996</v>
      </c>
      <c r="AW646">
        <f t="shared" si="754"/>
        <v>6874.0229999999992</v>
      </c>
      <c r="AX646">
        <f t="shared" si="755"/>
        <v>4582.6819999999998</v>
      </c>
      <c r="AY646">
        <f t="shared" si="756"/>
        <v>2291.3409999999999</v>
      </c>
      <c r="AZ646">
        <f t="shared" si="757"/>
        <v>1042.1500715929744</v>
      </c>
      <c r="BA646">
        <f t="shared" si="758"/>
        <v>26291.735000000004</v>
      </c>
      <c r="BB646">
        <f t="shared" si="759"/>
        <v>23712.604000000003</v>
      </c>
      <c r="BC646">
        <f t="shared" si="760"/>
        <v>21133.473000000002</v>
      </c>
      <c r="BD646">
        <f t="shared" si="761"/>
        <v>18554.342000000001</v>
      </c>
      <c r="BE646">
        <f t="shared" si="762"/>
        <v>15975.210999999999</v>
      </c>
      <c r="BF646">
        <f t="shared" si="763"/>
        <v>13396.08</v>
      </c>
      <c r="BG646">
        <f t="shared" si="764"/>
        <v>11163.4</v>
      </c>
      <c r="BH646">
        <f t="shared" si="765"/>
        <v>8930.7199999999993</v>
      </c>
      <c r="BI646">
        <f t="shared" si="766"/>
        <v>6698.0399999999991</v>
      </c>
      <c r="BJ646">
        <f t="shared" si="767"/>
        <v>4465.3599999999997</v>
      </c>
      <c r="BK646">
        <f t="shared" si="768"/>
        <v>2232.6799999999998</v>
      </c>
      <c r="BL646">
        <f t="shared" si="769"/>
        <v>1015.4698730831228</v>
      </c>
      <c r="BM646">
        <f t="shared" si="770"/>
        <v>23195.217499999999</v>
      </c>
      <c r="BN646">
        <f t="shared" si="771"/>
        <v>20229.8505</v>
      </c>
      <c r="BO646">
        <f t="shared" si="772"/>
        <v>16945.1155</v>
      </c>
      <c r="BP646">
        <f t="shared" si="773"/>
        <v>13660.380500000001</v>
      </c>
      <c r="BQ646">
        <f t="shared" si="774"/>
        <v>10375.645500000001</v>
      </c>
      <c r="BR646">
        <f t="shared" si="775"/>
        <v>7090.9105000000009</v>
      </c>
      <c r="BS646">
        <f t="shared" si="776"/>
        <v>5926.0235000000011</v>
      </c>
      <c r="BT646">
        <f t="shared" si="777"/>
        <v>4681.6025000000009</v>
      </c>
      <c r="BU646">
        <f t="shared" si="778"/>
        <v>3437.1815000000006</v>
      </c>
      <c r="BV646">
        <f t="shared" si="779"/>
        <v>2192.7605000000003</v>
      </c>
      <c r="BW646">
        <f t="shared" si="780"/>
        <v>948.33950000000004</v>
      </c>
      <c r="BX646" s="16">
        <f t="shared" si="781"/>
        <v>727.78490977628996</v>
      </c>
      <c r="BY646">
        <f t="shared" si="782"/>
        <v>4667.5073221025523</v>
      </c>
      <c r="BZ646">
        <f t="shared" si="783"/>
        <v>1086.319409190221</v>
      </c>
      <c r="CA646">
        <f t="shared" si="784"/>
        <v>1259.0189759298046</v>
      </c>
      <c r="CB646">
        <f t="shared" si="785"/>
        <v>1099.5428940902939</v>
      </c>
    </row>
    <row r="647" spans="1:80" x14ac:dyDescent="0.25">
      <c r="A647">
        <f>'Data Input'!A647</f>
        <v>0</v>
      </c>
      <c r="B647">
        <f>'Data Input'!C647</f>
        <v>41</v>
      </c>
      <c r="C647">
        <f t="shared" si="715"/>
        <v>42</v>
      </c>
      <c r="D647">
        <f t="shared" si="716"/>
        <v>43</v>
      </c>
      <c r="E647">
        <f t="shared" si="717"/>
        <v>44</v>
      </c>
      <c r="F647">
        <f t="shared" si="718"/>
        <v>45</v>
      </c>
      <c r="G647">
        <f t="shared" si="719"/>
        <v>46</v>
      </c>
      <c r="H647">
        <f t="shared" si="720"/>
        <v>47</v>
      </c>
      <c r="I647">
        <f t="shared" si="721"/>
        <v>48</v>
      </c>
      <c r="J647">
        <f t="shared" si="722"/>
        <v>49</v>
      </c>
      <c r="K647">
        <f t="shared" si="723"/>
        <v>50</v>
      </c>
      <c r="L647">
        <f t="shared" si="724"/>
        <v>51</v>
      </c>
      <c r="M647">
        <f>IF('Data Input'!D647&gt;=240,1,0)</f>
        <v>0</v>
      </c>
      <c r="N647">
        <f>_xlfn.IFS('Data Input'!F647&gt;=130,1,'Data Input'!G647=1,1,0=0,0)</f>
        <v>0</v>
      </c>
      <c r="O647">
        <f>'Data Input'!H647</f>
        <v>0</v>
      </c>
      <c r="P647">
        <f>'Data Input'!J647</f>
        <v>18.7</v>
      </c>
      <c r="Q647">
        <f t="shared" si="725"/>
        <v>0</v>
      </c>
      <c r="R647">
        <f>IF('Data Input'!I647&gt;=100,1,0)</f>
        <v>1</v>
      </c>
      <c r="S647" s="18">
        <f>'Data Input'!L647</f>
        <v>3</v>
      </c>
      <c r="T647" s="16">
        <f>'Data Input'!N647</f>
        <v>2018</v>
      </c>
      <c r="U647">
        <f t="shared" si="726"/>
        <v>0.31555899513150326</v>
      </c>
      <c r="V647">
        <f t="shared" si="727"/>
        <v>2.5759818769921058E-2</v>
      </c>
      <c r="W647">
        <f t="shared" si="728"/>
        <v>0.3124441348336679</v>
      </c>
      <c r="X647" s="16">
        <f t="shared" si="729"/>
        <v>1</v>
      </c>
      <c r="Y647">
        <f t="shared" si="730"/>
        <v>1327.9175772599392</v>
      </c>
      <c r="Z647">
        <f t="shared" si="731"/>
        <v>11.849202924243157</v>
      </c>
      <c r="AA647">
        <f t="shared" si="732"/>
        <v>176.52866386004172</v>
      </c>
      <c r="AB647" s="16">
        <f t="shared" si="733"/>
        <v>5110.4018181818183</v>
      </c>
      <c r="AC647">
        <f t="shared" si="734"/>
        <v>47799.591000000008</v>
      </c>
      <c r="AD647">
        <f t="shared" si="735"/>
        <v>42772.954000000005</v>
      </c>
      <c r="AE647">
        <f t="shared" si="736"/>
        <v>37746.317000000003</v>
      </c>
      <c r="AF647">
        <f t="shared" si="737"/>
        <v>32719.68</v>
      </c>
      <c r="AG647">
        <f t="shared" si="738"/>
        <v>27693.043000000001</v>
      </c>
      <c r="AH647">
        <f t="shared" si="739"/>
        <v>23736.894</v>
      </c>
      <c r="AI647">
        <f t="shared" si="740"/>
        <v>19780.744999999999</v>
      </c>
      <c r="AJ647">
        <f t="shared" si="741"/>
        <v>15824.596</v>
      </c>
      <c r="AK647">
        <f t="shared" si="742"/>
        <v>11868.447</v>
      </c>
      <c r="AL647">
        <f t="shared" si="743"/>
        <v>7912.2979999999998</v>
      </c>
      <c r="AM647">
        <f t="shared" si="744"/>
        <v>3956.1489999999999</v>
      </c>
      <c r="AN647">
        <f t="shared" si="745"/>
        <v>698.54477167591676</v>
      </c>
      <c r="AO647">
        <f t="shared" si="746"/>
        <v>40572.540000000008</v>
      </c>
      <c r="AP647">
        <f t="shared" si="747"/>
        <v>36305.905000000006</v>
      </c>
      <c r="AQ647">
        <f t="shared" si="748"/>
        <v>32039.270000000004</v>
      </c>
      <c r="AR647">
        <f t="shared" si="749"/>
        <v>27772.635000000002</v>
      </c>
      <c r="AS647">
        <f t="shared" si="750"/>
        <v>23506</v>
      </c>
      <c r="AT647">
        <f t="shared" si="751"/>
        <v>20148</v>
      </c>
      <c r="AU647">
        <f t="shared" si="752"/>
        <v>16790</v>
      </c>
      <c r="AV647">
        <f t="shared" si="753"/>
        <v>13432</v>
      </c>
      <c r="AW647">
        <f t="shared" si="754"/>
        <v>10074</v>
      </c>
      <c r="AX647">
        <f t="shared" si="755"/>
        <v>6716</v>
      </c>
      <c r="AY647">
        <f t="shared" si="756"/>
        <v>3358</v>
      </c>
      <c r="AZ647">
        <f t="shared" si="757"/>
        <v>592.92844084930869</v>
      </c>
      <c r="BA647">
        <f t="shared" si="758"/>
        <v>39533.836999999992</v>
      </c>
      <c r="BB647">
        <f t="shared" si="759"/>
        <v>35376.431999999993</v>
      </c>
      <c r="BC647">
        <f t="shared" si="760"/>
        <v>31219.026999999995</v>
      </c>
      <c r="BD647">
        <f t="shared" si="761"/>
        <v>27061.621999999996</v>
      </c>
      <c r="BE647">
        <f t="shared" si="762"/>
        <v>22904.216999999997</v>
      </c>
      <c r="BF647">
        <f t="shared" si="763"/>
        <v>19632.185999999998</v>
      </c>
      <c r="BG647">
        <f t="shared" si="764"/>
        <v>16360.154999999999</v>
      </c>
      <c r="BH647">
        <f t="shared" si="765"/>
        <v>13088.124</v>
      </c>
      <c r="BI647">
        <f t="shared" si="766"/>
        <v>9816.0930000000008</v>
      </c>
      <c r="BJ647">
        <f t="shared" si="767"/>
        <v>6544.0619999999999</v>
      </c>
      <c r="BK647">
        <f t="shared" si="768"/>
        <v>3272.0309999999999</v>
      </c>
      <c r="BL647">
        <f t="shared" si="769"/>
        <v>577.74876226032143</v>
      </c>
      <c r="BM647">
        <f t="shared" si="770"/>
        <v>58045.908999999992</v>
      </c>
      <c r="BN647">
        <f t="shared" si="771"/>
        <v>55080.541999999994</v>
      </c>
      <c r="BO647">
        <f t="shared" si="772"/>
        <v>49507.562999999995</v>
      </c>
      <c r="BP647">
        <f t="shared" si="773"/>
        <v>43934.583999999995</v>
      </c>
      <c r="BQ647">
        <f t="shared" si="774"/>
        <v>38361.604999999996</v>
      </c>
      <c r="BR647">
        <f t="shared" si="775"/>
        <v>32788.625999999997</v>
      </c>
      <c r="BS647">
        <f t="shared" si="776"/>
        <v>27323.855</v>
      </c>
      <c r="BT647">
        <f t="shared" si="777"/>
        <v>21859.083999999999</v>
      </c>
      <c r="BU647">
        <f t="shared" si="778"/>
        <v>16394.312999999998</v>
      </c>
      <c r="BV647">
        <f t="shared" si="779"/>
        <v>10929.541999999999</v>
      </c>
      <c r="BW647">
        <f t="shared" si="780"/>
        <v>5464.7709999999997</v>
      </c>
      <c r="BX647" s="16">
        <f t="shared" si="781"/>
        <v>923.79406317116275</v>
      </c>
      <c r="BY647">
        <f t="shared" si="782"/>
        <v>2026.462348935856</v>
      </c>
      <c r="BZ647">
        <f t="shared" si="783"/>
        <v>604.77764377355186</v>
      </c>
      <c r="CA647">
        <f t="shared" si="784"/>
        <v>754.27742612036309</v>
      </c>
      <c r="CB647">
        <f t="shared" si="785"/>
        <v>6034.1958813529809</v>
      </c>
    </row>
    <row r="648" spans="1:80" x14ac:dyDescent="0.25">
      <c r="A648">
        <f>'Data Input'!A648</f>
        <v>1</v>
      </c>
      <c r="B648">
        <f>'Data Input'!C648</f>
        <v>64</v>
      </c>
      <c r="C648">
        <f t="shared" si="715"/>
        <v>65</v>
      </c>
      <c r="D648">
        <f t="shared" si="716"/>
        <v>66</v>
      </c>
      <c r="E648">
        <f t="shared" si="717"/>
        <v>67</v>
      </c>
      <c r="F648">
        <f t="shared" si="718"/>
        <v>68</v>
      </c>
      <c r="G648">
        <f t="shared" si="719"/>
        <v>69</v>
      </c>
      <c r="H648">
        <f t="shared" si="720"/>
        <v>70</v>
      </c>
      <c r="I648">
        <f t="shared" si="721"/>
        <v>71</v>
      </c>
      <c r="J648">
        <f t="shared" si="722"/>
        <v>72</v>
      </c>
      <c r="K648">
        <f t="shared" si="723"/>
        <v>73</v>
      </c>
      <c r="L648">
        <f t="shared" si="724"/>
        <v>74</v>
      </c>
      <c r="M648">
        <f>IF('Data Input'!D648&gt;=240,1,0)</f>
        <v>0</v>
      </c>
      <c r="N648">
        <f>_xlfn.IFS('Data Input'!F648&gt;=130,1,'Data Input'!G648=1,1,0=0,0)</f>
        <v>0</v>
      </c>
      <c r="O648">
        <f>'Data Input'!H648</f>
        <v>0</v>
      </c>
      <c r="P648">
        <f>'Data Input'!J648</f>
        <v>25.8</v>
      </c>
      <c r="Q648">
        <f t="shared" si="725"/>
        <v>0</v>
      </c>
      <c r="R648">
        <f>IF('Data Input'!I648&gt;=100,1,0)</f>
        <v>0</v>
      </c>
      <c r="S648" s="18">
        <f>'Data Input'!L648</f>
        <v>3</v>
      </c>
      <c r="T648" s="16">
        <f>'Data Input'!N648</f>
        <v>2018</v>
      </c>
      <c r="U648">
        <f t="shared" si="726"/>
        <v>0.45575126167946073</v>
      </c>
      <c r="V648">
        <f t="shared" si="727"/>
        <v>5.3363004144883625E-2</v>
      </c>
      <c r="W648">
        <f t="shared" si="728"/>
        <v>0.30411815274283532</v>
      </c>
      <c r="X648" s="16">
        <f t="shared" si="729"/>
        <v>1.4938516226815071E-2</v>
      </c>
      <c r="Y648">
        <f t="shared" si="730"/>
        <v>1917.8667716011214</v>
      </c>
      <c r="Z648">
        <f t="shared" si="731"/>
        <v>24.54633203779688</v>
      </c>
      <c r="AA648">
        <f t="shared" si="732"/>
        <v>171.82454453131837</v>
      </c>
      <c r="AB648" s="16">
        <f t="shared" si="733"/>
        <v>76.341820486454338</v>
      </c>
      <c r="AC648">
        <f t="shared" si="734"/>
        <v>30532.161999999997</v>
      </c>
      <c r="AD648">
        <f t="shared" si="735"/>
        <v>27413.785999999996</v>
      </c>
      <c r="AE648">
        <f t="shared" si="736"/>
        <v>24295.409999999996</v>
      </c>
      <c r="AF648">
        <f t="shared" si="737"/>
        <v>21595.919999999998</v>
      </c>
      <c r="AG648">
        <f t="shared" si="738"/>
        <v>18896.43</v>
      </c>
      <c r="AH648">
        <f t="shared" si="739"/>
        <v>16196.939999999999</v>
      </c>
      <c r="AI648">
        <f t="shared" si="740"/>
        <v>13497.449999999999</v>
      </c>
      <c r="AJ648">
        <f t="shared" si="741"/>
        <v>10797.96</v>
      </c>
      <c r="AK648">
        <f t="shared" si="742"/>
        <v>8098.4699999999993</v>
      </c>
      <c r="AL648">
        <f t="shared" si="743"/>
        <v>5398.98</v>
      </c>
      <c r="AM648">
        <f t="shared" si="744"/>
        <v>2699.49</v>
      </c>
      <c r="AN648">
        <f t="shared" si="745"/>
        <v>665.63604743322549</v>
      </c>
      <c r="AO648">
        <f t="shared" si="746"/>
        <v>25915.857</v>
      </c>
      <c r="AP648">
        <f t="shared" si="747"/>
        <v>23268.963</v>
      </c>
      <c r="AQ648">
        <f t="shared" si="748"/>
        <v>20622.069</v>
      </c>
      <c r="AR648">
        <f t="shared" si="749"/>
        <v>18330.727999999999</v>
      </c>
      <c r="AS648">
        <f t="shared" si="750"/>
        <v>16039.387000000001</v>
      </c>
      <c r="AT648">
        <f t="shared" si="751"/>
        <v>13748.046</v>
      </c>
      <c r="AU648">
        <f t="shared" si="752"/>
        <v>11456.705</v>
      </c>
      <c r="AV648">
        <f t="shared" si="753"/>
        <v>9165.3639999999996</v>
      </c>
      <c r="AW648">
        <f t="shared" si="754"/>
        <v>6874.0229999999992</v>
      </c>
      <c r="AX648">
        <f t="shared" si="755"/>
        <v>4582.6819999999998</v>
      </c>
      <c r="AY648">
        <f t="shared" si="756"/>
        <v>2291.3409999999999</v>
      </c>
      <c r="AZ648">
        <f t="shared" si="757"/>
        <v>564.99530615490721</v>
      </c>
      <c r="BA648">
        <f t="shared" si="758"/>
        <v>25252.382000000001</v>
      </c>
      <c r="BB648">
        <f t="shared" si="759"/>
        <v>22673.251</v>
      </c>
      <c r="BC648">
        <f t="shared" si="760"/>
        <v>20094.12</v>
      </c>
      <c r="BD648">
        <f t="shared" si="761"/>
        <v>17861.439999999999</v>
      </c>
      <c r="BE648">
        <f t="shared" si="762"/>
        <v>15628.76</v>
      </c>
      <c r="BF648">
        <f t="shared" si="763"/>
        <v>13396.08</v>
      </c>
      <c r="BG648">
        <f t="shared" si="764"/>
        <v>11163.4</v>
      </c>
      <c r="BH648">
        <f t="shared" si="765"/>
        <v>8930.7199999999993</v>
      </c>
      <c r="BI648">
        <f t="shared" si="766"/>
        <v>6698.0399999999991</v>
      </c>
      <c r="BJ648">
        <f t="shared" si="767"/>
        <v>4465.3599999999997</v>
      </c>
      <c r="BK648">
        <f t="shared" si="768"/>
        <v>2232.6799999999998</v>
      </c>
      <c r="BL648">
        <f t="shared" si="769"/>
        <v>550.53077430828694</v>
      </c>
      <c r="BM648">
        <f t="shared" si="770"/>
        <v>16186.031000000003</v>
      </c>
      <c r="BN648">
        <f t="shared" si="771"/>
        <v>13220.664000000002</v>
      </c>
      <c r="BO648">
        <f t="shared" si="772"/>
        <v>9935.9290000000019</v>
      </c>
      <c r="BP648">
        <f t="shared" si="773"/>
        <v>8771.0420000000013</v>
      </c>
      <c r="BQ648">
        <f t="shared" si="774"/>
        <v>7526.621000000001</v>
      </c>
      <c r="BR648">
        <f t="shared" si="775"/>
        <v>6282.2000000000007</v>
      </c>
      <c r="BS648">
        <f t="shared" si="776"/>
        <v>5037.7790000000005</v>
      </c>
      <c r="BT648">
        <f t="shared" si="777"/>
        <v>3793.3580000000002</v>
      </c>
      <c r="BU648">
        <f t="shared" si="778"/>
        <v>2845.0185000000001</v>
      </c>
      <c r="BV648">
        <f t="shared" si="779"/>
        <v>1896.6790000000001</v>
      </c>
      <c r="BW648">
        <f t="shared" si="780"/>
        <v>948.33950000000004</v>
      </c>
      <c r="BX648" s="16">
        <f t="shared" si="781"/>
        <v>284.35609937621098</v>
      </c>
      <c r="BY648">
        <f t="shared" si="782"/>
        <v>2583.5028190343469</v>
      </c>
      <c r="BZ648">
        <f t="shared" si="783"/>
        <v>589.54163819270411</v>
      </c>
      <c r="CA648">
        <f t="shared" si="784"/>
        <v>722.35531883960527</v>
      </c>
      <c r="CB648">
        <f t="shared" si="785"/>
        <v>360.69791986266534</v>
      </c>
    </row>
    <row r="649" spans="1:80" x14ac:dyDescent="0.25">
      <c r="A649">
        <f>'Data Input'!A649</f>
        <v>0</v>
      </c>
      <c r="B649">
        <f>'Data Input'!C649</f>
        <v>59</v>
      </c>
      <c r="C649">
        <f t="shared" si="715"/>
        <v>60</v>
      </c>
      <c r="D649">
        <f t="shared" si="716"/>
        <v>61</v>
      </c>
      <c r="E649">
        <f t="shared" si="717"/>
        <v>62</v>
      </c>
      <c r="F649">
        <f t="shared" si="718"/>
        <v>63</v>
      </c>
      <c r="G649">
        <f t="shared" si="719"/>
        <v>64</v>
      </c>
      <c r="H649">
        <f t="shared" si="720"/>
        <v>65</v>
      </c>
      <c r="I649">
        <f t="shared" si="721"/>
        <v>66</v>
      </c>
      <c r="J649">
        <f t="shared" si="722"/>
        <v>67</v>
      </c>
      <c r="K649">
        <f t="shared" si="723"/>
        <v>68</v>
      </c>
      <c r="L649">
        <f t="shared" si="724"/>
        <v>69</v>
      </c>
      <c r="M649">
        <f>IF('Data Input'!D649&gt;=240,1,0)</f>
        <v>0</v>
      </c>
      <c r="N649">
        <f>_xlfn.IFS('Data Input'!F649&gt;=130,1,'Data Input'!G649=1,1,0=0,0)</f>
        <v>0</v>
      </c>
      <c r="O649">
        <f>'Data Input'!H649</f>
        <v>0</v>
      </c>
      <c r="P649">
        <f>'Data Input'!J649</f>
        <v>30.1</v>
      </c>
      <c r="Q649">
        <f t="shared" si="725"/>
        <v>0</v>
      </c>
      <c r="R649">
        <f>IF('Data Input'!I649&gt;=100,1,0)</f>
        <v>1</v>
      </c>
      <c r="S649" s="18">
        <f>'Data Input'!L649</f>
        <v>3</v>
      </c>
      <c r="T649" s="16">
        <f>'Data Input'!N649</f>
        <v>2018</v>
      </c>
      <c r="U649">
        <f t="shared" si="726"/>
        <v>0.54586609526609942</v>
      </c>
      <c r="V649">
        <f t="shared" si="727"/>
        <v>4.2407138123401217E-2</v>
      </c>
      <c r="W649">
        <f t="shared" si="728"/>
        <v>0.41732453185015361</v>
      </c>
      <c r="X649" s="16">
        <f t="shared" si="729"/>
        <v>1</v>
      </c>
      <c r="Y649">
        <f t="shared" si="730"/>
        <v>2297.0829351007028</v>
      </c>
      <c r="Z649">
        <f t="shared" si="731"/>
        <v>19.506767091363702</v>
      </c>
      <c r="AA649">
        <f t="shared" si="732"/>
        <v>235.78532540783237</v>
      </c>
      <c r="AB649" s="16">
        <f t="shared" si="733"/>
        <v>5110.4018181818183</v>
      </c>
      <c r="AC649">
        <f t="shared" si="734"/>
        <v>32626.592000000001</v>
      </c>
      <c r="AD649">
        <f t="shared" si="735"/>
        <v>29508.216</v>
      </c>
      <c r="AE649">
        <f t="shared" si="736"/>
        <v>26389.84</v>
      </c>
      <c r="AF649">
        <f t="shared" si="737"/>
        <v>23271.464</v>
      </c>
      <c r="AG649">
        <f t="shared" si="738"/>
        <v>20153.088</v>
      </c>
      <c r="AH649">
        <f t="shared" si="739"/>
        <v>17034.712</v>
      </c>
      <c r="AI649">
        <f t="shared" si="740"/>
        <v>13916.335999999999</v>
      </c>
      <c r="AJ649">
        <f t="shared" si="741"/>
        <v>10797.96</v>
      </c>
      <c r="AK649">
        <f t="shared" si="742"/>
        <v>8098.4699999999993</v>
      </c>
      <c r="AL649">
        <f t="shared" si="743"/>
        <v>5398.98</v>
      </c>
      <c r="AM649">
        <f t="shared" si="744"/>
        <v>2699.49</v>
      </c>
      <c r="AN649">
        <f t="shared" si="745"/>
        <v>844.49390812585261</v>
      </c>
      <c r="AO649">
        <f t="shared" si="746"/>
        <v>27693.621999999999</v>
      </c>
      <c r="AP649">
        <f t="shared" si="747"/>
        <v>25046.727999999999</v>
      </c>
      <c r="AQ649">
        <f t="shared" si="748"/>
        <v>22399.833999999999</v>
      </c>
      <c r="AR649">
        <f t="shared" si="749"/>
        <v>19752.939999999999</v>
      </c>
      <c r="AS649">
        <f t="shared" si="750"/>
        <v>17106.045999999998</v>
      </c>
      <c r="AT649">
        <f t="shared" si="751"/>
        <v>14459.152</v>
      </c>
      <c r="AU649">
        <f t="shared" si="752"/>
        <v>11812.258</v>
      </c>
      <c r="AV649">
        <f t="shared" si="753"/>
        <v>9165.3639999999996</v>
      </c>
      <c r="AW649">
        <f t="shared" si="754"/>
        <v>6874.0229999999992</v>
      </c>
      <c r="AX649">
        <f t="shared" si="755"/>
        <v>4582.6819999999998</v>
      </c>
      <c r="AY649">
        <f t="shared" si="756"/>
        <v>2291.3409999999999</v>
      </c>
      <c r="AZ649">
        <f t="shared" si="757"/>
        <v>716.8108254224536</v>
      </c>
      <c r="BA649">
        <f t="shared" si="758"/>
        <v>26984.637000000002</v>
      </c>
      <c r="BB649">
        <f t="shared" si="759"/>
        <v>24405.506000000001</v>
      </c>
      <c r="BC649">
        <f t="shared" si="760"/>
        <v>21826.375</v>
      </c>
      <c r="BD649">
        <f t="shared" si="761"/>
        <v>19247.243999999999</v>
      </c>
      <c r="BE649">
        <f t="shared" si="762"/>
        <v>16668.112999999998</v>
      </c>
      <c r="BF649">
        <f t="shared" si="763"/>
        <v>14088.981999999998</v>
      </c>
      <c r="BG649">
        <f t="shared" si="764"/>
        <v>11509.850999999999</v>
      </c>
      <c r="BH649">
        <f t="shared" si="765"/>
        <v>8930.7199999999993</v>
      </c>
      <c r="BI649">
        <f t="shared" si="766"/>
        <v>6698.0399999999991</v>
      </c>
      <c r="BJ649">
        <f t="shared" si="767"/>
        <v>4465.3599999999997</v>
      </c>
      <c r="BK649">
        <f t="shared" si="768"/>
        <v>2232.6799999999998</v>
      </c>
      <c r="BL649">
        <f t="shared" si="769"/>
        <v>698.45970504632612</v>
      </c>
      <c r="BM649">
        <f t="shared" si="770"/>
        <v>28953.601999999999</v>
      </c>
      <c r="BN649">
        <f t="shared" si="771"/>
        <v>25988.235000000001</v>
      </c>
      <c r="BO649">
        <f t="shared" si="772"/>
        <v>21321.825000000001</v>
      </c>
      <c r="BP649">
        <f t="shared" si="773"/>
        <v>18037.09</v>
      </c>
      <c r="BQ649">
        <f t="shared" si="774"/>
        <v>14752.355000000001</v>
      </c>
      <c r="BR649">
        <f t="shared" si="775"/>
        <v>11467.62</v>
      </c>
      <c r="BS649">
        <f t="shared" si="776"/>
        <v>8182.8850000000002</v>
      </c>
      <c r="BT649">
        <f t="shared" si="777"/>
        <v>4898.1499999999996</v>
      </c>
      <c r="BU649">
        <f t="shared" si="778"/>
        <v>3733.2629999999999</v>
      </c>
      <c r="BV649">
        <f t="shared" si="779"/>
        <v>2488.8420000000001</v>
      </c>
      <c r="BW649">
        <f t="shared" si="780"/>
        <v>1244.421</v>
      </c>
      <c r="BX649" s="16">
        <f t="shared" si="781"/>
        <v>630.78601904377206</v>
      </c>
      <c r="BY649">
        <f t="shared" si="782"/>
        <v>3141.5768432265554</v>
      </c>
      <c r="BZ649">
        <f t="shared" si="783"/>
        <v>736.31759251381732</v>
      </c>
      <c r="CA649">
        <f t="shared" si="784"/>
        <v>934.2450304541585</v>
      </c>
      <c r="CB649">
        <f t="shared" si="785"/>
        <v>5741.1878372255906</v>
      </c>
    </row>
    <row r="650" spans="1:80" x14ac:dyDescent="0.25">
      <c r="A650">
        <f>'Data Input'!A650</f>
        <v>0</v>
      </c>
      <c r="B650">
        <f>'Data Input'!C650</f>
        <v>55</v>
      </c>
      <c r="C650">
        <f t="shared" si="715"/>
        <v>56</v>
      </c>
      <c r="D650">
        <f t="shared" si="716"/>
        <v>57</v>
      </c>
      <c r="E650">
        <f t="shared" si="717"/>
        <v>58</v>
      </c>
      <c r="F650">
        <f t="shared" si="718"/>
        <v>59</v>
      </c>
      <c r="G650">
        <f t="shared" si="719"/>
        <v>60</v>
      </c>
      <c r="H650">
        <f t="shared" si="720"/>
        <v>61</v>
      </c>
      <c r="I650">
        <f t="shared" si="721"/>
        <v>62</v>
      </c>
      <c r="J650">
        <f t="shared" si="722"/>
        <v>63</v>
      </c>
      <c r="K650">
        <f t="shared" si="723"/>
        <v>64</v>
      </c>
      <c r="L650">
        <f t="shared" si="724"/>
        <v>65</v>
      </c>
      <c r="M650">
        <f>IF('Data Input'!D650&gt;=240,1,0)</f>
        <v>0</v>
      </c>
      <c r="N650">
        <f>_xlfn.IFS('Data Input'!F650&gt;=130,1,'Data Input'!G650=1,1,0=0,0)</f>
        <v>0</v>
      </c>
      <c r="O650">
        <f>'Data Input'!H650</f>
        <v>0</v>
      </c>
      <c r="P650">
        <f>'Data Input'!J650</f>
        <v>23.8</v>
      </c>
      <c r="Q650">
        <f t="shared" si="725"/>
        <v>0</v>
      </c>
      <c r="R650">
        <f>IF('Data Input'!I650&gt;=100,1,0)</f>
        <v>0</v>
      </c>
      <c r="S650" s="18">
        <f>'Data Input'!L650</f>
        <v>3</v>
      </c>
      <c r="T650" s="16">
        <f>'Data Input'!N650</f>
        <v>2018</v>
      </c>
      <c r="U650">
        <f t="shared" si="726"/>
        <v>0.41445680393572693</v>
      </c>
      <c r="V650">
        <f t="shared" si="727"/>
        <v>4.8972782379247182E-2</v>
      </c>
      <c r="W650">
        <f t="shared" si="728"/>
        <v>0.28749538118587797</v>
      </c>
      <c r="X650" s="16">
        <f t="shared" si="729"/>
        <v>1.0222052765100239E-2</v>
      </c>
      <c r="Y650">
        <f t="shared" si="730"/>
        <v>1744.0937620297407</v>
      </c>
      <c r="Z650">
        <f t="shared" si="731"/>
        <v>22.526883490891802</v>
      </c>
      <c r="AA650">
        <f t="shared" si="732"/>
        <v>162.4327994945215</v>
      </c>
      <c r="AB650" s="16">
        <f t="shared" si="733"/>
        <v>52.238797036318736</v>
      </c>
      <c r="AC650">
        <f t="shared" si="734"/>
        <v>34302.135999999999</v>
      </c>
      <c r="AD650">
        <f t="shared" si="735"/>
        <v>31183.760000000002</v>
      </c>
      <c r="AE650">
        <f t="shared" si="736"/>
        <v>28065.384000000002</v>
      </c>
      <c r="AF650">
        <f t="shared" si="737"/>
        <v>24947.008000000002</v>
      </c>
      <c r="AG650">
        <f t="shared" si="738"/>
        <v>21828.632000000001</v>
      </c>
      <c r="AH650">
        <f t="shared" si="739"/>
        <v>18710.256000000001</v>
      </c>
      <c r="AI650">
        <f t="shared" si="740"/>
        <v>15591.880000000001</v>
      </c>
      <c r="AJ650">
        <f t="shared" si="741"/>
        <v>12473.504000000001</v>
      </c>
      <c r="AK650">
        <f t="shared" si="742"/>
        <v>9355.1280000000006</v>
      </c>
      <c r="AL650">
        <f t="shared" si="743"/>
        <v>6236.7520000000004</v>
      </c>
      <c r="AM650">
        <f t="shared" si="744"/>
        <v>3118.3760000000002</v>
      </c>
      <c r="AN650">
        <f t="shared" si="745"/>
        <v>694.28173370199966</v>
      </c>
      <c r="AO650">
        <f t="shared" si="746"/>
        <v>29115.833999999999</v>
      </c>
      <c r="AP650">
        <f t="shared" si="747"/>
        <v>26468.94</v>
      </c>
      <c r="AQ650">
        <f t="shared" si="748"/>
        <v>23822.045999999998</v>
      </c>
      <c r="AR650">
        <f t="shared" si="749"/>
        <v>21175.151999999998</v>
      </c>
      <c r="AS650">
        <f t="shared" si="750"/>
        <v>18528.257999999998</v>
      </c>
      <c r="AT650">
        <f t="shared" si="751"/>
        <v>15881.364</v>
      </c>
      <c r="AU650">
        <f t="shared" si="752"/>
        <v>13234.47</v>
      </c>
      <c r="AV650">
        <f t="shared" si="753"/>
        <v>10587.575999999999</v>
      </c>
      <c r="AW650">
        <f t="shared" si="754"/>
        <v>7940.6819999999989</v>
      </c>
      <c r="AX650">
        <f t="shared" si="755"/>
        <v>5293.7879999999996</v>
      </c>
      <c r="AY650">
        <f t="shared" si="756"/>
        <v>2646.8939999999998</v>
      </c>
      <c r="AZ650">
        <f t="shared" si="757"/>
        <v>589.30999829572204</v>
      </c>
      <c r="BA650">
        <f t="shared" si="758"/>
        <v>28370.441000000003</v>
      </c>
      <c r="BB650">
        <f t="shared" si="759"/>
        <v>25791.31</v>
      </c>
      <c r="BC650">
        <f t="shared" si="760"/>
        <v>23212.179</v>
      </c>
      <c r="BD650">
        <f t="shared" si="761"/>
        <v>20633.047999999999</v>
      </c>
      <c r="BE650">
        <f t="shared" si="762"/>
        <v>18053.916999999998</v>
      </c>
      <c r="BF650">
        <f t="shared" si="763"/>
        <v>15474.785999999998</v>
      </c>
      <c r="BG650">
        <f t="shared" si="764"/>
        <v>12895.654999999999</v>
      </c>
      <c r="BH650">
        <f t="shared" si="765"/>
        <v>10316.523999999999</v>
      </c>
      <c r="BI650">
        <f t="shared" si="766"/>
        <v>7737.393</v>
      </c>
      <c r="BJ650">
        <f t="shared" si="767"/>
        <v>5158.2619999999997</v>
      </c>
      <c r="BK650">
        <f t="shared" si="768"/>
        <v>2579.1309999999999</v>
      </c>
      <c r="BL650">
        <f t="shared" si="769"/>
        <v>574.22310270620744</v>
      </c>
      <c r="BM650">
        <f t="shared" si="770"/>
        <v>42721.092000000004</v>
      </c>
      <c r="BN650">
        <f t="shared" si="771"/>
        <v>39755.725000000006</v>
      </c>
      <c r="BO650">
        <f t="shared" si="772"/>
        <v>35089.315000000002</v>
      </c>
      <c r="BP650">
        <f t="shared" si="773"/>
        <v>30422.904999999999</v>
      </c>
      <c r="BQ650">
        <f t="shared" si="774"/>
        <v>25756.494999999999</v>
      </c>
      <c r="BR650">
        <f t="shared" si="775"/>
        <v>21090.084999999999</v>
      </c>
      <c r="BS650">
        <f t="shared" si="776"/>
        <v>16423.674999999999</v>
      </c>
      <c r="BT650">
        <f t="shared" si="777"/>
        <v>13138.94</v>
      </c>
      <c r="BU650">
        <f t="shared" si="778"/>
        <v>9854.2049999999999</v>
      </c>
      <c r="BV650">
        <f t="shared" si="779"/>
        <v>6569.47</v>
      </c>
      <c r="BW650">
        <f t="shared" si="780"/>
        <v>3284.7350000000001</v>
      </c>
      <c r="BX650" s="16">
        <f t="shared" si="781"/>
        <v>824.87832969361034</v>
      </c>
      <c r="BY650">
        <f t="shared" si="782"/>
        <v>2438.3754957317406</v>
      </c>
      <c r="BZ650">
        <f t="shared" si="783"/>
        <v>611.83688178661384</v>
      </c>
      <c r="CA650">
        <f t="shared" si="784"/>
        <v>736.65590220072897</v>
      </c>
      <c r="CB650">
        <f t="shared" si="785"/>
        <v>877.11712672992905</v>
      </c>
    </row>
    <row r="651" spans="1:80" x14ac:dyDescent="0.25">
      <c r="A651">
        <f>'Data Input'!A651</f>
        <v>0</v>
      </c>
      <c r="B651">
        <f>'Data Input'!C651</f>
        <v>53</v>
      </c>
      <c r="C651">
        <f t="shared" si="715"/>
        <v>54</v>
      </c>
      <c r="D651">
        <f t="shared" si="716"/>
        <v>55</v>
      </c>
      <c r="E651">
        <f t="shared" si="717"/>
        <v>56</v>
      </c>
      <c r="F651">
        <f t="shared" si="718"/>
        <v>57</v>
      </c>
      <c r="G651">
        <f t="shared" si="719"/>
        <v>58</v>
      </c>
      <c r="H651">
        <f t="shared" si="720"/>
        <v>59</v>
      </c>
      <c r="I651">
        <f t="shared" si="721"/>
        <v>60</v>
      </c>
      <c r="J651">
        <f t="shared" si="722"/>
        <v>61</v>
      </c>
      <c r="K651">
        <f t="shared" si="723"/>
        <v>62</v>
      </c>
      <c r="L651">
        <f t="shared" si="724"/>
        <v>63</v>
      </c>
      <c r="M651">
        <f>IF('Data Input'!D651&gt;=240,1,0)</f>
        <v>0</v>
      </c>
      <c r="N651">
        <f>_xlfn.IFS('Data Input'!F651&gt;=130,1,'Data Input'!G651=1,1,0=0,0)</f>
        <v>0</v>
      </c>
      <c r="O651">
        <f>'Data Input'!H651</f>
        <v>1</v>
      </c>
      <c r="P651">
        <f>'Data Input'!J651</f>
        <v>39.1</v>
      </c>
      <c r="Q651">
        <f t="shared" si="725"/>
        <v>0</v>
      </c>
      <c r="R651">
        <f>IF('Data Input'!I651&gt;=100,1,0)</f>
        <v>0</v>
      </c>
      <c r="S651" s="18">
        <f>'Data Input'!L651</f>
        <v>3</v>
      </c>
      <c r="T651" s="16">
        <f>'Data Input'!N651</f>
        <v>2018</v>
      </c>
      <c r="U651">
        <f t="shared" si="726"/>
        <v>0.70705914704652217</v>
      </c>
      <c r="V651">
        <f t="shared" si="727"/>
        <v>0.21165203341293193</v>
      </c>
      <c r="W651">
        <f t="shared" si="728"/>
        <v>0.52295679814250073</v>
      </c>
      <c r="X651" s="16">
        <f t="shared" si="729"/>
        <v>0.18723273293706633</v>
      </c>
      <c r="Y651">
        <f t="shared" si="730"/>
        <v>2975.4064501765229</v>
      </c>
      <c r="Z651">
        <f t="shared" si="731"/>
        <v>97.357357815223807</v>
      </c>
      <c r="AA651">
        <f t="shared" si="732"/>
        <v>295.46678762834455</v>
      </c>
      <c r="AB651" s="16">
        <f t="shared" si="733"/>
        <v>956.83449882473462</v>
      </c>
      <c r="AC651">
        <f t="shared" si="734"/>
        <v>35977.682000000001</v>
      </c>
      <c r="AD651">
        <f t="shared" si="735"/>
        <v>32021.533000000003</v>
      </c>
      <c r="AE651">
        <f t="shared" si="736"/>
        <v>28065.384000000002</v>
      </c>
      <c r="AF651">
        <f t="shared" si="737"/>
        <v>24947.008000000002</v>
      </c>
      <c r="AG651">
        <f t="shared" si="738"/>
        <v>21828.632000000001</v>
      </c>
      <c r="AH651">
        <f t="shared" si="739"/>
        <v>18710.256000000001</v>
      </c>
      <c r="AI651">
        <f t="shared" si="740"/>
        <v>15591.880000000001</v>
      </c>
      <c r="AJ651">
        <f t="shared" si="741"/>
        <v>12473.504000000001</v>
      </c>
      <c r="AK651">
        <f t="shared" si="742"/>
        <v>9355.1280000000006</v>
      </c>
      <c r="AL651">
        <f t="shared" si="743"/>
        <v>6236.7520000000004</v>
      </c>
      <c r="AM651">
        <f t="shared" si="744"/>
        <v>3118.3760000000002</v>
      </c>
      <c r="AN651">
        <f t="shared" si="745"/>
        <v>1199.1241574038702</v>
      </c>
      <c r="AO651">
        <f t="shared" si="746"/>
        <v>30538.045999999998</v>
      </c>
      <c r="AP651">
        <f t="shared" si="747"/>
        <v>27180.045999999998</v>
      </c>
      <c r="AQ651">
        <f t="shared" si="748"/>
        <v>23822.045999999998</v>
      </c>
      <c r="AR651">
        <f t="shared" si="749"/>
        <v>21175.151999999998</v>
      </c>
      <c r="AS651">
        <f t="shared" si="750"/>
        <v>18528.257999999998</v>
      </c>
      <c r="AT651">
        <f t="shared" si="751"/>
        <v>15881.364</v>
      </c>
      <c r="AU651">
        <f t="shared" si="752"/>
        <v>13234.47</v>
      </c>
      <c r="AV651">
        <f t="shared" si="753"/>
        <v>10587.575999999999</v>
      </c>
      <c r="AW651">
        <f t="shared" si="754"/>
        <v>7940.6819999999989</v>
      </c>
      <c r="AX651">
        <f t="shared" si="755"/>
        <v>5293.7879999999996</v>
      </c>
      <c r="AY651">
        <f t="shared" si="756"/>
        <v>2646.8939999999998</v>
      </c>
      <c r="AZ651">
        <f t="shared" si="757"/>
        <v>1017.8229083721091</v>
      </c>
      <c r="BA651">
        <f t="shared" si="758"/>
        <v>29756.240999999998</v>
      </c>
      <c r="BB651">
        <f t="shared" si="759"/>
        <v>26484.21</v>
      </c>
      <c r="BC651">
        <f t="shared" si="760"/>
        <v>23212.179</v>
      </c>
      <c r="BD651">
        <f t="shared" si="761"/>
        <v>20633.047999999999</v>
      </c>
      <c r="BE651">
        <f t="shared" si="762"/>
        <v>18053.916999999998</v>
      </c>
      <c r="BF651">
        <f t="shared" si="763"/>
        <v>15474.785999999998</v>
      </c>
      <c r="BG651">
        <f t="shared" si="764"/>
        <v>12895.654999999999</v>
      </c>
      <c r="BH651">
        <f t="shared" si="765"/>
        <v>10316.523999999999</v>
      </c>
      <c r="BI651">
        <f t="shared" si="766"/>
        <v>7737.393</v>
      </c>
      <c r="BJ651">
        <f t="shared" si="767"/>
        <v>5158.2619999999997</v>
      </c>
      <c r="BK651">
        <f t="shared" si="768"/>
        <v>2579.1309999999999</v>
      </c>
      <c r="BL651">
        <f t="shared" si="769"/>
        <v>991.76565762600364</v>
      </c>
      <c r="BM651">
        <f t="shared" si="770"/>
        <v>47081.164000000004</v>
      </c>
      <c r="BN651">
        <f t="shared" si="771"/>
        <v>44115.797000000006</v>
      </c>
      <c r="BO651">
        <f t="shared" si="772"/>
        <v>38651.026000000005</v>
      </c>
      <c r="BP651">
        <f t="shared" si="773"/>
        <v>33186.255000000005</v>
      </c>
      <c r="BQ651">
        <f t="shared" si="774"/>
        <v>28519.845000000001</v>
      </c>
      <c r="BR651">
        <f t="shared" si="775"/>
        <v>23853.435000000001</v>
      </c>
      <c r="BS651">
        <f t="shared" si="776"/>
        <v>19187.025000000001</v>
      </c>
      <c r="BT651">
        <f t="shared" si="777"/>
        <v>14520.615</v>
      </c>
      <c r="BU651">
        <f t="shared" si="778"/>
        <v>9854.2049999999999</v>
      </c>
      <c r="BV651">
        <f t="shared" si="779"/>
        <v>6569.47</v>
      </c>
      <c r="BW651">
        <f t="shared" si="780"/>
        <v>3284.7350000000001</v>
      </c>
      <c r="BX651" s="16">
        <f t="shared" si="781"/>
        <v>1551.6666412970699</v>
      </c>
      <c r="BY651">
        <f t="shared" si="782"/>
        <v>4174.5306075803928</v>
      </c>
      <c r="BZ651">
        <f t="shared" si="783"/>
        <v>1115.1802661873328</v>
      </c>
      <c r="CA651">
        <f t="shared" si="784"/>
        <v>1287.2324452543482</v>
      </c>
      <c r="CB651">
        <f t="shared" si="785"/>
        <v>2508.5011401218044</v>
      </c>
    </row>
    <row r="652" spans="1:80" x14ac:dyDescent="0.25">
      <c r="A652">
        <f>'Data Input'!A652</f>
        <v>0</v>
      </c>
      <c r="B652">
        <f>'Data Input'!C652</f>
        <v>57</v>
      </c>
      <c r="C652">
        <f t="shared" si="715"/>
        <v>58</v>
      </c>
      <c r="D652">
        <f t="shared" si="716"/>
        <v>59</v>
      </c>
      <c r="E652">
        <f t="shared" si="717"/>
        <v>60</v>
      </c>
      <c r="F652">
        <f t="shared" si="718"/>
        <v>61</v>
      </c>
      <c r="G652">
        <f t="shared" si="719"/>
        <v>62</v>
      </c>
      <c r="H652">
        <f t="shared" si="720"/>
        <v>63</v>
      </c>
      <c r="I652">
        <f t="shared" si="721"/>
        <v>64</v>
      </c>
      <c r="J652">
        <f t="shared" si="722"/>
        <v>65</v>
      </c>
      <c r="K652">
        <f t="shared" si="723"/>
        <v>66</v>
      </c>
      <c r="L652">
        <f t="shared" si="724"/>
        <v>67</v>
      </c>
      <c r="M652">
        <f>IF('Data Input'!D652&gt;=240,1,0)</f>
        <v>0</v>
      </c>
      <c r="N652">
        <f>_xlfn.IFS('Data Input'!F652&gt;=130,1,'Data Input'!G652=1,1,0=0,0)</f>
        <v>1</v>
      </c>
      <c r="O652">
        <f>'Data Input'!H652</f>
        <v>0</v>
      </c>
      <c r="P652">
        <f>'Data Input'!J652</f>
        <v>22.1</v>
      </c>
      <c r="Q652">
        <f t="shared" si="725"/>
        <v>0</v>
      </c>
      <c r="R652">
        <f>IF('Data Input'!I652&gt;=100,1,0)</f>
        <v>0</v>
      </c>
      <c r="S652" s="18">
        <f>'Data Input'!L652</f>
        <v>3</v>
      </c>
      <c r="T652" s="16">
        <f>'Data Input'!N652</f>
        <v>2018</v>
      </c>
      <c r="U652">
        <f t="shared" si="726"/>
        <v>0.53497330397526055</v>
      </c>
      <c r="V652">
        <f t="shared" si="727"/>
        <v>6.4101096001971294E-2</v>
      </c>
      <c r="W652">
        <f t="shared" si="728"/>
        <v>0.3397045314098876</v>
      </c>
      <c r="X652" s="16">
        <f t="shared" si="729"/>
        <v>1.2027045712807147E-2</v>
      </c>
      <c r="Y652">
        <f t="shared" si="730"/>
        <v>2251.2445047479223</v>
      </c>
      <c r="Z652">
        <f t="shared" si="731"/>
        <v>29.485723520720139</v>
      </c>
      <c r="AA652">
        <f t="shared" si="732"/>
        <v>191.93058966817622</v>
      </c>
      <c r="AB652" s="16">
        <f t="shared" si="733"/>
        <v>61.46303627808549</v>
      </c>
      <c r="AC652">
        <f t="shared" si="734"/>
        <v>33464.364000000001</v>
      </c>
      <c r="AD652">
        <f t="shared" si="735"/>
        <v>30345.988000000001</v>
      </c>
      <c r="AE652">
        <f t="shared" si="736"/>
        <v>27227.612000000001</v>
      </c>
      <c r="AF652">
        <f t="shared" si="737"/>
        <v>24109.236000000001</v>
      </c>
      <c r="AG652">
        <f t="shared" si="738"/>
        <v>20990.86</v>
      </c>
      <c r="AH652">
        <f t="shared" si="739"/>
        <v>17872.484</v>
      </c>
      <c r="AI652">
        <f t="shared" si="740"/>
        <v>14754.108</v>
      </c>
      <c r="AJ652">
        <f t="shared" si="741"/>
        <v>11635.732</v>
      </c>
      <c r="AK652">
        <f t="shared" si="742"/>
        <v>8517.3559999999998</v>
      </c>
      <c r="AL652">
        <f t="shared" si="743"/>
        <v>5398.98</v>
      </c>
      <c r="AM652">
        <f t="shared" si="744"/>
        <v>2699.49</v>
      </c>
      <c r="AN652">
        <f t="shared" si="745"/>
        <v>859.12609682674054</v>
      </c>
      <c r="AO652">
        <f t="shared" si="746"/>
        <v>28404.727999999999</v>
      </c>
      <c r="AP652">
        <f t="shared" si="747"/>
        <v>25757.833999999999</v>
      </c>
      <c r="AQ652">
        <f t="shared" si="748"/>
        <v>23110.94</v>
      </c>
      <c r="AR652">
        <f t="shared" si="749"/>
        <v>20464.045999999998</v>
      </c>
      <c r="AS652">
        <f t="shared" si="750"/>
        <v>17817.151999999998</v>
      </c>
      <c r="AT652">
        <f t="shared" si="751"/>
        <v>15170.258</v>
      </c>
      <c r="AU652">
        <f t="shared" si="752"/>
        <v>12523.364</v>
      </c>
      <c r="AV652">
        <f t="shared" si="753"/>
        <v>9876.4699999999993</v>
      </c>
      <c r="AW652">
        <f t="shared" si="754"/>
        <v>7229.5759999999991</v>
      </c>
      <c r="AX652">
        <f t="shared" si="755"/>
        <v>4582.6819999999998</v>
      </c>
      <c r="AY652">
        <f t="shared" si="756"/>
        <v>2291.3409999999999</v>
      </c>
      <c r="AZ652">
        <f t="shared" si="757"/>
        <v>729.23073211927885</v>
      </c>
      <c r="BA652">
        <f t="shared" si="758"/>
        <v>27677.539000000004</v>
      </c>
      <c r="BB652">
        <f t="shared" si="759"/>
        <v>25098.408000000003</v>
      </c>
      <c r="BC652">
        <f t="shared" si="760"/>
        <v>22519.277000000002</v>
      </c>
      <c r="BD652">
        <f t="shared" si="761"/>
        <v>19940.146000000001</v>
      </c>
      <c r="BE652">
        <f t="shared" si="762"/>
        <v>17361.014999999999</v>
      </c>
      <c r="BF652">
        <f t="shared" si="763"/>
        <v>14781.883999999998</v>
      </c>
      <c r="BG652">
        <f t="shared" si="764"/>
        <v>12202.752999999999</v>
      </c>
      <c r="BH652">
        <f t="shared" si="765"/>
        <v>9623.6219999999994</v>
      </c>
      <c r="BI652">
        <f t="shared" si="766"/>
        <v>7044.491</v>
      </c>
      <c r="BJ652">
        <f t="shared" si="767"/>
        <v>4465.3599999999997</v>
      </c>
      <c r="BK652">
        <f t="shared" si="768"/>
        <v>2232.6799999999998</v>
      </c>
      <c r="BL652">
        <f t="shared" si="769"/>
        <v>710.56168914764885</v>
      </c>
      <c r="BM652">
        <f t="shared" si="770"/>
        <v>35797.58</v>
      </c>
      <c r="BN652">
        <f t="shared" si="771"/>
        <v>32832.213000000003</v>
      </c>
      <c r="BO652">
        <f t="shared" si="772"/>
        <v>28165.803</v>
      </c>
      <c r="BP652">
        <f t="shared" si="773"/>
        <v>23499.393</v>
      </c>
      <c r="BQ652">
        <f t="shared" si="774"/>
        <v>18832.983</v>
      </c>
      <c r="BR652">
        <f t="shared" si="775"/>
        <v>15548.248000000001</v>
      </c>
      <c r="BS652">
        <f t="shared" si="776"/>
        <v>12263.513000000001</v>
      </c>
      <c r="BT652">
        <f t="shared" si="777"/>
        <v>8978.7780000000002</v>
      </c>
      <c r="BU652">
        <f t="shared" si="778"/>
        <v>5694.0429999999997</v>
      </c>
      <c r="BV652">
        <f t="shared" si="779"/>
        <v>2409.308</v>
      </c>
      <c r="BW652">
        <f t="shared" si="780"/>
        <v>1244.421</v>
      </c>
      <c r="BX652" s="16">
        <f t="shared" si="781"/>
        <v>813.60978113900376</v>
      </c>
      <c r="BY652">
        <f t="shared" si="782"/>
        <v>3110.3706015746629</v>
      </c>
      <c r="BZ652">
        <f t="shared" si="783"/>
        <v>758.71645563999903</v>
      </c>
      <c r="CA652">
        <f t="shared" si="784"/>
        <v>902.4922788158251</v>
      </c>
      <c r="CB652">
        <f t="shared" si="785"/>
        <v>875.07281741708925</v>
      </c>
    </row>
    <row r="653" spans="1:80" x14ac:dyDescent="0.25">
      <c r="A653">
        <f>'Data Input'!A653</f>
        <v>0</v>
      </c>
      <c r="B653">
        <f>'Data Input'!C653</f>
        <v>57</v>
      </c>
      <c r="C653">
        <f t="shared" si="715"/>
        <v>58</v>
      </c>
      <c r="D653">
        <f t="shared" si="716"/>
        <v>59</v>
      </c>
      <c r="E653">
        <f t="shared" si="717"/>
        <v>60</v>
      </c>
      <c r="F653">
        <f t="shared" si="718"/>
        <v>61</v>
      </c>
      <c r="G653">
        <f t="shared" si="719"/>
        <v>62</v>
      </c>
      <c r="H653">
        <f t="shared" si="720"/>
        <v>63</v>
      </c>
      <c r="I653">
        <f t="shared" si="721"/>
        <v>64</v>
      </c>
      <c r="J653">
        <f t="shared" si="722"/>
        <v>65</v>
      </c>
      <c r="K653">
        <f t="shared" si="723"/>
        <v>66</v>
      </c>
      <c r="L653">
        <f t="shared" si="724"/>
        <v>67</v>
      </c>
      <c r="M653">
        <f>IF('Data Input'!D653&gt;=240,1,0)</f>
        <v>0</v>
      </c>
      <c r="N653">
        <f>_xlfn.IFS('Data Input'!F653&gt;=130,1,'Data Input'!G653=1,1,0=0,0)</f>
        <v>1</v>
      </c>
      <c r="O653">
        <f>'Data Input'!H653</f>
        <v>0</v>
      </c>
      <c r="P653">
        <f>'Data Input'!J653</f>
        <v>29.1</v>
      </c>
      <c r="Q653">
        <f t="shared" si="725"/>
        <v>0</v>
      </c>
      <c r="R653">
        <f>IF('Data Input'!I653&gt;=100,1,0)</f>
        <v>0</v>
      </c>
      <c r="S653" s="18">
        <f>'Data Input'!L653</f>
        <v>3</v>
      </c>
      <c r="T653" s="16">
        <f>'Data Input'!N653</f>
        <v>2018</v>
      </c>
      <c r="U653">
        <f t="shared" si="726"/>
        <v>0.73855699571411726</v>
      </c>
      <c r="V653">
        <f t="shared" si="727"/>
        <v>8.5930639651980251E-2</v>
      </c>
      <c r="W653">
        <f t="shared" si="728"/>
        <v>0.40486003461284398</v>
      </c>
      <c r="X653" s="16">
        <f t="shared" si="729"/>
        <v>4.4621346163597558E-2</v>
      </c>
      <c r="Y653">
        <f t="shared" si="730"/>
        <v>3107.953921606208</v>
      </c>
      <c r="Z653">
        <f t="shared" si="731"/>
        <v>39.527047753738898</v>
      </c>
      <c r="AA653">
        <f t="shared" si="732"/>
        <v>228.74297511964141</v>
      </c>
      <c r="AB653" s="16">
        <f t="shared" si="733"/>
        <v>228.03300856416925</v>
      </c>
      <c r="AC653">
        <f t="shared" si="734"/>
        <v>33464.364000000001</v>
      </c>
      <c r="AD653">
        <f t="shared" si="735"/>
        <v>30345.988000000001</v>
      </c>
      <c r="AE653">
        <f t="shared" si="736"/>
        <v>27227.612000000001</v>
      </c>
      <c r="AF653">
        <f t="shared" si="737"/>
        <v>24109.236000000001</v>
      </c>
      <c r="AG653">
        <f t="shared" si="738"/>
        <v>20990.86</v>
      </c>
      <c r="AH653">
        <f t="shared" si="739"/>
        <v>17872.484</v>
      </c>
      <c r="AI653">
        <f t="shared" si="740"/>
        <v>14754.108</v>
      </c>
      <c r="AJ653">
        <f t="shared" si="741"/>
        <v>11635.732</v>
      </c>
      <c r="AK653">
        <f t="shared" si="742"/>
        <v>8517.3559999999998</v>
      </c>
      <c r="AL653">
        <f t="shared" si="743"/>
        <v>5398.98</v>
      </c>
      <c r="AM653">
        <f t="shared" si="744"/>
        <v>2699.49</v>
      </c>
      <c r="AN653">
        <f t="shared" si="745"/>
        <v>1186.0658920679448</v>
      </c>
      <c r="AO653">
        <f t="shared" si="746"/>
        <v>28404.727999999999</v>
      </c>
      <c r="AP653">
        <f t="shared" si="747"/>
        <v>25757.833999999999</v>
      </c>
      <c r="AQ653">
        <f t="shared" si="748"/>
        <v>23110.94</v>
      </c>
      <c r="AR653">
        <f t="shared" si="749"/>
        <v>20464.045999999998</v>
      </c>
      <c r="AS653">
        <f t="shared" si="750"/>
        <v>17817.151999999998</v>
      </c>
      <c r="AT653">
        <f t="shared" si="751"/>
        <v>15170.258</v>
      </c>
      <c r="AU653">
        <f t="shared" si="752"/>
        <v>12523.364</v>
      </c>
      <c r="AV653">
        <f t="shared" si="753"/>
        <v>9876.4699999999993</v>
      </c>
      <c r="AW653">
        <f t="shared" si="754"/>
        <v>7229.5759999999991</v>
      </c>
      <c r="AX653">
        <f t="shared" si="755"/>
        <v>4582.6819999999998</v>
      </c>
      <c r="AY653">
        <f t="shared" si="756"/>
        <v>2291.3409999999999</v>
      </c>
      <c r="AZ653">
        <f t="shared" si="757"/>
        <v>1006.73894322272</v>
      </c>
      <c r="BA653">
        <f t="shared" si="758"/>
        <v>27677.539000000004</v>
      </c>
      <c r="BB653">
        <f t="shared" si="759"/>
        <v>25098.408000000003</v>
      </c>
      <c r="BC653">
        <f t="shared" si="760"/>
        <v>22519.277000000002</v>
      </c>
      <c r="BD653">
        <f t="shared" si="761"/>
        <v>19940.146000000001</v>
      </c>
      <c r="BE653">
        <f t="shared" si="762"/>
        <v>17361.014999999999</v>
      </c>
      <c r="BF653">
        <f t="shared" si="763"/>
        <v>14781.883999999998</v>
      </c>
      <c r="BG653">
        <f t="shared" si="764"/>
        <v>12202.752999999999</v>
      </c>
      <c r="BH653">
        <f t="shared" si="765"/>
        <v>9623.6219999999994</v>
      </c>
      <c r="BI653">
        <f t="shared" si="766"/>
        <v>7044.491</v>
      </c>
      <c r="BJ653">
        <f t="shared" si="767"/>
        <v>4465.3599999999997</v>
      </c>
      <c r="BK653">
        <f t="shared" si="768"/>
        <v>2232.6799999999998</v>
      </c>
      <c r="BL653">
        <f t="shared" si="769"/>
        <v>980.96540987530182</v>
      </c>
      <c r="BM653">
        <f t="shared" si="770"/>
        <v>35797.58</v>
      </c>
      <c r="BN653">
        <f t="shared" si="771"/>
        <v>32832.213000000003</v>
      </c>
      <c r="BO653">
        <f t="shared" si="772"/>
        <v>28165.803</v>
      </c>
      <c r="BP653">
        <f t="shared" si="773"/>
        <v>23499.393</v>
      </c>
      <c r="BQ653">
        <f t="shared" si="774"/>
        <v>18832.983</v>
      </c>
      <c r="BR653">
        <f t="shared" si="775"/>
        <v>15548.248000000001</v>
      </c>
      <c r="BS653">
        <f t="shared" si="776"/>
        <v>12263.513000000001</v>
      </c>
      <c r="BT653">
        <f t="shared" si="777"/>
        <v>8978.7780000000002</v>
      </c>
      <c r="BU653">
        <f t="shared" si="778"/>
        <v>5694.0429999999997</v>
      </c>
      <c r="BV653">
        <f t="shared" si="779"/>
        <v>2409.308</v>
      </c>
      <c r="BW653">
        <f t="shared" si="780"/>
        <v>1244.421</v>
      </c>
      <c r="BX653" s="16">
        <f t="shared" si="781"/>
        <v>1123.228376400313</v>
      </c>
      <c r="BY653">
        <f t="shared" si="782"/>
        <v>4294.0198136741528</v>
      </c>
      <c r="BZ653">
        <f t="shared" si="783"/>
        <v>1046.2659909764589</v>
      </c>
      <c r="CA653">
        <f t="shared" si="784"/>
        <v>1209.7083849949431</v>
      </c>
      <c r="CB653">
        <f t="shared" si="785"/>
        <v>1351.2613849644822</v>
      </c>
    </row>
    <row r="654" spans="1:80" x14ac:dyDescent="0.25">
      <c r="A654">
        <f>'Data Input'!A654</f>
        <v>0</v>
      </c>
      <c r="B654">
        <f>'Data Input'!C654</f>
        <v>59</v>
      </c>
      <c r="C654">
        <f t="shared" si="715"/>
        <v>60</v>
      </c>
      <c r="D654">
        <f t="shared" si="716"/>
        <v>61</v>
      </c>
      <c r="E654">
        <f t="shared" si="717"/>
        <v>62</v>
      </c>
      <c r="F654">
        <f t="shared" si="718"/>
        <v>63</v>
      </c>
      <c r="G654">
        <f t="shared" si="719"/>
        <v>64</v>
      </c>
      <c r="H654">
        <f t="shared" si="720"/>
        <v>65</v>
      </c>
      <c r="I654">
        <f t="shared" si="721"/>
        <v>66</v>
      </c>
      <c r="J654">
        <f t="shared" si="722"/>
        <v>67</v>
      </c>
      <c r="K654">
        <f t="shared" si="723"/>
        <v>68</v>
      </c>
      <c r="L654">
        <f t="shared" si="724"/>
        <v>69</v>
      </c>
      <c r="M654">
        <f>IF('Data Input'!D654&gt;=240,1,0)</f>
        <v>0</v>
      </c>
      <c r="N654">
        <f>_xlfn.IFS('Data Input'!F654&gt;=130,1,'Data Input'!G654=1,1,0=0,0)</f>
        <v>0</v>
      </c>
      <c r="O654">
        <f>'Data Input'!H654</f>
        <v>0</v>
      </c>
      <c r="P654">
        <f>'Data Input'!J654</f>
        <v>38.6</v>
      </c>
      <c r="Q654">
        <f t="shared" si="725"/>
        <v>0</v>
      </c>
      <c r="R654">
        <f>IF('Data Input'!I654&gt;=100,1,0)</f>
        <v>0</v>
      </c>
      <c r="S654" s="18">
        <f>'Data Input'!L654</f>
        <v>3</v>
      </c>
      <c r="T654" s="16">
        <f>'Data Input'!N654</f>
        <v>2018</v>
      </c>
      <c r="U654">
        <f t="shared" si="726"/>
        <v>0.7106324358502728</v>
      </c>
      <c r="V654">
        <f t="shared" si="727"/>
        <v>9.1394475501164224E-2</v>
      </c>
      <c r="W654">
        <f t="shared" si="728"/>
        <v>0.42142138118779054</v>
      </c>
      <c r="X654" s="16">
        <f t="shared" si="729"/>
        <v>0.15057985408687405</v>
      </c>
      <c r="Y654">
        <f t="shared" si="730"/>
        <v>2990.4433627169155</v>
      </c>
      <c r="Z654">
        <f t="shared" si="731"/>
        <v>42.040345704318149</v>
      </c>
      <c r="AA654">
        <f t="shared" si="732"/>
        <v>238.10001548832935</v>
      </c>
      <c r="AB654" s="16">
        <f t="shared" si="733"/>
        <v>769.52356010711401</v>
      </c>
      <c r="AC654">
        <f t="shared" si="734"/>
        <v>32626.592000000001</v>
      </c>
      <c r="AD654">
        <f t="shared" si="735"/>
        <v>29508.216</v>
      </c>
      <c r="AE654">
        <f t="shared" si="736"/>
        <v>26389.84</v>
      </c>
      <c r="AF654">
        <f t="shared" si="737"/>
        <v>23271.464</v>
      </c>
      <c r="AG654">
        <f t="shared" si="738"/>
        <v>20153.088</v>
      </c>
      <c r="AH654">
        <f t="shared" si="739"/>
        <v>17034.712</v>
      </c>
      <c r="AI654">
        <f t="shared" si="740"/>
        <v>13916.335999999999</v>
      </c>
      <c r="AJ654">
        <f t="shared" si="741"/>
        <v>10797.96</v>
      </c>
      <c r="AK654">
        <f t="shared" si="742"/>
        <v>8098.4699999999993</v>
      </c>
      <c r="AL654">
        <f t="shared" si="743"/>
        <v>5398.98</v>
      </c>
      <c r="AM654">
        <f t="shared" si="744"/>
        <v>2699.49</v>
      </c>
      <c r="AN654">
        <f t="shared" si="745"/>
        <v>1099.3992266540049</v>
      </c>
      <c r="AO654">
        <f t="shared" si="746"/>
        <v>27693.621999999999</v>
      </c>
      <c r="AP654">
        <f t="shared" si="747"/>
        <v>25046.727999999999</v>
      </c>
      <c r="AQ654">
        <f t="shared" si="748"/>
        <v>22399.833999999999</v>
      </c>
      <c r="AR654">
        <f t="shared" si="749"/>
        <v>19752.939999999999</v>
      </c>
      <c r="AS654">
        <f t="shared" si="750"/>
        <v>17106.045999999998</v>
      </c>
      <c r="AT654">
        <f t="shared" si="751"/>
        <v>14459.152</v>
      </c>
      <c r="AU654">
        <f t="shared" si="752"/>
        <v>11812.258</v>
      </c>
      <c r="AV654">
        <f t="shared" si="753"/>
        <v>9165.3639999999996</v>
      </c>
      <c r="AW654">
        <f t="shared" si="754"/>
        <v>6874.0229999999992</v>
      </c>
      <c r="AX654">
        <f t="shared" si="755"/>
        <v>4582.6819999999998</v>
      </c>
      <c r="AY654">
        <f t="shared" si="756"/>
        <v>2291.3409999999999</v>
      </c>
      <c r="AZ654">
        <f t="shared" si="757"/>
        <v>933.17578675679658</v>
      </c>
      <c r="BA654">
        <f t="shared" si="758"/>
        <v>26984.637000000002</v>
      </c>
      <c r="BB654">
        <f t="shared" si="759"/>
        <v>24405.506000000001</v>
      </c>
      <c r="BC654">
        <f t="shared" si="760"/>
        <v>21826.375</v>
      </c>
      <c r="BD654">
        <f t="shared" si="761"/>
        <v>19247.243999999999</v>
      </c>
      <c r="BE654">
        <f t="shared" si="762"/>
        <v>16668.112999999998</v>
      </c>
      <c r="BF654">
        <f t="shared" si="763"/>
        <v>14088.981999999998</v>
      </c>
      <c r="BG654">
        <f t="shared" si="764"/>
        <v>11509.850999999999</v>
      </c>
      <c r="BH654">
        <f t="shared" si="765"/>
        <v>8930.7199999999993</v>
      </c>
      <c r="BI654">
        <f t="shared" si="766"/>
        <v>6698.0399999999991</v>
      </c>
      <c r="BJ654">
        <f t="shared" si="767"/>
        <v>4465.3599999999997</v>
      </c>
      <c r="BK654">
        <f t="shared" si="768"/>
        <v>2232.6799999999998</v>
      </c>
      <c r="BL654">
        <f t="shared" si="769"/>
        <v>909.28549298958285</v>
      </c>
      <c r="BM654">
        <f t="shared" si="770"/>
        <v>28953.601999999999</v>
      </c>
      <c r="BN654">
        <f t="shared" si="771"/>
        <v>25988.235000000001</v>
      </c>
      <c r="BO654">
        <f t="shared" si="772"/>
        <v>21321.825000000001</v>
      </c>
      <c r="BP654">
        <f t="shared" si="773"/>
        <v>18037.09</v>
      </c>
      <c r="BQ654">
        <f t="shared" si="774"/>
        <v>14752.355000000001</v>
      </c>
      <c r="BR654">
        <f t="shared" si="775"/>
        <v>11467.62</v>
      </c>
      <c r="BS654">
        <f t="shared" si="776"/>
        <v>8182.8850000000002</v>
      </c>
      <c r="BT654">
        <f t="shared" si="777"/>
        <v>4898.1499999999996</v>
      </c>
      <c r="BU654">
        <f t="shared" si="778"/>
        <v>3733.2629999999999</v>
      </c>
      <c r="BV654">
        <f t="shared" si="779"/>
        <v>2488.8420000000001</v>
      </c>
      <c r="BW654">
        <f t="shared" si="780"/>
        <v>1244.421</v>
      </c>
      <c r="BX654" s="16">
        <f t="shared" si="781"/>
        <v>821.18491897698004</v>
      </c>
      <c r="BY654">
        <f t="shared" si="782"/>
        <v>4089.8425893709205</v>
      </c>
      <c r="BZ654">
        <f t="shared" si="783"/>
        <v>975.21613246111474</v>
      </c>
      <c r="CA654">
        <f t="shared" si="784"/>
        <v>1147.3855084779123</v>
      </c>
      <c r="CB654">
        <f t="shared" si="785"/>
        <v>1590.7084790840941</v>
      </c>
    </row>
    <row r="655" spans="1:80" x14ac:dyDescent="0.25">
      <c r="A655">
        <f>'Data Input'!A655</f>
        <v>0</v>
      </c>
      <c r="B655">
        <f>'Data Input'!C655</f>
        <v>36</v>
      </c>
      <c r="C655">
        <f t="shared" si="715"/>
        <v>37</v>
      </c>
      <c r="D655">
        <f t="shared" si="716"/>
        <v>38</v>
      </c>
      <c r="E655">
        <f t="shared" si="717"/>
        <v>39</v>
      </c>
      <c r="F655">
        <f t="shared" si="718"/>
        <v>40</v>
      </c>
      <c r="G655">
        <f t="shared" si="719"/>
        <v>41</v>
      </c>
      <c r="H655">
        <f t="shared" si="720"/>
        <v>42</v>
      </c>
      <c r="I655">
        <f t="shared" si="721"/>
        <v>43</v>
      </c>
      <c r="J655">
        <f t="shared" si="722"/>
        <v>44</v>
      </c>
      <c r="K655">
        <f t="shared" si="723"/>
        <v>45</v>
      </c>
      <c r="L655">
        <f t="shared" si="724"/>
        <v>46</v>
      </c>
      <c r="M655">
        <f>IF('Data Input'!D655&gt;=240,1,0)</f>
        <v>0</v>
      </c>
      <c r="N655">
        <f>_xlfn.IFS('Data Input'!F655&gt;=130,1,'Data Input'!G655=1,1,0=0,0)</f>
        <v>0</v>
      </c>
      <c r="O655">
        <f>'Data Input'!H655</f>
        <v>0</v>
      </c>
      <c r="P655">
        <f>'Data Input'!J655</f>
        <v>29.7</v>
      </c>
      <c r="Q655">
        <f t="shared" si="725"/>
        <v>0</v>
      </c>
      <c r="R655">
        <f>IF('Data Input'!I655&gt;=100,1,0)</f>
        <v>0</v>
      </c>
      <c r="S655" s="18">
        <f>'Data Input'!L655</f>
        <v>3</v>
      </c>
      <c r="T655" s="16">
        <f>'Data Input'!N655</f>
        <v>2018</v>
      </c>
      <c r="U655">
        <f t="shared" si="726"/>
        <v>0.53751914090542707</v>
      </c>
      <c r="V655">
        <f t="shared" si="727"/>
        <v>6.3011013476038394E-2</v>
      </c>
      <c r="W655">
        <f t="shared" si="728"/>
        <v>0.33802176295302694</v>
      </c>
      <c r="X655" s="16">
        <f t="shared" si="729"/>
        <v>3.1079750766492109E-2</v>
      </c>
      <c r="Y655">
        <f t="shared" si="730"/>
        <v>2261.9577522248214</v>
      </c>
      <c r="Z655">
        <f t="shared" si="731"/>
        <v>28.984298834105779</v>
      </c>
      <c r="AA655">
        <f t="shared" si="732"/>
        <v>190.97983772836599</v>
      </c>
      <c r="AB655" s="16">
        <f t="shared" si="733"/>
        <v>158.83001482571902</v>
      </c>
      <c r="AC655">
        <f t="shared" si="734"/>
        <v>53152.03100000001</v>
      </c>
      <c r="AD655">
        <f t="shared" si="735"/>
        <v>48125.394000000008</v>
      </c>
      <c r="AE655">
        <f t="shared" si="736"/>
        <v>43098.757000000005</v>
      </c>
      <c r="AF655">
        <f t="shared" si="737"/>
        <v>38072.120000000003</v>
      </c>
      <c r="AG655">
        <f t="shared" si="738"/>
        <v>33045.483</v>
      </c>
      <c r="AH655">
        <f t="shared" si="739"/>
        <v>28018.845999999998</v>
      </c>
      <c r="AI655">
        <f t="shared" si="740"/>
        <v>22992.208999999999</v>
      </c>
      <c r="AJ655">
        <f t="shared" si="741"/>
        <v>17965.572</v>
      </c>
      <c r="AK655">
        <f t="shared" si="742"/>
        <v>12938.934999999999</v>
      </c>
      <c r="AL655">
        <f t="shared" si="743"/>
        <v>7912.2979999999998</v>
      </c>
      <c r="AM655">
        <f t="shared" si="744"/>
        <v>3956.1489999999999</v>
      </c>
      <c r="AN655">
        <f t="shared" si="745"/>
        <v>1356.332465456461</v>
      </c>
      <c r="AO655">
        <f t="shared" si="746"/>
        <v>45115.715000000011</v>
      </c>
      <c r="AP655">
        <f t="shared" si="747"/>
        <v>40849.080000000009</v>
      </c>
      <c r="AQ655">
        <f t="shared" si="748"/>
        <v>36582.445000000007</v>
      </c>
      <c r="AR655">
        <f t="shared" si="749"/>
        <v>32315.810000000005</v>
      </c>
      <c r="AS655">
        <f t="shared" si="750"/>
        <v>28049.175000000003</v>
      </c>
      <c r="AT655">
        <f t="shared" si="751"/>
        <v>23782.54</v>
      </c>
      <c r="AU655">
        <f t="shared" si="752"/>
        <v>19515.904999999999</v>
      </c>
      <c r="AV655">
        <f t="shared" si="753"/>
        <v>15249.27</v>
      </c>
      <c r="AW655">
        <f t="shared" si="754"/>
        <v>10982.635</v>
      </c>
      <c r="AX655">
        <f t="shared" si="755"/>
        <v>6716</v>
      </c>
      <c r="AY655">
        <f t="shared" si="756"/>
        <v>3358</v>
      </c>
      <c r="AZ655">
        <f t="shared" si="757"/>
        <v>1151.2619387791299</v>
      </c>
      <c r="BA655">
        <f t="shared" si="758"/>
        <v>43960.706999999995</v>
      </c>
      <c r="BB655">
        <f t="shared" si="759"/>
        <v>39803.301999999996</v>
      </c>
      <c r="BC655">
        <f t="shared" si="760"/>
        <v>35645.896999999997</v>
      </c>
      <c r="BD655">
        <f t="shared" si="761"/>
        <v>31488.491999999995</v>
      </c>
      <c r="BE655">
        <f t="shared" si="762"/>
        <v>27331.086999999996</v>
      </c>
      <c r="BF655">
        <f t="shared" si="763"/>
        <v>23173.681999999997</v>
      </c>
      <c r="BG655">
        <f t="shared" si="764"/>
        <v>19016.276999999998</v>
      </c>
      <c r="BH655">
        <f t="shared" si="765"/>
        <v>14858.871999999999</v>
      </c>
      <c r="BI655">
        <f t="shared" si="766"/>
        <v>10701.467000000001</v>
      </c>
      <c r="BJ655">
        <f t="shared" si="767"/>
        <v>6544.0619999999999</v>
      </c>
      <c r="BK655">
        <f t="shared" si="768"/>
        <v>3272.0309999999999</v>
      </c>
      <c r="BL655">
        <f t="shared" si="769"/>
        <v>1121.7884315912002</v>
      </c>
      <c r="BM655">
        <f t="shared" si="770"/>
        <v>58586.948999999993</v>
      </c>
      <c r="BN655">
        <f t="shared" si="771"/>
        <v>55621.581999999995</v>
      </c>
      <c r="BO655">
        <f t="shared" si="772"/>
        <v>50048.602999999996</v>
      </c>
      <c r="BP655">
        <f t="shared" si="773"/>
        <v>44475.623999999996</v>
      </c>
      <c r="BQ655">
        <f t="shared" si="774"/>
        <v>38902.644999999997</v>
      </c>
      <c r="BR655">
        <f t="shared" si="775"/>
        <v>33329.665999999997</v>
      </c>
      <c r="BS655">
        <f t="shared" si="776"/>
        <v>27756.686999999998</v>
      </c>
      <c r="BT655">
        <f t="shared" si="777"/>
        <v>22183.707999999999</v>
      </c>
      <c r="BU655">
        <f t="shared" si="778"/>
        <v>16610.728999999999</v>
      </c>
      <c r="BV655">
        <f t="shared" si="779"/>
        <v>11037.75</v>
      </c>
      <c r="BW655">
        <f t="shared" si="780"/>
        <v>5464.7709999999997</v>
      </c>
      <c r="BX655" s="16">
        <f t="shared" si="781"/>
        <v>1592.8066728067222</v>
      </c>
      <c r="BY655">
        <f t="shared" si="782"/>
        <v>3618.2902176812822</v>
      </c>
      <c r="BZ655">
        <f t="shared" si="783"/>
        <v>1180.2462376132357</v>
      </c>
      <c r="CA655">
        <f t="shared" si="784"/>
        <v>1312.7682693195661</v>
      </c>
      <c r="CB655">
        <f t="shared" si="785"/>
        <v>1751.6366876324412</v>
      </c>
    </row>
    <row r="656" spans="1:80" x14ac:dyDescent="0.25">
      <c r="A656">
        <f>'Data Input'!A656</f>
        <v>0</v>
      </c>
      <c r="B656">
        <f>'Data Input'!C656</f>
        <v>50</v>
      </c>
      <c r="C656">
        <f t="shared" si="715"/>
        <v>51</v>
      </c>
      <c r="D656">
        <f t="shared" si="716"/>
        <v>52</v>
      </c>
      <c r="E656">
        <f t="shared" si="717"/>
        <v>53</v>
      </c>
      <c r="F656">
        <f t="shared" si="718"/>
        <v>54</v>
      </c>
      <c r="G656">
        <f t="shared" si="719"/>
        <v>55</v>
      </c>
      <c r="H656">
        <f t="shared" si="720"/>
        <v>56</v>
      </c>
      <c r="I656">
        <f t="shared" si="721"/>
        <v>57</v>
      </c>
      <c r="J656">
        <f t="shared" si="722"/>
        <v>58</v>
      </c>
      <c r="K656">
        <f t="shared" si="723"/>
        <v>59</v>
      </c>
      <c r="L656">
        <f t="shared" si="724"/>
        <v>60</v>
      </c>
      <c r="M656">
        <f>IF('Data Input'!D656&gt;=240,1,0)</f>
        <v>0</v>
      </c>
      <c r="N656">
        <f>_xlfn.IFS('Data Input'!F656&gt;=130,1,'Data Input'!G656=1,1,0=0,0)</f>
        <v>1</v>
      </c>
      <c r="O656">
        <f>'Data Input'!H656</f>
        <v>0</v>
      </c>
      <c r="P656">
        <f>'Data Input'!J656</f>
        <v>37.700000000000003</v>
      </c>
      <c r="Q656">
        <f t="shared" si="725"/>
        <v>0</v>
      </c>
      <c r="R656">
        <f>IF('Data Input'!I656&gt;=100,1,0)</f>
        <v>0</v>
      </c>
      <c r="S656" s="18">
        <f>'Data Input'!L656</f>
        <v>3</v>
      </c>
      <c r="T656" s="16">
        <f>'Data Input'!N656</f>
        <v>2018</v>
      </c>
      <c r="U656">
        <f t="shared" si="726"/>
        <v>0.97754561320662903</v>
      </c>
      <c r="V656">
        <f t="shared" si="727"/>
        <v>0.12182053903035278</v>
      </c>
      <c r="W656">
        <f t="shared" si="728"/>
        <v>0.4894899483475218</v>
      </c>
      <c r="X656" s="16">
        <f t="shared" si="729"/>
        <v>0.19592575862275699</v>
      </c>
      <c r="Y656">
        <f t="shared" si="730"/>
        <v>4113.6523514706651</v>
      </c>
      <c r="Z656">
        <f t="shared" si="731"/>
        <v>56.035964391055273</v>
      </c>
      <c r="AA656">
        <f t="shared" si="732"/>
        <v>276.55826088945275</v>
      </c>
      <c r="AB656" s="16">
        <f t="shared" si="733"/>
        <v>1001.2593530943893</v>
      </c>
      <c r="AC656">
        <f t="shared" si="734"/>
        <v>38491.001000000004</v>
      </c>
      <c r="AD656">
        <f t="shared" si="735"/>
        <v>34534.852000000006</v>
      </c>
      <c r="AE656">
        <f t="shared" si="736"/>
        <v>30578.703000000005</v>
      </c>
      <c r="AF656">
        <f t="shared" si="737"/>
        <v>26622.554000000004</v>
      </c>
      <c r="AG656">
        <f t="shared" si="738"/>
        <v>22666.405000000002</v>
      </c>
      <c r="AH656">
        <f t="shared" si="739"/>
        <v>18710.256000000001</v>
      </c>
      <c r="AI656">
        <f t="shared" si="740"/>
        <v>15591.880000000001</v>
      </c>
      <c r="AJ656">
        <f t="shared" si="741"/>
        <v>12473.504000000001</v>
      </c>
      <c r="AK656">
        <f t="shared" si="742"/>
        <v>9355.1280000000006</v>
      </c>
      <c r="AL656">
        <f t="shared" si="743"/>
        <v>6236.7520000000004</v>
      </c>
      <c r="AM656">
        <f t="shared" si="744"/>
        <v>3118.3760000000002</v>
      </c>
      <c r="AN656">
        <f t="shared" si="745"/>
        <v>1739.0700864344517</v>
      </c>
      <c r="AO656">
        <f t="shared" si="746"/>
        <v>32671.364000000001</v>
      </c>
      <c r="AP656">
        <f t="shared" si="747"/>
        <v>29313.364000000001</v>
      </c>
      <c r="AQ656">
        <f t="shared" si="748"/>
        <v>25955.364000000001</v>
      </c>
      <c r="AR656">
        <f t="shared" si="749"/>
        <v>22597.364000000001</v>
      </c>
      <c r="AS656">
        <f t="shared" si="750"/>
        <v>19239.364000000001</v>
      </c>
      <c r="AT656">
        <f t="shared" si="751"/>
        <v>15881.364</v>
      </c>
      <c r="AU656">
        <f t="shared" si="752"/>
        <v>13234.47</v>
      </c>
      <c r="AV656">
        <f t="shared" si="753"/>
        <v>10587.575999999999</v>
      </c>
      <c r="AW656">
        <f t="shared" si="754"/>
        <v>7940.6819999999989</v>
      </c>
      <c r="AX656">
        <f t="shared" si="755"/>
        <v>5293.7879999999996</v>
      </c>
      <c r="AY656">
        <f t="shared" si="756"/>
        <v>2646.8939999999998</v>
      </c>
      <c r="AZ656">
        <f t="shared" si="757"/>
        <v>1476.1318467220269</v>
      </c>
      <c r="BA656">
        <f t="shared" si="758"/>
        <v>31834.940999999995</v>
      </c>
      <c r="BB656">
        <f t="shared" si="759"/>
        <v>28562.909999999996</v>
      </c>
      <c r="BC656">
        <f t="shared" si="760"/>
        <v>25290.878999999997</v>
      </c>
      <c r="BD656">
        <f t="shared" si="761"/>
        <v>22018.847999999998</v>
      </c>
      <c r="BE656">
        <f t="shared" si="762"/>
        <v>18746.816999999999</v>
      </c>
      <c r="BF656">
        <f t="shared" si="763"/>
        <v>15474.785999999998</v>
      </c>
      <c r="BG656">
        <f t="shared" si="764"/>
        <v>12895.654999999999</v>
      </c>
      <c r="BH656">
        <f t="shared" si="765"/>
        <v>10316.523999999999</v>
      </c>
      <c r="BI656">
        <f t="shared" si="766"/>
        <v>7737.393</v>
      </c>
      <c r="BJ656">
        <f t="shared" si="767"/>
        <v>5158.2619999999997</v>
      </c>
      <c r="BK656">
        <f t="shared" si="768"/>
        <v>2579.1309999999999</v>
      </c>
      <c r="BL656">
        <f t="shared" si="769"/>
        <v>1438.3413471210974</v>
      </c>
      <c r="BM656">
        <f t="shared" si="770"/>
        <v>53621.271999999997</v>
      </c>
      <c r="BN656">
        <f t="shared" si="771"/>
        <v>50655.904999999999</v>
      </c>
      <c r="BO656">
        <f t="shared" si="772"/>
        <v>45191.133999999998</v>
      </c>
      <c r="BP656">
        <f t="shared" si="773"/>
        <v>39726.362999999998</v>
      </c>
      <c r="BQ656">
        <f t="shared" si="774"/>
        <v>34261.591999999997</v>
      </c>
      <c r="BR656">
        <f t="shared" si="775"/>
        <v>28796.821</v>
      </c>
      <c r="BS656">
        <f t="shared" si="776"/>
        <v>23332.05</v>
      </c>
      <c r="BT656">
        <f t="shared" si="777"/>
        <v>18665.64</v>
      </c>
      <c r="BU656">
        <f t="shared" si="778"/>
        <v>13999.23</v>
      </c>
      <c r="BV656">
        <f t="shared" si="779"/>
        <v>9332.82</v>
      </c>
      <c r="BW656">
        <f t="shared" si="780"/>
        <v>4666.41</v>
      </c>
      <c r="BX656" s="16">
        <f t="shared" si="781"/>
        <v>2565.7165236661963</v>
      </c>
      <c r="BY656">
        <f t="shared" si="782"/>
        <v>5852.7224379051167</v>
      </c>
      <c r="BZ656">
        <f t="shared" si="783"/>
        <v>1532.1678111130823</v>
      </c>
      <c r="CA656">
        <f t="shared" si="784"/>
        <v>1714.8996080105503</v>
      </c>
      <c r="CB656">
        <f t="shared" si="785"/>
        <v>3566.9758767605854</v>
      </c>
    </row>
    <row r="657" spans="1:80" x14ac:dyDescent="0.25">
      <c r="A657">
        <f>'Data Input'!A657</f>
        <v>1</v>
      </c>
      <c r="B657">
        <f>'Data Input'!C657</f>
        <v>59</v>
      </c>
      <c r="C657">
        <f t="shared" si="715"/>
        <v>60</v>
      </c>
      <c r="D657">
        <f t="shared" si="716"/>
        <v>61</v>
      </c>
      <c r="E657">
        <f t="shared" si="717"/>
        <v>62</v>
      </c>
      <c r="F657">
        <f t="shared" si="718"/>
        <v>63</v>
      </c>
      <c r="G657">
        <f t="shared" si="719"/>
        <v>64</v>
      </c>
      <c r="H657">
        <f t="shared" si="720"/>
        <v>65</v>
      </c>
      <c r="I657">
        <f t="shared" si="721"/>
        <v>66</v>
      </c>
      <c r="J657">
        <f t="shared" si="722"/>
        <v>67</v>
      </c>
      <c r="K657">
        <f t="shared" si="723"/>
        <v>68</v>
      </c>
      <c r="L657">
        <f t="shared" si="724"/>
        <v>69</v>
      </c>
      <c r="M657">
        <f>IF('Data Input'!D657&gt;=240,1,0)</f>
        <v>0</v>
      </c>
      <c r="N657">
        <f>_xlfn.IFS('Data Input'!F657&gt;=130,1,'Data Input'!G657=1,1,0=0,0)</f>
        <v>0</v>
      </c>
      <c r="O657">
        <f>'Data Input'!H657</f>
        <v>0</v>
      </c>
      <c r="P657">
        <f>'Data Input'!J657</f>
        <v>30.4</v>
      </c>
      <c r="Q657">
        <f t="shared" si="725"/>
        <v>0</v>
      </c>
      <c r="R657">
        <f>IF('Data Input'!I657&gt;=100,1,0)</f>
        <v>1</v>
      </c>
      <c r="S657" s="18">
        <f>'Data Input'!L657</f>
        <v>3</v>
      </c>
      <c r="T657" s="16">
        <f>'Data Input'!N657</f>
        <v>2018</v>
      </c>
      <c r="U657">
        <f t="shared" si="726"/>
        <v>0.55210969454548997</v>
      </c>
      <c r="V657">
        <f t="shared" si="727"/>
        <v>4.2961716053269691E-2</v>
      </c>
      <c r="W657">
        <f t="shared" si="728"/>
        <v>0.4202386473583638</v>
      </c>
      <c r="X657" s="16">
        <f t="shared" si="729"/>
        <v>1</v>
      </c>
      <c r="Y657">
        <f t="shared" si="730"/>
        <v>2323.3568976762749</v>
      </c>
      <c r="Z657">
        <f t="shared" si="731"/>
        <v>19.761866185305752</v>
      </c>
      <c r="AA657">
        <f t="shared" si="732"/>
        <v>237.43177947640382</v>
      </c>
      <c r="AB657" s="16">
        <f t="shared" si="733"/>
        <v>5110.4018181818183</v>
      </c>
      <c r="AC657">
        <f t="shared" si="734"/>
        <v>32626.592000000001</v>
      </c>
      <c r="AD657">
        <f t="shared" si="735"/>
        <v>29508.216</v>
      </c>
      <c r="AE657">
        <f t="shared" si="736"/>
        <v>26389.84</v>
      </c>
      <c r="AF657">
        <f t="shared" si="737"/>
        <v>23271.464</v>
      </c>
      <c r="AG657">
        <f t="shared" si="738"/>
        <v>20153.088</v>
      </c>
      <c r="AH657">
        <f t="shared" si="739"/>
        <v>17034.712</v>
      </c>
      <c r="AI657">
        <f t="shared" si="740"/>
        <v>13916.335999999999</v>
      </c>
      <c r="AJ657">
        <f t="shared" si="741"/>
        <v>10797.96</v>
      </c>
      <c r="AK657">
        <f t="shared" si="742"/>
        <v>8098.4699999999993</v>
      </c>
      <c r="AL657">
        <f t="shared" si="743"/>
        <v>5398.98</v>
      </c>
      <c r="AM657">
        <f t="shared" si="744"/>
        <v>2699.49</v>
      </c>
      <c r="AN657">
        <f t="shared" si="745"/>
        <v>854.15320296381822</v>
      </c>
      <c r="AO657">
        <f t="shared" si="746"/>
        <v>27693.621999999999</v>
      </c>
      <c r="AP657">
        <f t="shared" si="747"/>
        <v>25046.727999999999</v>
      </c>
      <c r="AQ657">
        <f t="shared" si="748"/>
        <v>22399.833999999999</v>
      </c>
      <c r="AR657">
        <f t="shared" si="749"/>
        <v>19752.939999999999</v>
      </c>
      <c r="AS657">
        <f t="shared" si="750"/>
        <v>17106.045999999998</v>
      </c>
      <c r="AT657">
        <f t="shared" si="751"/>
        <v>14459.152</v>
      </c>
      <c r="AU657">
        <f t="shared" si="752"/>
        <v>11812.258</v>
      </c>
      <c r="AV657">
        <f t="shared" si="753"/>
        <v>9165.3639999999996</v>
      </c>
      <c r="AW657">
        <f t="shared" si="754"/>
        <v>6874.0229999999992</v>
      </c>
      <c r="AX657">
        <f t="shared" si="755"/>
        <v>4582.6819999999998</v>
      </c>
      <c r="AY657">
        <f t="shared" si="756"/>
        <v>2291.3409999999999</v>
      </c>
      <c r="AZ657">
        <f t="shared" si="757"/>
        <v>725.00968516457635</v>
      </c>
      <c r="BA657">
        <f t="shared" si="758"/>
        <v>26984.637000000002</v>
      </c>
      <c r="BB657">
        <f t="shared" si="759"/>
        <v>24405.506000000001</v>
      </c>
      <c r="BC657">
        <f t="shared" si="760"/>
        <v>21826.375</v>
      </c>
      <c r="BD657">
        <f t="shared" si="761"/>
        <v>19247.243999999999</v>
      </c>
      <c r="BE657">
        <f t="shared" si="762"/>
        <v>16668.112999999998</v>
      </c>
      <c r="BF657">
        <f t="shared" si="763"/>
        <v>14088.981999999998</v>
      </c>
      <c r="BG657">
        <f t="shared" si="764"/>
        <v>11509.850999999999</v>
      </c>
      <c r="BH657">
        <f t="shared" si="765"/>
        <v>8930.7199999999993</v>
      </c>
      <c r="BI657">
        <f t="shared" si="766"/>
        <v>6698.0399999999991</v>
      </c>
      <c r="BJ657">
        <f t="shared" si="767"/>
        <v>4465.3599999999997</v>
      </c>
      <c r="BK657">
        <f t="shared" si="768"/>
        <v>2232.6799999999998</v>
      </c>
      <c r="BL657">
        <f t="shared" si="769"/>
        <v>706.44866524907457</v>
      </c>
      <c r="BM657">
        <f t="shared" si="770"/>
        <v>28953.601999999999</v>
      </c>
      <c r="BN657">
        <f t="shared" si="771"/>
        <v>25988.235000000001</v>
      </c>
      <c r="BO657">
        <f t="shared" si="772"/>
        <v>21321.825000000001</v>
      </c>
      <c r="BP657">
        <f t="shared" si="773"/>
        <v>18037.09</v>
      </c>
      <c r="BQ657">
        <f t="shared" si="774"/>
        <v>14752.355000000001</v>
      </c>
      <c r="BR657">
        <f t="shared" si="775"/>
        <v>11467.62</v>
      </c>
      <c r="BS657">
        <f t="shared" si="776"/>
        <v>8182.8850000000002</v>
      </c>
      <c r="BT657">
        <f t="shared" si="777"/>
        <v>4898.1499999999996</v>
      </c>
      <c r="BU657">
        <f t="shared" si="778"/>
        <v>3733.2629999999999</v>
      </c>
      <c r="BV657">
        <f t="shared" si="779"/>
        <v>2488.8420000000001</v>
      </c>
      <c r="BW657">
        <f t="shared" si="780"/>
        <v>1244.421</v>
      </c>
      <c r="BX657" s="16">
        <f t="shared" si="781"/>
        <v>638.00092974825793</v>
      </c>
      <c r="BY657">
        <f t="shared" si="782"/>
        <v>3177.5101006400932</v>
      </c>
      <c r="BZ657">
        <f t="shared" si="783"/>
        <v>744.77155134988209</v>
      </c>
      <c r="CA657">
        <f t="shared" si="784"/>
        <v>943.88044472547836</v>
      </c>
      <c r="CB657">
        <f t="shared" si="785"/>
        <v>5748.4027479300767</v>
      </c>
    </row>
    <row r="658" spans="1:80" x14ac:dyDescent="0.25">
      <c r="A658">
        <f>'Data Input'!A658</f>
        <v>0</v>
      </c>
      <c r="B658">
        <f>'Data Input'!C658</f>
        <v>52</v>
      </c>
      <c r="C658">
        <f t="shared" si="715"/>
        <v>53</v>
      </c>
      <c r="D658">
        <f t="shared" si="716"/>
        <v>54</v>
      </c>
      <c r="E658">
        <f t="shared" si="717"/>
        <v>55</v>
      </c>
      <c r="F658">
        <f t="shared" si="718"/>
        <v>56</v>
      </c>
      <c r="G658">
        <f t="shared" si="719"/>
        <v>57</v>
      </c>
      <c r="H658">
        <f t="shared" si="720"/>
        <v>58</v>
      </c>
      <c r="I658">
        <f t="shared" si="721"/>
        <v>59</v>
      </c>
      <c r="J658">
        <f t="shared" si="722"/>
        <v>60</v>
      </c>
      <c r="K658">
        <f t="shared" si="723"/>
        <v>61</v>
      </c>
      <c r="L658">
        <f t="shared" si="724"/>
        <v>62</v>
      </c>
      <c r="M658">
        <f>IF('Data Input'!D658&gt;=240,1,0)</f>
        <v>0</v>
      </c>
      <c r="N658">
        <f>_xlfn.IFS('Data Input'!F658&gt;=130,1,'Data Input'!G658=1,1,0=0,0)</f>
        <v>0</v>
      </c>
      <c r="O658">
        <f>'Data Input'!H658</f>
        <v>0</v>
      </c>
      <c r="P658">
        <f>'Data Input'!J658</f>
        <v>36</v>
      </c>
      <c r="Q658">
        <f t="shared" si="725"/>
        <v>0</v>
      </c>
      <c r="R658">
        <f>IF('Data Input'!I658&gt;=100,1,0)</f>
        <v>0</v>
      </c>
      <c r="S658" s="18">
        <f>'Data Input'!L658</f>
        <v>3</v>
      </c>
      <c r="T658" s="16">
        <f>'Data Input'!N658</f>
        <v>2018</v>
      </c>
      <c r="U658">
        <f t="shared" si="726"/>
        <v>0.6637190564331289</v>
      </c>
      <c r="V658">
        <f t="shared" si="727"/>
        <v>8.2084962175369855E-2</v>
      </c>
      <c r="W658">
        <f t="shared" si="728"/>
        <v>0.39634877991007705</v>
      </c>
      <c r="X658" s="16">
        <f t="shared" si="729"/>
        <v>9.7133884209040788E-2</v>
      </c>
      <c r="Y658">
        <f t="shared" si="730"/>
        <v>2793.0251236623485</v>
      </c>
      <c r="Z658">
        <f t="shared" si="731"/>
        <v>37.758082948180693</v>
      </c>
      <c r="AA658">
        <f t="shared" si="732"/>
        <v>223.93417811261236</v>
      </c>
      <c r="AB658" s="16">
        <f t="shared" si="733"/>
        <v>496.39317846894426</v>
      </c>
      <c r="AC658">
        <f t="shared" si="734"/>
        <v>36815.455000000002</v>
      </c>
      <c r="AD658">
        <f t="shared" si="735"/>
        <v>32859.306000000004</v>
      </c>
      <c r="AE658">
        <f t="shared" si="736"/>
        <v>28903.157000000003</v>
      </c>
      <c r="AF658">
        <f t="shared" si="737"/>
        <v>24947.008000000002</v>
      </c>
      <c r="AG658">
        <f t="shared" si="738"/>
        <v>21828.632000000001</v>
      </c>
      <c r="AH658">
        <f t="shared" si="739"/>
        <v>18710.256000000001</v>
      </c>
      <c r="AI658">
        <f t="shared" si="740"/>
        <v>15591.880000000001</v>
      </c>
      <c r="AJ658">
        <f t="shared" si="741"/>
        <v>12473.504000000001</v>
      </c>
      <c r="AK658">
        <f t="shared" si="742"/>
        <v>9355.1280000000006</v>
      </c>
      <c r="AL658">
        <f t="shared" si="743"/>
        <v>6236.7520000000004</v>
      </c>
      <c r="AM658">
        <f t="shared" si="744"/>
        <v>3118.3760000000002</v>
      </c>
      <c r="AN658">
        <f t="shared" si="745"/>
        <v>1139.4085776151437</v>
      </c>
      <c r="AO658">
        <f t="shared" si="746"/>
        <v>31249.151999999998</v>
      </c>
      <c r="AP658">
        <f t="shared" si="747"/>
        <v>27891.151999999998</v>
      </c>
      <c r="AQ658">
        <f t="shared" si="748"/>
        <v>24533.151999999998</v>
      </c>
      <c r="AR658">
        <f t="shared" si="749"/>
        <v>21175.151999999998</v>
      </c>
      <c r="AS658">
        <f t="shared" si="750"/>
        <v>18528.257999999998</v>
      </c>
      <c r="AT658">
        <f t="shared" si="751"/>
        <v>15881.364</v>
      </c>
      <c r="AU658">
        <f t="shared" si="752"/>
        <v>13234.47</v>
      </c>
      <c r="AV658">
        <f t="shared" si="753"/>
        <v>10587.575999999999</v>
      </c>
      <c r="AW658">
        <f t="shared" si="754"/>
        <v>7940.6819999999989</v>
      </c>
      <c r="AX658">
        <f t="shared" si="755"/>
        <v>5293.7879999999996</v>
      </c>
      <c r="AY658">
        <f t="shared" si="756"/>
        <v>2646.8939999999998</v>
      </c>
      <c r="AZ658">
        <f t="shared" si="757"/>
        <v>967.13600702782458</v>
      </c>
      <c r="BA658">
        <f t="shared" si="758"/>
        <v>30449.140999999996</v>
      </c>
      <c r="BB658">
        <f t="shared" si="759"/>
        <v>27177.109999999997</v>
      </c>
      <c r="BC658">
        <f t="shared" si="760"/>
        <v>23905.078999999998</v>
      </c>
      <c r="BD658">
        <f t="shared" si="761"/>
        <v>20633.047999999999</v>
      </c>
      <c r="BE658">
        <f t="shared" si="762"/>
        <v>18053.916999999998</v>
      </c>
      <c r="BF658">
        <f t="shared" si="763"/>
        <v>15474.785999999998</v>
      </c>
      <c r="BG658">
        <f t="shared" si="764"/>
        <v>12895.654999999999</v>
      </c>
      <c r="BH658">
        <f t="shared" si="765"/>
        <v>10316.523999999999</v>
      </c>
      <c r="BI658">
        <f t="shared" si="766"/>
        <v>7737.393</v>
      </c>
      <c r="BJ658">
        <f t="shared" si="767"/>
        <v>5158.2619999999997</v>
      </c>
      <c r="BK658">
        <f t="shared" si="768"/>
        <v>2579.1309999999999</v>
      </c>
      <c r="BL658">
        <f t="shared" si="769"/>
        <v>942.37637353841455</v>
      </c>
      <c r="BM658">
        <f t="shared" si="770"/>
        <v>49261.2</v>
      </c>
      <c r="BN658">
        <f t="shared" si="771"/>
        <v>46295.832999999999</v>
      </c>
      <c r="BO658">
        <f t="shared" si="772"/>
        <v>40831.061999999998</v>
      </c>
      <c r="BP658">
        <f t="shared" si="773"/>
        <v>35366.290999999997</v>
      </c>
      <c r="BQ658">
        <f t="shared" si="774"/>
        <v>29901.52</v>
      </c>
      <c r="BR658">
        <f t="shared" si="775"/>
        <v>25235.11</v>
      </c>
      <c r="BS658">
        <f t="shared" si="776"/>
        <v>20568.7</v>
      </c>
      <c r="BT658">
        <f t="shared" si="777"/>
        <v>15902.29</v>
      </c>
      <c r="BU658">
        <f t="shared" si="778"/>
        <v>11235.880000000001</v>
      </c>
      <c r="BV658">
        <f t="shared" si="779"/>
        <v>6569.47</v>
      </c>
      <c r="BW658">
        <f t="shared" si="780"/>
        <v>3284.7350000000001</v>
      </c>
      <c r="BX658" s="16">
        <f t="shared" si="781"/>
        <v>1542.2820844968396</v>
      </c>
      <c r="BY658">
        <f t="shared" si="782"/>
        <v>3932.4337012774922</v>
      </c>
      <c r="BZ658">
        <f t="shared" si="783"/>
        <v>1004.8940899760053</v>
      </c>
      <c r="CA658">
        <f t="shared" si="784"/>
        <v>1166.3105516510268</v>
      </c>
      <c r="CB658">
        <f t="shared" si="785"/>
        <v>2038.675262965784</v>
      </c>
    </row>
    <row r="659" spans="1:80" x14ac:dyDescent="0.25">
      <c r="A659">
        <f>'Data Input'!A659</f>
        <v>0</v>
      </c>
      <c r="B659">
        <f>'Data Input'!C659</f>
        <v>52</v>
      </c>
      <c r="C659">
        <f t="shared" si="715"/>
        <v>53</v>
      </c>
      <c r="D659">
        <f t="shared" si="716"/>
        <v>54</v>
      </c>
      <c r="E659">
        <f t="shared" si="717"/>
        <v>55</v>
      </c>
      <c r="F659">
        <f t="shared" si="718"/>
        <v>56</v>
      </c>
      <c r="G659">
        <f t="shared" si="719"/>
        <v>57</v>
      </c>
      <c r="H659">
        <f t="shared" si="720"/>
        <v>58</v>
      </c>
      <c r="I659">
        <f t="shared" si="721"/>
        <v>59</v>
      </c>
      <c r="J659">
        <f t="shared" si="722"/>
        <v>60</v>
      </c>
      <c r="K659">
        <f t="shared" si="723"/>
        <v>61</v>
      </c>
      <c r="L659">
        <f t="shared" si="724"/>
        <v>62</v>
      </c>
      <c r="M659">
        <f>IF('Data Input'!D659&gt;=240,1,0)</f>
        <v>0</v>
      </c>
      <c r="N659">
        <f>_xlfn.IFS('Data Input'!F659&gt;=130,1,'Data Input'!G659=1,1,0=0,0)</f>
        <v>0</v>
      </c>
      <c r="O659">
        <f>'Data Input'!H659</f>
        <v>0</v>
      </c>
      <c r="P659">
        <f>'Data Input'!J659</f>
        <v>35.6</v>
      </c>
      <c r="Q659">
        <f t="shared" si="725"/>
        <v>0</v>
      </c>
      <c r="R659">
        <f>IF('Data Input'!I659&gt;=100,1,0)</f>
        <v>0</v>
      </c>
      <c r="S659" s="18">
        <f>'Data Input'!L659</f>
        <v>3</v>
      </c>
      <c r="T659" s="16">
        <f>'Data Input'!N659</f>
        <v>2018</v>
      </c>
      <c r="U659">
        <f t="shared" si="726"/>
        <v>0.65617384608393647</v>
      </c>
      <c r="V659">
        <f t="shared" si="727"/>
        <v>8.073175317323994E-2</v>
      </c>
      <c r="W659">
        <f t="shared" si="728"/>
        <v>0.39253587157906283</v>
      </c>
      <c r="X659" s="16">
        <f t="shared" si="729"/>
        <v>9.0601023996688304E-2</v>
      </c>
      <c r="Y659">
        <f t="shared" si="730"/>
        <v>2761.2737947463693</v>
      </c>
      <c r="Z659">
        <f t="shared" si="731"/>
        <v>37.135623286939882</v>
      </c>
      <c r="AA659">
        <f t="shared" si="732"/>
        <v>221.77991263583172</v>
      </c>
      <c r="AB659" s="16">
        <f t="shared" si="733"/>
        <v>463.00763776181049</v>
      </c>
      <c r="AC659">
        <f t="shared" si="734"/>
        <v>36815.455000000002</v>
      </c>
      <c r="AD659">
        <f t="shared" si="735"/>
        <v>32859.306000000004</v>
      </c>
      <c r="AE659">
        <f t="shared" si="736"/>
        <v>28903.157000000003</v>
      </c>
      <c r="AF659">
        <f t="shared" si="737"/>
        <v>24947.008000000002</v>
      </c>
      <c r="AG659">
        <f t="shared" si="738"/>
        <v>21828.632000000001</v>
      </c>
      <c r="AH659">
        <f t="shared" si="739"/>
        <v>18710.256000000001</v>
      </c>
      <c r="AI659">
        <f t="shared" si="740"/>
        <v>15591.880000000001</v>
      </c>
      <c r="AJ659">
        <f t="shared" si="741"/>
        <v>12473.504000000001</v>
      </c>
      <c r="AK659">
        <f t="shared" si="742"/>
        <v>9355.1280000000006</v>
      </c>
      <c r="AL659">
        <f t="shared" si="743"/>
        <v>6236.7520000000004</v>
      </c>
      <c r="AM659">
        <f t="shared" si="744"/>
        <v>3118.3760000000002</v>
      </c>
      <c r="AN659">
        <f t="shared" si="745"/>
        <v>1126.4556914376974</v>
      </c>
      <c r="AO659">
        <f t="shared" si="746"/>
        <v>31249.151999999998</v>
      </c>
      <c r="AP659">
        <f t="shared" si="747"/>
        <v>27891.151999999998</v>
      </c>
      <c r="AQ659">
        <f t="shared" si="748"/>
        <v>24533.151999999998</v>
      </c>
      <c r="AR659">
        <f t="shared" si="749"/>
        <v>21175.151999999998</v>
      </c>
      <c r="AS659">
        <f t="shared" si="750"/>
        <v>18528.257999999998</v>
      </c>
      <c r="AT659">
        <f t="shared" si="751"/>
        <v>15881.364</v>
      </c>
      <c r="AU659">
        <f t="shared" si="752"/>
        <v>13234.47</v>
      </c>
      <c r="AV659">
        <f t="shared" si="753"/>
        <v>10587.575999999999</v>
      </c>
      <c r="AW659">
        <f t="shared" si="754"/>
        <v>7940.6819999999989</v>
      </c>
      <c r="AX659">
        <f t="shared" si="755"/>
        <v>5293.7879999999996</v>
      </c>
      <c r="AY659">
        <f t="shared" si="756"/>
        <v>2646.8939999999998</v>
      </c>
      <c r="AZ659">
        <f t="shared" si="757"/>
        <v>956.14152895977134</v>
      </c>
      <c r="BA659">
        <f t="shared" si="758"/>
        <v>30449.140999999996</v>
      </c>
      <c r="BB659">
        <f t="shared" si="759"/>
        <v>27177.109999999997</v>
      </c>
      <c r="BC659">
        <f t="shared" si="760"/>
        <v>23905.078999999998</v>
      </c>
      <c r="BD659">
        <f t="shared" si="761"/>
        <v>20633.047999999999</v>
      </c>
      <c r="BE659">
        <f t="shared" si="762"/>
        <v>18053.916999999998</v>
      </c>
      <c r="BF659">
        <f t="shared" si="763"/>
        <v>15474.785999999998</v>
      </c>
      <c r="BG659">
        <f t="shared" si="764"/>
        <v>12895.654999999999</v>
      </c>
      <c r="BH659">
        <f t="shared" si="765"/>
        <v>10316.523999999999</v>
      </c>
      <c r="BI659">
        <f t="shared" si="766"/>
        <v>7737.393</v>
      </c>
      <c r="BJ659">
        <f t="shared" si="767"/>
        <v>5158.2619999999997</v>
      </c>
      <c r="BK659">
        <f t="shared" si="768"/>
        <v>2579.1309999999999</v>
      </c>
      <c r="BL659">
        <f t="shared" si="769"/>
        <v>931.6633649280119</v>
      </c>
      <c r="BM659">
        <f t="shared" si="770"/>
        <v>49261.2</v>
      </c>
      <c r="BN659">
        <f t="shared" si="771"/>
        <v>46295.832999999999</v>
      </c>
      <c r="BO659">
        <f t="shared" si="772"/>
        <v>40831.061999999998</v>
      </c>
      <c r="BP659">
        <f t="shared" si="773"/>
        <v>35366.290999999997</v>
      </c>
      <c r="BQ659">
        <f t="shared" si="774"/>
        <v>29901.52</v>
      </c>
      <c r="BR659">
        <f t="shared" si="775"/>
        <v>25235.11</v>
      </c>
      <c r="BS659">
        <f t="shared" si="776"/>
        <v>20568.7</v>
      </c>
      <c r="BT659">
        <f t="shared" si="777"/>
        <v>15902.29</v>
      </c>
      <c r="BU659">
        <f t="shared" si="778"/>
        <v>11235.880000000001</v>
      </c>
      <c r="BV659">
        <f t="shared" si="779"/>
        <v>6569.47</v>
      </c>
      <c r="BW659">
        <f t="shared" si="780"/>
        <v>3284.7350000000001</v>
      </c>
      <c r="BX659" s="16">
        <f t="shared" si="781"/>
        <v>1524.7493006592674</v>
      </c>
      <c r="BY659">
        <f t="shared" si="782"/>
        <v>3887.7294861840664</v>
      </c>
      <c r="BZ659">
        <f t="shared" si="783"/>
        <v>993.27715224671124</v>
      </c>
      <c r="CA659">
        <f t="shared" si="784"/>
        <v>1153.4432775638436</v>
      </c>
      <c r="CB659">
        <f t="shared" si="785"/>
        <v>1987.7569384210778</v>
      </c>
    </row>
    <row r="660" spans="1:80" x14ac:dyDescent="0.25">
      <c r="A660">
        <f>'Data Input'!A660</f>
        <v>0</v>
      </c>
      <c r="B660">
        <f>'Data Input'!C660</f>
        <v>53</v>
      </c>
      <c r="C660">
        <f t="shared" si="715"/>
        <v>54</v>
      </c>
      <c r="D660">
        <f t="shared" si="716"/>
        <v>55</v>
      </c>
      <c r="E660">
        <f t="shared" si="717"/>
        <v>56</v>
      </c>
      <c r="F660">
        <f t="shared" si="718"/>
        <v>57</v>
      </c>
      <c r="G660">
        <f t="shared" si="719"/>
        <v>58</v>
      </c>
      <c r="H660">
        <f t="shared" si="720"/>
        <v>59</v>
      </c>
      <c r="I660">
        <f t="shared" si="721"/>
        <v>60</v>
      </c>
      <c r="J660">
        <f t="shared" si="722"/>
        <v>61</v>
      </c>
      <c r="K660">
        <f t="shared" si="723"/>
        <v>62</v>
      </c>
      <c r="L660">
        <f t="shared" si="724"/>
        <v>63</v>
      </c>
      <c r="M660">
        <f>IF('Data Input'!D660&gt;=240,1,0)</f>
        <v>0</v>
      </c>
      <c r="N660">
        <f>_xlfn.IFS('Data Input'!F660&gt;=130,1,'Data Input'!G660=1,1,0=0,0)</f>
        <v>1</v>
      </c>
      <c r="O660">
        <f>'Data Input'!H660</f>
        <v>0</v>
      </c>
      <c r="P660">
        <f>'Data Input'!J660</f>
        <v>35.6</v>
      </c>
      <c r="Q660">
        <f t="shared" si="725"/>
        <v>0</v>
      </c>
      <c r="R660">
        <f>IF('Data Input'!I660&gt;=100,1,0)</f>
        <v>0</v>
      </c>
      <c r="S660" s="18">
        <f>'Data Input'!L660</f>
        <v>3</v>
      </c>
      <c r="T660" s="16">
        <f>'Data Input'!N660</f>
        <v>2018</v>
      </c>
      <c r="U660">
        <f t="shared" si="726"/>
        <v>0.92315833448311191</v>
      </c>
      <c r="V660">
        <f t="shared" si="727"/>
        <v>0.11201659746608902</v>
      </c>
      <c r="W660">
        <f t="shared" si="728"/>
        <v>0.46857816333468866</v>
      </c>
      <c r="X660" s="16">
        <f t="shared" si="729"/>
        <v>0.13999440951669695</v>
      </c>
      <c r="Y660">
        <f t="shared" si="730"/>
        <v>3884.7828706111613</v>
      </c>
      <c r="Z660">
        <f t="shared" si="731"/>
        <v>51.526270666500437</v>
      </c>
      <c r="AA660">
        <f t="shared" si="732"/>
        <v>264.74325444291122</v>
      </c>
      <c r="AB660" s="16">
        <f t="shared" si="733"/>
        <v>715.42768492941821</v>
      </c>
      <c r="AC660">
        <f t="shared" si="734"/>
        <v>35977.682000000001</v>
      </c>
      <c r="AD660">
        <f t="shared" si="735"/>
        <v>32021.533000000003</v>
      </c>
      <c r="AE660">
        <f t="shared" si="736"/>
        <v>28065.384000000002</v>
      </c>
      <c r="AF660">
        <f t="shared" si="737"/>
        <v>24947.008000000002</v>
      </c>
      <c r="AG660">
        <f t="shared" si="738"/>
        <v>21828.632000000001</v>
      </c>
      <c r="AH660">
        <f t="shared" si="739"/>
        <v>18710.256000000001</v>
      </c>
      <c r="AI660">
        <f t="shared" si="740"/>
        <v>15591.880000000001</v>
      </c>
      <c r="AJ660">
        <f t="shared" si="741"/>
        <v>12473.504000000001</v>
      </c>
      <c r="AK660">
        <f t="shared" si="742"/>
        <v>9355.1280000000006</v>
      </c>
      <c r="AL660">
        <f t="shared" si="743"/>
        <v>6236.7520000000004</v>
      </c>
      <c r="AM660">
        <f t="shared" si="744"/>
        <v>3118.3760000000002</v>
      </c>
      <c r="AN660">
        <f t="shared" si="745"/>
        <v>1565.6136613343128</v>
      </c>
      <c r="AO660">
        <f t="shared" si="746"/>
        <v>30538.045999999998</v>
      </c>
      <c r="AP660">
        <f t="shared" si="747"/>
        <v>27180.045999999998</v>
      </c>
      <c r="AQ660">
        <f t="shared" si="748"/>
        <v>23822.045999999998</v>
      </c>
      <c r="AR660">
        <f t="shared" si="749"/>
        <v>21175.151999999998</v>
      </c>
      <c r="AS660">
        <f t="shared" si="750"/>
        <v>18528.257999999998</v>
      </c>
      <c r="AT660">
        <f t="shared" si="751"/>
        <v>15881.364</v>
      </c>
      <c r="AU660">
        <f t="shared" si="752"/>
        <v>13234.47</v>
      </c>
      <c r="AV660">
        <f t="shared" si="753"/>
        <v>10587.575999999999</v>
      </c>
      <c r="AW660">
        <f t="shared" si="754"/>
        <v>7940.6819999999989</v>
      </c>
      <c r="AX660">
        <f t="shared" si="755"/>
        <v>5293.7879999999996</v>
      </c>
      <c r="AY660">
        <f t="shared" si="756"/>
        <v>2646.8939999999998</v>
      </c>
      <c r="AZ660">
        <f t="shared" si="757"/>
        <v>1328.9011319865294</v>
      </c>
      <c r="BA660">
        <f t="shared" si="758"/>
        <v>29756.240999999998</v>
      </c>
      <c r="BB660">
        <f t="shared" si="759"/>
        <v>26484.21</v>
      </c>
      <c r="BC660">
        <f t="shared" si="760"/>
        <v>23212.179</v>
      </c>
      <c r="BD660">
        <f t="shared" si="761"/>
        <v>20633.047999999999</v>
      </c>
      <c r="BE660">
        <f t="shared" si="762"/>
        <v>18053.916999999998</v>
      </c>
      <c r="BF660">
        <f t="shared" si="763"/>
        <v>15474.785999999998</v>
      </c>
      <c r="BG660">
        <f t="shared" si="764"/>
        <v>12895.654999999999</v>
      </c>
      <c r="BH660">
        <f t="shared" si="765"/>
        <v>10316.523999999999</v>
      </c>
      <c r="BI660">
        <f t="shared" si="766"/>
        <v>7737.393</v>
      </c>
      <c r="BJ660">
        <f t="shared" si="767"/>
        <v>5158.2619999999997</v>
      </c>
      <c r="BK660">
        <f t="shared" si="768"/>
        <v>2579.1309999999999</v>
      </c>
      <c r="BL660">
        <f t="shared" si="769"/>
        <v>1294.8799778858233</v>
      </c>
      <c r="BM660">
        <f t="shared" si="770"/>
        <v>47081.164000000004</v>
      </c>
      <c r="BN660">
        <f t="shared" si="771"/>
        <v>44115.797000000006</v>
      </c>
      <c r="BO660">
        <f t="shared" si="772"/>
        <v>38651.026000000005</v>
      </c>
      <c r="BP660">
        <f t="shared" si="773"/>
        <v>33186.255000000005</v>
      </c>
      <c r="BQ660">
        <f t="shared" si="774"/>
        <v>28519.845000000001</v>
      </c>
      <c r="BR660">
        <f t="shared" si="775"/>
        <v>23853.435000000001</v>
      </c>
      <c r="BS660">
        <f t="shared" si="776"/>
        <v>19187.025000000001</v>
      </c>
      <c r="BT660">
        <f t="shared" si="777"/>
        <v>14520.615</v>
      </c>
      <c r="BU660">
        <f t="shared" si="778"/>
        <v>9854.2049999999999</v>
      </c>
      <c r="BV660">
        <f t="shared" si="779"/>
        <v>6569.47</v>
      </c>
      <c r="BW660">
        <f t="shared" si="780"/>
        <v>3284.7350000000001</v>
      </c>
      <c r="BX660" s="16">
        <f t="shared" si="781"/>
        <v>2025.9040537644839</v>
      </c>
      <c r="BY660">
        <f t="shared" si="782"/>
        <v>5450.3965319454746</v>
      </c>
      <c r="BZ660">
        <f t="shared" si="783"/>
        <v>1380.42740265303</v>
      </c>
      <c r="CA660">
        <f t="shared" si="784"/>
        <v>1559.6232323287345</v>
      </c>
      <c r="CB660">
        <f t="shared" si="785"/>
        <v>2741.331738693902</v>
      </c>
    </row>
    <row r="661" spans="1:80" x14ac:dyDescent="0.25">
      <c r="A661">
        <f>'Data Input'!A661</f>
        <v>1</v>
      </c>
      <c r="B661">
        <f>'Data Input'!C661</f>
        <v>66</v>
      </c>
      <c r="C661">
        <f t="shared" si="715"/>
        <v>67</v>
      </c>
      <c r="D661">
        <f t="shared" si="716"/>
        <v>68</v>
      </c>
      <c r="E661">
        <f t="shared" si="717"/>
        <v>69</v>
      </c>
      <c r="F661">
        <f t="shared" si="718"/>
        <v>70</v>
      </c>
      <c r="G661">
        <f t="shared" si="719"/>
        <v>71</v>
      </c>
      <c r="H661">
        <f t="shared" si="720"/>
        <v>72</v>
      </c>
      <c r="I661">
        <f t="shared" si="721"/>
        <v>73</v>
      </c>
      <c r="J661">
        <f t="shared" si="722"/>
        <v>74</v>
      </c>
      <c r="K661">
        <f t="shared" si="723"/>
        <v>75</v>
      </c>
      <c r="L661">
        <f t="shared" si="724"/>
        <v>76</v>
      </c>
      <c r="M661">
        <f>IF('Data Input'!D661&gt;=240,1,0)</f>
        <v>0</v>
      </c>
      <c r="N661">
        <f>_xlfn.IFS('Data Input'!F661&gt;=130,1,'Data Input'!G661=1,1,0=0,0)</f>
        <v>1</v>
      </c>
      <c r="O661">
        <f>'Data Input'!H661</f>
        <v>0</v>
      </c>
      <c r="P661">
        <f>'Data Input'!J661</f>
        <v>40.1</v>
      </c>
      <c r="Q661">
        <f t="shared" si="725"/>
        <v>0</v>
      </c>
      <c r="R661">
        <f>IF('Data Input'!I661&gt;=100,1,0)</f>
        <v>1</v>
      </c>
      <c r="S661" s="18">
        <f>'Data Input'!L661</f>
        <v>3</v>
      </c>
      <c r="T661" s="16">
        <f>'Data Input'!N661</f>
        <v>2018</v>
      </c>
      <c r="U661">
        <f t="shared" si="726"/>
        <v>1.0352620477575938</v>
      </c>
      <c r="V661">
        <f t="shared" si="727"/>
        <v>9.0910668854808058E-2</v>
      </c>
      <c r="W661">
        <f t="shared" si="728"/>
        <v>0.59293835421909014</v>
      </c>
      <c r="X661" s="16">
        <f t="shared" si="729"/>
        <v>1</v>
      </c>
      <c r="Y661">
        <f t="shared" si="730"/>
        <v>4356.5313982399057</v>
      </c>
      <c r="Z661">
        <f t="shared" si="731"/>
        <v>41.817800538920253</v>
      </c>
      <c r="AA661">
        <f t="shared" si="732"/>
        <v>335.00585785484611</v>
      </c>
      <c r="AB661" s="16">
        <f t="shared" si="733"/>
        <v>5110.4018181818183</v>
      </c>
      <c r="AC661">
        <f t="shared" si="734"/>
        <v>29694.389999999992</v>
      </c>
      <c r="AD661">
        <f t="shared" si="735"/>
        <v>26994.899999999994</v>
      </c>
      <c r="AE661">
        <f t="shared" si="736"/>
        <v>24295.409999999996</v>
      </c>
      <c r="AF661">
        <f t="shared" si="737"/>
        <v>21595.919999999998</v>
      </c>
      <c r="AG661">
        <f t="shared" si="738"/>
        <v>18896.43</v>
      </c>
      <c r="AH661">
        <f t="shared" si="739"/>
        <v>16196.939999999999</v>
      </c>
      <c r="AI661">
        <f t="shared" si="740"/>
        <v>13497.449999999999</v>
      </c>
      <c r="AJ661">
        <f t="shared" si="741"/>
        <v>10797.96</v>
      </c>
      <c r="AK661">
        <f t="shared" si="742"/>
        <v>8098.4699999999993</v>
      </c>
      <c r="AL661">
        <f t="shared" si="743"/>
        <v>5398.98</v>
      </c>
      <c r="AM661">
        <f t="shared" si="744"/>
        <v>2699.49</v>
      </c>
      <c r="AN661">
        <f t="shared" si="745"/>
        <v>1501.2741359055749</v>
      </c>
      <c r="AO661">
        <f t="shared" si="746"/>
        <v>25204.751</v>
      </c>
      <c r="AP661">
        <f t="shared" si="747"/>
        <v>22913.41</v>
      </c>
      <c r="AQ661">
        <f t="shared" si="748"/>
        <v>20622.069</v>
      </c>
      <c r="AR661">
        <f t="shared" si="749"/>
        <v>18330.727999999999</v>
      </c>
      <c r="AS661">
        <f t="shared" si="750"/>
        <v>16039.387000000001</v>
      </c>
      <c r="AT661">
        <f t="shared" si="751"/>
        <v>13748.046</v>
      </c>
      <c r="AU661">
        <f t="shared" si="752"/>
        <v>11456.705</v>
      </c>
      <c r="AV661">
        <f t="shared" si="753"/>
        <v>9165.3639999999996</v>
      </c>
      <c r="AW661">
        <f t="shared" si="754"/>
        <v>6874.0229999999992</v>
      </c>
      <c r="AX661">
        <f t="shared" si="755"/>
        <v>4582.6819999999998</v>
      </c>
      <c r="AY661">
        <f t="shared" si="756"/>
        <v>2291.3409999999999</v>
      </c>
      <c r="AZ661">
        <f t="shared" si="757"/>
        <v>1274.289210124881</v>
      </c>
      <c r="BA661">
        <f t="shared" si="758"/>
        <v>24559.48</v>
      </c>
      <c r="BB661">
        <f t="shared" si="759"/>
        <v>22326.799999999999</v>
      </c>
      <c r="BC661">
        <f t="shared" si="760"/>
        <v>20094.12</v>
      </c>
      <c r="BD661">
        <f t="shared" si="761"/>
        <v>17861.439999999999</v>
      </c>
      <c r="BE661">
        <f t="shared" si="762"/>
        <v>15628.76</v>
      </c>
      <c r="BF661">
        <f t="shared" si="763"/>
        <v>13396.08</v>
      </c>
      <c r="BG661">
        <f t="shared" si="764"/>
        <v>11163.4</v>
      </c>
      <c r="BH661">
        <f t="shared" si="765"/>
        <v>8930.7199999999993</v>
      </c>
      <c r="BI661">
        <f t="shared" si="766"/>
        <v>6698.0399999999991</v>
      </c>
      <c r="BJ661">
        <f t="shared" si="767"/>
        <v>4465.3599999999997</v>
      </c>
      <c r="BK661">
        <f t="shared" si="768"/>
        <v>2232.6799999999998</v>
      </c>
      <c r="BL661">
        <f t="shared" si="769"/>
        <v>1241.6659212494428</v>
      </c>
      <c r="BM661">
        <f t="shared" si="770"/>
        <v>13633.088000000002</v>
      </c>
      <c r="BN661">
        <f t="shared" si="771"/>
        <v>10667.721000000001</v>
      </c>
      <c r="BO661">
        <f t="shared" si="772"/>
        <v>9423.3000000000011</v>
      </c>
      <c r="BP661">
        <f t="shared" si="773"/>
        <v>8178.8790000000008</v>
      </c>
      <c r="BQ661">
        <f t="shared" si="774"/>
        <v>6934.4580000000005</v>
      </c>
      <c r="BR661">
        <f t="shared" si="775"/>
        <v>5690.0370000000003</v>
      </c>
      <c r="BS661">
        <f t="shared" si="776"/>
        <v>4741.6975000000002</v>
      </c>
      <c r="BT661">
        <f t="shared" si="777"/>
        <v>3793.3580000000002</v>
      </c>
      <c r="BU661">
        <f t="shared" si="778"/>
        <v>2845.0185000000001</v>
      </c>
      <c r="BV661">
        <f t="shared" si="779"/>
        <v>1896.6790000000001</v>
      </c>
      <c r="BW661">
        <f t="shared" si="780"/>
        <v>948.33950000000004</v>
      </c>
      <c r="BX661" s="16">
        <f t="shared" si="781"/>
        <v>580.12522485949728</v>
      </c>
      <c r="BY661">
        <f t="shared" si="782"/>
        <v>5857.8055341454801</v>
      </c>
      <c r="BZ661">
        <f t="shared" si="783"/>
        <v>1316.1070106638012</v>
      </c>
      <c r="CA661">
        <f t="shared" si="784"/>
        <v>1576.6717791042888</v>
      </c>
      <c r="CB661">
        <f t="shared" si="785"/>
        <v>5690.5270430413157</v>
      </c>
    </row>
    <row r="662" spans="1:80" x14ac:dyDescent="0.25">
      <c r="A662">
        <f>'Data Input'!A662</f>
        <v>0</v>
      </c>
      <c r="B662">
        <f>'Data Input'!C662</f>
        <v>57</v>
      </c>
      <c r="C662">
        <f t="shared" si="715"/>
        <v>58</v>
      </c>
      <c r="D662">
        <f t="shared" si="716"/>
        <v>59</v>
      </c>
      <c r="E662">
        <f t="shared" si="717"/>
        <v>60</v>
      </c>
      <c r="F662">
        <f t="shared" si="718"/>
        <v>61</v>
      </c>
      <c r="G662">
        <f t="shared" si="719"/>
        <v>62</v>
      </c>
      <c r="H662">
        <f t="shared" si="720"/>
        <v>63</v>
      </c>
      <c r="I662">
        <f t="shared" si="721"/>
        <v>64</v>
      </c>
      <c r="J662">
        <f t="shared" si="722"/>
        <v>65</v>
      </c>
      <c r="K662">
        <f t="shared" si="723"/>
        <v>66</v>
      </c>
      <c r="L662">
        <f t="shared" si="724"/>
        <v>67</v>
      </c>
      <c r="M662">
        <f>IF('Data Input'!D662&gt;=240,1,0)</f>
        <v>0</v>
      </c>
      <c r="N662">
        <f>_xlfn.IFS('Data Input'!F662&gt;=130,1,'Data Input'!G662=1,1,0=0,0)</f>
        <v>0</v>
      </c>
      <c r="O662">
        <f>'Data Input'!H662</f>
        <v>0</v>
      </c>
      <c r="P662">
        <f>'Data Input'!J662</f>
        <v>24.7</v>
      </c>
      <c r="Q662">
        <f t="shared" si="725"/>
        <v>0</v>
      </c>
      <c r="R662">
        <f>IF('Data Input'!I662&gt;=100,1,0)</f>
        <v>0</v>
      </c>
      <c r="S662" s="18">
        <f>'Data Input'!L662</f>
        <v>3</v>
      </c>
      <c r="T662" s="16">
        <f>'Data Input'!N662</f>
        <v>2018</v>
      </c>
      <c r="U662">
        <f t="shared" si="726"/>
        <v>0.43292653862238861</v>
      </c>
      <c r="V662">
        <f t="shared" si="727"/>
        <v>5.0904311457858377E-2</v>
      </c>
      <c r="W662">
        <f t="shared" si="728"/>
        <v>0.29490850891820719</v>
      </c>
      <c r="X662" s="16">
        <f t="shared" si="729"/>
        <v>1.2127766443922708E-2</v>
      </c>
      <c r="Y662">
        <f t="shared" si="730"/>
        <v>1821.8170585167411</v>
      </c>
      <c r="Z662">
        <f t="shared" si="731"/>
        <v>23.415363344378385</v>
      </c>
      <c r="AA662">
        <f t="shared" si="732"/>
        <v>166.62116274963128</v>
      </c>
      <c r="AB662" s="16">
        <f t="shared" si="733"/>
        <v>61.977759685507046</v>
      </c>
      <c r="AC662">
        <f t="shared" si="734"/>
        <v>33464.364000000001</v>
      </c>
      <c r="AD662">
        <f t="shared" si="735"/>
        <v>30345.988000000001</v>
      </c>
      <c r="AE662">
        <f t="shared" si="736"/>
        <v>27227.612000000001</v>
      </c>
      <c r="AF662">
        <f t="shared" si="737"/>
        <v>24109.236000000001</v>
      </c>
      <c r="AG662">
        <f t="shared" si="738"/>
        <v>20990.86</v>
      </c>
      <c r="AH662">
        <f t="shared" si="739"/>
        <v>17872.484</v>
      </c>
      <c r="AI662">
        <f t="shared" si="740"/>
        <v>14754.108</v>
      </c>
      <c r="AJ662">
        <f t="shared" si="741"/>
        <v>11635.732</v>
      </c>
      <c r="AK662">
        <f t="shared" si="742"/>
        <v>8517.3559999999998</v>
      </c>
      <c r="AL662">
        <f t="shared" si="743"/>
        <v>5398.98</v>
      </c>
      <c r="AM662">
        <f t="shared" si="744"/>
        <v>2699.49</v>
      </c>
      <c r="AN662">
        <f t="shared" si="745"/>
        <v>695.24681806657748</v>
      </c>
      <c r="AO662">
        <f t="shared" si="746"/>
        <v>28404.727999999999</v>
      </c>
      <c r="AP662">
        <f t="shared" si="747"/>
        <v>25757.833999999999</v>
      </c>
      <c r="AQ662">
        <f t="shared" si="748"/>
        <v>23110.94</v>
      </c>
      <c r="AR662">
        <f t="shared" si="749"/>
        <v>20464.045999999998</v>
      </c>
      <c r="AS662">
        <f t="shared" si="750"/>
        <v>17817.151999999998</v>
      </c>
      <c r="AT662">
        <f t="shared" si="751"/>
        <v>15170.258</v>
      </c>
      <c r="AU662">
        <f t="shared" si="752"/>
        <v>12523.364</v>
      </c>
      <c r="AV662">
        <f t="shared" si="753"/>
        <v>9876.4699999999993</v>
      </c>
      <c r="AW662">
        <f t="shared" si="754"/>
        <v>7229.5759999999991</v>
      </c>
      <c r="AX662">
        <f t="shared" si="755"/>
        <v>4582.6819999999998</v>
      </c>
      <c r="AY662">
        <f t="shared" si="756"/>
        <v>2291.3409999999999</v>
      </c>
      <c r="AZ662">
        <f t="shared" si="757"/>
        <v>590.12914171146974</v>
      </c>
      <c r="BA662">
        <f t="shared" si="758"/>
        <v>27677.539000000004</v>
      </c>
      <c r="BB662">
        <f t="shared" si="759"/>
        <v>25098.408000000003</v>
      </c>
      <c r="BC662">
        <f t="shared" si="760"/>
        <v>22519.277000000002</v>
      </c>
      <c r="BD662">
        <f t="shared" si="761"/>
        <v>19940.146000000001</v>
      </c>
      <c r="BE662">
        <f t="shared" si="762"/>
        <v>17361.014999999999</v>
      </c>
      <c r="BF662">
        <f t="shared" si="763"/>
        <v>14781.883999999998</v>
      </c>
      <c r="BG662">
        <f t="shared" si="764"/>
        <v>12202.752999999999</v>
      </c>
      <c r="BH662">
        <f t="shared" si="765"/>
        <v>9623.6219999999994</v>
      </c>
      <c r="BI662">
        <f t="shared" si="766"/>
        <v>7044.491</v>
      </c>
      <c r="BJ662">
        <f t="shared" si="767"/>
        <v>4465.3599999999997</v>
      </c>
      <c r="BK662">
        <f t="shared" si="768"/>
        <v>2232.6799999999998</v>
      </c>
      <c r="BL662">
        <f t="shared" si="769"/>
        <v>575.02123989086942</v>
      </c>
      <c r="BM662">
        <f t="shared" si="770"/>
        <v>35797.58</v>
      </c>
      <c r="BN662">
        <f t="shared" si="771"/>
        <v>32832.213000000003</v>
      </c>
      <c r="BO662">
        <f t="shared" si="772"/>
        <v>28165.803</v>
      </c>
      <c r="BP662">
        <f t="shared" si="773"/>
        <v>23499.393</v>
      </c>
      <c r="BQ662">
        <f t="shared" si="774"/>
        <v>18832.983</v>
      </c>
      <c r="BR662">
        <f t="shared" si="775"/>
        <v>15548.248000000001</v>
      </c>
      <c r="BS662">
        <f t="shared" si="776"/>
        <v>12263.513000000001</v>
      </c>
      <c r="BT662">
        <f t="shared" si="777"/>
        <v>8978.7780000000002</v>
      </c>
      <c r="BU662">
        <f t="shared" si="778"/>
        <v>5694.0429999999997</v>
      </c>
      <c r="BV662">
        <f t="shared" si="779"/>
        <v>2409.308</v>
      </c>
      <c r="BW662">
        <f t="shared" si="780"/>
        <v>1244.421</v>
      </c>
      <c r="BX662" s="16">
        <f t="shared" si="781"/>
        <v>658.41279129344525</v>
      </c>
      <c r="BY662">
        <f t="shared" si="782"/>
        <v>2517.0638765833187</v>
      </c>
      <c r="BZ662">
        <f t="shared" si="783"/>
        <v>613.54450505584816</v>
      </c>
      <c r="CA662">
        <f t="shared" si="784"/>
        <v>741.64240264050068</v>
      </c>
      <c r="CB662">
        <f t="shared" si="785"/>
        <v>720.39055097895232</v>
      </c>
    </row>
    <row r="663" spans="1:80" x14ac:dyDescent="0.25">
      <c r="A663">
        <f>'Data Input'!A663</f>
        <v>0</v>
      </c>
      <c r="B663">
        <f>'Data Input'!C663</f>
        <v>64</v>
      </c>
      <c r="C663">
        <f t="shared" si="715"/>
        <v>65</v>
      </c>
      <c r="D663">
        <f t="shared" si="716"/>
        <v>66</v>
      </c>
      <c r="E663">
        <f t="shared" si="717"/>
        <v>67</v>
      </c>
      <c r="F663">
        <f t="shared" si="718"/>
        <v>68</v>
      </c>
      <c r="G663">
        <f t="shared" si="719"/>
        <v>69</v>
      </c>
      <c r="H663">
        <f t="shared" si="720"/>
        <v>70</v>
      </c>
      <c r="I663">
        <f t="shared" si="721"/>
        <v>71</v>
      </c>
      <c r="J663">
        <f t="shared" si="722"/>
        <v>72</v>
      </c>
      <c r="K663">
        <f t="shared" si="723"/>
        <v>73</v>
      </c>
      <c r="L663">
        <f t="shared" si="724"/>
        <v>74</v>
      </c>
      <c r="M663">
        <f>IF('Data Input'!D663&gt;=240,1,0)</f>
        <v>0</v>
      </c>
      <c r="N663">
        <f>_xlfn.IFS('Data Input'!F663&gt;=130,1,'Data Input'!G663=1,1,0=0,0)</f>
        <v>0</v>
      </c>
      <c r="O663">
        <f>'Data Input'!H663</f>
        <v>0</v>
      </c>
      <c r="P663">
        <f>'Data Input'!J663</f>
        <v>27</v>
      </c>
      <c r="Q663">
        <f t="shared" si="725"/>
        <v>0</v>
      </c>
      <c r="R663">
        <f>IF('Data Input'!I663&gt;=100,1,0)</f>
        <v>0</v>
      </c>
      <c r="S663" s="18">
        <f>'Data Input'!L663</f>
        <v>3</v>
      </c>
      <c r="T663" s="16">
        <f>'Data Input'!N663</f>
        <v>2018</v>
      </c>
      <c r="U663">
        <f t="shared" si="726"/>
        <v>0.48086135522630946</v>
      </c>
      <c r="V663">
        <f t="shared" si="727"/>
        <v>5.6172823569776494E-2</v>
      </c>
      <c r="W663">
        <f t="shared" si="728"/>
        <v>0.31434704258186213</v>
      </c>
      <c r="X663" s="16">
        <f t="shared" si="729"/>
        <v>1.8738513934981094E-2</v>
      </c>
      <c r="Y663">
        <f t="shared" si="730"/>
        <v>2023.533651968788</v>
      </c>
      <c r="Z663">
        <f t="shared" si="731"/>
        <v>25.838814754519731</v>
      </c>
      <c r="AA663">
        <f t="shared" si="732"/>
        <v>177.60379289844241</v>
      </c>
      <c r="AB663" s="16">
        <f t="shared" si="733"/>
        <v>95.761335683352712</v>
      </c>
      <c r="AC663">
        <f t="shared" si="734"/>
        <v>30532.161999999997</v>
      </c>
      <c r="AD663">
        <f t="shared" si="735"/>
        <v>27413.785999999996</v>
      </c>
      <c r="AE663">
        <f t="shared" si="736"/>
        <v>24295.409999999996</v>
      </c>
      <c r="AF663">
        <f t="shared" si="737"/>
        <v>21595.919999999998</v>
      </c>
      <c r="AG663">
        <f t="shared" si="738"/>
        <v>18896.43</v>
      </c>
      <c r="AH663">
        <f t="shared" si="739"/>
        <v>16196.939999999999</v>
      </c>
      <c r="AI663">
        <f t="shared" si="740"/>
        <v>13497.449999999999</v>
      </c>
      <c r="AJ663">
        <f t="shared" si="741"/>
        <v>10797.96</v>
      </c>
      <c r="AK663">
        <f t="shared" si="742"/>
        <v>8098.4699999999993</v>
      </c>
      <c r="AL663">
        <f t="shared" si="743"/>
        <v>5398.98</v>
      </c>
      <c r="AM663">
        <f t="shared" si="744"/>
        <v>2699.49</v>
      </c>
      <c r="AN663">
        <f t="shared" si="745"/>
        <v>702.30996328287233</v>
      </c>
      <c r="AO663">
        <f t="shared" si="746"/>
        <v>25915.857</v>
      </c>
      <c r="AP663">
        <f t="shared" si="747"/>
        <v>23268.963</v>
      </c>
      <c r="AQ663">
        <f t="shared" si="748"/>
        <v>20622.069</v>
      </c>
      <c r="AR663">
        <f t="shared" si="749"/>
        <v>18330.727999999999</v>
      </c>
      <c r="AS663">
        <f t="shared" si="750"/>
        <v>16039.387000000001</v>
      </c>
      <c r="AT663">
        <f t="shared" si="751"/>
        <v>13748.046</v>
      </c>
      <c r="AU663">
        <f t="shared" si="752"/>
        <v>11456.705</v>
      </c>
      <c r="AV663">
        <f t="shared" si="753"/>
        <v>9165.3639999999996</v>
      </c>
      <c r="AW663">
        <f t="shared" si="754"/>
        <v>6874.0229999999992</v>
      </c>
      <c r="AX663">
        <f t="shared" si="755"/>
        <v>4582.6819999999998</v>
      </c>
      <c r="AY663">
        <f t="shared" si="756"/>
        <v>2291.3409999999999</v>
      </c>
      <c r="AZ663">
        <f t="shared" si="757"/>
        <v>596.12431485759339</v>
      </c>
      <c r="BA663">
        <f t="shared" si="758"/>
        <v>25252.382000000001</v>
      </c>
      <c r="BB663">
        <f t="shared" si="759"/>
        <v>22673.251</v>
      </c>
      <c r="BC663">
        <f t="shared" si="760"/>
        <v>20094.12</v>
      </c>
      <c r="BD663">
        <f t="shared" si="761"/>
        <v>17861.439999999999</v>
      </c>
      <c r="BE663">
        <f t="shared" si="762"/>
        <v>15628.76</v>
      </c>
      <c r="BF663">
        <f t="shared" si="763"/>
        <v>13396.08</v>
      </c>
      <c r="BG663">
        <f t="shared" si="764"/>
        <v>11163.4</v>
      </c>
      <c r="BH663">
        <f t="shared" si="765"/>
        <v>8930.7199999999993</v>
      </c>
      <c r="BI663">
        <f t="shared" si="766"/>
        <v>6698.0399999999991</v>
      </c>
      <c r="BJ663">
        <f t="shared" si="767"/>
        <v>4465.3599999999997</v>
      </c>
      <c r="BK663">
        <f t="shared" si="768"/>
        <v>2232.6799999999998</v>
      </c>
      <c r="BL663">
        <f t="shared" si="769"/>
        <v>580.86284446506204</v>
      </c>
      <c r="BM663">
        <f t="shared" si="770"/>
        <v>16186.031000000003</v>
      </c>
      <c r="BN663">
        <f t="shared" si="771"/>
        <v>13220.664000000002</v>
      </c>
      <c r="BO663">
        <f t="shared" si="772"/>
        <v>9935.9290000000019</v>
      </c>
      <c r="BP663">
        <f t="shared" si="773"/>
        <v>8771.0420000000013</v>
      </c>
      <c r="BQ663">
        <f t="shared" si="774"/>
        <v>7526.621000000001</v>
      </c>
      <c r="BR663">
        <f t="shared" si="775"/>
        <v>6282.2000000000007</v>
      </c>
      <c r="BS663">
        <f t="shared" si="776"/>
        <v>5037.7790000000005</v>
      </c>
      <c r="BT663">
        <f t="shared" si="777"/>
        <v>3793.3580000000002</v>
      </c>
      <c r="BU663">
        <f t="shared" si="778"/>
        <v>2845.0185000000001</v>
      </c>
      <c r="BV663">
        <f t="shared" si="779"/>
        <v>1896.6790000000001</v>
      </c>
      <c r="BW663">
        <f t="shared" si="780"/>
        <v>948.33950000000004</v>
      </c>
      <c r="BX663" s="16">
        <f t="shared" si="781"/>
        <v>300.02299677467727</v>
      </c>
      <c r="BY663">
        <f t="shared" si="782"/>
        <v>2725.8436152516606</v>
      </c>
      <c r="BZ663">
        <f t="shared" si="783"/>
        <v>621.96312961211311</v>
      </c>
      <c r="CA663">
        <f t="shared" si="784"/>
        <v>758.46663736350445</v>
      </c>
      <c r="CB663">
        <f t="shared" si="785"/>
        <v>395.78433245803001</v>
      </c>
    </row>
    <row r="664" spans="1:80" x14ac:dyDescent="0.25">
      <c r="A664">
        <f>'Data Input'!A664</f>
        <v>1</v>
      </c>
      <c r="B664">
        <f>'Data Input'!C664</f>
        <v>66</v>
      </c>
      <c r="C664">
        <f t="shared" si="715"/>
        <v>67</v>
      </c>
      <c r="D664">
        <f t="shared" si="716"/>
        <v>68</v>
      </c>
      <c r="E664">
        <f t="shared" si="717"/>
        <v>69</v>
      </c>
      <c r="F664">
        <f t="shared" si="718"/>
        <v>70</v>
      </c>
      <c r="G664">
        <f t="shared" si="719"/>
        <v>71</v>
      </c>
      <c r="H664">
        <f t="shared" si="720"/>
        <v>72</v>
      </c>
      <c r="I664">
        <f t="shared" si="721"/>
        <v>73</v>
      </c>
      <c r="J664">
        <f t="shared" si="722"/>
        <v>74</v>
      </c>
      <c r="K664">
        <f t="shared" si="723"/>
        <v>75</v>
      </c>
      <c r="L664">
        <f t="shared" si="724"/>
        <v>76</v>
      </c>
      <c r="M664">
        <f>IF('Data Input'!D664&gt;=240,1,0)</f>
        <v>0</v>
      </c>
      <c r="N664">
        <f>_xlfn.IFS('Data Input'!F664&gt;=130,1,'Data Input'!G664=1,1,0=0,0)</f>
        <v>0</v>
      </c>
      <c r="O664">
        <f>'Data Input'!H664</f>
        <v>0</v>
      </c>
      <c r="P664">
        <f>'Data Input'!J664</f>
        <v>17.100000000000001</v>
      </c>
      <c r="Q664">
        <f t="shared" si="725"/>
        <v>0</v>
      </c>
      <c r="R664">
        <f>IF('Data Input'!I664&gt;=100,1,0)</f>
        <v>0</v>
      </c>
      <c r="S664" s="18">
        <f>'Data Input'!L664</f>
        <v>3</v>
      </c>
      <c r="T664" s="16">
        <f>'Data Input'!N664</f>
        <v>2018</v>
      </c>
      <c r="U664">
        <f t="shared" si="726"/>
        <v>0.28725643106371174</v>
      </c>
      <c r="V664">
        <f t="shared" si="727"/>
        <v>3.6636492785895175E-2</v>
      </c>
      <c r="W664">
        <f t="shared" si="728"/>
        <v>0.23595903452923217</v>
      </c>
      <c r="X664" s="16">
        <f t="shared" si="729"/>
        <v>2.8433940731248455E-3</v>
      </c>
      <c r="Y664">
        <f t="shared" si="730"/>
        <v>1208.8163223852882</v>
      </c>
      <c r="Z664">
        <f t="shared" si="731"/>
        <v>16.852340512563813</v>
      </c>
      <c r="AA664">
        <f t="shared" si="732"/>
        <v>133.3151384433105</v>
      </c>
      <c r="AB664" s="16">
        <f t="shared" si="733"/>
        <v>14.530886241104616</v>
      </c>
      <c r="AC664">
        <f t="shared" si="734"/>
        <v>29694.389999999992</v>
      </c>
      <c r="AD664">
        <f t="shared" si="735"/>
        <v>26994.899999999994</v>
      </c>
      <c r="AE664">
        <f t="shared" si="736"/>
        <v>24295.409999999996</v>
      </c>
      <c r="AF664">
        <f t="shared" si="737"/>
        <v>21595.919999999998</v>
      </c>
      <c r="AG664">
        <f t="shared" si="738"/>
        <v>18896.43</v>
      </c>
      <c r="AH664">
        <f t="shared" si="739"/>
        <v>16196.939999999999</v>
      </c>
      <c r="AI664">
        <f t="shared" si="740"/>
        <v>13497.449999999999</v>
      </c>
      <c r="AJ664">
        <f t="shared" si="741"/>
        <v>10797.96</v>
      </c>
      <c r="AK664">
        <f t="shared" si="742"/>
        <v>8098.4699999999993</v>
      </c>
      <c r="AL664">
        <f t="shared" si="743"/>
        <v>5398.98</v>
      </c>
      <c r="AM664">
        <f t="shared" si="744"/>
        <v>2699.49</v>
      </c>
      <c r="AN664">
        <f t="shared" si="745"/>
        <v>416.56182728092267</v>
      </c>
      <c r="AO664">
        <f t="shared" si="746"/>
        <v>25204.751</v>
      </c>
      <c r="AP664">
        <f t="shared" si="747"/>
        <v>22913.41</v>
      </c>
      <c r="AQ664">
        <f t="shared" si="748"/>
        <v>20622.069</v>
      </c>
      <c r="AR664">
        <f t="shared" si="749"/>
        <v>18330.727999999999</v>
      </c>
      <c r="AS664">
        <f t="shared" si="750"/>
        <v>16039.387000000001</v>
      </c>
      <c r="AT664">
        <f t="shared" si="751"/>
        <v>13748.046</v>
      </c>
      <c r="AU664">
        <f t="shared" si="752"/>
        <v>11456.705</v>
      </c>
      <c r="AV664">
        <f t="shared" si="753"/>
        <v>9165.3639999999996</v>
      </c>
      <c r="AW664">
        <f t="shared" si="754"/>
        <v>6874.0229999999992</v>
      </c>
      <c r="AX664">
        <f t="shared" si="755"/>
        <v>4582.6819999999998</v>
      </c>
      <c r="AY664">
        <f t="shared" si="756"/>
        <v>2291.3409999999999</v>
      </c>
      <c r="AZ664">
        <f t="shared" si="757"/>
        <v>353.57982207146409</v>
      </c>
      <c r="BA664">
        <f t="shared" si="758"/>
        <v>24559.48</v>
      </c>
      <c r="BB664">
        <f t="shared" si="759"/>
        <v>22326.799999999999</v>
      </c>
      <c r="BC664">
        <f t="shared" si="760"/>
        <v>20094.12</v>
      </c>
      <c r="BD664">
        <f t="shared" si="761"/>
        <v>17861.439999999999</v>
      </c>
      <c r="BE664">
        <f t="shared" si="762"/>
        <v>15628.76</v>
      </c>
      <c r="BF664">
        <f t="shared" si="763"/>
        <v>13396.08</v>
      </c>
      <c r="BG664">
        <f t="shared" si="764"/>
        <v>11163.4</v>
      </c>
      <c r="BH664">
        <f t="shared" si="765"/>
        <v>8930.7199999999993</v>
      </c>
      <c r="BI664">
        <f t="shared" si="766"/>
        <v>6698.0399999999991</v>
      </c>
      <c r="BJ664">
        <f t="shared" si="767"/>
        <v>4465.3599999999997</v>
      </c>
      <c r="BK664">
        <f t="shared" si="768"/>
        <v>2232.6799999999998</v>
      </c>
      <c r="BL664">
        <f t="shared" si="769"/>
        <v>344.52776655352324</v>
      </c>
      <c r="BM664">
        <f t="shared" si="770"/>
        <v>13633.088000000002</v>
      </c>
      <c r="BN664">
        <f t="shared" si="771"/>
        <v>10667.721000000001</v>
      </c>
      <c r="BO664">
        <f t="shared" si="772"/>
        <v>9423.3000000000011</v>
      </c>
      <c r="BP664">
        <f t="shared" si="773"/>
        <v>8178.8790000000008</v>
      </c>
      <c r="BQ664">
        <f t="shared" si="774"/>
        <v>6934.4580000000005</v>
      </c>
      <c r="BR664">
        <f t="shared" si="775"/>
        <v>5690.0370000000003</v>
      </c>
      <c r="BS664">
        <f t="shared" si="776"/>
        <v>4741.6975000000002</v>
      </c>
      <c r="BT664">
        <f t="shared" si="777"/>
        <v>3793.3580000000002</v>
      </c>
      <c r="BU664">
        <f t="shared" si="778"/>
        <v>2845.0185000000001</v>
      </c>
      <c r="BV664">
        <f t="shared" si="779"/>
        <v>1896.6790000000001</v>
      </c>
      <c r="BW664">
        <f t="shared" si="780"/>
        <v>948.33950000000004</v>
      </c>
      <c r="BX664" s="16">
        <f t="shared" si="781"/>
        <v>160.96861854844335</v>
      </c>
      <c r="BY664">
        <f t="shared" si="782"/>
        <v>1625.3781496662109</v>
      </c>
      <c r="BZ664">
        <f t="shared" si="783"/>
        <v>370.43216258402788</v>
      </c>
      <c r="CA664">
        <f t="shared" si="784"/>
        <v>477.84290499683374</v>
      </c>
      <c r="CB664">
        <f t="shared" si="785"/>
        <v>175.49950478954796</v>
      </c>
    </row>
    <row r="665" spans="1:80" x14ac:dyDescent="0.25">
      <c r="A665">
        <f>'Data Input'!A665</f>
        <v>1</v>
      </c>
      <c r="B665">
        <f>'Data Input'!C665</f>
        <v>29</v>
      </c>
      <c r="C665">
        <f t="shared" si="715"/>
        <v>30</v>
      </c>
      <c r="D665">
        <f t="shared" si="716"/>
        <v>31</v>
      </c>
      <c r="E665">
        <f t="shared" si="717"/>
        <v>32</v>
      </c>
      <c r="F665">
        <f t="shared" si="718"/>
        <v>33</v>
      </c>
      <c r="G665">
        <f t="shared" si="719"/>
        <v>34</v>
      </c>
      <c r="H665">
        <f t="shared" si="720"/>
        <v>35</v>
      </c>
      <c r="I665">
        <f t="shared" si="721"/>
        <v>36</v>
      </c>
      <c r="J665">
        <f t="shared" si="722"/>
        <v>37</v>
      </c>
      <c r="K665">
        <f t="shared" si="723"/>
        <v>38</v>
      </c>
      <c r="L665">
        <f t="shared" si="724"/>
        <v>39</v>
      </c>
      <c r="M665">
        <f>IF('Data Input'!D665&gt;=240,1,0)</f>
        <v>0</v>
      </c>
      <c r="N665">
        <f>_xlfn.IFS('Data Input'!F665&gt;=130,1,'Data Input'!G665=1,1,0=0,0)</f>
        <v>0</v>
      </c>
      <c r="O665">
        <f>'Data Input'!H665</f>
        <v>0</v>
      </c>
      <c r="P665">
        <f>'Data Input'!J665</f>
        <v>34</v>
      </c>
      <c r="Q665">
        <f t="shared" si="725"/>
        <v>0</v>
      </c>
      <c r="R665">
        <f>IF('Data Input'!I665&gt;=100,1,0)</f>
        <v>0</v>
      </c>
      <c r="S665" s="18">
        <f>'Data Input'!L665</f>
        <v>3</v>
      </c>
      <c r="T665" s="16">
        <f>'Data Input'!N665</f>
        <v>2018</v>
      </c>
      <c r="U665">
        <f t="shared" si="726"/>
        <v>0.6252283416004516</v>
      </c>
      <c r="V665">
        <f t="shared" si="727"/>
        <v>7.5520271967374528E-2</v>
      </c>
      <c r="W665">
        <f t="shared" si="728"/>
        <v>0.37741894459939151</v>
      </c>
      <c r="X665" s="16">
        <f t="shared" si="729"/>
        <v>6.8264697836313185E-2</v>
      </c>
      <c r="Y665">
        <f t="shared" si="730"/>
        <v>2631.0506669801302</v>
      </c>
      <c r="Z665">
        <f t="shared" si="731"/>
        <v>34.738405399045241</v>
      </c>
      <c r="AA665">
        <f t="shared" si="732"/>
        <v>213.23895883360456</v>
      </c>
      <c r="AB665" s="16">
        <f t="shared" si="733"/>
        <v>348.86003594032729</v>
      </c>
      <c r="AC665">
        <f t="shared" si="734"/>
        <v>53058.942999999985</v>
      </c>
      <c r="AD665">
        <f t="shared" si="735"/>
        <v>48404.649999999987</v>
      </c>
      <c r="AE665">
        <f t="shared" si="736"/>
        <v>43750.356999999989</v>
      </c>
      <c r="AF665">
        <f t="shared" si="737"/>
        <v>39096.063999999991</v>
      </c>
      <c r="AG665">
        <f t="shared" si="738"/>
        <v>34441.770999999993</v>
      </c>
      <c r="AH665">
        <f t="shared" si="739"/>
        <v>29787.477999999996</v>
      </c>
      <c r="AI665">
        <f t="shared" si="740"/>
        <v>25133.184999999998</v>
      </c>
      <c r="AJ665">
        <f t="shared" si="741"/>
        <v>20106.547999999999</v>
      </c>
      <c r="AK665">
        <f t="shared" si="742"/>
        <v>15079.911</v>
      </c>
      <c r="AL665">
        <f t="shared" si="743"/>
        <v>10053.273999999999</v>
      </c>
      <c r="AM665">
        <f t="shared" si="744"/>
        <v>5026.6369999999997</v>
      </c>
      <c r="AN665">
        <f t="shared" si="745"/>
        <v>1647.8754879571322</v>
      </c>
      <c r="AO665">
        <f t="shared" si="746"/>
        <v>45036.703000000016</v>
      </c>
      <c r="AP665">
        <f t="shared" si="747"/>
        <v>41086.115000000013</v>
      </c>
      <c r="AQ665">
        <f t="shared" si="748"/>
        <v>37135.527000000009</v>
      </c>
      <c r="AR665">
        <f t="shared" si="749"/>
        <v>33184.939000000006</v>
      </c>
      <c r="AS665">
        <f t="shared" si="750"/>
        <v>29234.351000000002</v>
      </c>
      <c r="AT665">
        <f t="shared" si="751"/>
        <v>25283.763000000003</v>
      </c>
      <c r="AU665">
        <f t="shared" si="752"/>
        <v>21333.175000000003</v>
      </c>
      <c r="AV665">
        <f t="shared" si="753"/>
        <v>17066.54</v>
      </c>
      <c r="AW665">
        <f t="shared" si="754"/>
        <v>12799.905000000001</v>
      </c>
      <c r="AX665">
        <f t="shared" si="755"/>
        <v>8533.27</v>
      </c>
      <c r="AY665">
        <f t="shared" si="756"/>
        <v>4266.6350000000002</v>
      </c>
      <c r="AZ665">
        <f t="shared" si="757"/>
        <v>1398.7251303054136</v>
      </c>
      <c r="BA665">
        <f t="shared" si="758"/>
        <v>37883.718999999997</v>
      </c>
      <c r="BB665">
        <f t="shared" si="759"/>
        <v>35034.269999999997</v>
      </c>
      <c r="BC665">
        <f t="shared" si="760"/>
        <v>32184.821</v>
      </c>
      <c r="BD665">
        <f t="shared" si="761"/>
        <v>29335.371999999999</v>
      </c>
      <c r="BE665">
        <f t="shared" si="762"/>
        <v>26485.922999999999</v>
      </c>
      <c r="BF665">
        <f t="shared" si="763"/>
        <v>23636.473999999998</v>
      </c>
      <c r="BG665">
        <f t="shared" si="764"/>
        <v>20787.024999999998</v>
      </c>
      <c r="BH665">
        <f t="shared" si="765"/>
        <v>16629.62</v>
      </c>
      <c r="BI665">
        <f t="shared" si="766"/>
        <v>12472.215</v>
      </c>
      <c r="BJ665">
        <f t="shared" si="767"/>
        <v>8314.81</v>
      </c>
      <c r="BK665">
        <f t="shared" si="768"/>
        <v>4157.4049999999997</v>
      </c>
      <c r="BL665">
        <f t="shared" si="769"/>
        <v>1254.4056925797445</v>
      </c>
      <c r="BM665">
        <f t="shared" si="770"/>
        <v>45546.630999999994</v>
      </c>
      <c r="BN665">
        <f t="shared" si="771"/>
        <v>42581.263999999996</v>
      </c>
      <c r="BO665">
        <f t="shared" si="772"/>
        <v>39199.705999999998</v>
      </c>
      <c r="BP665">
        <f t="shared" si="773"/>
        <v>35818.148000000001</v>
      </c>
      <c r="BQ665">
        <f t="shared" si="774"/>
        <v>32436.590000000004</v>
      </c>
      <c r="BR665">
        <f t="shared" si="775"/>
        <v>29055.032000000003</v>
      </c>
      <c r="BS665">
        <f t="shared" si="776"/>
        <v>25673.474000000002</v>
      </c>
      <c r="BT665">
        <f t="shared" si="777"/>
        <v>22291.916000000001</v>
      </c>
      <c r="BU665">
        <f t="shared" si="778"/>
        <v>16718.937000000002</v>
      </c>
      <c r="BV665">
        <f t="shared" si="779"/>
        <v>11145.958000000001</v>
      </c>
      <c r="BW665">
        <f t="shared" si="780"/>
        <v>5572.9790000000003</v>
      </c>
      <c r="BX665" s="16">
        <f t="shared" si="781"/>
        <v>1552.5693740946692</v>
      </c>
      <c r="BY665">
        <f t="shared" si="782"/>
        <v>4278.9261549372623</v>
      </c>
      <c r="BZ665">
        <f t="shared" si="783"/>
        <v>1433.4635357044588</v>
      </c>
      <c r="CA665">
        <f t="shared" si="784"/>
        <v>1467.644651413349</v>
      </c>
      <c r="CB665">
        <f t="shared" si="785"/>
        <v>1901.4294100349966</v>
      </c>
    </row>
    <row r="666" spans="1:80" x14ac:dyDescent="0.25">
      <c r="A666">
        <f>'Data Input'!A666</f>
        <v>0</v>
      </c>
      <c r="B666">
        <f>'Data Input'!C666</f>
        <v>33</v>
      </c>
      <c r="C666">
        <f t="shared" si="715"/>
        <v>34</v>
      </c>
      <c r="D666">
        <f t="shared" si="716"/>
        <v>35</v>
      </c>
      <c r="E666">
        <f t="shared" si="717"/>
        <v>36</v>
      </c>
      <c r="F666">
        <f t="shared" si="718"/>
        <v>37</v>
      </c>
      <c r="G666">
        <f t="shared" si="719"/>
        <v>38</v>
      </c>
      <c r="H666">
        <f t="shared" si="720"/>
        <v>39</v>
      </c>
      <c r="I666">
        <f t="shared" si="721"/>
        <v>40</v>
      </c>
      <c r="J666">
        <f t="shared" si="722"/>
        <v>41</v>
      </c>
      <c r="K666">
        <f t="shared" si="723"/>
        <v>42</v>
      </c>
      <c r="L666">
        <f t="shared" si="724"/>
        <v>43</v>
      </c>
      <c r="M666">
        <f>IF('Data Input'!D666&gt;=240,1,0)</f>
        <v>0</v>
      </c>
      <c r="N666">
        <f>_xlfn.IFS('Data Input'!F666&gt;=130,1,'Data Input'!G666=1,1,0=0,0)</f>
        <v>1</v>
      </c>
      <c r="O666">
        <f>'Data Input'!H666</f>
        <v>0</v>
      </c>
      <c r="P666">
        <f>'Data Input'!J666</f>
        <v>61.9</v>
      </c>
      <c r="Q666">
        <f t="shared" si="725"/>
        <v>0</v>
      </c>
      <c r="R666">
        <f>IF('Data Input'!I666&gt;=100,1,0)</f>
        <v>0</v>
      </c>
      <c r="S666" s="18">
        <f>'Data Input'!L666</f>
        <v>3</v>
      </c>
      <c r="T666" s="16">
        <f>'Data Input'!N666</f>
        <v>2018</v>
      </c>
      <c r="U666">
        <f t="shared" si="726"/>
        <v>1.3304553938825778</v>
      </c>
      <c r="V666">
        <f t="shared" si="727"/>
        <v>0.29307542042948009</v>
      </c>
      <c r="W666">
        <f t="shared" si="728"/>
        <v>0.71580093930438682</v>
      </c>
      <c r="X666" s="16">
        <f t="shared" si="729"/>
        <v>0.96218589176645819</v>
      </c>
      <c r="Y666">
        <f t="shared" si="730"/>
        <v>5598.7473992326459</v>
      </c>
      <c r="Z666">
        <f t="shared" si="731"/>
        <v>134.81112424718469</v>
      </c>
      <c r="AA666">
        <f t="shared" si="732"/>
        <v>404.42232488196538</v>
      </c>
      <c r="AB666" s="16">
        <f t="shared" si="733"/>
        <v>4917.1565307122009</v>
      </c>
      <c r="AC666">
        <f t="shared" si="734"/>
        <v>54548.318999999996</v>
      </c>
      <c r="AD666">
        <f t="shared" si="735"/>
        <v>49894.025999999998</v>
      </c>
      <c r="AE666">
        <f t="shared" si="736"/>
        <v>45239.733</v>
      </c>
      <c r="AF666">
        <f t="shared" si="737"/>
        <v>40213.095999999998</v>
      </c>
      <c r="AG666">
        <f t="shared" si="738"/>
        <v>35186.458999999995</v>
      </c>
      <c r="AH666">
        <f t="shared" si="739"/>
        <v>30159.821999999996</v>
      </c>
      <c r="AI666">
        <f t="shared" si="740"/>
        <v>25133.184999999998</v>
      </c>
      <c r="AJ666">
        <f t="shared" si="741"/>
        <v>20106.547999999999</v>
      </c>
      <c r="AK666">
        <f t="shared" si="742"/>
        <v>15079.911</v>
      </c>
      <c r="AL666">
        <f t="shared" si="743"/>
        <v>10053.273999999999</v>
      </c>
      <c r="AM666">
        <f t="shared" si="744"/>
        <v>5026.6369999999997</v>
      </c>
      <c r="AN666">
        <f t="shared" si="745"/>
        <v>3580.292552756559</v>
      </c>
      <c r="AO666">
        <f t="shared" si="746"/>
        <v>46300.891000000018</v>
      </c>
      <c r="AP666">
        <f t="shared" si="747"/>
        <v>42350.303000000014</v>
      </c>
      <c r="AQ666">
        <f t="shared" si="748"/>
        <v>38399.715000000011</v>
      </c>
      <c r="AR666">
        <f t="shared" si="749"/>
        <v>34133.080000000009</v>
      </c>
      <c r="AS666">
        <f t="shared" si="750"/>
        <v>29866.445000000007</v>
      </c>
      <c r="AT666">
        <f t="shared" si="751"/>
        <v>25599.810000000005</v>
      </c>
      <c r="AU666">
        <f t="shared" si="752"/>
        <v>21333.175000000003</v>
      </c>
      <c r="AV666">
        <f t="shared" si="753"/>
        <v>17066.54</v>
      </c>
      <c r="AW666">
        <f t="shared" si="754"/>
        <v>12799.905000000001</v>
      </c>
      <c r="AX666">
        <f t="shared" si="755"/>
        <v>8533.27</v>
      </c>
      <c r="AY666">
        <f t="shared" si="756"/>
        <v>4266.6350000000002</v>
      </c>
      <c r="AZ666">
        <f t="shared" si="757"/>
        <v>3038.9705075080278</v>
      </c>
      <c r="BA666">
        <f t="shared" si="758"/>
        <v>43115.542999999998</v>
      </c>
      <c r="BB666">
        <f t="shared" si="759"/>
        <v>40266.093999999997</v>
      </c>
      <c r="BC666">
        <f t="shared" si="760"/>
        <v>37416.644999999997</v>
      </c>
      <c r="BD666">
        <f t="shared" si="761"/>
        <v>33259.24</v>
      </c>
      <c r="BE666">
        <f t="shared" si="762"/>
        <v>29101.834999999995</v>
      </c>
      <c r="BF666">
        <f t="shared" si="763"/>
        <v>24944.429999999997</v>
      </c>
      <c r="BG666">
        <f t="shared" si="764"/>
        <v>20787.024999999998</v>
      </c>
      <c r="BH666">
        <f t="shared" si="765"/>
        <v>16629.62</v>
      </c>
      <c r="BI666">
        <f t="shared" si="766"/>
        <v>12472.215</v>
      </c>
      <c r="BJ666">
        <f t="shared" si="767"/>
        <v>8314.81</v>
      </c>
      <c r="BK666">
        <f t="shared" si="768"/>
        <v>4157.4049999999997</v>
      </c>
      <c r="BL666">
        <f t="shared" si="769"/>
        <v>2928.1834098909308</v>
      </c>
      <c r="BM666">
        <f t="shared" si="770"/>
        <v>54312.314999999995</v>
      </c>
      <c r="BN666">
        <f t="shared" si="771"/>
        <v>51346.947999999997</v>
      </c>
      <c r="BO666">
        <f t="shared" si="772"/>
        <v>47965.39</v>
      </c>
      <c r="BP666">
        <f t="shared" si="773"/>
        <v>44583.832000000002</v>
      </c>
      <c r="BQ666">
        <f t="shared" si="774"/>
        <v>39010.853000000003</v>
      </c>
      <c r="BR666">
        <f t="shared" si="775"/>
        <v>33437.874000000003</v>
      </c>
      <c r="BS666">
        <f t="shared" si="776"/>
        <v>27864.895</v>
      </c>
      <c r="BT666">
        <f t="shared" si="777"/>
        <v>22291.916000000001</v>
      </c>
      <c r="BU666">
        <f t="shared" si="778"/>
        <v>16718.937000000002</v>
      </c>
      <c r="BV666">
        <f t="shared" si="779"/>
        <v>11145.958000000001</v>
      </c>
      <c r="BW666">
        <f t="shared" si="780"/>
        <v>5572.9790000000003</v>
      </c>
      <c r="BX666" s="16">
        <f t="shared" si="781"/>
        <v>3833.8987370763721</v>
      </c>
      <c r="BY666">
        <f t="shared" si="782"/>
        <v>9179.0399519892053</v>
      </c>
      <c r="BZ666">
        <f t="shared" si="783"/>
        <v>3173.7816317552124</v>
      </c>
      <c r="CA666">
        <f t="shared" si="784"/>
        <v>3332.6057347728961</v>
      </c>
      <c r="CB666">
        <f t="shared" si="785"/>
        <v>8751.0552677885735</v>
      </c>
    </row>
    <row r="667" spans="1:80" x14ac:dyDescent="0.25">
      <c r="A667">
        <f>'Data Input'!A667</f>
        <v>0</v>
      </c>
      <c r="B667">
        <f>'Data Input'!C667</f>
        <v>44</v>
      </c>
      <c r="C667">
        <f t="shared" si="715"/>
        <v>45</v>
      </c>
      <c r="D667">
        <f t="shared" si="716"/>
        <v>46</v>
      </c>
      <c r="E667">
        <f t="shared" si="717"/>
        <v>47</v>
      </c>
      <c r="F667">
        <f t="shared" si="718"/>
        <v>48</v>
      </c>
      <c r="G667">
        <f t="shared" si="719"/>
        <v>49</v>
      </c>
      <c r="H667">
        <f t="shared" si="720"/>
        <v>50</v>
      </c>
      <c r="I667">
        <f t="shared" si="721"/>
        <v>51</v>
      </c>
      <c r="J667">
        <f t="shared" si="722"/>
        <v>52</v>
      </c>
      <c r="K667">
        <f t="shared" si="723"/>
        <v>53</v>
      </c>
      <c r="L667">
        <f t="shared" si="724"/>
        <v>54</v>
      </c>
      <c r="M667">
        <f>IF('Data Input'!D667&gt;=240,1,0)</f>
        <v>0</v>
      </c>
      <c r="N667">
        <f>_xlfn.IFS('Data Input'!F667&gt;=130,1,'Data Input'!G667=1,1,0=0,0)</f>
        <v>0</v>
      </c>
      <c r="O667">
        <f>'Data Input'!H667</f>
        <v>0</v>
      </c>
      <c r="P667">
        <f>'Data Input'!J667</f>
        <v>28.8</v>
      </c>
      <c r="Q667">
        <f t="shared" si="725"/>
        <v>0</v>
      </c>
      <c r="R667">
        <f>IF('Data Input'!I667&gt;=100,1,0)</f>
        <v>0</v>
      </c>
      <c r="S667" s="18">
        <f>'Data Input'!L667</f>
        <v>3</v>
      </c>
      <c r="T667" s="16">
        <f>'Data Input'!N667</f>
        <v>2018</v>
      </c>
      <c r="U667">
        <f t="shared" si="726"/>
        <v>0.51866851776140321</v>
      </c>
      <c r="V667">
        <f t="shared" si="727"/>
        <v>6.0649459417370731E-2</v>
      </c>
      <c r="W667">
        <f t="shared" si="728"/>
        <v>0.33003216154233284</v>
      </c>
      <c r="X667" s="16">
        <f t="shared" si="729"/>
        <v>2.6275199718190263E-2</v>
      </c>
      <c r="Y667">
        <f t="shared" si="730"/>
        <v>2182.6316223998087</v>
      </c>
      <c r="Z667">
        <f t="shared" si="731"/>
        <v>27.898012726751734</v>
      </c>
      <c r="AA667">
        <f t="shared" si="732"/>
        <v>186.46577103751591</v>
      </c>
      <c r="AB667" s="16">
        <f t="shared" si="733"/>
        <v>134.27682841292992</v>
      </c>
      <c r="AC667">
        <f t="shared" si="734"/>
        <v>44588.127</v>
      </c>
      <c r="AD667">
        <f t="shared" si="735"/>
        <v>39561.49</v>
      </c>
      <c r="AE667">
        <f t="shared" si="736"/>
        <v>35605.341</v>
      </c>
      <c r="AF667">
        <f t="shared" si="737"/>
        <v>31649.192000000003</v>
      </c>
      <c r="AG667">
        <f t="shared" si="738"/>
        <v>27693.043000000001</v>
      </c>
      <c r="AH667">
        <f t="shared" si="739"/>
        <v>23736.894</v>
      </c>
      <c r="AI667">
        <f t="shared" si="740"/>
        <v>19780.744999999999</v>
      </c>
      <c r="AJ667">
        <f t="shared" si="741"/>
        <v>15824.596</v>
      </c>
      <c r="AK667">
        <f t="shared" si="742"/>
        <v>11868.447</v>
      </c>
      <c r="AL667">
        <f t="shared" si="743"/>
        <v>7912.2979999999998</v>
      </c>
      <c r="AM667">
        <f t="shared" si="744"/>
        <v>3956.1489999999999</v>
      </c>
      <c r="AN667">
        <f t="shared" si="745"/>
        <v>1106.8650775702736</v>
      </c>
      <c r="AO667">
        <f t="shared" si="746"/>
        <v>37846.635000000002</v>
      </c>
      <c r="AP667">
        <f t="shared" si="747"/>
        <v>33580</v>
      </c>
      <c r="AQ667">
        <f t="shared" si="748"/>
        <v>30222</v>
      </c>
      <c r="AR667">
        <f t="shared" si="749"/>
        <v>26864</v>
      </c>
      <c r="AS667">
        <f t="shared" si="750"/>
        <v>23506</v>
      </c>
      <c r="AT667">
        <f t="shared" si="751"/>
        <v>20148</v>
      </c>
      <c r="AU667">
        <f t="shared" si="752"/>
        <v>16790</v>
      </c>
      <c r="AV667">
        <f t="shared" si="753"/>
        <v>13432</v>
      </c>
      <c r="AW667">
        <f t="shared" si="754"/>
        <v>10074</v>
      </c>
      <c r="AX667">
        <f t="shared" si="755"/>
        <v>6716</v>
      </c>
      <c r="AY667">
        <f t="shared" si="756"/>
        <v>3358</v>
      </c>
      <c r="AZ667">
        <f t="shared" si="757"/>
        <v>939.51287388774881</v>
      </c>
      <c r="BA667">
        <f t="shared" si="758"/>
        <v>36877.714999999997</v>
      </c>
      <c r="BB667">
        <f t="shared" si="759"/>
        <v>32720.309999999994</v>
      </c>
      <c r="BC667">
        <f t="shared" si="760"/>
        <v>29448.278999999995</v>
      </c>
      <c r="BD667">
        <f t="shared" si="761"/>
        <v>26176.247999999996</v>
      </c>
      <c r="BE667">
        <f t="shared" si="762"/>
        <v>22904.216999999997</v>
      </c>
      <c r="BF667">
        <f t="shared" si="763"/>
        <v>19632.185999999998</v>
      </c>
      <c r="BG667">
        <f t="shared" si="764"/>
        <v>16360.154999999999</v>
      </c>
      <c r="BH667">
        <f t="shared" si="765"/>
        <v>13088.124</v>
      </c>
      <c r="BI667">
        <f t="shared" si="766"/>
        <v>9816.0930000000008</v>
      </c>
      <c r="BJ667">
        <f t="shared" si="767"/>
        <v>6544.0619999999999</v>
      </c>
      <c r="BK667">
        <f t="shared" si="768"/>
        <v>3272.0309999999999</v>
      </c>
      <c r="BL667">
        <f t="shared" si="769"/>
        <v>915.46017433721488</v>
      </c>
      <c r="BM667">
        <f t="shared" si="770"/>
        <v>57721.284999999996</v>
      </c>
      <c r="BN667">
        <f t="shared" si="771"/>
        <v>54755.917999999998</v>
      </c>
      <c r="BO667">
        <f t="shared" si="772"/>
        <v>49182.938999999998</v>
      </c>
      <c r="BP667">
        <f t="shared" si="773"/>
        <v>43718.167999999998</v>
      </c>
      <c r="BQ667">
        <f t="shared" si="774"/>
        <v>38253.396999999997</v>
      </c>
      <c r="BR667">
        <f t="shared" si="775"/>
        <v>32788.625999999997</v>
      </c>
      <c r="BS667">
        <f t="shared" si="776"/>
        <v>27323.855</v>
      </c>
      <c r="BT667">
        <f t="shared" si="777"/>
        <v>21859.083999999999</v>
      </c>
      <c r="BU667">
        <f t="shared" si="778"/>
        <v>16394.312999999998</v>
      </c>
      <c r="BV667">
        <f t="shared" si="779"/>
        <v>10929.541999999999</v>
      </c>
      <c r="BW667">
        <f t="shared" si="780"/>
        <v>5464.7709999999997</v>
      </c>
      <c r="BX667" s="16">
        <f t="shared" si="781"/>
        <v>1512.8280151973595</v>
      </c>
      <c r="BY667">
        <f t="shared" si="782"/>
        <v>3289.4966999700823</v>
      </c>
      <c r="BZ667">
        <f t="shared" si="783"/>
        <v>967.41088661450055</v>
      </c>
      <c r="CA667">
        <f t="shared" si="784"/>
        <v>1101.9259453747309</v>
      </c>
      <c r="CB667">
        <f t="shared" si="785"/>
        <v>1647.1048436102894</v>
      </c>
    </row>
    <row r="668" spans="1:80" x14ac:dyDescent="0.25">
      <c r="A668">
        <f>'Data Input'!A668</f>
        <v>0</v>
      </c>
      <c r="B668">
        <f>'Data Input'!C668</f>
        <v>76</v>
      </c>
      <c r="C668">
        <f t="shared" si="715"/>
        <v>77</v>
      </c>
      <c r="D668">
        <f t="shared" si="716"/>
        <v>78</v>
      </c>
      <c r="E668">
        <f t="shared" si="717"/>
        <v>79</v>
      </c>
      <c r="F668">
        <f t="shared" si="718"/>
        <v>80</v>
      </c>
      <c r="G668">
        <f t="shared" si="719"/>
        <v>81</v>
      </c>
      <c r="H668">
        <f t="shared" si="720"/>
        <v>82</v>
      </c>
      <c r="I668">
        <f t="shared" si="721"/>
        <v>83</v>
      </c>
      <c r="J668">
        <f t="shared" si="722"/>
        <v>84</v>
      </c>
      <c r="K668">
        <f t="shared" si="723"/>
        <v>85</v>
      </c>
      <c r="L668">
        <f t="shared" si="724"/>
        <v>86</v>
      </c>
      <c r="M668">
        <f>IF('Data Input'!D668&gt;=240,1,0)</f>
        <v>0</v>
      </c>
      <c r="N668">
        <f>_xlfn.IFS('Data Input'!F668&gt;=130,1,'Data Input'!G668=1,1,0=0,0)</f>
        <v>0</v>
      </c>
      <c r="O668">
        <f>'Data Input'!H668</f>
        <v>0</v>
      </c>
      <c r="P668">
        <f>'Data Input'!J668</f>
        <v>21.3</v>
      </c>
      <c r="Q668">
        <f t="shared" si="725"/>
        <v>0</v>
      </c>
      <c r="R668">
        <f>IF('Data Input'!I668&gt;=100,1,0)</f>
        <v>0</v>
      </c>
      <c r="S668" s="18">
        <f>'Data Input'!L668</f>
        <v>3</v>
      </c>
      <c r="T668" s="16">
        <f>'Data Input'!N668</f>
        <v>2018</v>
      </c>
      <c r="U668">
        <f t="shared" si="726"/>
        <v>0.36454038483816192</v>
      </c>
      <c r="V668">
        <f t="shared" si="727"/>
        <v>4.3965952474776894E-2</v>
      </c>
      <c r="W668">
        <f t="shared" si="728"/>
        <v>0.26749885854203886</v>
      </c>
      <c r="X668" s="16">
        <f t="shared" si="729"/>
        <v>6.3486247586186841E-3</v>
      </c>
      <c r="Y668">
        <f t="shared" si="730"/>
        <v>1534.0383006542622</v>
      </c>
      <c r="Z668">
        <f t="shared" si="731"/>
        <v>20.223802709340973</v>
      </c>
      <c r="AA668">
        <f t="shared" si="732"/>
        <v>151.13490963000802</v>
      </c>
      <c r="AB668" s="16">
        <f t="shared" si="733"/>
        <v>32.444023509399024</v>
      </c>
      <c r="AC668">
        <f t="shared" si="734"/>
        <v>29694.389999999992</v>
      </c>
      <c r="AD668">
        <f t="shared" si="735"/>
        <v>26994.899999999994</v>
      </c>
      <c r="AE668">
        <f t="shared" si="736"/>
        <v>24295.409999999996</v>
      </c>
      <c r="AF668">
        <f t="shared" si="737"/>
        <v>21595.919999999998</v>
      </c>
      <c r="AG668">
        <f t="shared" si="738"/>
        <v>18896.43</v>
      </c>
      <c r="AH668">
        <f t="shared" si="739"/>
        <v>16196.939999999999</v>
      </c>
      <c r="AI668">
        <f t="shared" si="740"/>
        <v>13497.449999999999</v>
      </c>
      <c r="AJ668">
        <f t="shared" si="741"/>
        <v>10797.96</v>
      </c>
      <c r="AK668">
        <f t="shared" si="742"/>
        <v>8098.4699999999993</v>
      </c>
      <c r="AL668">
        <f t="shared" si="743"/>
        <v>5398.98</v>
      </c>
      <c r="AM668">
        <f t="shared" si="744"/>
        <v>2699.49</v>
      </c>
      <c r="AN668">
        <f t="shared" si="745"/>
        <v>528.63432252347138</v>
      </c>
      <c r="AO668">
        <f t="shared" si="746"/>
        <v>25204.751</v>
      </c>
      <c r="AP668">
        <f t="shared" si="747"/>
        <v>22913.41</v>
      </c>
      <c r="AQ668">
        <f t="shared" si="748"/>
        <v>20622.069</v>
      </c>
      <c r="AR668">
        <f t="shared" si="749"/>
        <v>18330.727999999999</v>
      </c>
      <c r="AS668">
        <f t="shared" si="750"/>
        <v>16039.387000000001</v>
      </c>
      <c r="AT668">
        <f t="shared" si="751"/>
        <v>13748.046</v>
      </c>
      <c r="AU668">
        <f t="shared" si="752"/>
        <v>11456.705</v>
      </c>
      <c r="AV668">
        <f t="shared" si="753"/>
        <v>9165.3639999999996</v>
      </c>
      <c r="AW668">
        <f t="shared" si="754"/>
        <v>6874.0229999999992</v>
      </c>
      <c r="AX668">
        <f t="shared" si="755"/>
        <v>4582.6819999999998</v>
      </c>
      <c r="AY668">
        <f t="shared" si="756"/>
        <v>2291.3409999999999</v>
      </c>
      <c r="AZ668">
        <f t="shared" si="757"/>
        <v>448.70753260995713</v>
      </c>
      <c r="BA668">
        <f t="shared" si="758"/>
        <v>24559.48</v>
      </c>
      <c r="BB668">
        <f t="shared" si="759"/>
        <v>22326.799999999999</v>
      </c>
      <c r="BC668">
        <f t="shared" si="760"/>
        <v>20094.12</v>
      </c>
      <c r="BD668">
        <f t="shared" si="761"/>
        <v>17861.439999999999</v>
      </c>
      <c r="BE668">
        <f t="shared" si="762"/>
        <v>15628.76</v>
      </c>
      <c r="BF668">
        <f t="shared" si="763"/>
        <v>13396.08</v>
      </c>
      <c r="BG668">
        <f t="shared" si="764"/>
        <v>11163.4</v>
      </c>
      <c r="BH668">
        <f t="shared" si="765"/>
        <v>8930.7199999999993</v>
      </c>
      <c r="BI668">
        <f t="shared" si="766"/>
        <v>6698.0399999999991</v>
      </c>
      <c r="BJ668">
        <f t="shared" si="767"/>
        <v>4465.3599999999997</v>
      </c>
      <c r="BK668">
        <f t="shared" si="768"/>
        <v>2232.6799999999998</v>
      </c>
      <c r="BL668">
        <f t="shared" si="769"/>
        <v>437.22009683744108</v>
      </c>
      <c r="BM668">
        <f t="shared" si="770"/>
        <v>12448.762000000001</v>
      </c>
      <c r="BN668">
        <f t="shared" si="771"/>
        <v>9483.3950000000004</v>
      </c>
      <c r="BO668">
        <f t="shared" si="772"/>
        <v>8535.0555000000004</v>
      </c>
      <c r="BP668">
        <f t="shared" si="773"/>
        <v>7586.7160000000003</v>
      </c>
      <c r="BQ668">
        <f t="shared" si="774"/>
        <v>6638.3765000000003</v>
      </c>
      <c r="BR668">
        <f t="shared" si="775"/>
        <v>5690.0370000000003</v>
      </c>
      <c r="BS668">
        <f t="shared" si="776"/>
        <v>4741.6975000000002</v>
      </c>
      <c r="BT668">
        <f t="shared" si="777"/>
        <v>3793.3580000000002</v>
      </c>
      <c r="BU668">
        <f t="shared" si="778"/>
        <v>2845.0185000000001</v>
      </c>
      <c r="BV668">
        <f t="shared" si="779"/>
        <v>1896.6790000000001</v>
      </c>
      <c r="BW668">
        <f t="shared" si="780"/>
        <v>948.33950000000004</v>
      </c>
      <c r="BX668" s="16">
        <f t="shared" si="781"/>
        <v>191.78769413015792</v>
      </c>
      <c r="BY668">
        <f t="shared" si="782"/>
        <v>2062.6726231777338</v>
      </c>
      <c r="BZ668">
        <f t="shared" si="783"/>
        <v>468.93133531929811</v>
      </c>
      <c r="CA668">
        <f t="shared" si="784"/>
        <v>588.35500646744913</v>
      </c>
      <c r="CB668">
        <f t="shared" si="785"/>
        <v>224.23171763955693</v>
      </c>
    </row>
    <row r="669" spans="1:80" x14ac:dyDescent="0.25">
      <c r="A669">
        <f>'Data Input'!A669</f>
        <v>0</v>
      </c>
      <c r="B669">
        <f>'Data Input'!C669</f>
        <v>61</v>
      </c>
      <c r="C669">
        <f t="shared" si="715"/>
        <v>62</v>
      </c>
      <c r="D669">
        <f t="shared" si="716"/>
        <v>63</v>
      </c>
      <c r="E669">
        <f t="shared" si="717"/>
        <v>64</v>
      </c>
      <c r="F669">
        <f t="shared" si="718"/>
        <v>65</v>
      </c>
      <c r="G669">
        <f t="shared" si="719"/>
        <v>66</v>
      </c>
      <c r="H669">
        <f t="shared" si="720"/>
        <v>67</v>
      </c>
      <c r="I669">
        <f t="shared" si="721"/>
        <v>68</v>
      </c>
      <c r="J669">
        <f t="shared" si="722"/>
        <v>69</v>
      </c>
      <c r="K669">
        <f t="shared" si="723"/>
        <v>70</v>
      </c>
      <c r="L669">
        <f t="shared" si="724"/>
        <v>71</v>
      </c>
      <c r="M669">
        <f>IF('Data Input'!D669&gt;=240,1,0)</f>
        <v>0</v>
      </c>
      <c r="N669">
        <f>_xlfn.IFS('Data Input'!F669&gt;=130,1,'Data Input'!G669=1,1,0=0,0)</f>
        <v>1</v>
      </c>
      <c r="O669">
        <f>'Data Input'!H669</f>
        <v>0</v>
      </c>
      <c r="P669">
        <f>'Data Input'!J669</f>
        <v>32.6</v>
      </c>
      <c r="Q669">
        <f t="shared" si="725"/>
        <v>0</v>
      </c>
      <c r="R669">
        <f>IF('Data Input'!I669&gt;=100,1,0)</f>
        <v>0</v>
      </c>
      <c r="S669" s="18">
        <f>'Data Input'!L669</f>
        <v>3</v>
      </c>
      <c r="T669" s="16">
        <f>'Data Input'!N669</f>
        <v>2018</v>
      </c>
      <c r="U669">
        <f t="shared" si="726"/>
        <v>0.84029397373750148</v>
      </c>
      <c r="V669">
        <f t="shared" si="727"/>
        <v>9.9210655995883273E-2</v>
      </c>
      <c r="W669">
        <f t="shared" si="728"/>
        <v>0.43891239860139691</v>
      </c>
      <c r="X669" s="16">
        <f t="shared" si="729"/>
        <v>8.3815915362174254E-2</v>
      </c>
      <c r="Y669">
        <f t="shared" si="730"/>
        <v>3536.0777382581796</v>
      </c>
      <c r="Z669">
        <f t="shared" si="731"/>
        <v>45.635693544365118</v>
      </c>
      <c r="AA669">
        <f t="shared" si="732"/>
        <v>247.9823131196176</v>
      </c>
      <c r="AB669" s="16">
        <f t="shared" si="733"/>
        <v>428.33300625942871</v>
      </c>
      <c r="AC669">
        <f t="shared" si="734"/>
        <v>31788.82</v>
      </c>
      <c r="AD669">
        <f t="shared" si="735"/>
        <v>28670.444</v>
      </c>
      <c r="AE669">
        <f t="shared" si="736"/>
        <v>25552.067999999999</v>
      </c>
      <c r="AF669">
        <f t="shared" si="737"/>
        <v>22433.691999999999</v>
      </c>
      <c r="AG669">
        <f t="shared" si="738"/>
        <v>19315.315999999999</v>
      </c>
      <c r="AH669">
        <f t="shared" si="739"/>
        <v>16196.939999999999</v>
      </c>
      <c r="AI669">
        <f t="shared" si="740"/>
        <v>13497.449999999999</v>
      </c>
      <c r="AJ669">
        <f t="shared" si="741"/>
        <v>10797.96</v>
      </c>
      <c r="AK669">
        <f t="shared" si="742"/>
        <v>8098.4699999999993</v>
      </c>
      <c r="AL669">
        <f t="shared" si="743"/>
        <v>5398.98</v>
      </c>
      <c r="AM669">
        <f t="shared" si="744"/>
        <v>2699.49</v>
      </c>
      <c r="AN669">
        <f t="shared" si="745"/>
        <v>1262.1780774210513</v>
      </c>
      <c r="AO669">
        <f t="shared" si="746"/>
        <v>26982.516</v>
      </c>
      <c r="AP669">
        <f t="shared" si="747"/>
        <v>24335.621999999999</v>
      </c>
      <c r="AQ669">
        <f t="shared" si="748"/>
        <v>21688.727999999999</v>
      </c>
      <c r="AR669">
        <f t="shared" si="749"/>
        <v>19041.833999999999</v>
      </c>
      <c r="AS669">
        <f t="shared" si="750"/>
        <v>16394.939999999999</v>
      </c>
      <c r="AT669">
        <f t="shared" si="751"/>
        <v>13748.046</v>
      </c>
      <c r="AU669">
        <f t="shared" si="752"/>
        <v>11456.705</v>
      </c>
      <c r="AV669">
        <f t="shared" si="753"/>
        <v>9165.3639999999996</v>
      </c>
      <c r="AW669">
        <f t="shared" si="754"/>
        <v>6874.0229999999992</v>
      </c>
      <c r="AX669">
        <f t="shared" si="755"/>
        <v>4582.6819999999998</v>
      </c>
      <c r="AY669">
        <f t="shared" si="756"/>
        <v>2291.3409999999999</v>
      </c>
      <c r="AZ669">
        <f t="shared" si="757"/>
        <v>1071.3432881298534</v>
      </c>
      <c r="BA669">
        <f t="shared" si="758"/>
        <v>26291.735000000004</v>
      </c>
      <c r="BB669">
        <f t="shared" si="759"/>
        <v>23712.604000000003</v>
      </c>
      <c r="BC669">
        <f t="shared" si="760"/>
        <v>21133.473000000002</v>
      </c>
      <c r="BD669">
        <f t="shared" si="761"/>
        <v>18554.342000000001</v>
      </c>
      <c r="BE669">
        <f t="shared" si="762"/>
        <v>15975.210999999999</v>
      </c>
      <c r="BF669">
        <f t="shared" si="763"/>
        <v>13396.08</v>
      </c>
      <c r="BG669">
        <f t="shared" si="764"/>
        <v>11163.4</v>
      </c>
      <c r="BH669">
        <f t="shared" si="765"/>
        <v>8930.7199999999993</v>
      </c>
      <c r="BI669">
        <f t="shared" si="766"/>
        <v>6698.0399999999991</v>
      </c>
      <c r="BJ669">
        <f t="shared" si="767"/>
        <v>4465.3599999999997</v>
      </c>
      <c r="BK669">
        <f t="shared" si="768"/>
        <v>2232.6799999999998</v>
      </c>
      <c r="BL669">
        <f t="shared" si="769"/>
        <v>1043.9157108752552</v>
      </c>
      <c r="BM669">
        <f t="shared" si="770"/>
        <v>23195.217499999999</v>
      </c>
      <c r="BN669">
        <f t="shared" si="771"/>
        <v>20229.8505</v>
      </c>
      <c r="BO669">
        <f t="shared" si="772"/>
        <v>16945.1155</v>
      </c>
      <c r="BP669">
        <f t="shared" si="773"/>
        <v>13660.380500000001</v>
      </c>
      <c r="BQ669">
        <f t="shared" si="774"/>
        <v>10375.645500000001</v>
      </c>
      <c r="BR669">
        <f t="shared" si="775"/>
        <v>7090.9105000000009</v>
      </c>
      <c r="BS669">
        <f t="shared" si="776"/>
        <v>5926.0235000000011</v>
      </c>
      <c r="BT669">
        <f t="shared" si="777"/>
        <v>4681.6025000000009</v>
      </c>
      <c r="BU669">
        <f t="shared" si="778"/>
        <v>3437.1815000000006</v>
      </c>
      <c r="BV669">
        <f t="shared" si="779"/>
        <v>2192.7605000000003</v>
      </c>
      <c r="BW669">
        <f t="shared" si="780"/>
        <v>948.33950000000004</v>
      </c>
      <c r="BX669" s="16">
        <f t="shared" si="781"/>
        <v>748.17197594123888</v>
      </c>
      <c r="BY669">
        <f t="shared" si="782"/>
        <v>4798.2558156792311</v>
      </c>
      <c r="BZ669">
        <f t="shared" si="783"/>
        <v>1116.9789816742184</v>
      </c>
      <c r="CA669">
        <f t="shared" si="784"/>
        <v>1291.8980239948728</v>
      </c>
      <c r="CB669">
        <f t="shared" si="785"/>
        <v>1176.5049822006677</v>
      </c>
    </row>
    <row r="670" spans="1:80" x14ac:dyDescent="0.25">
      <c r="A670">
        <f>'Data Input'!A670</f>
        <v>0</v>
      </c>
      <c r="B670">
        <f>'Data Input'!C670</f>
        <v>54</v>
      </c>
      <c r="C670">
        <f t="shared" si="715"/>
        <v>55</v>
      </c>
      <c r="D670">
        <f t="shared" si="716"/>
        <v>56</v>
      </c>
      <c r="E670">
        <f t="shared" si="717"/>
        <v>57</v>
      </c>
      <c r="F670">
        <f t="shared" si="718"/>
        <v>58</v>
      </c>
      <c r="G670">
        <f t="shared" si="719"/>
        <v>59</v>
      </c>
      <c r="H670">
        <f t="shared" si="720"/>
        <v>60</v>
      </c>
      <c r="I670">
        <f t="shared" si="721"/>
        <v>61</v>
      </c>
      <c r="J670">
        <f t="shared" si="722"/>
        <v>62</v>
      </c>
      <c r="K670">
        <f t="shared" si="723"/>
        <v>63</v>
      </c>
      <c r="L670">
        <f t="shared" si="724"/>
        <v>64</v>
      </c>
      <c r="M670">
        <f>IF('Data Input'!D670&gt;=240,1,0)</f>
        <v>0</v>
      </c>
      <c r="N670">
        <f>_xlfn.IFS('Data Input'!F670&gt;=130,1,'Data Input'!G670=1,1,0=0,0)</f>
        <v>0</v>
      </c>
      <c r="O670">
        <f>'Data Input'!H670</f>
        <v>0</v>
      </c>
      <c r="P670">
        <f>'Data Input'!J670</f>
        <v>24</v>
      </c>
      <c r="Q670">
        <f t="shared" si="725"/>
        <v>0</v>
      </c>
      <c r="R670">
        <f>IF('Data Input'!I670&gt;=100,1,0)</f>
        <v>0</v>
      </c>
      <c r="S670" s="18">
        <f>'Data Input'!L670</f>
        <v>3</v>
      </c>
      <c r="T670" s="16">
        <f>'Data Input'!N670</f>
        <v>2018</v>
      </c>
      <c r="U670">
        <f t="shared" si="726"/>
        <v>0.41854236481189055</v>
      </c>
      <c r="V670">
        <f t="shared" si="727"/>
        <v>4.9395911853463176E-2</v>
      </c>
      <c r="W670">
        <f t="shared" si="728"/>
        <v>0.28913311550359277</v>
      </c>
      <c r="X670" s="16">
        <f t="shared" si="729"/>
        <v>1.0618145305747428E-2</v>
      </c>
      <c r="Y670">
        <f t="shared" si="730"/>
        <v>1761.2863890317449</v>
      </c>
      <c r="Z670">
        <f t="shared" si="731"/>
        <v>22.721517896047942</v>
      </c>
      <c r="AA670">
        <f t="shared" si="732"/>
        <v>163.35810747323535</v>
      </c>
      <c r="AB670" s="16">
        <f t="shared" si="733"/>
        <v>54.262989076210395</v>
      </c>
      <c r="AC670">
        <f t="shared" si="734"/>
        <v>35139.909</v>
      </c>
      <c r="AD670">
        <f t="shared" si="735"/>
        <v>31183.760000000002</v>
      </c>
      <c r="AE670">
        <f t="shared" si="736"/>
        <v>28065.384000000002</v>
      </c>
      <c r="AF670">
        <f t="shared" si="737"/>
        <v>24947.008000000002</v>
      </c>
      <c r="AG670">
        <f t="shared" si="738"/>
        <v>21828.632000000001</v>
      </c>
      <c r="AH670">
        <f t="shared" si="739"/>
        <v>18710.256000000001</v>
      </c>
      <c r="AI670">
        <f t="shared" si="740"/>
        <v>15591.880000000001</v>
      </c>
      <c r="AJ670">
        <f t="shared" si="741"/>
        <v>12473.504000000001</v>
      </c>
      <c r="AK670">
        <f t="shared" si="742"/>
        <v>9355.1280000000006</v>
      </c>
      <c r="AL670">
        <f t="shared" si="743"/>
        <v>6236.7520000000004</v>
      </c>
      <c r="AM670">
        <f t="shared" si="744"/>
        <v>3118.3760000000002</v>
      </c>
      <c r="AN670">
        <f t="shared" si="745"/>
        <v>704.02358466460669</v>
      </c>
      <c r="AO670">
        <f t="shared" si="746"/>
        <v>29826.94</v>
      </c>
      <c r="AP670">
        <f t="shared" si="747"/>
        <v>26468.94</v>
      </c>
      <c r="AQ670">
        <f t="shared" si="748"/>
        <v>23822.045999999998</v>
      </c>
      <c r="AR670">
        <f t="shared" si="749"/>
        <v>21175.151999999998</v>
      </c>
      <c r="AS670">
        <f t="shared" si="750"/>
        <v>18528.257999999998</v>
      </c>
      <c r="AT670">
        <f t="shared" si="751"/>
        <v>15881.364</v>
      </c>
      <c r="AU670">
        <f t="shared" si="752"/>
        <v>13234.47</v>
      </c>
      <c r="AV670">
        <f t="shared" si="753"/>
        <v>10587.575999999999</v>
      </c>
      <c r="AW670">
        <f t="shared" si="754"/>
        <v>7940.6819999999989</v>
      </c>
      <c r="AX670">
        <f t="shared" si="755"/>
        <v>5293.7879999999996</v>
      </c>
      <c r="AY670">
        <f t="shared" si="756"/>
        <v>2646.8939999999998</v>
      </c>
      <c r="AZ670">
        <f t="shared" si="757"/>
        <v>597.5789322949438</v>
      </c>
      <c r="BA670">
        <f t="shared" si="758"/>
        <v>29063.341</v>
      </c>
      <c r="BB670">
        <f t="shared" si="759"/>
        <v>25791.31</v>
      </c>
      <c r="BC670">
        <f t="shared" si="760"/>
        <v>23212.179</v>
      </c>
      <c r="BD670">
        <f t="shared" si="761"/>
        <v>20633.047999999999</v>
      </c>
      <c r="BE670">
        <f t="shared" si="762"/>
        <v>18053.916999999998</v>
      </c>
      <c r="BF670">
        <f t="shared" si="763"/>
        <v>15474.785999999998</v>
      </c>
      <c r="BG670">
        <f t="shared" si="764"/>
        <v>12895.654999999999</v>
      </c>
      <c r="BH670">
        <f t="shared" si="765"/>
        <v>10316.523999999999</v>
      </c>
      <c r="BI670">
        <f t="shared" si="766"/>
        <v>7737.393</v>
      </c>
      <c r="BJ670">
        <f t="shared" si="767"/>
        <v>5158.2619999999997</v>
      </c>
      <c r="BK670">
        <f t="shared" si="768"/>
        <v>2579.1309999999999</v>
      </c>
      <c r="BL670">
        <f t="shared" si="769"/>
        <v>582.28034064508927</v>
      </c>
      <c r="BM670">
        <f t="shared" si="770"/>
        <v>44901.127999999997</v>
      </c>
      <c r="BN670">
        <f t="shared" si="771"/>
        <v>41935.760999999999</v>
      </c>
      <c r="BO670">
        <f t="shared" si="772"/>
        <v>36470.99</v>
      </c>
      <c r="BP670">
        <f t="shared" si="773"/>
        <v>31804.579999999998</v>
      </c>
      <c r="BQ670">
        <f t="shared" si="774"/>
        <v>27138.17</v>
      </c>
      <c r="BR670">
        <f t="shared" si="775"/>
        <v>22471.759999999998</v>
      </c>
      <c r="BS670">
        <f t="shared" si="776"/>
        <v>17805.349999999999</v>
      </c>
      <c r="BT670">
        <f t="shared" si="777"/>
        <v>13138.94</v>
      </c>
      <c r="BU670">
        <f t="shared" si="778"/>
        <v>9854.2049999999999</v>
      </c>
      <c r="BV670">
        <f t="shared" si="779"/>
        <v>6569.47</v>
      </c>
      <c r="BW670">
        <f t="shared" si="780"/>
        <v>3284.7350000000001</v>
      </c>
      <c r="BX670" s="16">
        <f t="shared" si="781"/>
        <v>871.98754470600511</v>
      </c>
      <c r="BY670">
        <f t="shared" si="782"/>
        <v>2465.3099736963513</v>
      </c>
      <c r="BZ670">
        <f t="shared" si="783"/>
        <v>620.3004501909918</v>
      </c>
      <c r="CA670">
        <f t="shared" si="784"/>
        <v>745.63844811832462</v>
      </c>
      <c r="CB670">
        <f t="shared" si="785"/>
        <v>926.25053378221548</v>
      </c>
    </row>
    <row r="671" spans="1:80" x14ac:dyDescent="0.25">
      <c r="A671">
        <f>'Data Input'!A671</f>
        <v>0</v>
      </c>
      <c r="B671">
        <f>'Data Input'!C671</f>
        <v>57</v>
      </c>
      <c r="C671">
        <f t="shared" si="715"/>
        <v>58</v>
      </c>
      <c r="D671">
        <f t="shared" si="716"/>
        <v>59</v>
      </c>
      <c r="E671">
        <f t="shared" si="717"/>
        <v>60</v>
      </c>
      <c r="F671">
        <f t="shared" si="718"/>
        <v>61</v>
      </c>
      <c r="G671">
        <f t="shared" si="719"/>
        <v>62</v>
      </c>
      <c r="H671">
        <f t="shared" si="720"/>
        <v>63</v>
      </c>
      <c r="I671">
        <f t="shared" si="721"/>
        <v>64</v>
      </c>
      <c r="J671">
        <f t="shared" si="722"/>
        <v>65</v>
      </c>
      <c r="K671">
        <f t="shared" si="723"/>
        <v>66</v>
      </c>
      <c r="L671">
        <f t="shared" si="724"/>
        <v>67</v>
      </c>
      <c r="M671">
        <f>IF('Data Input'!D671&gt;=240,1,0)</f>
        <v>0</v>
      </c>
      <c r="N671">
        <f>_xlfn.IFS('Data Input'!F671&gt;=130,1,'Data Input'!G671=1,1,0=0,0)</f>
        <v>1</v>
      </c>
      <c r="O671">
        <f>'Data Input'!H671</f>
        <v>0</v>
      </c>
      <c r="P671">
        <f>'Data Input'!J671</f>
        <v>29.2</v>
      </c>
      <c r="Q671">
        <f t="shared" si="725"/>
        <v>0</v>
      </c>
      <c r="R671">
        <f>IF('Data Input'!I671&gt;=100,1,0)</f>
        <v>0</v>
      </c>
      <c r="S671" s="18">
        <f>'Data Input'!L671</f>
        <v>3</v>
      </c>
      <c r="T671" s="16">
        <f>'Data Input'!N671</f>
        <v>2018</v>
      </c>
      <c r="U671">
        <f t="shared" si="726"/>
        <v>0.7415054111099787</v>
      </c>
      <c r="V671">
        <f t="shared" si="727"/>
        <v>8.6286650601471837E-2</v>
      </c>
      <c r="W671">
        <f t="shared" si="728"/>
        <v>0.40582197539300918</v>
      </c>
      <c r="X671" s="16">
        <f t="shared" si="729"/>
        <v>4.5447414566219924E-2</v>
      </c>
      <c r="Y671">
        <f t="shared" si="730"/>
        <v>3120.3612770916588</v>
      </c>
      <c r="Z671">
        <f t="shared" si="731"/>
        <v>39.690808454909053</v>
      </c>
      <c r="AA671">
        <f t="shared" si="732"/>
        <v>229.28646466450189</v>
      </c>
      <c r="AB671" s="16">
        <f t="shared" si="733"/>
        <v>232.25455003087311</v>
      </c>
      <c r="AC671">
        <f t="shared" si="734"/>
        <v>33464.364000000001</v>
      </c>
      <c r="AD671">
        <f t="shared" si="735"/>
        <v>30345.988000000001</v>
      </c>
      <c r="AE671">
        <f t="shared" si="736"/>
        <v>27227.612000000001</v>
      </c>
      <c r="AF671">
        <f t="shared" si="737"/>
        <v>24109.236000000001</v>
      </c>
      <c r="AG671">
        <f t="shared" si="738"/>
        <v>20990.86</v>
      </c>
      <c r="AH671">
        <f t="shared" si="739"/>
        <v>17872.484</v>
      </c>
      <c r="AI671">
        <f t="shared" si="740"/>
        <v>14754.108</v>
      </c>
      <c r="AJ671">
        <f t="shared" si="741"/>
        <v>11635.732</v>
      </c>
      <c r="AK671">
        <f t="shared" si="742"/>
        <v>8517.3559999999998</v>
      </c>
      <c r="AL671">
        <f t="shared" si="743"/>
        <v>5398.98</v>
      </c>
      <c r="AM671">
        <f t="shared" si="744"/>
        <v>2699.49</v>
      </c>
      <c r="AN671">
        <f t="shared" si="745"/>
        <v>1190.8008210672945</v>
      </c>
      <c r="AO671">
        <f t="shared" si="746"/>
        <v>28404.727999999999</v>
      </c>
      <c r="AP671">
        <f t="shared" si="747"/>
        <v>25757.833999999999</v>
      </c>
      <c r="AQ671">
        <f t="shared" si="748"/>
        <v>23110.94</v>
      </c>
      <c r="AR671">
        <f t="shared" si="749"/>
        <v>20464.045999999998</v>
      </c>
      <c r="AS671">
        <f t="shared" si="750"/>
        <v>17817.151999999998</v>
      </c>
      <c r="AT671">
        <f t="shared" si="751"/>
        <v>15170.258</v>
      </c>
      <c r="AU671">
        <f t="shared" si="752"/>
        <v>12523.364</v>
      </c>
      <c r="AV671">
        <f t="shared" si="753"/>
        <v>9876.4699999999993</v>
      </c>
      <c r="AW671">
        <f t="shared" si="754"/>
        <v>7229.5759999999991</v>
      </c>
      <c r="AX671">
        <f t="shared" si="755"/>
        <v>4582.6819999999998</v>
      </c>
      <c r="AY671">
        <f t="shared" si="756"/>
        <v>2291.3409999999999</v>
      </c>
      <c r="AZ671">
        <f t="shared" si="757"/>
        <v>1010.7579757646042</v>
      </c>
      <c r="BA671">
        <f t="shared" si="758"/>
        <v>27677.539000000004</v>
      </c>
      <c r="BB671">
        <f t="shared" si="759"/>
        <v>25098.408000000003</v>
      </c>
      <c r="BC671">
        <f t="shared" si="760"/>
        <v>22519.277000000002</v>
      </c>
      <c r="BD671">
        <f t="shared" si="761"/>
        <v>19940.146000000001</v>
      </c>
      <c r="BE671">
        <f t="shared" si="762"/>
        <v>17361.014999999999</v>
      </c>
      <c r="BF671">
        <f t="shared" si="763"/>
        <v>14781.883999999998</v>
      </c>
      <c r="BG671">
        <f t="shared" si="764"/>
        <v>12202.752999999999</v>
      </c>
      <c r="BH671">
        <f t="shared" si="765"/>
        <v>9623.6219999999994</v>
      </c>
      <c r="BI671">
        <f t="shared" si="766"/>
        <v>7044.491</v>
      </c>
      <c r="BJ671">
        <f t="shared" si="767"/>
        <v>4465.3599999999997</v>
      </c>
      <c r="BK671">
        <f t="shared" si="768"/>
        <v>2232.6799999999998</v>
      </c>
      <c r="BL671">
        <f t="shared" si="769"/>
        <v>984.88155112650929</v>
      </c>
      <c r="BM671">
        <f t="shared" si="770"/>
        <v>35797.58</v>
      </c>
      <c r="BN671">
        <f t="shared" si="771"/>
        <v>32832.213000000003</v>
      </c>
      <c r="BO671">
        <f t="shared" si="772"/>
        <v>28165.803</v>
      </c>
      <c r="BP671">
        <f t="shared" si="773"/>
        <v>23499.393</v>
      </c>
      <c r="BQ671">
        <f t="shared" si="774"/>
        <v>18832.983</v>
      </c>
      <c r="BR671">
        <f t="shared" si="775"/>
        <v>15548.248000000001</v>
      </c>
      <c r="BS671">
        <f t="shared" si="776"/>
        <v>12263.513000000001</v>
      </c>
      <c r="BT671">
        <f t="shared" si="777"/>
        <v>8978.7780000000002</v>
      </c>
      <c r="BU671">
        <f t="shared" si="778"/>
        <v>5694.0429999999997</v>
      </c>
      <c r="BV671">
        <f t="shared" si="779"/>
        <v>2409.308</v>
      </c>
      <c r="BW671">
        <f t="shared" si="780"/>
        <v>1244.421</v>
      </c>
      <c r="BX671" s="16">
        <f t="shared" si="781"/>
        <v>1127.7124498804444</v>
      </c>
      <c r="BY671">
        <f t="shared" si="782"/>
        <v>4311.1620981589531</v>
      </c>
      <c r="BZ671">
        <f t="shared" si="783"/>
        <v>1050.4487842195133</v>
      </c>
      <c r="CA671">
        <f t="shared" si="784"/>
        <v>1214.1680157910112</v>
      </c>
      <c r="CB671">
        <f t="shared" si="785"/>
        <v>1359.9669999113175</v>
      </c>
    </row>
    <row r="672" spans="1:80" x14ac:dyDescent="0.25">
      <c r="A672">
        <f>'Data Input'!A672</f>
        <v>0</v>
      </c>
      <c r="B672">
        <f>'Data Input'!C672</f>
        <v>47</v>
      </c>
      <c r="C672">
        <f t="shared" si="715"/>
        <v>48</v>
      </c>
      <c r="D672">
        <f t="shared" si="716"/>
        <v>49</v>
      </c>
      <c r="E672">
        <f t="shared" si="717"/>
        <v>50</v>
      </c>
      <c r="F672">
        <f t="shared" si="718"/>
        <v>51</v>
      </c>
      <c r="G672">
        <f t="shared" si="719"/>
        <v>52</v>
      </c>
      <c r="H672">
        <f t="shared" si="720"/>
        <v>53</v>
      </c>
      <c r="I672">
        <f t="shared" si="721"/>
        <v>54</v>
      </c>
      <c r="J672">
        <f t="shared" si="722"/>
        <v>55</v>
      </c>
      <c r="K672">
        <f t="shared" si="723"/>
        <v>56</v>
      </c>
      <c r="L672">
        <f t="shared" si="724"/>
        <v>57</v>
      </c>
      <c r="M672">
        <f>IF('Data Input'!D672&gt;=240,1,0)</f>
        <v>0</v>
      </c>
      <c r="N672">
        <f>_xlfn.IFS('Data Input'!F672&gt;=130,1,'Data Input'!G672=1,1,0=0,0)</f>
        <v>0</v>
      </c>
      <c r="O672">
        <f>'Data Input'!H672</f>
        <v>0</v>
      </c>
      <c r="P672">
        <f>'Data Input'!J672</f>
        <v>38.299999999999997</v>
      </c>
      <c r="Q672">
        <f t="shared" si="725"/>
        <v>0</v>
      </c>
      <c r="R672">
        <f>IF('Data Input'!I672&gt;=100,1,0)</f>
        <v>0</v>
      </c>
      <c r="S672" s="18">
        <f>'Data Input'!L672</f>
        <v>3</v>
      </c>
      <c r="T672" s="16">
        <f>'Data Input'!N672</f>
        <v>2018</v>
      </c>
      <c r="U672">
        <f t="shared" si="726"/>
        <v>0.70541959332047921</v>
      </c>
      <c r="V672">
        <f t="shared" si="727"/>
        <v>9.0273668663258616E-2</v>
      </c>
      <c r="W672">
        <f t="shared" si="728"/>
        <v>0.4185049844688592</v>
      </c>
      <c r="X672" s="16">
        <f t="shared" si="729"/>
        <v>0.14335663645993724</v>
      </c>
      <c r="Y672">
        <f t="shared" si="730"/>
        <v>2968.5069725977987</v>
      </c>
      <c r="Z672">
        <f t="shared" si="731"/>
        <v>41.524788208365173</v>
      </c>
      <c r="AA672">
        <f t="shared" si="732"/>
        <v>236.45227255229111</v>
      </c>
      <c r="AB672" s="16">
        <f t="shared" si="733"/>
        <v>732.61001561329317</v>
      </c>
      <c r="AC672">
        <f t="shared" si="734"/>
        <v>41004.32</v>
      </c>
      <c r="AD672">
        <f t="shared" si="735"/>
        <v>37048.171000000002</v>
      </c>
      <c r="AE672">
        <f t="shared" si="736"/>
        <v>33092.022000000004</v>
      </c>
      <c r="AF672">
        <f t="shared" si="737"/>
        <v>29135.873000000003</v>
      </c>
      <c r="AG672">
        <f t="shared" si="738"/>
        <v>25179.724000000002</v>
      </c>
      <c r="AH672">
        <f t="shared" si="739"/>
        <v>21223.575000000001</v>
      </c>
      <c r="AI672">
        <f t="shared" si="740"/>
        <v>17267.425999999999</v>
      </c>
      <c r="AJ672">
        <f t="shared" si="741"/>
        <v>13311.277</v>
      </c>
      <c r="AK672">
        <f t="shared" si="742"/>
        <v>9355.1280000000006</v>
      </c>
      <c r="AL672">
        <f t="shared" si="743"/>
        <v>6236.7520000000004</v>
      </c>
      <c r="AM672">
        <f t="shared" si="744"/>
        <v>3118.3760000000002</v>
      </c>
      <c r="AN672">
        <f t="shared" si="745"/>
        <v>1357.5203556652716</v>
      </c>
      <c r="AO672">
        <f t="shared" si="746"/>
        <v>34804.682000000001</v>
      </c>
      <c r="AP672">
        <f t="shared" si="747"/>
        <v>31446.682000000001</v>
      </c>
      <c r="AQ672">
        <f t="shared" si="748"/>
        <v>28088.682000000001</v>
      </c>
      <c r="AR672">
        <f t="shared" si="749"/>
        <v>24730.682000000001</v>
      </c>
      <c r="AS672">
        <f t="shared" si="750"/>
        <v>21372.682000000001</v>
      </c>
      <c r="AT672">
        <f t="shared" si="751"/>
        <v>18014.682000000001</v>
      </c>
      <c r="AU672">
        <f t="shared" si="752"/>
        <v>14656.681999999999</v>
      </c>
      <c r="AV672">
        <f t="shared" si="753"/>
        <v>11298.681999999999</v>
      </c>
      <c r="AW672">
        <f t="shared" si="754"/>
        <v>7940.6819999999989</v>
      </c>
      <c r="AX672">
        <f t="shared" si="755"/>
        <v>5293.7879999999996</v>
      </c>
      <c r="AY672">
        <f t="shared" si="756"/>
        <v>2646.8939999999998</v>
      </c>
      <c r="AZ672">
        <f t="shared" si="757"/>
        <v>1152.2704097483982</v>
      </c>
      <c r="BA672">
        <f t="shared" si="758"/>
        <v>33913.640999999996</v>
      </c>
      <c r="BB672">
        <f t="shared" si="759"/>
        <v>30641.609999999993</v>
      </c>
      <c r="BC672">
        <f t="shared" si="760"/>
        <v>27369.578999999994</v>
      </c>
      <c r="BD672">
        <f t="shared" si="761"/>
        <v>24097.547999999995</v>
      </c>
      <c r="BE672">
        <f t="shared" si="762"/>
        <v>20825.516999999996</v>
      </c>
      <c r="BF672">
        <f t="shared" si="763"/>
        <v>17553.485999999997</v>
      </c>
      <c r="BG672">
        <f t="shared" si="764"/>
        <v>14281.454999999998</v>
      </c>
      <c r="BH672">
        <f t="shared" si="765"/>
        <v>11009.423999999999</v>
      </c>
      <c r="BI672">
        <f t="shared" si="766"/>
        <v>7737.393</v>
      </c>
      <c r="BJ672">
        <f t="shared" si="767"/>
        <v>5158.2619999999997</v>
      </c>
      <c r="BK672">
        <f t="shared" si="768"/>
        <v>2579.1309999999999</v>
      </c>
      <c r="BL672">
        <f t="shared" si="769"/>
        <v>1122.7709808077602</v>
      </c>
      <c r="BM672">
        <f t="shared" si="770"/>
        <v>56016.355000000003</v>
      </c>
      <c r="BN672">
        <f t="shared" si="771"/>
        <v>53050.988000000005</v>
      </c>
      <c r="BO672">
        <f t="shared" si="772"/>
        <v>47586.217000000004</v>
      </c>
      <c r="BP672">
        <f t="shared" si="773"/>
        <v>42121.446000000004</v>
      </c>
      <c r="BQ672">
        <f t="shared" si="774"/>
        <v>36656.675000000003</v>
      </c>
      <c r="BR672">
        <f t="shared" si="775"/>
        <v>31191.904000000002</v>
      </c>
      <c r="BS672">
        <f t="shared" si="776"/>
        <v>25727.133000000002</v>
      </c>
      <c r="BT672">
        <f t="shared" si="777"/>
        <v>20262.362000000001</v>
      </c>
      <c r="BU672">
        <f t="shared" si="778"/>
        <v>14797.591</v>
      </c>
      <c r="BV672">
        <f t="shared" si="779"/>
        <v>9332.82</v>
      </c>
      <c r="BW672">
        <f t="shared" si="780"/>
        <v>4666.41</v>
      </c>
      <c r="BX672" s="16">
        <f t="shared" si="781"/>
        <v>1963.1855906986648</v>
      </c>
      <c r="BY672">
        <f t="shared" si="782"/>
        <v>4326.0273282630706</v>
      </c>
      <c r="BZ672">
        <f t="shared" si="783"/>
        <v>1193.7951979567633</v>
      </c>
      <c r="CA672">
        <f t="shared" si="784"/>
        <v>1359.2232533600513</v>
      </c>
      <c r="CB672">
        <f t="shared" si="785"/>
        <v>2695.7956063119582</v>
      </c>
    </row>
    <row r="673" spans="1:80" x14ac:dyDescent="0.25">
      <c r="A673">
        <f>'Data Input'!A673</f>
        <v>1</v>
      </c>
      <c r="B673">
        <f>'Data Input'!C673</f>
        <v>75</v>
      </c>
      <c r="C673">
        <f t="shared" si="715"/>
        <v>76</v>
      </c>
      <c r="D673">
        <f t="shared" si="716"/>
        <v>77</v>
      </c>
      <c r="E673">
        <f t="shared" si="717"/>
        <v>78</v>
      </c>
      <c r="F673">
        <f t="shared" si="718"/>
        <v>79</v>
      </c>
      <c r="G673">
        <f t="shared" si="719"/>
        <v>80</v>
      </c>
      <c r="H673">
        <f t="shared" si="720"/>
        <v>81</v>
      </c>
      <c r="I673">
        <f t="shared" si="721"/>
        <v>82</v>
      </c>
      <c r="J673">
        <f t="shared" si="722"/>
        <v>83</v>
      </c>
      <c r="K673">
        <f t="shared" si="723"/>
        <v>84</v>
      </c>
      <c r="L673">
        <f t="shared" si="724"/>
        <v>85</v>
      </c>
      <c r="M673">
        <f>IF('Data Input'!D673&gt;=240,1,0)</f>
        <v>0</v>
      </c>
      <c r="N673">
        <f>_xlfn.IFS('Data Input'!F673&gt;=130,1,'Data Input'!G673=1,1,0=0,0)</f>
        <v>0</v>
      </c>
      <c r="O673">
        <f>'Data Input'!H673</f>
        <v>0</v>
      </c>
      <c r="P673">
        <f>'Data Input'!J673</f>
        <v>22.4</v>
      </c>
      <c r="Q673">
        <f t="shared" si="725"/>
        <v>0</v>
      </c>
      <c r="R673">
        <f>IF('Data Input'!I673&gt;=100,1,0)</f>
        <v>1</v>
      </c>
      <c r="S673" s="18">
        <f>'Data Input'!L673</f>
        <v>3</v>
      </c>
      <c r="T673" s="16">
        <f>'Data Input'!N673</f>
        <v>2018</v>
      </c>
      <c r="U673">
        <f t="shared" si="726"/>
        <v>0.38621521210077903</v>
      </c>
      <c r="V673">
        <f t="shared" si="727"/>
        <v>3.0311315045119996E-2</v>
      </c>
      <c r="W673">
        <f t="shared" si="728"/>
        <v>0.34500746141720046</v>
      </c>
      <c r="X673" s="16">
        <f t="shared" si="729"/>
        <v>1</v>
      </c>
      <c r="Y673">
        <f t="shared" si="730"/>
        <v>1625.2490870687254</v>
      </c>
      <c r="Z673">
        <f t="shared" si="731"/>
        <v>13.942835781503135</v>
      </c>
      <c r="AA673">
        <f t="shared" si="732"/>
        <v>194.92670655554431</v>
      </c>
      <c r="AB673" s="16">
        <f t="shared" si="733"/>
        <v>5110.4018181818183</v>
      </c>
      <c r="AC673">
        <f t="shared" si="734"/>
        <v>29694.389999999992</v>
      </c>
      <c r="AD673">
        <f t="shared" si="735"/>
        <v>26994.899999999994</v>
      </c>
      <c r="AE673">
        <f t="shared" si="736"/>
        <v>24295.409999999996</v>
      </c>
      <c r="AF673">
        <f t="shared" si="737"/>
        <v>21595.919999999998</v>
      </c>
      <c r="AG673">
        <f t="shared" si="738"/>
        <v>18896.43</v>
      </c>
      <c r="AH673">
        <f t="shared" si="739"/>
        <v>16196.939999999999</v>
      </c>
      <c r="AI673">
        <f t="shared" si="740"/>
        <v>13497.449999999999</v>
      </c>
      <c r="AJ673">
        <f t="shared" si="741"/>
        <v>10797.96</v>
      </c>
      <c r="AK673">
        <f t="shared" si="742"/>
        <v>8098.4699999999993</v>
      </c>
      <c r="AL673">
        <f t="shared" si="743"/>
        <v>5398.98</v>
      </c>
      <c r="AM673">
        <f t="shared" si="744"/>
        <v>2699.49</v>
      </c>
      <c r="AN673">
        <f t="shared" si="745"/>
        <v>560.06584040831069</v>
      </c>
      <c r="AO673">
        <f t="shared" si="746"/>
        <v>25204.751</v>
      </c>
      <c r="AP673">
        <f t="shared" si="747"/>
        <v>22913.41</v>
      </c>
      <c r="AQ673">
        <f t="shared" si="748"/>
        <v>20622.069</v>
      </c>
      <c r="AR673">
        <f t="shared" si="749"/>
        <v>18330.727999999999</v>
      </c>
      <c r="AS673">
        <f t="shared" si="750"/>
        <v>16039.387000000001</v>
      </c>
      <c r="AT673">
        <f t="shared" si="751"/>
        <v>13748.046</v>
      </c>
      <c r="AU673">
        <f t="shared" si="752"/>
        <v>11456.705</v>
      </c>
      <c r="AV673">
        <f t="shared" si="753"/>
        <v>9165.3639999999996</v>
      </c>
      <c r="AW673">
        <f t="shared" si="754"/>
        <v>6874.0229999999992</v>
      </c>
      <c r="AX673">
        <f t="shared" si="755"/>
        <v>4582.6819999999998</v>
      </c>
      <c r="AY673">
        <f t="shared" si="756"/>
        <v>2291.3409999999999</v>
      </c>
      <c r="AZ673">
        <f t="shared" si="757"/>
        <v>475.38676669556793</v>
      </c>
      <c r="BA673">
        <f t="shared" si="758"/>
        <v>24559.48</v>
      </c>
      <c r="BB673">
        <f t="shared" si="759"/>
        <v>22326.799999999999</v>
      </c>
      <c r="BC673">
        <f t="shared" si="760"/>
        <v>20094.12</v>
      </c>
      <c r="BD673">
        <f t="shared" si="761"/>
        <v>17861.439999999999</v>
      </c>
      <c r="BE673">
        <f t="shared" si="762"/>
        <v>15628.76</v>
      </c>
      <c r="BF673">
        <f t="shared" si="763"/>
        <v>13396.08</v>
      </c>
      <c r="BG673">
        <f t="shared" si="764"/>
        <v>11163.4</v>
      </c>
      <c r="BH673">
        <f t="shared" si="765"/>
        <v>8930.7199999999993</v>
      </c>
      <c r="BI673">
        <f t="shared" si="766"/>
        <v>6698.0399999999991</v>
      </c>
      <c r="BJ673">
        <f t="shared" si="767"/>
        <v>4465.3599999999997</v>
      </c>
      <c r="BK673">
        <f t="shared" si="768"/>
        <v>2232.6799999999998</v>
      </c>
      <c r="BL673">
        <f t="shared" si="769"/>
        <v>463.21631143765188</v>
      </c>
      <c r="BM673">
        <f t="shared" si="770"/>
        <v>12448.762000000001</v>
      </c>
      <c r="BN673">
        <f t="shared" si="771"/>
        <v>9483.3950000000004</v>
      </c>
      <c r="BO673">
        <f t="shared" si="772"/>
        <v>8535.0555000000004</v>
      </c>
      <c r="BP673">
        <f t="shared" si="773"/>
        <v>7586.7160000000003</v>
      </c>
      <c r="BQ673">
        <f t="shared" si="774"/>
        <v>6638.3765000000003</v>
      </c>
      <c r="BR673">
        <f t="shared" si="775"/>
        <v>5690.0370000000003</v>
      </c>
      <c r="BS673">
        <f t="shared" si="776"/>
        <v>4741.6975000000002</v>
      </c>
      <c r="BT673">
        <f t="shared" si="777"/>
        <v>3793.3580000000002</v>
      </c>
      <c r="BU673">
        <f t="shared" si="778"/>
        <v>2845.0185000000001</v>
      </c>
      <c r="BV673">
        <f t="shared" si="779"/>
        <v>1896.6790000000001</v>
      </c>
      <c r="BW673">
        <f t="shared" si="780"/>
        <v>948.33950000000004</v>
      </c>
      <c r="BX673" s="16">
        <f t="shared" si="781"/>
        <v>203.19099898817061</v>
      </c>
      <c r="BY673">
        <f t="shared" si="782"/>
        <v>2185.3149274770362</v>
      </c>
      <c r="BZ673">
        <f t="shared" si="783"/>
        <v>489.32960247707103</v>
      </c>
      <c r="CA673">
        <f t="shared" si="784"/>
        <v>658.14301799319617</v>
      </c>
      <c r="CB673">
        <f t="shared" si="785"/>
        <v>5313.5928171699888</v>
      </c>
    </row>
    <row r="674" spans="1:80" x14ac:dyDescent="0.25">
      <c r="A674">
        <f>'Data Input'!A674</f>
        <v>1</v>
      </c>
      <c r="B674">
        <f>'Data Input'!C674</f>
        <v>71</v>
      </c>
      <c r="C674">
        <f t="shared" si="715"/>
        <v>72</v>
      </c>
      <c r="D674">
        <f t="shared" si="716"/>
        <v>73</v>
      </c>
      <c r="E674">
        <f t="shared" si="717"/>
        <v>74</v>
      </c>
      <c r="F674">
        <f t="shared" si="718"/>
        <v>75</v>
      </c>
      <c r="G674">
        <f t="shared" si="719"/>
        <v>76</v>
      </c>
      <c r="H674">
        <f t="shared" si="720"/>
        <v>77</v>
      </c>
      <c r="I674">
        <f t="shared" si="721"/>
        <v>78</v>
      </c>
      <c r="J674">
        <f t="shared" si="722"/>
        <v>79</v>
      </c>
      <c r="K674">
        <f t="shared" si="723"/>
        <v>80</v>
      </c>
      <c r="L674">
        <f t="shared" si="724"/>
        <v>81</v>
      </c>
      <c r="M674">
        <f>IF('Data Input'!D674&gt;=240,1,0)</f>
        <v>0</v>
      </c>
      <c r="N674">
        <f>_xlfn.IFS('Data Input'!F674&gt;=130,1,'Data Input'!G674=1,1,0=0,0)</f>
        <v>1</v>
      </c>
      <c r="O674">
        <f>'Data Input'!H674</f>
        <v>0</v>
      </c>
      <c r="P674">
        <f>'Data Input'!J674</f>
        <v>24.5</v>
      </c>
      <c r="Q674">
        <f t="shared" si="725"/>
        <v>0</v>
      </c>
      <c r="R674">
        <f>IF('Data Input'!I674&gt;=100,1,0)</f>
        <v>0</v>
      </c>
      <c r="S674" s="18">
        <f>'Data Input'!L674</f>
        <v>3</v>
      </c>
      <c r="T674" s="16">
        <f>'Data Input'!N674</f>
        <v>2018</v>
      </c>
      <c r="U674">
        <f t="shared" si="726"/>
        <v>0.60327624321360951</v>
      </c>
      <c r="V674">
        <f t="shared" si="727"/>
        <v>7.0931358228584845E-2</v>
      </c>
      <c r="W674">
        <f t="shared" si="728"/>
        <v>0.36150637841298006</v>
      </c>
      <c r="X674" s="16">
        <f t="shared" si="729"/>
        <v>1.8937520153735198E-2</v>
      </c>
      <c r="Y674">
        <f t="shared" si="730"/>
        <v>2538.6730838487124</v>
      </c>
      <c r="Z674">
        <f t="shared" si="731"/>
        <v>32.627560964213338</v>
      </c>
      <c r="AA674">
        <f t="shared" si="732"/>
        <v>204.24847466603615</v>
      </c>
      <c r="AB674" s="16">
        <f t="shared" si="733"/>
        <v>96.778337425503182</v>
      </c>
      <c r="AC674">
        <f t="shared" si="734"/>
        <v>29694.389999999992</v>
      </c>
      <c r="AD674">
        <f t="shared" si="735"/>
        <v>26994.899999999994</v>
      </c>
      <c r="AE674">
        <f t="shared" si="736"/>
        <v>24295.409999999996</v>
      </c>
      <c r="AF674">
        <f t="shared" si="737"/>
        <v>21595.919999999998</v>
      </c>
      <c r="AG674">
        <f t="shared" si="738"/>
        <v>18896.43</v>
      </c>
      <c r="AH674">
        <f t="shared" si="739"/>
        <v>16196.939999999999</v>
      </c>
      <c r="AI674">
        <f t="shared" si="740"/>
        <v>13497.449999999999</v>
      </c>
      <c r="AJ674">
        <f t="shared" si="741"/>
        <v>10797.96</v>
      </c>
      <c r="AK674">
        <f t="shared" si="742"/>
        <v>8098.4699999999993</v>
      </c>
      <c r="AL674">
        <f t="shared" si="743"/>
        <v>5398.98</v>
      </c>
      <c r="AM674">
        <f t="shared" si="744"/>
        <v>2699.49</v>
      </c>
      <c r="AN674">
        <f t="shared" si="745"/>
        <v>874.83456261591698</v>
      </c>
      <c r="AO674">
        <f t="shared" si="746"/>
        <v>25204.751</v>
      </c>
      <c r="AP674">
        <f t="shared" si="747"/>
        <v>22913.41</v>
      </c>
      <c r="AQ674">
        <f t="shared" si="748"/>
        <v>20622.069</v>
      </c>
      <c r="AR674">
        <f t="shared" si="749"/>
        <v>18330.727999999999</v>
      </c>
      <c r="AS674">
        <f t="shared" si="750"/>
        <v>16039.387000000001</v>
      </c>
      <c r="AT674">
        <f t="shared" si="751"/>
        <v>13748.046</v>
      </c>
      <c r="AU674">
        <f t="shared" si="752"/>
        <v>11456.705</v>
      </c>
      <c r="AV674">
        <f t="shared" si="753"/>
        <v>9165.3639999999996</v>
      </c>
      <c r="AW674">
        <f t="shared" si="754"/>
        <v>6874.0229999999992</v>
      </c>
      <c r="AX674">
        <f t="shared" si="755"/>
        <v>4582.6819999999998</v>
      </c>
      <c r="AY674">
        <f t="shared" si="756"/>
        <v>2291.3409999999999</v>
      </c>
      <c r="AZ674">
        <f t="shared" si="757"/>
        <v>742.56407748830964</v>
      </c>
      <c r="BA674">
        <f t="shared" si="758"/>
        <v>24559.48</v>
      </c>
      <c r="BB674">
        <f t="shared" si="759"/>
        <v>22326.799999999999</v>
      </c>
      <c r="BC674">
        <f t="shared" si="760"/>
        <v>20094.12</v>
      </c>
      <c r="BD674">
        <f t="shared" si="761"/>
        <v>17861.439999999999</v>
      </c>
      <c r="BE674">
        <f t="shared" si="762"/>
        <v>15628.76</v>
      </c>
      <c r="BF674">
        <f t="shared" si="763"/>
        <v>13396.08</v>
      </c>
      <c r="BG674">
        <f t="shared" si="764"/>
        <v>11163.4</v>
      </c>
      <c r="BH674">
        <f t="shared" si="765"/>
        <v>8930.7199999999993</v>
      </c>
      <c r="BI674">
        <f t="shared" si="766"/>
        <v>6698.0399999999991</v>
      </c>
      <c r="BJ674">
        <f t="shared" si="767"/>
        <v>4465.3599999999997</v>
      </c>
      <c r="BK674">
        <f t="shared" si="768"/>
        <v>2232.6799999999998</v>
      </c>
      <c r="BL674">
        <f t="shared" si="769"/>
        <v>723.55357169735953</v>
      </c>
      <c r="BM674">
        <f t="shared" si="770"/>
        <v>12448.762000000001</v>
      </c>
      <c r="BN674">
        <f t="shared" si="771"/>
        <v>9483.3950000000004</v>
      </c>
      <c r="BO674">
        <f t="shared" si="772"/>
        <v>8535.0555000000004</v>
      </c>
      <c r="BP674">
        <f t="shared" si="773"/>
        <v>7586.7160000000003</v>
      </c>
      <c r="BQ674">
        <f t="shared" si="774"/>
        <v>6638.3765000000003</v>
      </c>
      <c r="BR674">
        <f t="shared" si="775"/>
        <v>5690.0370000000003</v>
      </c>
      <c r="BS674">
        <f t="shared" si="776"/>
        <v>4741.6975000000002</v>
      </c>
      <c r="BT674">
        <f t="shared" si="777"/>
        <v>3793.3580000000002</v>
      </c>
      <c r="BU674">
        <f t="shared" si="778"/>
        <v>2845.0185000000001</v>
      </c>
      <c r="BV674">
        <f t="shared" si="779"/>
        <v>1896.6790000000001</v>
      </c>
      <c r="BW674">
        <f t="shared" si="780"/>
        <v>948.33950000000004</v>
      </c>
      <c r="BX674" s="16">
        <f t="shared" si="781"/>
        <v>317.38859237998571</v>
      </c>
      <c r="BY674">
        <f t="shared" si="782"/>
        <v>3413.5076464646295</v>
      </c>
      <c r="BZ674">
        <f t="shared" si="783"/>
        <v>775.19163845252297</v>
      </c>
      <c r="CA674">
        <f t="shared" si="784"/>
        <v>927.80204636339568</v>
      </c>
      <c r="CB674">
        <f t="shared" si="785"/>
        <v>414.16692980548891</v>
      </c>
    </row>
    <row r="675" spans="1:80" x14ac:dyDescent="0.25">
      <c r="A675">
        <f>'Data Input'!A675</f>
        <v>1</v>
      </c>
      <c r="B675">
        <f>'Data Input'!C675</f>
        <v>63</v>
      </c>
      <c r="C675">
        <f t="shared" si="715"/>
        <v>64</v>
      </c>
      <c r="D675">
        <f t="shared" si="716"/>
        <v>65</v>
      </c>
      <c r="E675">
        <f t="shared" si="717"/>
        <v>66</v>
      </c>
      <c r="F675">
        <f t="shared" si="718"/>
        <v>67</v>
      </c>
      <c r="G675">
        <f t="shared" si="719"/>
        <v>68</v>
      </c>
      <c r="H675">
        <f t="shared" si="720"/>
        <v>69</v>
      </c>
      <c r="I675">
        <f t="shared" si="721"/>
        <v>70</v>
      </c>
      <c r="J675">
        <f t="shared" si="722"/>
        <v>71</v>
      </c>
      <c r="K675">
        <f t="shared" si="723"/>
        <v>72</v>
      </c>
      <c r="L675">
        <f t="shared" si="724"/>
        <v>73</v>
      </c>
      <c r="M675">
        <f>IF('Data Input'!D675&gt;=240,1,0)</f>
        <v>0</v>
      </c>
      <c r="N675">
        <f>_xlfn.IFS('Data Input'!F675&gt;=130,1,'Data Input'!G675=1,1,0=0,0)</f>
        <v>0</v>
      </c>
      <c r="O675">
        <f>'Data Input'!H675</f>
        <v>0</v>
      </c>
      <c r="P675">
        <f>'Data Input'!J675</f>
        <v>26.8</v>
      </c>
      <c r="Q675">
        <f t="shared" si="725"/>
        <v>0</v>
      </c>
      <c r="R675">
        <f>IF('Data Input'!I675&gt;=100,1,0)</f>
        <v>0</v>
      </c>
      <c r="S675" s="18">
        <f>'Data Input'!L675</f>
        <v>3</v>
      </c>
      <c r="T675" s="16">
        <f>'Data Input'!N675</f>
        <v>2018</v>
      </c>
      <c r="U675">
        <f t="shared" si="726"/>
        <v>0.47666616154124275</v>
      </c>
      <c r="V675">
        <f t="shared" si="727"/>
        <v>5.5695043698823006E-2</v>
      </c>
      <c r="W675">
        <f t="shared" si="728"/>
        <v>0.31262929903817871</v>
      </c>
      <c r="X675" s="16">
        <f t="shared" si="729"/>
        <v>1.8045029137103291E-2</v>
      </c>
      <c r="Y675">
        <f t="shared" si="730"/>
        <v>2005.879674359662</v>
      </c>
      <c r="Z675">
        <f t="shared" si="731"/>
        <v>25.619041832411405</v>
      </c>
      <c r="AA675">
        <f t="shared" si="732"/>
        <v>176.63328028894159</v>
      </c>
      <c r="AB675" s="16">
        <f t="shared" si="733"/>
        <v>92.217349711396551</v>
      </c>
      <c r="AC675">
        <f t="shared" si="734"/>
        <v>30951.047999999999</v>
      </c>
      <c r="AD675">
        <f t="shared" si="735"/>
        <v>27832.671999999999</v>
      </c>
      <c r="AE675">
        <f t="shared" si="736"/>
        <v>24714.295999999998</v>
      </c>
      <c r="AF675">
        <f t="shared" si="737"/>
        <v>21595.919999999998</v>
      </c>
      <c r="AG675">
        <f t="shared" si="738"/>
        <v>18896.43</v>
      </c>
      <c r="AH675">
        <f t="shared" si="739"/>
        <v>16196.939999999999</v>
      </c>
      <c r="AI675">
        <f t="shared" si="740"/>
        <v>13497.449999999999</v>
      </c>
      <c r="AJ675">
        <f t="shared" si="741"/>
        <v>10797.96</v>
      </c>
      <c r="AK675">
        <f t="shared" si="742"/>
        <v>8098.4699999999993</v>
      </c>
      <c r="AL675">
        <f t="shared" si="743"/>
        <v>5398.98</v>
      </c>
      <c r="AM675">
        <f t="shared" si="744"/>
        <v>2699.49</v>
      </c>
      <c r="AN675">
        <f t="shared" si="745"/>
        <v>701.13324427845635</v>
      </c>
      <c r="AO675">
        <f t="shared" si="746"/>
        <v>26271.41</v>
      </c>
      <c r="AP675">
        <f t="shared" si="747"/>
        <v>23624.516</v>
      </c>
      <c r="AQ675">
        <f t="shared" si="748"/>
        <v>20977.621999999999</v>
      </c>
      <c r="AR675">
        <f t="shared" si="749"/>
        <v>18330.727999999999</v>
      </c>
      <c r="AS675">
        <f t="shared" si="750"/>
        <v>16039.387000000001</v>
      </c>
      <c r="AT675">
        <f t="shared" si="751"/>
        <v>13748.046</v>
      </c>
      <c r="AU675">
        <f t="shared" si="752"/>
        <v>11456.705</v>
      </c>
      <c r="AV675">
        <f t="shared" si="753"/>
        <v>9165.3639999999996</v>
      </c>
      <c r="AW675">
        <f t="shared" si="754"/>
        <v>6874.0229999999992</v>
      </c>
      <c r="AX675">
        <f t="shared" si="755"/>
        <v>4582.6819999999998</v>
      </c>
      <c r="AY675">
        <f t="shared" si="756"/>
        <v>2291.3409999999999</v>
      </c>
      <c r="AZ675">
        <f t="shared" si="757"/>
        <v>595.12551449414514</v>
      </c>
      <c r="BA675">
        <f t="shared" si="758"/>
        <v>25598.833000000002</v>
      </c>
      <c r="BB675">
        <f t="shared" si="759"/>
        <v>23019.702000000001</v>
      </c>
      <c r="BC675">
        <f t="shared" si="760"/>
        <v>20440.571</v>
      </c>
      <c r="BD675">
        <f t="shared" si="761"/>
        <v>17861.439999999999</v>
      </c>
      <c r="BE675">
        <f t="shared" si="762"/>
        <v>15628.76</v>
      </c>
      <c r="BF675">
        <f t="shared" si="763"/>
        <v>13396.08</v>
      </c>
      <c r="BG675">
        <f t="shared" si="764"/>
        <v>11163.4</v>
      </c>
      <c r="BH675">
        <f t="shared" si="765"/>
        <v>8930.7199999999993</v>
      </c>
      <c r="BI675">
        <f t="shared" si="766"/>
        <v>6698.0399999999991</v>
      </c>
      <c r="BJ675">
        <f t="shared" si="767"/>
        <v>4465.3599999999997</v>
      </c>
      <c r="BK675">
        <f t="shared" si="768"/>
        <v>2232.6799999999998</v>
      </c>
      <c r="BL675">
        <f t="shared" si="769"/>
        <v>579.88962124575517</v>
      </c>
      <c r="BM675">
        <f t="shared" si="770"/>
        <v>18522.426500000001</v>
      </c>
      <c r="BN675">
        <f t="shared" si="771"/>
        <v>15557.059500000003</v>
      </c>
      <c r="BO675">
        <f t="shared" si="772"/>
        <v>12272.324500000002</v>
      </c>
      <c r="BP675">
        <f t="shared" si="773"/>
        <v>8987.5895000000019</v>
      </c>
      <c r="BQ675">
        <f t="shared" si="774"/>
        <v>7822.7025000000012</v>
      </c>
      <c r="BR675">
        <f t="shared" si="775"/>
        <v>6578.281500000001</v>
      </c>
      <c r="BS675">
        <f t="shared" si="776"/>
        <v>5333.8605000000007</v>
      </c>
      <c r="BT675">
        <f t="shared" si="777"/>
        <v>4089.4395000000004</v>
      </c>
      <c r="BU675">
        <f t="shared" si="778"/>
        <v>2845.0185000000001</v>
      </c>
      <c r="BV675">
        <f t="shared" si="779"/>
        <v>1896.6790000000001</v>
      </c>
      <c r="BW675">
        <f t="shared" si="780"/>
        <v>948.33950000000004</v>
      </c>
      <c r="BX675" s="16">
        <f t="shared" si="781"/>
        <v>330.53600109304637</v>
      </c>
      <c r="BY675">
        <f t="shared" si="782"/>
        <v>2707.0129186381182</v>
      </c>
      <c r="BZ675">
        <f t="shared" si="783"/>
        <v>620.74455632655656</v>
      </c>
      <c r="CA675">
        <f t="shared" si="784"/>
        <v>756.52290153469676</v>
      </c>
      <c r="CB675">
        <f t="shared" si="785"/>
        <v>422.7533508044429</v>
      </c>
    </row>
    <row r="676" spans="1:80" x14ac:dyDescent="0.25">
      <c r="A676">
        <f>'Data Input'!A676</f>
        <v>0</v>
      </c>
      <c r="B676">
        <f>'Data Input'!C676</f>
        <v>27</v>
      </c>
      <c r="C676">
        <f t="shared" si="715"/>
        <v>28</v>
      </c>
      <c r="D676">
        <f t="shared" si="716"/>
        <v>29</v>
      </c>
      <c r="E676">
        <f t="shared" si="717"/>
        <v>30</v>
      </c>
      <c r="F676">
        <f t="shared" si="718"/>
        <v>31</v>
      </c>
      <c r="G676">
        <f t="shared" si="719"/>
        <v>32</v>
      </c>
      <c r="H676">
        <f t="shared" si="720"/>
        <v>33</v>
      </c>
      <c r="I676">
        <f t="shared" si="721"/>
        <v>34</v>
      </c>
      <c r="J676">
        <f t="shared" si="722"/>
        <v>35</v>
      </c>
      <c r="K676">
        <f t="shared" si="723"/>
        <v>36</v>
      </c>
      <c r="L676">
        <f t="shared" si="724"/>
        <v>37</v>
      </c>
      <c r="M676">
        <f>IF('Data Input'!D676&gt;=240,1,0)</f>
        <v>0</v>
      </c>
      <c r="N676">
        <f>_xlfn.IFS('Data Input'!F676&gt;=130,1,'Data Input'!G676=1,1,0=0,0)</f>
        <v>0</v>
      </c>
      <c r="O676">
        <f>'Data Input'!H676</f>
        <v>0</v>
      </c>
      <c r="P676">
        <f>'Data Input'!J676</f>
        <v>23.1</v>
      </c>
      <c r="Q676">
        <f t="shared" si="725"/>
        <v>0</v>
      </c>
      <c r="R676">
        <f>IF('Data Input'!I676&gt;=100,1,0)</f>
        <v>1</v>
      </c>
      <c r="S676" s="18">
        <f>'Data Input'!L676</f>
        <v>3</v>
      </c>
      <c r="T676" s="16">
        <f>'Data Input'!N676</f>
        <v>2018</v>
      </c>
      <c r="U676">
        <f t="shared" si="726"/>
        <v>0.40025315662312605</v>
      </c>
      <c r="V676">
        <f t="shared" si="727"/>
        <v>3.1256091725923967E-2</v>
      </c>
      <c r="W676">
        <f t="shared" si="728"/>
        <v>0.35134731128936014</v>
      </c>
      <c r="X676" s="16">
        <f t="shared" si="729"/>
        <v>1</v>
      </c>
      <c r="Y676">
        <f t="shared" si="730"/>
        <v>1684.3227739780659</v>
      </c>
      <c r="Z676">
        <f t="shared" si="731"/>
        <v>14.377421548931402</v>
      </c>
      <c r="AA676">
        <f t="shared" si="732"/>
        <v>198.50867562531542</v>
      </c>
      <c r="AB676" s="16">
        <f t="shared" si="733"/>
        <v>5110.4018181818183</v>
      </c>
      <c r="AC676">
        <f t="shared" si="734"/>
        <v>52314.254999999983</v>
      </c>
      <c r="AD676">
        <f t="shared" si="735"/>
        <v>47659.961999999985</v>
      </c>
      <c r="AE676">
        <f t="shared" si="736"/>
        <v>43005.668999999987</v>
      </c>
      <c r="AF676">
        <f t="shared" si="737"/>
        <v>38351.375999999989</v>
      </c>
      <c r="AG676">
        <f t="shared" si="738"/>
        <v>33697.082999999991</v>
      </c>
      <c r="AH676">
        <f t="shared" si="739"/>
        <v>29042.789999999994</v>
      </c>
      <c r="AI676">
        <f t="shared" si="740"/>
        <v>24388.496999999996</v>
      </c>
      <c r="AJ676">
        <f t="shared" si="741"/>
        <v>19734.203999999998</v>
      </c>
      <c r="AK676">
        <f t="shared" si="742"/>
        <v>15079.911</v>
      </c>
      <c r="AL676">
        <f t="shared" si="743"/>
        <v>10053.273999999999</v>
      </c>
      <c r="AM676">
        <f t="shared" si="744"/>
        <v>5026.6369999999997</v>
      </c>
      <c r="AN676">
        <f t="shared" si="745"/>
        <v>1036.4473488476897</v>
      </c>
      <c r="AO676">
        <f t="shared" si="746"/>
        <v>44404.609000000011</v>
      </c>
      <c r="AP676">
        <f t="shared" si="747"/>
        <v>40454.021000000008</v>
      </c>
      <c r="AQ676">
        <f t="shared" si="748"/>
        <v>36503.433000000005</v>
      </c>
      <c r="AR676">
        <f t="shared" si="749"/>
        <v>32552.845000000001</v>
      </c>
      <c r="AS676">
        <f t="shared" si="750"/>
        <v>28602.257000000001</v>
      </c>
      <c r="AT676">
        <f t="shared" si="751"/>
        <v>24651.669000000002</v>
      </c>
      <c r="AU676">
        <f t="shared" si="752"/>
        <v>20701.081000000002</v>
      </c>
      <c r="AV676">
        <f t="shared" si="753"/>
        <v>16750.493000000002</v>
      </c>
      <c r="AW676">
        <f t="shared" si="754"/>
        <v>12799.905000000001</v>
      </c>
      <c r="AX676">
        <f t="shared" si="755"/>
        <v>8533.27</v>
      </c>
      <c r="AY676">
        <f t="shared" si="756"/>
        <v>4266.6350000000002</v>
      </c>
      <c r="AZ676">
        <f t="shared" si="757"/>
        <v>879.74182736347575</v>
      </c>
      <c r="BA676">
        <f t="shared" si="758"/>
        <v>35267.807000000001</v>
      </c>
      <c r="BB676">
        <f t="shared" si="759"/>
        <v>32418.358000000004</v>
      </c>
      <c r="BC676">
        <f t="shared" si="760"/>
        <v>29568.909000000003</v>
      </c>
      <c r="BD676">
        <f t="shared" si="761"/>
        <v>26719.460000000003</v>
      </c>
      <c r="BE676">
        <f t="shared" si="762"/>
        <v>23870.011000000002</v>
      </c>
      <c r="BF676">
        <f t="shared" si="763"/>
        <v>21020.562000000002</v>
      </c>
      <c r="BG676">
        <f t="shared" si="764"/>
        <v>18171.113000000001</v>
      </c>
      <c r="BH676">
        <f t="shared" si="765"/>
        <v>15321.664000000001</v>
      </c>
      <c r="BI676">
        <f t="shared" si="766"/>
        <v>12472.215</v>
      </c>
      <c r="BJ676">
        <f t="shared" si="767"/>
        <v>8314.81</v>
      </c>
      <c r="BK676">
        <f t="shared" si="768"/>
        <v>4157.4049999999997</v>
      </c>
      <c r="BL676">
        <f t="shared" si="769"/>
        <v>738.13598522008442</v>
      </c>
      <c r="BM676">
        <f t="shared" si="770"/>
        <v>41163.788999999997</v>
      </c>
      <c r="BN676">
        <f t="shared" si="771"/>
        <v>38198.421999999999</v>
      </c>
      <c r="BO676">
        <f t="shared" si="772"/>
        <v>34816.864000000001</v>
      </c>
      <c r="BP676">
        <f t="shared" si="773"/>
        <v>31435.306000000004</v>
      </c>
      <c r="BQ676">
        <f t="shared" si="774"/>
        <v>28053.748000000003</v>
      </c>
      <c r="BR676">
        <f t="shared" si="775"/>
        <v>24672.190000000002</v>
      </c>
      <c r="BS676">
        <f t="shared" si="776"/>
        <v>21290.632000000001</v>
      </c>
      <c r="BT676">
        <f t="shared" si="777"/>
        <v>17909.074000000001</v>
      </c>
      <c r="BU676">
        <f t="shared" si="778"/>
        <v>14527.516</v>
      </c>
      <c r="BV676">
        <f t="shared" si="779"/>
        <v>11145.958000000001</v>
      </c>
      <c r="BW676">
        <f t="shared" si="780"/>
        <v>5572.9790000000003</v>
      </c>
      <c r="BX676" s="16">
        <f t="shared" si="781"/>
        <v>870.67796562452929</v>
      </c>
      <c r="BY676">
        <f t="shared" si="782"/>
        <v>2720.7701228257556</v>
      </c>
      <c r="BZ676">
        <f t="shared" si="783"/>
        <v>894.1192489124071</v>
      </c>
      <c r="CA676">
        <f t="shared" si="784"/>
        <v>936.64466084539981</v>
      </c>
      <c r="CB676">
        <f t="shared" si="785"/>
        <v>5981.0797838063472</v>
      </c>
    </row>
    <row r="677" spans="1:80" x14ac:dyDescent="0.25">
      <c r="A677">
        <f>'Data Input'!A677</f>
        <v>0</v>
      </c>
      <c r="B677">
        <f>'Data Input'!C677</f>
        <v>59</v>
      </c>
      <c r="C677">
        <f t="shared" si="715"/>
        <v>60</v>
      </c>
      <c r="D677">
        <f t="shared" si="716"/>
        <v>61</v>
      </c>
      <c r="E677">
        <f t="shared" si="717"/>
        <v>62</v>
      </c>
      <c r="F677">
        <f t="shared" si="718"/>
        <v>63</v>
      </c>
      <c r="G677">
        <f t="shared" si="719"/>
        <v>64</v>
      </c>
      <c r="H677">
        <f t="shared" si="720"/>
        <v>65</v>
      </c>
      <c r="I677">
        <f t="shared" si="721"/>
        <v>66</v>
      </c>
      <c r="J677">
        <f t="shared" si="722"/>
        <v>67</v>
      </c>
      <c r="K677">
        <f t="shared" si="723"/>
        <v>68</v>
      </c>
      <c r="L677">
        <f t="shared" si="724"/>
        <v>69</v>
      </c>
      <c r="M677">
        <f>IF('Data Input'!D677&gt;=240,1,0)</f>
        <v>0</v>
      </c>
      <c r="N677">
        <f>_xlfn.IFS('Data Input'!F677&gt;=130,1,'Data Input'!G677=1,1,0=0,0)</f>
        <v>0</v>
      </c>
      <c r="O677">
        <f>'Data Input'!H677</f>
        <v>0</v>
      </c>
      <c r="P677">
        <f>'Data Input'!J677</f>
        <v>38.1</v>
      </c>
      <c r="Q677">
        <f t="shared" si="725"/>
        <v>0</v>
      </c>
      <c r="R677">
        <f>IF('Data Input'!I677&gt;=100,1,0)</f>
        <v>1</v>
      </c>
      <c r="S677" s="18">
        <f>'Data Input'!L677</f>
        <v>3</v>
      </c>
      <c r="T677" s="16">
        <f>'Data Input'!N677</f>
        <v>2018</v>
      </c>
      <c r="U677">
        <f t="shared" si="726"/>
        <v>0.70191415610210783</v>
      </c>
      <c r="V677">
        <f t="shared" si="727"/>
        <v>5.9794431688718792E-2</v>
      </c>
      <c r="W677">
        <f t="shared" si="728"/>
        <v>0.49637451354059825</v>
      </c>
      <c r="X677" s="16">
        <f t="shared" si="729"/>
        <v>1</v>
      </c>
      <c r="Y677">
        <f t="shared" si="730"/>
        <v>2953.7555892746373</v>
      </c>
      <c r="Z677">
        <f t="shared" si="731"/>
        <v>27.504710384326813</v>
      </c>
      <c r="AA677">
        <f t="shared" si="732"/>
        <v>280.44799015397587</v>
      </c>
      <c r="AB677" s="16">
        <f t="shared" si="733"/>
        <v>5110.4018181818183</v>
      </c>
      <c r="AC677">
        <f t="shared" si="734"/>
        <v>32626.592000000001</v>
      </c>
      <c r="AD677">
        <f t="shared" si="735"/>
        <v>29508.216</v>
      </c>
      <c r="AE677">
        <f t="shared" si="736"/>
        <v>26389.84</v>
      </c>
      <c r="AF677">
        <f t="shared" si="737"/>
        <v>23271.464</v>
      </c>
      <c r="AG677">
        <f t="shared" si="738"/>
        <v>20153.088</v>
      </c>
      <c r="AH677">
        <f t="shared" si="739"/>
        <v>17034.712</v>
      </c>
      <c r="AI677">
        <f t="shared" si="740"/>
        <v>13916.335999999999</v>
      </c>
      <c r="AJ677">
        <f t="shared" si="741"/>
        <v>10797.96</v>
      </c>
      <c r="AK677">
        <f t="shared" si="742"/>
        <v>8098.4699999999993</v>
      </c>
      <c r="AL677">
        <f t="shared" si="743"/>
        <v>5398.98</v>
      </c>
      <c r="AM677">
        <f t="shared" si="744"/>
        <v>2699.49</v>
      </c>
      <c r="AN677">
        <f t="shared" si="745"/>
        <v>1085.9114240582546</v>
      </c>
      <c r="AO677">
        <f t="shared" si="746"/>
        <v>27693.621999999999</v>
      </c>
      <c r="AP677">
        <f t="shared" si="747"/>
        <v>25046.727999999999</v>
      </c>
      <c r="AQ677">
        <f t="shared" si="748"/>
        <v>22399.833999999999</v>
      </c>
      <c r="AR677">
        <f t="shared" si="749"/>
        <v>19752.939999999999</v>
      </c>
      <c r="AS677">
        <f t="shared" si="750"/>
        <v>17106.045999999998</v>
      </c>
      <c r="AT677">
        <f t="shared" si="751"/>
        <v>14459.152</v>
      </c>
      <c r="AU677">
        <f t="shared" si="752"/>
        <v>11812.258</v>
      </c>
      <c r="AV677">
        <f t="shared" si="753"/>
        <v>9165.3639999999996</v>
      </c>
      <c r="AW677">
        <f t="shared" si="754"/>
        <v>6874.0229999999992</v>
      </c>
      <c r="AX677">
        <f t="shared" si="755"/>
        <v>4582.6819999999998</v>
      </c>
      <c r="AY677">
        <f t="shared" si="756"/>
        <v>2291.3409999999999</v>
      </c>
      <c r="AZ677">
        <f t="shared" si="757"/>
        <v>921.72726969969767</v>
      </c>
      <c r="BA677">
        <f t="shared" si="758"/>
        <v>26984.637000000002</v>
      </c>
      <c r="BB677">
        <f t="shared" si="759"/>
        <v>24405.506000000001</v>
      </c>
      <c r="BC677">
        <f t="shared" si="760"/>
        <v>21826.375</v>
      </c>
      <c r="BD677">
        <f t="shared" si="761"/>
        <v>19247.243999999999</v>
      </c>
      <c r="BE677">
        <f t="shared" si="762"/>
        <v>16668.112999999998</v>
      </c>
      <c r="BF677">
        <f t="shared" si="763"/>
        <v>14088.981999999998</v>
      </c>
      <c r="BG677">
        <f t="shared" si="764"/>
        <v>11509.850999999999</v>
      </c>
      <c r="BH677">
        <f t="shared" si="765"/>
        <v>8930.7199999999993</v>
      </c>
      <c r="BI677">
        <f t="shared" si="766"/>
        <v>6698.0399999999991</v>
      </c>
      <c r="BJ677">
        <f t="shared" si="767"/>
        <v>4465.3599999999997</v>
      </c>
      <c r="BK677">
        <f t="shared" si="768"/>
        <v>2232.6799999999998</v>
      </c>
      <c r="BL677">
        <f t="shared" si="769"/>
        <v>898.13007015928929</v>
      </c>
      <c r="BM677">
        <f t="shared" si="770"/>
        <v>28953.601999999999</v>
      </c>
      <c r="BN677">
        <f t="shared" si="771"/>
        <v>25988.235000000001</v>
      </c>
      <c r="BO677">
        <f t="shared" si="772"/>
        <v>21321.825000000001</v>
      </c>
      <c r="BP677">
        <f t="shared" si="773"/>
        <v>18037.09</v>
      </c>
      <c r="BQ677">
        <f t="shared" si="774"/>
        <v>14752.355000000001</v>
      </c>
      <c r="BR677">
        <f t="shared" si="775"/>
        <v>11467.62</v>
      </c>
      <c r="BS677">
        <f t="shared" si="776"/>
        <v>8182.8850000000002</v>
      </c>
      <c r="BT677">
        <f t="shared" si="777"/>
        <v>4898.1499999999996</v>
      </c>
      <c r="BU677">
        <f t="shared" si="778"/>
        <v>3733.2629999999999</v>
      </c>
      <c r="BV677">
        <f t="shared" si="779"/>
        <v>2488.8420000000001</v>
      </c>
      <c r="BW677">
        <f t="shared" si="780"/>
        <v>1244.421</v>
      </c>
      <c r="BX677" s="16">
        <f t="shared" si="781"/>
        <v>811.11034386973847</v>
      </c>
      <c r="BY677">
        <f t="shared" si="782"/>
        <v>4039.6670133328917</v>
      </c>
      <c r="BZ677">
        <f t="shared" si="783"/>
        <v>949.23198008402449</v>
      </c>
      <c r="CA677">
        <f t="shared" si="784"/>
        <v>1178.5780603132653</v>
      </c>
      <c r="CB677">
        <f t="shared" si="785"/>
        <v>5921.5121620515565</v>
      </c>
    </row>
    <row r="678" spans="1:80" x14ac:dyDescent="0.25">
      <c r="A678">
        <f>'Data Input'!A678</f>
        <v>0</v>
      </c>
      <c r="B678">
        <f>'Data Input'!C678</f>
        <v>46</v>
      </c>
      <c r="C678">
        <f t="shared" si="715"/>
        <v>47</v>
      </c>
      <c r="D678">
        <f t="shared" si="716"/>
        <v>48</v>
      </c>
      <c r="E678">
        <f t="shared" si="717"/>
        <v>49</v>
      </c>
      <c r="F678">
        <f t="shared" si="718"/>
        <v>50</v>
      </c>
      <c r="G678">
        <f t="shared" si="719"/>
        <v>51</v>
      </c>
      <c r="H678">
        <f t="shared" si="720"/>
        <v>52</v>
      </c>
      <c r="I678">
        <f t="shared" si="721"/>
        <v>53</v>
      </c>
      <c r="J678">
        <f t="shared" si="722"/>
        <v>54</v>
      </c>
      <c r="K678">
        <f t="shared" si="723"/>
        <v>55</v>
      </c>
      <c r="L678">
        <f t="shared" si="724"/>
        <v>56</v>
      </c>
      <c r="M678">
        <f>IF('Data Input'!D678&gt;=240,1,0)</f>
        <v>1</v>
      </c>
      <c r="N678">
        <f>_xlfn.IFS('Data Input'!F678&gt;=130,1,'Data Input'!G678=1,1,0=0,0)</f>
        <v>0</v>
      </c>
      <c r="O678">
        <f>'Data Input'!H678</f>
        <v>0</v>
      </c>
      <c r="P678">
        <f>'Data Input'!J678</f>
        <v>39.700000000000003</v>
      </c>
      <c r="Q678">
        <f t="shared" si="725"/>
        <v>0</v>
      </c>
      <c r="R678">
        <f>IF('Data Input'!I678&gt;=100,1,0)</f>
        <v>1</v>
      </c>
      <c r="S678" s="18">
        <f>'Data Input'!L678</f>
        <v>3</v>
      </c>
      <c r="T678" s="16">
        <f>'Data Input'!N678</f>
        <v>2018</v>
      </c>
      <c r="U678">
        <f t="shared" si="726"/>
        <v>0.79885223435427688</v>
      </c>
      <c r="V678">
        <f t="shared" si="727"/>
        <v>5.9469416195337681E-2</v>
      </c>
      <c r="W678">
        <f t="shared" si="728"/>
        <v>0.57637151803037734</v>
      </c>
      <c r="X678" s="16">
        <f t="shared" si="729"/>
        <v>1</v>
      </c>
      <c r="Y678">
        <f t="shared" si="730"/>
        <v>3361.6849463928224</v>
      </c>
      <c r="Z678">
        <f t="shared" si="731"/>
        <v>27.35520721549657</v>
      </c>
      <c r="AA678">
        <f t="shared" si="732"/>
        <v>325.64571589430477</v>
      </c>
      <c r="AB678" s="16">
        <f t="shared" si="733"/>
        <v>5110.4018181818183</v>
      </c>
      <c r="AC678">
        <f t="shared" si="734"/>
        <v>41842.093000000001</v>
      </c>
      <c r="AD678">
        <f t="shared" si="735"/>
        <v>37885.944000000003</v>
      </c>
      <c r="AE678">
        <f t="shared" si="736"/>
        <v>33929.795000000006</v>
      </c>
      <c r="AF678">
        <f t="shared" si="737"/>
        <v>29973.646000000004</v>
      </c>
      <c r="AG678">
        <f t="shared" si="738"/>
        <v>26017.497000000003</v>
      </c>
      <c r="AH678">
        <f t="shared" si="739"/>
        <v>22061.348000000002</v>
      </c>
      <c r="AI678">
        <f t="shared" si="740"/>
        <v>18105.199000000001</v>
      </c>
      <c r="AJ678">
        <f t="shared" si="741"/>
        <v>14149.05</v>
      </c>
      <c r="AK678">
        <f t="shared" si="742"/>
        <v>10192.901</v>
      </c>
      <c r="AL678">
        <f t="shared" si="743"/>
        <v>6236.7520000000004</v>
      </c>
      <c r="AM678">
        <f t="shared" si="744"/>
        <v>3118.3760000000002</v>
      </c>
      <c r="AN678">
        <f t="shared" si="745"/>
        <v>1587.1030063397914</v>
      </c>
      <c r="AO678">
        <f t="shared" si="746"/>
        <v>35515.788</v>
      </c>
      <c r="AP678">
        <f t="shared" si="747"/>
        <v>32157.788</v>
      </c>
      <c r="AQ678">
        <f t="shared" si="748"/>
        <v>28799.788</v>
      </c>
      <c r="AR678">
        <f t="shared" si="749"/>
        <v>25441.788</v>
      </c>
      <c r="AS678">
        <f t="shared" si="750"/>
        <v>22083.788</v>
      </c>
      <c r="AT678">
        <f t="shared" si="751"/>
        <v>18725.788</v>
      </c>
      <c r="AU678">
        <f t="shared" si="752"/>
        <v>15367.788</v>
      </c>
      <c r="AV678">
        <f t="shared" si="753"/>
        <v>12009.788</v>
      </c>
      <c r="AW678">
        <f t="shared" si="754"/>
        <v>8651.7880000000005</v>
      </c>
      <c r="AX678">
        <f t="shared" si="755"/>
        <v>5293.7879999999996</v>
      </c>
      <c r="AY678">
        <f t="shared" si="756"/>
        <v>2646.8939999999998</v>
      </c>
      <c r="AZ678">
        <f t="shared" si="757"/>
        <v>1347.1413624235813</v>
      </c>
      <c r="BA678">
        <f t="shared" si="758"/>
        <v>34606.540999999997</v>
      </c>
      <c r="BB678">
        <f t="shared" si="759"/>
        <v>31334.509999999995</v>
      </c>
      <c r="BC678">
        <f t="shared" si="760"/>
        <v>28062.478999999996</v>
      </c>
      <c r="BD678">
        <f t="shared" si="761"/>
        <v>24790.447999999997</v>
      </c>
      <c r="BE678">
        <f t="shared" si="762"/>
        <v>21518.416999999998</v>
      </c>
      <c r="BF678">
        <f t="shared" si="763"/>
        <v>18246.385999999999</v>
      </c>
      <c r="BG678">
        <f t="shared" si="764"/>
        <v>14974.355</v>
      </c>
      <c r="BH678">
        <f t="shared" si="765"/>
        <v>11702.324000000001</v>
      </c>
      <c r="BI678">
        <f t="shared" si="766"/>
        <v>8430.2929999999997</v>
      </c>
      <c r="BJ678">
        <f t="shared" si="767"/>
        <v>5158.2619999999997</v>
      </c>
      <c r="BK678">
        <f t="shared" si="768"/>
        <v>2579.1309999999999</v>
      </c>
      <c r="BL678">
        <f t="shared" si="769"/>
        <v>1312.6529638515556</v>
      </c>
      <c r="BM678">
        <f t="shared" si="770"/>
        <v>56814.716</v>
      </c>
      <c r="BN678">
        <f t="shared" si="771"/>
        <v>53849.349000000002</v>
      </c>
      <c r="BO678">
        <f t="shared" si="772"/>
        <v>48384.578000000001</v>
      </c>
      <c r="BP678">
        <f t="shared" si="773"/>
        <v>42919.807000000001</v>
      </c>
      <c r="BQ678">
        <f t="shared" si="774"/>
        <v>37455.036</v>
      </c>
      <c r="BR678">
        <f t="shared" si="775"/>
        <v>31990.265000000003</v>
      </c>
      <c r="BS678">
        <f t="shared" si="776"/>
        <v>26525.494000000002</v>
      </c>
      <c r="BT678">
        <f t="shared" si="777"/>
        <v>21060.723000000002</v>
      </c>
      <c r="BU678">
        <f t="shared" si="778"/>
        <v>15595.952000000001</v>
      </c>
      <c r="BV678">
        <f t="shared" si="779"/>
        <v>10131.181</v>
      </c>
      <c r="BW678">
        <f t="shared" si="780"/>
        <v>4666.41</v>
      </c>
      <c r="BX678" s="16">
        <f t="shared" si="781"/>
        <v>2275.9174783167141</v>
      </c>
      <c r="BY678">
        <f t="shared" si="782"/>
        <v>4948.787952732614</v>
      </c>
      <c r="BZ678">
        <f t="shared" si="783"/>
        <v>1374.496569639078</v>
      </c>
      <c r="CA678">
        <f t="shared" si="784"/>
        <v>1638.2986797458602</v>
      </c>
      <c r="CB678">
        <f t="shared" si="785"/>
        <v>7386.3192964985319</v>
      </c>
    </row>
    <row r="679" spans="1:80" x14ac:dyDescent="0.25">
      <c r="A679">
        <f>'Data Input'!A679</f>
        <v>0</v>
      </c>
      <c r="B679">
        <f>'Data Input'!C679</f>
        <v>43</v>
      </c>
      <c r="C679">
        <f t="shared" si="715"/>
        <v>44</v>
      </c>
      <c r="D679">
        <f t="shared" si="716"/>
        <v>45</v>
      </c>
      <c r="E679">
        <f t="shared" si="717"/>
        <v>46</v>
      </c>
      <c r="F679">
        <f t="shared" si="718"/>
        <v>47</v>
      </c>
      <c r="G679">
        <f t="shared" si="719"/>
        <v>48</v>
      </c>
      <c r="H679">
        <f t="shared" si="720"/>
        <v>49</v>
      </c>
      <c r="I679">
        <f t="shared" si="721"/>
        <v>50</v>
      </c>
      <c r="J679">
        <f t="shared" si="722"/>
        <v>51</v>
      </c>
      <c r="K679">
        <f t="shared" si="723"/>
        <v>52</v>
      </c>
      <c r="L679">
        <f t="shared" si="724"/>
        <v>53</v>
      </c>
      <c r="M679">
        <f>IF('Data Input'!D679&gt;=240,1,0)</f>
        <v>0</v>
      </c>
      <c r="N679">
        <f>_xlfn.IFS('Data Input'!F679&gt;=130,1,'Data Input'!G679=1,1,0=0,0)</f>
        <v>0</v>
      </c>
      <c r="O679">
        <f>'Data Input'!H679</f>
        <v>0</v>
      </c>
      <c r="P679">
        <f>'Data Input'!J679</f>
        <v>31.4</v>
      </c>
      <c r="Q679">
        <f t="shared" si="725"/>
        <v>0</v>
      </c>
      <c r="R679">
        <f>IF('Data Input'!I679&gt;=100,1,0)</f>
        <v>0</v>
      </c>
      <c r="S679" s="18">
        <f>'Data Input'!L679</f>
        <v>3</v>
      </c>
      <c r="T679" s="16">
        <f>'Data Input'!N679</f>
        <v>2018</v>
      </c>
      <c r="U679">
        <f t="shared" si="726"/>
        <v>0.57279267659754585</v>
      </c>
      <c r="V679">
        <f t="shared" si="727"/>
        <v>6.770722541472253E-2</v>
      </c>
      <c r="W679">
        <f t="shared" si="728"/>
        <v>0.35336538297547587</v>
      </c>
      <c r="X679" s="16">
        <f t="shared" si="729"/>
        <v>4.2570946874480757E-2</v>
      </c>
      <c r="Y679">
        <f t="shared" si="730"/>
        <v>2410.3938569796569</v>
      </c>
      <c r="Z679">
        <f t="shared" si="731"/>
        <v>31.144499134183128</v>
      </c>
      <c r="AA679">
        <f t="shared" si="732"/>
        <v>199.64887145108585</v>
      </c>
      <c r="AB679" s="16">
        <f t="shared" si="733"/>
        <v>217.55464430906804</v>
      </c>
      <c r="AC679">
        <f t="shared" si="734"/>
        <v>45658.615000000005</v>
      </c>
      <c r="AD679">
        <f t="shared" si="735"/>
        <v>40631.978000000003</v>
      </c>
      <c r="AE679">
        <f t="shared" si="736"/>
        <v>35605.341</v>
      </c>
      <c r="AF679">
        <f t="shared" si="737"/>
        <v>31649.192000000003</v>
      </c>
      <c r="AG679">
        <f t="shared" si="738"/>
        <v>27693.043000000001</v>
      </c>
      <c r="AH679">
        <f t="shared" si="739"/>
        <v>23736.894</v>
      </c>
      <c r="AI679">
        <f t="shared" si="740"/>
        <v>19780.744999999999</v>
      </c>
      <c r="AJ679">
        <f t="shared" si="741"/>
        <v>15824.596</v>
      </c>
      <c r="AK679">
        <f t="shared" si="742"/>
        <v>11868.447</v>
      </c>
      <c r="AL679">
        <f t="shared" si="743"/>
        <v>7912.2979999999998</v>
      </c>
      <c r="AM679">
        <f t="shared" si="744"/>
        <v>3956.1489999999999</v>
      </c>
      <c r="AN679">
        <f t="shared" si="745"/>
        <v>1232.5037968406816</v>
      </c>
      <c r="AO679">
        <f t="shared" si="746"/>
        <v>38755.270000000004</v>
      </c>
      <c r="AP679">
        <f t="shared" si="747"/>
        <v>34488.635000000002</v>
      </c>
      <c r="AQ679">
        <f t="shared" si="748"/>
        <v>30222</v>
      </c>
      <c r="AR679">
        <f t="shared" si="749"/>
        <v>26864</v>
      </c>
      <c r="AS679">
        <f t="shared" si="750"/>
        <v>23506</v>
      </c>
      <c r="AT679">
        <f t="shared" si="751"/>
        <v>20148</v>
      </c>
      <c r="AU679">
        <f t="shared" si="752"/>
        <v>16790</v>
      </c>
      <c r="AV679">
        <f t="shared" si="753"/>
        <v>13432</v>
      </c>
      <c r="AW679">
        <f t="shared" si="754"/>
        <v>10074</v>
      </c>
      <c r="AX679">
        <f t="shared" si="755"/>
        <v>6716</v>
      </c>
      <c r="AY679">
        <f t="shared" si="756"/>
        <v>3358</v>
      </c>
      <c r="AZ679">
        <f t="shared" si="757"/>
        <v>1046.155668942537</v>
      </c>
      <c r="BA679">
        <f t="shared" si="758"/>
        <v>37763.088999999993</v>
      </c>
      <c r="BB679">
        <f t="shared" si="759"/>
        <v>33605.683999999994</v>
      </c>
      <c r="BC679">
        <f t="shared" si="760"/>
        <v>29448.278999999995</v>
      </c>
      <c r="BD679">
        <f t="shared" si="761"/>
        <v>26176.247999999996</v>
      </c>
      <c r="BE679">
        <f t="shared" si="762"/>
        <v>22904.216999999997</v>
      </c>
      <c r="BF679">
        <f t="shared" si="763"/>
        <v>19632.185999999998</v>
      </c>
      <c r="BG679">
        <f t="shared" si="764"/>
        <v>16360.154999999999</v>
      </c>
      <c r="BH679">
        <f t="shared" si="765"/>
        <v>13088.124</v>
      </c>
      <c r="BI679">
        <f t="shared" si="766"/>
        <v>9816.0930000000008</v>
      </c>
      <c r="BJ679">
        <f t="shared" si="767"/>
        <v>6544.0619999999999</v>
      </c>
      <c r="BK679">
        <f t="shared" si="768"/>
        <v>3272.0309999999999</v>
      </c>
      <c r="BL679">
        <f t="shared" si="769"/>
        <v>1019.372792279</v>
      </c>
      <c r="BM679">
        <f t="shared" si="770"/>
        <v>57829.492999999995</v>
      </c>
      <c r="BN679">
        <f t="shared" si="771"/>
        <v>54864.125999999997</v>
      </c>
      <c r="BO679">
        <f t="shared" si="772"/>
        <v>49291.146999999997</v>
      </c>
      <c r="BP679">
        <f t="shared" si="773"/>
        <v>43718.167999999998</v>
      </c>
      <c r="BQ679">
        <f t="shared" si="774"/>
        <v>38253.396999999997</v>
      </c>
      <c r="BR679">
        <f t="shared" si="775"/>
        <v>32788.625999999997</v>
      </c>
      <c r="BS679">
        <f t="shared" si="776"/>
        <v>27323.855</v>
      </c>
      <c r="BT679">
        <f t="shared" si="777"/>
        <v>21859.083999999999</v>
      </c>
      <c r="BU679">
        <f t="shared" si="778"/>
        <v>16394.312999999998</v>
      </c>
      <c r="BV679">
        <f t="shared" si="779"/>
        <v>10929.541999999999</v>
      </c>
      <c r="BW679">
        <f t="shared" si="780"/>
        <v>5464.7709999999997</v>
      </c>
      <c r="BX679" s="16">
        <f t="shared" si="781"/>
        <v>1672.2315369261139</v>
      </c>
      <c r="BY679">
        <f t="shared" si="782"/>
        <v>3642.8976538203387</v>
      </c>
      <c r="BZ679">
        <f t="shared" si="783"/>
        <v>1077.3001680767202</v>
      </c>
      <c r="CA679">
        <f t="shared" si="784"/>
        <v>1219.0216637300859</v>
      </c>
      <c r="CB679">
        <f t="shared" si="785"/>
        <v>1889.7861812351819</v>
      </c>
    </row>
    <row r="680" spans="1:80" x14ac:dyDescent="0.25">
      <c r="A680">
        <f>'Data Input'!A680</f>
        <v>0</v>
      </c>
      <c r="B680">
        <f>'Data Input'!C680</f>
        <v>36</v>
      </c>
      <c r="C680">
        <f t="shared" si="715"/>
        <v>37</v>
      </c>
      <c r="D680">
        <f t="shared" si="716"/>
        <v>38</v>
      </c>
      <c r="E680">
        <f t="shared" si="717"/>
        <v>39</v>
      </c>
      <c r="F680">
        <f t="shared" si="718"/>
        <v>40</v>
      </c>
      <c r="G680">
        <f t="shared" si="719"/>
        <v>41</v>
      </c>
      <c r="H680">
        <f t="shared" si="720"/>
        <v>42</v>
      </c>
      <c r="I680">
        <f t="shared" si="721"/>
        <v>43</v>
      </c>
      <c r="J680">
        <f t="shared" si="722"/>
        <v>44</v>
      </c>
      <c r="K680">
        <f t="shared" si="723"/>
        <v>45</v>
      </c>
      <c r="L680">
        <f t="shared" si="724"/>
        <v>46</v>
      </c>
      <c r="M680">
        <f>IF('Data Input'!D680&gt;=240,1,0)</f>
        <v>0</v>
      </c>
      <c r="N680">
        <f>_xlfn.IFS('Data Input'!F680&gt;=130,1,'Data Input'!G680=1,1,0=0,0)</f>
        <v>0</v>
      </c>
      <c r="O680">
        <f>'Data Input'!H680</f>
        <v>0</v>
      </c>
      <c r="P680">
        <f>'Data Input'!J680</f>
        <v>25.9</v>
      </c>
      <c r="Q680">
        <f t="shared" si="725"/>
        <v>0</v>
      </c>
      <c r="R680">
        <f>IF('Data Input'!I680&gt;=100,1,0)</f>
        <v>0</v>
      </c>
      <c r="S680" s="18">
        <f>'Data Input'!L680</f>
        <v>3</v>
      </c>
      <c r="T680" s="16">
        <f>'Data Input'!N680</f>
        <v>2018</v>
      </c>
      <c r="U680">
        <f t="shared" si="726"/>
        <v>0.45783696739909724</v>
      </c>
      <c r="V680">
        <f t="shared" si="727"/>
        <v>5.3591998098402531E-2</v>
      </c>
      <c r="W680">
        <f t="shared" si="728"/>
        <v>0.30496338657056554</v>
      </c>
      <c r="X680" s="16">
        <f t="shared" si="729"/>
        <v>1.5223827202756711E-2</v>
      </c>
      <c r="Y680">
        <f t="shared" si="730"/>
        <v>1926.6437208525369</v>
      </c>
      <c r="Z680">
        <f t="shared" si="731"/>
        <v>24.651666467666345</v>
      </c>
      <c r="AA680">
        <f t="shared" si="732"/>
        <v>172.30209549683084</v>
      </c>
      <c r="AB680" s="16">
        <f t="shared" si="733"/>
        <v>77.79987421665372</v>
      </c>
      <c r="AC680">
        <f t="shared" si="734"/>
        <v>53152.03100000001</v>
      </c>
      <c r="AD680">
        <f t="shared" si="735"/>
        <v>48125.394000000008</v>
      </c>
      <c r="AE680">
        <f t="shared" si="736"/>
        <v>43098.757000000005</v>
      </c>
      <c r="AF680">
        <f t="shared" si="737"/>
        <v>38072.120000000003</v>
      </c>
      <c r="AG680">
        <f t="shared" si="738"/>
        <v>33045.483</v>
      </c>
      <c r="AH680">
        <f t="shared" si="739"/>
        <v>28018.845999999998</v>
      </c>
      <c r="AI680">
        <f t="shared" si="740"/>
        <v>22992.208999999999</v>
      </c>
      <c r="AJ680">
        <f t="shared" si="741"/>
        <v>17965.572</v>
      </c>
      <c r="AK680">
        <f t="shared" si="742"/>
        <v>12938.934999999999</v>
      </c>
      <c r="AL680">
        <f t="shared" si="743"/>
        <v>7912.2979999999998</v>
      </c>
      <c r="AM680">
        <f t="shared" si="744"/>
        <v>3956.1489999999999</v>
      </c>
      <c r="AN680">
        <f t="shared" si="745"/>
        <v>1155.2688927942459</v>
      </c>
      <c r="AO680">
        <f t="shared" si="746"/>
        <v>45115.715000000011</v>
      </c>
      <c r="AP680">
        <f t="shared" si="747"/>
        <v>40849.080000000009</v>
      </c>
      <c r="AQ680">
        <f t="shared" si="748"/>
        <v>36582.445000000007</v>
      </c>
      <c r="AR680">
        <f t="shared" si="749"/>
        <v>32315.810000000005</v>
      </c>
      <c r="AS680">
        <f t="shared" si="750"/>
        <v>28049.175000000003</v>
      </c>
      <c r="AT680">
        <f t="shared" si="751"/>
        <v>23782.54</v>
      </c>
      <c r="AU680">
        <f t="shared" si="752"/>
        <v>19515.904999999999</v>
      </c>
      <c r="AV680">
        <f t="shared" si="753"/>
        <v>15249.27</v>
      </c>
      <c r="AW680">
        <f t="shared" si="754"/>
        <v>10982.635</v>
      </c>
      <c r="AX680">
        <f t="shared" si="755"/>
        <v>6716</v>
      </c>
      <c r="AY680">
        <f t="shared" si="756"/>
        <v>3358</v>
      </c>
      <c r="AZ680">
        <f t="shared" si="757"/>
        <v>980.59814920224392</v>
      </c>
      <c r="BA680">
        <f t="shared" si="758"/>
        <v>43960.706999999995</v>
      </c>
      <c r="BB680">
        <f t="shared" si="759"/>
        <v>39803.301999999996</v>
      </c>
      <c r="BC680">
        <f t="shared" si="760"/>
        <v>35645.896999999997</v>
      </c>
      <c r="BD680">
        <f t="shared" si="761"/>
        <v>31488.491999999995</v>
      </c>
      <c r="BE680">
        <f t="shared" si="762"/>
        <v>27331.086999999996</v>
      </c>
      <c r="BF680">
        <f t="shared" si="763"/>
        <v>23173.681999999997</v>
      </c>
      <c r="BG680">
        <f t="shared" si="764"/>
        <v>19016.276999999998</v>
      </c>
      <c r="BH680">
        <f t="shared" si="765"/>
        <v>14858.871999999999</v>
      </c>
      <c r="BI680">
        <f t="shared" si="766"/>
        <v>10701.467000000001</v>
      </c>
      <c r="BJ680">
        <f t="shared" si="767"/>
        <v>6544.0619999999999</v>
      </c>
      <c r="BK680">
        <f t="shared" si="768"/>
        <v>3272.0309999999999</v>
      </c>
      <c r="BL680">
        <f t="shared" si="769"/>
        <v>955.49381314677419</v>
      </c>
      <c r="BM680">
        <f t="shared" si="770"/>
        <v>58586.948999999993</v>
      </c>
      <c r="BN680">
        <f t="shared" si="771"/>
        <v>55621.581999999995</v>
      </c>
      <c r="BO680">
        <f t="shared" si="772"/>
        <v>50048.602999999996</v>
      </c>
      <c r="BP680">
        <f t="shared" si="773"/>
        <v>44475.623999999996</v>
      </c>
      <c r="BQ680">
        <f t="shared" si="774"/>
        <v>38902.644999999997</v>
      </c>
      <c r="BR680">
        <f t="shared" si="775"/>
        <v>33329.665999999997</v>
      </c>
      <c r="BS680">
        <f t="shared" si="776"/>
        <v>27756.686999999998</v>
      </c>
      <c r="BT680">
        <f t="shared" si="777"/>
        <v>22183.707999999999</v>
      </c>
      <c r="BU680">
        <f t="shared" si="778"/>
        <v>16610.728999999999</v>
      </c>
      <c r="BV680">
        <f t="shared" si="779"/>
        <v>11037.75</v>
      </c>
      <c r="BW680">
        <f t="shared" si="780"/>
        <v>5464.7709999999997</v>
      </c>
      <c r="BX680" s="16">
        <f t="shared" si="781"/>
        <v>1356.6880158025515</v>
      </c>
      <c r="BY680">
        <f t="shared" si="782"/>
        <v>3081.912613646783</v>
      </c>
      <c r="BZ680">
        <f t="shared" si="783"/>
        <v>1005.2498156699103</v>
      </c>
      <c r="CA680">
        <f t="shared" si="784"/>
        <v>1127.7959086436051</v>
      </c>
      <c r="CB680">
        <f t="shared" si="785"/>
        <v>1434.4878900192052</v>
      </c>
    </row>
    <row r="681" spans="1:80" x14ac:dyDescent="0.25">
      <c r="A681">
        <f>'Data Input'!A681</f>
        <v>0</v>
      </c>
      <c r="B681">
        <f>'Data Input'!C681</f>
        <v>53</v>
      </c>
      <c r="C681">
        <f t="shared" si="715"/>
        <v>54</v>
      </c>
      <c r="D681">
        <f t="shared" si="716"/>
        <v>55</v>
      </c>
      <c r="E681">
        <f t="shared" si="717"/>
        <v>56</v>
      </c>
      <c r="F681">
        <f t="shared" si="718"/>
        <v>57</v>
      </c>
      <c r="G681">
        <f t="shared" si="719"/>
        <v>58</v>
      </c>
      <c r="H681">
        <f t="shared" si="720"/>
        <v>59</v>
      </c>
      <c r="I681">
        <f t="shared" si="721"/>
        <v>60</v>
      </c>
      <c r="J681">
        <f t="shared" si="722"/>
        <v>61</v>
      </c>
      <c r="K681">
        <f t="shared" si="723"/>
        <v>62</v>
      </c>
      <c r="L681">
        <f t="shared" si="724"/>
        <v>63</v>
      </c>
      <c r="M681">
        <f>IF('Data Input'!D681&gt;=240,1,0)</f>
        <v>0</v>
      </c>
      <c r="N681">
        <f>_xlfn.IFS('Data Input'!F681&gt;=130,1,'Data Input'!G681=1,1,0=0,0)</f>
        <v>0</v>
      </c>
      <c r="O681">
        <f>'Data Input'!H681</f>
        <v>0</v>
      </c>
      <c r="P681">
        <f>'Data Input'!J681</f>
        <v>27</v>
      </c>
      <c r="Q681">
        <f t="shared" si="725"/>
        <v>0</v>
      </c>
      <c r="R681">
        <f>IF('Data Input'!I681&gt;=100,1,0)</f>
        <v>1</v>
      </c>
      <c r="S681" s="18">
        <f>'Data Input'!L681</f>
        <v>3</v>
      </c>
      <c r="T681" s="16">
        <f>'Data Input'!N681</f>
        <v>2018</v>
      </c>
      <c r="U681">
        <f t="shared" si="726"/>
        <v>0.48086135522630946</v>
      </c>
      <c r="V681">
        <f t="shared" si="727"/>
        <v>3.7063671739980097E-2</v>
      </c>
      <c r="W681">
        <f t="shared" si="728"/>
        <v>0.38758357053083248</v>
      </c>
      <c r="X681" s="16">
        <f t="shared" si="729"/>
        <v>1</v>
      </c>
      <c r="Y681">
        <f t="shared" si="730"/>
        <v>2023.533651968788</v>
      </c>
      <c r="Z681">
        <f t="shared" si="731"/>
        <v>17.048837629144025</v>
      </c>
      <c r="AA681">
        <f t="shared" si="732"/>
        <v>218.98189856031647</v>
      </c>
      <c r="AB681" s="16">
        <f t="shared" si="733"/>
        <v>5110.4018181818183</v>
      </c>
      <c r="AC681">
        <f t="shared" si="734"/>
        <v>35977.682000000001</v>
      </c>
      <c r="AD681">
        <f t="shared" si="735"/>
        <v>32021.533000000003</v>
      </c>
      <c r="AE681">
        <f t="shared" si="736"/>
        <v>28065.384000000002</v>
      </c>
      <c r="AF681">
        <f t="shared" si="737"/>
        <v>24947.008000000002</v>
      </c>
      <c r="AG681">
        <f t="shared" si="738"/>
        <v>21828.632000000001</v>
      </c>
      <c r="AH681">
        <f t="shared" si="739"/>
        <v>18710.256000000001</v>
      </c>
      <c r="AI681">
        <f t="shared" si="740"/>
        <v>15591.880000000001</v>
      </c>
      <c r="AJ681">
        <f t="shared" si="741"/>
        <v>12473.504000000001</v>
      </c>
      <c r="AK681">
        <f t="shared" si="742"/>
        <v>9355.1280000000006</v>
      </c>
      <c r="AL681">
        <f t="shared" si="743"/>
        <v>6236.7520000000004</v>
      </c>
      <c r="AM681">
        <f t="shared" si="744"/>
        <v>3118.3760000000002</v>
      </c>
      <c r="AN681">
        <f t="shared" si="745"/>
        <v>815.50810822887536</v>
      </c>
      <c r="AO681">
        <f t="shared" si="746"/>
        <v>30538.045999999998</v>
      </c>
      <c r="AP681">
        <f t="shared" si="747"/>
        <v>27180.045999999998</v>
      </c>
      <c r="AQ681">
        <f t="shared" si="748"/>
        <v>23822.045999999998</v>
      </c>
      <c r="AR681">
        <f t="shared" si="749"/>
        <v>21175.151999999998</v>
      </c>
      <c r="AS681">
        <f t="shared" si="750"/>
        <v>18528.257999999998</v>
      </c>
      <c r="AT681">
        <f t="shared" si="751"/>
        <v>15881.364</v>
      </c>
      <c r="AU681">
        <f t="shared" si="752"/>
        <v>13234.47</v>
      </c>
      <c r="AV681">
        <f t="shared" si="753"/>
        <v>10587.575999999999</v>
      </c>
      <c r="AW681">
        <f t="shared" si="754"/>
        <v>7940.6819999999989</v>
      </c>
      <c r="AX681">
        <f t="shared" si="755"/>
        <v>5293.7879999999996</v>
      </c>
      <c r="AY681">
        <f t="shared" si="756"/>
        <v>2646.8939999999998</v>
      </c>
      <c r="AZ681">
        <f t="shared" si="757"/>
        <v>692.20758283746977</v>
      </c>
      <c r="BA681">
        <f t="shared" si="758"/>
        <v>29756.240999999998</v>
      </c>
      <c r="BB681">
        <f t="shared" si="759"/>
        <v>26484.21</v>
      </c>
      <c r="BC681">
        <f t="shared" si="760"/>
        <v>23212.179</v>
      </c>
      <c r="BD681">
        <f t="shared" si="761"/>
        <v>20633.047999999999</v>
      </c>
      <c r="BE681">
        <f t="shared" si="762"/>
        <v>18053.916999999998</v>
      </c>
      <c r="BF681">
        <f t="shared" si="763"/>
        <v>15474.785999999998</v>
      </c>
      <c r="BG681">
        <f t="shared" si="764"/>
        <v>12895.654999999999</v>
      </c>
      <c r="BH681">
        <f t="shared" si="765"/>
        <v>10316.523999999999</v>
      </c>
      <c r="BI681">
        <f t="shared" si="766"/>
        <v>7737.393</v>
      </c>
      <c r="BJ681">
        <f t="shared" si="767"/>
        <v>5158.2619999999997</v>
      </c>
      <c r="BK681">
        <f t="shared" si="768"/>
        <v>2579.1309999999999</v>
      </c>
      <c r="BL681">
        <f t="shared" si="769"/>
        <v>674.48639931331468</v>
      </c>
      <c r="BM681">
        <f t="shared" si="770"/>
        <v>47081.164000000004</v>
      </c>
      <c r="BN681">
        <f t="shared" si="771"/>
        <v>44115.797000000006</v>
      </c>
      <c r="BO681">
        <f t="shared" si="772"/>
        <v>38651.026000000005</v>
      </c>
      <c r="BP681">
        <f t="shared" si="773"/>
        <v>33186.255000000005</v>
      </c>
      <c r="BQ681">
        <f t="shared" si="774"/>
        <v>28519.845000000001</v>
      </c>
      <c r="BR681">
        <f t="shared" si="775"/>
        <v>23853.435000000001</v>
      </c>
      <c r="BS681">
        <f t="shared" si="776"/>
        <v>19187.025000000001</v>
      </c>
      <c r="BT681">
        <f t="shared" si="777"/>
        <v>14520.615</v>
      </c>
      <c r="BU681">
        <f t="shared" si="778"/>
        <v>9854.2049999999999</v>
      </c>
      <c r="BV681">
        <f t="shared" si="779"/>
        <v>6569.47</v>
      </c>
      <c r="BW681">
        <f t="shared" si="780"/>
        <v>3284.7350000000001</v>
      </c>
      <c r="BX681" s="16">
        <f t="shared" si="781"/>
        <v>1055.2674795457694</v>
      </c>
      <c r="BY681">
        <f t="shared" si="782"/>
        <v>2839.0417601976633</v>
      </c>
      <c r="BZ681">
        <f t="shared" si="783"/>
        <v>709.2564204666138</v>
      </c>
      <c r="CA681">
        <f t="shared" si="784"/>
        <v>893.46829787363117</v>
      </c>
      <c r="CB681">
        <f t="shared" si="785"/>
        <v>6165.6692977275879</v>
      </c>
    </row>
    <row r="682" spans="1:80" x14ac:dyDescent="0.25">
      <c r="A682">
        <f>'Data Input'!A682</f>
        <v>0</v>
      </c>
      <c r="B682">
        <f>'Data Input'!C682</f>
        <v>69</v>
      </c>
      <c r="C682">
        <f t="shared" si="715"/>
        <v>70</v>
      </c>
      <c r="D682">
        <f t="shared" si="716"/>
        <v>71</v>
      </c>
      <c r="E682">
        <f t="shared" si="717"/>
        <v>72</v>
      </c>
      <c r="F682">
        <f t="shared" si="718"/>
        <v>73</v>
      </c>
      <c r="G682">
        <f t="shared" si="719"/>
        <v>74</v>
      </c>
      <c r="H682">
        <f t="shared" si="720"/>
        <v>75</v>
      </c>
      <c r="I682">
        <f t="shared" si="721"/>
        <v>76</v>
      </c>
      <c r="J682">
        <f t="shared" si="722"/>
        <v>77</v>
      </c>
      <c r="K682">
        <f t="shared" si="723"/>
        <v>78</v>
      </c>
      <c r="L682">
        <f t="shared" si="724"/>
        <v>79</v>
      </c>
      <c r="M682">
        <f>IF('Data Input'!D682&gt;=240,1,0)</f>
        <v>0</v>
      </c>
      <c r="N682">
        <f>_xlfn.IFS('Data Input'!F682&gt;=130,1,'Data Input'!G682=1,1,0=0,0)</f>
        <v>1</v>
      </c>
      <c r="O682">
        <f>'Data Input'!H682</f>
        <v>0</v>
      </c>
      <c r="P682">
        <f>'Data Input'!J682</f>
        <v>28.1</v>
      </c>
      <c r="Q682">
        <f t="shared" si="725"/>
        <v>0</v>
      </c>
      <c r="R682">
        <f>IF('Data Input'!I682&gt;=100,1,0)</f>
        <v>0</v>
      </c>
      <c r="S682" s="18">
        <f>'Data Input'!L682</f>
        <v>3</v>
      </c>
      <c r="T682" s="16">
        <f>'Data Input'!N682</f>
        <v>2018</v>
      </c>
      <c r="U682">
        <f t="shared" si="726"/>
        <v>0.70902190254997166</v>
      </c>
      <c r="V682">
        <f t="shared" si="727"/>
        <v>8.2443117847520453E-2</v>
      </c>
      <c r="W682">
        <f t="shared" si="728"/>
        <v>0.39528190425092585</v>
      </c>
      <c r="X682" s="16">
        <f t="shared" si="729"/>
        <v>3.7112547972843926E-2</v>
      </c>
      <c r="Y682">
        <f t="shared" si="730"/>
        <v>2983.6660072581017</v>
      </c>
      <c r="Z682">
        <f t="shared" si="731"/>
        <v>37.922830195654996</v>
      </c>
      <c r="AA682">
        <f t="shared" si="732"/>
        <v>223.33140112428765</v>
      </c>
      <c r="AB682" s="16">
        <f t="shared" si="733"/>
        <v>189.66003263778154</v>
      </c>
      <c r="AC682">
        <f t="shared" si="734"/>
        <v>29694.389999999992</v>
      </c>
      <c r="AD682">
        <f t="shared" si="735"/>
        <v>26994.899999999994</v>
      </c>
      <c r="AE682">
        <f t="shared" si="736"/>
        <v>24295.409999999996</v>
      </c>
      <c r="AF682">
        <f t="shared" si="737"/>
        <v>21595.919999999998</v>
      </c>
      <c r="AG682">
        <f t="shared" si="738"/>
        <v>18896.43</v>
      </c>
      <c r="AH682">
        <f t="shared" si="739"/>
        <v>16196.939999999999</v>
      </c>
      <c r="AI682">
        <f t="shared" si="740"/>
        <v>13497.449999999999</v>
      </c>
      <c r="AJ682">
        <f t="shared" si="741"/>
        <v>10797.96</v>
      </c>
      <c r="AK682">
        <f t="shared" si="742"/>
        <v>8098.4699999999993</v>
      </c>
      <c r="AL682">
        <f t="shared" si="743"/>
        <v>5398.98</v>
      </c>
      <c r="AM682">
        <f t="shared" si="744"/>
        <v>2699.49</v>
      </c>
      <c r="AN682">
        <f t="shared" si="745"/>
        <v>1028.1804943921529</v>
      </c>
      <c r="AO682">
        <f t="shared" si="746"/>
        <v>25204.751</v>
      </c>
      <c r="AP682">
        <f t="shared" si="747"/>
        <v>22913.41</v>
      </c>
      <c r="AQ682">
        <f t="shared" si="748"/>
        <v>20622.069</v>
      </c>
      <c r="AR682">
        <f t="shared" si="749"/>
        <v>18330.727999999999</v>
      </c>
      <c r="AS682">
        <f t="shared" si="750"/>
        <v>16039.387000000001</v>
      </c>
      <c r="AT682">
        <f t="shared" si="751"/>
        <v>13748.046</v>
      </c>
      <c r="AU682">
        <f t="shared" si="752"/>
        <v>11456.705</v>
      </c>
      <c r="AV682">
        <f t="shared" si="753"/>
        <v>9165.3639999999996</v>
      </c>
      <c r="AW682">
        <f t="shared" si="754"/>
        <v>6874.0229999999992</v>
      </c>
      <c r="AX682">
        <f t="shared" si="755"/>
        <v>4582.6819999999998</v>
      </c>
      <c r="AY682">
        <f t="shared" si="756"/>
        <v>2291.3409999999999</v>
      </c>
      <c r="AZ682">
        <f t="shared" si="757"/>
        <v>872.72489329503344</v>
      </c>
      <c r="BA682">
        <f t="shared" si="758"/>
        <v>24559.48</v>
      </c>
      <c r="BB682">
        <f t="shared" si="759"/>
        <v>22326.799999999999</v>
      </c>
      <c r="BC682">
        <f t="shared" si="760"/>
        <v>20094.12</v>
      </c>
      <c r="BD682">
        <f t="shared" si="761"/>
        <v>17861.439999999999</v>
      </c>
      <c r="BE682">
        <f t="shared" si="762"/>
        <v>15628.76</v>
      </c>
      <c r="BF682">
        <f t="shared" si="763"/>
        <v>13396.08</v>
      </c>
      <c r="BG682">
        <f t="shared" si="764"/>
        <v>11163.4</v>
      </c>
      <c r="BH682">
        <f t="shared" si="765"/>
        <v>8930.7199999999993</v>
      </c>
      <c r="BI682">
        <f t="shared" si="766"/>
        <v>6698.0399999999991</v>
      </c>
      <c r="BJ682">
        <f t="shared" si="767"/>
        <v>4465.3599999999997</v>
      </c>
      <c r="BK682">
        <f t="shared" si="768"/>
        <v>2232.6799999999998</v>
      </c>
      <c r="BL682">
        <f t="shared" si="769"/>
        <v>850.38211892597178</v>
      </c>
      <c r="BM682">
        <f t="shared" si="770"/>
        <v>12744.843500000001</v>
      </c>
      <c r="BN682">
        <f t="shared" si="771"/>
        <v>9779.4765000000007</v>
      </c>
      <c r="BO682">
        <f t="shared" si="772"/>
        <v>8535.0555000000004</v>
      </c>
      <c r="BP682">
        <f t="shared" si="773"/>
        <v>7586.7160000000003</v>
      </c>
      <c r="BQ682">
        <f t="shared" si="774"/>
        <v>6638.3765000000003</v>
      </c>
      <c r="BR682">
        <f t="shared" si="775"/>
        <v>5690.0370000000003</v>
      </c>
      <c r="BS682">
        <f t="shared" si="776"/>
        <v>4741.6975000000002</v>
      </c>
      <c r="BT682">
        <f t="shared" si="777"/>
        <v>3793.3580000000002</v>
      </c>
      <c r="BU682">
        <f t="shared" si="778"/>
        <v>2845.0185000000001</v>
      </c>
      <c r="BV682">
        <f t="shared" si="779"/>
        <v>1896.6790000000001</v>
      </c>
      <c r="BW682">
        <f t="shared" si="780"/>
        <v>948.33950000000004</v>
      </c>
      <c r="BX682" s="16">
        <f t="shared" si="781"/>
        <v>376.49214205280242</v>
      </c>
      <c r="BY682">
        <f t="shared" si="782"/>
        <v>4011.8465016502546</v>
      </c>
      <c r="BZ682">
        <f t="shared" si="783"/>
        <v>910.64772349068846</v>
      </c>
      <c r="CA682">
        <f t="shared" si="784"/>
        <v>1073.7135200502594</v>
      </c>
      <c r="CB682">
        <f t="shared" si="785"/>
        <v>566.15217469058393</v>
      </c>
    </row>
    <row r="683" spans="1:80" x14ac:dyDescent="0.25">
      <c r="A683">
        <f>'Data Input'!A683</f>
        <v>1</v>
      </c>
      <c r="B683">
        <f>'Data Input'!C683</f>
        <v>57</v>
      </c>
      <c r="C683">
        <f t="shared" si="715"/>
        <v>58</v>
      </c>
      <c r="D683">
        <f t="shared" si="716"/>
        <v>59</v>
      </c>
      <c r="E683">
        <f t="shared" si="717"/>
        <v>60</v>
      </c>
      <c r="F683">
        <f t="shared" si="718"/>
        <v>61</v>
      </c>
      <c r="G683">
        <f t="shared" si="719"/>
        <v>62</v>
      </c>
      <c r="H683">
        <f t="shared" si="720"/>
        <v>63</v>
      </c>
      <c r="I683">
        <f t="shared" si="721"/>
        <v>64</v>
      </c>
      <c r="J683">
        <f t="shared" si="722"/>
        <v>65</v>
      </c>
      <c r="K683">
        <f t="shared" si="723"/>
        <v>66</v>
      </c>
      <c r="L683">
        <f t="shared" si="724"/>
        <v>67</v>
      </c>
      <c r="M683">
        <f>IF('Data Input'!D683&gt;=240,1,0)</f>
        <v>0</v>
      </c>
      <c r="N683">
        <f>_xlfn.IFS('Data Input'!F683&gt;=130,1,'Data Input'!G683=1,1,0=0,0)</f>
        <v>1</v>
      </c>
      <c r="O683">
        <f>'Data Input'!H683</f>
        <v>0</v>
      </c>
      <c r="P683">
        <f>'Data Input'!J683</f>
        <v>33.9</v>
      </c>
      <c r="Q683">
        <f t="shared" si="725"/>
        <v>0</v>
      </c>
      <c r="R683">
        <f>IF('Data Input'!I683&gt;=100,1,0)</f>
        <v>0</v>
      </c>
      <c r="S683" s="18">
        <f>'Data Input'!L683</f>
        <v>3</v>
      </c>
      <c r="T683" s="16">
        <f>'Data Input'!N683</f>
        <v>2018</v>
      </c>
      <c r="U683">
        <f t="shared" si="726"/>
        <v>0.87684783002510502</v>
      </c>
      <c r="V683">
        <f t="shared" si="727"/>
        <v>0.10459185141578851</v>
      </c>
      <c r="W683">
        <f t="shared" si="728"/>
        <v>0.45172663419727183</v>
      </c>
      <c r="X683" s="16">
        <f t="shared" si="729"/>
        <v>0.1050922033963452</v>
      </c>
      <c r="Y683">
        <f t="shared" si="730"/>
        <v>3689.9016159794101</v>
      </c>
      <c r="Z683">
        <f t="shared" si="731"/>
        <v>48.110977903893264</v>
      </c>
      <c r="AA683">
        <f t="shared" si="732"/>
        <v>255.22226303684621</v>
      </c>
      <c r="AB683" s="16">
        <f t="shared" si="733"/>
        <v>537.06338731341589</v>
      </c>
      <c r="AC683">
        <f t="shared" si="734"/>
        <v>33464.364000000001</v>
      </c>
      <c r="AD683">
        <f t="shared" si="735"/>
        <v>30345.988000000001</v>
      </c>
      <c r="AE683">
        <f t="shared" si="736"/>
        <v>27227.612000000001</v>
      </c>
      <c r="AF683">
        <f t="shared" si="737"/>
        <v>24109.236000000001</v>
      </c>
      <c r="AG683">
        <f t="shared" si="738"/>
        <v>20990.86</v>
      </c>
      <c r="AH683">
        <f t="shared" si="739"/>
        <v>17872.484</v>
      </c>
      <c r="AI683">
        <f t="shared" si="740"/>
        <v>14754.108</v>
      </c>
      <c r="AJ683">
        <f t="shared" si="741"/>
        <v>11635.732</v>
      </c>
      <c r="AK683">
        <f t="shared" si="742"/>
        <v>8517.3559999999998</v>
      </c>
      <c r="AL683">
        <f t="shared" si="743"/>
        <v>5398.98</v>
      </c>
      <c r="AM683">
        <f t="shared" si="744"/>
        <v>2699.49</v>
      </c>
      <c r="AN683">
        <f t="shared" si="745"/>
        <v>1408.1503658644292</v>
      </c>
      <c r="AO683">
        <f t="shared" si="746"/>
        <v>28404.727999999999</v>
      </c>
      <c r="AP683">
        <f t="shared" si="747"/>
        <v>25757.833999999999</v>
      </c>
      <c r="AQ683">
        <f t="shared" si="748"/>
        <v>23110.94</v>
      </c>
      <c r="AR683">
        <f t="shared" si="749"/>
        <v>20464.045999999998</v>
      </c>
      <c r="AS683">
        <f t="shared" si="750"/>
        <v>17817.151999999998</v>
      </c>
      <c r="AT683">
        <f t="shared" si="751"/>
        <v>15170.258</v>
      </c>
      <c r="AU683">
        <f t="shared" si="752"/>
        <v>12523.364</v>
      </c>
      <c r="AV683">
        <f t="shared" si="753"/>
        <v>9876.4699999999993</v>
      </c>
      <c r="AW683">
        <f t="shared" si="754"/>
        <v>7229.5759999999991</v>
      </c>
      <c r="AX683">
        <f t="shared" si="755"/>
        <v>4582.6819999999998</v>
      </c>
      <c r="AY683">
        <f t="shared" si="756"/>
        <v>2291.3409999999999</v>
      </c>
      <c r="AZ683">
        <f t="shared" si="757"/>
        <v>1195.2454081259691</v>
      </c>
      <c r="BA683">
        <f t="shared" si="758"/>
        <v>27677.539000000004</v>
      </c>
      <c r="BB683">
        <f t="shared" si="759"/>
        <v>25098.408000000003</v>
      </c>
      <c r="BC683">
        <f t="shared" si="760"/>
        <v>22519.277000000002</v>
      </c>
      <c r="BD683">
        <f t="shared" si="761"/>
        <v>19940.146000000001</v>
      </c>
      <c r="BE683">
        <f t="shared" si="762"/>
        <v>17361.014999999999</v>
      </c>
      <c r="BF683">
        <f t="shared" si="763"/>
        <v>14781.883999999998</v>
      </c>
      <c r="BG683">
        <f t="shared" si="764"/>
        <v>12202.752999999999</v>
      </c>
      <c r="BH683">
        <f t="shared" si="765"/>
        <v>9623.6219999999994</v>
      </c>
      <c r="BI683">
        <f t="shared" si="766"/>
        <v>7044.491</v>
      </c>
      <c r="BJ683">
        <f t="shared" si="767"/>
        <v>4465.3599999999997</v>
      </c>
      <c r="BK683">
        <f t="shared" si="768"/>
        <v>2232.6799999999998</v>
      </c>
      <c r="BL683">
        <f t="shared" si="769"/>
        <v>1164.64591896141</v>
      </c>
      <c r="BM683">
        <f t="shared" si="770"/>
        <v>35797.58</v>
      </c>
      <c r="BN683">
        <f t="shared" si="771"/>
        <v>32832.213000000003</v>
      </c>
      <c r="BO683">
        <f t="shared" si="772"/>
        <v>28165.803</v>
      </c>
      <c r="BP683">
        <f t="shared" si="773"/>
        <v>23499.393</v>
      </c>
      <c r="BQ683">
        <f t="shared" si="774"/>
        <v>18832.983</v>
      </c>
      <c r="BR683">
        <f t="shared" si="775"/>
        <v>15548.248000000001</v>
      </c>
      <c r="BS683">
        <f t="shared" si="776"/>
        <v>12263.513000000001</v>
      </c>
      <c r="BT683">
        <f t="shared" si="777"/>
        <v>8978.7780000000002</v>
      </c>
      <c r="BU683">
        <f t="shared" si="778"/>
        <v>5694.0429999999997</v>
      </c>
      <c r="BV683">
        <f t="shared" si="779"/>
        <v>2409.308</v>
      </c>
      <c r="BW683">
        <f t="shared" si="780"/>
        <v>1244.421</v>
      </c>
      <c r="BX683" s="16">
        <f t="shared" si="781"/>
        <v>1333.5468625775152</v>
      </c>
      <c r="BY683">
        <f t="shared" si="782"/>
        <v>5098.0519818438388</v>
      </c>
      <c r="BZ683">
        <f t="shared" si="783"/>
        <v>1243.3563860298623</v>
      </c>
      <c r="CA683">
        <f t="shared" si="784"/>
        <v>1419.8681819982562</v>
      </c>
      <c r="CB683">
        <f t="shared" si="785"/>
        <v>1870.6102498909311</v>
      </c>
    </row>
    <row r="684" spans="1:80" x14ac:dyDescent="0.25">
      <c r="A684">
        <f>'Data Input'!A684</f>
        <v>0</v>
      </c>
      <c r="B684">
        <f>'Data Input'!C684</f>
        <v>65</v>
      </c>
      <c r="C684">
        <f t="shared" si="715"/>
        <v>66</v>
      </c>
      <c r="D684">
        <f t="shared" si="716"/>
        <v>67</v>
      </c>
      <c r="E684">
        <f t="shared" si="717"/>
        <v>68</v>
      </c>
      <c r="F684">
        <f t="shared" si="718"/>
        <v>69</v>
      </c>
      <c r="G684">
        <f t="shared" si="719"/>
        <v>70</v>
      </c>
      <c r="H684">
        <f t="shared" si="720"/>
        <v>71</v>
      </c>
      <c r="I684">
        <f t="shared" si="721"/>
        <v>72</v>
      </c>
      <c r="J684">
        <f t="shared" si="722"/>
        <v>73</v>
      </c>
      <c r="K684">
        <f t="shared" si="723"/>
        <v>74</v>
      </c>
      <c r="L684">
        <f t="shared" si="724"/>
        <v>75</v>
      </c>
      <c r="M684">
        <f>IF('Data Input'!D684&gt;=240,1,0)</f>
        <v>0</v>
      </c>
      <c r="N684">
        <f>_xlfn.IFS('Data Input'!F684&gt;=130,1,'Data Input'!G684=1,1,0=0,0)</f>
        <v>0</v>
      </c>
      <c r="O684">
        <f>'Data Input'!H684</f>
        <v>0</v>
      </c>
      <c r="P684">
        <f>'Data Input'!J684</f>
        <v>22.5</v>
      </c>
      <c r="Q684">
        <f t="shared" si="725"/>
        <v>0</v>
      </c>
      <c r="R684">
        <f>IF('Data Input'!I684&gt;=100,1,0)</f>
        <v>0</v>
      </c>
      <c r="S684" s="18">
        <f>'Data Input'!L684</f>
        <v>3</v>
      </c>
      <c r="T684" s="16">
        <f>'Data Input'!N684</f>
        <v>2018</v>
      </c>
      <c r="U684">
        <f t="shared" si="726"/>
        <v>0.38820968080829288</v>
      </c>
      <c r="V684">
        <f t="shared" si="727"/>
        <v>4.6305175195672808E-2</v>
      </c>
      <c r="W684">
        <f t="shared" si="728"/>
        <v>0.2769863248975542</v>
      </c>
      <c r="X684" s="16">
        <f t="shared" si="729"/>
        <v>7.9812655779302952E-3</v>
      </c>
      <c r="Y684">
        <f t="shared" si="730"/>
        <v>1633.6420978681765</v>
      </c>
      <c r="Z684">
        <f t="shared" si="731"/>
        <v>21.299816673276982</v>
      </c>
      <c r="AA684">
        <f t="shared" si="732"/>
        <v>156.49525912111886</v>
      </c>
      <c r="AB684" s="16">
        <f t="shared" si="733"/>
        <v>40.787474120846937</v>
      </c>
      <c r="AC684">
        <f t="shared" si="734"/>
        <v>30113.275999999994</v>
      </c>
      <c r="AD684">
        <f t="shared" si="735"/>
        <v>26994.899999999994</v>
      </c>
      <c r="AE684">
        <f t="shared" si="736"/>
        <v>24295.409999999996</v>
      </c>
      <c r="AF684">
        <f t="shared" si="737"/>
        <v>21595.919999999998</v>
      </c>
      <c r="AG684">
        <f t="shared" si="738"/>
        <v>18896.43</v>
      </c>
      <c r="AH684">
        <f t="shared" si="739"/>
        <v>16196.939999999999</v>
      </c>
      <c r="AI684">
        <f t="shared" si="740"/>
        <v>13497.449999999999</v>
      </c>
      <c r="AJ684">
        <f t="shared" si="741"/>
        <v>10797.96</v>
      </c>
      <c r="AK684">
        <f t="shared" si="742"/>
        <v>8098.4699999999993</v>
      </c>
      <c r="AL684">
        <f t="shared" si="743"/>
        <v>5398.98</v>
      </c>
      <c r="AM684">
        <f t="shared" si="744"/>
        <v>2699.49</v>
      </c>
      <c r="AN684">
        <f t="shared" si="745"/>
        <v>564.30202835778243</v>
      </c>
      <c r="AO684">
        <f t="shared" si="746"/>
        <v>25560.304</v>
      </c>
      <c r="AP684">
        <f t="shared" si="747"/>
        <v>22913.41</v>
      </c>
      <c r="AQ684">
        <f t="shared" si="748"/>
        <v>20622.069</v>
      </c>
      <c r="AR684">
        <f t="shared" si="749"/>
        <v>18330.727999999999</v>
      </c>
      <c r="AS684">
        <f t="shared" si="750"/>
        <v>16039.387000000001</v>
      </c>
      <c r="AT684">
        <f t="shared" si="751"/>
        <v>13748.046</v>
      </c>
      <c r="AU684">
        <f t="shared" si="752"/>
        <v>11456.705</v>
      </c>
      <c r="AV684">
        <f t="shared" si="753"/>
        <v>9165.3639999999996</v>
      </c>
      <c r="AW684">
        <f t="shared" si="754"/>
        <v>6874.0229999999992</v>
      </c>
      <c r="AX684">
        <f t="shared" si="755"/>
        <v>4582.6819999999998</v>
      </c>
      <c r="AY684">
        <f t="shared" si="756"/>
        <v>2291.3409999999999</v>
      </c>
      <c r="AZ684">
        <f t="shared" si="757"/>
        <v>478.98246613043375</v>
      </c>
      <c r="BA684">
        <f t="shared" si="758"/>
        <v>24905.931</v>
      </c>
      <c r="BB684">
        <f t="shared" si="759"/>
        <v>22326.799999999999</v>
      </c>
      <c r="BC684">
        <f t="shared" si="760"/>
        <v>20094.12</v>
      </c>
      <c r="BD684">
        <f t="shared" si="761"/>
        <v>17861.439999999999</v>
      </c>
      <c r="BE684">
        <f t="shared" si="762"/>
        <v>15628.76</v>
      </c>
      <c r="BF684">
        <f t="shared" si="763"/>
        <v>13396.08</v>
      </c>
      <c r="BG684">
        <f t="shared" si="764"/>
        <v>11163.4</v>
      </c>
      <c r="BH684">
        <f t="shared" si="765"/>
        <v>8930.7199999999993</v>
      </c>
      <c r="BI684">
        <f t="shared" si="766"/>
        <v>6698.0399999999991</v>
      </c>
      <c r="BJ684">
        <f t="shared" si="767"/>
        <v>4465.3599999999997</v>
      </c>
      <c r="BK684">
        <f t="shared" si="768"/>
        <v>2232.6799999999998</v>
      </c>
      <c r="BL684">
        <f t="shared" si="769"/>
        <v>466.71995860896334</v>
      </c>
      <c r="BM684">
        <f t="shared" si="770"/>
        <v>13849.635500000002</v>
      </c>
      <c r="BN684">
        <f t="shared" si="771"/>
        <v>10884.268500000002</v>
      </c>
      <c r="BO684">
        <f t="shared" si="772"/>
        <v>9719.3815000000013</v>
      </c>
      <c r="BP684">
        <f t="shared" si="773"/>
        <v>8474.960500000001</v>
      </c>
      <c r="BQ684">
        <f t="shared" si="774"/>
        <v>7230.5395000000008</v>
      </c>
      <c r="BR684">
        <f t="shared" si="775"/>
        <v>5986.1185000000005</v>
      </c>
      <c r="BS684">
        <f t="shared" si="776"/>
        <v>4741.6975000000002</v>
      </c>
      <c r="BT684">
        <f t="shared" si="777"/>
        <v>3793.3580000000002</v>
      </c>
      <c r="BU684">
        <f t="shared" si="778"/>
        <v>2845.0185000000001</v>
      </c>
      <c r="BV684">
        <f t="shared" si="779"/>
        <v>1896.6790000000001</v>
      </c>
      <c r="BW684">
        <f t="shared" si="780"/>
        <v>948.33950000000004</v>
      </c>
      <c r="BX684" s="16">
        <f t="shared" si="781"/>
        <v>222.72858929878348</v>
      </c>
      <c r="BY684">
        <f t="shared" si="782"/>
        <v>2197.9441262259588</v>
      </c>
      <c r="BZ684">
        <f t="shared" si="783"/>
        <v>500.28228280371076</v>
      </c>
      <c r="CA684">
        <f t="shared" si="784"/>
        <v>623.21521773008226</v>
      </c>
      <c r="CB684">
        <f t="shared" si="785"/>
        <v>263.51606341963043</v>
      </c>
    </row>
    <row r="685" spans="1:80" x14ac:dyDescent="0.25">
      <c r="A685">
        <f>'Data Input'!A685</f>
        <v>1</v>
      </c>
      <c r="B685">
        <f>'Data Input'!C685</f>
        <v>71</v>
      </c>
      <c r="C685">
        <f t="shared" si="715"/>
        <v>72</v>
      </c>
      <c r="D685">
        <f t="shared" si="716"/>
        <v>73</v>
      </c>
      <c r="E685">
        <f t="shared" si="717"/>
        <v>74</v>
      </c>
      <c r="F685">
        <f t="shared" si="718"/>
        <v>75</v>
      </c>
      <c r="G685">
        <f t="shared" si="719"/>
        <v>76</v>
      </c>
      <c r="H685">
        <f t="shared" si="720"/>
        <v>77</v>
      </c>
      <c r="I685">
        <f t="shared" si="721"/>
        <v>78</v>
      </c>
      <c r="J685">
        <f t="shared" si="722"/>
        <v>79</v>
      </c>
      <c r="K685">
        <f t="shared" si="723"/>
        <v>80</v>
      </c>
      <c r="L685">
        <f t="shared" si="724"/>
        <v>81</v>
      </c>
      <c r="M685">
        <f>IF('Data Input'!D685&gt;=240,1,0)</f>
        <v>0</v>
      </c>
      <c r="N685">
        <f>_xlfn.IFS('Data Input'!F685&gt;=130,1,'Data Input'!G685=1,1,0=0,0)</f>
        <v>0</v>
      </c>
      <c r="O685">
        <f>'Data Input'!H685</f>
        <v>0</v>
      </c>
      <c r="P685">
        <f>'Data Input'!J685</f>
        <v>27.1</v>
      </c>
      <c r="Q685">
        <f t="shared" si="725"/>
        <v>0</v>
      </c>
      <c r="R685">
        <f>IF('Data Input'!I685&gt;=100,1,0)</f>
        <v>1</v>
      </c>
      <c r="S685" s="18">
        <f>'Data Input'!L685</f>
        <v>3</v>
      </c>
      <c r="T685" s="16">
        <f>'Data Input'!N685</f>
        <v>2018</v>
      </c>
      <c r="U685">
        <f t="shared" si="726"/>
        <v>0.48296000161473979</v>
      </c>
      <c r="V685">
        <f t="shared" si="727"/>
        <v>3.7225471686365828E-2</v>
      </c>
      <c r="W685">
        <f t="shared" si="728"/>
        <v>0.38853126088689977</v>
      </c>
      <c r="X685" s="16">
        <f t="shared" si="729"/>
        <v>1</v>
      </c>
      <c r="Y685">
        <f t="shared" si="730"/>
        <v>2032.3650574132391</v>
      </c>
      <c r="Z685">
        <f t="shared" si="731"/>
        <v>17.1232636340387</v>
      </c>
      <c r="AA685">
        <f t="shared" si="732"/>
        <v>219.51733671920101</v>
      </c>
      <c r="AB685" s="16">
        <f t="shared" si="733"/>
        <v>5110.4018181818183</v>
      </c>
      <c r="AC685">
        <f t="shared" si="734"/>
        <v>29694.389999999992</v>
      </c>
      <c r="AD685">
        <f t="shared" si="735"/>
        <v>26994.899999999994</v>
      </c>
      <c r="AE685">
        <f t="shared" si="736"/>
        <v>24295.409999999996</v>
      </c>
      <c r="AF685">
        <f t="shared" si="737"/>
        <v>21595.919999999998</v>
      </c>
      <c r="AG685">
        <f t="shared" si="738"/>
        <v>18896.43</v>
      </c>
      <c r="AH685">
        <f t="shared" si="739"/>
        <v>16196.939999999999</v>
      </c>
      <c r="AI685">
        <f t="shared" si="740"/>
        <v>13497.449999999999</v>
      </c>
      <c r="AJ685">
        <f t="shared" si="741"/>
        <v>10797.96</v>
      </c>
      <c r="AK685">
        <f t="shared" si="742"/>
        <v>8098.4699999999993</v>
      </c>
      <c r="AL685">
        <f t="shared" si="743"/>
        <v>5398.98</v>
      </c>
      <c r="AM685">
        <f t="shared" si="744"/>
        <v>2699.49</v>
      </c>
      <c r="AN685">
        <f t="shared" si="745"/>
        <v>700.3592575151514</v>
      </c>
      <c r="AO685">
        <f t="shared" si="746"/>
        <v>25204.751</v>
      </c>
      <c r="AP685">
        <f t="shared" si="747"/>
        <v>22913.41</v>
      </c>
      <c r="AQ685">
        <f t="shared" si="748"/>
        <v>20622.069</v>
      </c>
      <c r="AR685">
        <f t="shared" si="749"/>
        <v>18330.727999999999</v>
      </c>
      <c r="AS685">
        <f t="shared" si="750"/>
        <v>16039.387000000001</v>
      </c>
      <c r="AT685">
        <f t="shared" si="751"/>
        <v>13748.046</v>
      </c>
      <c r="AU685">
        <f t="shared" si="752"/>
        <v>11456.705</v>
      </c>
      <c r="AV685">
        <f t="shared" si="753"/>
        <v>9165.3639999999996</v>
      </c>
      <c r="AW685">
        <f t="shared" si="754"/>
        <v>6874.0229999999992</v>
      </c>
      <c r="AX685">
        <f t="shared" si="755"/>
        <v>4582.6819999999998</v>
      </c>
      <c r="AY685">
        <f t="shared" si="756"/>
        <v>2291.3409999999999</v>
      </c>
      <c r="AZ685">
        <f t="shared" si="757"/>
        <v>594.46854089995668</v>
      </c>
      <c r="BA685">
        <f t="shared" si="758"/>
        <v>24559.48</v>
      </c>
      <c r="BB685">
        <f t="shared" si="759"/>
        <v>22326.799999999999</v>
      </c>
      <c r="BC685">
        <f t="shared" si="760"/>
        <v>20094.12</v>
      </c>
      <c r="BD685">
        <f t="shared" si="761"/>
        <v>17861.439999999999</v>
      </c>
      <c r="BE685">
        <f t="shared" si="762"/>
        <v>15628.76</v>
      </c>
      <c r="BF685">
        <f t="shared" si="763"/>
        <v>13396.08</v>
      </c>
      <c r="BG685">
        <f t="shared" si="764"/>
        <v>11163.4</v>
      </c>
      <c r="BH685">
        <f t="shared" si="765"/>
        <v>8930.7199999999993</v>
      </c>
      <c r="BI685">
        <f t="shared" si="766"/>
        <v>6698.0399999999991</v>
      </c>
      <c r="BJ685">
        <f t="shared" si="767"/>
        <v>4465.3599999999997</v>
      </c>
      <c r="BK685">
        <f t="shared" si="768"/>
        <v>2232.6799999999998</v>
      </c>
      <c r="BL685">
        <f t="shared" si="769"/>
        <v>579.24945344080834</v>
      </c>
      <c r="BM685">
        <f t="shared" si="770"/>
        <v>12448.762000000001</v>
      </c>
      <c r="BN685">
        <f t="shared" si="771"/>
        <v>9483.3950000000004</v>
      </c>
      <c r="BO685">
        <f t="shared" si="772"/>
        <v>8535.0555000000004</v>
      </c>
      <c r="BP685">
        <f t="shared" si="773"/>
        <v>7586.7160000000003</v>
      </c>
      <c r="BQ685">
        <f t="shared" si="774"/>
        <v>6638.3765000000003</v>
      </c>
      <c r="BR685">
        <f t="shared" si="775"/>
        <v>5690.0370000000003</v>
      </c>
      <c r="BS685">
        <f t="shared" si="776"/>
        <v>4741.6975000000002</v>
      </c>
      <c r="BT685">
        <f t="shared" si="777"/>
        <v>3793.3580000000002</v>
      </c>
      <c r="BU685">
        <f t="shared" si="778"/>
        <v>2845.0185000000001</v>
      </c>
      <c r="BV685">
        <f t="shared" si="779"/>
        <v>1896.6790000000001</v>
      </c>
      <c r="BW685">
        <f t="shared" si="780"/>
        <v>948.33950000000004</v>
      </c>
      <c r="BX685" s="16">
        <f t="shared" si="781"/>
        <v>254.0892282974618</v>
      </c>
      <c r="BY685">
        <f t="shared" si="782"/>
        <v>2732.7243149283904</v>
      </c>
      <c r="BZ685">
        <f t="shared" si="783"/>
        <v>611.5918045339954</v>
      </c>
      <c r="CA685">
        <f t="shared" si="784"/>
        <v>798.76679016000935</v>
      </c>
      <c r="CB685">
        <f t="shared" si="785"/>
        <v>5364.4910464792802</v>
      </c>
    </row>
    <row r="686" spans="1:80" x14ac:dyDescent="0.25">
      <c r="A686">
        <f>'Data Input'!A686</f>
        <v>0</v>
      </c>
      <c r="B686">
        <f>'Data Input'!C686</f>
        <v>60</v>
      </c>
      <c r="C686">
        <f t="shared" si="715"/>
        <v>61</v>
      </c>
      <c r="D686">
        <f t="shared" si="716"/>
        <v>62</v>
      </c>
      <c r="E686">
        <f t="shared" si="717"/>
        <v>63</v>
      </c>
      <c r="F686">
        <f t="shared" si="718"/>
        <v>64</v>
      </c>
      <c r="G686">
        <f t="shared" si="719"/>
        <v>65</v>
      </c>
      <c r="H686">
        <f t="shared" si="720"/>
        <v>66</v>
      </c>
      <c r="I686">
        <f t="shared" si="721"/>
        <v>67</v>
      </c>
      <c r="J686">
        <f t="shared" si="722"/>
        <v>68</v>
      </c>
      <c r="K686">
        <f t="shared" si="723"/>
        <v>69</v>
      </c>
      <c r="L686">
        <f t="shared" si="724"/>
        <v>70</v>
      </c>
      <c r="M686">
        <f>IF('Data Input'!D686&gt;=240,1,0)</f>
        <v>0</v>
      </c>
      <c r="N686">
        <f>_xlfn.IFS('Data Input'!F686&gt;=130,1,'Data Input'!G686=1,1,0=0,0)</f>
        <v>0</v>
      </c>
      <c r="O686">
        <f>'Data Input'!H686</f>
        <v>0</v>
      </c>
      <c r="P686">
        <f>'Data Input'!J686</f>
        <v>25.2</v>
      </c>
      <c r="Q686">
        <f t="shared" si="725"/>
        <v>0</v>
      </c>
      <c r="R686">
        <f>IF('Data Input'!I686&gt;=100,1,0)</f>
        <v>1</v>
      </c>
      <c r="S686" s="18">
        <f>'Data Input'!L686</f>
        <v>3</v>
      </c>
      <c r="T686" s="16">
        <f>'Data Input'!N686</f>
        <v>2018</v>
      </c>
      <c r="U686">
        <f t="shared" si="726"/>
        <v>0.4432721019707227</v>
      </c>
      <c r="V686">
        <f t="shared" si="727"/>
        <v>3.4264438928796888E-2</v>
      </c>
      <c r="W686">
        <f t="shared" si="728"/>
        <v>0.37067657426271206</v>
      </c>
      <c r="X686" s="16">
        <f t="shared" si="729"/>
        <v>1</v>
      </c>
      <c r="Y686">
        <f t="shared" si="730"/>
        <v>1865.3526750856297</v>
      </c>
      <c r="Z686">
        <f t="shared" si="731"/>
        <v>15.761224625801018</v>
      </c>
      <c r="AA686">
        <f t="shared" si="732"/>
        <v>209.42956862880135</v>
      </c>
      <c r="AB686" s="16">
        <f t="shared" si="733"/>
        <v>5110.4018181818183</v>
      </c>
      <c r="AC686">
        <f t="shared" si="734"/>
        <v>32207.706000000002</v>
      </c>
      <c r="AD686">
        <f t="shared" si="735"/>
        <v>29089.33</v>
      </c>
      <c r="AE686">
        <f t="shared" si="736"/>
        <v>25970.954000000002</v>
      </c>
      <c r="AF686">
        <f t="shared" si="737"/>
        <v>22852.578000000001</v>
      </c>
      <c r="AG686">
        <f t="shared" si="738"/>
        <v>19734.202000000001</v>
      </c>
      <c r="AH686">
        <f t="shared" si="739"/>
        <v>16615.826000000001</v>
      </c>
      <c r="AI686">
        <f t="shared" si="740"/>
        <v>13497.449999999999</v>
      </c>
      <c r="AJ686">
        <f t="shared" si="741"/>
        <v>10797.96</v>
      </c>
      <c r="AK686">
        <f t="shared" si="742"/>
        <v>8098.4699999999993</v>
      </c>
      <c r="AL686">
        <f t="shared" si="743"/>
        <v>5398.98</v>
      </c>
      <c r="AM686">
        <f t="shared" si="744"/>
        <v>2699.49</v>
      </c>
      <c r="AN686">
        <f t="shared" si="745"/>
        <v>675.03181369842798</v>
      </c>
      <c r="AO686">
        <f t="shared" si="746"/>
        <v>27338.069</v>
      </c>
      <c r="AP686">
        <f t="shared" si="747"/>
        <v>24691.174999999999</v>
      </c>
      <c r="AQ686">
        <f t="shared" si="748"/>
        <v>22044.280999999999</v>
      </c>
      <c r="AR686">
        <f t="shared" si="749"/>
        <v>19397.386999999999</v>
      </c>
      <c r="AS686">
        <f t="shared" si="750"/>
        <v>16750.492999999999</v>
      </c>
      <c r="AT686">
        <f t="shared" si="751"/>
        <v>14103.599</v>
      </c>
      <c r="AU686">
        <f t="shared" si="752"/>
        <v>11456.705</v>
      </c>
      <c r="AV686">
        <f t="shared" si="753"/>
        <v>9165.3639999999996</v>
      </c>
      <c r="AW686">
        <f t="shared" si="754"/>
        <v>6874.0229999999992</v>
      </c>
      <c r="AX686">
        <f t="shared" si="755"/>
        <v>4582.6819999999998</v>
      </c>
      <c r="AY686">
        <f t="shared" si="756"/>
        <v>2291.3409999999999</v>
      </c>
      <c r="AZ686">
        <f t="shared" si="757"/>
        <v>572.9705076877874</v>
      </c>
      <c r="BA686">
        <f t="shared" si="758"/>
        <v>26638.186000000002</v>
      </c>
      <c r="BB686">
        <f t="shared" si="759"/>
        <v>24059.055</v>
      </c>
      <c r="BC686">
        <f t="shared" si="760"/>
        <v>21479.923999999999</v>
      </c>
      <c r="BD686">
        <f t="shared" si="761"/>
        <v>18900.792999999998</v>
      </c>
      <c r="BE686">
        <f t="shared" si="762"/>
        <v>16321.661999999998</v>
      </c>
      <c r="BF686">
        <f t="shared" si="763"/>
        <v>13742.530999999999</v>
      </c>
      <c r="BG686">
        <f t="shared" si="764"/>
        <v>11163.4</v>
      </c>
      <c r="BH686">
        <f t="shared" si="765"/>
        <v>8930.7199999999993</v>
      </c>
      <c r="BI686">
        <f t="shared" si="766"/>
        <v>6698.0399999999991</v>
      </c>
      <c r="BJ686">
        <f t="shared" si="767"/>
        <v>4465.3599999999997</v>
      </c>
      <c r="BK686">
        <f t="shared" si="768"/>
        <v>2232.6799999999998</v>
      </c>
      <c r="BL686">
        <f t="shared" si="769"/>
        <v>558.30183887451733</v>
      </c>
      <c r="BM686">
        <f t="shared" si="770"/>
        <v>25531.613000000005</v>
      </c>
      <c r="BN686">
        <f t="shared" si="771"/>
        <v>22566.246000000003</v>
      </c>
      <c r="BO686">
        <f t="shared" si="772"/>
        <v>19281.511000000002</v>
      </c>
      <c r="BP686">
        <f t="shared" si="773"/>
        <v>15996.776000000002</v>
      </c>
      <c r="BQ686">
        <f t="shared" si="774"/>
        <v>12712.041000000001</v>
      </c>
      <c r="BR686">
        <f t="shared" si="775"/>
        <v>9427.3060000000005</v>
      </c>
      <c r="BS686">
        <f t="shared" si="776"/>
        <v>6142.5709999999999</v>
      </c>
      <c r="BT686">
        <f t="shared" si="777"/>
        <v>4977.6840000000002</v>
      </c>
      <c r="BU686">
        <f t="shared" si="778"/>
        <v>3733.2629999999999</v>
      </c>
      <c r="BV686">
        <f t="shared" si="779"/>
        <v>2488.8420000000001</v>
      </c>
      <c r="BW686">
        <f t="shared" si="780"/>
        <v>1244.421</v>
      </c>
      <c r="BX686" s="16">
        <f t="shared" si="781"/>
        <v>450.07817142909147</v>
      </c>
      <c r="BY686">
        <f t="shared" si="782"/>
        <v>2540.3844887840578</v>
      </c>
      <c r="BZ686">
        <f t="shared" si="783"/>
        <v>588.7317323135884</v>
      </c>
      <c r="CA686">
        <f t="shared" si="784"/>
        <v>767.73140750331868</v>
      </c>
      <c r="CB686">
        <f t="shared" si="785"/>
        <v>5560.4799896109098</v>
      </c>
    </row>
    <row r="687" spans="1:80" x14ac:dyDescent="0.25">
      <c r="A687">
        <f>'Data Input'!A687</f>
        <v>1</v>
      </c>
      <c r="B687">
        <f>'Data Input'!C687</f>
        <v>63</v>
      </c>
      <c r="C687">
        <f t="shared" si="715"/>
        <v>64</v>
      </c>
      <c r="D687">
        <f t="shared" si="716"/>
        <v>65</v>
      </c>
      <c r="E687">
        <f t="shared" si="717"/>
        <v>66</v>
      </c>
      <c r="F687">
        <f t="shared" si="718"/>
        <v>67</v>
      </c>
      <c r="G687">
        <f t="shared" si="719"/>
        <v>68</v>
      </c>
      <c r="H687">
        <f t="shared" si="720"/>
        <v>69</v>
      </c>
      <c r="I687">
        <f t="shared" si="721"/>
        <v>70</v>
      </c>
      <c r="J687">
        <f t="shared" si="722"/>
        <v>71</v>
      </c>
      <c r="K687">
        <f t="shared" si="723"/>
        <v>72</v>
      </c>
      <c r="L687">
        <f t="shared" si="724"/>
        <v>73</v>
      </c>
      <c r="M687">
        <f>IF('Data Input'!D687&gt;=240,1,0)</f>
        <v>0</v>
      </c>
      <c r="N687">
        <f>_xlfn.IFS('Data Input'!F687&gt;=130,1,'Data Input'!G687=1,1,0=0,0)</f>
        <v>0</v>
      </c>
      <c r="O687">
        <f>'Data Input'!H687</f>
        <v>0</v>
      </c>
      <c r="P687">
        <f>'Data Input'!J687</f>
        <v>25.3</v>
      </c>
      <c r="Q687">
        <f t="shared" si="725"/>
        <v>0</v>
      </c>
      <c r="R687">
        <f>IF('Data Input'!I687&gt;=100,1,0)</f>
        <v>0</v>
      </c>
      <c r="S687" s="18">
        <f>'Data Input'!L687</f>
        <v>3</v>
      </c>
      <c r="T687" s="16">
        <f>'Data Input'!N687</f>
        <v>2018</v>
      </c>
      <c r="U687">
        <f t="shared" si="726"/>
        <v>0.4453474296560368</v>
      </c>
      <c r="V687">
        <f t="shared" si="727"/>
        <v>5.2231822414350378E-2</v>
      </c>
      <c r="W687">
        <f t="shared" si="728"/>
        <v>0.29991186208160192</v>
      </c>
      <c r="X687" s="16">
        <f t="shared" si="729"/>
        <v>1.3589110740555941E-2</v>
      </c>
      <c r="Y687">
        <f t="shared" si="730"/>
        <v>1874.0859520779536</v>
      </c>
      <c r="Z687">
        <f t="shared" si="731"/>
        <v>24.0260022175834</v>
      </c>
      <c r="AA687">
        <f t="shared" si="732"/>
        <v>169.4480208989263</v>
      </c>
      <c r="AB687" s="16">
        <f t="shared" si="733"/>
        <v>69.445816236011154</v>
      </c>
      <c r="AC687">
        <f t="shared" si="734"/>
        <v>30951.047999999999</v>
      </c>
      <c r="AD687">
        <f t="shared" si="735"/>
        <v>27832.671999999999</v>
      </c>
      <c r="AE687">
        <f t="shared" si="736"/>
        <v>24714.295999999998</v>
      </c>
      <c r="AF687">
        <f t="shared" si="737"/>
        <v>21595.919999999998</v>
      </c>
      <c r="AG687">
        <f t="shared" si="738"/>
        <v>18896.43</v>
      </c>
      <c r="AH687">
        <f t="shared" si="739"/>
        <v>16196.939999999999</v>
      </c>
      <c r="AI687">
        <f t="shared" si="740"/>
        <v>13497.449999999999</v>
      </c>
      <c r="AJ687">
        <f t="shared" si="741"/>
        <v>10797.96</v>
      </c>
      <c r="AK687">
        <f t="shared" si="742"/>
        <v>8098.4699999999993</v>
      </c>
      <c r="AL687">
        <f t="shared" si="743"/>
        <v>5398.98</v>
      </c>
      <c r="AM687">
        <f t="shared" si="744"/>
        <v>2699.49</v>
      </c>
      <c r="AN687">
        <f t="shared" si="745"/>
        <v>655.06619386656826</v>
      </c>
      <c r="AO687">
        <f t="shared" si="746"/>
        <v>26271.41</v>
      </c>
      <c r="AP687">
        <f t="shared" si="747"/>
        <v>23624.516</v>
      </c>
      <c r="AQ687">
        <f t="shared" si="748"/>
        <v>20977.621999999999</v>
      </c>
      <c r="AR687">
        <f t="shared" si="749"/>
        <v>18330.727999999999</v>
      </c>
      <c r="AS687">
        <f t="shared" si="750"/>
        <v>16039.387000000001</v>
      </c>
      <c r="AT687">
        <f t="shared" si="751"/>
        <v>13748.046</v>
      </c>
      <c r="AU687">
        <f t="shared" si="752"/>
        <v>11456.705</v>
      </c>
      <c r="AV687">
        <f t="shared" si="753"/>
        <v>9165.3639999999996</v>
      </c>
      <c r="AW687">
        <f t="shared" si="754"/>
        <v>6874.0229999999992</v>
      </c>
      <c r="AX687">
        <f t="shared" si="755"/>
        <v>4582.6819999999998</v>
      </c>
      <c r="AY687">
        <f t="shared" si="756"/>
        <v>2291.3409999999999</v>
      </c>
      <c r="AZ687">
        <f t="shared" si="757"/>
        <v>556.023564470628</v>
      </c>
      <c r="BA687">
        <f t="shared" si="758"/>
        <v>25598.833000000002</v>
      </c>
      <c r="BB687">
        <f t="shared" si="759"/>
        <v>23019.702000000001</v>
      </c>
      <c r="BC687">
        <f t="shared" si="760"/>
        <v>20440.571</v>
      </c>
      <c r="BD687">
        <f t="shared" si="761"/>
        <v>17861.439999999999</v>
      </c>
      <c r="BE687">
        <f t="shared" si="762"/>
        <v>15628.76</v>
      </c>
      <c r="BF687">
        <f t="shared" si="763"/>
        <v>13396.08</v>
      </c>
      <c r="BG687">
        <f t="shared" si="764"/>
        <v>11163.4</v>
      </c>
      <c r="BH687">
        <f t="shared" si="765"/>
        <v>8930.7199999999993</v>
      </c>
      <c r="BI687">
        <f t="shared" si="766"/>
        <v>6698.0399999999991</v>
      </c>
      <c r="BJ687">
        <f t="shared" si="767"/>
        <v>4465.3599999999997</v>
      </c>
      <c r="BK687">
        <f t="shared" si="768"/>
        <v>2232.6799999999998</v>
      </c>
      <c r="BL687">
        <f t="shared" si="769"/>
        <v>541.78872582643965</v>
      </c>
      <c r="BM687">
        <f t="shared" si="770"/>
        <v>18522.426500000001</v>
      </c>
      <c r="BN687">
        <f t="shared" si="771"/>
        <v>15557.059500000003</v>
      </c>
      <c r="BO687">
        <f t="shared" si="772"/>
        <v>12272.324500000002</v>
      </c>
      <c r="BP687">
        <f t="shared" si="773"/>
        <v>8987.5895000000019</v>
      </c>
      <c r="BQ687">
        <f t="shared" si="774"/>
        <v>7822.7025000000012</v>
      </c>
      <c r="BR687">
        <f t="shared" si="775"/>
        <v>6578.281500000001</v>
      </c>
      <c r="BS687">
        <f t="shared" si="776"/>
        <v>5333.8605000000007</v>
      </c>
      <c r="BT687">
        <f t="shared" si="777"/>
        <v>4089.4395000000004</v>
      </c>
      <c r="BU687">
        <f t="shared" si="778"/>
        <v>2845.0185000000001</v>
      </c>
      <c r="BV687">
        <f t="shared" si="779"/>
        <v>1896.6790000000001</v>
      </c>
      <c r="BW687">
        <f t="shared" si="780"/>
        <v>948.33950000000004</v>
      </c>
      <c r="BX687" s="16">
        <f t="shared" si="781"/>
        <v>308.81856186226605</v>
      </c>
      <c r="BY687">
        <f t="shared" si="782"/>
        <v>2529.1521459445221</v>
      </c>
      <c r="BZ687">
        <f t="shared" si="783"/>
        <v>580.04956668821137</v>
      </c>
      <c r="CA687">
        <f t="shared" si="784"/>
        <v>711.23674672536595</v>
      </c>
      <c r="CB687">
        <f t="shared" si="785"/>
        <v>378.26437809827723</v>
      </c>
    </row>
    <row r="688" spans="1:80" x14ac:dyDescent="0.25">
      <c r="A688">
        <f>'Data Input'!A688</f>
        <v>1</v>
      </c>
      <c r="B688">
        <f>'Data Input'!C688</f>
        <v>61</v>
      </c>
      <c r="C688">
        <f t="shared" si="715"/>
        <v>62</v>
      </c>
      <c r="D688">
        <f t="shared" si="716"/>
        <v>63</v>
      </c>
      <c r="E688">
        <f t="shared" si="717"/>
        <v>64</v>
      </c>
      <c r="F688">
        <f t="shared" si="718"/>
        <v>65</v>
      </c>
      <c r="G688">
        <f t="shared" si="719"/>
        <v>66</v>
      </c>
      <c r="H688">
        <f t="shared" si="720"/>
        <v>67</v>
      </c>
      <c r="I688">
        <f t="shared" si="721"/>
        <v>68</v>
      </c>
      <c r="J688">
        <f t="shared" si="722"/>
        <v>69</v>
      </c>
      <c r="K688">
        <f t="shared" si="723"/>
        <v>70</v>
      </c>
      <c r="L688">
        <f t="shared" si="724"/>
        <v>71</v>
      </c>
      <c r="M688">
        <f>IF('Data Input'!D688&gt;=240,1,0)</f>
        <v>0</v>
      </c>
      <c r="N688">
        <f>_xlfn.IFS('Data Input'!F688&gt;=130,1,'Data Input'!G688=1,1,0=0,0)</f>
        <v>1</v>
      </c>
      <c r="O688">
        <f>'Data Input'!H688</f>
        <v>0</v>
      </c>
      <c r="P688">
        <f>'Data Input'!J688</f>
        <v>22.7</v>
      </c>
      <c r="Q688">
        <f t="shared" si="725"/>
        <v>0</v>
      </c>
      <c r="R688">
        <f>IF('Data Input'!I688&gt;=100,1,0)</f>
        <v>0</v>
      </c>
      <c r="S688" s="18">
        <f>'Data Input'!L688</f>
        <v>3</v>
      </c>
      <c r="T688" s="16">
        <f>'Data Input'!N688</f>
        <v>2018</v>
      </c>
      <c r="U688">
        <f t="shared" si="726"/>
        <v>0.55179242544359219</v>
      </c>
      <c r="V688">
        <f t="shared" si="727"/>
        <v>6.5748918728786701E-2</v>
      </c>
      <c r="W688">
        <f t="shared" si="728"/>
        <v>0.34509591430228598</v>
      </c>
      <c r="X688" s="16">
        <f t="shared" si="729"/>
        <v>1.3476419152939739E-2</v>
      </c>
      <c r="Y688">
        <f t="shared" si="730"/>
        <v>2322.0217837241089</v>
      </c>
      <c r="Z688">
        <f t="shared" si="731"/>
        <v>30.243701907432037</v>
      </c>
      <c r="AA688">
        <f t="shared" si="732"/>
        <v>194.97668179232394</v>
      </c>
      <c r="AB688" s="16">
        <f t="shared" si="733"/>
        <v>68.869916941763506</v>
      </c>
      <c r="AC688">
        <f t="shared" si="734"/>
        <v>31788.82</v>
      </c>
      <c r="AD688">
        <f t="shared" si="735"/>
        <v>28670.444</v>
      </c>
      <c r="AE688">
        <f t="shared" si="736"/>
        <v>25552.067999999999</v>
      </c>
      <c r="AF688">
        <f t="shared" si="737"/>
        <v>22433.691999999999</v>
      </c>
      <c r="AG688">
        <f t="shared" si="738"/>
        <v>19315.315999999999</v>
      </c>
      <c r="AH688">
        <f t="shared" si="739"/>
        <v>16196.939999999999</v>
      </c>
      <c r="AI688">
        <f t="shared" si="740"/>
        <v>13497.449999999999</v>
      </c>
      <c r="AJ688">
        <f t="shared" si="741"/>
        <v>10797.96</v>
      </c>
      <c r="AK688">
        <f t="shared" si="742"/>
        <v>8098.4699999999993</v>
      </c>
      <c r="AL688">
        <f t="shared" si="743"/>
        <v>5398.98</v>
      </c>
      <c r="AM688">
        <f t="shared" si="744"/>
        <v>2699.49</v>
      </c>
      <c r="AN688">
        <f t="shared" si="745"/>
        <v>828.82934359762362</v>
      </c>
      <c r="AO688">
        <f t="shared" si="746"/>
        <v>26982.516</v>
      </c>
      <c r="AP688">
        <f t="shared" si="747"/>
        <v>24335.621999999999</v>
      </c>
      <c r="AQ688">
        <f t="shared" si="748"/>
        <v>21688.727999999999</v>
      </c>
      <c r="AR688">
        <f t="shared" si="749"/>
        <v>19041.833999999999</v>
      </c>
      <c r="AS688">
        <f t="shared" si="750"/>
        <v>16394.939999999999</v>
      </c>
      <c r="AT688">
        <f t="shared" si="751"/>
        <v>13748.046</v>
      </c>
      <c r="AU688">
        <f t="shared" si="752"/>
        <v>11456.705</v>
      </c>
      <c r="AV688">
        <f t="shared" si="753"/>
        <v>9165.3639999999996</v>
      </c>
      <c r="AW688">
        <f t="shared" si="754"/>
        <v>6874.0229999999992</v>
      </c>
      <c r="AX688">
        <f t="shared" si="755"/>
        <v>4582.6819999999998</v>
      </c>
      <c r="AY688">
        <f t="shared" si="756"/>
        <v>2291.3409999999999</v>
      </c>
      <c r="AZ688">
        <f t="shared" si="757"/>
        <v>703.51463882395592</v>
      </c>
      <c r="BA688">
        <f t="shared" si="758"/>
        <v>26291.735000000004</v>
      </c>
      <c r="BB688">
        <f t="shared" si="759"/>
        <v>23712.604000000003</v>
      </c>
      <c r="BC688">
        <f t="shared" si="760"/>
        <v>21133.473000000002</v>
      </c>
      <c r="BD688">
        <f t="shared" si="761"/>
        <v>18554.342000000001</v>
      </c>
      <c r="BE688">
        <f t="shared" si="762"/>
        <v>15975.210999999999</v>
      </c>
      <c r="BF688">
        <f t="shared" si="763"/>
        <v>13396.08</v>
      </c>
      <c r="BG688">
        <f t="shared" si="764"/>
        <v>11163.4</v>
      </c>
      <c r="BH688">
        <f t="shared" si="765"/>
        <v>8930.7199999999993</v>
      </c>
      <c r="BI688">
        <f t="shared" si="766"/>
        <v>6698.0399999999991</v>
      </c>
      <c r="BJ688">
        <f t="shared" si="767"/>
        <v>4465.3599999999997</v>
      </c>
      <c r="BK688">
        <f t="shared" si="768"/>
        <v>2232.6799999999998</v>
      </c>
      <c r="BL688">
        <f t="shared" si="769"/>
        <v>685.5038832427382</v>
      </c>
      <c r="BM688">
        <f t="shared" si="770"/>
        <v>23195.217499999999</v>
      </c>
      <c r="BN688">
        <f t="shared" si="771"/>
        <v>20229.8505</v>
      </c>
      <c r="BO688">
        <f t="shared" si="772"/>
        <v>16945.1155</v>
      </c>
      <c r="BP688">
        <f t="shared" si="773"/>
        <v>13660.380500000001</v>
      </c>
      <c r="BQ688">
        <f t="shared" si="774"/>
        <v>10375.645500000001</v>
      </c>
      <c r="BR688">
        <f t="shared" si="775"/>
        <v>7090.9105000000009</v>
      </c>
      <c r="BS688">
        <f t="shared" si="776"/>
        <v>5926.0235000000011</v>
      </c>
      <c r="BT688">
        <f t="shared" si="777"/>
        <v>4681.6025000000009</v>
      </c>
      <c r="BU688">
        <f t="shared" si="778"/>
        <v>3437.1815000000006</v>
      </c>
      <c r="BV688">
        <f t="shared" si="779"/>
        <v>2192.7605000000003</v>
      </c>
      <c r="BW688">
        <f t="shared" si="780"/>
        <v>948.33950000000004</v>
      </c>
      <c r="BX688" s="16">
        <f t="shared" si="781"/>
        <v>491.29904790023687</v>
      </c>
      <c r="BY688">
        <f t="shared" si="782"/>
        <v>3150.8511273217327</v>
      </c>
      <c r="BZ688">
        <f t="shared" si="783"/>
        <v>733.75834073138799</v>
      </c>
      <c r="CA688">
        <f t="shared" si="784"/>
        <v>880.48056503506211</v>
      </c>
      <c r="CB688">
        <f t="shared" si="785"/>
        <v>560.16896484200038</v>
      </c>
    </row>
    <row r="689" spans="1:80" x14ac:dyDescent="0.25">
      <c r="A689">
        <f>'Data Input'!A689</f>
        <v>0</v>
      </c>
      <c r="B689">
        <f>'Data Input'!C689</f>
        <v>57</v>
      </c>
      <c r="C689">
        <f t="shared" si="715"/>
        <v>58</v>
      </c>
      <c r="D689">
        <f t="shared" si="716"/>
        <v>59</v>
      </c>
      <c r="E689">
        <f t="shared" si="717"/>
        <v>60</v>
      </c>
      <c r="F689">
        <f t="shared" si="718"/>
        <v>61</v>
      </c>
      <c r="G689">
        <f t="shared" si="719"/>
        <v>62</v>
      </c>
      <c r="H689">
        <f t="shared" si="720"/>
        <v>63</v>
      </c>
      <c r="I689">
        <f t="shared" si="721"/>
        <v>64</v>
      </c>
      <c r="J689">
        <f t="shared" si="722"/>
        <v>65</v>
      </c>
      <c r="K689">
        <f t="shared" si="723"/>
        <v>66</v>
      </c>
      <c r="L689">
        <f t="shared" si="724"/>
        <v>67</v>
      </c>
      <c r="M689">
        <f>IF('Data Input'!D689&gt;=240,1,0)</f>
        <v>0</v>
      </c>
      <c r="N689">
        <f>_xlfn.IFS('Data Input'!F689&gt;=130,1,'Data Input'!G689=1,1,0=0,0)</f>
        <v>1</v>
      </c>
      <c r="O689">
        <f>'Data Input'!H689</f>
        <v>1</v>
      </c>
      <c r="P689">
        <f>'Data Input'!J689</f>
        <v>18.8</v>
      </c>
      <c r="Q689">
        <f t="shared" si="725"/>
        <v>0</v>
      </c>
      <c r="R689">
        <f>IF('Data Input'!I689&gt;=100,1,0)</f>
        <v>0</v>
      </c>
      <c r="S689" s="18">
        <f>'Data Input'!L689</f>
        <v>3</v>
      </c>
      <c r="T689" s="16">
        <f>'Data Input'!N689</f>
        <v>2018</v>
      </c>
      <c r="U689">
        <f t="shared" si="726"/>
        <v>0.42862365874965275</v>
      </c>
      <c r="V689">
        <f t="shared" si="727"/>
        <v>0.13339969663392801</v>
      </c>
      <c r="W689">
        <f t="shared" si="728"/>
        <v>0.39952885460634269</v>
      </c>
      <c r="X689" s="16">
        <f t="shared" si="729"/>
        <v>7.5662987446907708E-3</v>
      </c>
      <c r="Y689">
        <f t="shared" si="730"/>
        <v>1803.7099219622503</v>
      </c>
      <c r="Z689">
        <f t="shared" si="731"/>
        <v>61.362235874640575</v>
      </c>
      <c r="AA689">
        <f t="shared" si="732"/>
        <v>225.73089718818647</v>
      </c>
      <c r="AB689" s="16">
        <f t="shared" si="733"/>
        <v>38.666826861774524</v>
      </c>
      <c r="AC689">
        <f t="shared" si="734"/>
        <v>33464.364000000001</v>
      </c>
      <c r="AD689">
        <f t="shared" si="735"/>
        <v>30345.988000000001</v>
      </c>
      <c r="AE689">
        <f t="shared" si="736"/>
        <v>27227.612000000001</v>
      </c>
      <c r="AF689">
        <f t="shared" si="737"/>
        <v>24109.236000000001</v>
      </c>
      <c r="AG689">
        <f t="shared" si="738"/>
        <v>20990.86</v>
      </c>
      <c r="AH689">
        <f t="shared" si="739"/>
        <v>17872.484</v>
      </c>
      <c r="AI689">
        <f t="shared" si="740"/>
        <v>14754.108</v>
      </c>
      <c r="AJ689">
        <f t="shared" si="741"/>
        <v>11635.732</v>
      </c>
      <c r="AK689">
        <f t="shared" si="742"/>
        <v>8517.3559999999998</v>
      </c>
      <c r="AL689">
        <f t="shared" si="743"/>
        <v>5398.98</v>
      </c>
      <c r="AM689">
        <f t="shared" si="744"/>
        <v>2699.49</v>
      </c>
      <c r="AN689">
        <f t="shared" si="745"/>
        <v>688.33672299695729</v>
      </c>
      <c r="AO689">
        <f t="shared" si="746"/>
        <v>28404.727999999999</v>
      </c>
      <c r="AP689">
        <f t="shared" si="747"/>
        <v>25757.833999999999</v>
      </c>
      <c r="AQ689">
        <f t="shared" si="748"/>
        <v>23110.94</v>
      </c>
      <c r="AR689">
        <f t="shared" si="749"/>
        <v>20464.045999999998</v>
      </c>
      <c r="AS689">
        <f t="shared" si="750"/>
        <v>17817.151999999998</v>
      </c>
      <c r="AT689">
        <f t="shared" si="751"/>
        <v>15170.258</v>
      </c>
      <c r="AU689">
        <f t="shared" si="752"/>
        <v>12523.364</v>
      </c>
      <c r="AV689">
        <f t="shared" si="753"/>
        <v>9876.4699999999993</v>
      </c>
      <c r="AW689">
        <f t="shared" si="754"/>
        <v>7229.5759999999991</v>
      </c>
      <c r="AX689">
        <f t="shared" si="755"/>
        <v>4582.6819999999998</v>
      </c>
      <c r="AY689">
        <f t="shared" si="756"/>
        <v>2291.3409999999999</v>
      </c>
      <c r="AZ689">
        <f t="shared" si="757"/>
        <v>584.26381681301166</v>
      </c>
      <c r="BA689">
        <f t="shared" si="758"/>
        <v>27677.539000000004</v>
      </c>
      <c r="BB689">
        <f t="shared" si="759"/>
        <v>25098.408000000003</v>
      </c>
      <c r="BC689">
        <f t="shared" si="760"/>
        <v>22519.277000000002</v>
      </c>
      <c r="BD689">
        <f t="shared" si="761"/>
        <v>19940.146000000001</v>
      </c>
      <c r="BE689">
        <f t="shared" si="762"/>
        <v>17361.014999999999</v>
      </c>
      <c r="BF689">
        <f t="shared" si="763"/>
        <v>14781.883999999998</v>
      </c>
      <c r="BG689">
        <f t="shared" si="764"/>
        <v>12202.752999999999</v>
      </c>
      <c r="BH689">
        <f t="shared" si="765"/>
        <v>9623.6219999999994</v>
      </c>
      <c r="BI689">
        <f t="shared" si="766"/>
        <v>7044.491</v>
      </c>
      <c r="BJ689">
        <f t="shared" si="767"/>
        <v>4465.3599999999997</v>
      </c>
      <c r="BK689">
        <f t="shared" si="768"/>
        <v>2232.6799999999998</v>
      </c>
      <c r="BL689">
        <f t="shared" si="769"/>
        <v>569.30607323142806</v>
      </c>
      <c r="BM689">
        <f t="shared" si="770"/>
        <v>35797.58</v>
      </c>
      <c r="BN689">
        <f t="shared" si="771"/>
        <v>32832.213000000003</v>
      </c>
      <c r="BO689">
        <f t="shared" si="772"/>
        <v>28165.803</v>
      </c>
      <c r="BP689">
        <f t="shared" si="773"/>
        <v>23499.393</v>
      </c>
      <c r="BQ689">
        <f t="shared" si="774"/>
        <v>18832.983</v>
      </c>
      <c r="BR689">
        <f t="shared" si="775"/>
        <v>15548.248000000001</v>
      </c>
      <c r="BS689">
        <f t="shared" si="776"/>
        <v>12263.513000000001</v>
      </c>
      <c r="BT689">
        <f t="shared" si="777"/>
        <v>8978.7780000000002</v>
      </c>
      <c r="BU689">
        <f t="shared" si="778"/>
        <v>5694.0429999999997</v>
      </c>
      <c r="BV689">
        <f t="shared" si="779"/>
        <v>2409.308</v>
      </c>
      <c r="BW689">
        <f t="shared" si="780"/>
        <v>1244.421</v>
      </c>
      <c r="BX689" s="16">
        <f t="shared" si="781"/>
        <v>651.86879157325359</v>
      </c>
      <c r="BY689">
        <f t="shared" si="782"/>
        <v>2492.0466449592077</v>
      </c>
      <c r="BZ689">
        <f t="shared" si="783"/>
        <v>645.62605268765219</v>
      </c>
      <c r="CA689">
        <f t="shared" si="784"/>
        <v>795.03697041961459</v>
      </c>
      <c r="CB689">
        <f t="shared" si="785"/>
        <v>690.53561843502814</v>
      </c>
    </row>
    <row r="690" spans="1:80" x14ac:dyDescent="0.25">
      <c r="A690">
        <f>'Data Input'!A690</f>
        <v>0</v>
      </c>
      <c r="B690">
        <f>'Data Input'!C690</f>
        <v>38</v>
      </c>
      <c r="C690">
        <f t="shared" si="715"/>
        <v>39</v>
      </c>
      <c r="D690">
        <f t="shared" si="716"/>
        <v>40</v>
      </c>
      <c r="E690">
        <f t="shared" si="717"/>
        <v>41</v>
      </c>
      <c r="F690">
        <f t="shared" si="718"/>
        <v>42</v>
      </c>
      <c r="G690">
        <f t="shared" si="719"/>
        <v>43</v>
      </c>
      <c r="H690">
        <f t="shared" si="720"/>
        <v>44</v>
      </c>
      <c r="I690">
        <f t="shared" si="721"/>
        <v>45</v>
      </c>
      <c r="J690">
        <f t="shared" si="722"/>
        <v>46</v>
      </c>
      <c r="K690">
        <f t="shared" si="723"/>
        <v>47</v>
      </c>
      <c r="L690">
        <f t="shared" si="724"/>
        <v>48</v>
      </c>
      <c r="M690">
        <f>IF('Data Input'!D690&gt;=240,1,0)</f>
        <v>0</v>
      </c>
      <c r="N690">
        <f>_xlfn.IFS('Data Input'!F690&gt;=130,1,'Data Input'!G690=1,1,0=0,0)</f>
        <v>0</v>
      </c>
      <c r="O690">
        <f>'Data Input'!H690</f>
        <v>0</v>
      </c>
      <c r="P690">
        <f>'Data Input'!J690</f>
        <v>27.3</v>
      </c>
      <c r="Q690">
        <f t="shared" si="725"/>
        <v>0</v>
      </c>
      <c r="R690">
        <f>IF('Data Input'!I690&gt;=100,1,0)</f>
        <v>0</v>
      </c>
      <c r="S690" s="18">
        <f>'Data Input'!L690</f>
        <v>3</v>
      </c>
      <c r="T690" s="16">
        <f>'Data Input'!N690</f>
        <v>2018</v>
      </c>
      <c r="U690">
        <f t="shared" si="726"/>
        <v>0.48715902426033481</v>
      </c>
      <c r="V690">
        <f t="shared" si="727"/>
        <v>5.6896725631901818E-2</v>
      </c>
      <c r="W690">
        <f t="shared" si="728"/>
        <v>0.31693320703052252</v>
      </c>
      <c r="X690" s="16">
        <f t="shared" si="729"/>
        <v>1.982801528182802E-2</v>
      </c>
      <c r="Y690">
        <f t="shared" si="730"/>
        <v>2050.0351478382463</v>
      </c>
      <c r="Z690">
        <f t="shared" si="731"/>
        <v>26.171800887225633</v>
      </c>
      <c r="AA690">
        <f t="shared" si="732"/>
        <v>179.06495700346679</v>
      </c>
      <c r="AB690" s="16">
        <f t="shared" si="733"/>
        <v>101.32912534719077</v>
      </c>
      <c r="AC690">
        <f t="shared" si="734"/>
        <v>51011.055000000008</v>
      </c>
      <c r="AD690">
        <f t="shared" si="735"/>
        <v>45984.418000000005</v>
      </c>
      <c r="AE690">
        <f t="shared" si="736"/>
        <v>40957.781000000003</v>
      </c>
      <c r="AF690">
        <f t="shared" si="737"/>
        <v>35931.144</v>
      </c>
      <c r="AG690">
        <f t="shared" si="738"/>
        <v>30904.506999999998</v>
      </c>
      <c r="AH690">
        <f t="shared" si="739"/>
        <v>25877.87</v>
      </c>
      <c r="AI690">
        <f t="shared" si="740"/>
        <v>20851.233</v>
      </c>
      <c r="AJ690">
        <f t="shared" si="741"/>
        <v>15824.596</v>
      </c>
      <c r="AK690">
        <f t="shared" si="742"/>
        <v>11868.447</v>
      </c>
      <c r="AL690">
        <f t="shared" si="743"/>
        <v>7912.2979999999998</v>
      </c>
      <c r="AM690">
        <f t="shared" si="744"/>
        <v>3956.1489999999999</v>
      </c>
      <c r="AN690">
        <f t="shared" si="745"/>
        <v>1155.9895086049553</v>
      </c>
      <c r="AO690">
        <f t="shared" si="746"/>
        <v>43298.445000000014</v>
      </c>
      <c r="AP690">
        <f t="shared" si="747"/>
        <v>39031.810000000012</v>
      </c>
      <c r="AQ690">
        <f t="shared" si="748"/>
        <v>34765.17500000001</v>
      </c>
      <c r="AR690">
        <f t="shared" si="749"/>
        <v>30498.540000000008</v>
      </c>
      <c r="AS690">
        <f t="shared" si="750"/>
        <v>26231.905000000006</v>
      </c>
      <c r="AT690">
        <f t="shared" si="751"/>
        <v>21965.270000000004</v>
      </c>
      <c r="AU690">
        <f t="shared" si="752"/>
        <v>17698.635000000002</v>
      </c>
      <c r="AV690">
        <f t="shared" si="753"/>
        <v>13432</v>
      </c>
      <c r="AW690">
        <f t="shared" si="754"/>
        <v>10074</v>
      </c>
      <c r="AX690">
        <f t="shared" si="755"/>
        <v>6716</v>
      </c>
      <c r="AY690">
        <f t="shared" si="756"/>
        <v>3358</v>
      </c>
      <c r="AZ690">
        <f t="shared" si="757"/>
        <v>981.20985905412738</v>
      </c>
      <c r="BA690">
        <f t="shared" si="758"/>
        <v>42189.958999999995</v>
      </c>
      <c r="BB690">
        <f t="shared" si="759"/>
        <v>38032.553999999996</v>
      </c>
      <c r="BC690">
        <f t="shared" si="760"/>
        <v>33875.148999999998</v>
      </c>
      <c r="BD690">
        <f t="shared" si="761"/>
        <v>29717.743999999995</v>
      </c>
      <c r="BE690">
        <f t="shared" si="762"/>
        <v>25560.338999999996</v>
      </c>
      <c r="BF690">
        <f t="shared" si="763"/>
        <v>21402.933999999997</v>
      </c>
      <c r="BG690">
        <f t="shared" si="764"/>
        <v>17245.528999999999</v>
      </c>
      <c r="BH690">
        <f t="shared" si="765"/>
        <v>13088.124</v>
      </c>
      <c r="BI690">
        <f t="shared" si="766"/>
        <v>9816.0930000000008</v>
      </c>
      <c r="BJ690">
        <f t="shared" si="767"/>
        <v>6544.0619999999999</v>
      </c>
      <c r="BK690">
        <f t="shared" si="768"/>
        <v>3272.0309999999999</v>
      </c>
      <c r="BL690">
        <f t="shared" si="769"/>
        <v>956.08979384789302</v>
      </c>
      <c r="BM690">
        <f t="shared" si="770"/>
        <v>58370.532999999996</v>
      </c>
      <c r="BN690">
        <f t="shared" si="771"/>
        <v>55405.165999999997</v>
      </c>
      <c r="BO690">
        <f t="shared" si="772"/>
        <v>49832.186999999998</v>
      </c>
      <c r="BP690">
        <f t="shared" si="773"/>
        <v>44259.207999999999</v>
      </c>
      <c r="BQ690">
        <f t="shared" si="774"/>
        <v>38686.228999999999</v>
      </c>
      <c r="BR690">
        <f t="shared" si="775"/>
        <v>33113.25</v>
      </c>
      <c r="BS690">
        <f t="shared" si="776"/>
        <v>27540.270999999997</v>
      </c>
      <c r="BT690">
        <f t="shared" si="777"/>
        <v>21967.291999999998</v>
      </c>
      <c r="BU690">
        <f t="shared" si="778"/>
        <v>16394.312999999998</v>
      </c>
      <c r="BV690">
        <f t="shared" si="779"/>
        <v>10929.541999999999</v>
      </c>
      <c r="BW690">
        <f t="shared" si="780"/>
        <v>5464.7709999999997</v>
      </c>
      <c r="BX690" s="16">
        <f t="shared" si="781"/>
        <v>1435.2992846804102</v>
      </c>
      <c r="BY690">
        <f t="shared" si="782"/>
        <v>3206.0246564432018</v>
      </c>
      <c r="BZ690">
        <f t="shared" si="783"/>
        <v>1007.3816599413531</v>
      </c>
      <c r="CA690">
        <f t="shared" si="784"/>
        <v>1135.1547508513597</v>
      </c>
      <c r="CB690">
        <f t="shared" si="785"/>
        <v>1536.6284100276009</v>
      </c>
    </row>
    <row r="691" spans="1:80" x14ac:dyDescent="0.25">
      <c r="A691">
        <f>'Data Input'!A691</f>
        <v>1</v>
      </c>
      <c r="B691">
        <f>'Data Input'!C691</f>
        <v>32</v>
      </c>
      <c r="C691">
        <f t="shared" si="715"/>
        <v>33</v>
      </c>
      <c r="D691">
        <f t="shared" si="716"/>
        <v>34</v>
      </c>
      <c r="E691">
        <f t="shared" si="717"/>
        <v>35</v>
      </c>
      <c r="F691">
        <f t="shared" si="718"/>
        <v>36</v>
      </c>
      <c r="G691">
        <f t="shared" si="719"/>
        <v>37</v>
      </c>
      <c r="H691">
        <f t="shared" si="720"/>
        <v>38</v>
      </c>
      <c r="I691">
        <f t="shared" si="721"/>
        <v>39</v>
      </c>
      <c r="J691">
        <f t="shared" si="722"/>
        <v>40</v>
      </c>
      <c r="K691">
        <f t="shared" si="723"/>
        <v>41</v>
      </c>
      <c r="L691">
        <f t="shared" si="724"/>
        <v>42</v>
      </c>
      <c r="M691">
        <f>IF('Data Input'!D691&gt;=240,1,0)</f>
        <v>0</v>
      </c>
      <c r="N691">
        <f>_xlfn.IFS('Data Input'!F691&gt;=130,1,'Data Input'!G691=1,1,0=0,0)</f>
        <v>0</v>
      </c>
      <c r="O691">
        <f>'Data Input'!H691</f>
        <v>0</v>
      </c>
      <c r="P691">
        <f>'Data Input'!J691</f>
        <v>19.7</v>
      </c>
      <c r="Q691">
        <f t="shared" si="725"/>
        <v>0</v>
      </c>
      <c r="R691">
        <f>IF('Data Input'!I691&gt;=100,1,0)</f>
        <v>0</v>
      </c>
      <c r="S691" s="18">
        <f>'Data Input'!L691</f>
        <v>3</v>
      </c>
      <c r="T691" s="16">
        <f>'Data Input'!N691</f>
        <v>2018</v>
      </c>
      <c r="U691">
        <f t="shared" si="726"/>
        <v>0.33398840577709676</v>
      </c>
      <c r="V691">
        <f t="shared" si="727"/>
        <v>4.10219066048194E-2</v>
      </c>
      <c r="W691">
        <f t="shared" si="728"/>
        <v>0.25517448819874455</v>
      </c>
      <c r="X691" s="16">
        <f t="shared" si="729"/>
        <v>4.6766491509313132E-3</v>
      </c>
      <c r="Y691">
        <f t="shared" si="730"/>
        <v>1405.4711843901257</v>
      </c>
      <c r="Z691">
        <f t="shared" si="731"/>
        <v>18.869577462533726</v>
      </c>
      <c r="AA691">
        <f t="shared" si="732"/>
        <v>144.17173001783101</v>
      </c>
      <c r="AB691" s="16">
        <f t="shared" si="733"/>
        <v>23.899556323917839</v>
      </c>
      <c r="AC691">
        <f t="shared" si="734"/>
        <v>54175.974999999991</v>
      </c>
      <c r="AD691">
        <f t="shared" si="735"/>
        <v>49521.681999999993</v>
      </c>
      <c r="AE691">
        <f t="shared" si="736"/>
        <v>44867.388999999996</v>
      </c>
      <c r="AF691">
        <f t="shared" si="737"/>
        <v>40213.095999999998</v>
      </c>
      <c r="AG691">
        <f t="shared" si="738"/>
        <v>35186.458999999995</v>
      </c>
      <c r="AH691">
        <f t="shared" si="739"/>
        <v>30159.821999999996</v>
      </c>
      <c r="AI691">
        <f t="shared" si="740"/>
        <v>25133.184999999998</v>
      </c>
      <c r="AJ691">
        <f t="shared" si="741"/>
        <v>20106.547999999999</v>
      </c>
      <c r="AK691">
        <f t="shared" si="742"/>
        <v>15079.911</v>
      </c>
      <c r="AL691">
        <f t="shared" si="743"/>
        <v>10053.273999999999</v>
      </c>
      <c r="AM691">
        <f t="shared" si="744"/>
        <v>5026.6369999999997</v>
      </c>
      <c r="AN691">
        <f t="shared" si="745"/>
        <v>895.6888396652638</v>
      </c>
      <c r="AO691">
        <f t="shared" si="746"/>
        <v>45984.844000000019</v>
      </c>
      <c r="AP691">
        <f t="shared" si="747"/>
        <v>42034.256000000016</v>
      </c>
      <c r="AQ691">
        <f t="shared" si="748"/>
        <v>38083.668000000012</v>
      </c>
      <c r="AR691">
        <f t="shared" si="749"/>
        <v>34133.080000000009</v>
      </c>
      <c r="AS691">
        <f t="shared" si="750"/>
        <v>29866.445000000007</v>
      </c>
      <c r="AT691">
        <f t="shared" si="751"/>
        <v>25599.810000000005</v>
      </c>
      <c r="AU691">
        <f t="shared" si="752"/>
        <v>21333.175000000003</v>
      </c>
      <c r="AV691">
        <f t="shared" si="753"/>
        <v>17066.54</v>
      </c>
      <c r="AW691">
        <f t="shared" si="754"/>
        <v>12799.905000000001</v>
      </c>
      <c r="AX691">
        <f t="shared" si="755"/>
        <v>8533.27</v>
      </c>
      <c r="AY691">
        <f t="shared" si="756"/>
        <v>4266.6350000000002</v>
      </c>
      <c r="AZ691">
        <f t="shared" si="757"/>
        <v>760.26524138261016</v>
      </c>
      <c r="BA691">
        <f t="shared" si="758"/>
        <v>41807.587</v>
      </c>
      <c r="BB691">
        <f t="shared" si="759"/>
        <v>38958.137999999999</v>
      </c>
      <c r="BC691">
        <f t="shared" si="760"/>
        <v>36108.688999999998</v>
      </c>
      <c r="BD691">
        <f t="shared" si="761"/>
        <v>33259.24</v>
      </c>
      <c r="BE691">
        <f t="shared" si="762"/>
        <v>29101.834999999995</v>
      </c>
      <c r="BF691">
        <f t="shared" si="763"/>
        <v>24944.429999999997</v>
      </c>
      <c r="BG691">
        <f t="shared" si="764"/>
        <v>20787.024999999998</v>
      </c>
      <c r="BH691">
        <f t="shared" si="765"/>
        <v>16629.62</v>
      </c>
      <c r="BI691">
        <f t="shared" si="766"/>
        <v>12472.215</v>
      </c>
      <c r="BJ691">
        <f t="shared" si="767"/>
        <v>8314.81</v>
      </c>
      <c r="BK691">
        <f t="shared" si="768"/>
        <v>4157.4049999999997</v>
      </c>
      <c r="BL691">
        <f t="shared" si="769"/>
        <v>724.24030241473531</v>
      </c>
      <c r="BM691">
        <f t="shared" si="770"/>
        <v>52120.893999999993</v>
      </c>
      <c r="BN691">
        <f t="shared" si="771"/>
        <v>49155.526999999995</v>
      </c>
      <c r="BO691">
        <f t="shared" si="772"/>
        <v>45773.968999999997</v>
      </c>
      <c r="BP691">
        <f t="shared" si="773"/>
        <v>42392.411</v>
      </c>
      <c r="BQ691">
        <f t="shared" si="774"/>
        <v>39010.853000000003</v>
      </c>
      <c r="BR691">
        <f t="shared" si="775"/>
        <v>33437.874000000003</v>
      </c>
      <c r="BS691">
        <f t="shared" si="776"/>
        <v>27864.895</v>
      </c>
      <c r="BT691">
        <f t="shared" si="777"/>
        <v>22291.916000000001</v>
      </c>
      <c r="BU691">
        <f t="shared" si="778"/>
        <v>16718.937000000002</v>
      </c>
      <c r="BV691">
        <f t="shared" si="779"/>
        <v>11145.958000000001</v>
      </c>
      <c r="BW691">
        <f t="shared" si="780"/>
        <v>5572.9790000000003</v>
      </c>
      <c r="BX691" s="16">
        <f t="shared" si="781"/>
        <v>938.24032335700201</v>
      </c>
      <c r="BY691">
        <f t="shared" si="782"/>
        <v>2301.1600240553894</v>
      </c>
      <c r="BZ691">
        <f t="shared" si="783"/>
        <v>779.13481884514385</v>
      </c>
      <c r="CA691">
        <f t="shared" si="784"/>
        <v>868.41203243256632</v>
      </c>
      <c r="CB691">
        <f t="shared" si="785"/>
        <v>962.13987968091988</v>
      </c>
    </row>
    <row r="692" spans="1:80" x14ac:dyDescent="0.25">
      <c r="A692">
        <f>'Data Input'!A692</f>
        <v>1</v>
      </c>
      <c r="B692">
        <f>'Data Input'!C692</f>
        <v>54</v>
      </c>
      <c r="C692">
        <f t="shared" si="715"/>
        <v>55</v>
      </c>
      <c r="D692">
        <f t="shared" si="716"/>
        <v>56</v>
      </c>
      <c r="E692">
        <f t="shared" si="717"/>
        <v>57</v>
      </c>
      <c r="F692">
        <f t="shared" si="718"/>
        <v>58</v>
      </c>
      <c r="G692">
        <f t="shared" si="719"/>
        <v>59</v>
      </c>
      <c r="H692">
        <f t="shared" si="720"/>
        <v>60</v>
      </c>
      <c r="I692">
        <f t="shared" si="721"/>
        <v>61</v>
      </c>
      <c r="J692">
        <f t="shared" si="722"/>
        <v>62</v>
      </c>
      <c r="K692">
        <f t="shared" si="723"/>
        <v>63</v>
      </c>
      <c r="L692">
        <f t="shared" si="724"/>
        <v>64</v>
      </c>
      <c r="M692">
        <f>IF('Data Input'!D692&gt;=240,1,0)</f>
        <v>0</v>
      </c>
      <c r="N692">
        <f>_xlfn.IFS('Data Input'!F692&gt;=130,1,'Data Input'!G692=1,1,0=0,0)</f>
        <v>0</v>
      </c>
      <c r="O692">
        <f>'Data Input'!H692</f>
        <v>0</v>
      </c>
      <c r="P692">
        <f>'Data Input'!J692</f>
        <v>24.9</v>
      </c>
      <c r="Q692">
        <f t="shared" si="725"/>
        <v>0</v>
      </c>
      <c r="R692">
        <f>IF('Data Input'!I692&gt;=100,1,0)</f>
        <v>0</v>
      </c>
      <c r="S692" s="18">
        <f>'Data Input'!L692</f>
        <v>3</v>
      </c>
      <c r="T692" s="16">
        <f>'Data Input'!N692</f>
        <v>2018</v>
      </c>
      <c r="U692">
        <f t="shared" si="726"/>
        <v>0.43705826913980433</v>
      </c>
      <c r="V692">
        <f t="shared" si="727"/>
        <v>5.1343228556831322E-2</v>
      </c>
      <c r="W692">
        <f t="shared" si="728"/>
        <v>0.29657089514237961</v>
      </c>
      <c r="X692" s="16">
        <f t="shared" si="729"/>
        <v>1.2596763347472905E-2</v>
      </c>
      <c r="Y692">
        <f t="shared" si="730"/>
        <v>1839.2039740007733</v>
      </c>
      <c r="Z692">
        <f t="shared" si="731"/>
        <v>23.617259864656834</v>
      </c>
      <c r="AA692">
        <f t="shared" si="732"/>
        <v>167.56039887620707</v>
      </c>
      <c r="AB692" s="16">
        <f t="shared" si="733"/>
        <v>64.37452231413161</v>
      </c>
      <c r="AC692">
        <f t="shared" si="734"/>
        <v>35139.909</v>
      </c>
      <c r="AD692">
        <f t="shared" si="735"/>
        <v>31183.760000000002</v>
      </c>
      <c r="AE692">
        <f t="shared" si="736"/>
        <v>28065.384000000002</v>
      </c>
      <c r="AF692">
        <f t="shared" si="737"/>
        <v>24947.008000000002</v>
      </c>
      <c r="AG692">
        <f t="shared" si="738"/>
        <v>21828.632000000001</v>
      </c>
      <c r="AH692">
        <f t="shared" si="739"/>
        <v>18710.256000000001</v>
      </c>
      <c r="AI692">
        <f t="shared" si="740"/>
        <v>15591.880000000001</v>
      </c>
      <c r="AJ692">
        <f t="shared" si="741"/>
        <v>12473.504000000001</v>
      </c>
      <c r="AK692">
        <f t="shared" si="742"/>
        <v>9355.1280000000006</v>
      </c>
      <c r="AL692">
        <f t="shared" si="743"/>
        <v>6236.7520000000004</v>
      </c>
      <c r="AM692">
        <f t="shared" si="744"/>
        <v>3118.3760000000002</v>
      </c>
      <c r="AN692">
        <f t="shared" si="745"/>
        <v>735.16889857829744</v>
      </c>
      <c r="AO692">
        <f t="shared" si="746"/>
        <v>29826.94</v>
      </c>
      <c r="AP692">
        <f t="shared" si="747"/>
        <v>26468.94</v>
      </c>
      <c r="AQ692">
        <f t="shared" si="748"/>
        <v>23822.045999999998</v>
      </c>
      <c r="AR692">
        <f t="shared" si="749"/>
        <v>21175.151999999998</v>
      </c>
      <c r="AS692">
        <f t="shared" si="750"/>
        <v>18528.257999999998</v>
      </c>
      <c r="AT692">
        <f t="shared" si="751"/>
        <v>15881.364</v>
      </c>
      <c r="AU692">
        <f t="shared" si="752"/>
        <v>13234.47</v>
      </c>
      <c r="AV692">
        <f t="shared" si="753"/>
        <v>10587.575999999999</v>
      </c>
      <c r="AW692">
        <f t="shared" si="754"/>
        <v>7940.6819999999989</v>
      </c>
      <c r="AX692">
        <f t="shared" si="755"/>
        <v>5293.7879999999996</v>
      </c>
      <c r="AY692">
        <f t="shared" si="756"/>
        <v>2646.8939999999998</v>
      </c>
      <c r="AZ692">
        <f t="shared" si="757"/>
        <v>624.01523903231066</v>
      </c>
      <c r="BA692">
        <f t="shared" si="758"/>
        <v>29063.341</v>
      </c>
      <c r="BB692">
        <f t="shared" si="759"/>
        <v>25791.31</v>
      </c>
      <c r="BC692">
        <f t="shared" si="760"/>
        <v>23212.179</v>
      </c>
      <c r="BD692">
        <f t="shared" si="761"/>
        <v>20633.047999999999</v>
      </c>
      <c r="BE692">
        <f t="shared" si="762"/>
        <v>18053.916999999998</v>
      </c>
      <c r="BF692">
        <f t="shared" si="763"/>
        <v>15474.785999999998</v>
      </c>
      <c r="BG692">
        <f t="shared" si="764"/>
        <v>12895.654999999999</v>
      </c>
      <c r="BH692">
        <f t="shared" si="765"/>
        <v>10316.523999999999</v>
      </c>
      <c r="BI692">
        <f t="shared" si="766"/>
        <v>7737.393</v>
      </c>
      <c r="BJ692">
        <f t="shared" si="767"/>
        <v>5158.2619999999997</v>
      </c>
      <c r="BK692">
        <f t="shared" si="768"/>
        <v>2579.1309999999999</v>
      </c>
      <c r="BL692">
        <f t="shared" si="769"/>
        <v>608.03985267024632</v>
      </c>
      <c r="BM692">
        <f t="shared" si="770"/>
        <v>44901.127999999997</v>
      </c>
      <c r="BN692">
        <f t="shared" si="771"/>
        <v>41935.760999999999</v>
      </c>
      <c r="BO692">
        <f t="shared" si="772"/>
        <v>36470.99</v>
      </c>
      <c r="BP692">
        <f t="shared" si="773"/>
        <v>31804.579999999998</v>
      </c>
      <c r="BQ692">
        <f t="shared" si="774"/>
        <v>27138.17</v>
      </c>
      <c r="BR692">
        <f t="shared" si="775"/>
        <v>22471.759999999998</v>
      </c>
      <c r="BS692">
        <f t="shared" si="776"/>
        <v>17805.349999999999</v>
      </c>
      <c r="BT692">
        <f t="shared" si="777"/>
        <v>13138.94</v>
      </c>
      <c r="BU692">
        <f t="shared" si="778"/>
        <v>9854.2049999999999</v>
      </c>
      <c r="BV692">
        <f t="shared" si="779"/>
        <v>6569.47</v>
      </c>
      <c r="BW692">
        <f t="shared" si="780"/>
        <v>3284.7350000000001</v>
      </c>
      <c r="BX692" s="16">
        <f t="shared" si="781"/>
        <v>910.56341971967379</v>
      </c>
      <c r="BY692">
        <f t="shared" si="782"/>
        <v>2574.3728725790706</v>
      </c>
      <c r="BZ692">
        <f t="shared" si="783"/>
        <v>647.63249889696749</v>
      </c>
      <c r="CA692">
        <f t="shared" si="784"/>
        <v>775.60025154645336</v>
      </c>
      <c r="CB692">
        <f t="shared" si="785"/>
        <v>974.93794203380537</v>
      </c>
    </row>
    <row r="693" spans="1:80" x14ac:dyDescent="0.25">
      <c r="A693">
        <f>'Data Input'!A693</f>
        <v>1</v>
      </c>
      <c r="B693">
        <f>'Data Input'!C693</f>
        <v>55</v>
      </c>
      <c r="C693">
        <f t="shared" si="715"/>
        <v>56</v>
      </c>
      <c r="D693">
        <f t="shared" si="716"/>
        <v>57</v>
      </c>
      <c r="E693">
        <f t="shared" si="717"/>
        <v>58</v>
      </c>
      <c r="F693">
        <f t="shared" si="718"/>
        <v>59</v>
      </c>
      <c r="G693">
        <f t="shared" si="719"/>
        <v>60</v>
      </c>
      <c r="H693">
        <f t="shared" si="720"/>
        <v>61</v>
      </c>
      <c r="I693">
        <f t="shared" si="721"/>
        <v>62</v>
      </c>
      <c r="J693">
        <f t="shared" si="722"/>
        <v>63</v>
      </c>
      <c r="K693">
        <f t="shared" si="723"/>
        <v>64</v>
      </c>
      <c r="L693">
        <f t="shared" si="724"/>
        <v>65</v>
      </c>
      <c r="M693">
        <f>IF('Data Input'!D693&gt;=240,1,0)</f>
        <v>0</v>
      </c>
      <c r="N693">
        <f>_xlfn.IFS('Data Input'!F693&gt;=130,1,'Data Input'!G693=1,1,0=0,0)</f>
        <v>0</v>
      </c>
      <c r="O693">
        <f>'Data Input'!H693</f>
        <v>0</v>
      </c>
      <c r="P693">
        <f>'Data Input'!J693</f>
        <v>34.200000000000003</v>
      </c>
      <c r="Q693">
        <f t="shared" si="725"/>
        <v>0</v>
      </c>
      <c r="R693">
        <f>IF('Data Input'!I693&gt;=100,1,0)</f>
        <v>1</v>
      </c>
      <c r="S693" s="18">
        <f>'Data Input'!L693</f>
        <v>3</v>
      </c>
      <c r="T693" s="16">
        <f>'Data Input'!N693</f>
        <v>2018</v>
      </c>
      <c r="U693">
        <f t="shared" si="726"/>
        <v>0.62915913820949942</v>
      </c>
      <c r="V693">
        <f t="shared" si="727"/>
        <v>5.0612329826272881E-2</v>
      </c>
      <c r="W693">
        <f t="shared" si="728"/>
        <v>0.45756646721584832</v>
      </c>
      <c r="X693" s="16">
        <f t="shared" si="729"/>
        <v>1</v>
      </c>
      <c r="Y693">
        <f t="shared" si="730"/>
        <v>2647.5920237163346</v>
      </c>
      <c r="Z693">
        <f t="shared" si="731"/>
        <v>23.281055349678983</v>
      </c>
      <c r="AA693">
        <f t="shared" si="732"/>
        <v>258.52172622082907</v>
      </c>
      <c r="AB693" s="16">
        <f t="shared" si="733"/>
        <v>5110.4018181818183</v>
      </c>
      <c r="AC693">
        <f t="shared" si="734"/>
        <v>34302.135999999999</v>
      </c>
      <c r="AD693">
        <f t="shared" si="735"/>
        <v>31183.760000000002</v>
      </c>
      <c r="AE693">
        <f t="shared" si="736"/>
        <v>28065.384000000002</v>
      </c>
      <c r="AF693">
        <f t="shared" si="737"/>
        <v>24947.008000000002</v>
      </c>
      <c r="AG693">
        <f t="shared" si="738"/>
        <v>21828.632000000001</v>
      </c>
      <c r="AH693">
        <f t="shared" si="739"/>
        <v>18710.256000000001</v>
      </c>
      <c r="AI693">
        <f t="shared" si="740"/>
        <v>15591.880000000001</v>
      </c>
      <c r="AJ693">
        <f t="shared" si="741"/>
        <v>12473.504000000001</v>
      </c>
      <c r="AK693">
        <f t="shared" si="742"/>
        <v>9355.1280000000006</v>
      </c>
      <c r="AL693">
        <f t="shared" si="743"/>
        <v>6236.7520000000004</v>
      </c>
      <c r="AM693">
        <f t="shared" si="744"/>
        <v>3118.3760000000002</v>
      </c>
      <c r="AN693">
        <f t="shared" si="745"/>
        <v>1053.9426379360091</v>
      </c>
      <c r="AO693">
        <f t="shared" si="746"/>
        <v>29115.833999999999</v>
      </c>
      <c r="AP693">
        <f t="shared" si="747"/>
        <v>26468.94</v>
      </c>
      <c r="AQ693">
        <f t="shared" si="748"/>
        <v>23822.045999999998</v>
      </c>
      <c r="AR693">
        <f t="shared" si="749"/>
        <v>21175.151999999998</v>
      </c>
      <c r="AS693">
        <f t="shared" si="750"/>
        <v>18528.257999999998</v>
      </c>
      <c r="AT693">
        <f t="shared" si="751"/>
        <v>15881.364</v>
      </c>
      <c r="AU693">
        <f t="shared" si="752"/>
        <v>13234.47</v>
      </c>
      <c r="AV693">
        <f t="shared" si="753"/>
        <v>10587.575999999999</v>
      </c>
      <c r="AW693">
        <f t="shared" si="754"/>
        <v>7940.6819999999989</v>
      </c>
      <c r="AX693">
        <f t="shared" si="755"/>
        <v>5293.7879999999996</v>
      </c>
      <c r="AY693">
        <f t="shared" si="756"/>
        <v>2646.8939999999998</v>
      </c>
      <c r="AZ693">
        <f t="shared" si="757"/>
        <v>894.59207122457155</v>
      </c>
      <c r="BA693">
        <f t="shared" si="758"/>
        <v>28370.441000000003</v>
      </c>
      <c r="BB693">
        <f t="shared" si="759"/>
        <v>25791.31</v>
      </c>
      <c r="BC693">
        <f t="shared" si="760"/>
        <v>23212.179</v>
      </c>
      <c r="BD693">
        <f t="shared" si="761"/>
        <v>20633.047999999999</v>
      </c>
      <c r="BE693">
        <f t="shared" si="762"/>
        <v>18053.916999999998</v>
      </c>
      <c r="BF693">
        <f t="shared" si="763"/>
        <v>15474.785999999998</v>
      </c>
      <c r="BG693">
        <f t="shared" si="764"/>
        <v>12895.654999999999</v>
      </c>
      <c r="BH693">
        <f t="shared" si="765"/>
        <v>10316.523999999999</v>
      </c>
      <c r="BI693">
        <f t="shared" si="766"/>
        <v>7737.393</v>
      </c>
      <c r="BJ693">
        <f t="shared" si="767"/>
        <v>5158.2619999999997</v>
      </c>
      <c r="BK693">
        <f t="shared" si="768"/>
        <v>2579.1309999999999</v>
      </c>
      <c r="BL693">
        <f t="shared" si="769"/>
        <v>871.6896646595975</v>
      </c>
      <c r="BM693">
        <f t="shared" si="770"/>
        <v>42721.092000000004</v>
      </c>
      <c r="BN693">
        <f t="shared" si="771"/>
        <v>39755.725000000006</v>
      </c>
      <c r="BO693">
        <f t="shared" si="772"/>
        <v>35089.315000000002</v>
      </c>
      <c r="BP693">
        <f t="shared" si="773"/>
        <v>30422.904999999999</v>
      </c>
      <c r="BQ693">
        <f t="shared" si="774"/>
        <v>25756.494999999999</v>
      </c>
      <c r="BR693">
        <f t="shared" si="775"/>
        <v>21090.084999999999</v>
      </c>
      <c r="BS693">
        <f t="shared" si="776"/>
        <v>16423.674999999999</v>
      </c>
      <c r="BT693">
        <f t="shared" si="777"/>
        <v>13138.94</v>
      </c>
      <c r="BU693">
        <f t="shared" si="778"/>
        <v>9854.2049999999999</v>
      </c>
      <c r="BV693">
        <f t="shared" si="779"/>
        <v>6569.47</v>
      </c>
      <c r="BW693">
        <f t="shared" si="780"/>
        <v>3284.7350000000001</v>
      </c>
      <c r="BX693" s="16">
        <f t="shared" si="781"/>
        <v>1252.192590661886</v>
      </c>
      <c r="BY693">
        <f t="shared" si="782"/>
        <v>3701.5346616523439</v>
      </c>
      <c r="BZ693">
        <f t="shared" si="783"/>
        <v>917.87312657425059</v>
      </c>
      <c r="CA693">
        <f t="shared" si="784"/>
        <v>1130.2113908804265</v>
      </c>
      <c r="CB693">
        <f t="shared" si="785"/>
        <v>6362.5944088437045</v>
      </c>
    </row>
    <row r="694" spans="1:80" x14ac:dyDescent="0.25">
      <c r="A694">
        <f>'Data Input'!A694</f>
        <v>0</v>
      </c>
      <c r="B694">
        <f>'Data Input'!C694</f>
        <v>56</v>
      </c>
      <c r="C694">
        <f t="shared" si="715"/>
        <v>57</v>
      </c>
      <c r="D694">
        <f t="shared" si="716"/>
        <v>58</v>
      </c>
      <c r="E694">
        <f t="shared" si="717"/>
        <v>59</v>
      </c>
      <c r="F694">
        <f t="shared" si="718"/>
        <v>60</v>
      </c>
      <c r="G694">
        <f t="shared" si="719"/>
        <v>61</v>
      </c>
      <c r="H694">
        <f t="shared" si="720"/>
        <v>62</v>
      </c>
      <c r="I694">
        <f t="shared" si="721"/>
        <v>63</v>
      </c>
      <c r="J694">
        <f t="shared" si="722"/>
        <v>64</v>
      </c>
      <c r="K694">
        <f t="shared" si="723"/>
        <v>65</v>
      </c>
      <c r="L694">
        <f t="shared" si="724"/>
        <v>66</v>
      </c>
      <c r="M694">
        <f>IF('Data Input'!D694&gt;=240,1,0)</f>
        <v>0</v>
      </c>
      <c r="N694">
        <f>_xlfn.IFS('Data Input'!F694&gt;=130,1,'Data Input'!G694=1,1,0=0,0)</f>
        <v>0</v>
      </c>
      <c r="O694">
        <f>'Data Input'!H694</f>
        <v>0</v>
      </c>
      <c r="P694">
        <f>'Data Input'!J694</f>
        <v>18.2</v>
      </c>
      <c r="Q694">
        <f t="shared" si="725"/>
        <v>0</v>
      </c>
      <c r="R694">
        <f>IF('Data Input'!I694&gt;=100,1,0)</f>
        <v>0</v>
      </c>
      <c r="S694" s="18">
        <f>'Data Input'!L694</f>
        <v>3</v>
      </c>
      <c r="T694" s="16">
        <f>'Data Input'!N694</f>
        <v>2018</v>
      </c>
      <c r="U694">
        <f t="shared" si="726"/>
        <v>0.30655286233546536</v>
      </c>
      <c r="V694">
        <f t="shared" si="727"/>
        <v>3.8433952728863935E-2</v>
      </c>
      <c r="W694">
        <f t="shared" si="728"/>
        <v>0.24396472315075021</v>
      </c>
      <c r="X694" s="16">
        <f t="shared" si="729"/>
        <v>3.5100289154446893E-3</v>
      </c>
      <c r="Y694">
        <f t="shared" si="730"/>
        <v>1290.0184768460465</v>
      </c>
      <c r="Z694">
        <f t="shared" si="731"/>
        <v>17.679150196384452</v>
      </c>
      <c r="AA694">
        <f t="shared" si="732"/>
        <v>137.83829429127823</v>
      </c>
      <c r="AB694" s="16">
        <f t="shared" si="733"/>
        <v>17.937658151359297</v>
      </c>
      <c r="AC694">
        <f t="shared" si="734"/>
        <v>33883.25</v>
      </c>
      <c r="AD694">
        <f t="shared" si="735"/>
        <v>30764.874000000003</v>
      </c>
      <c r="AE694">
        <f t="shared" si="736"/>
        <v>27646.498000000003</v>
      </c>
      <c r="AF694">
        <f t="shared" si="737"/>
        <v>24528.122000000003</v>
      </c>
      <c r="AG694">
        <f t="shared" si="738"/>
        <v>21409.746000000003</v>
      </c>
      <c r="AH694">
        <f t="shared" si="739"/>
        <v>18291.370000000003</v>
      </c>
      <c r="AI694">
        <f t="shared" si="740"/>
        <v>15172.994000000001</v>
      </c>
      <c r="AJ694">
        <f t="shared" si="741"/>
        <v>12054.618</v>
      </c>
      <c r="AK694">
        <f t="shared" si="742"/>
        <v>8936.2420000000002</v>
      </c>
      <c r="AL694">
        <f t="shared" si="743"/>
        <v>5817.866</v>
      </c>
      <c r="AM694">
        <f t="shared" si="744"/>
        <v>2699.49</v>
      </c>
      <c r="AN694">
        <f t="shared" si="745"/>
        <v>502.91284081455962</v>
      </c>
      <c r="AO694">
        <f t="shared" si="746"/>
        <v>28760.280999999999</v>
      </c>
      <c r="AP694">
        <f t="shared" si="747"/>
        <v>26113.386999999999</v>
      </c>
      <c r="AQ694">
        <f t="shared" si="748"/>
        <v>23466.492999999999</v>
      </c>
      <c r="AR694">
        <f t="shared" si="749"/>
        <v>20819.598999999998</v>
      </c>
      <c r="AS694">
        <f t="shared" si="750"/>
        <v>18172.704999999998</v>
      </c>
      <c r="AT694">
        <f t="shared" si="751"/>
        <v>15525.811</v>
      </c>
      <c r="AU694">
        <f t="shared" si="752"/>
        <v>12878.916999999999</v>
      </c>
      <c r="AV694">
        <f t="shared" si="753"/>
        <v>10232.022999999999</v>
      </c>
      <c r="AW694">
        <f t="shared" si="754"/>
        <v>7585.128999999999</v>
      </c>
      <c r="AX694">
        <f t="shared" si="755"/>
        <v>4938.2349999999997</v>
      </c>
      <c r="AY694">
        <f t="shared" si="756"/>
        <v>2291.3409999999999</v>
      </c>
      <c r="AZ694">
        <f t="shared" si="757"/>
        <v>426.87506348171377</v>
      </c>
      <c r="BA694">
        <f t="shared" si="758"/>
        <v>28023.99</v>
      </c>
      <c r="BB694">
        <f t="shared" si="759"/>
        <v>25444.859</v>
      </c>
      <c r="BC694">
        <f t="shared" si="760"/>
        <v>22865.727999999999</v>
      </c>
      <c r="BD694">
        <f t="shared" si="761"/>
        <v>20286.596999999998</v>
      </c>
      <c r="BE694">
        <f t="shared" si="762"/>
        <v>17707.465999999997</v>
      </c>
      <c r="BF694">
        <f t="shared" si="763"/>
        <v>15128.334999999997</v>
      </c>
      <c r="BG694">
        <f t="shared" si="764"/>
        <v>12549.203999999998</v>
      </c>
      <c r="BH694">
        <f t="shared" si="765"/>
        <v>9970.0729999999985</v>
      </c>
      <c r="BI694">
        <f t="shared" si="766"/>
        <v>7390.9419999999991</v>
      </c>
      <c r="BJ694">
        <f t="shared" si="767"/>
        <v>4811.8109999999997</v>
      </c>
      <c r="BK694">
        <f t="shared" si="768"/>
        <v>2232.6799999999998</v>
      </c>
      <c r="BL694">
        <f t="shared" si="769"/>
        <v>415.94664395155939</v>
      </c>
      <c r="BM694">
        <f t="shared" si="770"/>
        <v>39219.569000000003</v>
      </c>
      <c r="BN694">
        <f t="shared" si="771"/>
        <v>36254.202000000005</v>
      </c>
      <c r="BO694">
        <f t="shared" si="772"/>
        <v>31587.792000000001</v>
      </c>
      <c r="BP694">
        <f t="shared" si="773"/>
        <v>26921.382000000001</v>
      </c>
      <c r="BQ694">
        <f t="shared" si="774"/>
        <v>22254.972000000002</v>
      </c>
      <c r="BR694">
        <f t="shared" si="775"/>
        <v>17588.562000000002</v>
      </c>
      <c r="BS694">
        <f t="shared" si="776"/>
        <v>14303.827000000001</v>
      </c>
      <c r="BT694">
        <f t="shared" si="777"/>
        <v>11019.092000000001</v>
      </c>
      <c r="BU694">
        <f t="shared" si="778"/>
        <v>7734.357</v>
      </c>
      <c r="BV694">
        <f t="shared" si="779"/>
        <v>4449.6220000000003</v>
      </c>
      <c r="BW694">
        <f t="shared" si="780"/>
        <v>1164.8869999999999</v>
      </c>
      <c r="BX694" s="16">
        <f t="shared" si="781"/>
        <v>535.41199691214888</v>
      </c>
      <c r="BY694">
        <f t="shared" si="782"/>
        <v>1792.9313176606061</v>
      </c>
      <c r="BZ694">
        <f t="shared" si="783"/>
        <v>444.55421367809822</v>
      </c>
      <c r="CA694">
        <f t="shared" si="784"/>
        <v>553.7849382428376</v>
      </c>
      <c r="CB694">
        <f t="shared" si="785"/>
        <v>553.34965506350818</v>
      </c>
    </row>
    <row r="695" spans="1:80" x14ac:dyDescent="0.25">
      <c r="A695">
        <f>'Data Input'!A695</f>
        <v>1</v>
      </c>
      <c r="B695">
        <f>'Data Input'!C695</f>
        <v>43</v>
      </c>
      <c r="C695">
        <f t="shared" si="715"/>
        <v>44</v>
      </c>
      <c r="D695">
        <f t="shared" si="716"/>
        <v>45</v>
      </c>
      <c r="E695">
        <f t="shared" si="717"/>
        <v>46</v>
      </c>
      <c r="F695">
        <f t="shared" si="718"/>
        <v>47</v>
      </c>
      <c r="G695">
        <f t="shared" si="719"/>
        <v>48</v>
      </c>
      <c r="H695">
        <f t="shared" si="720"/>
        <v>49</v>
      </c>
      <c r="I695">
        <f t="shared" si="721"/>
        <v>50</v>
      </c>
      <c r="J695">
        <f t="shared" si="722"/>
        <v>51</v>
      </c>
      <c r="K695">
        <f t="shared" si="723"/>
        <v>52</v>
      </c>
      <c r="L695">
        <f t="shared" si="724"/>
        <v>53</v>
      </c>
      <c r="M695">
        <f>IF('Data Input'!D695&gt;=240,1,0)</f>
        <v>0</v>
      </c>
      <c r="N695">
        <f>_xlfn.IFS('Data Input'!F695&gt;=130,1,'Data Input'!G695=1,1,0=0,0)</f>
        <v>0</v>
      </c>
      <c r="O695">
        <f>'Data Input'!H695</f>
        <v>0</v>
      </c>
      <c r="P695">
        <f>'Data Input'!J695</f>
        <v>23.7</v>
      </c>
      <c r="Q695">
        <f t="shared" si="725"/>
        <v>0</v>
      </c>
      <c r="R695">
        <f>IF('Data Input'!I695&gt;=100,1,0)</f>
        <v>0</v>
      </c>
      <c r="S695" s="18">
        <f>'Data Input'!L695</f>
        <v>3</v>
      </c>
      <c r="T695" s="16">
        <f>'Data Input'!N695</f>
        <v>2018</v>
      </c>
      <c r="U695">
        <f t="shared" si="726"/>
        <v>0.41241839078328724</v>
      </c>
      <c r="V695">
        <f t="shared" si="727"/>
        <v>4.8762508982508904E-2</v>
      </c>
      <c r="W695">
        <f t="shared" si="728"/>
        <v>0.28667859235517473</v>
      </c>
      <c r="X695" s="16">
        <f t="shared" si="729"/>
        <v>1.0029525759815553E-2</v>
      </c>
      <c r="Y695">
        <f t="shared" si="730"/>
        <v>1735.5158266940218</v>
      </c>
      <c r="Z695">
        <f t="shared" si="731"/>
        <v>22.430160289157513</v>
      </c>
      <c r="AA695">
        <f t="shared" si="732"/>
        <v>161.97131974545658</v>
      </c>
      <c r="AB695" s="16">
        <f t="shared" si="733"/>
        <v>51.254906678462788</v>
      </c>
      <c r="AC695">
        <f t="shared" si="734"/>
        <v>45658.615000000005</v>
      </c>
      <c r="AD695">
        <f t="shared" si="735"/>
        <v>40631.978000000003</v>
      </c>
      <c r="AE695">
        <f t="shared" si="736"/>
        <v>35605.341</v>
      </c>
      <c r="AF695">
        <f t="shared" si="737"/>
        <v>31649.192000000003</v>
      </c>
      <c r="AG695">
        <f t="shared" si="738"/>
        <v>27693.043000000001</v>
      </c>
      <c r="AH695">
        <f t="shared" si="739"/>
        <v>23736.894</v>
      </c>
      <c r="AI695">
        <f t="shared" si="740"/>
        <v>19780.744999999999</v>
      </c>
      <c r="AJ695">
        <f t="shared" si="741"/>
        <v>15824.596</v>
      </c>
      <c r="AK695">
        <f t="shared" si="742"/>
        <v>11868.447</v>
      </c>
      <c r="AL695">
        <f t="shared" si="743"/>
        <v>7912.2979999999998</v>
      </c>
      <c r="AM695">
        <f t="shared" si="744"/>
        <v>3956.1489999999999</v>
      </c>
      <c r="AN695">
        <f t="shared" si="745"/>
        <v>887.41922390965021</v>
      </c>
      <c r="AO695">
        <f t="shared" si="746"/>
        <v>38755.270000000004</v>
      </c>
      <c r="AP695">
        <f t="shared" si="747"/>
        <v>34488.635000000002</v>
      </c>
      <c r="AQ695">
        <f t="shared" si="748"/>
        <v>30222</v>
      </c>
      <c r="AR695">
        <f t="shared" si="749"/>
        <v>26864</v>
      </c>
      <c r="AS695">
        <f t="shared" si="750"/>
        <v>23506</v>
      </c>
      <c r="AT695">
        <f t="shared" si="751"/>
        <v>20148</v>
      </c>
      <c r="AU695">
        <f t="shared" si="752"/>
        <v>16790</v>
      </c>
      <c r="AV695">
        <f t="shared" si="753"/>
        <v>13432</v>
      </c>
      <c r="AW695">
        <f t="shared" si="754"/>
        <v>10074</v>
      </c>
      <c r="AX695">
        <f t="shared" si="755"/>
        <v>6716</v>
      </c>
      <c r="AY695">
        <f t="shared" si="756"/>
        <v>3358</v>
      </c>
      <c r="AZ695">
        <f t="shared" si="757"/>
        <v>753.24607859335731</v>
      </c>
      <c r="BA695">
        <f t="shared" si="758"/>
        <v>37763.088999999993</v>
      </c>
      <c r="BB695">
        <f t="shared" si="759"/>
        <v>33605.683999999994</v>
      </c>
      <c r="BC695">
        <f t="shared" si="760"/>
        <v>29448.278999999995</v>
      </c>
      <c r="BD695">
        <f t="shared" si="761"/>
        <v>26176.247999999996</v>
      </c>
      <c r="BE695">
        <f t="shared" si="762"/>
        <v>22904.216999999997</v>
      </c>
      <c r="BF695">
        <f t="shared" si="763"/>
        <v>19632.185999999998</v>
      </c>
      <c r="BG695">
        <f t="shared" si="764"/>
        <v>16360.154999999999</v>
      </c>
      <c r="BH695">
        <f t="shared" si="765"/>
        <v>13088.124</v>
      </c>
      <c r="BI695">
        <f t="shared" si="766"/>
        <v>9816.0930000000008</v>
      </c>
      <c r="BJ695">
        <f t="shared" si="767"/>
        <v>6544.0619999999999</v>
      </c>
      <c r="BK695">
        <f t="shared" si="768"/>
        <v>3272.0309999999999</v>
      </c>
      <c r="BL695">
        <f t="shared" si="769"/>
        <v>733.9620490562894</v>
      </c>
      <c r="BM695">
        <f t="shared" si="770"/>
        <v>57829.492999999995</v>
      </c>
      <c r="BN695">
        <f t="shared" si="771"/>
        <v>54864.125999999997</v>
      </c>
      <c r="BO695">
        <f t="shared" si="772"/>
        <v>49291.146999999997</v>
      </c>
      <c r="BP695">
        <f t="shared" si="773"/>
        <v>43718.167999999998</v>
      </c>
      <c r="BQ695">
        <f t="shared" si="774"/>
        <v>38253.396999999997</v>
      </c>
      <c r="BR695">
        <f t="shared" si="775"/>
        <v>32788.625999999997</v>
      </c>
      <c r="BS695">
        <f t="shared" si="776"/>
        <v>27323.855</v>
      </c>
      <c r="BT695">
        <f t="shared" si="777"/>
        <v>21859.083999999999</v>
      </c>
      <c r="BU695">
        <f t="shared" si="778"/>
        <v>16394.312999999998</v>
      </c>
      <c r="BV695">
        <f t="shared" si="779"/>
        <v>10929.541999999999</v>
      </c>
      <c r="BW695">
        <f t="shared" si="780"/>
        <v>5464.7709999999997</v>
      </c>
      <c r="BX695" s="16">
        <f t="shared" si="781"/>
        <v>1204.0290800727146</v>
      </c>
      <c r="BY695">
        <f t="shared" si="782"/>
        <v>2622.9350506036722</v>
      </c>
      <c r="BZ695">
        <f t="shared" si="783"/>
        <v>775.67623888251478</v>
      </c>
      <c r="CA695">
        <f t="shared" si="784"/>
        <v>895.93336880174593</v>
      </c>
      <c r="CB695">
        <f t="shared" si="785"/>
        <v>1255.2839867511773</v>
      </c>
    </row>
    <row r="696" spans="1:80" x14ac:dyDescent="0.25">
      <c r="A696">
        <f>'Data Input'!A696</f>
        <v>0</v>
      </c>
      <c r="B696">
        <f>'Data Input'!C696</f>
        <v>58</v>
      </c>
      <c r="C696">
        <f t="shared" si="715"/>
        <v>59</v>
      </c>
      <c r="D696">
        <f t="shared" si="716"/>
        <v>60</v>
      </c>
      <c r="E696">
        <f t="shared" si="717"/>
        <v>61</v>
      </c>
      <c r="F696">
        <f t="shared" si="718"/>
        <v>62</v>
      </c>
      <c r="G696">
        <f t="shared" si="719"/>
        <v>63</v>
      </c>
      <c r="H696">
        <f t="shared" si="720"/>
        <v>64</v>
      </c>
      <c r="I696">
        <f t="shared" si="721"/>
        <v>65</v>
      </c>
      <c r="J696">
        <f t="shared" si="722"/>
        <v>66</v>
      </c>
      <c r="K696">
        <f t="shared" si="723"/>
        <v>67</v>
      </c>
      <c r="L696">
        <f t="shared" si="724"/>
        <v>68</v>
      </c>
      <c r="M696">
        <f>IF('Data Input'!D696&gt;=240,1,0)</f>
        <v>0</v>
      </c>
      <c r="N696">
        <f>_xlfn.IFS('Data Input'!F696&gt;=130,1,'Data Input'!G696=1,1,0=0,0)</f>
        <v>0</v>
      </c>
      <c r="O696">
        <f>'Data Input'!H696</f>
        <v>0</v>
      </c>
      <c r="P696">
        <f>'Data Input'!J696</f>
        <v>24</v>
      </c>
      <c r="Q696">
        <f t="shared" si="725"/>
        <v>0</v>
      </c>
      <c r="R696">
        <f>IF('Data Input'!I696&gt;=100,1,0)</f>
        <v>0</v>
      </c>
      <c r="S696" s="18">
        <f>'Data Input'!L696</f>
        <v>3</v>
      </c>
      <c r="T696" s="16">
        <f>'Data Input'!N696</f>
        <v>2018</v>
      </c>
      <c r="U696">
        <f t="shared" si="726"/>
        <v>0.41854236481189055</v>
      </c>
      <c r="V696">
        <f t="shared" si="727"/>
        <v>4.9395911853463176E-2</v>
      </c>
      <c r="W696">
        <f t="shared" si="728"/>
        <v>0.28913311550359277</v>
      </c>
      <c r="X696" s="16">
        <f t="shared" si="729"/>
        <v>1.0618145305747428E-2</v>
      </c>
      <c r="Y696">
        <f t="shared" si="730"/>
        <v>1761.2863890317449</v>
      </c>
      <c r="Z696">
        <f t="shared" si="731"/>
        <v>22.721517896047942</v>
      </c>
      <c r="AA696">
        <f t="shared" si="732"/>
        <v>163.35810747323535</v>
      </c>
      <c r="AB696" s="16">
        <f t="shared" si="733"/>
        <v>54.262989076210395</v>
      </c>
      <c r="AC696">
        <f t="shared" si="734"/>
        <v>33045.478000000003</v>
      </c>
      <c r="AD696">
        <f t="shared" si="735"/>
        <v>29927.101999999999</v>
      </c>
      <c r="AE696">
        <f t="shared" si="736"/>
        <v>26808.725999999999</v>
      </c>
      <c r="AF696">
        <f t="shared" si="737"/>
        <v>23690.35</v>
      </c>
      <c r="AG696">
        <f t="shared" si="738"/>
        <v>20571.973999999998</v>
      </c>
      <c r="AH696">
        <f t="shared" si="739"/>
        <v>17453.597999999998</v>
      </c>
      <c r="AI696">
        <f t="shared" si="740"/>
        <v>14335.222</v>
      </c>
      <c r="AJ696">
        <f t="shared" si="741"/>
        <v>11216.846</v>
      </c>
      <c r="AK696">
        <f t="shared" si="742"/>
        <v>8098.4699999999993</v>
      </c>
      <c r="AL696">
        <f t="shared" si="743"/>
        <v>5398.98</v>
      </c>
      <c r="AM696">
        <f t="shared" si="744"/>
        <v>2699.49</v>
      </c>
      <c r="AN696">
        <f t="shared" si="745"/>
        <v>659.1064932070301</v>
      </c>
      <c r="AO696">
        <f t="shared" si="746"/>
        <v>28049.174999999999</v>
      </c>
      <c r="AP696">
        <f t="shared" si="747"/>
        <v>25402.280999999999</v>
      </c>
      <c r="AQ696">
        <f t="shared" si="748"/>
        <v>22755.386999999999</v>
      </c>
      <c r="AR696">
        <f t="shared" si="749"/>
        <v>20108.492999999999</v>
      </c>
      <c r="AS696">
        <f t="shared" si="750"/>
        <v>17461.598999999998</v>
      </c>
      <c r="AT696">
        <f t="shared" si="751"/>
        <v>14814.705</v>
      </c>
      <c r="AU696">
        <f t="shared" si="752"/>
        <v>12167.811</v>
      </c>
      <c r="AV696">
        <f t="shared" si="753"/>
        <v>9520.9169999999995</v>
      </c>
      <c r="AW696">
        <f t="shared" si="754"/>
        <v>6874.0229999999992</v>
      </c>
      <c r="AX696">
        <f t="shared" si="755"/>
        <v>4582.6819999999998</v>
      </c>
      <c r="AY696">
        <f t="shared" si="756"/>
        <v>2291.3409999999999</v>
      </c>
      <c r="AZ696">
        <f t="shared" si="757"/>
        <v>559.45303315019305</v>
      </c>
      <c r="BA696">
        <f t="shared" si="758"/>
        <v>27331.088000000003</v>
      </c>
      <c r="BB696">
        <f t="shared" si="759"/>
        <v>24751.957000000002</v>
      </c>
      <c r="BC696">
        <f t="shared" si="760"/>
        <v>22172.826000000001</v>
      </c>
      <c r="BD696">
        <f t="shared" si="761"/>
        <v>19593.695</v>
      </c>
      <c r="BE696">
        <f t="shared" si="762"/>
        <v>17014.563999999998</v>
      </c>
      <c r="BF696">
        <f t="shared" si="763"/>
        <v>14435.432999999997</v>
      </c>
      <c r="BG696">
        <f t="shared" si="764"/>
        <v>11856.301999999998</v>
      </c>
      <c r="BH696">
        <f t="shared" si="765"/>
        <v>9277.1709999999985</v>
      </c>
      <c r="BI696">
        <f t="shared" si="766"/>
        <v>6698.0399999999991</v>
      </c>
      <c r="BJ696">
        <f t="shared" si="767"/>
        <v>4465.3599999999997</v>
      </c>
      <c r="BK696">
        <f t="shared" si="768"/>
        <v>2232.6799999999998</v>
      </c>
      <c r="BL696">
        <f t="shared" si="769"/>
        <v>545.13045462285754</v>
      </c>
      <c r="BM696">
        <f t="shared" si="770"/>
        <v>32375.591</v>
      </c>
      <c r="BN696">
        <f t="shared" si="771"/>
        <v>29410.224000000002</v>
      </c>
      <c r="BO696">
        <f t="shared" si="772"/>
        <v>24743.814000000002</v>
      </c>
      <c r="BP696">
        <f t="shared" si="773"/>
        <v>20077.404000000002</v>
      </c>
      <c r="BQ696">
        <f t="shared" si="774"/>
        <v>16792.669000000002</v>
      </c>
      <c r="BR696">
        <f t="shared" si="775"/>
        <v>13507.934000000001</v>
      </c>
      <c r="BS696">
        <f t="shared" si="776"/>
        <v>10223.199000000001</v>
      </c>
      <c r="BT696">
        <f t="shared" si="777"/>
        <v>6938.4639999999999</v>
      </c>
      <c r="BU696">
        <f t="shared" si="778"/>
        <v>3653.7290000000003</v>
      </c>
      <c r="BV696">
        <f t="shared" si="779"/>
        <v>2488.8420000000001</v>
      </c>
      <c r="BW696">
        <f t="shared" si="780"/>
        <v>1244.421</v>
      </c>
      <c r="BX696" s="16">
        <f t="shared" si="781"/>
        <v>554.17731355979492</v>
      </c>
      <c r="BY696">
        <f t="shared" si="782"/>
        <v>2420.3928822387752</v>
      </c>
      <c r="BZ696">
        <f t="shared" si="783"/>
        <v>582.17455104624105</v>
      </c>
      <c r="CA696">
        <f t="shared" si="784"/>
        <v>708.48856209609289</v>
      </c>
      <c r="CB696">
        <f t="shared" si="785"/>
        <v>608.4403026360053</v>
      </c>
    </row>
    <row r="697" spans="1:80" x14ac:dyDescent="0.25">
      <c r="A697">
        <f>'Data Input'!A697</f>
        <v>0</v>
      </c>
      <c r="B697">
        <f>'Data Input'!C697</f>
        <v>47</v>
      </c>
      <c r="C697">
        <f t="shared" si="715"/>
        <v>48</v>
      </c>
      <c r="D697">
        <f t="shared" si="716"/>
        <v>49</v>
      </c>
      <c r="E697">
        <f t="shared" si="717"/>
        <v>50</v>
      </c>
      <c r="F697">
        <f t="shared" si="718"/>
        <v>51</v>
      </c>
      <c r="G697">
        <f t="shared" si="719"/>
        <v>52</v>
      </c>
      <c r="H697">
        <f t="shared" si="720"/>
        <v>53</v>
      </c>
      <c r="I697">
        <f t="shared" si="721"/>
        <v>54</v>
      </c>
      <c r="J697">
        <f t="shared" si="722"/>
        <v>55</v>
      </c>
      <c r="K697">
        <f t="shared" si="723"/>
        <v>56</v>
      </c>
      <c r="L697">
        <f t="shared" si="724"/>
        <v>57</v>
      </c>
      <c r="M697">
        <f>IF('Data Input'!D697&gt;=240,1,0)</f>
        <v>0</v>
      </c>
      <c r="N697">
        <f>_xlfn.IFS('Data Input'!F697&gt;=130,1,'Data Input'!G697=1,1,0=0,0)</f>
        <v>1</v>
      </c>
      <c r="O697">
        <f>'Data Input'!H697</f>
        <v>0</v>
      </c>
      <c r="P697">
        <f>'Data Input'!J697</f>
        <v>30.9</v>
      </c>
      <c r="Q697">
        <f t="shared" si="725"/>
        <v>0</v>
      </c>
      <c r="R697">
        <f>IF('Data Input'!I697&gt;=100,1,0)</f>
        <v>0</v>
      </c>
      <c r="S697" s="18">
        <f>'Data Input'!L697</f>
        <v>3</v>
      </c>
      <c r="T697" s="16">
        <f>'Data Input'!N697</f>
        <v>2018</v>
      </c>
      <c r="U697">
        <f t="shared" si="726"/>
        <v>0.79133992853119106</v>
      </c>
      <c r="V697">
        <f t="shared" si="727"/>
        <v>9.2546256810301347E-2</v>
      </c>
      <c r="W697">
        <f t="shared" si="728"/>
        <v>0.42227998075438616</v>
      </c>
      <c r="X697" s="16">
        <f t="shared" si="729"/>
        <v>6.1911369223627416E-2</v>
      </c>
      <c r="Y697">
        <f t="shared" si="730"/>
        <v>3330.0720844489861</v>
      </c>
      <c r="Z697">
        <f t="shared" si="731"/>
        <v>42.57015107982226</v>
      </c>
      <c r="AA697">
        <f t="shared" si="732"/>
        <v>238.58511799909544</v>
      </c>
      <c r="AB697" s="16">
        <f t="shared" si="733"/>
        <v>316.39197384655142</v>
      </c>
      <c r="AC697">
        <f t="shared" si="734"/>
        <v>41004.32</v>
      </c>
      <c r="AD697">
        <f t="shared" si="735"/>
        <v>37048.171000000002</v>
      </c>
      <c r="AE697">
        <f t="shared" si="736"/>
        <v>33092.022000000004</v>
      </c>
      <c r="AF697">
        <f t="shared" si="737"/>
        <v>29135.873000000003</v>
      </c>
      <c r="AG697">
        <f t="shared" si="738"/>
        <v>25179.724000000002</v>
      </c>
      <c r="AH697">
        <f t="shared" si="739"/>
        <v>21223.575000000001</v>
      </c>
      <c r="AI697">
        <f t="shared" si="740"/>
        <v>17267.425999999999</v>
      </c>
      <c r="AJ697">
        <f t="shared" si="741"/>
        <v>13311.277</v>
      </c>
      <c r="AK697">
        <f t="shared" si="742"/>
        <v>9355.1280000000006</v>
      </c>
      <c r="AL697">
        <f t="shared" si="743"/>
        <v>6236.7520000000004</v>
      </c>
      <c r="AM697">
        <f t="shared" si="744"/>
        <v>3118.3760000000002</v>
      </c>
      <c r="AN697">
        <f t="shared" si="745"/>
        <v>1522.8667751843207</v>
      </c>
      <c r="AO697">
        <f t="shared" si="746"/>
        <v>34804.682000000001</v>
      </c>
      <c r="AP697">
        <f t="shared" si="747"/>
        <v>31446.682000000001</v>
      </c>
      <c r="AQ697">
        <f t="shared" si="748"/>
        <v>28088.682000000001</v>
      </c>
      <c r="AR697">
        <f t="shared" si="749"/>
        <v>24730.682000000001</v>
      </c>
      <c r="AS697">
        <f t="shared" si="750"/>
        <v>21372.682000000001</v>
      </c>
      <c r="AT697">
        <f t="shared" si="751"/>
        <v>18014.682000000001</v>
      </c>
      <c r="AU697">
        <f t="shared" si="752"/>
        <v>14656.681999999999</v>
      </c>
      <c r="AV697">
        <f t="shared" si="753"/>
        <v>11298.681999999999</v>
      </c>
      <c r="AW697">
        <f t="shared" si="754"/>
        <v>7940.6819999999989</v>
      </c>
      <c r="AX697">
        <f t="shared" si="755"/>
        <v>5293.7879999999996</v>
      </c>
      <c r="AY697">
        <f t="shared" si="756"/>
        <v>2646.8939999999998</v>
      </c>
      <c r="AZ697">
        <f t="shared" si="757"/>
        <v>1292.6173192989927</v>
      </c>
      <c r="BA697">
        <f t="shared" si="758"/>
        <v>33913.640999999996</v>
      </c>
      <c r="BB697">
        <f t="shared" si="759"/>
        <v>30641.609999999993</v>
      </c>
      <c r="BC697">
        <f t="shared" si="760"/>
        <v>27369.578999999994</v>
      </c>
      <c r="BD697">
        <f t="shared" si="761"/>
        <v>24097.547999999995</v>
      </c>
      <c r="BE697">
        <f t="shared" si="762"/>
        <v>20825.516999999996</v>
      </c>
      <c r="BF697">
        <f t="shared" si="763"/>
        <v>17553.485999999997</v>
      </c>
      <c r="BG697">
        <f t="shared" si="764"/>
        <v>14281.454999999998</v>
      </c>
      <c r="BH697">
        <f t="shared" si="765"/>
        <v>11009.423999999999</v>
      </c>
      <c r="BI697">
        <f t="shared" si="766"/>
        <v>7737.393</v>
      </c>
      <c r="BJ697">
        <f t="shared" si="767"/>
        <v>5158.2619999999997</v>
      </c>
      <c r="BK697">
        <f t="shared" si="768"/>
        <v>2579.1309999999999</v>
      </c>
      <c r="BL697">
        <f t="shared" si="769"/>
        <v>1259.5248503476948</v>
      </c>
      <c r="BM697">
        <f t="shared" si="770"/>
        <v>56016.355000000003</v>
      </c>
      <c r="BN697">
        <f t="shared" si="771"/>
        <v>53050.988000000005</v>
      </c>
      <c r="BO697">
        <f t="shared" si="772"/>
        <v>47586.217000000004</v>
      </c>
      <c r="BP697">
        <f t="shared" si="773"/>
        <v>42121.446000000004</v>
      </c>
      <c r="BQ697">
        <f t="shared" si="774"/>
        <v>36656.675000000003</v>
      </c>
      <c r="BR697">
        <f t="shared" si="775"/>
        <v>31191.904000000002</v>
      </c>
      <c r="BS697">
        <f t="shared" si="776"/>
        <v>25727.133000000002</v>
      </c>
      <c r="BT697">
        <f t="shared" si="777"/>
        <v>20262.362000000001</v>
      </c>
      <c r="BU697">
        <f t="shared" si="778"/>
        <v>14797.591</v>
      </c>
      <c r="BV697">
        <f t="shared" si="779"/>
        <v>9332.82</v>
      </c>
      <c r="BW697">
        <f t="shared" si="780"/>
        <v>4666.41</v>
      </c>
      <c r="BX697" s="16">
        <f t="shared" si="781"/>
        <v>2202.3022322420147</v>
      </c>
      <c r="BY697">
        <f t="shared" si="782"/>
        <v>4852.9388596333065</v>
      </c>
      <c r="BZ697">
        <f t="shared" si="783"/>
        <v>1335.1874703788149</v>
      </c>
      <c r="CA697">
        <f t="shared" si="784"/>
        <v>1498.1099683467903</v>
      </c>
      <c r="CB697">
        <f t="shared" si="785"/>
        <v>2518.6942060885663</v>
      </c>
    </row>
    <row r="698" spans="1:80" x14ac:dyDescent="0.25">
      <c r="A698">
        <f>'Data Input'!A698</f>
        <v>1</v>
      </c>
      <c r="B698">
        <f>'Data Input'!C698</f>
        <v>50</v>
      </c>
      <c r="C698">
        <f t="shared" si="715"/>
        <v>51</v>
      </c>
      <c r="D698">
        <f t="shared" si="716"/>
        <v>52</v>
      </c>
      <c r="E698">
        <f t="shared" si="717"/>
        <v>53</v>
      </c>
      <c r="F698">
        <f t="shared" si="718"/>
        <v>54</v>
      </c>
      <c r="G698">
        <f t="shared" si="719"/>
        <v>55</v>
      </c>
      <c r="H698">
        <f t="shared" si="720"/>
        <v>56</v>
      </c>
      <c r="I698">
        <f t="shared" si="721"/>
        <v>57</v>
      </c>
      <c r="J698">
        <f t="shared" si="722"/>
        <v>58</v>
      </c>
      <c r="K698">
        <f t="shared" si="723"/>
        <v>59</v>
      </c>
      <c r="L698">
        <f t="shared" si="724"/>
        <v>60</v>
      </c>
      <c r="M698">
        <f>IF('Data Input'!D698&gt;=240,1,0)</f>
        <v>0</v>
      </c>
      <c r="N698">
        <f>_xlfn.IFS('Data Input'!F698&gt;=130,1,'Data Input'!G698=1,1,0=0,0)</f>
        <v>0</v>
      </c>
      <c r="O698">
        <f>'Data Input'!H698</f>
        <v>0</v>
      </c>
      <c r="P698">
        <f>'Data Input'!J698</f>
        <v>31.5</v>
      </c>
      <c r="Q698">
        <f t="shared" si="725"/>
        <v>0</v>
      </c>
      <c r="R698">
        <f>IF('Data Input'!I698&gt;=100,1,0)</f>
        <v>0</v>
      </c>
      <c r="S698" s="18">
        <f>'Data Input'!L698</f>
        <v>3</v>
      </c>
      <c r="T698" s="16">
        <f>'Data Input'!N698</f>
        <v>2018</v>
      </c>
      <c r="U698">
        <f t="shared" si="726"/>
        <v>0.57484826737543715</v>
      </c>
      <c r="V698">
        <f t="shared" si="727"/>
        <v>6.799335276148348E-2</v>
      </c>
      <c r="W698">
        <f t="shared" si="728"/>
        <v>0.35427780667730729</v>
      </c>
      <c r="X698" s="16">
        <f t="shared" si="729"/>
        <v>4.3360779331292683E-2</v>
      </c>
      <c r="Y698">
        <f t="shared" si="730"/>
        <v>2419.0440782306082</v>
      </c>
      <c r="Z698">
        <f t="shared" si="731"/>
        <v>31.276114229158281</v>
      </c>
      <c r="AA698">
        <f t="shared" si="732"/>
        <v>200.16438420681189</v>
      </c>
      <c r="AB698" s="16">
        <f t="shared" si="733"/>
        <v>221.59100553241871</v>
      </c>
      <c r="AC698">
        <f t="shared" si="734"/>
        <v>38491.001000000004</v>
      </c>
      <c r="AD698">
        <f t="shared" si="735"/>
        <v>34534.852000000006</v>
      </c>
      <c r="AE698">
        <f t="shared" si="736"/>
        <v>30578.703000000005</v>
      </c>
      <c r="AF698">
        <f t="shared" si="737"/>
        <v>26622.554000000004</v>
      </c>
      <c r="AG698">
        <f t="shared" si="738"/>
        <v>22666.405000000002</v>
      </c>
      <c r="AH698">
        <f t="shared" si="739"/>
        <v>18710.256000000001</v>
      </c>
      <c r="AI698">
        <f t="shared" si="740"/>
        <v>15591.880000000001</v>
      </c>
      <c r="AJ698">
        <f t="shared" si="741"/>
        <v>12473.504000000001</v>
      </c>
      <c r="AK698">
        <f t="shared" si="742"/>
        <v>9355.1280000000006</v>
      </c>
      <c r="AL698">
        <f t="shared" si="743"/>
        <v>6236.7520000000004</v>
      </c>
      <c r="AM698">
        <f t="shared" si="744"/>
        <v>3118.3760000000002</v>
      </c>
      <c r="AN698">
        <f t="shared" si="745"/>
        <v>1022.6647355635814</v>
      </c>
      <c r="AO698">
        <f t="shared" si="746"/>
        <v>32671.364000000001</v>
      </c>
      <c r="AP698">
        <f t="shared" si="747"/>
        <v>29313.364000000001</v>
      </c>
      <c r="AQ698">
        <f t="shared" si="748"/>
        <v>25955.364000000001</v>
      </c>
      <c r="AR698">
        <f t="shared" si="749"/>
        <v>22597.364000000001</v>
      </c>
      <c r="AS698">
        <f t="shared" si="750"/>
        <v>19239.364000000001</v>
      </c>
      <c r="AT698">
        <f t="shared" si="751"/>
        <v>15881.364</v>
      </c>
      <c r="AU698">
        <f t="shared" si="752"/>
        <v>13234.47</v>
      </c>
      <c r="AV698">
        <f t="shared" si="753"/>
        <v>10587.575999999999</v>
      </c>
      <c r="AW698">
        <f t="shared" si="754"/>
        <v>7940.6819999999989</v>
      </c>
      <c r="AX698">
        <f t="shared" si="755"/>
        <v>5293.7879999999996</v>
      </c>
      <c r="AY698">
        <f t="shared" si="756"/>
        <v>2646.8939999999998</v>
      </c>
      <c r="AZ698">
        <f t="shared" si="757"/>
        <v>868.04321255390744</v>
      </c>
      <c r="BA698">
        <f t="shared" si="758"/>
        <v>31834.940999999995</v>
      </c>
      <c r="BB698">
        <f t="shared" si="759"/>
        <v>28562.909999999996</v>
      </c>
      <c r="BC698">
        <f t="shared" si="760"/>
        <v>25290.878999999997</v>
      </c>
      <c r="BD698">
        <f t="shared" si="761"/>
        <v>22018.847999999998</v>
      </c>
      <c r="BE698">
        <f t="shared" si="762"/>
        <v>18746.816999999999</v>
      </c>
      <c r="BF698">
        <f t="shared" si="763"/>
        <v>15474.785999999998</v>
      </c>
      <c r="BG698">
        <f t="shared" si="764"/>
        <v>12895.654999999999</v>
      </c>
      <c r="BH698">
        <f t="shared" si="765"/>
        <v>10316.523999999999</v>
      </c>
      <c r="BI698">
        <f t="shared" si="766"/>
        <v>7737.393</v>
      </c>
      <c r="BJ698">
        <f t="shared" si="767"/>
        <v>5158.2619999999997</v>
      </c>
      <c r="BK698">
        <f t="shared" si="768"/>
        <v>2579.1309999999999</v>
      </c>
      <c r="BL698">
        <f t="shared" si="769"/>
        <v>845.82040992929512</v>
      </c>
      <c r="BM698">
        <f t="shared" si="770"/>
        <v>53621.271999999997</v>
      </c>
      <c r="BN698">
        <f t="shared" si="771"/>
        <v>50655.904999999999</v>
      </c>
      <c r="BO698">
        <f t="shared" si="772"/>
        <v>45191.133999999998</v>
      </c>
      <c r="BP698">
        <f t="shared" si="773"/>
        <v>39726.362999999998</v>
      </c>
      <c r="BQ698">
        <f t="shared" si="774"/>
        <v>34261.591999999997</v>
      </c>
      <c r="BR698">
        <f t="shared" si="775"/>
        <v>28796.821</v>
      </c>
      <c r="BS698">
        <f t="shared" si="776"/>
        <v>23332.05</v>
      </c>
      <c r="BT698">
        <f t="shared" si="777"/>
        <v>18665.64</v>
      </c>
      <c r="BU698">
        <f t="shared" si="778"/>
        <v>13999.23</v>
      </c>
      <c r="BV698">
        <f t="shared" si="779"/>
        <v>9332.82</v>
      </c>
      <c r="BW698">
        <f t="shared" si="780"/>
        <v>4666.41</v>
      </c>
      <c r="BX698" s="16">
        <f t="shared" si="781"/>
        <v>1508.7763458606876</v>
      </c>
      <c r="BY698">
        <f t="shared" si="782"/>
        <v>3441.7088137941896</v>
      </c>
      <c r="BZ698">
        <f t="shared" si="783"/>
        <v>899.31932678306566</v>
      </c>
      <c r="CA698">
        <f t="shared" si="784"/>
        <v>1045.984794136107</v>
      </c>
      <c r="CB698">
        <f t="shared" si="785"/>
        <v>1730.3673513931062</v>
      </c>
    </row>
    <row r="699" spans="1:80" x14ac:dyDescent="0.25">
      <c r="A699">
        <f>'Data Input'!A699</f>
        <v>1</v>
      </c>
      <c r="B699">
        <f>'Data Input'!C699</f>
        <v>33</v>
      </c>
      <c r="C699">
        <f t="shared" si="715"/>
        <v>34</v>
      </c>
      <c r="D699">
        <f t="shared" si="716"/>
        <v>35</v>
      </c>
      <c r="E699">
        <f t="shared" si="717"/>
        <v>36</v>
      </c>
      <c r="F699">
        <f t="shared" si="718"/>
        <v>37</v>
      </c>
      <c r="G699">
        <f t="shared" si="719"/>
        <v>38</v>
      </c>
      <c r="H699">
        <f t="shared" si="720"/>
        <v>39</v>
      </c>
      <c r="I699">
        <f t="shared" si="721"/>
        <v>40</v>
      </c>
      <c r="J699">
        <f t="shared" si="722"/>
        <v>41</v>
      </c>
      <c r="K699">
        <f t="shared" si="723"/>
        <v>42</v>
      </c>
      <c r="L699">
        <f t="shared" si="724"/>
        <v>43</v>
      </c>
      <c r="M699">
        <f>IF('Data Input'!D699&gt;=240,1,0)</f>
        <v>0</v>
      </c>
      <c r="N699">
        <f>_xlfn.IFS('Data Input'!F699&gt;=130,1,'Data Input'!G699=1,1,0=0,0)</f>
        <v>0</v>
      </c>
      <c r="O699">
        <f>'Data Input'!H699</f>
        <v>1</v>
      </c>
      <c r="P699">
        <f>'Data Input'!J699</f>
        <v>35.299999999999997</v>
      </c>
      <c r="Q699">
        <f t="shared" si="725"/>
        <v>0</v>
      </c>
      <c r="R699">
        <f>IF('Data Input'!I699&gt;=100,1,0)</f>
        <v>1</v>
      </c>
      <c r="S699" s="18">
        <f>'Data Input'!L699</f>
        <v>3</v>
      </c>
      <c r="T699" s="16">
        <f>'Data Input'!N699</f>
        <v>2018</v>
      </c>
      <c r="U699">
        <f t="shared" si="726"/>
        <v>0.63685291934618604</v>
      </c>
      <c r="V699">
        <f t="shared" si="727"/>
        <v>0.12755544187970666</v>
      </c>
      <c r="W699">
        <f t="shared" si="728"/>
        <v>0.56528377504789717</v>
      </c>
      <c r="X699" s="16">
        <f t="shared" si="729"/>
        <v>1</v>
      </c>
      <c r="Y699">
        <f t="shared" si="730"/>
        <v>2679.968559846257</v>
      </c>
      <c r="Z699">
        <f t="shared" si="731"/>
        <v>58.673949860586703</v>
      </c>
      <c r="AA699">
        <f t="shared" si="732"/>
        <v>319.38122174733422</v>
      </c>
      <c r="AB699" s="16">
        <f t="shared" si="733"/>
        <v>5110.4018181818183</v>
      </c>
      <c r="AC699">
        <f t="shared" si="734"/>
        <v>54548.318999999996</v>
      </c>
      <c r="AD699">
        <f t="shared" si="735"/>
        <v>49894.025999999998</v>
      </c>
      <c r="AE699">
        <f t="shared" si="736"/>
        <v>45239.733</v>
      </c>
      <c r="AF699">
        <f t="shared" si="737"/>
        <v>40213.095999999998</v>
      </c>
      <c r="AG699">
        <f t="shared" si="738"/>
        <v>35186.458999999995</v>
      </c>
      <c r="AH699">
        <f t="shared" si="739"/>
        <v>30159.821999999996</v>
      </c>
      <c r="AI699">
        <f t="shared" si="740"/>
        <v>25133.184999999998</v>
      </c>
      <c r="AJ699">
        <f t="shared" si="741"/>
        <v>20106.547999999999</v>
      </c>
      <c r="AK699">
        <f t="shared" si="742"/>
        <v>15079.911</v>
      </c>
      <c r="AL699">
        <f t="shared" si="743"/>
        <v>10053.273999999999</v>
      </c>
      <c r="AM699">
        <f t="shared" si="744"/>
        <v>5026.6369999999997</v>
      </c>
      <c r="AN699">
        <f t="shared" si="745"/>
        <v>1713.7889588936196</v>
      </c>
      <c r="AO699">
        <f t="shared" si="746"/>
        <v>46300.891000000018</v>
      </c>
      <c r="AP699">
        <f t="shared" si="747"/>
        <v>42350.303000000014</v>
      </c>
      <c r="AQ699">
        <f t="shared" si="748"/>
        <v>38399.715000000011</v>
      </c>
      <c r="AR699">
        <f t="shared" si="749"/>
        <v>34133.080000000009</v>
      </c>
      <c r="AS699">
        <f t="shared" si="750"/>
        <v>29866.445000000007</v>
      </c>
      <c r="AT699">
        <f t="shared" si="751"/>
        <v>25599.810000000005</v>
      </c>
      <c r="AU699">
        <f t="shared" si="752"/>
        <v>21333.175000000003</v>
      </c>
      <c r="AV699">
        <f t="shared" si="753"/>
        <v>17066.54</v>
      </c>
      <c r="AW699">
        <f t="shared" si="754"/>
        <v>12799.905000000001</v>
      </c>
      <c r="AX699">
        <f t="shared" si="755"/>
        <v>8533.27</v>
      </c>
      <c r="AY699">
        <f t="shared" si="756"/>
        <v>4266.6350000000002</v>
      </c>
      <c r="AZ699">
        <f t="shared" si="757"/>
        <v>1454.6727747599025</v>
      </c>
      <c r="BA699">
        <f t="shared" si="758"/>
        <v>43115.542999999998</v>
      </c>
      <c r="BB699">
        <f t="shared" si="759"/>
        <v>40266.093999999997</v>
      </c>
      <c r="BC699">
        <f t="shared" si="760"/>
        <v>37416.644999999997</v>
      </c>
      <c r="BD699">
        <f t="shared" si="761"/>
        <v>33259.24</v>
      </c>
      <c r="BE699">
        <f t="shared" si="762"/>
        <v>29101.834999999995</v>
      </c>
      <c r="BF699">
        <f t="shared" si="763"/>
        <v>24944.429999999997</v>
      </c>
      <c r="BG699">
        <f t="shared" si="764"/>
        <v>20787.024999999998</v>
      </c>
      <c r="BH699">
        <f t="shared" si="765"/>
        <v>16629.62</v>
      </c>
      <c r="BI699">
        <f t="shared" si="766"/>
        <v>12472.215</v>
      </c>
      <c r="BJ699">
        <f t="shared" si="767"/>
        <v>8314.81</v>
      </c>
      <c r="BK699">
        <f t="shared" si="768"/>
        <v>4157.4049999999997</v>
      </c>
      <c r="BL699">
        <f t="shared" si="769"/>
        <v>1401.6419953232139</v>
      </c>
      <c r="BM699">
        <f t="shared" si="770"/>
        <v>54312.314999999995</v>
      </c>
      <c r="BN699">
        <f t="shared" si="771"/>
        <v>51346.947999999997</v>
      </c>
      <c r="BO699">
        <f t="shared" si="772"/>
        <v>47965.39</v>
      </c>
      <c r="BP699">
        <f t="shared" si="773"/>
        <v>44583.832000000002</v>
      </c>
      <c r="BQ699">
        <f t="shared" si="774"/>
        <v>39010.853000000003</v>
      </c>
      <c r="BR699">
        <f t="shared" si="775"/>
        <v>33437.874000000003</v>
      </c>
      <c r="BS699">
        <f t="shared" si="776"/>
        <v>27864.895</v>
      </c>
      <c r="BT699">
        <f t="shared" si="777"/>
        <v>22291.916000000001</v>
      </c>
      <c r="BU699">
        <f t="shared" si="778"/>
        <v>16718.937000000002</v>
      </c>
      <c r="BV699">
        <f t="shared" si="779"/>
        <v>11145.958000000001</v>
      </c>
      <c r="BW699">
        <f t="shared" si="780"/>
        <v>5572.9790000000003</v>
      </c>
      <c r="BX699" s="16">
        <f t="shared" si="781"/>
        <v>1835.1833623369375</v>
      </c>
      <c r="BY699">
        <f t="shared" si="782"/>
        <v>4393.7575187398761</v>
      </c>
      <c r="BZ699">
        <f t="shared" si="783"/>
        <v>1513.3467246204891</v>
      </c>
      <c r="CA699">
        <f t="shared" si="784"/>
        <v>1721.0232170705481</v>
      </c>
      <c r="CB699">
        <f t="shared" si="785"/>
        <v>6945.5851805187558</v>
      </c>
    </row>
    <row r="700" spans="1:80" x14ac:dyDescent="0.25">
      <c r="A700">
        <f>'Data Input'!A700</f>
        <v>0</v>
      </c>
      <c r="B700">
        <f>'Data Input'!C700</f>
        <v>53</v>
      </c>
      <c r="C700">
        <f t="shared" si="715"/>
        <v>54</v>
      </c>
      <c r="D700">
        <f t="shared" si="716"/>
        <v>55</v>
      </c>
      <c r="E700">
        <f t="shared" si="717"/>
        <v>56</v>
      </c>
      <c r="F700">
        <f t="shared" si="718"/>
        <v>57</v>
      </c>
      <c r="G700">
        <f t="shared" si="719"/>
        <v>58</v>
      </c>
      <c r="H700">
        <f t="shared" si="720"/>
        <v>59</v>
      </c>
      <c r="I700">
        <f t="shared" si="721"/>
        <v>60</v>
      </c>
      <c r="J700">
        <f t="shared" si="722"/>
        <v>61</v>
      </c>
      <c r="K700">
        <f t="shared" si="723"/>
        <v>62</v>
      </c>
      <c r="L700">
        <f t="shared" si="724"/>
        <v>63</v>
      </c>
      <c r="M700">
        <f>IF('Data Input'!D700&gt;=240,1,0)</f>
        <v>0</v>
      </c>
      <c r="N700">
        <f>_xlfn.IFS('Data Input'!F700&gt;=130,1,'Data Input'!G700=1,1,0=0,0)</f>
        <v>0</v>
      </c>
      <c r="O700">
        <f>'Data Input'!H700</f>
        <v>0</v>
      </c>
      <c r="P700">
        <f>'Data Input'!J700</f>
        <v>24.2</v>
      </c>
      <c r="Q700">
        <f t="shared" si="725"/>
        <v>0</v>
      </c>
      <c r="R700">
        <f>IF('Data Input'!I700&gt;=100,1,0)</f>
        <v>0</v>
      </c>
      <c r="S700" s="18">
        <f>'Data Input'!L700</f>
        <v>3</v>
      </c>
      <c r="T700" s="16">
        <f>'Data Input'!N700</f>
        <v>2018</v>
      </c>
      <c r="U700">
        <f t="shared" si="726"/>
        <v>0.42263913030678613</v>
      </c>
      <c r="V700">
        <f t="shared" si="727"/>
        <v>4.9822505681852342E-2</v>
      </c>
      <c r="W700">
        <f t="shared" si="728"/>
        <v>0.29077637188019601</v>
      </c>
      <c r="X700" s="16">
        <f t="shared" si="729"/>
        <v>1.1029414938142754E-2</v>
      </c>
      <c r="Y700">
        <f t="shared" si="730"/>
        <v>1778.5261666787637</v>
      </c>
      <c r="Z700">
        <f t="shared" si="731"/>
        <v>22.91774586193392</v>
      </c>
      <c r="AA700">
        <f t="shared" si="732"/>
        <v>164.28653537506071</v>
      </c>
      <c r="AB700" s="16">
        <f t="shared" si="733"/>
        <v>56.36474215336645</v>
      </c>
      <c r="AC700">
        <f t="shared" si="734"/>
        <v>35977.682000000001</v>
      </c>
      <c r="AD700">
        <f t="shared" si="735"/>
        <v>32021.533000000003</v>
      </c>
      <c r="AE700">
        <f t="shared" si="736"/>
        <v>28065.384000000002</v>
      </c>
      <c r="AF700">
        <f t="shared" si="737"/>
        <v>24947.008000000002</v>
      </c>
      <c r="AG700">
        <f t="shared" si="738"/>
        <v>21828.632000000001</v>
      </c>
      <c r="AH700">
        <f t="shared" si="739"/>
        <v>18710.256000000001</v>
      </c>
      <c r="AI700">
        <f t="shared" si="740"/>
        <v>15591.880000000001</v>
      </c>
      <c r="AJ700">
        <f t="shared" si="741"/>
        <v>12473.504000000001</v>
      </c>
      <c r="AK700">
        <f t="shared" si="742"/>
        <v>9355.1280000000006</v>
      </c>
      <c r="AL700">
        <f t="shared" si="743"/>
        <v>6236.7520000000004</v>
      </c>
      <c r="AM700">
        <f t="shared" si="744"/>
        <v>3118.3760000000002</v>
      </c>
      <c r="AN700">
        <f t="shared" si="745"/>
        <v>716.76718013193852</v>
      </c>
      <c r="AO700">
        <f t="shared" si="746"/>
        <v>30538.045999999998</v>
      </c>
      <c r="AP700">
        <f t="shared" si="747"/>
        <v>27180.045999999998</v>
      </c>
      <c r="AQ700">
        <f t="shared" si="748"/>
        <v>23822.045999999998</v>
      </c>
      <c r="AR700">
        <f t="shared" si="749"/>
        <v>21175.151999999998</v>
      </c>
      <c r="AS700">
        <f t="shared" si="750"/>
        <v>18528.257999999998</v>
      </c>
      <c r="AT700">
        <f t="shared" si="751"/>
        <v>15881.364</v>
      </c>
      <c r="AU700">
        <f t="shared" si="752"/>
        <v>13234.47</v>
      </c>
      <c r="AV700">
        <f t="shared" si="753"/>
        <v>10587.575999999999</v>
      </c>
      <c r="AW700">
        <f t="shared" si="754"/>
        <v>7940.6819999999989</v>
      </c>
      <c r="AX700">
        <f t="shared" si="755"/>
        <v>5293.7879999999996</v>
      </c>
      <c r="AY700">
        <f t="shared" si="756"/>
        <v>2646.8939999999998</v>
      </c>
      <c r="AZ700">
        <f t="shared" si="757"/>
        <v>608.39576235962056</v>
      </c>
      <c r="BA700">
        <f t="shared" si="758"/>
        <v>29756.240999999998</v>
      </c>
      <c r="BB700">
        <f t="shared" si="759"/>
        <v>26484.21</v>
      </c>
      <c r="BC700">
        <f t="shared" si="760"/>
        <v>23212.179</v>
      </c>
      <c r="BD700">
        <f t="shared" si="761"/>
        <v>20633.047999999999</v>
      </c>
      <c r="BE700">
        <f t="shared" si="762"/>
        <v>18053.916999999998</v>
      </c>
      <c r="BF700">
        <f t="shared" si="763"/>
        <v>15474.785999999998</v>
      </c>
      <c r="BG700">
        <f t="shared" si="764"/>
        <v>12895.654999999999</v>
      </c>
      <c r="BH700">
        <f t="shared" si="765"/>
        <v>10316.523999999999</v>
      </c>
      <c r="BI700">
        <f t="shared" si="766"/>
        <v>7737.393</v>
      </c>
      <c r="BJ700">
        <f t="shared" si="767"/>
        <v>5158.2619999999997</v>
      </c>
      <c r="BK700">
        <f t="shared" si="768"/>
        <v>2579.1309999999999</v>
      </c>
      <c r="BL700">
        <f t="shared" si="769"/>
        <v>592.82024249042456</v>
      </c>
      <c r="BM700">
        <f t="shared" si="770"/>
        <v>47081.164000000004</v>
      </c>
      <c r="BN700">
        <f t="shared" si="771"/>
        <v>44115.797000000006</v>
      </c>
      <c r="BO700">
        <f t="shared" si="772"/>
        <v>38651.026000000005</v>
      </c>
      <c r="BP700">
        <f t="shared" si="773"/>
        <v>33186.255000000005</v>
      </c>
      <c r="BQ700">
        <f t="shared" si="774"/>
        <v>28519.845000000001</v>
      </c>
      <c r="BR700">
        <f t="shared" si="775"/>
        <v>23853.435000000001</v>
      </c>
      <c r="BS700">
        <f t="shared" si="776"/>
        <v>19187.025000000001</v>
      </c>
      <c r="BT700">
        <f t="shared" si="777"/>
        <v>14520.615</v>
      </c>
      <c r="BU700">
        <f t="shared" si="778"/>
        <v>9854.2049999999999</v>
      </c>
      <c r="BV700">
        <f t="shared" si="779"/>
        <v>6569.47</v>
      </c>
      <c r="BW700">
        <f t="shared" si="780"/>
        <v>3284.7350000000001</v>
      </c>
      <c r="BX700" s="16">
        <f t="shared" si="781"/>
        <v>927.49672010211111</v>
      </c>
      <c r="BY700">
        <f t="shared" si="782"/>
        <v>2495.2933468107021</v>
      </c>
      <c r="BZ700">
        <f t="shared" si="783"/>
        <v>631.31350822155446</v>
      </c>
      <c r="CA700">
        <f t="shared" si="784"/>
        <v>757.10677786548524</v>
      </c>
      <c r="CB700">
        <f t="shared" si="785"/>
        <v>983.86146225547759</v>
      </c>
    </row>
    <row r="701" spans="1:80" x14ac:dyDescent="0.25">
      <c r="A701">
        <f>'Data Input'!A701</f>
        <v>1</v>
      </c>
      <c r="B701">
        <f>'Data Input'!C701</f>
        <v>31</v>
      </c>
      <c r="C701">
        <f t="shared" si="715"/>
        <v>32</v>
      </c>
      <c r="D701">
        <f t="shared" si="716"/>
        <v>33</v>
      </c>
      <c r="E701">
        <f t="shared" si="717"/>
        <v>34</v>
      </c>
      <c r="F701">
        <f t="shared" si="718"/>
        <v>35</v>
      </c>
      <c r="G701">
        <f t="shared" si="719"/>
        <v>36</v>
      </c>
      <c r="H701">
        <f t="shared" si="720"/>
        <v>37</v>
      </c>
      <c r="I701">
        <f t="shared" si="721"/>
        <v>38</v>
      </c>
      <c r="J701">
        <f t="shared" si="722"/>
        <v>39</v>
      </c>
      <c r="K701">
        <f t="shared" si="723"/>
        <v>40</v>
      </c>
      <c r="L701">
        <f t="shared" si="724"/>
        <v>41</v>
      </c>
      <c r="M701">
        <f>IF('Data Input'!D701&gt;=240,1,0)</f>
        <v>0</v>
      </c>
      <c r="N701">
        <f>_xlfn.IFS('Data Input'!F701&gt;=130,1,'Data Input'!G701=1,1,0=0,0)</f>
        <v>0</v>
      </c>
      <c r="O701">
        <f>'Data Input'!H701</f>
        <v>0</v>
      </c>
      <c r="P701">
        <f>'Data Input'!J701</f>
        <v>24.5</v>
      </c>
      <c r="Q701">
        <f t="shared" si="725"/>
        <v>0</v>
      </c>
      <c r="R701">
        <f>IF('Data Input'!I701&gt;=100,1,0)</f>
        <v>1</v>
      </c>
      <c r="S701" s="18">
        <f>'Data Input'!L701</f>
        <v>3</v>
      </c>
      <c r="T701" s="16">
        <f>'Data Input'!N701</f>
        <v>2018</v>
      </c>
      <c r="U701">
        <f t="shared" si="726"/>
        <v>0.42880411514909428</v>
      </c>
      <c r="V701">
        <f t="shared" si="727"/>
        <v>3.3231848430665678E-2</v>
      </c>
      <c r="W701">
        <f t="shared" si="728"/>
        <v>0.36418376355638771</v>
      </c>
      <c r="X701" s="16">
        <f t="shared" si="729"/>
        <v>1</v>
      </c>
      <c r="Y701">
        <f t="shared" si="730"/>
        <v>1804.4693084112012</v>
      </c>
      <c r="Z701">
        <f t="shared" si="731"/>
        <v>15.286245571822235</v>
      </c>
      <c r="AA701">
        <f t="shared" si="732"/>
        <v>205.76117780016958</v>
      </c>
      <c r="AB701" s="16">
        <f t="shared" si="733"/>
        <v>5110.4018181818183</v>
      </c>
      <c r="AC701">
        <f t="shared" si="734"/>
        <v>53803.630999999987</v>
      </c>
      <c r="AD701">
        <f t="shared" si="735"/>
        <v>49149.337999999989</v>
      </c>
      <c r="AE701">
        <f t="shared" si="736"/>
        <v>44495.044999999991</v>
      </c>
      <c r="AF701">
        <f t="shared" si="737"/>
        <v>39840.751999999993</v>
      </c>
      <c r="AG701">
        <f t="shared" si="738"/>
        <v>35186.458999999995</v>
      </c>
      <c r="AH701">
        <f t="shared" si="739"/>
        <v>30159.821999999996</v>
      </c>
      <c r="AI701">
        <f t="shared" si="740"/>
        <v>25133.184999999998</v>
      </c>
      <c r="AJ701">
        <f t="shared" si="741"/>
        <v>20106.547999999999</v>
      </c>
      <c r="AK701">
        <f t="shared" si="742"/>
        <v>15079.911</v>
      </c>
      <c r="AL701">
        <f t="shared" si="743"/>
        <v>10053.273999999999</v>
      </c>
      <c r="AM701">
        <f t="shared" si="744"/>
        <v>5026.6369999999997</v>
      </c>
      <c r="AN701">
        <f t="shared" si="745"/>
        <v>1144.6871456027652</v>
      </c>
      <c r="AO701">
        <f t="shared" si="746"/>
        <v>45668.79700000002</v>
      </c>
      <c r="AP701">
        <f t="shared" si="747"/>
        <v>41718.209000000017</v>
      </c>
      <c r="AQ701">
        <f t="shared" si="748"/>
        <v>37767.621000000014</v>
      </c>
      <c r="AR701">
        <f t="shared" si="749"/>
        <v>33817.03300000001</v>
      </c>
      <c r="AS701">
        <f t="shared" si="750"/>
        <v>29866.445000000007</v>
      </c>
      <c r="AT701">
        <f t="shared" si="751"/>
        <v>25599.810000000005</v>
      </c>
      <c r="AU701">
        <f t="shared" si="752"/>
        <v>21333.175000000003</v>
      </c>
      <c r="AV701">
        <f t="shared" si="753"/>
        <v>17066.54</v>
      </c>
      <c r="AW701">
        <f t="shared" si="754"/>
        <v>12799.905000000001</v>
      </c>
      <c r="AX701">
        <f t="shared" si="755"/>
        <v>8533.27</v>
      </c>
      <c r="AY701">
        <f t="shared" si="756"/>
        <v>4266.6350000000002</v>
      </c>
      <c r="AZ701">
        <f t="shared" si="757"/>
        <v>971.6162763449579</v>
      </c>
      <c r="BA701">
        <f t="shared" si="758"/>
        <v>40499.630999999994</v>
      </c>
      <c r="BB701">
        <f t="shared" si="759"/>
        <v>37650.181999999993</v>
      </c>
      <c r="BC701">
        <f t="shared" si="760"/>
        <v>34800.732999999993</v>
      </c>
      <c r="BD701">
        <f t="shared" si="761"/>
        <v>31951.283999999996</v>
      </c>
      <c r="BE701">
        <f t="shared" si="762"/>
        <v>29101.834999999995</v>
      </c>
      <c r="BF701">
        <f t="shared" si="763"/>
        <v>24944.429999999997</v>
      </c>
      <c r="BG701">
        <f t="shared" si="764"/>
        <v>20787.024999999998</v>
      </c>
      <c r="BH701">
        <f t="shared" si="765"/>
        <v>16629.62</v>
      </c>
      <c r="BI701">
        <f t="shared" si="766"/>
        <v>12472.215</v>
      </c>
      <c r="BJ701">
        <f t="shared" si="767"/>
        <v>8314.81</v>
      </c>
      <c r="BK701">
        <f t="shared" si="768"/>
        <v>4157.4049999999997</v>
      </c>
      <c r="BL701">
        <f t="shared" si="769"/>
        <v>911.30359545332897</v>
      </c>
      <c r="BM701">
        <f t="shared" si="770"/>
        <v>49929.472999999991</v>
      </c>
      <c r="BN701">
        <f t="shared" si="771"/>
        <v>46964.105999999992</v>
      </c>
      <c r="BO701">
        <f t="shared" si="772"/>
        <v>43582.547999999995</v>
      </c>
      <c r="BP701">
        <f t="shared" si="773"/>
        <v>40200.99</v>
      </c>
      <c r="BQ701">
        <f t="shared" si="774"/>
        <v>36819.432000000001</v>
      </c>
      <c r="BR701">
        <f t="shared" si="775"/>
        <v>33437.874000000003</v>
      </c>
      <c r="BS701">
        <f t="shared" si="776"/>
        <v>27864.895</v>
      </c>
      <c r="BT701">
        <f t="shared" si="777"/>
        <v>22291.916000000001</v>
      </c>
      <c r="BU701">
        <f t="shared" si="778"/>
        <v>16718.937000000002</v>
      </c>
      <c r="BV701">
        <f t="shared" si="779"/>
        <v>11145.958000000001</v>
      </c>
      <c r="BW701">
        <f t="shared" si="780"/>
        <v>5572.9790000000003</v>
      </c>
      <c r="BX701" s="16">
        <f t="shared" si="781"/>
        <v>1165.7664613117049</v>
      </c>
      <c r="BY701">
        <f t="shared" si="782"/>
        <v>2949.1564540139661</v>
      </c>
      <c r="BZ701">
        <f t="shared" si="783"/>
        <v>986.90252191678019</v>
      </c>
      <c r="CA701">
        <f t="shared" si="784"/>
        <v>1117.0647732534985</v>
      </c>
      <c r="CB701">
        <f t="shared" si="785"/>
        <v>6276.1682794935232</v>
      </c>
    </row>
    <row r="702" spans="1:80" x14ac:dyDescent="0.25">
      <c r="A702">
        <f>'Data Input'!A702</f>
        <v>0</v>
      </c>
      <c r="B702">
        <f>'Data Input'!C702</f>
        <v>28</v>
      </c>
      <c r="C702">
        <f t="shared" si="715"/>
        <v>29</v>
      </c>
      <c r="D702">
        <f t="shared" si="716"/>
        <v>30</v>
      </c>
      <c r="E702">
        <f t="shared" si="717"/>
        <v>31</v>
      </c>
      <c r="F702">
        <f t="shared" si="718"/>
        <v>32</v>
      </c>
      <c r="G702">
        <f t="shared" si="719"/>
        <v>33</v>
      </c>
      <c r="H702">
        <f t="shared" si="720"/>
        <v>34</v>
      </c>
      <c r="I702">
        <f t="shared" si="721"/>
        <v>35</v>
      </c>
      <c r="J702">
        <f t="shared" si="722"/>
        <v>36</v>
      </c>
      <c r="K702">
        <f t="shared" si="723"/>
        <v>37</v>
      </c>
      <c r="L702">
        <f t="shared" si="724"/>
        <v>38</v>
      </c>
      <c r="M702">
        <f>IF('Data Input'!D702&gt;=240,1,0)</f>
        <v>0</v>
      </c>
      <c r="N702">
        <f>_xlfn.IFS('Data Input'!F702&gt;=130,1,'Data Input'!G702=1,1,0=0,0)</f>
        <v>0</v>
      </c>
      <c r="O702">
        <f>'Data Input'!H702</f>
        <v>0</v>
      </c>
      <c r="P702">
        <f>'Data Input'!J702</f>
        <v>23.7</v>
      </c>
      <c r="Q702">
        <f t="shared" si="725"/>
        <v>0</v>
      </c>
      <c r="R702">
        <f>IF('Data Input'!I702&gt;=100,1,0)</f>
        <v>0</v>
      </c>
      <c r="S702" s="18">
        <f>'Data Input'!L702</f>
        <v>3</v>
      </c>
      <c r="T702" s="16">
        <f>'Data Input'!N702</f>
        <v>2018</v>
      </c>
      <c r="U702">
        <f t="shared" si="726"/>
        <v>0.41241839078328724</v>
      </c>
      <c r="V702">
        <f t="shared" si="727"/>
        <v>4.8762508982508904E-2</v>
      </c>
      <c r="W702">
        <f t="shared" si="728"/>
        <v>0.28667859235517473</v>
      </c>
      <c r="X702" s="16">
        <f t="shared" si="729"/>
        <v>1.0029525759815553E-2</v>
      </c>
      <c r="Y702">
        <f t="shared" si="730"/>
        <v>1735.5158266940218</v>
      </c>
      <c r="Z702">
        <f t="shared" si="731"/>
        <v>22.430160289157513</v>
      </c>
      <c r="AA702">
        <f t="shared" si="732"/>
        <v>161.97131974545658</v>
      </c>
      <c r="AB702" s="16">
        <f t="shared" si="733"/>
        <v>51.254906678462788</v>
      </c>
      <c r="AC702">
        <f t="shared" si="734"/>
        <v>52686.598999999987</v>
      </c>
      <c r="AD702">
        <f t="shared" si="735"/>
        <v>48032.30599999999</v>
      </c>
      <c r="AE702">
        <f t="shared" si="736"/>
        <v>43378.012999999992</v>
      </c>
      <c r="AF702">
        <f t="shared" si="737"/>
        <v>38723.719999999994</v>
      </c>
      <c r="AG702">
        <f t="shared" si="738"/>
        <v>34069.426999999996</v>
      </c>
      <c r="AH702">
        <f t="shared" si="739"/>
        <v>29415.133999999998</v>
      </c>
      <c r="AI702">
        <f t="shared" si="740"/>
        <v>24760.841</v>
      </c>
      <c r="AJ702">
        <f t="shared" si="741"/>
        <v>20106.547999999999</v>
      </c>
      <c r="AK702">
        <f t="shared" si="742"/>
        <v>15079.911</v>
      </c>
      <c r="AL702">
        <f t="shared" si="743"/>
        <v>10053.273999999999</v>
      </c>
      <c r="AM702">
        <f t="shared" si="744"/>
        <v>5026.6369999999997</v>
      </c>
      <c r="AN702">
        <f t="shared" si="745"/>
        <v>1078.101800794411</v>
      </c>
      <c r="AO702">
        <f t="shared" si="746"/>
        <v>44720.65600000001</v>
      </c>
      <c r="AP702">
        <f t="shared" si="747"/>
        <v>40770.068000000007</v>
      </c>
      <c r="AQ702">
        <f t="shared" si="748"/>
        <v>36819.480000000003</v>
      </c>
      <c r="AR702">
        <f t="shared" si="749"/>
        <v>32868.892</v>
      </c>
      <c r="AS702">
        <f t="shared" si="750"/>
        <v>28918.304</v>
      </c>
      <c r="AT702">
        <f t="shared" si="751"/>
        <v>24967.716</v>
      </c>
      <c r="AU702">
        <f t="shared" si="752"/>
        <v>21017.128000000001</v>
      </c>
      <c r="AV702">
        <f t="shared" si="753"/>
        <v>17066.54</v>
      </c>
      <c r="AW702">
        <f t="shared" si="754"/>
        <v>12799.905000000001</v>
      </c>
      <c r="AX702">
        <f t="shared" si="755"/>
        <v>8533.27</v>
      </c>
      <c r="AY702">
        <f t="shared" si="756"/>
        <v>4266.6350000000002</v>
      </c>
      <c r="AZ702">
        <f t="shared" si="757"/>
        <v>915.09832632334303</v>
      </c>
      <c r="BA702">
        <f t="shared" si="758"/>
        <v>36575.762999999999</v>
      </c>
      <c r="BB702">
        <f t="shared" si="759"/>
        <v>33726.313999999998</v>
      </c>
      <c r="BC702">
        <f t="shared" si="760"/>
        <v>30876.865000000002</v>
      </c>
      <c r="BD702">
        <f t="shared" si="761"/>
        <v>28027.416000000001</v>
      </c>
      <c r="BE702">
        <f t="shared" si="762"/>
        <v>25177.967000000001</v>
      </c>
      <c r="BF702">
        <f t="shared" si="763"/>
        <v>22328.518</v>
      </c>
      <c r="BG702">
        <f t="shared" si="764"/>
        <v>19479.069</v>
      </c>
      <c r="BH702">
        <f t="shared" si="765"/>
        <v>16629.62</v>
      </c>
      <c r="BI702">
        <f t="shared" si="766"/>
        <v>12472.215</v>
      </c>
      <c r="BJ702">
        <f t="shared" si="767"/>
        <v>8314.81</v>
      </c>
      <c r="BK702">
        <f t="shared" si="768"/>
        <v>4157.4049999999997</v>
      </c>
      <c r="BL702">
        <f t="shared" si="769"/>
        <v>796.23524918302326</v>
      </c>
      <c r="BM702">
        <f t="shared" si="770"/>
        <v>43355.21</v>
      </c>
      <c r="BN702">
        <f t="shared" si="771"/>
        <v>40389.843000000001</v>
      </c>
      <c r="BO702">
        <f t="shared" si="772"/>
        <v>37008.285000000003</v>
      </c>
      <c r="BP702">
        <f t="shared" si="773"/>
        <v>33626.727000000006</v>
      </c>
      <c r="BQ702">
        <f t="shared" si="774"/>
        <v>30245.169000000005</v>
      </c>
      <c r="BR702">
        <f t="shared" si="775"/>
        <v>26863.611000000004</v>
      </c>
      <c r="BS702">
        <f t="shared" si="776"/>
        <v>23482.053000000004</v>
      </c>
      <c r="BT702">
        <f t="shared" si="777"/>
        <v>20100.495000000003</v>
      </c>
      <c r="BU702">
        <f t="shared" si="778"/>
        <v>16718.937000000002</v>
      </c>
      <c r="BV702">
        <f t="shared" si="779"/>
        <v>11145.958000000001</v>
      </c>
      <c r="BW702">
        <f t="shared" si="780"/>
        <v>5572.9790000000003</v>
      </c>
      <c r="BX702" s="16">
        <f t="shared" si="781"/>
        <v>964.36469910046867</v>
      </c>
      <c r="BY702">
        <f t="shared" si="782"/>
        <v>2813.6176274884328</v>
      </c>
      <c r="BZ702">
        <f t="shared" si="783"/>
        <v>937.5284866125005</v>
      </c>
      <c r="CA702">
        <f t="shared" si="784"/>
        <v>958.20656892847978</v>
      </c>
      <c r="CB702">
        <f t="shared" si="785"/>
        <v>1015.6196057789315</v>
      </c>
    </row>
    <row r="703" spans="1:80" x14ac:dyDescent="0.25">
      <c r="A703">
        <f>'Data Input'!A703</f>
        <v>1</v>
      </c>
      <c r="B703">
        <f>'Data Input'!C703</f>
        <v>31</v>
      </c>
      <c r="C703">
        <f t="shared" si="715"/>
        <v>32</v>
      </c>
      <c r="D703">
        <f t="shared" si="716"/>
        <v>33</v>
      </c>
      <c r="E703">
        <f t="shared" si="717"/>
        <v>34</v>
      </c>
      <c r="F703">
        <f t="shared" si="718"/>
        <v>35</v>
      </c>
      <c r="G703">
        <f t="shared" si="719"/>
        <v>36</v>
      </c>
      <c r="H703">
        <f t="shared" si="720"/>
        <v>37</v>
      </c>
      <c r="I703">
        <f t="shared" si="721"/>
        <v>38</v>
      </c>
      <c r="J703">
        <f t="shared" si="722"/>
        <v>39</v>
      </c>
      <c r="K703">
        <f t="shared" si="723"/>
        <v>40</v>
      </c>
      <c r="L703">
        <f t="shared" si="724"/>
        <v>41</v>
      </c>
      <c r="M703">
        <f>IF('Data Input'!D703&gt;=240,1,0)</f>
        <v>0</v>
      </c>
      <c r="N703">
        <f>_xlfn.IFS('Data Input'!F703&gt;=130,1,'Data Input'!G703=1,1,0=0,0)</f>
        <v>0</v>
      </c>
      <c r="O703">
        <f>'Data Input'!H703</f>
        <v>0</v>
      </c>
      <c r="P703">
        <f>'Data Input'!J703</f>
        <v>29.3</v>
      </c>
      <c r="Q703">
        <f t="shared" si="725"/>
        <v>0</v>
      </c>
      <c r="R703">
        <f>IF('Data Input'!I703&gt;=100,1,0)</f>
        <v>0</v>
      </c>
      <c r="S703" s="18">
        <f>'Data Input'!L703</f>
        <v>3</v>
      </c>
      <c r="T703" s="16">
        <f>'Data Input'!N703</f>
        <v>2018</v>
      </c>
      <c r="U703">
        <f t="shared" si="726"/>
        <v>0.52915110284271705</v>
      </c>
      <c r="V703">
        <f t="shared" si="727"/>
        <v>6.1951025363623527E-2</v>
      </c>
      <c r="W703">
        <f t="shared" si="728"/>
        <v>0.33445907628300359</v>
      </c>
      <c r="X703" s="16">
        <f t="shared" si="729"/>
        <v>2.8847499340400672E-2</v>
      </c>
      <c r="Y703">
        <f t="shared" si="730"/>
        <v>2226.7438461023803</v>
      </c>
      <c r="Z703">
        <f t="shared" si="731"/>
        <v>28.496717211211941</v>
      </c>
      <c r="AA703">
        <f t="shared" si="732"/>
        <v>188.96694567025131</v>
      </c>
      <c r="AB703" s="16">
        <f t="shared" si="733"/>
        <v>147.42231307918237</v>
      </c>
      <c r="AC703">
        <f t="shared" si="734"/>
        <v>53803.630999999987</v>
      </c>
      <c r="AD703">
        <f t="shared" si="735"/>
        <v>49149.337999999989</v>
      </c>
      <c r="AE703">
        <f t="shared" si="736"/>
        <v>44495.044999999991</v>
      </c>
      <c r="AF703">
        <f t="shared" si="737"/>
        <v>39840.751999999993</v>
      </c>
      <c r="AG703">
        <f t="shared" si="738"/>
        <v>35186.458999999995</v>
      </c>
      <c r="AH703">
        <f t="shared" si="739"/>
        <v>30159.821999999996</v>
      </c>
      <c r="AI703">
        <f t="shared" si="740"/>
        <v>25133.184999999998</v>
      </c>
      <c r="AJ703">
        <f t="shared" si="741"/>
        <v>20106.547999999999</v>
      </c>
      <c r="AK703">
        <f t="shared" si="742"/>
        <v>15079.911</v>
      </c>
      <c r="AL703">
        <f t="shared" si="743"/>
        <v>10053.273999999999</v>
      </c>
      <c r="AM703">
        <f t="shared" si="744"/>
        <v>5026.6369999999997</v>
      </c>
      <c r="AN703">
        <f t="shared" si="745"/>
        <v>1412.5621562539814</v>
      </c>
      <c r="AO703">
        <f t="shared" si="746"/>
        <v>45668.79700000002</v>
      </c>
      <c r="AP703">
        <f t="shared" si="747"/>
        <v>41718.209000000017</v>
      </c>
      <c r="AQ703">
        <f t="shared" si="748"/>
        <v>37767.621000000014</v>
      </c>
      <c r="AR703">
        <f t="shared" si="749"/>
        <v>33817.03300000001</v>
      </c>
      <c r="AS703">
        <f t="shared" si="750"/>
        <v>29866.445000000007</v>
      </c>
      <c r="AT703">
        <f t="shared" si="751"/>
        <v>25599.810000000005</v>
      </c>
      <c r="AU703">
        <f t="shared" si="752"/>
        <v>21333.175000000003</v>
      </c>
      <c r="AV703">
        <f t="shared" si="753"/>
        <v>17066.54</v>
      </c>
      <c r="AW703">
        <f t="shared" si="754"/>
        <v>12799.905000000001</v>
      </c>
      <c r="AX703">
        <f t="shared" si="755"/>
        <v>8533.27</v>
      </c>
      <c r="AY703">
        <f t="shared" si="756"/>
        <v>4266.6350000000002</v>
      </c>
      <c r="AZ703">
        <f t="shared" si="757"/>
        <v>1198.9899490332693</v>
      </c>
      <c r="BA703">
        <f t="shared" si="758"/>
        <v>40499.630999999994</v>
      </c>
      <c r="BB703">
        <f t="shared" si="759"/>
        <v>37650.181999999993</v>
      </c>
      <c r="BC703">
        <f t="shared" si="760"/>
        <v>34800.732999999993</v>
      </c>
      <c r="BD703">
        <f t="shared" si="761"/>
        <v>31951.283999999996</v>
      </c>
      <c r="BE703">
        <f t="shared" si="762"/>
        <v>29101.834999999995</v>
      </c>
      <c r="BF703">
        <f t="shared" si="763"/>
        <v>24944.429999999997</v>
      </c>
      <c r="BG703">
        <f t="shared" si="764"/>
        <v>20787.024999999998</v>
      </c>
      <c r="BH703">
        <f t="shared" si="765"/>
        <v>16629.62</v>
      </c>
      <c r="BI703">
        <f t="shared" si="766"/>
        <v>12472.215</v>
      </c>
      <c r="BJ703">
        <f t="shared" si="767"/>
        <v>8314.81</v>
      </c>
      <c r="BK703">
        <f t="shared" si="768"/>
        <v>4157.4049999999997</v>
      </c>
      <c r="BL703">
        <f t="shared" si="769"/>
        <v>1124.5631408900924</v>
      </c>
      <c r="BM703">
        <f t="shared" si="770"/>
        <v>49929.472999999991</v>
      </c>
      <c r="BN703">
        <f t="shared" si="771"/>
        <v>46964.105999999992</v>
      </c>
      <c r="BO703">
        <f t="shared" si="772"/>
        <v>43582.547999999995</v>
      </c>
      <c r="BP703">
        <f t="shared" si="773"/>
        <v>40200.99</v>
      </c>
      <c r="BQ703">
        <f t="shared" si="774"/>
        <v>36819.432000000001</v>
      </c>
      <c r="BR703">
        <f t="shared" si="775"/>
        <v>33437.874000000003</v>
      </c>
      <c r="BS703">
        <f t="shared" si="776"/>
        <v>27864.895</v>
      </c>
      <c r="BT703">
        <f t="shared" si="777"/>
        <v>22291.916000000001</v>
      </c>
      <c r="BU703">
        <f t="shared" si="778"/>
        <v>16718.937000000002</v>
      </c>
      <c r="BV703">
        <f t="shared" si="779"/>
        <v>11145.958000000001</v>
      </c>
      <c r="BW703">
        <f t="shared" si="780"/>
        <v>5572.9790000000003</v>
      </c>
      <c r="BX703" s="16">
        <f t="shared" si="781"/>
        <v>1438.5743673324057</v>
      </c>
      <c r="BY703">
        <f t="shared" si="782"/>
        <v>3639.3060023563617</v>
      </c>
      <c r="BZ703">
        <f t="shared" si="783"/>
        <v>1227.4866662444813</v>
      </c>
      <c r="CA703">
        <f t="shared" si="784"/>
        <v>1313.5300865603438</v>
      </c>
      <c r="CB703">
        <f t="shared" si="785"/>
        <v>1585.9966804115882</v>
      </c>
    </row>
    <row r="704" spans="1:80" x14ac:dyDescent="0.25">
      <c r="A704">
        <f>'Data Input'!A704</f>
        <v>0</v>
      </c>
      <c r="B704">
        <f>'Data Input'!C704</f>
        <v>47</v>
      </c>
      <c r="C704">
        <f t="shared" si="715"/>
        <v>48</v>
      </c>
      <c r="D704">
        <f t="shared" si="716"/>
        <v>49</v>
      </c>
      <c r="E704">
        <f t="shared" si="717"/>
        <v>50</v>
      </c>
      <c r="F704">
        <f t="shared" si="718"/>
        <v>51</v>
      </c>
      <c r="G704">
        <f t="shared" si="719"/>
        <v>52</v>
      </c>
      <c r="H704">
        <f t="shared" si="720"/>
        <v>53</v>
      </c>
      <c r="I704">
        <f t="shared" si="721"/>
        <v>54</v>
      </c>
      <c r="J704">
        <f t="shared" si="722"/>
        <v>55</v>
      </c>
      <c r="K704">
        <f t="shared" si="723"/>
        <v>56</v>
      </c>
      <c r="L704">
        <f t="shared" si="724"/>
        <v>57</v>
      </c>
      <c r="M704">
        <f>IF('Data Input'!D704&gt;=240,1,0)</f>
        <v>0</v>
      </c>
      <c r="N704">
        <f>_xlfn.IFS('Data Input'!F704&gt;=130,1,'Data Input'!G704=1,1,0=0,0)</f>
        <v>0</v>
      </c>
      <c r="O704">
        <f>'Data Input'!H704</f>
        <v>0</v>
      </c>
      <c r="P704">
        <f>'Data Input'!J704</f>
        <v>23.8</v>
      </c>
      <c r="Q704">
        <f t="shared" si="725"/>
        <v>0</v>
      </c>
      <c r="R704">
        <f>IF('Data Input'!I704&gt;=100,1,0)</f>
        <v>0</v>
      </c>
      <c r="S704" s="18">
        <f>'Data Input'!L704</f>
        <v>3</v>
      </c>
      <c r="T704" s="16">
        <f>'Data Input'!N704</f>
        <v>2018</v>
      </c>
      <c r="U704">
        <f t="shared" si="726"/>
        <v>0.41445680393572693</v>
      </c>
      <c r="V704">
        <f t="shared" si="727"/>
        <v>4.8972782379247182E-2</v>
      </c>
      <c r="W704">
        <f t="shared" si="728"/>
        <v>0.28749538118587797</v>
      </c>
      <c r="X704" s="16">
        <f t="shared" si="729"/>
        <v>1.0222052765100239E-2</v>
      </c>
      <c r="Y704">
        <f t="shared" si="730"/>
        <v>1744.0937620297407</v>
      </c>
      <c r="Z704">
        <f t="shared" si="731"/>
        <v>22.526883490891802</v>
      </c>
      <c r="AA704">
        <f t="shared" si="732"/>
        <v>162.4327994945215</v>
      </c>
      <c r="AB704" s="16">
        <f t="shared" si="733"/>
        <v>52.238797036318736</v>
      </c>
      <c r="AC704">
        <f t="shared" si="734"/>
        <v>41004.32</v>
      </c>
      <c r="AD704">
        <f t="shared" si="735"/>
        <v>37048.171000000002</v>
      </c>
      <c r="AE704">
        <f t="shared" si="736"/>
        <v>33092.022000000004</v>
      </c>
      <c r="AF704">
        <f t="shared" si="737"/>
        <v>29135.873000000003</v>
      </c>
      <c r="AG704">
        <f t="shared" si="738"/>
        <v>25179.724000000002</v>
      </c>
      <c r="AH704">
        <f t="shared" si="739"/>
        <v>21223.575000000001</v>
      </c>
      <c r="AI704">
        <f t="shared" si="740"/>
        <v>17267.425999999999</v>
      </c>
      <c r="AJ704">
        <f t="shared" si="741"/>
        <v>13311.277</v>
      </c>
      <c r="AK704">
        <f t="shared" si="742"/>
        <v>9355.1280000000006</v>
      </c>
      <c r="AL704">
        <f t="shared" si="743"/>
        <v>6236.7520000000004</v>
      </c>
      <c r="AM704">
        <f t="shared" si="744"/>
        <v>3118.3760000000002</v>
      </c>
      <c r="AN704">
        <f t="shared" si="745"/>
        <v>797.58707188490257</v>
      </c>
      <c r="AO704">
        <f t="shared" si="746"/>
        <v>34804.682000000001</v>
      </c>
      <c r="AP704">
        <f t="shared" si="747"/>
        <v>31446.682000000001</v>
      </c>
      <c r="AQ704">
        <f t="shared" si="748"/>
        <v>28088.682000000001</v>
      </c>
      <c r="AR704">
        <f t="shared" si="749"/>
        <v>24730.682000000001</v>
      </c>
      <c r="AS704">
        <f t="shared" si="750"/>
        <v>21372.682000000001</v>
      </c>
      <c r="AT704">
        <f t="shared" si="751"/>
        <v>18014.682000000001</v>
      </c>
      <c r="AU704">
        <f t="shared" si="752"/>
        <v>14656.681999999999</v>
      </c>
      <c r="AV704">
        <f t="shared" si="753"/>
        <v>11298.681999999999</v>
      </c>
      <c r="AW704">
        <f t="shared" si="754"/>
        <v>7940.6819999999989</v>
      </c>
      <c r="AX704">
        <f t="shared" si="755"/>
        <v>5293.7879999999996</v>
      </c>
      <c r="AY704">
        <f t="shared" si="756"/>
        <v>2646.8939999999998</v>
      </c>
      <c r="AZ704">
        <f t="shared" si="757"/>
        <v>676.9960968139261</v>
      </c>
      <c r="BA704">
        <f t="shared" si="758"/>
        <v>33913.640999999996</v>
      </c>
      <c r="BB704">
        <f t="shared" si="759"/>
        <v>30641.609999999993</v>
      </c>
      <c r="BC704">
        <f t="shared" si="760"/>
        <v>27369.578999999994</v>
      </c>
      <c r="BD704">
        <f t="shared" si="761"/>
        <v>24097.547999999995</v>
      </c>
      <c r="BE704">
        <f t="shared" si="762"/>
        <v>20825.516999999996</v>
      </c>
      <c r="BF704">
        <f t="shared" si="763"/>
        <v>17553.485999999997</v>
      </c>
      <c r="BG704">
        <f t="shared" si="764"/>
        <v>14281.454999999998</v>
      </c>
      <c r="BH704">
        <f t="shared" si="765"/>
        <v>11009.423999999999</v>
      </c>
      <c r="BI704">
        <f t="shared" si="766"/>
        <v>7737.393</v>
      </c>
      <c r="BJ704">
        <f t="shared" si="767"/>
        <v>5158.2619999999997</v>
      </c>
      <c r="BK704">
        <f t="shared" si="768"/>
        <v>2579.1309999999999</v>
      </c>
      <c r="BL704">
        <f t="shared" si="769"/>
        <v>659.66422915326802</v>
      </c>
      <c r="BM704">
        <f t="shared" si="770"/>
        <v>56016.355000000003</v>
      </c>
      <c r="BN704">
        <f t="shared" si="771"/>
        <v>53050.988000000005</v>
      </c>
      <c r="BO704">
        <f t="shared" si="772"/>
        <v>47586.217000000004</v>
      </c>
      <c r="BP704">
        <f t="shared" si="773"/>
        <v>42121.446000000004</v>
      </c>
      <c r="BQ704">
        <f t="shared" si="774"/>
        <v>36656.675000000003</v>
      </c>
      <c r="BR704">
        <f t="shared" si="775"/>
        <v>31191.904000000002</v>
      </c>
      <c r="BS704">
        <f t="shared" si="776"/>
        <v>25727.133000000002</v>
      </c>
      <c r="BT704">
        <f t="shared" si="777"/>
        <v>20262.362000000001</v>
      </c>
      <c r="BU704">
        <f t="shared" si="778"/>
        <v>14797.591</v>
      </c>
      <c r="BV704">
        <f t="shared" si="779"/>
        <v>9332.82</v>
      </c>
      <c r="BW704">
        <f t="shared" si="780"/>
        <v>4666.41</v>
      </c>
      <c r="BX704" s="16">
        <f t="shared" si="781"/>
        <v>1153.4349671571838</v>
      </c>
      <c r="BY704">
        <f t="shared" si="782"/>
        <v>2541.6808339146432</v>
      </c>
      <c r="BZ704">
        <f t="shared" si="783"/>
        <v>699.52298030481791</v>
      </c>
      <c r="CA704">
        <f t="shared" si="784"/>
        <v>822.09702864778956</v>
      </c>
      <c r="CB704">
        <f t="shared" si="785"/>
        <v>1205.6737641935026</v>
      </c>
    </row>
    <row r="705" spans="1:80" x14ac:dyDescent="0.25">
      <c r="A705">
        <f>'Data Input'!A705</f>
        <v>1</v>
      </c>
      <c r="B705">
        <f>'Data Input'!C705</f>
        <v>38</v>
      </c>
      <c r="C705">
        <f t="shared" si="715"/>
        <v>39</v>
      </c>
      <c r="D705">
        <f t="shared" si="716"/>
        <v>40</v>
      </c>
      <c r="E705">
        <f t="shared" si="717"/>
        <v>41</v>
      </c>
      <c r="F705">
        <f t="shared" si="718"/>
        <v>42</v>
      </c>
      <c r="G705">
        <f t="shared" si="719"/>
        <v>43</v>
      </c>
      <c r="H705">
        <f t="shared" si="720"/>
        <v>44</v>
      </c>
      <c r="I705">
        <f t="shared" si="721"/>
        <v>45</v>
      </c>
      <c r="J705">
        <f t="shared" si="722"/>
        <v>46</v>
      </c>
      <c r="K705">
        <f t="shared" si="723"/>
        <v>47</v>
      </c>
      <c r="L705">
        <f t="shared" si="724"/>
        <v>48</v>
      </c>
      <c r="M705">
        <f>IF('Data Input'!D705&gt;=240,1,0)</f>
        <v>0</v>
      </c>
      <c r="N705">
        <f>_xlfn.IFS('Data Input'!F705&gt;=130,1,'Data Input'!G705=1,1,0=0,0)</f>
        <v>0</v>
      </c>
      <c r="O705">
        <f>'Data Input'!H705</f>
        <v>0</v>
      </c>
      <c r="P705">
        <f>'Data Input'!J705</f>
        <v>27.8</v>
      </c>
      <c r="Q705">
        <f t="shared" si="725"/>
        <v>0</v>
      </c>
      <c r="R705">
        <f>IF('Data Input'!I705&gt;=100,1,0)</f>
        <v>0</v>
      </c>
      <c r="S705" s="18">
        <f>'Data Input'!L705</f>
        <v>3</v>
      </c>
      <c r="T705" s="16">
        <f>'Data Input'!N705</f>
        <v>2018</v>
      </c>
      <c r="U705">
        <f t="shared" si="726"/>
        <v>0.49766321701373156</v>
      </c>
      <c r="V705">
        <f t="shared" si="727"/>
        <v>5.8122739311087121E-2</v>
      </c>
      <c r="W705">
        <f t="shared" si="728"/>
        <v>0.32126867287220634</v>
      </c>
      <c r="X705" s="16">
        <f t="shared" si="729"/>
        <v>2.1783265883673204E-2</v>
      </c>
      <c r="Y705">
        <f t="shared" si="730"/>
        <v>2094.2382997285899</v>
      </c>
      <c r="Z705">
        <f t="shared" si="731"/>
        <v>26.735752248930392</v>
      </c>
      <c r="AA705">
        <f t="shared" si="732"/>
        <v>181.51446367335751</v>
      </c>
      <c r="AB705" s="16">
        <f t="shared" si="733"/>
        <v>111.32124157786149</v>
      </c>
      <c r="AC705">
        <f t="shared" si="734"/>
        <v>51011.055000000008</v>
      </c>
      <c r="AD705">
        <f t="shared" si="735"/>
        <v>45984.418000000005</v>
      </c>
      <c r="AE705">
        <f t="shared" si="736"/>
        <v>40957.781000000003</v>
      </c>
      <c r="AF705">
        <f t="shared" si="737"/>
        <v>35931.144</v>
      </c>
      <c r="AG705">
        <f t="shared" si="738"/>
        <v>30904.506999999998</v>
      </c>
      <c r="AH705">
        <f t="shared" si="739"/>
        <v>25877.87</v>
      </c>
      <c r="AI705">
        <f t="shared" si="740"/>
        <v>20851.233</v>
      </c>
      <c r="AJ705">
        <f t="shared" si="741"/>
        <v>15824.596</v>
      </c>
      <c r="AK705">
        <f t="shared" si="742"/>
        <v>11868.447</v>
      </c>
      <c r="AL705">
        <f t="shared" si="743"/>
        <v>7912.2979999999998</v>
      </c>
      <c r="AM705">
        <f t="shared" si="744"/>
        <v>3956.1489999999999</v>
      </c>
      <c r="AN705">
        <f t="shared" si="745"/>
        <v>1180.9151201908792</v>
      </c>
      <c r="AO705">
        <f t="shared" si="746"/>
        <v>43298.445000000014</v>
      </c>
      <c r="AP705">
        <f t="shared" si="747"/>
        <v>39031.810000000012</v>
      </c>
      <c r="AQ705">
        <f t="shared" si="748"/>
        <v>34765.17500000001</v>
      </c>
      <c r="AR705">
        <f t="shared" si="749"/>
        <v>30498.540000000008</v>
      </c>
      <c r="AS705">
        <f t="shared" si="750"/>
        <v>26231.905000000006</v>
      </c>
      <c r="AT705">
        <f t="shared" si="751"/>
        <v>21965.270000000004</v>
      </c>
      <c r="AU705">
        <f t="shared" si="752"/>
        <v>17698.635000000002</v>
      </c>
      <c r="AV705">
        <f t="shared" si="753"/>
        <v>13432</v>
      </c>
      <c r="AW705">
        <f t="shared" si="754"/>
        <v>10074</v>
      </c>
      <c r="AX705">
        <f t="shared" si="755"/>
        <v>6716</v>
      </c>
      <c r="AY705">
        <f t="shared" si="756"/>
        <v>3358</v>
      </c>
      <c r="AZ705">
        <f t="shared" si="757"/>
        <v>1002.3668467681226</v>
      </c>
      <c r="BA705">
        <f t="shared" si="758"/>
        <v>42189.958999999995</v>
      </c>
      <c r="BB705">
        <f t="shared" si="759"/>
        <v>38032.553999999996</v>
      </c>
      <c r="BC705">
        <f t="shared" si="760"/>
        <v>33875.148999999998</v>
      </c>
      <c r="BD705">
        <f t="shared" si="761"/>
        <v>29717.743999999995</v>
      </c>
      <c r="BE705">
        <f t="shared" si="762"/>
        <v>25560.338999999996</v>
      </c>
      <c r="BF705">
        <f t="shared" si="763"/>
        <v>21402.933999999997</v>
      </c>
      <c r="BG705">
        <f t="shared" si="764"/>
        <v>17245.528999999999</v>
      </c>
      <c r="BH705">
        <f t="shared" si="765"/>
        <v>13088.124</v>
      </c>
      <c r="BI705">
        <f t="shared" si="766"/>
        <v>9816.0930000000008</v>
      </c>
      <c r="BJ705">
        <f t="shared" si="767"/>
        <v>6544.0619999999999</v>
      </c>
      <c r="BK705">
        <f t="shared" si="768"/>
        <v>3272.0309999999999</v>
      </c>
      <c r="BL705">
        <f t="shared" si="769"/>
        <v>976.70513911298804</v>
      </c>
      <c r="BM705">
        <f t="shared" si="770"/>
        <v>58370.532999999996</v>
      </c>
      <c r="BN705">
        <f t="shared" si="771"/>
        <v>55405.165999999997</v>
      </c>
      <c r="BO705">
        <f t="shared" si="772"/>
        <v>49832.186999999998</v>
      </c>
      <c r="BP705">
        <f t="shared" si="773"/>
        <v>44259.207999999999</v>
      </c>
      <c r="BQ705">
        <f t="shared" si="774"/>
        <v>38686.228999999999</v>
      </c>
      <c r="BR705">
        <f t="shared" si="775"/>
        <v>33113.25</v>
      </c>
      <c r="BS705">
        <f t="shared" si="776"/>
        <v>27540.270999999997</v>
      </c>
      <c r="BT705">
        <f t="shared" si="777"/>
        <v>21967.291999999998</v>
      </c>
      <c r="BU705">
        <f t="shared" si="778"/>
        <v>16394.312999999998</v>
      </c>
      <c r="BV705">
        <f t="shared" si="779"/>
        <v>10929.541999999999</v>
      </c>
      <c r="BW705">
        <f t="shared" si="780"/>
        <v>5464.7709999999997</v>
      </c>
      <c r="BX705" s="16">
        <f t="shared" si="781"/>
        <v>1466.2474137189449</v>
      </c>
      <c r="BY705">
        <f t="shared" si="782"/>
        <v>3275.1534199194693</v>
      </c>
      <c r="BZ705">
        <f t="shared" si="783"/>
        <v>1029.1025990170531</v>
      </c>
      <c r="CA705">
        <f t="shared" si="784"/>
        <v>1158.2196027863456</v>
      </c>
      <c r="CB705">
        <f t="shared" si="785"/>
        <v>1577.5686552968064</v>
      </c>
    </row>
    <row r="706" spans="1:80" x14ac:dyDescent="0.25">
      <c r="A706">
        <f>'Data Input'!A706</f>
        <v>0</v>
      </c>
      <c r="B706">
        <f>'Data Input'!C706</f>
        <v>35</v>
      </c>
      <c r="C706">
        <f t="shared" si="715"/>
        <v>36</v>
      </c>
      <c r="D706">
        <f t="shared" si="716"/>
        <v>37</v>
      </c>
      <c r="E706">
        <f t="shared" si="717"/>
        <v>38</v>
      </c>
      <c r="F706">
        <f t="shared" si="718"/>
        <v>39</v>
      </c>
      <c r="G706">
        <f t="shared" si="719"/>
        <v>40</v>
      </c>
      <c r="H706">
        <f t="shared" si="720"/>
        <v>41</v>
      </c>
      <c r="I706">
        <f t="shared" si="721"/>
        <v>42</v>
      </c>
      <c r="J706">
        <f t="shared" si="722"/>
        <v>43</v>
      </c>
      <c r="K706">
        <f t="shared" si="723"/>
        <v>44</v>
      </c>
      <c r="L706">
        <f t="shared" si="724"/>
        <v>45</v>
      </c>
      <c r="M706">
        <f>IF('Data Input'!D706&gt;=240,1,0)</f>
        <v>0</v>
      </c>
      <c r="N706">
        <f>_xlfn.IFS('Data Input'!F706&gt;=130,1,'Data Input'!G706=1,1,0=0,0)</f>
        <v>1</v>
      </c>
      <c r="O706">
        <f>'Data Input'!H706</f>
        <v>1</v>
      </c>
      <c r="P706">
        <f>'Data Input'!J706</f>
        <v>22.9</v>
      </c>
      <c r="Q706">
        <f t="shared" si="725"/>
        <v>0</v>
      </c>
      <c r="R706">
        <f>IF('Data Input'!I706&gt;=100,1,0)</f>
        <v>0</v>
      </c>
      <c r="S706" s="18">
        <f>'Data Input'!L706</f>
        <v>3</v>
      </c>
      <c r="T706" s="16">
        <f>'Data Input'!N706</f>
        <v>2018</v>
      </c>
      <c r="U706">
        <f t="shared" si="726"/>
        <v>0.537595922412618</v>
      </c>
      <c r="V706">
        <f t="shared" si="727"/>
        <v>0.15633636585929739</v>
      </c>
      <c r="W706">
        <f t="shared" si="728"/>
        <v>0.43934868537355437</v>
      </c>
      <c r="X706" s="16">
        <f t="shared" si="729"/>
        <v>1.6481407738050451E-2</v>
      </c>
      <c r="Y706">
        <f t="shared" si="730"/>
        <v>2262.2808598356978</v>
      </c>
      <c r="Z706">
        <f t="shared" si="731"/>
        <v>71.912824389455565</v>
      </c>
      <c r="AA706">
        <f t="shared" si="732"/>
        <v>248.22881197289186</v>
      </c>
      <c r="AB706" s="16">
        <f t="shared" si="733"/>
        <v>84.226616070728923</v>
      </c>
      <c r="AC706">
        <f t="shared" si="734"/>
        <v>54222.519000000008</v>
      </c>
      <c r="AD706">
        <f t="shared" si="735"/>
        <v>49195.882000000005</v>
      </c>
      <c r="AE706">
        <f t="shared" si="736"/>
        <v>44169.245000000003</v>
      </c>
      <c r="AF706">
        <f t="shared" si="737"/>
        <v>39142.608</v>
      </c>
      <c r="AG706">
        <f t="shared" si="738"/>
        <v>34115.970999999998</v>
      </c>
      <c r="AH706">
        <f t="shared" si="739"/>
        <v>29089.333999999995</v>
      </c>
      <c r="AI706">
        <f t="shared" si="740"/>
        <v>24062.696999999996</v>
      </c>
      <c r="AJ706">
        <f t="shared" si="741"/>
        <v>19036.059999999998</v>
      </c>
      <c r="AK706">
        <f t="shared" si="742"/>
        <v>14009.422999999999</v>
      </c>
      <c r="AL706">
        <f t="shared" si="743"/>
        <v>8982.7860000000001</v>
      </c>
      <c r="AM706">
        <f t="shared" si="744"/>
        <v>3956.1489999999999</v>
      </c>
      <c r="AN706">
        <f t="shared" si="745"/>
        <v>1404.0873654068537</v>
      </c>
      <c r="AO706">
        <f t="shared" si="746"/>
        <v>46024.350000000013</v>
      </c>
      <c r="AP706">
        <f t="shared" si="747"/>
        <v>41757.715000000011</v>
      </c>
      <c r="AQ706">
        <f t="shared" si="748"/>
        <v>37491.080000000009</v>
      </c>
      <c r="AR706">
        <f t="shared" si="749"/>
        <v>33224.445000000007</v>
      </c>
      <c r="AS706">
        <f t="shared" si="750"/>
        <v>28957.810000000005</v>
      </c>
      <c r="AT706">
        <f t="shared" si="751"/>
        <v>24691.175000000003</v>
      </c>
      <c r="AU706">
        <f t="shared" si="752"/>
        <v>20424.54</v>
      </c>
      <c r="AV706">
        <f t="shared" si="753"/>
        <v>16157.905000000001</v>
      </c>
      <c r="AW706">
        <f t="shared" si="754"/>
        <v>11891.27</v>
      </c>
      <c r="AX706">
        <f t="shared" si="755"/>
        <v>7624.6350000000002</v>
      </c>
      <c r="AY706">
        <f t="shared" si="756"/>
        <v>3358</v>
      </c>
      <c r="AZ706">
        <f t="shared" si="757"/>
        <v>1191.7965114700708</v>
      </c>
      <c r="BA706">
        <f t="shared" si="758"/>
        <v>44846.080999999991</v>
      </c>
      <c r="BB706">
        <f t="shared" si="759"/>
        <v>40688.675999999992</v>
      </c>
      <c r="BC706">
        <f t="shared" si="760"/>
        <v>36531.270999999993</v>
      </c>
      <c r="BD706">
        <f t="shared" si="761"/>
        <v>32373.865999999995</v>
      </c>
      <c r="BE706">
        <f t="shared" si="762"/>
        <v>28216.460999999996</v>
      </c>
      <c r="BF706">
        <f t="shared" si="763"/>
        <v>24059.055999999997</v>
      </c>
      <c r="BG706">
        <f t="shared" si="764"/>
        <v>19901.650999999998</v>
      </c>
      <c r="BH706">
        <f t="shared" si="765"/>
        <v>15744.245999999999</v>
      </c>
      <c r="BI706">
        <f t="shared" si="766"/>
        <v>11586.841</v>
      </c>
      <c r="BJ706">
        <f t="shared" si="767"/>
        <v>7429.4359999999997</v>
      </c>
      <c r="BK706">
        <f t="shared" si="768"/>
        <v>3272.0309999999999</v>
      </c>
      <c r="BL706">
        <f t="shared" si="769"/>
        <v>1161.2853215376649</v>
      </c>
      <c r="BM706">
        <f t="shared" si="770"/>
        <v>58695.156999999999</v>
      </c>
      <c r="BN706">
        <f t="shared" si="771"/>
        <v>55729.79</v>
      </c>
      <c r="BO706">
        <f t="shared" si="772"/>
        <v>50156.811000000002</v>
      </c>
      <c r="BP706">
        <f t="shared" si="773"/>
        <v>44583.832000000002</v>
      </c>
      <c r="BQ706">
        <f t="shared" si="774"/>
        <v>39010.853000000003</v>
      </c>
      <c r="BR706">
        <f t="shared" si="775"/>
        <v>33437.874000000003</v>
      </c>
      <c r="BS706">
        <f t="shared" si="776"/>
        <v>27864.895</v>
      </c>
      <c r="BT706">
        <f t="shared" si="777"/>
        <v>22291.916000000001</v>
      </c>
      <c r="BU706">
        <f t="shared" si="778"/>
        <v>16718.937000000002</v>
      </c>
      <c r="BV706">
        <f t="shared" si="779"/>
        <v>11145.958000000001</v>
      </c>
      <c r="BW706">
        <f t="shared" si="780"/>
        <v>5572.9790000000003</v>
      </c>
      <c r="BX706" s="16">
        <f t="shared" si="781"/>
        <v>1597.8418141941363</v>
      </c>
      <c r="BY706">
        <f t="shared" si="782"/>
        <v>3666.3682252425515</v>
      </c>
      <c r="BZ706">
        <f t="shared" si="783"/>
        <v>1263.7093358595264</v>
      </c>
      <c r="CA706">
        <f t="shared" si="784"/>
        <v>1409.5141335105568</v>
      </c>
      <c r="CB706">
        <f t="shared" si="785"/>
        <v>1682.0684302648651</v>
      </c>
    </row>
    <row r="707" spans="1:80" x14ac:dyDescent="0.25">
      <c r="A707">
        <f>'Data Input'!A707</f>
        <v>1</v>
      </c>
      <c r="B707">
        <f>'Data Input'!C707</f>
        <v>70</v>
      </c>
      <c r="C707">
        <f t="shared" ref="C707:C770" si="786">B707+1</f>
        <v>71</v>
      </c>
      <c r="D707">
        <f t="shared" ref="D707:D770" si="787">C707+1</f>
        <v>72</v>
      </c>
      <c r="E707">
        <f t="shared" ref="E707:E770" si="788">D707+1</f>
        <v>73</v>
      </c>
      <c r="F707">
        <f t="shared" ref="F707:F770" si="789">E707+1</f>
        <v>74</v>
      </c>
      <c r="G707">
        <f t="shared" ref="G707:G770" si="790">F707+1</f>
        <v>75</v>
      </c>
      <c r="H707">
        <f t="shared" ref="H707:H770" si="791">G707+1</f>
        <v>76</v>
      </c>
      <c r="I707">
        <f t="shared" ref="I707:I770" si="792">H707+1</f>
        <v>77</v>
      </c>
      <c r="J707">
        <f t="shared" ref="J707:J770" si="793">I707+1</f>
        <v>78</v>
      </c>
      <c r="K707">
        <f t="shared" ref="K707:K770" si="794">J707+1</f>
        <v>79</v>
      </c>
      <c r="L707">
        <f t="shared" ref="L707:L770" si="795">K707+1</f>
        <v>80</v>
      </c>
      <c r="M707">
        <f>IF('Data Input'!D707&gt;=240,1,0)</f>
        <v>0</v>
      </c>
      <c r="N707">
        <f>_xlfn.IFS('Data Input'!F707&gt;=130,1,'Data Input'!G707=1,1,0=0,0)</f>
        <v>0</v>
      </c>
      <c r="O707">
        <f>'Data Input'!H707</f>
        <v>0</v>
      </c>
      <c r="P707">
        <f>'Data Input'!J707</f>
        <v>25.4</v>
      </c>
      <c r="Q707">
        <f t="shared" ref="Q707:Q770" si="796">IF(A707="M",1,0)</f>
        <v>0</v>
      </c>
      <c r="R707">
        <f>IF('Data Input'!I707&gt;=100,1,0)</f>
        <v>0</v>
      </c>
      <c r="S707" s="18">
        <f>'Data Input'!L707</f>
        <v>3</v>
      </c>
      <c r="T707" s="16">
        <f>'Data Input'!N707</f>
        <v>2018</v>
      </c>
      <c r="U707">
        <f t="shared" ref="U707:U770" si="797">EXP(-2.346104-Q707*0.74826-O707*0.059342+P707*0.084056+M707*0.388217+N707*0.341375)/(1+EXP(-2.346104-Q707*0.74826-O707*0.059342+P707*0.084056+M707*0.388217))</f>
        <v>0.44742466496625544</v>
      </c>
      <c r="V707">
        <f t="shared" ref="V707:V770" si="798">EXP(-4.04299-Q707*0.21011+O707*0.95911+P707*0.04524-M707*0.07818+N707*0.36214-R707*0.43584)/(1+EXP(-4.04299-Q707*0.21011+O707*0.95911+P707*0.04524-M707*0.07818+N707*0.36214-R707*0.43584))</f>
        <v>5.2456231171111943E-2</v>
      </c>
      <c r="W707">
        <f t="shared" ref="W707:W770" si="799">EXP(-1.85739-Q707*0.34009+O707*0.388879+P707*0.039908+M707*0.258545+N707*0.310812+R707*0.322393)/(1+EXP(-1.85739-Q707*0.34009+O707*0.388879+P707*0.039908+M707*0.258545+N707*0.310812+R707*0.322393))</f>
        <v>0.30075045786987104</v>
      </c>
      <c r="X707" s="16">
        <f t="shared" ref="X707:X770" si="800">IF(R707=0,EXP(-9.14458+Q707*0.284981+O707*0.165925+P707*0.192086+M707*0.273595+N707*0.490982)/(1+EXP(-9.14458+Q707*0.284981+O707*0.165925+P707*0.192086+M707*0.273595+N707*0.490982)),1)</f>
        <v>1.3849011731993963E-2</v>
      </c>
      <c r="Y707">
        <f t="shared" ref="Y707:Y770" si="801">(U707/11)*7714.93*66/11</f>
        <v>1882.8272566298799</v>
      </c>
      <c r="Z707">
        <f t="shared" ref="Z707:Z770" si="802">(V707/11)*843.311006512658*66/11</f>
        <v>24.129227512784226</v>
      </c>
      <c r="AA707">
        <f t="shared" ref="AA707:AA770" si="803">(W707/11)*1035.82*66/11</f>
        <v>169.92182142041989</v>
      </c>
      <c r="AB707" s="16">
        <f t="shared" ref="AB707:AB770" si="804">(X707/11)*9369.07*66/11</f>
        <v>70.774014735203281</v>
      </c>
      <c r="AC707">
        <f t="shared" ref="AC707:AC770" si="805">_xlfn.IFS(AND(B707&lt;20,$S707=0),4421.578,AND(B707&lt;20,$S707=1),3397.634,AND(B707&lt;20,$S707=2),3025.291,AND(B707&lt;20,$S707=3),2652.947,AND(B707&lt;20,$S707=4),2373.689,AND(B707&lt;25,$S707=0),4980.094,AND(B707&lt;25,$S707=1),3723.434,AND(B707&lt;25,$S707=2),3304.548,AND(B707&lt;25,$S707=3),2932.205,AND(B707&lt;25,$S707=4),2699.49,B707&lt;35,4654.293,AND(B707&lt;45,$S707=0),3211.462,AND(B707&lt;45,$S707=1),4188.864,AND(B707&lt;45,$S707=2),4607.75,AND(B707&lt;45,$S707=3),5026.637,AND(B707&lt;45,$S707=4),5212.808,AND(B707&lt;55,$S707=0),1768.631,AND(B707&lt;55,$S707=1),3909.606,AND(B707&lt;55,$S707=2),3630.349,AND(B707&lt;55,$S707=3),3956.149,AND(B707&lt;55,$S707=4),4328.493,AND(B707&lt;66,$S707=0),418.8864,AND(B707&lt;66,$S707=1),2001.346,AND(B707&lt;66,$S707=2),2699.49,AND(B707&lt;66,$S707=3),3118.376,AND(B707&lt;66,$S707=4),3490.72,AND(B707&gt;65,$S707=0),46.54293,AND(B707&gt;65,$S707=1),977.4016,AND(B707&gt;65,$S707=2),2187.518,AND(B707&gt;65,$S707=3),2699.49,AND(B707&gt;65,$S707=4),3118.376)+AD707</f>
        <v>29694.389999999992</v>
      </c>
      <c r="AD707">
        <f t="shared" ref="AD707:AD770" si="806">_xlfn.IFS(AND(C707&lt;20,$S707=0),4421.578,AND(C707&lt;20,$S707=1),3397.634,AND(C707&lt;20,$S707=2),3025.291,AND(C707&lt;20,$S707=3),2652.947,AND(C707&lt;20,$S707=4),2373.689,AND(C707&lt;25,$S707=0),4980.094,AND(C707&lt;25,$S707=1),3723.434,AND(C707&lt;25,$S707=2),3304.548,AND(C707&lt;25,$S707=3),2932.205,AND(C707&lt;25,$S707=4),2699.49,C707&lt;35,4654.293,AND(C707&lt;45,$S707=0),3211.462,AND(C707&lt;45,$S707=1),4188.864,AND(C707&lt;45,$S707=2),4607.75,AND(C707&lt;45,$S707=3),5026.637,AND(C707&lt;45,$S707=4),5212.808,AND(C707&lt;55,$S707=0),1768.631,AND(C707&lt;55,$S707=1),3909.606,AND(C707&lt;55,$S707=2),3630.349,AND(C707&lt;55,$S707=3),3956.149,AND(C707&lt;55,$S707=4),4328.493,AND(C707&lt;66,$S707=0),418.8864,AND(C707&lt;66,$S707=1),2001.346,AND(C707&lt;66,$S707=2),2699.49,AND(C707&lt;66,$S707=3),3118.376,AND(C707&lt;66,$S707=4),3490.72,AND(C707&gt;65,$S707=0),46.54293,AND(C707&gt;65,$S707=1),977.4016,AND(C707&gt;65,$S707=2),2187.518,AND(C707&gt;65,$S707=3),2699.49,AND(C707&gt;65,$S707=4),3118.376)+AE707</f>
        <v>26994.899999999994</v>
      </c>
      <c r="AE707">
        <f t="shared" ref="AE707:AE770" si="807">_xlfn.IFS(AND(D707&lt;20,$S707=0),4421.578,AND(D707&lt;20,$S707=1),3397.634,AND(D707&lt;20,$S707=2),3025.291,AND(D707&lt;20,$S707=3),2652.947,AND(D707&lt;20,$S707=4),2373.689,AND(D707&lt;25,$S707=0),4980.094,AND(D707&lt;25,$S707=1),3723.434,AND(D707&lt;25,$S707=2),3304.548,AND(D707&lt;25,$S707=3),2932.205,AND(D707&lt;25,$S707=4),2699.49,D707&lt;35,4654.293,AND(D707&lt;45,$S707=0),3211.462,AND(D707&lt;45,$S707=1),4188.864,AND(D707&lt;45,$S707=2),4607.75,AND(D707&lt;45,$S707=3),5026.637,AND(D707&lt;45,$S707=4),5212.808,AND(D707&lt;55,$S707=0),1768.631,AND(D707&lt;55,$S707=1),3909.606,AND(D707&lt;55,$S707=2),3630.349,AND(D707&lt;55,$S707=3),3956.149,AND(D707&lt;55,$S707=4),4328.493,AND(D707&lt;66,$S707=0),418.8864,AND(D707&lt;66,$S707=1),2001.346,AND(D707&lt;66,$S707=2),2699.49,AND(D707&lt;66,$S707=3),3118.376,AND(D707&lt;66,$S707=4),3490.72,AND(D707&gt;65,$S707=0),46.54293,AND(D707&gt;65,$S707=1),977.4016,AND(D707&gt;65,$S707=2),2187.518,AND(D707&gt;65,$S707=3),2699.49,AND(D707&gt;65,$S707=4),3118.376)+AF707</f>
        <v>24295.409999999996</v>
      </c>
      <c r="AF707">
        <f t="shared" ref="AF707:AF770" si="808">_xlfn.IFS(AND(E707&lt;20,$S707=0),4421.578,AND(E707&lt;20,$S707=1),3397.634,AND(E707&lt;20,$S707=2),3025.291,AND(E707&lt;20,$S707=3),2652.947,AND(E707&lt;20,$S707=4),2373.689,AND(E707&lt;25,$S707=0),4980.094,AND(E707&lt;25,$S707=1),3723.434,AND(E707&lt;25,$S707=2),3304.548,AND(E707&lt;25,$S707=3),2932.205,AND(E707&lt;25,$S707=4),2699.49,E707&lt;35,4654.293,AND(E707&lt;45,$S707=0),3211.462,AND(E707&lt;45,$S707=1),4188.864,AND(E707&lt;45,$S707=2),4607.75,AND(E707&lt;45,$S707=3),5026.637,AND(E707&lt;45,$S707=4),5212.808,AND(E707&lt;55,$S707=0),1768.631,AND(E707&lt;55,$S707=1),3909.606,AND(E707&lt;55,$S707=2),3630.349,AND(E707&lt;55,$S707=3),3956.149,AND(E707&lt;55,$S707=4),4328.493,AND(E707&lt;66,$S707=0),418.8864,AND(E707&lt;66,$S707=1),2001.346,AND(E707&lt;66,$S707=2),2699.49,AND(E707&lt;66,$S707=3),3118.376,AND(E707&lt;66,$S707=4),3490.72,AND(E707&gt;65,$S707=0),46.54293,AND(E707&gt;65,$S707=1),977.4016,AND(E707&gt;65,$S707=2),2187.518,AND(E707&gt;65,$S707=3),2699.49,AND(E707&gt;65,$S707=4),3118.376)+AG707</f>
        <v>21595.919999999998</v>
      </c>
      <c r="AG707">
        <f t="shared" ref="AG707:AG770" si="809">_xlfn.IFS(AND(F707&lt;20,$S707=0),4421.578,AND(F707&lt;20,$S707=1),3397.634,AND(F707&lt;20,$S707=2),3025.291,AND(F707&lt;20,$S707=3),2652.947,AND(F707&lt;20,$S707=4),2373.689,AND(F707&lt;25,$S707=0),4980.094,AND(F707&lt;25,$S707=1),3723.434,AND(F707&lt;25,$S707=2),3304.548,AND(F707&lt;25,$S707=3),2932.205,AND(F707&lt;25,$S707=4),2699.49,F707&lt;35,4654.293,AND(F707&lt;45,$S707=0),3211.462,AND(F707&lt;45,$S707=1),4188.864,AND(F707&lt;45,$S707=2),4607.75,AND(F707&lt;45,$S707=3),5026.637,AND(F707&lt;45,$S707=4),5212.808,AND(F707&lt;55,$S707=0),1768.631,AND(F707&lt;55,$S707=1),3909.606,AND(F707&lt;55,$S707=2),3630.349,AND(F707&lt;55,$S707=3),3956.149,AND(F707&lt;55,$S707=4),4328.493,AND(F707&lt;66,$S707=0),418.8864,AND(F707&lt;66,$S707=1),2001.346,AND(F707&lt;66,$S707=2),2699.49,AND(F707&lt;66,$S707=3),3118.376,AND(F707&lt;66,$S707=4),3490.72,AND(F707&gt;65,$S707=0),46.54293,AND(F707&gt;65,$S707=1),977.4016,AND(F707&gt;65,$S707=2),2187.518,AND(F707&gt;65,$S707=3),2699.49,AND(F707&gt;65,$S707=4),3118.376)+AH707</f>
        <v>18896.43</v>
      </c>
      <c r="AH707">
        <f t="shared" ref="AH707:AH770" si="810">_xlfn.IFS(AND(G707&lt;20,$S707=0),4421.578,AND(G707&lt;20,$S707=1),3397.634,AND(G707&lt;20,$S707=2),3025.291,AND(G707&lt;20,$S707=3),2652.947,AND(G707&lt;20,$S707=4),2373.689,AND(G707&lt;25,$S707=0),4980.094,AND(G707&lt;25,$S707=1),3723.434,AND(G707&lt;25,$S707=2),3304.548,AND(G707&lt;25,$S707=3),2932.205,AND(G707&lt;25,$S707=4),2699.49,G707&lt;35,4654.293,AND(G707&lt;45,$S707=0),3211.462,AND(G707&lt;45,$S707=1),4188.864,AND(G707&lt;45,$S707=2),4607.75,AND(G707&lt;45,$S707=3),5026.637,AND(G707&lt;45,$S707=4),5212.808,AND(G707&lt;55,$S707=0),1768.631,AND(G707&lt;55,$S707=1),3909.606,AND(G707&lt;55,$S707=2),3630.349,AND(G707&lt;55,$S707=3),3956.149,AND(G707&lt;55,$S707=4),4328.493,AND(G707&lt;66,$S707=0),418.8864,AND(G707&lt;66,$S707=1),2001.346,AND(G707&lt;66,$S707=2),2699.49,AND(G707&lt;66,$S707=3),3118.376,AND(G707&lt;66,$S707=4),3490.72,AND(G707&gt;65,$S707=0),46.54293,AND(G707&gt;65,$S707=1),977.4016,AND(G707&gt;65,$S707=2),2187.518,AND(G707&gt;65,$S707=3),2699.49,AND(G707&gt;65,$S707=4),3118.376)+AI707</f>
        <v>16196.939999999999</v>
      </c>
      <c r="AI707">
        <f t="shared" ref="AI707:AI770" si="811">_xlfn.IFS(AND(H707&lt;20,$S707=0),4421.578,AND(H707&lt;20,$S707=1),3397.634,AND(H707&lt;20,$S707=2),3025.291,AND(H707&lt;20,$S707=3),2652.947,AND(H707&lt;20,$S707=4),2373.689,AND(H707&lt;25,$S707=0),4980.094,AND(H707&lt;25,$S707=1),3723.434,AND(H707&lt;25,$S707=2),3304.548,AND(H707&lt;25,$S707=3),2932.205,AND(H707&lt;25,$S707=4),2699.49,H707&lt;35,4654.293,AND(H707&lt;45,$S707=0),3211.462,AND(H707&lt;45,$S707=1),4188.864,AND(H707&lt;45,$S707=2),4607.75,AND(H707&lt;45,$S707=3),5026.637,AND(H707&lt;45,$S707=4),5212.808,AND(H707&lt;55,$S707=0),1768.631,AND(H707&lt;55,$S707=1),3909.606,AND(H707&lt;55,$S707=2),3630.349,AND(H707&lt;55,$S707=3),3956.149,AND(H707&lt;55,$S707=4),4328.493,AND(H707&lt;66,$S707=0),418.8864,AND(H707&lt;66,$S707=1),2001.346,AND(H707&lt;66,$S707=2),2699.49,AND(H707&lt;66,$S707=3),3118.376,AND(H707&lt;66,$S707=4),3490.72,AND(H707&gt;65,$S707=0),46.54293,AND(H707&gt;65,$S707=1),977.4016,AND(H707&gt;65,$S707=2),2187.518,AND(H707&gt;65,$S707=3),2699.49,AND(H707&gt;65,$S707=4),3118.376)+AJ707</f>
        <v>13497.449999999999</v>
      </c>
      <c r="AJ707">
        <f t="shared" ref="AJ707:AJ770" si="812">_xlfn.IFS(AND(I707&lt;20,$S707=0),4421.578,AND(I707&lt;20,$S707=1),3397.634,AND(I707&lt;20,$S707=2),3025.291,AND(I707&lt;20,$S707=3),2652.947,AND(I707&lt;20,$S707=4),2373.689,AND(I707&lt;25,$S707=0),4980.094,AND(I707&lt;25,$S707=1),3723.434,AND(I707&lt;25,$S707=2),3304.548,AND(I707&lt;25,$S707=3),2932.205,AND(I707&lt;25,$S707=4),2699.49,I707&lt;35,4654.293,AND(I707&lt;45,$S707=0),3211.462,AND(I707&lt;45,$S707=1),4188.864,AND(I707&lt;45,$S707=2),4607.75,AND(I707&lt;45,$S707=3),5026.637,AND(I707&lt;45,$S707=4),5212.808,AND(I707&lt;55,$S707=0),1768.631,AND(I707&lt;55,$S707=1),3909.606,AND(I707&lt;55,$S707=2),3630.349,AND(I707&lt;55,$S707=3),3956.149,AND(I707&lt;55,$S707=4),4328.493,AND(I707&lt;66,$S707=0),418.8864,AND(I707&lt;66,$S707=1),2001.346,AND(I707&lt;66,$S707=2),2699.49,AND(I707&lt;66,$S707=3),3118.376,AND(I707&lt;66,$S707=4),3490.72,AND(I707&gt;65,$S707=0),46.54293,AND(I707&gt;65,$S707=1),977.4016,AND(I707&gt;65,$S707=2),2187.518,AND(I707&gt;65,$S707=3),2699.49,AND(I707&gt;65,$S707=4),3118.376)+AK707</f>
        <v>10797.96</v>
      </c>
      <c r="AK707">
        <f t="shared" ref="AK707:AK770" si="813">_xlfn.IFS(AND(J707&lt;20,$S707=0),4421.578,AND(J707&lt;20,$S707=1),3397.634,AND(J707&lt;20,$S707=2),3025.291,AND(J707&lt;20,$S707=3),2652.947,AND(J707&lt;20,$S707=4),2373.689,AND(J707&lt;25,$S707=0),4980.094,AND(J707&lt;25,$S707=1),3723.434,AND(J707&lt;25,$S707=2),3304.548,AND(J707&lt;25,$S707=3),2932.205,AND(J707&lt;25,$S707=4),2699.49,J707&lt;35,4654.293,AND(J707&lt;45,$S707=0),3211.462,AND(J707&lt;45,$S707=1),4188.864,AND(J707&lt;45,$S707=2),4607.75,AND(J707&lt;45,$S707=3),5026.637,AND(J707&lt;45,$S707=4),5212.808,AND(J707&lt;55,$S707=0),1768.631,AND(J707&lt;55,$S707=1),3909.606,AND(J707&lt;55,$S707=2),3630.349,AND(J707&lt;55,$S707=3),3956.149,AND(J707&lt;55,$S707=4),4328.493,AND(J707&lt;66,$S707=0),418.8864,AND(J707&lt;66,$S707=1),2001.346,AND(J707&lt;66,$S707=2),2699.49,AND(J707&lt;66,$S707=3),3118.376,AND(J707&lt;66,$S707=4),3490.72,AND(J707&gt;65,$S707=0),46.54293,AND(J707&gt;65,$S707=1),977.4016,AND(J707&gt;65,$S707=2),2187.518,AND(J707&gt;65,$S707=3),2699.49,AND(J707&gt;65,$S707=4),3118.376)+AL707</f>
        <v>8098.4699999999993</v>
      </c>
      <c r="AL707">
        <f t="shared" ref="AL707:AL770" si="814">_xlfn.IFS(AND(K707&lt;20,$S707=0),4421.578,AND(K707&lt;20,$S707=1),3397.634,AND(K707&lt;20,$S707=2),3025.291,AND(K707&lt;20,$S707=3),2652.947,AND(K707&lt;20,$S707=4),2373.689,AND(K707&lt;25,$S707=0),4980.094,AND(K707&lt;25,$S707=1),3723.434,AND(K707&lt;25,$S707=2),3304.548,AND(K707&lt;25,$S707=3),2932.205,AND(K707&lt;25,$S707=4),2699.49,K707&lt;35,4654.293,AND(K707&lt;45,$S707=0),3211.462,AND(K707&lt;45,$S707=1),4188.864,AND(K707&lt;45,$S707=2),4607.75,AND(K707&lt;45,$S707=3),5026.637,AND(K707&lt;45,$S707=4),5212.808,AND(K707&lt;55,$S707=0),1768.631,AND(K707&lt;55,$S707=1),3909.606,AND(K707&lt;55,$S707=2),3630.349,AND(K707&lt;55,$S707=3),3956.149,AND(K707&lt;55,$S707=4),4328.493,AND(K707&lt;66,$S707=0),418.8864,AND(K707&lt;66,$S707=1),2001.346,AND(K707&lt;66,$S707=2),2699.49,AND(K707&lt;66,$S707=3),3118.376,AND(K707&lt;66,$S707=4),3490.72,AND(K707&gt;65,$S707=0),46.54293,AND(K707&gt;65,$S707=1),977.4016,AND(K707&gt;65,$S707=2),2187.518,AND(K707&gt;65,$S707=3),2699.49,AND(K707&gt;65,$S707=4),3118.376)+AM707</f>
        <v>5398.98</v>
      </c>
      <c r="AM707">
        <f t="shared" ref="AM707:AM770" si="815">_xlfn.IFS(AND(L707&lt;20,$S707=0),4421.578,AND(L707&lt;20,$S707=1),3397.634,AND(L707&lt;20,$S707=2),3025.291,AND(L707&lt;20,$S707=3),2652.947,AND(L707&lt;20,$S707=4),2373.689,AND(L707&lt;25,$S707=0),4980.094,AND(L707&lt;25,$S707=1),3723.434,AND(L707&lt;25,$S707=2),3304.548,AND(L707&lt;25,$S707=3),2932.205,AND(L707&lt;25,$S707=4),2699.49,L707&lt;35,4654.293,AND(L707&lt;45,$S707=0),3211.462,AND(L707&lt;45,$S707=1),4188.864,AND(L707&lt;45,$S707=2),4607.75,AND(L707&lt;45,$S707=3),5026.637,AND(L707&lt;45,$S707=4),5212.808,AND(L707&lt;55,$S707=0),1768.631,AND(L707&lt;55,$S707=1),3909.606,AND(L707&lt;55,$S707=2),3630.349,AND(L707&lt;55,$S707=3),3956.149,AND(L707&lt;55,$S707=4),4328.493,AND(L707&lt;66,$S707=0),418.8864,AND(L707&lt;66,$S707=1),2001.346,AND(L707&lt;66,$S707=2),2699.49,AND(L707&lt;66,$S707=3),3118.376,AND(L707&lt;66,$S707=4),3490.72,AND(L707&gt;65,$S707=0),46.54293,AND(L707&gt;65,$S707=1),977.4016,AND(L707&gt;65,$S707=2),2187.518,AND(L707&gt;65,$S707=3),2699.49,AND(L707&gt;65,$S707=4),3118.376)</f>
        <v>2699.49</v>
      </c>
      <c r="AN707">
        <f t="shared" ref="AN707:AN770" si="816">(U707/11)*SUM(AC707:AL707)/11</f>
        <v>648.82807085896025</v>
      </c>
      <c r="AO707">
        <f t="shared" ref="AO707:AO770" si="817">_xlfn.IFS(AND(B707&lt;20,$S707=0),3753.058,AND(B707&lt;20,$S707=1),2883.929,AND(B707&lt;20,$S707=2),2567.882,AND(B707&lt;20,$S707=3),2251.835,AND(B707&lt;20,$S707=4),2014.8,AND(B707&lt;25,$S707=0),4227.129,AND(B707&lt;25,$S707=1),3160.47,AND(B707&lt;25,$S707=2),2804.917,AND(B707&lt;25,$S707=3),2488.87,AND(B707&lt;25,$S707=4),2291.341,B707&lt;35,3950.588,AND(B707&lt;45,$S707=0),2725.906,AND(B707&lt;45,$S707=1),3555.529,AND(B707&lt;45,$S707=2),3911.082,AND(B707&lt;45,$S707=3),4266.635,AND(B707&lt;45,$S707=4),4424.658,AND(B707&lt;55,$S726=0),1501.223,AND(B707&lt;55,$S707=1),3318.494,AND(B707&lt;55,$S707=2),3081.458,AND(B707&lt;55,$S707=3),3358,AND(B707&lt;55,$S707=4),3674.047,AND(B707&lt;66,$S707=0),355.5529,AND(B707&lt;66,$S707=1),1689.753,AND(B707&lt;66,$S707=2),2291.341,AND(B707&lt;66,$S707=3),2646.894,AND(B707&lt;66,$S707=4),2962.941,AND(B707&gt;65,$S707=0),39.50588,AND(B707&gt;65,$S707=1),829.6234,AND(B707&gt;65,$S707=2),1856.776,AND(B707&gt;65,$S707=3),2291.341,AND(B707&gt;65,$S707=4),2646.894)+AP707</f>
        <v>25204.751</v>
      </c>
      <c r="AP707">
        <f t="shared" ref="AP707:AP770" si="818">_xlfn.IFS(AND(C707&lt;20,$S707=0),3753.058,AND(C707&lt;20,$S707=1),2883.929,AND(C707&lt;20,$S707=2),2567.882,AND(C707&lt;20,$S707=3),2251.835,AND(C707&lt;20,$S707=4),2014.8,AND(C707&lt;25,$S707=0),4227.129,AND(C707&lt;25,$S707=1),3160.47,AND(C707&lt;25,$S707=2),2804.917,AND(C707&lt;25,$S707=3),2488.87,AND(C707&lt;25,$S707=4),2291.341,C707&lt;35,3950.588,AND(C707&lt;45,$S707=0),2725.906,AND(C707&lt;45,$S707=1),3555.529,AND(C707&lt;45,$S707=2),3911.082,AND(C707&lt;45,$S707=3),4266.635,AND(C707&lt;45,$S707=4),4424.658,AND(C707&lt;55,$S726=0),1501.223,AND(C707&lt;55,$S707=1),3318.494,AND(C707&lt;55,$S707=2),3081.458,AND(C707&lt;55,$S707=3),3358,AND(C707&lt;55,$S707=4),3674.047,AND(C707&lt;66,$S707=0),355.5529,AND(C707&lt;66,$S707=1),1689.753,AND(C707&lt;66,$S707=2),2291.341,AND(C707&lt;66,$S707=3),2646.894,AND(C707&lt;66,$S707=4),2962.941,AND(C707&gt;65,$S707=0),39.50588,AND(C707&gt;65,$S707=1),829.6234,AND(C707&gt;65,$S707=2),1856.776,AND(C707&gt;65,$S707=3),2291.341,AND(C707&gt;65,$S707=4),2646.894)+AQ707</f>
        <v>22913.41</v>
      </c>
      <c r="AQ707">
        <f t="shared" ref="AQ707:AQ770" si="819">_xlfn.IFS(AND(D707&lt;20,$S707=0),3753.058,AND(D707&lt;20,$S707=1),2883.929,AND(D707&lt;20,$S707=2),2567.882,AND(D707&lt;20,$S707=3),2251.835,AND(D707&lt;20,$S707=4),2014.8,AND(D707&lt;25,$S707=0),4227.129,AND(D707&lt;25,$S707=1),3160.47,AND(D707&lt;25,$S707=2),2804.917,AND(D707&lt;25,$S707=3),2488.87,AND(D707&lt;25,$S707=4),2291.341,D707&lt;35,3950.588,AND(D707&lt;45,$S707=0),2725.906,AND(D707&lt;45,$S707=1),3555.529,AND(D707&lt;45,$S707=2),3911.082,AND(D707&lt;45,$S707=3),4266.635,AND(D707&lt;45,$S707=4),4424.658,AND(D707&lt;55,$S726=0),1501.223,AND(D707&lt;55,$S707=1),3318.494,AND(D707&lt;55,$S707=2),3081.458,AND(D707&lt;55,$S707=3),3358,AND(D707&lt;55,$S707=4),3674.047,AND(D707&lt;66,$S707=0),355.5529,AND(D707&lt;66,$S707=1),1689.753,AND(D707&lt;66,$S707=2),2291.341,AND(D707&lt;66,$S707=3),2646.894,AND(D707&lt;66,$S707=4),2962.941,AND(D707&gt;65,$S707=0),39.50588,AND(D707&gt;65,$S707=1),829.6234,AND(D707&gt;65,$S707=2),1856.776,AND(D707&gt;65,$S707=3),2291.341,AND(D707&gt;65,$S707=4),2646.894)+AR707</f>
        <v>20622.069</v>
      </c>
      <c r="AR707">
        <f t="shared" ref="AR707:AR770" si="820">_xlfn.IFS(AND(E707&lt;20,$S707=0),3753.058,AND(E707&lt;20,$S707=1),2883.929,AND(E707&lt;20,$S707=2),2567.882,AND(E707&lt;20,$S707=3),2251.835,AND(E707&lt;20,$S707=4),2014.8,AND(E707&lt;25,$S707=0),4227.129,AND(E707&lt;25,$S707=1),3160.47,AND(E707&lt;25,$S707=2),2804.917,AND(E707&lt;25,$S707=3),2488.87,AND(E707&lt;25,$S707=4),2291.341,E707&lt;35,3950.588,AND(E707&lt;45,$S707=0),2725.906,AND(E707&lt;45,$S707=1),3555.529,AND(E707&lt;45,$S707=2),3911.082,AND(E707&lt;45,$S707=3),4266.635,AND(E707&lt;45,$S707=4),4424.658,AND(E707&lt;55,$S726=0),1501.223,AND(E707&lt;55,$S707=1),3318.494,AND(E707&lt;55,$S707=2),3081.458,AND(E707&lt;55,$S707=3),3358,AND(E707&lt;55,$S707=4),3674.047,AND(E707&lt;66,$S707=0),355.5529,AND(E707&lt;66,$S707=1),1689.753,AND(E707&lt;66,$S707=2),2291.341,AND(E707&lt;66,$S707=3),2646.894,AND(E707&lt;66,$S707=4),2962.941,AND(E707&gt;65,$S707=0),39.50588,AND(E707&gt;65,$S707=1),829.6234,AND(E707&gt;65,$S707=2),1856.776,AND(E707&gt;65,$S707=3),2291.341,AND(E707&gt;65,$S707=4),2646.894)+AS707</f>
        <v>18330.727999999999</v>
      </c>
      <c r="AS707">
        <f t="shared" ref="AS707:AS770" si="821">_xlfn.IFS(AND(F707&lt;20,$S707=0),3753.058,AND(F707&lt;20,$S707=1),2883.929,AND(F707&lt;20,$S707=2),2567.882,AND(F707&lt;20,$S707=3),2251.835,AND(F707&lt;20,$S707=4),2014.8,AND(F707&lt;25,$S707=0),4227.129,AND(F707&lt;25,$S707=1),3160.47,AND(F707&lt;25,$S707=2),2804.917,AND(F707&lt;25,$S707=3),2488.87,AND(F707&lt;25,$S707=4),2291.341,F707&lt;35,3950.588,AND(F707&lt;45,$S707=0),2725.906,AND(F707&lt;45,$S707=1),3555.529,AND(F707&lt;45,$S707=2),3911.082,AND(F707&lt;45,$S707=3),4266.635,AND(F707&lt;45,$S707=4),4424.658,AND(F707&lt;55,$S726=0),1501.223,AND(F707&lt;55,$S707=1),3318.494,AND(F707&lt;55,$S707=2),3081.458,AND(F707&lt;55,$S707=3),3358,AND(F707&lt;55,$S707=4),3674.047,AND(F707&lt;66,$S707=0),355.5529,AND(F707&lt;66,$S707=1),1689.753,AND(F707&lt;66,$S707=2),2291.341,AND(F707&lt;66,$S707=3),2646.894,AND(F707&lt;66,$S707=4),2962.941,AND(F707&gt;65,$S707=0),39.50588,AND(F707&gt;65,$S707=1),829.6234,AND(F707&gt;65,$S707=2),1856.776,AND(F707&gt;65,$S707=3),2291.341,AND(F707&gt;65,$S707=4),2646.894)+AT707</f>
        <v>16039.387000000001</v>
      </c>
      <c r="AT707">
        <f t="shared" ref="AT707:AT770" si="822">_xlfn.IFS(AND(G707&lt;20,$S707=0),3753.058,AND(G707&lt;20,$S707=1),2883.929,AND(G707&lt;20,$S707=2),2567.882,AND(G707&lt;20,$S707=3),2251.835,AND(G707&lt;20,$S707=4),2014.8,AND(G707&lt;25,$S707=0),4227.129,AND(G707&lt;25,$S707=1),3160.47,AND(G707&lt;25,$S707=2),2804.917,AND(G707&lt;25,$S707=3),2488.87,AND(G707&lt;25,$S707=4),2291.341,G707&lt;35,3950.588,AND(G707&lt;45,$S707=0),2725.906,AND(G707&lt;45,$S707=1),3555.529,AND(G707&lt;45,$S707=2),3911.082,AND(G707&lt;45,$S707=3),4266.635,AND(G707&lt;45,$S707=4),4424.658,AND(G707&lt;55,$S726=0),1501.223,AND(G707&lt;55,$S707=1),3318.494,AND(G707&lt;55,$S707=2),3081.458,AND(G707&lt;55,$S707=3),3358,AND(G707&lt;55,$S707=4),3674.047,AND(G707&lt;66,$S707=0),355.5529,AND(G707&lt;66,$S707=1),1689.753,AND(G707&lt;66,$S707=2),2291.341,AND(G707&lt;66,$S707=3),2646.894,AND(G707&lt;66,$S707=4),2962.941,AND(G707&gt;65,$S707=0),39.50588,AND(G707&gt;65,$S707=1),829.6234,AND(G707&gt;65,$S707=2),1856.776,AND(G707&gt;65,$S707=3),2291.341,AND(G707&gt;65,$S707=4),2646.894)+AU707</f>
        <v>13748.046</v>
      </c>
      <c r="AU707">
        <f t="shared" ref="AU707:AU770" si="823">_xlfn.IFS(AND(H707&lt;20,$S707=0),3753.058,AND(H707&lt;20,$S707=1),2883.929,AND(H707&lt;20,$S707=2),2567.882,AND(H707&lt;20,$S707=3),2251.835,AND(H707&lt;20,$S707=4),2014.8,AND(H707&lt;25,$S707=0),4227.129,AND(H707&lt;25,$S707=1),3160.47,AND(H707&lt;25,$S707=2),2804.917,AND(H707&lt;25,$S707=3),2488.87,AND(H707&lt;25,$S707=4),2291.341,H707&lt;35,3950.588,AND(H707&lt;45,$S707=0),2725.906,AND(H707&lt;45,$S707=1),3555.529,AND(H707&lt;45,$S707=2),3911.082,AND(H707&lt;45,$S707=3),4266.635,AND(H707&lt;45,$S707=4),4424.658,AND(H707&lt;55,$S726=0),1501.223,AND(H707&lt;55,$S707=1),3318.494,AND(H707&lt;55,$S707=2),3081.458,AND(H707&lt;55,$S707=3),3358,AND(H707&lt;55,$S707=4),3674.047,AND(H707&lt;66,$S707=0),355.5529,AND(H707&lt;66,$S707=1),1689.753,AND(H707&lt;66,$S707=2),2291.341,AND(H707&lt;66,$S707=3),2646.894,AND(H707&lt;66,$S707=4),2962.941,AND(H707&gt;65,$S707=0),39.50588,AND(H707&gt;65,$S707=1),829.6234,AND(H707&gt;65,$S707=2),1856.776,AND(H707&gt;65,$S707=3),2291.341,AND(H707&gt;65,$S707=4),2646.894)+AV707</f>
        <v>11456.705</v>
      </c>
      <c r="AV707">
        <f t="shared" ref="AV707:AV770" si="824">_xlfn.IFS(AND(I707&lt;20,$S707=0),3753.058,AND(I707&lt;20,$S707=1),2883.929,AND(I707&lt;20,$S707=2),2567.882,AND(I707&lt;20,$S707=3),2251.835,AND(I707&lt;20,$S707=4),2014.8,AND(I707&lt;25,$S707=0),4227.129,AND(I707&lt;25,$S707=1),3160.47,AND(I707&lt;25,$S707=2),2804.917,AND(I707&lt;25,$S707=3),2488.87,AND(I707&lt;25,$S707=4),2291.341,I707&lt;35,3950.588,AND(I707&lt;45,$S707=0),2725.906,AND(I707&lt;45,$S707=1),3555.529,AND(I707&lt;45,$S707=2),3911.082,AND(I707&lt;45,$S707=3),4266.635,AND(I707&lt;45,$S707=4),4424.658,AND(I707&lt;55,$S726=0),1501.223,AND(I707&lt;55,$S707=1),3318.494,AND(I707&lt;55,$S707=2),3081.458,AND(I707&lt;55,$S707=3),3358,AND(I707&lt;55,$S707=4),3674.047,AND(I707&lt;66,$S707=0),355.5529,AND(I707&lt;66,$S707=1),1689.753,AND(I707&lt;66,$S707=2),2291.341,AND(I707&lt;66,$S707=3),2646.894,AND(I707&lt;66,$S707=4),2962.941,AND(I707&gt;65,$S707=0),39.50588,AND(I707&gt;65,$S707=1),829.6234,AND(I707&gt;65,$S707=2),1856.776,AND(I707&gt;65,$S707=3),2291.341,AND(I707&gt;65,$S707=4),2646.894)+AW707</f>
        <v>9165.3639999999996</v>
      </c>
      <c r="AW707">
        <f t="shared" ref="AW707:AW770" si="825">_xlfn.IFS(AND(J707&lt;20,$S707=0),3753.058,AND(J707&lt;20,$S707=1),2883.929,AND(J707&lt;20,$S707=2),2567.882,AND(J707&lt;20,$S707=3),2251.835,AND(J707&lt;20,$S707=4),2014.8,AND(J707&lt;25,$S707=0),4227.129,AND(J707&lt;25,$S707=1),3160.47,AND(J707&lt;25,$S707=2),2804.917,AND(J707&lt;25,$S707=3),2488.87,AND(J707&lt;25,$S707=4),2291.341,J707&lt;35,3950.588,AND(J707&lt;45,$S707=0),2725.906,AND(J707&lt;45,$S707=1),3555.529,AND(J707&lt;45,$S707=2),3911.082,AND(J707&lt;45,$S707=3),4266.635,AND(J707&lt;45,$S707=4),4424.658,AND(J707&lt;55,$S726=0),1501.223,AND(J707&lt;55,$S707=1),3318.494,AND(J707&lt;55,$S707=2),3081.458,AND(J707&lt;55,$S707=3),3358,AND(J707&lt;55,$S707=4),3674.047,AND(J707&lt;66,$S707=0),355.5529,AND(J707&lt;66,$S707=1),1689.753,AND(J707&lt;66,$S707=2),2291.341,AND(J707&lt;66,$S707=3),2646.894,AND(J707&lt;66,$S707=4),2962.941,AND(J707&gt;65,$S707=0),39.50588,AND(J707&gt;65,$S707=1),829.6234,AND(J707&gt;65,$S707=2),1856.776,AND(J707&gt;65,$S707=3),2291.341,AND(J707&gt;65,$S707=4),2646.894)+AX707</f>
        <v>6874.0229999999992</v>
      </c>
      <c r="AX707">
        <f t="shared" ref="AX707:AX770" si="826">_xlfn.IFS(AND(K707&lt;20,$S707=0),3753.058,AND(K707&lt;20,$S707=1),2883.929,AND(K707&lt;20,$S707=2),2567.882,AND(K707&lt;20,$S707=3),2251.835,AND(K707&lt;20,$S707=4),2014.8,AND(K707&lt;25,$S707=0),4227.129,AND(K707&lt;25,$S707=1),3160.47,AND(K707&lt;25,$S707=2),2804.917,AND(K707&lt;25,$S707=3),2488.87,AND(K707&lt;25,$S707=4),2291.341,K707&lt;35,3950.588,AND(K707&lt;45,$S707=0),2725.906,AND(K707&lt;45,$S707=1),3555.529,AND(K707&lt;45,$S707=2),3911.082,AND(K707&lt;45,$S707=3),4266.635,AND(K707&lt;45,$S707=4),4424.658,AND(K707&lt;55,$S726=0),1501.223,AND(K707&lt;55,$S707=1),3318.494,AND(K707&lt;55,$S707=2),3081.458,AND(K707&lt;55,$S707=3),3358,AND(K707&lt;55,$S707=4),3674.047,AND(K707&lt;66,$S707=0),355.5529,AND(K707&lt;66,$S707=1),1689.753,AND(K707&lt;66,$S707=2),2291.341,AND(K707&lt;66,$S707=3),2646.894,AND(K707&lt;66,$S707=4),2962.941,AND(K707&gt;65,$S707=0),39.50588,AND(K707&gt;65,$S707=1),829.6234,AND(K707&gt;65,$S707=2),1856.776,AND(K707&gt;65,$S707=3),2291.341,AND(K707&gt;65,$S707=4),2646.894)+AY707</f>
        <v>4582.6819999999998</v>
      </c>
      <c r="AY707">
        <f t="shared" ref="AY707:AY770" si="827">_xlfn.IFS(AND(L707&lt;20,$S707=0),3753.058,AND(L707&lt;20,$S707=1),2883.929,AND(L707&lt;20,$S707=2),2567.882,AND(L707&lt;20,$S707=3),2251.835,AND(L707&lt;20,$S707=4),2014.8,AND(L707&lt;25,$S707=0),4227.129,AND(L707&lt;25,$S707=1),3160.47,AND(L707&lt;25,$S707=2),2804.917,AND(L707&lt;25,$S707=3),2488.87,AND(L707&lt;25,$S707=4),2291.341,L707&lt;35,3950.588,AND(L707&lt;45,$S707=0),2725.906,AND(L707&lt;45,$S707=1),3555.529,AND(L707&lt;45,$S707=2),3911.082,AND(L707&lt;45,$S707=3),4266.635,AND(L707&lt;45,$S707=4),4424.658,AND(L707&lt;55,$S726=0),1501.223,AND(L707&lt;55,$S707=1),3318.494,AND(L707&lt;55,$S707=2),3081.458,AND(L707&lt;55,$S707=3),3358,AND(L707&lt;55,$S707=4),3674.047,AND(L707&lt;66,$S707=0),355.5529,AND(L707&lt;66,$S707=1),1689.753,AND(L707&lt;66,$S707=2),2291.341,AND(L707&lt;66,$S707=3),2646.894,AND(L707&lt;66,$S707=4),2962.941,AND(L707&gt;65,$S707=0),39.50588,AND(L707&gt;65,$S707=1),829.6234,AND(L707&gt;65,$S707=2),1856.776,AND(L707&gt;65,$S707=3),2291.341,AND(L707&gt;65,$S707=4),2646.894)</f>
        <v>2291.3409999999999</v>
      </c>
      <c r="AZ707">
        <f t="shared" ref="AZ707:AZ770" si="828">(U707/11)*SUM(AO707:AX707)/11</f>
        <v>550.72860455494947</v>
      </c>
      <c r="BA707">
        <f t="shared" ref="BA707:BA770" si="829">_xlfn.IFS(AND(B707&lt;20,$S707=0),3656.976,AND(B707&lt;20,$S707=1),2810.098,AND(B707&lt;20,$S707=2),2502.098,AND(B707&lt;20,$S707=3),2194.186,AND(B707&lt;20,$S707=4),1963.219,AND(B707&lt;25,$S707=0),4118.91,AND(B707&lt;25,$S707=1),3079.559,AND(B707&lt;25,$S707=2),2733.109,AND(B707&lt;25,$S707=3),2425.153,AND(B707&lt;25,$S707=4),2232.68,B707&lt;35,2849.449,AND(B707&lt;45,$S707=0),2656.12,AND(B707&lt;45,$S707=1),3464.504,AND(B707&lt;45,$S707=2),3810.954,AND(B707&lt;45,$S707=3),4157.405,AND(B707&lt;45,$S707=4),4311.383,AND(B707&lt;55,$S726=0),1462.791,AND(B707&lt;55,$S707=1),3233.537,AND(B707&lt;55,$S707=2),3002.537,AND(B707&lt;55,$S707=3),3272.031,AND(B707&lt;55,$S707=4),3579.987,AND(B707&lt;66,$S707=0),346.4504,AND(B707&lt;66,$S707=1),1655.263,AND(B707&lt;66,$S707=2),2232.68,AND(B707&lt;66,$S707=3),2579.131,AND(B707&lt;66,$S707=4),2887.087,AND(B707&gt;65,$S707=0),38.49449,AND(B707&gt;65,$S707=1),808.3842,AND(B707&gt;65,$S707=2),1809.241,AND(B707&gt;65,$S707=3),2232.68,AND(B707&gt;65,$S707=4),2579.131)+BB707</f>
        <v>24559.48</v>
      </c>
      <c r="BB707">
        <f t="shared" ref="BB707:BB770" si="830">_xlfn.IFS(AND(C707&lt;20,$S707=0),3656.976,AND(C707&lt;20,$S707=1),2810.098,AND(C707&lt;20,$S707=2),2502.098,AND(C707&lt;20,$S707=3),2194.186,AND(C707&lt;20,$S707=4),1963.219,AND(C707&lt;25,$S707=0),4118.91,AND(C707&lt;25,$S707=1),3079.559,AND(C707&lt;25,$S707=2),2733.109,AND(C707&lt;25,$S707=3),2425.153,AND(C707&lt;25,$S707=4),2232.68,C707&lt;35,2849.449,AND(C707&lt;45,$S707=0),2656.12,AND(C707&lt;45,$S707=1),3464.504,AND(C707&lt;45,$S707=2),3810.954,AND(C707&lt;45,$S707=3),4157.405,AND(C707&lt;45,$S707=4),4311.383,AND(C707&lt;55,$S726=0),1462.791,AND(C707&lt;55,$S707=1),3233.537,AND(C707&lt;55,$S707=2),3002.537,AND(C707&lt;55,$S707=3),3272.031,AND(C707&lt;55,$S707=4),3579.987,AND(C707&lt;66,$S707=0),346.4504,AND(C707&lt;66,$S707=1),1655.263,AND(C707&lt;66,$S707=2),2232.68,AND(C707&lt;66,$S707=3),2579.131,AND(C707&lt;66,$S707=4),2887.087,AND(C707&gt;65,$S707=0),38.49449,AND(C707&gt;65,$S707=1),808.3842,AND(C707&gt;65,$S707=2),1809.241,AND(C707&gt;65,$S707=3),2232.68,AND(C707&gt;65,$S707=4),2579.131)+BC707</f>
        <v>22326.799999999999</v>
      </c>
      <c r="BC707">
        <f t="shared" ref="BC707:BC770" si="831">_xlfn.IFS(AND(D707&lt;20,$S707=0),3656.976,AND(D707&lt;20,$S707=1),2810.098,AND(D707&lt;20,$S707=2),2502.098,AND(D707&lt;20,$S707=3),2194.186,AND(D707&lt;20,$S707=4),1963.219,AND(D707&lt;25,$S707=0),4118.91,AND(D707&lt;25,$S707=1),3079.559,AND(D707&lt;25,$S707=2),2733.109,AND(D707&lt;25,$S707=3),2425.153,AND(D707&lt;25,$S707=4),2232.68,D707&lt;35,2849.449,AND(D707&lt;45,$S707=0),2656.12,AND(D707&lt;45,$S707=1),3464.504,AND(D707&lt;45,$S707=2),3810.954,AND(D707&lt;45,$S707=3),4157.405,AND(D707&lt;45,$S707=4),4311.383,AND(D707&lt;55,$S726=0),1462.791,AND(D707&lt;55,$S707=1),3233.537,AND(D707&lt;55,$S707=2),3002.537,AND(D707&lt;55,$S707=3),3272.031,AND(D707&lt;55,$S707=4),3579.987,AND(D707&lt;66,$S707=0),346.4504,AND(D707&lt;66,$S707=1),1655.263,AND(D707&lt;66,$S707=2),2232.68,AND(D707&lt;66,$S707=3),2579.131,AND(D707&lt;66,$S707=4),2887.087,AND(D707&gt;65,$S707=0),38.49449,AND(D707&gt;65,$S707=1),808.3842,AND(D707&gt;65,$S707=2),1809.241,AND(D707&gt;65,$S707=3),2232.68,AND(D707&gt;65,$S707=4),2579.131)+BD707</f>
        <v>20094.12</v>
      </c>
      <c r="BD707">
        <f t="shared" ref="BD707:BD770" si="832">_xlfn.IFS(AND(E707&lt;20,$S707=0),3656.976,AND(E707&lt;20,$S707=1),2810.098,AND(E707&lt;20,$S707=2),2502.098,AND(E707&lt;20,$S707=3),2194.186,AND(E707&lt;20,$S707=4),1963.219,AND(E707&lt;25,$S707=0),4118.91,AND(E707&lt;25,$S707=1),3079.559,AND(E707&lt;25,$S707=2),2733.109,AND(E707&lt;25,$S707=3),2425.153,AND(E707&lt;25,$S707=4),2232.68,E707&lt;35,2849.449,AND(E707&lt;45,$S707=0),2656.12,AND(E707&lt;45,$S707=1),3464.504,AND(E707&lt;45,$S707=2),3810.954,AND(E707&lt;45,$S707=3),4157.405,AND(E707&lt;45,$S707=4),4311.383,AND(E707&lt;55,$S726=0),1462.791,AND(E707&lt;55,$S707=1),3233.537,AND(E707&lt;55,$S707=2),3002.537,AND(E707&lt;55,$S707=3),3272.031,AND(E707&lt;55,$S707=4),3579.987,AND(E707&lt;66,$S707=0),346.4504,AND(E707&lt;66,$S707=1),1655.263,AND(E707&lt;66,$S707=2),2232.68,AND(E707&lt;66,$S707=3),2579.131,AND(E707&lt;66,$S707=4),2887.087,AND(E707&gt;65,$S707=0),38.49449,AND(E707&gt;65,$S707=1),808.3842,AND(E707&gt;65,$S707=2),1809.241,AND(E707&gt;65,$S707=3),2232.68,AND(E707&gt;65,$S707=4),2579.131)+BE707</f>
        <v>17861.439999999999</v>
      </c>
      <c r="BE707">
        <f t="shared" ref="BE707:BE770" si="833">_xlfn.IFS(AND(F707&lt;20,$S707=0),3656.976,AND(F707&lt;20,$S707=1),2810.098,AND(F707&lt;20,$S707=2),2502.098,AND(F707&lt;20,$S707=3),2194.186,AND(F707&lt;20,$S707=4),1963.219,AND(F707&lt;25,$S707=0),4118.91,AND(F707&lt;25,$S707=1),3079.559,AND(F707&lt;25,$S707=2),2733.109,AND(F707&lt;25,$S707=3),2425.153,AND(F707&lt;25,$S707=4),2232.68,F707&lt;35,2849.449,AND(F707&lt;45,$S707=0),2656.12,AND(F707&lt;45,$S707=1),3464.504,AND(F707&lt;45,$S707=2),3810.954,AND(F707&lt;45,$S707=3),4157.405,AND(F707&lt;45,$S707=4),4311.383,AND(F707&lt;55,$S726=0),1462.791,AND(F707&lt;55,$S707=1),3233.537,AND(F707&lt;55,$S707=2),3002.537,AND(F707&lt;55,$S707=3),3272.031,AND(F707&lt;55,$S707=4),3579.987,AND(F707&lt;66,$S707=0),346.4504,AND(F707&lt;66,$S707=1),1655.263,AND(F707&lt;66,$S707=2),2232.68,AND(F707&lt;66,$S707=3),2579.131,AND(F707&lt;66,$S707=4),2887.087,AND(F707&gt;65,$S707=0),38.49449,AND(F707&gt;65,$S707=1),808.3842,AND(F707&gt;65,$S707=2),1809.241,AND(F707&gt;65,$S707=3),2232.68,AND(F707&gt;65,$S707=4),2579.131)+BF707</f>
        <v>15628.76</v>
      </c>
      <c r="BF707">
        <f t="shared" ref="BF707:BF770" si="834">_xlfn.IFS(AND(G707&lt;20,$S707=0),3656.976,AND(G707&lt;20,$S707=1),2810.098,AND(G707&lt;20,$S707=2),2502.098,AND(G707&lt;20,$S707=3),2194.186,AND(G707&lt;20,$S707=4),1963.219,AND(G707&lt;25,$S707=0),4118.91,AND(G707&lt;25,$S707=1),3079.559,AND(G707&lt;25,$S707=2),2733.109,AND(G707&lt;25,$S707=3),2425.153,AND(G707&lt;25,$S707=4),2232.68,G707&lt;35,2849.449,AND(G707&lt;45,$S707=0),2656.12,AND(G707&lt;45,$S707=1),3464.504,AND(G707&lt;45,$S707=2),3810.954,AND(G707&lt;45,$S707=3),4157.405,AND(G707&lt;45,$S707=4),4311.383,AND(G707&lt;55,$S726=0),1462.791,AND(G707&lt;55,$S707=1),3233.537,AND(G707&lt;55,$S707=2),3002.537,AND(G707&lt;55,$S707=3),3272.031,AND(G707&lt;55,$S707=4),3579.987,AND(G707&lt;66,$S707=0),346.4504,AND(G707&lt;66,$S707=1),1655.263,AND(G707&lt;66,$S707=2),2232.68,AND(G707&lt;66,$S707=3),2579.131,AND(G707&lt;66,$S707=4),2887.087,AND(G707&gt;65,$S707=0),38.49449,AND(G707&gt;65,$S707=1),808.3842,AND(G707&gt;65,$S707=2),1809.241,AND(G707&gt;65,$S707=3),2232.68,AND(G707&gt;65,$S707=4),2579.131)+BG707</f>
        <v>13396.08</v>
      </c>
      <c r="BG707">
        <f t="shared" ref="BG707:BG770" si="835">_xlfn.IFS(AND(H707&lt;20,$S707=0),3656.976,AND(H707&lt;20,$S707=1),2810.098,AND(H707&lt;20,$S707=2),2502.098,AND(H707&lt;20,$S707=3),2194.186,AND(H707&lt;20,$S707=4),1963.219,AND(H707&lt;25,$S707=0),4118.91,AND(H707&lt;25,$S707=1),3079.559,AND(H707&lt;25,$S707=2),2733.109,AND(H707&lt;25,$S707=3),2425.153,AND(H707&lt;25,$S707=4),2232.68,H707&lt;35,2849.449,AND(H707&lt;45,$S707=0),2656.12,AND(H707&lt;45,$S707=1),3464.504,AND(H707&lt;45,$S707=2),3810.954,AND(H707&lt;45,$S707=3),4157.405,AND(H707&lt;45,$S707=4),4311.383,AND(H707&lt;55,$S726=0),1462.791,AND(H707&lt;55,$S707=1),3233.537,AND(H707&lt;55,$S707=2),3002.537,AND(H707&lt;55,$S707=3),3272.031,AND(H707&lt;55,$S707=4),3579.987,AND(H707&lt;66,$S707=0),346.4504,AND(H707&lt;66,$S707=1),1655.263,AND(H707&lt;66,$S707=2),2232.68,AND(H707&lt;66,$S707=3),2579.131,AND(H707&lt;66,$S707=4),2887.087,AND(H707&gt;65,$S707=0),38.49449,AND(H707&gt;65,$S707=1),808.3842,AND(H707&gt;65,$S707=2),1809.241,AND(H707&gt;65,$S707=3),2232.68,AND(H707&gt;65,$S707=4),2579.131)+BH707</f>
        <v>11163.4</v>
      </c>
      <c r="BH707">
        <f t="shared" ref="BH707:BH770" si="836">_xlfn.IFS(AND(I707&lt;20,$S707=0),3656.976,AND(I707&lt;20,$S707=1),2810.098,AND(I707&lt;20,$S707=2),2502.098,AND(I707&lt;20,$S707=3),2194.186,AND(I707&lt;20,$S707=4),1963.219,AND(I707&lt;25,$S707=0),4118.91,AND(I707&lt;25,$S707=1),3079.559,AND(I707&lt;25,$S707=2),2733.109,AND(I707&lt;25,$S707=3),2425.153,AND(I707&lt;25,$S707=4),2232.68,I707&lt;35,2849.449,AND(I707&lt;45,$S707=0),2656.12,AND(I707&lt;45,$S707=1),3464.504,AND(I707&lt;45,$S707=2),3810.954,AND(I707&lt;45,$S707=3),4157.405,AND(I707&lt;45,$S707=4),4311.383,AND(I707&lt;55,$S726=0),1462.791,AND(I707&lt;55,$S707=1),3233.537,AND(I707&lt;55,$S707=2),3002.537,AND(I707&lt;55,$S707=3),3272.031,AND(I707&lt;55,$S707=4),3579.987,AND(I707&lt;66,$S707=0),346.4504,AND(I707&lt;66,$S707=1),1655.263,AND(I707&lt;66,$S707=2),2232.68,AND(I707&lt;66,$S707=3),2579.131,AND(I707&lt;66,$S707=4),2887.087,AND(I707&gt;65,$S707=0),38.49449,AND(I707&gt;65,$S707=1),808.3842,AND(I707&gt;65,$S707=2),1809.241,AND(I707&gt;65,$S707=3),2232.68,AND(I707&gt;65,$S707=4),2579.131)+BI707</f>
        <v>8930.7199999999993</v>
      </c>
      <c r="BI707">
        <f t="shared" ref="BI707:BI770" si="837">_xlfn.IFS(AND(J707&lt;20,$S707=0),3656.976,AND(J707&lt;20,$S707=1),2810.098,AND(J707&lt;20,$S707=2),2502.098,AND(J707&lt;20,$S707=3),2194.186,AND(J707&lt;20,$S707=4),1963.219,AND(J707&lt;25,$S707=0),4118.91,AND(J707&lt;25,$S707=1),3079.559,AND(J707&lt;25,$S707=2),2733.109,AND(J707&lt;25,$S707=3),2425.153,AND(J707&lt;25,$S707=4),2232.68,J707&lt;35,2849.449,AND(J707&lt;45,$S707=0),2656.12,AND(J707&lt;45,$S707=1),3464.504,AND(J707&lt;45,$S707=2),3810.954,AND(J707&lt;45,$S707=3),4157.405,AND(J707&lt;45,$S707=4),4311.383,AND(J707&lt;55,$S726=0),1462.791,AND(J707&lt;55,$S707=1),3233.537,AND(J707&lt;55,$S707=2),3002.537,AND(J707&lt;55,$S707=3),3272.031,AND(J707&lt;55,$S707=4),3579.987,AND(J707&lt;66,$S707=0),346.4504,AND(J707&lt;66,$S707=1),1655.263,AND(J707&lt;66,$S707=2),2232.68,AND(J707&lt;66,$S707=3),2579.131,AND(J707&lt;66,$S707=4),2887.087,AND(J707&gt;65,$S707=0),38.49449,AND(J707&gt;65,$S707=1),808.3842,AND(J707&gt;65,$S707=2),1809.241,AND(J707&gt;65,$S707=3),2232.68,AND(J707&gt;65,$S707=4),2579.131)+BJ707</f>
        <v>6698.0399999999991</v>
      </c>
      <c r="BJ707">
        <f t="shared" ref="BJ707:BJ770" si="838">_xlfn.IFS(AND(K707&lt;20,$S707=0),3656.976,AND(K707&lt;20,$S707=1),2810.098,AND(K707&lt;20,$S707=2),2502.098,AND(K707&lt;20,$S707=3),2194.186,AND(K707&lt;20,$S707=4),1963.219,AND(K707&lt;25,$S707=0),4118.91,AND(K707&lt;25,$S707=1),3079.559,AND(K707&lt;25,$S707=2),2733.109,AND(K707&lt;25,$S707=3),2425.153,AND(K707&lt;25,$S707=4),2232.68,K707&lt;35,2849.449,AND(K707&lt;45,$S707=0),2656.12,AND(K707&lt;45,$S707=1),3464.504,AND(K707&lt;45,$S707=2),3810.954,AND(K707&lt;45,$S707=3),4157.405,AND(K707&lt;45,$S707=4),4311.383,AND(K707&lt;55,$S726=0),1462.791,AND(K707&lt;55,$S707=1),3233.537,AND(K707&lt;55,$S707=2),3002.537,AND(K707&lt;55,$S707=3),3272.031,AND(K707&lt;55,$S707=4),3579.987,AND(K707&lt;66,$S707=0),346.4504,AND(K707&lt;66,$S707=1),1655.263,AND(K707&lt;66,$S707=2),2232.68,AND(K707&lt;66,$S707=3),2579.131,AND(K707&lt;66,$S707=4),2887.087,AND(K707&gt;65,$S707=0),38.49449,AND(K707&gt;65,$S707=1),808.3842,AND(K707&gt;65,$S707=2),1809.241,AND(K707&gt;65,$S707=3),2232.68,AND(K707&gt;65,$S707=4),2579.131)+BK707</f>
        <v>4465.3599999999997</v>
      </c>
      <c r="BK707">
        <f t="shared" ref="BK707:BK770" si="839">_xlfn.IFS(AND(L707&lt;20,$S707=0),3656.976,AND(L707&lt;20,$S707=1),2810.098,AND(L707&lt;20,$S707=2),2502.098,AND(L707&lt;20,$S707=3),2194.186,AND(L707&lt;20,$S707=4),1963.219,AND(L707&lt;25,$S707=0),4118.91,AND(L707&lt;25,$S707=1),3079.559,AND(L707&lt;25,$S707=2),2733.109,AND(L707&lt;25,$S707=3),2425.153,AND(L707&lt;25,$S707=4),2232.68,L707&lt;35,2849.449,AND(L707&lt;45,$S707=0),2656.12,AND(L707&lt;45,$S707=1),3464.504,AND(L707&lt;45,$S707=2),3810.954,AND(L707&lt;45,$S707=3),4157.405,AND(L707&lt;45,$S707=4),4311.383,AND(L707&lt;55,$S726=0),1462.791,AND(L707&lt;55,$S707=1),3233.537,AND(L707&lt;55,$S707=2),3002.537,AND(L707&lt;55,$S707=3),3272.031,AND(L707&lt;55,$S707=4),3579.987,AND(L707&lt;66,$S707=0),346.4504,AND(L707&lt;66,$S707=1),1655.263,AND(L707&lt;66,$S707=2),2232.68,AND(L707&lt;66,$S707=3),2579.131,AND(L707&lt;66,$S707=4),2887.087,AND(L707&gt;65,$S707=0),38.49449,AND(L707&gt;65,$S707=1),808.3842,AND(L707&gt;65,$S707=2),1809.241,AND(L707&gt;65,$S707=3),2232.68,AND(L707&gt;65,$S707=4),2579.131)</f>
        <v>2232.6799999999998</v>
      </c>
      <c r="BL707">
        <f t="shared" ref="BL707:BL770" si="840">(U707/11)*SUM(BA707:BJ707)/11</f>
        <v>536.62931044211427</v>
      </c>
      <c r="BM707">
        <f t="shared" ref="BM707:BM770" si="841">IF($Q707=1,_xlfn.IFS(AND(A707&lt;20,$S707=0),7909.033,AND(A707&lt;25,$S707=0),8155.274,AND(A707&lt;35,$S707=0),5411.444,AND(A707&lt;45,$S707=0),5372.643,AND(A707&lt;55,$S707=0),3960.303,AND(A707&lt;60,$S707=0),949.0013,AND(A707&lt;65,$S707=0),701.2915,AND(A707=65,$S707=0),293.6025,AND(A707&lt;70,$S707=0),40.25755,AND(A707&gt;69,$S707=0),21.91042,AND(A707&lt;20,$S707=1),6077.467,AND(A707&lt;25,$S707=1),6097.401,AND(A707&lt;35,$S707=1),5411.444,AND(A707&lt;45,$S707=1),7007.796,AND(A707&lt;55,$S707=1),8754.354,AND(A707&lt;60,$S707=1),4534.118,AND(A707&lt;65,$S707=1),3350.615,AND(A707=65,$S707=1),1402.767,AND(A707&lt;70,$S707=1),845.4085,AND(A707&gt;69,$S707=1),460.1188,AND(A707&lt;20,$S707=2),5411.444,AND(A707&lt;25,$S707=2),5411.444,AND(A707&lt;35,$S707=2),5411.444,AND(A707&lt;45,$S707=2),7708.575,AND(A707&lt;55,$S707=2),8129.043,AND(A707&lt;60,$S707=2),6115.786,AND(A707&lt;65,$S707=2),4519.434,AND(A707=65,$S707=2),1892.105,AND(A707&lt;70,$S707=2),1892.105,AND(A707&gt;69,$S707=2),1029.79,AND(A707&lt;20,$S707=3),4745.42,AND(A707&lt;25,$S707=3),4801.703,AND(A707&lt;35,$S707=3),5411.444,AND(A707&lt;45,$S707=3),8409.355,AND(A707&lt;55,$S707=3),8858.572,AND(A707&lt;60,$S707=3),7064.788,AND(A707&lt;65,$S707=3),5220.726,AND(A707=65,$S707=3),2185.707,AND(A707&lt;70,$S707=3),2334.938,AND(A707&gt;69,$S707=3),1270.804,AND(A707&lt;20,$S707=4),4245.902,AND(A707&lt;25,$S707=4),4420.616,AND(A707&lt;35,$S707=4),5411.444,AND(A707&lt;45,$S707=4),8720.812,AND(A707&lt;55,$S707=4),9692.32,AND(A707&lt;60,$S707=4),7908.345,AND(A707&lt;65,$S707=4),5844.096,AND(A707=65,$S707=4),2446.687,AND(A707&lt;70,$S707=4),2697.256,AND(A707&gt;69,$S707=4),1467.998),_xlfn.IFS(AND(A707&lt;20,$S707=0),4942.278,AND(A707&lt;25,$S707=0),5096.151,AND(A707&lt;35,$S707=0),3381.558,AND(A707&lt;45,$S707=0),3560.514,AND(A707&lt;55,$S707=0),2443.074,AND(A707&lt;60,$S707=0),626.8311,AND(A707&lt;65,$S707=0),371.4828,AND(A707=65,$S707=0),156.4774,AND(A707&lt;70,$S707=0),21.45553,AND(A707&gt;69,$S707=0),16.35068,AND(A707&lt;20,$S707=1),3797.75,AND(A707&lt;25,$S707=1),3810.207,AND(A707&lt;35,$S707=1),3381.558,AND(A707&lt;45,$S707=1),4644.149,AND(A707&lt;55,$S707=1),5400.48,AND(A707&lt;60,$S707=1),2994.86,AND(A707&lt;65,$S707=1),2108.114,AND(A707=65,$S707=1),764.6143,AND(A707&lt;70,$S707=1),450.5661,AND(A707&gt;69,$S707=1),343.3646,AND(A707&lt;20,$S707=2),3381.558,AND(A707&lt;25,$S707=2),3381.558,AND(A707&lt;35,$S707=2),3381.558,AND(A707&lt;45,$S707=2),5108.564,AND(A707&lt;55,$S707=2),5014.731,AND(A707&lt;60,$S707=2),4039.578,AND(A707&lt;65,$S707=2),2843.502,AND(A707=65,$S707=2),1008.41,AND(A707&lt;70,$S707=2),1008.41,AND(A707&gt;69,$S707=2),768.482,AND(A707&lt;20,$S707=3),2965.367,AND(A707&lt;25,$S707=3),3000.538,AND(A707&lt;35,$S707=3),3381.558,AND(A707&lt;45,$S707=3),5572.979,AND(A707&lt;55,$S707=3),5464.771,AND(A707&lt;60,$S707=3),4666.41,AND(A707&lt;65,$S707=3),3284.735,AND(A707=65,$S707=3),1164.887,AND(A707&lt;70,$S707=3),1244.421,AND(A707&gt;69,$S707=3),948.3395,AND(A707&lt;20,$S707=4),2653.223,AND(A707&lt;25,$S707=4),2762.4,AND(A707&lt;35,$S707=4),3381.558,AND(A707&lt;45,$S707=4),5779.386,AND(A707&lt;55,$S707=4),5979.102,AND(A707&lt;60,$S707=4),5223.593,AND(A707&lt;65,$S707=4),3676.942,AND(A707=65,$S707=4),1303.978,AND(A707&lt;70,$S707=4),1437.521,AND(A707&gt;69,$S707=4),1095.496))+BN707</f>
        <v>12448.762000000001</v>
      </c>
      <c r="BN707">
        <f t="shared" ref="BN707:BN770" si="842">IF($Q707=1,_xlfn.IFS(AND(B707&lt;20,$S707=0),7909.033,AND(B707&lt;25,$S707=0),8155.274,AND(B707&lt;35,$S707=0),5411.444,AND(B707&lt;45,$S707=0),5372.643,AND(B707&lt;55,$S707=0),3960.303,AND(B707&lt;60,$S707=0),949.0013,AND(B707&lt;65,$S707=0),701.2915,AND(B707=65,$S707=0),293.6025,AND(B707&lt;70,$S707=0),40.25755,AND(B707&gt;69,$S707=0),21.91042,AND(B707&lt;20,$S707=1),6077.467,AND(B707&lt;25,$S707=1),6097.401,AND(B707&lt;35,$S707=1),5411.444,AND(B707&lt;45,$S707=1),7007.796,AND(B707&lt;55,$S707=1),8754.354,AND(B707&lt;60,$S707=1),4534.118,AND(B707&lt;65,$S707=1),3350.615,AND(B707=65,$S707=1),1402.767,AND(B707&lt;70,$S707=1),845.4085,AND(B707&gt;69,$S707=1),460.1188,AND(B707&lt;20,$S707=2),5411.444,AND(B707&lt;25,$S707=2),5411.444,AND(B707&lt;35,$S707=2),5411.444,AND(B707&lt;45,$S707=2),7708.575,AND(B707&lt;55,$S707=2),8129.043,AND(B707&lt;60,$S707=2),6115.786,AND(B707&lt;65,$S707=2),4519.434,AND(B707=65,$S707=2),1892.105,AND(B707&lt;70,$S707=2),1892.105,AND(B707&gt;69,$S707=2),1029.79,AND(B707&lt;20,$S707=3),4745.42,AND(B707&lt;25,$S707=3),4801.703,AND(B707&lt;35,$S707=3),5411.444,AND(B707&lt;45,$S707=3),8409.355,AND(B707&lt;55,$S707=3),8858.572,AND(B707&lt;60,$S707=3),7064.788,AND(B707&lt;65,$S707=3),5220.726,AND(B707=65,$S707=3),2185.707,AND(B707&lt;70,$S707=3),2334.938,AND(B707&gt;69,$S707=3),1270.804,AND(B707&lt;20,$S707=4),4245.902,AND(B707&lt;25,$S707=4),4420.616,AND(B707&lt;35,$S707=4),5411.444,AND(B707&lt;45,$S707=4),8720.812,AND(B707&lt;55,$S707=4),9692.32,AND(B707&lt;60,$S707=4),7908.345,AND(B707&lt;65,$S707=4),5844.096,AND(B707=65,$S707=4),2446.687,AND(B707&lt;70,$S707=4),2697.256,AND(B707&gt;69,$S707=4),1467.998),_xlfn.IFS(AND(B707&lt;20,$S707=0),4942.278,AND(B707&lt;25,$S707=0),5096.151,AND(B707&lt;35,$S707=0),3381.558,AND(B707&lt;45,$S707=0),3560.514,AND(B707&lt;55,$S707=0),2443.074,AND(B707&lt;60,$S707=0),626.8311,AND(B707&lt;65,$S707=0),371.4828,AND(B707=65,$S707=0),156.4774,AND(B707&lt;70,$S707=0),21.45553,AND(B707&gt;69,$S707=0),16.35068,AND(B707&lt;20,$S707=1),3797.75,AND(B707&lt;25,$S707=1),3810.207,AND(B707&lt;35,$S707=1),3381.558,AND(B707&lt;45,$S707=1),4644.149,AND(B707&lt;55,$S707=1),5400.48,AND(B707&lt;60,$S707=1),2994.86,AND(B707&lt;65,$S707=1),2108.114,AND(B707=65,$S707=1),764.6143,AND(B707&lt;70,$S707=1),450.5661,AND(B707&gt;69,$S707=1),343.3646,AND(B707&lt;20,$S707=2),3381.558,AND(B707&lt;25,$S707=2),3381.558,AND(B707&lt;35,$S707=2),3381.558,AND(B707&lt;45,$S707=2),5108.564,AND(B707&lt;55,$S707=2),5014.731,AND(B707&lt;60,$S707=2),4039.578,AND(B707&lt;65,$S707=2),2843.502,AND(B707=65,$S707=2),1008.41,AND(B707&lt;70,$S707=2),1008.41,AND(B707&gt;69,$S707=2),768.482,AND(B707&lt;20,$S707=3),2965.367,AND(B707&lt;25,$S707=3),3000.538,AND(B707&lt;35,$S707=3),3381.558,AND(B707&lt;45,$S707=3),5572.979,AND(B707&lt;55,$S707=3),5464.771,AND(B707&lt;60,$S707=3),4666.41,AND(B707&lt;65,$S707=3),3284.735,AND(B707=65,$S707=3),1164.887,AND(B707&lt;70,$S707=3),1244.421,AND(B707&gt;69,$S707=3),948.3395,AND(B707&lt;20,$S707=4),2653.223,AND(B707&lt;25,$S707=4),2762.4,AND(B707&lt;35,$S707=4),3381.558,AND(B707&lt;45,$S707=4),5779.386,AND(B707&lt;55,$S707=4),5979.102,AND(B707&lt;60,$S707=4),5223.593,AND(B707&lt;65,$S707=4),3676.942,AND(B707=65,$S707=4),1303.978,AND(B707&lt;70,$S707=4),1437.521,AND(B707&gt;69,$S707=4),1095.496))+BO707</f>
        <v>9483.3950000000004</v>
      </c>
      <c r="BO707">
        <f t="shared" ref="BO707:BO770" si="843">IF($Q707=1,_xlfn.IFS(AND(C707&lt;20,$S707=0),7909.033,AND(C707&lt;25,$S707=0),8155.274,AND(C707&lt;35,$S707=0),5411.444,AND(C707&lt;45,$S707=0),5372.643,AND(C707&lt;55,$S707=0),3960.303,AND(C707&lt;60,$S707=0),949.0013,AND(C707&lt;65,$S707=0),701.2915,AND(C707=65,$S707=0),293.6025,AND(C707&lt;70,$S707=0),40.25755,AND(C707&gt;69,$S707=0),21.91042,AND(C707&lt;20,$S707=1),6077.467,AND(C707&lt;25,$S707=1),6097.401,AND(C707&lt;35,$S707=1),5411.444,AND(C707&lt;45,$S707=1),7007.796,AND(C707&lt;55,$S707=1),8754.354,AND(C707&lt;60,$S707=1),4534.118,AND(C707&lt;65,$S707=1),3350.615,AND(C707=65,$S707=1),1402.767,AND(C707&lt;70,$S707=1),845.4085,AND(C707&gt;69,$S707=1),460.1188,AND(C707&lt;20,$S707=2),5411.444,AND(C707&lt;25,$S707=2),5411.444,AND(C707&lt;35,$S707=2),5411.444,AND(C707&lt;45,$S707=2),7708.575,AND(C707&lt;55,$S707=2),8129.043,AND(C707&lt;60,$S707=2),6115.786,AND(C707&lt;65,$S707=2),4519.434,AND(C707=65,$S707=2),1892.105,AND(C707&lt;70,$S707=2),1892.105,AND(C707&gt;69,$S707=2),1029.79,AND(C707&lt;20,$S707=3),4745.42,AND(C707&lt;25,$S707=3),4801.703,AND(C707&lt;35,$S707=3),5411.444,AND(C707&lt;45,$S707=3),8409.355,AND(C707&lt;55,$S707=3),8858.572,AND(C707&lt;60,$S707=3),7064.788,AND(C707&lt;65,$S707=3),5220.726,AND(C707=65,$S707=3),2185.707,AND(C707&lt;70,$S707=3),2334.938,AND(C707&gt;69,$S707=3),1270.804,AND(C707&lt;20,$S707=4),4245.902,AND(C707&lt;25,$S707=4),4420.616,AND(C707&lt;35,$S707=4),5411.444,AND(C707&lt;45,$S707=4),8720.812,AND(C707&lt;55,$S707=4),9692.32,AND(C707&lt;60,$S707=4),7908.345,AND(C707&lt;65,$S707=4),5844.096,AND(C707=65,$S707=4),2446.687,AND(C707&lt;70,$S707=4),2697.256,AND(C707&gt;69,$S707=4),1467.998),_xlfn.IFS(AND(C707&lt;20,$S707=0),4942.278,AND(C707&lt;25,$S707=0),5096.151,AND(C707&lt;35,$S707=0),3381.558,AND(C707&lt;45,$S707=0),3560.514,AND(C707&lt;55,$S707=0),2443.074,AND(C707&lt;60,$S707=0),626.8311,AND(C707&lt;65,$S707=0),371.4828,AND(C707=65,$S707=0),156.4774,AND(C707&lt;70,$S707=0),21.45553,AND(C707&gt;69,$S707=0),16.35068,AND(C707&lt;20,$S707=1),3797.75,AND(C707&lt;25,$S707=1),3810.207,AND(C707&lt;35,$S707=1),3381.558,AND(C707&lt;45,$S707=1),4644.149,AND(C707&lt;55,$S707=1),5400.48,AND(C707&lt;60,$S707=1),2994.86,AND(C707&lt;65,$S707=1),2108.114,AND(C707=65,$S707=1),764.6143,AND(C707&lt;70,$S707=1),450.5661,AND(C707&gt;69,$S707=1),343.3646,AND(C707&lt;20,$S707=2),3381.558,AND(C707&lt;25,$S707=2),3381.558,AND(C707&lt;35,$S707=2),3381.558,AND(C707&lt;45,$S707=2),5108.564,AND(C707&lt;55,$S707=2),5014.731,AND(C707&lt;60,$S707=2),4039.578,AND(C707&lt;65,$S707=2),2843.502,AND(C707=65,$S707=2),1008.41,AND(C707&lt;70,$S707=2),1008.41,AND(C707&gt;69,$S707=2),768.482,AND(C707&lt;20,$S707=3),2965.367,AND(C707&lt;25,$S707=3),3000.538,AND(C707&lt;35,$S707=3),3381.558,AND(C707&lt;45,$S707=3),5572.979,AND(C707&lt;55,$S707=3),5464.771,AND(C707&lt;60,$S707=3),4666.41,AND(C707&lt;65,$S707=3),3284.735,AND(C707=65,$S707=3),1164.887,AND(C707&lt;70,$S707=3),1244.421,AND(C707&gt;69,$S707=3),948.3395,AND(C707&lt;20,$S707=4),2653.223,AND(C707&lt;25,$S707=4),2762.4,AND(C707&lt;35,$S707=4),3381.558,AND(C707&lt;45,$S707=4),5779.386,AND(C707&lt;55,$S707=4),5979.102,AND(C707&lt;60,$S707=4),5223.593,AND(C707&lt;65,$S707=4),3676.942,AND(C707=65,$S707=4),1303.978,AND(C707&lt;70,$S707=4),1437.521,AND(C707&gt;69,$S707=4),1095.496))+BP707</f>
        <v>8535.0555000000004</v>
      </c>
      <c r="BP707">
        <f t="shared" ref="BP707:BP770" si="844">IF($Q707=1,_xlfn.IFS(AND(D707&lt;20,$S707=0),7909.033,AND(D707&lt;25,$S707=0),8155.274,AND(D707&lt;35,$S707=0),5411.444,AND(D707&lt;45,$S707=0),5372.643,AND(D707&lt;55,$S707=0),3960.303,AND(D707&lt;60,$S707=0),949.0013,AND(D707&lt;65,$S707=0),701.2915,AND(D707=65,$S707=0),293.6025,AND(D707&lt;70,$S707=0),40.25755,AND(D707&gt;69,$S707=0),21.91042,AND(D707&lt;20,$S707=1),6077.467,AND(D707&lt;25,$S707=1),6097.401,AND(D707&lt;35,$S707=1),5411.444,AND(D707&lt;45,$S707=1),7007.796,AND(D707&lt;55,$S707=1),8754.354,AND(D707&lt;60,$S707=1),4534.118,AND(D707&lt;65,$S707=1),3350.615,AND(D707=65,$S707=1),1402.767,AND(D707&lt;70,$S707=1),845.4085,AND(D707&gt;69,$S707=1),460.1188,AND(D707&lt;20,$S707=2),5411.444,AND(D707&lt;25,$S707=2),5411.444,AND(D707&lt;35,$S707=2),5411.444,AND(D707&lt;45,$S707=2),7708.575,AND(D707&lt;55,$S707=2),8129.043,AND(D707&lt;60,$S707=2),6115.786,AND(D707&lt;65,$S707=2),4519.434,AND(D707=65,$S707=2),1892.105,AND(D707&lt;70,$S707=2),1892.105,AND(D707&gt;69,$S707=2),1029.79,AND(D707&lt;20,$S707=3),4745.42,AND(D707&lt;25,$S707=3),4801.703,AND(D707&lt;35,$S707=3),5411.444,AND(D707&lt;45,$S707=3),8409.355,AND(D707&lt;55,$S707=3),8858.572,AND(D707&lt;60,$S707=3),7064.788,AND(D707&lt;65,$S707=3),5220.726,AND(D707=65,$S707=3),2185.707,AND(D707&lt;70,$S707=3),2334.938,AND(D707&gt;69,$S707=3),1270.804,AND(D707&lt;20,$S707=4),4245.902,AND(D707&lt;25,$S707=4),4420.616,AND(D707&lt;35,$S707=4),5411.444,AND(D707&lt;45,$S707=4),8720.812,AND(D707&lt;55,$S707=4),9692.32,AND(D707&lt;60,$S707=4),7908.345,AND(D707&lt;65,$S707=4),5844.096,AND(D707=65,$S707=4),2446.687,AND(D707&lt;70,$S707=4),2697.256,AND(D707&gt;69,$S707=4),1467.998),_xlfn.IFS(AND(D707&lt;20,$S707=0),4942.278,AND(D707&lt;25,$S707=0),5096.151,AND(D707&lt;35,$S707=0),3381.558,AND(D707&lt;45,$S707=0),3560.514,AND(D707&lt;55,$S707=0),2443.074,AND(D707&lt;60,$S707=0),626.8311,AND(D707&lt;65,$S707=0),371.4828,AND(D707=65,$S707=0),156.4774,AND(D707&lt;70,$S707=0),21.45553,AND(D707&gt;69,$S707=0),16.35068,AND(D707&lt;20,$S707=1),3797.75,AND(D707&lt;25,$S707=1),3810.207,AND(D707&lt;35,$S707=1),3381.558,AND(D707&lt;45,$S707=1),4644.149,AND(D707&lt;55,$S707=1),5400.48,AND(D707&lt;60,$S707=1),2994.86,AND(D707&lt;65,$S707=1),2108.114,AND(D707=65,$S707=1),764.6143,AND(D707&lt;70,$S707=1),450.5661,AND(D707&gt;69,$S707=1),343.3646,AND(D707&lt;20,$S707=2),3381.558,AND(D707&lt;25,$S707=2),3381.558,AND(D707&lt;35,$S707=2),3381.558,AND(D707&lt;45,$S707=2),5108.564,AND(D707&lt;55,$S707=2),5014.731,AND(D707&lt;60,$S707=2),4039.578,AND(D707&lt;65,$S707=2),2843.502,AND(D707=65,$S707=2),1008.41,AND(D707&lt;70,$S707=2),1008.41,AND(D707&gt;69,$S707=2),768.482,AND(D707&lt;20,$S707=3),2965.367,AND(D707&lt;25,$S707=3),3000.538,AND(D707&lt;35,$S707=3),3381.558,AND(D707&lt;45,$S707=3),5572.979,AND(D707&lt;55,$S707=3),5464.771,AND(D707&lt;60,$S707=3),4666.41,AND(D707&lt;65,$S707=3),3284.735,AND(D707=65,$S707=3),1164.887,AND(D707&lt;70,$S707=3),1244.421,AND(D707&gt;69,$S707=3),948.3395,AND(D707&lt;20,$S707=4),2653.223,AND(D707&lt;25,$S707=4),2762.4,AND(D707&lt;35,$S707=4),3381.558,AND(D707&lt;45,$S707=4),5779.386,AND(D707&lt;55,$S707=4),5979.102,AND(D707&lt;60,$S707=4),5223.593,AND(D707&lt;65,$S707=4),3676.942,AND(D707=65,$S707=4),1303.978,AND(D707&lt;70,$S707=4),1437.521,AND(D707&gt;69,$S707=4),1095.496))+BQ707</f>
        <v>7586.7160000000003</v>
      </c>
      <c r="BQ707">
        <f t="shared" ref="BQ707:BQ770" si="845">IF($Q707=1,_xlfn.IFS(AND(E707&lt;20,$S707=0),7909.033,AND(E707&lt;25,$S707=0),8155.274,AND(E707&lt;35,$S707=0),5411.444,AND(E707&lt;45,$S707=0),5372.643,AND(E707&lt;55,$S707=0),3960.303,AND(E707&lt;60,$S707=0),949.0013,AND(E707&lt;65,$S707=0),701.2915,AND(E707=65,$S707=0),293.6025,AND(E707&lt;70,$S707=0),40.25755,AND(E707&gt;69,$S707=0),21.91042,AND(E707&lt;20,$S707=1),6077.467,AND(E707&lt;25,$S707=1),6097.401,AND(E707&lt;35,$S707=1),5411.444,AND(E707&lt;45,$S707=1),7007.796,AND(E707&lt;55,$S707=1),8754.354,AND(E707&lt;60,$S707=1),4534.118,AND(E707&lt;65,$S707=1),3350.615,AND(E707=65,$S707=1),1402.767,AND(E707&lt;70,$S707=1),845.4085,AND(E707&gt;69,$S707=1),460.1188,AND(E707&lt;20,$S707=2),5411.444,AND(E707&lt;25,$S707=2),5411.444,AND(E707&lt;35,$S707=2),5411.444,AND(E707&lt;45,$S707=2),7708.575,AND(E707&lt;55,$S707=2),8129.043,AND(E707&lt;60,$S707=2),6115.786,AND(E707&lt;65,$S707=2),4519.434,AND(E707=65,$S707=2),1892.105,AND(E707&lt;70,$S707=2),1892.105,AND(E707&gt;69,$S707=2),1029.79,AND(E707&lt;20,$S707=3),4745.42,AND(E707&lt;25,$S707=3),4801.703,AND(E707&lt;35,$S707=3),5411.444,AND(E707&lt;45,$S707=3),8409.355,AND(E707&lt;55,$S707=3),8858.572,AND(E707&lt;60,$S707=3),7064.788,AND(E707&lt;65,$S707=3),5220.726,AND(E707=65,$S707=3),2185.707,AND(E707&lt;70,$S707=3),2334.938,AND(E707&gt;69,$S707=3),1270.804,AND(E707&lt;20,$S707=4),4245.902,AND(E707&lt;25,$S707=4),4420.616,AND(E707&lt;35,$S707=4),5411.444,AND(E707&lt;45,$S707=4),8720.812,AND(E707&lt;55,$S707=4),9692.32,AND(E707&lt;60,$S707=4),7908.345,AND(E707&lt;65,$S707=4),5844.096,AND(E707=65,$S707=4),2446.687,AND(E707&lt;70,$S707=4),2697.256,AND(E707&gt;69,$S707=4),1467.998),_xlfn.IFS(AND(E707&lt;20,$S707=0),4942.278,AND(E707&lt;25,$S707=0),5096.151,AND(E707&lt;35,$S707=0),3381.558,AND(E707&lt;45,$S707=0),3560.514,AND(E707&lt;55,$S707=0),2443.074,AND(E707&lt;60,$S707=0),626.8311,AND(E707&lt;65,$S707=0),371.4828,AND(E707=65,$S707=0),156.4774,AND(E707&lt;70,$S707=0),21.45553,AND(E707&gt;69,$S707=0),16.35068,AND(E707&lt;20,$S707=1),3797.75,AND(E707&lt;25,$S707=1),3810.207,AND(E707&lt;35,$S707=1),3381.558,AND(E707&lt;45,$S707=1),4644.149,AND(E707&lt;55,$S707=1),5400.48,AND(E707&lt;60,$S707=1),2994.86,AND(E707&lt;65,$S707=1),2108.114,AND(E707=65,$S707=1),764.6143,AND(E707&lt;70,$S707=1),450.5661,AND(E707&gt;69,$S707=1),343.3646,AND(E707&lt;20,$S707=2),3381.558,AND(E707&lt;25,$S707=2),3381.558,AND(E707&lt;35,$S707=2),3381.558,AND(E707&lt;45,$S707=2),5108.564,AND(E707&lt;55,$S707=2),5014.731,AND(E707&lt;60,$S707=2),4039.578,AND(E707&lt;65,$S707=2),2843.502,AND(E707=65,$S707=2),1008.41,AND(E707&lt;70,$S707=2),1008.41,AND(E707&gt;69,$S707=2),768.482,AND(E707&lt;20,$S707=3),2965.367,AND(E707&lt;25,$S707=3),3000.538,AND(E707&lt;35,$S707=3),3381.558,AND(E707&lt;45,$S707=3),5572.979,AND(E707&lt;55,$S707=3),5464.771,AND(E707&lt;60,$S707=3),4666.41,AND(E707&lt;65,$S707=3),3284.735,AND(E707=65,$S707=3),1164.887,AND(E707&lt;70,$S707=3),1244.421,AND(E707&gt;69,$S707=3),948.3395,AND(E707&lt;20,$S707=4),2653.223,AND(E707&lt;25,$S707=4),2762.4,AND(E707&lt;35,$S707=4),3381.558,AND(E707&lt;45,$S707=4),5779.386,AND(E707&lt;55,$S707=4),5979.102,AND(E707&lt;60,$S707=4),5223.593,AND(E707&lt;65,$S707=4),3676.942,AND(E707=65,$S707=4),1303.978,AND(E707&lt;70,$S707=4),1437.521,AND(E707&gt;69,$S707=4),1095.496))+BR707</f>
        <v>6638.3765000000003</v>
      </c>
      <c r="BR707">
        <f t="shared" ref="BR707:BR770" si="846">IF($Q707=1,_xlfn.IFS(AND(F707&lt;20,$S707=0),7909.033,AND(F707&lt;25,$S707=0),8155.274,AND(F707&lt;35,$S707=0),5411.444,AND(F707&lt;45,$S707=0),5372.643,AND(F707&lt;55,$S707=0),3960.303,AND(F707&lt;60,$S707=0),949.0013,AND(F707&lt;65,$S707=0),701.2915,AND(F707=65,$S707=0),293.6025,AND(F707&lt;70,$S707=0),40.25755,AND(F707&gt;69,$S707=0),21.91042,AND(F707&lt;20,$S707=1),6077.467,AND(F707&lt;25,$S707=1),6097.401,AND(F707&lt;35,$S707=1),5411.444,AND(F707&lt;45,$S707=1),7007.796,AND(F707&lt;55,$S707=1),8754.354,AND(F707&lt;60,$S707=1),4534.118,AND(F707&lt;65,$S707=1),3350.615,AND(F707=65,$S707=1),1402.767,AND(F707&lt;70,$S707=1),845.4085,AND(F707&gt;69,$S707=1),460.1188,AND(F707&lt;20,$S707=2),5411.444,AND(F707&lt;25,$S707=2),5411.444,AND(F707&lt;35,$S707=2),5411.444,AND(F707&lt;45,$S707=2),7708.575,AND(F707&lt;55,$S707=2),8129.043,AND(F707&lt;60,$S707=2),6115.786,AND(F707&lt;65,$S707=2),4519.434,AND(F707=65,$S707=2),1892.105,AND(F707&lt;70,$S707=2),1892.105,AND(F707&gt;69,$S707=2),1029.79,AND(F707&lt;20,$S707=3),4745.42,AND(F707&lt;25,$S707=3),4801.703,AND(F707&lt;35,$S707=3),5411.444,AND(F707&lt;45,$S707=3),8409.355,AND(F707&lt;55,$S707=3),8858.572,AND(F707&lt;60,$S707=3),7064.788,AND(F707&lt;65,$S707=3),5220.726,AND(F707=65,$S707=3),2185.707,AND(F707&lt;70,$S707=3),2334.938,AND(F707&gt;69,$S707=3),1270.804,AND(F707&lt;20,$S707=4),4245.902,AND(F707&lt;25,$S707=4),4420.616,AND(F707&lt;35,$S707=4),5411.444,AND(F707&lt;45,$S707=4),8720.812,AND(F707&lt;55,$S707=4),9692.32,AND(F707&lt;60,$S707=4),7908.345,AND(F707&lt;65,$S707=4),5844.096,AND(F707=65,$S707=4),2446.687,AND(F707&lt;70,$S707=4),2697.256,AND(F707&gt;69,$S707=4),1467.998),_xlfn.IFS(AND(F707&lt;20,$S707=0),4942.278,AND(F707&lt;25,$S707=0),5096.151,AND(F707&lt;35,$S707=0),3381.558,AND(F707&lt;45,$S707=0),3560.514,AND(F707&lt;55,$S707=0),2443.074,AND(F707&lt;60,$S707=0),626.8311,AND(F707&lt;65,$S707=0),371.4828,AND(F707=65,$S707=0),156.4774,AND(F707&lt;70,$S707=0),21.45553,AND(F707&gt;69,$S707=0),16.35068,AND(F707&lt;20,$S707=1),3797.75,AND(F707&lt;25,$S707=1),3810.207,AND(F707&lt;35,$S707=1),3381.558,AND(F707&lt;45,$S707=1),4644.149,AND(F707&lt;55,$S707=1),5400.48,AND(F707&lt;60,$S707=1),2994.86,AND(F707&lt;65,$S707=1),2108.114,AND(F707=65,$S707=1),764.6143,AND(F707&lt;70,$S707=1),450.5661,AND(F707&gt;69,$S707=1),343.3646,AND(F707&lt;20,$S707=2),3381.558,AND(F707&lt;25,$S707=2),3381.558,AND(F707&lt;35,$S707=2),3381.558,AND(F707&lt;45,$S707=2),5108.564,AND(F707&lt;55,$S707=2),5014.731,AND(F707&lt;60,$S707=2),4039.578,AND(F707&lt;65,$S707=2),2843.502,AND(F707=65,$S707=2),1008.41,AND(F707&lt;70,$S707=2),1008.41,AND(F707&gt;69,$S707=2),768.482,AND(F707&lt;20,$S707=3),2965.367,AND(F707&lt;25,$S707=3),3000.538,AND(F707&lt;35,$S707=3),3381.558,AND(F707&lt;45,$S707=3),5572.979,AND(F707&lt;55,$S707=3),5464.771,AND(F707&lt;60,$S707=3),4666.41,AND(F707&lt;65,$S707=3),3284.735,AND(F707=65,$S707=3),1164.887,AND(F707&lt;70,$S707=3),1244.421,AND(F707&gt;69,$S707=3),948.3395,AND(F707&lt;20,$S707=4),2653.223,AND(F707&lt;25,$S707=4),2762.4,AND(F707&lt;35,$S707=4),3381.558,AND(F707&lt;45,$S707=4),5779.386,AND(F707&lt;55,$S707=4),5979.102,AND(F707&lt;60,$S707=4),5223.593,AND(F707&lt;65,$S707=4),3676.942,AND(F707=65,$S707=4),1303.978,AND(F707&lt;70,$S707=4),1437.521,AND(F707&gt;69,$S707=4),1095.496))+BS707</f>
        <v>5690.0370000000003</v>
      </c>
      <c r="BS707">
        <f t="shared" ref="BS707:BS770" si="847">IF($Q707=1,_xlfn.IFS(AND(G707&lt;20,$S707=0),7909.033,AND(G707&lt;25,$S707=0),8155.274,AND(G707&lt;35,$S707=0),5411.444,AND(G707&lt;45,$S707=0),5372.643,AND(G707&lt;55,$S707=0),3960.303,AND(G707&lt;60,$S707=0),949.0013,AND(G707&lt;65,$S707=0),701.2915,AND(G707=65,$S707=0),293.6025,AND(G707&lt;70,$S707=0),40.25755,AND(G707&gt;69,$S707=0),21.91042,AND(G707&lt;20,$S707=1),6077.467,AND(G707&lt;25,$S707=1),6097.401,AND(G707&lt;35,$S707=1),5411.444,AND(G707&lt;45,$S707=1),7007.796,AND(G707&lt;55,$S707=1),8754.354,AND(G707&lt;60,$S707=1),4534.118,AND(G707&lt;65,$S707=1),3350.615,AND(G707=65,$S707=1),1402.767,AND(G707&lt;70,$S707=1),845.4085,AND(G707&gt;69,$S707=1),460.1188,AND(G707&lt;20,$S707=2),5411.444,AND(G707&lt;25,$S707=2),5411.444,AND(G707&lt;35,$S707=2),5411.444,AND(G707&lt;45,$S707=2),7708.575,AND(G707&lt;55,$S707=2),8129.043,AND(G707&lt;60,$S707=2),6115.786,AND(G707&lt;65,$S707=2),4519.434,AND(G707=65,$S707=2),1892.105,AND(G707&lt;70,$S707=2),1892.105,AND(G707&gt;69,$S707=2),1029.79,AND(G707&lt;20,$S707=3),4745.42,AND(G707&lt;25,$S707=3),4801.703,AND(G707&lt;35,$S707=3),5411.444,AND(G707&lt;45,$S707=3),8409.355,AND(G707&lt;55,$S707=3),8858.572,AND(G707&lt;60,$S707=3),7064.788,AND(G707&lt;65,$S707=3),5220.726,AND(G707=65,$S707=3),2185.707,AND(G707&lt;70,$S707=3),2334.938,AND(G707&gt;69,$S707=3),1270.804,AND(G707&lt;20,$S707=4),4245.902,AND(G707&lt;25,$S707=4),4420.616,AND(G707&lt;35,$S707=4),5411.444,AND(G707&lt;45,$S707=4),8720.812,AND(G707&lt;55,$S707=4),9692.32,AND(G707&lt;60,$S707=4),7908.345,AND(G707&lt;65,$S707=4),5844.096,AND(G707=65,$S707=4),2446.687,AND(G707&lt;70,$S707=4),2697.256,AND(G707&gt;69,$S707=4),1467.998),_xlfn.IFS(AND(G707&lt;20,$S707=0),4942.278,AND(G707&lt;25,$S707=0),5096.151,AND(G707&lt;35,$S707=0),3381.558,AND(G707&lt;45,$S707=0),3560.514,AND(G707&lt;55,$S707=0),2443.074,AND(G707&lt;60,$S707=0),626.8311,AND(G707&lt;65,$S707=0),371.4828,AND(G707=65,$S707=0),156.4774,AND(G707&lt;70,$S707=0),21.45553,AND(G707&gt;69,$S707=0),16.35068,AND(G707&lt;20,$S707=1),3797.75,AND(G707&lt;25,$S707=1),3810.207,AND(G707&lt;35,$S707=1),3381.558,AND(G707&lt;45,$S707=1),4644.149,AND(G707&lt;55,$S707=1),5400.48,AND(G707&lt;60,$S707=1),2994.86,AND(G707&lt;65,$S707=1),2108.114,AND(G707=65,$S707=1),764.6143,AND(G707&lt;70,$S707=1),450.5661,AND(G707&gt;69,$S707=1),343.3646,AND(G707&lt;20,$S707=2),3381.558,AND(G707&lt;25,$S707=2),3381.558,AND(G707&lt;35,$S707=2),3381.558,AND(G707&lt;45,$S707=2),5108.564,AND(G707&lt;55,$S707=2),5014.731,AND(G707&lt;60,$S707=2),4039.578,AND(G707&lt;65,$S707=2),2843.502,AND(G707=65,$S707=2),1008.41,AND(G707&lt;70,$S707=2),1008.41,AND(G707&gt;69,$S707=2),768.482,AND(G707&lt;20,$S707=3),2965.367,AND(G707&lt;25,$S707=3),3000.538,AND(G707&lt;35,$S707=3),3381.558,AND(G707&lt;45,$S707=3),5572.979,AND(G707&lt;55,$S707=3),5464.771,AND(G707&lt;60,$S707=3),4666.41,AND(G707&lt;65,$S707=3),3284.735,AND(G707=65,$S707=3),1164.887,AND(G707&lt;70,$S707=3),1244.421,AND(G707&gt;69,$S707=3),948.3395,AND(G707&lt;20,$S707=4),2653.223,AND(G707&lt;25,$S707=4),2762.4,AND(G707&lt;35,$S707=4),3381.558,AND(G707&lt;45,$S707=4),5779.386,AND(G707&lt;55,$S707=4),5979.102,AND(G707&lt;60,$S707=4),5223.593,AND(G707&lt;65,$S707=4),3676.942,AND(G707=65,$S707=4),1303.978,AND(G707&lt;70,$S707=4),1437.521,AND(G707&gt;69,$S707=4),1095.496))+BT707</f>
        <v>4741.6975000000002</v>
      </c>
      <c r="BT707">
        <f t="shared" ref="BT707:BT770" si="848">IF($Q707=1,_xlfn.IFS(AND(H707&lt;20,$S707=0),7909.033,AND(H707&lt;25,$S707=0),8155.274,AND(H707&lt;35,$S707=0),5411.444,AND(H707&lt;45,$S707=0),5372.643,AND(H707&lt;55,$S707=0),3960.303,AND(H707&lt;60,$S707=0),949.0013,AND(H707&lt;65,$S707=0),701.2915,AND(H707=65,$S707=0),293.6025,AND(H707&lt;70,$S707=0),40.25755,AND(H707&gt;69,$S707=0),21.91042,AND(H707&lt;20,$S707=1),6077.467,AND(H707&lt;25,$S707=1),6097.401,AND(H707&lt;35,$S707=1),5411.444,AND(H707&lt;45,$S707=1),7007.796,AND(H707&lt;55,$S707=1),8754.354,AND(H707&lt;60,$S707=1),4534.118,AND(H707&lt;65,$S707=1),3350.615,AND(H707=65,$S707=1),1402.767,AND(H707&lt;70,$S707=1),845.4085,AND(H707&gt;69,$S707=1),460.1188,AND(H707&lt;20,$S707=2),5411.444,AND(H707&lt;25,$S707=2),5411.444,AND(H707&lt;35,$S707=2),5411.444,AND(H707&lt;45,$S707=2),7708.575,AND(H707&lt;55,$S707=2),8129.043,AND(H707&lt;60,$S707=2),6115.786,AND(H707&lt;65,$S707=2),4519.434,AND(H707=65,$S707=2),1892.105,AND(H707&lt;70,$S707=2),1892.105,AND(H707&gt;69,$S707=2),1029.79,AND(H707&lt;20,$S707=3),4745.42,AND(H707&lt;25,$S707=3),4801.703,AND(H707&lt;35,$S707=3),5411.444,AND(H707&lt;45,$S707=3),8409.355,AND(H707&lt;55,$S707=3),8858.572,AND(H707&lt;60,$S707=3),7064.788,AND(H707&lt;65,$S707=3),5220.726,AND(H707=65,$S707=3),2185.707,AND(H707&lt;70,$S707=3),2334.938,AND(H707&gt;69,$S707=3),1270.804,AND(H707&lt;20,$S707=4),4245.902,AND(H707&lt;25,$S707=4),4420.616,AND(H707&lt;35,$S707=4),5411.444,AND(H707&lt;45,$S707=4),8720.812,AND(H707&lt;55,$S707=4),9692.32,AND(H707&lt;60,$S707=4),7908.345,AND(H707&lt;65,$S707=4),5844.096,AND(H707=65,$S707=4),2446.687,AND(H707&lt;70,$S707=4),2697.256,AND(H707&gt;69,$S707=4),1467.998),_xlfn.IFS(AND(H707&lt;20,$S707=0),4942.278,AND(H707&lt;25,$S707=0),5096.151,AND(H707&lt;35,$S707=0),3381.558,AND(H707&lt;45,$S707=0),3560.514,AND(H707&lt;55,$S707=0),2443.074,AND(H707&lt;60,$S707=0),626.8311,AND(H707&lt;65,$S707=0),371.4828,AND(H707=65,$S707=0),156.4774,AND(H707&lt;70,$S707=0),21.45553,AND(H707&gt;69,$S707=0),16.35068,AND(H707&lt;20,$S707=1),3797.75,AND(H707&lt;25,$S707=1),3810.207,AND(H707&lt;35,$S707=1),3381.558,AND(H707&lt;45,$S707=1),4644.149,AND(H707&lt;55,$S707=1),5400.48,AND(H707&lt;60,$S707=1),2994.86,AND(H707&lt;65,$S707=1),2108.114,AND(H707=65,$S707=1),764.6143,AND(H707&lt;70,$S707=1),450.5661,AND(H707&gt;69,$S707=1),343.3646,AND(H707&lt;20,$S707=2),3381.558,AND(H707&lt;25,$S707=2),3381.558,AND(H707&lt;35,$S707=2),3381.558,AND(H707&lt;45,$S707=2),5108.564,AND(H707&lt;55,$S707=2),5014.731,AND(H707&lt;60,$S707=2),4039.578,AND(H707&lt;65,$S707=2),2843.502,AND(H707=65,$S707=2),1008.41,AND(H707&lt;70,$S707=2),1008.41,AND(H707&gt;69,$S707=2),768.482,AND(H707&lt;20,$S707=3),2965.367,AND(H707&lt;25,$S707=3),3000.538,AND(H707&lt;35,$S707=3),3381.558,AND(H707&lt;45,$S707=3),5572.979,AND(H707&lt;55,$S707=3),5464.771,AND(H707&lt;60,$S707=3),4666.41,AND(H707&lt;65,$S707=3),3284.735,AND(H707=65,$S707=3),1164.887,AND(H707&lt;70,$S707=3),1244.421,AND(H707&gt;69,$S707=3),948.3395,AND(H707&lt;20,$S707=4),2653.223,AND(H707&lt;25,$S707=4),2762.4,AND(H707&lt;35,$S707=4),3381.558,AND(H707&lt;45,$S707=4),5779.386,AND(H707&lt;55,$S707=4),5979.102,AND(H707&lt;60,$S707=4),5223.593,AND(H707&lt;65,$S707=4),3676.942,AND(H707=65,$S707=4),1303.978,AND(H707&lt;70,$S707=4),1437.521,AND(H707&gt;69,$S707=4),1095.496))+BU707</f>
        <v>3793.3580000000002</v>
      </c>
      <c r="BU707">
        <f t="shared" ref="BU707:BU770" si="849">IF($Q707=1,_xlfn.IFS(AND(I707&lt;20,$S707=0),7909.033,AND(I707&lt;25,$S707=0),8155.274,AND(I707&lt;35,$S707=0),5411.444,AND(I707&lt;45,$S707=0),5372.643,AND(I707&lt;55,$S707=0),3960.303,AND(I707&lt;60,$S707=0),949.0013,AND(I707&lt;65,$S707=0),701.2915,AND(I707=65,$S707=0),293.6025,AND(I707&lt;70,$S707=0),40.25755,AND(I707&gt;69,$S707=0),21.91042,AND(I707&lt;20,$S707=1),6077.467,AND(I707&lt;25,$S707=1),6097.401,AND(I707&lt;35,$S707=1),5411.444,AND(I707&lt;45,$S707=1),7007.796,AND(I707&lt;55,$S707=1),8754.354,AND(I707&lt;60,$S707=1),4534.118,AND(I707&lt;65,$S707=1),3350.615,AND(I707=65,$S707=1),1402.767,AND(I707&lt;70,$S707=1),845.4085,AND(I707&gt;69,$S707=1),460.1188,AND(I707&lt;20,$S707=2),5411.444,AND(I707&lt;25,$S707=2),5411.444,AND(I707&lt;35,$S707=2),5411.444,AND(I707&lt;45,$S707=2),7708.575,AND(I707&lt;55,$S707=2),8129.043,AND(I707&lt;60,$S707=2),6115.786,AND(I707&lt;65,$S707=2),4519.434,AND(I707=65,$S707=2),1892.105,AND(I707&lt;70,$S707=2),1892.105,AND(I707&gt;69,$S707=2),1029.79,AND(I707&lt;20,$S707=3),4745.42,AND(I707&lt;25,$S707=3),4801.703,AND(I707&lt;35,$S707=3),5411.444,AND(I707&lt;45,$S707=3),8409.355,AND(I707&lt;55,$S707=3),8858.572,AND(I707&lt;60,$S707=3),7064.788,AND(I707&lt;65,$S707=3),5220.726,AND(I707=65,$S707=3),2185.707,AND(I707&lt;70,$S707=3),2334.938,AND(I707&gt;69,$S707=3),1270.804,AND(I707&lt;20,$S707=4),4245.902,AND(I707&lt;25,$S707=4),4420.616,AND(I707&lt;35,$S707=4),5411.444,AND(I707&lt;45,$S707=4),8720.812,AND(I707&lt;55,$S707=4),9692.32,AND(I707&lt;60,$S707=4),7908.345,AND(I707&lt;65,$S707=4),5844.096,AND(I707=65,$S707=4),2446.687,AND(I707&lt;70,$S707=4),2697.256,AND(I707&gt;69,$S707=4),1467.998),_xlfn.IFS(AND(I707&lt;20,$S707=0),4942.278,AND(I707&lt;25,$S707=0),5096.151,AND(I707&lt;35,$S707=0),3381.558,AND(I707&lt;45,$S707=0),3560.514,AND(I707&lt;55,$S707=0),2443.074,AND(I707&lt;60,$S707=0),626.8311,AND(I707&lt;65,$S707=0),371.4828,AND(I707=65,$S707=0),156.4774,AND(I707&lt;70,$S707=0),21.45553,AND(I707&gt;69,$S707=0),16.35068,AND(I707&lt;20,$S707=1),3797.75,AND(I707&lt;25,$S707=1),3810.207,AND(I707&lt;35,$S707=1),3381.558,AND(I707&lt;45,$S707=1),4644.149,AND(I707&lt;55,$S707=1),5400.48,AND(I707&lt;60,$S707=1),2994.86,AND(I707&lt;65,$S707=1),2108.114,AND(I707=65,$S707=1),764.6143,AND(I707&lt;70,$S707=1),450.5661,AND(I707&gt;69,$S707=1),343.3646,AND(I707&lt;20,$S707=2),3381.558,AND(I707&lt;25,$S707=2),3381.558,AND(I707&lt;35,$S707=2),3381.558,AND(I707&lt;45,$S707=2),5108.564,AND(I707&lt;55,$S707=2),5014.731,AND(I707&lt;60,$S707=2),4039.578,AND(I707&lt;65,$S707=2),2843.502,AND(I707=65,$S707=2),1008.41,AND(I707&lt;70,$S707=2),1008.41,AND(I707&gt;69,$S707=2),768.482,AND(I707&lt;20,$S707=3),2965.367,AND(I707&lt;25,$S707=3),3000.538,AND(I707&lt;35,$S707=3),3381.558,AND(I707&lt;45,$S707=3),5572.979,AND(I707&lt;55,$S707=3),5464.771,AND(I707&lt;60,$S707=3),4666.41,AND(I707&lt;65,$S707=3),3284.735,AND(I707=65,$S707=3),1164.887,AND(I707&lt;70,$S707=3),1244.421,AND(I707&gt;69,$S707=3),948.3395,AND(I707&lt;20,$S707=4),2653.223,AND(I707&lt;25,$S707=4),2762.4,AND(I707&lt;35,$S707=4),3381.558,AND(I707&lt;45,$S707=4),5779.386,AND(I707&lt;55,$S707=4),5979.102,AND(I707&lt;60,$S707=4),5223.593,AND(I707&lt;65,$S707=4),3676.942,AND(I707=65,$S707=4),1303.978,AND(I707&lt;70,$S707=4),1437.521,AND(I707&gt;69,$S707=4),1095.496))+BV707</f>
        <v>2845.0185000000001</v>
      </c>
      <c r="BV707">
        <f t="shared" ref="BV707:BV770" si="850">IF($Q707=1,_xlfn.IFS(AND(J707&lt;20,$S707=0),7909.033,AND(J707&lt;25,$S707=0),8155.274,AND(J707&lt;35,$S707=0),5411.444,AND(J707&lt;45,$S707=0),5372.643,AND(J707&lt;55,$S707=0),3960.303,AND(J707&lt;60,$S707=0),949.0013,AND(J707&lt;65,$S707=0),701.2915,AND(J707=65,$S707=0),293.6025,AND(J707&lt;70,$S707=0),40.25755,AND(J707&gt;69,$S707=0),21.91042,AND(J707&lt;20,$S707=1),6077.467,AND(J707&lt;25,$S707=1),6097.401,AND(J707&lt;35,$S707=1),5411.444,AND(J707&lt;45,$S707=1),7007.796,AND(J707&lt;55,$S707=1),8754.354,AND(J707&lt;60,$S707=1),4534.118,AND(J707&lt;65,$S707=1),3350.615,AND(J707=65,$S707=1),1402.767,AND(J707&lt;70,$S707=1),845.4085,AND(J707&gt;69,$S707=1),460.1188,AND(J707&lt;20,$S707=2),5411.444,AND(J707&lt;25,$S707=2),5411.444,AND(J707&lt;35,$S707=2),5411.444,AND(J707&lt;45,$S707=2),7708.575,AND(J707&lt;55,$S707=2),8129.043,AND(J707&lt;60,$S707=2),6115.786,AND(J707&lt;65,$S707=2),4519.434,AND(J707=65,$S707=2),1892.105,AND(J707&lt;70,$S707=2),1892.105,AND(J707&gt;69,$S707=2),1029.79,AND(J707&lt;20,$S707=3),4745.42,AND(J707&lt;25,$S707=3),4801.703,AND(J707&lt;35,$S707=3),5411.444,AND(J707&lt;45,$S707=3),8409.355,AND(J707&lt;55,$S707=3),8858.572,AND(J707&lt;60,$S707=3),7064.788,AND(J707&lt;65,$S707=3),5220.726,AND(J707=65,$S707=3),2185.707,AND(J707&lt;70,$S707=3),2334.938,AND(J707&gt;69,$S707=3),1270.804,AND(J707&lt;20,$S707=4),4245.902,AND(J707&lt;25,$S707=4),4420.616,AND(J707&lt;35,$S707=4),5411.444,AND(J707&lt;45,$S707=4),8720.812,AND(J707&lt;55,$S707=4),9692.32,AND(J707&lt;60,$S707=4),7908.345,AND(J707&lt;65,$S707=4),5844.096,AND(J707=65,$S707=4),2446.687,AND(J707&lt;70,$S707=4),2697.256,AND(J707&gt;69,$S707=4),1467.998),_xlfn.IFS(AND(J707&lt;20,$S707=0),4942.278,AND(J707&lt;25,$S707=0),5096.151,AND(J707&lt;35,$S707=0),3381.558,AND(J707&lt;45,$S707=0),3560.514,AND(J707&lt;55,$S707=0),2443.074,AND(J707&lt;60,$S707=0),626.8311,AND(J707&lt;65,$S707=0),371.4828,AND(J707=65,$S707=0),156.4774,AND(J707&lt;70,$S707=0),21.45553,AND(J707&gt;69,$S707=0),16.35068,AND(J707&lt;20,$S707=1),3797.75,AND(J707&lt;25,$S707=1),3810.207,AND(J707&lt;35,$S707=1),3381.558,AND(J707&lt;45,$S707=1),4644.149,AND(J707&lt;55,$S707=1),5400.48,AND(J707&lt;60,$S707=1),2994.86,AND(J707&lt;65,$S707=1),2108.114,AND(J707=65,$S707=1),764.6143,AND(J707&lt;70,$S707=1),450.5661,AND(J707&gt;69,$S707=1),343.3646,AND(J707&lt;20,$S707=2),3381.558,AND(J707&lt;25,$S707=2),3381.558,AND(J707&lt;35,$S707=2),3381.558,AND(J707&lt;45,$S707=2),5108.564,AND(J707&lt;55,$S707=2),5014.731,AND(J707&lt;60,$S707=2),4039.578,AND(J707&lt;65,$S707=2),2843.502,AND(J707=65,$S707=2),1008.41,AND(J707&lt;70,$S707=2),1008.41,AND(J707&gt;69,$S707=2),768.482,AND(J707&lt;20,$S707=3),2965.367,AND(J707&lt;25,$S707=3),3000.538,AND(J707&lt;35,$S707=3),3381.558,AND(J707&lt;45,$S707=3),5572.979,AND(J707&lt;55,$S707=3),5464.771,AND(J707&lt;60,$S707=3),4666.41,AND(J707&lt;65,$S707=3),3284.735,AND(J707=65,$S707=3),1164.887,AND(J707&lt;70,$S707=3),1244.421,AND(J707&gt;69,$S707=3),948.3395,AND(J707&lt;20,$S707=4),2653.223,AND(J707&lt;25,$S707=4),2762.4,AND(J707&lt;35,$S707=4),3381.558,AND(J707&lt;45,$S707=4),5779.386,AND(J707&lt;55,$S707=4),5979.102,AND(J707&lt;60,$S707=4),5223.593,AND(J707&lt;65,$S707=4),3676.942,AND(J707=65,$S707=4),1303.978,AND(J707&lt;70,$S707=4),1437.521,AND(J707&gt;69,$S707=4),1095.496))+BW707</f>
        <v>1896.6790000000001</v>
      </c>
      <c r="BW707">
        <f t="shared" ref="BW707:BW770" si="851">IF($Q707=1,_xlfn.IFS(AND(K707&lt;20,$S707=0),7909.033,AND(K707&lt;25,$S707=0),8155.274,AND(K707&lt;35,$S707=0),5411.444,AND(K707&lt;45,$S707=0),5372.643,AND(K707&lt;55,$S707=0),3960.303,AND(K707&lt;60,$S707=0),949.0013,AND(K707&lt;65,$S707=0),701.2915,AND(K707=65,$S707=0),293.6025,AND(K707&lt;70,$S707=0),40.25755,AND(K707&gt;69,$S707=0),21.91042,AND(K707&lt;20,$S707=1),6077.467,AND(K707&lt;25,$S707=1),6097.401,AND(K707&lt;35,$S707=1),5411.444,AND(K707&lt;45,$S707=1),7007.796,AND(K707&lt;55,$S707=1),8754.354,AND(K707&lt;60,$S707=1),4534.118,AND(K707&lt;65,$S707=1),3350.615,AND(K707=65,$S707=1),1402.767,AND(K707&lt;70,$S707=1),845.4085,AND(K707&gt;69,$S707=1),460.1188,AND(K707&lt;20,$S707=2),5411.444,AND(K707&lt;25,$S707=2),5411.444,AND(K707&lt;35,$S707=2),5411.444,AND(K707&lt;45,$S707=2),7708.575,AND(K707&lt;55,$S707=2),8129.043,AND(K707&lt;60,$S707=2),6115.786,AND(K707&lt;65,$S707=2),4519.434,AND(K707=65,$S707=2),1892.105,AND(K707&lt;70,$S707=2),1892.105,AND(K707&gt;69,$S707=2),1029.79,AND(K707&lt;20,$S707=3),4745.42,AND(K707&lt;25,$S707=3),4801.703,AND(K707&lt;35,$S707=3),5411.444,AND(K707&lt;45,$S707=3),8409.355,AND(K707&lt;55,$S707=3),8858.572,AND(K707&lt;60,$S707=3),7064.788,AND(K707&lt;65,$S707=3),5220.726,AND(K707=65,$S707=3),2185.707,AND(K707&lt;70,$S707=3),2334.938,AND(K707&gt;69,$S707=3),1270.804,AND(K707&lt;20,$S707=4),4245.902,AND(K707&lt;25,$S707=4),4420.616,AND(K707&lt;35,$S707=4),5411.444,AND(K707&lt;45,$S707=4),8720.812,AND(K707&lt;55,$S707=4),9692.32,AND(K707&lt;60,$S707=4),7908.345,AND(K707&lt;65,$S707=4),5844.096,AND(K707=65,$S707=4),2446.687,AND(K707&lt;70,$S707=4),2697.256,AND(K707&gt;69,$S707=4),1467.998),_xlfn.IFS(AND(K707&lt;20,$S707=0),4942.278,AND(K707&lt;25,$S707=0),5096.151,AND(K707&lt;35,$S707=0),3381.558,AND(K707&lt;45,$S707=0),3560.514,AND(K707&lt;55,$S707=0),2443.074,AND(K707&lt;60,$S707=0),626.8311,AND(K707&lt;65,$S707=0),371.4828,AND(K707=65,$S707=0),156.4774,AND(K707&lt;70,$S707=0),21.45553,AND(K707&gt;69,$S707=0),16.35068,AND(K707&lt;20,$S707=1),3797.75,AND(K707&lt;25,$S707=1),3810.207,AND(K707&lt;35,$S707=1),3381.558,AND(K707&lt;45,$S707=1),4644.149,AND(K707&lt;55,$S707=1),5400.48,AND(K707&lt;60,$S707=1),2994.86,AND(K707&lt;65,$S707=1),2108.114,AND(K707=65,$S707=1),764.6143,AND(K707&lt;70,$S707=1),450.5661,AND(K707&gt;69,$S707=1),343.3646,AND(K707&lt;20,$S707=2),3381.558,AND(K707&lt;25,$S707=2),3381.558,AND(K707&lt;35,$S707=2),3381.558,AND(K707&lt;45,$S707=2),5108.564,AND(K707&lt;55,$S707=2),5014.731,AND(K707&lt;60,$S707=2),4039.578,AND(K707&lt;65,$S707=2),2843.502,AND(K707=65,$S707=2),1008.41,AND(K707&lt;70,$S707=2),1008.41,AND(K707&gt;69,$S707=2),768.482,AND(K707&lt;20,$S707=3),2965.367,AND(K707&lt;25,$S707=3),3000.538,AND(K707&lt;35,$S707=3),3381.558,AND(K707&lt;45,$S707=3),5572.979,AND(K707&lt;55,$S707=3),5464.771,AND(K707&lt;60,$S707=3),4666.41,AND(K707&lt;65,$S707=3),3284.735,AND(K707=65,$S707=3),1164.887,AND(K707&lt;70,$S707=3),1244.421,AND(K707&gt;69,$S707=3),948.3395,AND(K707&lt;20,$S707=4),2653.223,AND(K707&lt;25,$S707=4),2762.4,AND(K707&lt;35,$S707=4),3381.558,AND(K707&lt;45,$S707=4),5779.386,AND(K707&lt;55,$S707=4),5979.102,AND(K707&lt;60,$S707=4),5223.593,AND(K707&lt;65,$S707=4),3676.942,AND(K707=65,$S707=4),1303.978,AND(K707&lt;70,$S707=4),1437.521,AND(K707&gt;69,$S707=4),1095.496))</f>
        <v>948.33950000000004</v>
      </c>
      <c r="BX707" s="16">
        <f t="shared" ref="BX707:BX770" si="852">(U707/11)*SUM(BM707:BV707)/11</f>
        <v>235.39379547462832</v>
      </c>
      <c r="BY707">
        <f t="shared" ref="BY707:BY770" si="853">Y707+AN707</f>
        <v>2531.6553274888402</v>
      </c>
      <c r="BZ707">
        <f t="shared" ref="BZ707:BZ770" si="854">AZ707+Z707</f>
        <v>574.85783206773374</v>
      </c>
      <c r="CA707">
        <f t="shared" ref="CA707:CA770" si="855">BL707+AA707</f>
        <v>706.55113186253413</v>
      </c>
      <c r="CB707">
        <f t="shared" ref="CB707:CB770" si="856">BX707+AB707</f>
        <v>306.1678102098316</v>
      </c>
    </row>
    <row r="708" spans="1:80" x14ac:dyDescent="0.25">
      <c r="A708">
        <f>'Data Input'!A708</f>
        <v>1</v>
      </c>
      <c r="B708">
        <f>'Data Input'!C708</f>
        <v>37</v>
      </c>
      <c r="C708">
        <f t="shared" si="786"/>
        <v>38</v>
      </c>
      <c r="D708">
        <f t="shared" si="787"/>
        <v>39</v>
      </c>
      <c r="E708">
        <f t="shared" si="788"/>
        <v>40</v>
      </c>
      <c r="F708">
        <f t="shared" si="789"/>
        <v>41</v>
      </c>
      <c r="G708">
        <f t="shared" si="790"/>
        <v>42</v>
      </c>
      <c r="H708">
        <f t="shared" si="791"/>
        <v>43</v>
      </c>
      <c r="I708">
        <f t="shared" si="792"/>
        <v>44</v>
      </c>
      <c r="J708">
        <f t="shared" si="793"/>
        <v>45</v>
      </c>
      <c r="K708">
        <f t="shared" si="794"/>
        <v>46</v>
      </c>
      <c r="L708">
        <f t="shared" si="795"/>
        <v>47</v>
      </c>
      <c r="M708">
        <f>IF('Data Input'!D708&gt;=240,1,0)</f>
        <v>0</v>
      </c>
      <c r="N708">
        <f>_xlfn.IFS('Data Input'!F708&gt;=130,1,'Data Input'!G708=1,1,0=0,0)</f>
        <v>0</v>
      </c>
      <c r="O708">
        <f>'Data Input'!H708</f>
        <v>0</v>
      </c>
      <c r="P708">
        <f>'Data Input'!J708</f>
        <v>23.2</v>
      </c>
      <c r="Q708">
        <f t="shared" si="796"/>
        <v>0</v>
      </c>
      <c r="R708">
        <f>IF('Data Input'!I708&gt;=100,1,0)</f>
        <v>0</v>
      </c>
      <c r="S708" s="18">
        <f>'Data Input'!L708</f>
        <v>3</v>
      </c>
      <c r="T708" s="16">
        <f>'Data Input'!N708</f>
        <v>2018</v>
      </c>
      <c r="U708">
        <f t="shared" si="797"/>
        <v>0.40227260695280964</v>
      </c>
      <c r="V708">
        <f t="shared" si="798"/>
        <v>4.7723931499870843E-2</v>
      </c>
      <c r="W708">
        <f t="shared" si="799"/>
        <v>0.28261554916100678</v>
      </c>
      <c r="X708" s="16">
        <f t="shared" si="800"/>
        <v>9.1194472620204046E-3</v>
      </c>
      <c r="Y708">
        <f t="shared" si="801"/>
        <v>1692.8209110318762</v>
      </c>
      <c r="Z708">
        <f t="shared" si="802"/>
        <v>21.952427295216669</v>
      </c>
      <c r="AA708">
        <f t="shared" si="803"/>
        <v>159.67572989015673</v>
      </c>
      <c r="AB708" s="16">
        <f t="shared" si="804"/>
        <v>46.604039868642275</v>
      </c>
      <c r="AC708">
        <f t="shared" si="805"/>
        <v>52081.543000000005</v>
      </c>
      <c r="AD708">
        <f t="shared" si="806"/>
        <v>47054.906000000003</v>
      </c>
      <c r="AE708">
        <f t="shared" si="807"/>
        <v>42028.269</v>
      </c>
      <c r="AF708">
        <f t="shared" si="808"/>
        <v>37001.631999999998</v>
      </c>
      <c r="AG708">
        <f t="shared" si="809"/>
        <v>31974.994999999995</v>
      </c>
      <c r="AH708">
        <f t="shared" si="810"/>
        <v>26948.357999999997</v>
      </c>
      <c r="AI708">
        <f t="shared" si="811"/>
        <v>21921.720999999998</v>
      </c>
      <c r="AJ708">
        <f t="shared" si="812"/>
        <v>16895.083999999999</v>
      </c>
      <c r="AK708">
        <f t="shared" si="813"/>
        <v>11868.447</v>
      </c>
      <c r="AL708">
        <f t="shared" si="814"/>
        <v>7912.2979999999998</v>
      </c>
      <c r="AM708">
        <f t="shared" si="815"/>
        <v>3956.1489999999999</v>
      </c>
      <c r="AN708">
        <f t="shared" si="816"/>
        <v>983.03208352913202</v>
      </c>
      <c r="AO708">
        <f t="shared" si="817"/>
        <v>44207.080000000009</v>
      </c>
      <c r="AP708">
        <f t="shared" si="818"/>
        <v>39940.445000000007</v>
      </c>
      <c r="AQ708">
        <f t="shared" si="819"/>
        <v>35673.810000000005</v>
      </c>
      <c r="AR708">
        <f t="shared" si="820"/>
        <v>31407.175000000003</v>
      </c>
      <c r="AS708">
        <f t="shared" si="821"/>
        <v>27140.54</v>
      </c>
      <c r="AT708">
        <f t="shared" si="822"/>
        <v>22873.904999999999</v>
      </c>
      <c r="AU708">
        <f t="shared" si="823"/>
        <v>18607.27</v>
      </c>
      <c r="AV708">
        <f t="shared" si="824"/>
        <v>14340.635</v>
      </c>
      <c r="AW708">
        <f t="shared" si="825"/>
        <v>10074</v>
      </c>
      <c r="AX708">
        <f t="shared" si="826"/>
        <v>6716</v>
      </c>
      <c r="AY708">
        <f t="shared" si="827"/>
        <v>3358</v>
      </c>
      <c r="AZ708">
        <f t="shared" si="828"/>
        <v>834.4026846897367</v>
      </c>
      <c r="BA708">
        <f t="shared" si="829"/>
        <v>43075.332999999991</v>
      </c>
      <c r="BB708">
        <f t="shared" si="830"/>
        <v>38917.927999999993</v>
      </c>
      <c r="BC708">
        <f t="shared" si="831"/>
        <v>34760.522999999994</v>
      </c>
      <c r="BD708">
        <f t="shared" si="832"/>
        <v>30603.117999999995</v>
      </c>
      <c r="BE708">
        <f t="shared" si="833"/>
        <v>26445.712999999996</v>
      </c>
      <c r="BF708">
        <f t="shared" si="834"/>
        <v>22288.307999999997</v>
      </c>
      <c r="BG708">
        <f t="shared" si="835"/>
        <v>18130.902999999998</v>
      </c>
      <c r="BH708">
        <f t="shared" si="836"/>
        <v>13973.498</v>
      </c>
      <c r="BI708">
        <f t="shared" si="837"/>
        <v>9816.0930000000008</v>
      </c>
      <c r="BJ708">
        <f t="shared" si="838"/>
        <v>6544.0619999999999</v>
      </c>
      <c r="BK708">
        <f t="shared" si="839"/>
        <v>3272.0309999999999</v>
      </c>
      <c r="BL708">
        <f t="shared" si="840"/>
        <v>813.04107505721538</v>
      </c>
      <c r="BM708">
        <f t="shared" si="841"/>
        <v>58478.740999999995</v>
      </c>
      <c r="BN708">
        <f t="shared" si="842"/>
        <v>55513.373999999996</v>
      </c>
      <c r="BO708">
        <f t="shared" si="843"/>
        <v>49940.394999999997</v>
      </c>
      <c r="BP708">
        <f t="shared" si="844"/>
        <v>44367.415999999997</v>
      </c>
      <c r="BQ708">
        <f t="shared" si="845"/>
        <v>38794.436999999998</v>
      </c>
      <c r="BR708">
        <f t="shared" si="846"/>
        <v>33221.457999999999</v>
      </c>
      <c r="BS708">
        <f t="shared" si="847"/>
        <v>27648.478999999999</v>
      </c>
      <c r="BT708">
        <f t="shared" si="848"/>
        <v>22075.5</v>
      </c>
      <c r="BU708">
        <f t="shared" si="849"/>
        <v>16502.521000000001</v>
      </c>
      <c r="BV708">
        <f t="shared" si="850"/>
        <v>10929.541999999999</v>
      </c>
      <c r="BW708">
        <f t="shared" si="851"/>
        <v>5464.7709999999997</v>
      </c>
      <c r="BX708" s="16">
        <f t="shared" si="852"/>
        <v>1188.4391590189059</v>
      </c>
      <c r="BY708">
        <f t="shared" si="853"/>
        <v>2675.852994561008</v>
      </c>
      <c r="BZ708">
        <f t="shared" si="854"/>
        <v>856.3551119849534</v>
      </c>
      <c r="CA708">
        <f t="shared" si="855"/>
        <v>972.71680494737211</v>
      </c>
      <c r="CB708">
        <f t="shared" si="856"/>
        <v>1235.0431988875482</v>
      </c>
    </row>
    <row r="709" spans="1:80" x14ac:dyDescent="0.25">
      <c r="A709">
        <f>'Data Input'!A709</f>
        <v>1</v>
      </c>
      <c r="B709">
        <f>'Data Input'!C709</f>
        <v>51</v>
      </c>
      <c r="C709">
        <f t="shared" si="786"/>
        <v>52</v>
      </c>
      <c r="D709">
        <f t="shared" si="787"/>
        <v>53</v>
      </c>
      <c r="E709">
        <f t="shared" si="788"/>
        <v>54</v>
      </c>
      <c r="F709">
        <f t="shared" si="789"/>
        <v>55</v>
      </c>
      <c r="G709">
        <f t="shared" si="790"/>
        <v>56</v>
      </c>
      <c r="H709">
        <f t="shared" si="791"/>
        <v>57</v>
      </c>
      <c r="I709">
        <f t="shared" si="792"/>
        <v>58</v>
      </c>
      <c r="J709">
        <f t="shared" si="793"/>
        <v>59</v>
      </c>
      <c r="K709">
        <f t="shared" si="794"/>
        <v>60</v>
      </c>
      <c r="L709">
        <f t="shared" si="795"/>
        <v>61</v>
      </c>
      <c r="M709">
        <f>IF('Data Input'!D709&gt;=240,1,0)</f>
        <v>0</v>
      </c>
      <c r="N709">
        <f>_xlfn.IFS('Data Input'!F709&gt;=130,1,'Data Input'!G709=1,1,0=0,0)</f>
        <v>1</v>
      </c>
      <c r="O709">
        <f>'Data Input'!H709</f>
        <v>0</v>
      </c>
      <c r="P709">
        <f>'Data Input'!J709</f>
        <v>24.5</v>
      </c>
      <c r="Q709">
        <f t="shared" si="796"/>
        <v>0</v>
      </c>
      <c r="R709">
        <f>IF('Data Input'!I709&gt;=100,1,0)</f>
        <v>0</v>
      </c>
      <c r="S709" s="18">
        <f>'Data Input'!L709</f>
        <v>3</v>
      </c>
      <c r="T709" s="16">
        <f>'Data Input'!N709</f>
        <v>2018</v>
      </c>
      <c r="U709">
        <f t="shared" si="797"/>
        <v>0.60327624321360951</v>
      </c>
      <c r="V709">
        <f t="shared" si="798"/>
        <v>7.0931358228584845E-2</v>
      </c>
      <c r="W709">
        <f t="shared" si="799"/>
        <v>0.36150637841298006</v>
      </c>
      <c r="X709" s="16">
        <f t="shared" si="800"/>
        <v>1.8937520153735198E-2</v>
      </c>
      <c r="Y709">
        <f t="shared" si="801"/>
        <v>2538.6730838487124</v>
      </c>
      <c r="Z709">
        <f t="shared" si="802"/>
        <v>32.627560964213338</v>
      </c>
      <c r="AA709">
        <f t="shared" si="803"/>
        <v>204.24847466603615</v>
      </c>
      <c r="AB709" s="16">
        <f t="shared" si="804"/>
        <v>96.778337425503182</v>
      </c>
      <c r="AC709">
        <f t="shared" si="805"/>
        <v>37653.228000000003</v>
      </c>
      <c r="AD709">
        <f t="shared" si="806"/>
        <v>33697.079000000005</v>
      </c>
      <c r="AE709">
        <f t="shared" si="807"/>
        <v>29740.930000000004</v>
      </c>
      <c r="AF709">
        <f t="shared" si="808"/>
        <v>25784.781000000003</v>
      </c>
      <c r="AG709">
        <f t="shared" si="809"/>
        <v>21828.632000000001</v>
      </c>
      <c r="AH709">
        <f t="shared" si="810"/>
        <v>18710.256000000001</v>
      </c>
      <c r="AI709">
        <f t="shared" si="811"/>
        <v>15591.880000000001</v>
      </c>
      <c r="AJ709">
        <f t="shared" si="812"/>
        <v>12473.504000000001</v>
      </c>
      <c r="AK709">
        <f t="shared" si="813"/>
        <v>9355.1280000000006</v>
      </c>
      <c r="AL709">
        <f t="shared" si="814"/>
        <v>6236.7520000000004</v>
      </c>
      <c r="AM709">
        <f t="shared" si="815"/>
        <v>3118.3760000000002</v>
      </c>
      <c r="AN709">
        <f t="shared" si="816"/>
        <v>1052.3539319383831</v>
      </c>
      <c r="AO709">
        <f t="shared" si="817"/>
        <v>31960.257999999998</v>
      </c>
      <c r="AP709">
        <f t="shared" si="818"/>
        <v>28602.257999999998</v>
      </c>
      <c r="AQ709">
        <f t="shared" si="819"/>
        <v>25244.257999999998</v>
      </c>
      <c r="AR709">
        <f t="shared" si="820"/>
        <v>21886.257999999998</v>
      </c>
      <c r="AS709">
        <f t="shared" si="821"/>
        <v>18528.257999999998</v>
      </c>
      <c r="AT709">
        <f t="shared" si="822"/>
        <v>15881.364</v>
      </c>
      <c r="AU709">
        <f t="shared" si="823"/>
        <v>13234.47</v>
      </c>
      <c r="AV709">
        <f t="shared" si="824"/>
        <v>10587.575999999999</v>
      </c>
      <c r="AW709">
        <f t="shared" si="825"/>
        <v>7940.6819999999989</v>
      </c>
      <c r="AX709">
        <f t="shared" si="826"/>
        <v>5293.7879999999996</v>
      </c>
      <c r="AY709">
        <f t="shared" si="827"/>
        <v>2646.8939999999998</v>
      </c>
      <c r="AZ709">
        <f t="shared" si="828"/>
        <v>893.24356210635051</v>
      </c>
      <c r="BA709">
        <f t="shared" si="829"/>
        <v>31142.040999999994</v>
      </c>
      <c r="BB709">
        <f t="shared" si="830"/>
        <v>27870.009999999995</v>
      </c>
      <c r="BC709">
        <f t="shared" si="831"/>
        <v>24597.978999999996</v>
      </c>
      <c r="BD709">
        <f t="shared" si="832"/>
        <v>21325.947999999997</v>
      </c>
      <c r="BE709">
        <f t="shared" si="833"/>
        <v>18053.916999999998</v>
      </c>
      <c r="BF709">
        <f t="shared" si="834"/>
        <v>15474.785999999998</v>
      </c>
      <c r="BG709">
        <f t="shared" si="835"/>
        <v>12895.654999999999</v>
      </c>
      <c r="BH709">
        <f t="shared" si="836"/>
        <v>10316.523999999999</v>
      </c>
      <c r="BI709">
        <f t="shared" si="837"/>
        <v>7737.393</v>
      </c>
      <c r="BJ709">
        <f t="shared" si="838"/>
        <v>5158.2619999999997</v>
      </c>
      <c r="BK709">
        <f t="shared" si="839"/>
        <v>2579.1309999999999</v>
      </c>
      <c r="BL709">
        <f t="shared" si="840"/>
        <v>870.37562824422719</v>
      </c>
      <c r="BM709">
        <f t="shared" si="841"/>
        <v>51441.235999999997</v>
      </c>
      <c r="BN709">
        <f t="shared" si="842"/>
        <v>48475.868999999999</v>
      </c>
      <c r="BO709">
        <f t="shared" si="843"/>
        <v>43011.097999999998</v>
      </c>
      <c r="BP709">
        <f t="shared" si="844"/>
        <v>37546.326999999997</v>
      </c>
      <c r="BQ709">
        <f t="shared" si="845"/>
        <v>32081.556</v>
      </c>
      <c r="BR709">
        <f t="shared" si="846"/>
        <v>26616.785</v>
      </c>
      <c r="BS709">
        <f t="shared" si="847"/>
        <v>21950.375</v>
      </c>
      <c r="BT709">
        <f t="shared" si="848"/>
        <v>17283.965</v>
      </c>
      <c r="BU709">
        <f t="shared" si="849"/>
        <v>12617.555</v>
      </c>
      <c r="BV709">
        <f t="shared" si="850"/>
        <v>7951.1450000000004</v>
      </c>
      <c r="BW709">
        <f t="shared" si="851"/>
        <v>3284.7350000000001</v>
      </c>
      <c r="BX709" s="16">
        <f t="shared" si="852"/>
        <v>1490.6203669375741</v>
      </c>
      <c r="BY709">
        <f t="shared" si="853"/>
        <v>3591.0270157870955</v>
      </c>
      <c r="BZ709">
        <f t="shared" si="854"/>
        <v>925.87112307056384</v>
      </c>
      <c r="CA709">
        <f t="shared" si="855"/>
        <v>1074.6241029102634</v>
      </c>
      <c r="CB709">
        <f t="shared" si="856"/>
        <v>1587.3987043630773</v>
      </c>
    </row>
    <row r="710" spans="1:80" x14ac:dyDescent="0.25">
      <c r="A710">
        <f>'Data Input'!A710</f>
        <v>0</v>
      </c>
      <c r="B710">
        <f>'Data Input'!C710</f>
        <v>53</v>
      </c>
      <c r="C710">
        <f t="shared" si="786"/>
        <v>54</v>
      </c>
      <c r="D710">
        <f t="shared" si="787"/>
        <v>55</v>
      </c>
      <c r="E710">
        <f t="shared" si="788"/>
        <v>56</v>
      </c>
      <c r="F710">
        <f t="shared" si="789"/>
        <v>57</v>
      </c>
      <c r="G710">
        <f t="shared" si="790"/>
        <v>58</v>
      </c>
      <c r="H710">
        <f t="shared" si="791"/>
        <v>59</v>
      </c>
      <c r="I710">
        <f t="shared" si="792"/>
        <v>60</v>
      </c>
      <c r="J710">
        <f t="shared" si="793"/>
        <v>61</v>
      </c>
      <c r="K710">
        <f t="shared" si="794"/>
        <v>62</v>
      </c>
      <c r="L710">
        <f t="shared" si="795"/>
        <v>63</v>
      </c>
      <c r="M710">
        <f>IF('Data Input'!D710&gt;=240,1,0)</f>
        <v>1</v>
      </c>
      <c r="N710">
        <f>_xlfn.IFS('Data Input'!F710&gt;=130,1,'Data Input'!G710=1,1,0=0,0)</f>
        <v>0</v>
      </c>
      <c r="O710">
        <f>'Data Input'!H710</f>
        <v>0</v>
      </c>
      <c r="P710">
        <f>'Data Input'!J710</f>
        <v>24.2</v>
      </c>
      <c r="Q710">
        <f t="shared" si="796"/>
        <v>0</v>
      </c>
      <c r="R710">
        <f>IF('Data Input'!I710&gt;=100,1,0)</f>
        <v>0</v>
      </c>
      <c r="S710" s="18">
        <f>'Data Input'!L710</f>
        <v>3</v>
      </c>
      <c r="T710" s="16">
        <f>'Data Input'!N710</f>
        <v>2018</v>
      </c>
      <c r="U710">
        <f t="shared" si="797"/>
        <v>0.51905781287743913</v>
      </c>
      <c r="V710">
        <f t="shared" si="798"/>
        <v>4.6249034802290055E-2</v>
      </c>
      <c r="W710">
        <f t="shared" si="799"/>
        <v>0.34681443375409898</v>
      </c>
      <c r="X710" s="16">
        <f t="shared" si="800"/>
        <v>1.4450023446932777E-2</v>
      </c>
      <c r="Y710">
        <f t="shared" si="801"/>
        <v>2184.2698321650228</v>
      </c>
      <c r="Z710">
        <f t="shared" si="802"/>
        <v>21.27399277601355</v>
      </c>
      <c r="AA710">
        <f t="shared" si="803"/>
        <v>195.94763278427499</v>
      </c>
      <c r="AB710" s="16">
        <f t="shared" si="804"/>
        <v>73.845426095975156</v>
      </c>
      <c r="AC710">
        <f t="shared" si="805"/>
        <v>35977.682000000001</v>
      </c>
      <c r="AD710">
        <f t="shared" si="806"/>
        <v>32021.533000000003</v>
      </c>
      <c r="AE710">
        <f t="shared" si="807"/>
        <v>28065.384000000002</v>
      </c>
      <c r="AF710">
        <f t="shared" si="808"/>
        <v>24947.008000000002</v>
      </c>
      <c r="AG710">
        <f t="shared" si="809"/>
        <v>21828.632000000001</v>
      </c>
      <c r="AH710">
        <f t="shared" si="810"/>
        <v>18710.256000000001</v>
      </c>
      <c r="AI710">
        <f t="shared" si="811"/>
        <v>15591.880000000001</v>
      </c>
      <c r="AJ710">
        <f t="shared" si="812"/>
        <v>12473.504000000001</v>
      </c>
      <c r="AK710">
        <f t="shared" si="813"/>
        <v>9355.1280000000006</v>
      </c>
      <c r="AL710">
        <f t="shared" si="814"/>
        <v>6236.7520000000004</v>
      </c>
      <c r="AM710">
        <f t="shared" si="815"/>
        <v>3118.3760000000002</v>
      </c>
      <c r="AN710">
        <f t="shared" si="816"/>
        <v>880.28669894231928</v>
      </c>
      <c r="AO710">
        <f t="shared" si="817"/>
        <v>30538.045999999998</v>
      </c>
      <c r="AP710">
        <f t="shared" si="818"/>
        <v>27180.045999999998</v>
      </c>
      <c r="AQ710">
        <f t="shared" si="819"/>
        <v>23822.045999999998</v>
      </c>
      <c r="AR710">
        <f t="shared" si="820"/>
        <v>21175.151999999998</v>
      </c>
      <c r="AS710">
        <f t="shared" si="821"/>
        <v>18528.257999999998</v>
      </c>
      <c r="AT710">
        <f t="shared" si="822"/>
        <v>15881.364</v>
      </c>
      <c r="AU710">
        <f t="shared" si="823"/>
        <v>13234.47</v>
      </c>
      <c r="AV710">
        <f t="shared" si="824"/>
        <v>10587.575999999999</v>
      </c>
      <c r="AW710">
        <f t="shared" si="825"/>
        <v>7940.6819999999989</v>
      </c>
      <c r="AX710">
        <f t="shared" si="826"/>
        <v>5293.7879999999996</v>
      </c>
      <c r="AY710">
        <f t="shared" si="827"/>
        <v>2646.8939999999998</v>
      </c>
      <c r="AZ710">
        <f t="shared" si="828"/>
        <v>747.19199224420765</v>
      </c>
      <c r="BA710">
        <f t="shared" si="829"/>
        <v>29756.240999999998</v>
      </c>
      <c r="BB710">
        <f t="shared" si="830"/>
        <v>26484.21</v>
      </c>
      <c r="BC710">
        <f t="shared" si="831"/>
        <v>23212.179</v>
      </c>
      <c r="BD710">
        <f t="shared" si="832"/>
        <v>20633.047999999999</v>
      </c>
      <c r="BE710">
        <f t="shared" si="833"/>
        <v>18053.916999999998</v>
      </c>
      <c r="BF710">
        <f t="shared" si="834"/>
        <v>15474.785999999998</v>
      </c>
      <c r="BG710">
        <f t="shared" si="835"/>
        <v>12895.654999999999</v>
      </c>
      <c r="BH710">
        <f t="shared" si="836"/>
        <v>10316.523999999999</v>
      </c>
      <c r="BI710">
        <f t="shared" si="837"/>
        <v>7737.393</v>
      </c>
      <c r="BJ710">
        <f t="shared" si="838"/>
        <v>5158.2619999999997</v>
      </c>
      <c r="BK710">
        <f t="shared" si="839"/>
        <v>2579.1309999999999</v>
      </c>
      <c r="BL710">
        <f t="shared" si="840"/>
        <v>728.06315466623539</v>
      </c>
      <c r="BM710">
        <f t="shared" si="841"/>
        <v>47081.164000000004</v>
      </c>
      <c r="BN710">
        <f t="shared" si="842"/>
        <v>44115.797000000006</v>
      </c>
      <c r="BO710">
        <f t="shared" si="843"/>
        <v>38651.026000000005</v>
      </c>
      <c r="BP710">
        <f t="shared" si="844"/>
        <v>33186.255000000005</v>
      </c>
      <c r="BQ710">
        <f t="shared" si="845"/>
        <v>28519.845000000001</v>
      </c>
      <c r="BR710">
        <f t="shared" si="846"/>
        <v>23853.435000000001</v>
      </c>
      <c r="BS710">
        <f t="shared" si="847"/>
        <v>19187.025000000001</v>
      </c>
      <c r="BT710">
        <f t="shared" si="848"/>
        <v>14520.615</v>
      </c>
      <c r="BU710">
        <f t="shared" si="849"/>
        <v>9854.2049999999999</v>
      </c>
      <c r="BV710">
        <f t="shared" si="850"/>
        <v>6569.47</v>
      </c>
      <c r="BW710">
        <f t="shared" si="851"/>
        <v>3284.7350000000001</v>
      </c>
      <c r="BX710" s="16">
        <f t="shared" si="852"/>
        <v>1139.090974935858</v>
      </c>
      <c r="BY710">
        <f t="shared" si="853"/>
        <v>3064.5565311073419</v>
      </c>
      <c r="BZ710">
        <f t="shared" si="854"/>
        <v>768.46598502022118</v>
      </c>
      <c r="CA710">
        <f t="shared" si="855"/>
        <v>924.01078745051041</v>
      </c>
      <c r="CB710">
        <f t="shared" si="856"/>
        <v>1212.9364010318332</v>
      </c>
    </row>
    <row r="711" spans="1:80" x14ac:dyDescent="0.25">
      <c r="A711">
        <f>'Data Input'!A711</f>
        <v>0</v>
      </c>
      <c r="B711">
        <f>'Data Input'!C711</f>
        <v>54</v>
      </c>
      <c r="C711">
        <f t="shared" si="786"/>
        <v>55</v>
      </c>
      <c r="D711">
        <f t="shared" si="787"/>
        <v>56</v>
      </c>
      <c r="E711">
        <f t="shared" si="788"/>
        <v>57</v>
      </c>
      <c r="F711">
        <f t="shared" si="789"/>
        <v>58</v>
      </c>
      <c r="G711">
        <f t="shared" si="790"/>
        <v>59</v>
      </c>
      <c r="H711">
        <f t="shared" si="791"/>
        <v>60</v>
      </c>
      <c r="I711">
        <f t="shared" si="792"/>
        <v>61</v>
      </c>
      <c r="J711">
        <f t="shared" si="793"/>
        <v>62</v>
      </c>
      <c r="K711">
        <f t="shared" si="794"/>
        <v>63</v>
      </c>
      <c r="L711">
        <f t="shared" si="795"/>
        <v>64</v>
      </c>
      <c r="M711">
        <f>IF('Data Input'!D711&gt;=240,1,0)</f>
        <v>0</v>
      </c>
      <c r="N711">
        <f>_xlfn.IFS('Data Input'!F711&gt;=130,1,'Data Input'!G711=1,1,0=0,0)</f>
        <v>0</v>
      </c>
      <c r="O711">
        <f>'Data Input'!H711</f>
        <v>0</v>
      </c>
      <c r="P711">
        <f>'Data Input'!J711</f>
        <v>27.3</v>
      </c>
      <c r="Q711">
        <f t="shared" si="796"/>
        <v>0</v>
      </c>
      <c r="R711">
        <f>IF('Data Input'!I711&gt;=100,1,0)</f>
        <v>0</v>
      </c>
      <c r="S711" s="18">
        <f>'Data Input'!L711</f>
        <v>3</v>
      </c>
      <c r="T711" s="16">
        <f>'Data Input'!N711</f>
        <v>2018</v>
      </c>
      <c r="U711">
        <f t="shared" si="797"/>
        <v>0.48715902426033481</v>
      </c>
      <c r="V711">
        <f t="shared" si="798"/>
        <v>5.6896725631901818E-2</v>
      </c>
      <c r="W711">
        <f t="shared" si="799"/>
        <v>0.31693320703052252</v>
      </c>
      <c r="X711" s="16">
        <f t="shared" si="800"/>
        <v>1.982801528182802E-2</v>
      </c>
      <c r="Y711">
        <f t="shared" si="801"/>
        <v>2050.0351478382463</v>
      </c>
      <c r="Z711">
        <f t="shared" si="802"/>
        <v>26.171800887225633</v>
      </c>
      <c r="AA711">
        <f t="shared" si="803"/>
        <v>179.06495700346679</v>
      </c>
      <c r="AB711" s="16">
        <f t="shared" si="804"/>
        <v>101.32912534719077</v>
      </c>
      <c r="AC711">
        <f t="shared" si="805"/>
        <v>35139.909</v>
      </c>
      <c r="AD711">
        <f t="shared" si="806"/>
        <v>31183.760000000002</v>
      </c>
      <c r="AE711">
        <f t="shared" si="807"/>
        <v>28065.384000000002</v>
      </c>
      <c r="AF711">
        <f t="shared" si="808"/>
        <v>24947.008000000002</v>
      </c>
      <c r="AG711">
        <f t="shared" si="809"/>
        <v>21828.632000000001</v>
      </c>
      <c r="AH711">
        <f t="shared" si="810"/>
        <v>18710.256000000001</v>
      </c>
      <c r="AI711">
        <f t="shared" si="811"/>
        <v>15591.880000000001</v>
      </c>
      <c r="AJ711">
        <f t="shared" si="812"/>
        <v>12473.504000000001</v>
      </c>
      <c r="AK711">
        <f t="shared" si="813"/>
        <v>9355.1280000000006</v>
      </c>
      <c r="AL711">
        <f t="shared" si="814"/>
        <v>6236.7520000000004</v>
      </c>
      <c r="AM711">
        <f t="shared" si="815"/>
        <v>3118.3760000000002</v>
      </c>
      <c r="AN711">
        <f t="shared" si="816"/>
        <v>819.44259744319527</v>
      </c>
      <c r="AO711">
        <f t="shared" si="817"/>
        <v>29826.94</v>
      </c>
      <c r="AP711">
        <f t="shared" si="818"/>
        <v>26468.94</v>
      </c>
      <c r="AQ711">
        <f t="shared" si="819"/>
        <v>23822.045999999998</v>
      </c>
      <c r="AR711">
        <f t="shared" si="820"/>
        <v>21175.151999999998</v>
      </c>
      <c r="AS711">
        <f t="shared" si="821"/>
        <v>18528.257999999998</v>
      </c>
      <c r="AT711">
        <f t="shared" si="822"/>
        <v>15881.364</v>
      </c>
      <c r="AU711">
        <f t="shared" si="823"/>
        <v>13234.47</v>
      </c>
      <c r="AV711">
        <f t="shared" si="824"/>
        <v>10587.575999999999</v>
      </c>
      <c r="AW711">
        <f t="shared" si="825"/>
        <v>7940.6819999999989</v>
      </c>
      <c r="AX711">
        <f t="shared" si="826"/>
        <v>5293.7879999999996</v>
      </c>
      <c r="AY711">
        <f t="shared" si="827"/>
        <v>2646.8939999999998</v>
      </c>
      <c r="AZ711">
        <f t="shared" si="828"/>
        <v>695.54719916149099</v>
      </c>
      <c r="BA711">
        <f t="shared" si="829"/>
        <v>29063.341</v>
      </c>
      <c r="BB711">
        <f t="shared" si="830"/>
        <v>25791.31</v>
      </c>
      <c r="BC711">
        <f t="shared" si="831"/>
        <v>23212.179</v>
      </c>
      <c r="BD711">
        <f t="shared" si="832"/>
        <v>20633.047999999999</v>
      </c>
      <c r="BE711">
        <f t="shared" si="833"/>
        <v>18053.916999999998</v>
      </c>
      <c r="BF711">
        <f t="shared" si="834"/>
        <v>15474.785999999998</v>
      </c>
      <c r="BG711">
        <f t="shared" si="835"/>
        <v>12895.654999999999</v>
      </c>
      <c r="BH711">
        <f t="shared" si="836"/>
        <v>10316.523999999999</v>
      </c>
      <c r="BI711">
        <f t="shared" si="837"/>
        <v>7737.393</v>
      </c>
      <c r="BJ711">
        <f t="shared" si="838"/>
        <v>5158.2619999999997</v>
      </c>
      <c r="BK711">
        <f t="shared" si="839"/>
        <v>2579.1309999999999</v>
      </c>
      <c r="BL711">
        <f t="shared" si="840"/>
        <v>677.74052627175854</v>
      </c>
      <c r="BM711">
        <f t="shared" si="841"/>
        <v>44901.127999999997</v>
      </c>
      <c r="BN711">
        <f t="shared" si="842"/>
        <v>41935.760999999999</v>
      </c>
      <c r="BO711">
        <f t="shared" si="843"/>
        <v>36470.99</v>
      </c>
      <c r="BP711">
        <f t="shared" si="844"/>
        <v>31804.579999999998</v>
      </c>
      <c r="BQ711">
        <f t="shared" si="845"/>
        <v>27138.17</v>
      </c>
      <c r="BR711">
        <f t="shared" si="846"/>
        <v>22471.759999999998</v>
      </c>
      <c r="BS711">
        <f t="shared" si="847"/>
        <v>17805.349999999999</v>
      </c>
      <c r="BT711">
        <f t="shared" si="848"/>
        <v>13138.94</v>
      </c>
      <c r="BU711">
        <f t="shared" si="849"/>
        <v>9854.2049999999999</v>
      </c>
      <c r="BV711">
        <f t="shared" si="850"/>
        <v>6569.47</v>
      </c>
      <c r="BW711">
        <f t="shared" si="851"/>
        <v>3284.7350000000001</v>
      </c>
      <c r="BX711" s="16">
        <f t="shared" si="852"/>
        <v>1014.9428998353914</v>
      </c>
      <c r="BY711">
        <f t="shared" si="853"/>
        <v>2869.4777452814415</v>
      </c>
      <c r="BZ711">
        <f t="shared" si="854"/>
        <v>721.71900004871668</v>
      </c>
      <c r="CA711">
        <f t="shared" si="855"/>
        <v>856.80548327522536</v>
      </c>
      <c r="CB711">
        <f t="shared" si="856"/>
        <v>1116.2720251825822</v>
      </c>
    </row>
    <row r="712" spans="1:80" x14ac:dyDescent="0.25">
      <c r="A712">
        <f>'Data Input'!A712</f>
        <v>0</v>
      </c>
      <c r="B712">
        <f>'Data Input'!C712</f>
        <v>52</v>
      </c>
      <c r="C712">
        <f t="shared" si="786"/>
        <v>53</v>
      </c>
      <c r="D712">
        <f t="shared" si="787"/>
        <v>54</v>
      </c>
      <c r="E712">
        <f t="shared" si="788"/>
        <v>55</v>
      </c>
      <c r="F712">
        <f t="shared" si="789"/>
        <v>56</v>
      </c>
      <c r="G712">
        <f t="shared" si="790"/>
        <v>57</v>
      </c>
      <c r="H712">
        <f t="shared" si="791"/>
        <v>58</v>
      </c>
      <c r="I712">
        <f t="shared" si="792"/>
        <v>59</v>
      </c>
      <c r="J712">
        <f t="shared" si="793"/>
        <v>60</v>
      </c>
      <c r="K712">
        <f t="shared" si="794"/>
        <v>61</v>
      </c>
      <c r="L712">
        <f t="shared" si="795"/>
        <v>62</v>
      </c>
      <c r="M712">
        <f>IF('Data Input'!D712&gt;=240,1,0)</f>
        <v>1</v>
      </c>
      <c r="N712">
        <f>_xlfn.IFS('Data Input'!F712&gt;=130,1,'Data Input'!G712=1,1,0=0,0)</f>
        <v>1</v>
      </c>
      <c r="O712">
        <f>'Data Input'!H712</f>
        <v>0</v>
      </c>
      <c r="P712">
        <f>'Data Input'!J712</f>
        <v>32.4</v>
      </c>
      <c r="Q712">
        <f t="shared" si="796"/>
        <v>0</v>
      </c>
      <c r="R712">
        <f>IF('Data Input'!I712&gt;=100,1,0)</f>
        <v>0</v>
      </c>
      <c r="S712" s="18">
        <f>'Data Input'!L712</f>
        <v>3</v>
      </c>
      <c r="T712" s="16">
        <f>'Data Input'!N712</f>
        <v>2018</v>
      </c>
      <c r="U712">
        <f t="shared" si="797"/>
        <v>0.96027007705075995</v>
      </c>
      <c r="V712">
        <f t="shared" si="798"/>
        <v>9.1683205001428444E-2</v>
      </c>
      <c r="W712">
        <f t="shared" si="799"/>
        <v>0.50124654741734276</v>
      </c>
      <c r="X712" s="16">
        <f t="shared" si="800"/>
        <v>0.10373313661312041</v>
      </c>
      <c r="Y712">
        <f t="shared" si="801"/>
        <v>4040.954413931574</v>
      </c>
      <c r="Z712">
        <f t="shared" si="802"/>
        <v>42.173157758215083</v>
      </c>
      <c r="AA712">
        <f t="shared" si="803"/>
        <v>283.20065386136287</v>
      </c>
      <c r="AB712" s="16">
        <f t="shared" si="804"/>
        <v>530.11800995339343</v>
      </c>
      <c r="AC712">
        <f t="shared" si="805"/>
        <v>36815.455000000002</v>
      </c>
      <c r="AD712">
        <f t="shared" si="806"/>
        <v>32859.306000000004</v>
      </c>
      <c r="AE712">
        <f t="shared" si="807"/>
        <v>28903.157000000003</v>
      </c>
      <c r="AF712">
        <f t="shared" si="808"/>
        <v>24947.008000000002</v>
      </c>
      <c r="AG712">
        <f t="shared" si="809"/>
        <v>21828.632000000001</v>
      </c>
      <c r="AH712">
        <f t="shared" si="810"/>
        <v>18710.256000000001</v>
      </c>
      <c r="AI712">
        <f t="shared" si="811"/>
        <v>15591.880000000001</v>
      </c>
      <c r="AJ712">
        <f t="shared" si="812"/>
        <v>12473.504000000001</v>
      </c>
      <c r="AK712">
        <f t="shared" si="813"/>
        <v>9355.1280000000006</v>
      </c>
      <c r="AL712">
        <f t="shared" si="814"/>
        <v>6236.7520000000004</v>
      </c>
      <c r="AM712">
        <f t="shared" si="815"/>
        <v>3118.3760000000002</v>
      </c>
      <c r="AN712">
        <f t="shared" si="816"/>
        <v>1648.4986411250161</v>
      </c>
      <c r="AO712">
        <f t="shared" si="817"/>
        <v>31249.151999999998</v>
      </c>
      <c r="AP712">
        <f t="shared" si="818"/>
        <v>27891.151999999998</v>
      </c>
      <c r="AQ712">
        <f t="shared" si="819"/>
        <v>24533.151999999998</v>
      </c>
      <c r="AR712">
        <f t="shared" si="820"/>
        <v>21175.151999999998</v>
      </c>
      <c r="AS712">
        <f t="shared" si="821"/>
        <v>18528.257999999998</v>
      </c>
      <c r="AT712">
        <f t="shared" si="822"/>
        <v>15881.364</v>
      </c>
      <c r="AU712">
        <f t="shared" si="823"/>
        <v>13234.47</v>
      </c>
      <c r="AV712">
        <f t="shared" si="824"/>
        <v>10587.575999999999</v>
      </c>
      <c r="AW712">
        <f t="shared" si="825"/>
        <v>7940.6819999999989</v>
      </c>
      <c r="AX712">
        <f t="shared" si="826"/>
        <v>5293.7879999999996</v>
      </c>
      <c r="AY712">
        <f t="shared" si="827"/>
        <v>2646.8939999999998</v>
      </c>
      <c r="AZ712">
        <f t="shared" si="828"/>
        <v>1399.2543365835136</v>
      </c>
      <c r="BA712">
        <f t="shared" si="829"/>
        <v>30449.140999999996</v>
      </c>
      <c r="BB712">
        <f t="shared" si="830"/>
        <v>27177.109999999997</v>
      </c>
      <c r="BC712">
        <f t="shared" si="831"/>
        <v>23905.078999999998</v>
      </c>
      <c r="BD712">
        <f t="shared" si="832"/>
        <v>20633.047999999999</v>
      </c>
      <c r="BE712">
        <f t="shared" si="833"/>
        <v>18053.916999999998</v>
      </c>
      <c r="BF712">
        <f t="shared" si="834"/>
        <v>15474.785999999998</v>
      </c>
      <c r="BG712">
        <f t="shared" si="835"/>
        <v>12895.654999999999</v>
      </c>
      <c r="BH712">
        <f t="shared" si="836"/>
        <v>10316.523999999999</v>
      </c>
      <c r="BI712">
        <f t="shared" si="837"/>
        <v>7737.393</v>
      </c>
      <c r="BJ712">
        <f t="shared" si="838"/>
        <v>5158.2619999999997</v>
      </c>
      <c r="BK712">
        <f t="shared" si="839"/>
        <v>2579.1309999999999</v>
      </c>
      <c r="BL712">
        <f t="shared" si="840"/>
        <v>1363.432048631744</v>
      </c>
      <c r="BM712">
        <f t="shared" si="841"/>
        <v>49261.2</v>
      </c>
      <c r="BN712">
        <f t="shared" si="842"/>
        <v>46295.832999999999</v>
      </c>
      <c r="BO712">
        <f t="shared" si="843"/>
        <v>40831.061999999998</v>
      </c>
      <c r="BP712">
        <f t="shared" si="844"/>
        <v>35366.290999999997</v>
      </c>
      <c r="BQ712">
        <f t="shared" si="845"/>
        <v>29901.52</v>
      </c>
      <c r="BR712">
        <f t="shared" si="846"/>
        <v>25235.11</v>
      </c>
      <c r="BS712">
        <f t="shared" si="847"/>
        <v>20568.7</v>
      </c>
      <c r="BT712">
        <f t="shared" si="848"/>
        <v>15902.29</v>
      </c>
      <c r="BU712">
        <f t="shared" si="849"/>
        <v>11235.880000000001</v>
      </c>
      <c r="BV712">
        <f t="shared" si="850"/>
        <v>6569.47</v>
      </c>
      <c r="BW712">
        <f t="shared" si="851"/>
        <v>3284.7350000000001</v>
      </c>
      <c r="BX712" s="16">
        <f t="shared" si="852"/>
        <v>2231.3768480188296</v>
      </c>
      <c r="BY712">
        <f t="shared" si="853"/>
        <v>5689.4530550565905</v>
      </c>
      <c r="BZ712">
        <f t="shared" si="854"/>
        <v>1441.4274943417286</v>
      </c>
      <c r="CA712">
        <f t="shared" si="855"/>
        <v>1646.632702493107</v>
      </c>
      <c r="CB712">
        <f t="shared" si="856"/>
        <v>2761.4948579722231</v>
      </c>
    </row>
    <row r="713" spans="1:80" x14ac:dyDescent="0.25">
      <c r="A713">
        <f>'Data Input'!A713</f>
        <v>0</v>
      </c>
      <c r="B713">
        <f>'Data Input'!C713</f>
        <v>58</v>
      </c>
      <c r="C713">
        <f t="shared" si="786"/>
        <v>59</v>
      </c>
      <c r="D713">
        <f t="shared" si="787"/>
        <v>60</v>
      </c>
      <c r="E713">
        <f t="shared" si="788"/>
        <v>61</v>
      </c>
      <c r="F713">
        <f t="shared" si="789"/>
        <v>62</v>
      </c>
      <c r="G713">
        <f t="shared" si="790"/>
        <v>63</v>
      </c>
      <c r="H713">
        <f t="shared" si="791"/>
        <v>64</v>
      </c>
      <c r="I713">
        <f t="shared" si="792"/>
        <v>65</v>
      </c>
      <c r="J713">
        <f t="shared" si="793"/>
        <v>66</v>
      </c>
      <c r="K713">
        <f t="shared" si="794"/>
        <v>67</v>
      </c>
      <c r="L713">
        <f t="shared" si="795"/>
        <v>68</v>
      </c>
      <c r="M713">
        <f>IF('Data Input'!D713&gt;=240,1,0)</f>
        <v>0</v>
      </c>
      <c r="N713">
        <f>_xlfn.IFS('Data Input'!F713&gt;=130,1,'Data Input'!G713=1,1,0=0,0)</f>
        <v>0</v>
      </c>
      <c r="O713">
        <f>'Data Input'!H713</f>
        <v>0</v>
      </c>
      <c r="P713">
        <f>'Data Input'!J713</f>
        <v>25.7</v>
      </c>
      <c r="Q713">
        <f t="shared" si="796"/>
        <v>0</v>
      </c>
      <c r="R713">
        <f>IF('Data Input'!I713&gt;=100,1,0)</f>
        <v>0</v>
      </c>
      <c r="S713" s="18">
        <f>'Data Input'!L713</f>
        <v>3</v>
      </c>
      <c r="T713" s="16">
        <f>'Data Input'!N713</f>
        <v>2018</v>
      </c>
      <c r="U713">
        <f t="shared" si="797"/>
        <v>0.45366710687691814</v>
      </c>
      <c r="V713">
        <f t="shared" si="798"/>
        <v>5.3134933727552951E-2</v>
      </c>
      <c r="W713">
        <f t="shared" si="799"/>
        <v>0.30327423936242026</v>
      </c>
      <c r="X713" s="16">
        <f t="shared" si="800"/>
        <v>1.4658472695868698E-2</v>
      </c>
      <c r="Y713">
        <f t="shared" si="801"/>
        <v>1909.0963488316047</v>
      </c>
      <c r="Z713">
        <f t="shared" si="802"/>
        <v>24.441422423326944</v>
      </c>
      <c r="AA713">
        <f t="shared" si="803"/>
        <v>171.34773960893574</v>
      </c>
      <c r="AB713" s="16">
        <f t="shared" si="804"/>
        <v>74.910685516735938</v>
      </c>
      <c r="AC713">
        <f t="shared" si="805"/>
        <v>33045.478000000003</v>
      </c>
      <c r="AD713">
        <f t="shared" si="806"/>
        <v>29927.101999999999</v>
      </c>
      <c r="AE713">
        <f t="shared" si="807"/>
        <v>26808.725999999999</v>
      </c>
      <c r="AF713">
        <f t="shared" si="808"/>
        <v>23690.35</v>
      </c>
      <c r="AG713">
        <f t="shared" si="809"/>
        <v>20571.973999999998</v>
      </c>
      <c r="AH713">
        <f t="shared" si="810"/>
        <v>17453.597999999998</v>
      </c>
      <c r="AI713">
        <f t="shared" si="811"/>
        <v>14335.222</v>
      </c>
      <c r="AJ713">
        <f t="shared" si="812"/>
        <v>11216.846</v>
      </c>
      <c r="AK713">
        <f t="shared" si="813"/>
        <v>8098.4699999999993</v>
      </c>
      <c r="AL713">
        <f t="shared" si="814"/>
        <v>5398.98</v>
      </c>
      <c r="AM713">
        <f t="shared" si="815"/>
        <v>2699.49</v>
      </c>
      <c r="AN713">
        <f t="shared" si="816"/>
        <v>714.41976018703281</v>
      </c>
      <c r="AO713">
        <f t="shared" si="817"/>
        <v>28049.174999999999</v>
      </c>
      <c r="AP713">
        <f t="shared" si="818"/>
        <v>25402.280999999999</v>
      </c>
      <c r="AQ713">
        <f t="shared" si="819"/>
        <v>22755.386999999999</v>
      </c>
      <c r="AR713">
        <f t="shared" si="820"/>
        <v>20108.492999999999</v>
      </c>
      <c r="AS713">
        <f t="shared" si="821"/>
        <v>17461.598999999998</v>
      </c>
      <c r="AT713">
        <f t="shared" si="822"/>
        <v>14814.705</v>
      </c>
      <c r="AU713">
        <f t="shared" si="823"/>
        <v>12167.811</v>
      </c>
      <c r="AV713">
        <f t="shared" si="824"/>
        <v>9520.9169999999995</v>
      </c>
      <c r="AW713">
        <f t="shared" si="825"/>
        <v>6874.0229999999992</v>
      </c>
      <c r="AX713">
        <f t="shared" si="826"/>
        <v>4582.6819999999998</v>
      </c>
      <c r="AY713">
        <f t="shared" si="827"/>
        <v>2291.3409999999999</v>
      </c>
      <c r="AZ713">
        <f t="shared" si="828"/>
        <v>606.40322299711488</v>
      </c>
      <c r="BA713">
        <f t="shared" si="829"/>
        <v>27331.088000000003</v>
      </c>
      <c r="BB713">
        <f t="shared" si="830"/>
        <v>24751.957000000002</v>
      </c>
      <c r="BC713">
        <f t="shared" si="831"/>
        <v>22172.826000000001</v>
      </c>
      <c r="BD713">
        <f t="shared" si="832"/>
        <v>19593.695</v>
      </c>
      <c r="BE713">
        <f t="shared" si="833"/>
        <v>17014.563999999998</v>
      </c>
      <c r="BF713">
        <f t="shared" si="834"/>
        <v>14435.432999999997</v>
      </c>
      <c r="BG713">
        <f t="shared" si="835"/>
        <v>11856.301999999998</v>
      </c>
      <c r="BH713">
        <f t="shared" si="836"/>
        <v>9277.1709999999985</v>
      </c>
      <c r="BI713">
        <f t="shared" si="837"/>
        <v>6698.0399999999991</v>
      </c>
      <c r="BJ713">
        <f t="shared" si="838"/>
        <v>4465.3599999999997</v>
      </c>
      <c r="BK713">
        <f t="shared" si="839"/>
        <v>2232.6799999999998</v>
      </c>
      <c r="BL713">
        <f t="shared" si="840"/>
        <v>590.87867086143297</v>
      </c>
      <c r="BM713">
        <f t="shared" si="841"/>
        <v>32375.591</v>
      </c>
      <c r="BN713">
        <f t="shared" si="842"/>
        <v>29410.224000000002</v>
      </c>
      <c r="BO713">
        <f t="shared" si="843"/>
        <v>24743.814000000002</v>
      </c>
      <c r="BP713">
        <f t="shared" si="844"/>
        <v>20077.404000000002</v>
      </c>
      <c r="BQ713">
        <f t="shared" si="845"/>
        <v>16792.669000000002</v>
      </c>
      <c r="BR713">
        <f t="shared" si="846"/>
        <v>13507.934000000001</v>
      </c>
      <c r="BS713">
        <f t="shared" si="847"/>
        <v>10223.199000000001</v>
      </c>
      <c r="BT713">
        <f t="shared" si="848"/>
        <v>6938.4639999999999</v>
      </c>
      <c r="BU713">
        <f t="shared" si="849"/>
        <v>3653.7290000000003</v>
      </c>
      <c r="BV713">
        <f t="shared" si="850"/>
        <v>2488.8420000000001</v>
      </c>
      <c r="BW713">
        <f t="shared" si="851"/>
        <v>1244.421</v>
      </c>
      <c r="BX713" s="16">
        <f t="shared" si="852"/>
        <v>600.68475661356126</v>
      </c>
      <c r="BY713">
        <f t="shared" si="853"/>
        <v>2623.5161090186375</v>
      </c>
      <c r="BZ713">
        <f t="shared" si="854"/>
        <v>630.84464542044179</v>
      </c>
      <c r="CA713">
        <f t="shared" si="855"/>
        <v>762.22641047036871</v>
      </c>
      <c r="CB713">
        <f t="shared" si="856"/>
        <v>675.59544213029722</v>
      </c>
    </row>
    <row r="714" spans="1:80" x14ac:dyDescent="0.25">
      <c r="A714">
        <f>'Data Input'!A714</f>
        <v>0</v>
      </c>
      <c r="B714">
        <f>'Data Input'!C714</f>
        <v>56</v>
      </c>
      <c r="C714">
        <f t="shared" si="786"/>
        <v>57</v>
      </c>
      <c r="D714">
        <f t="shared" si="787"/>
        <v>58</v>
      </c>
      <c r="E714">
        <f t="shared" si="788"/>
        <v>59</v>
      </c>
      <c r="F714">
        <f t="shared" si="789"/>
        <v>60</v>
      </c>
      <c r="G714">
        <f t="shared" si="790"/>
        <v>61</v>
      </c>
      <c r="H714">
        <f t="shared" si="791"/>
        <v>62</v>
      </c>
      <c r="I714">
        <f t="shared" si="792"/>
        <v>63</v>
      </c>
      <c r="J714">
        <f t="shared" si="793"/>
        <v>64</v>
      </c>
      <c r="K714">
        <f t="shared" si="794"/>
        <v>65</v>
      </c>
      <c r="L714">
        <f t="shared" si="795"/>
        <v>66</v>
      </c>
      <c r="M714">
        <f>IF('Data Input'!D714&gt;=240,1,0)</f>
        <v>0</v>
      </c>
      <c r="N714">
        <f>_xlfn.IFS('Data Input'!F714&gt;=130,1,'Data Input'!G714=1,1,0=0,0)</f>
        <v>0</v>
      </c>
      <c r="O714">
        <f>'Data Input'!H714</f>
        <v>0</v>
      </c>
      <c r="P714">
        <f>'Data Input'!J714</f>
        <v>39.4</v>
      </c>
      <c r="Q714">
        <f t="shared" si="796"/>
        <v>0</v>
      </c>
      <c r="R714">
        <f>IF('Data Input'!I714&gt;=100,1,0)</f>
        <v>0</v>
      </c>
      <c r="S714" s="18">
        <f>'Data Input'!L714</f>
        <v>3</v>
      </c>
      <c r="T714" s="16">
        <f>'Data Input'!N714</f>
        <v>2018</v>
      </c>
      <c r="U714">
        <f t="shared" si="797"/>
        <v>0.72426206672816462</v>
      </c>
      <c r="V714">
        <f t="shared" si="798"/>
        <v>9.4444688767436266E-2</v>
      </c>
      <c r="W714">
        <f t="shared" si="799"/>
        <v>0.42922476223689765</v>
      </c>
      <c r="X714" s="16">
        <f t="shared" si="800"/>
        <v>0.17130712668279074</v>
      </c>
      <c r="Y714">
        <f t="shared" si="801"/>
        <v>3047.7988071617015</v>
      </c>
      <c r="Z714">
        <f t="shared" si="802"/>
        <v>43.443406660495313</v>
      </c>
      <c r="AA714">
        <f t="shared" si="803"/>
        <v>242.50886902921275</v>
      </c>
      <c r="AB714" s="16">
        <f t="shared" si="804"/>
        <v>875.44825166723706</v>
      </c>
      <c r="AC714">
        <f t="shared" si="805"/>
        <v>33883.25</v>
      </c>
      <c r="AD714">
        <f t="shared" si="806"/>
        <v>30764.874000000003</v>
      </c>
      <c r="AE714">
        <f t="shared" si="807"/>
        <v>27646.498000000003</v>
      </c>
      <c r="AF714">
        <f t="shared" si="808"/>
        <v>24528.122000000003</v>
      </c>
      <c r="AG714">
        <f t="shared" si="809"/>
        <v>21409.746000000003</v>
      </c>
      <c r="AH714">
        <f t="shared" si="810"/>
        <v>18291.370000000003</v>
      </c>
      <c r="AI714">
        <f t="shared" si="811"/>
        <v>15172.994000000001</v>
      </c>
      <c r="AJ714">
        <f t="shared" si="812"/>
        <v>12054.618</v>
      </c>
      <c r="AK714">
        <f t="shared" si="813"/>
        <v>8936.2420000000002</v>
      </c>
      <c r="AL714">
        <f t="shared" si="814"/>
        <v>5817.866</v>
      </c>
      <c r="AM714">
        <f t="shared" si="815"/>
        <v>2699.49</v>
      </c>
      <c r="AN714">
        <f t="shared" si="816"/>
        <v>1188.1823275030829</v>
      </c>
      <c r="AO714">
        <f t="shared" si="817"/>
        <v>28760.280999999999</v>
      </c>
      <c r="AP714">
        <f t="shared" si="818"/>
        <v>26113.386999999999</v>
      </c>
      <c r="AQ714">
        <f t="shared" si="819"/>
        <v>23466.492999999999</v>
      </c>
      <c r="AR714">
        <f t="shared" si="820"/>
        <v>20819.598999999998</v>
      </c>
      <c r="AS714">
        <f t="shared" si="821"/>
        <v>18172.704999999998</v>
      </c>
      <c r="AT714">
        <f t="shared" si="822"/>
        <v>15525.811</v>
      </c>
      <c r="AU714">
        <f t="shared" si="823"/>
        <v>12878.916999999999</v>
      </c>
      <c r="AV714">
        <f t="shared" si="824"/>
        <v>10232.022999999999</v>
      </c>
      <c r="AW714">
        <f t="shared" si="825"/>
        <v>7585.128999999999</v>
      </c>
      <c r="AX714">
        <f t="shared" si="826"/>
        <v>4938.2349999999997</v>
      </c>
      <c r="AY714">
        <f t="shared" si="827"/>
        <v>2291.3409999999999</v>
      </c>
      <c r="AZ714">
        <f t="shared" si="828"/>
        <v>1008.5354067699219</v>
      </c>
      <c r="BA714">
        <f t="shared" si="829"/>
        <v>28023.99</v>
      </c>
      <c r="BB714">
        <f t="shared" si="830"/>
        <v>25444.859</v>
      </c>
      <c r="BC714">
        <f t="shared" si="831"/>
        <v>22865.727999999999</v>
      </c>
      <c r="BD714">
        <f t="shared" si="832"/>
        <v>20286.596999999998</v>
      </c>
      <c r="BE714">
        <f t="shared" si="833"/>
        <v>17707.465999999997</v>
      </c>
      <c r="BF714">
        <f t="shared" si="834"/>
        <v>15128.334999999997</v>
      </c>
      <c r="BG714">
        <f t="shared" si="835"/>
        <v>12549.203999999998</v>
      </c>
      <c r="BH714">
        <f t="shared" si="836"/>
        <v>9970.0729999999985</v>
      </c>
      <c r="BI714">
        <f t="shared" si="837"/>
        <v>7390.9419999999991</v>
      </c>
      <c r="BJ714">
        <f t="shared" si="838"/>
        <v>4811.8109999999997</v>
      </c>
      <c r="BK714">
        <f t="shared" si="839"/>
        <v>2232.6799999999998</v>
      </c>
      <c r="BL714">
        <f t="shared" si="840"/>
        <v>982.71591301383194</v>
      </c>
      <c r="BM714">
        <f t="shared" si="841"/>
        <v>39219.569000000003</v>
      </c>
      <c r="BN714">
        <f t="shared" si="842"/>
        <v>36254.202000000005</v>
      </c>
      <c r="BO714">
        <f t="shared" si="843"/>
        <v>31587.792000000001</v>
      </c>
      <c r="BP714">
        <f t="shared" si="844"/>
        <v>26921.382000000001</v>
      </c>
      <c r="BQ714">
        <f t="shared" si="845"/>
        <v>22254.972000000002</v>
      </c>
      <c r="BR714">
        <f t="shared" si="846"/>
        <v>17588.562000000002</v>
      </c>
      <c r="BS714">
        <f t="shared" si="847"/>
        <v>14303.827000000001</v>
      </c>
      <c r="BT714">
        <f t="shared" si="848"/>
        <v>11019.092000000001</v>
      </c>
      <c r="BU714">
        <f t="shared" si="849"/>
        <v>7734.357</v>
      </c>
      <c r="BV714">
        <f t="shared" si="850"/>
        <v>4449.6220000000003</v>
      </c>
      <c r="BW714">
        <f t="shared" si="851"/>
        <v>1164.8869999999999</v>
      </c>
      <c r="BX714" s="16">
        <f t="shared" si="852"/>
        <v>1264.9648627658046</v>
      </c>
      <c r="BY714">
        <f t="shared" si="853"/>
        <v>4235.9811346647839</v>
      </c>
      <c r="BZ714">
        <f t="shared" si="854"/>
        <v>1051.9788134304172</v>
      </c>
      <c r="CA714">
        <f t="shared" si="855"/>
        <v>1225.2247820430448</v>
      </c>
      <c r="CB714">
        <f t="shared" si="856"/>
        <v>2140.4131144330418</v>
      </c>
    </row>
    <row r="715" spans="1:80" x14ac:dyDescent="0.25">
      <c r="A715">
        <f>'Data Input'!A715</f>
        <v>0</v>
      </c>
      <c r="B715">
        <f>'Data Input'!C715</f>
        <v>65</v>
      </c>
      <c r="C715">
        <f t="shared" si="786"/>
        <v>66</v>
      </c>
      <c r="D715">
        <f t="shared" si="787"/>
        <v>67</v>
      </c>
      <c r="E715">
        <f t="shared" si="788"/>
        <v>68</v>
      </c>
      <c r="F715">
        <f t="shared" si="789"/>
        <v>69</v>
      </c>
      <c r="G715">
        <f t="shared" si="790"/>
        <v>70</v>
      </c>
      <c r="H715">
        <f t="shared" si="791"/>
        <v>71</v>
      </c>
      <c r="I715">
        <f t="shared" si="792"/>
        <v>72</v>
      </c>
      <c r="J715">
        <f t="shared" si="793"/>
        <v>73</v>
      </c>
      <c r="K715">
        <f t="shared" si="794"/>
        <v>74</v>
      </c>
      <c r="L715">
        <f t="shared" si="795"/>
        <v>75</v>
      </c>
      <c r="M715">
        <f>IF('Data Input'!D715&gt;=240,1,0)</f>
        <v>0</v>
      </c>
      <c r="N715">
        <f>_xlfn.IFS('Data Input'!F715&gt;=130,1,'Data Input'!G715=1,1,0=0,0)</f>
        <v>0</v>
      </c>
      <c r="O715">
        <f>'Data Input'!H715</f>
        <v>0</v>
      </c>
      <c r="P715">
        <f>'Data Input'!J715</f>
        <v>23.1</v>
      </c>
      <c r="Q715">
        <f t="shared" si="796"/>
        <v>0</v>
      </c>
      <c r="R715">
        <f>IF('Data Input'!I715&gt;=100,1,0)</f>
        <v>0</v>
      </c>
      <c r="S715" s="18">
        <f>'Data Input'!L715</f>
        <v>3</v>
      </c>
      <c r="T715" s="16">
        <f>'Data Input'!N715</f>
        <v>2018</v>
      </c>
      <c r="U715">
        <f t="shared" si="797"/>
        <v>0.40025315662312605</v>
      </c>
      <c r="V715">
        <f t="shared" si="798"/>
        <v>4.7518752343288818E-2</v>
      </c>
      <c r="W715">
        <f t="shared" si="799"/>
        <v>0.28180714080146635</v>
      </c>
      <c r="X715" s="16">
        <f t="shared" si="800"/>
        <v>8.9474995216887992E-3</v>
      </c>
      <c r="Y715">
        <f t="shared" si="801"/>
        <v>1684.3227739780659</v>
      </c>
      <c r="Z715">
        <f t="shared" si="802"/>
        <v>21.858047381915245</v>
      </c>
      <c r="AA715">
        <f t="shared" si="803"/>
        <v>159.21898504634993</v>
      </c>
      <c r="AB715" s="16">
        <f t="shared" si="804"/>
        <v>45.725317823819388</v>
      </c>
      <c r="AC715">
        <f t="shared" si="805"/>
        <v>30113.275999999994</v>
      </c>
      <c r="AD715">
        <f t="shared" si="806"/>
        <v>26994.899999999994</v>
      </c>
      <c r="AE715">
        <f t="shared" si="807"/>
        <v>24295.409999999996</v>
      </c>
      <c r="AF715">
        <f t="shared" si="808"/>
        <v>21595.919999999998</v>
      </c>
      <c r="AG715">
        <f t="shared" si="809"/>
        <v>18896.43</v>
      </c>
      <c r="AH715">
        <f t="shared" si="810"/>
        <v>16196.939999999999</v>
      </c>
      <c r="AI715">
        <f t="shared" si="811"/>
        <v>13497.449999999999</v>
      </c>
      <c r="AJ715">
        <f t="shared" si="812"/>
        <v>10797.96</v>
      </c>
      <c r="AK715">
        <f t="shared" si="813"/>
        <v>8098.4699999999993</v>
      </c>
      <c r="AL715">
        <f t="shared" si="814"/>
        <v>5398.98</v>
      </c>
      <c r="AM715">
        <f t="shared" si="815"/>
        <v>2699.49</v>
      </c>
      <c r="AN715">
        <f t="shared" si="816"/>
        <v>581.80843833869255</v>
      </c>
      <c r="AO715">
        <f t="shared" si="817"/>
        <v>25560.304</v>
      </c>
      <c r="AP715">
        <f t="shared" si="818"/>
        <v>22913.41</v>
      </c>
      <c r="AQ715">
        <f t="shared" si="819"/>
        <v>20622.069</v>
      </c>
      <c r="AR715">
        <f t="shared" si="820"/>
        <v>18330.727999999999</v>
      </c>
      <c r="AS715">
        <f t="shared" si="821"/>
        <v>16039.387000000001</v>
      </c>
      <c r="AT715">
        <f t="shared" si="822"/>
        <v>13748.046</v>
      </c>
      <c r="AU715">
        <f t="shared" si="823"/>
        <v>11456.705</v>
      </c>
      <c r="AV715">
        <f t="shared" si="824"/>
        <v>9165.3639999999996</v>
      </c>
      <c r="AW715">
        <f t="shared" si="825"/>
        <v>6874.0229999999992</v>
      </c>
      <c r="AX715">
        <f t="shared" si="826"/>
        <v>4582.6819999999998</v>
      </c>
      <c r="AY715">
        <f t="shared" si="827"/>
        <v>2291.3409999999999</v>
      </c>
      <c r="AZ715">
        <f t="shared" si="828"/>
        <v>493.84199702765449</v>
      </c>
      <c r="BA715">
        <f t="shared" si="829"/>
        <v>24905.931</v>
      </c>
      <c r="BB715">
        <f t="shared" si="830"/>
        <v>22326.799999999999</v>
      </c>
      <c r="BC715">
        <f t="shared" si="831"/>
        <v>20094.12</v>
      </c>
      <c r="BD715">
        <f t="shared" si="832"/>
        <v>17861.439999999999</v>
      </c>
      <c r="BE715">
        <f t="shared" si="833"/>
        <v>15628.76</v>
      </c>
      <c r="BF715">
        <f t="shared" si="834"/>
        <v>13396.08</v>
      </c>
      <c r="BG715">
        <f t="shared" si="835"/>
        <v>11163.4</v>
      </c>
      <c r="BH715">
        <f t="shared" si="836"/>
        <v>8930.7199999999993</v>
      </c>
      <c r="BI715">
        <f t="shared" si="837"/>
        <v>6698.0399999999991</v>
      </c>
      <c r="BJ715">
        <f t="shared" si="838"/>
        <v>4465.3599999999997</v>
      </c>
      <c r="BK715">
        <f t="shared" si="839"/>
        <v>2232.6799999999998</v>
      </c>
      <c r="BL715">
        <f t="shared" si="840"/>
        <v>481.19906825430661</v>
      </c>
      <c r="BM715">
        <f t="shared" si="841"/>
        <v>13849.635500000002</v>
      </c>
      <c r="BN715">
        <f t="shared" si="842"/>
        <v>10884.268500000002</v>
      </c>
      <c r="BO715">
        <f t="shared" si="843"/>
        <v>9719.3815000000013</v>
      </c>
      <c r="BP715">
        <f t="shared" si="844"/>
        <v>8474.960500000001</v>
      </c>
      <c r="BQ715">
        <f t="shared" si="845"/>
        <v>7230.5395000000008</v>
      </c>
      <c r="BR715">
        <f t="shared" si="846"/>
        <v>5986.1185000000005</v>
      </c>
      <c r="BS715">
        <f t="shared" si="847"/>
        <v>4741.6975000000002</v>
      </c>
      <c r="BT715">
        <f t="shared" si="848"/>
        <v>3793.3580000000002</v>
      </c>
      <c r="BU715">
        <f t="shared" si="849"/>
        <v>2845.0185000000001</v>
      </c>
      <c r="BV715">
        <f t="shared" si="850"/>
        <v>1896.6790000000001</v>
      </c>
      <c r="BW715">
        <f t="shared" si="851"/>
        <v>948.33950000000004</v>
      </c>
      <c r="BX715" s="16">
        <f t="shared" si="852"/>
        <v>229.63832522527227</v>
      </c>
      <c r="BY715">
        <f t="shared" si="853"/>
        <v>2266.1312123167586</v>
      </c>
      <c r="BZ715">
        <f t="shared" si="854"/>
        <v>515.70004440956973</v>
      </c>
      <c r="CA715">
        <f t="shared" si="855"/>
        <v>640.41805330065654</v>
      </c>
      <c r="CB715">
        <f t="shared" si="856"/>
        <v>275.36364304909165</v>
      </c>
    </row>
    <row r="716" spans="1:80" x14ac:dyDescent="0.25">
      <c r="A716">
        <f>'Data Input'!A716</f>
        <v>1</v>
      </c>
      <c r="B716">
        <f>'Data Input'!C716</f>
        <v>30</v>
      </c>
      <c r="C716">
        <f t="shared" si="786"/>
        <v>31</v>
      </c>
      <c r="D716">
        <f t="shared" si="787"/>
        <v>32</v>
      </c>
      <c r="E716">
        <f t="shared" si="788"/>
        <v>33</v>
      </c>
      <c r="F716">
        <f t="shared" si="789"/>
        <v>34</v>
      </c>
      <c r="G716">
        <f t="shared" si="790"/>
        <v>35</v>
      </c>
      <c r="H716">
        <f t="shared" si="791"/>
        <v>36</v>
      </c>
      <c r="I716">
        <f t="shared" si="792"/>
        <v>37</v>
      </c>
      <c r="J716">
        <f t="shared" si="793"/>
        <v>38</v>
      </c>
      <c r="K716">
        <f t="shared" si="794"/>
        <v>39</v>
      </c>
      <c r="L716">
        <f t="shared" si="795"/>
        <v>40</v>
      </c>
      <c r="M716">
        <f>IF('Data Input'!D716&gt;=240,1,0)</f>
        <v>0</v>
      </c>
      <c r="N716">
        <f>_xlfn.IFS('Data Input'!F716&gt;=130,1,'Data Input'!G716=1,1,0=0,0)</f>
        <v>0</v>
      </c>
      <c r="O716">
        <f>'Data Input'!H716</f>
        <v>0</v>
      </c>
      <c r="P716">
        <f>'Data Input'!J716</f>
        <v>23.5</v>
      </c>
      <c r="Q716">
        <f t="shared" si="796"/>
        <v>0</v>
      </c>
      <c r="R716">
        <f>IF('Data Input'!I716&gt;=100,1,0)</f>
        <v>0</v>
      </c>
      <c r="S716" s="18">
        <f>'Data Input'!L716</f>
        <v>3</v>
      </c>
      <c r="T716" s="16">
        <f>'Data Input'!N716</f>
        <v>2018</v>
      </c>
      <c r="U716">
        <f t="shared" si="797"/>
        <v>0.40835062671761885</v>
      </c>
      <c r="V716">
        <f t="shared" si="798"/>
        <v>4.8344529352761158E-2</v>
      </c>
      <c r="W716">
        <f t="shared" si="799"/>
        <v>0.28504918618040292</v>
      </c>
      <c r="X716" s="16">
        <f t="shared" si="800"/>
        <v>9.6551764297451784E-3</v>
      </c>
      <c r="Y716">
        <f t="shared" si="801"/>
        <v>1718.3980912268505</v>
      </c>
      <c r="Z716">
        <f t="shared" si="802"/>
        <v>22.23789474974059</v>
      </c>
      <c r="AA716">
        <f t="shared" si="803"/>
        <v>161.05071710693724</v>
      </c>
      <c r="AB716" s="16">
        <f t="shared" si="804"/>
        <v>49.341831181435992</v>
      </c>
      <c r="AC716">
        <f t="shared" si="805"/>
        <v>53431.286999999989</v>
      </c>
      <c r="AD716">
        <f t="shared" si="806"/>
        <v>48776.993999999992</v>
      </c>
      <c r="AE716">
        <f t="shared" si="807"/>
        <v>44122.700999999994</v>
      </c>
      <c r="AF716">
        <f t="shared" si="808"/>
        <v>39468.407999999996</v>
      </c>
      <c r="AG716">
        <f t="shared" si="809"/>
        <v>34814.114999999998</v>
      </c>
      <c r="AH716">
        <f t="shared" si="810"/>
        <v>30159.821999999996</v>
      </c>
      <c r="AI716">
        <f t="shared" si="811"/>
        <v>25133.184999999998</v>
      </c>
      <c r="AJ716">
        <f t="shared" si="812"/>
        <v>20106.547999999999</v>
      </c>
      <c r="AK716">
        <f t="shared" si="813"/>
        <v>15079.911</v>
      </c>
      <c r="AL716">
        <f t="shared" si="814"/>
        <v>10053.273999999999</v>
      </c>
      <c r="AM716">
        <f t="shared" si="815"/>
        <v>5026.6369999999997</v>
      </c>
      <c r="AN716">
        <f t="shared" si="816"/>
        <v>1083.8038877170245</v>
      </c>
      <c r="AO716">
        <f t="shared" si="817"/>
        <v>45352.750000000015</v>
      </c>
      <c r="AP716">
        <f t="shared" si="818"/>
        <v>41402.162000000011</v>
      </c>
      <c r="AQ716">
        <f t="shared" si="819"/>
        <v>37451.574000000008</v>
      </c>
      <c r="AR716">
        <f t="shared" si="820"/>
        <v>33500.986000000004</v>
      </c>
      <c r="AS716">
        <f t="shared" si="821"/>
        <v>29550.398000000005</v>
      </c>
      <c r="AT716">
        <f t="shared" si="822"/>
        <v>25599.810000000005</v>
      </c>
      <c r="AU716">
        <f t="shared" si="823"/>
        <v>21333.175000000003</v>
      </c>
      <c r="AV716">
        <f t="shared" si="824"/>
        <v>17066.54</v>
      </c>
      <c r="AW716">
        <f t="shared" si="825"/>
        <v>12799.905000000001</v>
      </c>
      <c r="AX716">
        <f t="shared" si="826"/>
        <v>8533.27</v>
      </c>
      <c r="AY716">
        <f t="shared" si="827"/>
        <v>4266.6350000000002</v>
      </c>
      <c r="AZ716">
        <f t="shared" si="828"/>
        <v>919.93826526291707</v>
      </c>
      <c r="BA716">
        <f t="shared" si="829"/>
        <v>39191.674999999996</v>
      </c>
      <c r="BB716">
        <f t="shared" si="830"/>
        <v>36342.225999999995</v>
      </c>
      <c r="BC716">
        <f t="shared" si="831"/>
        <v>33492.776999999995</v>
      </c>
      <c r="BD716">
        <f t="shared" si="832"/>
        <v>30643.327999999998</v>
      </c>
      <c r="BE716">
        <f t="shared" si="833"/>
        <v>27793.878999999997</v>
      </c>
      <c r="BF716">
        <f t="shared" si="834"/>
        <v>24944.429999999997</v>
      </c>
      <c r="BG716">
        <f t="shared" si="835"/>
        <v>20787.024999999998</v>
      </c>
      <c r="BH716">
        <f t="shared" si="836"/>
        <v>16629.62</v>
      </c>
      <c r="BI716">
        <f t="shared" si="837"/>
        <v>12472.215</v>
      </c>
      <c r="BJ716">
        <f t="shared" si="838"/>
        <v>8314.81</v>
      </c>
      <c r="BK716">
        <f t="shared" si="839"/>
        <v>4157.4049999999997</v>
      </c>
      <c r="BL716">
        <f t="shared" si="840"/>
        <v>845.7649680801361</v>
      </c>
      <c r="BM716">
        <f t="shared" si="841"/>
        <v>47738.051999999989</v>
      </c>
      <c r="BN716">
        <f t="shared" si="842"/>
        <v>44772.68499999999</v>
      </c>
      <c r="BO716">
        <f t="shared" si="843"/>
        <v>41391.126999999993</v>
      </c>
      <c r="BP716">
        <f t="shared" si="844"/>
        <v>38009.568999999996</v>
      </c>
      <c r="BQ716">
        <f t="shared" si="845"/>
        <v>34628.010999999999</v>
      </c>
      <c r="BR716">
        <f t="shared" si="846"/>
        <v>31246.453000000001</v>
      </c>
      <c r="BS716">
        <f t="shared" si="847"/>
        <v>27864.895</v>
      </c>
      <c r="BT716">
        <f t="shared" si="848"/>
        <v>22291.916000000001</v>
      </c>
      <c r="BU716">
        <f t="shared" si="849"/>
        <v>16718.937000000002</v>
      </c>
      <c r="BV716">
        <f t="shared" si="850"/>
        <v>11145.958000000001</v>
      </c>
      <c r="BW716">
        <f t="shared" si="851"/>
        <v>5572.9790000000003</v>
      </c>
      <c r="BX716" s="16">
        <f t="shared" si="852"/>
        <v>1065.7870463408178</v>
      </c>
      <c r="BY716">
        <f t="shared" si="853"/>
        <v>2802.201978943875</v>
      </c>
      <c r="BZ716">
        <f t="shared" si="854"/>
        <v>942.17616001265765</v>
      </c>
      <c r="CA716">
        <f t="shared" si="855"/>
        <v>1006.8156851870733</v>
      </c>
      <c r="CB716">
        <f t="shared" si="856"/>
        <v>1115.1288775222538</v>
      </c>
    </row>
    <row r="717" spans="1:80" x14ac:dyDescent="0.25">
      <c r="A717">
        <f>'Data Input'!A717</f>
        <v>1</v>
      </c>
      <c r="B717">
        <f>'Data Input'!C717</f>
        <v>65</v>
      </c>
      <c r="C717">
        <f t="shared" si="786"/>
        <v>66</v>
      </c>
      <c r="D717">
        <f t="shared" si="787"/>
        <v>67</v>
      </c>
      <c r="E717">
        <f t="shared" si="788"/>
        <v>68</v>
      </c>
      <c r="F717">
        <f t="shared" si="789"/>
        <v>69</v>
      </c>
      <c r="G717">
        <f t="shared" si="790"/>
        <v>70</v>
      </c>
      <c r="H717">
        <f t="shared" si="791"/>
        <v>71</v>
      </c>
      <c r="I717">
        <f t="shared" si="792"/>
        <v>72</v>
      </c>
      <c r="J717">
        <f t="shared" si="793"/>
        <v>73</v>
      </c>
      <c r="K717">
        <f t="shared" si="794"/>
        <v>74</v>
      </c>
      <c r="L717">
        <f t="shared" si="795"/>
        <v>75</v>
      </c>
      <c r="M717">
        <f>IF('Data Input'!D717&gt;=240,1,0)</f>
        <v>0</v>
      </c>
      <c r="N717">
        <f>_xlfn.IFS('Data Input'!F717&gt;=130,1,'Data Input'!G717=1,1,0=0,0)</f>
        <v>1</v>
      </c>
      <c r="O717">
        <f>'Data Input'!H717</f>
        <v>0</v>
      </c>
      <c r="P717">
        <f>'Data Input'!J717</f>
        <v>30.9</v>
      </c>
      <c r="Q717">
        <f t="shared" si="796"/>
        <v>0</v>
      </c>
      <c r="R717">
        <f>IF('Data Input'!I717&gt;=100,1,0)</f>
        <v>1</v>
      </c>
      <c r="S717" s="18">
        <f>'Data Input'!L717</f>
        <v>3</v>
      </c>
      <c r="T717" s="16">
        <f>'Data Input'!N717</f>
        <v>2018</v>
      </c>
      <c r="U717">
        <f t="shared" si="797"/>
        <v>0.79133992853119106</v>
      </c>
      <c r="V717">
        <f t="shared" si="798"/>
        <v>6.1874592601936687E-2</v>
      </c>
      <c r="W717">
        <f t="shared" si="799"/>
        <v>0.50224303495292433</v>
      </c>
      <c r="X717" s="16">
        <f t="shared" si="800"/>
        <v>1</v>
      </c>
      <c r="Y717">
        <f t="shared" si="801"/>
        <v>3330.0720844489861</v>
      </c>
      <c r="Z717">
        <f t="shared" si="802"/>
        <v>28.461559071654484</v>
      </c>
      <c r="AA717">
        <f t="shared" si="803"/>
        <v>283.76366207178438</v>
      </c>
      <c r="AB717" s="16">
        <f t="shared" si="804"/>
        <v>5110.4018181818183</v>
      </c>
      <c r="AC717">
        <f t="shared" si="805"/>
        <v>30113.275999999994</v>
      </c>
      <c r="AD717">
        <f t="shared" si="806"/>
        <v>26994.899999999994</v>
      </c>
      <c r="AE717">
        <f t="shared" si="807"/>
        <v>24295.409999999996</v>
      </c>
      <c r="AF717">
        <f t="shared" si="808"/>
        <v>21595.919999999998</v>
      </c>
      <c r="AG717">
        <f t="shared" si="809"/>
        <v>18896.43</v>
      </c>
      <c r="AH717">
        <f t="shared" si="810"/>
        <v>16196.939999999999</v>
      </c>
      <c r="AI717">
        <f t="shared" si="811"/>
        <v>13497.449999999999</v>
      </c>
      <c r="AJ717">
        <f t="shared" si="812"/>
        <v>10797.96</v>
      </c>
      <c r="AK717">
        <f t="shared" si="813"/>
        <v>8098.4699999999993</v>
      </c>
      <c r="AL717">
        <f t="shared" si="814"/>
        <v>5398.98</v>
      </c>
      <c r="AM717">
        <f t="shared" si="815"/>
        <v>2699.49</v>
      </c>
      <c r="AN717">
        <f t="shared" si="816"/>
        <v>1150.2926095528589</v>
      </c>
      <c r="AO717">
        <f t="shared" si="817"/>
        <v>25560.304</v>
      </c>
      <c r="AP717">
        <f t="shared" si="818"/>
        <v>22913.41</v>
      </c>
      <c r="AQ717">
        <f t="shared" si="819"/>
        <v>20622.069</v>
      </c>
      <c r="AR717">
        <f t="shared" si="820"/>
        <v>18330.727999999999</v>
      </c>
      <c r="AS717">
        <f t="shared" si="821"/>
        <v>16039.387000000001</v>
      </c>
      <c r="AT717">
        <f t="shared" si="822"/>
        <v>13748.046</v>
      </c>
      <c r="AU717">
        <f t="shared" si="823"/>
        <v>11456.705</v>
      </c>
      <c r="AV717">
        <f t="shared" si="824"/>
        <v>9165.3639999999996</v>
      </c>
      <c r="AW717">
        <f t="shared" si="825"/>
        <v>6874.0229999999992</v>
      </c>
      <c r="AX717">
        <f t="shared" si="826"/>
        <v>4582.6819999999998</v>
      </c>
      <c r="AY717">
        <f t="shared" si="827"/>
        <v>2291.3409999999999</v>
      </c>
      <c r="AZ717">
        <f t="shared" si="828"/>
        <v>976.37428754005987</v>
      </c>
      <c r="BA717">
        <f t="shared" si="829"/>
        <v>24905.931</v>
      </c>
      <c r="BB717">
        <f t="shared" si="830"/>
        <v>22326.799999999999</v>
      </c>
      <c r="BC717">
        <f t="shared" si="831"/>
        <v>20094.12</v>
      </c>
      <c r="BD717">
        <f t="shared" si="832"/>
        <v>17861.439999999999</v>
      </c>
      <c r="BE717">
        <f t="shared" si="833"/>
        <v>15628.76</v>
      </c>
      <c r="BF717">
        <f t="shared" si="834"/>
        <v>13396.08</v>
      </c>
      <c r="BG717">
        <f t="shared" si="835"/>
        <v>11163.4</v>
      </c>
      <c r="BH717">
        <f t="shared" si="836"/>
        <v>8930.7199999999993</v>
      </c>
      <c r="BI717">
        <f t="shared" si="837"/>
        <v>6698.0399999999991</v>
      </c>
      <c r="BJ717">
        <f t="shared" si="838"/>
        <v>4465.3599999999997</v>
      </c>
      <c r="BK717">
        <f t="shared" si="839"/>
        <v>2232.6799999999998</v>
      </c>
      <c r="BL717">
        <f t="shared" si="840"/>
        <v>951.37797161756873</v>
      </c>
      <c r="BM717">
        <f t="shared" si="841"/>
        <v>13849.635500000002</v>
      </c>
      <c r="BN717">
        <f t="shared" si="842"/>
        <v>10884.268500000002</v>
      </c>
      <c r="BO717">
        <f t="shared" si="843"/>
        <v>9719.3815000000013</v>
      </c>
      <c r="BP717">
        <f t="shared" si="844"/>
        <v>8474.960500000001</v>
      </c>
      <c r="BQ717">
        <f t="shared" si="845"/>
        <v>7230.5395000000008</v>
      </c>
      <c r="BR717">
        <f t="shared" si="846"/>
        <v>5986.1185000000005</v>
      </c>
      <c r="BS717">
        <f t="shared" si="847"/>
        <v>4741.6975000000002</v>
      </c>
      <c r="BT717">
        <f t="shared" si="848"/>
        <v>3793.3580000000002</v>
      </c>
      <c r="BU717">
        <f t="shared" si="849"/>
        <v>2845.0185000000001</v>
      </c>
      <c r="BV717">
        <f t="shared" si="850"/>
        <v>1896.6790000000001</v>
      </c>
      <c r="BW717">
        <f t="shared" si="851"/>
        <v>948.33950000000004</v>
      </c>
      <c r="BX717" s="16">
        <f t="shared" si="852"/>
        <v>454.01759577600717</v>
      </c>
      <c r="BY717">
        <f t="shared" si="853"/>
        <v>4480.3646940018452</v>
      </c>
      <c r="BZ717">
        <f t="shared" si="854"/>
        <v>1004.8358466117144</v>
      </c>
      <c r="CA717">
        <f t="shared" si="855"/>
        <v>1235.1416336893531</v>
      </c>
      <c r="CB717">
        <f t="shared" si="856"/>
        <v>5564.4194139578258</v>
      </c>
    </row>
    <row r="718" spans="1:80" x14ac:dyDescent="0.25">
      <c r="A718">
        <f>'Data Input'!A718</f>
        <v>0</v>
      </c>
      <c r="B718">
        <f>'Data Input'!C718</f>
        <v>58</v>
      </c>
      <c r="C718">
        <f t="shared" si="786"/>
        <v>59</v>
      </c>
      <c r="D718">
        <f t="shared" si="787"/>
        <v>60</v>
      </c>
      <c r="E718">
        <f t="shared" si="788"/>
        <v>61</v>
      </c>
      <c r="F718">
        <f t="shared" si="789"/>
        <v>62</v>
      </c>
      <c r="G718">
        <f t="shared" si="790"/>
        <v>63</v>
      </c>
      <c r="H718">
        <f t="shared" si="791"/>
        <v>64</v>
      </c>
      <c r="I718">
        <f t="shared" si="792"/>
        <v>65</v>
      </c>
      <c r="J718">
        <f t="shared" si="793"/>
        <v>66</v>
      </c>
      <c r="K718">
        <f t="shared" si="794"/>
        <v>67</v>
      </c>
      <c r="L718">
        <f t="shared" si="795"/>
        <v>68</v>
      </c>
      <c r="M718">
        <f>IF('Data Input'!D718&gt;=240,1,0)</f>
        <v>0</v>
      </c>
      <c r="N718">
        <f>_xlfn.IFS('Data Input'!F718&gt;=130,1,'Data Input'!G718=1,1,0=0,0)</f>
        <v>1</v>
      </c>
      <c r="O718">
        <f>'Data Input'!H718</f>
        <v>0</v>
      </c>
      <c r="P718">
        <f>'Data Input'!J718</f>
        <v>21.1</v>
      </c>
      <c r="Q718">
        <f t="shared" si="796"/>
        <v>0</v>
      </c>
      <c r="R718">
        <f>IF('Data Input'!I718&gt;=100,1,0)</f>
        <v>0</v>
      </c>
      <c r="S718" s="18">
        <f>'Data Input'!L718</f>
        <v>3</v>
      </c>
      <c r="T718" s="16">
        <f>'Data Input'!N718</f>
        <v>2018</v>
      </c>
      <c r="U718">
        <f t="shared" si="797"/>
        <v>0.50739856430232821</v>
      </c>
      <c r="V718">
        <f t="shared" si="798"/>
        <v>6.1439982524566734E-2</v>
      </c>
      <c r="W718">
        <f t="shared" si="799"/>
        <v>0.33081102570670795</v>
      </c>
      <c r="X718" s="16">
        <f t="shared" si="800"/>
        <v>9.9460554077165017E-3</v>
      </c>
      <c r="Y718">
        <f t="shared" si="801"/>
        <v>2135.2060394688879</v>
      </c>
      <c r="Z718">
        <f t="shared" si="802"/>
        <v>28.261643728861358</v>
      </c>
      <c r="AA718">
        <f t="shared" si="803"/>
        <v>186.90582362592122</v>
      </c>
      <c r="AB718" s="16">
        <f t="shared" si="804"/>
        <v>50.82833963933151</v>
      </c>
      <c r="AC718">
        <f t="shared" si="805"/>
        <v>33045.478000000003</v>
      </c>
      <c r="AD718">
        <f t="shared" si="806"/>
        <v>29927.101999999999</v>
      </c>
      <c r="AE718">
        <f t="shared" si="807"/>
        <v>26808.725999999999</v>
      </c>
      <c r="AF718">
        <f t="shared" si="808"/>
        <v>23690.35</v>
      </c>
      <c r="AG718">
        <f t="shared" si="809"/>
        <v>20571.973999999998</v>
      </c>
      <c r="AH718">
        <f t="shared" si="810"/>
        <v>17453.597999999998</v>
      </c>
      <c r="AI718">
        <f t="shared" si="811"/>
        <v>14335.222</v>
      </c>
      <c r="AJ718">
        <f t="shared" si="812"/>
        <v>11216.846</v>
      </c>
      <c r="AK718">
        <f t="shared" si="813"/>
        <v>8098.4699999999993</v>
      </c>
      <c r="AL718">
        <f t="shared" si="814"/>
        <v>5398.98</v>
      </c>
      <c r="AM718">
        <f t="shared" si="815"/>
        <v>2699.49</v>
      </c>
      <c r="AN718">
        <f t="shared" si="816"/>
        <v>799.0342591147139</v>
      </c>
      <c r="AO718">
        <f t="shared" si="817"/>
        <v>28049.174999999999</v>
      </c>
      <c r="AP718">
        <f t="shared" si="818"/>
        <v>25402.280999999999</v>
      </c>
      <c r="AQ718">
        <f t="shared" si="819"/>
        <v>22755.386999999999</v>
      </c>
      <c r="AR718">
        <f t="shared" si="820"/>
        <v>20108.492999999999</v>
      </c>
      <c r="AS718">
        <f t="shared" si="821"/>
        <v>17461.598999999998</v>
      </c>
      <c r="AT718">
        <f t="shared" si="822"/>
        <v>14814.705</v>
      </c>
      <c r="AU718">
        <f t="shared" si="823"/>
        <v>12167.811</v>
      </c>
      <c r="AV718">
        <f t="shared" si="824"/>
        <v>9520.9169999999995</v>
      </c>
      <c r="AW718">
        <f t="shared" si="825"/>
        <v>6874.0229999999992</v>
      </c>
      <c r="AX718">
        <f t="shared" si="826"/>
        <v>4582.6819999999998</v>
      </c>
      <c r="AY718">
        <f t="shared" si="827"/>
        <v>2291.3409999999999</v>
      </c>
      <c r="AZ718">
        <f t="shared" si="828"/>
        <v>678.22445152612261</v>
      </c>
      <c r="BA718">
        <f t="shared" si="829"/>
        <v>27331.088000000003</v>
      </c>
      <c r="BB718">
        <f t="shared" si="830"/>
        <v>24751.957000000002</v>
      </c>
      <c r="BC718">
        <f t="shared" si="831"/>
        <v>22172.826000000001</v>
      </c>
      <c r="BD718">
        <f t="shared" si="832"/>
        <v>19593.695</v>
      </c>
      <c r="BE718">
        <f t="shared" si="833"/>
        <v>17014.563999999998</v>
      </c>
      <c r="BF718">
        <f t="shared" si="834"/>
        <v>14435.432999999997</v>
      </c>
      <c r="BG718">
        <f t="shared" si="835"/>
        <v>11856.301999999998</v>
      </c>
      <c r="BH718">
        <f t="shared" si="836"/>
        <v>9277.1709999999985</v>
      </c>
      <c r="BI718">
        <f t="shared" si="837"/>
        <v>6698.0399999999991</v>
      </c>
      <c r="BJ718">
        <f t="shared" si="838"/>
        <v>4465.3599999999997</v>
      </c>
      <c r="BK718">
        <f t="shared" si="839"/>
        <v>2232.6799999999998</v>
      </c>
      <c r="BL718">
        <f t="shared" si="840"/>
        <v>660.8612013682955</v>
      </c>
      <c r="BM718">
        <f t="shared" si="841"/>
        <v>32375.591</v>
      </c>
      <c r="BN718">
        <f t="shared" si="842"/>
        <v>29410.224000000002</v>
      </c>
      <c r="BO718">
        <f t="shared" si="843"/>
        <v>24743.814000000002</v>
      </c>
      <c r="BP718">
        <f t="shared" si="844"/>
        <v>20077.404000000002</v>
      </c>
      <c r="BQ718">
        <f t="shared" si="845"/>
        <v>16792.669000000002</v>
      </c>
      <c r="BR718">
        <f t="shared" si="846"/>
        <v>13507.934000000001</v>
      </c>
      <c r="BS718">
        <f t="shared" si="847"/>
        <v>10223.199000000001</v>
      </c>
      <c r="BT718">
        <f t="shared" si="848"/>
        <v>6938.4639999999999</v>
      </c>
      <c r="BU718">
        <f t="shared" si="849"/>
        <v>3653.7290000000003</v>
      </c>
      <c r="BV718">
        <f t="shared" si="850"/>
        <v>2488.8420000000001</v>
      </c>
      <c r="BW718">
        <f t="shared" si="851"/>
        <v>1244.421</v>
      </c>
      <c r="BX718" s="16">
        <f t="shared" si="852"/>
        <v>671.82870100984496</v>
      </c>
      <c r="BY718">
        <f t="shared" si="853"/>
        <v>2934.2402985836015</v>
      </c>
      <c r="BZ718">
        <f t="shared" si="854"/>
        <v>706.48609525498398</v>
      </c>
      <c r="CA718">
        <f t="shared" si="855"/>
        <v>847.76702499421674</v>
      </c>
      <c r="CB718">
        <f t="shared" si="856"/>
        <v>722.65704064917645</v>
      </c>
    </row>
    <row r="719" spans="1:80" x14ac:dyDescent="0.25">
      <c r="A719">
        <f>'Data Input'!A719</f>
        <v>0</v>
      </c>
      <c r="B719">
        <f>'Data Input'!C719</f>
        <v>53</v>
      </c>
      <c r="C719">
        <f t="shared" si="786"/>
        <v>54</v>
      </c>
      <c r="D719">
        <f t="shared" si="787"/>
        <v>55</v>
      </c>
      <c r="E719">
        <f t="shared" si="788"/>
        <v>56</v>
      </c>
      <c r="F719">
        <f t="shared" si="789"/>
        <v>57</v>
      </c>
      <c r="G719">
        <f t="shared" si="790"/>
        <v>58</v>
      </c>
      <c r="H719">
        <f t="shared" si="791"/>
        <v>59</v>
      </c>
      <c r="I719">
        <f t="shared" si="792"/>
        <v>60</v>
      </c>
      <c r="J719">
        <f t="shared" si="793"/>
        <v>61</v>
      </c>
      <c r="K719">
        <f t="shared" si="794"/>
        <v>62</v>
      </c>
      <c r="L719">
        <f t="shared" si="795"/>
        <v>63</v>
      </c>
      <c r="M719">
        <f>IF('Data Input'!D719&gt;=240,1,0)</f>
        <v>0</v>
      </c>
      <c r="N719">
        <f>_xlfn.IFS('Data Input'!F719&gt;=130,1,'Data Input'!G719=1,1,0=0,0)</f>
        <v>1</v>
      </c>
      <c r="O719">
        <f>'Data Input'!H719</f>
        <v>0</v>
      </c>
      <c r="P719">
        <f>'Data Input'!J719</f>
        <v>26</v>
      </c>
      <c r="Q719">
        <f t="shared" si="796"/>
        <v>0</v>
      </c>
      <c r="R719">
        <f>IF('Data Input'!I719&gt;=100,1,0)</f>
        <v>0</v>
      </c>
      <c r="S719" s="18">
        <f>'Data Input'!L719</f>
        <v>3</v>
      </c>
      <c r="T719" s="16">
        <f>'Data Input'!N719</f>
        <v>2018</v>
      </c>
      <c r="U719">
        <f t="shared" si="797"/>
        <v>0.64705842314202999</v>
      </c>
      <c r="V719">
        <f t="shared" si="798"/>
        <v>7.5535633133130997E-2</v>
      </c>
      <c r="W719">
        <f t="shared" si="799"/>
        <v>0.37543501259779372</v>
      </c>
      <c r="X719" s="16">
        <f t="shared" si="800"/>
        <v>2.5102570835231777E-2</v>
      </c>
      <c r="Y719">
        <f t="shared" si="801"/>
        <v>2722.9147857006228</v>
      </c>
      <c r="Z719">
        <f t="shared" si="802"/>
        <v>34.74547134822086</v>
      </c>
      <c r="AA719">
        <f t="shared" si="803"/>
        <v>212.1180516812982</v>
      </c>
      <c r="AB719" s="16">
        <f t="shared" si="804"/>
        <v>128.28422363740634</v>
      </c>
      <c r="AC719">
        <f t="shared" si="805"/>
        <v>35977.682000000001</v>
      </c>
      <c r="AD719">
        <f t="shared" si="806"/>
        <v>32021.533000000003</v>
      </c>
      <c r="AE719">
        <f t="shared" si="807"/>
        <v>28065.384000000002</v>
      </c>
      <c r="AF719">
        <f t="shared" si="808"/>
        <v>24947.008000000002</v>
      </c>
      <c r="AG719">
        <f t="shared" si="809"/>
        <v>21828.632000000001</v>
      </c>
      <c r="AH719">
        <f t="shared" si="810"/>
        <v>18710.256000000001</v>
      </c>
      <c r="AI719">
        <f t="shared" si="811"/>
        <v>15591.880000000001</v>
      </c>
      <c r="AJ719">
        <f t="shared" si="812"/>
        <v>12473.504000000001</v>
      </c>
      <c r="AK719">
        <f t="shared" si="813"/>
        <v>9355.1280000000006</v>
      </c>
      <c r="AL719">
        <f t="shared" si="814"/>
        <v>6236.7520000000004</v>
      </c>
      <c r="AM719">
        <f t="shared" si="815"/>
        <v>3118.3760000000002</v>
      </c>
      <c r="AN719">
        <f t="shared" si="816"/>
        <v>1097.3670161574357</v>
      </c>
      <c r="AO719">
        <f t="shared" si="817"/>
        <v>30538.045999999998</v>
      </c>
      <c r="AP719">
        <f t="shared" si="818"/>
        <v>27180.045999999998</v>
      </c>
      <c r="AQ719">
        <f t="shared" si="819"/>
        <v>23822.045999999998</v>
      </c>
      <c r="AR719">
        <f t="shared" si="820"/>
        <v>21175.151999999998</v>
      </c>
      <c r="AS719">
        <f t="shared" si="821"/>
        <v>18528.257999999998</v>
      </c>
      <c r="AT719">
        <f t="shared" si="822"/>
        <v>15881.364</v>
      </c>
      <c r="AU719">
        <f t="shared" si="823"/>
        <v>13234.47</v>
      </c>
      <c r="AV719">
        <f t="shared" si="824"/>
        <v>10587.575999999999</v>
      </c>
      <c r="AW719">
        <f t="shared" si="825"/>
        <v>7940.6819999999989</v>
      </c>
      <c r="AX719">
        <f t="shared" si="826"/>
        <v>5293.7879999999996</v>
      </c>
      <c r="AY719">
        <f t="shared" si="827"/>
        <v>2646.8939999999998</v>
      </c>
      <c r="AZ719">
        <f t="shared" si="828"/>
        <v>931.45091026700004</v>
      </c>
      <c r="BA719">
        <f t="shared" si="829"/>
        <v>29756.240999999998</v>
      </c>
      <c r="BB719">
        <f t="shared" si="830"/>
        <v>26484.21</v>
      </c>
      <c r="BC719">
        <f t="shared" si="831"/>
        <v>23212.179</v>
      </c>
      <c r="BD719">
        <f t="shared" si="832"/>
        <v>20633.047999999999</v>
      </c>
      <c r="BE719">
        <f t="shared" si="833"/>
        <v>18053.916999999998</v>
      </c>
      <c r="BF719">
        <f t="shared" si="834"/>
        <v>15474.785999999998</v>
      </c>
      <c r="BG719">
        <f t="shared" si="835"/>
        <v>12895.654999999999</v>
      </c>
      <c r="BH719">
        <f t="shared" si="836"/>
        <v>10316.523999999999</v>
      </c>
      <c r="BI719">
        <f t="shared" si="837"/>
        <v>7737.393</v>
      </c>
      <c r="BJ719">
        <f t="shared" si="838"/>
        <v>5158.2619999999997</v>
      </c>
      <c r="BK719">
        <f t="shared" si="839"/>
        <v>2579.1309999999999</v>
      </c>
      <c r="BL719">
        <f t="shared" si="840"/>
        <v>907.60486619894698</v>
      </c>
      <c r="BM719">
        <f t="shared" si="841"/>
        <v>47081.164000000004</v>
      </c>
      <c r="BN719">
        <f t="shared" si="842"/>
        <v>44115.797000000006</v>
      </c>
      <c r="BO719">
        <f t="shared" si="843"/>
        <v>38651.026000000005</v>
      </c>
      <c r="BP719">
        <f t="shared" si="844"/>
        <v>33186.255000000005</v>
      </c>
      <c r="BQ719">
        <f t="shared" si="845"/>
        <v>28519.845000000001</v>
      </c>
      <c r="BR719">
        <f t="shared" si="846"/>
        <v>23853.435000000001</v>
      </c>
      <c r="BS719">
        <f t="shared" si="847"/>
        <v>19187.025000000001</v>
      </c>
      <c r="BT719">
        <f t="shared" si="848"/>
        <v>14520.615</v>
      </c>
      <c r="BU719">
        <f t="shared" si="849"/>
        <v>9854.2049999999999</v>
      </c>
      <c r="BV719">
        <f t="shared" si="850"/>
        <v>6569.47</v>
      </c>
      <c r="BW719">
        <f t="shared" si="851"/>
        <v>3284.7350000000001</v>
      </c>
      <c r="BX719" s="16">
        <f t="shared" si="852"/>
        <v>1419.9929020842026</v>
      </c>
      <c r="BY719">
        <f t="shared" si="853"/>
        <v>3820.2818018580583</v>
      </c>
      <c r="BZ719">
        <f t="shared" si="854"/>
        <v>966.19638161522084</v>
      </c>
      <c r="CA719">
        <f t="shared" si="855"/>
        <v>1119.7229178802452</v>
      </c>
      <c r="CB719">
        <f t="shared" si="856"/>
        <v>1548.2771257216089</v>
      </c>
    </row>
    <row r="720" spans="1:80" x14ac:dyDescent="0.25">
      <c r="A720">
        <f>'Data Input'!A720</f>
        <v>1</v>
      </c>
      <c r="B720">
        <f>'Data Input'!C720</f>
        <v>36</v>
      </c>
      <c r="C720">
        <f t="shared" si="786"/>
        <v>37</v>
      </c>
      <c r="D720">
        <f t="shared" si="787"/>
        <v>38</v>
      </c>
      <c r="E720">
        <f t="shared" si="788"/>
        <v>39</v>
      </c>
      <c r="F720">
        <f t="shared" si="789"/>
        <v>40</v>
      </c>
      <c r="G720">
        <f t="shared" si="790"/>
        <v>41</v>
      </c>
      <c r="H720">
        <f t="shared" si="791"/>
        <v>42</v>
      </c>
      <c r="I720">
        <f t="shared" si="792"/>
        <v>43</v>
      </c>
      <c r="J720">
        <f t="shared" si="793"/>
        <v>44</v>
      </c>
      <c r="K720">
        <f t="shared" si="794"/>
        <v>45</v>
      </c>
      <c r="L720">
        <f t="shared" si="795"/>
        <v>46</v>
      </c>
      <c r="M720">
        <f>IF('Data Input'!D720&gt;=240,1,0)</f>
        <v>1</v>
      </c>
      <c r="N720">
        <f>_xlfn.IFS('Data Input'!F720&gt;=130,1,'Data Input'!G720=1,1,0=0,0)</f>
        <v>0</v>
      </c>
      <c r="O720">
        <f>'Data Input'!H720</f>
        <v>0</v>
      </c>
      <c r="P720">
        <f>'Data Input'!J720</f>
        <v>25.6</v>
      </c>
      <c r="Q720">
        <f t="shared" si="796"/>
        <v>0</v>
      </c>
      <c r="R720">
        <f>IF('Data Input'!I720&gt;=100,1,0)</f>
        <v>0</v>
      </c>
      <c r="S720" s="18">
        <f>'Data Input'!L720</f>
        <v>3</v>
      </c>
      <c r="T720" s="16">
        <f>'Data Input'!N720</f>
        <v>2018</v>
      </c>
      <c r="U720">
        <f t="shared" si="797"/>
        <v>0.54833523294297215</v>
      </c>
      <c r="V720">
        <f t="shared" si="798"/>
        <v>4.9124464832404721E-2</v>
      </c>
      <c r="W720">
        <f t="shared" si="799"/>
        <v>0.35957708173476194</v>
      </c>
      <c r="X720" s="16">
        <f t="shared" si="800"/>
        <v>1.8824661240165737E-2</v>
      </c>
      <c r="Y720">
        <f t="shared" si="801"/>
        <v>2307.4734211029404</v>
      </c>
      <c r="Z720">
        <f t="shared" si="802"/>
        <v>22.596655572115036</v>
      </c>
      <c r="AA720">
        <f t="shared" si="803"/>
        <v>203.1584360740915</v>
      </c>
      <c r="AB720" s="16">
        <f t="shared" si="804"/>
        <v>96.201583028399781</v>
      </c>
      <c r="AC720">
        <f t="shared" si="805"/>
        <v>53152.03100000001</v>
      </c>
      <c r="AD720">
        <f t="shared" si="806"/>
        <v>48125.394000000008</v>
      </c>
      <c r="AE720">
        <f t="shared" si="807"/>
        <v>43098.757000000005</v>
      </c>
      <c r="AF720">
        <f t="shared" si="808"/>
        <v>38072.120000000003</v>
      </c>
      <c r="AG720">
        <f t="shared" si="809"/>
        <v>33045.483</v>
      </c>
      <c r="AH720">
        <f t="shared" si="810"/>
        <v>28018.845999999998</v>
      </c>
      <c r="AI720">
        <f t="shared" si="811"/>
        <v>22992.208999999999</v>
      </c>
      <c r="AJ720">
        <f t="shared" si="812"/>
        <v>17965.572</v>
      </c>
      <c r="AK720">
        <f t="shared" si="813"/>
        <v>12938.934999999999</v>
      </c>
      <c r="AL720">
        <f t="shared" si="814"/>
        <v>7912.2979999999998</v>
      </c>
      <c r="AM720">
        <f t="shared" si="815"/>
        <v>3956.1489999999999</v>
      </c>
      <c r="AN720">
        <f t="shared" si="816"/>
        <v>1383.6249201124499</v>
      </c>
      <c r="AO720">
        <f t="shared" si="817"/>
        <v>45115.715000000011</v>
      </c>
      <c r="AP720">
        <f t="shared" si="818"/>
        <v>40849.080000000009</v>
      </c>
      <c r="AQ720">
        <f t="shared" si="819"/>
        <v>36582.445000000007</v>
      </c>
      <c r="AR720">
        <f t="shared" si="820"/>
        <v>32315.810000000005</v>
      </c>
      <c r="AS720">
        <f t="shared" si="821"/>
        <v>28049.175000000003</v>
      </c>
      <c r="AT720">
        <f t="shared" si="822"/>
        <v>23782.54</v>
      </c>
      <c r="AU720">
        <f t="shared" si="823"/>
        <v>19515.904999999999</v>
      </c>
      <c r="AV720">
        <f t="shared" si="824"/>
        <v>15249.27</v>
      </c>
      <c r="AW720">
        <f t="shared" si="825"/>
        <v>10982.635</v>
      </c>
      <c r="AX720">
        <f t="shared" si="826"/>
        <v>6716</v>
      </c>
      <c r="AY720">
        <f t="shared" si="827"/>
        <v>3358</v>
      </c>
      <c r="AZ720">
        <f t="shared" si="828"/>
        <v>1174.4279139817666</v>
      </c>
      <c r="BA720">
        <f t="shared" si="829"/>
        <v>43960.706999999995</v>
      </c>
      <c r="BB720">
        <f t="shared" si="830"/>
        <v>39803.301999999996</v>
      </c>
      <c r="BC720">
        <f t="shared" si="831"/>
        <v>35645.896999999997</v>
      </c>
      <c r="BD720">
        <f t="shared" si="832"/>
        <v>31488.491999999995</v>
      </c>
      <c r="BE720">
        <f t="shared" si="833"/>
        <v>27331.086999999996</v>
      </c>
      <c r="BF720">
        <f t="shared" si="834"/>
        <v>23173.681999999997</v>
      </c>
      <c r="BG720">
        <f t="shared" si="835"/>
        <v>19016.276999999998</v>
      </c>
      <c r="BH720">
        <f t="shared" si="836"/>
        <v>14858.871999999999</v>
      </c>
      <c r="BI720">
        <f t="shared" si="837"/>
        <v>10701.467000000001</v>
      </c>
      <c r="BJ720">
        <f t="shared" si="838"/>
        <v>6544.0619999999999</v>
      </c>
      <c r="BK720">
        <f t="shared" si="839"/>
        <v>3272.0309999999999</v>
      </c>
      <c r="BL720">
        <f t="shared" si="840"/>
        <v>1144.361333650661</v>
      </c>
      <c r="BM720">
        <f t="shared" si="841"/>
        <v>58586.948999999993</v>
      </c>
      <c r="BN720">
        <f t="shared" si="842"/>
        <v>55621.581999999995</v>
      </c>
      <c r="BO720">
        <f t="shared" si="843"/>
        <v>50048.602999999996</v>
      </c>
      <c r="BP720">
        <f t="shared" si="844"/>
        <v>44475.623999999996</v>
      </c>
      <c r="BQ720">
        <f t="shared" si="845"/>
        <v>38902.644999999997</v>
      </c>
      <c r="BR720">
        <f t="shared" si="846"/>
        <v>33329.665999999997</v>
      </c>
      <c r="BS720">
        <f t="shared" si="847"/>
        <v>27756.686999999998</v>
      </c>
      <c r="BT720">
        <f t="shared" si="848"/>
        <v>22183.707999999999</v>
      </c>
      <c r="BU720">
        <f t="shared" si="849"/>
        <v>16610.728999999999</v>
      </c>
      <c r="BV720">
        <f t="shared" si="850"/>
        <v>11037.75</v>
      </c>
      <c r="BW720">
        <f t="shared" si="851"/>
        <v>5464.7709999999997</v>
      </c>
      <c r="BX720" s="16">
        <f t="shared" si="852"/>
        <v>1624.8575194836869</v>
      </c>
      <c r="BY720">
        <f t="shared" si="853"/>
        <v>3691.0983412153901</v>
      </c>
      <c r="BZ720">
        <f t="shared" si="854"/>
        <v>1197.0245695538815</v>
      </c>
      <c r="CA720">
        <f t="shared" si="855"/>
        <v>1347.5197697247525</v>
      </c>
      <c r="CB720">
        <f t="shared" si="856"/>
        <v>1721.0591025120866</v>
      </c>
    </row>
    <row r="721" spans="1:80" x14ac:dyDescent="0.25">
      <c r="A721">
        <f>'Data Input'!A721</f>
        <v>1</v>
      </c>
      <c r="B721">
        <f>'Data Input'!C721</f>
        <v>50</v>
      </c>
      <c r="C721">
        <f t="shared" si="786"/>
        <v>51</v>
      </c>
      <c r="D721">
        <f t="shared" si="787"/>
        <v>52</v>
      </c>
      <c r="E721">
        <f t="shared" si="788"/>
        <v>53</v>
      </c>
      <c r="F721">
        <f t="shared" si="789"/>
        <v>54</v>
      </c>
      <c r="G721">
        <f t="shared" si="790"/>
        <v>55</v>
      </c>
      <c r="H721">
        <f t="shared" si="791"/>
        <v>56</v>
      </c>
      <c r="I721">
        <f t="shared" si="792"/>
        <v>57</v>
      </c>
      <c r="J721">
        <f t="shared" si="793"/>
        <v>58</v>
      </c>
      <c r="K721">
        <f t="shared" si="794"/>
        <v>59</v>
      </c>
      <c r="L721">
        <f t="shared" si="795"/>
        <v>60</v>
      </c>
      <c r="M721">
        <f>IF('Data Input'!D721&gt;=240,1,0)</f>
        <v>0</v>
      </c>
      <c r="N721">
        <f>_xlfn.IFS('Data Input'!F721&gt;=130,1,'Data Input'!G721=1,1,0=0,0)</f>
        <v>0</v>
      </c>
      <c r="O721">
        <f>'Data Input'!H721</f>
        <v>0</v>
      </c>
      <c r="P721">
        <f>'Data Input'!J721</f>
        <v>30.7</v>
      </c>
      <c r="Q721">
        <f t="shared" si="796"/>
        <v>0</v>
      </c>
      <c r="R721">
        <f>IF('Data Input'!I721&gt;=100,1,0)</f>
        <v>0</v>
      </c>
      <c r="S721" s="18">
        <f>'Data Input'!L721</f>
        <v>3</v>
      </c>
      <c r="T721" s="16">
        <f>'Data Input'!N721</f>
        <v>2018</v>
      </c>
      <c r="U721">
        <f t="shared" si="797"/>
        <v>0.55833690755019072</v>
      </c>
      <c r="V721">
        <f t="shared" si="798"/>
        <v>6.5735406300103036E-2</v>
      </c>
      <c r="W721">
        <f t="shared" si="799"/>
        <v>0.34700859902646403</v>
      </c>
      <c r="X721" s="16">
        <f t="shared" si="800"/>
        <v>3.7415391861532567E-2</v>
      </c>
      <c r="Y721">
        <f t="shared" si="801"/>
        <v>2349.5619044542873</v>
      </c>
      <c r="Z721">
        <f t="shared" si="802"/>
        <v>30.237486354795497</v>
      </c>
      <c r="AA721">
        <f t="shared" si="803"/>
        <v>196.05733475105018</v>
      </c>
      <c r="AB721" s="16">
        <f t="shared" si="804"/>
        <v>191.20768659716123</v>
      </c>
      <c r="AC721">
        <f t="shared" si="805"/>
        <v>38491.001000000004</v>
      </c>
      <c r="AD721">
        <f t="shared" si="806"/>
        <v>34534.852000000006</v>
      </c>
      <c r="AE721">
        <f t="shared" si="807"/>
        <v>30578.703000000005</v>
      </c>
      <c r="AF721">
        <f t="shared" si="808"/>
        <v>26622.554000000004</v>
      </c>
      <c r="AG721">
        <f t="shared" si="809"/>
        <v>22666.405000000002</v>
      </c>
      <c r="AH721">
        <f t="shared" si="810"/>
        <v>18710.256000000001</v>
      </c>
      <c r="AI721">
        <f t="shared" si="811"/>
        <v>15591.880000000001</v>
      </c>
      <c r="AJ721">
        <f t="shared" si="812"/>
        <v>12473.504000000001</v>
      </c>
      <c r="AK721">
        <f t="shared" si="813"/>
        <v>9355.1280000000006</v>
      </c>
      <c r="AL721">
        <f t="shared" si="814"/>
        <v>6236.7520000000004</v>
      </c>
      <c r="AM721">
        <f t="shared" si="815"/>
        <v>3118.3760000000002</v>
      </c>
      <c r="AN721">
        <f t="shared" si="816"/>
        <v>993.29074874341643</v>
      </c>
      <c r="AO721">
        <f t="shared" si="817"/>
        <v>32671.364000000001</v>
      </c>
      <c r="AP721">
        <f t="shared" si="818"/>
        <v>29313.364000000001</v>
      </c>
      <c r="AQ721">
        <f t="shared" si="819"/>
        <v>25955.364000000001</v>
      </c>
      <c r="AR721">
        <f t="shared" si="820"/>
        <v>22597.364000000001</v>
      </c>
      <c r="AS721">
        <f t="shared" si="821"/>
        <v>19239.364000000001</v>
      </c>
      <c r="AT721">
        <f t="shared" si="822"/>
        <v>15881.364</v>
      </c>
      <c r="AU721">
        <f t="shared" si="823"/>
        <v>13234.47</v>
      </c>
      <c r="AV721">
        <f t="shared" si="824"/>
        <v>10587.575999999999</v>
      </c>
      <c r="AW721">
        <f t="shared" si="825"/>
        <v>7940.6819999999989</v>
      </c>
      <c r="AX721">
        <f t="shared" si="826"/>
        <v>5293.7879999999996</v>
      </c>
      <c r="AY721">
        <f t="shared" si="827"/>
        <v>2646.8939999999998</v>
      </c>
      <c r="AZ721">
        <f t="shared" si="828"/>
        <v>843.11041786744499</v>
      </c>
      <c r="BA721">
        <f t="shared" si="829"/>
        <v>31834.940999999995</v>
      </c>
      <c r="BB721">
        <f t="shared" si="830"/>
        <v>28562.909999999996</v>
      </c>
      <c r="BC721">
        <f t="shared" si="831"/>
        <v>25290.878999999997</v>
      </c>
      <c r="BD721">
        <f t="shared" si="832"/>
        <v>22018.847999999998</v>
      </c>
      <c r="BE721">
        <f t="shared" si="833"/>
        <v>18746.816999999999</v>
      </c>
      <c r="BF721">
        <f t="shared" si="834"/>
        <v>15474.785999999998</v>
      </c>
      <c r="BG721">
        <f t="shared" si="835"/>
        <v>12895.654999999999</v>
      </c>
      <c r="BH721">
        <f t="shared" si="836"/>
        <v>10316.523999999999</v>
      </c>
      <c r="BI721">
        <f t="shared" si="837"/>
        <v>7737.393</v>
      </c>
      <c r="BJ721">
        <f t="shared" si="838"/>
        <v>5158.2619999999997</v>
      </c>
      <c r="BK721">
        <f t="shared" si="839"/>
        <v>2579.1309999999999</v>
      </c>
      <c r="BL721">
        <f t="shared" si="840"/>
        <v>821.52592053361082</v>
      </c>
      <c r="BM721">
        <f t="shared" si="841"/>
        <v>53621.271999999997</v>
      </c>
      <c r="BN721">
        <f t="shared" si="842"/>
        <v>50655.904999999999</v>
      </c>
      <c r="BO721">
        <f t="shared" si="843"/>
        <v>45191.133999999998</v>
      </c>
      <c r="BP721">
        <f t="shared" si="844"/>
        <v>39726.362999999998</v>
      </c>
      <c r="BQ721">
        <f t="shared" si="845"/>
        <v>34261.591999999997</v>
      </c>
      <c r="BR721">
        <f t="shared" si="846"/>
        <v>28796.821</v>
      </c>
      <c r="BS721">
        <f t="shared" si="847"/>
        <v>23332.05</v>
      </c>
      <c r="BT721">
        <f t="shared" si="848"/>
        <v>18665.64</v>
      </c>
      <c r="BU721">
        <f t="shared" si="849"/>
        <v>13999.23</v>
      </c>
      <c r="BV721">
        <f t="shared" si="850"/>
        <v>9332.82</v>
      </c>
      <c r="BW721">
        <f t="shared" si="851"/>
        <v>4666.41</v>
      </c>
      <c r="BX721" s="16">
        <f t="shared" si="852"/>
        <v>1465.4397811423735</v>
      </c>
      <c r="BY721">
        <f t="shared" si="853"/>
        <v>3342.8526531977036</v>
      </c>
      <c r="BZ721">
        <f t="shared" si="854"/>
        <v>873.34790422224046</v>
      </c>
      <c r="CA721">
        <f t="shared" si="855"/>
        <v>1017.5832552846609</v>
      </c>
      <c r="CB721">
        <f t="shared" si="856"/>
        <v>1656.6474677395347</v>
      </c>
    </row>
    <row r="722" spans="1:80" x14ac:dyDescent="0.25">
      <c r="A722">
        <f>'Data Input'!A722</f>
        <v>1</v>
      </c>
      <c r="B722">
        <f>'Data Input'!C722</f>
        <v>64</v>
      </c>
      <c r="C722">
        <f t="shared" si="786"/>
        <v>65</v>
      </c>
      <c r="D722">
        <f t="shared" si="787"/>
        <v>66</v>
      </c>
      <c r="E722">
        <f t="shared" si="788"/>
        <v>67</v>
      </c>
      <c r="F722">
        <f t="shared" si="789"/>
        <v>68</v>
      </c>
      <c r="G722">
        <f t="shared" si="790"/>
        <v>69</v>
      </c>
      <c r="H722">
        <f t="shared" si="791"/>
        <v>70</v>
      </c>
      <c r="I722">
        <f t="shared" si="792"/>
        <v>71</v>
      </c>
      <c r="J722">
        <f t="shared" si="793"/>
        <v>72</v>
      </c>
      <c r="K722">
        <f t="shared" si="794"/>
        <v>73</v>
      </c>
      <c r="L722">
        <f t="shared" si="795"/>
        <v>74</v>
      </c>
      <c r="M722">
        <f>IF('Data Input'!D722&gt;=240,1,0)</f>
        <v>0</v>
      </c>
      <c r="N722">
        <f>_xlfn.IFS('Data Input'!F722&gt;=130,1,'Data Input'!G722=1,1,0=0,0)</f>
        <v>0</v>
      </c>
      <c r="O722">
        <f>'Data Input'!H722</f>
        <v>0</v>
      </c>
      <c r="P722">
        <f>'Data Input'!J722</f>
        <v>25.8</v>
      </c>
      <c r="Q722">
        <f t="shared" si="796"/>
        <v>0</v>
      </c>
      <c r="R722">
        <f>IF('Data Input'!I722&gt;=100,1,0)</f>
        <v>0</v>
      </c>
      <c r="S722" s="18">
        <f>'Data Input'!L722</f>
        <v>3</v>
      </c>
      <c r="T722" s="16">
        <f>'Data Input'!N722</f>
        <v>2018</v>
      </c>
      <c r="U722">
        <f t="shared" si="797"/>
        <v>0.45575126167946073</v>
      </c>
      <c r="V722">
        <f t="shared" si="798"/>
        <v>5.3363004144883625E-2</v>
      </c>
      <c r="W722">
        <f t="shared" si="799"/>
        <v>0.30411815274283532</v>
      </c>
      <c r="X722" s="16">
        <f t="shared" si="800"/>
        <v>1.4938516226815071E-2</v>
      </c>
      <c r="Y722">
        <f t="shared" si="801"/>
        <v>1917.8667716011214</v>
      </c>
      <c r="Z722">
        <f t="shared" si="802"/>
        <v>24.54633203779688</v>
      </c>
      <c r="AA722">
        <f t="shared" si="803"/>
        <v>171.82454453131837</v>
      </c>
      <c r="AB722" s="16">
        <f t="shared" si="804"/>
        <v>76.341820486454338</v>
      </c>
      <c r="AC722">
        <f t="shared" si="805"/>
        <v>30532.161999999997</v>
      </c>
      <c r="AD722">
        <f t="shared" si="806"/>
        <v>27413.785999999996</v>
      </c>
      <c r="AE722">
        <f t="shared" si="807"/>
        <v>24295.409999999996</v>
      </c>
      <c r="AF722">
        <f t="shared" si="808"/>
        <v>21595.919999999998</v>
      </c>
      <c r="AG722">
        <f t="shared" si="809"/>
        <v>18896.43</v>
      </c>
      <c r="AH722">
        <f t="shared" si="810"/>
        <v>16196.939999999999</v>
      </c>
      <c r="AI722">
        <f t="shared" si="811"/>
        <v>13497.449999999999</v>
      </c>
      <c r="AJ722">
        <f t="shared" si="812"/>
        <v>10797.96</v>
      </c>
      <c r="AK722">
        <f t="shared" si="813"/>
        <v>8098.4699999999993</v>
      </c>
      <c r="AL722">
        <f t="shared" si="814"/>
        <v>5398.98</v>
      </c>
      <c r="AM722">
        <f t="shared" si="815"/>
        <v>2699.49</v>
      </c>
      <c r="AN722">
        <f t="shared" si="816"/>
        <v>665.63604743322549</v>
      </c>
      <c r="AO722">
        <f t="shared" si="817"/>
        <v>25915.857</v>
      </c>
      <c r="AP722">
        <f t="shared" si="818"/>
        <v>23268.963</v>
      </c>
      <c r="AQ722">
        <f t="shared" si="819"/>
        <v>20622.069</v>
      </c>
      <c r="AR722">
        <f t="shared" si="820"/>
        <v>18330.727999999999</v>
      </c>
      <c r="AS722">
        <f t="shared" si="821"/>
        <v>16039.387000000001</v>
      </c>
      <c r="AT722">
        <f t="shared" si="822"/>
        <v>13748.046</v>
      </c>
      <c r="AU722">
        <f t="shared" si="823"/>
        <v>11456.705</v>
      </c>
      <c r="AV722">
        <f t="shared" si="824"/>
        <v>9165.3639999999996</v>
      </c>
      <c r="AW722">
        <f t="shared" si="825"/>
        <v>6874.0229999999992</v>
      </c>
      <c r="AX722">
        <f t="shared" si="826"/>
        <v>4582.6819999999998</v>
      </c>
      <c r="AY722">
        <f t="shared" si="827"/>
        <v>2291.3409999999999</v>
      </c>
      <c r="AZ722">
        <f t="shared" si="828"/>
        <v>564.99530615490721</v>
      </c>
      <c r="BA722">
        <f t="shared" si="829"/>
        <v>25252.382000000001</v>
      </c>
      <c r="BB722">
        <f t="shared" si="830"/>
        <v>22673.251</v>
      </c>
      <c r="BC722">
        <f t="shared" si="831"/>
        <v>20094.12</v>
      </c>
      <c r="BD722">
        <f t="shared" si="832"/>
        <v>17861.439999999999</v>
      </c>
      <c r="BE722">
        <f t="shared" si="833"/>
        <v>15628.76</v>
      </c>
      <c r="BF722">
        <f t="shared" si="834"/>
        <v>13396.08</v>
      </c>
      <c r="BG722">
        <f t="shared" si="835"/>
        <v>11163.4</v>
      </c>
      <c r="BH722">
        <f t="shared" si="836"/>
        <v>8930.7199999999993</v>
      </c>
      <c r="BI722">
        <f t="shared" si="837"/>
        <v>6698.0399999999991</v>
      </c>
      <c r="BJ722">
        <f t="shared" si="838"/>
        <v>4465.3599999999997</v>
      </c>
      <c r="BK722">
        <f t="shared" si="839"/>
        <v>2232.6799999999998</v>
      </c>
      <c r="BL722">
        <f t="shared" si="840"/>
        <v>550.53077430828694</v>
      </c>
      <c r="BM722">
        <f t="shared" si="841"/>
        <v>16186.031000000003</v>
      </c>
      <c r="BN722">
        <f t="shared" si="842"/>
        <v>13220.664000000002</v>
      </c>
      <c r="BO722">
        <f t="shared" si="843"/>
        <v>9935.9290000000019</v>
      </c>
      <c r="BP722">
        <f t="shared" si="844"/>
        <v>8771.0420000000013</v>
      </c>
      <c r="BQ722">
        <f t="shared" si="845"/>
        <v>7526.621000000001</v>
      </c>
      <c r="BR722">
        <f t="shared" si="846"/>
        <v>6282.2000000000007</v>
      </c>
      <c r="BS722">
        <f t="shared" si="847"/>
        <v>5037.7790000000005</v>
      </c>
      <c r="BT722">
        <f t="shared" si="848"/>
        <v>3793.3580000000002</v>
      </c>
      <c r="BU722">
        <f t="shared" si="849"/>
        <v>2845.0185000000001</v>
      </c>
      <c r="BV722">
        <f t="shared" si="850"/>
        <v>1896.6790000000001</v>
      </c>
      <c r="BW722">
        <f t="shared" si="851"/>
        <v>948.33950000000004</v>
      </c>
      <c r="BX722" s="16">
        <f t="shared" si="852"/>
        <v>284.35609937621098</v>
      </c>
      <c r="BY722">
        <f t="shared" si="853"/>
        <v>2583.5028190343469</v>
      </c>
      <c r="BZ722">
        <f t="shared" si="854"/>
        <v>589.54163819270411</v>
      </c>
      <c r="CA722">
        <f t="shared" si="855"/>
        <v>722.35531883960527</v>
      </c>
      <c r="CB722">
        <f t="shared" si="856"/>
        <v>360.69791986266534</v>
      </c>
    </row>
    <row r="723" spans="1:80" x14ac:dyDescent="0.25">
      <c r="A723">
        <f>'Data Input'!A723</f>
        <v>1</v>
      </c>
      <c r="B723">
        <f>'Data Input'!C723</f>
        <v>44</v>
      </c>
      <c r="C723">
        <f t="shared" si="786"/>
        <v>45</v>
      </c>
      <c r="D723">
        <f t="shared" si="787"/>
        <v>46</v>
      </c>
      <c r="E723">
        <f t="shared" si="788"/>
        <v>47</v>
      </c>
      <c r="F723">
        <f t="shared" si="789"/>
        <v>48</v>
      </c>
      <c r="G723">
        <f t="shared" si="790"/>
        <v>49</v>
      </c>
      <c r="H723">
        <f t="shared" si="791"/>
        <v>50</v>
      </c>
      <c r="I723">
        <f t="shared" si="792"/>
        <v>51</v>
      </c>
      <c r="J723">
        <f t="shared" si="793"/>
        <v>52</v>
      </c>
      <c r="K723">
        <f t="shared" si="794"/>
        <v>53</v>
      </c>
      <c r="L723">
        <f t="shared" si="795"/>
        <v>54</v>
      </c>
      <c r="M723">
        <f>IF('Data Input'!D723&gt;=240,1,0)</f>
        <v>0</v>
      </c>
      <c r="N723">
        <f>_xlfn.IFS('Data Input'!F723&gt;=130,1,'Data Input'!G723=1,1,0=0,0)</f>
        <v>0</v>
      </c>
      <c r="O723">
        <f>'Data Input'!H723</f>
        <v>0</v>
      </c>
      <c r="P723">
        <f>'Data Input'!J723</f>
        <v>31</v>
      </c>
      <c r="Q723">
        <f t="shared" si="796"/>
        <v>0</v>
      </c>
      <c r="R723">
        <f>IF('Data Input'!I723&gt;=100,1,0)</f>
        <v>0</v>
      </c>
      <c r="S723" s="18">
        <f>'Data Input'!L723</f>
        <v>3</v>
      </c>
      <c r="T723" s="16">
        <f>'Data Input'!N723</f>
        <v>2018</v>
      </c>
      <c r="U723">
        <f t="shared" si="797"/>
        <v>0.56454582710112289</v>
      </c>
      <c r="V723">
        <f t="shared" si="798"/>
        <v>6.6573849451903033E-2</v>
      </c>
      <c r="W723">
        <f t="shared" si="799"/>
        <v>0.34972641430538504</v>
      </c>
      <c r="X723" s="16">
        <f t="shared" si="800"/>
        <v>3.9547045966236809E-2</v>
      </c>
      <c r="Y723">
        <f t="shared" si="801"/>
        <v>2375.6899297512359</v>
      </c>
      <c r="Z723">
        <f t="shared" si="802"/>
        <v>30.623159993839916</v>
      </c>
      <c r="AA723">
        <f t="shared" si="803"/>
        <v>197.59288061771124</v>
      </c>
      <c r="AB723" s="16">
        <f t="shared" si="804"/>
        <v>202.10129560957651</v>
      </c>
      <c r="AC723">
        <f t="shared" si="805"/>
        <v>44588.127</v>
      </c>
      <c r="AD723">
        <f t="shared" si="806"/>
        <v>39561.49</v>
      </c>
      <c r="AE723">
        <f t="shared" si="807"/>
        <v>35605.341</v>
      </c>
      <c r="AF723">
        <f t="shared" si="808"/>
        <v>31649.192000000003</v>
      </c>
      <c r="AG723">
        <f t="shared" si="809"/>
        <v>27693.043000000001</v>
      </c>
      <c r="AH723">
        <f t="shared" si="810"/>
        <v>23736.894</v>
      </c>
      <c r="AI723">
        <f t="shared" si="811"/>
        <v>19780.744999999999</v>
      </c>
      <c r="AJ723">
        <f t="shared" si="812"/>
        <v>15824.596</v>
      </c>
      <c r="AK723">
        <f t="shared" si="813"/>
        <v>11868.447</v>
      </c>
      <c r="AL723">
        <f t="shared" si="814"/>
        <v>7912.2979999999998</v>
      </c>
      <c r="AM723">
        <f t="shared" si="815"/>
        <v>3956.1489999999999</v>
      </c>
      <c r="AN723">
        <f t="shared" si="816"/>
        <v>1204.7695962023145</v>
      </c>
      <c r="AO723">
        <f t="shared" si="817"/>
        <v>37846.635000000002</v>
      </c>
      <c r="AP723">
        <f t="shared" si="818"/>
        <v>33580</v>
      </c>
      <c r="AQ723">
        <f t="shared" si="819"/>
        <v>30222</v>
      </c>
      <c r="AR723">
        <f t="shared" si="820"/>
        <v>26864</v>
      </c>
      <c r="AS723">
        <f t="shared" si="821"/>
        <v>23506</v>
      </c>
      <c r="AT723">
        <f t="shared" si="822"/>
        <v>20148</v>
      </c>
      <c r="AU723">
        <f t="shared" si="823"/>
        <v>16790</v>
      </c>
      <c r="AV723">
        <f t="shared" si="824"/>
        <v>13432</v>
      </c>
      <c r="AW723">
        <f t="shared" si="825"/>
        <v>10074</v>
      </c>
      <c r="AX723">
        <f t="shared" si="826"/>
        <v>6716</v>
      </c>
      <c r="AY723">
        <f t="shared" si="827"/>
        <v>3358</v>
      </c>
      <c r="AZ723">
        <f t="shared" si="828"/>
        <v>1022.6147419749597</v>
      </c>
      <c r="BA723">
        <f t="shared" si="829"/>
        <v>36877.714999999997</v>
      </c>
      <c r="BB723">
        <f t="shared" si="830"/>
        <v>32720.309999999994</v>
      </c>
      <c r="BC723">
        <f t="shared" si="831"/>
        <v>29448.278999999995</v>
      </c>
      <c r="BD723">
        <f t="shared" si="832"/>
        <v>26176.247999999996</v>
      </c>
      <c r="BE723">
        <f t="shared" si="833"/>
        <v>22904.216999999997</v>
      </c>
      <c r="BF723">
        <f t="shared" si="834"/>
        <v>19632.185999999998</v>
      </c>
      <c r="BG723">
        <f t="shared" si="835"/>
        <v>16360.154999999999</v>
      </c>
      <c r="BH723">
        <f t="shared" si="836"/>
        <v>13088.124</v>
      </c>
      <c r="BI723">
        <f t="shared" si="837"/>
        <v>9816.0930000000008</v>
      </c>
      <c r="BJ723">
        <f t="shared" si="838"/>
        <v>6544.0619999999999</v>
      </c>
      <c r="BK723">
        <f t="shared" si="839"/>
        <v>3272.0309999999999</v>
      </c>
      <c r="BL723">
        <f t="shared" si="840"/>
        <v>996.43453111431597</v>
      </c>
      <c r="BM723">
        <f t="shared" si="841"/>
        <v>57721.284999999996</v>
      </c>
      <c r="BN723">
        <f t="shared" si="842"/>
        <v>54755.917999999998</v>
      </c>
      <c r="BO723">
        <f t="shared" si="843"/>
        <v>49182.938999999998</v>
      </c>
      <c r="BP723">
        <f t="shared" si="844"/>
        <v>43718.167999999998</v>
      </c>
      <c r="BQ723">
        <f t="shared" si="845"/>
        <v>38253.396999999997</v>
      </c>
      <c r="BR723">
        <f t="shared" si="846"/>
        <v>32788.625999999997</v>
      </c>
      <c r="BS723">
        <f t="shared" si="847"/>
        <v>27323.855</v>
      </c>
      <c r="BT723">
        <f t="shared" si="848"/>
        <v>21859.083999999999</v>
      </c>
      <c r="BU723">
        <f t="shared" si="849"/>
        <v>16394.312999999998</v>
      </c>
      <c r="BV723">
        <f t="shared" si="850"/>
        <v>10929.541999999999</v>
      </c>
      <c r="BW723">
        <f t="shared" si="851"/>
        <v>5464.7709999999997</v>
      </c>
      <c r="BX723" s="16">
        <f t="shared" si="852"/>
        <v>1646.6408001540333</v>
      </c>
      <c r="BY723">
        <f t="shared" si="853"/>
        <v>3580.4595259535504</v>
      </c>
      <c r="BZ723">
        <f t="shared" si="854"/>
        <v>1053.2379019687996</v>
      </c>
      <c r="CA723">
        <f t="shared" si="855"/>
        <v>1194.0274117320273</v>
      </c>
      <c r="CB723">
        <f t="shared" si="856"/>
        <v>1848.7420957636098</v>
      </c>
    </row>
    <row r="724" spans="1:80" x14ac:dyDescent="0.25">
      <c r="A724">
        <f>'Data Input'!A724</f>
        <v>1</v>
      </c>
      <c r="B724">
        <f>'Data Input'!C724</f>
        <v>33</v>
      </c>
      <c r="C724">
        <f t="shared" si="786"/>
        <v>34</v>
      </c>
      <c r="D724">
        <f t="shared" si="787"/>
        <v>35</v>
      </c>
      <c r="E724">
        <f t="shared" si="788"/>
        <v>36</v>
      </c>
      <c r="F724">
        <f t="shared" si="789"/>
        <v>37</v>
      </c>
      <c r="G724">
        <f t="shared" si="790"/>
        <v>38</v>
      </c>
      <c r="H724">
        <f t="shared" si="791"/>
        <v>39</v>
      </c>
      <c r="I724">
        <f t="shared" si="792"/>
        <v>40</v>
      </c>
      <c r="J724">
        <f t="shared" si="793"/>
        <v>41</v>
      </c>
      <c r="K724">
        <f t="shared" si="794"/>
        <v>42</v>
      </c>
      <c r="L724">
        <f t="shared" si="795"/>
        <v>43</v>
      </c>
      <c r="M724">
        <f>IF('Data Input'!D724&gt;=240,1,0)</f>
        <v>0</v>
      </c>
      <c r="N724">
        <f>_xlfn.IFS('Data Input'!F724&gt;=130,1,'Data Input'!G724=1,1,0=0,0)</f>
        <v>0</v>
      </c>
      <c r="O724">
        <f>'Data Input'!H724</f>
        <v>0</v>
      </c>
      <c r="P724">
        <f>'Data Input'!J724</f>
        <v>27.1</v>
      </c>
      <c r="Q724">
        <f t="shared" si="796"/>
        <v>0</v>
      </c>
      <c r="R724">
        <f>IF('Data Input'!I724&gt;=100,1,0)</f>
        <v>0</v>
      </c>
      <c r="S724" s="18">
        <f>'Data Input'!L724</f>
        <v>3</v>
      </c>
      <c r="T724" s="16">
        <f>'Data Input'!N724</f>
        <v>2018</v>
      </c>
      <c r="U724">
        <f t="shared" si="797"/>
        <v>0.48296000161473979</v>
      </c>
      <c r="V724">
        <f t="shared" si="798"/>
        <v>5.6413156605443875E-2</v>
      </c>
      <c r="W724">
        <f t="shared" si="799"/>
        <v>0.31520782821298321</v>
      </c>
      <c r="X724" s="16">
        <f t="shared" si="800"/>
        <v>1.9094994272987709E-2</v>
      </c>
      <c r="Y724">
        <f t="shared" si="801"/>
        <v>2032.3650574132391</v>
      </c>
      <c r="Z724">
        <f t="shared" si="802"/>
        <v>25.949365024087129</v>
      </c>
      <c r="AA724">
        <f t="shared" si="803"/>
        <v>178.09013051976669</v>
      </c>
      <c r="AB724" s="16">
        <f t="shared" si="804"/>
        <v>97.583093450847798</v>
      </c>
      <c r="AC724">
        <f t="shared" si="805"/>
        <v>54548.318999999996</v>
      </c>
      <c r="AD724">
        <f t="shared" si="806"/>
        <v>49894.025999999998</v>
      </c>
      <c r="AE724">
        <f t="shared" si="807"/>
        <v>45239.733</v>
      </c>
      <c r="AF724">
        <f t="shared" si="808"/>
        <v>40213.095999999998</v>
      </c>
      <c r="AG724">
        <f t="shared" si="809"/>
        <v>35186.458999999995</v>
      </c>
      <c r="AH724">
        <f t="shared" si="810"/>
        <v>30159.821999999996</v>
      </c>
      <c r="AI724">
        <f t="shared" si="811"/>
        <v>25133.184999999998</v>
      </c>
      <c r="AJ724">
        <f t="shared" si="812"/>
        <v>20106.547999999999</v>
      </c>
      <c r="AK724">
        <f t="shared" si="813"/>
        <v>15079.911</v>
      </c>
      <c r="AL724">
        <f t="shared" si="814"/>
        <v>10053.273999999999</v>
      </c>
      <c r="AM724">
        <f t="shared" si="815"/>
        <v>5026.6369999999997</v>
      </c>
      <c r="AN724">
        <f t="shared" si="816"/>
        <v>1299.6588273542357</v>
      </c>
      <c r="AO724">
        <f t="shared" si="817"/>
        <v>46300.891000000018</v>
      </c>
      <c r="AP724">
        <f t="shared" si="818"/>
        <v>42350.303000000014</v>
      </c>
      <c r="AQ724">
        <f t="shared" si="819"/>
        <v>38399.715000000011</v>
      </c>
      <c r="AR724">
        <f t="shared" si="820"/>
        <v>34133.080000000009</v>
      </c>
      <c r="AS724">
        <f t="shared" si="821"/>
        <v>29866.445000000007</v>
      </c>
      <c r="AT724">
        <f t="shared" si="822"/>
        <v>25599.810000000005</v>
      </c>
      <c r="AU724">
        <f t="shared" si="823"/>
        <v>21333.175000000003</v>
      </c>
      <c r="AV724">
        <f t="shared" si="824"/>
        <v>17066.54</v>
      </c>
      <c r="AW724">
        <f t="shared" si="825"/>
        <v>12799.905000000001</v>
      </c>
      <c r="AX724">
        <f t="shared" si="826"/>
        <v>8533.27</v>
      </c>
      <c r="AY724">
        <f t="shared" si="827"/>
        <v>4266.6350000000002</v>
      </c>
      <c r="AZ724">
        <f t="shared" si="828"/>
        <v>1103.1570152308007</v>
      </c>
      <c r="BA724">
        <f t="shared" si="829"/>
        <v>43115.542999999998</v>
      </c>
      <c r="BB724">
        <f t="shared" si="830"/>
        <v>40266.093999999997</v>
      </c>
      <c r="BC724">
        <f t="shared" si="831"/>
        <v>37416.644999999997</v>
      </c>
      <c r="BD724">
        <f t="shared" si="832"/>
        <v>33259.24</v>
      </c>
      <c r="BE724">
        <f t="shared" si="833"/>
        <v>29101.834999999995</v>
      </c>
      <c r="BF724">
        <f t="shared" si="834"/>
        <v>24944.429999999997</v>
      </c>
      <c r="BG724">
        <f t="shared" si="835"/>
        <v>20787.024999999998</v>
      </c>
      <c r="BH724">
        <f t="shared" si="836"/>
        <v>16629.62</v>
      </c>
      <c r="BI724">
        <f t="shared" si="837"/>
        <v>12472.215</v>
      </c>
      <c r="BJ724">
        <f t="shared" si="838"/>
        <v>8314.81</v>
      </c>
      <c r="BK724">
        <f t="shared" si="839"/>
        <v>4157.4049999999997</v>
      </c>
      <c r="BL724">
        <f t="shared" si="840"/>
        <v>1062.940907956506</v>
      </c>
      <c r="BM724">
        <f t="shared" si="841"/>
        <v>54312.314999999995</v>
      </c>
      <c r="BN724">
        <f t="shared" si="842"/>
        <v>51346.947999999997</v>
      </c>
      <c r="BO724">
        <f t="shared" si="843"/>
        <v>47965.39</v>
      </c>
      <c r="BP724">
        <f t="shared" si="844"/>
        <v>44583.832000000002</v>
      </c>
      <c r="BQ724">
        <f t="shared" si="845"/>
        <v>39010.853000000003</v>
      </c>
      <c r="BR724">
        <f t="shared" si="846"/>
        <v>33437.874000000003</v>
      </c>
      <c r="BS724">
        <f t="shared" si="847"/>
        <v>27864.895</v>
      </c>
      <c r="BT724">
        <f t="shared" si="848"/>
        <v>22291.916000000001</v>
      </c>
      <c r="BU724">
        <f t="shared" si="849"/>
        <v>16718.937000000002</v>
      </c>
      <c r="BV724">
        <f t="shared" si="850"/>
        <v>11145.958000000001</v>
      </c>
      <c r="BW724">
        <f t="shared" si="851"/>
        <v>5572.9790000000003</v>
      </c>
      <c r="BX724" s="16">
        <f t="shared" si="852"/>
        <v>1391.7187669446755</v>
      </c>
      <c r="BY724">
        <f t="shared" si="853"/>
        <v>3332.0238847674746</v>
      </c>
      <c r="BZ724">
        <f t="shared" si="854"/>
        <v>1129.1063802548879</v>
      </c>
      <c r="CA724">
        <f t="shared" si="855"/>
        <v>1241.0310384762727</v>
      </c>
      <c r="CB724">
        <f t="shared" si="856"/>
        <v>1489.3018603955234</v>
      </c>
    </row>
    <row r="725" spans="1:80" x14ac:dyDescent="0.25">
      <c r="A725">
        <f>'Data Input'!A725</f>
        <v>1</v>
      </c>
      <c r="B725">
        <f>'Data Input'!C725</f>
        <v>38</v>
      </c>
      <c r="C725">
        <f t="shared" si="786"/>
        <v>39</v>
      </c>
      <c r="D725">
        <f t="shared" si="787"/>
        <v>40</v>
      </c>
      <c r="E725">
        <f t="shared" si="788"/>
        <v>41</v>
      </c>
      <c r="F725">
        <f t="shared" si="789"/>
        <v>42</v>
      </c>
      <c r="G725">
        <f t="shared" si="790"/>
        <v>43</v>
      </c>
      <c r="H725">
        <f t="shared" si="791"/>
        <v>44</v>
      </c>
      <c r="I725">
        <f t="shared" si="792"/>
        <v>45</v>
      </c>
      <c r="J725">
        <f t="shared" si="793"/>
        <v>46</v>
      </c>
      <c r="K725">
        <f t="shared" si="794"/>
        <v>47</v>
      </c>
      <c r="L725">
        <f t="shared" si="795"/>
        <v>48</v>
      </c>
      <c r="M725">
        <f>IF('Data Input'!D725&gt;=240,1,0)</f>
        <v>0</v>
      </c>
      <c r="N725">
        <f>_xlfn.IFS('Data Input'!F725&gt;=130,1,'Data Input'!G725=1,1,0=0,0)</f>
        <v>0</v>
      </c>
      <c r="O725">
        <f>'Data Input'!H725</f>
        <v>0</v>
      </c>
      <c r="P725">
        <f>'Data Input'!J725</f>
        <v>26.5</v>
      </c>
      <c r="Q725">
        <f t="shared" si="796"/>
        <v>0</v>
      </c>
      <c r="R725">
        <f>IF('Data Input'!I725&gt;=100,1,0)</f>
        <v>0</v>
      </c>
      <c r="S725" s="18">
        <f>'Data Input'!L725</f>
        <v>3</v>
      </c>
      <c r="T725" s="16">
        <f>'Data Input'!N725</f>
        <v>2018</v>
      </c>
      <c r="U725">
        <f t="shared" si="797"/>
        <v>0.47037972337083811</v>
      </c>
      <c r="V725">
        <f t="shared" si="798"/>
        <v>5.4985539344709129E-2</v>
      </c>
      <c r="W725">
        <f t="shared" si="799"/>
        <v>0.31006231254235395</v>
      </c>
      <c r="X725" s="16">
        <f t="shared" si="800"/>
        <v>1.705179418266236E-2</v>
      </c>
      <c r="Y725">
        <f t="shared" si="801"/>
        <v>1979.4254395774799</v>
      </c>
      <c r="Z725">
        <f t="shared" si="802"/>
        <v>25.292678470051648</v>
      </c>
      <c r="AA725">
        <f t="shared" si="803"/>
        <v>175.1829515877933</v>
      </c>
      <c r="AB725" s="16">
        <f t="shared" si="804"/>
        <v>87.141519994339873</v>
      </c>
      <c r="AC725">
        <f t="shared" si="805"/>
        <v>51011.055000000008</v>
      </c>
      <c r="AD725">
        <f t="shared" si="806"/>
        <v>45984.418000000005</v>
      </c>
      <c r="AE725">
        <f t="shared" si="807"/>
        <v>40957.781000000003</v>
      </c>
      <c r="AF725">
        <f t="shared" si="808"/>
        <v>35931.144</v>
      </c>
      <c r="AG725">
        <f t="shared" si="809"/>
        <v>30904.506999999998</v>
      </c>
      <c r="AH725">
        <f t="shared" si="810"/>
        <v>25877.87</v>
      </c>
      <c r="AI725">
        <f t="shared" si="811"/>
        <v>20851.233</v>
      </c>
      <c r="AJ725">
        <f t="shared" si="812"/>
        <v>15824.596</v>
      </c>
      <c r="AK725">
        <f t="shared" si="813"/>
        <v>11868.447</v>
      </c>
      <c r="AL725">
        <f t="shared" si="814"/>
        <v>7912.2979999999998</v>
      </c>
      <c r="AM725">
        <f t="shared" si="815"/>
        <v>3956.1489999999999</v>
      </c>
      <c r="AN725">
        <f t="shared" si="816"/>
        <v>1116.1735659167655</v>
      </c>
      <c r="AO725">
        <f t="shared" si="817"/>
        <v>43298.445000000014</v>
      </c>
      <c r="AP725">
        <f t="shared" si="818"/>
        <v>39031.810000000012</v>
      </c>
      <c r="AQ725">
        <f t="shared" si="819"/>
        <v>34765.17500000001</v>
      </c>
      <c r="AR725">
        <f t="shared" si="820"/>
        <v>30498.540000000008</v>
      </c>
      <c r="AS725">
        <f t="shared" si="821"/>
        <v>26231.905000000006</v>
      </c>
      <c r="AT725">
        <f t="shared" si="822"/>
        <v>21965.270000000004</v>
      </c>
      <c r="AU725">
        <f t="shared" si="823"/>
        <v>17698.635000000002</v>
      </c>
      <c r="AV725">
        <f t="shared" si="824"/>
        <v>13432</v>
      </c>
      <c r="AW725">
        <f t="shared" si="825"/>
        <v>10074</v>
      </c>
      <c r="AX725">
        <f t="shared" si="826"/>
        <v>6716</v>
      </c>
      <c r="AY725">
        <f t="shared" si="827"/>
        <v>3358</v>
      </c>
      <c r="AZ725">
        <f t="shared" si="828"/>
        <v>947.41388147615362</v>
      </c>
      <c r="BA725">
        <f t="shared" si="829"/>
        <v>42189.958999999995</v>
      </c>
      <c r="BB725">
        <f t="shared" si="830"/>
        <v>38032.553999999996</v>
      </c>
      <c r="BC725">
        <f t="shared" si="831"/>
        <v>33875.148999999998</v>
      </c>
      <c r="BD725">
        <f t="shared" si="832"/>
        <v>29717.743999999995</v>
      </c>
      <c r="BE725">
        <f t="shared" si="833"/>
        <v>25560.338999999996</v>
      </c>
      <c r="BF725">
        <f t="shared" si="834"/>
        <v>21402.933999999997</v>
      </c>
      <c r="BG725">
        <f t="shared" si="835"/>
        <v>17245.528999999999</v>
      </c>
      <c r="BH725">
        <f t="shared" si="836"/>
        <v>13088.124</v>
      </c>
      <c r="BI725">
        <f t="shared" si="837"/>
        <v>9816.0930000000008</v>
      </c>
      <c r="BJ725">
        <f t="shared" si="838"/>
        <v>6544.0619999999999</v>
      </c>
      <c r="BK725">
        <f t="shared" si="839"/>
        <v>3272.0309999999999</v>
      </c>
      <c r="BL725">
        <f t="shared" si="840"/>
        <v>923.15903093590862</v>
      </c>
      <c r="BM725">
        <f t="shared" si="841"/>
        <v>58370.532999999996</v>
      </c>
      <c r="BN725">
        <f t="shared" si="842"/>
        <v>55405.165999999997</v>
      </c>
      <c r="BO725">
        <f t="shared" si="843"/>
        <v>49832.186999999998</v>
      </c>
      <c r="BP725">
        <f t="shared" si="844"/>
        <v>44259.207999999999</v>
      </c>
      <c r="BQ725">
        <f t="shared" si="845"/>
        <v>38686.228999999999</v>
      </c>
      <c r="BR725">
        <f t="shared" si="846"/>
        <v>33113.25</v>
      </c>
      <c r="BS725">
        <f t="shared" si="847"/>
        <v>27540.270999999997</v>
      </c>
      <c r="BT725">
        <f t="shared" si="848"/>
        <v>21967.291999999998</v>
      </c>
      <c r="BU725">
        <f t="shared" si="849"/>
        <v>16394.312999999998</v>
      </c>
      <c r="BV725">
        <f t="shared" si="850"/>
        <v>10929.541999999999</v>
      </c>
      <c r="BW725">
        <f t="shared" si="851"/>
        <v>5464.7709999999997</v>
      </c>
      <c r="BX725" s="16">
        <f t="shared" si="852"/>
        <v>1385.8630280069383</v>
      </c>
      <c r="BY725">
        <f t="shared" si="853"/>
        <v>3095.5990054942454</v>
      </c>
      <c r="BZ725">
        <f t="shared" si="854"/>
        <v>972.70655994620529</v>
      </c>
      <c r="CA725">
        <f t="shared" si="855"/>
        <v>1098.341982523702</v>
      </c>
      <c r="CB725">
        <f t="shared" si="856"/>
        <v>1473.0045480012782</v>
      </c>
    </row>
    <row r="726" spans="1:80" x14ac:dyDescent="0.25">
      <c r="A726">
        <f>'Data Input'!A726</f>
        <v>1</v>
      </c>
      <c r="B726">
        <f>'Data Input'!C726</f>
        <v>49</v>
      </c>
      <c r="C726">
        <f t="shared" si="786"/>
        <v>50</v>
      </c>
      <c r="D726">
        <f t="shared" si="787"/>
        <v>51</v>
      </c>
      <c r="E726">
        <f t="shared" si="788"/>
        <v>52</v>
      </c>
      <c r="F726">
        <f t="shared" si="789"/>
        <v>53</v>
      </c>
      <c r="G726">
        <f t="shared" si="790"/>
        <v>54</v>
      </c>
      <c r="H726">
        <f t="shared" si="791"/>
        <v>55</v>
      </c>
      <c r="I726">
        <f t="shared" si="792"/>
        <v>56</v>
      </c>
      <c r="J726">
        <f t="shared" si="793"/>
        <v>57</v>
      </c>
      <c r="K726">
        <f t="shared" si="794"/>
        <v>58</v>
      </c>
      <c r="L726">
        <f t="shared" si="795"/>
        <v>59</v>
      </c>
      <c r="M726">
        <f>IF('Data Input'!D726&gt;=240,1,0)</f>
        <v>0</v>
      </c>
      <c r="N726">
        <f>_xlfn.IFS('Data Input'!F726&gt;=130,1,'Data Input'!G726=1,1,0=0,0)</f>
        <v>1</v>
      </c>
      <c r="O726">
        <f>'Data Input'!H726</f>
        <v>0</v>
      </c>
      <c r="P726">
        <f>'Data Input'!J726</f>
        <v>31.4</v>
      </c>
      <c r="Q726">
        <f t="shared" si="796"/>
        <v>0</v>
      </c>
      <c r="R726">
        <f>IF('Data Input'!I726&gt;=100,1,0)</f>
        <v>0</v>
      </c>
      <c r="S726" s="18">
        <f>'Data Input'!L726</f>
        <v>3</v>
      </c>
      <c r="T726" s="16">
        <f>'Data Input'!N726</f>
        <v>2018</v>
      </c>
      <c r="U726">
        <f t="shared" si="797"/>
        <v>0.80585097453621135</v>
      </c>
      <c r="V726">
        <f t="shared" si="798"/>
        <v>9.4463505921964605E-2</v>
      </c>
      <c r="W726">
        <f t="shared" si="799"/>
        <v>0.42715534966577196</v>
      </c>
      <c r="X726" s="16">
        <f t="shared" si="800"/>
        <v>6.7729725903004842E-2</v>
      </c>
      <c r="Y726">
        <f t="shared" si="801"/>
        <v>3391.1366503519926</v>
      </c>
      <c r="Z726">
        <f t="shared" si="802"/>
        <v>43.452062322418037</v>
      </c>
      <c r="AA726">
        <f t="shared" si="803"/>
        <v>241.33966597679992</v>
      </c>
      <c r="AB726" s="16">
        <f t="shared" si="804"/>
        <v>346.12611439967213</v>
      </c>
      <c r="AC726">
        <f t="shared" si="805"/>
        <v>39328.774000000005</v>
      </c>
      <c r="AD726">
        <f t="shared" si="806"/>
        <v>35372.625000000007</v>
      </c>
      <c r="AE726">
        <f t="shared" si="807"/>
        <v>31416.476000000006</v>
      </c>
      <c r="AF726">
        <f t="shared" si="808"/>
        <v>27460.327000000005</v>
      </c>
      <c r="AG726">
        <f t="shared" si="809"/>
        <v>23504.178000000004</v>
      </c>
      <c r="AH726">
        <f t="shared" si="810"/>
        <v>19548.029000000002</v>
      </c>
      <c r="AI726">
        <f t="shared" si="811"/>
        <v>15591.880000000001</v>
      </c>
      <c r="AJ726">
        <f t="shared" si="812"/>
        <v>12473.504000000001</v>
      </c>
      <c r="AK726">
        <f t="shared" si="813"/>
        <v>9355.1280000000006</v>
      </c>
      <c r="AL726">
        <f t="shared" si="814"/>
        <v>6236.7520000000004</v>
      </c>
      <c r="AM726">
        <f t="shared" si="815"/>
        <v>3118.3760000000002</v>
      </c>
      <c r="AN726">
        <f t="shared" si="816"/>
        <v>1467.0994707881348</v>
      </c>
      <c r="AO726">
        <f t="shared" si="817"/>
        <v>33382.47</v>
      </c>
      <c r="AP726">
        <f t="shared" si="818"/>
        <v>30024.47</v>
      </c>
      <c r="AQ726">
        <f t="shared" si="819"/>
        <v>26666.47</v>
      </c>
      <c r="AR726">
        <f t="shared" si="820"/>
        <v>23308.47</v>
      </c>
      <c r="AS726">
        <f t="shared" si="821"/>
        <v>19950.47</v>
      </c>
      <c r="AT726">
        <f t="shared" si="822"/>
        <v>16592.47</v>
      </c>
      <c r="AU726">
        <f t="shared" si="823"/>
        <v>13234.47</v>
      </c>
      <c r="AV726">
        <f t="shared" si="824"/>
        <v>10587.575999999999</v>
      </c>
      <c r="AW726">
        <f t="shared" si="825"/>
        <v>7940.6819999999989</v>
      </c>
      <c r="AX726">
        <f t="shared" si="826"/>
        <v>5293.7879999999996</v>
      </c>
      <c r="AY726">
        <f t="shared" si="827"/>
        <v>2646.8939999999998</v>
      </c>
      <c r="AZ726">
        <f t="shared" si="828"/>
        <v>1245.2817507081222</v>
      </c>
      <c r="BA726">
        <f t="shared" si="829"/>
        <v>32527.840999999993</v>
      </c>
      <c r="BB726">
        <f t="shared" si="830"/>
        <v>29255.809999999994</v>
      </c>
      <c r="BC726">
        <f t="shared" si="831"/>
        <v>25983.778999999995</v>
      </c>
      <c r="BD726">
        <f t="shared" si="832"/>
        <v>22711.747999999996</v>
      </c>
      <c r="BE726">
        <f t="shared" si="833"/>
        <v>19439.716999999997</v>
      </c>
      <c r="BF726">
        <f t="shared" si="834"/>
        <v>16167.685999999998</v>
      </c>
      <c r="BG726">
        <f t="shared" si="835"/>
        <v>12895.654999999999</v>
      </c>
      <c r="BH726">
        <f t="shared" si="836"/>
        <v>10316.523999999999</v>
      </c>
      <c r="BI726">
        <f t="shared" si="837"/>
        <v>7737.393</v>
      </c>
      <c r="BJ726">
        <f t="shared" si="838"/>
        <v>5158.2619999999997</v>
      </c>
      <c r="BK726">
        <f t="shared" si="839"/>
        <v>2579.1309999999999</v>
      </c>
      <c r="BL726">
        <f t="shared" si="840"/>
        <v>1213.4012139074784</v>
      </c>
      <c r="BM726">
        <f t="shared" si="841"/>
        <v>54419.633000000002</v>
      </c>
      <c r="BN726">
        <f t="shared" si="842"/>
        <v>51454.266000000003</v>
      </c>
      <c r="BO726">
        <f t="shared" si="843"/>
        <v>45989.495000000003</v>
      </c>
      <c r="BP726">
        <f t="shared" si="844"/>
        <v>40524.724000000002</v>
      </c>
      <c r="BQ726">
        <f t="shared" si="845"/>
        <v>35059.953000000001</v>
      </c>
      <c r="BR726">
        <f t="shared" si="846"/>
        <v>29595.182000000001</v>
      </c>
      <c r="BS726">
        <f t="shared" si="847"/>
        <v>24130.411</v>
      </c>
      <c r="BT726">
        <f t="shared" si="848"/>
        <v>18665.64</v>
      </c>
      <c r="BU726">
        <f t="shared" si="849"/>
        <v>13999.23</v>
      </c>
      <c r="BV726">
        <f t="shared" si="850"/>
        <v>9332.82</v>
      </c>
      <c r="BW726">
        <f t="shared" si="851"/>
        <v>4666.41</v>
      </c>
      <c r="BX726" s="16">
        <f t="shared" si="852"/>
        <v>2152.2971120916282</v>
      </c>
      <c r="BY726">
        <f t="shared" si="853"/>
        <v>4858.2361211401276</v>
      </c>
      <c r="BZ726">
        <f t="shared" si="854"/>
        <v>1288.7338130305402</v>
      </c>
      <c r="CA726">
        <f t="shared" si="855"/>
        <v>1454.7408798842785</v>
      </c>
      <c r="CB726">
        <f t="shared" si="856"/>
        <v>2498.4232264913003</v>
      </c>
    </row>
    <row r="727" spans="1:80" x14ac:dyDescent="0.25">
      <c r="A727">
        <f>'Data Input'!A727</f>
        <v>0</v>
      </c>
      <c r="B727">
        <f>'Data Input'!C727</f>
        <v>44</v>
      </c>
      <c r="C727">
        <f t="shared" si="786"/>
        <v>45</v>
      </c>
      <c r="D727">
        <f t="shared" si="787"/>
        <v>46</v>
      </c>
      <c r="E727">
        <f t="shared" si="788"/>
        <v>47</v>
      </c>
      <c r="F727">
        <f t="shared" si="789"/>
        <v>48</v>
      </c>
      <c r="G727">
        <f t="shared" si="790"/>
        <v>49</v>
      </c>
      <c r="H727">
        <f t="shared" si="791"/>
        <v>50</v>
      </c>
      <c r="I727">
        <f t="shared" si="792"/>
        <v>51</v>
      </c>
      <c r="J727">
        <f t="shared" si="793"/>
        <v>52</v>
      </c>
      <c r="K727">
        <f t="shared" si="794"/>
        <v>53</v>
      </c>
      <c r="L727">
        <f t="shared" si="795"/>
        <v>54</v>
      </c>
      <c r="M727">
        <f>IF('Data Input'!D727&gt;=240,1,0)</f>
        <v>0</v>
      </c>
      <c r="N727">
        <f>_xlfn.IFS('Data Input'!F727&gt;=130,1,'Data Input'!G727=1,1,0=0,0)</f>
        <v>0</v>
      </c>
      <c r="O727">
        <f>'Data Input'!H727</f>
        <v>0</v>
      </c>
      <c r="P727">
        <f>'Data Input'!J727</f>
        <v>29.1</v>
      </c>
      <c r="Q727">
        <f t="shared" si="796"/>
        <v>0</v>
      </c>
      <c r="R727">
        <f>IF('Data Input'!I727&gt;=100,1,0)</f>
        <v>0</v>
      </c>
      <c r="S727" s="18">
        <f>'Data Input'!L727</f>
        <v>3</v>
      </c>
      <c r="T727" s="16">
        <f>'Data Input'!N727</f>
        <v>2018</v>
      </c>
      <c r="U727">
        <f t="shared" si="797"/>
        <v>0.52496063386707725</v>
      </c>
      <c r="V727">
        <f t="shared" si="798"/>
        <v>6.1427297424081199E-2</v>
      </c>
      <c r="W727">
        <f t="shared" si="799"/>
        <v>0.33268475622823318</v>
      </c>
      <c r="X727" s="16">
        <f t="shared" si="800"/>
        <v>2.7790491368757355E-2</v>
      </c>
      <c r="Y727">
        <f t="shared" si="801"/>
        <v>2209.1097507491622</v>
      </c>
      <c r="Z727">
        <f t="shared" si="802"/>
        <v>28.255808737120535</v>
      </c>
      <c r="AA727">
        <f t="shared" si="803"/>
        <v>187.96446774345188</v>
      </c>
      <c r="AB727" s="16">
        <f t="shared" si="804"/>
        <v>142.02057761906369</v>
      </c>
      <c r="AC727">
        <f t="shared" si="805"/>
        <v>44588.127</v>
      </c>
      <c r="AD727">
        <f t="shared" si="806"/>
        <v>39561.49</v>
      </c>
      <c r="AE727">
        <f t="shared" si="807"/>
        <v>35605.341</v>
      </c>
      <c r="AF727">
        <f t="shared" si="808"/>
        <v>31649.192000000003</v>
      </c>
      <c r="AG727">
        <f t="shared" si="809"/>
        <v>27693.043000000001</v>
      </c>
      <c r="AH727">
        <f t="shared" si="810"/>
        <v>23736.894</v>
      </c>
      <c r="AI727">
        <f t="shared" si="811"/>
        <v>19780.744999999999</v>
      </c>
      <c r="AJ727">
        <f t="shared" si="812"/>
        <v>15824.596</v>
      </c>
      <c r="AK727">
        <f t="shared" si="813"/>
        <v>11868.447</v>
      </c>
      <c r="AL727">
        <f t="shared" si="814"/>
        <v>7912.2979999999998</v>
      </c>
      <c r="AM727">
        <f t="shared" si="815"/>
        <v>3956.1489999999999</v>
      </c>
      <c r="AN727">
        <f t="shared" si="816"/>
        <v>1120.2927743417056</v>
      </c>
      <c r="AO727">
        <f t="shared" si="817"/>
        <v>37846.635000000002</v>
      </c>
      <c r="AP727">
        <f t="shared" si="818"/>
        <v>33580</v>
      </c>
      <c r="AQ727">
        <f t="shared" si="819"/>
        <v>30222</v>
      </c>
      <c r="AR727">
        <f t="shared" si="820"/>
        <v>26864</v>
      </c>
      <c r="AS727">
        <f t="shared" si="821"/>
        <v>23506</v>
      </c>
      <c r="AT727">
        <f t="shared" si="822"/>
        <v>20148</v>
      </c>
      <c r="AU727">
        <f t="shared" si="823"/>
        <v>16790</v>
      </c>
      <c r="AV727">
        <f t="shared" si="824"/>
        <v>13432</v>
      </c>
      <c r="AW727">
        <f t="shared" si="825"/>
        <v>10074</v>
      </c>
      <c r="AX727">
        <f t="shared" si="826"/>
        <v>6716</v>
      </c>
      <c r="AY727">
        <f t="shared" si="827"/>
        <v>3358</v>
      </c>
      <c r="AZ727">
        <f t="shared" si="828"/>
        <v>950.91037322083287</v>
      </c>
      <c r="BA727">
        <f t="shared" si="829"/>
        <v>36877.714999999997</v>
      </c>
      <c r="BB727">
        <f t="shared" si="830"/>
        <v>32720.309999999994</v>
      </c>
      <c r="BC727">
        <f t="shared" si="831"/>
        <v>29448.278999999995</v>
      </c>
      <c r="BD727">
        <f t="shared" si="832"/>
        <v>26176.247999999996</v>
      </c>
      <c r="BE727">
        <f t="shared" si="833"/>
        <v>22904.216999999997</v>
      </c>
      <c r="BF727">
        <f t="shared" si="834"/>
        <v>19632.185999999998</v>
      </c>
      <c r="BG727">
        <f t="shared" si="835"/>
        <v>16360.154999999999</v>
      </c>
      <c r="BH727">
        <f t="shared" si="836"/>
        <v>13088.124</v>
      </c>
      <c r="BI727">
        <f t="shared" si="837"/>
        <v>9816.0930000000008</v>
      </c>
      <c r="BJ727">
        <f t="shared" si="838"/>
        <v>6544.0619999999999</v>
      </c>
      <c r="BK727">
        <f t="shared" si="839"/>
        <v>3272.0309999999999</v>
      </c>
      <c r="BL727">
        <f t="shared" si="840"/>
        <v>926.56588349402193</v>
      </c>
      <c r="BM727">
        <f t="shared" si="841"/>
        <v>57721.284999999996</v>
      </c>
      <c r="BN727">
        <f t="shared" si="842"/>
        <v>54755.917999999998</v>
      </c>
      <c r="BO727">
        <f t="shared" si="843"/>
        <v>49182.938999999998</v>
      </c>
      <c r="BP727">
        <f t="shared" si="844"/>
        <v>43718.167999999998</v>
      </c>
      <c r="BQ727">
        <f t="shared" si="845"/>
        <v>38253.396999999997</v>
      </c>
      <c r="BR727">
        <f t="shared" si="846"/>
        <v>32788.625999999997</v>
      </c>
      <c r="BS727">
        <f t="shared" si="847"/>
        <v>27323.855</v>
      </c>
      <c r="BT727">
        <f t="shared" si="848"/>
        <v>21859.083999999999</v>
      </c>
      <c r="BU727">
        <f t="shared" si="849"/>
        <v>16394.312999999998</v>
      </c>
      <c r="BV727">
        <f t="shared" si="850"/>
        <v>10929.541999999999</v>
      </c>
      <c r="BW727">
        <f t="shared" si="851"/>
        <v>5464.7709999999997</v>
      </c>
      <c r="BX727" s="16">
        <f t="shared" si="852"/>
        <v>1531.1805644529459</v>
      </c>
      <c r="BY727">
        <f t="shared" si="853"/>
        <v>3329.402525090868</v>
      </c>
      <c r="BZ727">
        <f t="shared" si="854"/>
        <v>979.16618195795343</v>
      </c>
      <c r="CA727">
        <f t="shared" si="855"/>
        <v>1114.5303512374737</v>
      </c>
      <c r="CB727">
        <f t="shared" si="856"/>
        <v>1673.2011420720096</v>
      </c>
    </row>
    <row r="728" spans="1:80" x14ac:dyDescent="0.25">
      <c r="A728">
        <f>'Data Input'!A728</f>
        <v>0</v>
      </c>
      <c r="B728">
        <f>'Data Input'!C728</f>
        <v>57</v>
      </c>
      <c r="C728">
        <f t="shared" si="786"/>
        <v>58</v>
      </c>
      <c r="D728">
        <f t="shared" si="787"/>
        <v>59</v>
      </c>
      <c r="E728">
        <f t="shared" si="788"/>
        <v>60</v>
      </c>
      <c r="F728">
        <f t="shared" si="789"/>
        <v>61</v>
      </c>
      <c r="G728">
        <f t="shared" si="790"/>
        <v>62</v>
      </c>
      <c r="H728">
        <f t="shared" si="791"/>
        <v>63</v>
      </c>
      <c r="I728">
        <f t="shared" si="792"/>
        <v>64</v>
      </c>
      <c r="J728">
        <f t="shared" si="793"/>
        <v>65</v>
      </c>
      <c r="K728">
        <f t="shared" si="794"/>
        <v>66</v>
      </c>
      <c r="L728">
        <f t="shared" si="795"/>
        <v>67</v>
      </c>
      <c r="M728">
        <f>IF('Data Input'!D728&gt;=240,1,0)</f>
        <v>0</v>
      </c>
      <c r="N728">
        <f>_xlfn.IFS('Data Input'!F728&gt;=130,1,'Data Input'!G728=1,1,0=0,0)</f>
        <v>1</v>
      </c>
      <c r="O728">
        <f>'Data Input'!H728</f>
        <v>0</v>
      </c>
      <c r="P728">
        <f>'Data Input'!J728</f>
        <v>41.9</v>
      </c>
      <c r="Q728">
        <f t="shared" si="796"/>
        <v>0</v>
      </c>
      <c r="R728">
        <f>IF('Data Input'!I728&gt;=100,1,0)</f>
        <v>1</v>
      </c>
      <c r="S728" s="18">
        <f>'Data Input'!L728</f>
        <v>3</v>
      </c>
      <c r="T728" s="16">
        <f>'Data Input'!N728</f>
        <v>2018</v>
      </c>
      <c r="U728">
        <f t="shared" si="797"/>
        <v>1.0751374501260207</v>
      </c>
      <c r="V728">
        <f t="shared" si="798"/>
        <v>9.7868637354084423E-2</v>
      </c>
      <c r="W728">
        <f t="shared" si="799"/>
        <v>0.61015414391494627</v>
      </c>
      <c r="X728" s="16">
        <f t="shared" si="800"/>
        <v>1</v>
      </c>
      <c r="Y728">
        <f t="shared" si="801"/>
        <v>4524.3328189640406</v>
      </c>
      <c r="Z728">
        <f t="shared" si="802"/>
        <v>45.018381312597405</v>
      </c>
      <c r="AA728">
        <f t="shared" si="803"/>
        <v>344.73265382726163</v>
      </c>
      <c r="AB728" s="16">
        <f t="shared" si="804"/>
        <v>5110.4018181818183</v>
      </c>
      <c r="AC728">
        <f t="shared" si="805"/>
        <v>33464.364000000001</v>
      </c>
      <c r="AD728">
        <f t="shared" si="806"/>
        <v>30345.988000000001</v>
      </c>
      <c r="AE728">
        <f t="shared" si="807"/>
        <v>27227.612000000001</v>
      </c>
      <c r="AF728">
        <f t="shared" si="808"/>
        <v>24109.236000000001</v>
      </c>
      <c r="AG728">
        <f t="shared" si="809"/>
        <v>20990.86</v>
      </c>
      <c r="AH728">
        <f t="shared" si="810"/>
        <v>17872.484</v>
      </c>
      <c r="AI728">
        <f t="shared" si="811"/>
        <v>14754.108</v>
      </c>
      <c r="AJ728">
        <f t="shared" si="812"/>
        <v>11635.732</v>
      </c>
      <c r="AK728">
        <f t="shared" si="813"/>
        <v>8517.3559999999998</v>
      </c>
      <c r="AL728">
        <f t="shared" si="814"/>
        <v>5398.98</v>
      </c>
      <c r="AM728">
        <f t="shared" si="815"/>
        <v>2699.49</v>
      </c>
      <c r="AN728">
        <f t="shared" si="816"/>
        <v>1726.5882880797681</v>
      </c>
      <c r="AO728">
        <f t="shared" si="817"/>
        <v>28404.727999999999</v>
      </c>
      <c r="AP728">
        <f t="shared" si="818"/>
        <v>25757.833999999999</v>
      </c>
      <c r="AQ728">
        <f t="shared" si="819"/>
        <v>23110.94</v>
      </c>
      <c r="AR728">
        <f t="shared" si="820"/>
        <v>20464.045999999998</v>
      </c>
      <c r="AS728">
        <f t="shared" si="821"/>
        <v>17817.151999999998</v>
      </c>
      <c r="AT728">
        <f t="shared" si="822"/>
        <v>15170.258</v>
      </c>
      <c r="AU728">
        <f t="shared" si="823"/>
        <v>12523.364</v>
      </c>
      <c r="AV728">
        <f t="shared" si="824"/>
        <v>9876.4699999999993</v>
      </c>
      <c r="AW728">
        <f t="shared" si="825"/>
        <v>7229.5759999999991</v>
      </c>
      <c r="AX728">
        <f t="shared" si="826"/>
        <v>4582.6819999999998</v>
      </c>
      <c r="AY728">
        <f t="shared" si="827"/>
        <v>2291.3409999999999</v>
      </c>
      <c r="AZ728">
        <f t="shared" si="828"/>
        <v>1465.5371848620493</v>
      </c>
      <c r="BA728">
        <f t="shared" si="829"/>
        <v>27677.539000000004</v>
      </c>
      <c r="BB728">
        <f t="shared" si="830"/>
        <v>25098.408000000003</v>
      </c>
      <c r="BC728">
        <f t="shared" si="831"/>
        <v>22519.277000000002</v>
      </c>
      <c r="BD728">
        <f t="shared" si="832"/>
        <v>19940.146000000001</v>
      </c>
      <c r="BE728">
        <f t="shared" si="833"/>
        <v>17361.014999999999</v>
      </c>
      <c r="BF728">
        <f t="shared" si="834"/>
        <v>14781.883999999998</v>
      </c>
      <c r="BG728">
        <f t="shared" si="835"/>
        <v>12202.752999999999</v>
      </c>
      <c r="BH728">
        <f t="shared" si="836"/>
        <v>9623.6219999999994</v>
      </c>
      <c r="BI728">
        <f t="shared" si="837"/>
        <v>7044.491</v>
      </c>
      <c r="BJ728">
        <f t="shared" si="838"/>
        <v>4465.3599999999997</v>
      </c>
      <c r="BK728">
        <f t="shared" si="839"/>
        <v>2232.6799999999998</v>
      </c>
      <c r="BL728">
        <f t="shared" si="840"/>
        <v>1428.0179533271994</v>
      </c>
      <c r="BM728">
        <f t="shared" si="841"/>
        <v>35797.58</v>
      </c>
      <c r="BN728">
        <f t="shared" si="842"/>
        <v>32832.213000000003</v>
      </c>
      <c r="BO728">
        <f t="shared" si="843"/>
        <v>28165.803</v>
      </c>
      <c r="BP728">
        <f t="shared" si="844"/>
        <v>23499.393</v>
      </c>
      <c r="BQ728">
        <f t="shared" si="845"/>
        <v>18832.983</v>
      </c>
      <c r="BR728">
        <f t="shared" si="846"/>
        <v>15548.248000000001</v>
      </c>
      <c r="BS728">
        <f t="shared" si="847"/>
        <v>12263.513000000001</v>
      </c>
      <c r="BT728">
        <f t="shared" si="848"/>
        <v>8978.7780000000002</v>
      </c>
      <c r="BU728">
        <f t="shared" si="849"/>
        <v>5694.0429999999997</v>
      </c>
      <c r="BV728">
        <f t="shared" si="850"/>
        <v>2409.308</v>
      </c>
      <c r="BW728">
        <f t="shared" si="851"/>
        <v>1244.421</v>
      </c>
      <c r="BX728" s="16">
        <f t="shared" si="852"/>
        <v>1635.1140122158881</v>
      </c>
      <c r="BY728">
        <f t="shared" si="853"/>
        <v>6250.9211070438087</v>
      </c>
      <c r="BZ728">
        <f t="shared" si="854"/>
        <v>1510.5555661746469</v>
      </c>
      <c r="CA728">
        <f t="shared" si="855"/>
        <v>1772.750607154461</v>
      </c>
      <c r="CB728">
        <f t="shared" si="856"/>
        <v>6745.5158303977059</v>
      </c>
    </row>
    <row r="729" spans="1:80" x14ac:dyDescent="0.25">
      <c r="A729">
        <f>'Data Input'!A729</f>
        <v>1</v>
      </c>
      <c r="B729">
        <f>'Data Input'!C729</f>
        <v>29</v>
      </c>
      <c r="C729">
        <f t="shared" si="786"/>
        <v>30</v>
      </c>
      <c r="D729">
        <f t="shared" si="787"/>
        <v>31</v>
      </c>
      <c r="E729">
        <f t="shared" si="788"/>
        <v>32</v>
      </c>
      <c r="F729">
        <f t="shared" si="789"/>
        <v>33</v>
      </c>
      <c r="G729">
        <f t="shared" si="790"/>
        <v>34</v>
      </c>
      <c r="H729">
        <f t="shared" si="791"/>
        <v>35</v>
      </c>
      <c r="I729">
        <f t="shared" si="792"/>
        <v>36</v>
      </c>
      <c r="J729">
        <f t="shared" si="793"/>
        <v>37</v>
      </c>
      <c r="K729">
        <f t="shared" si="794"/>
        <v>38</v>
      </c>
      <c r="L729">
        <f t="shared" si="795"/>
        <v>39</v>
      </c>
      <c r="M729">
        <f>IF('Data Input'!D729&gt;=240,1,0)</f>
        <v>0</v>
      </c>
      <c r="N729">
        <f>_xlfn.IFS('Data Input'!F729&gt;=130,1,'Data Input'!G729=1,1,0=0,0)</f>
        <v>0</v>
      </c>
      <c r="O729">
        <f>'Data Input'!H729</f>
        <v>0</v>
      </c>
      <c r="P729">
        <f>'Data Input'!J729</f>
        <v>29.2</v>
      </c>
      <c r="Q729">
        <f t="shared" si="796"/>
        <v>0</v>
      </c>
      <c r="R729">
        <f>IF('Data Input'!I729&gt;=100,1,0)</f>
        <v>0</v>
      </c>
      <c r="S729" s="18">
        <f>'Data Input'!L729</f>
        <v>3</v>
      </c>
      <c r="T729" s="16">
        <f>'Data Input'!N729</f>
        <v>2018</v>
      </c>
      <c r="U729">
        <f t="shared" si="797"/>
        <v>0.52705634486040176</v>
      </c>
      <c r="V729">
        <f t="shared" si="798"/>
        <v>6.1688642139282386E-2</v>
      </c>
      <c r="W729">
        <f t="shared" si="799"/>
        <v>0.33357132701930575</v>
      </c>
      <c r="X729" s="16">
        <f t="shared" si="800"/>
        <v>2.8314207031756425E-2</v>
      </c>
      <c r="Y729">
        <f t="shared" si="801"/>
        <v>2217.9288036293779</v>
      </c>
      <c r="Z729">
        <f t="shared" si="802"/>
        <v>28.376024123387666</v>
      </c>
      <c r="AA729">
        <f t="shared" si="803"/>
        <v>188.46537379262034</v>
      </c>
      <c r="AB729" s="16">
        <f t="shared" si="804"/>
        <v>144.69697509546447</v>
      </c>
      <c r="AC729">
        <f t="shared" si="805"/>
        <v>53058.942999999985</v>
      </c>
      <c r="AD729">
        <f t="shared" si="806"/>
        <v>48404.649999999987</v>
      </c>
      <c r="AE729">
        <f t="shared" si="807"/>
        <v>43750.356999999989</v>
      </c>
      <c r="AF729">
        <f t="shared" si="808"/>
        <v>39096.063999999991</v>
      </c>
      <c r="AG729">
        <f t="shared" si="809"/>
        <v>34441.770999999993</v>
      </c>
      <c r="AH729">
        <f t="shared" si="810"/>
        <v>29787.477999999996</v>
      </c>
      <c r="AI729">
        <f t="shared" si="811"/>
        <v>25133.184999999998</v>
      </c>
      <c r="AJ729">
        <f t="shared" si="812"/>
        <v>20106.547999999999</v>
      </c>
      <c r="AK729">
        <f t="shared" si="813"/>
        <v>15079.911</v>
      </c>
      <c r="AL729">
        <f t="shared" si="814"/>
        <v>10053.273999999999</v>
      </c>
      <c r="AM729">
        <f t="shared" si="815"/>
        <v>5026.6369999999997</v>
      </c>
      <c r="AN729">
        <f t="shared" si="816"/>
        <v>1389.1296566059407</v>
      </c>
      <c r="AO729">
        <f t="shared" si="817"/>
        <v>45036.703000000016</v>
      </c>
      <c r="AP729">
        <f t="shared" si="818"/>
        <v>41086.115000000013</v>
      </c>
      <c r="AQ729">
        <f t="shared" si="819"/>
        <v>37135.527000000009</v>
      </c>
      <c r="AR729">
        <f t="shared" si="820"/>
        <v>33184.939000000006</v>
      </c>
      <c r="AS729">
        <f t="shared" si="821"/>
        <v>29234.351000000002</v>
      </c>
      <c r="AT729">
        <f t="shared" si="822"/>
        <v>25283.763000000003</v>
      </c>
      <c r="AU729">
        <f t="shared" si="823"/>
        <v>21333.175000000003</v>
      </c>
      <c r="AV729">
        <f t="shared" si="824"/>
        <v>17066.54</v>
      </c>
      <c r="AW729">
        <f t="shared" si="825"/>
        <v>12799.905000000001</v>
      </c>
      <c r="AX729">
        <f t="shared" si="826"/>
        <v>8533.27</v>
      </c>
      <c r="AY729">
        <f t="shared" si="827"/>
        <v>4266.6350000000002</v>
      </c>
      <c r="AZ729">
        <f t="shared" si="828"/>
        <v>1179.1003471724705</v>
      </c>
      <c r="BA729">
        <f t="shared" si="829"/>
        <v>37883.718999999997</v>
      </c>
      <c r="BB729">
        <f t="shared" si="830"/>
        <v>35034.269999999997</v>
      </c>
      <c r="BC729">
        <f t="shared" si="831"/>
        <v>32184.821</v>
      </c>
      <c r="BD729">
        <f t="shared" si="832"/>
        <v>29335.371999999999</v>
      </c>
      <c r="BE729">
        <f t="shared" si="833"/>
        <v>26485.922999999999</v>
      </c>
      <c r="BF729">
        <f t="shared" si="834"/>
        <v>23636.473999999998</v>
      </c>
      <c r="BG729">
        <f t="shared" si="835"/>
        <v>20787.024999999998</v>
      </c>
      <c r="BH729">
        <f t="shared" si="836"/>
        <v>16629.62</v>
      </c>
      <c r="BI729">
        <f t="shared" si="837"/>
        <v>12472.215</v>
      </c>
      <c r="BJ729">
        <f t="shared" si="838"/>
        <v>8314.81</v>
      </c>
      <c r="BK729">
        <f t="shared" si="839"/>
        <v>4157.4049999999997</v>
      </c>
      <c r="BL729">
        <f t="shared" si="840"/>
        <v>1057.4416342208299</v>
      </c>
      <c r="BM729">
        <f t="shared" si="841"/>
        <v>45546.630999999994</v>
      </c>
      <c r="BN729">
        <f t="shared" si="842"/>
        <v>42581.263999999996</v>
      </c>
      <c r="BO729">
        <f t="shared" si="843"/>
        <v>39199.705999999998</v>
      </c>
      <c r="BP729">
        <f t="shared" si="844"/>
        <v>35818.148000000001</v>
      </c>
      <c r="BQ729">
        <f t="shared" si="845"/>
        <v>32436.590000000004</v>
      </c>
      <c r="BR729">
        <f t="shared" si="846"/>
        <v>29055.032000000003</v>
      </c>
      <c r="BS729">
        <f t="shared" si="847"/>
        <v>25673.474000000002</v>
      </c>
      <c r="BT729">
        <f t="shared" si="848"/>
        <v>22291.916000000001</v>
      </c>
      <c r="BU729">
        <f t="shared" si="849"/>
        <v>16718.937000000002</v>
      </c>
      <c r="BV729">
        <f t="shared" si="850"/>
        <v>11145.958000000001</v>
      </c>
      <c r="BW729">
        <f t="shared" si="851"/>
        <v>5572.9790000000003</v>
      </c>
      <c r="BX729" s="16">
        <f t="shared" si="852"/>
        <v>1308.7883018192774</v>
      </c>
      <c r="BY729">
        <f t="shared" si="853"/>
        <v>3607.0584602353183</v>
      </c>
      <c r="BZ729">
        <f t="shared" si="854"/>
        <v>1207.4763712958581</v>
      </c>
      <c r="CA729">
        <f t="shared" si="855"/>
        <v>1245.9070080134502</v>
      </c>
      <c r="CB729">
        <f t="shared" si="856"/>
        <v>1453.4852769147419</v>
      </c>
    </row>
    <row r="730" spans="1:80" x14ac:dyDescent="0.25">
      <c r="A730">
        <f>'Data Input'!A730</f>
        <v>1</v>
      </c>
      <c r="B730">
        <f>'Data Input'!C730</f>
        <v>47</v>
      </c>
      <c r="C730">
        <f t="shared" si="786"/>
        <v>48</v>
      </c>
      <c r="D730">
        <f t="shared" si="787"/>
        <v>49</v>
      </c>
      <c r="E730">
        <f t="shared" si="788"/>
        <v>50</v>
      </c>
      <c r="F730">
        <f t="shared" si="789"/>
        <v>51</v>
      </c>
      <c r="G730">
        <f t="shared" si="790"/>
        <v>52</v>
      </c>
      <c r="H730">
        <f t="shared" si="791"/>
        <v>53</v>
      </c>
      <c r="I730">
        <f t="shared" si="792"/>
        <v>54</v>
      </c>
      <c r="J730">
        <f t="shared" si="793"/>
        <v>55</v>
      </c>
      <c r="K730">
        <f t="shared" si="794"/>
        <v>56</v>
      </c>
      <c r="L730">
        <f t="shared" si="795"/>
        <v>57</v>
      </c>
      <c r="M730">
        <f>IF('Data Input'!D730&gt;=240,1,0)</f>
        <v>0</v>
      </c>
      <c r="N730">
        <f>_xlfn.IFS('Data Input'!F730&gt;=130,1,'Data Input'!G730=1,1,0=0,0)</f>
        <v>0</v>
      </c>
      <c r="O730">
        <f>'Data Input'!H730</f>
        <v>0</v>
      </c>
      <c r="P730">
        <f>'Data Input'!J730</f>
        <v>25.5</v>
      </c>
      <c r="Q730">
        <f t="shared" si="796"/>
        <v>0</v>
      </c>
      <c r="R730">
        <f>IF('Data Input'!I730&gt;=100,1,0)</f>
        <v>0</v>
      </c>
      <c r="S730" s="18">
        <f>'Data Input'!L730</f>
        <v>3</v>
      </c>
      <c r="T730" s="16">
        <f>'Data Input'!N730</f>
        <v>2018</v>
      </c>
      <c r="U730">
        <f t="shared" si="797"/>
        <v>0.44950373705109919</v>
      </c>
      <c r="V730">
        <f t="shared" si="798"/>
        <v>5.2681550485353709E-2</v>
      </c>
      <c r="W730">
        <f t="shared" si="799"/>
        <v>0.30159038836184054</v>
      </c>
      <c r="X730" s="16">
        <f t="shared" si="800"/>
        <v>1.411381238357293E-2</v>
      </c>
      <c r="Y730">
        <f t="shared" si="801"/>
        <v>1891.5762905932563</v>
      </c>
      <c r="Z730">
        <f t="shared" si="802"/>
        <v>24.232871653336929</v>
      </c>
      <c r="AA730">
        <f t="shared" si="803"/>
        <v>170.39637603979725</v>
      </c>
      <c r="AB730" s="16">
        <f t="shared" si="804"/>
        <v>72.127252466488159</v>
      </c>
      <c r="AC730">
        <f t="shared" si="805"/>
        <v>41004.32</v>
      </c>
      <c r="AD730">
        <f t="shared" si="806"/>
        <v>37048.171000000002</v>
      </c>
      <c r="AE730">
        <f t="shared" si="807"/>
        <v>33092.022000000004</v>
      </c>
      <c r="AF730">
        <f t="shared" si="808"/>
        <v>29135.873000000003</v>
      </c>
      <c r="AG730">
        <f t="shared" si="809"/>
        <v>25179.724000000002</v>
      </c>
      <c r="AH730">
        <f t="shared" si="810"/>
        <v>21223.575000000001</v>
      </c>
      <c r="AI730">
        <f t="shared" si="811"/>
        <v>17267.425999999999</v>
      </c>
      <c r="AJ730">
        <f t="shared" si="812"/>
        <v>13311.277</v>
      </c>
      <c r="AK730">
        <f t="shared" si="813"/>
        <v>9355.1280000000006</v>
      </c>
      <c r="AL730">
        <f t="shared" si="814"/>
        <v>6236.7520000000004</v>
      </c>
      <c r="AM730">
        <f t="shared" si="815"/>
        <v>3118.3760000000002</v>
      </c>
      <c r="AN730">
        <f t="shared" si="816"/>
        <v>865.03193102725777</v>
      </c>
      <c r="AO730">
        <f t="shared" si="817"/>
        <v>34804.682000000001</v>
      </c>
      <c r="AP730">
        <f t="shared" si="818"/>
        <v>31446.682000000001</v>
      </c>
      <c r="AQ730">
        <f t="shared" si="819"/>
        <v>28088.682000000001</v>
      </c>
      <c r="AR730">
        <f t="shared" si="820"/>
        <v>24730.682000000001</v>
      </c>
      <c r="AS730">
        <f t="shared" si="821"/>
        <v>21372.682000000001</v>
      </c>
      <c r="AT730">
        <f t="shared" si="822"/>
        <v>18014.682000000001</v>
      </c>
      <c r="AU730">
        <f t="shared" si="823"/>
        <v>14656.681999999999</v>
      </c>
      <c r="AV730">
        <f t="shared" si="824"/>
        <v>11298.681999999999</v>
      </c>
      <c r="AW730">
        <f t="shared" si="825"/>
        <v>7940.6819999999989</v>
      </c>
      <c r="AX730">
        <f t="shared" si="826"/>
        <v>5293.7879999999996</v>
      </c>
      <c r="AY730">
        <f t="shared" si="827"/>
        <v>2646.8939999999998</v>
      </c>
      <c r="AZ730">
        <f t="shared" si="828"/>
        <v>734.24364758181082</v>
      </c>
      <c r="BA730">
        <f t="shared" si="829"/>
        <v>33913.640999999996</v>
      </c>
      <c r="BB730">
        <f t="shared" si="830"/>
        <v>30641.609999999993</v>
      </c>
      <c r="BC730">
        <f t="shared" si="831"/>
        <v>27369.578999999994</v>
      </c>
      <c r="BD730">
        <f t="shared" si="832"/>
        <v>24097.547999999995</v>
      </c>
      <c r="BE730">
        <f t="shared" si="833"/>
        <v>20825.516999999996</v>
      </c>
      <c r="BF730">
        <f t="shared" si="834"/>
        <v>17553.485999999997</v>
      </c>
      <c r="BG730">
        <f t="shared" si="835"/>
        <v>14281.454999999998</v>
      </c>
      <c r="BH730">
        <f t="shared" si="836"/>
        <v>11009.423999999999</v>
      </c>
      <c r="BI730">
        <f t="shared" si="837"/>
        <v>7737.393</v>
      </c>
      <c r="BJ730">
        <f t="shared" si="838"/>
        <v>5158.2619999999997</v>
      </c>
      <c r="BK730">
        <f t="shared" si="839"/>
        <v>2579.1309999999999</v>
      </c>
      <c r="BL730">
        <f t="shared" si="840"/>
        <v>715.44617771387959</v>
      </c>
      <c r="BM730">
        <f t="shared" si="841"/>
        <v>56016.355000000003</v>
      </c>
      <c r="BN730">
        <f t="shared" si="842"/>
        <v>53050.988000000005</v>
      </c>
      <c r="BO730">
        <f t="shared" si="843"/>
        <v>47586.217000000004</v>
      </c>
      <c r="BP730">
        <f t="shared" si="844"/>
        <v>42121.446000000004</v>
      </c>
      <c r="BQ730">
        <f t="shared" si="845"/>
        <v>36656.675000000003</v>
      </c>
      <c r="BR730">
        <f t="shared" si="846"/>
        <v>31191.904000000002</v>
      </c>
      <c r="BS730">
        <f t="shared" si="847"/>
        <v>25727.133000000002</v>
      </c>
      <c r="BT730">
        <f t="shared" si="848"/>
        <v>20262.362000000001</v>
      </c>
      <c r="BU730">
        <f t="shared" si="849"/>
        <v>14797.591</v>
      </c>
      <c r="BV730">
        <f t="shared" si="850"/>
        <v>9332.82</v>
      </c>
      <c r="BW730">
        <f t="shared" si="851"/>
        <v>4666.41</v>
      </c>
      <c r="BX730" s="16">
        <f t="shared" si="852"/>
        <v>1250.9707242325057</v>
      </c>
      <c r="BY730">
        <f t="shared" si="853"/>
        <v>2756.6082216205141</v>
      </c>
      <c r="BZ730">
        <f t="shared" si="854"/>
        <v>758.47651923514775</v>
      </c>
      <c r="CA730">
        <f t="shared" si="855"/>
        <v>885.84255375367684</v>
      </c>
      <c r="CB730">
        <f t="shared" si="856"/>
        <v>1323.097976698994</v>
      </c>
    </row>
    <row r="731" spans="1:80" x14ac:dyDescent="0.25">
      <c r="A731">
        <f>'Data Input'!A731</f>
        <v>0</v>
      </c>
      <c r="B731">
        <f>'Data Input'!C731</f>
        <v>33</v>
      </c>
      <c r="C731">
        <f t="shared" si="786"/>
        <v>34</v>
      </c>
      <c r="D731">
        <f t="shared" si="787"/>
        <v>35</v>
      </c>
      <c r="E731">
        <f t="shared" si="788"/>
        <v>36</v>
      </c>
      <c r="F731">
        <f t="shared" si="789"/>
        <v>37</v>
      </c>
      <c r="G731">
        <f t="shared" si="790"/>
        <v>38</v>
      </c>
      <c r="H731">
        <f t="shared" si="791"/>
        <v>39</v>
      </c>
      <c r="I731">
        <f t="shared" si="792"/>
        <v>40</v>
      </c>
      <c r="J731">
        <f t="shared" si="793"/>
        <v>41</v>
      </c>
      <c r="K731">
        <f t="shared" si="794"/>
        <v>42</v>
      </c>
      <c r="L731">
        <f t="shared" si="795"/>
        <v>43</v>
      </c>
      <c r="M731">
        <f>IF('Data Input'!D731&gt;=240,1,0)</f>
        <v>0</v>
      </c>
      <c r="N731">
        <f>_xlfn.IFS('Data Input'!F731&gt;=130,1,'Data Input'!G731=1,1,0=0,0)</f>
        <v>0</v>
      </c>
      <c r="O731">
        <f>'Data Input'!H731</f>
        <v>0</v>
      </c>
      <c r="P731">
        <f>'Data Input'!J731</f>
        <v>22.3</v>
      </c>
      <c r="Q731">
        <f t="shared" si="796"/>
        <v>0</v>
      </c>
      <c r="R731">
        <f>IF('Data Input'!I731&gt;=100,1,0)</f>
        <v>0</v>
      </c>
      <c r="S731" s="18">
        <f>'Data Input'!L731</f>
        <v>3</v>
      </c>
      <c r="T731" s="16">
        <f>'Data Input'!N731</f>
        <v>2018</v>
      </c>
      <c r="U731">
        <f t="shared" si="797"/>
        <v>0.38422455486249363</v>
      </c>
      <c r="V731">
        <f t="shared" si="798"/>
        <v>4.5907242653973952E-2</v>
      </c>
      <c r="W731">
        <f t="shared" si="799"/>
        <v>0.27539073918872459</v>
      </c>
      <c r="X731" s="16">
        <f t="shared" si="800"/>
        <v>7.6827736994641259E-3</v>
      </c>
      <c r="Y731">
        <f t="shared" si="801"/>
        <v>1616.8721154792538</v>
      </c>
      <c r="Z731">
        <f t="shared" si="802"/>
        <v>21.116772550223779</v>
      </c>
      <c r="AA731">
        <f t="shared" si="803"/>
        <v>155.59376479988984</v>
      </c>
      <c r="AB731" s="16">
        <f t="shared" si="804"/>
        <v>39.262060682420916</v>
      </c>
      <c r="AC731">
        <f t="shared" si="805"/>
        <v>54548.318999999996</v>
      </c>
      <c r="AD731">
        <f t="shared" si="806"/>
        <v>49894.025999999998</v>
      </c>
      <c r="AE731">
        <f t="shared" si="807"/>
        <v>45239.733</v>
      </c>
      <c r="AF731">
        <f t="shared" si="808"/>
        <v>40213.095999999998</v>
      </c>
      <c r="AG731">
        <f t="shared" si="809"/>
        <v>35186.458999999995</v>
      </c>
      <c r="AH731">
        <f t="shared" si="810"/>
        <v>30159.821999999996</v>
      </c>
      <c r="AI731">
        <f t="shared" si="811"/>
        <v>25133.184999999998</v>
      </c>
      <c r="AJ731">
        <f t="shared" si="812"/>
        <v>20106.547999999999</v>
      </c>
      <c r="AK731">
        <f t="shared" si="813"/>
        <v>15079.911</v>
      </c>
      <c r="AL731">
        <f t="shared" si="814"/>
        <v>10053.273999999999</v>
      </c>
      <c r="AM731">
        <f t="shared" si="815"/>
        <v>5026.6369999999997</v>
      </c>
      <c r="AN731">
        <f t="shared" si="816"/>
        <v>1033.9589877913634</v>
      </c>
      <c r="AO731">
        <f t="shared" si="817"/>
        <v>46300.891000000018</v>
      </c>
      <c r="AP731">
        <f t="shared" si="818"/>
        <v>42350.303000000014</v>
      </c>
      <c r="AQ731">
        <f t="shared" si="819"/>
        <v>38399.715000000011</v>
      </c>
      <c r="AR731">
        <f t="shared" si="820"/>
        <v>34133.080000000009</v>
      </c>
      <c r="AS731">
        <f t="shared" si="821"/>
        <v>29866.445000000007</v>
      </c>
      <c r="AT731">
        <f t="shared" si="822"/>
        <v>25599.810000000005</v>
      </c>
      <c r="AU731">
        <f t="shared" si="823"/>
        <v>21333.175000000003</v>
      </c>
      <c r="AV731">
        <f t="shared" si="824"/>
        <v>17066.54</v>
      </c>
      <c r="AW731">
        <f t="shared" si="825"/>
        <v>12799.905000000001</v>
      </c>
      <c r="AX731">
        <f t="shared" si="826"/>
        <v>8533.27</v>
      </c>
      <c r="AY731">
        <f t="shared" si="827"/>
        <v>4266.6350000000002</v>
      </c>
      <c r="AZ731">
        <f t="shared" si="828"/>
        <v>877.62964159215664</v>
      </c>
      <c r="BA731">
        <f t="shared" si="829"/>
        <v>43115.542999999998</v>
      </c>
      <c r="BB731">
        <f t="shared" si="830"/>
        <v>40266.093999999997</v>
      </c>
      <c r="BC731">
        <f t="shared" si="831"/>
        <v>37416.644999999997</v>
      </c>
      <c r="BD731">
        <f t="shared" si="832"/>
        <v>33259.24</v>
      </c>
      <c r="BE731">
        <f t="shared" si="833"/>
        <v>29101.834999999995</v>
      </c>
      <c r="BF731">
        <f t="shared" si="834"/>
        <v>24944.429999999997</v>
      </c>
      <c r="BG731">
        <f t="shared" si="835"/>
        <v>20787.024999999998</v>
      </c>
      <c r="BH731">
        <f t="shared" si="836"/>
        <v>16629.62</v>
      </c>
      <c r="BI731">
        <f t="shared" si="837"/>
        <v>12472.215</v>
      </c>
      <c r="BJ731">
        <f t="shared" si="838"/>
        <v>8314.81</v>
      </c>
      <c r="BK731">
        <f t="shared" si="839"/>
        <v>4157.4049999999997</v>
      </c>
      <c r="BL731">
        <f t="shared" si="840"/>
        <v>845.63524068088964</v>
      </c>
      <c r="BM731">
        <f t="shared" si="841"/>
        <v>54312.314999999995</v>
      </c>
      <c r="BN731">
        <f t="shared" si="842"/>
        <v>51346.947999999997</v>
      </c>
      <c r="BO731">
        <f t="shared" si="843"/>
        <v>47965.39</v>
      </c>
      <c r="BP731">
        <f t="shared" si="844"/>
        <v>44583.832000000002</v>
      </c>
      <c r="BQ731">
        <f t="shared" si="845"/>
        <v>39010.853000000003</v>
      </c>
      <c r="BR731">
        <f t="shared" si="846"/>
        <v>33437.874000000003</v>
      </c>
      <c r="BS731">
        <f t="shared" si="847"/>
        <v>27864.895</v>
      </c>
      <c r="BT731">
        <f t="shared" si="848"/>
        <v>22291.916000000001</v>
      </c>
      <c r="BU731">
        <f t="shared" si="849"/>
        <v>16718.937000000002</v>
      </c>
      <c r="BV731">
        <f t="shared" si="850"/>
        <v>11145.958000000001</v>
      </c>
      <c r="BW731">
        <f t="shared" si="851"/>
        <v>5572.9790000000003</v>
      </c>
      <c r="BX731" s="16">
        <f t="shared" si="852"/>
        <v>1107.1983641197185</v>
      </c>
      <c r="BY731">
        <f t="shared" si="853"/>
        <v>2650.8311032706169</v>
      </c>
      <c r="BZ731">
        <f t="shared" si="854"/>
        <v>898.74641414238044</v>
      </c>
      <c r="CA731">
        <f t="shared" si="855"/>
        <v>1001.2290054807795</v>
      </c>
      <c r="CB731">
        <f t="shared" si="856"/>
        <v>1146.4604248021394</v>
      </c>
    </row>
    <row r="732" spans="1:80" x14ac:dyDescent="0.25">
      <c r="A732">
        <f>'Data Input'!A732</f>
        <v>0</v>
      </c>
      <c r="B732">
        <f>'Data Input'!C732</f>
        <v>55</v>
      </c>
      <c r="C732">
        <f t="shared" si="786"/>
        <v>56</v>
      </c>
      <c r="D732">
        <f t="shared" si="787"/>
        <v>57</v>
      </c>
      <c r="E732">
        <f t="shared" si="788"/>
        <v>58</v>
      </c>
      <c r="F732">
        <f t="shared" si="789"/>
        <v>59</v>
      </c>
      <c r="G732">
        <f t="shared" si="790"/>
        <v>60</v>
      </c>
      <c r="H732">
        <f t="shared" si="791"/>
        <v>61</v>
      </c>
      <c r="I732">
        <f t="shared" si="792"/>
        <v>62</v>
      </c>
      <c r="J732">
        <f t="shared" si="793"/>
        <v>63</v>
      </c>
      <c r="K732">
        <f t="shared" si="794"/>
        <v>64</v>
      </c>
      <c r="L732">
        <f t="shared" si="795"/>
        <v>65</v>
      </c>
      <c r="M732">
        <f>IF('Data Input'!D732&gt;=240,1,0)</f>
        <v>0</v>
      </c>
      <c r="N732">
        <f>_xlfn.IFS('Data Input'!F732&gt;=130,1,'Data Input'!G732=1,1,0=0,0)</f>
        <v>0</v>
      </c>
      <c r="O732">
        <f>'Data Input'!H732</f>
        <v>0</v>
      </c>
      <c r="P732">
        <f>'Data Input'!J732</f>
        <v>30.3</v>
      </c>
      <c r="Q732">
        <f t="shared" si="796"/>
        <v>0</v>
      </c>
      <c r="R732">
        <f>IF('Data Input'!I732&gt;=100,1,0)</f>
        <v>0</v>
      </c>
      <c r="S732" s="18">
        <f>'Data Input'!L732</f>
        <v>3</v>
      </c>
      <c r="T732" s="16">
        <f>'Data Input'!N732</f>
        <v>2018</v>
      </c>
      <c r="U732">
        <f t="shared" si="797"/>
        <v>0.55003022068857599</v>
      </c>
      <c r="V732">
        <f t="shared" si="798"/>
        <v>6.4632749072020851E-2</v>
      </c>
      <c r="W732">
        <f t="shared" si="799"/>
        <v>0.34340032842998569</v>
      </c>
      <c r="X732" s="16">
        <f t="shared" si="800"/>
        <v>3.4744411026635502E-2</v>
      </c>
      <c r="Y732">
        <f t="shared" si="801"/>
        <v>2314.6061729983176</v>
      </c>
      <c r="Z732">
        <f t="shared" si="802"/>
        <v>29.730277458330523</v>
      </c>
      <c r="AA732">
        <f t="shared" si="803"/>
        <v>194.01868810600783</v>
      </c>
      <c r="AB732" s="16">
        <f t="shared" si="804"/>
        <v>177.55790128217447</v>
      </c>
      <c r="AC732">
        <f t="shared" si="805"/>
        <v>34302.135999999999</v>
      </c>
      <c r="AD732">
        <f t="shared" si="806"/>
        <v>31183.760000000002</v>
      </c>
      <c r="AE732">
        <f t="shared" si="807"/>
        <v>28065.384000000002</v>
      </c>
      <c r="AF732">
        <f t="shared" si="808"/>
        <v>24947.008000000002</v>
      </c>
      <c r="AG732">
        <f t="shared" si="809"/>
        <v>21828.632000000001</v>
      </c>
      <c r="AH732">
        <f t="shared" si="810"/>
        <v>18710.256000000001</v>
      </c>
      <c r="AI732">
        <f t="shared" si="811"/>
        <v>15591.880000000001</v>
      </c>
      <c r="AJ732">
        <f t="shared" si="812"/>
        <v>12473.504000000001</v>
      </c>
      <c r="AK732">
        <f t="shared" si="813"/>
        <v>9355.1280000000006</v>
      </c>
      <c r="AL732">
        <f t="shared" si="814"/>
        <v>6236.7520000000004</v>
      </c>
      <c r="AM732">
        <f t="shared" si="815"/>
        <v>3118.3760000000002</v>
      </c>
      <c r="AN732">
        <f t="shared" si="816"/>
        <v>921.3889881450192</v>
      </c>
      <c r="AO732">
        <f t="shared" si="817"/>
        <v>29115.833999999999</v>
      </c>
      <c r="AP732">
        <f t="shared" si="818"/>
        <v>26468.94</v>
      </c>
      <c r="AQ732">
        <f t="shared" si="819"/>
        <v>23822.045999999998</v>
      </c>
      <c r="AR732">
        <f t="shared" si="820"/>
        <v>21175.151999999998</v>
      </c>
      <c r="AS732">
        <f t="shared" si="821"/>
        <v>18528.257999999998</v>
      </c>
      <c r="AT732">
        <f t="shared" si="822"/>
        <v>15881.364</v>
      </c>
      <c r="AU732">
        <f t="shared" si="823"/>
        <v>13234.47</v>
      </c>
      <c r="AV732">
        <f t="shared" si="824"/>
        <v>10587.575999999999</v>
      </c>
      <c r="AW732">
        <f t="shared" si="825"/>
        <v>7940.6819999999989</v>
      </c>
      <c r="AX732">
        <f t="shared" si="826"/>
        <v>5293.7879999999996</v>
      </c>
      <c r="AY732">
        <f t="shared" si="827"/>
        <v>2646.8939999999998</v>
      </c>
      <c r="AZ732">
        <f t="shared" si="828"/>
        <v>782.07983398638328</v>
      </c>
      <c r="BA732">
        <f t="shared" si="829"/>
        <v>28370.441000000003</v>
      </c>
      <c r="BB732">
        <f t="shared" si="830"/>
        <v>25791.31</v>
      </c>
      <c r="BC732">
        <f t="shared" si="831"/>
        <v>23212.179</v>
      </c>
      <c r="BD732">
        <f t="shared" si="832"/>
        <v>20633.047999999999</v>
      </c>
      <c r="BE732">
        <f t="shared" si="833"/>
        <v>18053.916999999998</v>
      </c>
      <c r="BF732">
        <f t="shared" si="834"/>
        <v>15474.785999999998</v>
      </c>
      <c r="BG732">
        <f t="shared" si="835"/>
        <v>12895.654999999999</v>
      </c>
      <c r="BH732">
        <f t="shared" si="836"/>
        <v>10316.523999999999</v>
      </c>
      <c r="BI732">
        <f t="shared" si="837"/>
        <v>7737.393</v>
      </c>
      <c r="BJ732">
        <f t="shared" si="838"/>
        <v>5158.2619999999997</v>
      </c>
      <c r="BK732">
        <f t="shared" si="839"/>
        <v>2579.1309999999999</v>
      </c>
      <c r="BL732">
        <f t="shared" si="840"/>
        <v>762.05784754098022</v>
      </c>
      <c r="BM732">
        <f t="shared" si="841"/>
        <v>42721.092000000004</v>
      </c>
      <c r="BN732">
        <f t="shared" si="842"/>
        <v>39755.725000000006</v>
      </c>
      <c r="BO732">
        <f t="shared" si="843"/>
        <v>35089.315000000002</v>
      </c>
      <c r="BP732">
        <f t="shared" si="844"/>
        <v>30422.904999999999</v>
      </c>
      <c r="BQ732">
        <f t="shared" si="845"/>
        <v>25756.494999999999</v>
      </c>
      <c r="BR732">
        <f t="shared" si="846"/>
        <v>21090.084999999999</v>
      </c>
      <c r="BS732">
        <f t="shared" si="847"/>
        <v>16423.674999999999</v>
      </c>
      <c r="BT732">
        <f t="shared" si="848"/>
        <v>13138.94</v>
      </c>
      <c r="BU732">
        <f t="shared" si="849"/>
        <v>9854.2049999999999</v>
      </c>
      <c r="BV732">
        <f t="shared" si="850"/>
        <v>6569.47</v>
      </c>
      <c r="BW732">
        <f t="shared" si="851"/>
        <v>3284.7350000000001</v>
      </c>
      <c r="BX732" s="16">
        <f t="shared" si="852"/>
        <v>1094.7051789574687</v>
      </c>
      <c r="BY732">
        <f t="shared" si="853"/>
        <v>3235.9951611433366</v>
      </c>
      <c r="BZ732">
        <f t="shared" si="854"/>
        <v>811.81011144471381</v>
      </c>
      <c r="CA732">
        <f t="shared" si="855"/>
        <v>956.07653564698808</v>
      </c>
      <c r="CB732">
        <f t="shared" si="856"/>
        <v>1272.2630802396432</v>
      </c>
    </row>
    <row r="733" spans="1:80" x14ac:dyDescent="0.25">
      <c r="A733">
        <f>'Data Input'!A733</f>
        <v>0</v>
      </c>
      <c r="B733">
        <f>'Data Input'!C733</f>
        <v>45</v>
      </c>
      <c r="C733">
        <f t="shared" si="786"/>
        <v>46</v>
      </c>
      <c r="D733">
        <f t="shared" si="787"/>
        <v>47</v>
      </c>
      <c r="E733">
        <f t="shared" si="788"/>
        <v>48</v>
      </c>
      <c r="F733">
        <f t="shared" si="789"/>
        <v>49</v>
      </c>
      <c r="G733">
        <f t="shared" si="790"/>
        <v>50</v>
      </c>
      <c r="H733">
        <f t="shared" si="791"/>
        <v>51</v>
      </c>
      <c r="I733">
        <f t="shared" si="792"/>
        <v>52</v>
      </c>
      <c r="J733">
        <f t="shared" si="793"/>
        <v>53</v>
      </c>
      <c r="K733">
        <f t="shared" si="794"/>
        <v>54</v>
      </c>
      <c r="L733">
        <f t="shared" si="795"/>
        <v>55</v>
      </c>
      <c r="M733">
        <f>IF('Data Input'!D733&gt;=240,1,0)</f>
        <v>0</v>
      </c>
      <c r="N733">
        <f>_xlfn.IFS('Data Input'!F733&gt;=130,1,'Data Input'!G733=1,1,0=0,0)</f>
        <v>1</v>
      </c>
      <c r="O733">
        <f>'Data Input'!H733</f>
        <v>0</v>
      </c>
      <c r="P733">
        <f>'Data Input'!J733</f>
        <v>29.8</v>
      </c>
      <c r="Q733">
        <f t="shared" si="796"/>
        <v>0</v>
      </c>
      <c r="R733">
        <f>IF('Data Input'!I733&gt;=100,1,0)</f>
        <v>0</v>
      </c>
      <c r="S733" s="18">
        <f>'Data Input'!L733</f>
        <v>3</v>
      </c>
      <c r="T733" s="16">
        <f>'Data Input'!N733</f>
        <v>2018</v>
      </c>
      <c r="U733">
        <f t="shared" si="797"/>
        <v>0.75916414535315657</v>
      </c>
      <c r="V733">
        <f t="shared" si="798"/>
        <v>8.8450889044796241E-2</v>
      </c>
      <c r="W733">
        <f t="shared" si="799"/>
        <v>0.41160856970226434</v>
      </c>
      <c r="X733" s="16">
        <f t="shared" si="800"/>
        <v>5.0717510466218509E-2</v>
      </c>
      <c r="Y733">
        <f t="shared" si="801"/>
        <v>3194.6717672233249</v>
      </c>
      <c r="Z733">
        <f t="shared" si="802"/>
        <v>40.686331782167208</v>
      </c>
      <c r="AA733">
        <f t="shared" si="803"/>
        <v>232.55584836490877</v>
      </c>
      <c r="AB733" s="16">
        <f t="shared" si="804"/>
        <v>259.18685770021847</v>
      </c>
      <c r="AC733">
        <f t="shared" si="805"/>
        <v>42679.865999999995</v>
      </c>
      <c r="AD733">
        <f t="shared" si="806"/>
        <v>38723.716999999997</v>
      </c>
      <c r="AE733">
        <f t="shared" si="807"/>
        <v>34767.567999999999</v>
      </c>
      <c r="AF733">
        <f t="shared" si="808"/>
        <v>30811.419000000002</v>
      </c>
      <c r="AG733">
        <f t="shared" si="809"/>
        <v>26855.27</v>
      </c>
      <c r="AH733">
        <f t="shared" si="810"/>
        <v>22899.120999999999</v>
      </c>
      <c r="AI733">
        <f t="shared" si="811"/>
        <v>18942.971999999998</v>
      </c>
      <c r="AJ733">
        <f t="shared" si="812"/>
        <v>14986.822999999999</v>
      </c>
      <c r="AK733">
        <f t="shared" si="813"/>
        <v>11030.673999999999</v>
      </c>
      <c r="AL733">
        <f t="shared" si="814"/>
        <v>7074.5249999999996</v>
      </c>
      <c r="AM733">
        <f t="shared" si="815"/>
        <v>3118.3760000000002</v>
      </c>
      <c r="AN733">
        <f t="shared" si="816"/>
        <v>1560.8161041769331</v>
      </c>
      <c r="AO733">
        <f t="shared" si="817"/>
        <v>36226.894</v>
      </c>
      <c r="AP733">
        <f t="shared" si="818"/>
        <v>32868.894</v>
      </c>
      <c r="AQ733">
        <f t="shared" si="819"/>
        <v>29510.894</v>
      </c>
      <c r="AR733">
        <f t="shared" si="820"/>
        <v>26152.894</v>
      </c>
      <c r="AS733">
        <f t="shared" si="821"/>
        <v>22794.894</v>
      </c>
      <c r="AT733">
        <f t="shared" si="822"/>
        <v>19436.894</v>
      </c>
      <c r="AU733">
        <f t="shared" si="823"/>
        <v>16078.894</v>
      </c>
      <c r="AV733">
        <f t="shared" si="824"/>
        <v>12720.894</v>
      </c>
      <c r="AW733">
        <f t="shared" si="825"/>
        <v>9362.8940000000002</v>
      </c>
      <c r="AX733">
        <f t="shared" si="826"/>
        <v>6004.8940000000002</v>
      </c>
      <c r="AY733">
        <f t="shared" si="827"/>
        <v>2646.8939999999998</v>
      </c>
      <c r="AZ733">
        <f t="shared" si="828"/>
        <v>1324.82889437007</v>
      </c>
      <c r="BA733">
        <f t="shared" si="829"/>
        <v>35299.440999999992</v>
      </c>
      <c r="BB733">
        <f t="shared" si="830"/>
        <v>32027.409999999993</v>
      </c>
      <c r="BC733">
        <f t="shared" si="831"/>
        <v>28755.378999999994</v>
      </c>
      <c r="BD733">
        <f t="shared" si="832"/>
        <v>25483.347999999994</v>
      </c>
      <c r="BE733">
        <f t="shared" si="833"/>
        <v>22211.316999999995</v>
      </c>
      <c r="BF733">
        <f t="shared" si="834"/>
        <v>18939.285999999996</v>
      </c>
      <c r="BG733">
        <f t="shared" si="835"/>
        <v>15667.254999999997</v>
      </c>
      <c r="BH733">
        <f t="shared" si="836"/>
        <v>12395.223999999998</v>
      </c>
      <c r="BI733">
        <f t="shared" si="837"/>
        <v>9123.1929999999993</v>
      </c>
      <c r="BJ733">
        <f t="shared" si="838"/>
        <v>5851.1620000000003</v>
      </c>
      <c r="BK733">
        <f t="shared" si="839"/>
        <v>2579.1309999999999</v>
      </c>
      <c r="BL733">
        <f t="shared" si="840"/>
        <v>1290.9116676554559</v>
      </c>
      <c r="BM733">
        <f t="shared" si="841"/>
        <v>57613.076999999997</v>
      </c>
      <c r="BN733">
        <f t="shared" si="842"/>
        <v>54647.71</v>
      </c>
      <c r="BO733">
        <f t="shared" si="843"/>
        <v>49182.938999999998</v>
      </c>
      <c r="BP733">
        <f t="shared" si="844"/>
        <v>43718.167999999998</v>
      </c>
      <c r="BQ733">
        <f t="shared" si="845"/>
        <v>38253.396999999997</v>
      </c>
      <c r="BR733">
        <f t="shared" si="846"/>
        <v>32788.625999999997</v>
      </c>
      <c r="BS733">
        <f t="shared" si="847"/>
        <v>27323.855</v>
      </c>
      <c r="BT733">
        <f t="shared" si="848"/>
        <v>21859.083999999999</v>
      </c>
      <c r="BU733">
        <f t="shared" si="849"/>
        <v>16394.312999999998</v>
      </c>
      <c r="BV733">
        <f t="shared" si="850"/>
        <v>10929.541999999999</v>
      </c>
      <c r="BW733">
        <f t="shared" si="851"/>
        <v>5464.7709999999997</v>
      </c>
      <c r="BX733" s="16">
        <f t="shared" si="852"/>
        <v>2212.9365741588367</v>
      </c>
      <c r="BY733">
        <f t="shared" si="853"/>
        <v>4755.487871400258</v>
      </c>
      <c r="BZ733">
        <f t="shared" si="854"/>
        <v>1365.5152261522371</v>
      </c>
      <c r="CA733">
        <f t="shared" si="855"/>
        <v>1523.4675160203647</v>
      </c>
      <c r="CB733">
        <f t="shared" si="856"/>
        <v>2472.123431859055</v>
      </c>
    </row>
    <row r="734" spans="1:80" x14ac:dyDescent="0.25">
      <c r="A734">
        <f>'Data Input'!A734</f>
        <v>1</v>
      </c>
      <c r="B734">
        <f>'Data Input'!C734</f>
        <v>69</v>
      </c>
      <c r="C734">
        <f t="shared" si="786"/>
        <v>70</v>
      </c>
      <c r="D734">
        <f t="shared" si="787"/>
        <v>71</v>
      </c>
      <c r="E734">
        <f t="shared" si="788"/>
        <v>72</v>
      </c>
      <c r="F734">
        <f t="shared" si="789"/>
        <v>73</v>
      </c>
      <c r="G734">
        <f t="shared" si="790"/>
        <v>74</v>
      </c>
      <c r="H734">
        <f t="shared" si="791"/>
        <v>75</v>
      </c>
      <c r="I734">
        <f t="shared" si="792"/>
        <v>76</v>
      </c>
      <c r="J734">
        <f t="shared" si="793"/>
        <v>77</v>
      </c>
      <c r="K734">
        <f t="shared" si="794"/>
        <v>78</v>
      </c>
      <c r="L734">
        <f t="shared" si="795"/>
        <v>79</v>
      </c>
      <c r="M734">
        <f>IF('Data Input'!D734&gt;=240,1,0)</f>
        <v>0</v>
      </c>
      <c r="N734">
        <f>_xlfn.IFS('Data Input'!F734&gt;=130,1,'Data Input'!G734=1,1,0=0,0)</f>
        <v>1</v>
      </c>
      <c r="O734">
        <f>'Data Input'!H734</f>
        <v>0</v>
      </c>
      <c r="P734">
        <f>'Data Input'!J734</f>
        <v>26.3</v>
      </c>
      <c r="Q734">
        <f t="shared" si="796"/>
        <v>0</v>
      </c>
      <c r="R734">
        <f>IF('Data Input'!I734&gt;=100,1,0)</f>
        <v>0</v>
      </c>
      <c r="S734" s="18">
        <f>'Data Input'!L734</f>
        <v>3</v>
      </c>
      <c r="T734" s="16">
        <f>'Data Input'!N734</f>
        <v>2018</v>
      </c>
      <c r="U734">
        <f t="shared" si="797"/>
        <v>0.65587914854959062</v>
      </c>
      <c r="V734">
        <f t="shared" si="798"/>
        <v>7.6488842556391795E-2</v>
      </c>
      <c r="W734">
        <f t="shared" si="799"/>
        <v>0.37824650292880968</v>
      </c>
      <c r="X734" s="16">
        <f t="shared" si="800"/>
        <v>2.6552080990552843E-2</v>
      </c>
      <c r="Y734">
        <f t="shared" si="801"/>
        <v>2760.03366519256</v>
      </c>
      <c r="Z734">
        <f t="shared" si="802"/>
        <v>35.183936074483086</v>
      </c>
      <c r="AA734">
        <f t="shared" si="803"/>
        <v>213.70652327111983</v>
      </c>
      <c r="AB734" s="16">
        <f t="shared" si="804"/>
        <v>135.69180297063215</v>
      </c>
      <c r="AC734">
        <f t="shared" si="805"/>
        <v>29694.389999999992</v>
      </c>
      <c r="AD734">
        <f t="shared" si="806"/>
        <v>26994.899999999994</v>
      </c>
      <c r="AE734">
        <f t="shared" si="807"/>
        <v>24295.409999999996</v>
      </c>
      <c r="AF734">
        <f t="shared" si="808"/>
        <v>21595.919999999998</v>
      </c>
      <c r="AG734">
        <f t="shared" si="809"/>
        <v>18896.43</v>
      </c>
      <c r="AH734">
        <f t="shared" si="810"/>
        <v>16196.939999999999</v>
      </c>
      <c r="AI734">
        <f t="shared" si="811"/>
        <v>13497.449999999999</v>
      </c>
      <c r="AJ734">
        <f t="shared" si="812"/>
        <v>10797.96</v>
      </c>
      <c r="AK734">
        <f t="shared" si="813"/>
        <v>8098.4699999999993</v>
      </c>
      <c r="AL734">
        <f t="shared" si="814"/>
        <v>5398.98</v>
      </c>
      <c r="AM734">
        <f t="shared" si="815"/>
        <v>2699.49</v>
      </c>
      <c r="AN734">
        <f t="shared" si="816"/>
        <v>951.11610063370858</v>
      </c>
      <c r="AO734">
        <f t="shared" si="817"/>
        <v>25204.751</v>
      </c>
      <c r="AP734">
        <f t="shared" si="818"/>
        <v>22913.41</v>
      </c>
      <c r="AQ734">
        <f t="shared" si="819"/>
        <v>20622.069</v>
      </c>
      <c r="AR734">
        <f t="shared" si="820"/>
        <v>18330.727999999999</v>
      </c>
      <c r="AS734">
        <f t="shared" si="821"/>
        <v>16039.387000000001</v>
      </c>
      <c r="AT734">
        <f t="shared" si="822"/>
        <v>13748.046</v>
      </c>
      <c r="AU734">
        <f t="shared" si="823"/>
        <v>11456.705</v>
      </c>
      <c r="AV734">
        <f t="shared" si="824"/>
        <v>9165.3639999999996</v>
      </c>
      <c r="AW734">
        <f t="shared" si="825"/>
        <v>6874.0229999999992</v>
      </c>
      <c r="AX734">
        <f t="shared" si="826"/>
        <v>4582.6819999999998</v>
      </c>
      <c r="AY734">
        <f t="shared" si="827"/>
        <v>2291.3409999999999</v>
      </c>
      <c r="AZ734">
        <f t="shared" si="828"/>
        <v>807.31223940156929</v>
      </c>
      <c r="BA734">
        <f t="shared" si="829"/>
        <v>24559.48</v>
      </c>
      <c r="BB734">
        <f t="shared" si="830"/>
        <v>22326.799999999999</v>
      </c>
      <c r="BC734">
        <f t="shared" si="831"/>
        <v>20094.12</v>
      </c>
      <c r="BD734">
        <f t="shared" si="832"/>
        <v>17861.439999999999</v>
      </c>
      <c r="BE734">
        <f t="shared" si="833"/>
        <v>15628.76</v>
      </c>
      <c r="BF734">
        <f t="shared" si="834"/>
        <v>13396.08</v>
      </c>
      <c r="BG734">
        <f t="shared" si="835"/>
        <v>11163.4</v>
      </c>
      <c r="BH734">
        <f t="shared" si="836"/>
        <v>8930.7199999999993</v>
      </c>
      <c r="BI734">
        <f t="shared" si="837"/>
        <v>6698.0399999999991</v>
      </c>
      <c r="BJ734">
        <f t="shared" si="838"/>
        <v>4465.3599999999997</v>
      </c>
      <c r="BK734">
        <f t="shared" si="839"/>
        <v>2232.6799999999998</v>
      </c>
      <c r="BL734">
        <f t="shared" si="840"/>
        <v>786.64410520611989</v>
      </c>
      <c r="BM734">
        <f t="shared" si="841"/>
        <v>12744.843500000001</v>
      </c>
      <c r="BN734">
        <f t="shared" si="842"/>
        <v>9779.4765000000007</v>
      </c>
      <c r="BO734">
        <f t="shared" si="843"/>
        <v>8535.0555000000004</v>
      </c>
      <c r="BP734">
        <f t="shared" si="844"/>
        <v>7586.7160000000003</v>
      </c>
      <c r="BQ734">
        <f t="shared" si="845"/>
        <v>6638.3765000000003</v>
      </c>
      <c r="BR734">
        <f t="shared" si="846"/>
        <v>5690.0370000000003</v>
      </c>
      <c r="BS734">
        <f t="shared" si="847"/>
        <v>4741.6975000000002</v>
      </c>
      <c r="BT734">
        <f t="shared" si="848"/>
        <v>3793.3580000000002</v>
      </c>
      <c r="BU734">
        <f t="shared" si="849"/>
        <v>2845.0185000000001</v>
      </c>
      <c r="BV734">
        <f t="shared" si="850"/>
        <v>1896.6790000000001</v>
      </c>
      <c r="BW734">
        <f t="shared" si="851"/>
        <v>948.33950000000004</v>
      </c>
      <c r="BX734" s="16">
        <f t="shared" si="852"/>
        <v>348.27322636595102</v>
      </c>
      <c r="BY734">
        <f t="shared" si="853"/>
        <v>3711.1497658262688</v>
      </c>
      <c r="BZ734">
        <f t="shared" si="854"/>
        <v>842.49617547605237</v>
      </c>
      <c r="CA734">
        <f t="shared" si="855"/>
        <v>1000.3506284772398</v>
      </c>
      <c r="CB734">
        <f t="shared" si="856"/>
        <v>483.96502933658314</v>
      </c>
    </row>
    <row r="735" spans="1:80" x14ac:dyDescent="0.25">
      <c r="A735">
        <f>'Data Input'!A735</f>
        <v>1</v>
      </c>
      <c r="B735">
        <f>'Data Input'!C735</f>
        <v>38</v>
      </c>
      <c r="C735">
        <f t="shared" si="786"/>
        <v>39</v>
      </c>
      <c r="D735">
        <f t="shared" si="787"/>
        <v>40</v>
      </c>
      <c r="E735">
        <f t="shared" si="788"/>
        <v>41</v>
      </c>
      <c r="F735">
        <f t="shared" si="789"/>
        <v>42</v>
      </c>
      <c r="G735">
        <f t="shared" si="790"/>
        <v>43</v>
      </c>
      <c r="H735">
        <f t="shared" si="791"/>
        <v>44</v>
      </c>
      <c r="I735">
        <f t="shared" si="792"/>
        <v>45</v>
      </c>
      <c r="J735">
        <f t="shared" si="793"/>
        <v>46</v>
      </c>
      <c r="K735">
        <f t="shared" si="794"/>
        <v>47</v>
      </c>
      <c r="L735">
        <f t="shared" si="795"/>
        <v>48</v>
      </c>
      <c r="M735">
        <f>IF('Data Input'!D735&gt;=240,1,0)</f>
        <v>0</v>
      </c>
      <c r="N735">
        <f>_xlfn.IFS('Data Input'!F735&gt;=130,1,'Data Input'!G735=1,1,0=0,0)</f>
        <v>0</v>
      </c>
      <c r="O735">
        <f>'Data Input'!H735</f>
        <v>0</v>
      </c>
      <c r="P735">
        <f>'Data Input'!J735</f>
        <v>26</v>
      </c>
      <c r="Q735">
        <f t="shared" si="796"/>
        <v>0</v>
      </c>
      <c r="R735">
        <f>IF('Data Input'!I735&gt;=100,1,0)</f>
        <v>0</v>
      </c>
      <c r="S735" s="18">
        <f>'Data Input'!L735</f>
        <v>3</v>
      </c>
      <c r="T735" s="16">
        <f>'Data Input'!N735</f>
        <v>2018</v>
      </c>
      <c r="U735">
        <f t="shared" si="797"/>
        <v>0.45992415200567116</v>
      </c>
      <c r="V735">
        <f t="shared" si="798"/>
        <v>5.3821918851444869E-2</v>
      </c>
      <c r="W735">
        <f t="shared" si="799"/>
        <v>0.30580993720056199</v>
      </c>
      <c r="X735" s="16">
        <f t="shared" si="800"/>
        <v>1.5514501514831393E-2</v>
      </c>
      <c r="Y735">
        <f t="shared" si="801"/>
        <v>1935.4268934726067</v>
      </c>
      <c r="Z735">
        <f t="shared" si="802"/>
        <v>24.757427214029772</v>
      </c>
      <c r="AA735">
        <f t="shared" si="803"/>
        <v>172.78039044604697</v>
      </c>
      <c r="AB735" s="16">
        <f t="shared" si="804"/>
        <v>79.285336749578931</v>
      </c>
      <c r="AC735">
        <f t="shared" si="805"/>
        <v>51011.055000000008</v>
      </c>
      <c r="AD735">
        <f t="shared" si="806"/>
        <v>45984.418000000005</v>
      </c>
      <c r="AE735">
        <f t="shared" si="807"/>
        <v>40957.781000000003</v>
      </c>
      <c r="AF735">
        <f t="shared" si="808"/>
        <v>35931.144</v>
      </c>
      <c r="AG735">
        <f t="shared" si="809"/>
        <v>30904.506999999998</v>
      </c>
      <c r="AH735">
        <f t="shared" si="810"/>
        <v>25877.87</v>
      </c>
      <c r="AI735">
        <f t="shared" si="811"/>
        <v>20851.233</v>
      </c>
      <c r="AJ735">
        <f t="shared" si="812"/>
        <v>15824.596</v>
      </c>
      <c r="AK735">
        <f t="shared" si="813"/>
        <v>11868.447</v>
      </c>
      <c r="AL735">
        <f t="shared" si="814"/>
        <v>7912.2979999999998</v>
      </c>
      <c r="AM735">
        <f t="shared" si="815"/>
        <v>3956.1489999999999</v>
      </c>
      <c r="AN735">
        <f t="shared" si="816"/>
        <v>1091.3633290070529</v>
      </c>
      <c r="AO735">
        <f t="shared" si="817"/>
        <v>43298.445000000014</v>
      </c>
      <c r="AP735">
        <f t="shared" si="818"/>
        <v>39031.810000000012</v>
      </c>
      <c r="AQ735">
        <f t="shared" si="819"/>
        <v>34765.17500000001</v>
      </c>
      <c r="AR735">
        <f t="shared" si="820"/>
        <v>30498.540000000008</v>
      </c>
      <c r="AS735">
        <f t="shared" si="821"/>
        <v>26231.905000000006</v>
      </c>
      <c r="AT735">
        <f t="shared" si="822"/>
        <v>21965.270000000004</v>
      </c>
      <c r="AU735">
        <f t="shared" si="823"/>
        <v>17698.635000000002</v>
      </c>
      <c r="AV735">
        <f t="shared" si="824"/>
        <v>13432</v>
      </c>
      <c r="AW735">
        <f t="shared" si="825"/>
        <v>10074</v>
      </c>
      <c r="AX735">
        <f t="shared" si="826"/>
        <v>6716</v>
      </c>
      <c r="AY735">
        <f t="shared" si="827"/>
        <v>3358</v>
      </c>
      <c r="AZ735">
        <f t="shared" si="828"/>
        <v>926.35482438258452</v>
      </c>
      <c r="BA735">
        <f t="shared" si="829"/>
        <v>42189.958999999995</v>
      </c>
      <c r="BB735">
        <f t="shared" si="830"/>
        <v>38032.553999999996</v>
      </c>
      <c r="BC735">
        <f t="shared" si="831"/>
        <v>33875.148999999998</v>
      </c>
      <c r="BD735">
        <f t="shared" si="832"/>
        <v>29717.743999999995</v>
      </c>
      <c r="BE735">
        <f t="shared" si="833"/>
        <v>25560.338999999996</v>
      </c>
      <c r="BF735">
        <f t="shared" si="834"/>
        <v>21402.933999999997</v>
      </c>
      <c r="BG735">
        <f t="shared" si="835"/>
        <v>17245.528999999999</v>
      </c>
      <c r="BH735">
        <f t="shared" si="836"/>
        <v>13088.124</v>
      </c>
      <c r="BI735">
        <f t="shared" si="837"/>
        <v>9816.0930000000008</v>
      </c>
      <c r="BJ735">
        <f t="shared" si="838"/>
        <v>6544.0619999999999</v>
      </c>
      <c r="BK735">
        <f t="shared" si="839"/>
        <v>3272.0309999999999</v>
      </c>
      <c r="BL735">
        <f t="shared" si="840"/>
        <v>902.6391091582874</v>
      </c>
      <c r="BM735">
        <f t="shared" si="841"/>
        <v>58370.532999999996</v>
      </c>
      <c r="BN735">
        <f t="shared" si="842"/>
        <v>55405.165999999997</v>
      </c>
      <c r="BO735">
        <f t="shared" si="843"/>
        <v>49832.186999999998</v>
      </c>
      <c r="BP735">
        <f t="shared" si="844"/>
        <v>44259.207999999999</v>
      </c>
      <c r="BQ735">
        <f t="shared" si="845"/>
        <v>38686.228999999999</v>
      </c>
      <c r="BR735">
        <f t="shared" si="846"/>
        <v>33113.25</v>
      </c>
      <c r="BS735">
        <f t="shared" si="847"/>
        <v>27540.270999999997</v>
      </c>
      <c r="BT735">
        <f t="shared" si="848"/>
        <v>21967.291999999998</v>
      </c>
      <c r="BU735">
        <f t="shared" si="849"/>
        <v>16394.312999999998</v>
      </c>
      <c r="BV735">
        <f t="shared" si="850"/>
        <v>10929.541999999999</v>
      </c>
      <c r="BW735">
        <f t="shared" si="851"/>
        <v>5464.7709999999997</v>
      </c>
      <c r="BX735" s="16">
        <f t="shared" si="852"/>
        <v>1355.0581504330612</v>
      </c>
      <c r="BY735">
        <f t="shared" si="853"/>
        <v>3026.7902224796599</v>
      </c>
      <c r="BZ735">
        <f t="shared" si="854"/>
        <v>951.11225159661433</v>
      </c>
      <c r="CA735">
        <f t="shared" si="855"/>
        <v>1075.4194996043343</v>
      </c>
      <c r="CB735">
        <f t="shared" si="856"/>
        <v>1434.34348718264</v>
      </c>
    </row>
    <row r="736" spans="1:80" x14ac:dyDescent="0.25">
      <c r="A736">
        <f>'Data Input'!A736</f>
        <v>0</v>
      </c>
      <c r="B736">
        <f>'Data Input'!C736</f>
        <v>43</v>
      </c>
      <c r="C736">
        <f t="shared" si="786"/>
        <v>44</v>
      </c>
      <c r="D736">
        <f t="shared" si="787"/>
        <v>45</v>
      </c>
      <c r="E736">
        <f t="shared" si="788"/>
        <v>46</v>
      </c>
      <c r="F736">
        <f t="shared" si="789"/>
        <v>47</v>
      </c>
      <c r="G736">
        <f t="shared" si="790"/>
        <v>48</v>
      </c>
      <c r="H736">
        <f t="shared" si="791"/>
        <v>49</v>
      </c>
      <c r="I736">
        <f t="shared" si="792"/>
        <v>50</v>
      </c>
      <c r="J736">
        <f t="shared" si="793"/>
        <v>51</v>
      </c>
      <c r="K736">
        <f t="shared" si="794"/>
        <v>52</v>
      </c>
      <c r="L736">
        <f t="shared" si="795"/>
        <v>53</v>
      </c>
      <c r="M736">
        <f>IF('Data Input'!D736&gt;=240,1,0)</f>
        <v>0</v>
      </c>
      <c r="N736">
        <f>_xlfn.IFS('Data Input'!F736&gt;=130,1,'Data Input'!G736=1,1,0=0,0)</f>
        <v>0</v>
      </c>
      <c r="O736">
        <f>'Data Input'!H736</f>
        <v>0</v>
      </c>
      <c r="P736">
        <f>'Data Input'!J736</f>
        <v>30</v>
      </c>
      <c r="Q736">
        <f t="shared" si="796"/>
        <v>0</v>
      </c>
      <c r="R736">
        <f>IF('Data Input'!I736&gt;=100,1,0)</f>
        <v>1</v>
      </c>
      <c r="S736" s="18">
        <f>'Data Input'!L736</f>
        <v>3</v>
      </c>
      <c r="T736" s="16">
        <f>'Data Input'!N736</f>
        <v>2018</v>
      </c>
      <c r="U736">
        <f t="shared" si="797"/>
        <v>0.54378158674424892</v>
      </c>
      <c r="V736">
        <f t="shared" si="798"/>
        <v>4.2223803877530844E-2</v>
      </c>
      <c r="W736">
        <f t="shared" si="799"/>
        <v>0.41635443126187766</v>
      </c>
      <c r="X736" s="16">
        <f t="shared" si="800"/>
        <v>1</v>
      </c>
      <c r="Y736">
        <f t="shared" si="801"/>
        <v>2288.3110238295321</v>
      </c>
      <c r="Z736">
        <f t="shared" si="802"/>
        <v>19.422435570956512</v>
      </c>
      <c r="AA736">
        <f t="shared" si="803"/>
        <v>235.23722563073352</v>
      </c>
      <c r="AB736" s="16">
        <f t="shared" si="804"/>
        <v>5110.4018181818183</v>
      </c>
      <c r="AC736">
        <f t="shared" si="805"/>
        <v>45658.615000000005</v>
      </c>
      <c r="AD736">
        <f t="shared" si="806"/>
        <v>40631.978000000003</v>
      </c>
      <c r="AE736">
        <f t="shared" si="807"/>
        <v>35605.341</v>
      </c>
      <c r="AF736">
        <f t="shared" si="808"/>
        <v>31649.192000000003</v>
      </c>
      <c r="AG736">
        <f t="shared" si="809"/>
        <v>27693.043000000001</v>
      </c>
      <c r="AH736">
        <f t="shared" si="810"/>
        <v>23736.894</v>
      </c>
      <c r="AI736">
        <f t="shared" si="811"/>
        <v>19780.744999999999</v>
      </c>
      <c r="AJ736">
        <f t="shared" si="812"/>
        <v>15824.596</v>
      </c>
      <c r="AK736">
        <f t="shared" si="813"/>
        <v>11868.447</v>
      </c>
      <c r="AL736">
        <f t="shared" si="814"/>
        <v>7912.2979999999998</v>
      </c>
      <c r="AM736">
        <f t="shared" si="815"/>
        <v>3956.1489999999999</v>
      </c>
      <c r="AN736">
        <f t="shared" si="816"/>
        <v>1170.0793283452549</v>
      </c>
      <c r="AO736">
        <f t="shared" si="817"/>
        <v>38755.270000000004</v>
      </c>
      <c r="AP736">
        <f t="shared" si="818"/>
        <v>34488.635000000002</v>
      </c>
      <c r="AQ736">
        <f t="shared" si="819"/>
        <v>30222</v>
      </c>
      <c r="AR736">
        <f t="shared" si="820"/>
        <v>26864</v>
      </c>
      <c r="AS736">
        <f t="shared" si="821"/>
        <v>23506</v>
      </c>
      <c r="AT736">
        <f t="shared" si="822"/>
        <v>20148</v>
      </c>
      <c r="AU736">
        <f t="shared" si="823"/>
        <v>16790</v>
      </c>
      <c r="AV736">
        <f t="shared" si="824"/>
        <v>13432</v>
      </c>
      <c r="AW736">
        <f t="shared" si="825"/>
        <v>10074</v>
      </c>
      <c r="AX736">
        <f t="shared" si="826"/>
        <v>6716</v>
      </c>
      <c r="AY736">
        <f t="shared" si="827"/>
        <v>3358</v>
      </c>
      <c r="AZ736">
        <f t="shared" si="828"/>
        <v>993.1694535940602</v>
      </c>
      <c r="BA736">
        <f t="shared" si="829"/>
        <v>37763.088999999993</v>
      </c>
      <c r="BB736">
        <f t="shared" si="830"/>
        <v>33605.683999999994</v>
      </c>
      <c r="BC736">
        <f t="shared" si="831"/>
        <v>29448.278999999995</v>
      </c>
      <c r="BD736">
        <f t="shared" si="832"/>
        <v>26176.247999999996</v>
      </c>
      <c r="BE736">
        <f t="shared" si="833"/>
        <v>22904.216999999997</v>
      </c>
      <c r="BF736">
        <f t="shared" si="834"/>
        <v>19632.185999999998</v>
      </c>
      <c r="BG736">
        <f t="shared" si="835"/>
        <v>16360.154999999999</v>
      </c>
      <c r="BH736">
        <f t="shared" si="836"/>
        <v>13088.124</v>
      </c>
      <c r="BI736">
        <f t="shared" si="837"/>
        <v>9816.0930000000008</v>
      </c>
      <c r="BJ736">
        <f t="shared" si="838"/>
        <v>6544.0619999999999</v>
      </c>
      <c r="BK736">
        <f t="shared" si="839"/>
        <v>3272.0309999999999</v>
      </c>
      <c r="BL736">
        <f t="shared" si="840"/>
        <v>967.74308945793746</v>
      </c>
      <c r="BM736">
        <f t="shared" si="841"/>
        <v>57829.492999999995</v>
      </c>
      <c r="BN736">
        <f t="shared" si="842"/>
        <v>54864.125999999997</v>
      </c>
      <c r="BO736">
        <f t="shared" si="843"/>
        <v>49291.146999999997</v>
      </c>
      <c r="BP736">
        <f t="shared" si="844"/>
        <v>43718.167999999998</v>
      </c>
      <c r="BQ736">
        <f t="shared" si="845"/>
        <v>38253.396999999997</v>
      </c>
      <c r="BR736">
        <f t="shared" si="846"/>
        <v>32788.625999999997</v>
      </c>
      <c r="BS736">
        <f t="shared" si="847"/>
        <v>27323.855</v>
      </c>
      <c r="BT736">
        <f t="shared" si="848"/>
        <v>21859.083999999999</v>
      </c>
      <c r="BU736">
        <f t="shared" si="849"/>
        <v>16394.312999999998</v>
      </c>
      <c r="BV736">
        <f t="shared" si="850"/>
        <v>10929.541999999999</v>
      </c>
      <c r="BW736">
        <f t="shared" si="851"/>
        <v>5464.7709999999997</v>
      </c>
      <c r="BX736" s="16">
        <f t="shared" si="852"/>
        <v>1587.5355180079694</v>
      </c>
      <c r="BY736">
        <f t="shared" si="853"/>
        <v>3458.390352174787</v>
      </c>
      <c r="BZ736">
        <f t="shared" si="854"/>
        <v>1012.5918891650167</v>
      </c>
      <c r="CA736">
        <f t="shared" si="855"/>
        <v>1202.980315088671</v>
      </c>
      <c r="CB736">
        <f t="shared" si="856"/>
        <v>6697.9373361897879</v>
      </c>
    </row>
    <row r="737" spans="1:80" x14ac:dyDescent="0.25">
      <c r="A737">
        <f>'Data Input'!A737</f>
        <v>0</v>
      </c>
      <c r="B737">
        <f>'Data Input'!C737</f>
        <v>56</v>
      </c>
      <c r="C737">
        <f t="shared" si="786"/>
        <v>57</v>
      </c>
      <c r="D737">
        <f t="shared" si="787"/>
        <v>58</v>
      </c>
      <c r="E737">
        <f t="shared" si="788"/>
        <v>59</v>
      </c>
      <c r="F737">
        <f t="shared" si="789"/>
        <v>60</v>
      </c>
      <c r="G737">
        <f t="shared" si="790"/>
        <v>61</v>
      </c>
      <c r="H737">
        <f t="shared" si="791"/>
        <v>62</v>
      </c>
      <c r="I737">
        <f t="shared" si="792"/>
        <v>63</v>
      </c>
      <c r="J737">
        <f t="shared" si="793"/>
        <v>64</v>
      </c>
      <c r="K737">
        <f t="shared" si="794"/>
        <v>65</v>
      </c>
      <c r="L737">
        <f t="shared" si="795"/>
        <v>66</v>
      </c>
      <c r="M737">
        <f>IF('Data Input'!D737&gt;=240,1,0)</f>
        <v>0</v>
      </c>
      <c r="N737">
        <f>_xlfn.IFS('Data Input'!F737&gt;=130,1,'Data Input'!G737=1,1,0=0,0)</f>
        <v>0</v>
      </c>
      <c r="O737">
        <f>'Data Input'!H737</f>
        <v>0</v>
      </c>
      <c r="P737">
        <f>'Data Input'!J737</f>
        <v>48.6</v>
      </c>
      <c r="Q737">
        <f t="shared" si="796"/>
        <v>0</v>
      </c>
      <c r="R737">
        <f>IF('Data Input'!I737&gt;=100,1,0)</f>
        <v>0</v>
      </c>
      <c r="S737" s="18">
        <f>'Data Input'!L737</f>
        <v>3</v>
      </c>
      <c r="T737" s="16">
        <f>'Data Input'!N737</f>
        <v>2018</v>
      </c>
      <c r="U737">
        <f t="shared" si="797"/>
        <v>0.85056223941968501</v>
      </c>
      <c r="V737">
        <f t="shared" si="798"/>
        <v>0.13654046703952685</v>
      </c>
      <c r="W737">
        <f t="shared" si="799"/>
        <v>0.52052316252119901</v>
      </c>
      <c r="X737" s="16">
        <f t="shared" si="800"/>
        <v>0.54755571733298358</v>
      </c>
      <c r="Y737">
        <f t="shared" si="801"/>
        <v>3579.2880751451517</v>
      </c>
      <c r="Z737">
        <f t="shared" si="802"/>
        <v>62.806952012079158</v>
      </c>
      <c r="AA737">
        <f t="shared" si="803"/>
        <v>294.09180120147727</v>
      </c>
      <c r="AB737" s="16">
        <f t="shared" si="804"/>
        <v>2798.2297334143291</v>
      </c>
      <c r="AC737">
        <f t="shared" si="805"/>
        <v>33883.25</v>
      </c>
      <c r="AD737">
        <f t="shared" si="806"/>
        <v>30764.874000000003</v>
      </c>
      <c r="AE737">
        <f t="shared" si="807"/>
        <v>27646.498000000003</v>
      </c>
      <c r="AF737">
        <f t="shared" si="808"/>
        <v>24528.122000000003</v>
      </c>
      <c r="AG737">
        <f t="shared" si="809"/>
        <v>21409.746000000003</v>
      </c>
      <c r="AH737">
        <f t="shared" si="810"/>
        <v>18291.370000000003</v>
      </c>
      <c r="AI737">
        <f t="shared" si="811"/>
        <v>15172.994000000001</v>
      </c>
      <c r="AJ737">
        <f t="shared" si="812"/>
        <v>12054.618</v>
      </c>
      <c r="AK737">
        <f t="shared" si="813"/>
        <v>8936.2420000000002</v>
      </c>
      <c r="AL737">
        <f t="shared" si="814"/>
        <v>5817.866</v>
      </c>
      <c r="AM737">
        <f t="shared" si="815"/>
        <v>2699.49</v>
      </c>
      <c r="AN737">
        <f t="shared" si="816"/>
        <v>1395.3830633231692</v>
      </c>
      <c r="AO737">
        <f t="shared" si="817"/>
        <v>28760.280999999999</v>
      </c>
      <c r="AP737">
        <f t="shared" si="818"/>
        <v>26113.386999999999</v>
      </c>
      <c r="AQ737">
        <f t="shared" si="819"/>
        <v>23466.492999999999</v>
      </c>
      <c r="AR737">
        <f t="shared" si="820"/>
        <v>20819.598999999998</v>
      </c>
      <c r="AS737">
        <f t="shared" si="821"/>
        <v>18172.704999999998</v>
      </c>
      <c r="AT737">
        <f t="shared" si="822"/>
        <v>15525.811</v>
      </c>
      <c r="AU737">
        <f t="shared" si="823"/>
        <v>12878.916999999999</v>
      </c>
      <c r="AV737">
        <f t="shared" si="824"/>
        <v>10232.022999999999</v>
      </c>
      <c r="AW737">
        <f t="shared" si="825"/>
        <v>7585.128999999999</v>
      </c>
      <c r="AX737">
        <f t="shared" si="826"/>
        <v>4938.2349999999997</v>
      </c>
      <c r="AY737">
        <f t="shared" si="827"/>
        <v>2291.3409999999999</v>
      </c>
      <c r="AZ737">
        <f t="shared" si="828"/>
        <v>1184.4084807471106</v>
      </c>
      <c r="BA737">
        <f t="shared" si="829"/>
        <v>28023.99</v>
      </c>
      <c r="BB737">
        <f t="shared" si="830"/>
        <v>25444.859</v>
      </c>
      <c r="BC737">
        <f t="shared" si="831"/>
        <v>22865.727999999999</v>
      </c>
      <c r="BD737">
        <f t="shared" si="832"/>
        <v>20286.596999999998</v>
      </c>
      <c r="BE737">
        <f t="shared" si="833"/>
        <v>17707.465999999997</v>
      </c>
      <c r="BF737">
        <f t="shared" si="834"/>
        <v>15128.334999999997</v>
      </c>
      <c r="BG737">
        <f t="shared" si="835"/>
        <v>12549.203999999998</v>
      </c>
      <c r="BH737">
        <f t="shared" si="836"/>
        <v>9970.0729999999985</v>
      </c>
      <c r="BI737">
        <f t="shared" si="837"/>
        <v>7390.9419999999991</v>
      </c>
      <c r="BJ737">
        <f t="shared" si="838"/>
        <v>4811.8109999999997</v>
      </c>
      <c r="BK737">
        <f t="shared" si="839"/>
        <v>2232.6799999999998</v>
      </c>
      <c r="BL737">
        <f t="shared" si="840"/>
        <v>1154.0864641197988</v>
      </c>
      <c r="BM737">
        <f t="shared" si="841"/>
        <v>39219.569000000003</v>
      </c>
      <c r="BN737">
        <f t="shared" si="842"/>
        <v>36254.202000000005</v>
      </c>
      <c r="BO737">
        <f t="shared" si="843"/>
        <v>31587.792000000001</v>
      </c>
      <c r="BP737">
        <f t="shared" si="844"/>
        <v>26921.382000000001</v>
      </c>
      <c r="BQ737">
        <f t="shared" si="845"/>
        <v>22254.972000000002</v>
      </c>
      <c r="BR737">
        <f t="shared" si="846"/>
        <v>17588.562000000002</v>
      </c>
      <c r="BS737">
        <f t="shared" si="847"/>
        <v>14303.827000000001</v>
      </c>
      <c r="BT737">
        <f t="shared" si="848"/>
        <v>11019.092000000001</v>
      </c>
      <c r="BU737">
        <f t="shared" si="849"/>
        <v>7734.357</v>
      </c>
      <c r="BV737">
        <f t="shared" si="850"/>
        <v>4449.6220000000003</v>
      </c>
      <c r="BW737">
        <f t="shared" si="851"/>
        <v>1164.8869999999999</v>
      </c>
      <c r="BX737" s="16">
        <f t="shared" si="852"/>
        <v>1485.5552926053269</v>
      </c>
      <c r="BY737">
        <f t="shared" si="853"/>
        <v>4974.6711384683204</v>
      </c>
      <c r="BZ737">
        <f t="shared" si="854"/>
        <v>1247.2154327591898</v>
      </c>
      <c r="CA737">
        <f t="shared" si="855"/>
        <v>1448.1782653212761</v>
      </c>
      <c r="CB737">
        <f t="shared" si="856"/>
        <v>4283.7850260196556</v>
      </c>
    </row>
    <row r="738" spans="1:80" x14ac:dyDescent="0.25">
      <c r="A738">
        <f>'Data Input'!A738</f>
        <v>0</v>
      </c>
      <c r="B738">
        <f>'Data Input'!C738</f>
        <v>28</v>
      </c>
      <c r="C738">
        <f t="shared" si="786"/>
        <v>29</v>
      </c>
      <c r="D738">
        <f t="shared" si="787"/>
        <v>30</v>
      </c>
      <c r="E738">
        <f t="shared" si="788"/>
        <v>31</v>
      </c>
      <c r="F738">
        <f t="shared" si="789"/>
        <v>32</v>
      </c>
      <c r="G738">
        <f t="shared" si="790"/>
        <v>33</v>
      </c>
      <c r="H738">
        <f t="shared" si="791"/>
        <v>34</v>
      </c>
      <c r="I738">
        <f t="shared" si="792"/>
        <v>35</v>
      </c>
      <c r="J738">
        <f t="shared" si="793"/>
        <v>36</v>
      </c>
      <c r="K738">
        <f t="shared" si="794"/>
        <v>37</v>
      </c>
      <c r="L738">
        <f t="shared" si="795"/>
        <v>38</v>
      </c>
      <c r="M738">
        <f>IF('Data Input'!D738&gt;=240,1,0)</f>
        <v>0</v>
      </c>
      <c r="N738">
        <f>_xlfn.IFS('Data Input'!F738&gt;=130,1,'Data Input'!G738=1,1,0=0,0)</f>
        <v>0</v>
      </c>
      <c r="O738">
        <f>'Data Input'!H738</f>
        <v>0</v>
      </c>
      <c r="P738">
        <f>'Data Input'!J738</f>
        <v>20.5</v>
      </c>
      <c r="Q738">
        <f t="shared" si="796"/>
        <v>0</v>
      </c>
      <c r="R738">
        <f>IF('Data Input'!I738&gt;=100,1,0)</f>
        <v>0</v>
      </c>
      <c r="S738" s="18">
        <f>'Data Input'!L738</f>
        <v>3</v>
      </c>
      <c r="T738" s="16">
        <f>'Data Input'!N738</f>
        <v>2018</v>
      </c>
      <c r="U738">
        <f t="shared" si="797"/>
        <v>0.34910945426323142</v>
      </c>
      <c r="V738">
        <f t="shared" si="798"/>
        <v>4.2469557058024798E-2</v>
      </c>
      <c r="W738">
        <f t="shared" si="799"/>
        <v>0.26128971435954723</v>
      </c>
      <c r="X738" s="16">
        <f t="shared" si="800"/>
        <v>5.4492290975409396E-3</v>
      </c>
      <c r="Y738">
        <f t="shared" si="801"/>
        <v>1469.1027283521996</v>
      </c>
      <c r="Z738">
        <f t="shared" si="802"/>
        <v>19.535479041136174</v>
      </c>
      <c r="AA738">
        <f t="shared" si="803"/>
        <v>147.62678832431246</v>
      </c>
      <c r="AB738" s="16">
        <f t="shared" si="804"/>
        <v>27.847750287762484</v>
      </c>
      <c r="AC738">
        <f t="shared" si="805"/>
        <v>52686.598999999987</v>
      </c>
      <c r="AD738">
        <f t="shared" si="806"/>
        <v>48032.30599999999</v>
      </c>
      <c r="AE738">
        <f t="shared" si="807"/>
        <v>43378.012999999992</v>
      </c>
      <c r="AF738">
        <f t="shared" si="808"/>
        <v>38723.719999999994</v>
      </c>
      <c r="AG738">
        <f t="shared" si="809"/>
        <v>34069.426999999996</v>
      </c>
      <c r="AH738">
        <f t="shared" si="810"/>
        <v>29415.133999999998</v>
      </c>
      <c r="AI738">
        <f t="shared" si="811"/>
        <v>24760.841</v>
      </c>
      <c r="AJ738">
        <f t="shared" si="812"/>
        <v>20106.547999999999</v>
      </c>
      <c r="AK738">
        <f t="shared" si="813"/>
        <v>15079.911</v>
      </c>
      <c r="AL738">
        <f t="shared" si="814"/>
        <v>10053.273999999999</v>
      </c>
      <c r="AM738">
        <f t="shared" si="815"/>
        <v>5026.6369999999997</v>
      </c>
      <c r="AN738">
        <f t="shared" si="816"/>
        <v>912.60608092842597</v>
      </c>
      <c r="AO738">
        <f t="shared" si="817"/>
        <v>44720.65600000001</v>
      </c>
      <c r="AP738">
        <f t="shared" si="818"/>
        <v>40770.068000000007</v>
      </c>
      <c r="AQ738">
        <f t="shared" si="819"/>
        <v>36819.480000000003</v>
      </c>
      <c r="AR738">
        <f t="shared" si="820"/>
        <v>32868.892</v>
      </c>
      <c r="AS738">
        <f t="shared" si="821"/>
        <v>28918.304</v>
      </c>
      <c r="AT738">
        <f t="shared" si="822"/>
        <v>24967.716</v>
      </c>
      <c r="AU738">
        <f t="shared" si="823"/>
        <v>21017.128000000001</v>
      </c>
      <c r="AV738">
        <f t="shared" si="824"/>
        <v>17066.54</v>
      </c>
      <c r="AW738">
        <f t="shared" si="825"/>
        <v>12799.905000000001</v>
      </c>
      <c r="AX738">
        <f t="shared" si="826"/>
        <v>8533.27</v>
      </c>
      <c r="AY738">
        <f t="shared" si="827"/>
        <v>4266.6350000000002</v>
      </c>
      <c r="AZ738">
        <f t="shared" si="828"/>
        <v>774.62471228110155</v>
      </c>
      <c r="BA738">
        <f t="shared" si="829"/>
        <v>36575.762999999999</v>
      </c>
      <c r="BB738">
        <f t="shared" si="830"/>
        <v>33726.313999999998</v>
      </c>
      <c r="BC738">
        <f t="shared" si="831"/>
        <v>30876.865000000002</v>
      </c>
      <c r="BD738">
        <f t="shared" si="832"/>
        <v>28027.416000000001</v>
      </c>
      <c r="BE738">
        <f t="shared" si="833"/>
        <v>25177.967000000001</v>
      </c>
      <c r="BF738">
        <f t="shared" si="834"/>
        <v>22328.518</v>
      </c>
      <c r="BG738">
        <f t="shared" si="835"/>
        <v>19479.069</v>
      </c>
      <c r="BH738">
        <f t="shared" si="836"/>
        <v>16629.62</v>
      </c>
      <c r="BI738">
        <f t="shared" si="837"/>
        <v>12472.215</v>
      </c>
      <c r="BJ738">
        <f t="shared" si="838"/>
        <v>8314.81</v>
      </c>
      <c r="BK738">
        <f t="shared" si="839"/>
        <v>4157.4049999999997</v>
      </c>
      <c r="BL738">
        <f t="shared" si="840"/>
        <v>674.00789954951233</v>
      </c>
      <c r="BM738">
        <f t="shared" si="841"/>
        <v>43355.21</v>
      </c>
      <c r="BN738">
        <f t="shared" si="842"/>
        <v>40389.843000000001</v>
      </c>
      <c r="BO738">
        <f t="shared" si="843"/>
        <v>37008.285000000003</v>
      </c>
      <c r="BP738">
        <f t="shared" si="844"/>
        <v>33626.727000000006</v>
      </c>
      <c r="BQ738">
        <f t="shared" si="845"/>
        <v>30245.169000000005</v>
      </c>
      <c r="BR738">
        <f t="shared" si="846"/>
        <v>26863.611000000004</v>
      </c>
      <c r="BS738">
        <f t="shared" si="847"/>
        <v>23482.053000000004</v>
      </c>
      <c r="BT738">
        <f t="shared" si="848"/>
        <v>20100.495000000003</v>
      </c>
      <c r="BU738">
        <f t="shared" si="849"/>
        <v>16718.937000000002</v>
      </c>
      <c r="BV738">
        <f t="shared" si="850"/>
        <v>11145.958000000001</v>
      </c>
      <c r="BW738">
        <f t="shared" si="851"/>
        <v>5572.9790000000003</v>
      </c>
      <c r="BX738" s="16">
        <f t="shared" si="852"/>
        <v>816.32837268549156</v>
      </c>
      <c r="BY738">
        <f t="shared" si="853"/>
        <v>2381.7088092806257</v>
      </c>
      <c r="BZ738">
        <f t="shared" si="854"/>
        <v>794.16019132223778</v>
      </c>
      <c r="CA738">
        <f t="shared" si="855"/>
        <v>821.63468787382476</v>
      </c>
      <c r="CB738">
        <f t="shared" si="856"/>
        <v>844.176122973254</v>
      </c>
    </row>
    <row r="739" spans="1:80" x14ac:dyDescent="0.25">
      <c r="A739">
        <f>'Data Input'!A739</f>
        <v>1</v>
      </c>
      <c r="B739">
        <f>'Data Input'!C739</f>
        <v>30</v>
      </c>
      <c r="C739">
        <f t="shared" si="786"/>
        <v>31</v>
      </c>
      <c r="D739">
        <f t="shared" si="787"/>
        <v>32</v>
      </c>
      <c r="E739">
        <f t="shared" si="788"/>
        <v>33</v>
      </c>
      <c r="F739">
        <f t="shared" si="789"/>
        <v>34</v>
      </c>
      <c r="G739">
        <f t="shared" si="790"/>
        <v>35</v>
      </c>
      <c r="H739">
        <f t="shared" si="791"/>
        <v>36</v>
      </c>
      <c r="I739">
        <f t="shared" si="792"/>
        <v>37</v>
      </c>
      <c r="J739">
        <f t="shared" si="793"/>
        <v>38</v>
      </c>
      <c r="K739">
        <f t="shared" si="794"/>
        <v>39</v>
      </c>
      <c r="L739">
        <f t="shared" si="795"/>
        <v>40</v>
      </c>
      <c r="M739">
        <f>IF('Data Input'!D739&gt;=240,1,0)</f>
        <v>1</v>
      </c>
      <c r="N739">
        <f>_xlfn.IFS('Data Input'!F739&gt;=130,1,'Data Input'!G739=1,1,0=0,0)</f>
        <v>0</v>
      </c>
      <c r="O739">
        <f>'Data Input'!H739</f>
        <v>0</v>
      </c>
      <c r="P739">
        <f>'Data Input'!J739</f>
        <v>23.7</v>
      </c>
      <c r="Q739">
        <f t="shared" si="796"/>
        <v>0</v>
      </c>
      <c r="R739">
        <f>IF('Data Input'!I739&gt;=100,1,0)</f>
        <v>0</v>
      </c>
      <c r="S739" s="18">
        <f>'Data Input'!L739</f>
        <v>3</v>
      </c>
      <c r="T739" s="16">
        <f>'Data Input'!N739</f>
        <v>2018</v>
      </c>
      <c r="U739">
        <f t="shared" si="797"/>
        <v>0.50855921378736058</v>
      </c>
      <c r="V739">
        <f t="shared" si="798"/>
        <v>4.5261443801306728E-2</v>
      </c>
      <c r="W739">
        <f t="shared" si="799"/>
        <v>0.34230809456905631</v>
      </c>
      <c r="X739" s="16">
        <f t="shared" si="800"/>
        <v>1.3144155025297586E-2</v>
      </c>
      <c r="Y739">
        <f t="shared" si="801"/>
        <v>2140.0902192133758</v>
      </c>
      <c r="Z739">
        <f t="shared" si="802"/>
        <v>20.819712942706953</v>
      </c>
      <c r="AA739">
        <f t="shared" si="803"/>
        <v>193.40158391810175</v>
      </c>
      <c r="AB739" s="16">
        <f t="shared" si="804"/>
        <v>67.171913739744468</v>
      </c>
      <c r="AC739">
        <f t="shared" si="805"/>
        <v>53431.286999999989</v>
      </c>
      <c r="AD739">
        <f t="shared" si="806"/>
        <v>48776.993999999992</v>
      </c>
      <c r="AE739">
        <f t="shared" si="807"/>
        <v>44122.700999999994</v>
      </c>
      <c r="AF739">
        <f t="shared" si="808"/>
        <v>39468.407999999996</v>
      </c>
      <c r="AG739">
        <f t="shared" si="809"/>
        <v>34814.114999999998</v>
      </c>
      <c r="AH739">
        <f t="shared" si="810"/>
        <v>30159.821999999996</v>
      </c>
      <c r="AI739">
        <f t="shared" si="811"/>
        <v>25133.184999999998</v>
      </c>
      <c r="AJ739">
        <f t="shared" si="812"/>
        <v>20106.547999999999</v>
      </c>
      <c r="AK739">
        <f t="shared" si="813"/>
        <v>15079.911</v>
      </c>
      <c r="AL739">
        <f t="shared" si="814"/>
        <v>10053.273999999999</v>
      </c>
      <c r="AM739">
        <f t="shared" si="815"/>
        <v>5026.6369999999997</v>
      </c>
      <c r="AN739">
        <f t="shared" si="816"/>
        <v>1349.7676187434965</v>
      </c>
      <c r="AO739">
        <f t="shared" si="817"/>
        <v>45352.750000000015</v>
      </c>
      <c r="AP739">
        <f t="shared" si="818"/>
        <v>41402.162000000011</v>
      </c>
      <c r="AQ739">
        <f t="shared" si="819"/>
        <v>37451.574000000008</v>
      </c>
      <c r="AR739">
        <f t="shared" si="820"/>
        <v>33500.986000000004</v>
      </c>
      <c r="AS739">
        <f t="shared" si="821"/>
        <v>29550.398000000005</v>
      </c>
      <c r="AT739">
        <f t="shared" si="822"/>
        <v>25599.810000000005</v>
      </c>
      <c r="AU739">
        <f t="shared" si="823"/>
        <v>21333.175000000003</v>
      </c>
      <c r="AV739">
        <f t="shared" si="824"/>
        <v>17066.54</v>
      </c>
      <c r="AW739">
        <f t="shared" si="825"/>
        <v>12799.905000000001</v>
      </c>
      <c r="AX739">
        <f t="shared" si="826"/>
        <v>8533.27</v>
      </c>
      <c r="AY739">
        <f t="shared" si="827"/>
        <v>4266.6350000000002</v>
      </c>
      <c r="AZ739">
        <f t="shared" si="828"/>
        <v>1145.6896360747812</v>
      </c>
      <c r="BA739">
        <f t="shared" si="829"/>
        <v>39191.674999999996</v>
      </c>
      <c r="BB739">
        <f t="shared" si="830"/>
        <v>36342.225999999995</v>
      </c>
      <c r="BC739">
        <f t="shared" si="831"/>
        <v>33492.776999999995</v>
      </c>
      <c r="BD739">
        <f t="shared" si="832"/>
        <v>30643.327999999998</v>
      </c>
      <c r="BE739">
        <f t="shared" si="833"/>
        <v>27793.878999999997</v>
      </c>
      <c r="BF739">
        <f t="shared" si="834"/>
        <v>24944.429999999997</v>
      </c>
      <c r="BG739">
        <f t="shared" si="835"/>
        <v>20787.024999999998</v>
      </c>
      <c r="BH739">
        <f t="shared" si="836"/>
        <v>16629.62</v>
      </c>
      <c r="BI739">
        <f t="shared" si="837"/>
        <v>12472.215</v>
      </c>
      <c r="BJ739">
        <f t="shared" si="838"/>
        <v>8314.81</v>
      </c>
      <c r="BK739">
        <f t="shared" si="839"/>
        <v>4157.4049999999997</v>
      </c>
      <c r="BL739">
        <f t="shared" si="840"/>
        <v>1053.3143310519818</v>
      </c>
      <c r="BM739">
        <f t="shared" si="841"/>
        <v>47738.051999999989</v>
      </c>
      <c r="BN739">
        <f t="shared" si="842"/>
        <v>44772.68499999999</v>
      </c>
      <c r="BO739">
        <f t="shared" si="843"/>
        <v>41391.126999999993</v>
      </c>
      <c r="BP739">
        <f t="shared" si="844"/>
        <v>38009.568999999996</v>
      </c>
      <c r="BQ739">
        <f t="shared" si="845"/>
        <v>34628.010999999999</v>
      </c>
      <c r="BR739">
        <f t="shared" si="846"/>
        <v>31246.453000000001</v>
      </c>
      <c r="BS739">
        <f t="shared" si="847"/>
        <v>27864.895</v>
      </c>
      <c r="BT739">
        <f t="shared" si="848"/>
        <v>22291.916000000001</v>
      </c>
      <c r="BU739">
        <f t="shared" si="849"/>
        <v>16718.937000000002</v>
      </c>
      <c r="BV739">
        <f t="shared" si="850"/>
        <v>11145.958000000001</v>
      </c>
      <c r="BW739">
        <f t="shared" si="851"/>
        <v>5572.9790000000003</v>
      </c>
      <c r="BX739" s="16">
        <f t="shared" si="852"/>
        <v>1327.3294734690155</v>
      </c>
      <c r="BY739">
        <f t="shared" si="853"/>
        <v>3489.8578379568726</v>
      </c>
      <c r="BZ739">
        <f t="shared" si="854"/>
        <v>1166.5093490174881</v>
      </c>
      <c r="CA739">
        <f t="shared" si="855"/>
        <v>1246.7159149700835</v>
      </c>
      <c r="CB739">
        <f t="shared" si="856"/>
        <v>1394.50138720876</v>
      </c>
    </row>
    <row r="740" spans="1:80" x14ac:dyDescent="0.25">
      <c r="A740">
        <f>'Data Input'!A740</f>
        <v>0</v>
      </c>
      <c r="B740">
        <f>'Data Input'!C740</f>
        <v>29</v>
      </c>
      <c r="C740">
        <f t="shared" si="786"/>
        <v>30</v>
      </c>
      <c r="D740">
        <f t="shared" si="787"/>
        <v>31</v>
      </c>
      <c r="E740">
        <f t="shared" si="788"/>
        <v>32</v>
      </c>
      <c r="F740">
        <f t="shared" si="789"/>
        <v>33</v>
      </c>
      <c r="G740">
        <f t="shared" si="790"/>
        <v>34</v>
      </c>
      <c r="H740">
        <f t="shared" si="791"/>
        <v>35</v>
      </c>
      <c r="I740">
        <f t="shared" si="792"/>
        <v>36</v>
      </c>
      <c r="J740">
        <f t="shared" si="793"/>
        <v>37</v>
      </c>
      <c r="K740">
        <f t="shared" si="794"/>
        <v>38</v>
      </c>
      <c r="L740">
        <f t="shared" si="795"/>
        <v>39</v>
      </c>
      <c r="M740">
        <f>IF('Data Input'!D740&gt;=240,1,0)</f>
        <v>0</v>
      </c>
      <c r="N740">
        <f>_xlfn.IFS('Data Input'!F740&gt;=130,1,'Data Input'!G740=1,1,0=0,0)</f>
        <v>0</v>
      </c>
      <c r="O740">
        <f>'Data Input'!H740</f>
        <v>0</v>
      </c>
      <c r="P740">
        <f>'Data Input'!J740</f>
        <v>22.4</v>
      </c>
      <c r="Q740">
        <f t="shared" si="796"/>
        <v>0</v>
      </c>
      <c r="R740">
        <f>IF('Data Input'!I740&gt;=100,1,0)</f>
        <v>0</v>
      </c>
      <c r="S740" s="18">
        <f>'Data Input'!L740</f>
        <v>3</v>
      </c>
      <c r="T740" s="16">
        <f>'Data Input'!N740</f>
        <v>2018</v>
      </c>
      <c r="U740">
        <f t="shared" si="797"/>
        <v>0.38621521210077903</v>
      </c>
      <c r="V740">
        <f t="shared" si="798"/>
        <v>4.6105800364725759E-2</v>
      </c>
      <c r="W740">
        <f t="shared" si="799"/>
        <v>0.27618781946376464</v>
      </c>
      <c r="X740" s="16">
        <f t="shared" si="800"/>
        <v>7.8306087281373258E-3</v>
      </c>
      <c r="Y740">
        <f t="shared" si="801"/>
        <v>1625.2490870687254</v>
      </c>
      <c r="Z740">
        <f t="shared" si="802"/>
        <v>21.20810667908103</v>
      </c>
      <c r="AA740">
        <f t="shared" si="803"/>
        <v>156.04410935833999</v>
      </c>
      <c r="AB740" s="16">
        <f t="shared" si="804"/>
        <v>40.017557081743405</v>
      </c>
      <c r="AC740">
        <f t="shared" si="805"/>
        <v>53058.942999999985</v>
      </c>
      <c r="AD740">
        <f t="shared" si="806"/>
        <v>48404.649999999987</v>
      </c>
      <c r="AE740">
        <f t="shared" si="807"/>
        <v>43750.356999999989</v>
      </c>
      <c r="AF740">
        <f t="shared" si="808"/>
        <v>39096.063999999991</v>
      </c>
      <c r="AG740">
        <f t="shared" si="809"/>
        <v>34441.770999999993</v>
      </c>
      <c r="AH740">
        <f t="shared" si="810"/>
        <v>29787.477999999996</v>
      </c>
      <c r="AI740">
        <f t="shared" si="811"/>
        <v>25133.184999999998</v>
      </c>
      <c r="AJ740">
        <f t="shared" si="812"/>
        <v>20106.547999999999</v>
      </c>
      <c r="AK740">
        <f t="shared" si="813"/>
        <v>15079.911</v>
      </c>
      <c r="AL740">
        <f t="shared" si="814"/>
        <v>10053.273999999999</v>
      </c>
      <c r="AM740">
        <f t="shared" si="815"/>
        <v>5026.6369999999997</v>
      </c>
      <c r="AN740">
        <f t="shared" si="816"/>
        <v>1017.9234349292315</v>
      </c>
      <c r="AO740">
        <f t="shared" si="817"/>
        <v>45036.703000000016</v>
      </c>
      <c r="AP740">
        <f t="shared" si="818"/>
        <v>41086.115000000013</v>
      </c>
      <c r="AQ740">
        <f t="shared" si="819"/>
        <v>37135.527000000009</v>
      </c>
      <c r="AR740">
        <f t="shared" si="820"/>
        <v>33184.939000000006</v>
      </c>
      <c r="AS740">
        <f t="shared" si="821"/>
        <v>29234.351000000002</v>
      </c>
      <c r="AT740">
        <f t="shared" si="822"/>
        <v>25283.763000000003</v>
      </c>
      <c r="AU740">
        <f t="shared" si="823"/>
        <v>21333.175000000003</v>
      </c>
      <c r="AV740">
        <f t="shared" si="824"/>
        <v>17066.54</v>
      </c>
      <c r="AW740">
        <f t="shared" si="825"/>
        <v>12799.905000000001</v>
      </c>
      <c r="AX740">
        <f t="shared" si="826"/>
        <v>8533.27</v>
      </c>
      <c r="AY740">
        <f t="shared" si="827"/>
        <v>4266.6350000000002</v>
      </c>
      <c r="AZ740">
        <f t="shared" si="828"/>
        <v>864.01861036685443</v>
      </c>
      <c r="BA740">
        <f t="shared" si="829"/>
        <v>37883.718999999997</v>
      </c>
      <c r="BB740">
        <f t="shared" si="830"/>
        <v>35034.269999999997</v>
      </c>
      <c r="BC740">
        <f t="shared" si="831"/>
        <v>32184.821</v>
      </c>
      <c r="BD740">
        <f t="shared" si="832"/>
        <v>29335.371999999999</v>
      </c>
      <c r="BE740">
        <f t="shared" si="833"/>
        <v>26485.922999999999</v>
      </c>
      <c r="BF740">
        <f t="shared" si="834"/>
        <v>23636.473999999998</v>
      </c>
      <c r="BG740">
        <f t="shared" si="835"/>
        <v>20787.024999999998</v>
      </c>
      <c r="BH740">
        <f t="shared" si="836"/>
        <v>16629.62</v>
      </c>
      <c r="BI740">
        <f t="shared" si="837"/>
        <v>12472.215</v>
      </c>
      <c r="BJ740">
        <f t="shared" si="838"/>
        <v>8314.81</v>
      </c>
      <c r="BK740">
        <f t="shared" si="839"/>
        <v>4157.4049999999997</v>
      </c>
      <c r="BL740">
        <f t="shared" si="840"/>
        <v>774.86980097538287</v>
      </c>
      <c r="BM740">
        <f t="shared" si="841"/>
        <v>45546.630999999994</v>
      </c>
      <c r="BN740">
        <f t="shared" si="842"/>
        <v>42581.263999999996</v>
      </c>
      <c r="BO740">
        <f t="shared" si="843"/>
        <v>39199.705999999998</v>
      </c>
      <c r="BP740">
        <f t="shared" si="844"/>
        <v>35818.148000000001</v>
      </c>
      <c r="BQ740">
        <f t="shared" si="845"/>
        <v>32436.590000000004</v>
      </c>
      <c r="BR740">
        <f t="shared" si="846"/>
        <v>29055.032000000003</v>
      </c>
      <c r="BS740">
        <f t="shared" si="847"/>
        <v>25673.474000000002</v>
      </c>
      <c r="BT740">
        <f t="shared" si="848"/>
        <v>22291.916000000001</v>
      </c>
      <c r="BU740">
        <f t="shared" si="849"/>
        <v>16718.937000000002</v>
      </c>
      <c r="BV740">
        <f t="shared" si="850"/>
        <v>11145.958000000001</v>
      </c>
      <c r="BW740">
        <f t="shared" si="851"/>
        <v>5572.9790000000003</v>
      </c>
      <c r="BX740" s="16">
        <f t="shared" si="852"/>
        <v>959.05107017738783</v>
      </c>
      <c r="BY740">
        <f t="shared" si="853"/>
        <v>2643.1725219979571</v>
      </c>
      <c r="BZ740">
        <f t="shared" si="854"/>
        <v>885.22671704593552</v>
      </c>
      <c r="CA740">
        <f t="shared" si="855"/>
        <v>930.91391033372292</v>
      </c>
      <c r="CB740">
        <f t="shared" si="856"/>
        <v>999.06862725913129</v>
      </c>
    </row>
    <row r="741" spans="1:80" x14ac:dyDescent="0.25">
      <c r="A741">
        <f>'Data Input'!A741</f>
        <v>0</v>
      </c>
      <c r="B741">
        <f>'Data Input'!C741</f>
        <v>62</v>
      </c>
      <c r="C741">
        <f t="shared" si="786"/>
        <v>63</v>
      </c>
      <c r="D741">
        <f t="shared" si="787"/>
        <v>64</v>
      </c>
      <c r="E741">
        <f t="shared" si="788"/>
        <v>65</v>
      </c>
      <c r="F741">
        <f t="shared" si="789"/>
        <v>66</v>
      </c>
      <c r="G741">
        <f t="shared" si="790"/>
        <v>67</v>
      </c>
      <c r="H741">
        <f t="shared" si="791"/>
        <v>68</v>
      </c>
      <c r="I741">
        <f t="shared" si="792"/>
        <v>69</v>
      </c>
      <c r="J741">
        <f t="shared" si="793"/>
        <v>70</v>
      </c>
      <c r="K741">
        <f t="shared" si="794"/>
        <v>71</v>
      </c>
      <c r="L741">
        <f t="shared" si="795"/>
        <v>72</v>
      </c>
      <c r="M741">
        <f>IF('Data Input'!D741&gt;=240,1,0)</f>
        <v>0</v>
      </c>
      <c r="N741">
        <f>_xlfn.IFS('Data Input'!F741&gt;=130,1,'Data Input'!G741=1,1,0=0,0)</f>
        <v>1</v>
      </c>
      <c r="O741">
        <f>'Data Input'!H741</f>
        <v>0</v>
      </c>
      <c r="P741">
        <f>'Data Input'!J741</f>
        <v>33.700000000000003</v>
      </c>
      <c r="Q741">
        <f t="shared" si="796"/>
        <v>0</v>
      </c>
      <c r="R741">
        <f>IF('Data Input'!I741&gt;=100,1,0)</f>
        <v>1</v>
      </c>
      <c r="S741" s="18">
        <f>'Data Input'!L741</f>
        <v>3</v>
      </c>
      <c r="T741" s="16">
        <f>'Data Input'!N741</f>
        <v>2018</v>
      </c>
      <c r="U741">
        <f t="shared" si="797"/>
        <v>0.87128290814691711</v>
      </c>
      <c r="V741">
        <f t="shared" si="798"/>
        <v>6.9648455159279088E-2</v>
      </c>
      <c r="W741">
        <f t="shared" si="799"/>
        <v>0.53014205634590028</v>
      </c>
      <c r="X741" s="16">
        <f t="shared" si="800"/>
        <v>1</v>
      </c>
      <c r="Y741">
        <f t="shared" si="801"/>
        <v>3666.483625390852</v>
      </c>
      <c r="Z741">
        <f t="shared" si="802"/>
        <v>32.037441175867293</v>
      </c>
      <c r="AA741">
        <f t="shared" si="803"/>
        <v>299.52640625684205</v>
      </c>
      <c r="AB741" s="16">
        <f t="shared" si="804"/>
        <v>5110.4018181818183</v>
      </c>
      <c r="AC741">
        <f t="shared" si="805"/>
        <v>31369.934000000001</v>
      </c>
      <c r="AD741">
        <f t="shared" si="806"/>
        <v>28251.558000000001</v>
      </c>
      <c r="AE741">
        <f t="shared" si="807"/>
        <v>25133.182000000001</v>
      </c>
      <c r="AF741">
        <f t="shared" si="808"/>
        <v>22014.806</v>
      </c>
      <c r="AG741">
        <f t="shared" si="809"/>
        <v>18896.43</v>
      </c>
      <c r="AH741">
        <f t="shared" si="810"/>
        <v>16196.939999999999</v>
      </c>
      <c r="AI741">
        <f t="shared" si="811"/>
        <v>13497.449999999999</v>
      </c>
      <c r="AJ741">
        <f t="shared" si="812"/>
        <v>10797.96</v>
      </c>
      <c r="AK741">
        <f t="shared" si="813"/>
        <v>8098.4699999999993</v>
      </c>
      <c r="AL741">
        <f t="shared" si="814"/>
        <v>5398.98</v>
      </c>
      <c r="AM741">
        <f t="shared" si="815"/>
        <v>2699.49</v>
      </c>
      <c r="AN741">
        <f t="shared" si="816"/>
        <v>1293.6442105289188</v>
      </c>
      <c r="AO741">
        <f t="shared" si="817"/>
        <v>26626.963</v>
      </c>
      <c r="AP741">
        <f t="shared" si="818"/>
        <v>23980.069</v>
      </c>
      <c r="AQ741">
        <f t="shared" si="819"/>
        <v>21333.174999999999</v>
      </c>
      <c r="AR741">
        <f t="shared" si="820"/>
        <v>18686.280999999999</v>
      </c>
      <c r="AS741">
        <f t="shared" si="821"/>
        <v>16039.387000000001</v>
      </c>
      <c r="AT741">
        <f t="shared" si="822"/>
        <v>13748.046</v>
      </c>
      <c r="AU741">
        <f t="shared" si="823"/>
        <v>11456.705</v>
      </c>
      <c r="AV741">
        <f t="shared" si="824"/>
        <v>9165.3639999999996</v>
      </c>
      <c r="AW741">
        <f t="shared" si="825"/>
        <v>6874.0229999999992</v>
      </c>
      <c r="AX741">
        <f t="shared" si="826"/>
        <v>4582.6819999999998</v>
      </c>
      <c r="AY741">
        <f t="shared" si="827"/>
        <v>2291.3409999999999</v>
      </c>
      <c r="AZ741">
        <f t="shared" si="828"/>
        <v>1098.0518906674447</v>
      </c>
      <c r="BA741">
        <f t="shared" si="829"/>
        <v>25945.284000000003</v>
      </c>
      <c r="BB741">
        <f t="shared" si="830"/>
        <v>23366.153000000002</v>
      </c>
      <c r="BC741">
        <f t="shared" si="831"/>
        <v>20787.022000000001</v>
      </c>
      <c r="BD741">
        <f t="shared" si="832"/>
        <v>18207.891</v>
      </c>
      <c r="BE741">
        <f t="shared" si="833"/>
        <v>15628.76</v>
      </c>
      <c r="BF741">
        <f t="shared" si="834"/>
        <v>13396.08</v>
      </c>
      <c r="BG741">
        <f t="shared" si="835"/>
        <v>11163.4</v>
      </c>
      <c r="BH741">
        <f t="shared" si="836"/>
        <v>8930.7199999999993</v>
      </c>
      <c r="BI741">
        <f t="shared" si="837"/>
        <v>6698.0399999999991</v>
      </c>
      <c r="BJ741">
        <f t="shared" si="838"/>
        <v>4465.3599999999997</v>
      </c>
      <c r="BK741">
        <f t="shared" si="839"/>
        <v>2232.6799999999998</v>
      </c>
      <c r="BL741">
        <f t="shared" si="840"/>
        <v>1069.9405236908999</v>
      </c>
      <c r="BM741">
        <f t="shared" si="841"/>
        <v>20858.822</v>
      </c>
      <c r="BN741">
        <f t="shared" si="842"/>
        <v>17893.455000000002</v>
      </c>
      <c r="BO741">
        <f t="shared" si="843"/>
        <v>14608.720000000001</v>
      </c>
      <c r="BP741">
        <f t="shared" si="844"/>
        <v>11323.985000000001</v>
      </c>
      <c r="BQ741">
        <f t="shared" si="845"/>
        <v>8039.2500000000009</v>
      </c>
      <c r="BR741">
        <f t="shared" si="846"/>
        <v>6874.3630000000012</v>
      </c>
      <c r="BS741">
        <f t="shared" si="847"/>
        <v>5629.9420000000009</v>
      </c>
      <c r="BT741">
        <f t="shared" si="848"/>
        <v>4385.5210000000006</v>
      </c>
      <c r="BU741">
        <f t="shared" si="849"/>
        <v>3141.1000000000004</v>
      </c>
      <c r="BV741">
        <f t="shared" si="850"/>
        <v>1896.6790000000001</v>
      </c>
      <c r="BW741">
        <f t="shared" si="851"/>
        <v>948.33950000000004</v>
      </c>
      <c r="BX741" s="16">
        <f t="shared" si="852"/>
        <v>681.55808101494188</v>
      </c>
      <c r="BY741">
        <f t="shared" si="853"/>
        <v>4960.1278359197713</v>
      </c>
      <c r="BZ741">
        <f t="shared" si="854"/>
        <v>1130.089331843312</v>
      </c>
      <c r="CA741">
        <f t="shared" si="855"/>
        <v>1369.4669299477418</v>
      </c>
      <c r="CB741">
        <f t="shared" si="856"/>
        <v>5791.9598991967605</v>
      </c>
    </row>
    <row r="742" spans="1:80" x14ac:dyDescent="0.25">
      <c r="A742">
        <f>'Data Input'!A742</f>
        <v>1</v>
      </c>
      <c r="B742">
        <f>'Data Input'!C742</f>
        <v>51</v>
      </c>
      <c r="C742">
        <f t="shared" si="786"/>
        <v>52</v>
      </c>
      <c r="D742">
        <f t="shared" si="787"/>
        <v>53</v>
      </c>
      <c r="E742">
        <f t="shared" si="788"/>
        <v>54</v>
      </c>
      <c r="F742">
        <f t="shared" si="789"/>
        <v>55</v>
      </c>
      <c r="G742">
        <f t="shared" si="790"/>
        <v>56</v>
      </c>
      <c r="H742">
        <f t="shared" si="791"/>
        <v>57</v>
      </c>
      <c r="I742">
        <f t="shared" si="792"/>
        <v>58</v>
      </c>
      <c r="J742">
        <f t="shared" si="793"/>
        <v>59</v>
      </c>
      <c r="K742">
        <f t="shared" si="794"/>
        <v>60</v>
      </c>
      <c r="L742">
        <f t="shared" si="795"/>
        <v>61</v>
      </c>
      <c r="M742">
        <f>IF('Data Input'!D742&gt;=240,1,0)</f>
        <v>0</v>
      </c>
      <c r="N742">
        <f>_xlfn.IFS('Data Input'!F742&gt;=130,1,'Data Input'!G742=1,1,0=0,0)</f>
        <v>0</v>
      </c>
      <c r="O742">
        <f>'Data Input'!H742</f>
        <v>0</v>
      </c>
      <c r="P742">
        <f>'Data Input'!J742</f>
        <v>24.3</v>
      </c>
      <c r="Q742">
        <f t="shared" si="796"/>
        <v>0</v>
      </c>
      <c r="R742">
        <f>IF('Data Input'!I742&gt;=100,1,0)</f>
        <v>0</v>
      </c>
      <c r="S742" s="18">
        <f>'Data Input'!L742</f>
        <v>3</v>
      </c>
      <c r="T742" s="16">
        <f>'Data Input'!N742</f>
        <v>2018</v>
      </c>
      <c r="U742">
        <f t="shared" si="797"/>
        <v>0.42469154780749829</v>
      </c>
      <c r="V742">
        <f t="shared" si="798"/>
        <v>5.0037109550323332E-2</v>
      </c>
      <c r="W742">
        <f t="shared" si="799"/>
        <v>0.29160006316360415</v>
      </c>
      <c r="X742" s="16">
        <f t="shared" si="800"/>
        <v>1.1240917896037901E-2</v>
      </c>
      <c r="Y742">
        <f t="shared" si="801"/>
        <v>1787.163034323547</v>
      </c>
      <c r="Z742">
        <f t="shared" si="802"/>
        <v>23.016461027927615</v>
      </c>
      <c r="AA742">
        <f t="shared" si="803"/>
        <v>164.75191495970424</v>
      </c>
      <c r="AB742" s="16">
        <f t="shared" si="804"/>
        <v>57.445607253944623</v>
      </c>
      <c r="AC742">
        <f t="shared" si="805"/>
        <v>37653.228000000003</v>
      </c>
      <c r="AD742">
        <f t="shared" si="806"/>
        <v>33697.079000000005</v>
      </c>
      <c r="AE742">
        <f t="shared" si="807"/>
        <v>29740.930000000004</v>
      </c>
      <c r="AF742">
        <f t="shared" si="808"/>
        <v>25784.781000000003</v>
      </c>
      <c r="AG742">
        <f t="shared" si="809"/>
        <v>21828.632000000001</v>
      </c>
      <c r="AH742">
        <f t="shared" si="810"/>
        <v>18710.256000000001</v>
      </c>
      <c r="AI742">
        <f t="shared" si="811"/>
        <v>15591.880000000001</v>
      </c>
      <c r="AJ742">
        <f t="shared" si="812"/>
        <v>12473.504000000001</v>
      </c>
      <c r="AK742">
        <f t="shared" si="813"/>
        <v>9355.1280000000006</v>
      </c>
      <c r="AL742">
        <f t="shared" si="814"/>
        <v>6236.7520000000004</v>
      </c>
      <c r="AM742">
        <f t="shared" si="815"/>
        <v>3118.3760000000002</v>
      </c>
      <c r="AN742">
        <f t="shared" si="816"/>
        <v>740.83112873047457</v>
      </c>
      <c r="AO742">
        <f t="shared" si="817"/>
        <v>31960.257999999998</v>
      </c>
      <c r="AP742">
        <f t="shared" si="818"/>
        <v>28602.257999999998</v>
      </c>
      <c r="AQ742">
        <f t="shared" si="819"/>
        <v>25244.257999999998</v>
      </c>
      <c r="AR742">
        <f t="shared" si="820"/>
        <v>21886.257999999998</v>
      </c>
      <c r="AS742">
        <f t="shared" si="821"/>
        <v>18528.257999999998</v>
      </c>
      <c r="AT742">
        <f t="shared" si="822"/>
        <v>15881.364</v>
      </c>
      <c r="AU742">
        <f t="shared" si="823"/>
        <v>13234.47</v>
      </c>
      <c r="AV742">
        <f t="shared" si="824"/>
        <v>10587.575999999999</v>
      </c>
      <c r="AW742">
        <f t="shared" si="825"/>
        <v>7940.6819999999989</v>
      </c>
      <c r="AX742">
        <f t="shared" si="826"/>
        <v>5293.7879999999996</v>
      </c>
      <c r="AY742">
        <f t="shared" si="827"/>
        <v>2646.8939999999998</v>
      </c>
      <c r="AZ742">
        <f t="shared" si="828"/>
        <v>628.82136538187365</v>
      </c>
      <c r="BA742">
        <f t="shared" si="829"/>
        <v>31142.040999999994</v>
      </c>
      <c r="BB742">
        <f t="shared" si="830"/>
        <v>27870.009999999995</v>
      </c>
      <c r="BC742">
        <f t="shared" si="831"/>
        <v>24597.978999999996</v>
      </c>
      <c r="BD742">
        <f t="shared" si="832"/>
        <v>21325.947999999997</v>
      </c>
      <c r="BE742">
        <f t="shared" si="833"/>
        <v>18053.916999999998</v>
      </c>
      <c r="BF742">
        <f t="shared" si="834"/>
        <v>15474.785999999998</v>
      </c>
      <c r="BG742">
        <f t="shared" si="835"/>
        <v>12895.654999999999</v>
      </c>
      <c r="BH742">
        <f t="shared" si="836"/>
        <v>10316.523999999999</v>
      </c>
      <c r="BI742">
        <f t="shared" si="837"/>
        <v>7737.393</v>
      </c>
      <c r="BJ742">
        <f t="shared" si="838"/>
        <v>5158.2619999999997</v>
      </c>
      <c r="BK742">
        <f t="shared" si="839"/>
        <v>2579.1309999999999</v>
      </c>
      <c r="BL742">
        <f t="shared" si="840"/>
        <v>612.72290578510501</v>
      </c>
      <c r="BM742">
        <f t="shared" si="841"/>
        <v>51441.235999999997</v>
      </c>
      <c r="BN742">
        <f t="shared" si="842"/>
        <v>48475.868999999999</v>
      </c>
      <c r="BO742">
        <f t="shared" si="843"/>
        <v>43011.097999999998</v>
      </c>
      <c r="BP742">
        <f t="shared" si="844"/>
        <v>37546.326999999997</v>
      </c>
      <c r="BQ742">
        <f t="shared" si="845"/>
        <v>32081.556</v>
      </c>
      <c r="BR742">
        <f t="shared" si="846"/>
        <v>26616.785</v>
      </c>
      <c r="BS742">
        <f t="shared" si="847"/>
        <v>21950.375</v>
      </c>
      <c r="BT742">
        <f t="shared" si="848"/>
        <v>17283.965</v>
      </c>
      <c r="BU742">
        <f t="shared" si="849"/>
        <v>12617.555</v>
      </c>
      <c r="BV742">
        <f t="shared" si="850"/>
        <v>7951.1450000000004</v>
      </c>
      <c r="BW742">
        <f t="shared" si="851"/>
        <v>3284.7350000000001</v>
      </c>
      <c r="BX742" s="16">
        <f t="shared" si="852"/>
        <v>1049.3598545433624</v>
      </c>
      <c r="BY742">
        <f t="shared" si="853"/>
        <v>2527.9941630540216</v>
      </c>
      <c r="BZ742">
        <f t="shared" si="854"/>
        <v>651.83782640980121</v>
      </c>
      <c r="CA742">
        <f t="shared" si="855"/>
        <v>777.47482074480922</v>
      </c>
      <c r="CB742">
        <f t="shared" si="856"/>
        <v>1106.8054617973071</v>
      </c>
    </row>
    <row r="743" spans="1:80" x14ac:dyDescent="0.25">
      <c r="A743">
        <f>'Data Input'!A743</f>
        <v>0</v>
      </c>
      <c r="B743">
        <f>'Data Input'!C743</f>
        <v>35</v>
      </c>
      <c r="C743">
        <f t="shared" si="786"/>
        <v>36</v>
      </c>
      <c r="D743">
        <f t="shared" si="787"/>
        <v>37</v>
      </c>
      <c r="E743">
        <f t="shared" si="788"/>
        <v>38</v>
      </c>
      <c r="F743">
        <f t="shared" si="789"/>
        <v>39</v>
      </c>
      <c r="G743">
        <f t="shared" si="790"/>
        <v>40</v>
      </c>
      <c r="H743">
        <f t="shared" si="791"/>
        <v>41</v>
      </c>
      <c r="I743">
        <f t="shared" si="792"/>
        <v>42</v>
      </c>
      <c r="J743">
        <f t="shared" si="793"/>
        <v>43</v>
      </c>
      <c r="K743">
        <f t="shared" si="794"/>
        <v>44</v>
      </c>
      <c r="L743">
        <f t="shared" si="795"/>
        <v>45</v>
      </c>
      <c r="M743">
        <f>IF('Data Input'!D743&gt;=240,1,0)</f>
        <v>0</v>
      </c>
      <c r="N743">
        <f>_xlfn.IFS('Data Input'!F743&gt;=130,1,'Data Input'!G743=1,1,0=0,0)</f>
        <v>0</v>
      </c>
      <c r="O743">
        <f>'Data Input'!H743</f>
        <v>1</v>
      </c>
      <c r="P743">
        <f>'Data Input'!J743</f>
        <v>23.9</v>
      </c>
      <c r="Q743">
        <f t="shared" si="796"/>
        <v>0</v>
      </c>
      <c r="R743">
        <f>IF('Data Input'!I743&gt;=100,1,0)</f>
        <v>0</v>
      </c>
      <c r="S743" s="18">
        <f>'Data Input'!L743</f>
        <v>3</v>
      </c>
      <c r="T743" s="16">
        <f>'Data Input'!N743</f>
        <v>2018</v>
      </c>
      <c r="U743">
        <f t="shared" si="797"/>
        <v>0.40215171495914387</v>
      </c>
      <c r="V743">
        <f t="shared" si="798"/>
        <v>0.11892559836095004</v>
      </c>
      <c r="W743">
        <f t="shared" si="799"/>
        <v>0.37409008912090241</v>
      </c>
      <c r="X743" s="16">
        <f t="shared" si="800"/>
        <v>1.2275485530992884E-2</v>
      </c>
      <c r="Y743">
        <f t="shared" si="801"/>
        <v>1692.3121801580442</v>
      </c>
      <c r="Z743">
        <f t="shared" si="802"/>
        <v>54.704326938487036</v>
      </c>
      <c r="AA743">
        <f t="shared" si="803"/>
        <v>211.35817969811623</v>
      </c>
      <c r="AB743" s="16">
        <f t="shared" si="804"/>
        <v>62.732663576650637</v>
      </c>
      <c r="AC743">
        <f t="shared" si="805"/>
        <v>54222.519000000008</v>
      </c>
      <c r="AD743">
        <f t="shared" si="806"/>
        <v>49195.882000000005</v>
      </c>
      <c r="AE743">
        <f t="shared" si="807"/>
        <v>44169.245000000003</v>
      </c>
      <c r="AF743">
        <f t="shared" si="808"/>
        <v>39142.608</v>
      </c>
      <c r="AG743">
        <f t="shared" si="809"/>
        <v>34115.970999999998</v>
      </c>
      <c r="AH743">
        <f t="shared" si="810"/>
        <v>29089.333999999995</v>
      </c>
      <c r="AI743">
        <f t="shared" si="811"/>
        <v>24062.696999999996</v>
      </c>
      <c r="AJ743">
        <f t="shared" si="812"/>
        <v>19036.059999999998</v>
      </c>
      <c r="AK743">
        <f t="shared" si="813"/>
        <v>14009.422999999999</v>
      </c>
      <c r="AL743">
        <f t="shared" si="814"/>
        <v>8982.7860000000001</v>
      </c>
      <c r="AM743">
        <f t="shared" si="815"/>
        <v>3956.1489999999999</v>
      </c>
      <c r="AN743">
        <f t="shared" si="816"/>
        <v>1050.3356115812294</v>
      </c>
      <c r="AO743">
        <f t="shared" si="817"/>
        <v>46024.350000000013</v>
      </c>
      <c r="AP743">
        <f t="shared" si="818"/>
        <v>41757.715000000011</v>
      </c>
      <c r="AQ743">
        <f t="shared" si="819"/>
        <v>37491.080000000009</v>
      </c>
      <c r="AR743">
        <f t="shared" si="820"/>
        <v>33224.445000000007</v>
      </c>
      <c r="AS743">
        <f t="shared" si="821"/>
        <v>28957.810000000005</v>
      </c>
      <c r="AT743">
        <f t="shared" si="822"/>
        <v>24691.175000000003</v>
      </c>
      <c r="AU743">
        <f t="shared" si="823"/>
        <v>20424.54</v>
      </c>
      <c r="AV743">
        <f t="shared" si="824"/>
        <v>16157.905000000001</v>
      </c>
      <c r="AW743">
        <f t="shared" si="825"/>
        <v>11891.27</v>
      </c>
      <c r="AX743">
        <f t="shared" si="826"/>
        <v>7624.6350000000002</v>
      </c>
      <c r="AY743">
        <f t="shared" si="827"/>
        <v>3358</v>
      </c>
      <c r="AZ743">
        <f t="shared" si="828"/>
        <v>891.53021998212341</v>
      </c>
      <c r="BA743">
        <f t="shared" si="829"/>
        <v>44846.080999999991</v>
      </c>
      <c r="BB743">
        <f t="shared" si="830"/>
        <v>40688.675999999992</v>
      </c>
      <c r="BC743">
        <f t="shared" si="831"/>
        <v>36531.270999999993</v>
      </c>
      <c r="BD743">
        <f t="shared" si="832"/>
        <v>32373.865999999995</v>
      </c>
      <c r="BE743">
        <f t="shared" si="833"/>
        <v>28216.460999999996</v>
      </c>
      <c r="BF743">
        <f t="shared" si="834"/>
        <v>24059.055999999997</v>
      </c>
      <c r="BG743">
        <f t="shared" si="835"/>
        <v>19901.650999999998</v>
      </c>
      <c r="BH743">
        <f t="shared" si="836"/>
        <v>15744.245999999999</v>
      </c>
      <c r="BI743">
        <f t="shared" si="837"/>
        <v>11586.841</v>
      </c>
      <c r="BJ743">
        <f t="shared" si="838"/>
        <v>7429.4359999999997</v>
      </c>
      <c r="BK743">
        <f t="shared" si="839"/>
        <v>3272.0309999999999</v>
      </c>
      <c r="BL743">
        <f t="shared" si="840"/>
        <v>868.70614925313532</v>
      </c>
      <c r="BM743">
        <f t="shared" si="841"/>
        <v>58695.156999999999</v>
      </c>
      <c r="BN743">
        <f t="shared" si="842"/>
        <v>55729.79</v>
      </c>
      <c r="BO743">
        <f t="shared" si="843"/>
        <v>50156.811000000002</v>
      </c>
      <c r="BP743">
        <f t="shared" si="844"/>
        <v>44583.832000000002</v>
      </c>
      <c r="BQ743">
        <f t="shared" si="845"/>
        <v>39010.853000000003</v>
      </c>
      <c r="BR743">
        <f t="shared" si="846"/>
        <v>33437.874000000003</v>
      </c>
      <c r="BS743">
        <f t="shared" si="847"/>
        <v>27864.895</v>
      </c>
      <c r="BT743">
        <f t="shared" si="848"/>
        <v>22291.916000000001</v>
      </c>
      <c r="BU743">
        <f t="shared" si="849"/>
        <v>16718.937000000002</v>
      </c>
      <c r="BV743">
        <f t="shared" si="850"/>
        <v>11145.958000000001</v>
      </c>
      <c r="BW743">
        <f t="shared" si="851"/>
        <v>5572.9790000000003</v>
      </c>
      <c r="BX743" s="16">
        <f t="shared" si="852"/>
        <v>1195.2747389300503</v>
      </c>
      <c r="BY743">
        <f t="shared" si="853"/>
        <v>2742.6477917392735</v>
      </c>
      <c r="BZ743">
        <f t="shared" si="854"/>
        <v>946.23454692061046</v>
      </c>
      <c r="CA743">
        <f t="shared" si="855"/>
        <v>1080.0643289512516</v>
      </c>
      <c r="CB743">
        <f t="shared" si="856"/>
        <v>1258.0074025067008</v>
      </c>
    </row>
    <row r="744" spans="1:80" x14ac:dyDescent="0.25">
      <c r="A744">
        <f>'Data Input'!A744</f>
        <v>0</v>
      </c>
      <c r="B744">
        <f>'Data Input'!C744</f>
        <v>67</v>
      </c>
      <c r="C744">
        <f t="shared" si="786"/>
        <v>68</v>
      </c>
      <c r="D744">
        <f t="shared" si="787"/>
        <v>69</v>
      </c>
      <c r="E744">
        <f t="shared" si="788"/>
        <v>70</v>
      </c>
      <c r="F744">
        <f t="shared" si="789"/>
        <v>71</v>
      </c>
      <c r="G744">
        <f t="shared" si="790"/>
        <v>72</v>
      </c>
      <c r="H744">
        <f t="shared" si="791"/>
        <v>73</v>
      </c>
      <c r="I744">
        <f t="shared" si="792"/>
        <v>74</v>
      </c>
      <c r="J744">
        <f t="shared" si="793"/>
        <v>75</v>
      </c>
      <c r="K744">
        <f t="shared" si="794"/>
        <v>76</v>
      </c>
      <c r="L744">
        <f t="shared" si="795"/>
        <v>77</v>
      </c>
      <c r="M744">
        <f>IF('Data Input'!D744&gt;=240,1,0)</f>
        <v>1</v>
      </c>
      <c r="N744">
        <f>_xlfn.IFS('Data Input'!F744&gt;=130,1,'Data Input'!G744=1,1,0=0,0)</f>
        <v>0</v>
      </c>
      <c r="O744">
        <f>'Data Input'!H744</f>
        <v>0</v>
      </c>
      <c r="P744">
        <f>'Data Input'!J744</f>
        <v>28.7</v>
      </c>
      <c r="Q744">
        <f t="shared" si="796"/>
        <v>0</v>
      </c>
      <c r="R744">
        <f>IF('Data Input'!I744&gt;=100,1,0)</f>
        <v>0</v>
      </c>
      <c r="S744" s="18">
        <f>'Data Input'!L744</f>
        <v>3</v>
      </c>
      <c r="T744" s="16">
        <f>'Data Input'!N744</f>
        <v>2018</v>
      </c>
      <c r="U744">
        <f t="shared" si="797"/>
        <v>0.61171341296158555</v>
      </c>
      <c r="V744">
        <f t="shared" si="798"/>
        <v>5.6105423449027275E-2</v>
      </c>
      <c r="W744">
        <f t="shared" si="799"/>
        <v>0.38853240124616689</v>
      </c>
      <c r="X744" s="16">
        <f t="shared" si="800"/>
        <v>3.3630372372552099E-2</v>
      </c>
      <c r="Y744">
        <f t="shared" si="801"/>
        <v>2574.1779060325775</v>
      </c>
      <c r="Z744">
        <f t="shared" si="802"/>
        <v>25.807811519791677</v>
      </c>
      <c r="AA744">
        <f t="shared" si="803"/>
        <v>219.5179810138934</v>
      </c>
      <c r="AB744" s="16">
        <f t="shared" si="804"/>
        <v>171.86471611882183</v>
      </c>
      <c r="AC744">
        <f t="shared" si="805"/>
        <v>29694.389999999992</v>
      </c>
      <c r="AD744">
        <f t="shared" si="806"/>
        <v>26994.899999999994</v>
      </c>
      <c r="AE744">
        <f t="shared" si="807"/>
        <v>24295.409999999996</v>
      </c>
      <c r="AF744">
        <f t="shared" si="808"/>
        <v>21595.919999999998</v>
      </c>
      <c r="AG744">
        <f t="shared" si="809"/>
        <v>18896.43</v>
      </c>
      <c r="AH744">
        <f t="shared" si="810"/>
        <v>16196.939999999999</v>
      </c>
      <c r="AI744">
        <f t="shared" si="811"/>
        <v>13497.449999999999</v>
      </c>
      <c r="AJ744">
        <f t="shared" si="812"/>
        <v>10797.96</v>
      </c>
      <c r="AK744">
        <f t="shared" si="813"/>
        <v>8098.4699999999993</v>
      </c>
      <c r="AL744">
        <f t="shared" si="814"/>
        <v>5398.98</v>
      </c>
      <c r="AM744">
        <f t="shared" si="815"/>
        <v>2699.49</v>
      </c>
      <c r="AN744">
        <f t="shared" si="816"/>
        <v>887.06963367866592</v>
      </c>
      <c r="AO744">
        <f t="shared" si="817"/>
        <v>25204.751</v>
      </c>
      <c r="AP744">
        <f t="shared" si="818"/>
        <v>22913.41</v>
      </c>
      <c r="AQ744">
        <f t="shared" si="819"/>
        <v>20622.069</v>
      </c>
      <c r="AR744">
        <f t="shared" si="820"/>
        <v>18330.727999999999</v>
      </c>
      <c r="AS744">
        <f t="shared" si="821"/>
        <v>16039.387000000001</v>
      </c>
      <c r="AT744">
        <f t="shared" si="822"/>
        <v>13748.046</v>
      </c>
      <c r="AU744">
        <f t="shared" si="823"/>
        <v>11456.705</v>
      </c>
      <c r="AV744">
        <f t="shared" si="824"/>
        <v>9165.3639999999996</v>
      </c>
      <c r="AW744">
        <f t="shared" si="825"/>
        <v>6874.0229999999992</v>
      </c>
      <c r="AX744">
        <f t="shared" si="826"/>
        <v>4582.6819999999998</v>
      </c>
      <c r="AY744">
        <f t="shared" si="827"/>
        <v>2291.3409999999999</v>
      </c>
      <c r="AZ744">
        <f t="shared" si="828"/>
        <v>752.94926875184126</v>
      </c>
      <c r="BA744">
        <f t="shared" si="829"/>
        <v>24559.48</v>
      </c>
      <c r="BB744">
        <f t="shared" si="830"/>
        <v>22326.799999999999</v>
      </c>
      <c r="BC744">
        <f t="shared" si="831"/>
        <v>20094.12</v>
      </c>
      <c r="BD744">
        <f t="shared" si="832"/>
        <v>17861.439999999999</v>
      </c>
      <c r="BE744">
        <f t="shared" si="833"/>
        <v>15628.76</v>
      </c>
      <c r="BF744">
        <f t="shared" si="834"/>
        <v>13396.08</v>
      </c>
      <c r="BG744">
        <f t="shared" si="835"/>
        <v>11163.4</v>
      </c>
      <c r="BH744">
        <f t="shared" si="836"/>
        <v>8930.7199999999993</v>
      </c>
      <c r="BI744">
        <f t="shared" si="837"/>
        <v>6698.0399999999991</v>
      </c>
      <c r="BJ744">
        <f t="shared" si="838"/>
        <v>4465.3599999999997</v>
      </c>
      <c r="BK744">
        <f t="shared" si="839"/>
        <v>2232.6799999999998</v>
      </c>
      <c r="BL744">
        <f t="shared" si="840"/>
        <v>733.67288996132004</v>
      </c>
      <c r="BM744">
        <f t="shared" si="841"/>
        <v>13337.006500000001</v>
      </c>
      <c r="BN744">
        <f t="shared" si="842"/>
        <v>10371.639500000001</v>
      </c>
      <c r="BO744">
        <f t="shared" si="843"/>
        <v>9127.2185000000009</v>
      </c>
      <c r="BP744">
        <f t="shared" si="844"/>
        <v>7882.7975000000006</v>
      </c>
      <c r="BQ744">
        <f t="shared" si="845"/>
        <v>6638.3765000000003</v>
      </c>
      <c r="BR744">
        <f t="shared" si="846"/>
        <v>5690.0370000000003</v>
      </c>
      <c r="BS744">
        <f t="shared" si="847"/>
        <v>4741.6975000000002</v>
      </c>
      <c r="BT744">
        <f t="shared" si="848"/>
        <v>3793.3580000000002</v>
      </c>
      <c r="BU744">
        <f t="shared" si="849"/>
        <v>2845.0185000000001</v>
      </c>
      <c r="BV744">
        <f t="shared" si="850"/>
        <v>1896.6790000000001</v>
      </c>
      <c r="BW744">
        <f t="shared" si="851"/>
        <v>948.33950000000004</v>
      </c>
      <c r="BX744" s="16">
        <f t="shared" si="852"/>
        <v>335.29897101168496</v>
      </c>
      <c r="BY744">
        <f t="shared" si="853"/>
        <v>3461.2475397112435</v>
      </c>
      <c r="BZ744">
        <f t="shared" si="854"/>
        <v>778.75708027163296</v>
      </c>
      <c r="CA744">
        <f t="shared" si="855"/>
        <v>953.19087097521344</v>
      </c>
      <c r="CB744">
        <f t="shared" si="856"/>
        <v>507.16368713050679</v>
      </c>
    </row>
    <row r="745" spans="1:80" x14ac:dyDescent="0.25">
      <c r="A745">
        <f>'Data Input'!A745</f>
        <v>0</v>
      </c>
      <c r="B745">
        <f>'Data Input'!C745</f>
        <v>46</v>
      </c>
      <c r="C745">
        <f t="shared" si="786"/>
        <v>47</v>
      </c>
      <c r="D745">
        <f t="shared" si="787"/>
        <v>48</v>
      </c>
      <c r="E745">
        <f t="shared" si="788"/>
        <v>49</v>
      </c>
      <c r="F745">
        <f t="shared" si="789"/>
        <v>50</v>
      </c>
      <c r="G745">
        <f t="shared" si="790"/>
        <v>51</v>
      </c>
      <c r="H745">
        <f t="shared" si="791"/>
        <v>52</v>
      </c>
      <c r="I745">
        <f t="shared" si="792"/>
        <v>53</v>
      </c>
      <c r="J745">
        <f t="shared" si="793"/>
        <v>54</v>
      </c>
      <c r="K745">
        <f t="shared" si="794"/>
        <v>55</v>
      </c>
      <c r="L745">
        <f t="shared" si="795"/>
        <v>56</v>
      </c>
      <c r="M745">
        <f>IF('Data Input'!D745&gt;=240,1,0)</f>
        <v>0</v>
      </c>
      <c r="N745">
        <f>_xlfn.IFS('Data Input'!F745&gt;=130,1,'Data Input'!G745=1,1,0=0,0)</f>
        <v>0</v>
      </c>
      <c r="O745">
        <f>'Data Input'!H745</f>
        <v>0</v>
      </c>
      <c r="P745">
        <f>'Data Input'!J745</f>
        <v>24.8</v>
      </c>
      <c r="Q745">
        <f t="shared" si="796"/>
        <v>0</v>
      </c>
      <c r="R745">
        <f>IF('Data Input'!I745&gt;=100,1,0)</f>
        <v>0</v>
      </c>
      <c r="S745" s="18">
        <f>'Data Input'!L745</f>
        <v>3</v>
      </c>
      <c r="T745" s="16">
        <f>'Data Input'!N745</f>
        <v>2018</v>
      </c>
      <c r="U745">
        <f t="shared" si="797"/>
        <v>0.43499127502182899</v>
      </c>
      <c r="V745">
        <f t="shared" si="798"/>
        <v>5.1123324349660541E-2</v>
      </c>
      <c r="W745">
        <f t="shared" si="799"/>
        <v>0.29573902447190792</v>
      </c>
      <c r="X745" s="16">
        <f t="shared" si="800"/>
        <v>1.2360068444283601E-2</v>
      </c>
      <c r="Y745">
        <f t="shared" si="801"/>
        <v>1830.5057658568142</v>
      </c>
      <c r="Z745">
        <f t="shared" si="802"/>
        <v>23.516106607410165</v>
      </c>
      <c r="AA745">
        <f t="shared" si="803"/>
        <v>167.09039799735908</v>
      </c>
      <c r="AB745" s="16">
        <f t="shared" si="804"/>
        <v>63.16491625051863</v>
      </c>
      <c r="AC745">
        <f t="shared" si="805"/>
        <v>41842.093000000001</v>
      </c>
      <c r="AD745">
        <f t="shared" si="806"/>
        <v>37885.944000000003</v>
      </c>
      <c r="AE745">
        <f t="shared" si="807"/>
        <v>33929.795000000006</v>
      </c>
      <c r="AF745">
        <f t="shared" si="808"/>
        <v>29973.646000000004</v>
      </c>
      <c r="AG745">
        <f t="shared" si="809"/>
        <v>26017.497000000003</v>
      </c>
      <c r="AH745">
        <f t="shared" si="810"/>
        <v>22061.348000000002</v>
      </c>
      <c r="AI745">
        <f t="shared" si="811"/>
        <v>18105.199000000001</v>
      </c>
      <c r="AJ745">
        <f t="shared" si="812"/>
        <v>14149.05</v>
      </c>
      <c r="AK745">
        <f t="shared" si="813"/>
        <v>10192.901</v>
      </c>
      <c r="AL745">
        <f t="shared" si="814"/>
        <v>6236.7520000000004</v>
      </c>
      <c r="AM745">
        <f t="shared" si="815"/>
        <v>3118.3760000000002</v>
      </c>
      <c r="AN745">
        <f t="shared" si="816"/>
        <v>864.20983835235097</v>
      </c>
      <c r="AO745">
        <f t="shared" si="817"/>
        <v>35515.788</v>
      </c>
      <c r="AP745">
        <f t="shared" si="818"/>
        <v>32157.788</v>
      </c>
      <c r="AQ745">
        <f t="shared" si="819"/>
        <v>28799.788</v>
      </c>
      <c r="AR745">
        <f t="shared" si="820"/>
        <v>25441.788</v>
      </c>
      <c r="AS745">
        <f t="shared" si="821"/>
        <v>22083.788</v>
      </c>
      <c r="AT745">
        <f t="shared" si="822"/>
        <v>18725.788</v>
      </c>
      <c r="AU745">
        <f t="shared" si="823"/>
        <v>15367.788</v>
      </c>
      <c r="AV745">
        <f t="shared" si="824"/>
        <v>12009.788</v>
      </c>
      <c r="AW745">
        <f t="shared" si="825"/>
        <v>8651.7880000000005</v>
      </c>
      <c r="AX745">
        <f t="shared" si="826"/>
        <v>5293.7879999999996</v>
      </c>
      <c r="AY745">
        <f t="shared" si="827"/>
        <v>2646.8939999999998</v>
      </c>
      <c r="AZ745">
        <f t="shared" si="828"/>
        <v>733.54584699753025</v>
      </c>
      <c r="BA745">
        <f t="shared" si="829"/>
        <v>34606.540999999997</v>
      </c>
      <c r="BB745">
        <f t="shared" si="830"/>
        <v>31334.509999999995</v>
      </c>
      <c r="BC745">
        <f t="shared" si="831"/>
        <v>28062.478999999996</v>
      </c>
      <c r="BD745">
        <f t="shared" si="832"/>
        <v>24790.447999999997</v>
      </c>
      <c r="BE745">
        <f t="shared" si="833"/>
        <v>21518.416999999998</v>
      </c>
      <c r="BF745">
        <f t="shared" si="834"/>
        <v>18246.385999999999</v>
      </c>
      <c r="BG745">
        <f t="shared" si="835"/>
        <v>14974.355</v>
      </c>
      <c r="BH745">
        <f t="shared" si="836"/>
        <v>11702.324000000001</v>
      </c>
      <c r="BI745">
        <f t="shared" si="837"/>
        <v>8430.2929999999997</v>
      </c>
      <c r="BJ745">
        <f t="shared" si="838"/>
        <v>5158.2619999999997</v>
      </c>
      <c r="BK745">
        <f t="shared" si="839"/>
        <v>2579.1309999999999</v>
      </c>
      <c r="BL745">
        <f t="shared" si="840"/>
        <v>714.76621313891928</v>
      </c>
      <c r="BM745">
        <f t="shared" si="841"/>
        <v>56814.716</v>
      </c>
      <c r="BN745">
        <f t="shared" si="842"/>
        <v>53849.349000000002</v>
      </c>
      <c r="BO745">
        <f t="shared" si="843"/>
        <v>48384.578000000001</v>
      </c>
      <c r="BP745">
        <f t="shared" si="844"/>
        <v>42919.807000000001</v>
      </c>
      <c r="BQ745">
        <f t="shared" si="845"/>
        <v>37455.036</v>
      </c>
      <c r="BR745">
        <f t="shared" si="846"/>
        <v>31990.265000000003</v>
      </c>
      <c r="BS745">
        <f t="shared" si="847"/>
        <v>26525.494000000002</v>
      </c>
      <c r="BT745">
        <f t="shared" si="848"/>
        <v>21060.723000000002</v>
      </c>
      <c r="BU745">
        <f t="shared" si="849"/>
        <v>15595.952000000001</v>
      </c>
      <c r="BV745">
        <f t="shared" si="850"/>
        <v>10131.181</v>
      </c>
      <c r="BW745">
        <f t="shared" si="851"/>
        <v>4666.41</v>
      </c>
      <c r="BX745" s="16">
        <f t="shared" si="852"/>
        <v>1239.2833156906513</v>
      </c>
      <c r="BY745">
        <f t="shared" si="853"/>
        <v>2694.7156042091651</v>
      </c>
      <c r="BZ745">
        <f t="shared" si="854"/>
        <v>757.06195360494041</v>
      </c>
      <c r="CA745">
        <f t="shared" si="855"/>
        <v>881.85661113627839</v>
      </c>
      <c r="CB745">
        <f t="shared" si="856"/>
        <v>1302.44823194117</v>
      </c>
    </row>
    <row r="746" spans="1:80" x14ac:dyDescent="0.25">
      <c r="A746">
        <f>'Data Input'!A746</f>
        <v>1</v>
      </c>
      <c r="B746">
        <f>'Data Input'!C746</f>
        <v>33</v>
      </c>
      <c r="C746">
        <f t="shared" si="786"/>
        <v>34</v>
      </c>
      <c r="D746">
        <f t="shared" si="787"/>
        <v>35</v>
      </c>
      <c r="E746">
        <f t="shared" si="788"/>
        <v>36</v>
      </c>
      <c r="F746">
        <f t="shared" si="789"/>
        <v>37</v>
      </c>
      <c r="G746">
        <f t="shared" si="790"/>
        <v>38</v>
      </c>
      <c r="H746">
        <f t="shared" si="791"/>
        <v>39</v>
      </c>
      <c r="I746">
        <f t="shared" si="792"/>
        <v>40</v>
      </c>
      <c r="J746">
        <f t="shared" si="793"/>
        <v>41</v>
      </c>
      <c r="K746">
        <f t="shared" si="794"/>
        <v>42</v>
      </c>
      <c r="L746">
        <f t="shared" si="795"/>
        <v>43</v>
      </c>
      <c r="M746">
        <f>IF('Data Input'!D746&gt;=240,1,0)</f>
        <v>0</v>
      </c>
      <c r="N746">
        <f>_xlfn.IFS('Data Input'!F746&gt;=130,1,'Data Input'!G746=1,1,0=0,0)</f>
        <v>0</v>
      </c>
      <c r="O746">
        <f>'Data Input'!H746</f>
        <v>0</v>
      </c>
      <c r="P746">
        <f>'Data Input'!J746</f>
        <v>25.4</v>
      </c>
      <c r="Q746">
        <f t="shared" si="796"/>
        <v>0</v>
      </c>
      <c r="R746">
        <f>IF('Data Input'!I746&gt;=100,1,0)</f>
        <v>0</v>
      </c>
      <c r="S746" s="18">
        <f>'Data Input'!L746</f>
        <v>3</v>
      </c>
      <c r="T746" s="16">
        <f>'Data Input'!N746</f>
        <v>2018</v>
      </c>
      <c r="U746">
        <f t="shared" si="797"/>
        <v>0.44742466496625544</v>
      </c>
      <c r="V746">
        <f t="shared" si="798"/>
        <v>5.2456231171111943E-2</v>
      </c>
      <c r="W746">
        <f t="shared" si="799"/>
        <v>0.30075045786987104</v>
      </c>
      <c r="X746" s="16">
        <f t="shared" si="800"/>
        <v>1.3849011731993963E-2</v>
      </c>
      <c r="Y746">
        <f t="shared" si="801"/>
        <v>1882.8272566298799</v>
      </c>
      <c r="Z746">
        <f t="shared" si="802"/>
        <v>24.129227512784226</v>
      </c>
      <c r="AA746">
        <f t="shared" si="803"/>
        <v>169.92182142041989</v>
      </c>
      <c r="AB746" s="16">
        <f t="shared" si="804"/>
        <v>70.774014735203281</v>
      </c>
      <c r="AC746">
        <f t="shared" si="805"/>
        <v>54548.318999999996</v>
      </c>
      <c r="AD746">
        <f t="shared" si="806"/>
        <v>49894.025999999998</v>
      </c>
      <c r="AE746">
        <f t="shared" si="807"/>
        <v>45239.733</v>
      </c>
      <c r="AF746">
        <f t="shared" si="808"/>
        <v>40213.095999999998</v>
      </c>
      <c r="AG746">
        <f t="shared" si="809"/>
        <v>35186.458999999995</v>
      </c>
      <c r="AH746">
        <f t="shared" si="810"/>
        <v>30159.821999999996</v>
      </c>
      <c r="AI746">
        <f t="shared" si="811"/>
        <v>25133.184999999998</v>
      </c>
      <c r="AJ746">
        <f t="shared" si="812"/>
        <v>20106.547999999999</v>
      </c>
      <c r="AK746">
        <f t="shared" si="813"/>
        <v>15079.911</v>
      </c>
      <c r="AL746">
        <f t="shared" si="814"/>
        <v>10053.273999999999</v>
      </c>
      <c r="AM746">
        <f t="shared" si="815"/>
        <v>5026.6369999999997</v>
      </c>
      <c r="AN746">
        <f t="shared" si="816"/>
        <v>1204.0322458489447</v>
      </c>
      <c r="AO746">
        <f t="shared" si="817"/>
        <v>46300.891000000018</v>
      </c>
      <c r="AP746">
        <f t="shared" si="818"/>
        <v>42350.303000000014</v>
      </c>
      <c r="AQ746">
        <f t="shared" si="819"/>
        <v>38399.715000000011</v>
      </c>
      <c r="AR746">
        <f t="shared" si="820"/>
        <v>34133.080000000009</v>
      </c>
      <c r="AS746">
        <f t="shared" si="821"/>
        <v>29866.445000000007</v>
      </c>
      <c r="AT746">
        <f t="shared" si="822"/>
        <v>25599.810000000005</v>
      </c>
      <c r="AU746">
        <f t="shared" si="823"/>
        <v>21333.175000000003</v>
      </c>
      <c r="AV746">
        <f t="shared" si="824"/>
        <v>17066.54</v>
      </c>
      <c r="AW746">
        <f t="shared" si="825"/>
        <v>12799.905000000001</v>
      </c>
      <c r="AX746">
        <f t="shared" si="826"/>
        <v>8533.27</v>
      </c>
      <c r="AY746">
        <f t="shared" si="827"/>
        <v>4266.6350000000002</v>
      </c>
      <c r="AZ746">
        <f t="shared" si="828"/>
        <v>1021.9886870435844</v>
      </c>
      <c r="BA746">
        <f t="shared" si="829"/>
        <v>43115.542999999998</v>
      </c>
      <c r="BB746">
        <f t="shared" si="830"/>
        <v>40266.093999999997</v>
      </c>
      <c r="BC746">
        <f t="shared" si="831"/>
        <v>37416.644999999997</v>
      </c>
      <c r="BD746">
        <f t="shared" si="832"/>
        <v>33259.24</v>
      </c>
      <c r="BE746">
        <f t="shared" si="833"/>
        <v>29101.834999999995</v>
      </c>
      <c r="BF746">
        <f t="shared" si="834"/>
        <v>24944.429999999997</v>
      </c>
      <c r="BG746">
        <f t="shared" si="835"/>
        <v>20787.024999999998</v>
      </c>
      <c r="BH746">
        <f t="shared" si="836"/>
        <v>16629.62</v>
      </c>
      <c r="BI746">
        <f t="shared" si="837"/>
        <v>12472.215</v>
      </c>
      <c r="BJ746">
        <f t="shared" si="838"/>
        <v>8314.81</v>
      </c>
      <c r="BK746">
        <f t="shared" si="839"/>
        <v>4157.4049999999997</v>
      </c>
      <c r="BL746">
        <f t="shared" si="840"/>
        <v>984.73160930777226</v>
      </c>
      <c r="BM746">
        <f t="shared" si="841"/>
        <v>54312.314999999995</v>
      </c>
      <c r="BN746">
        <f t="shared" si="842"/>
        <v>51346.947999999997</v>
      </c>
      <c r="BO746">
        <f t="shared" si="843"/>
        <v>47965.39</v>
      </c>
      <c r="BP746">
        <f t="shared" si="844"/>
        <v>44583.832000000002</v>
      </c>
      <c r="BQ746">
        <f t="shared" si="845"/>
        <v>39010.853000000003</v>
      </c>
      <c r="BR746">
        <f t="shared" si="846"/>
        <v>33437.874000000003</v>
      </c>
      <c r="BS746">
        <f t="shared" si="847"/>
        <v>27864.895</v>
      </c>
      <c r="BT746">
        <f t="shared" si="848"/>
        <v>22291.916000000001</v>
      </c>
      <c r="BU746">
        <f t="shared" si="849"/>
        <v>16718.937000000002</v>
      </c>
      <c r="BV746">
        <f t="shared" si="850"/>
        <v>11145.958000000001</v>
      </c>
      <c r="BW746">
        <f t="shared" si="851"/>
        <v>5572.9790000000003</v>
      </c>
      <c r="BX746" s="16">
        <f t="shared" si="852"/>
        <v>1289.3185790656732</v>
      </c>
      <c r="BY746">
        <f t="shared" si="853"/>
        <v>3086.8595024788247</v>
      </c>
      <c r="BZ746">
        <f t="shared" si="854"/>
        <v>1046.1179145563685</v>
      </c>
      <c r="CA746">
        <f t="shared" si="855"/>
        <v>1154.6534307281922</v>
      </c>
      <c r="CB746">
        <f t="shared" si="856"/>
        <v>1360.0925938008766</v>
      </c>
    </row>
    <row r="747" spans="1:80" x14ac:dyDescent="0.25">
      <c r="A747">
        <f>'Data Input'!A747</f>
        <v>0</v>
      </c>
      <c r="B747">
        <f>'Data Input'!C747</f>
        <v>30</v>
      </c>
      <c r="C747">
        <f t="shared" si="786"/>
        <v>31</v>
      </c>
      <c r="D747">
        <f t="shared" si="787"/>
        <v>32</v>
      </c>
      <c r="E747">
        <f t="shared" si="788"/>
        <v>33</v>
      </c>
      <c r="F747">
        <f t="shared" si="789"/>
        <v>34</v>
      </c>
      <c r="G747">
        <f t="shared" si="790"/>
        <v>35</v>
      </c>
      <c r="H747">
        <f t="shared" si="791"/>
        <v>36</v>
      </c>
      <c r="I747">
        <f t="shared" si="792"/>
        <v>37</v>
      </c>
      <c r="J747">
        <f t="shared" si="793"/>
        <v>38</v>
      </c>
      <c r="K747">
        <f t="shared" si="794"/>
        <v>39</v>
      </c>
      <c r="L747">
        <f t="shared" si="795"/>
        <v>40</v>
      </c>
      <c r="M747">
        <f>IF('Data Input'!D747&gt;=240,1,0)</f>
        <v>0</v>
      </c>
      <c r="N747">
        <f>_xlfn.IFS('Data Input'!F747&gt;=130,1,'Data Input'!G747=1,1,0=0,0)</f>
        <v>0</v>
      </c>
      <c r="O747">
        <f>'Data Input'!H747</f>
        <v>0</v>
      </c>
      <c r="P747">
        <f>'Data Input'!J747</f>
        <v>24.2</v>
      </c>
      <c r="Q747">
        <f t="shared" si="796"/>
        <v>0</v>
      </c>
      <c r="R747">
        <f>IF('Data Input'!I747&gt;=100,1,0)</f>
        <v>0</v>
      </c>
      <c r="S747" s="18">
        <f>'Data Input'!L747</f>
        <v>3</v>
      </c>
      <c r="T747" s="16">
        <f>'Data Input'!N747</f>
        <v>2018</v>
      </c>
      <c r="U747">
        <f t="shared" si="797"/>
        <v>0.42263913030678613</v>
      </c>
      <c r="V747">
        <f t="shared" si="798"/>
        <v>4.9822505681852342E-2</v>
      </c>
      <c r="W747">
        <f t="shared" si="799"/>
        <v>0.29077637188019601</v>
      </c>
      <c r="X747" s="16">
        <f t="shared" si="800"/>
        <v>1.1029414938142754E-2</v>
      </c>
      <c r="Y747">
        <f t="shared" si="801"/>
        <v>1778.5261666787637</v>
      </c>
      <c r="Z747">
        <f t="shared" si="802"/>
        <v>22.91774586193392</v>
      </c>
      <c r="AA747">
        <f t="shared" si="803"/>
        <v>164.28653537506071</v>
      </c>
      <c r="AB747" s="16">
        <f t="shared" si="804"/>
        <v>56.36474215336645</v>
      </c>
      <c r="AC747">
        <f t="shared" si="805"/>
        <v>53431.286999999989</v>
      </c>
      <c r="AD747">
        <f t="shared" si="806"/>
        <v>48776.993999999992</v>
      </c>
      <c r="AE747">
        <f t="shared" si="807"/>
        <v>44122.700999999994</v>
      </c>
      <c r="AF747">
        <f t="shared" si="808"/>
        <v>39468.407999999996</v>
      </c>
      <c r="AG747">
        <f t="shared" si="809"/>
        <v>34814.114999999998</v>
      </c>
      <c r="AH747">
        <f t="shared" si="810"/>
        <v>30159.821999999996</v>
      </c>
      <c r="AI747">
        <f t="shared" si="811"/>
        <v>25133.184999999998</v>
      </c>
      <c r="AJ747">
        <f t="shared" si="812"/>
        <v>20106.547999999999</v>
      </c>
      <c r="AK747">
        <f t="shared" si="813"/>
        <v>15079.911</v>
      </c>
      <c r="AL747">
        <f t="shared" si="814"/>
        <v>10053.273999999999</v>
      </c>
      <c r="AM747">
        <f t="shared" si="815"/>
        <v>5026.6369999999997</v>
      </c>
      <c r="AN747">
        <f t="shared" si="816"/>
        <v>1121.7270222156203</v>
      </c>
      <c r="AO747">
        <f t="shared" si="817"/>
        <v>45352.750000000015</v>
      </c>
      <c r="AP747">
        <f t="shared" si="818"/>
        <v>41402.162000000011</v>
      </c>
      <c r="AQ747">
        <f t="shared" si="819"/>
        <v>37451.574000000008</v>
      </c>
      <c r="AR747">
        <f t="shared" si="820"/>
        <v>33500.986000000004</v>
      </c>
      <c r="AS747">
        <f t="shared" si="821"/>
        <v>29550.398000000005</v>
      </c>
      <c r="AT747">
        <f t="shared" si="822"/>
        <v>25599.810000000005</v>
      </c>
      <c r="AU747">
        <f t="shared" si="823"/>
        <v>21333.175000000003</v>
      </c>
      <c r="AV747">
        <f t="shared" si="824"/>
        <v>17066.54</v>
      </c>
      <c r="AW747">
        <f t="shared" si="825"/>
        <v>12799.905000000001</v>
      </c>
      <c r="AX747">
        <f t="shared" si="826"/>
        <v>8533.27</v>
      </c>
      <c r="AY747">
        <f t="shared" si="827"/>
        <v>4266.6350000000002</v>
      </c>
      <c r="AZ747">
        <f t="shared" si="828"/>
        <v>952.12761516224066</v>
      </c>
      <c r="BA747">
        <f t="shared" si="829"/>
        <v>39191.674999999996</v>
      </c>
      <c r="BB747">
        <f t="shared" si="830"/>
        <v>36342.225999999995</v>
      </c>
      <c r="BC747">
        <f t="shared" si="831"/>
        <v>33492.776999999995</v>
      </c>
      <c r="BD747">
        <f t="shared" si="832"/>
        <v>30643.327999999998</v>
      </c>
      <c r="BE747">
        <f t="shared" si="833"/>
        <v>27793.878999999997</v>
      </c>
      <c r="BF747">
        <f t="shared" si="834"/>
        <v>24944.429999999997</v>
      </c>
      <c r="BG747">
        <f t="shared" si="835"/>
        <v>20787.024999999998</v>
      </c>
      <c r="BH747">
        <f t="shared" si="836"/>
        <v>16629.62</v>
      </c>
      <c r="BI747">
        <f t="shared" si="837"/>
        <v>12472.215</v>
      </c>
      <c r="BJ747">
        <f t="shared" si="838"/>
        <v>8314.81</v>
      </c>
      <c r="BK747">
        <f t="shared" si="839"/>
        <v>4157.4049999999997</v>
      </c>
      <c r="BL747">
        <f t="shared" si="840"/>
        <v>875.35893706493653</v>
      </c>
      <c r="BM747">
        <f t="shared" si="841"/>
        <v>47738.051999999989</v>
      </c>
      <c r="BN747">
        <f t="shared" si="842"/>
        <v>44772.68499999999</v>
      </c>
      <c r="BO747">
        <f t="shared" si="843"/>
        <v>41391.126999999993</v>
      </c>
      <c r="BP747">
        <f t="shared" si="844"/>
        <v>38009.568999999996</v>
      </c>
      <c r="BQ747">
        <f t="shared" si="845"/>
        <v>34628.010999999999</v>
      </c>
      <c r="BR747">
        <f t="shared" si="846"/>
        <v>31246.453000000001</v>
      </c>
      <c r="BS747">
        <f t="shared" si="847"/>
        <v>27864.895</v>
      </c>
      <c r="BT747">
        <f t="shared" si="848"/>
        <v>22291.916000000001</v>
      </c>
      <c r="BU747">
        <f t="shared" si="849"/>
        <v>16718.937000000002</v>
      </c>
      <c r="BV747">
        <f t="shared" si="850"/>
        <v>11145.958000000001</v>
      </c>
      <c r="BW747">
        <f t="shared" si="851"/>
        <v>5572.9790000000003</v>
      </c>
      <c r="BX747" s="16">
        <f t="shared" si="852"/>
        <v>1103.0797576544692</v>
      </c>
      <c r="BY747">
        <f t="shared" si="853"/>
        <v>2900.253188894384</v>
      </c>
      <c r="BZ747">
        <f t="shared" si="854"/>
        <v>975.04536102417455</v>
      </c>
      <c r="CA747">
        <f t="shared" si="855"/>
        <v>1039.6454724399973</v>
      </c>
      <c r="CB747">
        <f t="shared" si="856"/>
        <v>1159.4444998078357</v>
      </c>
    </row>
    <row r="748" spans="1:80" x14ac:dyDescent="0.25">
      <c r="A748">
        <f>'Data Input'!A748</f>
        <v>1</v>
      </c>
      <c r="B748">
        <f>'Data Input'!C748</f>
        <v>64</v>
      </c>
      <c r="C748">
        <f t="shared" si="786"/>
        <v>65</v>
      </c>
      <c r="D748">
        <f t="shared" si="787"/>
        <v>66</v>
      </c>
      <c r="E748">
        <f t="shared" si="788"/>
        <v>67</v>
      </c>
      <c r="F748">
        <f t="shared" si="789"/>
        <v>68</v>
      </c>
      <c r="G748">
        <f t="shared" si="790"/>
        <v>69</v>
      </c>
      <c r="H748">
        <f t="shared" si="791"/>
        <v>70</v>
      </c>
      <c r="I748">
        <f t="shared" si="792"/>
        <v>71</v>
      </c>
      <c r="J748">
        <f t="shared" si="793"/>
        <v>72</v>
      </c>
      <c r="K748">
        <f t="shared" si="794"/>
        <v>73</v>
      </c>
      <c r="L748">
        <f t="shared" si="795"/>
        <v>74</v>
      </c>
      <c r="M748">
        <f>IF('Data Input'!D748&gt;=240,1,0)</f>
        <v>0</v>
      </c>
      <c r="N748">
        <f>_xlfn.IFS('Data Input'!F748&gt;=130,1,'Data Input'!G748=1,1,0=0,0)</f>
        <v>1</v>
      </c>
      <c r="O748">
        <f>'Data Input'!H748</f>
        <v>0</v>
      </c>
      <c r="P748">
        <f>'Data Input'!J748</f>
        <v>30.6</v>
      </c>
      <c r="Q748">
        <f t="shared" si="796"/>
        <v>0</v>
      </c>
      <c r="R748">
        <f>IF('Data Input'!I748&gt;=100,1,0)</f>
        <v>0</v>
      </c>
      <c r="S748" s="18">
        <f>'Data Input'!L748</f>
        <v>3</v>
      </c>
      <c r="T748" s="16">
        <f>'Data Input'!N748</f>
        <v>2018</v>
      </c>
      <c r="U748">
        <f t="shared" si="797"/>
        <v>0.78259584418942707</v>
      </c>
      <c r="V748">
        <f t="shared" si="798"/>
        <v>9.1412746279086327E-2</v>
      </c>
      <c r="W748">
        <f t="shared" si="799"/>
        <v>0.41936194892590334</v>
      </c>
      <c r="X748" s="16">
        <f t="shared" si="800"/>
        <v>5.8647849052403354E-2</v>
      </c>
      <c r="Y748">
        <f t="shared" si="801"/>
        <v>3293.2757215703659</v>
      </c>
      <c r="Z748">
        <f t="shared" si="802"/>
        <v>42.048750039655921</v>
      </c>
      <c r="AA748">
        <f t="shared" si="803"/>
        <v>236.93645123805229</v>
      </c>
      <c r="AB748" s="16">
        <f t="shared" si="804"/>
        <v>299.71407442985486</v>
      </c>
      <c r="AC748">
        <f t="shared" si="805"/>
        <v>30532.161999999997</v>
      </c>
      <c r="AD748">
        <f t="shared" si="806"/>
        <v>27413.785999999996</v>
      </c>
      <c r="AE748">
        <f t="shared" si="807"/>
        <v>24295.409999999996</v>
      </c>
      <c r="AF748">
        <f t="shared" si="808"/>
        <v>21595.919999999998</v>
      </c>
      <c r="AG748">
        <f t="shared" si="809"/>
        <v>18896.43</v>
      </c>
      <c r="AH748">
        <f t="shared" si="810"/>
        <v>16196.939999999999</v>
      </c>
      <c r="AI748">
        <f t="shared" si="811"/>
        <v>13497.449999999999</v>
      </c>
      <c r="AJ748">
        <f t="shared" si="812"/>
        <v>10797.96</v>
      </c>
      <c r="AK748">
        <f t="shared" si="813"/>
        <v>8098.4699999999993</v>
      </c>
      <c r="AL748">
        <f t="shared" si="814"/>
        <v>5398.98</v>
      </c>
      <c r="AM748">
        <f t="shared" si="815"/>
        <v>2699.49</v>
      </c>
      <c r="AN748">
        <f t="shared" si="816"/>
        <v>1143.0006853832808</v>
      </c>
      <c r="AO748">
        <f t="shared" si="817"/>
        <v>25915.857</v>
      </c>
      <c r="AP748">
        <f t="shared" si="818"/>
        <v>23268.963</v>
      </c>
      <c r="AQ748">
        <f t="shared" si="819"/>
        <v>20622.069</v>
      </c>
      <c r="AR748">
        <f t="shared" si="820"/>
        <v>18330.727999999999</v>
      </c>
      <c r="AS748">
        <f t="shared" si="821"/>
        <v>16039.387000000001</v>
      </c>
      <c r="AT748">
        <f t="shared" si="822"/>
        <v>13748.046</v>
      </c>
      <c r="AU748">
        <f t="shared" si="823"/>
        <v>11456.705</v>
      </c>
      <c r="AV748">
        <f t="shared" si="824"/>
        <v>9165.3639999999996</v>
      </c>
      <c r="AW748">
        <f t="shared" si="825"/>
        <v>6874.0229999999992</v>
      </c>
      <c r="AX748">
        <f t="shared" si="826"/>
        <v>4582.6819999999998</v>
      </c>
      <c r="AY748">
        <f t="shared" si="827"/>
        <v>2291.3409999999999</v>
      </c>
      <c r="AZ748">
        <f t="shared" si="828"/>
        <v>970.1848700406797</v>
      </c>
      <c r="BA748">
        <f t="shared" si="829"/>
        <v>25252.382000000001</v>
      </c>
      <c r="BB748">
        <f t="shared" si="830"/>
        <v>22673.251</v>
      </c>
      <c r="BC748">
        <f t="shared" si="831"/>
        <v>20094.12</v>
      </c>
      <c r="BD748">
        <f t="shared" si="832"/>
        <v>17861.439999999999</v>
      </c>
      <c r="BE748">
        <f t="shared" si="833"/>
        <v>15628.76</v>
      </c>
      <c r="BF748">
        <f t="shared" si="834"/>
        <v>13396.08</v>
      </c>
      <c r="BG748">
        <f t="shared" si="835"/>
        <v>11163.4</v>
      </c>
      <c r="BH748">
        <f t="shared" si="836"/>
        <v>8930.7199999999993</v>
      </c>
      <c r="BI748">
        <f t="shared" si="837"/>
        <v>6698.0399999999991</v>
      </c>
      <c r="BJ748">
        <f t="shared" si="838"/>
        <v>4465.3599999999997</v>
      </c>
      <c r="BK748">
        <f t="shared" si="839"/>
        <v>2232.6799999999998</v>
      </c>
      <c r="BL748">
        <f t="shared" si="840"/>
        <v>945.3470177666203</v>
      </c>
      <c r="BM748">
        <f t="shared" si="841"/>
        <v>16186.031000000003</v>
      </c>
      <c r="BN748">
        <f t="shared" si="842"/>
        <v>13220.664000000002</v>
      </c>
      <c r="BO748">
        <f t="shared" si="843"/>
        <v>9935.9290000000019</v>
      </c>
      <c r="BP748">
        <f t="shared" si="844"/>
        <v>8771.0420000000013</v>
      </c>
      <c r="BQ748">
        <f t="shared" si="845"/>
        <v>7526.621000000001</v>
      </c>
      <c r="BR748">
        <f t="shared" si="846"/>
        <v>6282.2000000000007</v>
      </c>
      <c r="BS748">
        <f t="shared" si="847"/>
        <v>5037.7790000000005</v>
      </c>
      <c r="BT748">
        <f t="shared" si="848"/>
        <v>3793.3580000000002</v>
      </c>
      <c r="BU748">
        <f t="shared" si="849"/>
        <v>2845.0185000000001</v>
      </c>
      <c r="BV748">
        <f t="shared" si="850"/>
        <v>1896.6790000000001</v>
      </c>
      <c r="BW748">
        <f t="shared" si="851"/>
        <v>948.33950000000004</v>
      </c>
      <c r="BX748" s="16">
        <f t="shared" si="852"/>
        <v>488.28367654251832</v>
      </c>
      <c r="BY748">
        <f t="shared" si="853"/>
        <v>4436.276406953647</v>
      </c>
      <c r="BZ748">
        <f t="shared" si="854"/>
        <v>1012.2336200803356</v>
      </c>
      <c r="CA748">
        <f t="shared" si="855"/>
        <v>1182.2834690046725</v>
      </c>
      <c r="CB748">
        <f t="shared" si="856"/>
        <v>787.99775097237318</v>
      </c>
    </row>
    <row r="749" spans="1:80" x14ac:dyDescent="0.25">
      <c r="A749">
        <f>'Data Input'!A749</f>
        <v>0</v>
      </c>
      <c r="B749">
        <f>'Data Input'!C749</f>
        <v>65</v>
      </c>
      <c r="C749">
        <f t="shared" si="786"/>
        <v>66</v>
      </c>
      <c r="D749">
        <f t="shared" si="787"/>
        <v>67</v>
      </c>
      <c r="E749">
        <f t="shared" si="788"/>
        <v>68</v>
      </c>
      <c r="F749">
        <f t="shared" si="789"/>
        <v>69</v>
      </c>
      <c r="G749">
        <f t="shared" si="790"/>
        <v>70</v>
      </c>
      <c r="H749">
        <f t="shared" si="791"/>
        <v>71</v>
      </c>
      <c r="I749">
        <f t="shared" si="792"/>
        <v>72</v>
      </c>
      <c r="J749">
        <f t="shared" si="793"/>
        <v>73</v>
      </c>
      <c r="K749">
        <f t="shared" si="794"/>
        <v>74</v>
      </c>
      <c r="L749">
        <f t="shared" si="795"/>
        <v>75</v>
      </c>
      <c r="M749">
        <f>IF('Data Input'!D749&gt;=240,1,0)</f>
        <v>0</v>
      </c>
      <c r="N749">
        <f>_xlfn.IFS('Data Input'!F749&gt;=130,1,'Data Input'!G749=1,1,0=0,0)</f>
        <v>0</v>
      </c>
      <c r="O749">
        <f>'Data Input'!H749</f>
        <v>0</v>
      </c>
      <c r="P749">
        <f>'Data Input'!J749</f>
        <v>24.5</v>
      </c>
      <c r="Q749">
        <f t="shared" si="796"/>
        <v>0</v>
      </c>
      <c r="R749">
        <f>IF('Data Input'!I749&gt;=100,1,0)</f>
        <v>0</v>
      </c>
      <c r="S749" s="18">
        <f>'Data Input'!L749</f>
        <v>3</v>
      </c>
      <c r="T749" s="16">
        <f>'Data Input'!N749</f>
        <v>2018</v>
      </c>
      <c r="U749">
        <f t="shared" si="797"/>
        <v>0.42880411514909428</v>
      </c>
      <c r="V749">
        <f t="shared" si="798"/>
        <v>5.0468946906261636E-2</v>
      </c>
      <c r="W749">
        <f t="shared" si="799"/>
        <v>0.29325155628430122</v>
      </c>
      <c r="X749" s="16">
        <f t="shared" si="800"/>
        <v>1.167602453590099E-2</v>
      </c>
      <c r="Y749">
        <f t="shared" si="801"/>
        <v>1804.4693084112012</v>
      </c>
      <c r="Z749">
        <f t="shared" si="802"/>
        <v>23.215100952629125</v>
      </c>
      <c r="AA749">
        <f t="shared" si="803"/>
        <v>165.684996562039</v>
      </c>
      <c r="AB749" s="16">
        <f t="shared" si="804"/>
        <v>59.669177017403946</v>
      </c>
      <c r="AC749">
        <f t="shared" si="805"/>
        <v>30113.275999999994</v>
      </c>
      <c r="AD749">
        <f t="shared" si="806"/>
        <v>26994.899999999994</v>
      </c>
      <c r="AE749">
        <f t="shared" si="807"/>
        <v>24295.409999999996</v>
      </c>
      <c r="AF749">
        <f t="shared" si="808"/>
        <v>21595.919999999998</v>
      </c>
      <c r="AG749">
        <f t="shared" si="809"/>
        <v>18896.43</v>
      </c>
      <c r="AH749">
        <f t="shared" si="810"/>
        <v>16196.939999999999</v>
      </c>
      <c r="AI749">
        <f t="shared" si="811"/>
        <v>13497.449999999999</v>
      </c>
      <c r="AJ749">
        <f t="shared" si="812"/>
        <v>10797.96</v>
      </c>
      <c r="AK749">
        <f t="shared" si="813"/>
        <v>8098.4699999999993</v>
      </c>
      <c r="AL749">
        <f t="shared" si="814"/>
        <v>5398.98</v>
      </c>
      <c r="AM749">
        <f t="shared" si="815"/>
        <v>2699.49</v>
      </c>
      <c r="AN749">
        <f t="shared" si="816"/>
        <v>623.3101437423735</v>
      </c>
      <c r="AO749">
        <f t="shared" si="817"/>
        <v>25560.304</v>
      </c>
      <c r="AP749">
        <f t="shared" si="818"/>
        <v>22913.41</v>
      </c>
      <c r="AQ749">
        <f t="shared" si="819"/>
        <v>20622.069</v>
      </c>
      <c r="AR749">
        <f t="shared" si="820"/>
        <v>18330.727999999999</v>
      </c>
      <c r="AS749">
        <f t="shared" si="821"/>
        <v>16039.387000000001</v>
      </c>
      <c r="AT749">
        <f t="shared" si="822"/>
        <v>13748.046</v>
      </c>
      <c r="AU749">
        <f t="shared" si="823"/>
        <v>11456.705</v>
      </c>
      <c r="AV749">
        <f t="shared" si="824"/>
        <v>9165.3639999999996</v>
      </c>
      <c r="AW749">
        <f t="shared" si="825"/>
        <v>6874.0229999999992</v>
      </c>
      <c r="AX749">
        <f t="shared" si="826"/>
        <v>4582.6819999999998</v>
      </c>
      <c r="AY749">
        <f t="shared" si="827"/>
        <v>2291.3409999999999</v>
      </c>
      <c r="AZ749">
        <f t="shared" si="828"/>
        <v>529.06885818341527</v>
      </c>
      <c r="BA749">
        <f t="shared" si="829"/>
        <v>24905.931</v>
      </c>
      <c r="BB749">
        <f t="shared" si="830"/>
        <v>22326.799999999999</v>
      </c>
      <c r="BC749">
        <f t="shared" si="831"/>
        <v>20094.12</v>
      </c>
      <c r="BD749">
        <f t="shared" si="832"/>
        <v>17861.439999999999</v>
      </c>
      <c r="BE749">
        <f t="shared" si="833"/>
        <v>15628.76</v>
      </c>
      <c r="BF749">
        <f t="shared" si="834"/>
        <v>13396.08</v>
      </c>
      <c r="BG749">
        <f t="shared" si="835"/>
        <v>11163.4</v>
      </c>
      <c r="BH749">
        <f t="shared" si="836"/>
        <v>8930.7199999999993</v>
      </c>
      <c r="BI749">
        <f t="shared" si="837"/>
        <v>6698.0399999999991</v>
      </c>
      <c r="BJ749">
        <f t="shared" si="838"/>
        <v>4465.3599999999997</v>
      </c>
      <c r="BK749">
        <f t="shared" si="839"/>
        <v>2232.6799999999998</v>
      </c>
      <c r="BL749">
        <f t="shared" si="840"/>
        <v>515.5240808447744</v>
      </c>
      <c r="BM749">
        <f t="shared" si="841"/>
        <v>13849.635500000002</v>
      </c>
      <c r="BN749">
        <f t="shared" si="842"/>
        <v>10884.268500000002</v>
      </c>
      <c r="BO749">
        <f t="shared" si="843"/>
        <v>9719.3815000000013</v>
      </c>
      <c r="BP749">
        <f t="shared" si="844"/>
        <v>8474.960500000001</v>
      </c>
      <c r="BQ749">
        <f t="shared" si="845"/>
        <v>7230.5395000000008</v>
      </c>
      <c r="BR749">
        <f t="shared" si="846"/>
        <v>5986.1185000000005</v>
      </c>
      <c r="BS749">
        <f t="shared" si="847"/>
        <v>4741.6975000000002</v>
      </c>
      <c r="BT749">
        <f t="shared" si="848"/>
        <v>3793.3580000000002</v>
      </c>
      <c r="BU749">
        <f t="shared" si="849"/>
        <v>2845.0185000000001</v>
      </c>
      <c r="BV749">
        <f t="shared" si="850"/>
        <v>1896.6790000000001</v>
      </c>
      <c r="BW749">
        <f t="shared" si="851"/>
        <v>948.33950000000004</v>
      </c>
      <c r="BX749" s="16">
        <f t="shared" si="852"/>
        <v>246.01894381875152</v>
      </c>
      <c r="BY749">
        <f t="shared" si="853"/>
        <v>2427.7794521535748</v>
      </c>
      <c r="BZ749">
        <f t="shared" si="854"/>
        <v>552.28395913604436</v>
      </c>
      <c r="CA749">
        <f t="shared" si="855"/>
        <v>681.20907740681344</v>
      </c>
      <c r="CB749">
        <f t="shared" si="856"/>
        <v>305.68812083615546</v>
      </c>
    </row>
    <row r="750" spans="1:80" x14ac:dyDescent="0.25">
      <c r="A750">
        <f>'Data Input'!A750</f>
        <v>1</v>
      </c>
      <c r="B750">
        <f>'Data Input'!C750</f>
        <v>47</v>
      </c>
      <c r="C750">
        <f t="shared" si="786"/>
        <v>48</v>
      </c>
      <c r="D750">
        <f t="shared" si="787"/>
        <v>49</v>
      </c>
      <c r="E750">
        <f t="shared" si="788"/>
        <v>50</v>
      </c>
      <c r="F750">
        <f t="shared" si="789"/>
        <v>51</v>
      </c>
      <c r="G750">
        <f t="shared" si="790"/>
        <v>52</v>
      </c>
      <c r="H750">
        <f t="shared" si="791"/>
        <v>53</v>
      </c>
      <c r="I750">
        <f t="shared" si="792"/>
        <v>54</v>
      </c>
      <c r="J750">
        <f t="shared" si="793"/>
        <v>55</v>
      </c>
      <c r="K750">
        <f t="shared" si="794"/>
        <v>56</v>
      </c>
      <c r="L750">
        <f t="shared" si="795"/>
        <v>57</v>
      </c>
      <c r="M750">
        <f>IF('Data Input'!D750&gt;=240,1,0)</f>
        <v>0</v>
      </c>
      <c r="N750">
        <f>_xlfn.IFS('Data Input'!F750&gt;=130,1,'Data Input'!G750=1,1,0=0,0)</f>
        <v>1</v>
      </c>
      <c r="O750">
        <f>'Data Input'!H750</f>
        <v>1</v>
      </c>
      <c r="P750">
        <f>'Data Input'!J750</f>
        <v>41.9</v>
      </c>
      <c r="Q750">
        <f t="shared" si="796"/>
        <v>0</v>
      </c>
      <c r="R750">
        <f>IF('Data Input'!I750&gt;=100,1,0)</f>
        <v>1</v>
      </c>
      <c r="S750" s="18">
        <f>'Data Input'!L750</f>
        <v>3</v>
      </c>
      <c r="T750" s="16">
        <f>'Data Input'!N750</f>
        <v>2018</v>
      </c>
      <c r="U750">
        <f t="shared" si="797"/>
        <v>1.05985811603341</v>
      </c>
      <c r="V750">
        <f t="shared" si="798"/>
        <v>0.22062566866920935</v>
      </c>
      <c r="W750">
        <f t="shared" si="799"/>
        <v>0.69779909768255455</v>
      </c>
      <c r="X750" s="16">
        <f t="shared" si="800"/>
        <v>1</v>
      </c>
      <c r="Y750">
        <f t="shared" si="801"/>
        <v>4460.0351864343465</v>
      </c>
      <c r="Z750">
        <f t="shared" si="802"/>
        <v>101.4851207497959</v>
      </c>
      <c r="AA750">
        <f t="shared" si="803"/>
        <v>394.25141528811469</v>
      </c>
      <c r="AB750" s="16">
        <f t="shared" si="804"/>
        <v>5110.4018181818183</v>
      </c>
      <c r="AC750">
        <f t="shared" si="805"/>
        <v>41004.32</v>
      </c>
      <c r="AD750">
        <f t="shared" si="806"/>
        <v>37048.171000000002</v>
      </c>
      <c r="AE750">
        <f t="shared" si="807"/>
        <v>33092.022000000004</v>
      </c>
      <c r="AF750">
        <f t="shared" si="808"/>
        <v>29135.873000000003</v>
      </c>
      <c r="AG750">
        <f t="shared" si="809"/>
        <v>25179.724000000002</v>
      </c>
      <c r="AH750">
        <f t="shared" si="810"/>
        <v>21223.575000000001</v>
      </c>
      <c r="AI750">
        <f t="shared" si="811"/>
        <v>17267.425999999999</v>
      </c>
      <c r="AJ750">
        <f t="shared" si="812"/>
        <v>13311.277</v>
      </c>
      <c r="AK750">
        <f t="shared" si="813"/>
        <v>9355.1280000000006</v>
      </c>
      <c r="AL750">
        <f t="shared" si="814"/>
        <v>6236.7520000000004</v>
      </c>
      <c r="AM750">
        <f t="shared" si="815"/>
        <v>3118.3760000000002</v>
      </c>
      <c r="AN750">
        <f t="shared" si="816"/>
        <v>2039.6073206018079</v>
      </c>
      <c r="AO750">
        <f t="shared" si="817"/>
        <v>34804.682000000001</v>
      </c>
      <c r="AP750">
        <f t="shared" si="818"/>
        <v>31446.682000000001</v>
      </c>
      <c r="AQ750">
        <f t="shared" si="819"/>
        <v>28088.682000000001</v>
      </c>
      <c r="AR750">
        <f t="shared" si="820"/>
        <v>24730.682000000001</v>
      </c>
      <c r="AS750">
        <f t="shared" si="821"/>
        <v>21372.682000000001</v>
      </c>
      <c r="AT750">
        <f t="shared" si="822"/>
        <v>18014.682000000001</v>
      </c>
      <c r="AU750">
        <f t="shared" si="823"/>
        <v>14656.681999999999</v>
      </c>
      <c r="AV750">
        <f t="shared" si="824"/>
        <v>11298.681999999999</v>
      </c>
      <c r="AW750">
        <f t="shared" si="825"/>
        <v>7940.6819999999989</v>
      </c>
      <c r="AX750">
        <f t="shared" si="826"/>
        <v>5293.7879999999996</v>
      </c>
      <c r="AY750">
        <f t="shared" si="827"/>
        <v>2646.8939999999998</v>
      </c>
      <c r="AZ750">
        <f t="shared" si="828"/>
        <v>1731.2294089939737</v>
      </c>
      <c r="BA750">
        <f t="shared" si="829"/>
        <v>33913.640999999996</v>
      </c>
      <c r="BB750">
        <f t="shared" si="830"/>
        <v>30641.609999999993</v>
      </c>
      <c r="BC750">
        <f t="shared" si="831"/>
        <v>27369.578999999994</v>
      </c>
      <c r="BD750">
        <f t="shared" si="832"/>
        <v>24097.547999999995</v>
      </c>
      <c r="BE750">
        <f t="shared" si="833"/>
        <v>20825.516999999996</v>
      </c>
      <c r="BF750">
        <f t="shared" si="834"/>
        <v>17553.485999999997</v>
      </c>
      <c r="BG750">
        <f t="shared" si="835"/>
        <v>14281.454999999998</v>
      </c>
      <c r="BH750">
        <f t="shared" si="836"/>
        <v>11009.423999999999</v>
      </c>
      <c r="BI750">
        <f t="shared" si="837"/>
        <v>7737.393</v>
      </c>
      <c r="BJ750">
        <f t="shared" si="838"/>
        <v>5158.2619999999997</v>
      </c>
      <c r="BK750">
        <f t="shared" si="839"/>
        <v>2579.1309999999999</v>
      </c>
      <c r="BL750">
        <f t="shared" si="840"/>
        <v>1686.9079732454748</v>
      </c>
      <c r="BM750">
        <f t="shared" si="841"/>
        <v>56016.355000000003</v>
      </c>
      <c r="BN750">
        <f t="shared" si="842"/>
        <v>53050.988000000005</v>
      </c>
      <c r="BO750">
        <f t="shared" si="843"/>
        <v>47586.217000000004</v>
      </c>
      <c r="BP750">
        <f t="shared" si="844"/>
        <v>42121.446000000004</v>
      </c>
      <c r="BQ750">
        <f t="shared" si="845"/>
        <v>36656.675000000003</v>
      </c>
      <c r="BR750">
        <f t="shared" si="846"/>
        <v>31191.904000000002</v>
      </c>
      <c r="BS750">
        <f t="shared" si="847"/>
        <v>25727.133000000002</v>
      </c>
      <c r="BT750">
        <f t="shared" si="848"/>
        <v>20262.362000000001</v>
      </c>
      <c r="BU750">
        <f t="shared" si="849"/>
        <v>14797.591</v>
      </c>
      <c r="BV750">
        <f t="shared" si="850"/>
        <v>9332.82</v>
      </c>
      <c r="BW750">
        <f t="shared" si="851"/>
        <v>4666.41</v>
      </c>
      <c r="BX750" s="16">
        <f t="shared" si="852"/>
        <v>2949.5894376675501</v>
      </c>
      <c r="BY750">
        <f t="shared" si="853"/>
        <v>6499.6425070361547</v>
      </c>
      <c r="BZ750">
        <f t="shared" si="854"/>
        <v>1832.7145297437696</v>
      </c>
      <c r="CA750">
        <f t="shared" si="855"/>
        <v>2081.1593885335897</v>
      </c>
      <c r="CB750">
        <f t="shared" si="856"/>
        <v>8059.9912558493688</v>
      </c>
    </row>
    <row r="751" spans="1:80" x14ac:dyDescent="0.25">
      <c r="A751">
        <f>'Data Input'!A751</f>
        <v>0</v>
      </c>
      <c r="B751">
        <f>'Data Input'!C751</f>
        <v>62</v>
      </c>
      <c r="C751">
        <f t="shared" si="786"/>
        <v>63</v>
      </c>
      <c r="D751">
        <f t="shared" si="787"/>
        <v>64</v>
      </c>
      <c r="E751">
        <f t="shared" si="788"/>
        <v>65</v>
      </c>
      <c r="F751">
        <f t="shared" si="789"/>
        <v>66</v>
      </c>
      <c r="G751">
        <f t="shared" si="790"/>
        <v>67</v>
      </c>
      <c r="H751">
        <f t="shared" si="791"/>
        <v>68</v>
      </c>
      <c r="I751">
        <f t="shared" si="792"/>
        <v>69</v>
      </c>
      <c r="J751">
        <f t="shared" si="793"/>
        <v>70</v>
      </c>
      <c r="K751">
        <f t="shared" si="794"/>
        <v>71</v>
      </c>
      <c r="L751">
        <f t="shared" si="795"/>
        <v>72</v>
      </c>
      <c r="M751">
        <f>IF('Data Input'!D751&gt;=240,1,0)</f>
        <v>0</v>
      </c>
      <c r="N751">
        <f>_xlfn.IFS('Data Input'!F751&gt;=130,1,'Data Input'!G751=1,1,0=0,0)</f>
        <v>1</v>
      </c>
      <c r="O751">
        <f>'Data Input'!H751</f>
        <v>0</v>
      </c>
      <c r="P751">
        <f>'Data Input'!J751</f>
        <v>28.6</v>
      </c>
      <c r="Q751">
        <f t="shared" si="796"/>
        <v>0</v>
      </c>
      <c r="R751">
        <f>IF('Data Input'!I751&gt;=100,1,0)</f>
        <v>0</v>
      </c>
      <c r="S751" s="18">
        <f>'Data Input'!L751</f>
        <v>3</v>
      </c>
      <c r="T751" s="16">
        <f>'Data Input'!N751</f>
        <v>2018</v>
      </c>
      <c r="U751">
        <f t="shared" si="797"/>
        <v>0.72379842884448498</v>
      </c>
      <c r="V751">
        <f t="shared" si="798"/>
        <v>8.4170477522775788E-2</v>
      </c>
      <c r="W751">
        <f t="shared" si="799"/>
        <v>0.40006141951739943</v>
      </c>
      <c r="X751" s="16">
        <f t="shared" si="800"/>
        <v>4.0701458666174542E-2</v>
      </c>
      <c r="Y751">
        <f t="shared" si="801"/>
        <v>3045.8477523519177</v>
      </c>
      <c r="Z751">
        <f t="shared" si="802"/>
        <v>38.717394610027149</v>
      </c>
      <c r="AA751">
        <f t="shared" si="803"/>
        <v>226.03179248973413</v>
      </c>
      <c r="AB751" s="16">
        <f t="shared" si="804"/>
        <v>208.00080837027051</v>
      </c>
      <c r="AC751">
        <f t="shared" si="805"/>
        <v>31369.934000000001</v>
      </c>
      <c r="AD751">
        <f t="shared" si="806"/>
        <v>28251.558000000001</v>
      </c>
      <c r="AE751">
        <f t="shared" si="807"/>
        <v>25133.182000000001</v>
      </c>
      <c r="AF751">
        <f t="shared" si="808"/>
        <v>22014.806</v>
      </c>
      <c r="AG751">
        <f t="shared" si="809"/>
        <v>18896.43</v>
      </c>
      <c r="AH751">
        <f t="shared" si="810"/>
        <v>16196.939999999999</v>
      </c>
      <c r="AI751">
        <f t="shared" si="811"/>
        <v>13497.449999999999</v>
      </c>
      <c r="AJ751">
        <f t="shared" si="812"/>
        <v>10797.96</v>
      </c>
      <c r="AK751">
        <f t="shared" si="813"/>
        <v>8098.4699999999993</v>
      </c>
      <c r="AL751">
        <f t="shared" si="814"/>
        <v>5398.98</v>
      </c>
      <c r="AM751">
        <f t="shared" si="815"/>
        <v>2699.49</v>
      </c>
      <c r="AN751">
        <f t="shared" si="816"/>
        <v>1074.6654597598385</v>
      </c>
      <c r="AO751">
        <f t="shared" si="817"/>
        <v>26626.963</v>
      </c>
      <c r="AP751">
        <f t="shared" si="818"/>
        <v>23980.069</v>
      </c>
      <c r="AQ751">
        <f t="shared" si="819"/>
        <v>21333.174999999999</v>
      </c>
      <c r="AR751">
        <f t="shared" si="820"/>
        <v>18686.280999999999</v>
      </c>
      <c r="AS751">
        <f t="shared" si="821"/>
        <v>16039.387000000001</v>
      </c>
      <c r="AT751">
        <f t="shared" si="822"/>
        <v>13748.046</v>
      </c>
      <c r="AU751">
        <f t="shared" si="823"/>
        <v>11456.705</v>
      </c>
      <c r="AV751">
        <f t="shared" si="824"/>
        <v>9165.3639999999996</v>
      </c>
      <c r="AW751">
        <f t="shared" si="825"/>
        <v>6874.0229999999992</v>
      </c>
      <c r="AX751">
        <f t="shared" si="826"/>
        <v>4582.6819999999998</v>
      </c>
      <c r="AY751">
        <f t="shared" si="827"/>
        <v>2291.3409999999999</v>
      </c>
      <c r="AZ751">
        <f t="shared" si="828"/>
        <v>912.18159546496895</v>
      </c>
      <c r="BA751">
        <f t="shared" si="829"/>
        <v>25945.284000000003</v>
      </c>
      <c r="BB751">
        <f t="shared" si="830"/>
        <v>23366.153000000002</v>
      </c>
      <c r="BC751">
        <f t="shared" si="831"/>
        <v>20787.022000000001</v>
      </c>
      <c r="BD751">
        <f t="shared" si="832"/>
        <v>18207.891</v>
      </c>
      <c r="BE751">
        <f t="shared" si="833"/>
        <v>15628.76</v>
      </c>
      <c r="BF751">
        <f t="shared" si="834"/>
        <v>13396.08</v>
      </c>
      <c r="BG751">
        <f t="shared" si="835"/>
        <v>11163.4</v>
      </c>
      <c r="BH751">
        <f t="shared" si="836"/>
        <v>8930.7199999999993</v>
      </c>
      <c r="BI751">
        <f t="shared" si="837"/>
        <v>6698.0399999999991</v>
      </c>
      <c r="BJ751">
        <f t="shared" si="838"/>
        <v>4465.3599999999997</v>
      </c>
      <c r="BK751">
        <f t="shared" si="839"/>
        <v>2232.6799999999998</v>
      </c>
      <c r="BL751">
        <f t="shared" si="840"/>
        <v>888.82871770271743</v>
      </c>
      <c r="BM751">
        <f t="shared" si="841"/>
        <v>20858.822</v>
      </c>
      <c r="BN751">
        <f t="shared" si="842"/>
        <v>17893.455000000002</v>
      </c>
      <c r="BO751">
        <f t="shared" si="843"/>
        <v>14608.720000000001</v>
      </c>
      <c r="BP751">
        <f t="shared" si="844"/>
        <v>11323.985000000001</v>
      </c>
      <c r="BQ751">
        <f t="shared" si="845"/>
        <v>8039.2500000000009</v>
      </c>
      <c r="BR751">
        <f t="shared" si="846"/>
        <v>6874.3630000000012</v>
      </c>
      <c r="BS751">
        <f t="shared" si="847"/>
        <v>5629.9420000000009</v>
      </c>
      <c r="BT751">
        <f t="shared" si="848"/>
        <v>4385.5210000000006</v>
      </c>
      <c r="BU751">
        <f t="shared" si="849"/>
        <v>3141.1000000000004</v>
      </c>
      <c r="BV751">
        <f t="shared" si="850"/>
        <v>1896.6790000000001</v>
      </c>
      <c r="BW751">
        <f t="shared" si="851"/>
        <v>948.33950000000004</v>
      </c>
      <c r="BX751" s="16">
        <f t="shared" si="852"/>
        <v>566.18885047805202</v>
      </c>
      <c r="BY751">
        <f t="shared" si="853"/>
        <v>4120.5132121117567</v>
      </c>
      <c r="BZ751">
        <f t="shared" si="854"/>
        <v>950.89899007499605</v>
      </c>
      <c r="CA751">
        <f t="shared" si="855"/>
        <v>1114.8605101924516</v>
      </c>
      <c r="CB751">
        <f t="shared" si="856"/>
        <v>774.18965884832255</v>
      </c>
    </row>
    <row r="752" spans="1:80" x14ac:dyDescent="0.25">
      <c r="A752">
        <f>'Data Input'!A752</f>
        <v>1</v>
      </c>
      <c r="B752">
        <f>'Data Input'!C752</f>
        <v>32</v>
      </c>
      <c r="C752">
        <f t="shared" si="786"/>
        <v>33</v>
      </c>
      <c r="D752">
        <f t="shared" si="787"/>
        <v>34</v>
      </c>
      <c r="E752">
        <f t="shared" si="788"/>
        <v>35</v>
      </c>
      <c r="F752">
        <f t="shared" si="789"/>
        <v>36</v>
      </c>
      <c r="G752">
        <f t="shared" si="790"/>
        <v>37</v>
      </c>
      <c r="H752">
        <f t="shared" si="791"/>
        <v>38</v>
      </c>
      <c r="I752">
        <f t="shared" si="792"/>
        <v>39</v>
      </c>
      <c r="J752">
        <f t="shared" si="793"/>
        <v>40</v>
      </c>
      <c r="K752">
        <f t="shared" si="794"/>
        <v>41</v>
      </c>
      <c r="L752">
        <f t="shared" si="795"/>
        <v>42</v>
      </c>
      <c r="M752">
        <f>IF('Data Input'!D752&gt;=240,1,0)</f>
        <v>0</v>
      </c>
      <c r="N752">
        <f>_xlfn.IFS('Data Input'!F752&gt;=130,1,'Data Input'!G752=1,1,0=0,0)</f>
        <v>0</v>
      </c>
      <c r="O752">
        <f>'Data Input'!H752</f>
        <v>0</v>
      </c>
      <c r="P752">
        <f>'Data Input'!J752</f>
        <v>24.5</v>
      </c>
      <c r="Q752">
        <f t="shared" si="796"/>
        <v>0</v>
      </c>
      <c r="R752">
        <f>IF('Data Input'!I752&gt;=100,1,0)</f>
        <v>0</v>
      </c>
      <c r="S752" s="18">
        <f>'Data Input'!L752</f>
        <v>3</v>
      </c>
      <c r="T752" s="16">
        <f>'Data Input'!N752</f>
        <v>2018</v>
      </c>
      <c r="U752">
        <f t="shared" si="797"/>
        <v>0.42880411514909428</v>
      </c>
      <c r="V752">
        <f t="shared" si="798"/>
        <v>5.0468946906261636E-2</v>
      </c>
      <c r="W752">
        <f t="shared" si="799"/>
        <v>0.29325155628430122</v>
      </c>
      <c r="X752" s="16">
        <f t="shared" si="800"/>
        <v>1.167602453590099E-2</v>
      </c>
      <c r="Y752">
        <f t="shared" si="801"/>
        <v>1804.4693084112012</v>
      </c>
      <c r="Z752">
        <f t="shared" si="802"/>
        <v>23.215100952629125</v>
      </c>
      <c r="AA752">
        <f t="shared" si="803"/>
        <v>165.684996562039</v>
      </c>
      <c r="AB752" s="16">
        <f t="shared" si="804"/>
        <v>59.669177017403946</v>
      </c>
      <c r="AC752">
        <f t="shared" si="805"/>
        <v>54175.974999999991</v>
      </c>
      <c r="AD752">
        <f t="shared" si="806"/>
        <v>49521.681999999993</v>
      </c>
      <c r="AE752">
        <f t="shared" si="807"/>
        <v>44867.388999999996</v>
      </c>
      <c r="AF752">
        <f t="shared" si="808"/>
        <v>40213.095999999998</v>
      </c>
      <c r="AG752">
        <f t="shared" si="809"/>
        <v>35186.458999999995</v>
      </c>
      <c r="AH752">
        <f t="shared" si="810"/>
        <v>30159.821999999996</v>
      </c>
      <c r="AI752">
        <f t="shared" si="811"/>
        <v>25133.184999999998</v>
      </c>
      <c r="AJ752">
        <f t="shared" si="812"/>
        <v>20106.547999999999</v>
      </c>
      <c r="AK752">
        <f t="shared" si="813"/>
        <v>15079.911</v>
      </c>
      <c r="AL752">
        <f t="shared" si="814"/>
        <v>10053.273999999999</v>
      </c>
      <c r="AM752">
        <f t="shared" si="815"/>
        <v>5026.6369999999997</v>
      </c>
      <c r="AN752">
        <f t="shared" si="816"/>
        <v>1149.9652493862718</v>
      </c>
      <c r="AO752">
        <f t="shared" si="817"/>
        <v>45984.844000000019</v>
      </c>
      <c r="AP752">
        <f t="shared" si="818"/>
        <v>42034.256000000016</v>
      </c>
      <c r="AQ752">
        <f t="shared" si="819"/>
        <v>38083.668000000012</v>
      </c>
      <c r="AR752">
        <f t="shared" si="820"/>
        <v>34133.080000000009</v>
      </c>
      <c r="AS752">
        <f t="shared" si="821"/>
        <v>29866.445000000007</v>
      </c>
      <c r="AT752">
        <f t="shared" si="822"/>
        <v>25599.810000000005</v>
      </c>
      <c r="AU752">
        <f t="shared" si="823"/>
        <v>21333.175000000003</v>
      </c>
      <c r="AV752">
        <f t="shared" si="824"/>
        <v>17066.54</v>
      </c>
      <c r="AW752">
        <f t="shared" si="825"/>
        <v>12799.905000000001</v>
      </c>
      <c r="AX752">
        <f t="shared" si="826"/>
        <v>8533.27</v>
      </c>
      <c r="AY752">
        <f t="shared" si="827"/>
        <v>4266.6350000000002</v>
      </c>
      <c r="AZ752">
        <f t="shared" si="828"/>
        <v>976.0963508633223</v>
      </c>
      <c r="BA752">
        <f t="shared" si="829"/>
        <v>41807.587</v>
      </c>
      <c r="BB752">
        <f t="shared" si="830"/>
        <v>38958.137999999999</v>
      </c>
      <c r="BC752">
        <f t="shared" si="831"/>
        <v>36108.688999999998</v>
      </c>
      <c r="BD752">
        <f t="shared" si="832"/>
        <v>33259.24</v>
      </c>
      <c r="BE752">
        <f t="shared" si="833"/>
        <v>29101.834999999995</v>
      </c>
      <c r="BF752">
        <f t="shared" si="834"/>
        <v>24944.429999999997</v>
      </c>
      <c r="BG752">
        <f t="shared" si="835"/>
        <v>20787.024999999998</v>
      </c>
      <c r="BH752">
        <f t="shared" si="836"/>
        <v>16629.62</v>
      </c>
      <c r="BI752">
        <f t="shared" si="837"/>
        <v>12472.215</v>
      </c>
      <c r="BJ752">
        <f t="shared" si="838"/>
        <v>8314.81</v>
      </c>
      <c r="BK752">
        <f t="shared" si="839"/>
        <v>4157.4049999999997</v>
      </c>
      <c r="BL752">
        <f t="shared" si="840"/>
        <v>929.84431992387283</v>
      </c>
      <c r="BM752">
        <f t="shared" si="841"/>
        <v>52120.893999999993</v>
      </c>
      <c r="BN752">
        <f t="shared" si="842"/>
        <v>49155.526999999995</v>
      </c>
      <c r="BO752">
        <f t="shared" si="843"/>
        <v>45773.968999999997</v>
      </c>
      <c r="BP752">
        <f t="shared" si="844"/>
        <v>42392.411</v>
      </c>
      <c r="BQ752">
        <f t="shared" si="845"/>
        <v>39010.853000000003</v>
      </c>
      <c r="BR752">
        <f t="shared" si="846"/>
        <v>33437.874000000003</v>
      </c>
      <c r="BS752">
        <f t="shared" si="847"/>
        <v>27864.895</v>
      </c>
      <c r="BT752">
        <f t="shared" si="848"/>
        <v>22291.916000000001</v>
      </c>
      <c r="BU752">
        <f t="shared" si="849"/>
        <v>16718.937000000002</v>
      </c>
      <c r="BV752">
        <f t="shared" si="850"/>
        <v>11145.958000000001</v>
      </c>
      <c r="BW752">
        <f t="shared" si="851"/>
        <v>5572.9790000000003</v>
      </c>
      <c r="BX752" s="16">
        <f t="shared" si="852"/>
        <v>1204.5966407672481</v>
      </c>
      <c r="BY752">
        <f t="shared" si="853"/>
        <v>2954.4345577974727</v>
      </c>
      <c r="BZ752">
        <f t="shared" si="854"/>
        <v>999.31145181595139</v>
      </c>
      <c r="CA752">
        <f t="shared" si="855"/>
        <v>1095.5293164859117</v>
      </c>
      <c r="CB752">
        <f t="shared" si="856"/>
        <v>1264.265817784652</v>
      </c>
    </row>
    <row r="753" spans="1:80" x14ac:dyDescent="0.25">
      <c r="A753">
        <f>'Data Input'!A753</f>
        <v>1</v>
      </c>
      <c r="B753">
        <f>'Data Input'!C753</f>
        <v>48</v>
      </c>
      <c r="C753">
        <f t="shared" si="786"/>
        <v>49</v>
      </c>
      <c r="D753">
        <f t="shared" si="787"/>
        <v>50</v>
      </c>
      <c r="E753">
        <f t="shared" si="788"/>
        <v>51</v>
      </c>
      <c r="F753">
        <f t="shared" si="789"/>
        <v>52</v>
      </c>
      <c r="G753">
        <f t="shared" si="790"/>
        <v>53</v>
      </c>
      <c r="H753">
        <f t="shared" si="791"/>
        <v>54</v>
      </c>
      <c r="I753">
        <f t="shared" si="792"/>
        <v>55</v>
      </c>
      <c r="J753">
        <f t="shared" si="793"/>
        <v>56</v>
      </c>
      <c r="K753">
        <f t="shared" si="794"/>
        <v>57</v>
      </c>
      <c r="L753">
        <f t="shared" si="795"/>
        <v>58</v>
      </c>
      <c r="M753">
        <f>IF('Data Input'!D753&gt;=240,1,0)</f>
        <v>0</v>
      </c>
      <c r="N753">
        <f>_xlfn.IFS('Data Input'!F753&gt;=130,1,'Data Input'!G753=1,1,0=0,0)</f>
        <v>0</v>
      </c>
      <c r="O753">
        <f>'Data Input'!H753</f>
        <v>0</v>
      </c>
      <c r="P753">
        <f>'Data Input'!J753</f>
        <v>30.7</v>
      </c>
      <c r="Q753">
        <f t="shared" si="796"/>
        <v>0</v>
      </c>
      <c r="R753">
        <f>IF('Data Input'!I753&gt;=100,1,0)</f>
        <v>0</v>
      </c>
      <c r="S753" s="18">
        <f>'Data Input'!L753</f>
        <v>3</v>
      </c>
      <c r="T753" s="16">
        <f>'Data Input'!N753</f>
        <v>2018</v>
      </c>
      <c r="U753">
        <f t="shared" si="797"/>
        <v>0.55833690755019072</v>
      </c>
      <c r="V753">
        <f t="shared" si="798"/>
        <v>6.5735406300103036E-2</v>
      </c>
      <c r="W753">
        <f t="shared" si="799"/>
        <v>0.34700859902646403</v>
      </c>
      <c r="X753" s="16">
        <f t="shared" si="800"/>
        <v>3.7415391861532567E-2</v>
      </c>
      <c r="Y753">
        <f t="shared" si="801"/>
        <v>2349.5619044542873</v>
      </c>
      <c r="Z753">
        <f t="shared" si="802"/>
        <v>30.237486354795497</v>
      </c>
      <c r="AA753">
        <f t="shared" si="803"/>
        <v>196.05733475105018</v>
      </c>
      <c r="AB753" s="16">
        <f t="shared" si="804"/>
        <v>191.20768659716123</v>
      </c>
      <c r="AC753">
        <f t="shared" si="805"/>
        <v>40166.547000000006</v>
      </c>
      <c r="AD753">
        <f t="shared" si="806"/>
        <v>36210.398000000008</v>
      </c>
      <c r="AE753">
        <f t="shared" si="807"/>
        <v>32254.249000000007</v>
      </c>
      <c r="AF753">
        <f t="shared" si="808"/>
        <v>28298.100000000006</v>
      </c>
      <c r="AG753">
        <f t="shared" si="809"/>
        <v>24341.951000000005</v>
      </c>
      <c r="AH753">
        <f t="shared" si="810"/>
        <v>20385.802000000003</v>
      </c>
      <c r="AI753">
        <f t="shared" si="811"/>
        <v>16429.653000000002</v>
      </c>
      <c r="AJ753">
        <f t="shared" si="812"/>
        <v>12473.504000000001</v>
      </c>
      <c r="AK753">
        <f t="shared" si="813"/>
        <v>9355.1280000000006</v>
      </c>
      <c r="AL753">
        <f t="shared" si="814"/>
        <v>6236.7520000000004</v>
      </c>
      <c r="AM753">
        <f t="shared" si="815"/>
        <v>3118.3760000000002</v>
      </c>
      <c r="AN753">
        <f t="shared" si="816"/>
        <v>1043.5459108809173</v>
      </c>
      <c r="AO753">
        <f t="shared" si="817"/>
        <v>34093.576000000001</v>
      </c>
      <c r="AP753">
        <f t="shared" si="818"/>
        <v>30735.576000000001</v>
      </c>
      <c r="AQ753">
        <f t="shared" si="819"/>
        <v>27377.576000000001</v>
      </c>
      <c r="AR753">
        <f t="shared" si="820"/>
        <v>24019.576000000001</v>
      </c>
      <c r="AS753">
        <f t="shared" si="821"/>
        <v>20661.576000000001</v>
      </c>
      <c r="AT753">
        <f t="shared" si="822"/>
        <v>17303.576000000001</v>
      </c>
      <c r="AU753">
        <f t="shared" si="823"/>
        <v>13945.575999999999</v>
      </c>
      <c r="AV753">
        <f t="shared" si="824"/>
        <v>10587.575999999999</v>
      </c>
      <c r="AW753">
        <f t="shared" si="825"/>
        <v>7940.6819999999989</v>
      </c>
      <c r="AX753">
        <f t="shared" si="826"/>
        <v>5293.7879999999996</v>
      </c>
      <c r="AY753">
        <f t="shared" si="827"/>
        <v>2646.8939999999998</v>
      </c>
      <c r="AZ753">
        <f t="shared" si="828"/>
        <v>885.76725608847812</v>
      </c>
      <c r="BA753">
        <f t="shared" si="829"/>
        <v>33220.740999999995</v>
      </c>
      <c r="BB753">
        <f t="shared" si="830"/>
        <v>29948.709999999995</v>
      </c>
      <c r="BC753">
        <f t="shared" si="831"/>
        <v>26676.678999999996</v>
      </c>
      <c r="BD753">
        <f t="shared" si="832"/>
        <v>23404.647999999997</v>
      </c>
      <c r="BE753">
        <f t="shared" si="833"/>
        <v>20132.616999999998</v>
      </c>
      <c r="BF753">
        <f t="shared" si="834"/>
        <v>16860.585999999999</v>
      </c>
      <c r="BG753">
        <f t="shared" si="835"/>
        <v>13588.555</v>
      </c>
      <c r="BH753">
        <f t="shared" si="836"/>
        <v>10316.523999999999</v>
      </c>
      <c r="BI753">
        <f t="shared" si="837"/>
        <v>7737.393</v>
      </c>
      <c r="BJ753">
        <f t="shared" si="838"/>
        <v>5158.2619999999997</v>
      </c>
      <c r="BK753">
        <f t="shared" si="839"/>
        <v>2579.1309999999999</v>
      </c>
      <c r="BL753">
        <f t="shared" si="840"/>
        <v>863.09064253476652</v>
      </c>
      <c r="BM753">
        <f t="shared" si="841"/>
        <v>55217.993999999999</v>
      </c>
      <c r="BN753">
        <f t="shared" si="842"/>
        <v>52252.627</v>
      </c>
      <c r="BO753">
        <f t="shared" si="843"/>
        <v>46787.856</v>
      </c>
      <c r="BP753">
        <f t="shared" si="844"/>
        <v>41323.084999999999</v>
      </c>
      <c r="BQ753">
        <f t="shared" si="845"/>
        <v>35858.313999999998</v>
      </c>
      <c r="BR753">
        <f t="shared" si="846"/>
        <v>30393.543000000001</v>
      </c>
      <c r="BS753">
        <f t="shared" si="847"/>
        <v>24928.772000000001</v>
      </c>
      <c r="BT753">
        <f t="shared" si="848"/>
        <v>19464.001</v>
      </c>
      <c r="BU753">
        <f t="shared" si="849"/>
        <v>13999.23</v>
      </c>
      <c r="BV753">
        <f t="shared" si="850"/>
        <v>9332.82</v>
      </c>
      <c r="BW753">
        <f t="shared" si="851"/>
        <v>4666.41</v>
      </c>
      <c r="BX753" s="16">
        <f t="shared" si="852"/>
        <v>1520.6985925285733</v>
      </c>
      <c r="BY753">
        <f t="shared" si="853"/>
        <v>3393.1078153352046</v>
      </c>
      <c r="BZ753">
        <f t="shared" si="854"/>
        <v>916.00474244327359</v>
      </c>
      <c r="CA753">
        <f t="shared" si="855"/>
        <v>1059.1479772858168</v>
      </c>
      <c r="CB753">
        <f t="shared" si="856"/>
        <v>1711.9062791257345</v>
      </c>
    </row>
    <row r="754" spans="1:80" x14ac:dyDescent="0.25">
      <c r="A754">
        <f>'Data Input'!A754</f>
        <v>0</v>
      </c>
      <c r="B754">
        <f>'Data Input'!C754</f>
        <v>55</v>
      </c>
      <c r="C754">
        <f t="shared" si="786"/>
        <v>56</v>
      </c>
      <c r="D754">
        <f t="shared" si="787"/>
        <v>57</v>
      </c>
      <c r="E754">
        <f t="shared" si="788"/>
        <v>58</v>
      </c>
      <c r="F754">
        <f t="shared" si="789"/>
        <v>59</v>
      </c>
      <c r="G754">
        <f t="shared" si="790"/>
        <v>60</v>
      </c>
      <c r="H754">
        <f t="shared" si="791"/>
        <v>61</v>
      </c>
      <c r="I754">
        <f t="shared" si="792"/>
        <v>62</v>
      </c>
      <c r="J754">
        <f t="shared" si="793"/>
        <v>63</v>
      </c>
      <c r="K754">
        <f t="shared" si="794"/>
        <v>64</v>
      </c>
      <c r="L754">
        <f t="shared" si="795"/>
        <v>65</v>
      </c>
      <c r="M754">
        <f>IF('Data Input'!D754&gt;=240,1,0)</f>
        <v>0</v>
      </c>
      <c r="N754">
        <f>_xlfn.IFS('Data Input'!F754&gt;=130,1,'Data Input'!G754=1,1,0=0,0)</f>
        <v>0</v>
      </c>
      <c r="O754">
        <f>'Data Input'!H754</f>
        <v>0</v>
      </c>
      <c r="P754">
        <f>'Data Input'!J754</f>
        <v>19.5</v>
      </c>
      <c r="Q754">
        <f t="shared" si="796"/>
        <v>0</v>
      </c>
      <c r="R754">
        <f>IF('Data Input'!I754&gt;=100,1,0)</f>
        <v>0</v>
      </c>
      <c r="S754" s="18">
        <f>'Data Input'!L754</f>
        <v>3</v>
      </c>
      <c r="T754" s="16">
        <f>'Data Input'!N754</f>
        <v>2018</v>
      </c>
      <c r="U754">
        <f t="shared" si="797"/>
        <v>0.33025941480981796</v>
      </c>
      <c r="V754">
        <f t="shared" si="798"/>
        <v>4.0667440795321134E-2</v>
      </c>
      <c r="W754">
        <f t="shared" si="799"/>
        <v>0.25366046814439974</v>
      </c>
      <c r="X754" s="16">
        <f t="shared" si="800"/>
        <v>4.5011860651313785E-3</v>
      </c>
      <c r="Y754">
        <f t="shared" si="801"/>
        <v>1389.7790547811142</v>
      </c>
      <c r="Z754">
        <f t="shared" si="802"/>
        <v>18.706527506943381</v>
      </c>
      <c r="AA754">
        <f t="shared" si="803"/>
        <v>143.31631969818116</v>
      </c>
      <c r="AB754" s="16">
        <f t="shared" si="804"/>
        <v>23.002869451222061</v>
      </c>
      <c r="AC754">
        <f t="shared" si="805"/>
        <v>34302.135999999999</v>
      </c>
      <c r="AD754">
        <f t="shared" si="806"/>
        <v>31183.760000000002</v>
      </c>
      <c r="AE754">
        <f t="shared" si="807"/>
        <v>28065.384000000002</v>
      </c>
      <c r="AF754">
        <f t="shared" si="808"/>
        <v>24947.008000000002</v>
      </c>
      <c r="AG754">
        <f t="shared" si="809"/>
        <v>21828.632000000001</v>
      </c>
      <c r="AH754">
        <f t="shared" si="810"/>
        <v>18710.256000000001</v>
      </c>
      <c r="AI754">
        <f t="shared" si="811"/>
        <v>15591.880000000001</v>
      </c>
      <c r="AJ754">
        <f t="shared" si="812"/>
        <v>12473.504000000001</v>
      </c>
      <c r="AK754">
        <f t="shared" si="813"/>
        <v>9355.1280000000006</v>
      </c>
      <c r="AL754">
        <f t="shared" si="814"/>
        <v>6236.7520000000004</v>
      </c>
      <c r="AM754">
        <f t="shared" si="815"/>
        <v>3118.3760000000002</v>
      </c>
      <c r="AN754">
        <f t="shared" si="816"/>
        <v>553.23757966614676</v>
      </c>
      <c r="AO754">
        <f t="shared" si="817"/>
        <v>29115.833999999999</v>
      </c>
      <c r="AP754">
        <f t="shared" si="818"/>
        <v>26468.94</v>
      </c>
      <c r="AQ754">
        <f t="shared" si="819"/>
        <v>23822.045999999998</v>
      </c>
      <c r="AR754">
        <f t="shared" si="820"/>
        <v>21175.151999999998</v>
      </c>
      <c r="AS754">
        <f t="shared" si="821"/>
        <v>18528.257999999998</v>
      </c>
      <c r="AT754">
        <f t="shared" si="822"/>
        <v>15881.364</v>
      </c>
      <c r="AU754">
        <f t="shared" si="823"/>
        <v>13234.47</v>
      </c>
      <c r="AV754">
        <f t="shared" si="824"/>
        <v>10587.575999999999</v>
      </c>
      <c r="AW754">
        <f t="shared" si="825"/>
        <v>7940.6819999999989</v>
      </c>
      <c r="AX754">
        <f t="shared" si="826"/>
        <v>5293.7879999999996</v>
      </c>
      <c r="AY754">
        <f t="shared" si="827"/>
        <v>2646.8939999999998</v>
      </c>
      <c r="AZ754">
        <f t="shared" si="828"/>
        <v>469.5909762622743</v>
      </c>
      <c r="BA754">
        <f t="shared" si="829"/>
        <v>28370.441000000003</v>
      </c>
      <c r="BB754">
        <f t="shared" si="830"/>
        <v>25791.31</v>
      </c>
      <c r="BC754">
        <f t="shared" si="831"/>
        <v>23212.179</v>
      </c>
      <c r="BD754">
        <f t="shared" si="832"/>
        <v>20633.047999999999</v>
      </c>
      <c r="BE754">
        <f t="shared" si="833"/>
        <v>18053.916999999998</v>
      </c>
      <c r="BF754">
        <f t="shared" si="834"/>
        <v>15474.785999999998</v>
      </c>
      <c r="BG754">
        <f t="shared" si="835"/>
        <v>12895.654999999999</v>
      </c>
      <c r="BH754">
        <f t="shared" si="836"/>
        <v>10316.523999999999</v>
      </c>
      <c r="BI754">
        <f t="shared" si="837"/>
        <v>7737.393</v>
      </c>
      <c r="BJ754">
        <f t="shared" si="838"/>
        <v>5158.2619999999997</v>
      </c>
      <c r="BK754">
        <f t="shared" si="839"/>
        <v>2579.1309999999999</v>
      </c>
      <c r="BL754">
        <f t="shared" si="840"/>
        <v>457.56900132694994</v>
      </c>
      <c r="BM754">
        <f t="shared" si="841"/>
        <v>42721.092000000004</v>
      </c>
      <c r="BN754">
        <f t="shared" si="842"/>
        <v>39755.725000000006</v>
      </c>
      <c r="BO754">
        <f t="shared" si="843"/>
        <v>35089.315000000002</v>
      </c>
      <c r="BP754">
        <f t="shared" si="844"/>
        <v>30422.904999999999</v>
      </c>
      <c r="BQ754">
        <f t="shared" si="845"/>
        <v>25756.494999999999</v>
      </c>
      <c r="BR754">
        <f t="shared" si="846"/>
        <v>21090.084999999999</v>
      </c>
      <c r="BS754">
        <f t="shared" si="847"/>
        <v>16423.674999999999</v>
      </c>
      <c r="BT754">
        <f t="shared" si="848"/>
        <v>13138.94</v>
      </c>
      <c r="BU754">
        <f t="shared" si="849"/>
        <v>9854.2049999999999</v>
      </c>
      <c r="BV754">
        <f t="shared" si="850"/>
        <v>6569.47</v>
      </c>
      <c r="BW754">
        <f t="shared" si="851"/>
        <v>3284.7350000000001</v>
      </c>
      <c r="BX754" s="16">
        <f t="shared" si="852"/>
        <v>657.30332296863151</v>
      </c>
      <c r="BY754">
        <f t="shared" si="853"/>
        <v>1943.0166344472609</v>
      </c>
      <c r="BZ754">
        <f t="shared" si="854"/>
        <v>488.29750376921766</v>
      </c>
      <c r="CA754">
        <f t="shared" si="855"/>
        <v>600.88532102513113</v>
      </c>
      <c r="CB754">
        <f t="shared" si="856"/>
        <v>680.30619241985357</v>
      </c>
    </row>
    <row r="755" spans="1:80" x14ac:dyDescent="0.25">
      <c r="A755">
        <f>'Data Input'!A755</f>
        <v>1</v>
      </c>
      <c r="B755">
        <f>'Data Input'!C755</f>
        <v>49</v>
      </c>
      <c r="C755">
        <f t="shared" si="786"/>
        <v>50</v>
      </c>
      <c r="D755">
        <f t="shared" si="787"/>
        <v>51</v>
      </c>
      <c r="E755">
        <f t="shared" si="788"/>
        <v>52</v>
      </c>
      <c r="F755">
        <f t="shared" si="789"/>
        <v>53</v>
      </c>
      <c r="G755">
        <f t="shared" si="790"/>
        <v>54</v>
      </c>
      <c r="H755">
        <f t="shared" si="791"/>
        <v>55</v>
      </c>
      <c r="I755">
        <f t="shared" si="792"/>
        <v>56</v>
      </c>
      <c r="J755">
        <f t="shared" si="793"/>
        <v>57</v>
      </c>
      <c r="K755">
        <f t="shared" si="794"/>
        <v>58</v>
      </c>
      <c r="L755">
        <f t="shared" si="795"/>
        <v>59</v>
      </c>
      <c r="M755">
        <f>IF('Data Input'!D755&gt;=240,1,0)</f>
        <v>0</v>
      </c>
      <c r="N755">
        <f>_xlfn.IFS('Data Input'!F755&gt;=130,1,'Data Input'!G755=1,1,0=0,0)</f>
        <v>1</v>
      </c>
      <c r="O755">
        <f>'Data Input'!H755</f>
        <v>0</v>
      </c>
      <c r="P755">
        <f>'Data Input'!J755</f>
        <v>28.2</v>
      </c>
      <c r="Q755">
        <f t="shared" si="796"/>
        <v>0</v>
      </c>
      <c r="R755">
        <f>IF('Data Input'!I755&gt;=100,1,0)</f>
        <v>1</v>
      </c>
      <c r="S755" s="18">
        <f>'Data Input'!L755</f>
        <v>3</v>
      </c>
      <c r="T755" s="16">
        <f>'Data Input'!N755</f>
        <v>2018</v>
      </c>
      <c r="U755">
        <f t="shared" si="797"/>
        <v>0.71197801958343987</v>
      </c>
      <c r="V755">
        <f t="shared" si="798"/>
        <v>5.5152472028135405E-2</v>
      </c>
      <c r="W755">
        <f t="shared" si="799"/>
        <v>0.47532521015888785</v>
      </c>
      <c r="X755" s="16">
        <f t="shared" si="800"/>
        <v>1</v>
      </c>
      <c r="Y755">
        <f t="shared" si="801"/>
        <v>2996.1057723408376</v>
      </c>
      <c r="Z755">
        <f t="shared" si="802"/>
        <v>25.369465471477135</v>
      </c>
      <c r="AA755">
        <f t="shared" si="803"/>
        <v>268.55528682915229</v>
      </c>
      <c r="AB755" s="16">
        <f t="shared" si="804"/>
        <v>5110.4018181818183</v>
      </c>
      <c r="AC755">
        <f t="shared" si="805"/>
        <v>39328.774000000005</v>
      </c>
      <c r="AD755">
        <f t="shared" si="806"/>
        <v>35372.625000000007</v>
      </c>
      <c r="AE755">
        <f t="shared" si="807"/>
        <v>31416.476000000006</v>
      </c>
      <c r="AF755">
        <f t="shared" si="808"/>
        <v>27460.327000000005</v>
      </c>
      <c r="AG755">
        <f t="shared" si="809"/>
        <v>23504.178000000004</v>
      </c>
      <c r="AH755">
        <f t="shared" si="810"/>
        <v>19548.029000000002</v>
      </c>
      <c r="AI755">
        <f t="shared" si="811"/>
        <v>15591.880000000001</v>
      </c>
      <c r="AJ755">
        <f t="shared" si="812"/>
        <v>12473.504000000001</v>
      </c>
      <c r="AK755">
        <f t="shared" si="813"/>
        <v>9355.1280000000006</v>
      </c>
      <c r="AL755">
        <f t="shared" si="814"/>
        <v>6236.7520000000004</v>
      </c>
      <c r="AM755">
        <f t="shared" si="815"/>
        <v>3118.3760000000002</v>
      </c>
      <c r="AN755">
        <f t="shared" si="816"/>
        <v>1296.1981914147475</v>
      </c>
      <c r="AO755">
        <f t="shared" si="817"/>
        <v>33382.47</v>
      </c>
      <c r="AP755">
        <f t="shared" si="818"/>
        <v>30024.47</v>
      </c>
      <c r="AQ755">
        <f t="shared" si="819"/>
        <v>26666.47</v>
      </c>
      <c r="AR755">
        <f t="shared" si="820"/>
        <v>23308.47</v>
      </c>
      <c r="AS755">
        <f t="shared" si="821"/>
        <v>19950.47</v>
      </c>
      <c r="AT755">
        <f t="shared" si="822"/>
        <v>16592.47</v>
      </c>
      <c r="AU755">
        <f t="shared" si="823"/>
        <v>13234.47</v>
      </c>
      <c r="AV755">
        <f t="shared" si="824"/>
        <v>10587.575999999999</v>
      </c>
      <c r="AW755">
        <f t="shared" si="825"/>
        <v>7940.6819999999989</v>
      </c>
      <c r="AX755">
        <f t="shared" si="826"/>
        <v>5293.7879999999996</v>
      </c>
      <c r="AY755">
        <f t="shared" si="827"/>
        <v>2646.8939999999998</v>
      </c>
      <c r="AZ755">
        <f t="shared" si="828"/>
        <v>1100.2198454904608</v>
      </c>
      <c r="BA755">
        <f t="shared" si="829"/>
        <v>32527.840999999993</v>
      </c>
      <c r="BB755">
        <f t="shared" si="830"/>
        <v>29255.809999999994</v>
      </c>
      <c r="BC755">
        <f t="shared" si="831"/>
        <v>25983.778999999995</v>
      </c>
      <c r="BD755">
        <f t="shared" si="832"/>
        <v>22711.747999999996</v>
      </c>
      <c r="BE755">
        <f t="shared" si="833"/>
        <v>19439.716999999997</v>
      </c>
      <c r="BF755">
        <f t="shared" si="834"/>
        <v>16167.685999999998</v>
      </c>
      <c r="BG755">
        <f t="shared" si="835"/>
        <v>12895.654999999999</v>
      </c>
      <c r="BH755">
        <f t="shared" si="836"/>
        <v>10316.523999999999</v>
      </c>
      <c r="BI755">
        <f t="shared" si="837"/>
        <v>7737.393</v>
      </c>
      <c r="BJ755">
        <f t="shared" si="838"/>
        <v>5158.2619999999997</v>
      </c>
      <c r="BK755">
        <f t="shared" si="839"/>
        <v>2579.1309999999999</v>
      </c>
      <c r="BL755">
        <f t="shared" si="840"/>
        <v>1072.0530476930855</v>
      </c>
      <c r="BM755">
        <f t="shared" si="841"/>
        <v>54419.633000000002</v>
      </c>
      <c r="BN755">
        <f t="shared" si="842"/>
        <v>51454.266000000003</v>
      </c>
      <c r="BO755">
        <f t="shared" si="843"/>
        <v>45989.495000000003</v>
      </c>
      <c r="BP755">
        <f t="shared" si="844"/>
        <v>40524.724000000002</v>
      </c>
      <c r="BQ755">
        <f t="shared" si="845"/>
        <v>35059.953000000001</v>
      </c>
      <c r="BR755">
        <f t="shared" si="846"/>
        <v>29595.182000000001</v>
      </c>
      <c r="BS755">
        <f t="shared" si="847"/>
        <v>24130.411</v>
      </c>
      <c r="BT755">
        <f t="shared" si="848"/>
        <v>18665.64</v>
      </c>
      <c r="BU755">
        <f t="shared" si="849"/>
        <v>13999.23</v>
      </c>
      <c r="BV755">
        <f t="shared" si="850"/>
        <v>9332.82</v>
      </c>
      <c r="BW755">
        <f t="shared" si="851"/>
        <v>4666.41</v>
      </c>
      <c r="BX755" s="16">
        <f t="shared" si="852"/>
        <v>1901.5776909670976</v>
      </c>
      <c r="BY755">
        <f t="shared" si="853"/>
        <v>4292.3039637555848</v>
      </c>
      <c r="BZ755">
        <f t="shared" si="854"/>
        <v>1125.5893109619378</v>
      </c>
      <c r="CA755">
        <f t="shared" si="855"/>
        <v>1340.6083345222378</v>
      </c>
      <c r="CB755">
        <f t="shared" si="856"/>
        <v>7011.9795091489159</v>
      </c>
    </row>
    <row r="756" spans="1:80" x14ac:dyDescent="0.25">
      <c r="A756">
        <f>'Data Input'!A756</f>
        <v>0</v>
      </c>
      <c r="B756">
        <f>'Data Input'!C756</f>
        <v>32</v>
      </c>
      <c r="C756">
        <f t="shared" si="786"/>
        <v>33</v>
      </c>
      <c r="D756">
        <f t="shared" si="787"/>
        <v>34</v>
      </c>
      <c r="E756">
        <f t="shared" si="788"/>
        <v>35</v>
      </c>
      <c r="F756">
        <f t="shared" si="789"/>
        <v>36</v>
      </c>
      <c r="G756">
        <f t="shared" si="790"/>
        <v>37</v>
      </c>
      <c r="H756">
        <f t="shared" si="791"/>
        <v>38</v>
      </c>
      <c r="I756">
        <f t="shared" si="792"/>
        <v>39</v>
      </c>
      <c r="J756">
        <f t="shared" si="793"/>
        <v>40</v>
      </c>
      <c r="K756">
        <f t="shared" si="794"/>
        <v>41</v>
      </c>
      <c r="L756">
        <f t="shared" si="795"/>
        <v>42</v>
      </c>
      <c r="M756">
        <f>IF('Data Input'!D756&gt;=240,1,0)</f>
        <v>0</v>
      </c>
      <c r="N756">
        <f>_xlfn.IFS('Data Input'!F756&gt;=130,1,'Data Input'!G756=1,1,0=0,0)</f>
        <v>0</v>
      </c>
      <c r="O756">
        <f>'Data Input'!H756</f>
        <v>0</v>
      </c>
      <c r="P756">
        <f>'Data Input'!J756</f>
        <v>19.5</v>
      </c>
      <c r="Q756">
        <f t="shared" si="796"/>
        <v>0</v>
      </c>
      <c r="R756">
        <f>IF('Data Input'!I756&gt;=100,1,0)</f>
        <v>0</v>
      </c>
      <c r="S756" s="18">
        <f>'Data Input'!L756</f>
        <v>3</v>
      </c>
      <c r="T756" s="16">
        <f>'Data Input'!N756</f>
        <v>2018</v>
      </c>
      <c r="U756">
        <f t="shared" si="797"/>
        <v>0.33025941480981796</v>
      </c>
      <c r="V756">
        <f t="shared" si="798"/>
        <v>4.0667440795321134E-2</v>
      </c>
      <c r="W756">
        <f t="shared" si="799"/>
        <v>0.25366046814439974</v>
      </c>
      <c r="X756" s="16">
        <f t="shared" si="800"/>
        <v>4.5011860651313785E-3</v>
      </c>
      <c r="Y756">
        <f t="shared" si="801"/>
        <v>1389.7790547811142</v>
      </c>
      <c r="Z756">
        <f t="shared" si="802"/>
        <v>18.706527506943381</v>
      </c>
      <c r="AA756">
        <f t="shared" si="803"/>
        <v>143.31631969818116</v>
      </c>
      <c r="AB756" s="16">
        <f t="shared" si="804"/>
        <v>23.002869451222061</v>
      </c>
      <c r="AC756">
        <f t="shared" si="805"/>
        <v>54175.974999999991</v>
      </c>
      <c r="AD756">
        <f t="shared" si="806"/>
        <v>49521.681999999993</v>
      </c>
      <c r="AE756">
        <f t="shared" si="807"/>
        <v>44867.388999999996</v>
      </c>
      <c r="AF756">
        <f t="shared" si="808"/>
        <v>40213.095999999998</v>
      </c>
      <c r="AG756">
        <f t="shared" si="809"/>
        <v>35186.458999999995</v>
      </c>
      <c r="AH756">
        <f t="shared" si="810"/>
        <v>30159.821999999996</v>
      </c>
      <c r="AI756">
        <f t="shared" si="811"/>
        <v>25133.184999999998</v>
      </c>
      <c r="AJ756">
        <f t="shared" si="812"/>
        <v>20106.547999999999</v>
      </c>
      <c r="AK756">
        <f t="shared" si="813"/>
        <v>15079.911</v>
      </c>
      <c r="AL756">
        <f t="shared" si="814"/>
        <v>10053.273999999999</v>
      </c>
      <c r="AM756">
        <f t="shared" si="815"/>
        <v>5026.6369999999997</v>
      </c>
      <c r="AN756">
        <f t="shared" si="816"/>
        <v>885.68844583472674</v>
      </c>
      <c r="AO756">
        <f t="shared" si="817"/>
        <v>45984.844000000019</v>
      </c>
      <c r="AP756">
        <f t="shared" si="818"/>
        <v>42034.256000000016</v>
      </c>
      <c r="AQ756">
        <f t="shared" si="819"/>
        <v>38083.668000000012</v>
      </c>
      <c r="AR756">
        <f t="shared" si="820"/>
        <v>34133.080000000009</v>
      </c>
      <c r="AS756">
        <f t="shared" si="821"/>
        <v>29866.445000000007</v>
      </c>
      <c r="AT756">
        <f t="shared" si="822"/>
        <v>25599.810000000005</v>
      </c>
      <c r="AU756">
        <f t="shared" si="823"/>
        <v>21333.175000000003</v>
      </c>
      <c r="AV756">
        <f t="shared" si="824"/>
        <v>17066.54</v>
      </c>
      <c r="AW756">
        <f t="shared" si="825"/>
        <v>12799.905000000001</v>
      </c>
      <c r="AX756">
        <f t="shared" si="826"/>
        <v>8533.27</v>
      </c>
      <c r="AY756">
        <f t="shared" si="827"/>
        <v>4266.6350000000002</v>
      </c>
      <c r="AZ756">
        <f t="shared" si="828"/>
        <v>751.77685625063089</v>
      </c>
      <c r="BA756">
        <f t="shared" si="829"/>
        <v>41807.587</v>
      </c>
      <c r="BB756">
        <f t="shared" si="830"/>
        <v>38958.137999999999</v>
      </c>
      <c r="BC756">
        <f t="shared" si="831"/>
        <v>36108.688999999998</v>
      </c>
      <c r="BD756">
        <f t="shared" si="832"/>
        <v>33259.24</v>
      </c>
      <c r="BE756">
        <f t="shared" si="833"/>
        <v>29101.834999999995</v>
      </c>
      <c r="BF756">
        <f t="shared" si="834"/>
        <v>24944.429999999997</v>
      </c>
      <c r="BG756">
        <f t="shared" si="835"/>
        <v>20787.024999999998</v>
      </c>
      <c r="BH756">
        <f t="shared" si="836"/>
        <v>16629.62</v>
      </c>
      <c r="BI756">
        <f t="shared" si="837"/>
        <v>12472.215</v>
      </c>
      <c r="BJ756">
        <f t="shared" si="838"/>
        <v>8314.81</v>
      </c>
      <c r="BK756">
        <f t="shared" si="839"/>
        <v>4157.4049999999997</v>
      </c>
      <c r="BL756">
        <f t="shared" si="840"/>
        <v>716.15413684991563</v>
      </c>
      <c r="BM756">
        <f t="shared" si="841"/>
        <v>52120.893999999993</v>
      </c>
      <c r="BN756">
        <f t="shared" si="842"/>
        <v>49155.526999999995</v>
      </c>
      <c r="BO756">
        <f t="shared" si="843"/>
        <v>45773.968999999997</v>
      </c>
      <c r="BP756">
        <f t="shared" si="844"/>
        <v>42392.411</v>
      </c>
      <c r="BQ756">
        <f t="shared" si="845"/>
        <v>39010.853000000003</v>
      </c>
      <c r="BR756">
        <f t="shared" si="846"/>
        <v>33437.874000000003</v>
      </c>
      <c r="BS756">
        <f t="shared" si="847"/>
        <v>27864.895</v>
      </c>
      <c r="BT756">
        <f t="shared" si="848"/>
        <v>22291.916000000001</v>
      </c>
      <c r="BU756">
        <f t="shared" si="849"/>
        <v>16718.937000000002</v>
      </c>
      <c r="BV756">
        <f t="shared" si="850"/>
        <v>11145.958000000001</v>
      </c>
      <c r="BW756">
        <f t="shared" si="851"/>
        <v>5572.9790000000003</v>
      </c>
      <c r="BX756" s="16">
        <f t="shared" si="852"/>
        <v>927.7648408839068</v>
      </c>
      <c r="BY756">
        <f t="shared" si="853"/>
        <v>2275.4675006158409</v>
      </c>
      <c r="BZ756">
        <f t="shared" si="854"/>
        <v>770.4833837575743</v>
      </c>
      <c r="CA756">
        <f t="shared" si="855"/>
        <v>859.47045654809676</v>
      </c>
      <c r="CB756">
        <f t="shared" si="856"/>
        <v>950.76771033512887</v>
      </c>
    </row>
    <row r="757" spans="1:80" x14ac:dyDescent="0.25">
      <c r="A757">
        <f>'Data Input'!A757</f>
        <v>0</v>
      </c>
      <c r="B757">
        <f>'Data Input'!C757</f>
        <v>64</v>
      </c>
      <c r="C757">
        <f t="shared" si="786"/>
        <v>65</v>
      </c>
      <c r="D757">
        <f t="shared" si="787"/>
        <v>66</v>
      </c>
      <c r="E757">
        <f t="shared" si="788"/>
        <v>67</v>
      </c>
      <c r="F757">
        <f t="shared" si="789"/>
        <v>68</v>
      </c>
      <c r="G757">
        <f t="shared" si="790"/>
        <v>69</v>
      </c>
      <c r="H757">
        <f t="shared" si="791"/>
        <v>70</v>
      </c>
      <c r="I757">
        <f t="shared" si="792"/>
        <v>71</v>
      </c>
      <c r="J757">
        <f t="shared" si="793"/>
        <v>72</v>
      </c>
      <c r="K757">
        <f t="shared" si="794"/>
        <v>73</v>
      </c>
      <c r="L757">
        <f t="shared" si="795"/>
        <v>74</v>
      </c>
      <c r="M757">
        <f>IF('Data Input'!D757&gt;=240,1,0)</f>
        <v>0</v>
      </c>
      <c r="N757">
        <f>_xlfn.IFS('Data Input'!F757&gt;=130,1,'Data Input'!G757=1,1,0=0,0)</f>
        <v>0</v>
      </c>
      <c r="O757">
        <f>'Data Input'!H757</f>
        <v>0</v>
      </c>
      <c r="P757">
        <f>'Data Input'!J757</f>
        <v>25.1</v>
      </c>
      <c r="Q757">
        <f t="shared" si="796"/>
        <v>0</v>
      </c>
      <c r="R757">
        <f>IF('Data Input'!I757&gt;=100,1,0)</f>
        <v>0</v>
      </c>
      <c r="S757" s="18">
        <f>'Data Input'!L757</f>
        <v>3</v>
      </c>
      <c r="T757" s="16">
        <f>'Data Input'!N757</f>
        <v>2018</v>
      </c>
      <c r="U757">
        <f t="shared" si="797"/>
        <v>0.44119875249587043</v>
      </c>
      <c r="V757">
        <f t="shared" si="798"/>
        <v>5.1785723677114676E-2</v>
      </c>
      <c r="W757">
        <f t="shared" si="799"/>
        <v>0.29823868851630331</v>
      </c>
      <c r="X757" s="16">
        <f t="shared" si="800"/>
        <v>1.3083656778785917E-2</v>
      </c>
      <c r="Y757">
        <f t="shared" si="801"/>
        <v>1856.627722687072</v>
      </c>
      <c r="Z757">
        <f t="shared" si="802"/>
        <v>23.820802231163977</v>
      </c>
      <c r="AA757">
        <f t="shared" si="803"/>
        <v>168.50269000306758</v>
      </c>
      <c r="AB757" s="16">
        <f t="shared" si="804"/>
        <v>66.862743390774412</v>
      </c>
      <c r="AC757">
        <f t="shared" si="805"/>
        <v>30532.161999999997</v>
      </c>
      <c r="AD757">
        <f t="shared" si="806"/>
        <v>27413.785999999996</v>
      </c>
      <c r="AE757">
        <f t="shared" si="807"/>
        <v>24295.409999999996</v>
      </c>
      <c r="AF757">
        <f t="shared" si="808"/>
        <v>21595.919999999998</v>
      </c>
      <c r="AG757">
        <f t="shared" si="809"/>
        <v>18896.43</v>
      </c>
      <c r="AH757">
        <f t="shared" si="810"/>
        <v>16196.939999999999</v>
      </c>
      <c r="AI757">
        <f t="shared" si="811"/>
        <v>13497.449999999999</v>
      </c>
      <c r="AJ757">
        <f t="shared" si="812"/>
        <v>10797.96</v>
      </c>
      <c r="AK757">
        <f t="shared" si="813"/>
        <v>8098.4699999999993</v>
      </c>
      <c r="AL757">
        <f t="shared" si="814"/>
        <v>5398.98</v>
      </c>
      <c r="AM757">
        <f t="shared" si="815"/>
        <v>2699.49</v>
      </c>
      <c r="AN757">
        <f t="shared" si="816"/>
        <v>644.38174600242951</v>
      </c>
      <c r="AO757">
        <f t="shared" si="817"/>
        <v>25915.857</v>
      </c>
      <c r="AP757">
        <f t="shared" si="818"/>
        <v>23268.963</v>
      </c>
      <c r="AQ757">
        <f t="shared" si="819"/>
        <v>20622.069</v>
      </c>
      <c r="AR757">
        <f t="shared" si="820"/>
        <v>18330.727999999999</v>
      </c>
      <c r="AS757">
        <f t="shared" si="821"/>
        <v>16039.387000000001</v>
      </c>
      <c r="AT757">
        <f t="shared" si="822"/>
        <v>13748.046</v>
      </c>
      <c r="AU757">
        <f t="shared" si="823"/>
        <v>11456.705</v>
      </c>
      <c r="AV757">
        <f t="shared" si="824"/>
        <v>9165.3639999999996</v>
      </c>
      <c r="AW757">
        <f t="shared" si="825"/>
        <v>6874.0229999999992</v>
      </c>
      <c r="AX757">
        <f t="shared" si="826"/>
        <v>4582.6819999999998</v>
      </c>
      <c r="AY757">
        <f t="shared" si="827"/>
        <v>2291.3409999999999</v>
      </c>
      <c r="AZ757">
        <f t="shared" si="828"/>
        <v>546.95454560669509</v>
      </c>
      <c r="BA757">
        <f t="shared" si="829"/>
        <v>25252.382000000001</v>
      </c>
      <c r="BB757">
        <f t="shared" si="830"/>
        <v>22673.251</v>
      </c>
      <c r="BC757">
        <f t="shared" si="831"/>
        <v>20094.12</v>
      </c>
      <c r="BD757">
        <f t="shared" si="832"/>
        <v>17861.439999999999</v>
      </c>
      <c r="BE757">
        <f t="shared" si="833"/>
        <v>15628.76</v>
      </c>
      <c r="BF757">
        <f t="shared" si="834"/>
        <v>13396.08</v>
      </c>
      <c r="BG757">
        <f t="shared" si="835"/>
        <v>11163.4</v>
      </c>
      <c r="BH757">
        <f t="shared" si="836"/>
        <v>8930.7199999999993</v>
      </c>
      <c r="BI757">
        <f t="shared" si="837"/>
        <v>6698.0399999999991</v>
      </c>
      <c r="BJ757">
        <f t="shared" si="838"/>
        <v>4465.3599999999997</v>
      </c>
      <c r="BK757">
        <f t="shared" si="839"/>
        <v>2232.6799999999998</v>
      </c>
      <c r="BL757">
        <f t="shared" si="840"/>
        <v>532.95187804928946</v>
      </c>
      <c r="BM757">
        <f t="shared" si="841"/>
        <v>16186.031000000003</v>
      </c>
      <c r="BN757">
        <f t="shared" si="842"/>
        <v>13220.664000000002</v>
      </c>
      <c r="BO757">
        <f t="shared" si="843"/>
        <v>9935.9290000000019</v>
      </c>
      <c r="BP757">
        <f t="shared" si="844"/>
        <v>8771.0420000000013</v>
      </c>
      <c r="BQ757">
        <f t="shared" si="845"/>
        <v>7526.621000000001</v>
      </c>
      <c r="BR757">
        <f t="shared" si="846"/>
        <v>6282.2000000000007</v>
      </c>
      <c r="BS757">
        <f t="shared" si="847"/>
        <v>5037.7790000000005</v>
      </c>
      <c r="BT757">
        <f t="shared" si="848"/>
        <v>3793.3580000000002</v>
      </c>
      <c r="BU757">
        <f t="shared" si="849"/>
        <v>2845.0185000000001</v>
      </c>
      <c r="BV757">
        <f t="shared" si="850"/>
        <v>1896.6790000000001</v>
      </c>
      <c r="BW757">
        <f t="shared" si="851"/>
        <v>948.33950000000004</v>
      </c>
      <c r="BX757" s="16">
        <f t="shared" si="852"/>
        <v>275.27637739731131</v>
      </c>
      <c r="BY757">
        <f t="shared" si="853"/>
        <v>2501.0094686895018</v>
      </c>
      <c r="BZ757">
        <f t="shared" si="854"/>
        <v>570.77534783785904</v>
      </c>
      <c r="CA757">
        <f t="shared" si="855"/>
        <v>701.45456805235699</v>
      </c>
      <c r="CB757">
        <f t="shared" si="856"/>
        <v>342.13912078808573</v>
      </c>
    </row>
    <row r="758" spans="1:80" x14ac:dyDescent="0.25">
      <c r="A758">
        <f>'Data Input'!A758</f>
        <v>1</v>
      </c>
      <c r="B758">
        <f>'Data Input'!C758</f>
        <v>54</v>
      </c>
      <c r="C758">
        <f t="shared" si="786"/>
        <v>55</v>
      </c>
      <c r="D758">
        <f t="shared" si="787"/>
        <v>56</v>
      </c>
      <c r="E758">
        <f t="shared" si="788"/>
        <v>57</v>
      </c>
      <c r="F758">
        <f t="shared" si="789"/>
        <v>58</v>
      </c>
      <c r="G758">
        <f t="shared" si="790"/>
        <v>59</v>
      </c>
      <c r="H758">
        <f t="shared" si="791"/>
        <v>60</v>
      </c>
      <c r="I758">
        <f t="shared" si="792"/>
        <v>61</v>
      </c>
      <c r="J758">
        <f t="shared" si="793"/>
        <v>62</v>
      </c>
      <c r="K758">
        <f t="shared" si="794"/>
        <v>63</v>
      </c>
      <c r="L758">
        <f t="shared" si="795"/>
        <v>64</v>
      </c>
      <c r="M758">
        <f>IF('Data Input'!D758&gt;=240,1,0)</f>
        <v>0</v>
      </c>
      <c r="N758">
        <f>_xlfn.IFS('Data Input'!F758&gt;=130,1,'Data Input'!G758=1,1,0=0,0)</f>
        <v>1</v>
      </c>
      <c r="O758">
        <f>'Data Input'!H758</f>
        <v>0</v>
      </c>
      <c r="P758">
        <f>'Data Input'!J758</f>
        <v>25.4</v>
      </c>
      <c r="Q758">
        <f t="shared" si="796"/>
        <v>0</v>
      </c>
      <c r="R758">
        <f>IF('Data Input'!I758&gt;=100,1,0)</f>
        <v>1</v>
      </c>
      <c r="S758" s="18">
        <f>'Data Input'!L758</f>
        <v>3</v>
      </c>
      <c r="T758" s="16">
        <f>'Data Input'!N758</f>
        <v>2018</v>
      </c>
      <c r="U758">
        <f t="shared" si="797"/>
        <v>0.62947313578858632</v>
      </c>
      <c r="V758">
        <f t="shared" si="798"/>
        <v>4.8911526771626676E-2</v>
      </c>
      <c r="W758">
        <f t="shared" si="799"/>
        <v>0.44756307165613624</v>
      </c>
      <c r="X758" s="16">
        <f t="shared" si="800"/>
        <v>1</v>
      </c>
      <c r="Y758">
        <f t="shared" si="801"/>
        <v>2648.9133706306029</v>
      </c>
      <c r="Z758">
        <f t="shared" si="802"/>
        <v>22.498706657373443</v>
      </c>
      <c r="AA758">
        <f t="shared" si="803"/>
        <v>252.86988048155948</v>
      </c>
      <c r="AB758" s="16">
        <f t="shared" si="804"/>
        <v>5110.4018181818183</v>
      </c>
      <c r="AC758">
        <f t="shared" si="805"/>
        <v>35139.909</v>
      </c>
      <c r="AD758">
        <f t="shared" si="806"/>
        <v>31183.760000000002</v>
      </c>
      <c r="AE758">
        <f t="shared" si="807"/>
        <v>28065.384000000002</v>
      </c>
      <c r="AF758">
        <f t="shared" si="808"/>
        <v>24947.008000000002</v>
      </c>
      <c r="AG758">
        <f t="shared" si="809"/>
        <v>21828.632000000001</v>
      </c>
      <c r="AH758">
        <f t="shared" si="810"/>
        <v>18710.256000000001</v>
      </c>
      <c r="AI758">
        <f t="shared" si="811"/>
        <v>15591.880000000001</v>
      </c>
      <c r="AJ758">
        <f t="shared" si="812"/>
        <v>12473.504000000001</v>
      </c>
      <c r="AK758">
        <f t="shared" si="813"/>
        <v>9355.1280000000006</v>
      </c>
      <c r="AL758">
        <f t="shared" si="814"/>
        <v>6236.7520000000004</v>
      </c>
      <c r="AM758">
        <f t="shared" si="815"/>
        <v>3118.3760000000002</v>
      </c>
      <c r="AN758">
        <f t="shared" si="816"/>
        <v>1058.8269450504172</v>
      </c>
      <c r="AO758">
        <f t="shared" si="817"/>
        <v>29826.94</v>
      </c>
      <c r="AP758">
        <f t="shared" si="818"/>
        <v>26468.94</v>
      </c>
      <c r="AQ758">
        <f t="shared" si="819"/>
        <v>23822.045999999998</v>
      </c>
      <c r="AR758">
        <f t="shared" si="820"/>
        <v>21175.151999999998</v>
      </c>
      <c r="AS758">
        <f t="shared" si="821"/>
        <v>18528.257999999998</v>
      </c>
      <c r="AT758">
        <f t="shared" si="822"/>
        <v>15881.364</v>
      </c>
      <c r="AU758">
        <f t="shared" si="823"/>
        <v>13234.47</v>
      </c>
      <c r="AV758">
        <f t="shared" si="824"/>
        <v>10587.575999999999</v>
      </c>
      <c r="AW758">
        <f t="shared" si="825"/>
        <v>7940.6819999999989</v>
      </c>
      <c r="AX758">
        <f t="shared" si="826"/>
        <v>5293.7879999999996</v>
      </c>
      <c r="AY758">
        <f t="shared" si="827"/>
        <v>2646.8939999999998</v>
      </c>
      <c r="AZ758">
        <f t="shared" si="828"/>
        <v>898.73789613138604</v>
      </c>
      <c r="BA758">
        <f t="shared" si="829"/>
        <v>29063.341</v>
      </c>
      <c r="BB758">
        <f t="shared" si="830"/>
        <v>25791.31</v>
      </c>
      <c r="BC758">
        <f t="shared" si="831"/>
        <v>23212.179</v>
      </c>
      <c r="BD758">
        <f t="shared" si="832"/>
        <v>20633.047999999999</v>
      </c>
      <c r="BE758">
        <f t="shared" si="833"/>
        <v>18053.916999999998</v>
      </c>
      <c r="BF758">
        <f t="shared" si="834"/>
        <v>15474.785999999998</v>
      </c>
      <c r="BG758">
        <f t="shared" si="835"/>
        <v>12895.654999999999</v>
      </c>
      <c r="BH758">
        <f t="shared" si="836"/>
        <v>10316.523999999999</v>
      </c>
      <c r="BI758">
        <f t="shared" si="837"/>
        <v>7737.393</v>
      </c>
      <c r="BJ758">
        <f t="shared" si="838"/>
        <v>5158.2619999999997</v>
      </c>
      <c r="BK758">
        <f t="shared" si="839"/>
        <v>2579.1309999999999</v>
      </c>
      <c r="BL758">
        <f t="shared" si="840"/>
        <v>875.72934725172593</v>
      </c>
      <c r="BM758">
        <f t="shared" si="841"/>
        <v>44901.127999999997</v>
      </c>
      <c r="BN758">
        <f t="shared" si="842"/>
        <v>41935.760999999999</v>
      </c>
      <c r="BO758">
        <f t="shared" si="843"/>
        <v>36470.99</v>
      </c>
      <c r="BP758">
        <f t="shared" si="844"/>
        <v>31804.579999999998</v>
      </c>
      <c r="BQ758">
        <f t="shared" si="845"/>
        <v>27138.17</v>
      </c>
      <c r="BR758">
        <f t="shared" si="846"/>
        <v>22471.759999999998</v>
      </c>
      <c r="BS758">
        <f t="shared" si="847"/>
        <v>17805.349999999999</v>
      </c>
      <c r="BT758">
        <f t="shared" si="848"/>
        <v>13138.94</v>
      </c>
      <c r="BU758">
        <f t="shared" si="849"/>
        <v>9854.2049999999999</v>
      </c>
      <c r="BV758">
        <f t="shared" si="850"/>
        <v>6569.47</v>
      </c>
      <c r="BW758">
        <f t="shared" si="851"/>
        <v>3284.7350000000001</v>
      </c>
      <c r="BX758" s="16">
        <f t="shared" si="852"/>
        <v>1311.4388895407833</v>
      </c>
      <c r="BY758">
        <f t="shared" si="853"/>
        <v>3707.7403156810201</v>
      </c>
      <c r="BZ758">
        <f t="shared" si="854"/>
        <v>921.23660278875946</v>
      </c>
      <c r="CA758">
        <f t="shared" si="855"/>
        <v>1128.5992277332855</v>
      </c>
      <c r="CB758">
        <f t="shared" si="856"/>
        <v>6421.840707722602</v>
      </c>
    </row>
    <row r="759" spans="1:80" x14ac:dyDescent="0.25">
      <c r="A759">
        <f>'Data Input'!A759</f>
        <v>0</v>
      </c>
      <c r="B759">
        <f>'Data Input'!C759</f>
        <v>62</v>
      </c>
      <c r="C759">
        <f t="shared" si="786"/>
        <v>63</v>
      </c>
      <c r="D759">
        <f t="shared" si="787"/>
        <v>64</v>
      </c>
      <c r="E759">
        <f t="shared" si="788"/>
        <v>65</v>
      </c>
      <c r="F759">
        <f t="shared" si="789"/>
        <v>66</v>
      </c>
      <c r="G759">
        <f t="shared" si="790"/>
        <v>67</v>
      </c>
      <c r="H759">
        <f t="shared" si="791"/>
        <v>68</v>
      </c>
      <c r="I759">
        <f t="shared" si="792"/>
        <v>69</v>
      </c>
      <c r="J759">
        <f t="shared" si="793"/>
        <v>70</v>
      </c>
      <c r="K759">
        <f t="shared" si="794"/>
        <v>71</v>
      </c>
      <c r="L759">
        <f t="shared" si="795"/>
        <v>72</v>
      </c>
      <c r="M759">
        <f>IF('Data Input'!D759&gt;=240,1,0)</f>
        <v>0</v>
      </c>
      <c r="N759">
        <f>_xlfn.IFS('Data Input'!F759&gt;=130,1,'Data Input'!G759=1,1,0=0,0)</f>
        <v>1</v>
      </c>
      <c r="O759">
        <f>'Data Input'!H759</f>
        <v>0</v>
      </c>
      <c r="P759">
        <f>'Data Input'!J759</f>
        <v>38.700000000000003</v>
      </c>
      <c r="Q759">
        <f t="shared" si="796"/>
        <v>0</v>
      </c>
      <c r="R759">
        <f>IF('Data Input'!I759&gt;=100,1,0)</f>
        <v>1</v>
      </c>
      <c r="S759" s="18">
        <f>'Data Input'!L759</f>
        <v>3</v>
      </c>
      <c r="T759" s="16">
        <f>'Data Input'!N759</f>
        <v>2018</v>
      </c>
      <c r="U759">
        <f t="shared" si="797"/>
        <v>1.0022025234230354</v>
      </c>
      <c r="V759">
        <f t="shared" si="798"/>
        <v>8.5810068836429623E-2</v>
      </c>
      <c r="W759">
        <f t="shared" si="799"/>
        <v>0.57938629886632675</v>
      </c>
      <c r="X759" s="16">
        <f t="shared" si="800"/>
        <v>1</v>
      </c>
      <c r="Y759">
        <f t="shared" si="801"/>
        <v>4217.4121712902243</v>
      </c>
      <c r="Z759">
        <f t="shared" si="802"/>
        <v>39.471586646929048</v>
      </c>
      <c r="AA759">
        <f t="shared" si="803"/>
        <v>327.34904514093739</v>
      </c>
      <c r="AB759" s="16">
        <f t="shared" si="804"/>
        <v>5110.4018181818183</v>
      </c>
      <c r="AC759">
        <f t="shared" si="805"/>
        <v>31369.934000000001</v>
      </c>
      <c r="AD759">
        <f t="shared" si="806"/>
        <v>28251.558000000001</v>
      </c>
      <c r="AE759">
        <f t="shared" si="807"/>
        <v>25133.182000000001</v>
      </c>
      <c r="AF759">
        <f t="shared" si="808"/>
        <v>22014.806</v>
      </c>
      <c r="AG759">
        <f t="shared" si="809"/>
        <v>18896.43</v>
      </c>
      <c r="AH759">
        <f t="shared" si="810"/>
        <v>16196.939999999999</v>
      </c>
      <c r="AI759">
        <f t="shared" si="811"/>
        <v>13497.449999999999</v>
      </c>
      <c r="AJ759">
        <f t="shared" si="812"/>
        <v>10797.96</v>
      </c>
      <c r="AK759">
        <f t="shared" si="813"/>
        <v>8098.4699999999993</v>
      </c>
      <c r="AL759">
        <f t="shared" si="814"/>
        <v>5398.98</v>
      </c>
      <c r="AM759">
        <f t="shared" si="815"/>
        <v>2699.49</v>
      </c>
      <c r="AN759">
        <f t="shared" si="816"/>
        <v>1488.0281480112155</v>
      </c>
      <c r="AO759">
        <f t="shared" si="817"/>
        <v>26626.963</v>
      </c>
      <c r="AP759">
        <f t="shared" si="818"/>
        <v>23980.069</v>
      </c>
      <c r="AQ759">
        <f t="shared" si="819"/>
        <v>21333.174999999999</v>
      </c>
      <c r="AR759">
        <f t="shared" si="820"/>
        <v>18686.280999999999</v>
      </c>
      <c r="AS759">
        <f t="shared" si="821"/>
        <v>16039.387000000001</v>
      </c>
      <c r="AT759">
        <f t="shared" si="822"/>
        <v>13748.046</v>
      </c>
      <c r="AU759">
        <f t="shared" si="823"/>
        <v>11456.705</v>
      </c>
      <c r="AV759">
        <f t="shared" si="824"/>
        <v>9165.3639999999996</v>
      </c>
      <c r="AW759">
        <f t="shared" si="825"/>
        <v>6874.0229999999992</v>
      </c>
      <c r="AX759">
        <f t="shared" si="826"/>
        <v>4582.6819999999998</v>
      </c>
      <c r="AY759">
        <f t="shared" si="827"/>
        <v>2291.3409999999999</v>
      </c>
      <c r="AZ759">
        <f t="shared" si="828"/>
        <v>1263.0459812609856</v>
      </c>
      <c r="BA759">
        <f t="shared" si="829"/>
        <v>25945.284000000003</v>
      </c>
      <c r="BB759">
        <f t="shared" si="830"/>
        <v>23366.153000000002</v>
      </c>
      <c r="BC759">
        <f t="shared" si="831"/>
        <v>20787.022000000001</v>
      </c>
      <c r="BD759">
        <f t="shared" si="832"/>
        <v>18207.891</v>
      </c>
      <c r="BE759">
        <f t="shared" si="833"/>
        <v>15628.76</v>
      </c>
      <c r="BF759">
        <f t="shared" si="834"/>
        <v>13396.08</v>
      </c>
      <c r="BG759">
        <f t="shared" si="835"/>
        <v>11163.4</v>
      </c>
      <c r="BH759">
        <f t="shared" si="836"/>
        <v>8930.7199999999993</v>
      </c>
      <c r="BI759">
        <f t="shared" si="837"/>
        <v>6698.0399999999991</v>
      </c>
      <c r="BJ759">
        <f t="shared" si="838"/>
        <v>4465.3599999999997</v>
      </c>
      <c r="BK759">
        <f t="shared" si="839"/>
        <v>2232.6799999999998</v>
      </c>
      <c r="BL759">
        <f t="shared" si="840"/>
        <v>1230.7105794559802</v>
      </c>
      <c r="BM759">
        <f t="shared" si="841"/>
        <v>20858.822</v>
      </c>
      <c r="BN759">
        <f t="shared" si="842"/>
        <v>17893.455000000002</v>
      </c>
      <c r="BO759">
        <f t="shared" si="843"/>
        <v>14608.720000000001</v>
      </c>
      <c r="BP759">
        <f t="shared" si="844"/>
        <v>11323.985000000001</v>
      </c>
      <c r="BQ759">
        <f t="shared" si="845"/>
        <v>8039.2500000000009</v>
      </c>
      <c r="BR759">
        <f t="shared" si="846"/>
        <v>6874.3630000000012</v>
      </c>
      <c r="BS759">
        <f t="shared" si="847"/>
        <v>5629.9420000000009</v>
      </c>
      <c r="BT759">
        <f t="shared" si="848"/>
        <v>4385.5210000000006</v>
      </c>
      <c r="BU759">
        <f t="shared" si="849"/>
        <v>3141.1000000000004</v>
      </c>
      <c r="BV759">
        <f t="shared" si="850"/>
        <v>1896.6790000000001</v>
      </c>
      <c r="BW759">
        <f t="shared" si="851"/>
        <v>948.33950000000004</v>
      </c>
      <c r="BX759" s="16">
        <f t="shared" si="852"/>
        <v>783.96950320682492</v>
      </c>
      <c r="BY759">
        <f t="shared" si="853"/>
        <v>5705.4403193014396</v>
      </c>
      <c r="BZ759">
        <f t="shared" si="854"/>
        <v>1302.5175679079148</v>
      </c>
      <c r="CA759">
        <f t="shared" si="855"/>
        <v>1558.0596245969177</v>
      </c>
      <c r="CB759">
        <f t="shared" si="856"/>
        <v>5894.3713213886431</v>
      </c>
    </row>
    <row r="760" spans="1:80" x14ac:dyDescent="0.25">
      <c r="A760">
        <f>'Data Input'!A760</f>
        <v>1</v>
      </c>
      <c r="B760">
        <f>'Data Input'!C760</f>
        <v>51</v>
      </c>
      <c r="C760">
        <f t="shared" si="786"/>
        <v>52</v>
      </c>
      <c r="D760">
        <f t="shared" si="787"/>
        <v>53</v>
      </c>
      <c r="E760">
        <f t="shared" si="788"/>
        <v>54</v>
      </c>
      <c r="F760">
        <f t="shared" si="789"/>
        <v>55</v>
      </c>
      <c r="G760">
        <f t="shared" si="790"/>
        <v>56</v>
      </c>
      <c r="H760">
        <f t="shared" si="791"/>
        <v>57</v>
      </c>
      <c r="I760">
        <f t="shared" si="792"/>
        <v>58</v>
      </c>
      <c r="J760">
        <f t="shared" si="793"/>
        <v>59</v>
      </c>
      <c r="K760">
        <f t="shared" si="794"/>
        <v>60</v>
      </c>
      <c r="L760">
        <f t="shared" si="795"/>
        <v>61</v>
      </c>
      <c r="M760">
        <f>IF('Data Input'!D760&gt;=240,1,0)</f>
        <v>1</v>
      </c>
      <c r="N760">
        <f>_xlfn.IFS('Data Input'!F760&gt;=130,1,'Data Input'!G760=1,1,0=0,0)</f>
        <v>0</v>
      </c>
      <c r="O760">
        <f>'Data Input'!H760</f>
        <v>0</v>
      </c>
      <c r="P760">
        <f>'Data Input'!J760</f>
        <v>29.1</v>
      </c>
      <c r="Q760">
        <f t="shared" si="796"/>
        <v>0</v>
      </c>
      <c r="R760">
        <f>IF('Data Input'!I760&gt;=100,1,0)</f>
        <v>0</v>
      </c>
      <c r="S760" s="18">
        <f>'Data Input'!L760</f>
        <v>3</v>
      </c>
      <c r="T760" s="16">
        <f>'Data Input'!N760</f>
        <v>2018</v>
      </c>
      <c r="U760">
        <f t="shared" si="797"/>
        <v>0.6196687788607097</v>
      </c>
      <c r="V760">
        <f t="shared" si="798"/>
        <v>5.7071477946830609E-2</v>
      </c>
      <c r="W760">
        <f t="shared" si="799"/>
        <v>0.39233153750790933</v>
      </c>
      <c r="X760" s="16">
        <f t="shared" si="800"/>
        <v>3.6218924857475181E-2</v>
      </c>
      <c r="Y760">
        <f t="shared" si="801"/>
        <v>2607.6552284159211</v>
      </c>
      <c r="Z760">
        <f t="shared" si="802"/>
        <v>26.252184823912739</v>
      </c>
      <c r="AA760">
        <f t="shared" si="803"/>
        <v>221.66446537169597</v>
      </c>
      <c r="AB760" s="16">
        <f t="shared" si="804"/>
        <v>185.09325944423182</v>
      </c>
      <c r="AC760">
        <f t="shared" si="805"/>
        <v>37653.228000000003</v>
      </c>
      <c r="AD760">
        <f t="shared" si="806"/>
        <v>33697.079000000005</v>
      </c>
      <c r="AE760">
        <f t="shared" si="807"/>
        <v>29740.930000000004</v>
      </c>
      <c r="AF760">
        <f t="shared" si="808"/>
        <v>25784.781000000003</v>
      </c>
      <c r="AG760">
        <f t="shared" si="809"/>
        <v>21828.632000000001</v>
      </c>
      <c r="AH760">
        <f t="shared" si="810"/>
        <v>18710.256000000001</v>
      </c>
      <c r="AI760">
        <f t="shared" si="811"/>
        <v>15591.880000000001</v>
      </c>
      <c r="AJ760">
        <f t="shared" si="812"/>
        <v>12473.504000000001</v>
      </c>
      <c r="AK760">
        <f t="shared" si="813"/>
        <v>9355.1280000000006</v>
      </c>
      <c r="AL760">
        <f t="shared" si="814"/>
        <v>6236.7520000000004</v>
      </c>
      <c r="AM760">
        <f t="shared" si="815"/>
        <v>3118.3760000000002</v>
      </c>
      <c r="AN760">
        <f t="shared" si="816"/>
        <v>1080.9490399618194</v>
      </c>
      <c r="AO760">
        <f t="shared" si="817"/>
        <v>31960.257999999998</v>
      </c>
      <c r="AP760">
        <f t="shared" si="818"/>
        <v>28602.257999999998</v>
      </c>
      <c r="AQ760">
        <f t="shared" si="819"/>
        <v>25244.257999999998</v>
      </c>
      <c r="AR760">
        <f t="shared" si="820"/>
        <v>21886.257999999998</v>
      </c>
      <c r="AS760">
        <f t="shared" si="821"/>
        <v>18528.257999999998</v>
      </c>
      <c r="AT760">
        <f t="shared" si="822"/>
        <v>15881.364</v>
      </c>
      <c r="AU760">
        <f t="shared" si="823"/>
        <v>13234.47</v>
      </c>
      <c r="AV760">
        <f t="shared" si="824"/>
        <v>10587.575999999999</v>
      </c>
      <c r="AW760">
        <f t="shared" si="825"/>
        <v>7940.6819999999989</v>
      </c>
      <c r="AX760">
        <f t="shared" si="826"/>
        <v>5293.7879999999996</v>
      </c>
      <c r="AY760">
        <f t="shared" si="827"/>
        <v>2646.8939999999998</v>
      </c>
      <c r="AZ760">
        <f t="shared" si="828"/>
        <v>917.51524045948997</v>
      </c>
      <c r="BA760">
        <f t="shared" si="829"/>
        <v>31142.040999999994</v>
      </c>
      <c r="BB760">
        <f t="shared" si="830"/>
        <v>27870.009999999995</v>
      </c>
      <c r="BC760">
        <f t="shared" si="831"/>
        <v>24597.978999999996</v>
      </c>
      <c r="BD760">
        <f t="shared" si="832"/>
        <v>21325.947999999997</v>
      </c>
      <c r="BE760">
        <f t="shared" si="833"/>
        <v>18053.916999999998</v>
      </c>
      <c r="BF760">
        <f t="shared" si="834"/>
        <v>15474.785999999998</v>
      </c>
      <c r="BG760">
        <f t="shared" si="835"/>
        <v>12895.654999999999</v>
      </c>
      <c r="BH760">
        <f t="shared" si="836"/>
        <v>10316.523999999999</v>
      </c>
      <c r="BI760">
        <f t="shared" si="837"/>
        <v>7737.393</v>
      </c>
      <c r="BJ760">
        <f t="shared" si="838"/>
        <v>5158.2619999999997</v>
      </c>
      <c r="BK760">
        <f t="shared" si="839"/>
        <v>2579.1309999999999</v>
      </c>
      <c r="BL760">
        <f t="shared" si="840"/>
        <v>894.02592721233816</v>
      </c>
      <c r="BM760">
        <f t="shared" si="841"/>
        <v>51441.235999999997</v>
      </c>
      <c r="BN760">
        <f t="shared" si="842"/>
        <v>48475.868999999999</v>
      </c>
      <c r="BO760">
        <f t="shared" si="843"/>
        <v>43011.097999999998</v>
      </c>
      <c r="BP760">
        <f t="shared" si="844"/>
        <v>37546.326999999997</v>
      </c>
      <c r="BQ760">
        <f t="shared" si="845"/>
        <v>32081.556</v>
      </c>
      <c r="BR760">
        <f t="shared" si="846"/>
        <v>26616.785</v>
      </c>
      <c r="BS760">
        <f t="shared" si="847"/>
        <v>21950.375</v>
      </c>
      <c r="BT760">
        <f t="shared" si="848"/>
        <v>17283.965</v>
      </c>
      <c r="BU760">
        <f t="shared" si="849"/>
        <v>12617.555</v>
      </c>
      <c r="BV760">
        <f t="shared" si="850"/>
        <v>7951.1450000000004</v>
      </c>
      <c r="BW760">
        <f t="shared" si="851"/>
        <v>3284.7350000000001</v>
      </c>
      <c r="BX760" s="16">
        <f t="shared" si="852"/>
        <v>1531.1242783317209</v>
      </c>
      <c r="BY760">
        <f t="shared" si="853"/>
        <v>3688.6042683777405</v>
      </c>
      <c r="BZ760">
        <f t="shared" si="854"/>
        <v>943.76742528340276</v>
      </c>
      <c r="CA760">
        <f t="shared" si="855"/>
        <v>1115.690392584034</v>
      </c>
      <c r="CB760">
        <f t="shared" si="856"/>
        <v>1716.2175377759527</v>
      </c>
    </row>
    <row r="761" spans="1:80" x14ac:dyDescent="0.25">
      <c r="A761">
        <f>'Data Input'!A761</f>
        <v>0</v>
      </c>
      <c r="B761">
        <f>'Data Input'!C761</f>
        <v>41</v>
      </c>
      <c r="C761">
        <f t="shared" si="786"/>
        <v>42</v>
      </c>
      <c r="D761">
        <f t="shared" si="787"/>
        <v>43</v>
      </c>
      <c r="E761">
        <f t="shared" si="788"/>
        <v>44</v>
      </c>
      <c r="F761">
        <f t="shared" si="789"/>
        <v>45</v>
      </c>
      <c r="G761">
        <f t="shared" si="790"/>
        <v>46</v>
      </c>
      <c r="H761">
        <f t="shared" si="791"/>
        <v>47</v>
      </c>
      <c r="I761">
        <f t="shared" si="792"/>
        <v>48</v>
      </c>
      <c r="J761">
        <f t="shared" si="793"/>
        <v>49</v>
      </c>
      <c r="K761">
        <f t="shared" si="794"/>
        <v>50</v>
      </c>
      <c r="L761">
        <f t="shared" si="795"/>
        <v>51</v>
      </c>
      <c r="M761">
        <f>IF('Data Input'!D761&gt;=240,1,0)</f>
        <v>0</v>
      </c>
      <c r="N761">
        <f>_xlfn.IFS('Data Input'!F761&gt;=130,1,'Data Input'!G761=1,1,0=0,0)</f>
        <v>0</v>
      </c>
      <c r="O761">
        <f>'Data Input'!H761</f>
        <v>0</v>
      </c>
      <c r="P761">
        <f>'Data Input'!J761</f>
        <v>24.2</v>
      </c>
      <c r="Q761">
        <f t="shared" si="796"/>
        <v>0</v>
      </c>
      <c r="R761">
        <f>IF('Data Input'!I761&gt;=100,1,0)</f>
        <v>0</v>
      </c>
      <c r="S761" s="18">
        <f>'Data Input'!L761</f>
        <v>3</v>
      </c>
      <c r="T761" s="16">
        <f>'Data Input'!N761</f>
        <v>2018</v>
      </c>
      <c r="U761">
        <f t="shared" si="797"/>
        <v>0.42263913030678613</v>
      </c>
      <c r="V761">
        <f t="shared" si="798"/>
        <v>4.9822505681852342E-2</v>
      </c>
      <c r="W761">
        <f t="shared" si="799"/>
        <v>0.29077637188019601</v>
      </c>
      <c r="X761" s="16">
        <f t="shared" si="800"/>
        <v>1.1029414938142754E-2</v>
      </c>
      <c r="Y761">
        <f t="shared" si="801"/>
        <v>1778.5261666787637</v>
      </c>
      <c r="Z761">
        <f t="shared" si="802"/>
        <v>22.91774586193392</v>
      </c>
      <c r="AA761">
        <f t="shared" si="803"/>
        <v>164.28653537506071</v>
      </c>
      <c r="AB761" s="16">
        <f t="shared" si="804"/>
        <v>56.36474215336645</v>
      </c>
      <c r="AC761">
        <f t="shared" si="805"/>
        <v>47799.591000000008</v>
      </c>
      <c r="AD761">
        <f t="shared" si="806"/>
        <v>42772.954000000005</v>
      </c>
      <c r="AE761">
        <f t="shared" si="807"/>
        <v>37746.317000000003</v>
      </c>
      <c r="AF761">
        <f t="shared" si="808"/>
        <v>32719.68</v>
      </c>
      <c r="AG761">
        <f t="shared" si="809"/>
        <v>27693.043000000001</v>
      </c>
      <c r="AH761">
        <f t="shared" si="810"/>
        <v>23736.894</v>
      </c>
      <c r="AI761">
        <f t="shared" si="811"/>
        <v>19780.744999999999</v>
      </c>
      <c r="AJ761">
        <f t="shared" si="812"/>
        <v>15824.596</v>
      </c>
      <c r="AK761">
        <f t="shared" si="813"/>
        <v>11868.447</v>
      </c>
      <c r="AL761">
        <f t="shared" si="814"/>
        <v>7912.2979999999998</v>
      </c>
      <c r="AM761">
        <f t="shared" si="815"/>
        <v>3956.1489999999999</v>
      </c>
      <c r="AN761">
        <f t="shared" si="816"/>
        <v>935.58529256448355</v>
      </c>
      <c r="AO761">
        <f t="shared" si="817"/>
        <v>40572.540000000008</v>
      </c>
      <c r="AP761">
        <f t="shared" si="818"/>
        <v>36305.905000000006</v>
      </c>
      <c r="AQ761">
        <f t="shared" si="819"/>
        <v>32039.270000000004</v>
      </c>
      <c r="AR761">
        <f t="shared" si="820"/>
        <v>27772.635000000002</v>
      </c>
      <c r="AS761">
        <f t="shared" si="821"/>
        <v>23506</v>
      </c>
      <c r="AT761">
        <f t="shared" si="822"/>
        <v>20148</v>
      </c>
      <c r="AU761">
        <f t="shared" si="823"/>
        <v>16790</v>
      </c>
      <c r="AV761">
        <f t="shared" si="824"/>
        <v>13432</v>
      </c>
      <c r="AW761">
        <f t="shared" si="825"/>
        <v>10074</v>
      </c>
      <c r="AX761">
        <f t="shared" si="826"/>
        <v>6716</v>
      </c>
      <c r="AY761">
        <f t="shared" si="827"/>
        <v>3358</v>
      </c>
      <c r="AZ761">
        <f t="shared" si="828"/>
        <v>794.12966970020886</v>
      </c>
      <c r="BA761">
        <f t="shared" si="829"/>
        <v>39533.836999999992</v>
      </c>
      <c r="BB761">
        <f t="shared" si="830"/>
        <v>35376.431999999993</v>
      </c>
      <c r="BC761">
        <f t="shared" si="831"/>
        <v>31219.026999999995</v>
      </c>
      <c r="BD761">
        <f t="shared" si="832"/>
        <v>27061.621999999996</v>
      </c>
      <c r="BE761">
        <f t="shared" si="833"/>
        <v>22904.216999999997</v>
      </c>
      <c r="BF761">
        <f t="shared" si="834"/>
        <v>19632.185999999998</v>
      </c>
      <c r="BG761">
        <f t="shared" si="835"/>
        <v>16360.154999999999</v>
      </c>
      <c r="BH761">
        <f t="shared" si="836"/>
        <v>13088.124</v>
      </c>
      <c r="BI761">
        <f t="shared" si="837"/>
        <v>9816.0930000000008</v>
      </c>
      <c r="BJ761">
        <f t="shared" si="838"/>
        <v>6544.0619999999999</v>
      </c>
      <c r="BK761">
        <f t="shared" si="839"/>
        <v>3272.0309999999999</v>
      </c>
      <c r="BL761">
        <f t="shared" si="840"/>
        <v>773.79899855419205</v>
      </c>
      <c r="BM761">
        <f t="shared" si="841"/>
        <v>58045.908999999992</v>
      </c>
      <c r="BN761">
        <f t="shared" si="842"/>
        <v>55080.541999999994</v>
      </c>
      <c r="BO761">
        <f t="shared" si="843"/>
        <v>49507.562999999995</v>
      </c>
      <c r="BP761">
        <f t="shared" si="844"/>
        <v>43934.583999999995</v>
      </c>
      <c r="BQ761">
        <f t="shared" si="845"/>
        <v>38361.604999999996</v>
      </c>
      <c r="BR761">
        <f t="shared" si="846"/>
        <v>32788.625999999997</v>
      </c>
      <c r="BS761">
        <f t="shared" si="847"/>
        <v>27323.855</v>
      </c>
      <c r="BT761">
        <f t="shared" si="848"/>
        <v>21859.083999999999</v>
      </c>
      <c r="BU761">
        <f t="shared" si="849"/>
        <v>16394.312999999998</v>
      </c>
      <c r="BV761">
        <f t="shared" si="850"/>
        <v>10929.541999999999</v>
      </c>
      <c r="BW761">
        <f t="shared" si="851"/>
        <v>5464.7709999999997</v>
      </c>
      <c r="BX761" s="16">
        <f t="shared" si="852"/>
        <v>1237.2694978272684</v>
      </c>
      <c r="BY761">
        <f t="shared" si="853"/>
        <v>2714.1114592432473</v>
      </c>
      <c r="BZ761">
        <f t="shared" si="854"/>
        <v>817.04741556214276</v>
      </c>
      <c r="CA761">
        <f t="shared" si="855"/>
        <v>938.08553392925273</v>
      </c>
      <c r="CB761">
        <f t="shared" si="856"/>
        <v>1293.6342399806349</v>
      </c>
    </row>
    <row r="762" spans="1:80" x14ac:dyDescent="0.25">
      <c r="A762">
        <f>'Data Input'!A762</f>
        <v>0</v>
      </c>
      <c r="B762">
        <f>'Data Input'!C762</f>
        <v>27</v>
      </c>
      <c r="C762">
        <f t="shared" si="786"/>
        <v>28</v>
      </c>
      <c r="D762">
        <f t="shared" si="787"/>
        <v>29</v>
      </c>
      <c r="E762">
        <f t="shared" si="788"/>
        <v>30</v>
      </c>
      <c r="F762">
        <f t="shared" si="789"/>
        <v>31</v>
      </c>
      <c r="G762">
        <f t="shared" si="790"/>
        <v>32</v>
      </c>
      <c r="H762">
        <f t="shared" si="791"/>
        <v>33</v>
      </c>
      <c r="I762">
        <f t="shared" si="792"/>
        <v>34</v>
      </c>
      <c r="J762">
        <f t="shared" si="793"/>
        <v>35</v>
      </c>
      <c r="K762">
        <f t="shared" si="794"/>
        <v>36</v>
      </c>
      <c r="L762">
        <f t="shared" si="795"/>
        <v>37</v>
      </c>
      <c r="M762">
        <f>IF('Data Input'!D762&gt;=240,1,0)</f>
        <v>0</v>
      </c>
      <c r="N762">
        <f>_xlfn.IFS('Data Input'!F762&gt;=130,1,'Data Input'!G762=1,1,0=0,0)</f>
        <v>0</v>
      </c>
      <c r="O762">
        <f>'Data Input'!H762</f>
        <v>0</v>
      </c>
      <c r="P762">
        <f>'Data Input'!J762</f>
        <v>22.1</v>
      </c>
      <c r="Q762">
        <f t="shared" si="796"/>
        <v>0</v>
      </c>
      <c r="R762">
        <f>IF('Data Input'!I762&gt;=100,1,0)</f>
        <v>0</v>
      </c>
      <c r="S762" s="18">
        <f>'Data Input'!L762</f>
        <v>3</v>
      </c>
      <c r="T762" s="16">
        <f>'Data Input'!N762</f>
        <v>2018</v>
      </c>
      <c r="U762">
        <f t="shared" si="797"/>
        <v>0.38025491111254145</v>
      </c>
      <c r="V762">
        <f t="shared" si="798"/>
        <v>4.5512566626409894E-2</v>
      </c>
      <c r="W762">
        <f t="shared" si="799"/>
        <v>0.27380086415653182</v>
      </c>
      <c r="X762" s="16">
        <f t="shared" si="800"/>
        <v>7.3953619174927073E-3</v>
      </c>
      <c r="Y762">
        <f t="shared" si="801"/>
        <v>1600.1672843942615</v>
      </c>
      <c r="Z762">
        <f t="shared" si="802"/>
        <v>20.935226384013891</v>
      </c>
      <c r="AA762">
        <f t="shared" si="803"/>
        <v>154.69549696942843</v>
      </c>
      <c r="AB762" s="16">
        <f t="shared" si="804"/>
        <v>37.793270989267313</v>
      </c>
      <c r="AC762">
        <f t="shared" si="805"/>
        <v>52314.254999999983</v>
      </c>
      <c r="AD762">
        <f t="shared" si="806"/>
        <v>47659.961999999985</v>
      </c>
      <c r="AE762">
        <f t="shared" si="807"/>
        <v>43005.668999999987</v>
      </c>
      <c r="AF762">
        <f t="shared" si="808"/>
        <v>38351.375999999989</v>
      </c>
      <c r="AG762">
        <f t="shared" si="809"/>
        <v>33697.082999999991</v>
      </c>
      <c r="AH762">
        <f t="shared" si="810"/>
        <v>29042.789999999994</v>
      </c>
      <c r="AI762">
        <f t="shared" si="811"/>
        <v>24388.496999999996</v>
      </c>
      <c r="AJ762">
        <f t="shared" si="812"/>
        <v>19734.203999999998</v>
      </c>
      <c r="AK762">
        <f t="shared" si="813"/>
        <v>15079.911</v>
      </c>
      <c r="AL762">
        <f t="shared" si="814"/>
        <v>10053.273999999999</v>
      </c>
      <c r="AM762">
        <f t="shared" si="815"/>
        <v>5026.6369999999997</v>
      </c>
      <c r="AN762">
        <f t="shared" si="816"/>
        <v>984.66230181415187</v>
      </c>
      <c r="AO762">
        <f t="shared" si="817"/>
        <v>44404.609000000011</v>
      </c>
      <c r="AP762">
        <f t="shared" si="818"/>
        <v>40454.021000000008</v>
      </c>
      <c r="AQ762">
        <f t="shared" si="819"/>
        <v>36503.433000000005</v>
      </c>
      <c r="AR762">
        <f t="shared" si="820"/>
        <v>32552.845000000001</v>
      </c>
      <c r="AS762">
        <f t="shared" si="821"/>
        <v>28602.257000000001</v>
      </c>
      <c r="AT762">
        <f t="shared" si="822"/>
        <v>24651.669000000002</v>
      </c>
      <c r="AU762">
        <f t="shared" si="823"/>
        <v>20701.081000000002</v>
      </c>
      <c r="AV762">
        <f t="shared" si="824"/>
        <v>16750.493000000002</v>
      </c>
      <c r="AW762">
        <f t="shared" si="825"/>
        <v>12799.905000000001</v>
      </c>
      <c r="AX762">
        <f t="shared" si="826"/>
        <v>8533.27</v>
      </c>
      <c r="AY762">
        <f t="shared" si="827"/>
        <v>4266.6350000000002</v>
      </c>
      <c r="AZ762">
        <f t="shared" si="828"/>
        <v>835.78641374980941</v>
      </c>
      <c r="BA762">
        <f t="shared" si="829"/>
        <v>35267.807000000001</v>
      </c>
      <c r="BB762">
        <f t="shared" si="830"/>
        <v>32418.358000000004</v>
      </c>
      <c r="BC762">
        <f t="shared" si="831"/>
        <v>29568.909000000003</v>
      </c>
      <c r="BD762">
        <f t="shared" si="832"/>
        <v>26719.460000000003</v>
      </c>
      <c r="BE762">
        <f t="shared" si="833"/>
        <v>23870.011000000002</v>
      </c>
      <c r="BF762">
        <f t="shared" si="834"/>
        <v>21020.562000000002</v>
      </c>
      <c r="BG762">
        <f t="shared" si="835"/>
        <v>18171.113000000001</v>
      </c>
      <c r="BH762">
        <f t="shared" si="836"/>
        <v>15321.664000000001</v>
      </c>
      <c r="BI762">
        <f t="shared" si="837"/>
        <v>12472.215</v>
      </c>
      <c r="BJ762">
        <f t="shared" si="838"/>
        <v>8314.81</v>
      </c>
      <c r="BK762">
        <f t="shared" si="839"/>
        <v>4157.4049999999997</v>
      </c>
      <c r="BL762">
        <f t="shared" si="840"/>
        <v>701.2557647686873</v>
      </c>
      <c r="BM762">
        <f t="shared" si="841"/>
        <v>41163.788999999997</v>
      </c>
      <c r="BN762">
        <f t="shared" si="842"/>
        <v>38198.421999999999</v>
      </c>
      <c r="BO762">
        <f t="shared" si="843"/>
        <v>34816.864000000001</v>
      </c>
      <c r="BP762">
        <f t="shared" si="844"/>
        <v>31435.306000000004</v>
      </c>
      <c r="BQ762">
        <f t="shared" si="845"/>
        <v>28053.748000000003</v>
      </c>
      <c r="BR762">
        <f t="shared" si="846"/>
        <v>24672.190000000002</v>
      </c>
      <c r="BS762">
        <f t="shared" si="847"/>
        <v>21290.632000000001</v>
      </c>
      <c r="BT762">
        <f t="shared" si="848"/>
        <v>17909.074000000001</v>
      </c>
      <c r="BU762">
        <f t="shared" si="849"/>
        <v>14527.516</v>
      </c>
      <c r="BV762">
        <f t="shared" si="850"/>
        <v>11145.958000000001</v>
      </c>
      <c r="BW762">
        <f t="shared" si="851"/>
        <v>5572.9790000000003</v>
      </c>
      <c r="BX762" s="16">
        <f t="shared" si="852"/>
        <v>827.17541872616539</v>
      </c>
      <c r="BY762">
        <f t="shared" si="853"/>
        <v>2584.8295862084133</v>
      </c>
      <c r="BZ762">
        <f t="shared" si="854"/>
        <v>856.72164013382326</v>
      </c>
      <c r="CA762">
        <f t="shared" si="855"/>
        <v>855.9512617381157</v>
      </c>
      <c r="CB762">
        <f t="shared" si="856"/>
        <v>864.96868971543267</v>
      </c>
    </row>
    <row r="763" spans="1:80" x14ac:dyDescent="0.25">
      <c r="A763">
        <f>'Data Input'!A763</f>
        <v>0</v>
      </c>
      <c r="B763">
        <f>'Data Input'!C763</f>
        <v>37</v>
      </c>
      <c r="C763">
        <f t="shared" si="786"/>
        <v>38</v>
      </c>
      <c r="D763">
        <f t="shared" si="787"/>
        <v>39</v>
      </c>
      <c r="E763">
        <f t="shared" si="788"/>
        <v>40</v>
      </c>
      <c r="F763">
        <f t="shared" si="789"/>
        <v>41</v>
      </c>
      <c r="G763">
        <f t="shared" si="790"/>
        <v>42</v>
      </c>
      <c r="H763">
        <f t="shared" si="791"/>
        <v>43</v>
      </c>
      <c r="I763">
        <f t="shared" si="792"/>
        <v>44</v>
      </c>
      <c r="J763">
        <f t="shared" si="793"/>
        <v>45</v>
      </c>
      <c r="K763">
        <f t="shared" si="794"/>
        <v>46</v>
      </c>
      <c r="L763">
        <f t="shared" si="795"/>
        <v>47</v>
      </c>
      <c r="M763">
        <f>IF('Data Input'!D763&gt;=240,1,0)</f>
        <v>0</v>
      </c>
      <c r="N763">
        <f>_xlfn.IFS('Data Input'!F763&gt;=130,1,'Data Input'!G763=1,1,0=0,0)</f>
        <v>0</v>
      </c>
      <c r="O763">
        <f>'Data Input'!H763</f>
        <v>0</v>
      </c>
      <c r="P763">
        <f>'Data Input'!J763</f>
        <v>26</v>
      </c>
      <c r="Q763">
        <f t="shared" si="796"/>
        <v>0</v>
      </c>
      <c r="R763">
        <f>IF('Data Input'!I763&gt;=100,1,0)</f>
        <v>0</v>
      </c>
      <c r="S763" s="18">
        <f>'Data Input'!L763</f>
        <v>3</v>
      </c>
      <c r="T763" s="16">
        <f>'Data Input'!N763</f>
        <v>2018</v>
      </c>
      <c r="U763">
        <f t="shared" si="797"/>
        <v>0.45992415200567116</v>
      </c>
      <c r="V763">
        <f t="shared" si="798"/>
        <v>5.3821918851444869E-2</v>
      </c>
      <c r="W763">
        <f t="shared" si="799"/>
        <v>0.30580993720056199</v>
      </c>
      <c r="X763" s="16">
        <f t="shared" si="800"/>
        <v>1.5514501514831393E-2</v>
      </c>
      <c r="Y763">
        <f t="shared" si="801"/>
        <v>1935.4268934726067</v>
      </c>
      <c r="Z763">
        <f t="shared" si="802"/>
        <v>24.757427214029772</v>
      </c>
      <c r="AA763">
        <f t="shared" si="803"/>
        <v>172.78039044604697</v>
      </c>
      <c r="AB763" s="16">
        <f t="shared" si="804"/>
        <v>79.285336749578931</v>
      </c>
      <c r="AC763">
        <f t="shared" si="805"/>
        <v>52081.543000000005</v>
      </c>
      <c r="AD763">
        <f t="shared" si="806"/>
        <v>47054.906000000003</v>
      </c>
      <c r="AE763">
        <f t="shared" si="807"/>
        <v>42028.269</v>
      </c>
      <c r="AF763">
        <f t="shared" si="808"/>
        <v>37001.631999999998</v>
      </c>
      <c r="AG763">
        <f t="shared" si="809"/>
        <v>31974.994999999995</v>
      </c>
      <c r="AH763">
        <f t="shared" si="810"/>
        <v>26948.357999999997</v>
      </c>
      <c r="AI763">
        <f t="shared" si="811"/>
        <v>21921.720999999998</v>
      </c>
      <c r="AJ763">
        <f t="shared" si="812"/>
        <v>16895.083999999999</v>
      </c>
      <c r="AK763">
        <f t="shared" si="813"/>
        <v>11868.447</v>
      </c>
      <c r="AL763">
        <f t="shared" si="814"/>
        <v>7912.2979999999998</v>
      </c>
      <c r="AM763">
        <f t="shared" si="815"/>
        <v>3956.1489999999999</v>
      </c>
      <c r="AN763">
        <f t="shared" si="816"/>
        <v>1123.9149511976143</v>
      </c>
      <c r="AO763">
        <f t="shared" si="817"/>
        <v>44207.080000000009</v>
      </c>
      <c r="AP763">
        <f t="shared" si="818"/>
        <v>39940.445000000007</v>
      </c>
      <c r="AQ763">
        <f t="shared" si="819"/>
        <v>35673.810000000005</v>
      </c>
      <c r="AR763">
        <f t="shared" si="820"/>
        <v>31407.175000000003</v>
      </c>
      <c r="AS763">
        <f t="shared" si="821"/>
        <v>27140.54</v>
      </c>
      <c r="AT763">
        <f t="shared" si="822"/>
        <v>22873.904999999999</v>
      </c>
      <c r="AU763">
        <f t="shared" si="823"/>
        <v>18607.27</v>
      </c>
      <c r="AV763">
        <f t="shared" si="824"/>
        <v>14340.635</v>
      </c>
      <c r="AW763">
        <f t="shared" si="825"/>
        <v>10074</v>
      </c>
      <c r="AX763">
        <f t="shared" si="826"/>
        <v>6716</v>
      </c>
      <c r="AY763">
        <f t="shared" si="827"/>
        <v>3358</v>
      </c>
      <c r="AZ763">
        <f t="shared" si="828"/>
        <v>953.98478681945517</v>
      </c>
      <c r="BA763">
        <f t="shared" si="829"/>
        <v>43075.332999999991</v>
      </c>
      <c r="BB763">
        <f t="shared" si="830"/>
        <v>38917.927999999993</v>
      </c>
      <c r="BC763">
        <f t="shared" si="831"/>
        <v>34760.522999999994</v>
      </c>
      <c r="BD763">
        <f t="shared" si="832"/>
        <v>30603.117999999995</v>
      </c>
      <c r="BE763">
        <f t="shared" si="833"/>
        <v>26445.712999999996</v>
      </c>
      <c r="BF763">
        <f t="shared" si="834"/>
        <v>22288.307999999997</v>
      </c>
      <c r="BG763">
        <f t="shared" si="835"/>
        <v>18130.902999999998</v>
      </c>
      <c r="BH763">
        <f t="shared" si="836"/>
        <v>13973.498</v>
      </c>
      <c r="BI763">
        <f t="shared" si="837"/>
        <v>9816.0930000000008</v>
      </c>
      <c r="BJ763">
        <f t="shared" si="838"/>
        <v>6544.0619999999999</v>
      </c>
      <c r="BK763">
        <f t="shared" si="839"/>
        <v>3272.0309999999999</v>
      </c>
      <c r="BL763">
        <f t="shared" si="840"/>
        <v>929.56174625963388</v>
      </c>
      <c r="BM763">
        <f t="shared" si="841"/>
        <v>58478.740999999995</v>
      </c>
      <c r="BN763">
        <f t="shared" si="842"/>
        <v>55513.373999999996</v>
      </c>
      <c r="BO763">
        <f t="shared" si="843"/>
        <v>49940.394999999997</v>
      </c>
      <c r="BP763">
        <f t="shared" si="844"/>
        <v>44367.415999999997</v>
      </c>
      <c r="BQ763">
        <f t="shared" si="845"/>
        <v>38794.436999999998</v>
      </c>
      <c r="BR763">
        <f t="shared" si="846"/>
        <v>33221.457999999999</v>
      </c>
      <c r="BS763">
        <f t="shared" si="847"/>
        <v>27648.478999999999</v>
      </c>
      <c r="BT763">
        <f t="shared" si="848"/>
        <v>22075.5</v>
      </c>
      <c r="BU763">
        <f t="shared" si="849"/>
        <v>16502.521000000001</v>
      </c>
      <c r="BV763">
        <f t="shared" si="850"/>
        <v>10929.541999999999</v>
      </c>
      <c r="BW763">
        <f t="shared" si="851"/>
        <v>5464.7709999999997</v>
      </c>
      <c r="BX763" s="16">
        <f t="shared" si="852"/>
        <v>1358.7598632740699</v>
      </c>
      <c r="BY763">
        <f t="shared" si="853"/>
        <v>3059.3418446702208</v>
      </c>
      <c r="BZ763">
        <f t="shared" si="854"/>
        <v>978.74221403348497</v>
      </c>
      <c r="CA763">
        <f t="shared" si="855"/>
        <v>1102.3421367056808</v>
      </c>
      <c r="CB763">
        <f t="shared" si="856"/>
        <v>1438.0452000236487</v>
      </c>
    </row>
    <row r="764" spans="1:80" x14ac:dyDescent="0.25">
      <c r="A764">
        <f>'Data Input'!A764</f>
        <v>1</v>
      </c>
      <c r="B764">
        <f>'Data Input'!C764</f>
        <v>52</v>
      </c>
      <c r="C764">
        <f t="shared" si="786"/>
        <v>53</v>
      </c>
      <c r="D764">
        <f t="shared" si="787"/>
        <v>54</v>
      </c>
      <c r="E764">
        <f t="shared" si="788"/>
        <v>55</v>
      </c>
      <c r="F764">
        <f t="shared" si="789"/>
        <v>56</v>
      </c>
      <c r="G764">
        <f t="shared" si="790"/>
        <v>57</v>
      </c>
      <c r="H764">
        <f t="shared" si="791"/>
        <v>58</v>
      </c>
      <c r="I764">
        <f t="shared" si="792"/>
        <v>59</v>
      </c>
      <c r="J764">
        <f t="shared" si="793"/>
        <v>60</v>
      </c>
      <c r="K764">
        <f t="shared" si="794"/>
        <v>61</v>
      </c>
      <c r="L764">
        <f t="shared" si="795"/>
        <v>62</v>
      </c>
      <c r="M764">
        <f>IF('Data Input'!D764&gt;=240,1,0)</f>
        <v>0</v>
      </c>
      <c r="N764">
        <f>_xlfn.IFS('Data Input'!F764&gt;=130,1,'Data Input'!G764=1,1,0=0,0)</f>
        <v>0</v>
      </c>
      <c r="O764">
        <f>'Data Input'!H764</f>
        <v>0</v>
      </c>
      <c r="P764">
        <f>'Data Input'!J764</f>
        <v>20.6</v>
      </c>
      <c r="Q764">
        <f t="shared" si="796"/>
        <v>0</v>
      </c>
      <c r="R764">
        <f>IF('Data Input'!I764&gt;=100,1,0)</f>
        <v>0</v>
      </c>
      <c r="S764" s="18">
        <f>'Data Input'!L764</f>
        <v>3</v>
      </c>
      <c r="T764" s="16">
        <f>'Data Input'!N764</f>
        <v>2018</v>
      </c>
      <c r="U764">
        <f t="shared" si="797"/>
        <v>0.35102189025697983</v>
      </c>
      <c r="V764">
        <f t="shared" si="798"/>
        <v>4.2653910835000121E-2</v>
      </c>
      <c r="W764">
        <f t="shared" si="799"/>
        <v>0.26206074168961369</v>
      </c>
      <c r="X764" s="16">
        <f t="shared" si="800"/>
        <v>5.5543259268661955E-3</v>
      </c>
      <c r="Y764">
        <f t="shared" si="801"/>
        <v>1477.1505337092444</v>
      </c>
      <c r="Z764">
        <f t="shared" si="802"/>
        <v>19.620279533435518</v>
      </c>
      <c r="AA764">
        <f t="shared" si="803"/>
        <v>148.06241315832852</v>
      </c>
      <c r="AB764" s="16">
        <f t="shared" si="804"/>
        <v>28.384837315431412</v>
      </c>
      <c r="AC764">
        <f t="shared" si="805"/>
        <v>36815.455000000002</v>
      </c>
      <c r="AD764">
        <f t="shared" si="806"/>
        <v>32859.306000000004</v>
      </c>
      <c r="AE764">
        <f t="shared" si="807"/>
        <v>28903.157000000003</v>
      </c>
      <c r="AF764">
        <f t="shared" si="808"/>
        <v>24947.008000000002</v>
      </c>
      <c r="AG764">
        <f t="shared" si="809"/>
        <v>21828.632000000001</v>
      </c>
      <c r="AH764">
        <f t="shared" si="810"/>
        <v>18710.256000000001</v>
      </c>
      <c r="AI764">
        <f t="shared" si="811"/>
        <v>15591.880000000001</v>
      </c>
      <c r="AJ764">
        <f t="shared" si="812"/>
        <v>12473.504000000001</v>
      </c>
      <c r="AK764">
        <f t="shared" si="813"/>
        <v>9355.1280000000006</v>
      </c>
      <c r="AL764">
        <f t="shared" si="814"/>
        <v>6236.7520000000004</v>
      </c>
      <c r="AM764">
        <f t="shared" si="815"/>
        <v>3118.3760000000002</v>
      </c>
      <c r="AN764">
        <f t="shared" si="816"/>
        <v>602.60037558493855</v>
      </c>
      <c r="AO764">
        <f t="shared" si="817"/>
        <v>31249.151999999998</v>
      </c>
      <c r="AP764">
        <f t="shared" si="818"/>
        <v>27891.151999999998</v>
      </c>
      <c r="AQ764">
        <f t="shared" si="819"/>
        <v>24533.151999999998</v>
      </c>
      <c r="AR764">
        <f t="shared" si="820"/>
        <v>21175.151999999998</v>
      </c>
      <c r="AS764">
        <f t="shared" si="821"/>
        <v>18528.257999999998</v>
      </c>
      <c r="AT764">
        <f t="shared" si="822"/>
        <v>15881.364</v>
      </c>
      <c r="AU764">
        <f t="shared" si="823"/>
        <v>13234.47</v>
      </c>
      <c r="AV764">
        <f t="shared" si="824"/>
        <v>10587.575999999999</v>
      </c>
      <c r="AW764">
        <f t="shared" si="825"/>
        <v>7940.6819999999989</v>
      </c>
      <c r="AX764">
        <f t="shared" si="826"/>
        <v>5293.7879999999996</v>
      </c>
      <c r="AY764">
        <f t="shared" si="827"/>
        <v>2646.8939999999998</v>
      </c>
      <c r="AZ764">
        <f t="shared" si="828"/>
        <v>511.49037538098577</v>
      </c>
      <c r="BA764">
        <f t="shared" si="829"/>
        <v>30449.140999999996</v>
      </c>
      <c r="BB764">
        <f t="shared" si="830"/>
        <v>27177.109999999997</v>
      </c>
      <c r="BC764">
        <f t="shared" si="831"/>
        <v>23905.078999999998</v>
      </c>
      <c r="BD764">
        <f t="shared" si="832"/>
        <v>20633.047999999999</v>
      </c>
      <c r="BE764">
        <f t="shared" si="833"/>
        <v>18053.916999999998</v>
      </c>
      <c r="BF764">
        <f t="shared" si="834"/>
        <v>15474.785999999998</v>
      </c>
      <c r="BG764">
        <f t="shared" si="835"/>
        <v>12895.654999999999</v>
      </c>
      <c r="BH764">
        <f t="shared" si="836"/>
        <v>10316.523999999999</v>
      </c>
      <c r="BI764">
        <f t="shared" si="837"/>
        <v>7737.393</v>
      </c>
      <c r="BJ764">
        <f t="shared" si="838"/>
        <v>5158.2619999999997</v>
      </c>
      <c r="BK764">
        <f t="shared" si="839"/>
        <v>2579.1309999999999</v>
      </c>
      <c r="BL764">
        <f t="shared" si="840"/>
        <v>498.39571843949346</v>
      </c>
      <c r="BM764">
        <f t="shared" si="841"/>
        <v>49261.2</v>
      </c>
      <c r="BN764">
        <f t="shared" si="842"/>
        <v>46295.832999999999</v>
      </c>
      <c r="BO764">
        <f t="shared" si="843"/>
        <v>40831.061999999998</v>
      </c>
      <c r="BP764">
        <f t="shared" si="844"/>
        <v>35366.290999999997</v>
      </c>
      <c r="BQ764">
        <f t="shared" si="845"/>
        <v>29901.52</v>
      </c>
      <c r="BR764">
        <f t="shared" si="846"/>
        <v>25235.11</v>
      </c>
      <c r="BS764">
        <f t="shared" si="847"/>
        <v>20568.7</v>
      </c>
      <c r="BT764">
        <f t="shared" si="848"/>
        <v>15902.29</v>
      </c>
      <c r="BU764">
        <f t="shared" si="849"/>
        <v>11235.880000000001</v>
      </c>
      <c r="BV764">
        <f t="shared" si="850"/>
        <v>6569.47</v>
      </c>
      <c r="BW764">
        <f t="shared" si="851"/>
        <v>3284.7350000000001</v>
      </c>
      <c r="BX764" s="16">
        <f t="shared" si="852"/>
        <v>815.66856844361291</v>
      </c>
      <c r="BY764">
        <f t="shared" si="853"/>
        <v>2079.7509092941827</v>
      </c>
      <c r="BZ764">
        <f t="shared" si="854"/>
        <v>531.11065491442127</v>
      </c>
      <c r="CA764">
        <f t="shared" si="855"/>
        <v>646.45813159782199</v>
      </c>
      <c r="CB764">
        <f t="shared" si="856"/>
        <v>844.05340575904438</v>
      </c>
    </row>
    <row r="765" spans="1:80" x14ac:dyDescent="0.25">
      <c r="A765">
        <f>'Data Input'!A765</f>
        <v>1</v>
      </c>
      <c r="B765">
        <f>'Data Input'!C765</f>
        <v>35</v>
      </c>
      <c r="C765">
        <f t="shared" si="786"/>
        <v>36</v>
      </c>
      <c r="D765">
        <f t="shared" si="787"/>
        <v>37</v>
      </c>
      <c r="E765">
        <f t="shared" si="788"/>
        <v>38</v>
      </c>
      <c r="F765">
        <f t="shared" si="789"/>
        <v>39</v>
      </c>
      <c r="G765">
        <f t="shared" si="790"/>
        <v>40</v>
      </c>
      <c r="H765">
        <f t="shared" si="791"/>
        <v>41</v>
      </c>
      <c r="I765">
        <f t="shared" si="792"/>
        <v>42</v>
      </c>
      <c r="J765">
        <f t="shared" si="793"/>
        <v>43</v>
      </c>
      <c r="K765">
        <f t="shared" si="794"/>
        <v>44</v>
      </c>
      <c r="L765">
        <f t="shared" si="795"/>
        <v>45</v>
      </c>
      <c r="M765">
        <f>IF('Data Input'!D765&gt;=240,1,0)</f>
        <v>0</v>
      </c>
      <c r="N765">
        <f>_xlfn.IFS('Data Input'!F765&gt;=130,1,'Data Input'!G765=1,1,0=0,0)</f>
        <v>0</v>
      </c>
      <c r="O765">
        <f>'Data Input'!H765</f>
        <v>0</v>
      </c>
      <c r="P765">
        <f>'Data Input'!J765</f>
        <v>26.2</v>
      </c>
      <c r="Q765">
        <f t="shared" si="796"/>
        <v>0</v>
      </c>
      <c r="R765">
        <f>IF('Data Input'!I765&gt;=100,1,0)</f>
        <v>0</v>
      </c>
      <c r="S765" s="18">
        <f>'Data Input'!L765</f>
        <v>3</v>
      </c>
      <c r="T765" s="16">
        <f>'Data Input'!N765</f>
        <v>2018</v>
      </c>
      <c r="U765">
        <f t="shared" si="797"/>
        <v>0.46410266873518841</v>
      </c>
      <c r="V765">
        <f t="shared" si="798"/>
        <v>5.4284553846537048E-2</v>
      </c>
      <c r="W765">
        <f t="shared" si="799"/>
        <v>0.3075069741253128</v>
      </c>
      <c r="X765" s="16">
        <f t="shared" si="800"/>
        <v>1.6112331849010633E-2</v>
      </c>
      <c r="Y765">
        <f t="shared" si="801"/>
        <v>1953.0106920573637</v>
      </c>
      <c r="Z765">
        <f t="shared" si="802"/>
        <v>24.97023367768022</v>
      </c>
      <c r="AA765">
        <f t="shared" si="803"/>
        <v>173.73920396644445</v>
      </c>
      <c r="AB765" s="16">
        <f t="shared" si="804"/>
        <v>82.340489976332748</v>
      </c>
      <c r="AC765">
        <f t="shared" si="805"/>
        <v>54222.519000000008</v>
      </c>
      <c r="AD765">
        <f t="shared" si="806"/>
        <v>49195.882000000005</v>
      </c>
      <c r="AE765">
        <f t="shared" si="807"/>
        <v>44169.245000000003</v>
      </c>
      <c r="AF765">
        <f t="shared" si="808"/>
        <v>39142.608</v>
      </c>
      <c r="AG765">
        <f t="shared" si="809"/>
        <v>34115.970999999998</v>
      </c>
      <c r="AH765">
        <f t="shared" si="810"/>
        <v>29089.333999999995</v>
      </c>
      <c r="AI765">
        <f t="shared" si="811"/>
        <v>24062.696999999996</v>
      </c>
      <c r="AJ765">
        <f t="shared" si="812"/>
        <v>19036.059999999998</v>
      </c>
      <c r="AK765">
        <f t="shared" si="813"/>
        <v>14009.422999999999</v>
      </c>
      <c r="AL765">
        <f t="shared" si="814"/>
        <v>8982.7860000000001</v>
      </c>
      <c r="AM765">
        <f t="shared" si="815"/>
        <v>3956.1489999999999</v>
      </c>
      <c r="AN765">
        <f t="shared" si="816"/>
        <v>1212.138459864527</v>
      </c>
      <c r="AO765">
        <f t="shared" si="817"/>
        <v>46024.350000000013</v>
      </c>
      <c r="AP765">
        <f t="shared" si="818"/>
        <v>41757.715000000011</v>
      </c>
      <c r="AQ765">
        <f t="shared" si="819"/>
        <v>37491.080000000009</v>
      </c>
      <c r="AR765">
        <f t="shared" si="820"/>
        <v>33224.445000000007</v>
      </c>
      <c r="AS765">
        <f t="shared" si="821"/>
        <v>28957.810000000005</v>
      </c>
      <c r="AT765">
        <f t="shared" si="822"/>
        <v>24691.175000000003</v>
      </c>
      <c r="AU765">
        <f t="shared" si="823"/>
        <v>20424.54</v>
      </c>
      <c r="AV765">
        <f t="shared" si="824"/>
        <v>16157.905000000001</v>
      </c>
      <c r="AW765">
        <f t="shared" si="825"/>
        <v>11891.27</v>
      </c>
      <c r="AX765">
        <f t="shared" si="826"/>
        <v>7624.6350000000002</v>
      </c>
      <c r="AY765">
        <f t="shared" si="827"/>
        <v>3358</v>
      </c>
      <c r="AZ765">
        <f t="shared" si="828"/>
        <v>1028.8693022080204</v>
      </c>
      <c r="BA765">
        <f t="shared" si="829"/>
        <v>44846.080999999991</v>
      </c>
      <c r="BB765">
        <f t="shared" si="830"/>
        <v>40688.675999999992</v>
      </c>
      <c r="BC765">
        <f t="shared" si="831"/>
        <v>36531.270999999993</v>
      </c>
      <c r="BD765">
        <f t="shared" si="832"/>
        <v>32373.865999999995</v>
      </c>
      <c r="BE765">
        <f t="shared" si="833"/>
        <v>28216.460999999996</v>
      </c>
      <c r="BF765">
        <f t="shared" si="834"/>
        <v>24059.055999999997</v>
      </c>
      <c r="BG765">
        <f t="shared" si="835"/>
        <v>19901.650999999998</v>
      </c>
      <c r="BH765">
        <f t="shared" si="836"/>
        <v>15744.245999999999</v>
      </c>
      <c r="BI765">
        <f t="shared" si="837"/>
        <v>11586.841</v>
      </c>
      <c r="BJ765">
        <f t="shared" si="838"/>
        <v>7429.4359999999997</v>
      </c>
      <c r="BK765">
        <f t="shared" si="839"/>
        <v>3272.0309999999999</v>
      </c>
      <c r="BL765">
        <f t="shared" si="840"/>
        <v>1002.5292127773432</v>
      </c>
      <c r="BM765">
        <f t="shared" si="841"/>
        <v>58695.156999999999</v>
      </c>
      <c r="BN765">
        <f t="shared" si="842"/>
        <v>55729.79</v>
      </c>
      <c r="BO765">
        <f t="shared" si="843"/>
        <v>50156.811000000002</v>
      </c>
      <c r="BP765">
        <f t="shared" si="844"/>
        <v>44583.832000000002</v>
      </c>
      <c r="BQ765">
        <f t="shared" si="845"/>
        <v>39010.853000000003</v>
      </c>
      <c r="BR765">
        <f t="shared" si="846"/>
        <v>33437.874000000003</v>
      </c>
      <c r="BS765">
        <f t="shared" si="847"/>
        <v>27864.895</v>
      </c>
      <c r="BT765">
        <f t="shared" si="848"/>
        <v>22291.916000000001</v>
      </c>
      <c r="BU765">
        <f t="shared" si="849"/>
        <v>16718.937000000002</v>
      </c>
      <c r="BV765">
        <f t="shared" si="850"/>
        <v>11145.958000000001</v>
      </c>
      <c r="BW765">
        <f t="shared" si="851"/>
        <v>5572.9790000000003</v>
      </c>
      <c r="BX765" s="16">
        <f t="shared" si="852"/>
        <v>1379.4052731207405</v>
      </c>
      <c r="BY765">
        <f t="shared" si="853"/>
        <v>3165.1491519218907</v>
      </c>
      <c r="BZ765">
        <f t="shared" si="854"/>
        <v>1053.8395358857006</v>
      </c>
      <c r="CA765">
        <f t="shared" si="855"/>
        <v>1176.2684167437876</v>
      </c>
      <c r="CB765">
        <f t="shared" si="856"/>
        <v>1461.7457630970732</v>
      </c>
    </row>
    <row r="766" spans="1:80" x14ac:dyDescent="0.25">
      <c r="A766">
        <f>'Data Input'!A766</f>
        <v>0</v>
      </c>
      <c r="B766">
        <f>'Data Input'!C766</f>
        <v>67</v>
      </c>
      <c r="C766">
        <f t="shared" si="786"/>
        <v>68</v>
      </c>
      <c r="D766">
        <f t="shared" si="787"/>
        <v>69</v>
      </c>
      <c r="E766">
        <f t="shared" si="788"/>
        <v>70</v>
      </c>
      <c r="F766">
        <f t="shared" si="789"/>
        <v>71</v>
      </c>
      <c r="G766">
        <f t="shared" si="790"/>
        <v>72</v>
      </c>
      <c r="H766">
        <f t="shared" si="791"/>
        <v>73</v>
      </c>
      <c r="I766">
        <f t="shared" si="792"/>
        <v>74</v>
      </c>
      <c r="J766">
        <f t="shared" si="793"/>
        <v>75</v>
      </c>
      <c r="K766">
        <f t="shared" si="794"/>
        <v>76</v>
      </c>
      <c r="L766">
        <f t="shared" si="795"/>
        <v>77</v>
      </c>
      <c r="M766">
        <f>IF('Data Input'!D766&gt;=240,1,0)</f>
        <v>0</v>
      </c>
      <c r="N766">
        <f>_xlfn.IFS('Data Input'!F766&gt;=130,1,'Data Input'!G766=1,1,0=0,0)</f>
        <v>0</v>
      </c>
      <c r="O766">
        <f>'Data Input'!H766</f>
        <v>0</v>
      </c>
      <c r="P766">
        <f>'Data Input'!J766</f>
        <v>25.2</v>
      </c>
      <c r="Q766">
        <f t="shared" si="796"/>
        <v>0</v>
      </c>
      <c r="R766">
        <f>IF('Data Input'!I766&gt;=100,1,0)</f>
        <v>1</v>
      </c>
      <c r="S766" s="18">
        <f>'Data Input'!L766</f>
        <v>3</v>
      </c>
      <c r="T766" s="16">
        <f>'Data Input'!N766</f>
        <v>2018</v>
      </c>
      <c r="U766">
        <f t="shared" si="797"/>
        <v>0.4432721019707227</v>
      </c>
      <c r="V766">
        <f t="shared" si="798"/>
        <v>3.4264438928796888E-2</v>
      </c>
      <c r="W766">
        <f t="shared" si="799"/>
        <v>0.37067657426271206</v>
      </c>
      <c r="X766" s="16">
        <f t="shared" si="800"/>
        <v>1</v>
      </c>
      <c r="Y766">
        <f t="shared" si="801"/>
        <v>1865.3526750856297</v>
      </c>
      <c r="Z766">
        <f t="shared" si="802"/>
        <v>15.761224625801018</v>
      </c>
      <c r="AA766">
        <f t="shared" si="803"/>
        <v>209.42956862880135</v>
      </c>
      <c r="AB766" s="16">
        <f t="shared" si="804"/>
        <v>5110.4018181818183</v>
      </c>
      <c r="AC766">
        <f t="shared" si="805"/>
        <v>29694.389999999992</v>
      </c>
      <c r="AD766">
        <f t="shared" si="806"/>
        <v>26994.899999999994</v>
      </c>
      <c r="AE766">
        <f t="shared" si="807"/>
        <v>24295.409999999996</v>
      </c>
      <c r="AF766">
        <f t="shared" si="808"/>
        <v>21595.919999999998</v>
      </c>
      <c r="AG766">
        <f t="shared" si="809"/>
        <v>18896.43</v>
      </c>
      <c r="AH766">
        <f t="shared" si="810"/>
        <v>16196.939999999999</v>
      </c>
      <c r="AI766">
        <f t="shared" si="811"/>
        <v>13497.449999999999</v>
      </c>
      <c r="AJ766">
        <f t="shared" si="812"/>
        <v>10797.96</v>
      </c>
      <c r="AK766">
        <f t="shared" si="813"/>
        <v>8098.4699999999993</v>
      </c>
      <c r="AL766">
        <f t="shared" si="814"/>
        <v>5398.98</v>
      </c>
      <c r="AM766">
        <f t="shared" si="815"/>
        <v>2699.49</v>
      </c>
      <c r="AN766">
        <f t="shared" si="816"/>
        <v>642.80627624530177</v>
      </c>
      <c r="AO766">
        <f t="shared" si="817"/>
        <v>25204.751</v>
      </c>
      <c r="AP766">
        <f t="shared" si="818"/>
        <v>22913.41</v>
      </c>
      <c r="AQ766">
        <f t="shared" si="819"/>
        <v>20622.069</v>
      </c>
      <c r="AR766">
        <f t="shared" si="820"/>
        <v>18330.727999999999</v>
      </c>
      <c r="AS766">
        <f t="shared" si="821"/>
        <v>16039.387000000001</v>
      </c>
      <c r="AT766">
        <f t="shared" si="822"/>
        <v>13748.046</v>
      </c>
      <c r="AU766">
        <f t="shared" si="823"/>
        <v>11456.705</v>
      </c>
      <c r="AV766">
        <f t="shared" si="824"/>
        <v>9165.3639999999996</v>
      </c>
      <c r="AW766">
        <f t="shared" si="825"/>
        <v>6874.0229999999992</v>
      </c>
      <c r="AX766">
        <f t="shared" si="826"/>
        <v>4582.6819999999998</v>
      </c>
      <c r="AY766">
        <f t="shared" si="827"/>
        <v>2291.3409999999999</v>
      </c>
      <c r="AZ766">
        <f t="shared" si="828"/>
        <v>545.61727430669714</v>
      </c>
      <c r="BA766">
        <f t="shared" si="829"/>
        <v>24559.48</v>
      </c>
      <c r="BB766">
        <f t="shared" si="830"/>
        <v>22326.799999999999</v>
      </c>
      <c r="BC766">
        <f t="shared" si="831"/>
        <v>20094.12</v>
      </c>
      <c r="BD766">
        <f t="shared" si="832"/>
        <v>17861.439999999999</v>
      </c>
      <c r="BE766">
        <f t="shared" si="833"/>
        <v>15628.76</v>
      </c>
      <c r="BF766">
        <f t="shared" si="834"/>
        <v>13396.08</v>
      </c>
      <c r="BG766">
        <f t="shared" si="835"/>
        <v>11163.4</v>
      </c>
      <c r="BH766">
        <f t="shared" si="836"/>
        <v>8930.7199999999993</v>
      </c>
      <c r="BI766">
        <f t="shared" si="837"/>
        <v>6698.0399999999991</v>
      </c>
      <c r="BJ766">
        <f t="shared" si="838"/>
        <v>4465.3599999999997</v>
      </c>
      <c r="BK766">
        <f t="shared" si="839"/>
        <v>2232.6799999999998</v>
      </c>
      <c r="BL766">
        <f t="shared" si="840"/>
        <v>531.64883620512023</v>
      </c>
      <c r="BM766">
        <f t="shared" si="841"/>
        <v>13337.006500000001</v>
      </c>
      <c r="BN766">
        <f t="shared" si="842"/>
        <v>10371.639500000001</v>
      </c>
      <c r="BO766">
        <f t="shared" si="843"/>
        <v>9127.2185000000009</v>
      </c>
      <c r="BP766">
        <f t="shared" si="844"/>
        <v>7882.7975000000006</v>
      </c>
      <c r="BQ766">
        <f t="shared" si="845"/>
        <v>6638.3765000000003</v>
      </c>
      <c r="BR766">
        <f t="shared" si="846"/>
        <v>5690.0370000000003</v>
      </c>
      <c r="BS766">
        <f t="shared" si="847"/>
        <v>4741.6975000000002</v>
      </c>
      <c r="BT766">
        <f t="shared" si="848"/>
        <v>3793.3580000000002</v>
      </c>
      <c r="BU766">
        <f t="shared" si="849"/>
        <v>2845.0185000000001</v>
      </c>
      <c r="BV766">
        <f t="shared" si="850"/>
        <v>1896.6790000000001</v>
      </c>
      <c r="BW766">
        <f t="shared" si="851"/>
        <v>948.33950000000004</v>
      </c>
      <c r="BX766" s="16">
        <f t="shared" si="852"/>
        <v>242.97109809868371</v>
      </c>
      <c r="BY766">
        <f t="shared" si="853"/>
        <v>2508.1589513309314</v>
      </c>
      <c r="BZ766">
        <f t="shared" si="854"/>
        <v>561.37849893249813</v>
      </c>
      <c r="CA766">
        <f t="shared" si="855"/>
        <v>741.07840483392158</v>
      </c>
      <c r="CB766">
        <f t="shared" si="856"/>
        <v>5353.3729162805021</v>
      </c>
    </row>
    <row r="767" spans="1:80" x14ac:dyDescent="0.25">
      <c r="A767">
        <f>'Data Input'!A767</f>
        <v>1</v>
      </c>
      <c r="B767">
        <f>'Data Input'!C767</f>
        <v>38</v>
      </c>
      <c r="C767">
        <f t="shared" si="786"/>
        <v>39</v>
      </c>
      <c r="D767">
        <f t="shared" si="787"/>
        <v>40</v>
      </c>
      <c r="E767">
        <f t="shared" si="788"/>
        <v>41</v>
      </c>
      <c r="F767">
        <f t="shared" si="789"/>
        <v>42</v>
      </c>
      <c r="G767">
        <f t="shared" si="790"/>
        <v>43</v>
      </c>
      <c r="H767">
        <f t="shared" si="791"/>
        <v>44</v>
      </c>
      <c r="I767">
        <f t="shared" si="792"/>
        <v>45</v>
      </c>
      <c r="J767">
        <f t="shared" si="793"/>
        <v>46</v>
      </c>
      <c r="K767">
        <f t="shared" si="794"/>
        <v>47</v>
      </c>
      <c r="L767">
        <f t="shared" si="795"/>
        <v>48</v>
      </c>
      <c r="M767">
        <f>IF('Data Input'!D767&gt;=240,1,0)</f>
        <v>0</v>
      </c>
      <c r="N767">
        <f>_xlfn.IFS('Data Input'!F767&gt;=130,1,'Data Input'!G767=1,1,0=0,0)</f>
        <v>0</v>
      </c>
      <c r="O767">
        <f>'Data Input'!H767</f>
        <v>0</v>
      </c>
      <c r="P767">
        <f>'Data Input'!J767</f>
        <v>29.9</v>
      </c>
      <c r="Q767">
        <f t="shared" si="796"/>
        <v>0</v>
      </c>
      <c r="R767">
        <f>IF('Data Input'!I767&gt;=100,1,0)</f>
        <v>0</v>
      </c>
      <c r="S767" s="18">
        <f>'Data Input'!L767</f>
        <v>3</v>
      </c>
      <c r="T767" s="16">
        <f>'Data Input'!N767</f>
        <v>2018</v>
      </c>
      <c r="U767">
        <f t="shared" si="797"/>
        <v>0.54169554342454351</v>
      </c>
      <c r="V767">
        <f t="shared" si="798"/>
        <v>6.3547329927063814E-2</v>
      </c>
      <c r="W767">
        <f t="shared" si="799"/>
        <v>0.33981005260719277</v>
      </c>
      <c r="X767" s="16">
        <f t="shared" si="800"/>
        <v>3.2257714309709307E-2</v>
      </c>
      <c r="Y767">
        <f t="shared" si="801"/>
        <v>2279.5326539085345</v>
      </c>
      <c r="Z767">
        <f t="shared" si="802"/>
        <v>29.230997870173166</v>
      </c>
      <c r="AA767">
        <f t="shared" si="803"/>
        <v>191.99020837722676</v>
      </c>
      <c r="AB767" s="16">
        <f t="shared" si="804"/>
        <v>164.84988185872811</v>
      </c>
      <c r="AC767">
        <f t="shared" si="805"/>
        <v>51011.055000000008</v>
      </c>
      <c r="AD767">
        <f t="shared" si="806"/>
        <v>45984.418000000005</v>
      </c>
      <c r="AE767">
        <f t="shared" si="807"/>
        <v>40957.781000000003</v>
      </c>
      <c r="AF767">
        <f t="shared" si="808"/>
        <v>35931.144</v>
      </c>
      <c r="AG767">
        <f t="shared" si="809"/>
        <v>30904.506999999998</v>
      </c>
      <c r="AH767">
        <f t="shared" si="810"/>
        <v>25877.87</v>
      </c>
      <c r="AI767">
        <f t="shared" si="811"/>
        <v>20851.233</v>
      </c>
      <c r="AJ767">
        <f t="shared" si="812"/>
        <v>15824.596</v>
      </c>
      <c r="AK767">
        <f t="shared" si="813"/>
        <v>11868.447</v>
      </c>
      <c r="AL767">
        <f t="shared" si="814"/>
        <v>7912.2979999999998</v>
      </c>
      <c r="AM767">
        <f t="shared" si="815"/>
        <v>3956.1489999999999</v>
      </c>
      <c r="AN767">
        <f t="shared" si="816"/>
        <v>1285.4003187308253</v>
      </c>
      <c r="AO767">
        <f t="shared" si="817"/>
        <v>43298.445000000014</v>
      </c>
      <c r="AP767">
        <f t="shared" si="818"/>
        <v>39031.810000000012</v>
      </c>
      <c r="AQ767">
        <f t="shared" si="819"/>
        <v>34765.17500000001</v>
      </c>
      <c r="AR767">
        <f t="shared" si="820"/>
        <v>30498.540000000008</v>
      </c>
      <c r="AS767">
        <f t="shared" si="821"/>
        <v>26231.905000000006</v>
      </c>
      <c r="AT767">
        <f t="shared" si="822"/>
        <v>21965.270000000004</v>
      </c>
      <c r="AU767">
        <f t="shared" si="823"/>
        <v>17698.635000000002</v>
      </c>
      <c r="AV767">
        <f t="shared" si="824"/>
        <v>13432</v>
      </c>
      <c r="AW767">
        <f t="shared" si="825"/>
        <v>10074</v>
      </c>
      <c r="AX767">
        <f t="shared" si="826"/>
        <v>6716</v>
      </c>
      <c r="AY767">
        <f t="shared" si="827"/>
        <v>3358</v>
      </c>
      <c r="AZ767">
        <f t="shared" si="828"/>
        <v>1091.0544223641557</v>
      </c>
      <c r="BA767">
        <f t="shared" si="829"/>
        <v>42189.958999999995</v>
      </c>
      <c r="BB767">
        <f t="shared" si="830"/>
        <v>38032.553999999996</v>
      </c>
      <c r="BC767">
        <f t="shared" si="831"/>
        <v>33875.148999999998</v>
      </c>
      <c r="BD767">
        <f t="shared" si="832"/>
        <v>29717.743999999995</v>
      </c>
      <c r="BE767">
        <f t="shared" si="833"/>
        <v>25560.338999999996</v>
      </c>
      <c r="BF767">
        <f t="shared" si="834"/>
        <v>21402.933999999997</v>
      </c>
      <c r="BG767">
        <f t="shared" si="835"/>
        <v>17245.528999999999</v>
      </c>
      <c r="BH767">
        <f t="shared" si="836"/>
        <v>13088.124</v>
      </c>
      <c r="BI767">
        <f t="shared" si="837"/>
        <v>9816.0930000000008</v>
      </c>
      <c r="BJ767">
        <f t="shared" si="838"/>
        <v>6544.0619999999999</v>
      </c>
      <c r="BK767">
        <f t="shared" si="839"/>
        <v>3272.0309999999999</v>
      </c>
      <c r="BL767">
        <f t="shared" si="840"/>
        <v>1063.1222139987012</v>
      </c>
      <c r="BM767">
        <f t="shared" si="841"/>
        <v>58370.532999999996</v>
      </c>
      <c r="BN767">
        <f t="shared" si="842"/>
        <v>55405.165999999997</v>
      </c>
      <c r="BO767">
        <f t="shared" si="843"/>
        <v>49832.186999999998</v>
      </c>
      <c r="BP767">
        <f t="shared" si="844"/>
        <v>44259.207999999999</v>
      </c>
      <c r="BQ767">
        <f t="shared" si="845"/>
        <v>38686.228999999999</v>
      </c>
      <c r="BR767">
        <f t="shared" si="846"/>
        <v>33113.25</v>
      </c>
      <c r="BS767">
        <f t="shared" si="847"/>
        <v>27540.270999999997</v>
      </c>
      <c r="BT767">
        <f t="shared" si="848"/>
        <v>21967.291999999998</v>
      </c>
      <c r="BU767">
        <f t="shared" si="849"/>
        <v>16394.312999999998</v>
      </c>
      <c r="BV767">
        <f t="shared" si="850"/>
        <v>10929.541999999999</v>
      </c>
      <c r="BW767">
        <f t="shared" si="851"/>
        <v>5464.7709999999997</v>
      </c>
      <c r="BX767" s="16">
        <f t="shared" si="852"/>
        <v>1595.9782889628352</v>
      </c>
      <c r="BY767">
        <f t="shared" si="853"/>
        <v>3564.9329726393598</v>
      </c>
      <c r="BZ767">
        <f t="shared" si="854"/>
        <v>1120.285420234329</v>
      </c>
      <c r="CA767">
        <f t="shared" si="855"/>
        <v>1255.112422375928</v>
      </c>
      <c r="CB767">
        <f t="shared" si="856"/>
        <v>1760.8281708215634</v>
      </c>
    </row>
    <row r="768" spans="1:80" x14ac:dyDescent="0.25">
      <c r="A768">
        <f>'Data Input'!A768</f>
        <v>1</v>
      </c>
      <c r="B768">
        <f>'Data Input'!C768</f>
        <v>29</v>
      </c>
      <c r="C768">
        <f t="shared" si="786"/>
        <v>30</v>
      </c>
      <c r="D768">
        <f t="shared" si="787"/>
        <v>31</v>
      </c>
      <c r="E768">
        <f t="shared" si="788"/>
        <v>32</v>
      </c>
      <c r="F768">
        <f t="shared" si="789"/>
        <v>33</v>
      </c>
      <c r="G768">
        <f t="shared" si="790"/>
        <v>34</v>
      </c>
      <c r="H768">
        <f t="shared" si="791"/>
        <v>35</v>
      </c>
      <c r="I768">
        <f t="shared" si="792"/>
        <v>36</v>
      </c>
      <c r="J768">
        <f t="shared" si="793"/>
        <v>37</v>
      </c>
      <c r="K768">
        <f t="shared" si="794"/>
        <v>38</v>
      </c>
      <c r="L768">
        <f t="shared" si="795"/>
        <v>39</v>
      </c>
      <c r="M768">
        <f>IF('Data Input'!D768&gt;=240,1,0)</f>
        <v>0</v>
      </c>
      <c r="N768">
        <f>_xlfn.IFS('Data Input'!F768&gt;=130,1,'Data Input'!G768=1,1,0=0,0)</f>
        <v>0</v>
      </c>
      <c r="O768">
        <f>'Data Input'!H768</f>
        <v>0</v>
      </c>
      <c r="P768">
        <f>'Data Input'!J768</f>
        <v>27.3</v>
      </c>
      <c r="Q768">
        <f t="shared" si="796"/>
        <v>0</v>
      </c>
      <c r="R768">
        <f>IF('Data Input'!I768&gt;=100,1,0)</f>
        <v>1</v>
      </c>
      <c r="S768" s="18">
        <f>'Data Input'!L768</f>
        <v>3</v>
      </c>
      <c r="T768" s="16">
        <f>'Data Input'!N768</f>
        <v>2018</v>
      </c>
      <c r="U768">
        <f t="shared" si="797"/>
        <v>0.48715902426033481</v>
      </c>
      <c r="V768">
        <f t="shared" si="798"/>
        <v>3.7551110906929759E-2</v>
      </c>
      <c r="W768">
        <f t="shared" si="799"/>
        <v>0.39042916576186909</v>
      </c>
      <c r="X768" s="16">
        <f t="shared" si="800"/>
        <v>1</v>
      </c>
      <c r="Y768">
        <f t="shared" si="801"/>
        <v>2050.0351478382463</v>
      </c>
      <c r="Z768">
        <f t="shared" si="802"/>
        <v>17.27305370977712</v>
      </c>
      <c r="AA768">
        <f t="shared" si="803"/>
        <v>220.58963917061416</v>
      </c>
      <c r="AB768" s="16">
        <f t="shared" si="804"/>
        <v>5110.4018181818183</v>
      </c>
      <c r="AC768">
        <f t="shared" si="805"/>
        <v>53058.942999999985</v>
      </c>
      <c r="AD768">
        <f t="shared" si="806"/>
        <v>48404.649999999987</v>
      </c>
      <c r="AE768">
        <f t="shared" si="807"/>
        <v>43750.356999999989</v>
      </c>
      <c r="AF768">
        <f t="shared" si="808"/>
        <v>39096.063999999991</v>
      </c>
      <c r="AG768">
        <f t="shared" si="809"/>
        <v>34441.770999999993</v>
      </c>
      <c r="AH768">
        <f t="shared" si="810"/>
        <v>29787.477999999996</v>
      </c>
      <c r="AI768">
        <f t="shared" si="811"/>
        <v>25133.184999999998</v>
      </c>
      <c r="AJ768">
        <f t="shared" si="812"/>
        <v>20106.547999999999</v>
      </c>
      <c r="AK768">
        <f t="shared" si="813"/>
        <v>15079.911</v>
      </c>
      <c r="AL768">
        <f t="shared" si="814"/>
        <v>10053.273999999999</v>
      </c>
      <c r="AM768">
        <f t="shared" si="815"/>
        <v>5026.6369999999997</v>
      </c>
      <c r="AN768">
        <f t="shared" si="816"/>
        <v>1283.9747679396301</v>
      </c>
      <c r="AO768">
        <f t="shared" si="817"/>
        <v>45036.703000000016</v>
      </c>
      <c r="AP768">
        <f t="shared" si="818"/>
        <v>41086.115000000013</v>
      </c>
      <c r="AQ768">
        <f t="shared" si="819"/>
        <v>37135.527000000009</v>
      </c>
      <c r="AR768">
        <f t="shared" si="820"/>
        <v>33184.939000000006</v>
      </c>
      <c r="AS768">
        <f t="shared" si="821"/>
        <v>29234.351000000002</v>
      </c>
      <c r="AT768">
        <f t="shared" si="822"/>
        <v>25283.763000000003</v>
      </c>
      <c r="AU768">
        <f t="shared" si="823"/>
        <v>21333.175000000003</v>
      </c>
      <c r="AV768">
        <f t="shared" si="824"/>
        <v>17066.54</v>
      </c>
      <c r="AW768">
        <f t="shared" si="825"/>
        <v>12799.905000000001</v>
      </c>
      <c r="AX768">
        <f t="shared" si="826"/>
        <v>8533.27</v>
      </c>
      <c r="AY768">
        <f t="shared" si="827"/>
        <v>4266.6350000000002</v>
      </c>
      <c r="AZ768">
        <f t="shared" si="828"/>
        <v>1089.8443406192239</v>
      </c>
      <c r="BA768">
        <f t="shared" si="829"/>
        <v>37883.718999999997</v>
      </c>
      <c r="BB768">
        <f t="shared" si="830"/>
        <v>35034.269999999997</v>
      </c>
      <c r="BC768">
        <f t="shared" si="831"/>
        <v>32184.821</v>
      </c>
      <c r="BD768">
        <f t="shared" si="832"/>
        <v>29335.371999999999</v>
      </c>
      <c r="BE768">
        <f t="shared" si="833"/>
        <v>26485.922999999999</v>
      </c>
      <c r="BF768">
        <f t="shared" si="834"/>
        <v>23636.473999999998</v>
      </c>
      <c r="BG768">
        <f t="shared" si="835"/>
        <v>20787.024999999998</v>
      </c>
      <c r="BH768">
        <f t="shared" si="836"/>
        <v>16629.62</v>
      </c>
      <c r="BI768">
        <f t="shared" si="837"/>
        <v>12472.215</v>
      </c>
      <c r="BJ768">
        <f t="shared" si="838"/>
        <v>8314.81</v>
      </c>
      <c r="BK768">
        <f t="shared" si="839"/>
        <v>4157.4049999999997</v>
      </c>
      <c r="BL768">
        <f t="shared" si="840"/>
        <v>977.39499725729718</v>
      </c>
      <c r="BM768">
        <f t="shared" si="841"/>
        <v>45546.630999999994</v>
      </c>
      <c r="BN768">
        <f t="shared" si="842"/>
        <v>42581.263999999996</v>
      </c>
      <c r="BO768">
        <f t="shared" si="843"/>
        <v>39199.705999999998</v>
      </c>
      <c r="BP768">
        <f t="shared" si="844"/>
        <v>35818.148000000001</v>
      </c>
      <c r="BQ768">
        <f t="shared" si="845"/>
        <v>32436.590000000004</v>
      </c>
      <c r="BR768">
        <f t="shared" si="846"/>
        <v>29055.032000000003</v>
      </c>
      <c r="BS768">
        <f t="shared" si="847"/>
        <v>25673.474000000002</v>
      </c>
      <c r="BT768">
        <f t="shared" si="848"/>
        <v>22291.916000000001</v>
      </c>
      <c r="BU768">
        <f t="shared" si="849"/>
        <v>16718.937000000002</v>
      </c>
      <c r="BV768">
        <f t="shared" si="850"/>
        <v>11145.958000000001</v>
      </c>
      <c r="BW768">
        <f t="shared" si="851"/>
        <v>5572.9790000000003</v>
      </c>
      <c r="BX768" s="16">
        <f t="shared" si="852"/>
        <v>1209.7151249483466</v>
      </c>
      <c r="BY768">
        <f t="shared" si="853"/>
        <v>3334.0099157778764</v>
      </c>
      <c r="BZ768">
        <f t="shared" si="854"/>
        <v>1107.1173943290009</v>
      </c>
      <c r="CA768">
        <f t="shared" si="855"/>
        <v>1197.9846364279113</v>
      </c>
      <c r="CB768">
        <f t="shared" si="856"/>
        <v>6320.1169431301651</v>
      </c>
    </row>
    <row r="769" spans="1:80" x14ac:dyDescent="0.25">
      <c r="A769">
        <f>'Data Input'!A769</f>
        <v>0</v>
      </c>
      <c r="B769">
        <f>'Data Input'!C769</f>
        <v>35</v>
      </c>
      <c r="C769">
        <f t="shared" si="786"/>
        <v>36</v>
      </c>
      <c r="D769">
        <f t="shared" si="787"/>
        <v>37</v>
      </c>
      <c r="E769">
        <f t="shared" si="788"/>
        <v>38</v>
      </c>
      <c r="F769">
        <f t="shared" si="789"/>
        <v>39</v>
      </c>
      <c r="G769">
        <f t="shared" si="790"/>
        <v>40</v>
      </c>
      <c r="H769">
        <f t="shared" si="791"/>
        <v>41</v>
      </c>
      <c r="I769">
        <f t="shared" si="792"/>
        <v>42</v>
      </c>
      <c r="J769">
        <f t="shared" si="793"/>
        <v>43</v>
      </c>
      <c r="K769">
        <f t="shared" si="794"/>
        <v>44</v>
      </c>
      <c r="L769">
        <f t="shared" si="795"/>
        <v>45</v>
      </c>
      <c r="M769">
        <f>IF('Data Input'!D769&gt;=240,1,0)</f>
        <v>0</v>
      </c>
      <c r="N769">
        <f>_xlfn.IFS('Data Input'!F769&gt;=130,1,'Data Input'!G769=1,1,0=0,0)</f>
        <v>0</v>
      </c>
      <c r="O769">
        <f>'Data Input'!H769</f>
        <v>0</v>
      </c>
      <c r="P769">
        <f>'Data Input'!J769</f>
        <v>35.9</v>
      </c>
      <c r="Q769">
        <f t="shared" si="796"/>
        <v>0</v>
      </c>
      <c r="R769">
        <f>IF('Data Input'!I769&gt;=100,1,0)</f>
        <v>0</v>
      </c>
      <c r="S769" s="18">
        <f>'Data Input'!L769</f>
        <v>3</v>
      </c>
      <c r="T769" s="16">
        <f>'Data Input'!N769</f>
        <v>2018</v>
      </c>
      <c r="U769">
        <f t="shared" si="797"/>
        <v>0.66184038525742883</v>
      </c>
      <c r="V769">
        <f t="shared" si="798"/>
        <v>8.174473607957565E-2</v>
      </c>
      <c r="W769">
        <f t="shared" si="799"/>
        <v>0.3953943514381793</v>
      </c>
      <c r="X769" s="16">
        <f t="shared" si="800"/>
        <v>9.5462298212950367E-2</v>
      </c>
      <c r="Y769">
        <f t="shared" si="801"/>
        <v>2785.119405509507</v>
      </c>
      <c r="Z769">
        <f t="shared" si="802"/>
        <v>37.601583087479192</v>
      </c>
      <c r="AA769">
        <f t="shared" si="803"/>
        <v>223.39493296728813</v>
      </c>
      <c r="AB769" s="16">
        <f t="shared" si="804"/>
        <v>487.8507023552765</v>
      </c>
      <c r="AC769">
        <f t="shared" si="805"/>
        <v>54222.519000000008</v>
      </c>
      <c r="AD769">
        <f t="shared" si="806"/>
        <v>49195.882000000005</v>
      </c>
      <c r="AE769">
        <f t="shared" si="807"/>
        <v>44169.245000000003</v>
      </c>
      <c r="AF769">
        <f t="shared" si="808"/>
        <v>39142.608</v>
      </c>
      <c r="AG769">
        <f t="shared" si="809"/>
        <v>34115.970999999998</v>
      </c>
      <c r="AH769">
        <f t="shared" si="810"/>
        <v>29089.333999999995</v>
      </c>
      <c r="AI769">
        <f t="shared" si="811"/>
        <v>24062.696999999996</v>
      </c>
      <c r="AJ769">
        <f t="shared" si="812"/>
        <v>19036.059999999998</v>
      </c>
      <c r="AK769">
        <f t="shared" si="813"/>
        <v>14009.422999999999</v>
      </c>
      <c r="AL769">
        <f t="shared" si="814"/>
        <v>8982.7860000000001</v>
      </c>
      <c r="AM769">
        <f t="shared" si="815"/>
        <v>3956.1489999999999</v>
      </c>
      <c r="AN769">
        <f t="shared" si="816"/>
        <v>1728.5877442774092</v>
      </c>
      <c r="AO769">
        <f t="shared" si="817"/>
        <v>46024.350000000013</v>
      </c>
      <c r="AP769">
        <f t="shared" si="818"/>
        <v>41757.715000000011</v>
      </c>
      <c r="AQ769">
        <f t="shared" si="819"/>
        <v>37491.080000000009</v>
      </c>
      <c r="AR769">
        <f t="shared" si="820"/>
        <v>33224.445000000007</v>
      </c>
      <c r="AS769">
        <f t="shared" si="821"/>
        <v>28957.810000000005</v>
      </c>
      <c r="AT769">
        <f t="shared" si="822"/>
        <v>24691.175000000003</v>
      </c>
      <c r="AU769">
        <f t="shared" si="823"/>
        <v>20424.54</v>
      </c>
      <c r="AV769">
        <f t="shared" si="824"/>
        <v>16157.905000000001</v>
      </c>
      <c r="AW769">
        <f t="shared" si="825"/>
        <v>11891.27</v>
      </c>
      <c r="AX769">
        <f t="shared" si="826"/>
        <v>7624.6350000000002</v>
      </c>
      <c r="AY769">
        <f t="shared" si="827"/>
        <v>3358</v>
      </c>
      <c r="AZ769">
        <f t="shared" si="828"/>
        <v>1467.2340868210756</v>
      </c>
      <c r="BA769">
        <f t="shared" si="829"/>
        <v>44846.080999999991</v>
      </c>
      <c r="BB769">
        <f t="shared" si="830"/>
        <v>40688.675999999992</v>
      </c>
      <c r="BC769">
        <f t="shared" si="831"/>
        <v>36531.270999999993</v>
      </c>
      <c r="BD769">
        <f t="shared" si="832"/>
        <v>32373.865999999995</v>
      </c>
      <c r="BE769">
        <f t="shared" si="833"/>
        <v>28216.460999999996</v>
      </c>
      <c r="BF769">
        <f t="shared" si="834"/>
        <v>24059.055999999997</v>
      </c>
      <c r="BG769">
        <f t="shared" si="835"/>
        <v>19901.650999999998</v>
      </c>
      <c r="BH769">
        <f t="shared" si="836"/>
        <v>15744.245999999999</v>
      </c>
      <c r="BI769">
        <f t="shared" si="837"/>
        <v>11586.841</v>
      </c>
      <c r="BJ769">
        <f t="shared" si="838"/>
        <v>7429.4359999999997</v>
      </c>
      <c r="BK769">
        <f t="shared" si="839"/>
        <v>3272.0309999999999</v>
      </c>
      <c r="BL769">
        <f t="shared" si="840"/>
        <v>1429.6714178021184</v>
      </c>
      <c r="BM769">
        <f t="shared" si="841"/>
        <v>58695.156999999999</v>
      </c>
      <c r="BN769">
        <f t="shared" si="842"/>
        <v>55729.79</v>
      </c>
      <c r="BO769">
        <f t="shared" si="843"/>
        <v>50156.811000000002</v>
      </c>
      <c r="BP769">
        <f t="shared" si="844"/>
        <v>44583.832000000002</v>
      </c>
      <c r="BQ769">
        <f t="shared" si="845"/>
        <v>39010.853000000003</v>
      </c>
      <c r="BR769">
        <f t="shared" si="846"/>
        <v>33437.874000000003</v>
      </c>
      <c r="BS769">
        <f t="shared" si="847"/>
        <v>27864.895</v>
      </c>
      <c r="BT769">
        <f t="shared" si="848"/>
        <v>22291.916000000001</v>
      </c>
      <c r="BU769">
        <f t="shared" si="849"/>
        <v>16718.937000000002</v>
      </c>
      <c r="BV769">
        <f t="shared" si="850"/>
        <v>11145.958000000001</v>
      </c>
      <c r="BW769">
        <f t="shared" si="851"/>
        <v>5572.9790000000003</v>
      </c>
      <c r="BX769" s="16">
        <f t="shared" si="852"/>
        <v>1967.1210249154508</v>
      </c>
      <c r="BY769">
        <f t="shared" si="853"/>
        <v>4513.7071497869165</v>
      </c>
      <c r="BZ769">
        <f t="shared" si="854"/>
        <v>1504.8356699085548</v>
      </c>
      <c r="CA769">
        <f t="shared" si="855"/>
        <v>1653.0663507694067</v>
      </c>
      <c r="CB769">
        <f t="shared" si="856"/>
        <v>2454.9717272707271</v>
      </c>
    </row>
    <row r="770" spans="1:80" x14ac:dyDescent="0.25">
      <c r="A770">
        <f>'Data Input'!A770</f>
        <v>0</v>
      </c>
      <c r="B770">
        <f>'Data Input'!C770</f>
        <v>49</v>
      </c>
      <c r="C770">
        <f t="shared" si="786"/>
        <v>50</v>
      </c>
      <c r="D770">
        <f t="shared" si="787"/>
        <v>51</v>
      </c>
      <c r="E770">
        <f t="shared" si="788"/>
        <v>52</v>
      </c>
      <c r="F770">
        <f t="shared" si="789"/>
        <v>53</v>
      </c>
      <c r="G770">
        <f t="shared" si="790"/>
        <v>54</v>
      </c>
      <c r="H770">
        <f t="shared" si="791"/>
        <v>55</v>
      </c>
      <c r="I770">
        <f t="shared" si="792"/>
        <v>56</v>
      </c>
      <c r="J770">
        <f t="shared" si="793"/>
        <v>57</v>
      </c>
      <c r="K770">
        <f t="shared" si="794"/>
        <v>58</v>
      </c>
      <c r="L770">
        <f t="shared" si="795"/>
        <v>59</v>
      </c>
      <c r="M770">
        <f>IF('Data Input'!D770&gt;=240,1,0)</f>
        <v>0</v>
      </c>
      <c r="N770">
        <f>_xlfn.IFS('Data Input'!F770&gt;=130,1,'Data Input'!G770=1,1,0=0,0)</f>
        <v>0</v>
      </c>
      <c r="O770">
        <f>'Data Input'!H770</f>
        <v>0</v>
      </c>
      <c r="P770">
        <f>'Data Input'!J770</f>
        <v>25.3</v>
      </c>
      <c r="Q770">
        <f t="shared" si="796"/>
        <v>0</v>
      </c>
      <c r="R770">
        <f>IF('Data Input'!I770&gt;=100,1,0)</f>
        <v>0</v>
      </c>
      <c r="S770" s="18">
        <f>'Data Input'!L770</f>
        <v>3</v>
      </c>
      <c r="T770" s="16">
        <f>'Data Input'!N770</f>
        <v>2018</v>
      </c>
      <c r="U770">
        <f t="shared" si="797"/>
        <v>0.4453474296560368</v>
      </c>
      <c r="V770">
        <f t="shared" si="798"/>
        <v>5.2231822414350378E-2</v>
      </c>
      <c r="W770">
        <f t="shared" si="799"/>
        <v>0.29991186208160192</v>
      </c>
      <c r="X770" s="16">
        <f t="shared" si="800"/>
        <v>1.3589110740555941E-2</v>
      </c>
      <c r="Y770">
        <f t="shared" si="801"/>
        <v>1874.0859520779536</v>
      </c>
      <c r="Z770">
        <f t="shared" si="802"/>
        <v>24.0260022175834</v>
      </c>
      <c r="AA770">
        <f t="shared" si="803"/>
        <v>169.4480208989263</v>
      </c>
      <c r="AB770" s="16">
        <f t="shared" si="804"/>
        <v>69.445816236011154</v>
      </c>
      <c r="AC770">
        <f t="shared" si="805"/>
        <v>39328.774000000005</v>
      </c>
      <c r="AD770">
        <f t="shared" si="806"/>
        <v>35372.625000000007</v>
      </c>
      <c r="AE770">
        <f t="shared" si="807"/>
        <v>31416.476000000006</v>
      </c>
      <c r="AF770">
        <f t="shared" si="808"/>
        <v>27460.327000000005</v>
      </c>
      <c r="AG770">
        <f t="shared" si="809"/>
        <v>23504.178000000004</v>
      </c>
      <c r="AH770">
        <f t="shared" si="810"/>
        <v>19548.029000000002</v>
      </c>
      <c r="AI770">
        <f t="shared" si="811"/>
        <v>15591.880000000001</v>
      </c>
      <c r="AJ770">
        <f t="shared" si="812"/>
        <v>12473.504000000001</v>
      </c>
      <c r="AK770">
        <f t="shared" si="813"/>
        <v>9355.1280000000006</v>
      </c>
      <c r="AL770">
        <f t="shared" si="814"/>
        <v>6236.7520000000004</v>
      </c>
      <c r="AM770">
        <f t="shared" si="815"/>
        <v>3118.3760000000002</v>
      </c>
      <c r="AN770">
        <f t="shared" si="816"/>
        <v>810.78139632611226</v>
      </c>
      <c r="AO770">
        <f t="shared" si="817"/>
        <v>33382.47</v>
      </c>
      <c r="AP770">
        <f t="shared" si="818"/>
        <v>30024.47</v>
      </c>
      <c r="AQ770">
        <f t="shared" si="819"/>
        <v>26666.47</v>
      </c>
      <c r="AR770">
        <f t="shared" si="820"/>
        <v>23308.47</v>
      </c>
      <c r="AS770">
        <f t="shared" si="821"/>
        <v>19950.47</v>
      </c>
      <c r="AT770">
        <f t="shared" si="822"/>
        <v>16592.47</v>
      </c>
      <c r="AU770">
        <f t="shared" si="823"/>
        <v>13234.47</v>
      </c>
      <c r="AV770">
        <f t="shared" si="824"/>
        <v>10587.575999999999</v>
      </c>
      <c r="AW770">
        <f t="shared" si="825"/>
        <v>7940.6819999999989</v>
      </c>
      <c r="AX770">
        <f t="shared" si="826"/>
        <v>5293.7879999999996</v>
      </c>
      <c r="AY770">
        <f t="shared" si="827"/>
        <v>2646.8939999999998</v>
      </c>
      <c r="AZ770">
        <f t="shared" si="828"/>
        <v>688.19551554753536</v>
      </c>
      <c r="BA770">
        <f t="shared" si="829"/>
        <v>32527.840999999993</v>
      </c>
      <c r="BB770">
        <f t="shared" si="830"/>
        <v>29255.809999999994</v>
      </c>
      <c r="BC770">
        <f t="shared" si="831"/>
        <v>25983.778999999995</v>
      </c>
      <c r="BD770">
        <f t="shared" si="832"/>
        <v>22711.747999999996</v>
      </c>
      <c r="BE770">
        <f t="shared" si="833"/>
        <v>19439.716999999997</v>
      </c>
      <c r="BF770">
        <f t="shared" si="834"/>
        <v>16167.685999999998</v>
      </c>
      <c r="BG770">
        <f t="shared" si="835"/>
        <v>12895.654999999999</v>
      </c>
      <c r="BH770">
        <f t="shared" si="836"/>
        <v>10316.523999999999</v>
      </c>
      <c r="BI770">
        <f t="shared" si="837"/>
        <v>7737.393</v>
      </c>
      <c r="BJ770">
        <f t="shared" si="838"/>
        <v>5158.2619999999997</v>
      </c>
      <c r="BK770">
        <f t="shared" si="839"/>
        <v>2579.1309999999999</v>
      </c>
      <c r="BL770">
        <f t="shared" si="840"/>
        <v>670.57697866062199</v>
      </c>
      <c r="BM770">
        <f t="shared" si="841"/>
        <v>54419.633000000002</v>
      </c>
      <c r="BN770">
        <f t="shared" si="842"/>
        <v>51454.266000000003</v>
      </c>
      <c r="BO770">
        <f t="shared" si="843"/>
        <v>45989.495000000003</v>
      </c>
      <c r="BP770">
        <f t="shared" si="844"/>
        <v>40524.724000000002</v>
      </c>
      <c r="BQ770">
        <f t="shared" si="845"/>
        <v>35059.953000000001</v>
      </c>
      <c r="BR770">
        <f t="shared" si="846"/>
        <v>29595.182000000001</v>
      </c>
      <c r="BS770">
        <f t="shared" si="847"/>
        <v>24130.411</v>
      </c>
      <c r="BT770">
        <f t="shared" si="848"/>
        <v>18665.64</v>
      </c>
      <c r="BU770">
        <f t="shared" si="849"/>
        <v>13999.23</v>
      </c>
      <c r="BV770">
        <f t="shared" si="850"/>
        <v>9332.82</v>
      </c>
      <c r="BW770">
        <f t="shared" si="851"/>
        <v>4666.41</v>
      </c>
      <c r="BX770" s="16">
        <f t="shared" si="852"/>
        <v>1189.4506763831503</v>
      </c>
      <c r="BY770">
        <f t="shared" si="853"/>
        <v>2684.867348404066</v>
      </c>
      <c r="BZ770">
        <f t="shared" si="854"/>
        <v>712.22151776511873</v>
      </c>
      <c r="CA770">
        <f t="shared" si="855"/>
        <v>840.02499955954829</v>
      </c>
      <c r="CB770">
        <f t="shared" si="856"/>
        <v>1258.8964926191613</v>
      </c>
    </row>
    <row r="771" spans="1:80" x14ac:dyDescent="0.25">
      <c r="A771">
        <f>'Data Input'!A771</f>
        <v>1</v>
      </c>
      <c r="B771">
        <f>'Data Input'!C771</f>
        <v>50</v>
      </c>
      <c r="C771">
        <f t="shared" ref="C771:C834" si="857">B771+1</f>
        <v>51</v>
      </c>
      <c r="D771">
        <f t="shared" ref="D771:D834" si="858">C771+1</f>
        <v>52</v>
      </c>
      <c r="E771">
        <f t="shared" ref="E771:E834" si="859">D771+1</f>
        <v>53</v>
      </c>
      <c r="F771">
        <f t="shared" ref="F771:F834" si="860">E771+1</f>
        <v>54</v>
      </c>
      <c r="G771">
        <f t="shared" ref="G771:G834" si="861">F771+1</f>
        <v>55</v>
      </c>
      <c r="H771">
        <f t="shared" ref="H771:H834" si="862">G771+1</f>
        <v>56</v>
      </c>
      <c r="I771">
        <f t="shared" ref="I771:I834" si="863">H771+1</f>
        <v>57</v>
      </c>
      <c r="J771">
        <f t="shared" ref="J771:J834" si="864">I771+1</f>
        <v>58</v>
      </c>
      <c r="K771">
        <f t="shared" ref="K771:K834" si="865">J771+1</f>
        <v>59</v>
      </c>
      <c r="L771">
        <f t="shared" ref="L771:L834" si="866">K771+1</f>
        <v>60</v>
      </c>
      <c r="M771">
        <f>IF('Data Input'!D771&gt;=240,1,0)</f>
        <v>0</v>
      </c>
      <c r="N771">
        <f>_xlfn.IFS('Data Input'!F771&gt;=130,1,'Data Input'!G771=1,1,0=0,0)</f>
        <v>0</v>
      </c>
      <c r="O771">
        <f>'Data Input'!H771</f>
        <v>0</v>
      </c>
      <c r="P771">
        <f>'Data Input'!J771</f>
        <v>25.5</v>
      </c>
      <c r="Q771">
        <f t="shared" ref="Q771:Q834" si="867">IF(A771="M",1,0)</f>
        <v>0</v>
      </c>
      <c r="R771">
        <f>IF('Data Input'!I771&gt;=100,1,0)</f>
        <v>0</v>
      </c>
      <c r="S771" s="18">
        <f>'Data Input'!L771</f>
        <v>3</v>
      </c>
      <c r="T771" s="16">
        <f>'Data Input'!N771</f>
        <v>2018</v>
      </c>
      <c r="U771">
        <f t="shared" ref="U771:U834" si="868">EXP(-2.346104-Q771*0.74826-O771*0.059342+P771*0.084056+M771*0.388217+N771*0.341375)/(1+EXP(-2.346104-Q771*0.74826-O771*0.059342+P771*0.084056+M771*0.388217))</f>
        <v>0.44950373705109919</v>
      </c>
      <c r="V771">
        <f t="shared" ref="V771:V834" si="869">EXP(-4.04299-Q771*0.21011+O771*0.95911+P771*0.04524-M771*0.07818+N771*0.36214-R771*0.43584)/(1+EXP(-4.04299-Q771*0.21011+O771*0.95911+P771*0.04524-M771*0.07818+N771*0.36214-R771*0.43584))</f>
        <v>5.2681550485353709E-2</v>
      </c>
      <c r="W771">
        <f t="shared" ref="W771:W834" si="870">EXP(-1.85739-Q771*0.34009+O771*0.388879+P771*0.039908+M771*0.258545+N771*0.310812+R771*0.322393)/(1+EXP(-1.85739-Q771*0.34009+O771*0.388879+P771*0.039908+M771*0.258545+N771*0.310812+R771*0.322393))</f>
        <v>0.30159038836184054</v>
      </c>
      <c r="X771" s="16">
        <f t="shared" ref="X771:X834" si="871">IF(R771=0,EXP(-9.14458+Q771*0.284981+O771*0.165925+P771*0.192086+M771*0.273595+N771*0.490982)/(1+EXP(-9.14458+Q771*0.284981+O771*0.165925+P771*0.192086+M771*0.273595+N771*0.490982)),1)</f>
        <v>1.411381238357293E-2</v>
      </c>
      <c r="Y771">
        <f t="shared" ref="Y771:Y834" si="872">(U771/11)*7714.93*66/11</f>
        <v>1891.5762905932563</v>
      </c>
      <c r="Z771">
        <f t="shared" ref="Z771:Z834" si="873">(V771/11)*843.311006512658*66/11</f>
        <v>24.232871653336929</v>
      </c>
      <c r="AA771">
        <f t="shared" ref="AA771:AA834" si="874">(W771/11)*1035.82*66/11</f>
        <v>170.39637603979725</v>
      </c>
      <c r="AB771" s="16">
        <f t="shared" ref="AB771:AB834" si="875">(X771/11)*9369.07*66/11</f>
        <v>72.127252466488159</v>
      </c>
      <c r="AC771">
        <f t="shared" ref="AC771:AC834" si="876">_xlfn.IFS(AND(B771&lt;20,$S771=0),4421.578,AND(B771&lt;20,$S771=1),3397.634,AND(B771&lt;20,$S771=2),3025.291,AND(B771&lt;20,$S771=3),2652.947,AND(B771&lt;20,$S771=4),2373.689,AND(B771&lt;25,$S771=0),4980.094,AND(B771&lt;25,$S771=1),3723.434,AND(B771&lt;25,$S771=2),3304.548,AND(B771&lt;25,$S771=3),2932.205,AND(B771&lt;25,$S771=4),2699.49,B771&lt;35,4654.293,AND(B771&lt;45,$S771=0),3211.462,AND(B771&lt;45,$S771=1),4188.864,AND(B771&lt;45,$S771=2),4607.75,AND(B771&lt;45,$S771=3),5026.637,AND(B771&lt;45,$S771=4),5212.808,AND(B771&lt;55,$S771=0),1768.631,AND(B771&lt;55,$S771=1),3909.606,AND(B771&lt;55,$S771=2),3630.349,AND(B771&lt;55,$S771=3),3956.149,AND(B771&lt;55,$S771=4),4328.493,AND(B771&lt;66,$S771=0),418.8864,AND(B771&lt;66,$S771=1),2001.346,AND(B771&lt;66,$S771=2),2699.49,AND(B771&lt;66,$S771=3),3118.376,AND(B771&lt;66,$S771=4),3490.72,AND(B771&gt;65,$S771=0),46.54293,AND(B771&gt;65,$S771=1),977.4016,AND(B771&gt;65,$S771=2),2187.518,AND(B771&gt;65,$S771=3),2699.49,AND(B771&gt;65,$S771=4),3118.376)+AD771</f>
        <v>38491.001000000004</v>
      </c>
      <c r="AD771">
        <f t="shared" ref="AD771:AD834" si="877">_xlfn.IFS(AND(C771&lt;20,$S771=0),4421.578,AND(C771&lt;20,$S771=1),3397.634,AND(C771&lt;20,$S771=2),3025.291,AND(C771&lt;20,$S771=3),2652.947,AND(C771&lt;20,$S771=4),2373.689,AND(C771&lt;25,$S771=0),4980.094,AND(C771&lt;25,$S771=1),3723.434,AND(C771&lt;25,$S771=2),3304.548,AND(C771&lt;25,$S771=3),2932.205,AND(C771&lt;25,$S771=4),2699.49,C771&lt;35,4654.293,AND(C771&lt;45,$S771=0),3211.462,AND(C771&lt;45,$S771=1),4188.864,AND(C771&lt;45,$S771=2),4607.75,AND(C771&lt;45,$S771=3),5026.637,AND(C771&lt;45,$S771=4),5212.808,AND(C771&lt;55,$S771=0),1768.631,AND(C771&lt;55,$S771=1),3909.606,AND(C771&lt;55,$S771=2),3630.349,AND(C771&lt;55,$S771=3),3956.149,AND(C771&lt;55,$S771=4),4328.493,AND(C771&lt;66,$S771=0),418.8864,AND(C771&lt;66,$S771=1),2001.346,AND(C771&lt;66,$S771=2),2699.49,AND(C771&lt;66,$S771=3),3118.376,AND(C771&lt;66,$S771=4),3490.72,AND(C771&gt;65,$S771=0),46.54293,AND(C771&gt;65,$S771=1),977.4016,AND(C771&gt;65,$S771=2),2187.518,AND(C771&gt;65,$S771=3),2699.49,AND(C771&gt;65,$S771=4),3118.376)+AE771</f>
        <v>34534.852000000006</v>
      </c>
      <c r="AE771">
        <f t="shared" ref="AE771:AE834" si="878">_xlfn.IFS(AND(D771&lt;20,$S771=0),4421.578,AND(D771&lt;20,$S771=1),3397.634,AND(D771&lt;20,$S771=2),3025.291,AND(D771&lt;20,$S771=3),2652.947,AND(D771&lt;20,$S771=4),2373.689,AND(D771&lt;25,$S771=0),4980.094,AND(D771&lt;25,$S771=1),3723.434,AND(D771&lt;25,$S771=2),3304.548,AND(D771&lt;25,$S771=3),2932.205,AND(D771&lt;25,$S771=4),2699.49,D771&lt;35,4654.293,AND(D771&lt;45,$S771=0),3211.462,AND(D771&lt;45,$S771=1),4188.864,AND(D771&lt;45,$S771=2),4607.75,AND(D771&lt;45,$S771=3),5026.637,AND(D771&lt;45,$S771=4),5212.808,AND(D771&lt;55,$S771=0),1768.631,AND(D771&lt;55,$S771=1),3909.606,AND(D771&lt;55,$S771=2),3630.349,AND(D771&lt;55,$S771=3),3956.149,AND(D771&lt;55,$S771=4),4328.493,AND(D771&lt;66,$S771=0),418.8864,AND(D771&lt;66,$S771=1),2001.346,AND(D771&lt;66,$S771=2),2699.49,AND(D771&lt;66,$S771=3),3118.376,AND(D771&lt;66,$S771=4),3490.72,AND(D771&gt;65,$S771=0),46.54293,AND(D771&gt;65,$S771=1),977.4016,AND(D771&gt;65,$S771=2),2187.518,AND(D771&gt;65,$S771=3),2699.49,AND(D771&gt;65,$S771=4),3118.376)+AF771</f>
        <v>30578.703000000005</v>
      </c>
      <c r="AF771">
        <f t="shared" ref="AF771:AF834" si="879">_xlfn.IFS(AND(E771&lt;20,$S771=0),4421.578,AND(E771&lt;20,$S771=1),3397.634,AND(E771&lt;20,$S771=2),3025.291,AND(E771&lt;20,$S771=3),2652.947,AND(E771&lt;20,$S771=4),2373.689,AND(E771&lt;25,$S771=0),4980.094,AND(E771&lt;25,$S771=1),3723.434,AND(E771&lt;25,$S771=2),3304.548,AND(E771&lt;25,$S771=3),2932.205,AND(E771&lt;25,$S771=4),2699.49,E771&lt;35,4654.293,AND(E771&lt;45,$S771=0),3211.462,AND(E771&lt;45,$S771=1),4188.864,AND(E771&lt;45,$S771=2),4607.75,AND(E771&lt;45,$S771=3),5026.637,AND(E771&lt;45,$S771=4),5212.808,AND(E771&lt;55,$S771=0),1768.631,AND(E771&lt;55,$S771=1),3909.606,AND(E771&lt;55,$S771=2),3630.349,AND(E771&lt;55,$S771=3),3956.149,AND(E771&lt;55,$S771=4),4328.493,AND(E771&lt;66,$S771=0),418.8864,AND(E771&lt;66,$S771=1),2001.346,AND(E771&lt;66,$S771=2),2699.49,AND(E771&lt;66,$S771=3),3118.376,AND(E771&lt;66,$S771=4),3490.72,AND(E771&gt;65,$S771=0),46.54293,AND(E771&gt;65,$S771=1),977.4016,AND(E771&gt;65,$S771=2),2187.518,AND(E771&gt;65,$S771=3),2699.49,AND(E771&gt;65,$S771=4),3118.376)+AG771</f>
        <v>26622.554000000004</v>
      </c>
      <c r="AG771">
        <f t="shared" ref="AG771:AG834" si="880">_xlfn.IFS(AND(F771&lt;20,$S771=0),4421.578,AND(F771&lt;20,$S771=1),3397.634,AND(F771&lt;20,$S771=2),3025.291,AND(F771&lt;20,$S771=3),2652.947,AND(F771&lt;20,$S771=4),2373.689,AND(F771&lt;25,$S771=0),4980.094,AND(F771&lt;25,$S771=1),3723.434,AND(F771&lt;25,$S771=2),3304.548,AND(F771&lt;25,$S771=3),2932.205,AND(F771&lt;25,$S771=4),2699.49,F771&lt;35,4654.293,AND(F771&lt;45,$S771=0),3211.462,AND(F771&lt;45,$S771=1),4188.864,AND(F771&lt;45,$S771=2),4607.75,AND(F771&lt;45,$S771=3),5026.637,AND(F771&lt;45,$S771=4),5212.808,AND(F771&lt;55,$S771=0),1768.631,AND(F771&lt;55,$S771=1),3909.606,AND(F771&lt;55,$S771=2),3630.349,AND(F771&lt;55,$S771=3),3956.149,AND(F771&lt;55,$S771=4),4328.493,AND(F771&lt;66,$S771=0),418.8864,AND(F771&lt;66,$S771=1),2001.346,AND(F771&lt;66,$S771=2),2699.49,AND(F771&lt;66,$S771=3),3118.376,AND(F771&lt;66,$S771=4),3490.72,AND(F771&gt;65,$S771=0),46.54293,AND(F771&gt;65,$S771=1),977.4016,AND(F771&gt;65,$S771=2),2187.518,AND(F771&gt;65,$S771=3),2699.49,AND(F771&gt;65,$S771=4),3118.376)+AH771</f>
        <v>22666.405000000002</v>
      </c>
      <c r="AH771">
        <f t="shared" ref="AH771:AH834" si="881">_xlfn.IFS(AND(G771&lt;20,$S771=0),4421.578,AND(G771&lt;20,$S771=1),3397.634,AND(G771&lt;20,$S771=2),3025.291,AND(G771&lt;20,$S771=3),2652.947,AND(G771&lt;20,$S771=4),2373.689,AND(G771&lt;25,$S771=0),4980.094,AND(G771&lt;25,$S771=1),3723.434,AND(G771&lt;25,$S771=2),3304.548,AND(G771&lt;25,$S771=3),2932.205,AND(G771&lt;25,$S771=4),2699.49,G771&lt;35,4654.293,AND(G771&lt;45,$S771=0),3211.462,AND(G771&lt;45,$S771=1),4188.864,AND(G771&lt;45,$S771=2),4607.75,AND(G771&lt;45,$S771=3),5026.637,AND(G771&lt;45,$S771=4),5212.808,AND(G771&lt;55,$S771=0),1768.631,AND(G771&lt;55,$S771=1),3909.606,AND(G771&lt;55,$S771=2),3630.349,AND(G771&lt;55,$S771=3),3956.149,AND(G771&lt;55,$S771=4),4328.493,AND(G771&lt;66,$S771=0),418.8864,AND(G771&lt;66,$S771=1),2001.346,AND(G771&lt;66,$S771=2),2699.49,AND(G771&lt;66,$S771=3),3118.376,AND(G771&lt;66,$S771=4),3490.72,AND(G771&gt;65,$S771=0),46.54293,AND(G771&gt;65,$S771=1),977.4016,AND(G771&gt;65,$S771=2),2187.518,AND(G771&gt;65,$S771=3),2699.49,AND(G771&gt;65,$S771=4),3118.376)+AI771</f>
        <v>18710.256000000001</v>
      </c>
      <c r="AI771">
        <f t="shared" ref="AI771:AI834" si="882">_xlfn.IFS(AND(H771&lt;20,$S771=0),4421.578,AND(H771&lt;20,$S771=1),3397.634,AND(H771&lt;20,$S771=2),3025.291,AND(H771&lt;20,$S771=3),2652.947,AND(H771&lt;20,$S771=4),2373.689,AND(H771&lt;25,$S771=0),4980.094,AND(H771&lt;25,$S771=1),3723.434,AND(H771&lt;25,$S771=2),3304.548,AND(H771&lt;25,$S771=3),2932.205,AND(H771&lt;25,$S771=4),2699.49,H771&lt;35,4654.293,AND(H771&lt;45,$S771=0),3211.462,AND(H771&lt;45,$S771=1),4188.864,AND(H771&lt;45,$S771=2),4607.75,AND(H771&lt;45,$S771=3),5026.637,AND(H771&lt;45,$S771=4),5212.808,AND(H771&lt;55,$S771=0),1768.631,AND(H771&lt;55,$S771=1),3909.606,AND(H771&lt;55,$S771=2),3630.349,AND(H771&lt;55,$S771=3),3956.149,AND(H771&lt;55,$S771=4),4328.493,AND(H771&lt;66,$S771=0),418.8864,AND(H771&lt;66,$S771=1),2001.346,AND(H771&lt;66,$S771=2),2699.49,AND(H771&lt;66,$S771=3),3118.376,AND(H771&lt;66,$S771=4),3490.72,AND(H771&gt;65,$S771=0),46.54293,AND(H771&gt;65,$S771=1),977.4016,AND(H771&gt;65,$S771=2),2187.518,AND(H771&gt;65,$S771=3),2699.49,AND(H771&gt;65,$S771=4),3118.376)+AJ771</f>
        <v>15591.880000000001</v>
      </c>
      <c r="AJ771">
        <f t="shared" ref="AJ771:AJ834" si="883">_xlfn.IFS(AND(I771&lt;20,$S771=0),4421.578,AND(I771&lt;20,$S771=1),3397.634,AND(I771&lt;20,$S771=2),3025.291,AND(I771&lt;20,$S771=3),2652.947,AND(I771&lt;20,$S771=4),2373.689,AND(I771&lt;25,$S771=0),4980.094,AND(I771&lt;25,$S771=1),3723.434,AND(I771&lt;25,$S771=2),3304.548,AND(I771&lt;25,$S771=3),2932.205,AND(I771&lt;25,$S771=4),2699.49,I771&lt;35,4654.293,AND(I771&lt;45,$S771=0),3211.462,AND(I771&lt;45,$S771=1),4188.864,AND(I771&lt;45,$S771=2),4607.75,AND(I771&lt;45,$S771=3),5026.637,AND(I771&lt;45,$S771=4),5212.808,AND(I771&lt;55,$S771=0),1768.631,AND(I771&lt;55,$S771=1),3909.606,AND(I771&lt;55,$S771=2),3630.349,AND(I771&lt;55,$S771=3),3956.149,AND(I771&lt;55,$S771=4),4328.493,AND(I771&lt;66,$S771=0),418.8864,AND(I771&lt;66,$S771=1),2001.346,AND(I771&lt;66,$S771=2),2699.49,AND(I771&lt;66,$S771=3),3118.376,AND(I771&lt;66,$S771=4),3490.72,AND(I771&gt;65,$S771=0),46.54293,AND(I771&gt;65,$S771=1),977.4016,AND(I771&gt;65,$S771=2),2187.518,AND(I771&gt;65,$S771=3),2699.49,AND(I771&gt;65,$S771=4),3118.376)+AK771</f>
        <v>12473.504000000001</v>
      </c>
      <c r="AK771">
        <f t="shared" ref="AK771:AK834" si="884">_xlfn.IFS(AND(J771&lt;20,$S771=0),4421.578,AND(J771&lt;20,$S771=1),3397.634,AND(J771&lt;20,$S771=2),3025.291,AND(J771&lt;20,$S771=3),2652.947,AND(J771&lt;20,$S771=4),2373.689,AND(J771&lt;25,$S771=0),4980.094,AND(J771&lt;25,$S771=1),3723.434,AND(J771&lt;25,$S771=2),3304.548,AND(J771&lt;25,$S771=3),2932.205,AND(J771&lt;25,$S771=4),2699.49,J771&lt;35,4654.293,AND(J771&lt;45,$S771=0),3211.462,AND(J771&lt;45,$S771=1),4188.864,AND(J771&lt;45,$S771=2),4607.75,AND(J771&lt;45,$S771=3),5026.637,AND(J771&lt;45,$S771=4),5212.808,AND(J771&lt;55,$S771=0),1768.631,AND(J771&lt;55,$S771=1),3909.606,AND(J771&lt;55,$S771=2),3630.349,AND(J771&lt;55,$S771=3),3956.149,AND(J771&lt;55,$S771=4),4328.493,AND(J771&lt;66,$S771=0),418.8864,AND(J771&lt;66,$S771=1),2001.346,AND(J771&lt;66,$S771=2),2699.49,AND(J771&lt;66,$S771=3),3118.376,AND(J771&lt;66,$S771=4),3490.72,AND(J771&gt;65,$S771=0),46.54293,AND(J771&gt;65,$S771=1),977.4016,AND(J771&gt;65,$S771=2),2187.518,AND(J771&gt;65,$S771=3),2699.49,AND(J771&gt;65,$S771=4),3118.376)+AL771</f>
        <v>9355.1280000000006</v>
      </c>
      <c r="AL771">
        <f t="shared" ref="AL771:AL834" si="885">_xlfn.IFS(AND(K771&lt;20,$S771=0),4421.578,AND(K771&lt;20,$S771=1),3397.634,AND(K771&lt;20,$S771=2),3025.291,AND(K771&lt;20,$S771=3),2652.947,AND(K771&lt;20,$S771=4),2373.689,AND(K771&lt;25,$S771=0),4980.094,AND(K771&lt;25,$S771=1),3723.434,AND(K771&lt;25,$S771=2),3304.548,AND(K771&lt;25,$S771=3),2932.205,AND(K771&lt;25,$S771=4),2699.49,K771&lt;35,4654.293,AND(K771&lt;45,$S771=0),3211.462,AND(K771&lt;45,$S771=1),4188.864,AND(K771&lt;45,$S771=2),4607.75,AND(K771&lt;45,$S771=3),5026.637,AND(K771&lt;45,$S771=4),5212.808,AND(K771&lt;55,$S771=0),1768.631,AND(K771&lt;55,$S771=1),3909.606,AND(K771&lt;55,$S771=2),3630.349,AND(K771&lt;55,$S771=3),3956.149,AND(K771&lt;55,$S771=4),4328.493,AND(K771&lt;66,$S771=0),418.8864,AND(K771&lt;66,$S771=1),2001.346,AND(K771&lt;66,$S771=2),2699.49,AND(K771&lt;66,$S771=3),3118.376,AND(K771&lt;66,$S771=4),3490.72,AND(K771&gt;65,$S771=0),46.54293,AND(K771&gt;65,$S771=1),977.4016,AND(K771&gt;65,$S771=2),2187.518,AND(K771&gt;65,$S771=3),2699.49,AND(K771&gt;65,$S771=4),3118.376)+AM771</f>
        <v>6236.7520000000004</v>
      </c>
      <c r="AM771">
        <f t="shared" ref="AM771:AM834" si="886">_xlfn.IFS(AND(L771&lt;20,$S771=0),4421.578,AND(L771&lt;20,$S771=1),3397.634,AND(L771&lt;20,$S771=2),3025.291,AND(L771&lt;20,$S771=3),2652.947,AND(L771&lt;20,$S771=4),2373.689,AND(L771&lt;25,$S771=0),4980.094,AND(L771&lt;25,$S771=1),3723.434,AND(L771&lt;25,$S771=2),3304.548,AND(L771&lt;25,$S771=3),2932.205,AND(L771&lt;25,$S771=4),2699.49,L771&lt;35,4654.293,AND(L771&lt;45,$S771=0),3211.462,AND(L771&lt;45,$S771=1),4188.864,AND(L771&lt;45,$S771=2),4607.75,AND(L771&lt;45,$S771=3),5026.637,AND(L771&lt;45,$S771=4),5212.808,AND(L771&lt;55,$S771=0),1768.631,AND(L771&lt;55,$S771=1),3909.606,AND(L771&lt;55,$S771=2),3630.349,AND(L771&lt;55,$S771=3),3956.149,AND(L771&lt;55,$S771=4),4328.493,AND(L771&lt;66,$S771=0),418.8864,AND(L771&lt;66,$S771=1),2001.346,AND(L771&lt;66,$S771=2),2699.49,AND(L771&lt;66,$S771=3),3118.376,AND(L771&lt;66,$S771=4),3490.72,AND(L771&gt;65,$S771=0),46.54293,AND(L771&gt;65,$S771=1),977.4016,AND(L771&gt;65,$S771=2),2187.518,AND(L771&gt;65,$S771=3),2699.49,AND(L771&gt;65,$S771=4),3118.376)</f>
        <v>3118.3760000000002</v>
      </c>
      <c r="AN771">
        <f t="shared" ref="AN771:AN834" si="887">(U771/11)*SUM(AC771:AL771)/11</f>
        <v>799.67470804948323</v>
      </c>
      <c r="AO771">
        <f t="shared" ref="AO771:AO834" si="888">_xlfn.IFS(AND(B771&lt;20,$S771=0),3753.058,AND(B771&lt;20,$S771=1),2883.929,AND(B771&lt;20,$S771=2),2567.882,AND(B771&lt;20,$S771=3),2251.835,AND(B771&lt;20,$S771=4),2014.8,AND(B771&lt;25,$S771=0),4227.129,AND(B771&lt;25,$S771=1),3160.47,AND(B771&lt;25,$S771=2),2804.917,AND(B771&lt;25,$S771=3),2488.87,AND(B771&lt;25,$S771=4),2291.341,B771&lt;35,3950.588,AND(B771&lt;45,$S771=0),2725.906,AND(B771&lt;45,$S771=1),3555.529,AND(B771&lt;45,$S771=2),3911.082,AND(B771&lt;45,$S771=3),4266.635,AND(B771&lt;45,$S771=4),4424.658,AND(B771&lt;55,$S790=0),1501.223,AND(B771&lt;55,$S771=1),3318.494,AND(B771&lt;55,$S771=2),3081.458,AND(B771&lt;55,$S771=3),3358,AND(B771&lt;55,$S771=4),3674.047,AND(B771&lt;66,$S771=0),355.5529,AND(B771&lt;66,$S771=1),1689.753,AND(B771&lt;66,$S771=2),2291.341,AND(B771&lt;66,$S771=3),2646.894,AND(B771&lt;66,$S771=4),2962.941,AND(B771&gt;65,$S771=0),39.50588,AND(B771&gt;65,$S771=1),829.6234,AND(B771&gt;65,$S771=2),1856.776,AND(B771&gt;65,$S771=3),2291.341,AND(B771&gt;65,$S771=4),2646.894)+AP771</f>
        <v>32671.364000000001</v>
      </c>
      <c r="AP771">
        <f t="shared" ref="AP771:AP834" si="889">_xlfn.IFS(AND(C771&lt;20,$S771=0),3753.058,AND(C771&lt;20,$S771=1),2883.929,AND(C771&lt;20,$S771=2),2567.882,AND(C771&lt;20,$S771=3),2251.835,AND(C771&lt;20,$S771=4),2014.8,AND(C771&lt;25,$S771=0),4227.129,AND(C771&lt;25,$S771=1),3160.47,AND(C771&lt;25,$S771=2),2804.917,AND(C771&lt;25,$S771=3),2488.87,AND(C771&lt;25,$S771=4),2291.341,C771&lt;35,3950.588,AND(C771&lt;45,$S771=0),2725.906,AND(C771&lt;45,$S771=1),3555.529,AND(C771&lt;45,$S771=2),3911.082,AND(C771&lt;45,$S771=3),4266.635,AND(C771&lt;45,$S771=4),4424.658,AND(C771&lt;55,$S790=0),1501.223,AND(C771&lt;55,$S771=1),3318.494,AND(C771&lt;55,$S771=2),3081.458,AND(C771&lt;55,$S771=3),3358,AND(C771&lt;55,$S771=4),3674.047,AND(C771&lt;66,$S771=0),355.5529,AND(C771&lt;66,$S771=1),1689.753,AND(C771&lt;66,$S771=2),2291.341,AND(C771&lt;66,$S771=3),2646.894,AND(C771&lt;66,$S771=4),2962.941,AND(C771&gt;65,$S771=0),39.50588,AND(C771&gt;65,$S771=1),829.6234,AND(C771&gt;65,$S771=2),1856.776,AND(C771&gt;65,$S771=3),2291.341,AND(C771&gt;65,$S771=4),2646.894)+AQ771</f>
        <v>29313.364000000001</v>
      </c>
      <c r="AQ771">
        <f t="shared" ref="AQ771:AQ834" si="890">_xlfn.IFS(AND(D771&lt;20,$S771=0),3753.058,AND(D771&lt;20,$S771=1),2883.929,AND(D771&lt;20,$S771=2),2567.882,AND(D771&lt;20,$S771=3),2251.835,AND(D771&lt;20,$S771=4),2014.8,AND(D771&lt;25,$S771=0),4227.129,AND(D771&lt;25,$S771=1),3160.47,AND(D771&lt;25,$S771=2),2804.917,AND(D771&lt;25,$S771=3),2488.87,AND(D771&lt;25,$S771=4),2291.341,D771&lt;35,3950.588,AND(D771&lt;45,$S771=0),2725.906,AND(D771&lt;45,$S771=1),3555.529,AND(D771&lt;45,$S771=2),3911.082,AND(D771&lt;45,$S771=3),4266.635,AND(D771&lt;45,$S771=4),4424.658,AND(D771&lt;55,$S790=0),1501.223,AND(D771&lt;55,$S771=1),3318.494,AND(D771&lt;55,$S771=2),3081.458,AND(D771&lt;55,$S771=3),3358,AND(D771&lt;55,$S771=4),3674.047,AND(D771&lt;66,$S771=0),355.5529,AND(D771&lt;66,$S771=1),1689.753,AND(D771&lt;66,$S771=2),2291.341,AND(D771&lt;66,$S771=3),2646.894,AND(D771&lt;66,$S771=4),2962.941,AND(D771&gt;65,$S771=0),39.50588,AND(D771&gt;65,$S771=1),829.6234,AND(D771&gt;65,$S771=2),1856.776,AND(D771&gt;65,$S771=3),2291.341,AND(D771&gt;65,$S771=4),2646.894)+AR771</f>
        <v>25955.364000000001</v>
      </c>
      <c r="AR771">
        <f t="shared" ref="AR771:AR834" si="891">_xlfn.IFS(AND(E771&lt;20,$S771=0),3753.058,AND(E771&lt;20,$S771=1),2883.929,AND(E771&lt;20,$S771=2),2567.882,AND(E771&lt;20,$S771=3),2251.835,AND(E771&lt;20,$S771=4),2014.8,AND(E771&lt;25,$S771=0),4227.129,AND(E771&lt;25,$S771=1),3160.47,AND(E771&lt;25,$S771=2),2804.917,AND(E771&lt;25,$S771=3),2488.87,AND(E771&lt;25,$S771=4),2291.341,E771&lt;35,3950.588,AND(E771&lt;45,$S771=0),2725.906,AND(E771&lt;45,$S771=1),3555.529,AND(E771&lt;45,$S771=2),3911.082,AND(E771&lt;45,$S771=3),4266.635,AND(E771&lt;45,$S771=4),4424.658,AND(E771&lt;55,$S790=0),1501.223,AND(E771&lt;55,$S771=1),3318.494,AND(E771&lt;55,$S771=2),3081.458,AND(E771&lt;55,$S771=3),3358,AND(E771&lt;55,$S771=4),3674.047,AND(E771&lt;66,$S771=0),355.5529,AND(E771&lt;66,$S771=1),1689.753,AND(E771&lt;66,$S771=2),2291.341,AND(E771&lt;66,$S771=3),2646.894,AND(E771&lt;66,$S771=4),2962.941,AND(E771&gt;65,$S771=0),39.50588,AND(E771&gt;65,$S771=1),829.6234,AND(E771&gt;65,$S771=2),1856.776,AND(E771&gt;65,$S771=3),2291.341,AND(E771&gt;65,$S771=4),2646.894)+AS771</f>
        <v>22597.364000000001</v>
      </c>
      <c r="AS771">
        <f t="shared" ref="AS771:AS834" si="892">_xlfn.IFS(AND(F771&lt;20,$S771=0),3753.058,AND(F771&lt;20,$S771=1),2883.929,AND(F771&lt;20,$S771=2),2567.882,AND(F771&lt;20,$S771=3),2251.835,AND(F771&lt;20,$S771=4),2014.8,AND(F771&lt;25,$S771=0),4227.129,AND(F771&lt;25,$S771=1),3160.47,AND(F771&lt;25,$S771=2),2804.917,AND(F771&lt;25,$S771=3),2488.87,AND(F771&lt;25,$S771=4),2291.341,F771&lt;35,3950.588,AND(F771&lt;45,$S771=0),2725.906,AND(F771&lt;45,$S771=1),3555.529,AND(F771&lt;45,$S771=2),3911.082,AND(F771&lt;45,$S771=3),4266.635,AND(F771&lt;45,$S771=4),4424.658,AND(F771&lt;55,$S790=0),1501.223,AND(F771&lt;55,$S771=1),3318.494,AND(F771&lt;55,$S771=2),3081.458,AND(F771&lt;55,$S771=3),3358,AND(F771&lt;55,$S771=4),3674.047,AND(F771&lt;66,$S771=0),355.5529,AND(F771&lt;66,$S771=1),1689.753,AND(F771&lt;66,$S771=2),2291.341,AND(F771&lt;66,$S771=3),2646.894,AND(F771&lt;66,$S771=4),2962.941,AND(F771&gt;65,$S771=0),39.50588,AND(F771&gt;65,$S771=1),829.6234,AND(F771&gt;65,$S771=2),1856.776,AND(F771&gt;65,$S771=3),2291.341,AND(F771&gt;65,$S771=4),2646.894)+AT771</f>
        <v>19239.364000000001</v>
      </c>
      <c r="AT771">
        <f t="shared" ref="AT771:AT834" si="893">_xlfn.IFS(AND(G771&lt;20,$S771=0),3753.058,AND(G771&lt;20,$S771=1),2883.929,AND(G771&lt;20,$S771=2),2567.882,AND(G771&lt;20,$S771=3),2251.835,AND(G771&lt;20,$S771=4),2014.8,AND(G771&lt;25,$S771=0),4227.129,AND(G771&lt;25,$S771=1),3160.47,AND(G771&lt;25,$S771=2),2804.917,AND(G771&lt;25,$S771=3),2488.87,AND(G771&lt;25,$S771=4),2291.341,G771&lt;35,3950.588,AND(G771&lt;45,$S771=0),2725.906,AND(G771&lt;45,$S771=1),3555.529,AND(G771&lt;45,$S771=2),3911.082,AND(G771&lt;45,$S771=3),4266.635,AND(G771&lt;45,$S771=4),4424.658,AND(G771&lt;55,$S790=0),1501.223,AND(G771&lt;55,$S771=1),3318.494,AND(G771&lt;55,$S771=2),3081.458,AND(G771&lt;55,$S771=3),3358,AND(G771&lt;55,$S771=4),3674.047,AND(G771&lt;66,$S771=0),355.5529,AND(G771&lt;66,$S771=1),1689.753,AND(G771&lt;66,$S771=2),2291.341,AND(G771&lt;66,$S771=3),2646.894,AND(G771&lt;66,$S771=4),2962.941,AND(G771&gt;65,$S771=0),39.50588,AND(G771&gt;65,$S771=1),829.6234,AND(G771&gt;65,$S771=2),1856.776,AND(G771&gt;65,$S771=3),2291.341,AND(G771&gt;65,$S771=4),2646.894)+AU771</f>
        <v>15881.364</v>
      </c>
      <c r="AU771">
        <f t="shared" ref="AU771:AU834" si="894">_xlfn.IFS(AND(H771&lt;20,$S771=0),3753.058,AND(H771&lt;20,$S771=1),2883.929,AND(H771&lt;20,$S771=2),2567.882,AND(H771&lt;20,$S771=3),2251.835,AND(H771&lt;20,$S771=4),2014.8,AND(H771&lt;25,$S771=0),4227.129,AND(H771&lt;25,$S771=1),3160.47,AND(H771&lt;25,$S771=2),2804.917,AND(H771&lt;25,$S771=3),2488.87,AND(H771&lt;25,$S771=4),2291.341,H771&lt;35,3950.588,AND(H771&lt;45,$S771=0),2725.906,AND(H771&lt;45,$S771=1),3555.529,AND(H771&lt;45,$S771=2),3911.082,AND(H771&lt;45,$S771=3),4266.635,AND(H771&lt;45,$S771=4),4424.658,AND(H771&lt;55,$S790=0),1501.223,AND(H771&lt;55,$S771=1),3318.494,AND(H771&lt;55,$S771=2),3081.458,AND(H771&lt;55,$S771=3),3358,AND(H771&lt;55,$S771=4),3674.047,AND(H771&lt;66,$S771=0),355.5529,AND(H771&lt;66,$S771=1),1689.753,AND(H771&lt;66,$S771=2),2291.341,AND(H771&lt;66,$S771=3),2646.894,AND(H771&lt;66,$S771=4),2962.941,AND(H771&gt;65,$S771=0),39.50588,AND(H771&gt;65,$S771=1),829.6234,AND(H771&gt;65,$S771=2),1856.776,AND(H771&gt;65,$S771=3),2291.341,AND(H771&gt;65,$S771=4),2646.894)+AV771</f>
        <v>13234.47</v>
      </c>
      <c r="AV771">
        <f t="shared" ref="AV771:AV834" si="895">_xlfn.IFS(AND(I771&lt;20,$S771=0),3753.058,AND(I771&lt;20,$S771=1),2883.929,AND(I771&lt;20,$S771=2),2567.882,AND(I771&lt;20,$S771=3),2251.835,AND(I771&lt;20,$S771=4),2014.8,AND(I771&lt;25,$S771=0),4227.129,AND(I771&lt;25,$S771=1),3160.47,AND(I771&lt;25,$S771=2),2804.917,AND(I771&lt;25,$S771=3),2488.87,AND(I771&lt;25,$S771=4),2291.341,I771&lt;35,3950.588,AND(I771&lt;45,$S771=0),2725.906,AND(I771&lt;45,$S771=1),3555.529,AND(I771&lt;45,$S771=2),3911.082,AND(I771&lt;45,$S771=3),4266.635,AND(I771&lt;45,$S771=4),4424.658,AND(I771&lt;55,$S790=0),1501.223,AND(I771&lt;55,$S771=1),3318.494,AND(I771&lt;55,$S771=2),3081.458,AND(I771&lt;55,$S771=3),3358,AND(I771&lt;55,$S771=4),3674.047,AND(I771&lt;66,$S771=0),355.5529,AND(I771&lt;66,$S771=1),1689.753,AND(I771&lt;66,$S771=2),2291.341,AND(I771&lt;66,$S771=3),2646.894,AND(I771&lt;66,$S771=4),2962.941,AND(I771&gt;65,$S771=0),39.50588,AND(I771&gt;65,$S771=1),829.6234,AND(I771&gt;65,$S771=2),1856.776,AND(I771&gt;65,$S771=3),2291.341,AND(I771&gt;65,$S771=4),2646.894)+AW771</f>
        <v>10587.575999999999</v>
      </c>
      <c r="AW771">
        <f t="shared" ref="AW771:AW834" si="896">_xlfn.IFS(AND(J771&lt;20,$S771=0),3753.058,AND(J771&lt;20,$S771=1),2883.929,AND(J771&lt;20,$S771=2),2567.882,AND(J771&lt;20,$S771=3),2251.835,AND(J771&lt;20,$S771=4),2014.8,AND(J771&lt;25,$S771=0),4227.129,AND(J771&lt;25,$S771=1),3160.47,AND(J771&lt;25,$S771=2),2804.917,AND(J771&lt;25,$S771=3),2488.87,AND(J771&lt;25,$S771=4),2291.341,J771&lt;35,3950.588,AND(J771&lt;45,$S771=0),2725.906,AND(J771&lt;45,$S771=1),3555.529,AND(J771&lt;45,$S771=2),3911.082,AND(J771&lt;45,$S771=3),4266.635,AND(J771&lt;45,$S771=4),4424.658,AND(J771&lt;55,$S790=0),1501.223,AND(J771&lt;55,$S771=1),3318.494,AND(J771&lt;55,$S771=2),3081.458,AND(J771&lt;55,$S771=3),3358,AND(J771&lt;55,$S771=4),3674.047,AND(J771&lt;66,$S771=0),355.5529,AND(J771&lt;66,$S771=1),1689.753,AND(J771&lt;66,$S771=2),2291.341,AND(J771&lt;66,$S771=3),2646.894,AND(J771&lt;66,$S771=4),2962.941,AND(J771&gt;65,$S771=0),39.50588,AND(J771&gt;65,$S771=1),829.6234,AND(J771&gt;65,$S771=2),1856.776,AND(J771&gt;65,$S771=3),2291.341,AND(J771&gt;65,$S771=4),2646.894)+AX771</f>
        <v>7940.6819999999989</v>
      </c>
      <c r="AX771">
        <f t="shared" ref="AX771:AX834" si="897">_xlfn.IFS(AND(K771&lt;20,$S771=0),3753.058,AND(K771&lt;20,$S771=1),2883.929,AND(K771&lt;20,$S771=2),2567.882,AND(K771&lt;20,$S771=3),2251.835,AND(K771&lt;20,$S771=4),2014.8,AND(K771&lt;25,$S771=0),4227.129,AND(K771&lt;25,$S771=1),3160.47,AND(K771&lt;25,$S771=2),2804.917,AND(K771&lt;25,$S771=3),2488.87,AND(K771&lt;25,$S771=4),2291.341,K771&lt;35,3950.588,AND(K771&lt;45,$S771=0),2725.906,AND(K771&lt;45,$S771=1),3555.529,AND(K771&lt;45,$S771=2),3911.082,AND(K771&lt;45,$S771=3),4266.635,AND(K771&lt;45,$S771=4),4424.658,AND(K771&lt;55,$S790=0),1501.223,AND(K771&lt;55,$S771=1),3318.494,AND(K771&lt;55,$S771=2),3081.458,AND(K771&lt;55,$S771=3),3358,AND(K771&lt;55,$S771=4),3674.047,AND(K771&lt;66,$S771=0),355.5529,AND(K771&lt;66,$S771=1),1689.753,AND(K771&lt;66,$S771=2),2291.341,AND(K771&lt;66,$S771=3),2646.894,AND(K771&lt;66,$S771=4),2962.941,AND(K771&gt;65,$S771=0),39.50588,AND(K771&gt;65,$S771=1),829.6234,AND(K771&gt;65,$S771=2),1856.776,AND(K771&gt;65,$S771=3),2291.341,AND(K771&gt;65,$S771=4),2646.894)+AY771</f>
        <v>5293.7879999999996</v>
      </c>
      <c r="AY771">
        <f t="shared" ref="AY771:AY834" si="898">_xlfn.IFS(AND(L771&lt;20,$S771=0),3753.058,AND(L771&lt;20,$S771=1),2883.929,AND(L771&lt;20,$S771=2),2567.882,AND(L771&lt;20,$S771=3),2251.835,AND(L771&lt;20,$S771=4),2014.8,AND(L771&lt;25,$S771=0),4227.129,AND(L771&lt;25,$S771=1),3160.47,AND(L771&lt;25,$S771=2),2804.917,AND(L771&lt;25,$S771=3),2488.87,AND(L771&lt;25,$S771=4),2291.341,L771&lt;35,3950.588,AND(L771&lt;45,$S771=0),2725.906,AND(L771&lt;45,$S771=1),3555.529,AND(L771&lt;45,$S771=2),3911.082,AND(L771&lt;45,$S771=3),4266.635,AND(L771&lt;45,$S771=4),4424.658,AND(L771&lt;55,$S790=0),1501.223,AND(L771&lt;55,$S771=1),3318.494,AND(L771&lt;55,$S771=2),3081.458,AND(L771&lt;55,$S771=3),3358,AND(L771&lt;55,$S771=4),3674.047,AND(L771&lt;66,$S771=0),355.5529,AND(L771&lt;66,$S771=1),1689.753,AND(L771&lt;66,$S771=2),2291.341,AND(L771&lt;66,$S771=3),2646.894,AND(L771&lt;66,$S771=4),2962.941,AND(L771&gt;65,$S771=0),39.50588,AND(L771&gt;65,$S771=1),829.6234,AND(L771&gt;65,$S771=2),1856.776,AND(L771&gt;65,$S771=3),2291.341,AND(L771&gt;65,$S771=4),2646.894)</f>
        <v>2646.8939999999998</v>
      </c>
      <c r="AZ771">
        <f t="shared" ref="AZ771:AZ834" si="899">(U771/11)*SUM(AO771:AX771)/11</f>
        <v>678.76810300967327</v>
      </c>
      <c r="BA771">
        <f t="shared" ref="BA771:BA834" si="900">_xlfn.IFS(AND(B771&lt;20,$S771=0),3656.976,AND(B771&lt;20,$S771=1),2810.098,AND(B771&lt;20,$S771=2),2502.098,AND(B771&lt;20,$S771=3),2194.186,AND(B771&lt;20,$S771=4),1963.219,AND(B771&lt;25,$S771=0),4118.91,AND(B771&lt;25,$S771=1),3079.559,AND(B771&lt;25,$S771=2),2733.109,AND(B771&lt;25,$S771=3),2425.153,AND(B771&lt;25,$S771=4),2232.68,B771&lt;35,2849.449,AND(B771&lt;45,$S771=0),2656.12,AND(B771&lt;45,$S771=1),3464.504,AND(B771&lt;45,$S771=2),3810.954,AND(B771&lt;45,$S771=3),4157.405,AND(B771&lt;45,$S771=4),4311.383,AND(B771&lt;55,$S790=0),1462.791,AND(B771&lt;55,$S771=1),3233.537,AND(B771&lt;55,$S771=2),3002.537,AND(B771&lt;55,$S771=3),3272.031,AND(B771&lt;55,$S771=4),3579.987,AND(B771&lt;66,$S771=0),346.4504,AND(B771&lt;66,$S771=1),1655.263,AND(B771&lt;66,$S771=2),2232.68,AND(B771&lt;66,$S771=3),2579.131,AND(B771&lt;66,$S771=4),2887.087,AND(B771&gt;65,$S771=0),38.49449,AND(B771&gt;65,$S771=1),808.3842,AND(B771&gt;65,$S771=2),1809.241,AND(B771&gt;65,$S771=3),2232.68,AND(B771&gt;65,$S771=4),2579.131)+BB771</f>
        <v>31834.940999999995</v>
      </c>
      <c r="BB771">
        <f t="shared" ref="BB771:BB834" si="901">_xlfn.IFS(AND(C771&lt;20,$S771=0),3656.976,AND(C771&lt;20,$S771=1),2810.098,AND(C771&lt;20,$S771=2),2502.098,AND(C771&lt;20,$S771=3),2194.186,AND(C771&lt;20,$S771=4),1963.219,AND(C771&lt;25,$S771=0),4118.91,AND(C771&lt;25,$S771=1),3079.559,AND(C771&lt;25,$S771=2),2733.109,AND(C771&lt;25,$S771=3),2425.153,AND(C771&lt;25,$S771=4),2232.68,C771&lt;35,2849.449,AND(C771&lt;45,$S771=0),2656.12,AND(C771&lt;45,$S771=1),3464.504,AND(C771&lt;45,$S771=2),3810.954,AND(C771&lt;45,$S771=3),4157.405,AND(C771&lt;45,$S771=4),4311.383,AND(C771&lt;55,$S790=0),1462.791,AND(C771&lt;55,$S771=1),3233.537,AND(C771&lt;55,$S771=2),3002.537,AND(C771&lt;55,$S771=3),3272.031,AND(C771&lt;55,$S771=4),3579.987,AND(C771&lt;66,$S771=0),346.4504,AND(C771&lt;66,$S771=1),1655.263,AND(C771&lt;66,$S771=2),2232.68,AND(C771&lt;66,$S771=3),2579.131,AND(C771&lt;66,$S771=4),2887.087,AND(C771&gt;65,$S771=0),38.49449,AND(C771&gt;65,$S771=1),808.3842,AND(C771&gt;65,$S771=2),1809.241,AND(C771&gt;65,$S771=3),2232.68,AND(C771&gt;65,$S771=4),2579.131)+BC771</f>
        <v>28562.909999999996</v>
      </c>
      <c r="BC771">
        <f t="shared" ref="BC771:BC834" si="902">_xlfn.IFS(AND(D771&lt;20,$S771=0),3656.976,AND(D771&lt;20,$S771=1),2810.098,AND(D771&lt;20,$S771=2),2502.098,AND(D771&lt;20,$S771=3),2194.186,AND(D771&lt;20,$S771=4),1963.219,AND(D771&lt;25,$S771=0),4118.91,AND(D771&lt;25,$S771=1),3079.559,AND(D771&lt;25,$S771=2),2733.109,AND(D771&lt;25,$S771=3),2425.153,AND(D771&lt;25,$S771=4),2232.68,D771&lt;35,2849.449,AND(D771&lt;45,$S771=0),2656.12,AND(D771&lt;45,$S771=1),3464.504,AND(D771&lt;45,$S771=2),3810.954,AND(D771&lt;45,$S771=3),4157.405,AND(D771&lt;45,$S771=4),4311.383,AND(D771&lt;55,$S790=0),1462.791,AND(D771&lt;55,$S771=1),3233.537,AND(D771&lt;55,$S771=2),3002.537,AND(D771&lt;55,$S771=3),3272.031,AND(D771&lt;55,$S771=4),3579.987,AND(D771&lt;66,$S771=0),346.4504,AND(D771&lt;66,$S771=1),1655.263,AND(D771&lt;66,$S771=2),2232.68,AND(D771&lt;66,$S771=3),2579.131,AND(D771&lt;66,$S771=4),2887.087,AND(D771&gt;65,$S771=0),38.49449,AND(D771&gt;65,$S771=1),808.3842,AND(D771&gt;65,$S771=2),1809.241,AND(D771&gt;65,$S771=3),2232.68,AND(D771&gt;65,$S771=4),2579.131)+BD771</f>
        <v>25290.878999999997</v>
      </c>
      <c r="BD771">
        <f t="shared" ref="BD771:BD834" si="903">_xlfn.IFS(AND(E771&lt;20,$S771=0),3656.976,AND(E771&lt;20,$S771=1),2810.098,AND(E771&lt;20,$S771=2),2502.098,AND(E771&lt;20,$S771=3),2194.186,AND(E771&lt;20,$S771=4),1963.219,AND(E771&lt;25,$S771=0),4118.91,AND(E771&lt;25,$S771=1),3079.559,AND(E771&lt;25,$S771=2),2733.109,AND(E771&lt;25,$S771=3),2425.153,AND(E771&lt;25,$S771=4),2232.68,E771&lt;35,2849.449,AND(E771&lt;45,$S771=0),2656.12,AND(E771&lt;45,$S771=1),3464.504,AND(E771&lt;45,$S771=2),3810.954,AND(E771&lt;45,$S771=3),4157.405,AND(E771&lt;45,$S771=4),4311.383,AND(E771&lt;55,$S790=0),1462.791,AND(E771&lt;55,$S771=1),3233.537,AND(E771&lt;55,$S771=2),3002.537,AND(E771&lt;55,$S771=3),3272.031,AND(E771&lt;55,$S771=4),3579.987,AND(E771&lt;66,$S771=0),346.4504,AND(E771&lt;66,$S771=1),1655.263,AND(E771&lt;66,$S771=2),2232.68,AND(E771&lt;66,$S771=3),2579.131,AND(E771&lt;66,$S771=4),2887.087,AND(E771&gt;65,$S771=0),38.49449,AND(E771&gt;65,$S771=1),808.3842,AND(E771&gt;65,$S771=2),1809.241,AND(E771&gt;65,$S771=3),2232.68,AND(E771&gt;65,$S771=4),2579.131)+BE771</f>
        <v>22018.847999999998</v>
      </c>
      <c r="BE771">
        <f t="shared" ref="BE771:BE834" si="904">_xlfn.IFS(AND(F771&lt;20,$S771=0),3656.976,AND(F771&lt;20,$S771=1),2810.098,AND(F771&lt;20,$S771=2),2502.098,AND(F771&lt;20,$S771=3),2194.186,AND(F771&lt;20,$S771=4),1963.219,AND(F771&lt;25,$S771=0),4118.91,AND(F771&lt;25,$S771=1),3079.559,AND(F771&lt;25,$S771=2),2733.109,AND(F771&lt;25,$S771=3),2425.153,AND(F771&lt;25,$S771=4),2232.68,F771&lt;35,2849.449,AND(F771&lt;45,$S771=0),2656.12,AND(F771&lt;45,$S771=1),3464.504,AND(F771&lt;45,$S771=2),3810.954,AND(F771&lt;45,$S771=3),4157.405,AND(F771&lt;45,$S771=4),4311.383,AND(F771&lt;55,$S790=0),1462.791,AND(F771&lt;55,$S771=1),3233.537,AND(F771&lt;55,$S771=2),3002.537,AND(F771&lt;55,$S771=3),3272.031,AND(F771&lt;55,$S771=4),3579.987,AND(F771&lt;66,$S771=0),346.4504,AND(F771&lt;66,$S771=1),1655.263,AND(F771&lt;66,$S771=2),2232.68,AND(F771&lt;66,$S771=3),2579.131,AND(F771&lt;66,$S771=4),2887.087,AND(F771&gt;65,$S771=0),38.49449,AND(F771&gt;65,$S771=1),808.3842,AND(F771&gt;65,$S771=2),1809.241,AND(F771&gt;65,$S771=3),2232.68,AND(F771&gt;65,$S771=4),2579.131)+BF771</f>
        <v>18746.816999999999</v>
      </c>
      <c r="BF771">
        <f t="shared" ref="BF771:BF834" si="905">_xlfn.IFS(AND(G771&lt;20,$S771=0),3656.976,AND(G771&lt;20,$S771=1),2810.098,AND(G771&lt;20,$S771=2),2502.098,AND(G771&lt;20,$S771=3),2194.186,AND(G771&lt;20,$S771=4),1963.219,AND(G771&lt;25,$S771=0),4118.91,AND(G771&lt;25,$S771=1),3079.559,AND(G771&lt;25,$S771=2),2733.109,AND(G771&lt;25,$S771=3),2425.153,AND(G771&lt;25,$S771=4),2232.68,G771&lt;35,2849.449,AND(G771&lt;45,$S771=0),2656.12,AND(G771&lt;45,$S771=1),3464.504,AND(G771&lt;45,$S771=2),3810.954,AND(G771&lt;45,$S771=3),4157.405,AND(G771&lt;45,$S771=4),4311.383,AND(G771&lt;55,$S790=0),1462.791,AND(G771&lt;55,$S771=1),3233.537,AND(G771&lt;55,$S771=2),3002.537,AND(G771&lt;55,$S771=3),3272.031,AND(G771&lt;55,$S771=4),3579.987,AND(G771&lt;66,$S771=0),346.4504,AND(G771&lt;66,$S771=1),1655.263,AND(G771&lt;66,$S771=2),2232.68,AND(G771&lt;66,$S771=3),2579.131,AND(G771&lt;66,$S771=4),2887.087,AND(G771&gt;65,$S771=0),38.49449,AND(G771&gt;65,$S771=1),808.3842,AND(G771&gt;65,$S771=2),1809.241,AND(G771&gt;65,$S771=3),2232.68,AND(G771&gt;65,$S771=4),2579.131)+BG771</f>
        <v>15474.785999999998</v>
      </c>
      <c r="BG771">
        <f t="shared" ref="BG771:BG834" si="906">_xlfn.IFS(AND(H771&lt;20,$S771=0),3656.976,AND(H771&lt;20,$S771=1),2810.098,AND(H771&lt;20,$S771=2),2502.098,AND(H771&lt;20,$S771=3),2194.186,AND(H771&lt;20,$S771=4),1963.219,AND(H771&lt;25,$S771=0),4118.91,AND(H771&lt;25,$S771=1),3079.559,AND(H771&lt;25,$S771=2),2733.109,AND(H771&lt;25,$S771=3),2425.153,AND(H771&lt;25,$S771=4),2232.68,H771&lt;35,2849.449,AND(H771&lt;45,$S771=0),2656.12,AND(H771&lt;45,$S771=1),3464.504,AND(H771&lt;45,$S771=2),3810.954,AND(H771&lt;45,$S771=3),4157.405,AND(H771&lt;45,$S771=4),4311.383,AND(H771&lt;55,$S790=0),1462.791,AND(H771&lt;55,$S771=1),3233.537,AND(H771&lt;55,$S771=2),3002.537,AND(H771&lt;55,$S771=3),3272.031,AND(H771&lt;55,$S771=4),3579.987,AND(H771&lt;66,$S771=0),346.4504,AND(H771&lt;66,$S771=1),1655.263,AND(H771&lt;66,$S771=2),2232.68,AND(H771&lt;66,$S771=3),2579.131,AND(H771&lt;66,$S771=4),2887.087,AND(H771&gt;65,$S771=0),38.49449,AND(H771&gt;65,$S771=1),808.3842,AND(H771&gt;65,$S771=2),1809.241,AND(H771&gt;65,$S771=3),2232.68,AND(H771&gt;65,$S771=4),2579.131)+BH771</f>
        <v>12895.654999999999</v>
      </c>
      <c r="BH771">
        <f t="shared" ref="BH771:BH834" si="907">_xlfn.IFS(AND(I771&lt;20,$S771=0),3656.976,AND(I771&lt;20,$S771=1),2810.098,AND(I771&lt;20,$S771=2),2502.098,AND(I771&lt;20,$S771=3),2194.186,AND(I771&lt;20,$S771=4),1963.219,AND(I771&lt;25,$S771=0),4118.91,AND(I771&lt;25,$S771=1),3079.559,AND(I771&lt;25,$S771=2),2733.109,AND(I771&lt;25,$S771=3),2425.153,AND(I771&lt;25,$S771=4),2232.68,I771&lt;35,2849.449,AND(I771&lt;45,$S771=0),2656.12,AND(I771&lt;45,$S771=1),3464.504,AND(I771&lt;45,$S771=2),3810.954,AND(I771&lt;45,$S771=3),4157.405,AND(I771&lt;45,$S771=4),4311.383,AND(I771&lt;55,$S790=0),1462.791,AND(I771&lt;55,$S771=1),3233.537,AND(I771&lt;55,$S771=2),3002.537,AND(I771&lt;55,$S771=3),3272.031,AND(I771&lt;55,$S771=4),3579.987,AND(I771&lt;66,$S771=0),346.4504,AND(I771&lt;66,$S771=1),1655.263,AND(I771&lt;66,$S771=2),2232.68,AND(I771&lt;66,$S771=3),2579.131,AND(I771&lt;66,$S771=4),2887.087,AND(I771&gt;65,$S771=0),38.49449,AND(I771&gt;65,$S771=1),808.3842,AND(I771&gt;65,$S771=2),1809.241,AND(I771&gt;65,$S771=3),2232.68,AND(I771&gt;65,$S771=4),2579.131)+BI771</f>
        <v>10316.523999999999</v>
      </c>
      <c r="BI771">
        <f t="shared" ref="BI771:BI834" si="908">_xlfn.IFS(AND(J771&lt;20,$S771=0),3656.976,AND(J771&lt;20,$S771=1),2810.098,AND(J771&lt;20,$S771=2),2502.098,AND(J771&lt;20,$S771=3),2194.186,AND(J771&lt;20,$S771=4),1963.219,AND(J771&lt;25,$S771=0),4118.91,AND(J771&lt;25,$S771=1),3079.559,AND(J771&lt;25,$S771=2),2733.109,AND(J771&lt;25,$S771=3),2425.153,AND(J771&lt;25,$S771=4),2232.68,J771&lt;35,2849.449,AND(J771&lt;45,$S771=0),2656.12,AND(J771&lt;45,$S771=1),3464.504,AND(J771&lt;45,$S771=2),3810.954,AND(J771&lt;45,$S771=3),4157.405,AND(J771&lt;45,$S771=4),4311.383,AND(J771&lt;55,$S790=0),1462.791,AND(J771&lt;55,$S771=1),3233.537,AND(J771&lt;55,$S771=2),3002.537,AND(J771&lt;55,$S771=3),3272.031,AND(J771&lt;55,$S771=4),3579.987,AND(J771&lt;66,$S771=0),346.4504,AND(J771&lt;66,$S771=1),1655.263,AND(J771&lt;66,$S771=2),2232.68,AND(J771&lt;66,$S771=3),2579.131,AND(J771&lt;66,$S771=4),2887.087,AND(J771&gt;65,$S771=0),38.49449,AND(J771&gt;65,$S771=1),808.3842,AND(J771&gt;65,$S771=2),1809.241,AND(J771&gt;65,$S771=3),2232.68,AND(J771&gt;65,$S771=4),2579.131)+BJ771</f>
        <v>7737.393</v>
      </c>
      <c r="BJ771">
        <f t="shared" ref="BJ771:BJ834" si="909">_xlfn.IFS(AND(K771&lt;20,$S771=0),3656.976,AND(K771&lt;20,$S771=1),2810.098,AND(K771&lt;20,$S771=2),2502.098,AND(K771&lt;20,$S771=3),2194.186,AND(K771&lt;20,$S771=4),1963.219,AND(K771&lt;25,$S771=0),4118.91,AND(K771&lt;25,$S771=1),3079.559,AND(K771&lt;25,$S771=2),2733.109,AND(K771&lt;25,$S771=3),2425.153,AND(K771&lt;25,$S771=4),2232.68,K771&lt;35,2849.449,AND(K771&lt;45,$S771=0),2656.12,AND(K771&lt;45,$S771=1),3464.504,AND(K771&lt;45,$S771=2),3810.954,AND(K771&lt;45,$S771=3),4157.405,AND(K771&lt;45,$S771=4),4311.383,AND(K771&lt;55,$S790=0),1462.791,AND(K771&lt;55,$S771=1),3233.537,AND(K771&lt;55,$S771=2),3002.537,AND(K771&lt;55,$S771=3),3272.031,AND(K771&lt;55,$S771=4),3579.987,AND(K771&lt;66,$S771=0),346.4504,AND(K771&lt;66,$S771=1),1655.263,AND(K771&lt;66,$S771=2),2232.68,AND(K771&lt;66,$S771=3),2579.131,AND(K771&lt;66,$S771=4),2887.087,AND(K771&gt;65,$S771=0),38.49449,AND(K771&gt;65,$S771=1),808.3842,AND(K771&gt;65,$S771=2),1809.241,AND(K771&gt;65,$S771=3),2232.68,AND(K771&gt;65,$S771=4),2579.131)+BK771</f>
        <v>5158.2619999999997</v>
      </c>
      <c r="BK771">
        <f t="shared" ref="BK771:BK834" si="910">_xlfn.IFS(AND(L771&lt;20,$S771=0),3656.976,AND(L771&lt;20,$S771=1),2810.098,AND(L771&lt;20,$S771=2),2502.098,AND(L771&lt;20,$S771=3),2194.186,AND(L771&lt;20,$S771=4),1963.219,AND(L771&lt;25,$S771=0),4118.91,AND(L771&lt;25,$S771=1),3079.559,AND(L771&lt;25,$S771=2),2733.109,AND(L771&lt;25,$S771=3),2425.153,AND(L771&lt;25,$S771=4),2232.68,L771&lt;35,2849.449,AND(L771&lt;45,$S771=0),2656.12,AND(L771&lt;45,$S771=1),3464.504,AND(L771&lt;45,$S771=2),3810.954,AND(L771&lt;45,$S771=3),4157.405,AND(L771&lt;45,$S771=4),4311.383,AND(L771&lt;55,$S790=0),1462.791,AND(L771&lt;55,$S771=1),3233.537,AND(L771&lt;55,$S771=2),3002.537,AND(L771&lt;55,$S771=3),3272.031,AND(L771&lt;55,$S771=4),3579.987,AND(L771&lt;66,$S771=0),346.4504,AND(L771&lt;66,$S771=1),1655.263,AND(L771&lt;66,$S771=2),2232.68,AND(L771&lt;66,$S771=3),2579.131,AND(L771&lt;66,$S771=4),2887.087,AND(L771&gt;65,$S771=0),38.49449,AND(L771&gt;65,$S771=1),808.3842,AND(L771&gt;65,$S771=2),1809.241,AND(L771&gt;65,$S771=3),2232.68,AND(L771&gt;65,$S771=4),2579.131)</f>
        <v>2579.1309999999999</v>
      </c>
      <c r="BL771">
        <f t="shared" ref="BL771:BL834" si="911">(U771/11)*SUM(BA771:BJ771)/11</f>
        <v>661.39093864398831</v>
      </c>
      <c r="BM771">
        <f t="shared" ref="BM771:BM834" si="912">IF($Q771=1,_xlfn.IFS(AND(A771&lt;20,$S771=0),7909.033,AND(A771&lt;25,$S771=0),8155.274,AND(A771&lt;35,$S771=0),5411.444,AND(A771&lt;45,$S771=0),5372.643,AND(A771&lt;55,$S771=0),3960.303,AND(A771&lt;60,$S771=0),949.0013,AND(A771&lt;65,$S771=0),701.2915,AND(A771=65,$S771=0),293.6025,AND(A771&lt;70,$S771=0),40.25755,AND(A771&gt;69,$S771=0),21.91042,AND(A771&lt;20,$S771=1),6077.467,AND(A771&lt;25,$S771=1),6097.401,AND(A771&lt;35,$S771=1),5411.444,AND(A771&lt;45,$S771=1),7007.796,AND(A771&lt;55,$S771=1),8754.354,AND(A771&lt;60,$S771=1),4534.118,AND(A771&lt;65,$S771=1),3350.615,AND(A771=65,$S771=1),1402.767,AND(A771&lt;70,$S771=1),845.4085,AND(A771&gt;69,$S771=1),460.1188,AND(A771&lt;20,$S771=2),5411.444,AND(A771&lt;25,$S771=2),5411.444,AND(A771&lt;35,$S771=2),5411.444,AND(A771&lt;45,$S771=2),7708.575,AND(A771&lt;55,$S771=2),8129.043,AND(A771&lt;60,$S771=2),6115.786,AND(A771&lt;65,$S771=2),4519.434,AND(A771=65,$S771=2),1892.105,AND(A771&lt;70,$S771=2),1892.105,AND(A771&gt;69,$S771=2),1029.79,AND(A771&lt;20,$S771=3),4745.42,AND(A771&lt;25,$S771=3),4801.703,AND(A771&lt;35,$S771=3),5411.444,AND(A771&lt;45,$S771=3),8409.355,AND(A771&lt;55,$S771=3),8858.572,AND(A771&lt;60,$S771=3),7064.788,AND(A771&lt;65,$S771=3),5220.726,AND(A771=65,$S771=3),2185.707,AND(A771&lt;70,$S771=3),2334.938,AND(A771&gt;69,$S771=3),1270.804,AND(A771&lt;20,$S771=4),4245.902,AND(A771&lt;25,$S771=4),4420.616,AND(A771&lt;35,$S771=4),5411.444,AND(A771&lt;45,$S771=4),8720.812,AND(A771&lt;55,$S771=4),9692.32,AND(A771&lt;60,$S771=4),7908.345,AND(A771&lt;65,$S771=4),5844.096,AND(A771=65,$S771=4),2446.687,AND(A771&lt;70,$S771=4),2697.256,AND(A771&gt;69,$S771=4),1467.998),_xlfn.IFS(AND(A771&lt;20,$S771=0),4942.278,AND(A771&lt;25,$S771=0),5096.151,AND(A771&lt;35,$S771=0),3381.558,AND(A771&lt;45,$S771=0),3560.514,AND(A771&lt;55,$S771=0),2443.074,AND(A771&lt;60,$S771=0),626.8311,AND(A771&lt;65,$S771=0),371.4828,AND(A771=65,$S771=0),156.4774,AND(A771&lt;70,$S771=0),21.45553,AND(A771&gt;69,$S771=0),16.35068,AND(A771&lt;20,$S771=1),3797.75,AND(A771&lt;25,$S771=1),3810.207,AND(A771&lt;35,$S771=1),3381.558,AND(A771&lt;45,$S771=1),4644.149,AND(A771&lt;55,$S771=1),5400.48,AND(A771&lt;60,$S771=1),2994.86,AND(A771&lt;65,$S771=1),2108.114,AND(A771=65,$S771=1),764.6143,AND(A771&lt;70,$S771=1),450.5661,AND(A771&gt;69,$S771=1),343.3646,AND(A771&lt;20,$S771=2),3381.558,AND(A771&lt;25,$S771=2),3381.558,AND(A771&lt;35,$S771=2),3381.558,AND(A771&lt;45,$S771=2),5108.564,AND(A771&lt;55,$S771=2),5014.731,AND(A771&lt;60,$S771=2),4039.578,AND(A771&lt;65,$S771=2),2843.502,AND(A771=65,$S771=2),1008.41,AND(A771&lt;70,$S771=2),1008.41,AND(A771&gt;69,$S771=2),768.482,AND(A771&lt;20,$S771=3),2965.367,AND(A771&lt;25,$S771=3),3000.538,AND(A771&lt;35,$S771=3),3381.558,AND(A771&lt;45,$S771=3),5572.979,AND(A771&lt;55,$S771=3),5464.771,AND(A771&lt;60,$S771=3),4666.41,AND(A771&lt;65,$S771=3),3284.735,AND(A771=65,$S771=3),1164.887,AND(A771&lt;70,$S771=3),1244.421,AND(A771&gt;69,$S771=3),948.3395,AND(A771&lt;20,$S771=4),2653.223,AND(A771&lt;25,$S771=4),2762.4,AND(A771&lt;35,$S771=4),3381.558,AND(A771&lt;45,$S771=4),5779.386,AND(A771&lt;55,$S771=4),5979.102,AND(A771&lt;60,$S771=4),5223.593,AND(A771&lt;65,$S771=4),3676.942,AND(A771=65,$S771=4),1303.978,AND(A771&lt;70,$S771=4),1437.521,AND(A771&gt;69,$S771=4),1095.496))+BN771</f>
        <v>53621.271999999997</v>
      </c>
      <c r="BN771">
        <f t="shared" ref="BN771:BN834" si="913">IF($Q771=1,_xlfn.IFS(AND(B771&lt;20,$S771=0),7909.033,AND(B771&lt;25,$S771=0),8155.274,AND(B771&lt;35,$S771=0),5411.444,AND(B771&lt;45,$S771=0),5372.643,AND(B771&lt;55,$S771=0),3960.303,AND(B771&lt;60,$S771=0),949.0013,AND(B771&lt;65,$S771=0),701.2915,AND(B771=65,$S771=0),293.6025,AND(B771&lt;70,$S771=0),40.25755,AND(B771&gt;69,$S771=0),21.91042,AND(B771&lt;20,$S771=1),6077.467,AND(B771&lt;25,$S771=1),6097.401,AND(B771&lt;35,$S771=1),5411.444,AND(B771&lt;45,$S771=1),7007.796,AND(B771&lt;55,$S771=1),8754.354,AND(B771&lt;60,$S771=1),4534.118,AND(B771&lt;65,$S771=1),3350.615,AND(B771=65,$S771=1),1402.767,AND(B771&lt;70,$S771=1),845.4085,AND(B771&gt;69,$S771=1),460.1188,AND(B771&lt;20,$S771=2),5411.444,AND(B771&lt;25,$S771=2),5411.444,AND(B771&lt;35,$S771=2),5411.444,AND(B771&lt;45,$S771=2),7708.575,AND(B771&lt;55,$S771=2),8129.043,AND(B771&lt;60,$S771=2),6115.786,AND(B771&lt;65,$S771=2),4519.434,AND(B771=65,$S771=2),1892.105,AND(B771&lt;70,$S771=2),1892.105,AND(B771&gt;69,$S771=2),1029.79,AND(B771&lt;20,$S771=3),4745.42,AND(B771&lt;25,$S771=3),4801.703,AND(B771&lt;35,$S771=3),5411.444,AND(B771&lt;45,$S771=3),8409.355,AND(B771&lt;55,$S771=3),8858.572,AND(B771&lt;60,$S771=3),7064.788,AND(B771&lt;65,$S771=3),5220.726,AND(B771=65,$S771=3),2185.707,AND(B771&lt;70,$S771=3),2334.938,AND(B771&gt;69,$S771=3),1270.804,AND(B771&lt;20,$S771=4),4245.902,AND(B771&lt;25,$S771=4),4420.616,AND(B771&lt;35,$S771=4),5411.444,AND(B771&lt;45,$S771=4),8720.812,AND(B771&lt;55,$S771=4),9692.32,AND(B771&lt;60,$S771=4),7908.345,AND(B771&lt;65,$S771=4),5844.096,AND(B771=65,$S771=4),2446.687,AND(B771&lt;70,$S771=4),2697.256,AND(B771&gt;69,$S771=4),1467.998),_xlfn.IFS(AND(B771&lt;20,$S771=0),4942.278,AND(B771&lt;25,$S771=0),5096.151,AND(B771&lt;35,$S771=0),3381.558,AND(B771&lt;45,$S771=0),3560.514,AND(B771&lt;55,$S771=0),2443.074,AND(B771&lt;60,$S771=0),626.8311,AND(B771&lt;65,$S771=0),371.4828,AND(B771=65,$S771=0),156.4774,AND(B771&lt;70,$S771=0),21.45553,AND(B771&gt;69,$S771=0),16.35068,AND(B771&lt;20,$S771=1),3797.75,AND(B771&lt;25,$S771=1),3810.207,AND(B771&lt;35,$S771=1),3381.558,AND(B771&lt;45,$S771=1),4644.149,AND(B771&lt;55,$S771=1),5400.48,AND(B771&lt;60,$S771=1),2994.86,AND(B771&lt;65,$S771=1),2108.114,AND(B771=65,$S771=1),764.6143,AND(B771&lt;70,$S771=1),450.5661,AND(B771&gt;69,$S771=1),343.3646,AND(B771&lt;20,$S771=2),3381.558,AND(B771&lt;25,$S771=2),3381.558,AND(B771&lt;35,$S771=2),3381.558,AND(B771&lt;45,$S771=2),5108.564,AND(B771&lt;55,$S771=2),5014.731,AND(B771&lt;60,$S771=2),4039.578,AND(B771&lt;65,$S771=2),2843.502,AND(B771=65,$S771=2),1008.41,AND(B771&lt;70,$S771=2),1008.41,AND(B771&gt;69,$S771=2),768.482,AND(B771&lt;20,$S771=3),2965.367,AND(B771&lt;25,$S771=3),3000.538,AND(B771&lt;35,$S771=3),3381.558,AND(B771&lt;45,$S771=3),5572.979,AND(B771&lt;55,$S771=3),5464.771,AND(B771&lt;60,$S771=3),4666.41,AND(B771&lt;65,$S771=3),3284.735,AND(B771=65,$S771=3),1164.887,AND(B771&lt;70,$S771=3),1244.421,AND(B771&gt;69,$S771=3),948.3395,AND(B771&lt;20,$S771=4),2653.223,AND(B771&lt;25,$S771=4),2762.4,AND(B771&lt;35,$S771=4),3381.558,AND(B771&lt;45,$S771=4),5779.386,AND(B771&lt;55,$S771=4),5979.102,AND(B771&lt;60,$S771=4),5223.593,AND(B771&lt;65,$S771=4),3676.942,AND(B771=65,$S771=4),1303.978,AND(B771&lt;70,$S771=4),1437.521,AND(B771&gt;69,$S771=4),1095.496))+BO771</f>
        <v>50655.904999999999</v>
      </c>
      <c r="BO771">
        <f t="shared" ref="BO771:BO834" si="914">IF($Q771=1,_xlfn.IFS(AND(C771&lt;20,$S771=0),7909.033,AND(C771&lt;25,$S771=0),8155.274,AND(C771&lt;35,$S771=0),5411.444,AND(C771&lt;45,$S771=0),5372.643,AND(C771&lt;55,$S771=0),3960.303,AND(C771&lt;60,$S771=0),949.0013,AND(C771&lt;65,$S771=0),701.2915,AND(C771=65,$S771=0),293.6025,AND(C771&lt;70,$S771=0),40.25755,AND(C771&gt;69,$S771=0),21.91042,AND(C771&lt;20,$S771=1),6077.467,AND(C771&lt;25,$S771=1),6097.401,AND(C771&lt;35,$S771=1),5411.444,AND(C771&lt;45,$S771=1),7007.796,AND(C771&lt;55,$S771=1),8754.354,AND(C771&lt;60,$S771=1),4534.118,AND(C771&lt;65,$S771=1),3350.615,AND(C771=65,$S771=1),1402.767,AND(C771&lt;70,$S771=1),845.4085,AND(C771&gt;69,$S771=1),460.1188,AND(C771&lt;20,$S771=2),5411.444,AND(C771&lt;25,$S771=2),5411.444,AND(C771&lt;35,$S771=2),5411.444,AND(C771&lt;45,$S771=2),7708.575,AND(C771&lt;55,$S771=2),8129.043,AND(C771&lt;60,$S771=2),6115.786,AND(C771&lt;65,$S771=2),4519.434,AND(C771=65,$S771=2),1892.105,AND(C771&lt;70,$S771=2),1892.105,AND(C771&gt;69,$S771=2),1029.79,AND(C771&lt;20,$S771=3),4745.42,AND(C771&lt;25,$S771=3),4801.703,AND(C771&lt;35,$S771=3),5411.444,AND(C771&lt;45,$S771=3),8409.355,AND(C771&lt;55,$S771=3),8858.572,AND(C771&lt;60,$S771=3),7064.788,AND(C771&lt;65,$S771=3),5220.726,AND(C771=65,$S771=3),2185.707,AND(C771&lt;70,$S771=3),2334.938,AND(C771&gt;69,$S771=3),1270.804,AND(C771&lt;20,$S771=4),4245.902,AND(C771&lt;25,$S771=4),4420.616,AND(C771&lt;35,$S771=4),5411.444,AND(C771&lt;45,$S771=4),8720.812,AND(C771&lt;55,$S771=4),9692.32,AND(C771&lt;60,$S771=4),7908.345,AND(C771&lt;65,$S771=4),5844.096,AND(C771=65,$S771=4),2446.687,AND(C771&lt;70,$S771=4),2697.256,AND(C771&gt;69,$S771=4),1467.998),_xlfn.IFS(AND(C771&lt;20,$S771=0),4942.278,AND(C771&lt;25,$S771=0),5096.151,AND(C771&lt;35,$S771=0),3381.558,AND(C771&lt;45,$S771=0),3560.514,AND(C771&lt;55,$S771=0),2443.074,AND(C771&lt;60,$S771=0),626.8311,AND(C771&lt;65,$S771=0),371.4828,AND(C771=65,$S771=0),156.4774,AND(C771&lt;70,$S771=0),21.45553,AND(C771&gt;69,$S771=0),16.35068,AND(C771&lt;20,$S771=1),3797.75,AND(C771&lt;25,$S771=1),3810.207,AND(C771&lt;35,$S771=1),3381.558,AND(C771&lt;45,$S771=1),4644.149,AND(C771&lt;55,$S771=1),5400.48,AND(C771&lt;60,$S771=1),2994.86,AND(C771&lt;65,$S771=1),2108.114,AND(C771=65,$S771=1),764.6143,AND(C771&lt;70,$S771=1),450.5661,AND(C771&gt;69,$S771=1),343.3646,AND(C771&lt;20,$S771=2),3381.558,AND(C771&lt;25,$S771=2),3381.558,AND(C771&lt;35,$S771=2),3381.558,AND(C771&lt;45,$S771=2),5108.564,AND(C771&lt;55,$S771=2),5014.731,AND(C771&lt;60,$S771=2),4039.578,AND(C771&lt;65,$S771=2),2843.502,AND(C771=65,$S771=2),1008.41,AND(C771&lt;70,$S771=2),1008.41,AND(C771&gt;69,$S771=2),768.482,AND(C771&lt;20,$S771=3),2965.367,AND(C771&lt;25,$S771=3),3000.538,AND(C771&lt;35,$S771=3),3381.558,AND(C771&lt;45,$S771=3),5572.979,AND(C771&lt;55,$S771=3),5464.771,AND(C771&lt;60,$S771=3),4666.41,AND(C771&lt;65,$S771=3),3284.735,AND(C771=65,$S771=3),1164.887,AND(C771&lt;70,$S771=3),1244.421,AND(C771&gt;69,$S771=3),948.3395,AND(C771&lt;20,$S771=4),2653.223,AND(C771&lt;25,$S771=4),2762.4,AND(C771&lt;35,$S771=4),3381.558,AND(C771&lt;45,$S771=4),5779.386,AND(C771&lt;55,$S771=4),5979.102,AND(C771&lt;60,$S771=4),5223.593,AND(C771&lt;65,$S771=4),3676.942,AND(C771=65,$S771=4),1303.978,AND(C771&lt;70,$S771=4),1437.521,AND(C771&gt;69,$S771=4),1095.496))+BP771</f>
        <v>45191.133999999998</v>
      </c>
      <c r="BP771">
        <f t="shared" ref="BP771:BP834" si="915">IF($Q771=1,_xlfn.IFS(AND(D771&lt;20,$S771=0),7909.033,AND(D771&lt;25,$S771=0),8155.274,AND(D771&lt;35,$S771=0),5411.444,AND(D771&lt;45,$S771=0),5372.643,AND(D771&lt;55,$S771=0),3960.303,AND(D771&lt;60,$S771=0),949.0013,AND(D771&lt;65,$S771=0),701.2915,AND(D771=65,$S771=0),293.6025,AND(D771&lt;70,$S771=0),40.25755,AND(D771&gt;69,$S771=0),21.91042,AND(D771&lt;20,$S771=1),6077.467,AND(D771&lt;25,$S771=1),6097.401,AND(D771&lt;35,$S771=1),5411.444,AND(D771&lt;45,$S771=1),7007.796,AND(D771&lt;55,$S771=1),8754.354,AND(D771&lt;60,$S771=1),4534.118,AND(D771&lt;65,$S771=1),3350.615,AND(D771=65,$S771=1),1402.767,AND(D771&lt;70,$S771=1),845.4085,AND(D771&gt;69,$S771=1),460.1188,AND(D771&lt;20,$S771=2),5411.444,AND(D771&lt;25,$S771=2),5411.444,AND(D771&lt;35,$S771=2),5411.444,AND(D771&lt;45,$S771=2),7708.575,AND(D771&lt;55,$S771=2),8129.043,AND(D771&lt;60,$S771=2),6115.786,AND(D771&lt;65,$S771=2),4519.434,AND(D771=65,$S771=2),1892.105,AND(D771&lt;70,$S771=2),1892.105,AND(D771&gt;69,$S771=2),1029.79,AND(D771&lt;20,$S771=3),4745.42,AND(D771&lt;25,$S771=3),4801.703,AND(D771&lt;35,$S771=3),5411.444,AND(D771&lt;45,$S771=3),8409.355,AND(D771&lt;55,$S771=3),8858.572,AND(D771&lt;60,$S771=3),7064.788,AND(D771&lt;65,$S771=3),5220.726,AND(D771=65,$S771=3),2185.707,AND(D771&lt;70,$S771=3),2334.938,AND(D771&gt;69,$S771=3),1270.804,AND(D771&lt;20,$S771=4),4245.902,AND(D771&lt;25,$S771=4),4420.616,AND(D771&lt;35,$S771=4),5411.444,AND(D771&lt;45,$S771=4),8720.812,AND(D771&lt;55,$S771=4),9692.32,AND(D771&lt;60,$S771=4),7908.345,AND(D771&lt;65,$S771=4),5844.096,AND(D771=65,$S771=4),2446.687,AND(D771&lt;70,$S771=4),2697.256,AND(D771&gt;69,$S771=4),1467.998),_xlfn.IFS(AND(D771&lt;20,$S771=0),4942.278,AND(D771&lt;25,$S771=0),5096.151,AND(D771&lt;35,$S771=0),3381.558,AND(D771&lt;45,$S771=0),3560.514,AND(D771&lt;55,$S771=0),2443.074,AND(D771&lt;60,$S771=0),626.8311,AND(D771&lt;65,$S771=0),371.4828,AND(D771=65,$S771=0),156.4774,AND(D771&lt;70,$S771=0),21.45553,AND(D771&gt;69,$S771=0),16.35068,AND(D771&lt;20,$S771=1),3797.75,AND(D771&lt;25,$S771=1),3810.207,AND(D771&lt;35,$S771=1),3381.558,AND(D771&lt;45,$S771=1),4644.149,AND(D771&lt;55,$S771=1),5400.48,AND(D771&lt;60,$S771=1),2994.86,AND(D771&lt;65,$S771=1),2108.114,AND(D771=65,$S771=1),764.6143,AND(D771&lt;70,$S771=1),450.5661,AND(D771&gt;69,$S771=1),343.3646,AND(D771&lt;20,$S771=2),3381.558,AND(D771&lt;25,$S771=2),3381.558,AND(D771&lt;35,$S771=2),3381.558,AND(D771&lt;45,$S771=2),5108.564,AND(D771&lt;55,$S771=2),5014.731,AND(D771&lt;60,$S771=2),4039.578,AND(D771&lt;65,$S771=2),2843.502,AND(D771=65,$S771=2),1008.41,AND(D771&lt;70,$S771=2),1008.41,AND(D771&gt;69,$S771=2),768.482,AND(D771&lt;20,$S771=3),2965.367,AND(D771&lt;25,$S771=3),3000.538,AND(D771&lt;35,$S771=3),3381.558,AND(D771&lt;45,$S771=3),5572.979,AND(D771&lt;55,$S771=3),5464.771,AND(D771&lt;60,$S771=3),4666.41,AND(D771&lt;65,$S771=3),3284.735,AND(D771=65,$S771=3),1164.887,AND(D771&lt;70,$S771=3),1244.421,AND(D771&gt;69,$S771=3),948.3395,AND(D771&lt;20,$S771=4),2653.223,AND(D771&lt;25,$S771=4),2762.4,AND(D771&lt;35,$S771=4),3381.558,AND(D771&lt;45,$S771=4),5779.386,AND(D771&lt;55,$S771=4),5979.102,AND(D771&lt;60,$S771=4),5223.593,AND(D771&lt;65,$S771=4),3676.942,AND(D771=65,$S771=4),1303.978,AND(D771&lt;70,$S771=4),1437.521,AND(D771&gt;69,$S771=4),1095.496))+BQ771</f>
        <v>39726.362999999998</v>
      </c>
      <c r="BQ771">
        <f t="shared" ref="BQ771:BQ834" si="916">IF($Q771=1,_xlfn.IFS(AND(E771&lt;20,$S771=0),7909.033,AND(E771&lt;25,$S771=0),8155.274,AND(E771&lt;35,$S771=0),5411.444,AND(E771&lt;45,$S771=0),5372.643,AND(E771&lt;55,$S771=0),3960.303,AND(E771&lt;60,$S771=0),949.0013,AND(E771&lt;65,$S771=0),701.2915,AND(E771=65,$S771=0),293.6025,AND(E771&lt;70,$S771=0),40.25755,AND(E771&gt;69,$S771=0),21.91042,AND(E771&lt;20,$S771=1),6077.467,AND(E771&lt;25,$S771=1),6097.401,AND(E771&lt;35,$S771=1),5411.444,AND(E771&lt;45,$S771=1),7007.796,AND(E771&lt;55,$S771=1),8754.354,AND(E771&lt;60,$S771=1),4534.118,AND(E771&lt;65,$S771=1),3350.615,AND(E771=65,$S771=1),1402.767,AND(E771&lt;70,$S771=1),845.4085,AND(E771&gt;69,$S771=1),460.1188,AND(E771&lt;20,$S771=2),5411.444,AND(E771&lt;25,$S771=2),5411.444,AND(E771&lt;35,$S771=2),5411.444,AND(E771&lt;45,$S771=2),7708.575,AND(E771&lt;55,$S771=2),8129.043,AND(E771&lt;60,$S771=2),6115.786,AND(E771&lt;65,$S771=2),4519.434,AND(E771=65,$S771=2),1892.105,AND(E771&lt;70,$S771=2),1892.105,AND(E771&gt;69,$S771=2),1029.79,AND(E771&lt;20,$S771=3),4745.42,AND(E771&lt;25,$S771=3),4801.703,AND(E771&lt;35,$S771=3),5411.444,AND(E771&lt;45,$S771=3),8409.355,AND(E771&lt;55,$S771=3),8858.572,AND(E771&lt;60,$S771=3),7064.788,AND(E771&lt;65,$S771=3),5220.726,AND(E771=65,$S771=3),2185.707,AND(E771&lt;70,$S771=3),2334.938,AND(E771&gt;69,$S771=3),1270.804,AND(E771&lt;20,$S771=4),4245.902,AND(E771&lt;25,$S771=4),4420.616,AND(E771&lt;35,$S771=4),5411.444,AND(E771&lt;45,$S771=4),8720.812,AND(E771&lt;55,$S771=4),9692.32,AND(E771&lt;60,$S771=4),7908.345,AND(E771&lt;65,$S771=4),5844.096,AND(E771=65,$S771=4),2446.687,AND(E771&lt;70,$S771=4),2697.256,AND(E771&gt;69,$S771=4),1467.998),_xlfn.IFS(AND(E771&lt;20,$S771=0),4942.278,AND(E771&lt;25,$S771=0),5096.151,AND(E771&lt;35,$S771=0),3381.558,AND(E771&lt;45,$S771=0),3560.514,AND(E771&lt;55,$S771=0),2443.074,AND(E771&lt;60,$S771=0),626.8311,AND(E771&lt;65,$S771=0),371.4828,AND(E771=65,$S771=0),156.4774,AND(E771&lt;70,$S771=0),21.45553,AND(E771&gt;69,$S771=0),16.35068,AND(E771&lt;20,$S771=1),3797.75,AND(E771&lt;25,$S771=1),3810.207,AND(E771&lt;35,$S771=1),3381.558,AND(E771&lt;45,$S771=1),4644.149,AND(E771&lt;55,$S771=1),5400.48,AND(E771&lt;60,$S771=1),2994.86,AND(E771&lt;65,$S771=1),2108.114,AND(E771=65,$S771=1),764.6143,AND(E771&lt;70,$S771=1),450.5661,AND(E771&gt;69,$S771=1),343.3646,AND(E771&lt;20,$S771=2),3381.558,AND(E771&lt;25,$S771=2),3381.558,AND(E771&lt;35,$S771=2),3381.558,AND(E771&lt;45,$S771=2),5108.564,AND(E771&lt;55,$S771=2),5014.731,AND(E771&lt;60,$S771=2),4039.578,AND(E771&lt;65,$S771=2),2843.502,AND(E771=65,$S771=2),1008.41,AND(E771&lt;70,$S771=2),1008.41,AND(E771&gt;69,$S771=2),768.482,AND(E771&lt;20,$S771=3),2965.367,AND(E771&lt;25,$S771=3),3000.538,AND(E771&lt;35,$S771=3),3381.558,AND(E771&lt;45,$S771=3),5572.979,AND(E771&lt;55,$S771=3),5464.771,AND(E771&lt;60,$S771=3),4666.41,AND(E771&lt;65,$S771=3),3284.735,AND(E771=65,$S771=3),1164.887,AND(E771&lt;70,$S771=3),1244.421,AND(E771&gt;69,$S771=3),948.3395,AND(E771&lt;20,$S771=4),2653.223,AND(E771&lt;25,$S771=4),2762.4,AND(E771&lt;35,$S771=4),3381.558,AND(E771&lt;45,$S771=4),5779.386,AND(E771&lt;55,$S771=4),5979.102,AND(E771&lt;60,$S771=4),5223.593,AND(E771&lt;65,$S771=4),3676.942,AND(E771=65,$S771=4),1303.978,AND(E771&lt;70,$S771=4),1437.521,AND(E771&gt;69,$S771=4),1095.496))+BR771</f>
        <v>34261.591999999997</v>
      </c>
      <c r="BR771">
        <f t="shared" ref="BR771:BR834" si="917">IF($Q771=1,_xlfn.IFS(AND(F771&lt;20,$S771=0),7909.033,AND(F771&lt;25,$S771=0),8155.274,AND(F771&lt;35,$S771=0),5411.444,AND(F771&lt;45,$S771=0),5372.643,AND(F771&lt;55,$S771=0),3960.303,AND(F771&lt;60,$S771=0),949.0013,AND(F771&lt;65,$S771=0),701.2915,AND(F771=65,$S771=0),293.6025,AND(F771&lt;70,$S771=0),40.25755,AND(F771&gt;69,$S771=0),21.91042,AND(F771&lt;20,$S771=1),6077.467,AND(F771&lt;25,$S771=1),6097.401,AND(F771&lt;35,$S771=1),5411.444,AND(F771&lt;45,$S771=1),7007.796,AND(F771&lt;55,$S771=1),8754.354,AND(F771&lt;60,$S771=1),4534.118,AND(F771&lt;65,$S771=1),3350.615,AND(F771=65,$S771=1),1402.767,AND(F771&lt;70,$S771=1),845.4085,AND(F771&gt;69,$S771=1),460.1188,AND(F771&lt;20,$S771=2),5411.444,AND(F771&lt;25,$S771=2),5411.444,AND(F771&lt;35,$S771=2),5411.444,AND(F771&lt;45,$S771=2),7708.575,AND(F771&lt;55,$S771=2),8129.043,AND(F771&lt;60,$S771=2),6115.786,AND(F771&lt;65,$S771=2),4519.434,AND(F771=65,$S771=2),1892.105,AND(F771&lt;70,$S771=2),1892.105,AND(F771&gt;69,$S771=2),1029.79,AND(F771&lt;20,$S771=3),4745.42,AND(F771&lt;25,$S771=3),4801.703,AND(F771&lt;35,$S771=3),5411.444,AND(F771&lt;45,$S771=3),8409.355,AND(F771&lt;55,$S771=3),8858.572,AND(F771&lt;60,$S771=3),7064.788,AND(F771&lt;65,$S771=3),5220.726,AND(F771=65,$S771=3),2185.707,AND(F771&lt;70,$S771=3),2334.938,AND(F771&gt;69,$S771=3),1270.804,AND(F771&lt;20,$S771=4),4245.902,AND(F771&lt;25,$S771=4),4420.616,AND(F771&lt;35,$S771=4),5411.444,AND(F771&lt;45,$S771=4),8720.812,AND(F771&lt;55,$S771=4),9692.32,AND(F771&lt;60,$S771=4),7908.345,AND(F771&lt;65,$S771=4),5844.096,AND(F771=65,$S771=4),2446.687,AND(F771&lt;70,$S771=4),2697.256,AND(F771&gt;69,$S771=4),1467.998),_xlfn.IFS(AND(F771&lt;20,$S771=0),4942.278,AND(F771&lt;25,$S771=0),5096.151,AND(F771&lt;35,$S771=0),3381.558,AND(F771&lt;45,$S771=0),3560.514,AND(F771&lt;55,$S771=0),2443.074,AND(F771&lt;60,$S771=0),626.8311,AND(F771&lt;65,$S771=0),371.4828,AND(F771=65,$S771=0),156.4774,AND(F771&lt;70,$S771=0),21.45553,AND(F771&gt;69,$S771=0),16.35068,AND(F771&lt;20,$S771=1),3797.75,AND(F771&lt;25,$S771=1),3810.207,AND(F771&lt;35,$S771=1),3381.558,AND(F771&lt;45,$S771=1),4644.149,AND(F771&lt;55,$S771=1),5400.48,AND(F771&lt;60,$S771=1),2994.86,AND(F771&lt;65,$S771=1),2108.114,AND(F771=65,$S771=1),764.6143,AND(F771&lt;70,$S771=1),450.5661,AND(F771&gt;69,$S771=1),343.3646,AND(F771&lt;20,$S771=2),3381.558,AND(F771&lt;25,$S771=2),3381.558,AND(F771&lt;35,$S771=2),3381.558,AND(F771&lt;45,$S771=2),5108.564,AND(F771&lt;55,$S771=2),5014.731,AND(F771&lt;60,$S771=2),4039.578,AND(F771&lt;65,$S771=2),2843.502,AND(F771=65,$S771=2),1008.41,AND(F771&lt;70,$S771=2),1008.41,AND(F771&gt;69,$S771=2),768.482,AND(F771&lt;20,$S771=3),2965.367,AND(F771&lt;25,$S771=3),3000.538,AND(F771&lt;35,$S771=3),3381.558,AND(F771&lt;45,$S771=3),5572.979,AND(F771&lt;55,$S771=3),5464.771,AND(F771&lt;60,$S771=3),4666.41,AND(F771&lt;65,$S771=3),3284.735,AND(F771=65,$S771=3),1164.887,AND(F771&lt;70,$S771=3),1244.421,AND(F771&gt;69,$S771=3),948.3395,AND(F771&lt;20,$S771=4),2653.223,AND(F771&lt;25,$S771=4),2762.4,AND(F771&lt;35,$S771=4),3381.558,AND(F771&lt;45,$S771=4),5779.386,AND(F771&lt;55,$S771=4),5979.102,AND(F771&lt;60,$S771=4),5223.593,AND(F771&lt;65,$S771=4),3676.942,AND(F771=65,$S771=4),1303.978,AND(F771&lt;70,$S771=4),1437.521,AND(F771&gt;69,$S771=4),1095.496))+BS771</f>
        <v>28796.821</v>
      </c>
      <c r="BS771">
        <f t="shared" ref="BS771:BS834" si="918">IF($Q771=1,_xlfn.IFS(AND(G771&lt;20,$S771=0),7909.033,AND(G771&lt;25,$S771=0),8155.274,AND(G771&lt;35,$S771=0),5411.444,AND(G771&lt;45,$S771=0),5372.643,AND(G771&lt;55,$S771=0),3960.303,AND(G771&lt;60,$S771=0),949.0013,AND(G771&lt;65,$S771=0),701.2915,AND(G771=65,$S771=0),293.6025,AND(G771&lt;70,$S771=0),40.25755,AND(G771&gt;69,$S771=0),21.91042,AND(G771&lt;20,$S771=1),6077.467,AND(G771&lt;25,$S771=1),6097.401,AND(G771&lt;35,$S771=1),5411.444,AND(G771&lt;45,$S771=1),7007.796,AND(G771&lt;55,$S771=1),8754.354,AND(G771&lt;60,$S771=1),4534.118,AND(G771&lt;65,$S771=1),3350.615,AND(G771=65,$S771=1),1402.767,AND(G771&lt;70,$S771=1),845.4085,AND(G771&gt;69,$S771=1),460.1188,AND(G771&lt;20,$S771=2),5411.444,AND(G771&lt;25,$S771=2),5411.444,AND(G771&lt;35,$S771=2),5411.444,AND(G771&lt;45,$S771=2),7708.575,AND(G771&lt;55,$S771=2),8129.043,AND(G771&lt;60,$S771=2),6115.786,AND(G771&lt;65,$S771=2),4519.434,AND(G771=65,$S771=2),1892.105,AND(G771&lt;70,$S771=2),1892.105,AND(G771&gt;69,$S771=2),1029.79,AND(G771&lt;20,$S771=3),4745.42,AND(G771&lt;25,$S771=3),4801.703,AND(G771&lt;35,$S771=3),5411.444,AND(G771&lt;45,$S771=3),8409.355,AND(G771&lt;55,$S771=3),8858.572,AND(G771&lt;60,$S771=3),7064.788,AND(G771&lt;65,$S771=3),5220.726,AND(G771=65,$S771=3),2185.707,AND(G771&lt;70,$S771=3),2334.938,AND(G771&gt;69,$S771=3),1270.804,AND(G771&lt;20,$S771=4),4245.902,AND(G771&lt;25,$S771=4),4420.616,AND(G771&lt;35,$S771=4),5411.444,AND(G771&lt;45,$S771=4),8720.812,AND(G771&lt;55,$S771=4),9692.32,AND(G771&lt;60,$S771=4),7908.345,AND(G771&lt;65,$S771=4),5844.096,AND(G771=65,$S771=4),2446.687,AND(G771&lt;70,$S771=4),2697.256,AND(G771&gt;69,$S771=4),1467.998),_xlfn.IFS(AND(G771&lt;20,$S771=0),4942.278,AND(G771&lt;25,$S771=0),5096.151,AND(G771&lt;35,$S771=0),3381.558,AND(G771&lt;45,$S771=0),3560.514,AND(G771&lt;55,$S771=0),2443.074,AND(G771&lt;60,$S771=0),626.8311,AND(G771&lt;65,$S771=0),371.4828,AND(G771=65,$S771=0),156.4774,AND(G771&lt;70,$S771=0),21.45553,AND(G771&gt;69,$S771=0),16.35068,AND(G771&lt;20,$S771=1),3797.75,AND(G771&lt;25,$S771=1),3810.207,AND(G771&lt;35,$S771=1),3381.558,AND(G771&lt;45,$S771=1),4644.149,AND(G771&lt;55,$S771=1),5400.48,AND(G771&lt;60,$S771=1),2994.86,AND(G771&lt;65,$S771=1),2108.114,AND(G771=65,$S771=1),764.6143,AND(G771&lt;70,$S771=1),450.5661,AND(G771&gt;69,$S771=1),343.3646,AND(G771&lt;20,$S771=2),3381.558,AND(G771&lt;25,$S771=2),3381.558,AND(G771&lt;35,$S771=2),3381.558,AND(G771&lt;45,$S771=2),5108.564,AND(G771&lt;55,$S771=2),5014.731,AND(G771&lt;60,$S771=2),4039.578,AND(G771&lt;65,$S771=2),2843.502,AND(G771=65,$S771=2),1008.41,AND(G771&lt;70,$S771=2),1008.41,AND(G771&gt;69,$S771=2),768.482,AND(G771&lt;20,$S771=3),2965.367,AND(G771&lt;25,$S771=3),3000.538,AND(G771&lt;35,$S771=3),3381.558,AND(G771&lt;45,$S771=3),5572.979,AND(G771&lt;55,$S771=3),5464.771,AND(G771&lt;60,$S771=3),4666.41,AND(G771&lt;65,$S771=3),3284.735,AND(G771=65,$S771=3),1164.887,AND(G771&lt;70,$S771=3),1244.421,AND(G771&gt;69,$S771=3),948.3395,AND(G771&lt;20,$S771=4),2653.223,AND(G771&lt;25,$S771=4),2762.4,AND(G771&lt;35,$S771=4),3381.558,AND(G771&lt;45,$S771=4),5779.386,AND(G771&lt;55,$S771=4),5979.102,AND(G771&lt;60,$S771=4),5223.593,AND(G771&lt;65,$S771=4),3676.942,AND(G771=65,$S771=4),1303.978,AND(G771&lt;70,$S771=4),1437.521,AND(G771&gt;69,$S771=4),1095.496))+BT771</f>
        <v>23332.05</v>
      </c>
      <c r="BT771">
        <f t="shared" ref="BT771:BT834" si="919">IF($Q771=1,_xlfn.IFS(AND(H771&lt;20,$S771=0),7909.033,AND(H771&lt;25,$S771=0),8155.274,AND(H771&lt;35,$S771=0),5411.444,AND(H771&lt;45,$S771=0),5372.643,AND(H771&lt;55,$S771=0),3960.303,AND(H771&lt;60,$S771=0),949.0013,AND(H771&lt;65,$S771=0),701.2915,AND(H771=65,$S771=0),293.6025,AND(H771&lt;70,$S771=0),40.25755,AND(H771&gt;69,$S771=0),21.91042,AND(H771&lt;20,$S771=1),6077.467,AND(H771&lt;25,$S771=1),6097.401,AND(H771&lt;35,$S771=1),5411.444,AND(H771&lt;45,$S771=1),7007.796,AND(H771&lt;55,$S771=1),8754.354,AND(H771&lt;60,$S771=1),4534.118,AND(H771&lt;65,$S771=1),3350.615,AND(H771=65,$S771=1),1402.767,AND(H771&lt;70,$S771=1),845.4085,AND(H771&gt;69,$S771=1),460.1188,AND(H771&lt;20,$S771=2),5411.444,AND(H771&lt;25,$S771=2),5411.444,AND(H771&lt;35,$S771=2),5411.444,AND(H771&lt;45,$S771=2),7708.575,AND(H771&lt;55,$S771=2),8129.043,AND(H771&lt;60,$S771=2),6115.786,AND(H771&lt;65,$S771=2),4519.434,AND(H771=65,$S771=2),1892.105,AND(H771&lt;70,$S771=2),1892.105,AND(H771&gt;69,$S771=2),1029.79,AND(H771&lt;20,$S771=3),4745.42,AND(H771&lt;25,$S771=3),4801.703,AND(H771&lt;35,$S771=3),5411.444,AND(H771&lt;45,$S771=3),8409.355,AND(H771&lt;55,$S771=3),8858.572,AND(H771&lt;60,$S771=3),7064.788,AND(H771&lt;65,$S771=3),5220.726,AND(H771=65,$S771=3),2185.707,AND(H771&lt;70,$S771=3),2334.938,AND(H771&gt;69,$S771=3),1270.804,AND(H771&lt;20,$S771=4),4245.902,AND(H771&lt;25,$S771=4),4420.616,AND(H771&lt;35,$S771=4),5411.444,AND(H771&lt;45,$S771=4),8720.812,AND(H771&lt;55,$S771=4),9692.32,AND(H771&lt;60,$S771=4),7908.345,AND(H771&lt;65,$S771=4),5844.096,AND(H771=65,$S771=4),2446.687,AND(H771&lt;70,$S771=4),2697.256,AND(H771&gt;69,$S771=4),1467.998),_xlfn.IFS(AND(H771&lt;20,$S771=0),4942.278,AND(H771&lt;25,$S771=0),5096.151,AND(H771&lt;35,$S771=0),3381.558,AND(H771&lt;45,$S771=0),3560.514,AND(H771&lt;55,$S771=0),2443.074,AND(H771&lt;60,$S771=0),626.8311,AND(H771&lt;65,$S771=0),371.4828,AND(H771=65,$S771=0),156.4774,AND(H771&lt;70,$S771=0),21.45553,AND(H771&gt;69,$S771=0),16.35068,AND(H771&lt;20,$S771=1),3797.75,AND(H771&lt;25,$S771=1),3810.207,AND(H771&lt;35,$S771=1),3381.558,AND(H771&lt;45,$S771=1),4644.149,AND(H771&lt;55,$S771=1),5400.48,AND(H771&lt;60,$S771=1),2994.86,AND(H771&lt;65,$S771=1),2108.114,AND(H771=65,$S771=1),764.6143,AND(H771&lt;70,$S771=1),450.5661,AND(H771&gt;69,$S771=1),343.3646,AND(H771&lt;20,$S771=2),3381.558,AND(H771&lt;25,$S771=2),3381.558,AND(H771&lt;35,$S771=2),3381.558,AND(H771&lt;45,$S771=2),5108.564,AND(H771&lt;55,$S771=2),5014.731,AND(H771&lt;60,$S771=2),4039.578,AND(H771&lt;65,$S771=2),2843.502,AND(H771=65,$S771=2),1008.41,AND(H771&lt;70,$S771=2),1008.41,AND(H771&gt;69,$S771=2),768.482,AND(H771&lt;20,$S771=3),2965.367,AND(H771&lt;25,$S771=3),3000.538,AND(H771&lt;35,$S771=3),3381.558,AND(H771&lt;45,$S771=3),5572.979,AND(H771&lt;55,$S771=3),5464.771,AND(H771&lt;60,$S771=3),4666.41,AND(H771&lt;65,$S771=3),3284.735,AND(H771=65,$S771=3),1164.887,AND(H771&lt;70,$S771=3),1244.421,AND(H771&gt;69,$S771=3),948.3395,AND(H771&lt;20,$S771=4),2653.223,AND(H771&lt;25,$S771=4),2762.4,AND(H771&lt;35,$S771=4),3381.558,AND(H771&lt;45,$S771=4),5779.386,AND(H771&lt;55,$S771=4),5979.102,AND(H771&lt;60,$S771=4),5223.593,AND(H771&lt;65,$S771=4),3676.942,AND(H771=65,$S771=4),1303.978,AND(H771&lt;70,$S771=4),1437.521,AND(H771&gt;69,$S771=4),1095.496))+BU771</f>
        <v>18665.64</v>
      </c>
      <c r="BU771">
        <f t="shared" ref="BU771:BU834" si="920">IF($Q771=1,_xlfn.IFS(AND(I771&lt;20,$S771=0),7909.033,AND(I771&lt;25,$S771=0),8155.274,AND(I771&lt;35,$S771=0),5411.444,AND(I771&lt;45,$S771=0),5372.643,AND(I771&lt;55,$S771=0),3960.303,AND(I771&lt;60,$S771=0),949.0013,AND(I771&lt;65,$S771=0),701.2915,AND(I771=65,$S771=0),293.6025,AND(I771&lt;70,$S771=0),40.25755,AND(I771&gt;69,$S771=0),21.91042,AND(I771&lt;20,$S771=1),6077.467,AND(I771&lt;25,$S771=1),6097.401,AND(I771&lt;35,$S771=1),5411.444,AND(I771&lt;45,$S771=1),7007.796,AND(I771&lt;55,$S771=1),8754.354,AND(I771&lt;60,$S771=1),4534.118,AND(I771&lt;65,$S771=1),3350.615,AND(I771=65,$S771=1),1402.767,AND(I771&lt;70,$S771=1),845.4085,AND(I771&gt;69,$S771=1),460.1188,AND(I771&lt;20,$S771=2),5411.444,AND(I771&lt;25,$S771=2),5411.444,AND(I771&lt;35,$S771=2),5411.444,AND(I771&lt;45,$S771=2),7708.575,AND(I771&lt;55,$S771=2),8129.043,AND(I771&lt;60,$S771=2),6115.786,AND(I771&lt;65,$S771=2),4519.434,AND(I771=65,$S771=2),1892.105,AND(I771&lt;70,$S771=2),1892.105,AND(I771&gt;69,$S771=2),1029.79,AND(I771&lt;20,$S771=3),4745.42,AND(I771&lt;25,$S771=3),4801.703,AND(I771&lt;35,$S771=3),5411.444,AND(I771&lt;45,$S771=3),8409.355,AND(I771&lt;55,$S771=3),8858.572,AND(I771&lt;60,$S771=3),7064.788,AND(I771&lt;65,$S771=3),5220.726,AND(I771=65,$S771=3),2185.707,AND(I771&lt;70,$S771=3),2334.938,AND(I771&gt;69,$S771=3),1270.804,AND(I771&lt;20,$S771=4),4245.902,AND(I771&lt;25,$S771=4),4420.616,AND(I771&lt;35,$S771=4),5411.444,AND(I771&lt;45,$S771=4),8720.812,AND(I771&lt;55,$S771=4),9692.32,AND(I771&lt;60,$S771=4),7908.345,AND(I771&lt;65,$S771=4),5844.096,AND(I771=65,$S771=4),2446.687,AND(I771&lt;70,$S771=4),2697.256,AND(I771&gt;69,$S771=4),1467.998),_xlfn.IFS(AND(I771&lt;20,$S771=0),4942.278,AND(I771&lt;25,$S771=0),5096.151,AND(I771&lt;35,$S771=0),3381.558,AND(I771&lt;45,$S771=0),3560.514,AND(I771&lt;55,$S771=0),2443.074,AND(I771&lt;60,$S771=0),626.8311,AND(I771&lt;65,$S771=0),371.4828,AND(I771=65,$S771=0),156.4774,AND(I771&lt;70,$S771=0),21.45553,AND(I771&gt;69,$S771=0),16.35068,AND(I771&lt;20,$S771=1),3797.75,AND(I771&lt;25,$S771=1),3810.207,AND(I771&lt;35,$S771=1),3381.558,AND(I771&lt;45,$S771=1),4644.149,AND(I771&lt;55,$S771=1),5400.48,AND(I771&lt;60,$S771=1),2994.86,AND(I771&lt;65,$S771=1),2108.114,AND(I771=65,$S771=1),764.6143,AND(I771&lt;70,$S771=1),450.5661,AND(I771&gt;69,$S771=1),343.3646,AND(I771&lt;20,$S771=2),3381.558,AND(I771&lt;25,$S771=2),3381.558,AND(I771&lt;35,$S771=2),3381.558,AND(I771&lt;45,$S771=2),5108.564,AND(I771&lt;55,$S771=2),5014.731,AND(I771&lt;60,$S771=2),4039.578,AND(I771&lt;65,$S771=2),2843.502,AND(I771=65,$S771=2),1008.41,AND(I771&lt;70,$S771=2),1008.41,AND(I771&gt;69,$S771=2),768.482,AND(I771&lt;20,$S771=3),2965.367,AND(I771&lt;25,$S771=3),3000.538,AND(I771&lt;35,$S771=3),3381.558,AND(I771&lt;45,$S771=3),5572.979,AND(I771&lt;55,$S771=3),5464.771,AND(I771&lt;60,$S771=3),4666.41,AND(I771&lt;65,$S771=3),3284.735,AND(I771=65,$S771=3),1164.887,AND(I771&lt;70,$S771=3),1244.421,AND(I771&gt;69,$S771=3),948.3395,AND(I771&lt;20,$S771=4),2653.223,AND(I771&lt;25,$S771=4),2762.4,AND(I771&lt;35,$S771=4),3381.558,AND(I771&lt;45,$S771=4),5779.386,AND(I771&lt;55,$S771=4),5979.102,AND(I771&lt;60,$S771=4),5223.593,AND(I771&lt;65,$S771=4),3676.942,AND(I771=65,$S771=4),1303.978,AND(I771&lt;70,$S771=4),1437.521,AND(I771&gt;69,$S771=4),1095.496))+BV771</f>
        <v>13999.23</v>
      </c>
      <c r="BV771">
        <f t="shared" ref="BV771:BV834" si="921">IF($Q771=1,_xlfn.IFS(AND(J771&lt;20,$S771=0),7909.033,AND(J771&lt;25,$S771=0),8155.274,AND(J771&lt;35,$S771=0),5411.444,AND(J771&lt;45,$S771=0),5372.643,AND(J771&lt;55,$S771=0),3960.303,AND(J771&lt;60,$S771=0),949.0013,AND(J771&lt;65,$S771=0),701.2915,AND(J771=65,$S771=0),293.6025,AND(J771&lt;70,$S771=0),40.25755,AND(J771&gt;69,$S771=0),21.91042,AND(J771&lt;20,$S771=1),6077.467,AND(J771&lt;25,$S771=1),6097.401,AND(J771&lt;35,$S771=1),5411.444,AND(J771&lt;45,$S771=1),7007.796,AND(J771&lt;55,$S771=1),8754.354,AND(J771&lt;60,$S771=1),4534.118,AND(J771&lt;65,$S771=1),3350.615,AND(J771=65,$S771=1),1402.767,AND(J771&lt;70,$S771=1),845.4085,AND(J771&gt;69,$S771=1),460.1188,AND(J771&lt;20,$S771=2),5411.444,AND(J771&lt;25,$S771=2),5411.444,AND(J771&lt;35,$S771=2),5411.444,AND(J771&lt;45,$S771=2),7708.575,AND(J771&lt;55,$S771=2),8129.043,AND(J771&lt;60,$S771=2),6115.786,AND(J771&lt;65,$S771=2),4519.434,AND(J771=65,$S771=2),1892.105,AND(J771&lt;70,$S771=2),1892.105,AND(J771&gt;69,$S771=2),1029.79,AND(J771&lt;20,$S771=3),4745.42,AND(J771&lt;25,$S771=3),4801.703,AND(J771&lt;35,$S771=3),5411.444,AND(J771&lt;45,$S771=3),8409.355,AND(J771&lt;55,$S771=3),8858.572,AND(J771&lt;60,$S771=3),7064.788,AND(J771&lt;65,$S771=3),5220.726,AND(J771=65,$S771=3),2185.707,AND(J771&lt;70,$S771=3),2334.938,AND(J771&gt;69,$S771=3),1270.804,AND(J771&lt;20,$S771=4),4245.902,AND(J771&lt;25,$S771=4),4420.616,AND(J771&lt;35,$S771=4),5411.444,AND(J771&lt;45,$S771=4),8720.812,AND(J771&lt;55,$S771=4),9692.32,AND(J771&lt;60,$S771=4),7908.345,AND(J771&lt;65,$S771=4),5844.096,AND(J771=65,$S771=4),2446.687,AND(J771&lt;70,$S771=4),2697.256,AND(J771&gt;69,$S771=4),1467.998),_xlfn.IFS(AND(J771&lt;20,$S771=0),4942.278,AND(J771&lt;25,$S771=0),5096.151,AND(J771&lt;35,$S771=0),3381.558,AND(J771&lt;45,$S771=0),3560.514,AND(J771&lt;55,$S771=0),2443.074,AND(J771&lt;60,$S771=0),626.8311,AND(J771&lt;65,$S771=0),371.4828,AND(J771=65,$S771=0),156.4774,AND(J771&lt;70,$S771=0),21.45553,AND(J771&gt;69,$S771=0),16.35068,AND(J771&lt;20,$S771=1),3797.75,AND(J771&lt;25,$S771=1),3810.207,AND(J771&lt;35,$S771=1),3381.558,AND(J771&lt;45,$S771=1),4644.149,AND(J771&lt;55,$S771=1),5400.48,AND(J771&lt;60,$S771=1),2994.86,AND(J771&lt;65,$S771=1),2108.114,AND(J771=65,$S771=1),764.6143,AND(J771&lt;70,$S771=1),450.5661,AND(J771&gt;69,$S771=1),343.3646,AND(J771&lt;20,$S771=2),3381.558,AND(J771&lt;25,$S771=2),3381.558,AND(J771&lt;35,$S771=2),3381.558,AND(J771&lt;45,$S771=2),5108.564,AND(J771&lt;55,$S771=2),5014.731,AND(J771&lt;60,$S771=2),4039.578,AND(J771&lt;65,$S771=2),2843.502,AND(J771=65,$S771=2),1008.41,AND(J771&lt;70,$S771=2),1008.41,AND(J771&gt;69,$S771=2),768.482,AND(J771&lt;20,$S771=3),2965.367,AND(J771&lt;25,$S771=3),3000.538,AND(J771&lt;35,$S771=3),3381.558,AND(J771&lt;45,$S771=3),5572.979,AND(J771&lt;55,$S771=3),5464.771,AND(J771&lt;60,$S771=3),4666.41,AND(J771&lt;65,$S771=3),3284.735,AND(J771=65,$S771=3),1164.887,AND(J771&lt;70,$S771=3),1244.421,AND(J771&gt;69,$S771=3),948.3395,AND(J771&lt;20,$S771=4),2653.223,AND(J771&lt;25,$S771=4),2762.4,AND(J771&lt;35,$S771=4),3381.558,AND(J771&lt;45,$S771=4),5779.386,AND(J771&lt;55,$S771=4),5979.102,AND(J771&lt;60,$S771=4),5223.593,AND(J771&lt;65,$S771=4),3676.942,AND(J771=65,$S771=4),1303.978,AND(J771&lt;70,$S771=4),1437.521,AND(J771&gt;69,$S771=4),1095.496))+BW771</f>
        <v>9332.82</v>
      </c>
      <c r="BW771">
        <f t="shared" ref="BW771:BW834" si="922">IF($Q771=1,_xlfn.IFS(AND(K771&lt;20,$S771=0),7909.033,AND(K771&lt;25,$S771=0),8155.274,AND(K771&lt;35,$S771=0),5411.444,AND(K771&lt;45,$S771=0),5372.643,AND(K771&lt;55,$S771=0),3960.303,AND(K771&lt;60,$S771=0),949.0013,AND(K771&lt;65,$S771=0),701.2915,AND(K771=65,$S771=0),293.6025,AND(K771&lt;70,$S771=0),40.25755,AND(K771&gt;69,$S771=0),21.91042,AND(K771&lt;20,$S771=1),6077.467,AND(K771&lt;25,$S771=1),6097.401,AND(K771&lt;35,$S771=1),5411.444,AND(K771&lt;45,$S771=1),7007.796,AND(K771&lt;55,$S771=1),8754.354,AND(K771&lt;60,$S771=1),4534.118,AND(K771&lt;65,$S771=1),3350.615,AND(K771=65,$S771=1),1402.767,AND(K771&lt;70,$S771=1),845.4085,AND(K771&gt;69,$S771=1),460.1188,AND(K771&lt;20,$S771=2),5411.444,AND(K771&lt;25,$S771=2),5411.444,AND(K771&lt;35,$S771=2),5411.444,AND(K771&lt;45,$S771=2),7708.575,AND(K771&lt;55,$S771=2),8129.043,AND(K771&lt;60,$S771=2),6115.786,AND(K771&lt;65,$S771=2),4519.434,AND(K771=65,$S771=2),1892.105,AND(K771&lt;70,$S771=2),1892.105,AND(K771&gt;69,$S771=2),1029.79,AND(K771&lt;20,$S771=3),4745.42,AND(K771&lt;25,$S771=3),4801.703,AND(K771&lt;35,$S771=3),5411.444,AND(K771&lt;45,$S771=3),8409.355,AND(K771&lt;55,$S771=3),8858.572,AND(K771&lt;60,$S771=3),7064.788,AND(K771&lt;65,$S771=3),5220.726,AND(K771=65,$S771=3),2185.707,AND(K771&lt;70,$S771=3),2334.938,AND(K771&gt;69,$S771=3),1270.804,AND(K771&lt;20,$S771=4),4245.902,AND(K771&lt;25,$S771=4),4420.616,AND(K771&lt;35,$S771=4),5411.444,AND(K771&lt;45,$S771=4),8720.812,AND(K771&lt;55,$S771=4),9692.32,AND(K771&lt;60,$S771=4),7908.345,AND(K771&lt;65,$S771=4),5844.096,AND(K771=65,$S771=4),2446.687,AND(K771&lt;70,$S771=4),2697.256,AND(K771&gt;69,$S771=4),1467.998),_xlfn.IFS(AND(K771&lt;20,$S771=0),4942.278,AND(K771&lt;25,$S771=0),5096.151,AND(K771&lt;35,$S771=0),3381.558,AND(K771&lt;45,$S771=0),3560.514,AND(K771&lt;55,$S771=0),2443.074,AND(K771&lt;60,$S771=0),626.8311,AND(K771&lt;65,$S771=0),371.4828,AND(K771=65,$S771=0),156.4774,AND(K771&lt;70,$S771=0),21.45553,AND(K771&gt;69,$S771=0),16.35068,AND(K771&lt;20,$S771=1),3797.75,AND(K771&lt;25,$S771=1),3810.207,AND(K771&lt;35,$S771=1),3381.558,AND(K771&lt;45,$S771=1),4644.149,AND(K771&lt;55,$S771=1),5400.48,AND(K771&lt;60,$S771=1),2994.86,AND(K771&lt;65,$S771=1),2108.114,AND(K771=65,$S771=1),764.6143,AND(K771&lt;70,$S771=1),450.5661,AND(K771&gt;69,$S771=1),343.3646,AND(K771&lt;20,$S771=2),3381.558,AND(K771&lt;25,$S771=2),3381.558,AND(K771&lt;35,$S771=2),3381.558,AND(K771&lt;45,$S771=2),5108.564,AND(K771&lt;55,$S771=2),5014.731,AND(K771&lt;60,$S771=2),4039.578,AND(K771&lt;65,$S771=2),2843.502,AND(K771=65,$S771=2),1008.41,AND(K771&lt;70,$S771=2),1008.41,AND(K771&gt;69,$S771=2),768.482,AND(K771&lt;20,$S771=3),2965.367,AND(K771&lt;25,$S771=3),3000.538,AND(K771&lt;35,$S771=3),3381.558,AND(K771&lt;45,$S771=3),5572.979,AND(K771&lt;55,$S771=3),5464.771,AND(K771&lt;60,$S771=3),4666.41,AND(K771&lt;65,$S771=3),3284.735,AND(K771=65,$S771=3),1164.887,AND(K771&lt;70,$S771=3),1244.421,AND(K771&gt;69,$S771=3),948.3395,AND(K771&lt;20,$S771=4),2653.223,AND(K771&lt;25,$S771=4),2762.4,AND(K771&lt;35,$S771=4),3381.558,AND(K771&lt;45,$S771=4),5779.386,AND(K771&lt;55,$S771=4),5979.102,AND(K771&lt;60,$S771=4),5223.593,AND(K771&lt;65,$S771=4),3676.942,AND(K771=65,$S771=4),1303.978,AND(K771&lt;70,$S771=4),1437.521,AND(K771&gt;69,$S771=4),1095.496))</f>
        <v>4666.41</v>
      </c>
      <c r="BX771" s="16">
        <f t="shared" ref="BX771:BX834" si="923">(U771/11)*SUM(BM771:BV771)/11</f>
        <v>1179.7906409896918</v>
      </c>
      <c r="BY771">
        <f t="shared" ref="BY771:BY834" si="924">Y771+AN771</f>
        <v>2691.2509986427394</v>
      </c>
      <c r="BZ771">
        <f t="shared" ref="BZ771:BZ834" si="925">AZ771+Z771</f>
        <v>703.0009746630102</v>
      </c>
      <c r="CA771">
        <f t="shared" ref="CA771:CA834" si="926">BL771+AA771</f>
        <v>831.78731468378555</v>
      </c>
      <c r="CB771">
        <f t="shared" ref="CB771:CB834" si="927">BX771+AB771</f>
        <v>1251.9178934561801</v>
      </c>
    </row>
    <row r="772" spans="1:80" x14ac:dyDescent="0.25">
      <c r="A772">
        <f>'Data Input'!A772</f>
        <v>0</v>
      </c>
      <c r="B772">
        <f>'Data Input'!C772</f>
        <v>37</v>
      </c>
      <c r="C772">
        <f t="shared" si="857"/>
        <v>38</v>
      </c>
      <c r="D772">
        <f t="shared" si="858"/>
        <v>39</v>
      </c>
      <c r="E772">
        <f t="shared" si="859"/>
        <v>40</v>
      </c>
      <c r="F772">
        <f t="shared" si="860"/>
        <v>41</v>
      </c>
      <c r="G772">
        <f t="shared" si="861"/>
        <v>42</v>
      </c>
      <c r="H772">
        <f t="shared" si="862"/>
        <v>43</v>
      </c>
      <c r="I772">
        <f t="shared" si="863"/>
        <v>44</v>
      </c>
      <c r="J772">
        <f t="shared" si="864"/>
        <v>45</v>
      </c>
      <c r="K772">
        <f t="shared" si="865"/>
        <v>46</v>
      </c>
      <c r="L772">
        <f t="shared" si="866"/>
        <v>47</v>
      </c>
      <c r="M772">
        <f>IF('Data Input'!D772&gt;=240,1,0)</f>
        <v>0</v>
      </c>
      <c r="N772">
        <f>_xlfn.IFS('Data Input'!F772&gt;=130,1,'Data Input'!G772=1,1,0=0,0)</f>
        <v>0</v>
      </c>
      <c r="O772">
        <f>'Data Input'!H772</f>
        <v>0</v>
      </c>
      <c r="P772">
        <f>'Data Input'!J772</f>
        <v>19.899999999999999</v>
      </c>
      <c r="Q772">
        <f t="shared" si="867"/>
        <v>0</v>
      </c>
      <c r="R772">
        <f>IF('Data Input'!I772&gt;=100,1,0)</f>
        <v>0</v>
      </c>
      <c r="S772" s="18">
        <f>'Data Input'!L772</f>
        <v>3</v>
      </c>
      <c r="T772" s="16">
        <f>'Data Input'!N772</f>
        <v>2018</v>
      </c>
      <c r="U772">
        <f t="shared" si="868"/>
        <v>0.33773826864279499</v>
      </c>
      <c r="V772">
        <f t="shared" si="869"/>
        <v>4.1379328746486636E-2</v>
      </c>
      <c r="W772">
        <f t="shared" si="870"/>
        <v>0.25669443689784777</v>
      </c>
      <c r="X772" s="16">
        <f t="shared" si="871"/>
        <v>4.8589186705655426E-3</v>
      </c>
      <c r="Y772">
        <f t="shared" si="872"/>
        <v>1421.25114594565</v>
      </c>
      <c r="Z772">
        <f t="shared" si="873"/>
        <v>19.033987294918806</v>
      </c>
      <c r="AA772">
        <f t="shared" si="874"/>
        <v>145.03048997865201</v>
      </c>
      <c r="AB772" s="16">
        <f t="shared" si="875"/>
        <v>24.831026808455729</v>
      </c>
      <c r="AC772">
        <f t="shared" si="876"/>
        <v>52081.543000000005</v>
      </c>
      <c r="AD772">
        <f t="shared" si="877"/>
        <v>47054.906000000003</v>
      </c>
      <c r="AE772">
        <f t="shared" si="878"/>
        <v>42028.269</v>
      </c>
      <c r="AF772">
        <f t="shared" si="879"/>
        <v>37001.631999999998</v>
      </c>
      <c r="AG772">
        <f t="shared" si="880"/>
        <v>31974.994999999995</v>
      </c>
      <c r="AH772">
        <f t="shared" si="881"/>
        <v>26948.357999999997</v>
      </c>
      <c r="AI772">
        <f t="shared" si="882"/>
        <v>21921.720999999998</v>
      </c>
      <c r="AJ772">
        <f t="shared" si="883"/>
        <v>16895.083999999999</v>
      </c>
      <c r="AK772">
        <f t="shared" si="884"/>
        <v>11868.447</v>
      </c>
      <c r="AL772">
        <f t="shared" si="885"/>
        <v>7912.2979999999998</v>
      </c>
      <c r="AM772">
        <f t="shared" si="886"/>
        <v>3956.1489999999999</v>
      </c>
      <c r="AN772">
        <f t="shared" si="887"/>
        <v>825.32975940466179</v>
      </c>
      <c r="AO772">
        <f t="shared" si="888"/>
        <v>44207.080000000009</v>
      </c>
      <c r="AP772">
        <f t="shared" si="889"/>
        <v>39940.445000000007</v>
      </c>
      <c r="AQ772">
        <f t="shared" si="890"/>
        <v>35673.810000000005</v>
      </c>
      <c r="AR772">
        <f t="shared" si="891"/>
        <v>31407.175000000003</v>
      </c>
      <c r="AS772">
        <f t="shared" si="892"/>
        <v>27140.54</v>
      </c>
      <c r="AT772">
        <f t="shared" si="893"/>
        <v>22873.904999999999</v>
      </c>
      <c r="AU772">
        <f t="shared" si="894"/>
        <v>18607.27</v>
      </c>
      <c r="AV772">
        <f t="shared" si="895"/>
        <v>14340.635</v>
      </c>
      <c r="AW772">
        <f t="shared" si="896"/>
        <v>10074</v>
      </c>
      <c r="AX772">
        <f t="shared" si="897"/>
        <v>6716</v>
      </c>
      <c r="AY772">
        <f t="shared" si="898"/>
        <v>3358</v>
      </c>
      <c r="AZ772">
        <f t="shared" si="899"/>
        <v>700.54414147834484</v>
      </c>
      <c r="BA772">
        <f t="shared" si="900"/>
        <v>43075.332999999991</v>
      </c>
      <c r="BB772">
        <f t="shared" si="901"/>
        <v>38917.927999999993</v>
      </c>
      <c r="BC772">
        <f t="shared" si="902"/>
        <v>34760.522999999994</v>
      </c>
      <c r="BD772">
        <f t="shared" si="903"/>
        <v>30603.117999999995</v>
      </c>
      <c r="BE772">
        <f t="shared" si="904"/>
        <v>26445.712999999996</v>
      </c>
      <c r="BF772">
        <f t="shared" si="905"/>
        <v>22288.307999999997</v>
      </c>
      <c r="BG772">
        <f t="shared" si="906"/>
        <v>18130.902999999998</v>
      </c>
      <c r="BH772">
        <f t="shared" si="907"/>
        <v>13973.498</v>
      </c>
      <c r="BI772">
        <f t="shared" si="908"/>
        <v>9816.0930000000008</v>
      </c>
      <c r="BJ772">
        <f t="shared" si="909"/>
        <v>6544.0619999999999</v>
      </c>
      <c r="BK772">
        <f t="shared" si="910"/>
        <v>3272.0309999999999</v>
      </c>
      <c r="BL772">
        <f t="shared" si="911"/>
        <v>682.60945507908593</v>
      </c>
      <c r="BM772">
        <f t="shared" si="912"/>
        <v>58478.740999999995</v>
      </c>
      <c r="BN772">
        <f t="shared" si="913"/>
        <v>55513.373999999996</v>
      </c>
      <c r="BO772">
        <f t="shared" si="914"/>
        <v>49940.394999999997</v>
      </c>
      <c r="BP772">
        <f t="shared" si="915"/>
        <v>44367.415999999997</v>
      </c>
      <c r="BQ772">
        <f t="shared" si="916"/>
        <v>38794.436999999998</v>
      </c>
      <c r="BR772">
        <f t="shared" si="917"/>
        <v>33221.457999999999</v>
      </c>
      <c r="BS772">
        <f t="shared" si="918"/>
        <v>27648.478999999999</v>
      </c>
      <c r="BT772">
        <f t="shared" si="919"/>
        <v>22075.5</v>
      </c>
      <c r="BU772">
        <f t="shared" si="920"/>
        <v>16502.521000000001</v>
      </c>
      <c r="BV772">
        <f t="shared" si="921"/>
        <v>10929.541999999999</v>
      </c>
      <c r="BW772">
        <f t="shared" si="922"/>
        <v>5464.7709999999997</v>
      </c>
      <c r="BX772" s="16">
        <f t="shared" si="923"/>
        <v>997.78452973664798</v>
      </c>
      <c r="BY772">
        <f t="shared" si="924"/>
        <v>2246.5809053503117</v>
      </c>
      <c r="BZ772">
        <f t="shared" si="925"/>
        <v>719.57812877326364</v>
      </c>
      <c r="CA772">
        <f t="shared" si="926"/>
        <v>827.63994505773792</v>
      </c>
      <c r="CB772">
        <f t="shared" si="927"/>
        <v>1022.6155565451037</v>
      </c>
    </row>
    <row r="773" spans="1:80" x14ac:dyDescent="0.25">
      <c r="A773">
        <f>'Data Input'!A773</f>
        <v>0</v>
      </c>
      <c r="B773">
        <f>'Data Input'!C773</f>
        <v>63</v>
      </c>
      <c r="C773">
        <f t="shared" si="857"/>
        <v>64</v>
      </c>
      <c r="D773">
        <f t="shared" si="858"/>
        <v>65</v>
      </c>
      <c r="E773">
        <f t="shared" si="859"/>
        <v>66</v>
      </c>
      <c r="F773">
        <f t="shared" si="860"/>
        <v>67</v>
      </c>
      <c r="G773">
        <f t="shared" si="861"/>
        <v>68</v>
      </c>
      <c r="H773">
        <f t="shared" si="862"/>
        <v>69</v>
      </c>
      <c r="I773">
        <f t="shared" si="863"/>
        <v>70</v>
      </c>
      <c r="J773">
        <f t="shared" si="864"/>
        <v>71</v>
      </c>
      <c r="K773">
        <f t="shared" si="865"/>
        <v>72</v>
      </c>
      <c r="L773">
        <f t="shared" si="866"/>
        <v>73</v>
      </c>
      <c r="M773">
        <f>IF('Data Input'!D773&gt;=240,1,0)</f>
        <v>0</v>
      </c>
      <c r="N773">
        <f>_xlfn.IFS('Data Input'!F773&gt;=130,1,'Data Input'!G773=1,1,0=0,0)</f>
        <v>1</v>
      </c>
      <c r="O773">
        <f>'Data Input'!H773</f>
        <v>0</v>
      </c>
      <c r="P773">
        <f>'Data Input'!J773</f>
        <v>23</v>
      </c>
      <c r="Q773">
        <f t="shared" si="867"/>
        <v>0</v>
      </c>
      <c r="R773">
        <f>IF('Data Input'!I773&gt;=100,1,0)</f>
        <v>0</v>
      </c>
      <c r="S773" s="18">
        <f>'Data Input'!L773</f>
        <v>3</v>
      </c>
      <c r="T773" s="16">
        <f>'Data Input'!N773</f>
        <v>2018</v>
      </c>
      <c r="U773">
        <f t="shared" si="868"/>
        <v>0.56027208448683374</v>
      </c>
      <c r="V773">
        <f t="shared" si="869"/>
        <v>6.6587521945416062E-2</v>
      </c>
      <c r="W773">
        <f t="shared" si="870"/>
        <v>0.34780672828673642</v>
      </c>
      <c r="X773" s="16">
        <f t="shared" si="871"/>
        <v>1.426441745935411E-2</v>
      </c>
      <c r="Y773">
        <f t="shared" si="872"/>
        <v>2357.7054069654591</v>
      </c>
      <c r="Z773">
        <f t="shared" si="873"/>
        <v>30.629449174348643</v>
      </c>
      <c r="AA773">
        <f t="shared" si="874"/>
        <v>196.50827197852766</v>
      </c>
      <c r="AB773" s="16">
        <f t="shared" si="875"/>
        <v>72.896904919587712</v>
      </c>
      <c r="AC773">
        <f t="shared" si="876"/>
        <v>30951.047999999999</v>
      </c>
      <c r="AD773">
        <f t="shared" si="877"/>
        <v>27832.671999999999</v>
      </c>
      <c r="AE773">
        <f t="shared" si="878"/>
        <v>24714.295999999998</v>
      </c>
      <c r="AF773">
        <f t="shared" si="879"/>
        <v>21595.919999999998</v>
      </c>
      <c r="AG773">
        <f t="shared" si="880"/>
        <v>18896.43</v>
      </c>
      <c r="AH773">
        <f t="shared" si="881"/>
        <v>16196.939999999999</v>
      </c>
      <c r="AI773">
        <f t="shared" si="882"/>
        <v>13497.449999999999</v>
      </c>
      <c r="AJ773">
        <f t="shared" si="883"/>
        <v>10797.96</v>
      </c>
      <c r="AK773">
        <f t="shared" si="884"/>
        <v>8098.4699999999993</v>
      </c>
      <c r="AL773">
        <f t="shared" si="885"/>
        <v>5398.98</v>
      </c>
      <c r="AM773">
        <f t="shared" si="886"/>
        <v>2699.49</v>
      </c>
      <c r="AN773">
        <f t="shared" si="887"/>
        <v>824.11007109200591</v>
      </c>
      <c r="AO773">
        <f t="shared" si="888"/>
        <v>26271.41</v>
      </c>
      <c r="AP773">
        <f t="shared" si="889"/>
        <v>23624.516</v>
      </c>
      <c r="AQ773">
        <f t="shared" si="890"/>
        <v>20977.621999999999</v>
      </c>
      <c r="AR773">
        <f t="shared" si="891"/>
        <v>18330.727999999999</v>
      </c>
      <c r="AS773">
        <f t="shared" si="892"/>
        <v>16039.387000000001</v>
      </c>
      <c r="AT773">
        <f t="shared" si="893"/>
        <v>13748.046</v>
      </c>
      <c r="AU773">
        <f t="shared" si="894"/>
        <v>11456.705</v>
      </c>
      <c r="AV773">
        <f t="shared" si="895"/>
        <v>9165.3639999999996</v>
      </c>
      <c r="AW773">
        <f t="shared" si="896"/>
        <v>6874.0229999999992</v>
      </c>
      <c r="AX773">
        <f t="shared" si="897"/>
        <v>4582.6819999999998</v>
      </c>
      <c r="AY773">
        <f t="shared" si="898"/>
        <v>2291.3409999999999</v>
      </c>
      <c r="AZ773">
        <f t="shared" si="899"/>
        <v>699.50887946151045</v>
      </c>
      <c r="BA773">
        <f t="shared" si="900"/>
        <v>25598.833000000002</v>
      </c>
      <c r="BB773">
        <f t="shared" si="901"/>
        <v>23019.702000000001</v>
      </c>
      <c r="BC773">
        <f t="shared" si="902"/>
        <v>20440.571</v>
      </c>
      <c r="BD773">
        <f t="shared" si="903"/>
        <v>17861.439999999999</v>
      </c>
      <c r="BE773">
        <f t="shared" si="904"/>
        <v>15628.76</v>
      </c>
      <c r="BF773">
        <f t="shared" si="905"/>
        <v>13396.08</v>
      </c>
      <c r="BG773">
        <f t="shared" si="906"/>
        <v>11163.4</v>
      </c>
      <c r="BH773">
        <f t="shared" si="907"/>
        <v>8930.7199999999993</v>
      </c>
      <c r="BI773">
        <f t="shared" si="908"/>
        <v>6698.0399999999991</v>
      </c>
      <c r="BJ773">
        <f t="shared" si="909"/>
        <v>4465.3599999999997</v>
      </c>
      <c r="BK773">
        <f t="shared" si="910"/>
        <v>2232.6799999999998</v>
      </c>
      <c r="BL773">
        <f t="shared" si="911"/>
        <v>681.60065278627633</v>
      </c>
      <c r="BM773">
        <f t="shared" si="912"/>
        <v>18522.426500000001</v>
      </c>
      <c r="BN773">
        <f t="shared" si="913"/>
        <v>15557.059500000003</v>
      </c>
      <c r="BO773">
        <f t="shared" si="914"/>
        <v>12272.324500000002</v>
      </c>
      <c r="BP773">
        <f t="shared" si="915"/>
        <v>8987.5895000000019</v>
      </c>
      <c r="BQ773">
        <f t="shared" si="916"/>
        <v>7822.7025000000012</v>
      </c>
      <c r="BR773">
        <f t="shared" si="917"/>
        <v>6578.281500000001</v>
      </c>
      <c r="BS773">
        <f t="shared" si="918"/>
        <v>5333.8605000000007</v>
      </c>
      <c r="BT773">
        <f t="shared" si="919"/>
        <v>4089.4395000000004</v>
      </c>
      <c r="BU773">
        <f t="shared" si="920"/>
        <v>2845.0185000000001</v>
      </c>
      <c r="BV773">
        <f t="shared" si="921"/>
        <v>1896.6790000000001</v>
      </c>
      <c r="BW773">
        <f t="shared" si="922"/>
        <v>948.33950000000004</v>
      </c>
      <c r="BX773" s="16">
        <f t="shared" si="923"/>
        <v>388.51109911295896</v>
      </c>
      <c r="BY773">
        <f t="shared" si="924"/>
        <v>3181.815478057465</v>
      </c>
      <c r="BZ773">
        <f t="shared" si="925"/>
        <v>730.13832863585912</v>
      </c>
      <c r="CA773">
        <f t="shared" si="926"/>
        <v>878.10892476480399</v>
      </c>
      <c r="CB773">
        <f t="shared" si="927"/>
        <v>461.40800403254667</v>
      </c>
    </row>
    <row r="774" spans="1:80" x14ac:dyDescent="0.25">
      <c r="A774">
        <f>'Data Input'!A774</f>
        <v>0</v>
      </c>
      <c r="B774">
        <f>'Data Input'!C774</f>
        <v>62</v>
      </c>
      <c r="C774">
        <f t="shared" si="857"/>
        <v>63</v>
      </c>
      <c r="D774">
        <f t="shared" si="858"/>
        <v>64</v>
      </c>
      <c r="E774">
        <f t="shared" si="859"/>
        <v>65</v>
      </c>
      <c r="F774">
        <f t="shared" si="860"/>
        <v>66</v>
      </c>
      <c r="G774">
        <f t="shared" si="861"/>
        <v>67</v>
      </c>
      <c r="H774">
        <f t="shared" si="862"/>
        <v>68</v>
      </c>
      <c r="I774">
        <f t="shared" si="863"/>
        <v>69</v>
      </c>
      <c r="J774">
        <f t="shared" si="864"/>
        <v>70</v>
      </c>
      <c r="K774">
        <f t="shared" si="865"/>
        <v>71</v>
      </c>
      <c r="L774">
        <f t="shared" si="866"/>
        <v>72</v>
      </c>
      <c r="M774">
        <f>IF('Data Input'!D774&gt;=240,1,0)</f>
        <v>0</v>
      </c>
      <c r="N774">
        <f>_xlfn.IFS('Data Input'!F774&gt;=130,1,'Data Input'!G774=1,1,0=0,0)</f>
        <v>0</v>
      </c>
      <c r="O774">
        <f>'Data Input'!H774</f>
        <v>0</v>
      </c>
      <c r="P774">
        <f>'Data Input'!J774</f>
        <v>26.4</v>
      </c>
      <c r="Q774">
        <f t="shared" si="867"/>
        <v>0</v>
      </c>
      <c r="R774">
        <f>IF('Data Input'!I774&gt;=100,1,0)</f>
        <v>1</v>
      </c>
      <c r="S774" s="18">
        <f>'Data Input'!L774</f>
        <v>3</v>
      </c>
      <c r="T774" s="16">
        <f>'Data Input'!N774</f>
        <v>2018</v>
      </c>
      <c r="U774">
        <f t="shared" si="868"/>
        <v>0.46828623167041183</v>
      </c>
      <c r="V774">
        <f t="shared" si="869"/>
        <v>3.6106983998870419E-2</v>
      </c>
      <c r="W774">
        <f t="shared" si="870"/>
        <v>0.38191549989461354</v>
      </c>
      <c r="X774" s="16">
        <f t="shared" si="871"/>
        <v>1</v>
      </c>
      <c r="Y774">
        <f t="shared" si="872"/>
        <v>1970.6157258005512</v>
      </c>
      <c r="Z774">
        <f t="shared" si="873"/>
        <v>16.608772919031193</v>
      </c>
      <c r="AA774">
        <f t="shared" si="874"/>
        <v>215.77947987318467</v>
      </c>
      <c r="AB774" s="16">
        <f t="shared" si="875"/>
        <v>5110.4018181818183</v>
      </c>
      <c r="AC774">
        <f t="shared" si="876"/>
        <v>31369.934000000001</v>
      </c>
      <c r="AD774">
        <f t="shared" si="877"/>
        <v>28251.558000000001</v>
      </c>
      <c r="AE774">
        <f t="shared" si="878"/>
        <v>25133.182000000001</v>
      </c>
      <c r="AF774">
        <f t="shared" si="879"/>
        <v>22014.806</v>
      </c>
      <c r="AG774">
        <f t="shared" si="880"/>
        <v>18896.43</v>
      </c>
      <c r="AH774">
        <f t="shared" si="881"/>
        <v>16196.939999999999</v>
      </c>
      <c r="AI774">
        <f t="shared" si="882"/>
        <v>13497.449999999999</v>
      </c>
      <c r="AJ774">
        <f t="shared" si="883"/>
        <v>10797.96</v>
      </c>
      <c r="AK774">
        <f t="shared" si="884"/>
        <v>8098.4699999999993</v>
      </c>
      <c r="AL774">
        <f t="shared" si="885"/>
        <v>5398.98</v>
      </c>
      <c r="AM774">
        <f t="shared" si="886"/>
        <v>2699.49</v>
      </c>
      <c r="AN774">
        <f t="shared" si="887"/>
        <v>695.29169780142422</v>
      </c>
      <c r="AO774">
        <f t="shared" si="888"/>
        <v>26626.963</v>
      </c>
      <c r="AP774">
        <f t="shared" si="889"/>
        <v>23980.069</v>
      </c>
      <c r="AQ774">
        <f t="shared" si="890"/>
        <v>21333.174999999999</v>
      </c>
      <c r="AR774">
        <f t="shared" si="891"/>
        <v>18686.280999999999</v>
      </c>
      <c r="AS774">
        <f t="shared" si="892"/>
        <v>16039.387000000001</v>
      </c>
      <c r="AT774">
        <f t="shared" si="893"/>
        <v>13748.046</v>
      </c>
      <c r="AU774">
        <f t="shared" si="894"/>
        <v>11456.705</v>
      </c>
      <c r="AV774">
        <f t="shared" si="895"/>
        <v>9165.3639999999996</v>
      </c>
      <c r="AW774">
        <f t="shared" si="896"/>
        <v>6874.0229999999992</v>
      </c>
      <c r="AX774">
        <f t="shared" si="897"/>
        <v>4582.6819999999998</v>
      </c>
      <c r="AY774">
        <f t="shared" si="898"/>
        <v>2291.3409999999999</v>
      </c>
      <c r="AZ774">
        <f t="shared" si="899"/>
        <v>590.16718594062343</v>
      </c>
      <c r="BA774">
        <f t="shared" si="900"/>
        <v>25945.284000000003</v>
      </c>
      <c r="BB774">
        <f t="shared" si="901"/>
        <v>23366.153000000002</v>
      </c>
      <c r="BC774">
        <f t="shared" si="902"/>
        <v>20787.022000000001</v>
      </c>
      <c r="BD774">
        <f t="shared" si="903"/>
        <v>18207.891</v>
      </c>
      <c r="BE774">
        <f t="shared" si="904"/>
        <v>15628.76</v>
      </c>
      <c r="BF774">
        <f t="shared" si="905"/>
        <v>13396.08</v>
      </c>
      <c r="BG774">
        <f t="shared" si="906"/>
        <v>11163.4</v>
      </c>
      <c r="BH774">
        <f t="shared" si="907"/>
        <v>8930.7199999999993</v>
      </c>
      <c r="BI774">
        <f t="shared" si="908"/>
        <v>6698.0399999999991</v>
      </c>
      <c r="BJ774">
        <f t="shared" si="909"/>
        <v>4465.3599999999997</v>
      </c>
      <c r="BK774">
        <f t="shared" si="910"/>
        <v>2232.6799999999998</v>
      </c>
      <c r="BL774">
        <f t="shared" si="911"/>
        <v>575.05824028650932</v>
      </c>
      <c r="BM774">
        <f t="shared" si="912"/>
        <v>20858.822</v>
      </c>
      <c r="BN774">
        <f t="shared" si="913"/>
        <v>17893.455000000002</v>
      </c>
      <c r="BO774">
        <f t="shared" si="914"/>
        <v>14608.720000000001</v>
      </c>
      <c r="BP774">
        <f t="shared" si="915"/>
        <v>11323.985000000001</v>
      </c>
      <c r="BQ774">
        <f t="shared" si="916"/>
        <v>8039.2500000000009</v>
      </c>
      <c r="BR774">
        <f t="shared" si="917"/>
        <v>6874.3630000000012</v>
      </c>
      <c r="BS774">
        <f t="shared" si="918"/>
        <v>5629.9420000000009</v>
      </c>
      <c r="BT774">
        <f t="shared" si="919"/>
        <v>4385.5210000000006</v>
      </c>
      <c r="BU774">
        <f t="shared" si="920"/>
        <v>3141.1000000000004</v>
      </c>
      <c r="BV774">
        <f t="shared" si="921"/>
        <v>1896.6790000000001</v>
      </c>
      <c r="BW774">
        <f t="shared" si="922"/>
        <v>948.33950000000004</v>
      </c>
      <c r="BX774" s="16">
        <f t="shared" si="923"/>
        <v>366.31530635877732</v>
      </c>
      <c r="BY774">
        <f t="shared" si="924"/>
        <v>2665.9074236019756</v>
      </c>
      <c r="BZ774">
        <f t="shared" si="925"/>
        <v>606.77595885965457</v>
      </c>
      <c r="CA774">
        <f t="shared" si="926"/>
        <v>790.83772015969396</v>
      </c>
      <c r="CB774">
        <f t="shared" si="927"/>
        <v>5476.7171245405953</v>
      </c>
    </row>
    <row r="775" spans="1:80" x14ac:dyDescent="0.25">
      <c r="A775">
        <f>'Data Input'!A775</f>
        <v>1</v>
      </c>
      <c r="B775">
        <f>'Data Input'!C775</f>
        <v>39</v>
      </c>
      <c r="C775">
        <f t="shared" si="857"/>
        <v>40</v>
      </c>
      <c r="D775">
        <f t="shared" si="858"/>
        <v>41</v>
      </c>
      <c r="E775">
        <f t="shared" si="859"/>
        <v>42</v>
      </c>
      <c r="F775">
        <f t="shared" si="860"/>
        <v>43</v>
      </c>
      <c r="G775">
        <f t="shared" si="861"/>
        <v>44</v>
      </c>
      <c r="H775">
        <f t="shared" si="862"/>
        <v>45</v>
      </c>
      <c r="I775">
        <f t="shared" si="863"/>
        <v>46</v>
      </c>
      <c r="J775">
        <f t="shared" si="864"/>
        <v>47</v>
      </c>
      <c r="K775">
        <f t="shared" si="865"/>
        <v>48</v>
      </c>
      <c r="L775">
        <f t="shared" si="866"/>
        <v>49</v>
      </c>
      <c r="M775">
        <f>IF('Data Input'!D775&gt;=240,1,0)</f>
        <v>0</v>
      </c>
      <c r="N775">
        <f>_xlfn.IFS('Data Input'!F775&gt;=130,1,'Data Input'!G775=1,1,0=0,0)</f>
        <v>0</v>
      </c>
      <c r="O775">
        <f>'Data Input'!H775</f>
        <v>0</v>
      </c>
      <c r="P775">
        <f>'Data Input'!J775</f>
        <v>27.5</v>
      </c>
      <c r="Q775">
        <f t="shared" si="867"/>
        <v>0</v>
      </c>
      <c r="R775">
        <f>IF('Data Input'!I775&gt;=100,1,0)</f>
        <v>0</v>
      </c>
      <c r="S775" s="18">
        <f>'Data Input'!L775</f>
        <v>3</v>
      </c>
      <c r="T775" s="16">
        <f>'Data Input'!N775</f>
        <v>2018</v>
      </c>
      <c r="U775">
        <f t="shared" si="868"/>
        <v>0.49135986015926458</v>
      </c>
      <c r="V775">
        <f t="shared" si="869"/>
        <v>5.7384187688089394E-2</v>
      </c>
      <c r="W775">
        <f t="shared" si="870"/>
        <v>0.31866363532882075</v>
      </c>
      <c r="X775" s="16">
        <f t="shared" si="871"/>
        <v>2.0588584965679297E-2</v>
      </c>
      <c r="Y775">
        <f t="shared" si="872"/>
        <v>2067.7128686937353</v>
      </c>
      <c r="Z775">
        <f t="shared" si="873"/>
        <v>26.396027496629426</v>
      </c>
      <c r="AA775">
        <f t="shared" si="874"/>
        <v>180.04263640707222</v>
      </c>
      <c r="AB775" s="16">
        <f t="shared" si="875"/>
        <v>105.21594204239832</v>
      </c>
      <c r="AC775">
        <f t="shared" si="876"/>
        <v>49940.567000000003</v>
      </c>
      <c r="AD775">
        <f t="shared" si="877"/>
        <v>44913.93</v>
      </c>
      <c r="AE775">
        <f t="shared" si="878"/>
        <v>39887.292999999998</v>
      </c>
      <c r="AF775">
        <f t="shared" si="879"/>
        <v>34860.655999999995</v>
      </c>
      <c r="AG775">
        <f t="shared" si="880"/>
        <v>29834.018999999997</v>
      </c>
      <c r="AH775">
        <f t="shared" si="881"/>
        <v>24807.381999999998</v>
      </c>
      <c r="AI775">
        <f t="shared" si="882"/>
        <v>19780.744999999999</v>
      </c>
      <c r="AJ775">
        <f t="shared" si="883"/>
        <v>15824.596</v>
      </c>
      <c r="AK775">
        <f t="shared" si="884"/>
        <v>11868.447</v>
      </c>
      <c r="AL775">
        <f t="shared" si="885"/>
        <v>7912.2979999999998</v>
      </c>
      <c r="AM775">
        <f t="shared" si="886"/>
        <v>3956.1489999999999</v>
      </c>
      <c r="AN775">
        <f t="shared" si="887"/>
        <v>1135.5283039274755</v>
      </c>
      <c r="AO775">
        <f t="shared" si="888"/>
        <v>42389.810000000012</v>
      </c>
      <c r="AP775">
        <f t="shared" si="889"/>
        <v>38123.17500000001</v>
      </c>
      <c r="AQ775">
        <f t="shared" si="890"/>
        <v>33856.540000000008</v>
      </c>
      <c r="AR775">
        <f t="shared" si="891"/>
        <v>29589.905000000006</v>
      </c>
      <c r="AS775">
        <f t="shared" si="892"/>
        <v>25323.270000000004</v>
      </c>
      <c r="AT775">
        <f t="shared" si="893"/>
        <v>21056.635000000002</v>
      </c>
      <c r="AU775">
        <f t="shared" si="894"/>
        <v>16790</v>
      </c>
      <c r="AV775">
        <f t="shared" si="895"/>
        <v>13432</v>
      </c>
      <c r="AW775">
        <f t="shared" si="896"/>
        <v>10074</v>
      </c>
      <c r="AX775">
        <f t="shared" si="897"/>
        <v>6716</v>
      </c>
      <c r="AY775">
        <f t="shared" si="898"/>
        <v>3358</v>
      </c>
      <c r="AZ775">
        <f t="shared" si="899"/>
        <v>963.84230391913036</v>
      </c>
      <c r="BA775">
        <f t="shared" si="900"/>
        <v>41304.584999999992</v>
      </c>
      <c r="BB775">
        <f t="shared" si="901"/>
        <v>37147.179999999993</v>
      </c>
      <c r="BC775">
        <f t="shared" si="902"/>
        <v>32989.774999999994</v>
      </c>
      <c r="BD775">
        <f t="shared" si="903"/>
        <v>28832.369999999995</v>
      </c>
      <c r="BE775">
        <f t="shared" si="904"/>
        <v>24674.964999999997</v>
      </c>
      <c r="BF775">
        <f t="shared" si="905"/>
        <v>20517.559999999998</v>
      </c>
      <c r="BG775">
        <f t="shared" si="906"/>
        <v>16360.154999999999</v>
      </c>
      <c r="BH775">
        <f t="shared" si="907"/>
        <v>13088.124</v>
      </c>
      <c r="BI775">
        <f t="shared" si="908"/>
        <v>9816.0930000000008</v>
      </c>
      <c r="BJ775">
        <f t="shared" si="909"/>
        <v>6544.0619999999999</v>
      </c>
      <c r="BK775">
        <f t="shared" si="910"/>
        <v>3272.0309999999999</v>
      </c>
      <c r="BL775">
        <f t="shared" si="911"/>
        <v>939.16683710902657</v>
      </c>
      <c r="BM775">
        <f t="shared" si="912"/>
        <v>58262.324999999997</v>
      </c>
      <c r="BN775">
        <f t="shared" si="913"/>
        <v>55296.957999999999</v>
      </c>
      <c r="BO775">
        <f t="shared" si="914"/>
        <v>49723.978999999999</v>
      </c>
      <c r="BP775">
        <f t="shared" si="915"/>
        <v>44151</v>
      </c>
      <c r="BQ775">
        <f t="shared" si="916"/>
        <v>38578.021000000001</v>
      </c>
      <c r="BR775">
        <f t="shared" si="917"/>
        <v>33005.042000000001</v>
      </c>
      <c r="BS775">
        <f t="shared" si="918"/>
        <v>27432.062999999998</v>
      </c>
      <c r="BT775">
        <f t="shared" si="919"/>
        <v>21859.083999999999</v>
      </c>
      <c r="BU775">
        <f t="shared" si="920"/>
        <v>16394.312999999998</v>
      </c>
      <c r="BV775">
        <f t="shared" si="921"/>
        <v>10929.541999999999</v>
      </c>
      <c r="BW775">
        <f t="shared" si="922"/>
        <v>5464.7709999999997</v>
      </c>
      <c r="BX775" s="16">
        <f t="shared" si="923"/>
        <v>1444.1607476267263</v>
      </c>
      <c r="BY775">
        <f t="shared" si="924"/>
        <v>3203.2411726212108</v>
      </c>
      <c r="BZ775">
        <f t="shared" si="925"/>
        <v>990.23833141575983</v>
      </c>
      <c r="CA775">
        <f t="shared" si="926"/>
        <v>1119.2094735160988</v>
      </c>
      <c r="CB775">
        <f t="shared" si="927"/>
        <v>1549.3766896691247</v>
      </c>
    </row>
    <row r="776" spans="1:80" x14ac:dyDescent="0.25">
      <c r="A776">
        <f>'Data Input'!A776</f>
        <v>1</v>
      </c>
      <c r="B776">
        <f>'Data Input'!C776</f>
        <v>65</v>
      </c>
      <c r="C776">
        <f t="shared" si="857"/>
        <v>66</v>
      </c>
      <c r="D776">
        <f t="shared" si="858"/>
        <v>67</v>
      </c>
      <c r="E776">
        <f t="shared" si="859"/>
        <v>68</v>
      </c>
      <c r="F776">
        <f t="shared" si="860"/>
        <v>69</v>
      </c>
      <c r="G776">
        <f t="shared" si="861"/>
        <v>70</v>
      </c>
      <c r="H776">
        <f t="shared" si="862"/>
        <v>71</v>
      </c>
      <c r="I776">
        <f t="shared" si="863"/>
        <v>72</v>
      </c>
      <c r="J776">
        <f t="shared" si="864"/>
        <v>73</v>
      </c>
      <c r="K776">
        <f t="shared" si="865"/>
        <v>74</v>
      </c>
      <c r="L776">
        <f t="shared" si="866"/>
        <v>75</v>
      </c>
      <c r="M776">
        <f>IF('Data Input'!D776&gt;=240,1,0)</f>
        <v>0</v>
      </c>
      <c r="N776">
        <f>_xlfn.IFS('Data Input'!F776&gt;=130,1,'Data Input'!G776=1,1,0=0,0)</f>
        <v>1</v>
      </c>
      <c r="O776">
        <f>'Data Input'!H776</f>
        <v>0</v>
      </c>
      <c r="P776">
        <f>'Data Input'!J776</f>
        <v>27.3</v>
      </c>
      <c r="Q776">
        <f t="shared" si="867"/>
        <v>0</v>
      </c>
      <c r="R776">
        <f>IF('Data Input'!I776&gt;=100,1,0)</f>
        <v>0</v>
      </c>
      <c r="S776" s="18">
        <f>'Data Input'!L776</f>
        <v>3</v>
      </c>
      <c r="T776" s="16">
        <f>'Data Input'!N776</f>
        <v>2018</v>
      </c>
      <c r="U776">
        <f t="shared" si="868"/>
        <v>0.68537463988935132</v>
      </c>
      <c r="V776">
        <f t="shared" si="869"/>
        <v>7.9746376857564097E-2</v>
      </c>
      <c r="W776">
        <f t="shared" si="870"/>
        <v>0.38767647831822488</v>
      </c>
      <c r="X776" s="16">
        <f t="shared" si="871"/>
        <v>3.1995229559014238E-2</v>
      </c>
      <c r="Y776">
        <f t="shared" si="872"/>
        <v>2884.1549293753928</v>
      </c>
      <c r="Z776">
        <f t="shared" si="873"/>
        <v>36.682362181903699</v>
      </c>
      <c r="AA776">
        <f t="shared" si="874"/>
        <v>219.03439078450018</v>
      </c>
      <c r="AB776" s="16">
        <f t="shared" si="875"/>
        <v>163.508479311531</v>
      </c>
      <c r="AC776">
        <f t="shared" si="876"/>
        <v>30113.275999999994</v>
      </c>
      <c r="AD776">
        <f t="shared" si="877"/>
        <v>26994.899999999994</v>
      </c>
      <c r="AE776">
        <f t="shared" si="878"/>
        <v>24295.409999999996</v>
      </c>
      <c r="AF776">
        <f t="shared" si="879"/>
        <v>21595.919999999998</v>
      </c>
      <c r="AG776">
        <f t="shared" si="880"/>
        <v>18896.43</v>
      </c>
      <c r="AH776">
        <f t="shared" si="881"/>
        <v>16196.939999999999</v>
      </c>
      <c r="AI776">
        <f t="shared" si="882"/>
        <v>13497.449999999999</v>
      </c>
      <c r="AJ776">
        <f t="shared" si="883"/>
        <v>10797.96</v>
      </c>
      <c r="AK776">
        <f t="shared" si="884"/>
        <v>8098.4699999999993</v>
      </c>
      <c r="AL776">
        <f t="shared" si="885"/>
        <v>5398.98</v>
      </c>
      <c r="AM776">
        <f t="shared" si="886"/>
        <v>2699.49</v>
      </c>
      <c r="AN776">
        <f t="shared" si="887"/>
        <v>996.26134688159937</v>
      </c>
      <c r="AO776">
        <f t="shared" si="888"/>
        <v>25560.304</v>
      </c>
      <c r="AP776">
        <f t="shared" si="889"/>
        <v>22913.41</v>
      </c>
      <c r="AQ776">
        <f t="shared" si="890"/>
        <v>20622.069</v>
      </c>
      <c r="AR776">
        <f t="shared" si="891"/>
        <v>18330.727999999999</v>
      </c>
      <c r="AS776">
        <f t="shared" si="892"/>
        <v>16039.387000000001</v>
      </c>
      <c r="AT776">
        <f t="shared" si="893"/>
        <v>13748.046</v>
      </c>
      <c r="AU776">
        <f t="shared" si="894"/>
        <v>11456.705</v>
      </c>
      <c r="AV776">
        <f t="shared" si="895"/>
        <v>9165.3639999999996</v>
      </c>
      <c r="AW776">
        <f t="shared" si="896"/>
        <v>6874.0229999999992</v>
      </c>
      <c r="AX776">
        <f t="shared" si="897"/>
        <v>4582.6819999999998</v>
      </c>
      <c r="AY776">
        <f t="shared" si="898"/>
        <v>2291.3409999999999</v>
      </c>
      <c r="AZ776">
        <f t="shared" si="899"/>
        <v>845.63175898638406</v>
      </c>
      <c r="BA776">
        <f t="shared" si="900"/>
        <v>24905.931</v>
      </c>
      <c r="BB776">
        <f t="shared" si="901"/>
        <v>22326.799999999999</v>
      </c>
      <c r="BC776">
        <f t="shared" si="902"/>
        <v>20094.12</v>
      </c>
      <c r="BD776">
        <f t="shared" si="903"/>
        <v>17861.439999999999</v>
      </c>
      <c r="BE776">
        <f t="shared" si="904"/>
        <v>15628.76</v>
      </c>
      <c r="BF776">
        <f t="shared" si="905"/>
        <v>13396.08</v>
      </c>
      <c r="BG776">
        <f t="shared" si="906"/>
        <v>11163.4</v>
      </c>
      <c r="BH776">
        <f t="shared" si="907"/>
        <v>8930.7199999999993</v>
      </c>
      <c r="BI776">
        <f t="shared" si="908"/>
        <v>6698.0399999999991</v>
      </c>
      <c r="BJ776">
        <f t="shared" si="909"/>
        <v>4465.3599999999997</v>
      </c>
      <c r="BK776">
        <f t="shared" si="910"/>
        <v>2232.6799999999998</v>
      </c>
      <c r="BL776">
        <f t="shared" si="911"/>
        <v>823.98260366607019</v>
      </c>
      <c r="BM776">
        <f t="shared" si="912"/>
        <v>13849.635500000002</v>
      </c>
      <c r="BN776">
        <f t="shared" si="913"/>
        <v>10884.268500000002</v>
      </c>
      <c r="BO776">
        <f t="shared" si="914"/>
        <v>9719.3815000000013</v>
      </c>
      <c r="BP776">
        <f t="shared" si="915"/>
        <v>8474.960500000001</v>
      </c>
      <c r="BQ776">
        <f t="shared" si="916"/>
        <v>7230.5395000000008</v>
      </c>
      <c r="BR776">
        <f t="shared" si="917"/>
        <v>5986.1185000000005</v>
      </c>
      <c r="BS776">
        <f t="shared" si="918"/>
        <v>4741.6975000000002</v>
      </c>
      <c r="BT776">
        <f t="shared" si="919"/>
        <v>3793.3580000000002</v>
      </c>
      <c r="BU776">
        <f t="shared" si="920"/>
        <v>2845.0185000000001</v>
      </c>
      <c r="BV776">
        <f t="shared" si="921"/>
        <v>1896.6790000000001</v>
      </c>
      <c r="BW776">
        <f t="shared" si="922"/>
        <v>948.33950000000004</v>
      </c>
      <c r="BX776" s="16">
        <f t="shared" si="923"/>
        <v>393.22184435452129</v>
      </c>
      <c r="BY776">
        <f t="shared" si="924"/>
        <v>3880.4162762569922</v>
      </c>
      <c r="BZ776">
        <f t="shared" si="925"/>
        <v>882.31412116828778</v>
      </c>
      <c r="CA776">
        <f t="shared" si="926"/>
        <v>1043.0169944505703</v>
      </c>
      <c r="CB776">
        <f t="shared" si="927"/>
        <v>556.7303236660523</v>
      </c>
    </row>
    <row r="777" spans="1:80" x14ac:dyDescent="0.25">
      <c r="A777">
        <f>'Data Input'!A777</f>
        <v>1</v>
      </c>
      <c r="B777">
        <f>'Data Input'!C777</f>
        <v>30</v>
      </c>
      <c r="C777">
        <f t="shared" si="857"/>
        <v>31</v>
      </c>
      <c r="D777">
        <f t="shared" si="858"/>
        <v>32</v>
      </c>
      <c r="E777">
        <f t="shared" si="859"/>
        <v>33</v>
      </c>
      <c r="F777">
        <f t="shared" si="860"/>
        <v>34</v>
      </c>
      <c r="G777">
        <f t="shared" si="861"/>
        <v>35</v>
      </c>
      <c r="H777">
        <f t="shared" si="862"/>
        <v>36</v>
      </c>
      <c r="I777">
        <f t="shared" si="863"/>
        <v>37</v>
      </c>
      <c r="J777">
        <f t="shared" si="864"/>
        <v>38</v>
      </c>
      <c r="K777">
        <f t="shared" si="865"/>
        <v>39</v>
      </c>
      <c r="L777">
        <f t="shared" si="866"/>
        <v>40</v>
      </c>
      <c r="M777">
        <f>IF('Data Input'!D777&gt;=240,1,0)</f>
        <v>0</v>
      </c>
      <c r="N777">
        <f>_xlfn.IFS('Data Input'!F777&gt;=130,1,'Data Input'!G777=1,1,0=0,0)</f>
        <v>0</v>
      </c>
      <c r="O777">
        <f>'Data Input'!H777</f>
        <v>0</v>
      </c>
      <c r="P777">
        <f>'Data Input'!J777</f>
        <v>17.8</v>
      </c>
      <c r="Q777">
        <f t="shared" si="867"/>
        <v>0</v>
      </c>
      <c r="R777">
        <f>IF('Data Input'!I777&gt;=100,1,0)</f>
        <v>0</v>
      </c>
      <c r="S777" s="18">
        <f>'Data Input'!L777</f>
        <v>3</v>
      </c>
      <c r="T777" s="16">
        <f>'Data Input'!N777</f>
        <v>2018</v>
      </c>
      <c r="U777">
        <f t="shared" si="868"/>
        <v>0.29945232480617262</v>
      </c>
      <c r="V777">
        <f t="shared" si="869"/>
        <v>3.7770740344536279E-2</v>
      </c>
      <c r="W777">
        <f t="shared" si="870"/>
        <v>0.24103242276617429</v>
      </c>
      <c r="X777" s="16">
        <f t="shared" si="871"/>
        <v>3.2512823888203699E-3</v>
      </c>
      <c r="Y777">
        <f t="shared" si="872"/>
        <v>1260.1383950273921</v>
      </c>
      <c r="Z777">
        <f t="shared" si="873"/>
        <v>17.374080576370442</v>
      </c>
      <c r="AA777">
        <f t="shared" si="874"/>
        <v>136.18156589981379</v>
      </c>
      <c r="AB777" s="16">
        <f t="shared" si="875"/>
        <v>16.615359431250145</v>
      </c>
      <c r="AC777">
        <f t="shared" si="876"/>
        <v>53431.286999999989</v>
      </c>
      <c r="AD777">
        <f t="shared" si="877"/>
        <v>48776.993999999992</v>
      </c>
      <c r="AE777">
        <f t="shared" si="878"/>
        <v>44122.700999999994</v>
      </c>
      <c r="AF777">
        <f t="shared" si="879"/>
        <v>39468.407999999996</v>
      </c>
      <c r="AG777">
        <f t="shared" si="880"/>
        <v>34814.114999999998</v>
      </c>
      <c r="AH777">
        <f t="shared" si="881"/>
        <v>30159.821999999996</v>
      </c>
      <c r="AI777">
        <f t="shared" si="882"/>
        <v>25133.184999999998</v>
      </c>
      <c r="AJ777">
        <f t="shared" si="883"/>
        <v>20106.547999999999</v>
      </c>
      <c r="AK777">
        <f t="shared" si="884"/>
        <v>15079.911</v>
      </c>
      <c r="AL777">
        <f t="shared" si="885"/>
        <v>10053.273999999999</v>
      </c>
      <c r="AM777">
        <f t="shared" si="886"/>
        <v>5026.6369999999997</v>
      </c>
      <c r="AN777">
        <f t="shared" si="887"/>
        <v>794.77677411588991</v>
      </c>
      <c r="AO777">
        <f t="shared" si="888"/>
        <v>45352.750000000015</v>
      </c>
      <c r="AP777">
        <f t="shared" si="889"/>
        <v>41402.162000000011</v>
      </c>
      <c r="AQ777">
        <f t="shared" si="890"/>
        <v>37451.574000000008</v>
      </c>
      <c r="AR777">
        <f t="shared" si="891"/>
        <v>33500.986000000004</v>
      </c>
      <c r="AS777">
        <f t="shared" si="892"/>
        <v>29550.398000000005</v>
      </c>
      <c r="AT777">
        <f t="shared" si="893"/>
        <v>25599.810000000005</v>
      </c>
      <c r="AU777">
        <f t="shared" si="894"/>
        <v>21333.175000000003</v>
      </c>
      <c r="AV777">
        <f t="shared" si="895"/>
        <v>17066.54</v>
      </c>
      <c r="AW777">
        <f t="shared" si="896"/>
        <v>12799.905000000001</v>
      </c>
      <c r="AX777">
        <f t="shared" si="897"/>
        <v>8533.27</v>
      </c>
      <c r="AY777">
        <f t="shared" si="898"/>
        <v>4266.6350000000002</v>
      </c>
      <c r="AZ777">
        <f t="shared" si="899"/>
        <v>674.6105777416509</v>
      </c>
      <c r="BA777">
        <f t="shared" si="900"/>
        <v>39191.674999999996</v>
      </c>
      <c r="BB777">
        <f t="shared" si="901"/>
        <v>36342.225999999995</v>
      </c>
      <c r="BC777">
        <f t="shared" si="902"/>
        <v>33492.776999999995</v>
      </c>
      <c r="BD777">
        <f t="shared" si="903"/>
        <v>30643.327999999998</v>
      </c>
      <c r="BE777">
        <f t="shared" si="904"/>
        <v>27793.878999999997</v>
      </c>
      <c r="BF777">
        <f t="shared" si="905"/>
        <v>24944.429999999997</v>
      </c>
      <c r="BG777">
        <f t="shared" si="906"/>
        <v>20787.024999999998</v>
      </c>
      <c r="BH777">
        <f t="shared" si="907"/>
        <v>16629.62</v>
      </c>
      <c r="BI777">
        <f t="shared" si="908"/>
        <v>12472.215</v>
      </c>
      <c r="BJ777">
        <f t="shared" si="909"/>
        <v>8314.81</v>
      </c>
      <c r="BK777">
        <f t="shared" si="910"/>
        <v>4157.4049999999997</v>
      </c>
      <c r="BL777">
        <f t="shared" si="911"/>
        <v>620.21769861603013</v>
      </c>
      <c r="BM777">
        <f t="shared" si="912"/>
        <v>47738.051999999989</v>
      </c>
      <c r="BN777">
        <f t="shared" si="913"/>
        <v>44772.68499999999</v>
      </c>
      <c r="BO777">
        <f t="shared" si="914"/>
        <v>41391.126999999993</v>
      </c>
      <c r="BP777">
        <f t="shared" si="915"/>
        <v>38009.568999999996</v>
      </c>
      <c r="BQ777">
        <f t="shared" si="916"/>
        <v>34628.010999999999</v>
      </c>
      <c r="BR777">
        <f t="shared" si="917"/>
        <v>31246.453000000001</v>
      </c>
      <c r="BS777">
        <f t="shared" si="918"/>
        <v>27864.895</v>
      </c>
      <c r="BT777">
        <f t="shared" si="919"/>
        <v>22291.916000000001</v>
      </c>
      <c r="BU777">
        <f t="shared" si="920"/>
        <v>16718.937000000002</v>
      </c>
      <c r="BV777">
        <f t="shared" si="921"/>
        <v>11145.958000000001</v>
      </c>
      <c r="BW777">
        <f t="shared" si="922"/>
        <v>5572.9790000000003</v>
      </c>
      <c r="BX777" s="16">
        <f t="shared" si="923"/>
        <v>781.56463561830412</v>
      </c>
      <c r="BY777">
        <f t="shared" si="924"/>
        <v>2054.9151691432821</v>
      </c>
      <c r="BZ777">
        <f t="shared" si="925"/>
        <v>691.98465831802139</v>
      </c>
      <c r="CA777">
        <f t="shared" si="926"/>
        <v>756.39926451584392</v>
      </c>
      <c r="CB777">
        <f t="shared" si="927"/>
        <v>798.17999504955424</v>
      </c>
    </row>
    <row r="778" spans="1:80" x14ac:dyDescent="0.25">
      <c r="A778">
        <f>'Data Input'!A778</f>
        <v>1</v>
      </c>
      <c r="B778">
        <f>'Data Input'!C778</f>
        <v>61</v>
      </c>
      <c r="C778">
        <f t="shared" si="857"/>
        <v>62</v>
      </c>
      <c r="D778">
        <f t="shared" si="858"/>
        <v>63</v>
      </c>
      <c r="E778">
        <f t="shared" si="859"/>
        <v>64</v>
      </c>
      <c r="F778">
        <f t="shared" si="860"/>
        <v>65</v>
      </c>
      <c r="G778">
        <f t="shared" si="861"/>
        <v>66</v>
      </c>
      <c r="H778">
        <f t="shared" si="862"/>
        <v>67</v>
      </c>
      <c r="I778">
        <f t="shared" si="863"/>
        <v>68</v>
      </c>
      <c r="J778">
        <f t="shared" si="864"/>
        <v>69</v>
      </c>
      <c r="K778">
        <f t="shared" si="865"/>
        <v>70</v>
      </c>
      <c r="L778">
        <f t="shared" si="866"/>
        <v>71</v>
      </c>
      <c r="M778">
        <f>IF('Data Input'!D778&gt;=240,1,0)</f>
        <v>1</v>
      </c>
      <c r="N778">
        <f>_xlfn.IFS('Data Input'!F778&gt;=130,1,'Data Input'!G778=1,1,0=0,0)</f>
        <v>1</v>
      </c>
      <c r="O778">
        <f>'Data Input'!H778</f>
        <v>0</v>
      </c>
      <c r="P778">
        <f>'Data Input'!J778</f>
        <v>30.2</v>
      </c>
      <c r="Q778">
        <f t="shared" si="867"/>
        <v>0</v>
      </c>
      <c r="R778">
        <f>IF('Data Input'!I778&gt;=100,1,0)</f>
        <v>0</v>
      </c>
      <c r="S778" s="18">
        <f>'Data Input'!L778</f>
        <v>3</v>
      </c>
      <c r="T778" s="16">
        <f>'Data Input'!N778</f>
        <v>2018</v>
      </c>
      <c r="U778">
        <f t="shared" si="868"/>
        <v>0.90210095252211164</v>
      </c>
      <c r="V778">
        <f t="shared" si="869"/>
        <v>8.3724763662329046E-2</v>
      </c>
      <c r="W778">
        <f t="shared" si="870"/>
        <v>0.47930897310156328</v>
      </c>
      <c r="X778" s="16">
        <f t="shared" si="871"/>
        <v>7.0501854340367542E-2</v>
      </c>
      <c r="Y778">
        <f t="shared" si="872"/>
        <v>3796.1703827134988</v>
      </c>
      <c r="Z778">
        <f t="shared" si="873"/>
        <v>38.512371662243524</v>
      </c>
      <c r="AA778">
        <f t="shared" si="874"/>
        <v>270.80608391894248</v>
      </c>
      <c r="AB778" s="16">
        <f t="shared" si="875"/>
        <v>360.29280460620396</v>
      </c>
      <c r="AC778">
        <f t="shared" si="876"/>
        <v>31788.82</v>
      </c>
      <c r="AD778">
        <f t="shared" si="877"/>
        <v>28670.444</v>
      </c>
      <c r="AE778">
        <f t="shared" si="878"/>
        <v>25552.067999999999</v>
      </c>
      <c r="AF778">
        <f t="shared" si="879"/>
        <v>22433.691999999999</v>
      </c>
      <c r="AG778">
        <f t="shared" si="880"/>
        <v>19315.315999999999</v>
      </c>
      <c r="AH778">
        <f t="shared" si="881"/>
        <v>16196.939999999999</v>
      </c>
      <c r="AI778">
        <f t="shared" si="882"/>
        <v>13497.449999999999</v>
      </c>
      <c r="AJ778">
        <f t="shared" si="883"/>
        <v>10797.96</v>
      </c>
      <c r="AK778">
        <f t="shared" si="884"/>
        <v>8098.4699999999993</v>
      </c>
      <c r="AL778">
        <f t="shared" si="885"/>
        <v>5398.98</v>
      </c>
      <c r="AM778">
        <f t="shared" si="886"/>
        <v>2699.49</v>
      </c>
      <c r="AN778">
        <f t="shared" si="887"/>
        <v>1355.0163174795632</v>
      </c>
      <c r="AO778">
        <f t="shared" si="888"/>
        <v>26982.516</v>
      </c>
      <c r="AP778">
        <f t="shared" si="889"/>
        <v>24335.621999999999</v>
      </c>
      <c r="AQ778">
        <f t="shared" si="890"/>
        <v>21688.727999999999</v>
      </c>
      <c r="AR778">
        <f t="shared" si="891"/>
        <v>19041.833999999999</v>
      </c>
      <c r="AS778">
        <f t="shared" si="892"/>
        <v>16394.939999999999</v>
      </c>
      <c r="AT778">
        <f t="shared" si="893"/>
        <v>13748.046</v>
      </c>
      <c r="AU778">
        <f t="shared" si="894"/>
        <v>11456.705</v>
      </c>
      <c r="AV778">
        <f t="shared" si="895"/>
        <v>9165.3639999999996</v>
      </c>
      <c r="AW778">
        <f t="shared" si="896"/>
        <v>6874.0229999999992</v>
      </c>
      <c r="AX778">
        <f t="shared" si="897"/>
        <v>4582.6819999999998</v>
      </c>
      <c r="AY778">
        <f t="shared" si="898"/>
        <v>2291.3409999999999</v>
      </c>
      <c r="AZ778">
        <f t="shared" si="899"/>
        <v>1150.1448670415232</v>
      </c>
      <c r="BA778">
        <f t="shared" si="900"/>
        <v>26291.735000000004</v>
      </c>
      <c r="BB778">
        <f t="shared" si="901"/>
        <v>23712.604000000003</v>
      </c>
      <c r="BC778">
        <f t="shared" si="902"/>
        <v>21133.473000000002</v>
      </c>
      <c r="BD778">
        <f t="shared" si="903"/>
        <v>18554.342000000001</v>
      </c>
      <c r="BE778">
        <f t="shared" si="904"/>
        <v>15975.210999999999</v>
      </c>
      <c r="BF778">
        <f t="shared" si="905"/>
        <v>13396.08</v>
      </c>
      <c r="BG778">
        <f t="shared" si="906"/>
        <v>11163.4</v>
      </c>
      <c r="BH778">
        <f t="shared" si="907"/>
        <v>8930.7199999999993</v>
      </c>
      <c r="BI778">
        <f t="shared" si="908"/>
        <v>6698.0399999999991</v>
      </c>
      <c r="BJ778">
        <f t="shared" si="909"/>
        <v>4465.3599999999997</v>
      </c>
      <c r="BK778">
        <f t="shared" si="910"/>
        <v>2232.6799999999998</v>
      </c>
      <c r="BL778">
        <f t="shared" si="911"/>
        <v>1120.699881905314</v>
      </c>
      <c r="BM778">
        <f t="shared" si="912"/>
        <v>23195.217499999999</v>
      </c>
      <c r="BN778">
        <f t="shared" si="913"/>
        <v>20229.8505</v>
      </c>
      <c r="BO778">
        <f t="shared" si="914"/>
        <v>16945.1155</v>
      </c>
      <c r="BP778">
        <f t="shared" si="915"/>
        <v>13660.380500000001</v>
      </c>
      <c r="BQ778">
        <f t="shared" si="916"/>
        <v>10375.645500000001</v>
      </c>
      <c r="BR778">
        <f t="shared" si="917"/>
        <v>7090.9105000000009</v>
      </c>
      <c r="BS778">
        <f t="shared" si="918"/>
        <v>5926.0235000000011</v>
      </c>
      <c r="BT778">
        <f t="shared" si="919"/>
        <v>4681.6025000000009</v>
      </c>
      <c r="BU778">
        <f t="shared" si="920"/>
        <v>3437.1815000000006</v>
      </c>
      <c r="BV778">
        <f t="shared" si="921"/>
        <v>2192.7605000000003</v>
      </c>
      <c r="BW778">
        <f t="shared" si="922"/>
        <v>948.33950000000004</v>
      </c>
      <c r="BX778" s="16">
        <f t="shared" si="923"/>
        <v>803.20301375597114</v>
      </c>
      <c r="BY778">
        <f t="shared" si="924"/>
        <v>5151.1867001930623</v>
      </c>
      <c r="BZ778">
        <f t="shared" si="925"/>
        <v>1188.6572387037668</v>
      </c>
      <c r="CA778">
        <f t="shared" si="926"/>
        <v>1391.5059658242565</v>
      </c>
      <c r="CB778">
        <f t="shared" si="927"/>
        <v>1163.4958183621752</v>
      </c>
    </row>
    <row r="779" spans="1:80" x14ac:dyDescent="0.25">
      <c r="A779">
        <f>'Data Input'!A779</f>
        <v>1</v>
      </c>
      <c r="B779">
        <f>'Data Input'!C779</f>
        <v>65</v>
      </c>
      <c r="C779">
        <f t="shared" si="857"/>
        <v>66</v>
      </c>
      <c r="D779">
        <f t="shared" si="858"/>
        <v>67</v>
      </c>
      <c r="E779">
        <f t="shared" si="859"/>
        <v>68</v>
      </c>
      <c r="F779">
        <f t="shared" si="860"/>
        <v>69</v>
      </c>
      <c r="G779">
        <f t="shared" si="861"/>
        <v>70</v>
      </c>
      <c r="H779">
        <f t="shared" si="862"/>
        <v>71</v>
      </c>
      <c r="I779">
        <f t="shared" si="863"/>
        <v>72</v>
      </c>
      <c r="J779">
        <f t="shared" si="864"/>
        <v>73</v>
      </c>
      <c r="K779">
        <f t="shared" si="865"/>
        <v>74</v>
      </c>
      <c r="L779">
        <f t="shared" si="866"/>
        <v>75</v>
      </c>
      <c r="M779">
        <f>IF('Data Input'!D779&gt;=240,1,0)</f>
        <v>0</v>
      </c>
      <c r="N779">
        <f>_xlfn.IFS('Data Input'!F779&gt;=130,1,'Data Input'!G779=1,1,0=0,0)</f>
        <v>0</v>
      </c>
      <c r="O779">
        <f>'Data Input'!H779</f>
        <v>0</v>
      </c>
      <c r="P779">
        <f>'Data Input'!J779</f>
        <v>25.9</v>
      </c>
      <c r="Q779">
        <f t="shared" si="867"/>
        <v>0</v>
      </c>
      <c r="R779">
        <f>IF('Data Input'!I779&gt;=100,1,0)</f>
        <v>0</v>
      </c>
      <c r="S779" s="18">
        <f>'Data Input'!L779</f>
        <v>3</v>
      </c>
      <c r="T779" s="16">
        <f>'Data Input'!N779</f>
        <v>2018</v>
      </c>
      <c r="U779">
        <f t="shared" si="868"/>
        <v>0.45783696739909724</v>
      </c>
      <c r="V779">
        <f t="shared" si="869"/>
        <v>5.3591998098402531E-2</v>
      </c>
      <c r="W779">
        <f t="shared" si="870"/>
        <v>0.30496338657056554</v>
      </c>
      <c r="X779" s="16">
        <f t="shared" si="871"/>
        <v>1.5223827202756711E-2</v>
      </c>
      <c r="Y779">
        <f t="shared" si="872"/>
        <v>1926.6437208525369</v>
      </c>
      <c r="Z779">
        <f t="shared" si="873"/>
        <v>24.651666467666345</v>
      </c>
      <c r="AA779">
        <f t="shared" si="874"/>
        <v>172.30209549683084</v>
      </c>
      <c r="AB779" s="16">
        <f t="shared" si="875"/>
        <v>77.79987421665372</v>
      </c>
      <c r="AC779">
        <f t="shared" si="876"/>
        <v>30113.275999999994</v>
      </c>
      <c r="AD779">
        <f t="shared" si="877"/>
        <v>26994.899999999994</v>
      </c>
      <c r="AE779">
        <f t="shared" si="878"/>
        <v>24295.409999999996</v>
      </c>
      <c r="AF779">
        <f t="shared" si="879"/>
        <v>21595.919999999998</v>
      </c>
      <c r="AG779">
        <f t="shared" si="880"/>
        <v>18896.43</v>
      </c>
      <c r="AH779">
        <f t="shared" si="881"/>
        <v>16196.939999999999</v>
      </c>
      <c r="AI779">
        <f t="shared" si="882"/>
        <v>13497.449999999999</v>
      </c>
      <c r="AJ779">
        <f t="shared" si="883"/>
        <v>10797.96</v>
      </c>
      <c r="AK779">
        <f t="shared" si="884"/>
        <v>8098.4699999999993</v>
      </c>
      <c r="AL779">
        <f t="shared" si="885"/>
        <v>5398.98</v>
      </c>
      <c r="AM779">
        <f t="shared" si="886"/>
        <v>2699.49</v>
      </c>
      <c r="AN779">
        <f t="shared" si="887"/>
        <v>665.51233040494401</v>
      </c>
      <c r="AO779">
        <f t="shared" si="888"/>
        <v>25560.304</v>
      </c>
      <c r="AP779">
        <f t="shared" si="889"/>
        <v>22913.41</v>
      </c>
      <c r="AQ779">
        <f t="shared" si="890"/>
        <v>20622.069</v>
      </c>
      <c r="AR779">
        <f t="shared" si="891"/>
        <v>18330.727999999999</v>
      </c>
      <c r="AS779">
        <f t="shared" si="892"/>
        <v>16039.387000000001</v>
      </c>
      <c r="AT779">
        <f t="shared" si="893"/>
        <v>13748.046</v>
      </c>
      <c r="AU779">
        <f t="shared" si="894"/>
        <v>11456.705</v>
      </c>
      <c r="AV779">
        <f t="shared" si="895"/>
        <v>9165.3639999999996</v>
      </c>
      <c r="AW779">
        <f t="shared" si="896"/>
        <v>6874.0229999999992</v>
      </c>
      <c r="AX779">
        <f t="shared" si="897"/>
        <v>4582.6819999999998</v>
      </c>
      <c r="AY779">
        <f t="shared" si="898"/>
        <v>2291.3409999999999</v>
      </c>
      <c r="AZ779">
        <f t="shared" si="899"/>
        <v>564.89029143709604</v>
      </c>
      <c r="BA779">
        <f t="shared" si="900"/>
        <v>24905.931</v>
      </c>
      <c r="BB779">
        <f t="shared" si="901"/>
        <v>22326.799999999999</v>
      </c>
      <c r="BC779">
        <f t="shared" si="902"/>
        <v>20094.12</v>
      </c>
      <c r="BD779">
        <f t="shared" si="903"/>
        <v>17861.439999999999</v>
      </c>
      <c r="BE779">
        <f t="shared" si="904"/>
        <v>15628.76</v>
      </c>
      <c r="BF779">
        <f t="shared" si="905"/>
        <v>13396.08</v>
      </c>
      <c r="BG779">
        <f t="shared" si="906"/>
        <v>11163.4</v>
      </c>
      <c r="BH779">
        <f t="shared" si="907"/>
        <v>8930.7199999999993</v>
      </c>
      <c r="BI779">
        <f t="shared" si="908"/>
        <v>6698.0399999999991</v>
      </c>
      <c r="BJ779">
        <f t="shared" si="909"/>
        <v>4465.3599999999997</v>
      </c>
      <c r="BK779">
        <f t="shared" si="910"/>
        <v>2232.6799999999998</v>
      </c>
      <c r="BL779">
        <f t="shared" si="911"/>
        <v>550.42844379679707</v>
      </c>
      <c r="BM779">
        <f t="shared" si="912"/>
        <v>13849.635500000002</v>
      </c>
      <c r="BN779">
        <f t="shared" si="913"/>
        <v>10884.268500000002</v>
      </c>
      <c r="BO779">
        <f t="shared" si="914"/>
        <v>9719.3815000000013</v>
      </c>
      <c r="BP779">
        <f t="shared" si="915"/>
        <v>8474.960500000001</v>
      </c>
      <c r="BQ779">
        <f t="shared" si="916"/>
        <v>7230.5395000000008</v>
      </c>
      <c r="BR779">
        <f t="shared" si="917"/>
        <v>5986.1185000000005</v>
      </c>
      <c r="BS779">
        <f t="shared" si="918"/>
        <v>4741.6975000000002</v>
      </c>
      <c r="BT779">
        <f t="shared" si="919"/>
        <v>3793.3580000000002</v>
      </c>
      <c r="BU779">
        <f t="shared" si="920"/>
        <v>2845.0185000000001</v>
      </c>
      <c r="BV779">
        <f t="shared" si="921"/>
        <v>1896.6790000000001</v>
      </c>
      <c r="BW779">
        <f t="shared" si="922"/>
        <v>948.33950000000004</v>
      </c>
      <c r="BX779" s="16">
        <f t="shared" si="923"/>
        <v>262.67604060082908</v>
      </c>
      <c r="BY779">
        <f t="shared" si="924"/>
        <v>2592.1560512574811</v>
      </c>
      <c r="BZ779">
        <f t="shared" si="925"/>
        <v>589.5419579047624</v>
      </c>
      <c r="CA779">
        <f t="shared" si="926"/>
        <v>722.73053929362788</v>
      </c>
      <c r="CB779">
        <f t="shared" si="927"/>
        <v>340.47591481748282</v>
      </c>
    </row>
    <row r="780" spans="1:80" x14ac:dyDescent="0.25">
      <c r="A780">
        <f>'Data Input'!A780</f>
        <v>0</v>
      </c>
      <c r="B780">
        <f>'Data Input'!C780</f>
        <v>54</v>
      </c>
      <c r="C780">
        <f t="shared" si="857"/>
        <v>55</v>
      </c>
      <c r="D780">
        <f t="shared" si="858"/>
        <v>56</v>
      </c>
      <c r="E780">
        <f t="shared" si="859"/>
        <v>57</v>
      </c>
      <c r="F780">
        <f t="shared" si="860"/>
        <v>58</v>
      </c>
      <c r="G780">
        <f t="shared" si="861"/>
        <v>59</v>
      </c>
      <c r="H780">
        <f t="shared" si="862"/>
        <v>60</v>
      </c>
      <c r="I780">
        <f t="shared" si="863"/>
        <v>61</v>
      </c>
      <c r="J780">
        <f t="shared" si="864"/>
        <v>62</v>
      </c>
      <c r="K780">
        <f t="shared" si="865"/>
        <v>63</v>
      </c>
      <c r="L780">
        <f t="shared" si="866"/>
        <v>64</v>
      </c>
      <c r="M780">
        <f>IF('Data Input'!D780&gt;=240,1,0)</f>
        <v>0</v>
      </c>
      <c r="N780">
        <f>_xlfn.IFS('Data Input'!F780&gt;=130,1,'Data Input'!G780=1,1,0=0,0)</f>
        <v>0</v>
      </c>
      <c r="O780">
        <f>'Data Input'!H780</f>
        <v>0</v>
      </c>
      <c r="P780">
        <f>'Data Input'!J780</f>
        <v>29.5</v>
      </c>
      <c r="Q780">
        <f t="shared" si="867"/>
        <v>0</v>
      </c>
      <c r="R780">
        <f>IF('Data Input'!I780&gt;=100,1,0)</f>
        <v>0</v>
      </c>
      <c r="S780" s="18">
        <f>'Data Input'!L780</f>
        <v>3</v>
      </c>
      <c r="T780" s="16">
        <f>'Data Input'!N780</f>
        <v>2018</v>
      </c>
      <c r="U780">
        <f t="shared" si="868"/>
        <v>0.533337466722275</v>
      </c>
      <c r="V780">
        <f t="shared" si="869"/>
        <v>6.2478921351592616E-2</v>
      </c>
      <c r="W780">
        <f t="shared" si="870"/>
        <v>0.33623809126847676</v>
      </c>
      <c r="X780" s="16">
        <f t="shared" si="871"/>
        <v>2.9943472248530747E-2</v>
      </c>
      <c r="Y780">
        <f t="shared" si="872"/>
        <v>2244.3606666216442</v>
      </c>
      <c r="Z780">
        <f t="shared" si="873"/>
        <v>28.739542936820047</v>
      </c>
      <c r="AA780">
        <f t="shared" si="874"/>
        <v>189.97207619875283</v>
      </c>
      <c r="AB780" s="16">
        <f t="shared" si="875"/>
        <v>153.02317502156833</v>
      </c>
      <c r="AC780">
        <f t="shared" si="876"/>
        <v>35139.909</v>
      </c>
      <c r="AD780">
        <f t="shared" si="877"/>
        <v>31183.760000000002</v>
      </c>
      <c r="AE780">
        <f t="shared" si="878"/>
        <v>28065.384000000002</v>
      </c>
      <c r="AF780">
        <f t="shared" si="879"/>
        <v>24947.008000000002</v>
      </c>
      <c r="AG780">
        <f t="shared" si="880"/>
        <v>21828.632000000001</v>
      </c>
      <c r="AH780">
        <f t="shared" si="881"/>
        <v>18710.256000000001</v>
      </c>
      <c r="AI780">
        <f t="shared" si="882"/>
        <v>15591.880000000001</v>
      </c>
      <c r="AJ780">
        <f t="shared" si="883"/>
        <v>12473.504000000001</v>
      </c>
      <c r="AK780">
        <f t="shared" si="884"/>
        <v>9355.1280000000006</v>
      </c>
      <c r="AL780">
        <f t="shared" si="885"/>
        <v>6236.7520000000004</v>
      </c>
      <c r="AM780">
        <f t="shared" si="886"/>
        <v>3118.3760000000002</v>
      </c>
      <c r="AN780">
        <f t="shared" si="887"/>
        <v>897.1186353537064</v>
      </c>
      <c r="AO780">
        <f t="shared" si="888"/>
        <v>29826.94</v>
      </c>
      <c r="AP780">
        <f t="shared" si="889"/>
        <v>26468.94</v>
      </c>
      <c r="AQ780">
        <f t="shared" si="890"/>
        <v>23822.045999999998</v>
      </c>
      <c r="AR780">
        <f t="shared" si="891"/>
        <v>21175.151999999998</v>
      </c>
      <c r="AS780">
        <f t="shared" si="892"/>
        <v>18528.257999999998</v>
      </c>
      <c r="AT780">
        <f t="shared" si="893"/>
        <v>15881.364</v>
      </c>
      <c r="AU780">
        <f t="shared" si="894"/>
        <v>13234.47</v>
      </c>
      <c r="AV780">
        <f t="shared" si="895"/>
        <v>10587.575999999999</v>
      </c>
      <c r="AW780">
        <f t="shared" si="896"/>
        <v>7940.6819999999989</v>
      </c>
      <c r="AX780">
        <f t="shared" si="897"/>
        <v>5293.7879999999996</v>
      </c>
      <c r="AY780">
        <f t="shared" si="898"/>
        <v>2646.8939999999998</v>
      </c>
      <c r="AZ780">
        <f t="shared" si="899"/>
        <v>761.4790298707959</v>
      </c>
      <c r="BA780">
        <f t="shared" si="900"/>
        <v>29063.341</v>
      </c>
      <c r="BB780">
        <f t="shared" si="901"/>
        <v>25791.31</v>
      </c>
      <c r="BC780">
        <f t="shared" si="902"/>
        <v>23212.179</v>
      </c>
      <c r="BD780">
        <f t="shared" si="903"/>
        <v>20633.047999999999</v>
      </c>
      <c r="BE780">
        <f t="shared" si="904"/>
        <v>18053.916999999998</v>
      </c>
      <c r="BF780">
        <f t="shared" si="905"/>
        <v>15474.785999999998</v>
      </c>
      <c r="BG780">
        <f t="shared" si="906"/>
        <v>12895.654999999999</v>
      </c>
      <c r="BH780">
        <f t="shared" si="907"/>
        <v>10316.523999999999</v>
      </c>
      <c r="BI780">
        <f t="shared" si="908"/>
        <v>7737.393</v>
      </c>
      <c r="BJ780">
        <f t="shared" si="909"/>
        <v>5158.2619999999997</v>
      </c>
      <c r="BK780">
        <f t="shared" si="910"/>
        <v>2579.1309999999999</v>
      </c>
      <c r="BL780">
        <f t="shared" si="911"/>
        <v>741.98443911743459</v>
      </c>
      <c r="BM780">
        <f t="shared" si="912"/>
        <v>44901.127999999997</v>
      </c>
      <c r="BN780">
        <f t="shared" si="913"/>
        <v>41935.760999999999</v>
      </c>
      <c r="BO780">
        <f t="shared" si="914"/>
        <v>36470.99</v>
      </c>
      <c r="BP780">
        <f t="shared" si="915"/>
        <v>31804.579999999998</v>
      </c>
      <c r="BQ780">
        <f t="shared" si="916"/>
        <v>27138.17</v>
      </c>
      <c r="BR780">
        <f t="shared" si="917"/>
        <v>22471.759999999998</v>
      </c>
      <c r="BS780">
        <f t="shared" si="918"/>
        <v>17805.349999999999</v>
      </c>
      <c r="BT780">
        <f t="shared" si="919"/>
        <v>13138.94</v>
      </c>
      <c r="BU780">
        <f t="shared" si="920"/>
        <v>9854.2049999999999</v>
      </c>
      <c r="BV780">
        <f t="shared" si="921"/>
        <v>6569.47</v>
      </c>
      <c r="BW780">
        <f t="shared" si="922"/>
        <v>3284.7350000000001</v>
      </c>
      <c r="BX780" s="16">
        <f t="shared" si="923"/>
        <v>1111.1506676651363</v>
      </c>
      <c r="BY780">
        <f t="shared" si="924"/>
        <v>3141.4793019753506</v>
      </c>
      <c r="BZ780">
        <f t="shared" si="925"/>
        <v>790.21857280761594</v>
      </c>
      <c r="CA780">
        <f t="shared" si="926"/>
        <v>931.95651531618739</v>
      </c>
      <c r="CB780">
        <f t="shared" si="927"/>
        <v>1264.1738426867046</v>
      </c>
    </row>
    <row r="781" spans="1:80" x14ac:dyDescent="0.25">
      <c r="A781">
        <f>'Data Input'!A781</f>
        <v>1</v>
      </c>
      <c r="B781">
        <f>'Data Input'!C781</f>
        <v>38</v>
      </c>
      <c r="C781">
        <f t="shared" si="857"/>
        <v>39</v>
      </c>
      <c r="D781">
        <f t="shared" si="858"/>
        <v>40</v>
      </c>
      <c r="E781">
        <f t="shared" si="859"/>
        <v>41</v>
      </c>
      <c r="F781">
        <f t="shared" si="860"/>
        <v>42</v>
      </c>
      <c r="G781">
        <f t="shared" si="861"/>
        <v>43</v>
      </c>
      <c r="H781">
        <f t="shared" si="862"/>
        <v>44</v>
      </c>
      <c r="I781">
        <f t="shared" si="863"/>
        <v>45</v>
      </c>
      <c r="J781">
        <f t="shared" si="864"/>
        <v>46</v>
      </c>
      <c r="K781">
        <f t="shared" si="865"/>
        <v>47</v>
      </c>
      <c r="L781">
        <f t="shared" si="866"/>
        <v>48</v>
      </c>
      <c r="M781">
        <f>IF('Data Input'!D781&gt;=240,1,0)</f>
        <v>0</v>
      </c>
      <c r="N781">
        <f>_xlfn.IFS('Data Input'!F781&gt;=130,1,'Data Input'!G781=1,1,0=0,0)</f>
        <v>0</v>
      </c>
      <c r="O781">
        <f>'Data Input'!H781</f>
        <v>0</v>
      </c>
      <c r="P781">
        <f>'Data Input'!J781</f>
        <v>29</v>
      </c>
      <c r="Q781">
        <f t="shared" si="867"/>
        <v>0</v>
      </c>
      <c r="R781">
        <f>IF('Data Input'!I781&gt;=100,1,0)</f>
        <v>0</v>
      </c>
      <c r="S781" s="18">
        <f>'Data Input'!L781</f>
        <v>3</v>
      </c>
      <c r="T781" s="16">
        <f>'Data Input'!N781</f>
        <v>2018</v>
      </c>
      <c r="U781">
        <f t="shared" si="868"/>
        <v>0.52286404329589653</v>
      </c>
      <c r="V781">
        <f t="shared" si="869"/>
        <v>6.1166987723157949E-2</v>
      </c>
      <c r="W781">
        <f t="shared" si="870"/>
        <v>0.33179936861062675</v>
      </c>
      <c r="X781" s="16">
        <f t="shared" si="871"/>
        <v>2.7276190726114539E-2</v>
      </c>
      <c r="Y781">
        <f t="shared" si="872"/>
        <v>2200.2869964789879</v>
      </c>
      <c r="Z781">
        <f t="shared" si="873"/>
        <v>28.136069444816577</v>
      </c>
      <c r="AA781">
        <f t="shared" si="874"/>
        <v>187.46423017868693</v>
      </c>
      <c r="AB781" s="16">
        <f t="shared" si="875"/>
        <v>139.39229467980979</v>
      </c>
      <c r="AC781">
        <f t="shared" si="876"/>
        <v>51011.055000000008</v>
      </c>
      <c r="AD781">
        <f t="shared" si="877"/>
        <v>45984.418000000005</v>
      </c>
      <c r="AE781">
        <f t="shared" si="878"/>
        <v>40957.781000000003</v>
      </c>
      <c r="AF781">
        <f t="shared" si="879"/>
        <v>35931.144</v>
      </c>
      <c r="AG781">
        <f t="shared" si="880"/>
        <v>30904.506999999998</v>
      </c>
      <c r="AH781">
        <f t="shared" si="881"/>
        <v>25877.87</v>
      </c>
      <c r="AI781">
        <f t="shared" si="882"/>
        <v>20851.233</v>
      </c>
      <c r="AJ781">
        <f t="shared" si="883"/>
        <v>15824.596</v>
      </c>
      <c r="AK781">
        <f t="shared" si="884"/>
        <v>11868.447</v>
      </c>
      <c r="AL781">
        <f t="shared" si="885"/>
        <v>7912.2979999999998</v>
      </c>
      <c r="AM781">
        <f t="shared" si="886"/>
        <v>3956.1489999999999</v>
      </c>
      <c r="AN781">
        <f t="shared" si="887"/>
        <v>1240.7146709322217</v>
      </c>
      <c r="AO781">
        <f t="shared" si="888"/>
        <v>43298.445000000014</v>
      </c>
      <c r="AP781">
        <f t="shared" si="889"/>
        <v>39031.810000000012</v>
      </c>
      <c r="AQ781">
        <f t="shared" si="890"/>
        <v>34765.17500000001</v>
      </c>
      <c r="AR781">
        <f t="shared" si="891"/>
        <v>30498.540000000008</v>
      </c>
      <c r="AS781">
        <f t="shared" si="892"/>
        <v>26231.905000000006</v>
      </c>
      <c r="AT781">
        <f t="shared" si="893"/>
        <v>21965.270000000004</v>
      </c>
      <c r="AU781">
        <f t="shared" si="894"/>
        <v>17698.635000000002</v>
      </c>
      <c r="AV781">
        <f t="shared" si="895"/>
        <v>13432</v>
      </c>
      <c r="AW781">
        <f t="shared" si="896"/>
        <v>10074</v>
      </c>
      <c r="AX781">
        <f t="shared" si="897"/>
        <v>6716</v>
      </c>
      <c r="AY781">
        <f t="shared" si="898"/>
        <v>3358</v>
      </c>
      <c r="AZ781">
        <f t="shared" si="899"/>
        <v>1053.1250139639674</v>
      </c>
      <c r="BA781">
        <f t="shared" si="900"/>
        <v>42189.958999999995</v>
      </c>
      <c r="BB781">
        <f t="shared" si="901"/>
        <v>38032.553999999996</v>
      </c>
      <c r="BC781">
        <f t="shared" si="902"/>
        <v>33875.148999999998</v>
      </c>
      <c r="BD781">
        <f t="shared" si="903"/>
        <v>29717.743999999995</v>
      </c>
      <c r="BE781">
        <f t="shared" si="904"/>
        <v>25560.338999999996</v>
      </c>
      <c r="BF781">
        <f t="shared" si="905"/>
        <v>21402.933999999997</v>
      </c>
      <c r="BG781">
        <f t="shared" si="906"/>
        <v>17245.528999999999</v>
      </c>
      <c r="BH781">
        <f t="shared" si="907"/>
        <v>13088.124</v>
      </c>
      <c r="BI781">
        <f t="shared" si="908"/>
        <v>9816.0930000000008</v>
      </c>
      <c r="BJ781">
        <f t="shared" si="909"/>
        <v>6544.0619999999999</v>
      </c>
      <c r="BK781">
        <f t="shared" si="910"/>
        <v>3272.0309999999999</v>
      </c>
      <c r="BL781">
        <f t="shared" si="911"/>
        <v>1026.163840697126</v>
      </c>
      <c r="BM781">
        <f t="shared" si="912"/>
        <v>58370.532999999996</v>
      </c>
      <c r="BN781">
        <f t="shared" si="913"/>
        <v>55405.165999999997</v>
      </c>
      <c r="BO781">
        <f t="shared" si="914"/>
        <v>49832.186999999998</v>
      </c>
      <c r="BP781">
        <f t="shared" si="915"/>
        <v>44259.207999999999</v>
      </c>
      <c r="BQ781">
        <f t="shared" si="916"/>
        <v>38686.228999999999</v>
      </c>
      <c r="BR781">
        <f t="shared" si="917"/>
        <v>33113.25</v>
      </c>
      <c r="BS781">
        <f t="shared" si="918"/>
        <v>27540.270999999997</v>
      </c>
      <c r="BT781">
        <f t="shared" si="919"/>
        <v>21967.291999999998</v>
      </c>
      <c r="BU781">
        <f t="shared" si="920"/>
        <v>16394.312999999998</v>
      </c>
      <c r="BV781">
        <f t="shared" si="921"/>
        <v>10929.541999999999</v>
      </c>
      <c r="BW781">
        <f t="shared" si="922"/>
        <v>5464.7709999999997</v>
      </c>
      <c r="BX781" s="16">
        <f t="shared" si="923"/>
        <v>1540.4957107530922</v>
      </c>
      <c r="BY781">
        <f t="shared" si="924"/>
        <v>3441.0016674112094</v>
      </c>
      <c r="BZ781">
        <f t="shared" si="925"/>
        <v>1081.2610834087839</v>
      </c>
      <c r="CA781">
        <f t="shared" si="926"/>
        <v>1213.6280708758129</v>
      </c>
      <c r="CB781">
        <f t="shared" si="927"/>
        <v>1679.888005432902</v>
      </c>
    </row>
    <row r="782" spans="1:80" x14ac:dyDescent="0.25">
      <c r="A782">
        <f>'Data Input'!A782</f>
        <v>1</v>
      </c>
      <c r="B782">
        <f>'Data Input'!C782</f>
        <v>39</v>
      </c>
      <c r="C782">
        <f t="shared" si="857"/>
        <v>40</v>
      </c>
      <c r="D782">
        <f t="shared" si="858"/>
        <v>41</v>
      </c>
      <c r="E782">
        <f t="shared" si="859"/>
        <v>42</v>
      </c>
      <c r="F782">
        <f t="shared" si="860"/>
        <v>43</v>
      </c>
      <c r="G782">
        <f t="shared" si="861"/>
        <v>44</v>
      </c>
      <c r="H782">
        <f t="shared" si="862"/>
        <v>45</v>
      </c>
      <c r="I782">
        <f t="shared" si="863"/>
        <v>46</v>
      </c>
      <c r="J782">
        <f t="shared" si="864"/>
        <v>47</v>
      </c>
      <c r="K782">
        <f t="shared" si="865"/>
        <v>48</v>
      </c>
      <c r="L782">
        <f t="shared" si="866"/>
        <v>49</v>
      </c>
      <c r="M782">
        <f>IF('Data Input'!D782&gt;=240,1,0)</f>
        <v>0</v>
      </c>
      <c r="N782">
        <f>_xlfn.IFS('Data Input'!F782&gt;=130,1,'Data Input'!G782=1,1,0=0,0)</f>
        <v>0</v>
      </c>
      <c r="O782">
        <f>'Data Input'!H782</f>
        <v>0</v>
      </c>
      <c r="P782">
        <f>'Data Input'!J782</f>
        <v>21.5</v>
      </c>
      <c r="Q782">
        <f t="shared" si="867"/>
        <v>0</v>
      </c>
      <c r="R782">
        <f>IF('Data Input'!I782&gt;=100,1,0)</f>
        <v>0</v>
      </c>
      <c r="S782" s="18">
        <f>'Data Input'!L782</f>
        <v>3</v>
      </c>
      <c r="T782" s="16">
        <f>'Data Input'!N782</f>
        <v>2018</v>
      </c>
      <c r="U782">
        <f t="shared" si="868"/>
        <v>0.3684435073807954</v>
      </c>
      <c r="V782">
        <f t="shared" si="869"/>
        <v>4.4347839720079787E-2</v>
      </c>
      <c r="W782">
        <f t="shared" si="870"/>
        <v>0.26906569825569915</v>
      </c>
      <c r="X782" s="16">
        <f t="shared" si="871"/>
        <v>6.5956266792252466E-3</v>
      </c>
      <c r="Y782">
        <f t="shared" si="872"/>
        <v>1550.4632009439927</v>
      </c>
      <c r="Z782">
        <f t="shared" si="873"/>
        <v>20.399466191455922</v>
      </c>
      <c r="AA782">
        <f t="shared" si="874"/>
        <v>152.02016267302815</v>
      </c>
      <c r="AB782" s="16">
        <f t="shared" si="875"/>
        <v>33.70630257356121</v>
      </c>
      <c r="AC782">
        <f t="shared" si="876"/>
        <v>49940.567000000003</v>
      </c>
      <c r="AD782">
        <f t="shared" si="877"/>
        <v>44913.93</v>
      </c>
      <c r="AE782">
        <f t="shared" si="878"/>
        <v>39887.292999999998</v>
      </c>
      <c r="AF782">
        <f t="shared" si="879"/>
        <v>34860.655999999995</v>
      </c>
      <c r="AG782">
        <f t="shared" si="880"/>
        <v>29834.018999999997</v>
      </c>
      <c r="AH782">
        <f t="shared" si="881"/>
        <v>24807.381999999998</v>
      </c>
      <c r="AI782">
        <f t="shared" si="882"/>
        <v>19780.744999999999</v>
      </c>
      <c r="AJ782">
        <f t="shared" si="883"/>
        <v>15824.596</v>
      </c>
      <c r="AK782">
        <f t="shared" si="884"/>
        <v>11868.447</v>
      </c>
      <c r="AL782">
        <f t="shared" si="885"/>
        <v>7912.2979999999998</v>
      </c>
      <c r="AM782">
        <f t="shared" si="886"/>
        <v>3956.1489999999999</v>
      </c>
      <c r="AN782">
        <f t="shared" si="887"/>
        <v>851.46969655518046</v>
      </c>
      <c r="AO782">
        <f t="shared" si="888"/>
        <v>42389.810000000012</v>
      </c>
      <c r="AP782">
        <f t="shared" si="889"/>
        <v>38123.17500000001</v>
      </c>
      <c r="AQ782">
        <f t="shared" si="890"/>
        <v>33856.540000000008</v>
      </c>
      <c r="AR782">
        <f t="shared" si="891"/>
        <v>29589.905000000006</v>
      </c>
      <c r="AS782">
        <f t="shared" si="892"/>
        <v>25323.270000000004</v>
      </c>
      <c r="AT782">
        <f t="shared" si="893"/>
        <v>21056.635000000002</v>
      </c>
      <c r="AU782">
        <f t="shared" si="894"/>
        <v>16790</v>
      </c>
      <c r="AV782">
        <f t="shared" si="895"/>
        <v>13432</v>
      </c>
      <c r="AW782">
        <f t="shared" si="896"/>
        <v>10074</v>
      </c>
      <c r="AX782">
        <f t="shared" si="897"/>
        <v>6716</v>
      </c>
      <c r="AY782">
        <f t="shared" si="898"/>
        <v>3358</v>
      </c>
      <c r="AZ782">
        <f t="shared" si="899"/>
        <v>722.73188718110862</v>
      </c>
      <c r="BA782">
        <f t="shared" si="900"/>
        <v>41304.584999999992</v>
      </c>
      <c r="BB782">
        <f t="shared" si="901"/>
        <v>37147.179999999993</v>
      </c>
      <c r="BC782">
        <f t="shared" si="902"/>
        <v>32989.774999999994</v>
      </c>
      <c r="BD782">
        <f t="shared" si="903"/>
        <v>28832.369999999995</v>
      </c>
      <c r="BE782">
        <f t="shared" si="904"/>
        <v>24674.964999999997</v>
      </c>
      <c r="BF782">
        <f t="shared" si="905"/>
        <v>20517.559999999998</v>
      </c>
      <c r="BG782">
        <f t="shared" si="906"/>
        <v>16360.154999999999</v>
      </c>
      <c r="BH782">
        <f t="shared" si="907"/>
        <v>13088.124</v>
      </c>
      <c r="BI782">
        <f t="shared" si="908"/>
        <v>9816.0930000000008</v>
      </c>
      <c r="BJ782">
        <f t="shared" si="909"/>
        <v>6544.0619999999999</v>
      </c>
      <c r="BK782">
        <f t="shared" si="910"/>
        <v>3272.0309999999999</v>
      </c>
      <c r="BL782">
        <f t="shared" si="911"/>
        <v>704.22912316854536</v>
      </c>
      <c r="BM782">
        <f t="shared" si="912"/>
        <v>58262.324999999997</v>
      </c>
      <c r="BN782">
        <f t="shared" si="913"/>
        <v>55296.957999999999</v>
      </c>
      <c r="BO782">
        <f t="shared" si="914"/>
        <v>49723.978999999999</v>
      </c>
      <c r="BP782">
        <f t="shared" si="915"/>
        <v>44151</v>
      </c>
      <c r="BQ782">
        <f t="shared" si="916"/>
        <v>38578.021000000001</v>
      </c>
      <c r="BR782">
        <f t="shared" si="917"/>
        <v>33005.042000000001</v>
      </c>
      <c r="BS782">
        <f t="shared" si="918"/>
        <v>27432.062999999998</v>
      </c>
      <c r="BT782">
        <f t="shared" si="919"/>
        <v>21859.083999999999</v>
      </c>
      <c r="BU782">
        <f t="shared" si="920"/>
        <v>16394.312999999998</v>
      </c>
      <c r="BV782">
        <f t="shared" si="921"/>
        <v>10929.541999999999</v>
      </c>
      <c r="BW782">
        <f t="shared" si="922"/>
        <v>5464.7709999999997</v>
      </c>
      <c r="BX782" s="16">
        <f t="shared" si="923"/>
        <v>1082.8960487427601</v>
      </c>
      <c r="BY782">
        <f t="shared" si="924"/>
        <v>2401.9328974991731</v>
      </c>
      <c r="BZ782">
        <f t="shared" si="925"/>
        <v>743.13135337256449</v>
      </c>
      <c r="CA782">
        <f t="shared" si="926"/>
        <v>856.24928584157351</v>
      </c>
      <c r="CB782">
        <f t="shared" si="927"/>
        <v>1116.6023513163213</v>
      </c>
    </row>
    <row r="783" spans="1:80" x14ac:dyDescent="0.25">
      <c r="A783">
        <f>'Data Input'!A783</f>
        <v>1</v>
      </c>
      <c r="B783">
        <f>'Data Input'!C783</f>
        <v>41</v>
      </c>
      <c r="C783">
        <f t="shared" si="857"/>
        <v>42</v>
      </c>
      <c r="D783">
        <f t="shared" si="858"/>
        <v>43</v>
      </c>
      <c r="E783">
        <f t="shared" si="859"/>
        <v>44</v>
      </c>
      <c r="F783">
        <f t="shared" si="860"/>
        <v>45</v>
      </c>
      <c r="G783">
        <f t="shared" si="861"/>
        <v>46</v>
      </c>
      <c r="H783">
        <f t="shared" si="862"/>
        <v>47</v>
      </c>
      <c r="I783">
        <f t="shared" si="863"/>
        <v>48</v>
      </c>
      <c r="J783">
        <f t="shared" si="864"/>
        <v>49</v>
      </c>
      <c r="K783">
        <f t="shared" si="865"/>
        <v>50</v>
      </c>
      <c r="L783">
        <f t="shared" si="866"/>
        <v>51</v>
      </c>
      <c r="M783">
        <f>IF('Data Input'!D783&gt;=240,1,0)</f>
        <v>0</v>
      </c>
      <c r="N783">
        <f>_xlfn.IFS('Data Input'!F783&gt;=130,1,'Data Input'!G783=1,1,0=0,0)</f>
        <v>1</v>
      </c>
      <c r="O783">
        <f>'Data Input'!H783</f>
        <v>0</v>
      </c>
      <c r="P783">
        <f>'Data Input'!J783</f>
        <v>29.7</v>
      </c>
      <c r="Q783">
        <f t="shared" si="867"/>
        <v>0</v>
      </c>
      <c r="R783">
        <f>IF('Data Input'!I783&gt;=100,1,0)</f>
        <v>1</v>
      </c>
      <c r="S783" s="18">
        <f>'Data Input'!L783</f>
        <v>3</v>
      </c>
      <c r="T783" s="16">
        <f>'Data Input'!N783</f>
        <v>2018</v>
      </c>
      <c r="U783">
        <f t="shared" si="868"/>
        <v>0.75622531716628683</v>
      </c>
      <c r="V783">
        <f t="shared" si="869"/>
        <v>5.8797332653171587E-2</v>
      </c>
      <c r="W783">
        <f t="shared" si="870"/>
        <v>0.49027187779099968</v>
      </c>
      <c r="X783" s="16">
        <f t="shared" si="871"/>
        <v>1</v>
      </c>
      <c r="Y783">
        <f t="shared" si="872"/>
        <v>3182.3047560903824</v>
      </c>
      <c r="Z783">
        <f t="shared" si="873"/>
        <v>27.046056970912197</v>
      </c>
      <c r="AA783">
        <f t="shared" si="874"/>
        <v>277.00004533825813</v>
      </c>
      <c r="AB783" s="16">
        <f t="shared" si="875"/>
        <v>5110.4018181818183</v>
      </c>
      <c r="AC783">
        <f t="shared" si="876"/>
        <v>47799.591000000008</v>
      </c>
      <c r="AD783">
        <f t="shared" si="877"/>
        <v>42772.954000000005</v>
      </c>
      <c r="AE783">
        <f t="shared" si="878"/>
        <v>37746.317000000003</v>
      </c>
      <c r="AF783">
        <f t="shared" si="879"/>
        <v>32719.68</v>
      </c>
      <c r="AG783">
        <f t="shared" si="880"/>
        <v>27693.043000000001</v>
      </c>
      <c r="AH783">
        <f t="shared" si="881"/>
        <v>23736.894</v>
      </c>
      <c r="AI783">
        <f t="shared" si="882"/>
        <v>19780.744999999999</v>
      </c>
      <c r="AJ783">
        <f t="shared" si="883"/>
        <v>15824.596</v>
      </c>
      <c r="AK783">
        <f t="shared" si="884"/>
        <v>11868.447</v>
      </c>
      <c r="AL783">
        <f t="shared" si="885"/>
        <v>7912.2979999999998</v>
      </c>
      <c r="AM783">
        <f t="shared" si="886"/>
        <v>3956.1489999999999</v>
      </c>
      <c r="AN783">
        <f t="shared" si="887"/>
        <v>1674.0363915005189</v>
      </c>
      <c r="AO783">
        <f t="shared" si="888"/>
        <v>40572.540000000008</v>
      </c>
      <c r="AP783">
        <f t="shared" si="889"/>
        <v>36305.905000000006</v>
      </c>
      <c r="AQ783">
        <f t="shared" si="890"/>
        <v>32039.270000000004</v>
      </c>
      <c r="AR783">
        <f t="shared" si="891"/>
        <v>27772.635000000002</v>
      </c>
      <c r="AS783">
        <f t="shared" si="892"/>
        <v>23506</v>
      </c>
      <c r="AT783">
        <f t="shared" si="893"/>
        <v>20148</v>
      </c>
      <c r="AU783">
        <f t="shared" si="894"/>
        <v>16790</v>
      </c>
      <c r="AV783">
        <f t="shared" si="895"/>
        <v>13432</v>
      </c>
      <c r="AW783">
        <f t="shared" si="896"/>
        <v>10074</v>
      </c>
      <c r="AX783">
        <f t="shared" si="897"/>
        <v>6716</v>
      </c>
      <c r="AY783">
        <f t="shared" si="898"/>
        <v>3358</v>
      </c>
      <c r="AZ783">
        <f t="shared" si="899"/>
        <v>1420.9308089960273</v>
      </c>
      <c r="BA783">
        <f t="shared" si="900"/>
        <v>39533.836999999992</v>
      </c>
      <c r="BB783">
        <f t="shared" si="901"/>
        <v>35376.431999999993</v>
      </c>
      <c r="BC783">
        <f t="shared" si="902"/>
        <v>31219.026999999995</v>
      </c>
      <c r="BD783">
        <f t="shared" si="903"/>
        <v>27061.621999999996</v>
      </c>
      <c r="BE783">
        <f t="shared" si="904"/>
        <v>22904.216999999997</v>
      </c>
      <c r="BF783">
        <f t="shared" si="905"/>
        <v>19632.185999999998</v>
      </c>
      <c r="BG783">
        <f t="shared" si="906"/>
        <v>16360.154999999999</v>
      </c>
      <c r="BH783">
        <f t="shared" si="907"/>
        <v>13088.124</v>
      </c>
      <c r="BI783">
        <f t="shared" si="908"/>
        <v>9816.0930000000008</v>
      </c>
      <c r="BJ783">
        <f t="shared" si="909"/>
        <v>6544.0619999999999</v>
      </c>
      <c r="BK783">
        <f t="shared" si="910"/>
        <v>3272.0309999999999</v>
      </c>
      <c r="BL783">
        <f t="shared" si="911"/>
        <v>1384.5532775913039</v>
      </c>
      <c r="BM783">
        <f t="shared" si="912"/>
        <v>58045.908999999992</v>
      </c>
      <c r="BN783">
        <f t="shared" si="913"/>
        <v>55080.541999999994</v>
      </c>
      <c r="BO783">
        <f t="shared" si="914"/>
        <v>49507.562999999995</v>
      </c>
      <c r="BP783">
        <f t="shared" si="915"/>
        <v>43934.583999999995</v>
      </c>
      <c r="BQ783">
        <f t="shared" si="916"/>
        <v>38361.604999999996</v>
      </c>
      <c r="BR783">
        <f t="shared" si="917"/>
        <v>32788.625999999997</v>
      </c>
      <c r="BS783">
        <f t="shared" si="918"/>
        <v>27323.855</v>
      </c>
      <c r="BT783">
        <f t="shared" si="919"/>
        <v>21859.083999999999</v>
      </c>
      <c r="BU783">
        <f t="shared" si="920"/>
        <v>16394.312999999998</v>
      </c>
      <c r="BV783">
        <f t="shared" si="921"/>
        <v>10929.541999999999</v>
      </c>
      <c r="BW783">
        <f t="shared" si="922"/>
        <v>5464.7709999999997</v>
      </c>
      <c r="BX783" s="16">
        <f t="shared" si="923"/>
        <v>2213.8378851371945</v>
      </c>
      <c r="BY783">
        <f t="shared" si="924"/>
        <v>4856.3411475909015</v>
      </c>
      <c r="BZ783">
        <f t="shared" si="925"/>
        <v>1447.9768659669394</v>
      </c>
      <c r="CA783">
        <f t="shared" si="926"/>
        <v>1661.553322929562</v>
      </c>
      <c r="CB783">
        <f t="shared" si="927"/>
        <v>7324.2397033190127</v>
      </c>
    </row>
    <row r="784" spans="1:80" x14ac:dyDescent="0.25">
      <c r="A784">
        <f>'Data Input'!A784</f>
        <v>0</v>
      </c>
      <c r="B784">
        <f>'Data Input'!C784</f>
        <v>54</v>
      </c>
      <c r="C784">
        <f t="shared" si="857"/>
        <v>55</v>
      </c>
      <c r="D784">
        <f t="shared" si="858"/>
        <v>56</v>
      </c>
      <c r="E784">
        <f t="shared" si="859"/>
        <v>57</v>
      </c>
      <c r="F784">
        <f t="shared" si="860"/>
        <v>58</v>
      </c>
      <c r="G784">
        <f t="shared" si="861"/>
        <v>59</v>
      </c>
      <c r="H784">
        <f t="shared" si="862"/>
        <v>60</v>
      </c>
      <c r="I784">
        <f t="shared" si="863"/>
        <v>61</v>
      </c>
      <c r="J784">
        <f t="shared" si="864"/>
        <v>62</v>
      </c>
      <c r="K784">
        <f t="shared" si="865"/>
        <v>63</v>
      </c>
      <c r="L784">
        <f t="shared" si="866"/>
        <v>64</v>
      </c>
      <c r="M784">
        <f>IF('Data Input'!D784&gt;=240,1,0)</f>
        <v>0</v>
      </c>
      <c r="N784">
        <f>_xlfn.IFS('Data Input'!F784&gt;=130,1,'Data Input'!G784=1,1,0=0,0)</f>
        <v>1</v>
      </c>
      <c r="O784">
        <f>'Data Input'!H784</f>
        <v>0</v>
      </c>
      <c r="P784">
        <f>'Data Input'!J784</f>
        <v>23.9</v>
      </c>
      <c r="Q784">
        <f t="shared" si="867"/>
        <v>0</v>
      </c>
      <c r="R784">
        <f>IF('Data Input'!I784&gt;=100,1,0)</f>
        <v>0</v>
      </c>
      <c r="S784" s="18">
        <f>'Data Input'!L784</f>
        <v>3</v>
      </c>
      <c r="T784" s="16">
        <f>'Data Input'!N784</f>
        <v>2018</v>
      </c>
      <c r="U784">
        <f t="shared" si="868"/>
        <v>0.58596321890576875</v>
      </c>
      <c r="V784">
        <f t="shared" si="869"/>
        <v>6.9163266778794738E-2</v>
      </c>
      <c r="W784">
        <f t="shared" si="870"/>
        <v>0.3559979813908879</v>
      </c>
      <c r="X784" s="16">
        <f t="shared" si="871"/>
        <v>1.6910879592846963E-2</v>
      </c>
      <c r="Y784">
        <f t="shared" si="872"/>
        <v>2465.817390781463</v>
      </c>
      <c r="Z784">
        <f t="shared" si="873"/>
        <v>31.81426042959756</v>
      </c>
      <c r="AA784">
        <f t="shared" si="874"/>
        <v>201.13627040962336</v>
      </c>
      <c r="AB784" s="16">
        <f t="shared" si="875"/>
        <v>86.421389818338923</v>
      </c>
      <c r="AC784">
        <f t="shared" si="876"/>
        <v>35139.909</v>
      </c>
      <c r="AD784">
        <f t="shared" si="877"/>
        <v>31183.760000000002</v>
      </c>
      <c r="AE784">
        <f t="shared" si="878"/>
        <v>28065.384000000002</v>
      </c>
      <c r="AF784">
        <f t="shared" si="879"/>
        <v>24947.008000000002</v>
      </c>
      <c r="AG784">
        <f t="shared" si="880"/>
        <v>21828.632000000001</v>
      </c>
      <c r="AH784">
        <f t="shared" si="881"/>
        <v>18710.256000000001</v>
      </c>
      <c r="AI784">
        <f t="shared" si="882"/>
        <v>15591.880000000001</v>
      </c>
      <c r="AJ784">
        <f t="shared" si="883"/>
        <v>12473.504000000001</v>
      </c>
      <c r="AK784">
        <f t="shared" si="884"/>
        <v>9355.1280000000006</v>
      </c>
      <c r="AL784">
        <f t="shared" si="885"/>
        <v>6236.7520000000004</v>
      </c>
      <c r="AM784">
        <f t="shared" si="886"/>
        <v>3118.3760000000002</v>
      </c>
      <c r="AN784">
        <f t="shared" si="887"/>
        <v>985.63959240078123</v>
      </c>
      <c r="AO784">
        <f t="shared" si="888"/>
        <v>29826.94</v>
      </c>
      <c r="AP784">
        <f t="shared" si="889"/>
        <v>26468.94</v>
      </c>
      <c r="AQ784">
        <f t="shared" si="890"/>
        <v>23822.045999999998</v>
      </c>
      <c r="AR784">
        <f t="shared" si="891"/>
        <v>21175.151999999998</v>
      </c>
      <c r="AS784">
        <f t="shared" si="892"/>
        <v>18528.257999999998</v>
      </c>
      <c r="AT784">
        <f t="shared" si="893"/>
        <v>15881.364</v>
      </c>
      <c r="AU784">
        <f t="shared" si="894"/>
        <v>13234.47</v>
      </c>
      <c r="AV784">
        <f t="shared" si="895"/>
        <v>10587.575999999999</v>
      </c>
      <c r="AW784">
        <f t="shared" si="896"/>
        <v>7940.6819999999989</v>
      </c>
      <c r="AX784">
        <f t="shared" si="897"/>
        <v>5293.7879999999996</v>
      </c>
      <c r="AY784">
        <f t="shared" si="898"/>
        <v>2646.8939999999998</v>
      </c>
      <c r="AZ784">
        <f t="shared" si="899"/>
        <v>836.61608514873524</v>
      </c>
      <c r="BA784">
        <f t="shared" si="900"/>
        <v>29063.341</v>
      </c>
      <c r="BB784">
        <f t="shared" si="901"/>
        <v>25791.31</v>
      </c>
      <c r="BC784">
        <f t="shared" si="902"/>
        <v>23212.179</v>
      </c>
      <c r="BD784">
        <f t="shared" si="903"/>
        <v>20633.047999999999</v>
      </c>
      <c r="BE784">
        <f t="shared" si="904"/>
        <v>18053.916999999998</v>
      </c>
      <c r="BF784">
        <f t="shared" si="905"/>
        <v>15474.785999999998</v>
      </c>
      <c r="BG784">
        <f t="shared" si="906"/>
        <v>12895.654999999999</v>
      </c>
      <c r="BH784">
        <f t="shared" si="907"/>
        <v>10316.523999999999</v>
      </c>
      <c r="BI784">
        <f t="shared" si="908"/>
        <v>7737.393</v>
      </c>
      <c r="BJ784">
        <f t="shared" si="909"/>
        <v>5158.2619999999997</v>
      </c>
      <c r="BK784">
        <f t="shared" si="910"/>
        <v>2579.1309999999999</v>
      </c>
      <c r="BL784">
        <f t="shared" si="911"/>
        <v>815.19791398725067</v>
      </c>
      <c r="BM784">
        <f t="shared" si="912"/>
        <v>44901.127999999997</v>
      </c>
      <c r="BN784">
        <f t="shared" si="913"/>
        <v>41935.760999999999</v>
      </c>
      <c r="BO784">
        <f t="shared" si="914"/>
        <v>36470.99</v>
      </c>
      <c r="BP784">
        <f t="shared" si="915"/>
        <v>31804.579999999998</v>
      </c>
      <c r="BQ784">
        <f t="shared" si="916"/>
        <v>27138.17</v>
      </c>
      <c r="BR784">
        <f t="shared" si="917"/>
        <v>22471.759999999998</v>
      </c>
      <c r="BS784">
        <f t="shared" si="918"/>
        <v>17805.349999999999</v>
      </c>
      <c r="BT784">
        <f t="shared" si="919"/>
        <v>13138.94</v>
      </c>
      <c r="BU784">
        <f t="shared" si="920"/>
        <v>9854.2049999999999</v>
      </c>
      <c r="BV784">
        <f t="shared" si="921"/>
        <v>6569.47</v>
      </c>
      <c r="BW784">
        <f t="shared" si="922"/>
        <v>3284.7350000000001</v>
      </c>
      <c r="BX784" s="16">
        <f t="shared" si="923"/>
        <v>1220.790704834171</v>
      </c>
      <c r="BY784">
        <f t="shared" si="924"/>
        <v>3451.4569831822441</v>
      </c>
      <c r="BZ784">
        <f t="shared" si="925"/>
        <v>868.43034557833278</v>
      </c>
      <c r="CA784">
        <f t="shared" si="926"/>
        <v>1016.334184396874</v>
      </c>
      <c r="CB784">
        <f t="shared" si="927"/>
        <v>1307.2120946525099</v>
      </c>
    </row>
    <row r="785" spans="1:80" x14ac:dyDescent="0.25">
      <c r="A785">
        <f>'Data Input'!A785</f>
        <v>0</v>
      </c>
      <c r="B785">
        <f>'Data Input'!C785</f>
        <v>50</v>
      </c>
      <c r="C785">
        <f t="shared" si="857"/>
        <v>51</v>
      </c>
      <c r="D785">
        <f t="shared" si="858"/>
        <v>52</v>
      </c>
      <c r="E785">
        <f t="shared" si="859"/>
        <v>53</v>
      </c>
      <c r="F785">
        <f t="shared" si="860"/>
        <v>54</v>
      </c>
      <c r="G785">
        <f t="shared" si="861"/>
        <v>55</v>
      </c>
      <c r="H785">
        <f t="shared" si="862"/>
        <v>56</v>
      </c>
      <c r="I785">
        <f t="shared" si="863"/>
        <v>57</v>
      </c>
      <c r="J785">
        <f t="shared" si="864"/>
        <v>58</v>
      </c>
      <c r="K785">
        <f t="shared" si="865"/>
        <v>59</v>
      </c>
      <c r="L785">
        <f t="shared" si="866"/>
        <v>60</v>
      </c>
      <c r="M785">
        <f>IF('Data Input'!D785&gt;=240,1,0)</f>
        <v>0</v>
      </c>
      <c r="N785">
        <f>_xlfn.IFS('Data Input'!F785&gt;=130,1,'Data Input'!G785=1,1,0=0,0)</f>
        <v>0</v>
      </c>
      <c r="O785">
        <f>'Data Input'!H785</f>
        <v>0</v>
      </c>
      <c r="P785">
        <f>'Data Input'!J785</f>
        <v>22.8</v>
      </c>
      <c r="Q785">
        <f t="shared" si="867"/>
        <v>0</v>
      </c>
      <c r="R785">
        <f>IF('Data Input'!I785&gt;=100,1,0)</f>
        <v>0</v>
      </c>
      <c r="S785" s="18">
        <f>'Data Input'!L785</f>
        <v>3</v>
      </c>
      <c r="T785" s="16">
        <f>'Data Input'!N785</f>
        <v>2018</v>
      </c>
      <c r="U785">
        <f t="shared" si="868"/>
        <v>0.39421535627867621</v>
      </c>
      <c r="V785">
        <f t="shared" si="869"/>
        <v>4.6908232464480323E-2</v>
      </c>
      <c r="W785">
        <f t="shared" si="870"/>
        <v>0.27939036649153109</v>
      </c>
      <c r="X785" s="16">
        <f t="shared" si="871"/>
        <v>8.4507016020481523E-3</v>
      </c>
      <c r="Y785">
        <f t="shared" si="872"/>
        <v>1658.9148428809351</v>
      </c>
      <c r="Z785">
        <f t="shared" si="873"/>
        <v>21.57721567273671</v>
      </c>
      <c r="AA785">
        <f t="shared" si="874"/>
        <v>157.85352513777693</v>
      </c>
      <c r="AB785" s="16">
        <f t="shared" si="875"/>
        <v>43.18648083201888</v>
      </c>
      <c r="AC785">
        <f t="shared" si="876"/>
        <v>38491.001000000004</v>
      </c>
      <c r="AD785">
        <f t="shared" si="877"/>
        <v>34534.852000000006</v>
      </c>
      <c r="AE785">
        <f t="shared" si="878"/>
        <v>30578.703000000005</v>
      </c>
      <c r="AF785">
        <f t="shared" si="879"/>
        <v>26622.554000000004</v>
      </c>
      <c r="AG785">
        <f t="shared" si="880"/>
        <v>22666.405000000002</v>
      </c>
      <c r="AH785">
        <f t="shared" si="881"/>
        <v>18710.256000000001</v>
      </c>
      <c r="AI785">
        <f t="shared" si="882"/>
        <v>15591.880000000001</v>
      </c>
      <c r="AJ785">
        <f t="shared" si="883"/>
        <v>12473.504000000001</v>
      </c>
      <c r="AK785">
        <f t="shared" si="884"/>
        <v>9355.1280000000006</v>
      </c>
      <c r="AL785">
        <f t="shared" si="885"/>
        <v>6236.7520000000004</v>
      </c>
      <c r="AM785">
        <f t="shared" si="886"/>
        <v>3118.3760000000002</v>
      </c>
      <c r="AN785">
        <f t="shared" si="887"/>
        <v>701.31574880530252</v>
      </c>
      <c r="AO785">
        <f t="shared" si="888"/>
        <v>32671.364000000001</v>
      </c>
      <c r="AP785">
        <f t="shared" si="889"/>
        <v>29313.364000000001</v>
      </c>
      <c r="AQ785">
        <f t="shared" si="890"/>
        <v>25955.364000000001</v>
      </c>
      <c r="AR785">
        <f t="shared" si="891"/>
        <v>22597.364000000001</v>
      </c>
      <c r="AS785">
        <f t="shared" si="892"/>
        <v>19239.364000000001</v>
      </c>
      <c r="AT785">
        <f t="shared" si="893"/>
        <v>15881.364</v>
      </c>
      <c r="AU785">
        <f t="shared" si="894"/>
        <v>13234.47</v>
      </c>
      <c r="AV785">
        <f t="shared" si="895"/>
        <v>10587.575999999999</v>
      </c>
      <c r="AW785">
        <f t="shared" si="896"/>
        <v>7940.6819999999989</v>
      </c>
      <c r="AX785">
        <f t="shared" si="897"/>
        <v>5293.7879999999996</v>
      </c>
      <c r="AY785">
        <f t="shared" si="898"/>
        <v>2646.8939999999998</v>
      </c>
      <c r="AZ785">
        <f t="shared" si="899"/>
        <v>595.28050047811109</v>
      </c>
      <c r="BA785">
        <f t="shared" si="900"/>
        <v>31834.940999999995</v>
      </c>
      <c r="BB785">
        <f t="shared" si="901"/>
        <v>28562.909999999996</v>
      </c>
      <c r="BC785">
        <f t="shared" si="902"/>
        <v>25290.878999999997</v>
      </c>
      <c r="BD785">
        <f t="shared" si="903"/>
        <v>22018.847999999998</v>
      </c>
      <c r="BE785">
        <f t="shared" si="904"/>
        <v>18746.816999999999</v>
      </c>
      <c r="BF785">
        <f t="shared" si="905"/>
        <v>15474.785999999998</v>
      </c>
      <c r="BG785">
        <f t="shared" si="906"/>
        <v>12895.654999999999</v>
      </c>
      <c r="BH785">
        <f t="shared" si="907"/>
        <v>10316.523999999999</v>
      </c>
      <c r="BI785">
        <f t="shared" si="908"/>
        <v>7737.393</v>
      </c>
      <c r="BJ785">
        <f t="shared" si="909"/>
        <v>5158.2619999999997</v>
      </c>
      <c r="BK785">
        <f t="shared" si="910"/>
        <v>2579.1309999999999</v>
      </c>
      <c r="BL785">
        <f t="shared" si="911"/>
        <v>580.04070495055385</v>
      </c>
      <c r="BM785">
        <f t="shared" si="912"/>
        <v>53621.271999999997</v>
      </c>
      <c r="BN785">
        <f t="shared" si="913"/>
        <v>50655.904999999999</v>
      </c>
      <c r="BO785">
        <f t="shared" si="914"/>
        <v>45191.133999999998</v>
      </c>
      <c r="BP785">
        <f t="shared" si="915"/>
        <v>39726.362999999998</v>
      </c>
      <c r="BQ785">
        <f t="shared" si="916"/>
        <v>34261.591999999997</v>
      </c>
      <c r="BR785">
        <f t="shared" si="917"/>
        <v>28796.821</v>
      </c>
      <c r="BS785">
        <f t="shared" si="918"/>
        <v>23332.05</v>
      </c>
      <c r="BT785">
        <f t="shared" si="919"/>
        <v>18665.64</v>
      </c>
      <c r="BU785">
        <f t="shared" si="920"/>
        <v>13999.23</v>
      </c>
      <c r="BV785">
        <f t="shared" si="921"/>
        <v>9332.82</v>
      </c>
      <c r="BW785">
        <f t="shared" si="922"/>
        <v>4666.41</v>
      </c>
      <c r="BX785" s="16">
        <f t="shared" si="923"/>
        <v>1034.6779115189604</v>
      </c>
      <c r="BY785">
        <f t="shared" si="924"/>
        <v>2360.2305916862379</v>
      </c>
      <c r="BZ785">
        <f t="shared" si="925"/>
        <v>616.85771615084775</v>
      </c>
      <c r="CA785">
        <f t="shared" si="926"/>
        <v>737.8942300883308</v>
      </c>
      <c r="CB785">
        <f t="shared" si="927"/>
        <v>1077.8643923509792</v>
      </c>
    </row>
    <row r="786" spans="1:80" x14ac:dyDescent="0.25">
      <c r="A786">
        <f>'Data Input'!A786</f>
        <v>1</v>
      </c>
      <c r="B786">
        <f>'Data Input'!C786</f>
        <v>50</v>
      </c>
      <c r="C786">
        <f t="shared" si="857"/>
        <v>51</v>
      </c>
      <c r="D786">
        <f t="shared" si="858"/>
        <v>52</v>
      </c>
      <c r="E786">
        <f t="shared" si="859"/>
        <v>53</v>
      </c>
      <c r="F786">
        <f t="shared" si="860"/>
        <v>54</v>
      </c>
      <c r="G786">
        <f t="shared" si="861"/>
        <v>55</v>
      </c>
      <c r="H786">
        <f t="shared" si="862"/>
        <v>56</v>
      </c>
      <c r="I786">
        <f t="shared" si="863"/>
        <v>57</v>
      </c>
      <c r="J786">
        <f t="shared" si="864"/>
        <v>58</v>
      </c>
      <c r="K786">
        <f t="shared" si="865"/>
        <v>59</v>
      </c>
      <c r="L786">
        <f t="shared" si="866"/>
        <v>60</v>
      </c>
      <c r="M786">
        <f>IF('Data Input'!D786&gt;=240,1,0)</f>
        <v>0</v>
      </c>
      <c r="N786">
        <f>_xlfn.IFS('Data Input'!F786&gt;=130,1,'Data Input'!G786=1,1,0=0,0)</f>
        <v>0</v>
      </c>
      <c r="O786">
        <f>'Data Input'!H786</f>
        <v>0</v>
      </c>
      <c r="P786">
        <f>'Data Input'!J786</f>
        <v>26.3</v>
      </c>
      <c r="Q786">
        <f t="shared" si="867"/>
        <v>0</v>
      </c>
      <c r="R786">
        <f>IF('Data Input'!I786&gt;=100,1,0)</f>
        <v>1</v>
      </c>
      <c r="S786" s="18">
        <f>'Data Input'!L786</f>
        <v>3</v>
      </c>
      <c r="T786" s="16">
        <f>'Data Input'!N786</f>
        <v>2018</v>
      </c>
      <c r="U786">
        <f t="shared" si="868"/>
        <v>0.46619385580374179</v>
      </c>
      <c r="V786">
        <f t="shared" si="869"/>
        <v>3.5949864014868244E-2</v>
      </c>
      <c r="W786">
        <f t="shared" si="870"/>
        <v>0.380973892390714</v>
      </c>
      <c r="X786" s="16">
        <f t="shared" si="871"/>
        <v>1</v>
      </c>
      <c r="Y786">
        <f t="shared" si="872"/>
        <v>1961.8107076123429</v>
      </c>
      <c r="Z786">
        <f t="shared" si="873"/>
        <v>16.536499639839121</v>
      </c>
      <c r="AA786">
        <f t="shared" si="874"/>
        <v>215.24747848153601</v>
      </c>
      <c r="AB786" s="16">
        <f t="shared" si="875"/>
        <v>5110.4018181818183</v>
      </c>
      <c r="AC786">
        <f t="shared" si="876"/>
        <v>38491.001000000004</v>
      </c>
      <c r="AD786">
        <f t="shared" si="877"/>
        <v>34534.852000000006</v>
      </c>
      <c r="AE786">
        <f t="shared" si="878"/>
        <v>30578.703000000005</v>
      </c>
      <c r="AF786">
        <f t="shared" si="879"/>
        <v>26622.554000000004</v>
      </c>
      <c r="AG786">
        <f t="shared" si="880"/>
        <v>22666.405000000002</v>
      </c>
      <c r="AH786">
        <f t="shared" si="881"/>
        <v>18710.256000000001</v>
      </c>
      <c r="AI786">
        <f t="shared" si="882"/>
        <v>15591.880000000001</v>
      </c>
      <c r="AJ786">
        <f t="shared" si="883"/>
        <v>12473.504000000001</v>
      </c>
      <c r="AK786">
        <f t="shared" si="884"/>
        <v>9355.1280000000006</v>
      </c>
      <c r="AL786">
        <f t="shared" si="885"/>
        <v>6236.7520000000004</v>
      </c>
      <c r="AM786">
        <f t="shared" si="886"/>
        <v>3118.3760000000002</v>
      </c>
      <c r="AN786">
        <f t="shared" si="887"/>
        <v>829.36671000788624</v>
      </c>
      <c r="AO786">
        <f t="shared" si="888"/>
        <v>32671.364000000001</v>
      </c>
      <c r="AP786">
        <f t="shared" si="889"/>
        <v>29313.364000000001</v>
      </c>
      <c r="AQ786">
        <f t="shared" si="890"/>
        <v>25955.364000000001</v>
      </c>
      <c r="AR786">
        <f t="shared" si="891"/>
        <v>22597.364000000001</v>
      </c>
      <c r="AS786">
        <f t="shared" si="892"/>
        <v>19239.364000000001</v>
      </c>
      <c r="AT786">
        <f t="shared" si="893"/>
        <v>15881.364</v>
      </c>
      <c r="AU786">
        <f t="shared" si="894"/>
        <v>13234.47</v>
      </c>
      <c r="AV786">
        <f t="shared" si="895"/>
        <v>10587.575999999999</v>
      </c>
      <c r="AW786">
        <f t="shared" si="896"/>
        <v>7940.6819999999989</v>
      </c>
      <c r="AX786">
        <f t="shared" si="897"/>
        <v>5293.7879999999996</v>
      </c>
      <c r="AY786">
        <f t="shared" si="898"/>
        <v>2646.8939999999998</v>
      </c>
      <c r="AZ786">
        <f t="shared" si="899"/>
        <v>703.97083062003264</v>
      </c>
      <c r="BA786">
        <f t="shared" si="900"/>
        <v>31834.940999999995</v>
      </c>
      <c r="BB786">
        <f t="shared" si="901"/>
        <v>28562.909999999996</v>
      </c>
      <c r="BC786">
        <f t="shared" si="902"/>
        <v>25290.878999999997</v>
      </c>
      <c r="BD786">
        <f t="shared" si="903"/>
        <v>22018.847999999998</v>
      </c>
      <c r="BE786">
        <f t="shared" si="904"/>
        <v>18746.816999999999</v>
      </c>
      <c r="BF786">
        <f t="shared" si="905"/>
        <v>15474.785999999998</v>
      </c>
      <c r="BG786">
        <f t="shared" si="906"/>
        <v>12895.654999999999</v>
      </c>
      <c r="BH786">
        <f t="shared" si="907"/>
        <v>10316.523999999999</v>
      </c>
      <c r="BI786">
        <f t="shared" si="908"/>
        <v>7737.393</v>
      </c>
      <c r="BJ786">
        <f t="shared" si="909"/>
        <v>5158.2619999999997</v>
      </c>
      <c r="BK786">
        <f t="shared" si="910"/>
        <v>2579.1309999999999</v>
      </c>
      <c r="BL786">
        <f t="shared" si="911"/>
        <v>685.94845040197197</v>
      </c>
      <c r="BM786">
        <f t="shared" si="912"/>
        <v>53621.271999999997</v>
      </c>
      <c r="BN786">
        <f t="shared" si="913"/>
        <v>50655.904999999999</v>
      </c>
      <c r="BO786">
        <f t="shared" si="914"/>
        <v>45191.133999999998</v>
      </c>
      <c r="BP786">
        <f t="shared" si="915"/>
        <v>39726.362999999998</v>
      </c>
      <c r="BQ786">
        <f t="shared" si="916"/>
        <v>34261.591999999997</v>
      </c>
      <c r="BR786">
        <f t="shared" si="917"/>
        <v>28796.821</v>
      </c>
      <c r="BS786">
        <f t="shared" si="918"/>
        <v>23332.05</v>
      </c>
      <c r="BT786">
        <f t="shared" si="919"/>
        <v>18665.64</v>
      </c>
      <c r="BU786">
        <f t="shared" si="920"/>
        <v>13999.23</v>
      </c>
      <c r="BV786">
        <f t="shared" si="921"/>
        <v>9332.82</v>
      </c>
      <c r="BW786">
        <f t="shared" si="922"/>
        <v>4666.41</v>
      </c>
      <c r="BX786" s="16">
        <f t="shared" si="923"/>
        <v>1223.5963855882865</v>
      </c>
      <c r="BY786">
        <f t="shared" si="924"/>
        <v>2791.1774176202289</v>
      </c>
      <c r="BZ786">
        <f t="shared" si="925"/>
        <v>720.50733025987176</v>
      </c>
      <c r="CA786">
        <f t="shared" si="926"/>
        <v>901.19592888350803</v>
      </c>
      <c r="CB786">
        <f t="shared" si="927"/>
        <v>6333.9982037701047</v>
      </c>
    </row>
    <row r="787" spans="1:80" x14ac:dyDescent="0.25">
      <c r="A787">
        <f>'Data Input'!A787</f>
        <v>1</v>
      </c>
      <c r="B787">
        <f>'Data Input'!C787</f>
        <v>59</v>
      </c>
      <c r="C787">
        <f t="shared" si="857"/>
        <v>60</v>
      </c>
      <c r="D787">
        <f t="shared" si="858"/>
        <v>61</v>
      </c>
      <c r="E787">
        <f t="shared" si="859"/>
        <v>62</v>
      </c>
      <c r="F787">
        <f t="shared" si="860"/>
        <v>63</v>
      </c>
      <c r="G787">
        <f t="shared" si="861"/>
        <v>64</v>
      </c>
      <c r="H787">
        <f t="shared" si="862"/>
        <v>65</v>
      </c>
      <c r="I787">
        <f t="shared" si="863"/>
        <v>66</v>
      </c>
      <c r="J787">
        <f t="shared" si="864"/>
        <v>67</v>
      </c>
      <c r="K787">
        <f t="shared" si="865"/>
        <v>68</v>
      </c>
      <c r="L787">
        <f t="shared" si="866"/>
        <v>69</v>
      </c>
      <c r="M787">
        <f>IF('Data Input'!D787&gt;=240,1,0)</f>
        <v>0</v>
      </c>
      <c r="N787">
        <f>_xlfn.IFS('Data Input'!F787&gt;=130,1,'Data Input'!G787=1,1,0=0,0)</f>
        <v>0</v>
      </c>
      <c r="O787">
        <f>'Data Input'!H787</f>
        <v>0</v>
      </c>
      <c r="P787">
        <f>'Data Input'!J787</f>
        <v>29.1</v>
      </c>
      <c r="Q787">
        <f t="shared" si="867"/>
        <v>0</v>
      </c>
      <c r="R787">
        <f>IF('Data Input'!I787&gt;=100,1,0)</f>
        <v>0</v>
      </c>
      <c r="S787" s="18">
        <f>'Data Input'!L787</f>
        <v>3</v>
      </c>
      <c r="T787" s="16">
        <f>'Data Input'!N787</f>
        <v>2018</v>
      </c>
      <c r="U787">
        <f t="shared" si="868"/>
        <v>0.52496063386707725</v>
      </c>
      <c r="V787">
        <f t="shared" si="869"/>
        <v>6.1427297424081199E-2</v>
      </c>
      <c r="W787">
        <f t="shared" si="870"/>
        <v>0.33268475622823318</v>
      </c>
      <c r="X787" s="16">
        <f t="shared" si="871"/>
        <v>2.7790491368757355E-2</v>
      </c>
      <c r="Y787">
        <f t="shared" si="872"/>
        <v>2209.1097507491622</v>
      </c>
      <c r="Z787">
        <f t="shared" si="873"/>
        <v>28.255808737120535</v>
      </c>
      <c r="AA787">
        <f t="shared" si="874"/>
        <v>187.96446774345188</v>
      </c>
      <c r="AB787" s="16">
        <f t="shared" si="875"/>
        <v>142.02057761906369</v>
      </c>
      <c r="AC787">
        <f t="shared" si="876"/>
        <v>32626.592000000001</v>
      </c>
      <c r="AD787">
        <f t="shared" si="877"/>
        <v>29508.216</v>
      </c>
      <c r="AE787">
        <f t="shared" si="878"/>
        <v>26389.84</v>
      </c>
      <c r="AF787">
        <f t="shared" si="879"/>
        <v>23271.464</v>
      </c>
      <c r="AG787">
        <f t="shared" si="880"/>
        <v>20153.088</v>
      </c>
      <c r="AH787">
        <f t="shared" si="881"/>
        <v>17034.712</v>
      </c>
      <c r="AI787">
        <f t="shared" si="882"/>
        <v>13916.335999999999</v>
      </c>
      <c r="AJ787">
        <f t="shared" si="883"/>
        <v>10797.96</v>
      </c>
      <c r="AK787">
        <f t="shared" si="884"/>
        <v>8098.4699999999993</v>
      </c>
      <c r="AL787">
        <f t="shared" si="885"/>
        <v>5398.98</v>
      </c>
      <c r="AM787">
        <f t="shared" si="886"/>
        <v>2699.49</v>
      </c>
      <c r="AN787">
        <f t="shared" si="887"/>
        <v>812.15166347805462</v>
      </c>
      <c r="AO787">
        <f t="shared" si="888"/>
        <v>27693.621999999999</v>
      </c>
      <c r="AP787">
        <f t="shared" si="889"/>
        <v>25046.727999999999</v>
      </c>
      <c r="AQ787">
        <f t="shared" si="890"/>
        <v>22399.833999999999</v>
      </c>
      <c r="AR787">
        <f t="shared" si="891"/>
        <v>19752.939999999999</v>
      </c>
      <c r="AS787">
        <f t="shared" si="892"/>
        <v>17106.045999999998</v>
      </c>
      <c r="AT787">
        <f t="shared" si="893"/>
        <v>14459.152</v>
      </c>
      <c r="AU787">
        <f t="shared" si="894"/>
        <v>11812.258</v>
      </c>
      <c r="AV787">
        <f t="shared" si="895"/>
        <v>9165.3639999999996</v>
      </c>
      <c r="AW787">
        <f t="shared" si="896"/>
        <v>6874.0229999999992</v>
      </c>
      <c r="AX787">
        <f t="shared" si="897"/>
        <v>4582.6819999999998</v>
      </c>
      <c r="AY787">
        <f t="shared" si="898"/>
        <v>2291.3409999999999</v>
      </c>
      <c r="AZ787">
        <f t="shared" si="899"/>
        <v>689.35855980048757</v>
      </c>
      <c r="BA787">
        <f t="shared" si="900"/>
        <v>26984.637000000002</v>
      </c>
      <c r="BB787">
        <f t="shared" si="901"/>
        <v>24405.506000000001</v>
      </c>
      <c r="BC787">
        <f t="shared" si="902"/>
        <v>21826.375</v>
      </c>
      <c r="BD787">
        <f t="shared" si="903"/>
        <v>19247.243999999999</v>
      </c>
      <c r="BE787">
        <f t="shared" si="904"/>
        <v>16668.112999999998</v>
      </c>
      <c r="BF787">
        <f t="shared" si="905"/>
        <v>14088.981999999998</v>
      </c>
      <c r="BG787">
        <f t="shared" si="906"/>
        <v>11509.850999999999</v>
      </c>
      <c r="BH787">
        <f t="shared" si="907"/>
        <v>8930.7199999999993</v>
      </c>
      <c r="BI787">
        <f t="shared" si="908"/>
        <v>6698.0399999999991</v>
      </c>
      <c r="BJ787">
        <f t="shared" si="909"/>
        <v>4465.3599999999997</v>
      </c>
      <c r="BK787">
        <f t="shared" si="910"/>
        <v>2232.6799999999998</v>
      </c>
      <c r="BL787">
        <f t="shared" si="911"/>
        <v>671.71024665488608</v>
      </c>
      <c r="BM787">
        <f t="shared" si="912"/>
        <v>28953.601999999999</v>
      </c>
      <c r="BN787">
        <f t="shared" si="913"/>
        <v>25988.235000000001</v>
      </c>
      <c r="BO787">
        <f t="shared" si="914"/>
        <v>21321.825000000001</v>
      </c>
      <c r="BP787">
        <f t="shared" si="915"/>
        <v>18037.09</v>
      </c>
      <c r="BQ787">
        <f t="shared" si="916"/>
        <v>14752.355000000001</v>
      </c>
      <c r="BR787">
        <f t="shared" si="917"/>
        <v>11467.62</v>
      </c>
      <c r="BS787">
        <f t="shared" si="918"/>
        <v>8182.8850000000002</v>
      </c>
      <c r="BT787">
        <f t="shared" si="919"/>
        <v>4898.1499999999996</v>
      </c>
      <c r="BU787">
        <f t="shared" si="920"/>
        <v>3733.2629999999999</v>
      </c>
      <c r="BV787">
        <f t="shared" si="921"/>
        <v>2488.8420000000001</v>
      </c>
      <c r="BW787">
        <f t="shared" si="922"/>
        <v>1244.421</v>
      </c>
      <c r="BX787" s="16">
        <f t="shared" si="923"/>
        <v>606.62831281046203</v>
      </c>
      <c r="BY787">
        <f t="shared" si="924"/>
        <v>3021.2614142272168</v>
      </c>
      <c r="BZ787">
        <f t="shared" si="925"/>
        <v>717.61436853760813</v>
      </c>
      <c r="CA787">
        <f t="shared" si="926"/>
        <v>859.67471439833798</v>
      </c>
      <c r="CB787">
        <f t="shared" si="927"/>
        <v>748.64889042952575</v>
      </c>
    </row>
    <row r="788" spans="1:80" x14ac:dyDescent="0.25">
      <c r="A788">
        <f>'Data Input'!A788</f>
        <v>0</v>
      </c>
      <c r="B788">
        <f>'Data Input'!C788</f>
        <v>58</v>
      </c>
      <c r="C788">
        <f t="shared" si="857"/>
        <v>59</v>
      </c>
      <c r="D788">
        <f t="shared" si="858"/>
        <v>60</v>
      </c>
      <c r="E788">
        <f t="shared" si="859"/>
        <v>61</v>
      </c>
      <c r="F788">
        <f t="shared" si="860"/>
        <v>62</v>
      </c>
      <c r="G788">
        <f t="shared" si="861"/>
        <v>63</v>
      </c>
      <c r="H788">
        <f t="shared" si="862"/>
        <v>64</v>
      </c>
      <c r="I788">
        <f t="shared" si="863"/>
        <v>65</v>
      </c>
      <c r="J788">
        <f t="shared" si="864"/>
        <v>66</v>
      </c>
      <c r="K788">
        <f t="shared" si="865"/>
        <v>67</v>
      </c>
      <c r="L788">
        <f t="shared" si="866"/>
        <v>68</v>
      </c>
      <c r="M788">
        <f>IF('Data Input'!D788&gt;=240,1,0)</f>
        <v>0</v>
      </c>
      <c r="N788">
        <f>_xlfn.IFS('Data Input'!F788&gt;=130,1,'Data Input'!G788=1,1,0=0,0)</f>
        <v>0</v>
      </c>
      <c r="O788">
        <f>'Data Input'!H788</f>
        <v>0</v>
      </c>
      <c r="P788">
        <f>'Data Input'!J788</f>
        <v>21.6</v>
      </c>
      <c r="Q788">
        <f t="shared" si="867"/>
        <v>0</v>
      </c>
      <c r="R788">
        <f>IF('Data Input'!I788&gt;=100,1,0)</f>
        <v>0</v>
      </c>
      <c r="S788" s="18">
        <f>'Data Input'!L788</f>
        <v>3</v>
      </c>
      <c r="T788" s="16">
        <f>'Data Input'!N788</f>
        <v>2018</v>
      </c>
      <c r="U788">
        <f t="shared" si="868"/>
        <v>0.37040158446551413</v>
      </c>
      <c r="V788">
        <f t="shared" si="869"/>
        <v>4.4539967575422536E-2</v>
      </c>
      <c r="W788">
        <f t="shared" si="870"/>
        <v>0.26985128925874063</v>
      </c>
      <c r="X788" s="16">
        <f t="shared" si="871"/>
        <v>6.7226841094873051E-3</v>
      </c>
      <c r="Y788">
        <f t="shared" si="872"/>
        <v>1558.7030705675613</v>
      </c>
      <c r="Z788">
        <f t="shared" si="873"/>
        <v>20.487842665129492</v>
      </c>
      <c r="AA788">
        <f t="shared" si="874"/>
        <v>152.46401587635748</v>
      </c>
      <c r="AB788" s="16">
        <f t="shared" si="875"/>
        <v>34.355617096185938</v>
      </c>
      <c r="AC788">
        <f t="shared" si="876"/>
        <v>33045.478000000003</v>
      </c>
      <c r="AD788">
        <f t="shared" si="877"/>
        <v>29927.101999999999</v>
      </c>
      <c r="AE788">
        <f t="shared" si="878"/>
        <v>26808.725999999999</v>
      </c>
      <c r="AF788">
        <f t="shared" si="879"/>
        <v>23690.35</v>
      </c>
      <c r="AG788">
        <f t="shared" si="880"/>
        <v>20571.973999999998</v>
      </c>
      <c r="AH788">
        <f t="shared" si="881"/>
        <v>17453.597999999998</v>
      </c>
      <c r="AI788">
        <f t="shared" si="882"/>
        <v>14335.222</v>
      </c>
      <c r="AJ788">
        <f t="shared" si="883"/>
        <v>11216.846</v>
      </c>
      <c r="AK788">
        <f t="shared" si="884"/>
        <v>8098.4699999999993</v>
      </c>
      <c r="AL788">
        <f t="shared" si="885"/>
        <v>5398.98</v>
      </c>
      <c r="AM788">
        <f t="shared" si="886"/>
        <v>2699.49</v>
      </c>
      <c r="AN788">
        <f t="shared" si="887"/>
        <v>583.29600523262695</v>
      </c>
      <c r="AO788">
        <f t="shared" si="888"/>
        <v>28049.174999999999</v>
      </c>
      <c r="AP788">
        <f t="shared" si="889"/>
        <v>25402.280999999999</v>
      </c>
      <c r="AQ788">
        <f t="shared" si="890"/>
        <v>22755.386999999999</v>
      </c>
      <c r="AR788">
        <f t="shared" si="891"/>
        <v>20108.492999999999</v>
      </c>
      <c r="AS788">
        <f t="shared" si="892"/>
        <v>17461.598999999998</v>
      </c>
      <c r="AT788">
        <f t="shared" si="893"/>
        <v>14814.705</v>
      </c>
      <c r="AU788">
        <f t="shared" si="894"/>
        <v>12167.811</v>
      </c>
      <c r="AV788">
        <f t="shared" si="895"/>
        <v>9520.9169999999995</v>
      </c>
      <c r="AW788">
        <f t="shared" si="896"/>
        <v>6874.0229999999992</v>
      </c>
      <c r="AX788">
        <f t="shared" si="897"/>
        <v>4582.6819999999998</v>
      </c>
      <c r="AY788">
        <f t="shared" si="898"/>
        <v>2291.3409999999999</v>
      </c>
      <c r="AZ788">
        <f t="shared" si="899"/>
        <v>495.1046950910291</v>
      </c>
      <c r="BA788">
        <f t="shared" si="900"/>
        <v>27331.088000000003</v>
      </c>
      <c r="BB788">
        <f t="shared" si="901"/>
        <v>24751.957000000002</v>
      </c>
      <c r="BC788">
        <f t="shared" si="902"/>
        <v>22172.826000000001</v>
      </c>
      <c r="BD788">
        <f t="shared" si="903"/>
        <v>19593.695</v>
      </c>
      <c r="BE788">
        <f t="shared" si="904"/>
        <v>17014.563999999998</v>
      </c>
      <c r="BF788">
        <f t="shared" si="905"/>
        <v>14435.432999999997</v>
      </c>
      <c r="BG788">
        <f t="shared" si="906"/>
        <v>11856.301999999998</v>
      </c>
      <c r="BH788">
        <f t="shared" si="907"/>
        <v>9277.1709999999985</v>
      </c>
      <c r="BI788">
        <f t="shared" si="908"/>
        <v>6698.0399999999991</v>
      </c>
      <c r="BJ788">
        <f t="shared" si="909"/>
        <v>4465.3599999999997</v>
      </c>
      <c r="BK788">
        <f t="shared" si="910"/>
        <v>2232.6799999999998</v>
      </c>
      <c r="BL788">
        <f t="shared" si="911"/>
        <v>482.42950083072725</v>
      </c>
      <c r="BM788">
        <f t="shared" si="912"/>
        <v>32375.591</v>
      </c>
      <c r="BN788">
        <f t="shared" si="913"/>
        <v>29410.224000000002</v>
      </c>
      <c r="BO788">
        <f t="shared" si="914"/>
        <v>24743.814000000002</v>
      </c>
      <c r="BP788">
        <f t="shared" si="915"/>
        <v>20077.404000000002</v>
      </c>
      <c r="BQ788">
        <f t="shared" si="916"/>
        <v>16792.669000000002</v>
      </c>
      <c r="BR788">
        <f t="shared" si="917"/>
        <v>13507.934000000001</v>
      </c>
      <c r="BS788">
        <f t="shared" si="918"/>
        <v>10223.199000000001</v>
      </c>
      <c r="BT788">
        <f t="shared" si="919"/>
        <v>6938.4639999999999</v>
      </c>
      <c r="BU788">
        <f t="shared" si="920"/>
        <v>3653.7290000000003</v>
      </c>
      <c r="BV788">
        <f t="shared" si="921"/>
        <v>2488.8420000000001</v>
      </c>
      <c r="BW788">
        <f t="shared" si="922"/>
        <v>1244.421</v>
      </c>
      <c r="BX788" s="16">
        <f t="shared" si="923"/>
        <v>490.43578924118157</v>
      </c>
      <c r="BY788">
        <f t="shared" si="924"/>
        <v>2141.9990758001882</v>
      </c>
      <c r="BZ788">
        <f t="shared" si="925"/>
        <v>515.59253775615855</v>
      </c>
      <c r="CA788">
        <f t="shared" si="926"/>
        <v>634.8935167070847</v>
      </c>
      <c r="CB788">
        <f t="shared" si="927"/>
        <v>524.79140633736756</v>
      </c>
    </row>
    <row r="789" spans="1:80" x14ac:dyDescent="0.25">
      <c r="A789">
        <f>'Data Input'!A789</f>
        <v>0</v>
      </c>
      <c r="B789">
        <f>'Data Input'!C789</f>
        <v>46</v>
      </c>
      <c r="C789">
        <f t="shared" si="857"/>
        <v>47</v>
      </c>
      <c r="D789">
        <f t="shared" si="858"/>
        <v>48</v>
      </c>
      <c r="E789">
        <f t="shared" si="859"/>
        <v>49</v>
      </c>
      <c r="F789">
        <f t="shared" si="860"/>
        <v>50</v>
      </c>
      <c r="G789">
        <f t="shared" si="861"/>
        <v>51</v>
      </c>
      <c r="H789">
        <f t="shared" si="862"/>
        <v>52</v>
      </c>
      <c r="I789">
        <f t="shared" si="863"/>
        <v>53</v>
      </c>
      <c r="J789">
        <f t="shared" si="864"/>
        <v>54</v>
      </c>
      <c r="K789">
        <f t="shared" si="865"/>
        <v>55</v>
      </c>
      <c r="L789">
        <f t="shared" si="866"/>
        <v>56</v>
      </c>
      <c r="M789">
        <f>IF('Data Input'!D789&gt;=240,1,0)</f>
        <v>0</v>
      </c>
      <c r="N789">
        <f>_xlfn.IFS('Data Input'!F789&gt;=130,1,'Data Input'!G789=1,1,0=0,0)</f>
        <v>0</v>
      </c>
      <c r="O789">
        <f>'Data Input'!H789</f>
        <v>0</v>
      </c>
      <c r="P789">
        <f>'Data Input'!J789</f>
        <v>22.9</v>
      </c>
      <c r="Q789">
        <f t="shared" si="867"/>
        <v>0</v>
      </c>
      <c r="R789">
        <f>IF('Data Input'!I789&gt;=100,1,0)</f>
        <v>0</v>
      </c>
      <c r="S789" s="18">
        <f>'Data Input'!L789</f>
        <v>3</v>
      </c>
      <c r="T789" s="16">
        <f>'Data Input'!N789</f>
        <v>2018</v>
      </c>
      <c r="U789">
        <f t="shared" si="868"/>
        <v>0.39622446896970126</v>
      </c>
      <c r="V789">
        <f t="shared" si="869"/>
        <v>4.7110905870422159E-2</v>
      </c>
      <c r="W789">
        <f t="shared" si="870"/>
        <v>0.28019454674131589</v>
      </c>
      <c r="X789" s="16">
        <f t="shared" si="871"/>
        <v>8.6131851484730418E-3</v>
      </c>
      <c r="Y789">
        <f t="shared" si="872"/>
        <v>1667.3694776664095</v>
      </c>
      <c r="Z789">
        <f t="shared" si="873"/>
        <v>21.670442971259344</v>
      </c>
      <c r="AA789">
        <f t="shared" si="874"/>
        <v>158.3078811303217</v>
      </c>
      <c r="AB789" s="16">
        <f t="shared" si="875"/>
        <v>44.016837043093261</v>
      </c>
      <c r="AC789">
        <f t="shared" si="876"/>
        <v>41842.093000000001</v>
      </c>
      <c r="AD789">
        <f t="shared" si="877"/>
        <v>37885.944000000003</v>
      </c>
      <c r="AE789">
        <f t="shared" si="878"/>
        <v>33929.795000000006</v>
      </c>
      <c r="AF789">
        <f t="shared" si="879"/>
        <v>29973.646000000004</v>
      </c>
      <c r="AG789">
        <f t="shared" si="880"/>
        <v>26017.497000000003</v>
      </c>
      <c r="AH789">
        <f t="shared" si="881"/>
        <v>22061.348000000002</v>
      </c>
      <c r="AI789">
        <f t="shared" si="882"/>
        <v>18105.199000000001</v>
      </c>
      <c r="AJ789">
        <f t="shared" si="883"/>
        <v>14149.05</v>
      </c>
      <c r="AK789">
        <f t="shared" si="884"/>
        <v>10192.901</v>
      </c>
      <c r="AL789">
        <f t="shared" si="885"/>
        <v>6236.7520000000004</v>
      </c>
      <c r="AM789">
        <f t="shared" si="886"/>
        <v>3118.3760000000002</v>
      </c>
      <c r="AN789">
        <f t="shared" si="887"/>
        <v>787.19069540502392</v>
      </c>
      <c r="AO789">
        <f t="shared" si="888"/>
        <v>35515.788</v>
      </c>
      <c r="AP789">
        <f t="shared" si="889"/>
        <v>32157.788</v>
      </c>
      <c r="AQ789">
        <f t="shared" si="890"/>
        <v>28799.788</v>
      </c>
      <c r="AR789">
        <f t="shared" si="891"/>
        <v>25441.788</v>
      </c>
      <c r="AS789">
        <f t="shared" si="892"/>
        <v>22083.788</v>
      </c>
      <c r="AT789">
        <f t="shared" si="893"/>
        <v>18725.788</v>
      </c>
      <c r="AU789">
        <f t="shared" si="894"/>
        <v>15367.788</v>
      </c>
      <c r="AV789">
        <f t="shared" si="895"/>
        <v>12009.788</v>
      </c>
      <c r="AW789">
        <f t="shared" si="896"/>
        <v>8651.7880000000005</v>
      </c>
      <c r="AX789">
        <f t="shared" si="897"/>
        <v>5293.7879999999996</v>
      </c>
      <c r="AY789">
        <f t="shared" si="898"/>
        <v>2646.8939999999998</v>
      </c>
      <c r="AZ789">
        <f t="shared" si="899"/>
        <v>668.17159419333325</v>
      </c>
      <c r="BA789">
        <f t="shared" si="900"/>
        <v>34606.540999999997</v>
      </c>
      <c r="BB789">
        <f t="shared" si="901"/>
        <v>31334.509999999995</v>
      </c>
      <c r="BC789">
        <f t="shared" si="902"/>
        <v>28062.478999999996</v>
      </c>
      <c r="BD789">
        <f t="shared" si="903"/>
        <v>24790.447999999997</v>
      </c>
      <c r="BE789">
        <f t="shared" si="904"/>
        <v>21518.416999999998</v>
      </c>
      <c r="BF789">
        <f t="shared" si="905"/>
        <v>18246.385999999999</v>
      </c>
      <c r="BG789">
        <f t="shared" si="906"/>
        <v>14974.355</v>
      </c>
      <c r="BH789">
        <f t="shared" si="907"/>
        <v>11702.324000000001</v>
      </c>
      <c r="BI789">
        <f t="shared" si="908"/>
        <v>8430.2929999999997</v>
      </c>
      <c r="BJ789">
        <f t="shared" si="909"/>
        <v>5158.2619999999997</v>
      </c>
      <c r="BK789">
        <f t="shared" si="910"/>
        <v>2579.1309999999999</v>
      </c>
      <c r="BL789">
        <f t="shared" si="911"/>
        <v>651.06561786610666</v>
      </c>
      <c r="BM789">
        <f t="shared" si="912"/>
        <v>56814.716</v>
      </c>
      <c r="BN789">
        <f t="shared" si="913"/>
        <v>53849.349000000002</v>
      </c>
      <c r="BO789">
        <f t="shared" si="914"/>
        <v>48384.578000000001</v>
      </c>
      <c r="BP789">
        <f t="shared" si="915"/>
        <v>42919.807000000001</v>
      </c>
      <c r="BQ789">
        <f t="shared" si="916"/>
        <v>37455.036</v>
      </c>
      <c r="BR789">
        <f t="shared" si="917"/>
        <v>31990.265000000003</v>
      </c>
      <c r="BS789">
        <f t="shared" si="918"/>
        <v>26525.494000000002</v>
      </c>
      <c r="BT789">
        <f t="shared" si="919"/>
        <v>21060.723000000002</v>
      </c>
      <c r="BU789">
        <f t="shared" si="920"/>
        <v>15595.952000000001</v>
      </c>
      <c r="BV789">
        <f t="shared" si="921"/>
        <v>10131.181</v>
      </c>
      <c r="BW789">
        <f t="shared" si="922"/>
        <v>4666.41</v>
      </c>
      <c r="BX789" s="16">
        <f t="shared" si="923"/>
        <v>1128.8372936627236</v>
      </c>
      <c r="BY789">
        <f t="shared" si="924"/>
        <v>2454.5601730714334</v>
      </c>
      <c r="BZ789">
        <f t="shared" si="925"/>
        <v>689.84203716459263</v>
      </c>
      <c r="CA789">
        <f t="shared" si="926"/>
        <v>809.37349899642834</v>
      </c>
      <c r="CB789">
        <f t="shared" si="927"/>
        <v>1172.8541307058169</v>
      </c>
    </row>
    <row r="790" spans="1:80" x14ac:dyDescent="0.25">
      <c r="A790">
        <f>'Data Input'!A790</f>
        <v>0</v>
      </c>
      <c r="B790">
        <f>'Data Input'!C790</f>
        <v>53</v>
      </c>
      <c r="C790">
        <f t="shared" si="857"/>
        <v>54</v>
      </c>
      <c r="D790">
        <f t="shared" si="858"/>
        <v>55</v>
      </c>
      <c r="E790">
        <f t="shared" si="859"/>
        <v>56</v>
      </c>
      <c r="F790">
        <f t="shared" si="860"/>
        <v>57</v>
      </c>
      <c r="G790">
        <f t="shared" si="861"/>
        <v>58</v>
      </c>
      <c r="H790">
        <f t="shared" si="862"/>
        <v>59</v>
      </c>
      <c r="I790">
        <f t="shared" si="863"/>
        <v>60</v>
      </c>
      <c r="J790">
        <f t="shared" si="864"/>
        <v>61</v>
      </c>
      <c r="K790">
        <f t="shared" si="865"/>
        <v>62</v>
      </c>
      <c r="L790">
        <f t="shared" si="866"/>
        <v>63</v>
      </c>
      <c r="M790">
        <f>IF('Data Input'!D790&gt;=240,1,0)</f>
        <v>0</v>
      </c>
      <c r="N790">
        <f>_xlfn.IFS('Data Input'!F790&gt;=130,1,'Data Input'!G790=1,1,0=0,0)</f>
        <v>1</v>
      </c>
      <c r="O790">
        <f>'Data Input'!H790</f>
        <v>0</v>
      </c>
      <c r="P790">
        <f>'Data Input'!J790</f>
        <v>38.4</v>
      </c>
      <c r="Q790">
        <f t="shared" si="867"/>
        <v>0</v>
      </c>
      <c r="R790">
        <f>IF('Data Input'!I790&gt;=100,1,0)</f>
        <v>1</v>
      </c>
      <c r="S790" s="18">
        <f>'Data Input'!L790</f>
        <v>3</v>
      </c>
      <c r="T790" s="16">
        <f>'Data Input'!N790</f>
        <v>2018</v>
      </c>
      <c r="U790">
        <f t="shared" si="868"/>
        <v>0.99489438526979723</v>
      </c>
      <c r="V790">
        <f t="shared" si="869"/>
        <v>8.4751357885247583E-2</v>
      </c>
      <c r="W790">
        <f t="shared" si="870"/>
        <v>0.57646591035569761</v>
      </c>
      <c r="X790" s="16">
        <f t="shared" si="871"/>
        <v>1</v>
      </c>
      <c r="Y790">
        <f t="shared" si="872"/>
        <v>4186.6584762270095</v>
      </c>
      <c r="Z790">
        <f t="shared" si="873"/>
        <v>38.984592502648702</v>
      </c>
      <c r="AA790">
        <f t="shared" si="874"/>
        <v>325.69904687162114</v>
      </c>
      <c r="AB790" s="16">
        <f t="shared" si="875"/>
        <v>5110.4018181818183</v>
      </c>
      <c r="AC790">
        <f t="shared" si="876"/>
        <v>35977.682000000001</v>
      </c>
      <c r="AD790">
        <f t="shared" si="877"/>
        <v>32021.533000000003</v>
      </c>
      <c r="AE790">
        <f t="shared" si="878"/>
        <v>28065.384000000002</v>
      </c>
      <c r="AF790">
        <f t="shared" si="879"/>
        <v>24947.008000000002</v>
      </c>
      <c r="AG790">
        <f t="shared" si="880"/>
        <v>21828.632000000001</v>
      </c>
      <c r="AH790">
        <f t="shared" si="881"/>
        <v>18710.256000000001</v>
      </c>
      <c r="AI790">
        <f t="shared" si="882"/>
        <v>15591.880000000001</v>
      </c>
      <c r="AJ790">
        <f t="shared" si="883"/>
        <v>12473.504000000001</v>
      </c>
      <c r="AK790">
        <f t="shared" si="884"/>
        <v>9355.1280000000006</v>
      </c>
      <c r="AL790">
        <f t="shared" si="885"/>
        <v>6236.7520000000004</v>
      </c>
      <c r="AM790">
        <f t="shared" si="886"/>
        <v>3118.3760000000002</v>
      </c>
      <c r="AN790">
        <f t="shared" si="887"/>
        <v>1687.2731177098985</v>
      </c>
      <c r="AO790">
        <f t="shared" si="888"/>
        <v>30538.045999999998</v>
      </c>
      <c r="AP790">
        <f t="shared" si="889"/>
        <v>27180.045999999998</v>
      </c>
      <c r="AQ790">
        <f t="shared" si="890"/>
        <v>23822.045999999998</v>
      </c>
      <c r="AR790">
        <f t="shared" si="891"/>
        <v>21175.151999999998</v>
      </c>
      <c r="AS790">
        <f t="shared" si="892"/>
        <v>18528.257999999998</v>
      </c>
      <c r="AT790">
        <f t="shared" si="893"/>
        <v>15881.364</v>
      </c>
      <c r="AU790">
        <f t="shared" si="894"/>
        <v>13234.47</v>
      </c>
      <c r="AV790">
        <f t="shared" si="895"/>
        <v>10587.575999999999</v>
      </c>
      <c r="AW790">
        <f t="shared" si="896"/>
        <v>7940.6819999999989</v>
      </c>
      <c r="AX790">
        <f t="shared" si="897"/>
        <v>5293.7879999999996</v>
      </c>
      <c r="AY790">
        <f t="shared" si="898"/>
        <v>2646.8939999999998</v>
      </c>
      <c r="AZ790">
        <f t="shared" si="899"/>
        <v>1432.1663201278961</v>
      </c>
      <c r="BA790">
        <f t="shared" si="900"/>
        <v>29756.240999999998</v>
      </c>
      <c r="BB790">
        <f t="shared" si="901"/>
        <v>26484.21</v>
      </c>
      <c r="BC790">
        <f t="shared" si="902"/>
        <v>23212.179</v>
      </c>
      <c r="BD790">
        <f t="shared" si="903"/>
        <v>20633.047999999999</v>
      </c>
      <c r="BE790">
        <f t="shared" si="904"/>
        <v>18053.916999999998</v>
      </c>
      <c r="BF790">
        <f t="shared" si="905"/>
        <v>15474.785999999998</v>
      </c>
      <c r="BG790">
        <f t="shared" si="906"/>
        <v>12895.654999999999</v>
      </c>
      <c r="BH790">
        <f t="shared" si="907"/>
        <v>10316.523999999999</v>
      </c>
      <c r="BI790">
        <f t="shared" si="908"/>
        <v>7737.393</v>
      </c>
      <c r="BJ790">
        <f t="shared" si="909"/>
        <v>5158.2619999999997</v>
      </c>
      <c r="BK790">
        <f t="shared" si="910"/>
        <v>2579.1309999999999</v>
      </c>
      <c r="BL790">
        <f t="shared" si="911"/>
        <v>1395.5014773475484</v>
      </c>
      <c r="BM790">
        <f t="shared" si="912"/>
        <v>47081.164000000004</v>
      </c>
      <c r="BN790">
        <f t="shared" si="913"/>
        <v>44115.797000000006</v>
      </c>
      <c r="BO790">
        <f t="shared" si="914"/>
        <v>38651.026000000005</v>
      </c>
      <c r="BP790">
        <f t="shared" si="915"/>
        <v>33186.255000000005</v>
      </c>
      <c r="BQ790">
        <f t="shared" si="916"/>
        <v>28519.845000000001</v>
      </c>
      <c r="BR790">
        <f t="shared" si="917"/>
        <v>23853.435000000001</v>
      </c>
      <c r="BS790">
        <f t="shared" si="918"/>
        <v>19187.025000000001</v>
      </c>
      <c r="BT790">
        <f t="shared" si="919"/>
        <v>14520.615</v>
      </c>
      <c r="BU790">
        <f t="shared" si="920"/>
        <v>9854.2049999999999</v>
      </c>
      <c r="BV790">
        <f t="shared" si="921"/>
        <v>6569.47</v>
      </c>
      <c r="BW790">
        <f t="shared" si="922"/>
        <v>3284.7350000000001</v>
      </c>
      <c r="BX790" s="16">
        <f t="shared" si="923"/>
        <v>2183.3313884493546</v>
      </c>
      <c r="BY790">
        <f t="shared" si="924"/>
        <v>5873.931593936908</v>
      </c>
      <c r="BZ790">
        <f t="shared" si="925"/>
        <v>1471.1509126305448</v>
      </c>
      <c r="CA790">
        <f t="shared" si="926"/>
        <v>1721.2005242191694</v>
      </c>
      <c r="CB790">
        <f t="shared" si="927"/>
        <v>7293.7332066311728</v>
      </c>
    </row>
    <row r="791" spans="1:80" x14ac:dyDescent="0.25">
      <c r="A791">
        <f>'Data Input'!A791</f>
        <v>0</v>
      </c>
      <c r="B791">
        <f>'Data Input'!C791</f>
        <v>60</v>
      </c>
      <c r="C791">
        <f t="shared" si="857"/>
        <v>61</v>
      </c>
      <c r="D791">
        <f t="shared" si="858"/>
        <v>62</v>
      </c>
      <c r="E791">
        <f t="shared" si="859"/>
        <v>63</v>
      </c>
      <c r="F791">
        <f t="shared" si="860"/>
        <v>64</v>
      </c>
      <c r="G791">
        <f t="shared" si="861"/>
        <v>65</v>
      </c>
      <c r="H791">
        <f t="shared" si="862"/>
        <v>66</v>
      </c>
      <c r="I791">
        <f t="shared" si="863"/>
        <v>67</v>
      </c>
      <c r="J791">
        <f t="shared" si="864"/>
        <v>68</v>
      </c>
      <c r="K791">
        <f t="shared" si="865"/>
        <v>69</v>
      </c>
      <c r="L791">
        <f t="shared" si="866"/>
        <v>70</v>
      </c>
      <c r="M791">
        <f>IF('Data Input'!D791&gt;=240,1,0)</f>
        <v>1</v>
      </c>
      <c r="N791">
        <f>_xlfn.IFS('Data Input'!F791&gt;=130,1,'Data Input'!G791=1,1,0=0,0)</f>
        <v>0</v>
      </c>
      <c r="O791">
        <f>'Data Input'!H791</f>
        <v>0</v>
      </c>
      <c r="P791">
        <f>'Data Input'!J791</f>
        <v>29.6</v>
      </c>
      <c r="Q791">
        <f t="shared" si="867"/>
        <v>0</v>
      </c>
      <c r="R791">
        <f>IF('Data Input'!I791&gt;=100,1,0)</f>
        <v>0</v>
      </c>
      <c r="S791" s="18">
        <f>'Data Input'!L791</f>
        <v>3</v>
      </c>
      <c r="T791" s="16">
        <f>'Data Input'!N791</f>
        <v>2018</v>
      </c>
      <c r="U791">
        <f t="shared" si="868"/>
        <v>0.62952290082987561</v>
      </c>
      <c r="V791">
        <f t="shared" si="869"/>
        <v>5.8301024417015075E-2</v>
      </c>
      <c r="W791">
        <f t="shared" si="870"/>
        <v>0.39709880470429143</v>
      </c>
      <c r="X791" s="16">
        <f t="shared" si="871"/>
        <v>3.972498433500974E-2</v>
      </c>
      <c r="Y791">
        <f t="shared" si="872"/>
        <v>2649.1227890724181</v>
      </c>
      <c r="Z791">
        <f t="shared" si="873"/>
        <v>26.817761226453833</v>
      </c>
      <c r="AA791">
        <f t="shared" si="874"/>
        <v>224.35793666661769</v>
      </c>
      <c r="AB791" s="16">
        <f t="shared" si="875"/>
        <v>203.01063217287802</v>
      </c>
      <c r="AC791">
        <f t="shared" si="876"/>
        <v>32207.706000000002</v>
      </c>
      <c r="AD791">
        <f t="shared" si="877"/>
        <v>29089.33</v>
      </c>
      <c r="AE791">
        <f t="shared" si="878"/>
        <v>25970.954000000002</v>
      </c>
      <c r="AF791">
        <f t="shared" si="879"/>
        <v>22852.578000000001</v>
      </c>
      <c r="AG791">
        <f t="shared" si="880"/>
        <v>19734.202000000001</v>
      </c>
      <c r="AH791">
        <f t="shared" si="881"/>
        <v>16615.826000000001</v>
      </c>
      <c r="AI791">
        <f t="shared" si="882"/>
        <v>13497.449999999999</v>
      </c>
      <c r="AJ791">
        <f t="shared" si="883"/>
        <v>10797.96</v>
      </c>
      <c r="AK791">
        <f t="shared" si="884"/>
        <v>8098.4699999999993</v>
      </c>
      <c r="AL791">
        <f t="shared" si="885"/>
        <v>5398.98</v>
      </c>
      <c r="AM791">
        <f t="shared" si="886"/>
        <v>2699.49</v>
      </c>
      <c r="AN791">
        <f t="shared" si="887"/>
        <v>958.66169700874525</v>
      </c>
      <c r="AO791">
        <f t="shared" si="888"/>
        <v>27338.069</v>
      </c>
      <c r="AP791">
        <f t="shared" si="889"/>
        <v>24691.174999999999</v>
      </c>
      <c r="AQ791">
        <f t="shared" si="890"/>
        <v>22044.280999999999</v>
      </c>
      <c r="AR791">
        <f t="shared" si="891"/>
        <v>19397.386999999999</v>
      </c>
      <c r="AS791">
        <f t="shared" si="892"/>
        <v>16750.492999999999</v>
      </c>
      <c r="AT791">
        <f t="shared" si="893"/>
        <v>14103.599</v>
      </c>
      <c r="AU791">
        <f t="shared" si="894"/>
        <v>11456.705</v>
      </c>
      <c r="AV791">
        <f t="shared" si="895"/>
        <v>9165.3639999999996</v>
      </c>
      <c r="AW791">
        <f t="shared" si="896"/>
        <v>6874.0229999999992</v>
      </c>
      <c r="AX791">
        <f t="shared" si="897"/>
        <v>4582.6819999999998</v>
      </c>
      <c r="AY791">
        <f t="shared" si="898"/>
        <v>2291.3409999999999</v>
      </c>
      <c r="AZ791">
        <f t="shared" si="899"/>
        <v>813.71702501910647</v>
      </c>
      <c r="BA791">
        <f t="shared" si="900"/>
        <v>26638.186000000002</v>
      </c>
      <c r="BB791">
        <f t="shared" si="901"/>
        <v>24059.055</v>
      </c>
      <c r="BC791">
        <f t="shared" si="902"/>
        <v>21479.923999999999</v>
      </c>
      <c r="BD791">
        <f t="shared" si="903"/>
        <v>18900.792999999998</v>
      </c>
      <c r="BE791">
        <f t="shared" si="904"/>
        <v>16321.661999999998</v>
      </c>
      <c r="BF791">
        <f t="shared" si="905"/>
        <v>13742.530999999999</v>
      </c>
      <c r="BG791">
        <f t="shared" si="906"/>
        <v>11163.4</v>
      </c>
      <c r="BH791">
        <f t="shared" si="907"/>
        <v>8930.7199999999993</v>
      </c>
      <c r="BI791">
        <f t="shared" si="908"/>
        <v>6698.0399999999991</v>
      </c>
      <c r="BJ791">
        <f t="shared" si="909"/>
        <v>4465.3599999999997</v>
      </c>
      <c r="BK791">
        <f t="shared" si="910"/>
        <v>2232.6799999999998</v>
      </c>
      <c r="BL791">
        <f t="shared" si="911"/>
        <v>792.88498325155922</v>
      </c>
      <c r="BM791">
        <f t="shared" si="912"/>
        <v>25531.613000000005</v>
      </c>
      <c r="BN791">
        <f t="shared" si="913"/>
        <v>22566.246000000003</v>
      </c>
      <c r="BO791">
        <f t="shared" si="914"/>
        <v>19281.511000000002</v>
      </c>
      <c r="BP791">
        <f t="shared" si="915"/>
        <v>15996.776000000002</v>
      </c>
      <c r="BQ791">
        <f t="shared" si="916"/>
        <v>12712.041000000001</v>
      </c>
      <c r="BR791">
        <f t="shared" si="917"/>
        <v>9427.3060000000005</v>
      </c>
      <c r="BS791">
        <f t="shared" si="918"/>
        <v>6142.5709999999999</v>
      </c>
      <c r="BT791">
        <f t="shared" si="919"/>
        <v>4977.6840000000002</v>
      </c>
      <c r="BU791">
        <f t="shared" si="920"/>
        <v>3733.2629999999999</v>
      </c>
      <c r="BV791">
        <f t="shared" si="921"/>
        <v>2488.8420000000001</v>
      </c>
      <c r="BW791">
        <f t="shared" si="922"/>
        <v>1244.421</v>
      </c>
      <c r="BX791" s="16">
        <f t="shared" si="923"/>
        <v>639.18869429992094</v>
      </c>
      <c r="BY791">
        <f t="shared" si="924"/>
        <v>3607.7844860811633</v>
      </c>
      <c r="BZ791">
        <f t="shared" si="925"/>
        <v>840.53478624556033</v>
      </c>
      <c r="CA791">
        <f t="shared" si="926"/>
        <v>1017.2429199181769</v>
      </c>
      <c r="CB791">
        <f t="shared" si="927"/>
        <v>842.19932647279893</v>
      </c>
    </row>
    <row r="792" spans="1:80" x14ac:dyDescent="0.25">
      <c r="A792">
        <f>'Data Input'!A792</f>
        <v>0</v>
      </c>
      <c r="B792">
        <f>'Data Input'!C792</f>
        <v>41</v>
      </c>
      <c r="C792">
        <f t="shared" si="857"/>
        <v>42</v>
      </c>
      <c r="D792">
        <f t="shared" si="858"/>
        <v>43</v>
      </c>
      <c r="E792">
        <f t="shared" si="859"/>
        <v>44</v>
      </c>
      <c r="F792">
        <f t="shared" si="860"/>
        <v>45</v>
      </c>
      <c r="G792">
        <f t="shared" si="861"/>
        <v>46</v>
      </c>
      <c r="H792">
        <f t="shared" si="862"/>
        <v>47</v>
      </c>
      <c r="I792">
        <f t="shared" si="863"/>
        <v>48</v>
      </c>
      <c r="J792">
        <f t="shared" si="864"/>
        <v>49</v>
      </c>
      <c r="K792">
        <f t="shared" si="865"/>
        <v>50</v>
      </c>
      <c r="L792">
        <f t="shared" si="866"/>
        <v>51</v>
      </c>
      <c r="M792">
        <f>IF('Data Input'!D792&gt;=240,1,0)</f>
        <v>0</v>
      </c>
      <c r="N792">
        <f>_xlfn.IFS('Data Input'!F792&gt;=130,1,'Data Input'!G792=1,1,0=0,0)</f>
        <v>0</v>
      </c>
      <c r="O792">
        <f>'Data Input'!H792</f>
        <v>0</v>
      </c>
      <c r="P792">
        <f>'Data Input'!J792</f>
        <v>29.1</v>
      </c>
      <c r="Q792">
        <f t="shared" si="867"/>
        <v>0</v>
      </c>
      <c r="R792">
        <f>IF('Data Input'!I792&gt;=100,1,0)</f>
        <v>0</v>
      </c>
      <c r="S792" s="18">
        <f>'Data Input'!L792</f>
        <v>3</v>
      </c>
      <c r="T792" s="16">
        <f>'Data Input'!N792</f>
        <v>2018</v>
      </c>
      <c r="U792">
        <f t="shared" si="868"/>
        <v>0.52496063386707725</v>
      </c>
      <c r="V792">
        <f t="shared" si="869"/>
        <v>6.1427297424081199E-2</v>
      </c>
      <c r="W792">
        <f t="shared" si="870"/>
        <v>0.33268475622823318</v>
      </c>
      <c r="X792" s="16">
        <f t="shared" si="871"/>
        <v>2.7790491368757355E-2</v>
      </c>
      <c r="Y792">
        <f t="shared" si="872"/>
        <v>2209.1097507491622</v>
      </c>
      <c r="Z792">
        <f t="shared" si="873"/>
        <v>28.255808737120535</v>
      </c>
      <c r="AA792">
        <f t="shared" si="874"/>
        <v>187.96446774345188</v>
      </c>
      <c r="AB792" s="16">
        <f t="shared" si="875"/>
        <v>142.02057761906369</v>
      </c>
      <c r="AC792">
        <f t="shared" si="876"/>
        <v>47799.591000000008</v>
      </c>
      <c r="AD792">
        <f t="shared" si="877"/>
        <v>42772.954000000005</v>
      </c>
      <c r="AE792">
        <f t="shared" si="878"/>
        <v>37746.317000000003</v>
      </c>
      <c r="AF792">
        <f t="shared" si="879"/>
        <v>32719.68</v>
      </c>
      <c r="AG792">
        <f t="shared" si="880"/>
        <v>27693.043000000001</v>
      </c>
      <c r="AH792">
        <f t="shared" si="881"/>
        <v>23736.894</v>
      </c>
      <c r="AI792">
        <f t="shared" si="882"/>
        <v>19780.744999999999</v>
      </c>
      <c r="AJ792">
        <f t="shared" si="883"/>
        <v>15824.596</v>
      </c>
      <c r="AK792">
        <f t="shared" si="884"/>
        <v>11868.447</v>
      </c>
      <c r="AL792">
        <f t="shared" si="885"/>
        <v>7912.2979999999998</v>
      </c>
      <c r="AM792">
        <f t="shared" si="886"/>
        <v>3956.1489999999999</v>
      </c>
      <c r="AN792">
        <f t="shared" si="887"/>
        <v>1162.0917539387624</v>
      </c>
      <c r="AO792">
        <f t="shared" si="888"/>
        <v>40572.540000000008</v>
      </c>
      <c r="AP792">
        <f t="shared" si="889"/>
        <v>36305.905000000006</v>
      </c>
      <c r="AQ792">
        <f t="shared" si="890"/>
        <v>32039.270000000004</v>
      </c>
      <c r="AR792">
        <f t="shared" si="891"/>
        <v>27772.635000000002</v>
      </c>
      <c r="AS792">
        <f t="shared" si="892"/>
        <v>23506</v>
      </c>
      <c r="AT792">
        <f t="shared" si="893"/>
        <v>20148</v>
      </c>
      <c r="AU792">
        <f t="shared" si="894"/>
        <v>16790</v>
      </c>
      <c r="AV792">
        <f t="shared" si="895"/>
        <v>13432</v>
      </c>
      <c r="AW792">
        <f t="shared" si="896"/>
        <v>10074</v>
      </c>
      <c r="AX792">
        <f t="shared" si="897"/>
        <v>6716</v>
      </c>
      <c r="AY792">
        <f t="shared" si="898"/>
        <v>3358</v>
      </c>
      <c r="AZ792">
        <f t="shared" si="899"/>
        <v>986.38953396450484</v>
      </c>
      <c r="BA792">
        <f t="shared" si="900"/>
        <v>39533.836999999992</v>
      </c>
      <c r="BB792">
        <f t="shared" si="901"/>
        <v>35376.431999999993</v>
      </c>
      <c r="BC792">
        <f t="shared" si="902"/>
        <v>31219.026999999995</v>
      </c>
      <c r="BD792">
        <f t="shared" si="903"/>
        <v>27061.621999999996</v>
      </c>
      <c r="BE792">
        <f t="shared" si="904"/>
        <v>22904.216999999997</v>
      </c>
      <c r="BF792">
        <f t="shared" si="905"/>
        <v>19632.185999999998</v>
      </c>
      <c r="BG792">
        <f t="shared" si="906"/>
        <v>16360.154999999999</v>
      </c>
      <c r="BH792">
        <f t="shared" si="907"/>
        <v>13088.124</v>
      </c>
      <c r="BI792">
        <f t="shared" si="908"/>
        <v>9816.0930000000008</v>
      </c>
      <c r="BJ792">
        <f t="shared" si="909"/>
        <v>6544.0619999999999</v>
      </c>
      <c r="BK792">
        <f t="shared" si="910"/>
        <v>3272.0309999999999</v>
      </c>
      <c r="BL792">
        <f t="shared" si="911"/>
        <v>961.13677990926874</v>
      </c>
      <c r="BM792">
        <f t="shared" si="912"/>
        <v>58045.908999999992</v>
      </c>
      <c r="BN792">
        <f t="shared" si="913"/>
        <v>55080.541999999994</v>
      </c>
      <c r="BO792">
        <f t="shared" si="914"/>
        <v>49507.562999999995</v>
      </c>
      <c r="BP792">
        <f t="shared" si="915"/>
        <v>43934.583999999995</v>
      </c>
      <c r="BQ792">
        <f t="shared" si="916"/>
        <v>38361.604999999996</v>
      </c>
      <c r="BR792">
        <f t="shared" si="917"/>
        <v>32788.625999999997</v>
      </c>
      <c r="BS792">
        <f t="shared" si="918"/>
        <v>27323.855</v>
      </c>
      <c r="BT792">
        <f t="shared" si="919"/>
        <v>21859.083999999999</v>
      </c>
      <c r="BU792">
        <f t="shared" si="920"/>
        <v>16394.312999999998</v>
      </c>
      <c r="BV792">
        <f t="shared" si="921"/>
        <v>10929.541999999999</v>
      </c>
      <c r="BW792">
        <f t="shared" si="922"/>
        <v>5464.7709999999997</v>
      </c>
      <c r="BX792" s="16">
        <f t="shared" si="923"/>
        <v>1536.8141122482673</v>
      </c>
      <c r="BY792">
        <f t="shared" si="924"/>
        <v>3371.2015046879246</v>
      </c>
      <c r="BZ792">
        <f t="shared" si="925"/>
        <v>1014.6453427016254</v>
      </c>
      <c r="CA792">
        <f t="shared" si="926"/>
        <v>1149.1012476527205</v>
      </c>
      <c r="CB792">
        <f t="shared" si="927"/>
        <v>1678.834689867331</v>
      </c>
    </row>
    <row r="793" spans="1:80" x14ac:dyDescent="0.25">
      <c r="A793">
        <f>'Data Input'!A793</f>
        <v>0</v>
      </c>
      <c r="B793">
        <f>'Data Input'!C793</f>
        <v>29</v>
      </c>
      <c r="C793">
        <f t="shared" si="857"/>
        <v>30</v>
      </c>
      <c r="D793">
        <f t="shared" si="858"/>
        <v>31</v>
      </c>
      <c r="E793">
        <f t="shared" si="859"/>
        <v>32</v>
      </c>
      <c r="F793">
        <f t="shared" si="860"/>
        <v>33</v>
      </c>
      <c r="G793">
        <f t="shared" si="861"/>
        <v>34</v>
      </c>
      <c r="H793">
        <f t="shared" si="862"/>
        <v>35</v>
      </c>
      <c r="I793">
        <f t="shared" si="863"/>
        <v>36</v>
      </c>
      <c r="J793">
        <f t="shared" si="864"/>
        <v>37</v>
      </c>
      <c r="K793">
        <f t="shared" si="865"/>
        <v>38</v>
      </c>
      <c r="L793">
        <f t="shared" si="866"/>
        <v>39</v>
      </c>
      <c r="M793">
        <f>IF('Data Input'!D793&gt;=240,1,0)</f>
        <v>0</v>
      </c>
      <c r="N793">
        <f>_xlfn.IFS('Data Input'!F793&gt;=130,1,'Data Input'!G793=1,1,0=0,0)</f>
        <v>0</v>
      </c>
      <c r="O793">
        <f>'Data Input'!H793</f>
        <v>0</v>
      </c>
      <c r="P793">
        <f>'Data Input'!J793</f>
        <v>17.3</v>
      </c>
      <c r="Q793">
        <f t="shared" si="867"/>
        <v>0</v>
      </c>
      <c r="R793">
        <f>IF('Data Input'!I793&gt;=100,1,0)</f>
        <v>0</v>
      </c>
      <c r="S793" s="18">
        <f>'Data Input'!L793</f>
        <v>3</v>
      </c>
      <c r="T793" s="16">
        <f>'Data Input'!N793</f>
        <v>2018</v>
      </c>
      <c r="U793">
        <f t="shared" si="868"/>
        <v>0.29071063158473148</v>
      </c>
      <c r="V793">
        <f t="shared" si="869"/>
        <v>3.6957177539255766E-2</v>
      </c>
      <c r="W793">
        <f t="shared" si="870"/>
        <v>0.23740100754085239</v>
      </c>
      <c r="X793" s="16">
        <f t="shared" si="871"/>
        <v>2.95442569099569E-3</v>
      </c>
      <c r="Y793">
        <f t="shared" si="872"/>
        <v>1223.3520943265414</v>
      </c>
      <c r="Z793">
        <f t="shared" si="873"/>
        <v>16.999851593725513</v>
      </c>
      <c r="AA793">
        <f t="shared" si="874"/>
        <v>134.12984270779947</v>
      </c>
      <c r="AB793" s="16">
        <f t="shared" si="875"/>
        <v>15.09830242294745</v>
      </c>
      <c r="AC793">
        <f t="shared" si="876"/>
        <v>53058.942999999985</v>
      </c>
      <c r="AD793">
        <f t="shared" si="877"/>
        <v>48404.649999999987</v>
      </c>
      <c r="AE793">
        <f t="shared" si="878"/>
        <v>43750.356999999989</v>
      </c>
      <c r="AF793">
        <f t="shared" si="879"/>
        <v>39096.063999999991</v>
      </c>
      <c r="AG793">
        <f t="shared" si="880"/>
        <v>34441.770999999993</v>
      </c>
      <c r="AH793">
        <f t="shared" si="881"/>
        <v>29787.477999999996</v>
      </c>
      <c r="AI793">
        <f t="shared" si="882"/>
        <v>25133.184999999998</v>
      </c>
      <c r="AJ793">
        <f t="shared" si="883"/>
        <v>20106.547999999999</v>
      </c>
      <c r="AK793">
        <f t="shared" si="884"/>
        <v>15079.911</v>
      </c>
      <c r="AL793">
        <f t="shared" si="885"/>
        <v>10053.273999999999</v>
      </c>
      <c r="AM793">
        <f t="shared" si="886"/>
        <v>5026.6369999999997</v>
      </c>
      <c r="AN793">
        <f t="shared" si="887"/>
        <v>766.2079467650758</v>
      </c>
      <c r="AO793">
        <f t="shared" si="888"/>
        <v>45036.703000000016</v>
      </c>
      <c r="AP793">
        <f t="shared" si="889"/>
        <v>41086.115000000013</v>
      </c>
      <c r="AQ793">
        <f t="shared" si="890"/>
        <v>37135.527000000009</v>
      </c>
      <c r="AR793">
        <f t="shared" si="891"/>
        <v>33184.939000000006</v>
      </c>
      <c r="AS793">
        <f t="shared" si="892"/>
        <v>29234.351000000002</v>
      </c>
      <c r="AT793">
        <f t="shared" si="893"/>
        <v>25283.763000000003</v>
      </c>
      <c r="AU793">
        <f t="shared" si="894"/>
        <v>21333.175000000003</v>
      </c>
      <c r="AV793">
        <f t="shared" si="895"/>
        <v>17066.54</v>
      </c>
      <c r="AW793">
        <f t="shared" si="896"/>
        <v>12799.905000000001</v>
      </c>
      <c r="AX793">
        <f t="shared" si="897"/>
        <v>8533.27</v>
      </c>
      <c r="AY793">
        <f t="shared" si="898"/>
        <v>4266.6350000000002</v>
      </c>
      <c r="AZ793">
        <f t="shared" si="899"/>
        <v>650.36121843685305</v>
      </c>
      <c r="BA793">
        <f t="shared" si="900"/>
        <v>37883.718999999997</v>
      </c>
      <c r="BB793">
        <f t="shared" si="901"/>
        <v>35034.269999999997</v>
      </c>
      <c r="BC793">
        <f t="shared" si="902"/>
        <v>32184.821</v>
      </c>
      <c r="BD793">
        <f t="shared" si="903"/>
        <v>29335.371999999999</v>
      </c>
      <c r="BE793">
        <f t="shared" si="904"/>
        <v>26485.922999999999</v>
      </c>
      <c r="BF793">
        <f t="shared" si="905"/>
        <v>23636.473999999998</v>
      </c>
      <c r="BG793">
        <f t="shared" si="906"/>
        <v>20787.024999999998</v>
      </c>
      <c r="BH793">
        <f t="shared" si="907"/>
        <v>16629.62</v>
      </c>
      <c r="BI793">
        <f t="shared" si="908"/>
        <v>12472.215</v>
      </c>
      <c r="BJ793">
        <f t="shared" si="909"/>
        <v>8314.81</v>
      </c>
      <c r="BK793">
        <f t="shared" si="910"/>
        <v>4157.4049999999997</v>
      </c>
      <c r="BL793">
        <f t="shared" si="911"/>
        <v>583.25742275192579</v>
      </c>
      <c r="BM793">
        <f t="shared" si="912"/>
        <v>45546.630999999994</v>
      </c>
      <c r="BN793">
        <f t="shared" si="913"/>
        <v>42581.263999999996</v>
      </c>
      <c r="BO793">
        <f t="shared" si="914"/>
        <v>39199.705999999998</v>
      </c>
      <c r="BP793">
        <f t="shared" si="915"/>
        <v>35818.148000000001</v>
      </c>
      <c r="BQ793">
        <f t="shared" si="916"/>
        <v>32436.590000000004</v>
      </c>
      <c r="BR793">
        <f t="shared" si="917"/>
        <v>29055.032000000003</v>
      </c>
      <c r="BS793">
        <f t="shared" si="918"/>
        <v>25673.474000000002</v>
      </c>
      <c r="BT793">
        <f t="shared" si="919"/>
        <v>22291.916000000001</v>
      </c>
      <c r="BU793">
        <f t="shared" si="920"/>
        <v>16718.937000000002</v>
      </c>
      <c r="BV793">
        <f t="shared" si="921"/>
        <v>11145.958000000001</v>
      </c>
      <c r="BW793">
        <f t="shared" si="922"/>
        <v>5572.9790000000003</v>
      </c>
      <c r="BX793" s="16">
        <f t="shared" si="923"/>
        <v>721.89373592184995</v>
      </c>
      <c r="BY793">
        <f t="shared" si="924"/>
        <v>1989.5600410916172</v>
      </c>
      <c r="BZ793">
        <f t="shared" si="925"/>
        <v>667.36107003057862</v>
      </c>
      <c r="CA793">
        <f t="shared" si="926"/>
        <v>717.38726545972531</v>
      </c>
      <c r="CB793">
        <f t="shared" si="927"/>
        <v>736.99203834479738</v>
      </c>
    </row>
    <row r="794" spans="1:80" x14ac:dyDescent="0.25">
      <c r="A794">
        <f>'Data Input'!A794</f>
        <v>0</v>
      </c>
      <c r="B794">
        <f>'Data Input'!C794</f>
        <v>46</v>
      </c>
      <c r="C794">
        <f t="shared" si="857"/>
        <v>47</v>
      </c>
      <c r="D794">
        <f t="shared" si="858"/>
        <v>48</v>
      </c>
      <c r="E794">
        <f t="shared" si="859"/>
        <v>49</v>
      </c>
      <c r="F794">
        <f t="shared" si="860"/>
        <v>50</v>
      </c>
      <c r="G794">
        <f t="shared" si="861"/>
        <v>51</v>
      </c>
      <c r="H794">
        <f t="shared" si="862"/>
        <v>52</v>
      </c>
      <c r="I794">
        <f t="shared" si="863"/>
        <v>53</v>
      </c>
      <c r="J794">
        <f t="shared" si="864"/>
        <v>54</v>
      </c>
      <c r="K794">
        <f t="shared" si="865"/>
        <v>55</v>
      </c>
      <c r="L794">
        <f t="shared" si="866"/>
        <v>56</v>
      </c>
      <c r="M794">
        <f>IF('Data Input'!D794&gt;=240,1,0)</f>
        <v>0</v>
      </c>
      <c r="N794">
        <f>_xlfn.IFS('Data Input'!F794&gt;=130,1,'Data Input'!G794=1,1,0=0,0)</f>
        <v>0</v>
      </c>
      <c r="O794">
        <f>'Data Input'!H794</f>
        <v>0</v>
      </c>
      <c r="P794">
        <f>'Data Input'!J794</f>
        <v>29.7</v>
      </c>
      <c r="Q794">
        <f t="shared" si="867"/>
        <v>0</v>
      </c>
      <c r="R794">
        <f>IF('Data Input'!I794&gt;=100,1,0)</f>
        <v>0</v>
      </c>
      <c r="S794" s="18">
        <f>'Data Input'!L794</f>
        <v>3</v>
      </c>
      <c r="T794" s="16">
        <f>'Data Input'!N794</f>
        <v>2018</v>
      </c>
      <c r="U794">
        <f t="shared" si="868"/>
        <v>0.53751914090542707</v>
      </c>
      <c r="V794">
        <f t="shared" si="869"/>
        <v>6.3011013476038394E-2</v>
      </c>
      <c r="W794">
        <f t="shared" si="870"/>
        <v>0.33802176295302694</v>
      </c>
      <c r="X794" s="16">
        <f t="shared" si="871"/>
        <v>3.1079750766492109E-2</v>
      </c>
      <c r="Y794">
        <f t="shared" si="872"/>
        <v>2261.9577522248214</v>
      </c>
      <c r="Z794">
        <f t="shared" si="873"/>
        <v>28.984298834105779</v>
      </c>
      <c r="AA794">
        <f t="shared" si="874"/>
        <v>190.97983772836599</v>
      </c>
      <c r="AB794" s="16">
        <f t="shared" si="875"/>
        <v>158.83001482571902</v>
      </c>
      <c r="AC794">
        <f t="shared" si="876"/>
        <v>41842.093000000001</v>
      </c>
      <c r="AD794">
        <f t="shared" si="877"/>
        <v>37885.944000000003</v>
      </c>
      <c r="AE794">
        <f t="shared" si="878"/>
        <v>33929.795000000006</v>
      </c>
      <c r="AF794">
        <f t="shared" si="879"/>
        <v>29973.646000000004</v>
      </c>
      <c r="AG794">
        <f t="shared" si="880"/>
        <v>26017.497000000003</v>
      </c>
      <c r="AH794">
        <f t="shared" si="881"/>
        <v>22061.348000000002</v>
      </c>
      <c r="AI794">
        <f t="shared" si="882"/>
        <v>18105.199000000001</v>
      </c>
      <c r="AJ794">
        <f t="shared" si="883"/>
        <v>14149.05</v>
      </c>
      <c r="AK794">
        <f t="shared" si="884"/>
        <v>10192.901</v>
      </c>
      <c r="AL794">
        <f t="shared" si="885"/>
        <v>6236.7520000000004</v>
      </c>
      <c r="AM794">
        <f t="shared" si="886"/>
        <v>3118.3760000000002</v>
      </c>
      <c r="AN794">
        <f t="shared" si="887"/>
        <v>1067.9049363688096</v>
      </c>
      <c r="AO794">
        <f t="shared" si="888"/>
        <v>35515.788</v>
      </c>
      <c r="AP794">
        <f t="shared" si="889"/>
        <v>32157.788</v>
      </c>
      <c r="AQ794">
        <f t="shared" si="890"/>
        <v>28799.788</v>
      </c>
      <c r="AR794">
        <f t="shared" si="891"/>
        <v>25441.788</v>
      </c>
      <c r="AS794">
        <f t="shared" si="892"/>
        <v>22083.788</v>
      </c>
      <c r="AT794">
        <f t="shared" si="893"/>
        <v>18725.788</v>
      </c>
      <c r="AU794">
        <f t="shared" si="894"/>
        <v>15367.788</v>
      </c>
      <c r="AV794">
        <f t="shared" si="895"/>
        <v>12009.788</v>
      </c>
      <c r="AW794">
        <f t="shared" si="896"/>
        <v>8651.7880000000005</v>
      </c>
      <c r="AX794">
        <f t="shared" si="897"/>
        <v>5293.7879999999996</v>
      </c>
      <c r="AY794">
        <f t="shared" si="898"/>
        <v>2646.8939999999998</v>
      </c>
      <c r="AZ794">
        <f t="shared" si="899"/>
        <v>906.44331538160066</v>
      </c>
      <c r="BA794">
        <f t="shared" si="900"/>
        <v>34606.540999999997</v>
      </c>
      <c r="BB794">
        <f t="shared" si="901"/>
        <v>31334.509999999995</v>
      </c>
      <c r="BC794">
        <f t="shared" si="902"/>
        <v>28062.478999999996</v>
      </c>
      <c r="BD794">
        <f t="shared" si="903"/>
        <v>24790.447999999997</v>
      </c>
      <c r="BE794">
        <f t="shared" si="904"/>
        <v>21518.416999999998</v>
      </c>
      <c r="BF794">
        <f t="shared" si="905"/>
        <v>18246.385999999999</v>
      </c>
      <c r="BG794">
        <f t="shared" si="906"/>
        <v>14974.355</v>
      </c>
      <c r="BH794">
        <f t="shared" si="907"/>
        <v>11702.324000000001</v>
      </c>
      <c r="BI794">
        <f t="shared" si="908"/>
        <v>8430.2929999999997</v>
      </c>
      <c r="BJ794">
        <f t="shared" si="909"/>
        <v>5158.2619999999997</v>
      </c>
      <c r="BK794">
        <f t="shared" si="910"/>
        <v>2579.1309999999999</v>
      </c>
      <c r="BL794">
        <f t="shared" si="911"/>
        <v>883.23730358816294</v>
      </c>
      <c r="BM794">
        <f t="shared" si="912"/>
        <v>56814.716</v>
      </c>
      <c r="BN794">
        <f t="shared" si="913"/>
        <v>53849.349000000002</v>
      </c>
      <c r="BO794">
        <f t="shared" si="914"/>
        <v>48384.578000000001</v>
      </c>
      <c r="BP794">
        <f t="shared" si="915"/>
        <v>42919.807000000001</v>
      </c>
      <c r="BQ794">
        <f t="shared" si="916"/>
        <v>37455.036</v>
      </c>
      <c r="BR794">
        <f t="shared" si="917"/>
        <v>31990.265000000003</v>
      </c>
      <c r="BS794">
        <f t="shared" si="918"/>
        <v>26525.494000000002</v>
      </c>
      <c r="BT794">
        <f t="shared" si="919"/>
        <v>21060.723000000002</v>
      </c>
      <c r="BU794">
        <f t="shared" si="920"/>
        <v>15595.952000000001</v>
      </c>
      <c r="BV794">
        <f t="shared" si="921"/>
        <v>10131.181</v>
      </c>
      <c r="BW794">
        <f t="shared" si="922"/>
        <v>4666.41</v>
      </c>
      <c r="BX794" s="16">
        <f t="shared" si="923"/>
        <v>1531.383596498664</v>
      </c>
      <c r="BY794">
        <f t="shared" si="924"/>
        <v>3329.862688593631</v>
      </c>
      <c r="BZ794">
        <f t="shared" si="925"/>
        <v>935.4276142157064</v>
      </c>
      <c r="CA794">
        <f t="shared" si="926"/>
        <v>1074.217141316529</v>
      </c>
      <c r="CB794">
        <f t="shared" si="927"/>
        <v>1690.213611324383</v>
      </c>
    </row>
    <row r="795" spans="1:80" x14ac:dyDescent="0.25">
      <c r="A795">
        <f>'Data Input'!A795</f>
        <v>0</v>
      </c>
      <c r="B795">
        <f>'Data Input'!C795</f>
        <v>42</v>
      </c>
      <c r="C795">
        <f t="shared" si="857"/>
        <v>43</v>
      </c>
      <c r="D795">
        <f t="shared" si="858"/>
        <v>44</v>
      </c>
      <c r="E795">
        <f t="shared" si="859"/>
        <v>45</v>
      </c>
      <c r="F795">
        <f t="shared" si="860"/>
        <v>46</v>
      </c>
      <c r="G795">
        <f t="shared" si="861"/>
        <v>47</v>
      </c>
      <c r="H795">
        <f t="shared" si="862"/>
        <v>48</v>
      </c>
      <c r="I795">
        <f t="shared" si="863"/>
        <v>49</v>
      </c>
      <c r="J795">
        <f t="shared" si="864"/>
        <v>50</v>
      </c>
      <c r="K795">
        <f t="shared" si="865"/>
        <v>51</v>
      </c>
      <c r="L795">
        <f t="shared" si="866"/>
        <v>52</v>
      </c>
      <c r="M795">
        <f>IF('Data Input'!D795&gt;=240,1,0)</f>
        <v>1</v>
      </c>
      <c r="N795">
        <f>_xlfn.IFS('Data Input'!F795&gt;=130,1,'Data Input'!G795=1,1,0=0,0)</f>
        <v>0</v>
      </c>
      <c r="O795">
        <f>'Data Input'!H795</f>
        <v>0</v>
      </c>
      <c r="P795">
        <f>'Data Input'!J795</f>
        <v>28.7</v>
      </c>
      <c r="Q795">
        <f t="shared" si="867"/>
        <v>0</v>
      </c>
      <c r="R795">
        <f>IF('Data Input'!I795&gt;=100,1,0)</f>
        <v>0</v>
      </c>
      <c r="S795" s="18">
        <f>'Data Input'!L795</f>
        <v>3</v>
      </c>
      <c r="T795" s="16">
        <f>'Data Input'!N795</f>
        <v>2018</v>
      </c>
      <c r="U795">
        <f t="shared" si="868"/>
        <v>0.61171341296158555</v>
      </c>
      <c r="V795">
        <f t="shared" si="869"/>
        <v>5.6105423449027275E-2</v>
      </c>
      <c r="W795">
        <f t="shared" si="870"/>
        <v>0.38853240124616689</v>
      </c>
      <c r="X795" s="16">
        <f t="shared" si="871"/>
        <v>3.3630372372552099E-2</v>
      </c>
      <c r="Y795">
        <f t="shared" si="872"/>
        <v>2574.1779060325775</v>
      </c>
      <c r="Z795">
        <f t="shared" si="873"/>
        <v>25.807811519791677</v>
      </c>
      <c r="AA795">
        <f t="shared" si="874"/>
        <v>219.5179810138934</v>
      </c>
      <c r="AB795" s="16">
        <f t="shared" si="875"/>
        <v>171.86471611882183</v>
      </c>
      <c r="AC795">
        <f t="shared" si="876"/>
        <v>46729.10300000001</v>
      </c>
      <c r="AD795">
        <f t="shared" si="877"/>
        <v>41702.466000000008</v>
      </c>
      <c r="AE795">
        <f t="shared" si="878"/>
        <v>36675.829000000005</v>
      </c>
      <c r="AF795">
        <f t="shared" si="879"/>
        <v>31649.192000000003</v>
      </c>
      <c r="AG795">
        <f t="shared" si="880"/>
        <v>27693.043000000001</v>
      </c>
      <c r="AH795">
        <f t="shared" si="881"/>
        <v>23736.894</v>
      </c>
      <c r="AI795">
        <f t="shared" si="882"/>
        <v>19780.744999999999</v>
      </c>
      <c r="AJ795">
        <f t="shared" si="883"/>
        <v>15824.596</v>
      </c>
      <c r="AK795">
        <f t="shared" si="884"/>
        <v>11868.447</v>
      </c>
      <c r="AL795">
        <f t="shared" si="885"/>
        <v>7912.2979999999998</v>
      </c>
      <c r="AM795">
        <f t="shared" si="886"/>
        <v>3956.1489999999999</v>
      </c>
      <c r="AN795">
        <f t="shared" si="887"/>
        <v>1332.4867988548197</v>
      </c>
      <c r="AO795">
        <f t="shared" si="888"/>
        <v>39663.905000000006</v>
      </c>
      <c r="AP795">
        <f t="shared" si="889"/>
        <v>35397.270000000004</v>
      </c>
      <c r="AQ795">
        <f t="shared" si="890"/>
        <v>31130.635000000002</v>
      </c>
      <c r="AR795">
        <f t="shared" si="891"/>
        <v>26864</v>
      </c>
      <c r="AS795">
        <f t="shared" si="892"/>
        <v>23506</v>
      </c>
      <c r="AT795">
        <f t="shared" si="893"/>
        <v>20148</v>
      </c>
      <c r="AU795">
        <f t="shared" si="894"/>
        <v>16790</v>
      </c>
      <c r="AV795">
        <f t="shared" si="895"/>
        <v>13432</v>
      </c>
      <c r="AW795">
        <f t="shared" si="896"/>
        <v>10074</v>
      </c>
      <c r="AX795">
        <f t="shared" si="897"/>
        <v>6716</v>
      </c>
      <c r="AY795">
        <f t="shared" si="898"/>
        <v>3358</v>
      </c>
      <c r="AZ795">
        <f t="shared" si="899"/>
        <v>1131.0217516449868</v>
      </c>
      <c r="BA795">
        <f t="shared" si="900"/>
        <v>38648.462999999996</v>
      </c>
      <c r="BB795">
        <f t="shared" si="901"/>
        <v>34491.057999999997</v>
      </c>
      <c r="BC795">
        <f t="shared" si="902"/>
        <v>30333.652999999995</v>
      </c>
      <c r="BD795">
        <f t="shared" si="903"/>
        <v>26176.247999999996</v>
      </c>
      <c r="BE795">
        <f t="shared" si="904"/>
        <v>22904.216999999997</v>
      </c>
      <c r="BF795">
        <f t="shared" si="905"/>
        <v>19632.185999999998</v>
      </c>
      <c r="BG795">
        <f t="shared" si="906"/>
        <v>16360.154999999999</v>
      </c>
      <c r="BH795">
        <f t="shared" si="907"/>
        <v>13088.124</v>
      </c>
      <c r="BI795">
        <f t="shared" si="908"/>
        <v>9816.0930000000008</v>
      </c>
      <c r="BJ795">
        <f t="shared" si="909"/>
        <v>6544.0619999999999</v>
      </c>
      <c r="BK795">
        <f t="shared" si="910"/>
        <v>3272.0309999999999</v>
      </c>
      <c r="BL795">
        <f t="shared" si="911"/>
        <v>1102.0662163547256</v>
      </c>
      <c r="BM795">
        <f t="shared" si="912"/>
        <v>57937.700999999994</v>
      </c>
      <c r="BN795">
        <f t="shared" si="913"/>
        <v>54972.333999999995</v>
      </c>
      <c r="BO795">
        <f t="shared" si="914"/>
        <v>49399.354999999996</v>
      </c>
      <c r="BP795">
        <f t="shared" si="915"/>
        <v>43826.375999999997</v>
      </c>
      <c r="BQ795">
        <f t="shared" si="916"/>
        <v>38253.396999999997</v>
      </c>
      <c r="BR795">
        <f t="shared" si="917"/>
        <v>32788.625999999997</v>
      </c>
      <c r="BS795">
        <f t="shared" si="918"/>
        <v>27323.855</v>
      </c>
      <c r="BT795">
        <f t="shared" si="919"/>
        <v>21859.083999999999</v>
      </c>
      <c r="BU795">
        <f t="shared" si="920"/>
        <v>16394.312999999998</v>
      </c>
      <c r="BV795">
        <f t="shared" si="921"/>
        <v>10929.541999999999</v>
      </c>
      <c r="BW795">
        <f t="shared" si="922"/>
        <v>5464.7709999999997</v>
      </c>
      <c r="BX795" s="16">
        <f t="shared" si="923"/>
        <v>1788.0463089159102</v>
      </c>
      <c r="BY795">
        <f t="shared" si="924"/>
        <v>3906.6647048873974</v>
      </c>
      <c r="BZ795">
        <f t="shared" si="925"/>
        <v>1156.8295631647784</v>
      </c>
      <c r="CA795">
        <f t="shared" si="926"/>
        <v>1321.584197368619</v>
      </c>
      <c r="CB795">
        <f t="shared" si="927"/>
        <v>1959.9110250347321</v>
      </c>
    </row>
    <row r="796" spans="1:80" x14ac:dyDescent="0.25">
      <c r="A796">
        <f>'Data Input'!A796</f>
        <v>1</v>
      </c>
      <c r="B796">
        <f>'Data Input'!C796</f>
        <v>30</v>
      </c>
      <c r="C796">
        <f t="shared" si="857"/>
        <v>31</v>
      </c>
      <c r="D796">
        <f t="shared" si="858"/>
        <v>32</v>
      </c>
      <c r="E796">
        <f t="shared" si="859"/>
        <v>33</v>
      </c>
      <c r="F796">
        <f t="shared" si="860"/>
        <v>34</v>
      </c>
      <c r="G796">
        <f t="shared" si="861"/>
        <v>35</v>
      </c>
      <c r="H796">
        <f t="shared" si="862"/>
        <v>36</v>
      </c>
      <c r="I796">
        <f t="shared" si="863"/>
        <v>37</v>
      </c>
      <c r="J796">
        <f t="shared" si="864"/>
        <v>38</v>
      </c>
      <c r="K796">
        <f t="shared" si="865"/>
        <v>39</v>
      </c>
      <c r="L796">
        <f t="shared" si="866"/>
        <v>40</v>
      </c>
      <c r="M796">
        <f>IF('Data Input'!D796&gt;=240,1,0)</f>
        <v>0</v>
      </c>
      <c r="N796">
        <f>_xlfn.IFS('Data Input'!F796&gt;=130,1,'Data Input'!G796=1,1,0=0,0)</f>
        <v>0</v>
      </c>
      <c r="O796">
        <f>'Data Input'!H796</f>
        <v>0</v>
      </c>
      <c r="P796">
        <f>'Data Input'!J796</f>
        <v>24.1</v>
      </c>
      <c r="Q796">
        <f t="shared" si="867"/>
        <v>0</v>
      </c>
      <c r="R796">
        <f>IF('Data Input'!I796&gt;=100,1,0)</f>
        <v>0</v>
      </c>
      <c r="S796" s="18">
        <f>'Data Input'!L796</f>
        <v>3</v>
      </c>
      <c r="T796" s="16">
        <f>'Data Input'!N796</f>
        <v>2018</v>
      </c>
      <c r="U796">
        <f t="shared" si="868"/>
        <v>0.42058938028438941</v>
      </c>
      <c r="V796">
        <f t="shared" si="869"/>
        <v>4.9608774161025652E-2</v>
      </c>
      <c r="W796">
        <f t="shared" si="870"/>
        <v>0.28995405496186433</v>
      </c>
      <c r="X796" s="16">
        <f t="shared" si="871"/>
        <v>1.0821847948722369E-2</v>
      </c>
      <c r="Y796">
        <f t="shared" si="872"/>
        <v>1769.9005241658788</v>
      </c>
      <c r="Z796">
        <f t="shared" si="873"/>
        <v>22.819431965232919</v>
      </c>
      <c r="AA796">
        <f t="shared" si="874"/>
        <v>163.82193229668997</v>
      </c>
      <c r="AB796" s="16">
        <f t="shared" si="875"/>
        <v>55.303991433237961</v>
      </c>
      <c r="AC796">
        <f t="shared" si="876"/>
        <v>53431.286999999989</v>
      </c>
      <c r="AD796">
        <f t="shared" si="877"/>
        <v>48776.993999999992</v>
      </c>
      <c r="AE796">
        <f t="shared" si="878"/>
        <v>44122.700999999994</v>
      </c>
      <c r="AF796">
        <f t="shared" si="879"/>
        <v>39468.407999999996</v>
      </c>
      <c r="AG796">
        <f t="shared" si="880"/>
        <v>34814.114999999998</v>
      </c>
      <c r="AH796">
        <f t="shared" si="881"/>
        <v>30159.821999999996</v>
      </c>
      <c r="AI796">
        <f t="shared" si="882"/>
        <v>25133.184999999998</v>
      </c>
      <c r="AJ796">
        <f t="shared" si="883"/>
        <v>20106.547999999999</v>
      </c>
      <c r="AK796">
        <f t="shared" si="884"/>
        <v>15079.911</v>
      </c>
      <c r="AL796">
        <f t="shared" si="885"/>
        <v>10053.273999999999</v>
      </c>
      <c r="AM796">
        <f t="shared" si="886"/>
        <v>5026.6369999999997</v>
      </c>
      <c r="AN796">
        <f t="shared" si="887"/>
        <v>1116.2867782248652</v>
      </c>
      <c r="AO796">
        <f t="shared" si="888"/>
        <v>45352.750000000015</v>
      </c>
      <c r="AP796">
        <f t="shared" si="889"/>
        <v>41402.162000000011</v>
      </c>
      <c r="AQ796">
        <f t="shared" si="890"/>
        <v>37451.574000000008</v>
      </c>
      <c r="AR796">
        <f t="shared" si="891"/>
        <v>33500.986000000004</v>
      </c>
      <c r="AS796">
        <f t="shared" si="892"/>
        <v>29550.398000000005</v>
      </c>
      <c r="AT796">
        <f t="shared" si="893"/>
        <v>25599.810000000005</v>
      </c>
      <c r="AU796">
        <f t="shared" si="894"/>
        <v>21333.175000000003</v>
      </c>
      <c r="AV796">
        <f t="shared" si="895"/>
        <v>17066.54</v>
      </c>
      <c r="AW796">
        <f t="shared" si="896"/>
        <v>12799.905000000001</v>
      </c>
      <c r="AX796">
        <f t="shared" si="897"/>
        <v>8533.27</v>
      </c>
      <c r="AY796">
        <f t="shared" si="898"/>
        <v>4266.6350000000002</v>
      </c>
      <c r="AZ796">
        <f t="shared" si="899"/>
        <v>947.50990832783896</v>
      </c>
      <c r="BA796">
        <f t="shared" si="900"/>
        <v>39191.674999999996</v>
      </c>
      <c r="BB796">
        <f t="shared" si="901"/>
        <v>36342.225999999995</v>
      </c>
      <c r="BC796">
        <f t="shared" si="902"/>
        <v>33492.776999999995</v>
      </c>
      <c r="BD796">
        <f t="shared" si="903"/>
        <v>30643.327999999998</v>
      </c>
      <c r="BE796">
        <f t="shared" si="904"/>
        <v>27793.878999999997</v>
      </c>
      <c r="BF796">
        <f t="shared" si="905"/>
        <v>24944.429999999997</v>
      </c>
      <c r="BG796">
        <f t="shared" si="906"/>
        <v>20787.024999999998</v>
      </c>
      <c r="BH796">
        <f t="shared" si="907"/>
        <v>16629.62</v>
      </c>
      <c r="BI796">
        <f t="shared" si="908"/>
        <v>12472.215</v>
      </c>
      <c r="BJ796">
        <f t="shared" si="909"/>
        <v>8314.81</v>
      </c>
      <c r="BK796">
        <f t="shared" si="910"/>
        <v>4157.4049999999997</v>
      </c>
      <c r="BL796">
        <f t="shared" si="911"/>
        <v>871.11354928091464</v>
      </c>
      <c r="BM796">
        <f t="shared" si="912"/>
        <v>47738.051999999989</v>
      </c>
      <c r="BN796">
        <f t="shared" si="913"/>
        <v>44772.68499999999</v>
      </c>
      <c r="BO796">
        <f t="shared" si="914"/>
        <v>41391.126999999993</v>
      </c>
      <c r="BP796">
        <f t="shared" si="915"/>
        <v>38009.568999999996</v>
      </c>
      <c r="BQ796">
        <f t="shared" si="916"/>
        <v>34628.010999999999</v>
      </c>
      <c r="BR796">
        <f t="shared" si="917"/>
        <v>31246.453000000001</v>
      </c>
      <c r="BS796">
        <f t="shared" si="918"/>
        <v>27864.895</v>
      </c>
      <c r="BT796">
        <f t="shared" si="919"/>
        <v>22291.916000000001</v>
      </c>
      <c r="BU796">
        <f t="shared" si="920"/>
        <v>16718.937000000002</v>
      </c>
      <c r="BV796">
        <f t="shared" si="921"/>
        <v>11145.958000000001</v>
      </c>
      <c r="BW796">
        <f t="shared" si="922"/>
        <v>5572.9790000000003</v>
      </c>
      <c r="BX796" s="16">
        <f t="shared" si="923"/>
        <v>1097.7299507013922</v>
      </c>
      <c r="BY796">
        <f t="shared" si="924"/>
        <v>2886.1873023907438</v>
      </c>
      <c r="BZ796">
        <f t="shared" si="925"/>
        <v>970.32934029307182</v>
      </c>
      <c r="CA796">
        <f t="shared" si="926"/>
        <v>1034.9354815776046</v>
      </c>
      <c r="CB796">
        <f t="shared" si="927"/>
        <v>1153.0339421346303</v>
      </c>
    </row>
    <row r="797" spans="1:80" x14ac:dyDescent="0.25">
      <c r="A797">
        <f>'Data Input'!A797</f>
        <v>0</v>
      </c>
      <c r="B797">
        <f>'Data Input'!C797</f>
        <v>62</v>
      </c>
      <c r="C797">
        <f t="shared" si="857"/>
        <v>63</v>
      </c>
      <c r="D797">
        <f t="shared" si="858"/>
        <v>64</v>
      </c>
      <c r="E797">
        <f t="shared" si="859"/>
        <v>65</v>
      </c>
      <c r="F797">
        <f t="shared" si="860"/>
        <v>66</v>
      </c>
      <c r="G797">
        <f t="shared" si="861"/>
        <v>67</v>
      </c>
      <c r="H797">
        <f t="shared" si="862"/>
        <v>68</v>
      </c>
      <c r="I797">
        <f t="shared" si="863"/>
        <v>69</v>
      </c>
      <c r="J797">
        <f t="shared" si="864"/>
        <v>70</v>
      </c>
      <c r="K797">
        <f t="shared" si="865"/>
        <v>71</v>
      </c>
      <c r="L797">
        <f t="shared" si="866"/>
        <v>72</v>
      </c>
      <c r="M797">
        <f>IF('Data Input'!D797&gt;=240,1,0)</f>
        <v>0</v>
      </c>
      <c r="N797">
        <f>_xlfn.IFS('Data Input'!F797&gt;=130,1,'Data Input'!G797=1,1,0=0,0)</f>
        <v>0</v>
      </c>
      <c r="O797">
        <f>'Data Input'!H797</f>
        <v>0</v>
      </c>
      <c r="P797">
        <f>'Data Input'!J797</f>
        <v>23.2</v>
      </c>
      <c r="Q797">
        <f t="shared" si="867"/>
        <v>0</v>
      </c>
      <c r="R797">
        <f>IF('Data Input'!I797&gt;=100,1,0)</f>
        <v>1</v>
      </c>
      <c r="S797" s="18">
        <f>'Data Input'!L797</f>
        <v>3</v>
      </c>
      <c r="T797" s="16">
        <f>'Data Input'!N797</f>
        <v>2018</v>
      </c>
      <c r="U797">
        <f t="shared" si="868"/>
        <v>0.40227260695280964</v>
      </c>
      <c r="V797">
        <f t="shared" si="869"/>
        <v>3.1393365461744691E-2</v>
      </c>
      <c r="W797">
        <f t="shared" si="870"/>
        <v>0.35225736277402075</v>
      </c>
      <c r="X797" s="16">
        <f t="shared" si="871"/>
        <v>1</v>
      </c>
      <c r="Y797">
        <f t="shared" si="872"/>
        <v>1692.8209110318762</v>
      </c>
      <c r="Z797">
        <f t="shared" si="873"/>
        <v>14.440565795652885</v>
      </c>
      <c r="AA797">
        <f t="shared" si="874"/>
        <v>199.02284809559248</v>
      </c>
      <c r="AB797" s="16">
        <f t="shared" si="875"/>
        <v>5110.4018181818183</v>
      </c>
      <c r="AC797">
        <f t="shared" si="876"/>
        <v>31369.934000000001</v>
      </c>
      <c r="AD797">
        <f t="shared" si="877"/>
        <v>28251.558000000001</v>
      </c>
      <c r="AE797">
        <f t="shared" si="878"/>
        <v>25133.182000000001</v>
      </c>
      <c r="AF797">
        <f t="shared" si="879"/>
        <v>22014.806</v>
      </c>
      <c r="AG797">
        <f t="shared" si="880"/>
        <v>18896.43</v>
      </c>
      <c r="AH797">
        <f t="shared" si="881"/>
        <v>16196.939999999999</v>
      </c>
      <c r="AI797">
        <f t="shared" si="882"/>
        <v>13497.449999999999</v>
      </c>
      <c r="AJ797">
        <f t="shared" si="883"/>
        <v>10797.96</v>
      </c>
      <c r="AK797">
        <f t="shared" si="884"/>
        <v>8098.4699999999993</v>
      </c>
      <c r="AL797">
        <f t="shared" si="885"/>
        <v>5398.98</v>
      </c>
      <c r="AM797">
        <f t="shared" si="886"/>
        <v>2699.49</v>
      </c>
      <c r="AN797">
        <f t="shared" si="887"/>
        <v>597.27744475750376</v>
      </c>
      <c r="AO797">
        <f t="shared" si="888"/>
        <v>26626.963</v>
      </c>
      <c r="AP797">
        <f t="shared" si="889"/>
        <v>23980.069</v>
      </c>
      <c r="AQ797">
        <f t="shared" si="890"/>
        <v>21333.174999999999</v>
      </c>
      <c r="AR797">
        <f t="shared" si="891"/>
        <v>18686.280999999999</v>
      </c>
      <c r="AS797">
        <f t="shared" si="892"/>
        <v>16039.387000000001</v>
      </c>
      <c r="AT797">
        <f t="shared" si="893"/>
        <v>13748.046</v>
      </c>
      <c r="AU797">
        <f t="shared" si="894"/>
        <v>11456.705</v>
      </c>
      <c r="AV797">
        <f t="shared" si="895"/>
        <v>9165.3639999999996</v>
      </c>
      <c r="AW797">
        <f t="shared" si="896"/>
        <v>6874.0229999999992</v>
      </c>
      <c r="AX797">
        <f t="shared" si="897"/>
        <v>4582.6819999999998</v>
      </c>
      <c r="AY797">
        <f t="shared" si="898"/>
        <v>2291.3409999999999</v>
      </c>
      <c r="AZ797">
        <f t="shared" si="899"/>
        <v>506.97218147859235</v>
      </c>
      <c r="BA797">
        <f t="shared" si="900"/>
        <v>25945.284000000003</v>
      </c>
      <c r="BB797">
        <f t="shared" si="901"/>
        <v>23366.153000000002</v>
      </c>
      <c r="BC797">
        <f t="shared" si="902"/>
        <v>20787.022000000001</v>
      </c>
      <c r="BD797">
        <f t="shared" si="903"/>
        <v>18207.891</v>
      </c>
      <c r="BE797">
        <f t="shared" si="904"/>
        <v>15628.76</v>
      </c>
      <c r="BF797">
        <f t="shared" si="905"/>
        <v>13396.08</v>
      </c>
      <c r="BG797">
        <f t="shared" si="906"/>
        <v>11163.4</v>
      </c>
      <c r="BH797">
        <f t="shared" si="907"/>
        <v>8930.7199999999993</v>
      </c>
      <c r="BI797">
        <f t="shared" si="908"/>
        <v>6698.0399999999991</v>
      </c>
      <c r="BJ797">
        <f t="shared" si="909"/>
        <v>4465.3599999999997</v>
      </c>
      <c r="BK797">
        <f t="shared" si="910"/>
        <v>2232.6799999999998</v>
      </c>
      <c r="BL797">
        <f t="shared" si="911"/>
        <v>493.9931217806199</v>
      </c>
      <c r="BM797">
        <f t="shared" si="912"/>
        <v>20858.822</v>
      </c>
      <c r="BN797">
        <f t="shared" si="913"/>
        <v>17893.455000000002</v>
      </c>
      <c r="BO797">
        <f t="shared" si="914"/>
        <v>14608.720000000001</v>
      </c>
      <c r="BP797">
        <f t="shared" si="915"/>
        <v>11323.985000000001</v>
      </c>
      <c r="BQ797">
        <f t="shared" si="916"/>
        <v>8039.2500000000009</v>
      </c>
      <c r="BR797">
        <f t="shared" si="917"/>
        <v>6874.3630000000012</v>
      </c>
      <c r="BS797">
        <f t="shared" si="918"/>
        <v>5629.9420000000009</v>
      </c>
      <c r="BT797">
        <f t="shared" si="919"/>
        <v>4385.5210000000006</v>
      </c>
      <c r="BU797">
        <f t="shared" si="920"/>
        <v>3141.1000000000004</v>
      </c>
      <c r="BV797">
        <f t="shared" si="921"/>
        <v>1896.6790000000001</v>
      </c>
      <c r="BW797">
        <f t="shared" si="922"/>
        <v>948.33950000000004</v>
      </c>
      <c r="BX797" s="16">
        <f t="shared" si="923"/>
        <v>314.67637374266445</v>
      </c>
      <c r="BY797">
        <f t="shared" si="924"/>
        <v>2290.0983557893801</v>
      </c>
      <c r="BZ797">
        <f t="shared" si="925"/>
        <v>521.41274727424525</v>
      </c>
      <c r="CA797">
        <f t="shared" si="926"/>
        <v>693.01596987621235</v>
      </c>
      <c r="CB797">
        <f t="shared" si="927"/>
        <v>5425.0781919244828</v>
      </c>
    </row>
    <row r="798" spans="1:80" x14ac:dyDescent="0.25">
      <c r="A798">
        <f>'Data Input'!A798</f>
        <v>0</v>
      </c>
      <c r="B798">
        <f>'Data Input'!C798</f>
        <v>31</v>
      </c>
      <c r="C798">
        <f t="shared" si="857"/>
        <v>32</v>
      </c>
      <c r="D798">
        <f t="shared" si="858"/>
        <v>33</v>
      </c>
      <c r="E798">
        <f t="shared" si="859"/>
        <v>34</v>
      </c>
      <c r="F798">
        <f t="shared" si="860"/>
        <v>35</v>
      </c>
      <c r="G798">
        <f t="shared" si="861"/>
        <v>36</v>
      </c>
      <c r="H798">
        <f t="shared" si="862"/>
        <v>37</v>
      </c>
      <c r="I798">
        <f t="shared" si="863"/>
        <v>38</v>
      </c>
      <c r="J798">
        <f t="shared" si="864"/>
        <v>39</v>
      </c>
      <c r="K798">
        <f t="shared" si="865"/>
        <v>40</v>
      </c>
      <c r="L798">
        <f t="shared" si="866"/>
        <v>41</v>
      </c>
      <c r="M798">
        <f>IF('Data Input'!D798&gt;=240,1,0)</f>
        <v>0</v>
      </c>
      <c r="N798">
        <f>_xlfn.IFS('Data Input'!F798&gt;=130,1,'Data Input'!G798=1,1,0=0,0)</f>
        <v>0</v>
      </c>
      <c r="O798">
        <f>'Data Input'!H798</f>
        <v>0</v>
      </c>
      <c r="P798">
        <f>'Data Input'!J798</f>
        <v>31.3</v>
      </c>
      <c r="Q798">
        <f t="shared" si="867"/>
        <v>0</v>
      </c>
      <c r="R798">
        <f>IF('Data Input'!I798&gt;=100,1,0)</f>
        <v>0</v>
      </c>
      <c r="S798" s="18">
        <f>'Data Input'!L798</f>
        <v>3</v>
      </c>
      <c r="T798" s="16">
        <f>'Data Input'!N798</f>
        <v>2018</v>
      </c>
      <c r="U798">
        <f t="shared" si="868"/>
        <v>0.57073456880167939</v>
      </c>
      <c r="V798">
        <f t="shared" si="869"/>
        <v>6.7422215035830027E-2</v>
      </c>
      <c r="W798">
        <f t="shared" si="870"/>
        <v>0.35245402652909263</v>
      </c>
      <c r="X798" s="16">
        <f t="shared" si="871"/>
        <v>4.1794872943399036E-2</v>
      </c>
      <c r="Y798">
        <f t="shared" si="872"/>
        <v>2401.7330437555315</v>
      </c>
      <c r="Z798">
        <f t="shared" si="873"/>
        <v>31.013397830824736</v>
      </c>
      <c r="AA798">
        <f t="shared" si="874"/>
        <v>199.13396168692626</v>
      </c>
      <c r="AB798" s="16">
        <f t="shared" si="875"/>
        <v>213.58859468062448</v>
      </c>
      <c r="AC798">
        <f t="shared" si="876"/>
        <v>53803.630999999987</v>
      </c>
      <c r="AD798">
        <f t="shared" si="877"/>
        <v>49149.337999999989</v>
      </c>
      <c r="AE798">
        <f t="shared" si="878"/>
        <v>44495.044999999991</v>
      </c>
      <c r="AF798">
        <f t="shared" si="879"/>
        <v>39840.751999999993</v>
      </c>
      <c r="AG798">
        <f t="shared" si="880"/>
        <v>35186.458999999995</v>
      </c>
      <c r="AH798">
        <f t="shared" si="881"/>
        <v>30159.821999999996</v>
      </c>
      <c r="AI798">
        <f t="shared" si="882"/>
        <v>25133.184999999998</v>
      </c>
      <c r="AJ798">
        <f t="shared" si="883"/>
        <v>20106.547999999999</v>
      </c>
      <c r="AK798">
        <f t="shared" si="884"/>
        <v>15079.911</v>
      </c>
      <c r="AL798">
        <f t="shared" si="885"/>
        <v>10053.273999999999</v>
      </c>
      <c r="AM798">
        <f t="shared" si="886"/>
        <v>5026.6369999999997</v>
      </c>
      <c r="AN798">
        <f t="shared" si="887"/>
        <v>1523.5686911056439</v>
      </c>
      <c r="AO798">
        <f t="shared" si="888"/>
        <v>45668.79700000002</v>
      </c>
      <c r="AP798">
        <f t="shared" si="889"/>
        <v>41718.209000000017</v>
      </c>
      <c r="AQ798">
        <f t="shared" si="890"/>
        <v>37767.621000000014</v>
      </c>
      <c r="AR798">
        <f t="shared" si="891"/>
        <v>33817.03300000001</v>
      </c>
      <c r="AS798">
        <f t="shared" si="892"/>
        <v>29866.445000000007</v>
      </c>
      <c r="AT798">
        <f t="shared" si="893"/>
        <v>25599.810000000005</v>
      </c>
      <c r="AU798">
        <f t="shared" si="894"/>
        <v>21333.175000000003</v>
      </c>
      <c r="AV798">
        <f t="shared" si="895"/>
        <v>17066.54</v>
      </c>
      <c r="AW798">
        <f t="shared" si="896"/>
        <v>12799.905000000001</v>
      </c>
      <c r="AX798">
        <f t="shared" si="897"/>
        <v>8533.27</v>
      </c>
      <c r="AY798">
        <f t="shared" si="898"/>
        <v>4266.6350000000002</v>
      </c>
      <c r="AZ798">
        <f t="shared" si="899"/>
        <v>1293.2128609064825</v>
      </c>
      <c r="BA798">
        <f t="shared" si="900"/>
        <v>40499.630999999994</v>
      </c>
      <c r="BB798">
        <f t="shared" si="901"/>
        <v>37650.181999999993</v>
      </c>
      <c r="BC798">
        <f t="shared" si="902"/>
        <v>34800.732999999993</v>
      </c>
      <c r="BD798">
        <f t="shared" si="903"/>
        <v>31951.283999999996</v>
      </c>
      <c r="BE798">
        <f t="shared" si="904"/>
        <v>29101.834999999995</v>
      </c>
      <c r="BF798">
        <f t="shared" si="905"/>
        <v>24944.429999999997</v>
      </c>
      <c r="BG798">
        <f t="shared" si="906"/>
        <v>20787.024999999998</v>
      </c>
      <c r="BH798">
        <f t="shared" si="907"/>
        <v>16629.62</v>
      </c>
      <c r="BI798">
        <f t="shared" si="908"/>
        <v>12472.215</v>
      </c>
      <c r="BJ798">
        <f t="shared" si="909"/>
        <v>8314.81</v>
      </c>
      <c r="BK798">
        <f t="shared" si="910"/>
        <v>4157.4049999999997</v>
      </c>
      <c r="BL798">
        <f t="shared" si="911"/>
        <v>1212.9372042468246</v>
      </c>
      <c r="BM798">
        <f t="shared" si="912"/>
        <v>49929.472999999991</v>
      </c>
      <c r="BN798">
        <f t="shared" si="913"/>
        <v>46964.105999999992</v>
      </c>
      <c r="BO798">
        <f t="shared" si="914"/>
        <v>43582.547999999995</v>
      </c>
      <c r="BP798">
        <f t="shared" si="915"/>
        <v>40200.99</v>
      </c>
      <c r="BQ798">
        <f t="shared" si="916"/>
        <v>36819.432000000001</v>
      </c>
      <c r="BR798">
        <f t="shared" si="917"/>
        <v>33437.874000000003</v>
      </c>
      <c r="BS798">
        <f t="shared" si="918"/>
        <v>27864.895</v>
      </c>
      <c r="BT798">
        <f t="shared" si="919"/>
        <v>22291.916000000001</v>
      </c>
      <c r="BU798">
        <f t="shared" si="920"/>
        <v>16718.937000000002</v>
      </c>
      <c r="BV798">
        <f t="shared" si="921"/>
        <v>11145.958000000001</v>
      </c>
      <c r="BW798">
        <f t="shared" si="922"/>
        <v>5572.9790000000003</v>
      </c>
      <c r="BX798" s="16">
        <f t="shared" si="923"/>
        <v>1551.6250780122696</v>
      </c>
      <c r="BY798">
        <f t="shared" si="924"/>
        <v>3925.3017348611756</v>
      </c>
      <c r="BZ798">
        <f t="shared" si="925"/>
        <v>1324.2262587373073</v>
      </c>
      <c r="CA798">
        <f t="shared" si="926"/>
        <v>1412.071165933751</v>
      </c>
      <c r="CB798">
        <f t="shared" si="927"/>
        <v>1765.2136726928941</v>
      </c>
    </row>
    <row r="799" spans="1:80" x14ac:dyDescent="0.25">
      <c r="A799">
        <f>'Data Input'!A799</f>
        <v>0</v>
      </c>
      <c r="B799">
        <f>'Data Input'!C799</f>
        <v>54</v>
      </c>
      <c r="C799">
        <f t="shared" si="857"/>
        <v>55</v>
      </c>
      <c r="D799">
        <f t="shared" si="858"/>
        <v>56</v>
      </c>
      <c r="E799">
        <f t="shared" si="859"/>
        <v>57</v>
      </c>
      <c r="F799">
        <f t="shared" si="860"/>
        <v>58</v>
      </c>
      <c r="G799">
        <f t="shared" si="861"/>
        <v>59</v>
      </c>
      <c r="H799">
        <f t="shared" si="862"/>
        <v>60</v>
      </c>
      <c r="I799">
        <f t="shared" si="863"/>
        <v>61</v>
      </c>
      <c r="J799">
        <f t="shared" si="864"/>
        <v>62</v>
      </c>
      <c r="K799">
        <f t="shared" si="865"/>
        <v>63</v>
      </c>
      <c r="L799">
        <f t="shared" si="866"/>
        <v>64</v>
      </c>
      <c r="M799">
        <f>IF('Data Input'!D799&gt;=240,1,0)</f>
        <v>1</v>
      </c>
      <c r="N799">
        <f>_xlfn.IFS('Data Input'!F799&gt;=130,1,'Data Input'!G799=1,1,0=0,0)</f>
        <v>0</v>
      </c>
      <c r="O799">
        <f>'Data Input'!H799</f>
        <v>0</v>
      </c>
      <c r="P799">
        <f>'Data Input'!J799</f>
        <v>32.6</v>
      </c>
      <c r="Q799">
        <f t="shared" si="867"/>
        <v>0</v>
      </c>
      <c r="R799">
        <f>IF('Data Input'!I799&gt;=100,1,0)</f>
        <v>0</v>
      </c>
      <c r="S799" s="18">
        <f>'Data Input'!L799</f>
        <v>3</v>
      </c>
      <c r="T799" s="16">
        <f>'Data Input'!N799</f>
        <v>2018</v>
      </c>
      <c r="U799">
        <f t="shared" si="868"/>
        <v>0.68618391678449109</v>
      </c>
      <c r="V799">
        <f t="shared" si="869"/>
        <v>6.621457928326531E-2</v>
      </c>
      <c r="W799">
        <f t="shared" si="870"/>
        <v>0.42608457080124351</v>
      </c>
      <c r="X799" s="16">
        <f t="shared" si="871"/>
        <v>6.8562624764988131E-2</v>
      </c>
      <c r="Y799">
        <f t="shared" si="872"/>
        <v>2887.5604827917314</v>
      </c>
      <c r="Z799">
        <f t="shared" si="873"/>
        <v>30.45790009155418</v>
      </c>
      <c r="AA799">
        <f t="shared" si="874"/>
        <v>240.73468370582398</v>
      </c>
      <c r="AB799" s="16">
        <f t="shared" si="875"/>
        <v>350.38256225831304</v>
      </c>
      <c r="AC799">
        <f t="shared" si="876"/>
        <v>35139.909</v>
      </c>
      <c r="AD799">
        <f t="shared" si="877"/>
        <v>31183.760000000002</v>
      </c>
      <c r="AE799">
        <f t="shared" si="878"/>
        <v>28065.384000000002</v>
      </c>
      <c r="AF799">
        <f t="shared" si="879"/>
        <v>24947.008000000002</v>
      </c>
      <c r="AG799">
        <f t="shared" si="880"/>
        <v>21828.632000000001</v>
      </c>
      <c r="AH799">
        <f t="shared" si="881"/>
        <v>18710.256000000001</v>
      </c>
      <c r="AI799">
        <f t="shared" si="882"/>
        <v>15591.880000000001</v>
      </c>
      <c r="AJ799">
        <f t="shared" si="883"/>
        <v>12473.504000000001</v>
      </c>
      <c r="AK799">
        <f t="shared" si="884"/>
        <v>9355.1280000000006</v>
      </c>
      <c r="AL799">
        <f t="shared" si="885"/>
        <v>6236.7520000000004</v>
      </c>
      <c r="AM799">
        <f t="shared" si="886"/>
        <v>3118.3760000000002</v>
      </c>
      <c r="AN799">
        <f t="shared" si="887"/>
        <v>1154.2192653566553</v>
      </c>
      <c r="AO799">
        <f t="shared" si="888"/>
        <v>29826.94</v>
      </c>
      <c r="AP799">
        <f t="shared" si="889"/>
        <v>26468.94</v>
      </c>
      <c r="AQ799">
        <f t="shared" si="890"/>
        <v>23822.045999999998</v>
      </c>
      <c r="AR799">
        <f t="shared" si="891"/>
        <v>21175.151999999998</v>
      </c>
      <c r="AS799">
        <f t="shared" si="892"/>
        <v>18528.257999999998</v>
      </c>
      <c r="AT799">
        <f t="shared" si="893"/>
        <v>15881.364</v>
      </c>
      <c r="AU799">
        <f t="shared" si="894"/>
        <v>13234.47</v>
      </c>
      <c r="AV799">
        <f t="shared" si="895"/>
        <v>10587.575999999999</v>
      </c>
      <c r="AW799">
        <f t="shared" si="896"/>
        <v>7940.6819999999989</v>
      </c>
      <c r="AX799">
        <f t="shared" si="897"/>
        <v>5293.7879999999996</v>
      </c>
      <c r="AY799">
        <f t="shared" si="898"/>
        <v>2646.8939999999998</v>
      </c>
      <c r="AZ799">
        <f t="shared" si="899"/>
        <v>979.70740078923893</v>
      </c>
      <c r="BA799">
        <f t="shared" si="900"/>
        <v>29063.341</v>
      </c>
      <c r="BB799">
        <f t="shared" si="901"/>
        <v>25791.31</v>
      </c>
      <c r="BC799">
        <f t="shared" si="902"/>
        <v>23212.179</v>
      </c>
      <c r="BD799">
        <f t="shared" si="903"/>
        <v>20633.047999999999</v>
      </c>
      <c r="BE799">
        <f t="shared" si="904"/>
        <v>18053.916999999998</v>
      </c>
      <c r="BF799">
        <f t="shared" si="905"/>
        <v>15474.785999999998</v>
      </c>
      <c r="BG799">
        <f t="shared" si="906"/>
        <v>12895.654999999999</v>
      </c>
      <c r="BH799">
        <f t="shared" si="907"/>
        <v>10316.523999999999</v>
      </c>
      <c r="BI799">
        <f t="shared" si="908"/>
        <v>7737.393</v>
      </c>
      <c r="BJ799">
        <f t="shared" si="909"/>
        <v>5158.2619999999997</v>
      </c>
      <c r="BK799">
        <f t="shared" si="910"/>
        <v>2579.1309999999999</v>
      </c>
      <c r="BL799">
        <f t="shared" si="911"/>
        <v>954.62595522445918</v>
      </c>
      <c r="BM799">
        <f t="shared" si="912"/>
        <v>44901.127999999997</v>
      </c>
      <c r="BN799">
        <f t="shared" si="913"/>
        <v>41935.760999999999</v>
      </c>
      <c r="BO799">
        <f t="shared" si="914"/>
        <v>36470.99</v>
      </c>
      <c r="BP799">
        <f t="shared" si="915"/>
        <v>31804.579999999998</v>
      </c>
      <c r="BQ799">
        <f t="shared" si="916"/>
        <v>27138.17</v>
      </c>
      <c r="BR799">
        <f t="shared" si="917"/>
        <v>22471.759999999998</v>
      </c>
      <c r="BS799">
        <f t="shared" si="918"/>
        <v>17805.349999999999</v>
      </c>
      <c r="BT799">
        <f t="shared" si="919"/>
        <v>13138.94</v>
      </c>
      <c r="BU799">
        <f t="shared" si="920"/>
        <v>9854.2049999999999</v>
      </c>
      <c r="BV799">
        <f t="shared" si="921"/>
        <v>6569.47</v>
      </c>
      <c r="BW799">
        <f t="shared" si="922"/>
        <v>3284.7350000000001</v>
      </c>
      <c r="BX799" s="16">
        <f t="shared" si="923"/>
        <v>1429.5896404240402</v>
      </c>
      <c r="BY799">
        <f t="shared" si="924"/>
        <v>4041.7797481483867</v>
      </c>
      <c r="BZ799">
        <f t="shared" si="925"/>
        <v>1010.1653008807931</v>
      </c>
      <c r="CA799">
        <f t="shared" si="926"/>
        <v>1195.3606389302831</v>
      </c>
      <c r="CB799">
        <f t="shared" si="927"/>
        <v>1779.9722026823533</v>
      </c>
    </row>
    <row r="800" spans="1:80" x14ac:dyDescent="0.25">
      <c r="A800">
        <f>'Data Input'!A800</f>
        <v>1</v>
      </c>
      <c r="B800">
        <f>'Data Input'!C800</f>
        <v>65</v>
      </c>
      <c r="C800">
        <f t="shared" si="857"/>
        <v>66</v>
      </c>
      <c r="D800">
        <f t="shared" si="858"/>
        <v>67</v>
      </c>
      <c r="E800">
        <f t="shared" si="859"/>
        <v>68</v>
      </c>
      <c r="F800">
        <f t="shared" si="860"/>
        <v>69</v>
      </c>
      <c r="G800">
        <f t="shared" si="861"/>
        <v>70</v>
      </c>
      <c r="H800">
        <f t="shared" si="862"/>
        <v>71</v>
      </c>
      <c r="I800">
        <f t="shared" si="863"/>
        <v>72</v>
      </c>
      <c r="J800">
        <f t="shared" si="864"/>
        <v>73</v>
      </c>
      <c r="K800">
        <f t="shared" si="865"/>
        <v>74</v>
      </c>
      <c r="L800">
        <f t="shared" si="866"/>
        <v>75</v>
      </c>
      <c r="M800">
        <f>IF('Data Input'!D800&gt;=240,1,0)</f>
        <v>0</v>
      </c>
      <c r="N800">
        <f>_xlfn.IFS('Data Input'!F800&gt;=130,1,'Data Input'!G800=1,1,0=0,0)</f>
        <v>0</v>
      </c>
      <c r="O800">
        <f>'Data Input'!H800</f>
        <v>0</v>
      </c>
      <c r="P800">
        <f>'Data Input'!J800</f>
        <v>26.8</v>
      </c>
      <c r="Q800">
        <f t="shared" si="867"/>
        <v>0</v>
      </c>
      <c r="R800">
        <f>IF('Data Input'!I800&gt;=100,1,0)</f>
        <v>1</v>
      </c>
      <c r="S800" s="18">
        <f>'Data Input'!L800</f>
        <v>3</v>
      </c>
      <c r="T800" s="16">
        <f>'Data Input'!N800</f>
        <v>2018</v>
      </c>
      <c r="U800">
        <f t="shared" si="868"/>
        <v>0.47666616154124275</v>
      </c>
      <c r="V800">
        <f t="shared" si="869"/>
        <v>3.6742098170588169E-2</v>
      </c>
      <c r="W800">
        <f t="shared" si="870"/>
        <v>0.38569074604060244</v>
      </c>
      <c r="X800" s="16">
        <f t="shared" si="871"/>
        <v>1</v>
      </c>
      <c r="Y800">
        <f t="shared" si="872"/>
        <v>2005.879674359662</v>
      </c>
      <c r="Z800">
        <f t="shared" si="873"/>
        <v>16.900917703432143</v>
      </c>
      <c r="AA800">
        <f t="shared" si="874"/>
        <v>217.91246648933284</v>
      </c>
      <c r="AB800" s="16">
        <f t="shared" si="875"/>
        <v>5110.4018181818183</v>
      </c>
      <c r="AC800">
        <f t="shared" si="876"/>
        <v>30113.275999999994</v>
      </c>
      <c r="AD800">
        <f t="shared" si="877"/>
        <v>26994.899999999994</v>
      </c>
      <c r="AE800">
        <f t="shared" si="878"/>
        <v>24295.409999999996</v>
      </c>
      <c r="AF800">
        <f t="shared" si="879"/>
        <v>21595.919999999998</v>
      </c>
      <c r="AG800">
        <f t="shared" si="880"/>
        <v>18896.43</v>
      </c>
      <c r="AH800">
        <f t="shared" si="881"/>
        <v>16196.939999999999</v>
      </c>
      <c r="AI800">
        <f t="shared" si="882"/>
        <v>13497.449999999999</v>
      </c>
      <c r="AJ800">
        <f t="shared" si="883"/>
        <v>10797.96</v>
      </c>
      <c r="AK800">
        <f t="shared" si="884"/>
        <v>8098.4699999999993</v>
      </c>
      <c r="AL800">
        <f t="shared" si="885"/>
        <v>5398.98</v>
      </c>
      <c r="AM800">
        <f t="shared" si="886"/>
        <v>2699.49</v>
      </c>
      <c r="AN800">
        <f t="shared" si="887"/>
        <v>692.88246817335857</v>
      </c>
      <c r="AO800">
        <f t="shared" si="888"/>
        <v>25560.304</v>
      </c>
      <c r="AP800">
        <f t="shared" si="889"/>
        <v>22913.41</v>
      </c>
      <c r="AQ800">
        <f t="shared" si="890"/>
        <v>20622.069</v>
      </c>
      <c r="AR800">
        <f t="shared" si="891"/>
        <v>18330.727999999999</v>
      </c>
      <c r="AS800">
        <f t="shared" si="892"/>
        <v>16039.387000000001</v>
      </c>
      <c r="AT800">
        <f t="shared" si="893"/>
        <v>13748.046</v>
      </c>
      <c r="AU800">
        <f t="shared" si="894"/>
        <v>11456.705</v>
      </c>
      <c r="AV800">
        <f t="shared" si="895"/>
        <v>9165.3639999999996</v>
      </c>
      <c r="AW800">
        <f t="shared" si="896"/>
        <v>6874.0229999999992</v>
      </c>
      <c r="AX800">
        <f t="shared" si="897"/>
        <v>4582.6819999999998</v>
      </c>
      <c r="AY800">
        <f t="shared" si="898"/>
        <v>2291.3409999999999</v>
      </c>
      <c r="AZ800">
        <f t="shared" si="899"/>
        <v>588.12220524891904</v>
      </c>
      <c r="BA800">
        <f t="shared" si="900"/>
        <v>24905.931</v>
      </c>
      <c r="BB800">
        <f t="shared" si="901"/>
        <v>22326.799999999999</v>
      </c>
      <c r="BC800">
        <f t="shared" si="902"/>
        <v>20094.12</v>
      </c>
      <c r="BD800">
        <f t="shared" si="903"/>
        <v>17861.439999999999</v>
      </c>
      <c r="BE800">
        <f t="shared" si="904"/>
        <v>15628.76</v>
      </c>
      <c r="BF800">
        <f t="shared" si="905"/>
        <v>13396.08</v>
      </c>
      <c r="BG800">
        <f t="shared" si="906"/>
        <v>11163.4</v>
      </c>
      <c r="BH800">
        <f t="shared" si="907"/>
        <v>8930.7199999999993</v>
      </c>
      <c r="BI800">
        <f t="shared" si="908"/>
        <v>6698.0399999999991</v>
      </c>
      <c r="BJ800">
        <f t="shared" si="909"/>
        <v>4465.3599999999997</v>
      </c>
      <c r="BK800">
        <f t="shared" si="910"/>
        <v>2232.6799999999998</v>
      </c>
      <c r="BL800">
        <f t="shared" si="911"/>
        <v>573.0655936287252</v>
      </c>
      <c r="BM800">
        <f t="shared" si="912"/>
        <v>13849.635500000002</v>
      </c>
      <c r="BN800">
        <f t="shared" si="913"/>
        <v>10884.268500000002</v>
      </c>
      <c r="BO800">
        <f t="shared" si="914"/>
        <v>9719.3815000000013</v>
      </c>
      <c r="BP800">
        <f t="shared" si="915"/>
        <v>8474.960500000001</v>
      </c>
      <c r="BQ800">
        <f t="shared" si="916"/>
        <v>7230.5395000000008</v>
      </c>
      <c r="BR800">
        <f t="shared" si="917"/>
        <v>5986.1185000000005</v>
      </c>
      <c r="BS800">
        <f t="shared" si="918"/>
        <v>4741.6975000000002</v>
      </c>
      <c r="BT800">
        <f t="shared" si="919"/>
        <v>3793.3580000000002</v>
      </c>
      <c r="BU800">
        <f t="shared" si="920"/>
        <v>2845.0185000000001</v>
      </c>
      <c r="BV800">
        <f t="shared" si="921"/>
        <v>1896.6790000000001</v>
      </c>
      <c r="BW800">
        <f t="shared" si="922"/>
        <v>948.33950000000004</v>
      </c>
      <c r="BX800" s="16">
        <f t="shared" si="923"/>
        <v>273.47896504151043</v>
      </c>
      <c r="BY800">
        <f t="shared" si="924"/>
        <v>2698.7621425330208</v>
      </c>
      <c r="BZ800">
        <f t="shared" si="925"/>
        <v>605.02312295235117</v>
      </c>
      <c r="CA800">
        <f t="shared" si="926"/>
        <v>790.97806011805801</v>
      </c>
      <c r="CB800">
        <f t="shared" si="927"/>
        <v>5383.8807832233288</v>
      </c>
    </row>
    <row r="801" spans="1:80" x14ac:dyDescent="0.25">
      <c r="A801">
        <f>'Data Input'!A801</f>
        <v>0</v>
      </c>
      <c r="B801">
        <f>'Data Input'!C801</f>
        <v>63</v>
      </c>
      <c r="C801">
        <f t="shared" si="857"/>
        <v>64</v>
      </c>
      <c r="D801">
        <f t="shared" si="858"/>
        <v>65</v>
      </c>
      <c r="E801">
        <f t="shared" si="859"/>
        <v>66</v>
      </c>
      <c r="F801">
        <f t="shared" si="860"/>
        <v>67</v>
      </c>
      <c r="G801">
        <f t="shared" si="861"/>
        <v>68</v>
      </c>
      <c r="H801">
        <f t="shared" si="862"/>
        <v>69</v>
      </c>
      <c r="I801">
        <f t="shared" si="863"/>
        <v>70</v>
      </c>
      <c r="J801">
        <f t="shared" si="864"/>
        <v>71</v>
      </c>
      <c r="K801">
        <f t="shared" si="865"/>
        <v>72</v>
      </c>
      <c r="L801">
        <f t="shared" si="866"/>
        <v>73</v>
      </c>
      <c r="M801">
        <f>IF('Data Input'!D801&gt;=240,1,0)</f>
        <v>0</v>
      </c>
      <c r="N801">
        <f>_xlfn.IFS('Data Input'!F801&gt;=130,1,'Data Input'!G801=1,1,0=0,0)</f>
        <v>1</v>
      </c>
      <c r="O801">
        <f>'Data Input'!H801</f>
        <v>0</v>
      </c>
      <c r="P801">
        <f>'Data Input'!J801</f>
        <v>23.9</v>
      </c>
      <c r="Q801">
        <f t="shared" si="867"/>
        <v>0</v>
      </c>
      <c r="R801">
        <f>IF('Data Input'!I801&gt;=100,1,0)</f>
        <v>0</v>
      </c>
      <c r="S801" s="18">
        <f>'Data Input'!L801</f>
        <v>3</v>
      </c>
      <c r="T801" s="16">
        <f>'Data Input'!N801</f>
        <v>2018</v>
      </c>
      <c r="U801">
        <f t="shared" si="868"/>
        <v>0.58596321890576875</v>
      </c>
      <c r="V801">
        <f t="shared" si="869"/>
        <v>6.9163266778794738E-2</v>
      </c>
      <c r="W801">
        <f t="shared" si="870"/>
        <v>0.3559979813908879</v>
      </c>
      <c r="X801" s="16">
        <f t="shared" si="871"/>
        <v>1.6910879592846963E-2</v>
      </c>
      <c r="Y801">
        <f t="shared" si="872"/>
        <v>2465.817390781463</v>
      </c>
      <c r="Z801">
        <f t="shared" si="873"/>
        <v>31.81426042959756</v>
      </c>
      <c r="AA801">
        <f t="shared" si="874"/>
        <v>201.13627040962336</v>
      </c>
      <c r="AB801" s="16">
        <f t="shared" si="875"/>
        <v>86.421389818338923</v>
      </c>
      <c r="AC801">
        <f t="shared" si="876"/>
        <v>30951.047999999999</v>
      </c>
      <c r="AD801">
        <f t="shared" si="877"/>
        <v>27832.671999999999</v>
      </c>
      <c r="AE801">
        <f t="shared" si="878"/>
        <v>24714.295999999998</v>
      </c>
      <c r="AF801">
        <f t="shared" si="879"/>
        <v>21595.919999999998</v>
      </c>
      <c r="AG801">
        <f t="shared" si="880"/>
        <v>18896.43</v>
      </c>
      <c r="AH801">
        <f t="shared" si="881"/>
        <v>16196.939999999999</v>
      </c>
      <c r="AI801">
        <f t="shared" si="882"/>
        <v>13497.449999999999</v>
      </c>
      <c r="AJ801">
        <f t="shared" si="883"/>
        <v>10797.96</v>
      </c>
      <c r="AK801">
        <f t="shared" si="884"/>
        <v>8098.4699999999993</v>
      </c>
      <c r="AL801">
        <f t="shared" si="885"/>
        <v>5398.98</v>
      </c>
      <c r="AM801">
        <f t="shared" si="886"/>
        <v>2699.49</v>
      </c>
      <c r="AN801">
        <f t="shared" si="887"/>
        <v>861.89942951027331</v>
      </c>
      <c r="AO801">
        <f t="shared" si="888"/>
        <v>26271.41</v>
      </c>
      <c r="AP801">
        <f t="shared" si="889"/>
        <v>23624.516</v>
      </c>
      <c r="AQ801">
        <f t="shared" si="890"/>
        <v>20977.621999999999</v>
      </c>
      <c r="AR801">
        <f t="shared" si="891"/>
        <v>18330.727999999999</v>
      </c>
      <c r="AS801">
        <f t="shared" si="892"/>
        <v>16039.387000000001</v>
      </c>
      <c r="AT801">
        <f t="shared" si="893"/>
        <v>13748.046</v>
      </c>
      <c r="AU801">
        <f t="shared" si="894"/>
        <v>11456.705</v>
      </c>
      <c r="AV801">
        <f t="shared" si="895"/>
        <v>9165.3639999999996</v>
      </c>
      <c r="AW801">
        <f t="shared" si="896"/>
        <v>6874.0229999999992</v>
      </c>
      <c r="AX801">
        <f t="shared" si="897"/>
        <v>4582.6819999999998</v>
      </c>
      <c r="AY801">
        <f t="shared" si="898"/>
        <v>2291.3409999999999</v>
      </c>
      <c r="AZ801">
        <f t="shared" si="899"/>
        <v>731.58468182090246</v>
      </c>
      <c r="BA801">
        <f t="shared" si="900"/>
        <v>25598.833000000002</v>
      </c>
      <c r="BB801">
        <f t="shared" si="901"/>
        <v>23019.702000000001</v>
      </c>
      <c r="BC801">
        <f t="shared" si="902"/>
        <v>20440.571</v>
      </c>
      <c r="BD801">
        <f t="shared" si="903"/>
        <v>17861.439999999999</v>
      </c>
      <c r="BE801">
        <f t="shared" si="904"/>
        <v>15628.76</v>
      </c>
      <c r="BF801">
        <f t="shared" si="905"/>
        <v>13396.08</v>
      </c>
      <c r="BG801">
        <f t="shared" si="906"/>
        <v>11163.4</v>
      </c>
      <c r="BH801">
        <f t="shared" si="907"/>
        <v>8930.7199999999993</v>
      </c>
      <c r="BI801">
        <f t="shared" si="908"/>
        <v>6698.0399999999991</v>
      </c>
      <c r="BJ801">
        <f t="shared" si="909"/>
        <v>4465.3599999999997</v>
      </c>
      <c r="BK801">
        <f t="shared" si="910"/>
        <v>2232.6799999999998</v>
      </c>
      <c r="BL801">
        <f t="shared" si="911"/>
        <v>712.85527795077098</v>
      </c>
      <c r="BM801">
        <f t="shared" si="912"/>
        <v>18522.426500000001</v>
      </c>
      <c r="BN801">
        <f t="shared" si="913"/>
        <v>15557.059500000003</v>
      </c>
      <c r="BO801">
        <f t="shared" si="914"/>
        <v>12272.324500000002</v>
      </c>
      <c r="BP801">
        <f t="shared" si="915"/>
        <v>8987.5895000000019</v>
      </c>
      <c r="BQ801">
        <f t="shared" si="916"/>
        <v>7822.7025000000012</v>
      </c>
      <c r="BR801">
        <f t="shared" si="917"/>
        <v>6578.281500000001</v>
      </c>
      <c r="BS801">
        <f t="shared" si="918"/>
        <v>5333.8605000000007</v>
      </c>
      <c r="BT801">
        <f t="shared" si="919"/>
        <v>4089.4395000000004</v>
      </c>
      <c r="BU801">
        <f t="shared" si="920"/>
        <v>2845.0185000000001</v>
      </c>
      <c r="BV801">
        <f t="shared" si="921"/>
        <v>1896.6790000000001</v>
      </c>
      <c r="BW801">
        <f t="shared" si="922"/>
        <v>948.33950000000004</v>
      </c>
      <c r="BX801" s="16">
        <f t="shared" si="923"/>
        <v>406.32617708476482</v>
      </c>
      <c r="BY801">
        <f t="shared" si="924"/>
        <v>3327.7168202917364</v>
      </c>
      <c r="BZ801">
        <f t="shared" si="925"/>
        <v>763.3989422505</v>
      </c>
      <c r="CA801">
        <f t="shared" si="926"/>
        <v>913.99154836039429</v>
      </c>
      <c r="CB801">
        <f t="shared" si="927"/>
        <v>492.74756690310375</v>
      </c>
    </row>
    <row r="802" spans="1:80" x14ac:dyDescent="0.25">
      <c r="A802">
        <f>'Data Input'!A802</f>
        <v>1</v>
      </c>
      <c r="B802">
        <f>'Data Input'!C802</f>
        <v>40</v>
      </c>
      <c r="C802">
        <f t="shared" si="857"/>
        <v>41</v>
      </c>
      <c r="D802">
        <f t="shared" si="858"/>
        <v>42</v>
      </c>
      <c r="E802">
        <f t="shared" si="859"/>
        <v>43</v>
      </c>
      <c r="F802">
        <f t="shared" si="860"/>
        <v>44</v>
      </c>
      <c r="G802">
        <f t="shared" si="861"/>
        <v>45</v>
      </c>
      <c r="H802">
        <f t="shared" si="862"/>
        <v>46</v>
      </c>
      <c r="I802">
        <f t="shared" si="863"/>
        <v>47</v>
      </c>
      <c r="J802">
        <f t="shared" si="864"/>
        <v>48</v>
      </c>
      <c r="K802">
        <f t="shared" si="865"/>
        <v>49</v>
      </c>
      <c r="L802">
        <f t="shared" si="866"/>
        <v>50</v>
      </c>
      <c r="M802">
        <f>IF('Data Input'!D802&gt;=240,1,0)</f>
        <v>0</v>
      </c>
      <c r="N802">
        <f>_xlfn.IFS('Data Input'!F802&gt;=130,1,'Data Input'!G802=1,1,0=0,0)</f>
        <v>0</v>
      </c>
      <c r="O802">
        <f>'Data Input'!H802</f>
        <v>0</v>
      </c>
      <c r="P802">
        <f>'Data Input'!J802</f>
        <v>24.8</v>
      </c>
      <c r="Q802">
        <f t="shared" si="867"/>
        <v>0</v>
      </c>
      <c r="R802">
        <f>IF('Data Input'!I802&gt;=100,1,0)</f>
        <v>1</v>
      </c>
      <c r="S802" s="18">
        <f>'Data Input'!L802</f>
        <v>3</v>
      </c>
      <c r="T802" s="16">
        <f>'Data Input'!N802</f>
        <v>2018</v>
      </c>
      <c r="U802">
        <f t="shared" si="868"/>
        <v>0.43499127502182899</v>
      </c>
      <c r="V802">
        <f t="shared" si="869"/>
        <v>3.3670655860814899E-2</v>
      </c>
      <c r="W802">
        <f t="shared" si="870"/>
        <v>0.36696050200401137</v>
      </c>
      <c r="X802" s="16">
        <f t="shared" si="871"/>
        <v>1</v>
      </c>
      <c r="Y802">
        <f t="shared" si="872"/>
        <v>1830.5057658568142</v>
      </c>
      <c r="Z802">
        <f t="shared" si="873"/>
        <v>15.488091645777349</v>
      </c>
      <c r="AA802">
        <f t="shared" si="874"/>
        <v>207.33001482861548</v>
      </c>
      <c r="AB802" s="16">
        <f t="shared" si="875"/>
        <v>5110.4018181818183</v>
      </c>
      <c r="AC802">
        <f t="shared" si="876"/>
        <v>48870.079000000005</v>
      </c>
      <c r="AD802">
        <f t="shared" si="877"/>
        <v>43843.442000000003</v>
      </c>
      <c r="AE802">
        <f t="shared" si="878"/>
        <v>38816.805</v>
      </c>
      <c r="AF802">
        <f t="shared" si="879"/>
        <v>33790.167999999998</v>
      </c>
      <c r="AG802">
        <f t="shared" si="880"/>
        <v>28763.530999999999</v>
      </c>
      <c r="AH802">
        <f t="shared" si="881"/>
        <v>23736.894</v>
      </c>
      <c r="AI802">
        <f t="shared" si="882"/>
        <v>19780.744999999999</v>
      </c>
      <c r="AJ802">
        <f t="shared" si="883"/>
        <v>15824.596</v>
      </c>
      <c r="AK802">
        <f t="shared" si="884"/>
        <v>11868.447</v>
      </c>
      <c r="AL802">
        <f t="shared" si="885"/>
        <v>7912.2979999999998</v>
      </c>
      <c r="AM802">
        <f t="shared" si="886"/>
        <v>3956.1489999999999</v>
      </c>
      <c r="AN802">
        <f t="shared" si="887"/>
        <v>982.1707723127704</v>
      </c>
      <c r="AO802">
        <f t="shared" si="888"/>
        <v>41481.17500000001</v>
      </c>
      <c r="AP802">
        <f t="shared" si="889"/>
        <v>37214.540000000008</v>
      </c>
      <c r="AQ802">
        <f t="shared" si="890"/>
        <v>32947.905000000006</v>
      </c>
      <c r="AR802">
        <f t="shared" si="891"/>
        <v>28681.270000000004</v>
      </c>
      <c r="AS802">
        <f t="shared" si="892"/>
        <v>24414.635000000002</v>
      </c>
      <c r="AT802">
        <f t="shared" si="893"/>
        <v>20148</v>
      </c>
      <c r="AU802">
        <f t="shared" si="894"/>
        <v>16790</v>
      </c>
      <c r="AV802">
        <f t="shared" si="895"/>
        <v>13432</v>
      </c>
      <c r="AW802">
        <f t="shared" si="896"/>
        <v>10074</v>
      </c>
      <c r="AX802">
        <f t="shared" si="897"/>
        <v>6716</v>
      </c>
      <c r="AY802">
        <f t="shared" si="898"/>
        <v>3358</v>
      </c>
      <c r="AZ802">
        <f t="shared" si="899"/>
        <v>833.67165336121082</v>
      </c>
      <c r="BA802">
        <f t="shared" si="900"/>
        <v>40419.210999999996</v>
      </c>
      <c r="BB802">
        <f t="shared" si="901"/>
        <v>36261.805999999997</v>
      </c>
      <c r="BC802">
        <f t="shared" si="902"/>
        <v>32104.400999999994</v>
      </c>
      <c r="BD802">
        <f t="shared" si="903"/>
        <v>27946.995999999996</v>
      </c>
      <c r="BE802">
        <f t="shared" si="904"/>
        <v>23789.590999999997</v>
      </c>
      <c r="BF802">
        <f t="shared" si="905"/>
        <v>19632.185999999998</v>
      </c>
      <c r="BG802">
        <f t="shared" si="906"/>
        <v>16360.154999999999</v>
      </c>
      <c r="BH802">
        <f t="shared" si="907"/>
        <v>13088.124</v>
      </c>
      <c r="BI802">
        <f t="shared" si="908"/>
        <v>9816.0930000000008</v>
      </c>
      <c r="BJ802">
        <f t="shared" si="909"/>
        <v>6544.0619999999999</v>
      </c>
      <c r="BK802">
        <f t="shared" si="910"/>
        <v>3272.0309999999999</v>
      </c>
      <c r="BL802">
        <f t="shared" si="911"/>
        <v>812.32868062834211</v>
      </c>
      <c r="BM802">
        <f t="shared" si="912"/>
        <v>58154.116999999998</v>
      </c>
      <c r="BN802">
        <f t="shared" si="913"/>
        <v>55188.75</v>
      </c>
      <c r="BO802">
        <f t="shared" si="914"/>
        <v>49615.771000000001</v>
      </c>
      <c r="BP802">
        <f t="shared" si="915"/>
        <v>44042.792000000001</v>
      </c>
      <c r="BQ802">
        <f t="shared" si="916"/>
        <v>38469.813000000002</v>
      </c>
      <c r="BR802">
        <f t="shared" si="917"/>
        <v>32896.834000000003</v>
      </c>
      <c r="BS802">
        <f t="shared" si="918"/>
        <v>27323.855</v>
      </c>
      <c r="BT802">
        <f t="shared" si="919"/>
        <v>21859.083999999999</v>
      </c>
      <c r="BU802">
        <f t="shared" si="920"/>
        <v>16394.312999999998</v>
      </c>
      <c r="BV802">
        <f t="shared" si="921"/>
        <v>10929.541999999999</v>
      </c>
      <c r="BW802">
        <f t="shared" si="922"/>
        <v>5464.7709999999997</v>
      </c>
      <c r="BX802" s="16">
        <f t="shared" si="923"/>
        <v>1275.7642364421247</v>
      </c>
      <c r="BY802">
        <f t="shared" si="924"/>
        <v>2812.6765381695845</v>
      </c>
      <c r="BZ802">
        <f t="shared" si="925"/>
        <v>849.15974500698815</v>
      </c>
      <c r="CA802">
        <f t="shared" si="926"/>
        <v>1019.6586954569576</v>
      </c>
      <c r="CB802">
        <f t="shared" si="927"/>
        <v>6386.1660546239427</v>
      </c>
    </row>
    <row r="803" spans="1:80" x14ac:dyDescent="0.25">
      <c r="A803">
        <f>'Data Input'!A803</f>
        <v>0</v>
      </c>
      <c r="B803">
        <f>'Data Input'!C803</f>
        <v>34</v>
      </c>
      <c r="C803">
        <f t="shared" si="857"/>
        <v>35</v>
      </c>
      <c r="D803">
        <f t="shared" si="858"/>
        <v>36</v>
      </c>
      <c r="E803">
        <f t="shared" si="859"/>
        <v>37</v>
      </c>
      <c r="F803">
        <f t="shared" si="860"/>
        <v>38</v>
      </c>
      <c r="G803">
        <f t="shared" si="861"/>
        <v>39</v>
      </c>
      <c r="H803">
        <f t="shared" si="862"/>
        <v>40</v>
      </c>
      <c r="I803">
        <f t="shared" si="863"/>
        <v>41</v>
      </c>
      <c r="J803">
        <f t="shared" si="864"/>
        <v>42</v>
      </c>
      <c r="K803">
        <f t="shared" si="865"/>
        <v>43</v>
      </c>
      <c r="L803">
        <f t="shared" si="866"/>
        <v>44</v>
      </c>
      <c r="M803">
        <f>IF('Data Input'!D803&gt;=240,1,0)</f>
        <v>0</v>
      </c>
      <c r="N803">
        <f>_xlfn.IFS('Data Input'!F803&gt;=130,1,'Data Input'!G803=1,1,0=0,0)</f>
        <v>0</v>
      </c>
      <c r="O803">
        <f>'Data Input'!H803</f>
        <v>0</v>
      </c>
      <c r="P803">
        <f>'Data Input'!J803</f>
        <v>28</v>
      </c>
      <c r="Q803">
        <f t="shared" si="867"/>
        <v>0</v>
      </c>
      <c r="R803">
        <f>IF('Data Input'!I803&gt;=100,1,0)</f>
        <v>0</v>
      </c>
      <c r="S803" s="18">
        <f>'Data Input'!L803</f>
        <v>3</v>
      </c>
      <c r="T803" s="16">
        <f>'Data Input'!N803</f>
        <v>2018</v>
      </c>
      <c r="U803">
        <f t="shared" si="868"/>
        <v>0.50186599133694176</v>
      </c>
      <c r="V803">
        <f t="shared" si="869"/>
        <v>5.8620052341994237E-2</v>
      </c>
      <c r="W803">
        <f t="shared" si="870"/>
        <v>0.32301157867009223</v>
      </c>
      <c r="X803" s="16">
        <f t="shared" si="871"/>
        <v>2.261710512730436E-2</v>
      </c>
      <c r="Y803">
        <f t="shared" si="872"/>
        <v>2111.9241777518796</v>
      </c>
      <c r="Z803">
        <f t="shared" si="873"/>
        <v>26.964510186737371</v>
      </c>
      <c r="AA803">
        <f t="shared" si="874"/>
        <v>182.49919277348451</v>
      </c>
      <c r="AB803" s="16">
        <f t="shared" si="875"/>
        <v>115.58249516458551</v>
      </c>
      <c r="AC803">
        <f t="shared" si="876"/>
        <v>54920.663</v>
      </c>
      <c r="AD803">
        <f t="shared" si="877"/>
        <v>50266.37</v>
      </c>
      <c r="AE803">
        <f t="shared" si="878"/>
        <v>45239.733</v>
      </c>
      <c r="AF803">
        <f t="shared" si="879"/>
        <v>40213.095999999998</v>
      </c>
      <c r="AG803">
        <f t="shared" si="880"/>
        <v>35186.458999999995</v>
      </c>
      <c r="AH803">
        <f t="shared" si="881"/>
        <v>30159.821999999996</v>
      </c>
      <c r="AI803">
        <f t="shared" si="882"/>
        <v>25133.184999999998</v>
      </c>
      <c r="AJ803">
        <f t="shared" si="883"/>
        <v>20106.547999999999</v>
      </c>
      <c r="AK803">
        <f t="shared" si="884"/>
        <v>15079.911</v>
      </c>
      <c r="AL803">
        <f t="shared" si="885"/>
        <v>10053.273999999999</v>
      </c>
      <c r="AM803">
        <f t="shared" si="886"/>
        <v>5026.6369999999997</v>
      </c>
      <c r="AN803">
        <f t="shared" si="887"/>
        <v>1353.6240800046153</v>
      </c>
      <c r="AO803">
        <f t="shared" si="888"/>
        <v>46616.938000000016</v>
      </c>
      <c r="AP803">
        <f t="shared" si="889"/>
        <v>42666.350000000013</v>
      </c>
      <c r="AQ803">
        <f t="shared" si="890"/>
        <v>38399.715000000011</v>
      </c>
      <c r="AR803">
        <f t="shared" si="891"/>
        <v>34133.080000000009</v>
      </c>
      <c r="AS803">
        <f t="shared" si="892"/>
        <v>29866.445000000007</v>
      </c>
      <c r="AT803">
        <f t="shared" si="893"/>
        <v>25599.810000000005</v>
      </c>
      <c r="AU803">
        <f t="shared" si="894"/>
        <v>21333.175000000003</v>
      </c>
      <c r="AV803">
        <f t="shared" si="895"/>
        <v>17066.54</v>
      </c>
      <c r="AW803">
        <f t="shared" si="896"/>
        <v>12799.905000000001</v>
      </c>
      <c r="AX803">
        <f t="shared" si="897"/>
        <v>8533.27</v>
      </c>
      <c r="AY803">
        <f t="shared" si="898"/>
        <v>4266.6350000000002</v>
      </c>
      <c r="AZ803">
        <f t="shared" si="899"/>
        <v>1148.9629918648675</v>
      </c>
      <c r="BA803">
        <f t="shared" si="900"/>
        <v>44423.498999999996</v>
      </c>
      <c r="BB803">
        <f t="shared" si="901"/>
        <v>41574.049999999996</v>
      </c>
      <c r="BC803">
        <f t="shared" si="902"/>
        <v>37416.644999999997</v>
      </c>
      <c r="BD803">
        <f t="shared" si="903"/>
        <v>33259.24</v>
      </c>
      <c r="BE803">
        <f t="shared" si="904"/>
        <v>29101.834999999995</v>
      </c>
      <c r="BF803">
        <f t="shared" si="905"/>
        <v>24944.429999999997</v>
      </c>
      <c r="BG803">
        <f t="shared" si="906"/>
        <v>20787.024999999998</v>
      </c>
      <c r="BH803">
        <f t="shared" si="907"/>
        <v>16629.62</v>
      </c>
      <c r="BI803">
        <f t="shared" si="908"/>
        <v>12472.215</v>
      </c>
      <c r="BJ803">
        <f t="shared" si="909"/>
        <v>8314.81</v>
      </c>
      <c r="BK803">
        <f t="shared" si="910"/>
        <v>4157.4049999999997</v>
      </c>
      <c r="BL803">
        <f t="shared" si="911"/>
        <v>1115.4007700566542</v>
      </c>
      <c r="BM803">
        <f t="shared" si="912"/>
        <v>56503.735999999997</v>
      </c>
      <c r="BN803">
        <f t="shared" si="913"/>
        <v>53538.368999999999</v>
      </c>
      <c r="BO803">
        <f t="shared" si="914"/>
        <v>50156.811000000002</v>
      </c>
      <c r="BP803">
        <f t="shared" si="915"/>
        <v>44583.832000000002</v>
      </c>
      <c r="BQ803">
        <f t="shared" si="916"/>
        <v>39010.853000000003</v>
      </c>
      <c r="BR803">
        <f t="shared" si="917"/>
        <v>33437.874000000003</v>
      </c>
      <c r="BS803">
        <f t="shared" si="918"/>
        <v>27864.895</v>
      </c>
      <c r="BT803">
        <f t="shared" si="919"/>
        <v>22291.916000000001</v>
      </c>
      <c r="BU803">
        <f t="shared" si="920"/>
        <v>16718.937000000002</v>
      </c>
      <c r="BV803">
        <f t="shared" si="921"/>
        <v>11145.958000000001</v>
      </c>
      <c r="BW803">
        <f t="shared" si="922"/>
        <v>5572.9790000000003</v>
      </c>
      <c r="BX803" s="16">
        <f t="shared" si="923"/>
        <v>1473.4668583319585</v>
      </c>
      <c r="BY803">
        <f t="shared" si="924"/>
        <v>3465.5482577564949</v>
      </c>
      <c r="BZ803">
        <f t="shared" si="925"/>
        <v>1175.927502051605</v>
      </c>
      <c r="CA803">
        <f t="shared" si="926"/>
        <v>1297.8999628301387</v>
      </c>
      <c r="CB803">
        <f t="shared" si="927"/>
        <v>1589.049353496544</v>
      </c>
    </row>
    <row r="804" spans="1:80" x14ac:dyDescent="0.25">
      <c r="A804">
        <f>'Data Input'!A804</f>
        <v>0</v>
      </c>
      <c r="B804">
        <f>'Data Input'!C804</f>
        <v>29</v>
      </c>
      <c r="C804">
        <f t="shared" si="857"/>
        <v>30</v>
      </c>
      <c r="D804">
        <f t="shared" si="858"/>
        <v>31</v>
      </c>
      <c r="E804">
        <f t="shared" si="859"/>
        <v>32</v>
      </c>
      <c r="F804">
        <f t="shared" si="860"/>
        <v>33</v>
      </c>
      <c r="G804">
        <f t="shared" si="861"/>
        <v>34</v>
      </c>
      <c r="H804">
        <f t="shared" si="862"/>
        <v>35</v>
      </c>
      <c r="I804">
        <f t="shared" si="863"/>
        <v>36</v>
      </c>
      <c r="J804">
        <f t="shared" si="864"/>
        <v>37</v>
      </c>
      <c r="K804">
        <f t="shared" si="865"/>
        <v>38</v>
      </c>
      <c r="L804">
        <f t="shared" si="866"/>
        <v>39</v>
      </c>
      <c r="M804">
        <f>IF('Data Input'!D804&gt;=240,1,0)</f>
        <v>0</v>
      </c>
      <c r="N804">
        <f>_xlfn.IFS('Data Input'!F804&gt;=130,1,'Data Input'!G804=1,1,0=0,0)</f>
        <v>0</v>
      </c>
      <c r="O804">
        <f>'Data Input'!H804</f>
        <v>0</v>
      </c>
      <c r="P804">
        <f>'Data Input'!J804</f>
        <v>19.3</v>
      </c>
      <c r="Q804">
        <f t="shared" si="867"/>
        <v>0</v>
      </c>
      <c r="R804">
        <f>IF('Data Input'!I804&gt;=100,1,0)</f>
        <v>0</v>
      </c>
      <c r="S804" s="18">
        <f>'Data Input'!L804</f>
        <v>3</v>
      </c>
      <c r="T804" s="16">
        <f>'Data Input'!N804</f>
        <v>2018</v>
      </c>
      <c r="U804">
        <f t="shared" si="868"/>
        <v>0.32655164446041252</v>
      </c>
      <c r="V804">
        <f t="shared" si="869"/>
        <v>4.0315909120294202E-2</v>
      </c>
      <c r="W804">
        <f t="shared" si="870"/>
        <v>0.25215239005833384</v>
      </c>
      <c r="X804" s="16">
        <f t="shared" si="871"/>
        <v>4.3322775203472946E-3</v>
      </c>
      <c r="Y804">
        <f t="shared" si="872"/>
        <v>1374.1762245801656</v>
      </c>
      <c r="Z804">
        <f t="shared" si="873"/>
        <v>18.544827217477174</v>
      </c>
      <c r="AA804">
        <f t="shared" si="874"/>
        <v>142.46426654739454</v>
      </c>
      <c r="AB804" s="16">
        <f t="shared" si="875"/>
        <v>22.139678916851029</v>
      </c>
      <c r="AC804">
        <f t="shared" si="876"/>
        <v>53058.942999999985</v>
      </c>
      <c r="AD804">
        <f t="shared" si="877"/>
        <v>48404.649999999987</v>
      </c>
      <c r="AE804">
        <f t="shared" si="878"/>
        <v>43750.356999999989</v>
      </c>
      <c r="AF804">
        <f t="shared" si="879"/>
        <v>39096.063999999991</v>
      </c>
      <c r="AG804">
        <f t="shared" si="880"/>
        <v>34441.770999999993</v>
      </c>
      <c r="AH804">
        <f t="shared" si="881"/>
        <v>29787.477999999996</v>
      </c>
      <c r="AI804">
        <f t="shared" si="882"/>
        <v>25133.184999999998</v>
      </c>
      <c r="AJ804">
        <f t="shared" si="883"/>
        <v>20106.547999999999</v>
      </c>
      <c r="AK804">
        <f t="shared" si="884"/>
        <v>15079.911</v>
      </c>
      <c r="AL804">
        <f t="shared" si="885"/>
        <v>10053.273999999999</v>
      </c>
      <c r="AM804">
        <f t="shared" si="886"/>
        <v>5026.6369999999997</v>
      </c>
      <c r="AN804">
        <f t="shared" si="887"/>
        <v>860.67187722319579</v>
      </c>
      <c r="AO804">
        <f t="shared" si="888"/>
        <v>45036.703000000016</v>
      </c>
      <c r="AP804">
        <f t="shared" si="889"/>
        <v>41086.115000000013</v>
      </c>
      <c r="AQ804">
        <f t="shared" si="890"/>
        <v>37135.527000000009</v>
      </c>
      <c r="AR804">
        <f t="shared" si="891"/>
        <v>33184.939000000006</v>
      </c>
      <c r="AS804">
        <f t="shared" si="892"/>
        <v>29234.351000000002</v>
      </c>
      <c r="AT804">
        <f t="shared" si="893"/>
        <v>25283.763000000003</v>
      </c>
      <c r="AU804">
        <f t="shared" si="894"/>
        <v>21333.175000000003</v>
      </c>
      <c r="AV804">
        <f t="shared" si="895"/>
        <v>17066.54</v>
      </c>
      <c r="AW804">
        <f t="shared" si="896"/>
        <v>12799.905000000001</v>
      </c>
      <c r="AX804">
        <f t="shared" si="897"/>
        <v>8533.27</v>
      </c>
      <c r="AY804">
        <f t="shared" si="898"/>
        <v>4266.6350000000002</v>
      </c>
      <c r="AZ804">
        <f t="shared" si="899"/>
        <v>730.54268506149197</v>
      </c>
      <c r="BA804">
        <f t="shared" si="900"/>
        <v>37883.718999999997</v>
      </c>
      <c r="BB804">
        <f t="shared" si="901"/>
        <v>35034.269999999997</v>
      </c>
      <c r="BC804">
        <f t="shared" si="902"/>
        <v>32184.821</v>
      </c>
      <c r="BD804">
        <f t="shared" si="903"/>
        <v>29335.371999999999</v>
      </c>
      <c r="BE804">
        <f t="shared" si="904"/>
        <v>26485.922999999999</v>
      </c>
      <c r="BF804">
        <f t="shared" si="905"/>
        <v>23636.473999999998</v>
      </c>
      <c r="BG804">
        <f t="shared" si="906"/>
        <v>20787.024999999998</v>
      </c>
      <c r="BH804">
        <f t="shared" si="907"/>
        <v>16629.62</v>
      </c>
      <c r="BI804">
        <f t="shared" si="908"/>
        <v>12472.215</v>
      </c>
      <c r="BJ804">
        <f t="shared" si="909"/>
        <v>8314.81</v>
      </c>
      <c r="BK804">
        <f t="shared" si="910"/>
        <v>4157.4049999999997</v>
      </c>
      <c r="BL804">
        <f t="shared" si="911"/>
        <v>655.16582419129782</v>
      </c>
      <c r="BM804">
        <f t="shared" si="912"/>
        <v>45546.630999999994</v>
      </c>
      <c r="BN804">
        <f t="shared" si="913"/>
        <v>42581.263999999996</v>
      </c>
      <c r="BO804">
        <f t="shared" si="914"/>
        <v>39199.705999999998</v>
      </c>
      <c r="BP804">
        <f t="shared" si="915"/>
        <v>35818.148000000001</v>
      </c>
      <c r="BQ804">
        <f t="shared" si="916"/>
        <v>32436.590000000004</v>
      </c>
      <c r="BR804">
        <f t="shared" si="917"/>
        <v>29055.032000000003</v>
      </c>
      <c r="BS804">
        <f t="shared" si="918"/>
        <v>25673.474000000002</v>
      </c>
      <c r="BT804">
        <f t="shared" si="919"/>
        <v>22291.916000000001</v>
      </c>
      <c r="BU804">
        <f t="shared" si="920"/>
        <v>16718.937000000002</v>
      </c>
      <c r="BV804">
        <f t="shared" si="921"/>
        <v>11145.958000000001</v>
      </c>
      <c r="BW804">
        <f t="shared" si="922"/>
        <v>5572.9790000000003</v>
      </c>
      <c r="BX804" s="16">
        <f t="shared" si="923"/>
        <v>810.89427416500439</v>
      </c>
      <c r="BY804">
        <f t="shared" si="924"/>
        <v>2234.8481018033613</v>
      </c>
      <c r="BZ804">
        <f t="shared" si="925"/>
        <v>749.08751227896914</v>
      </c>
      <c r="CA804">
        <f t="shared" si="926"/>
        <v>797.63009073869239</v>
      </c>
      <c r="CB804">
        <f t="shared" si="927"/>
        <v>833.03395308185543</v>
      </c>
    </row>
    <row r="805" spans="1:80" x14ac:dyDescent="0.25">
      <c r="A805">
        <f>'Data Input'!A805</f>
        <v>0</v>
      </c>
      <c r="B805">
        <f>'Data Input'!C805</f>
        <v>57</v>
      </c>
      <c r="C805">
        <f t="shared" si="857"/>
        <v>58</v>
      </c>
      <c r="D805">
        <f t="shared" si="858"/>
        <v>59</v>
      </c>
      <c r="E805">
        <f t="shared" si="859"/>
        <v>60</v>
      </c>
      <c r="F805">
        <f t="shared" si="860"/>
        <v>61</v>
      </c>
      <c r="G805">
        <f t="shared" si="861"/>
        <v>62</v>
      </c>
      <c r="H805">
        <f t="shared" si="862"/>
        <v>63</v>
      </c>
      <c r="I805">
        <f t="shared" si="863"/>
        <v>64</v>
      </c>
      <c r="J805">
        <f t="shared" si="864"/>
        <v>65</v>
      </c>
      <c r="K805">
        <f t="shared" si="865"/>
        <v>66</v>
      </c>
      <c r="L805">
        <f t="shared" si="866"/>
        <v>67</v>
      </c>
      <c r="M805">
        <f>IF('Data Input'!D805&gt;=240,1,0)</f>
        <v>0</v>
      </c>
      <c r="N805">
        <f>_xlfn.IFS('Data Input'!F805&gt;=130,1,'Data Input'!G805=1,1,0=0,0)</f>
        <v>0</v>
      </c>
      <c r="O805">
        <f>'Data Input'!H805</f>
        <v>0</v>
      </c>
      <c r="P805">
        <f>'Data Input'!J805</f>
        <v>19.2</v>
      </c>
      <c r="Q805">
        <f t="shared" si="867"/>
        <v>0</v>
      </c>
      <c r="R805">
        <f>IF('Data Input'!I805&gt;=100,1,0)</f>
        <v>0</v>
      </c>
      <c r="S805" s="18">
        <f>'Data Input'!L805</f>
        <v>3</v>
      </c>
      <c r="T805" s="16">
        <f>'Data Input'!N805</f>
        <v>2018</v>
      </c>
      <c r="U805">
        <f t="shared" si="868"/>
        <v>0.32470582328160452</v>
      </c>
      <c r="V805">
        <f t="shared" si="869"/>
        <v>4.0141236681358883E-2</v>
      </c>
      <c r="W805">
        <f t="shared" si="870"/>
        <v>0.25140058328530374</v>
      </c>
      <c r="X805" s="16">
        <f t="shared" si="871"/>
        <v>4.250204996274049E-3</v>
      </c>
      <c r="Y805">
        <f t="shared" si="872"/>
        <v>1366.4087439326995</v>
      </c>
      <c r="Z805">
        <f t="shared" si="873"/>
        <v>18.464480022774321</v>
      </c>
      <c r="AA805">
        <f t="shared" si="874"/>
        <v>142.03950118831816</v>
      </c>
      <c r="AB805" s="16">
        <f t="shared" si="875"/>
        <v>21.72025534060435</v>
      </c>
      <c r="AC805">
        <f t="shared" si="876"/>
        <v>33464.364000000001</v>
      </c>
      <c r="AD805">
        <f t="shared" si="877"/>
        <v>30345.988000000001</v>
      </c>
      <c r="AE805">
        <f t="shared" si="878"/>
        <v>27227.612000000001</v>
      </c>
      <c r="AF805">
        <f t="shared" si="879"/>
        <v>24109.236000000001</v>
      </c>
      <c r="AG805">
        <f t="shared" si="880"/>
        <v>20990.86</v>
      </c>
      <c r="AH805">
        <f t="shared" si="881"/>
        <v>17872.484</v>
      </c>
      <c r="AI805">
        <f t="shared" si="882"/>
        <v>14754.108</v>
      </c>
      <c r="AJ805">
        <f t="shared" si="883"/>
        <v>11635.732</v>
      </c>
      <c r="AK805">
        <f t="shared" si="884"/>
        <v>8517.3559999999998</v>
      </c>
      <c r="AL805">
        <f t="shared" si="885"/>
        <v>5398.98</v>
      </c>
      <c r="AM805">
        <f t="shared" si="886"/>
        <v>2699.49</v>
      </c>
      <c r="AN805">
        <f t="shared" si="887"/>
        <v>521.45264913207461</v>
      </c>
      <c r="AO805">
        <f t="shared" si="888"/>
        <v>28404.727999999999</v>
      </c>
      <c r="AP805">
        <f t="shared" si="889"/>
        <v>25757.833999999999</v>
      </c>
      <c r="AQ805">
        <f t="shared" si="890"/>
        <v>23110.94</v>
      </c>
      <c r="AR805">
        <f t="shared" si="891"/>
        <v>20464.045999999998</v>
      </c>
      <c r="AS805">
        <f t="shared" si="892"/>
        <v>17817.151999999998</v>
      </c>
      <c r="AT805">
        <f t="shared" si="893"/>
        <v>15170.258</v>
      </c>
      <c r="AU805">
        <f t="shared" si="894"/>
        <v>12523.364</v>
      </c>
      <c r="AV805">
        <f t="shared" si="895"/>
        <v>9876.4699999999993</v>
      </c>
      <c r="AW805">
        <f t="shared" si="896"/>
        <v>7229.5759999999991</v>
      </c>
      <c r="AX805">
        <f t="shared" si="897"/>
        <v>4582.6819999999998</v>
      </c>
      <c r="AY805">
        <f t="shared" si="898"/>
        <v>2291.3409999999999</v>
      </c>
      <c r="AZ805">
        <f t="shared" si="899"/>
        <v>442.61174057759638</v>
      </c>
      <c r="BA805">
        <f t="shared" si="900"/>
        <v>27677.539000000004</v>
      </c>
      <c r="BB805">
        <f t="shared" si="901"/>
        <v>25098.408000000003</v>
      </c>
      <c r="BC805">
        <f t="shared" si="902"/>
        <v>22519.277000000002</v>
      </c>
      <c r="BD805">
        <f t="shared" si="903"/>
        <v>19940.146000000001</v>
      </c>
      <c r="BE805">
        <f t="shared" si="904"/>
        <v>17361.014999999999</v>
      </c>
      <c r="BF805">
        <f t="shared" si="905"/>
        <v>14781.883999999998</v>
      </c>
      <c r="BG805">
        <f t="shared" si="906"/>
        <v>12202.752999999999</v>
      </c>
      <c r="BH805">
        <f t="shared" si="907"/>
        <v>9623.6219999999994</v>
      </c>
      <c r="BI805">
        <f t="shared" si="908"/>
        <v>7044.491</v>
      </c>
      <c r="BJ805">
        <f t="shared" si="909"/>
        <v>4465.3599999999997</v>
      </c>
      <c r="BK805">
        <f t="shared" si="910"/>
        <v>2232.6799999999998</v>
      </c>
      <c r="BL805">
        <f t="shared" si="911"/>
        <v>431.28043315919274</v>
      </c>
      <c r="BM805">
        <f t="shared" si="912"/>
        <v>35797.58</v>
      </c>
      <c r="BN805">
        <f t="shared" si="913"/>
        <v>32832.213000000003</v>
      </c>
      <c r="BO805">
        <f t="shared" si="914"/>
        <v>28165.803</v>
      </c>
      <c r="BP805">
        <f t="shared" si="915"/>
        <v>23499.393</v>
      </c>
      <c r="BQ805">
        <f t="shared" si="916"/>
        <v>18832.983</v>
      </c>
      <c r="BR805">
        <f t="shared" si="917"/>
        <v>15548.248000000001</v>
      </c>
      <c r="BS805">
        <f t="shared" si="918"/>
        <v>12263.513000000001</v>
      </c>
      <c r="BT805">
        <f t="shared" si="919"/>
        <v>8978.7780000000002</v>
      </c>
      <c r="BU805">
        <f t="shared" si="920"/>
        <v>5694.0429999999997</v>
      </c>
      <c r="BV805">
        <f t="shared" si="921"/>
        <v>2409.308</v>
      </c>
      <c r="BW805">
        <f t="shared" si="922"/>
        <v>1244.421</v>
      </c>
      <c r="BX805" s="16">
        <f t="shared" si="923"/>
        <v>493.82620002085793</v>
      </c>
      <c r="BY805">
        <f t="shared" si="924"/>
        <v>1887.8613930647741</v>
      </c>
      <c r="BZ805">
        <f t="shared" si="925"/>
        <v>461.07622060037068</v>
      </c>
      <c r="CA805">
        <f t="shared" si="926"/>
        <v>573.31993434751087</v>
      </c>
      <c r="CB805">
        <f t="shared" si="927"/>
        <v>515.54645536146222</v>
      </c>
    </row>
    <row r="806" spans="1:80" x14ac:dyDescent="0.25">
      <c r="A806">
        <f>'Data Input'!A806</f>
        <v>1</v>
      </c>
      <c r="B806">
        <f>'Data Input'!C806</f>
        <v>58</v>
      </c>
      <c r="C806">
        <f t="shared" si="857"/>
        <v>59</v>
      </c>
      <c r="D806">
        <f t="shared" si="858"/>
        <v>60</v>
      </c>
      <c r="E806">
        <f t="shared" si="859"/>
        <v>61</v>
      </c>
      <c r="F806">
        <f t="shared" si="860"/>
        <v>62</v>
      </c>
      <c r="G806">
        <f t="shared" si="861"/>
        <v>63</v>
      </c>
      <c r="H806">
        <f t="shared" si="862"/>
        <v>64</v>
      </c>
      <c r="I806">
        <f t="shared" si="863"/>
        <v>65</v>
      </c>
      <c r="J806">
        <f t="shared" si="864"/>
        <v>66</v>
      </c>
      <c r="K806">
        <f t="shared" si="865"/>
        <v>67</v>
      </c>
      <c r="L806">
        <f t="shared" si="866"/>
        <v>68</v>
      </c>
      <c r="M806">
        <f>IF('Data Input'!D806&gt;=240,1,0)</f>
        <v>0</v>
      </c>
      <c r="N806">
        <f>_xlfn.IFS('Data Input'!F806&gt;=130,1,'Data Input'!G806=1,1,0=0,0)</f>
        <v>0</v>
      </c>
      <c r="O806">
        <f>'Data Input'!H806</f>
        <v>0</v>
      </c>
      <c r="P806">
        <f>'Data Input'!J806</f>
        <v>27.3</v>
      </c>
      <c r="Q806">
        <f t="shared" si="867"/>
        <v>0</v>
      </c>
      <c r="R806">
        <f>IF('Data Input'!I806&gt;=100,1,0)</f>
        <v>0</v>
      </c>
      <c r="S806" s="18">
        <f>'Data Input'!L806</f>
        <v>3</v>
      </c>
      <c r="T806" s="16">
        <f>'Data Input'!N806</f>
        <v>2018</v>
      </c>
      <c r="U806">
        <f t="shared" si="868"/>
        <v>0.48715902426033481</v>
      </c>
      <c r="V806">
        <f t="shared" si="869"/>
        <v>5.6896725631901818E-2</v>
      </c>
      <c r="W806">
        <f t="shared" si="870"/>
        <v>0.31693320703052252</v>
      </c>
      <c r="X806" s="16">
        <f t="shared" si="871"/>
        <v>1.982801528182802E-2</v>
      </c>
      <c r="Y806">
        <f t="shared" si="872"/>
        <v>2050.0351478382463</v>
      </c>
      <c r="Z806">
        <f t="shared" si="873"/>
        <v>26.171800887225633</v>
      </c>
      <c r="AA806">
        <f t="shared" si="874"/>
        <v>179.06495700346679</v>
      </c>
      <c r="AB806" s="16">
        <f t="shared" si="875"/>
        <v>101.32912534719077</v>
      </c>
      <c r="AC806">
        <f t="shared" si="876"/>
        <v>33045.478000000003</v>
      </c>
      <c r="AD806">
        <f t="shared" si="877"/>
        <v>29927.101999999999</v>
      </c>
      <c r="AE806">
        <f t="shared" si="878"/>
        <v>26808.725999999999</v>
      </c>
      <c r="AF806">
        <f t="shared" si="879"/>
        <v>23690.35</v>
      </c>
      <c r="AG806">
        <f t="shared" si="880"/>
        <v>20571.973999999998</v>
      </c>
      <c r="AH806">
        <f t="shared" si="881"/>
        <v>17453.597999999998</v>
      </c>
      <c r="AI806">
        <f t="shared" si="882"/>
        <v>14335.222</v>
      </c>
      <c r="AJ806">
        <f t="shared" si="883"/>
        <v>11216.846</v>
      </c>
      <c r="AK806">
        <f t="shared" si="884"/>
        <v>8098.4699999999993</v>
      </c>
      <c r="AL806">
        <f t="shared" si="885"/>
        <v>5398.98</v>
      </c>
      <c r="AM806">
        <f t="shared" si="886"/>
        <v>2699.49</v>
      </c>
      <c r="AN806">
        <f t="shared" si="887"/>
        <v>767.16170956480858</v>
      </c>
      <c r="AO806">
        <f t="shared" si="888"/>
        <v>28049.174999999999</v>
      </c>
      <c r="AP806">
        <f t="shared" si="889"/>
        <v>25402.280999999999</v>
      </c>
      <c r="AQ806">
        <f t="shared" si="890"/>
        <v>22755.386999999999</v>
      </c>
      <c r="AR806">
        <f t="shared" si="891"/>
        <v>20108.492999999999</v>
      </c>
      <c r="AS806">
        <f t="shared" si="892"/>
        <v>17461.598999999998</v>
      </c>
      <c r="AT806">
        <f t="shared" si="893"/>
        <v>14814.705</v>
      </c>
      <c r="AU806">
        <f t="shared" si="894"/>
        <v>12167.811</v>
      </c>
      <c r="AV806">
        <f t="shared" si="895"/>
        <v>9520.9169999999995</v>
      </c>
      <c r="AW806">
        <f t="shared" si="896"/>
        <v>6874.0229999999992</v>
      </c>
      <c r="AX806">
        <f t="shared" si="897"/>
        <v>4582.6819999999998</v>
      </c>
      <c r="AY806">
        <f t="shared" si="898"/>
        <v>2291.3409999999999</v>
      </c>
      <c r="AZ806">
        <f t="shared" si="899"/>
        <v>651.1708650363845</v>
      </c>
      <c r="BA806">
        <f t="shared" si="900"/>
        <v>27331.088000000003</v>
      </c>
      <c r="BB806">
        <f t="shared" si="901"/>
        <v>24751.957000000002</v>
      </c>
      <c r="BC806">
        <f t="shared" si="902"/>
        <v>22172.826000000001</v>
      </c>
      <c r="BD806">
        <f t="shared" si="903"/>
        <v>19593.695</v>
      </c>
      <c r="BE806">
        <f t="shared" si="904"/>
        <v>17014.563999999998</v>
      </c>
      <c r="BF806">
        <f t="shared" si="905"/>
        <v>14435.432999999997</v>
      </c>
      <c r="BG806">
        <f t="shared" si="906"/>
        <v>11856.301999999998</v>
      </c>
      <c r="BH806">
        <f t="shared" si="907"/>
        <v>9277.1709999999985</v>
      </c>
      <c r="BI806">
        <f t="shared" si="908"/>
        <v>6698.0399999999991</v>
      </c>
      <c r="BJ806">
        <f t="shared" si="909"/>
        <v>4465.3599999999997</v>
      </c>
      <c r="BK806">
        <f t="shared" si="910"/>
        <v>2232.6799999999998</v>
      </c>
      <c r="BL806">
        <f t="shared" si="911"/>
        <v>634.50021478236613</v>
      </c>
      <c r="BM806">
        <f t="shared" si="912"/>
        <v>32375.591</v>
      </c>
      <c r="BN806">
        <f t="shared" si="913"/>
        <v>29410.224000000002</v>
      </c>
      <c r="BO806">
        <f t="shared" si="914"/>
        <v>24743.814000000002</v>
      </c>
      <c r="BP806">
        <f t="shared" si="915"/>
        <v>20077.404000000002</v>
      </c>
      <c r="BQ806">
        <f t="shared" si="916"/>
        <v>16792.669000000002</v>
      </c>
      <c r="BR806">
        <f t="shared" si="917"/>
        <v>13507.934000000001</v>
      </c>
      <c r="BS806">
        <f t="shared" si="918"/>
        <v>10223.199000000001</v>
      </c>
      <c r="BT806">
        <f t="shared" si="919"/>
        <v>6938.4639999999999</v>
      </c>
      <c r="BU806">
        <f t="shared" si="920"/>
        <v>3653.7290000000003</v>
      </c>
      <c r="BV806">
        <f t="shared" si="921"/>
        <v>2488.8420000000001</v>
      </c>
      <c r="BW806">
        <f t="shared" si="922"/>
        <v>1244.421</v>
      </c>
      <c r="BX806" s="16">
        <f t="shared" si="923"/>
        <v>645.03023358779831</v>
      </c>
      <c r="BY806">
        <f t="shared" si="924"/>
        <v>2817.1968574030548</v>
      </c>
      <c r="BZ806">
        <f t="shared" si="925"/>
        <v>677.34266592361018</v>
      </c>
      <c r="CA806">
        <f t="shared" si="926"/>
        <v>813.56517178583294</v>
      </c>
      <c r="CB806">
        <f t="shared" si="927"/>
        <v>746.35935893498913</v>
      </c>
    </row>
    <row r="807" spans="1:80" x14ac:dyDescent="0.25">
      <c r="A807">
        <f>'Data Input'!A807</f>
        <v>1</v>
      </c>
      <c r="B807">
        <f>'Data Input'!C807</f>
        <v>46</v>
      </c>
      <c r="C807">
        <f t="shared" si="857"/>
        <v>47</v>
      </c>
      <c r="D807">
        <f t="shared" si="858"/>
        <v>48</v>
      </c>
      <c r="E807">
        <f t="shared" si="859"/>
        <v>49</v>
      </c>
      <c r="F807">
        <f t="shared" si="860"/>
        <v>50</v>
      </c>
      <c r="G807">
        <f t="shared" si="861"/>
        <v>51</v>
      </c>
      <c r="H807">
        <f t="shared" si="862"/>
        <v>52</v>
      </c>
      <c r="I807">
        <f t="shared" si="863"/>
        <v>53</v>
      </c>
      <c r="J807">
        <f t="shared" si="864"/>
        <v>54</v>
      </c>
      <c r="K807">
        <f t="shared" si="865"/>
        <v>55</v>
      </c>
      <c r="L807">
        <f t="shared" si="866"/>
        <v>56</v>
      </c>
      <c r="M807">
        <f>IF('Data Input'!D807&gt;=240,1,0)</f>
        <v>0</v>
      </c>
      <c r="N807">
        <f>_xlfn.IFS('Data Input'!F807&gt;=130,1,'Data Input'!G807=1,1,0=0,0)</f>
        <v>0</v>
      </c>
      <c r="O807">
        <f>'Data Input'!H807</f>
        <v>0</v>
      </c>
      <c r="P807">
        <f>'Data Input'!J807</f>
        <v>29.6</v>
      </c>
      <c r="Q807">
        <f t="shared" si="867"/>
        <v>0</v>
      </c>
      <c r="R807">
        <f>IF('Data Input'!I807&gt;=100,1,0)</f>
        <v>1</v>
      </c>
      <c r="S807" s="18">
        <f>'Data Input'!L807</f>
        <v>3</v>
      </c>
      <c r="T807" s="16">
        <f>'Data Input'!N807</f>
        <v>2018</v>
      </c>
      <c r="U807">
        <f t="shared" si="868"/>
        <v>0.53542892646436524</v>
      </c>
      <c r="V807">
        <f t="shared" si="869"/>
        <v>4.1498016537751072E-2</v>
      </c>
      <c r="W807">
        <f t="shared" si="870"/>
        <v>0.41248057392029414</v>
      </c>
      <c r="X807" s="16">
        <f t="shared" si="871"/>
        <v>1</v>
      </c>
      <c r="Y807">
        <f t="shared" si="872"/>
        <v>2253.1618296260322</v>
      </c>
      <c r="Z807">
        <f t="shared" si="873"/>
        <v>19.088582233488971</v>
      </c>
      <c r="AA807">
        <f t="shared" si="874"/>
        <v>233.04852440624674</v>
      </c>
      <c r="AB807" s="16">
        <f t="shared" si="875"/>
        <v>5110.4018181818183</v>
      </c>
      <c r="AC807">
        <f t="shared" si="876"/>
        <v>41842.093000000001</v>
      </c>
      <c r="AD807">
        <f t="shared" si="877"/>
        <v>37885.944000000003</v>
      </c>
      <c r="AE807">
        <f t="shared" si="878"/>
        <v>33929.795000000006</v>
      </c>
      <c r="AF807">
        <f t="shared" si="879"/>
        <v>29973.646000000004</v>
      </c>
      <c r="AG807">
        <f t="shared" si="880"/>
        <v>26017.497000000003</v>
      </c>
      <c r="AH807">
        <f t="shared" si="881"/>
        <v>22061.348000000002</v>
      </c>
      <c r="AI807">
        <f t="shared" si="882"/>
        <v>18105.199000000001</v>
      </c>
      <c r="AJ807">
        <f t="shared" si="883"/>
        <v>14149.05</v>
      </c>
      <c r="AK807">
        <f t="shared" si="884"/>
        <v>10192.901</v>
      </c>
      <c r="AL807">
        <f t="shared" si="885"/>
        <v>6236.7520000000004</v>
      </c>
      <c r="AM807">
        <f t="shared" si="886"/>
        <v>3118.3760000000002</v>
      </c>
      <c r="AN807">
        <f t="shared" si="887"/>
        <v>1063.7522464461413</v>
      </c>
      <c r="AO807">
        <f t="shared" si="888"/>
        <v>35515.788</v>
      </c>
      <c r="AP807">
        <f t="shared" si="889"/>
        <v>32157.788</v>
      </c>
      <c r="AQ807">
        <f t="shared" si="890"/>
        <v>28799.788</v>
      </c>
      <c r="AR807">
        <f t="shared" si="891"/>
        <v>25441.788</v>
      </c>
      <c r="AS807">
        <f t="shared" si="892"/>
        <v>22083.788</v>
      </c>
      <c r="AT807">
        <f t="shared" si="893"/>
        <v>18725.788</v>
      </c>
      <c r="AU807">
        <f t="shared" si="894"/>
        <v>15367.788</v>
      </c>
      <c r="AV807">
        <f t="shared" si="895"/>
        <v>12009.788</v>
      </c>
      <c r="AW807">
        <f t="shared" si="896"/>
        <v>8651.7880000000005</v>
      </c>
      <c r="AX807">
        <f t="shared" si="897"/>
        <v>5293.7879999999996</v>
      </c>
      <c r="AY807">
        <f t="shared" si="898"/>
        <v>2646.8939999999998</v>
      </c>
      <c r="AZ807">
        <f t="shared" si="899"/>
        <v>902.91849037793077</v>
      </c>
      <c r="BA807">
        <f t="shared" si="900"/>
        <v>34606.540999999997</v>
      </c>
      <c r="BB807">
        <f t="shared" si="901"/>
        <v>31334.509999999995</v>
      </c>
      <c r="BC807">
        <f t="shared" si="902"/>
        <v>28062.478999999996</v>
      </c>
      <c r="BD807">
        <f t="shared" si="903"/>
        <v>24790.447999999997</v>
      </c>
      <c r="BE807">
        <f t="shared" si="904"/>
        <v>21518.416999999998</v>
      </c>
      <c r="BF807">
        <f t="shared" si="905"/>
        <v>18246.385999999999</v>
      </c>
      <c r="BG807">
        <f t="shared" si="906"/>
        <v>14974.355</v>
      </c>
      <c r="BH807">
        <f t="shared" si="907"/>
        <v>11702.324000000001</v>
      </c>
      <c r="BI807">
        <f t="shared" si="908"/>
        <v>8430.2929999999997</v>
      </c>
      <c r="BJ807">
        <f t="shared" si="909"/>
        <v>5158.2619999999997</v>
      </c>
      <c r="BK807">
        <f t="shared" si="910"/>
        <v>2579.1309999999999</v>
      </c>
      <c r="BL807">
        <f t="shared" si="911"/>
        <v>879.80271823789121</v>
      </c>
      <c r="BM807">
        <f t="shared" si="912"/>
        <v>56814.716</v>
      </c>
      <c r="BN807">
        <f t="shared" si="913"/>
        <v>53849.349000000002</v>
      </c>
      <c r="BO807">
        <f t="shared" si="914"/>
        <v>48384.578000000001</v>
      </c>
      <c r="BP807">
        <f t="shared" si="915"/>
        <v>42919.807000000001</v>
      </c>
      <c r="BQ807">
        <f t="shared" si="916"/>
        <v>37455.036</v>
      </c>
      <c r="BR807">
        <f t="shared" si="917"/>
        <v>31990.265000000003</v>
      </c>
      <c r="BS807">
        <f t="shared" si="918"/>
        <v>26525.494000000002</v>
      </c>
      <c r="BT807">
        <f t="shared" si="919"/>
        <v>21060.723000000002</v>
      </c>
      <c r="BU807">
        <f t="shared" si="920"/>
        <v>15595.952000000001</v>
      </c>
      <c r="BV807">
        <f t="shared" si="921"/>
        <v>10131.181</v>
      </c>
      <c r="BW807">
        <f t="shared" si="922"/>
        <v>4666.41</v>
      </c>
      <c r="BX807" s="16">
        <f t="shared" si="923"/>
        <v>1525.4286083603538</v>
      </c>
      <c r="BY807">
        <f t="shared" si="924"/>
        <v>3316.9140760721734</v>
      </c>
      <c r="BZ807">
        <f t="shared" si="925"/>
        <v>922.00707261141974</v>
      </c>
      <c r="CA807">
        <f t="shared" si="926"/>
        <v>1112.851242644138</v>
      </c>
      <c r="CB807">
        <f t="shared" si="927"/>
        <v>6635.8304265421721</v>
      </c>
    </row>
    <row r="808" spans="1:80" x14ac:dyDescent="0.25">
      <c r="A808">
        <f>'Data Input'!A808</f>
        <v>1</v>
      </c>
      <c r="B808">
        <f>'Data Input'!C808</f>
        <v>53</v>
      </c>
      <c r="C808">
        <f t="shared" si="857"/>
        <v>54</v>
      </c>
      <c r="D808">
        <f t="shared" si="858"/>
        <v>55</v>
      </c>
      <c r="E808">
        <f t="shared" si="859"/>
        <v>56</v>
      </c>
      <c r="F808">
        <f t="shared" si="860"/>
        <v>57</v>
      </c>
      <c r="G808">
        <f t="shared" si="861"/>
        <v>58</v>
      </c>
      <c r="H808">
        <f t="shared" si="862"/>
        <v>59</v>
      </c>
      <c r="I808">
        <f t="shared" si="863"/>
        <v>60</v>
      </c>
      <c r="J808">
        <f t="shared" si="864"/>
        <v>61</v>
      </c>
      <c r="K808">
        <f t="shared" si="865"/>
        <v>62</v>
      </c>
      <c r="L808">
        <f t="shared" si="866"/>
        <v>63</v>
      </c>
      <c r="M808">
        <f>IF('Data Input'!D808&gt;=240,1,0)</f>
        <v>0</v>
      </c>
      <c r="N808">
        <f>_xlfn.IFS('Data Input'!F808&gt;=130,1,'Data Input'!G808=1,1,0=0,0)</f>
        <v>0</v>
      </c>
      <c r="O808">
        <f>'Data Input'!H808</f>
        <v>0</v>
      </c>
      <c r="P808">
        <f>'Data Input'!J808</f>
        <v>26.9</v>
      </c>
      <c r="Q808">
        <f t="shared" si="867"/>
        <v>0</v>
      </c>
      <c r="R808">
        <f>IF('Data Input'!I808&gt;=100,1,0)</f>
        <v>1</v>
      </c>
      <c r="S808" s="18">
        <f>'Data Input'!L808</f>
        <v>3</v>
      </c>
      <c r="T808" s="16">
        <f>'Data Input'!N808</f>
        <v>2018</v>
      </c>
      <c r="U808">
        <f t="shared" si="868"/>
        <v>0.47876338395131018</v>
      </c>
      <c r="V808">
        <f t="shared" si="869"/>
        <v>3.6902548099043531E-2</v>
      </c>
      <c r="W808">
        <f t="shared" si="870"/>
        <v>0.38663673011979183</v>
      </c>
      <c r="X808" s="16">
        <f t="shared" si="871"/>
        <v>1</v>
      </c>
      <c r="Y808">
        <f t="shared" si="872"/>
        <v>2014.7050874986264</v>
      </c>
      <c r="Z808">
        <f t="shared" si="873"/>
        <v>16.974722716519729</v>
      </c>
      <c r="AA808">
        <f t="shared" si="874"/>
        <v>218.44694061419059</v>
      </c>
      <c r="AB808" s="16">
        <f t="shared" si="875"/>
        <v>5110.4018181818183</v>
      </c>
      <c r="AC808">
        <f t="shared" si="876"/>
        <v>35977.682000000001</v>
      </c>
      <c r="AD808">
        <f t="shared" si="877"/>
        <v>32021.533000000003</v>
      </c>
      <c r="AE808">
        <f t="shared" si="878"/>
        <v>28065.384000000002</v>
      </c>
      <c r="AF808">
        <f t="shared" si="879"/>
        <v>24947.008000000002</v>
      </c>
      <c r="AG808">
        <f t="shared" si="880"/>
        <v>21828.632000000001</v>
      </c>
      <c r="AH808">
        <f t="shared" si="881"/>
        <v>18710.256000000001</v>
      </c>
      <c r="AI808">
        <f t="shared" si="882"/>
        <v>15591.880000000001</v>
      </c>
      <c r="AJ808">
        <f t="shared" si="883"/>
        <v>12473.504000000001</v>
      </c>
      <c r="AK808">
        <f t="shared" si="884"/>
        <v>9355.1280000000006</v>
      </c>
      <c r="AL808">
        <f t="shared" si="885"/>
        <v>6236.7520000000004</v>
      </c>
      <c r="AM808">
        <f t="shared" si="886"/>
        <v>3118.3760000000002</v>
      </c>
      <c r="AN808">
        <f t="shared" si="887"/>
        <v>811.95009183392506</v>
      </c>
      <c r="AO808">
        <f t="shared" si="888"/>
        <v>30538.045999999998</v>
      </c>
      <c r="AP808">
        <f t="shared" si="889"/>
        <v>27180.045999999998</v>
      </c>
      <c r="AQ808">
        <f t="shared" si="890"/>
        <v>23822.045999999998</v>
      </c>
      <c r="AR808">
        <f t="shared" si="891"/>
        <v>21175.151999999998</v>
      </c>
      <c r="AS808">
        <f t="shared" si="892"/>
        <v>18528.257999999998</v>
      </c>
      <c r="AT808">
        <f t="shared" si="893"/>
        <v>15881.364</v>
      </c>
      <c r="AU808">
        <f t="shared" si="894"/>
        <v>13234.47</v>
      </c>
      <c r="AV808">
        <f t="shared" si="895"/>
        <v>10587.575999999999</v>
      </c>
      <c r="AW808">
        <f t="shared" si="896"/>
        <v>7940.6819999999989</v>
      </c>
      <c r="AX808">
        <f t="shared" si="897"/>
        <v>5293.7879999999996</v>
      </c>
      <c r="AY808">
        <f t="shared" si="898"/>
        <v>2646.8939999999998</v>
      </c>
      <c r="AZ808">
        <f t="shared" si="899"/>
        <v>689.18751975827672</v>
      </c>
      <c r="BA808">
        <f t="shared" si="900"/>
        <v>29756.240999999998</v>
      </c>
      <c r="BB808">
        <f t="shared" si="901"/>
        <v>26484.21</v>
      </c>
      <c r="BC808">
        <f t="shared" si="902"/>
        <v>23212.179</v>
      </c>
      <c r="BD808">
        <f t="shared" si="903"/>
        <v>20633.047999999999</v>
      </c>
      <c r="BE808">
        <f t="shared" si="904"/>
        <v>18053.916999999998</v>
      </c>
      <c r="BF808">
        <f t="shared" si="905"/>
        <v>15474.785999999998</v>
      </c>
      <c r="BG808">
        <f t="shared" si="906"/>
        <v>12895.654999999999</v>
      </c>
      <c r="BH808">
        <f t="shared" si="907"/>
        <v>10316.523999999999</v>
      </c>
      <c r="BI808">
        <f t="shared" si="908"/>
        <v>7737.393</v>
      </c>
      <c r="BJ808">
        <f t="shared" si="909"/>
        <v>5158.2619999999997</v>
      </c>
      <c r="BK808">
        <f t="shared" si="910"/>
        <v>2579.1309999999999</v>
      </c>
      <c r="BL808">
        <f t="shared" si="911"/>
        <v>671.5436527695191</v>
      </c>
      <c r="BM808">
        <f t="shared" si="912"/>
        <v>47081.164000000004</v>
      </c>
      <c r="BN808">
        <f t="shared" si="913"/>
        <v>44115.797000000006</v>
      </c>
      <c r="BO808">
        <f t="shared" si="914"/>
        <v>38651.026000000005</v>
      </c>
      <c r="BP808">
        <f t="shared" si="915"/>
        <v>33186.255000000005</v>
      </c>
      <c r="BQ808">
        <f t="shared" si="916"/>
        <v>28519.845000000001</v>
      </c>
      <c r="BR808">
        <f t="shared" si="917"/>
        <v>23853.435000000001</v>
      </c>
      <c r="BS808">
        <f t="shared" si="918"/>
        <v>19187.025000000001</v>
      </c>
      <c r="BT808">
        <f t="shared" si="919"/>
        <v>14520.615</v>
      </c>
      <c r="BU808">
        <f t="shared" si="920"/>
        <v>9854.2049999999999</v>
      </c>
      <c r="BV808">
        <f t="shared" si="921"/>
        <v>6569.47</v>
      </c>
      <c r="BW808">
        <f t="shared" si="922"/>
        <v>3284.7350000000001</v>
      </c>
      <c r="BX808" s="16">
        <f t="shared" si="923"/>
        <v>1050.6634063852509</v>
      </c>
      <c r="BY808">
        <f t="shared" si="924"/>
        <v>2826.6551793325516</v>
      </c>
      <c r="BZ808">
        <f t="shared" si="925"/>
        <v>706.16224247479647</v>
      </c>
      <c r="CA808">
        <f t="shared" si="926"/>
        <v>889.99059338370967</v>
      </c>
      <c r="CB808">
        <f t="shared" si="927"/>
        <v>6161.065224567069</v>
      </c>
    </row>
    <row r="809" spans="1:80" x14ac:dyDescent="0.25">
      <c r="A809">
        <f>'Data Input'!A809</f>
        <v>1</v>
      </c>
      <c r="B809">
        <f>'Data Input'!C809</f>
        <v>60</v>
      </c>
      <c r="C809">
        <f t="shared" si="857"/>
        <v>61</v>
      </c>
      <c r="D809">
        <f t="shared" si="858"/>
        <v>62</v>
      </c>
      <c r="E809">
        <f t="shared" si="859"/>
        <v>63</v>
      </c>
      <c r="F809">
        <f t="shared" si="860"/>
        <v>64</v>
      </c>
      <c r="G809">
        <f t="shared" si="861"/>
        <v>65</v>
      </c>
      <c r="H809">
        <f t="shared" si="862"/>
        <v>66</v>
      </c>
      <c r="I809">
        <f t="shared" si="863"/>
        <v>67</v>
      </c>
      <c r="J809">
        <f t="shared" si="864"/>
        <v>68</v>
      </c>
      <c r="K809">
        <f t="shared" si="865"/>
        <v>69</v>
      </c>
      <c r="L809">
        <f t="shared" si="866"/>
        <v>70</v>
      </c>
      <c r="M809">
        <f>IF('Data Input'!D809&gt;=240,1,0)</f>
        <v>0</v>
      </c>
      <c r="N809">
        <f>_xlfn.IFS('Data Input'!F809&gt;=130,1,'Data Input'!G809=1,1,0=0,0)</f>
        <v>1</v>
      </c>
      <c r="O809">
        <f>'Data Input'!H809</f>
        <v>0</v>
      </c>
      <c r="P809">
        <f>'Data Input'!J809</f>
        <v>32.700000000000003</v>
      </c>
      <c r="Q809">
        <f t="shared" si="867"/>
        <v>0</v>
      </c>
      <c r="R809">
        <f>IF('Data Input'!I809&gt;=100,1,0)</f>
        <v>0</v>
      </c>
      <c r="S809" s="18">
        <f>'Data Input'!L809</f>
        <v>3</v>
      </c>
      <c r="T809" s="16">
        <f>'Data Input'!N809</f>
        <v>2018</v>
      </c>
      <c r="U809">
        <f t="shared" si="868"/>
        <v>0.84313615381810825</v>
      </c>
      <c r="V809">
        <f t="shared" si="869"/>
        <v>9.9615690088585146E-2</v>
      </c>
      <c r="W809">
        <f t="shared" si="870"/>
        <v>0.43989544450329482</v>
      </c>
      <c r="X809" s="16">
        <f t="shared" si="871"/>
        <v>8.5302800176605756E-2</v>
      </c>
      <c r="Y809">
        <f t="shared" si="872"/>
        <v>3548.0380402777851</v>
      </c>
      <c r="Z809">
        <f t="shared" si="873"/>
        <v>45.822004294395136</v>
      </c>
      <c r="AA809">
        <f t="shared" si="874"/>
        <v>248.53772690476518</v>
      </c>
      <c r="AB809" s="16">
        <f t="shared" si="875"/>
        <v>435.93158511852636</v>
      </c>
      <c r="AC809">
        <f t="shared" si="876"/>
        <v>32207.706000000002</v>
      </c>
      <c r="AD809">
        <f t="shared" si="877"/>
        <v>29089.33</v>
      </c>
      <c r="AE809">
        <f t="shared" si="878"/>
        <v>25970.954000000002</v>
      </c>
      <c r="AF809">
        <f t="shared" si="879"/>
        <v>22852.578000000001</v>
      </c>
      <c r="AG809">
        <f t="shared" si="880"/>
        <v>19734.202000000001</v>
      </c>
      <c r="AH809">
        <f t="shared" si="881"/>
        <v>16615.826000000001</v>
      </c>
      <c r="AI809">
        <f t="shared" si="882"/>
        <v>13497.449999999999</v>
      </c>
      <c r="AJ809">
        <f t="shared" si="883"/>
        <v>10797.96</v>
      </c>
      <c r="AK809">
        <f t="shared" si="884"/>
        <v>8098.4699999999993</v>
      </c>
      <c r="AL809">
        <f t="shared" si="885"/>
        <v>5398.98</v>
      </c>
      <c r="AM809">
        <f t="shared" si="886"/>
        <v>2699.49</v>
      </c>
      <c r="AN809">
        <f t="shared" si="887"/>
        <v>1283.960178355969</v>
      </c>
      <c r="AO809">
        <f t="shared" si="888"/>
        <v>27338.069</v>
      </c>
      <c r="AP809">
        <f t="shared" si="889"/>
        <v>24691.174999999999</v>
      </c>
      <c r="AQ809">
        <f t="shared" si="890"/>
        <v>22044.280999999999</v>
      </c>
      <c r="AR809">
        <f t="shared" si="891"/>
        <v>19397.386999999999</v>
      </c>
      <c r="AS809">
        <f t="shared" si="892"/>
        <v>16750.492999999999</v>
      </c>
      <c r="AT809">
        <f t="shared" si="893"/>
        <v>14103.599</v>
      </c>
      <c r="AU809">
        <f t="shared" si="894"/>
        <v>11456.705</v>
      </c>
      <c r="AV809">
        <f t="shared" si="895"/>
        <v>9165.3639999999996</v>
      </c>
      <c r="AW809">
        <f t="shared" si="896"/>
        <v>6874.0229999999992</v>
      </c>
      <c r="AX809">
        <f t="shared" si="897"/>
        <v>4582.6819999999998</v>
      </c>
      <c r="AY809">
        <f t="shared" si="898"/>
        <v>2291.3409999999999</v>
      </c>
      <c r="AZ809">
        <f t="shared" si="899"/>
        <v>1089.8320646738946</v>
      </c>
      <c r="BA809">
        <f t="shared" si="900"/>
        <v>26638.186000000002</v>
      </c>
      <c r="BB809">
        <f t="shared" si="901"/>
        <v>24059.055</v>
      </c>
      <c r="BC809">
        <f t="shared" si="902"/>
        <v>21479.923999999999</v>
      </c>
      <c r="BD809">
        <f t="shared" si="903"/>
        <v>18900.792999999998</v>
      </c>
      <c r="BE809">
        <f t="shared" si="904"/>
        <v>16321.661999999998</v>
      </c>
      <c r="BF809">
        <f t="shared" si="905"/>
        <v>13742.530999999999</v>
      </c>
      <c r="BG809">
        <f t="shared" si="906"/>
        <v>11163.4</v>
      </c>
      <c r="BH809">
        <f t="shared" si="907"/>
        <v>8930.7199999999993</v>
      </c>
      <c r="BI809">
        <f t="shared" si="908"/>
        <v>6698.0399999999991</v>
      </c>
      <c r="BJ809">
        <f t="shared" si="909"/>
        <v>4465.3599999999997</v>
      </c>
      <c r="BK809">
        <f t="shared" si="910"/>
        <v>2232.6799999999998</v>
      </c>
      <c r="BL809">
        <f t="shared" si="911"/>
        <v>1061.9311772734306</v>
      </c>
      <c r="BM809">
        <f t="shared" si="912"/>
        <v>25531.613000000005</v>
      </c>
      <c r="BN809">
        <f t="shared" si="913"/>
        <v>22566.246000000003</v>
      </c>
      <c r="BO809">
        <f t="shared" si="914"/>
        <v>19281.511000000002</v>
      </c>
      <c r="BP809">
        <f t="shared" si="915"/>
        <v>15996.776000000002</v>
      </c>
      <c r="BQ809">
        <f t="shared" si="916"/>
        <v>12712.041000000001</v>
      </c>
      <c r="BR809">
        <f t="shared" si="917"/>
        <v>9427.3060000000005</v>
      </c>
      <c r="BS809">
        <f t="shared" si="918"/>
        <v>6142.5709999999999</v>
      </c>
      <c r="BT809">
        <f t="shared" si="919"/>
        <v>4977.6840000000002</v>
      </c>
      <c r="BU809">
        <f t="shared" si="920"/>
        <v>3733.2629999999999</v>
      </c>
      <c r="BV809">
        <f t="shared" si="921"/>
        <v>2488.8420000000001</v>
      </c>
      <c r="BW809">
        <f t="shared" si="922"/>
        <v>1244.421</v>
      </c>
      <c r="BX809" s="16">
        <f t="shared" si="923"/>
        <v>856.08179871711184</v>
      </c>
      <c r="BY809">
        <f t="shared" si="924"/>
        <v>4831.9982186337538</v>
      </c>
      <c r="BZ809">
        <f t="shared" si="925"/>
        <v>1135.6540689682897</v>
      </c>
      <c r="CA809">
        <f t="shared" si="926"/>
        <v>1310.4689041781958</v>
      </c>
      <c r="CB809">
        <f t="shared" si="927"/>
        <v>1292.0133838356383</v>
      </c>
    </row>
    <row r="810" spans="1:80" x14ac:dyDescent="0.25">
      <c r="A810">
        <f>'Data Input'!A810</f>
        <v>1</v>
      </c>
      <c r="B810">
        <f>'Data Input'!C810</f>
        <v>72</v>
      </c>
      <c r="C810">
        <f t="shared" si="857"/>
        <v>73</v>
      </c>
      <c r="D810">
        <f t="shared" si="858"/>
        <v>74</v>
      </c>
      <c r="E810">
        <f t="shared" si="859"/>
        <v>75</v>
      </c>
      <c r="F810">
        <f t="shared" si="860"/>
        <v>76</v>
      </c>
      <c r="G810">
        <f t="shared" si="861"/>
        <v>77</v>
      </c>
      <c r="H810">
        <f t="shared" si="862"/>
        <v>78</v>
      </c>
      <c r="I810">
        <f t="shared" si="863"/>
        <v>79</v>
      </c>
      <c r="J810">
        <f t="shared" si="864"/>
        <v>80</v>
      </c>
      <c r="K810">
        <f t="shared" si="865"/>
        <v>81</v>
      </c>
      <c r="L810">
        <f t="shared" si="866"/>
        <v>82</v>
      </c>
      <c r="M810">
        <f>IF('Data Input'!D810&gt;=240,1,0)</f>
        <v>0</v>
      </c>
      <c r="N810">
        <f>_xlfn.IFS('Data Input'!F810&gt;=130,1,'Data Input'!G810=1,1,0=0,0)</f>
        <v>0</v>
      </c>
      <c r="O810">
        <f>'Data Input'!H810</f>
        <v>0</v>
      </c>
      <c r="P810">
        <f>'Data Input'!J810</f>
        <v>30.5</v>
      </c>
      <c r="Q810">
        <f t="shared" si="867"/>
        <v>0</v>
      </c>
      <c r="R810">
        <f>IF('Data Input'!I810&gt;=100,1,0)</f>
        <v>1</v>
      </c>
      <c r="S810" s="18">
        <f>'Data Input'!L810</f>
        <v>3</v>
      </c>
      <c r="T810" s="16">
        <f>'Data Input'!N810</f>
        <v>2018</v>
      </c>
      <c r="U810">
        <f t="shared" si="868"/>
        <v>0.55418734753649013</v>
      </c>
      <c r="V810">
        <f t="shared" si="869"/>
        <v>4.3148109946758835E-2</v>
      </c>
      <c r="W810">
        <f t="shared" si="870"/>
        <v>0.42121126669925563</v>
      </c>
      <c r="X810" s="16">
        <f t="shared" si="871"/>
        <v>1</v>
      </c>
      <c r="Y810">
        <f t="shared" si="872"/>
        <v>2332.0999598889239</v>
      </c>
      <c r="Z810">
        <f t="shared" si="873"/>
        <v>19.847605106356379</v>
      </c>
      <c r="AA810">
        <f t="shared" si="874"/>
        <v>237.98130233041246</v>
      </c>
      <c r="AB810" s="16">
        <f t="shared" si="875"/>
        <v>5110.4018181818183</v>
      </c>
      <c r="AC810">
        <f t="shared" si="876"/>
        <v>29694.389999999992</v>
      </c>
      <c r="AD810">
        <f t="shared" si="877"/>
        <v>26994.899999999994</v>
      </c>
      <c r="AE810">
        <f t="shared" si="878"/>
        <v>24295.409999999996</v>
      </c>
      <c r="AF810">
        <f t="shared" si="879"/>
        <v>21595.919999999998</v>
      </c>
      <c r="AG810">
        <f t="shared" si="880"/>
        <v>18896.43</v>
      </c>
      <c r="AH810">
        <f t="shared" si="881"/>
        <v>16196.939999999999</v>
      </c>
      <c r="AI810">
        <f t="shared" si="882"/>
        <v>13497.449999999999</v>
      </c>
      <c r="AJ810">
        <f t="shared" si="883"/>
        <v>10797.96</v>
      </c>
      <c r="AK810">
        <f t="shared" si="884"/>
        <v>8098.4699999999993</v>
      </c>
      <c r="AL810">
        <f t="shared" si="885"/>
        <v>5398.98</v>
      </c>
      <c r="AM810">
        <f t="shared" si="886"/>
        <v>2699.49</v>
      </c>
      <c r="AN810">
        <f t="shared" si="887"/>
        <v>803.64882795110066</v>
      </c>
      <c r="AO810">
        <f t="shared" si="888"/>
        <v>25204.751</v>
      </c>
      <c r="AP810">
        <f t="shared" si="889"/>
        <v>22913.41</v>
      </c>
      <c r="AQ810">
        <f t="shared" si="890"/>
        <v>20622.069</v>
      </c>
      <c r="AR810">
        <f t="shared" si="891"/>
        <v>18330.727999999999</v>
      </c>
      <c r="AS810">
        <f t="shared" si="892"/>
        <v>16039.387000000001</v>
      </c>
      <c r="AT810">
        <f t="shared" si="893"/>
        <v>13748.046</v>
      </c>
      <c r="AU810">
        <f t="shared" si="894"/>
        <v>11456.705</v>
      </c>
      <c r="AV810">
        <f t="shared" si="895"/>
        <v>9165.3639999999996</v>
      </c>
      <c r="AW810">
        <f t="shared" si="896"/>
        <v>6874.0229999999992</v>
      </c>
      <c r="AX810">
        <f t="shared" si="897"/>
        <v>4582.6819999999998</v>
      </c>
      <c r="AY810">
        <f t="shared" si="898"/>
        <v>2291.3409999999999</v>
      </c>
      <c r="AZ810">
        <f t="shared" si="899"/>
        <v>682.14125967731047</v>
      </c>
      <c r="BA810">
        <f t="shared" si="900"/>
        <v>24559.48</v>
      </c>
      <c r="BB810">
        <f t="shared" si="901"/>
        <v>22326.799999999999</v>
      </c>
      <c r="BC810">
        <f t="shared" si="902"/>
        <v>20094.12</v>
      </c>
      <c r="BD810">
        <f t="shared" si="903"/>
        <v>17861.439999999999</v>
      </c>
      <c r="BE810">
        <f t="shared" si="904"/>
        <v>15628.76</v>
      </c>
      <c r="BF810">
        <f t="shared" si="905"/>
        <v>13396.08</v>
      </c>
      <c r="BG810">
        <f t="shared" si="906"/>
        <v>11163.4</v>
      </c>
      <c r="BH810">
        <f t="shared" si="907"/>
        <v>8930.7199999999993</v>
      </c>
      <c r="BI810">
        <f t="shared" si="908"/>
        <v>6698.0399999999991</v>
      </c>
      <c r="BJ810">
        <f t="shared" si="909"/>
        <v>4465.3599999999997</v>
      </c>
      <c r="BK810">
        <f t="shared" si="910"/>
        <v>2232.6799999999998</v>
      </c>
      <c r="BL810">
        <f t="shared" si="911"/>
        <v>664.6776484409512</v>
      </c>
      <c r="BM810">
        <f t="shared" si="912"/>
        <v>12448.762000000001</v>
      </c>
      <c r="BN810">
        <f t="shared" si="913"/>
        <v>9483.3950000000004</v>
      </c>
      <c r="BO810">
        <f t="shared" si="914"/>
        <v>8535.0555000000004</v>
      </c>
      <c r="BP810">
        <f t="shared" si="915"/>
        <v>7586.7160000000003</v>
      </c>
      <c r="BQ810">
        <f t="shared" si="916"/>
        <v>6638.3765000000003</v>
      </c>
      <c r="BR810">
        <f t="shared" si="917"/>
        <v>5690.0370000000003</v>
      </c>
      <c r="BS810">
        <f t="shared" si="918"/>
        <v>4741.6975000000002</v>
      </c>
      <c r="BT810">
        <f t="shared" si="919"/>
        <v>3793.3580000000002</v>
      </c>
      <c r="BU810">
        <f t="shared" si="920"/>
        <v>2845.0185000000001</v>
      </c>
      <c r="BV810">
        <f t="shared" si="921"/>
        <v>1896.6790000000001</v>
      </c>
      <c r="BW810">
        <f t="shared" si="922"/>
        <v>948.33950000000004</v>
      </c>
      <c r="BX810" s="16">
        <f t="shared" si="923"/>
        <v>291.56252069936727</v>
      </c>
      <c r="BY810">
        <f t="shared" si="924"/>
        <v>3135.7487878400243</v>
      </c>
      <c r="BZ810">
        <f t="shared" si="925"/>
        <v>701.98886478366683</v>
      </c>
      <c r="CA810">
        <f t="shared" si="926"/>
        <v>902.65895077136361</v>
      </c>
      <c r="CB810">
        <f t="shared" si="927"/>
        <v>5401.9643388811855</v>
      </c>
    </row>
    <row r="811" spans="1:80" x14ac:dyDescent="0.25">
      <c r="A811">
        <f>'Data Input'!A811</f>
        <v>1</v>
      </c>
      <c r="B811">
        <f>'Data Input'!C811</f>
        <v>29</v>
      </c>
      <c r="C811">
        <f t="shared" si="857"/>
        <v>30</v>
      </c>
      <c r="D811">
        <f t="shared" si="858"/>
        <v>31</v>
      </c>
      <c r="E811">
        <f t="shared" si="859"/>
        <v>32</v>
      </c>
      <c r="F811">
        <f t="shared" si="860"/>
        <v>33</v>
      </c>
      <c r="G811">
        <f t="shared" si="861"/>
        <v>34</v>
      </c>
      <c r="H811">
        <f t="shared" si="862"/>
        <v>35</v>
      </c>
      <c r="I811">
        <f t="shared" si="863"/>
        <v>36</v>
      </c>
      <c r="J811">
        <f t="shared" si="864"/>
        <v>37</v>
      </c>
      <c r="K811">
        <f t="shared" si="865"/>
        <v>38</v>
      </c>
      <c r="L811">
        <f t="shared" si="866"/>
        <v>39</v>
      </c>
      <c r="M811">
        <f>IF('Data Input'!D811&gt;=240,1,0)</f>
        <v>0</v>
      </c>
      <c r="N811">
        <f>_xlfn.IFS('Data Input'!F811&gt;=130,1,'Data Input'!G811=1,1,0=0,0)</f>
        <v>0</v>
      </c>
      <c r="O811">
        <f>'Data Input'!H811</f>
        <v>0</v>
      </c>
      <c r="P811">
        <f>'Data Input'!J811</f>
        <v>20.2</v>
      </c>
      <c r="Q811">
        <f t="shared" si="867"/>
        <v>0</v>
      </c>
      <c r="R811">
        <f>IF('Data Input'!I811&gt;=100,1,0)</f>
        <v>0</v>
      </c>
      <c r="S811" s="18">
        <f>'Data Input'!L811</f>
        <v>3</v>
      </c>
      <c r="T811" s="16">
        <f>'Data Input'!N811</f>
        <v>2018</v>
      </c>
      <c r="U811">
        <f t="shared" si="868"/>
        <v>0.34340141071820507</v>
      </c>
      <c r="V811">
        <f t="shared" si="869"/>
        <v>4.1921053953700473E-2</v>
      </c>
      <c r="W811">
        <f t="shared" si="870"/>
        <v>0.25898544581929356</v>
      </c>
      <c r="X811" s="16">
        <f t="shared" si="871"/>
        <v>5.1456594550129756E-3</v>
      </c>
      <c r="Y811">
        <f t="shared" si="872"/>
        <v>1445.0824612321101</v>
      </c>
      <c r="Z811">
        <f t="shared" si="873"/>
        <v>19.28317429296359</v>
      </c>
      <c r="AA811">
        <f t="shared" si="874"/>
        <v>146.3248933573858</v>
      </c>
      <c r="AB811" s="16">
        <f t="shared" si="875"/>
        <v>26.296387434642778</v>
      </c>
      <c r="AC811">
        <f t="shared" si="876"/>
        <v>53058.942999999985</v>
      </c>
      <c r="AD811">
        <f t="shared" si="877"/>
        <v>48404.649999999987</v>
      </c>
      <c r="AE811">
        <f t="shared" si="878"/>
        <v>43750.356999999989</v>
      </c>
      <c r="AF811">
        <f t="shared" si="879"/>
        <v>39096.063999999991</v>
      </c>
      <c r="AG811">
        <f t="shared" si="880"/>
        <v>34441.770999999993</v>
      </c>
      <c r="AH811">
        <f t="shared" si="881"/>
        <v>29787.477999999996</v>
      </c>
      <c r="AI811">
        <f t="shared" si="882"/>
        <v>25133.184999999998</v>
      </c>
      <c r="AJ811">
        <f t="shared" si="883"/>
        <v>20106.547999999999</v>
      </c>
      <c r="AK811">
        <f t="shared" si="884"/>
        <v>15079.911</v>
      </c>
      <c r="AL811">
        <f t="shared" si="885"/>
        <v>10053.273999999999</v>
      </c>
      <c r="AM811">
        <f t="shared" si="886"/>
        <v>5026.6369999999997</v>
      </c>
      <c r="AN811">
        <f t="shared" si="887"/>
        <v>905.08175909602915</v>
      </c>
      <c r="AO811">
        <f t="shared" si="888"/>
        <v>45036.703000000016</v>
      </c>
      <c r="AP811">
        <f t="shared" si="889"/>
        <v>41086.115000000013</v>
      </c>
      <c r="AQ811">
        <f t="shared" si="890"/>
        <v>37135.527000000009</v>
      </c>
      <c r="AR811">
        <f t="shared" si="891"/>
        <v>33184.939000000006</v>
      </c>
      <c r="AS811">
        <f t="shared" si="892"/>
        <v>29234.351000000002</v>
      </c>
      <c r="AT811">
        <f t="shared" si="893"/>
        <v>25283.763000000003</v>
      </c>
      <c r="AU811">
        <f t="shared" si="894"/>
        <v>21333.175000000003</v>
      </c>
      <c r="AV811">
        <f t="shared" si="895"/>
        <v>17066.54</v>
      </c>
      <c r="AW811">
        <f t="shared" si="896"/>
        <v>12799.905000000001</v>
      </c>
      <c r="AX811">
        <f t="shared" si="897"/>
        <v>8533.27</v>
      </c>
      <c r="AY811">
        <f t="shared" si="898"/>
        <v>4266.6350000000002</v>
      </c>
      <c r="AZ811">
        <f t="shared" si="899"/>
        <v>768.23801960793469</v>
      </c>
      <c r="BA811">
        <f t="shared" si="900"/>
        <v>37883.718999999997</v>
      </c>
      <c r="BB811">
        <f t="shared" si="901"/>
        <v>35034.269999999997</v>
      </c>
      <c r="BC811">
        <f t="shared" si="902"/>
        <v>32184.821</v>
      </c>
      <c r="BD811">
        <f t="shared" si="903"/>
        <v>29335.371999999999</v>
      </c>
      <c r="BE811">
        <f t="shared" si="904"/>
        <v>26485.922999999999</v>
      </c>
      <c r="BF811">
        <f t="shared" si="905"/>
        <v>23636.473999999998</v>
      </c>
      <c r="BG811">
        <f t="shared" si="906"/>
        <v>20787.024999999998</v>
      </c>
      <c r="BH811">
        <f t="shared" si="907"/>
        <v>16629.62</v>
      </c>
      <c r="BI811">
        <f t="shared" si="908"/>
        <v>12472.215</v>
      </c>
      <c r="BJ811">
        <f t="shared" si="909"/>
        <v>8314.81</v>
      </c>
      <c r="BK811">
        <f t="shared" si="910"/>
        <v>4157.4049999999997</v>
      </c>
      <c r="BL811">
        <f t="shared" si="911"/>
        <v>688.97178164087268</v>
      </c>
      <c r="BM811">
        <f t="shared" si="912"/>
        <v>45546.630999999994</v>
      </c>
      <c r="BN811">
        <f t="shared" si="913"/>
        <v>42581.263999999996</v>
      </c>
      <c r="BO811">
        <f t="shared" si="914"/>
        <v>39199.705999999998</v>
      </c>
      <c r="BP811">
        <f t="shared" si="915"/>
        <v>35818.148000000001</v>
      </c>
      <c r="BQ811">
        <f t="shared" si="916"/>
        <v>32436.590000000004</v>
      </c>
      <c r="BR811">
        <f t="shared" si="917"/>
        <v>29055.032000000003</v>
      </c>
      <c r="BS811">
        <f t="shared" si="918"/>
        <v>25673.474000000002</v>
      </c>
      <c r="BT811">
        <f t="shared" si="919"/>
        <v>22291.916000000001</v>
      </c>
      <c r="BU811">
        <f t="shared" si="920"/>
        <v>16718.937000000002</v>
      </c>
      <c r="BV811">
        <f t="shared" si="921"/>
        <v>11145.958000000001</v>
      </c>
      <c r="BW811">
        <f t="shared" si="922"/>
        <v>5572.9790000000003</v>
      </c>
      <c r="BX811" s="16">
        <f t="shared" si="923"/>
        <v>852.73567723630049</v>
      </c>
      <c r="BY811">
        <f t="shared" si="924"/>
        <v>2350.164220328139</v>
      </c>
      <c r="BZ811">
        <f t="shared" si="925"/>
        <v>787.52119390089831</v>
      </c>
      <c r="CA811">
        <f t="shared" si="926"/>
        <v>835.29667499825848</v>
      </c>
      <c r="CB811">
        <f t="shared" si="927"/>
        <v>879.03206467094321</v>
      </c>
    </row>
    <row r="812" spans="1:80" x14ac:dyDescent="0.25">
      <c r="A812">
        <f>'Data Input'!A812</f>
        <v>1</v>
      </c>
      <c r="B812">
        <f>'Data Input'!C812</f>
        <v>35</v>
      </c>
      <c r="C812">
        <f t="shared" si="857"/>
        <v>36</v>
      </c>
      <c r="D812">
        <f t="shared" si="858"/>
        <v>37</v>
      </c>
      <c r="E812">
        <f t="shared" si="859"/>
        <v>38</v>
      </c>
      <c r="F812">
        <f t="shared" si="860"/>
        <v>39</v>
      </c>
      <c r="G812">
        <f t="shared" si="861"/>
        <v>40</v>
      </c>
      <c r="H812">
        <f t="shared" si="862"/>
        <v>41</v>
      </c>
      <c r="I812">
        <f t="shared" si="863"/>
        <v>42</v>
      </c>
      <c r="J812">
        <f t="shared" si="864"/>
        <v>43</v>
      </c>
      <c r="K812">
        <f t="shared" si="865"/>
        <v>44</v>
      </c>
      <c r="L812">
        <f t="shared" si="866"/>
        <v>45</v>
      </c>
      <c r="M812">
        <f>IF('Data Input'!D812&gt;=240,1,0)</f>
        <v>0</v>
      </c>
      <c r="N812">
        <f>_xlfn.IFS('Data Input'!F812&gt;=130,1,'Data Input'!G812=1,1,0=0,0)</f>
        <v>0</v>
      </c>
      <c r="O812">
        <f>'Data Input'!H812</f>
        <v>0</v>
      </c>
      <c r="P812">
        <f>'Data Input'!J812</f>
        <v>31.9</v>
      </c>
      <c r="Q812">
        <f t="shared" si="867"/>
        <v>0</v>
      </c>
      <c r="R812">
        <f>IF('Data Input'!I812&gt;=100,1,0)</f>
        <v>0</v>
      </c>
      <c r="S812" s="18">
        <f>'Data Input'!L812</f>
        <v>3</v>
      </c>
      <c r="T812" s="16">
        <f>'Data Input'!N812</f>
        <v>2018</v>
      </c>
      <c r="U812">
        <f t="shared" si="868"/>
        <v>0.58304410828891995</v>
      </c>
      <c r="V812">
        <f t="shared" si="869"/>
        <v>6.9149104585154747E-2</v>
      </c>
      <c r="W812">
        <f t="shared" si="870"/>
        <v>0.35793806554208707</v>
      </c>
      <c r="X812" s="16">
        <f t="shared" si="871"/>
        <v>4.6662123725238598E-2</v>
      </c>
      <c r="Y812">
        <f t="shared" si="872"/>
        <v>2453.5333540153292</v>
      </c>
      <c r="Z812">
        <f t="shared" si="873"/>
        <v>31.807745992994125</v>
      </c>
      <c r="AA812">
        <f t="shared" si="874"/>
        <v>202.23240384534802</v>
      </c>
      <c r="AB812" s="16">
        <f t="shared" si="875"/>
        <v>238.46220192568427</v>
      </c>
      <c r="AC812">
        <f t="shared" si="876"/>
        <v>54222.519000000008</v>
      </c>
      <c r="AD812">
        <f t="shared" si="877"/>
        <v>49195.882000000005</v>
      </c>
      <c r="AE812">
        <f t="shared" si="878"/>
        <v>44169.245000000003</v>
      </c>
      <c r="AF812">
        <f t="shared" si="879"/>
        <v>39142.608</v>
      </c>
      <c r="AG812">
        <f t="shared" si="880"/>
        <v>34115.970999999998</v>
      </c>
      <c r="AH812">
        <f t="shared" si="881"/>
        <v>29089.333999999995</v>
      </c>
      <c r="AI812">
        <f t="shared" si="882"/>
        <v>24062.696999999996</v>
      </c>
      <c r="AJ812">
        <f t="shared" si="883"/>
        <v>19036.059999999998</v>
      </c>
      <c r="AK812">
        <f t="shared" si="884"/>
        <v>14009.422999999999</v>
      </c>
      <c r="AL812">
        <f t="shared" si="885"/>
        <v>8982.7860000000001</v>
      </c>
      <c r="AM812">
        <f t="shared" si="886"/>
        <v>3956.1489999999999</v>
      </c>
      <c r="AN812">
        <f t="shared" si="887"/>
        <v>1522.7884583824055</v>
      </c>
      <c r="AO812">
        <f t="shared" si="888"/>
        <v>46024.350000000013</v>
      </c>
      <c r="AP812">
        <f t="shared" si="889"/>
        <v>41757.715000000011</v>
      </c>
      <c r="AQ812">
        <f t="shared" si="890"/>
        <v>37491.080000000009</v>
      </c>
      <c r="AR812">
        <f t="shared" si="891"/>
        <v>33224.445000000007</v>
      </c>
      <c r="AS812">
        <f t="shared" si="892"/>
        <v>28957.810000000005</v>
      </c>
      <c r="AT812">
        <f t="shared" si="893"/>
        <v>24691.175000000003</v>
      </c>
      <c r="AU812">
        <f t="shared" si="894"/>
        <v>20424.54</v>
      </c>
      <c r="AV812">
        <f t="shared" si="895"/>
        <v>16157.905000000001</v>
      </c>
      <c r="AW812">
        <f t="shared" si="896"/>
        <v>11891.27</v>
      </c>
      <c r="AX812">
        <f t="shared" si="897"/>
        <v>7624.6350000000002</v>
      </c>
      <c r="AY812">
        <f t="shared" si="898"/>
        <v>3358</v>
      </c>
      <c r="AZ812">
        <f t="shared" si="899"/>
        <v>1292.5506041293656</v>
      </c>
      <c r="BA812">
        <f t="shared" si="900"/>
        <v>44846.080999999991</v>
      </c>
      <c r="BB812">
        <f t="shared" si="901"/>
        <v>40688.675999999992</v>
      </c>
      <c r="BC812">
        <f t="shared" si="902"/>
        <v>36531.270999999993</v>
      </c>
      <c r="BD812">
        <f t="shared" si="903"/>
        <v>32373.865999999995</v>
      </c>
      <c r="BE812">
        <f t="shared" si="904"/>
        <v>28216.460999999996</v>
      </c>
      <c r="BF812">
        <f t="shared" si="905"/>
        <v>24059.055999999997</v>
      </c>
      <c r="BG812">
        <f t="shared" si="906"/>
        <v>19901.650999999998</v>
      </c>
      <c r="BH812">
        <f t="shared" si="907"/>
        <v>15744.245999999999</v>
      </c>
      <c r="BI812">
        <f t="shared" si="908"/>
        <v>11586.841</v>
      </c>
      <c r="BJ812">
        <f t="shared" si="909"/>
        <v>7429.4359999999997</v>
      </c>
      <c r="BK812">
        <f t="shared" si="910"/>
        <v>3272.0309999999999</v>
      </c>
      <c r="BL812">
        <f t="shared" si="911"/>
        <v>1259.4600080416228</v>
      </c>
      <c r="BM812">
        <f t="shared" si="912"/>
        <v>58695.156999999999</v>
      </c>
      <c r="BN812">
        <f t="shared" si="913"/>
        <v>55729.79</v>
      </c>
      <c r="BO812">
        <f t="shared" si="914"/>
        <v>50156.811000000002</v>
      </c>
      <c r="BP812">
        <f t="shared" si="915"/>
        <v>44583.832000000002</v>
      </c>
      <c r="BQ812">
        <f t="shared" si="916"/>
        <v>39010.853000000003</v>
      </c>
      <c r="BR812">
        <f t="shared" si="917"/>
        <v>33437.874000000003</v>
      </c>
      <c r="BS812">
        <f t="shared" si="918"/>
        <v>27864.895</v>
      </c>
      <c r="BT812">
        <f t="shared" si="919"/>
        <v>22291.916000000001</v>
      </c>
      <c r="BU812">
        <f t="shared" si="920"/>
        <v>16718.937000000002</v>
      </c>
      <c r="BV812">
        <f t="shared" si="921"/>
        <v>11145.958000000001</v>
      </c>
      <c r="BW812">
        <f t="shared" si="922"/>
        <v>5572.9790000000003</v>
      </c>
      <c r="BX812" s="16">
        <f t="shared" si="923"/>
        <v>1732.9228457736237</v>
      </c>
      <c r="BY812">
        <f t="shared" si="924"/>
        <v>3976.3218123977349</v>
      </c>
      <c r="BZ812">
        <f t="shared" si="925"/>
        <v>1324.3583501223598</v>
      </c>
      <c r="CA812">
        <f t="shared" si="926"/>
        <v>1461.6924118869708</v>
      </c>
      <c r="CB812">
        <f t="shared" si="927"/>
        <v>1971.385047699308</v>
      </c>
    </row>
    <row r="813" spans="1:80" x14ac:dyDescent="0.25">
      <c r="A813">
        <f>'Data Input'!A813</f>
        <v>0</v>
      </c>
      <c r="B813">
        <f>'Data Input'!C813</f>
        <v>32</v>
      </c>
      <c r="C813">
        <f t="shared" si="857"/>
        <v>33</v>
      </c>
      <c r="D813">
        <f t="shared" si="858"/>
        <v>34</v>
      </c>
      <c r="E813">
        <f t="shared" si="859"/>
        <v>35</v>
      </c>
      <c r="F813">
        <f t="shared" si="860"/>
        <v>36</v>
      </c>
      <c r="G813">
        <f t="shared" si="861"/>
        <v>37</v>
      </c>
      <c r="H813">
        <f t="shared" si="862"/>
        <v>38</v>
      </c>
      <c r="I813">
        <f t="shared" si="863"/>
        <v>39</v>
      </c>
      <c r="J813">
        <f t="shared" si="864"/>
        <v>40</v>
      </c>
      <c r="K813">
        <f t="shared" si="865"/>
        <v>41</v>
      </c>
      <c r="L813">
        <f t="shared" si="866"/>
        <v>42</v>
      </c>
      <c r="M813">
        <f>IF('Data Input'!D813&gt;=240,1,0)</f>
        <v>0</v>
      </c>
      <c r="N813">
        <f>_xlfn.IFS('Data Input'!F813&gt;=130,1,'Data Input'!G813=1,1,0=0,0)</f>
        <v>0</v>
      </c>
      <c r="O813">
        <f>'Data Input'!H813</f>
        <v>0</v>
      </c>
      <c r="P813">
        <f>'Data Input'!J813</f>
        <v>34.799999999999997</v>
      </c>
      <c r="Q813">
        <f t="shared" si="867"/>
        <v>0</v>
      </c>
      <c r="R813">
        <f>IF('Data Input'!I813&gt;=100,1,0)</f>
        <v>0</v>
      </c>
      <c r="S813" s="18">
        <f>'Data Input'!L813</f>
        <v>3</v>
      </c>
      <c r="T813" s="16">
        <f>'Data Input'!N813</f>
        <v>2018</v>
      </c>
      <c r="U813">
        <f t="shared" si="868"/>
        <v>0.64084758522370855</v>
      </c>
      <c r="V813">
        <f t="shared" si="869"/>
        <v>7.8086227506041939E-2</v>
      </c>
      <c r="W813">
        <f t="shared" si="870"/>
        <v>0.3849496471255503</v>
      </c>
      <c r="X813" s="16">
        <f t="shared" si="871"/>
        <v>7.8711265367796462E-2</v>
      </c>
      <c r="Y813">
        <f t="shared" si="872"/>
        <v>2696.7786876381524</v>
      </c>
      <c r="Z813">
        <f t="shared" si="873"/>
        <v>35.918713697943616</v>
      </c>
      <c r="AA813">
        <f t="shared" si="874"/>
        <v>217.49375099213859</v>
      </c>
      <c r="AB813" s="16">
        <f t="shared" si="875"/>
        <v>402.24619364697867</v>
      </c>
      <c r="AC813">
        <f t="shared" si="876"/>
        <v>54175.974999999991</v>
      </c>
      <c r="AD813">
        <f t="shared" si="877"/>
        <v>49521.681999999993</v>
      </c>
      <c r="AE813">
        <f t="shared" si="878"/>
        <v>44867.388999999996</v>
      </c>
      <c r="AF813">
        <f t="shared" si="879"/>
        <v>40213.095999999998</v>
      </c>
      <c r="AG813">
        <f t="shared" si="880"/>
        <v>35186.458999999995</v>
      </c>
      <c r="AH813">
        <f t="shared" si="881"/>
        <v>30159.821999999996</v>
      </c>
      <c r="AI813">
        <f t="shared" si="882"/>
        <v>25133.184999999998</v>
      </c>
      <c r="AJ813">
        <f t="shared" si="883"/>
        <v>20106.547999999999</v>
      </c>
      <c r="AK813">
        <f t="shared" si="884"/>
        <v>15079.911</v>
      </c>
      <c r="AL813">
        <f t="shared" si="885"/>
        <v>10053.273999999999</v>
      </c>
      <c r="AM813">
        <f t="shared" si="886"/>
        <v>5026.6369999999997</v>
      </c>
      <c r="AN813">
        <f t="shared" si="887"/>
        <v>1718.6226230691261</v>
      </c>
      <c r="AO813">
        <f t="shared" si="888"/>
        <v>45984.844000000019</v>
      </c>
      <c r="AP813">
        <f t="shared" si="889"/>
        <v>42034.256000000016</v>
      </c>
      <c r="AQ813">
        <f t="shared" si="890"/>
        <v>38083.668000000012</v>
      </c>
      <c r="AR813">
        <f t="shared" si="891"/>
        <v>34133.080000000009</v>
      </c>
      <c r="AS813">
        <f t="shared" si="892"/>
        <v>29866.445000000007</v>
      </c>
      <c r="AT813">
        <f t="shared" si="893"/>
        <v>25599.810000000005</v>
      </c>
      <c r="AU813">
        <f t="shared" si="894"/>
        <v>21333.175000000003</v>
      </c>
      <c r="AV813">
        <f t="shared" si="895"/>
        <v>17066.54</v>
      </c>
      <c r="AW813">
        <f t="shared" si="896"/>
        <v>12799.905000000001</v>
      </c>
      <c r="AX813">
        <f t="shared" si="897"/>
        <v>8533.27</v>
      </c>
      <c r="AY813">
        <f t="shared" si="898"/>
        <v>4266.6350000000002</v>
      </c>
      <c r="AZ813">
        <f t="shared" si="899"/>
        <v>1458.7756210756952</v>
      </c>
      <c r="BA813">
        <f t="shared" si="900"/>
        <v>41807.587</v>
      </c>
      <c r="BB813">
        <f t="shared" si="901"/>
        <v>38958.137999999999</v>
      </c>
      <c r="BC813">
        <f t="shared" si="902"/>
        <v>36108.688999999998</v>
      </c>
      <c r="BD813">
        <f t="shared" si="903"/>
        <v>33259.24</v>
      </c>
      <c r="BE813">
        <f t="shared" si="904"/>
        <v>29101.834999999995</v>
      </c>
      <c r="BF813">
        <f t="shared" si="905"/>
        <v>24944.429999999997</v>
      </c>
      <c r="BG813">
        <f t="shared" si="906"/>
        <v>20787.024999999998</v>
      </c>
      <c r="BH813">
        <f t="shared" si="907"/>
        <v>16629.62</v>
      </c>
      <c r="BI813">
        <f t="shared" si="908"/>
        <v>12472.215</v>
      </c>
      <c r="BJ813">
        <f t="shared" si="909"/>
        <v>8314.81</v>
      </c>
      <c r="BK813">
        <f t="shared" si="910"/>
        <v>4157.4049999999997</v>
      </c>
      <c r="BL813">
        <f t="shared" si="911"/>
        <v>1389.6519786196693</v>
      </c>
      <c r="BM813">
        <f t="shared" si="912"/>
        <v>52120.893999999993</v>
      </c>
      <c r="BN813">
        <f t="shared" si="913"/>
        <v>49155.526999999995</v>
      </c>
      <c r="BO813">
        <f t="shared" si="914"/>
        <v>45773.968999999997</v>
      </c>
      <c r="BP813">
        <f t="shared" si="915"/>
        <v>42392.411</v>
      </c>
      <c r="BQ813">
        <f t="shared" si="916"/>
        <v>39010.853000000003</v>
      </c>
      <c r="BR813">
        <f t="shared" si="917"/>
        <v>33437.874000000003</v>
      </c>
      <c r="BS813">
        <f t="shared" si="918"/>
        <v>27864.895</v>
      </c>
      <c r="BT813">
        <f t="shared" si="919"/>
        <v>22291.916000000001</v>
      </c>
      <c r="BU813">
        <f t="shared" si="920"/>
        <v>16718.937000000002</v>
      </c>
      <c r="BV813">
        <f t="shared" si="921"/>
        <v>11145.958000000001</v>
      </c>
      <c r="BW813">
        <f t="shared" si="922"/>
        <v>5572.9790000000003</v>
      </c>
      <c r="BX813" s="16">
        <f t="shared" si="923"/>
        <v>1800.2692164833172</v>
      </c>
      <c r="BY813">
        <f t="shared" si="924"/>
        <v>4415.4013107072788</v>
      </c>
      <c r="BZ813">
        <f t="shared" si="925"/>
        <v>1494.6943347736387</v>
      </c>
      <c r="CA813">
        <f t="shared" si="926"/>
        <v>1607.1457296118078</v>
      </c>
      <c r="CB813">
        <f t="shared" si="927"/>
        <v>2202.515410130296</v>
      </c>
    </row>
    <row r="814" spans="1:80" x14ac:dyDescent="0.25">
      <c r="A814">
        <f>'Data Input'!A814</f>
        <v>0</v>
      </c>
      <c r="B814">
        <f>'Data Input'!C814</f>
        <v>32</v>
      </c>
      <c r="C814">
        <f t="shared" si="857"/>
        <v>33</v>
      </c>
      <c r="D814">
        <f t="shared" si="858"/>
        <v>34</v>
      </c>
      <c r="E814">
        <f t="shared" si="859"/>
        <v>35</v>
      </c>
      <c r="F814">
        <f t="shared" si="860"/>
        <v>36</v>
      </c>
      <c r="G814">
        <f t="shared" si="861"/>
        <v>37</v>
      </c>
      <c r="H814">
        <f t="shared" si="862"/>
        <v>38</v>
      </c>
      <c r="I814">
        <f t="shared" si="863"/>
        <v>39</v>
      </c>
      <c r="J814">
        <f t="shared" si="864"/>
        <v>40</v>
      </c>
      <c r="K814">
        <f t="shared" si="865"/>
        <v>41</v>
      </c>
      <c r="L814">
        <f t="shared" si="866"/>
        <v>42</v>
      </c>
      <c r="M814">
        <f>IF('Data Input'!D814&gt;=240,1,0)</f>
        <v>0</v>
      </c>
      <c r="N814">
        <f>_xlfn.IFS('Data Input'!F814&gt;=130,1,'Data Input'!G814=1,1,0=0,0)</f>
        <v>0</v>
      </c>
      <c r="O814">
        <f>'Data Input'!H814</f>
        <v>0</v>
      </c>
      <c r="P814">
        <f>'Data Input'!J814</f>
        <v>19.5</v>
      </c>
      <c r="Q814">
        <f t="shared" si="867"/>
        <v>0</v>
      </c>
      <c r="R814">
        <f>IF('Data Input'!I814&gt;=100,1,0)</f>
        <v>0</v>
      </c>
      <c r="S814" s="18">
        <f>'Data Input'!L814</f>
        <v>3</v>
      </c>
      <c r="T814" s="16">
        <f>'Data Input'!N814</f>
        <v>2018</v>
      </c>
      <c r="U814">
        <f t="shared" si="868"/>
        <v>0.33025941480981796</v>
      </c>
      <c r="V814">
        <f t="shared" si="869"/>
        <v>4.0667440795321134E-2</v>
      </c>
      <c r="W814">
        <f t="shared" si="870"/>
        <v>0.25366046814439974</v>
      </c>
      <c r="X814" s="16">
        <f t="shared" si="871"/>
        <v>4.5011860651313785E-3</v>
      </c>
      <c r="Y814">
        <f t="shared" si="872"/>
        <v>1389.7790547811142</v>
      </c>
      <c r="Z814">
        <f t="shared" si="873"/>
        <v>18.706527506943381</v>
      </c>
      <c r="AA814">
        <f t="shared" si="874"/>
        <v>143.31631969818116</v>
      </c>
      <c r="AB814" s="16">
        <f t="shared" si="875"/>
        <v>23.002869451222061</v>
      </c>
      <c r="AC814">
        <f t="shared" si="876"/>
        <v>54175.974999999991</v>
      </c>
      <c r="AD814">
        <f t="shared" si="877"/>
        <v>49521.681999999993</v>
      </c>
      <c r="AE814">
        <f t="shared" si="878"/>
        <v>44867.388999999996</v>
      </c>
      <c r="AF814">
        <f t="shared" si="879"/>
        <v>40213.095999999998</v>
      </c>
      <c r="AG814">
        <f t="shared" si="880"/>
        <v>35186.458999999995</v>
      </c>
      <c r="AH814">
        <f t="shared" si="881"/>
        <v>30159.821999999996</v>
      </c>
      <c r="AI814">
        <f t="shared" si="882"/>
        <v>25133.184999999998</v>
      </c>
      <c r="AJ814">
        <f t="shared" si="883"/>
        <v>20106.547999999999</v>
      </c>
      <c r="AK814">
        <f t="shared" si="884"/>
        <v>15079.911</v>
      </c>
      <c r="AL814">
        <f t="shared" si="885"/>
        <v>10053.273999999999</v>
      </c>
      <c r="AM814">
        <f t="shared" si="886"/>
        <v>5026.6369999999997</v>
      </c>
      <c r="AN814">
        <f t="shared" si="887"/>
        <v>885.68844583472674</v>
      </c>
      <c r="AO814">
        <f t="shared" si="888"/>
        <v>45984.844000000019</v>
      </c>
      <c r="AP814">
        <f t="shared" si="889"/>
        <v>42034.256000000016</v>
      </c>
      <c r="AQ814">
        <f t="shared" si="890"/>
        <v>38083.668000000012</v>
      </c>
      <c r="AR814">
        <f t="shared" si="891"/>
        <v>34133.080000000009</v>
      </c>
      <c r="AS814">
        <f t="shared" si="892"/>
        <v>29866.445000000007</v>
      </c>
      <c r="AT814">
        <f t="shared" si="893"/>
        <v>25599.810000000005</v>
      </c>
      <c r="AU814">
        <f t="shared" si="894"/>
        <v>21333.175000000003</v>
      </c>
      <c r="AV814">
        <f t="shared" si="895"/>
        <v>17066.54</v>
      </c>
      <c r="AW814">
        <f t="shared" si="896"/>
        <v>12799.905000000001</v>
      </c>
      <c r="AX814">
        <f t="shared" si="897"/>
        <v>8533.27</v>
      </c>
      <c r="AY814">
        <f t="shared" si="898"/>
        <v>4266.6350000000002</v>
      </c>
      <c r="AZ814">
        <f t="shared" si="899"/>
        <v>751.77685625063089</v>
      </c>
      <c r="BA814">
        <f t="shared" si="900"/>
        <v>41807.587</v>
      </c>
      <c r="BB814">
        <f t="shared" si="901"/>
        <v>38958.137999999999</v>
      </c>
      <c r="BC814">
        <f t="shared" si="902"/>
        <v>36108.688999999998</v>
      </c>
      <c r="BD814">
        <f t="shared" si="903"/>
        <v>33259.24</v>
      </c>
      <c r="BE814">
        <f t="shared" si="904"/>
        <v>29101.834999999995</v>
      </c>
      <c r="BF814">
        <f t="shared" si="905"/>
        <v>24944.429999999997</v>
      </c>
      <c r="BG814">
        <f t="shared" si="906"/>
        <v>20787.024999999998</v>
      </c>
      <c r="BH814">
        <f t="shared" si="907"/>
        <v>16629.62</v>
      </c>
      <c r="BI814">
        <f t="shared" si="908"/>
        <v>12472.215</v>
      </c>
      <c r="BJ814">
        <f t="shared" si="909"/>
        <v>8314.81</v>
      </c>
      <c r="BK814">
        <f t="shared" si="910"/>
        <v>4157.4049999999997</v>
      </c>
      <c r="BL814">
        <f t="shared" si="911"/>
        <v>716.15413684991563</v>
      </c>
      <c r="BM814">
        <f t="shared" si="912"/>
        <v>52120.893999999993</v>
      </c>
      <c r="BN814">
        <f t="shared" si="913"/>
        <v>49155.526999999995</v>
      </c>
      <c r="BO814">
        <f t="shared" si="914"/>
        <v>45773.968999999997</v>
      </c>
      <c r="BP814">
        <f t="shared" si="915"/>
        <v>42392.411</v>
      </c>
      <c r="BQ814">
        <f t="shared" si="916"/>
        <v>39010.853000000003</v>
      </c>
      <c r="BR814">
        <f t="shared" si="917"/>
        <v>33437.874000000003</v>
      </c>
      <c r="BS814">
        <f t="shared" si="918"/>
        <v>27864.895</v>
      </c>
      <c r="BT814">
        <f t="shared" si="919"/>
        <v>22291.916000000001</v>
      </c>
      <c r="BU814">
        <f t="shared" si="920"/>
        <v>16718.937000000002</v>
      </c>
      <c r="BV814">
        <f t="shared" si="921"/>
        <v>11145.958000000001</v>
      </c>
      <c r="BW814">
        <f t="shared" si="922"/>
        <v>5572.9790000000003</v>
      </c>
      <c r="BX814" s="16">
        <f t="shared" si="923"/>
        <v>927.7648408839068</v>
      </c>
      <c r="BY814">
        <f t="shared" si="924"/>
        <v>2275.4675006158409</v>
      </c>
      <c r="BZ814">
        <f t="shared" si="925"/>
        <v>770.4833837575743</v>
      </c>
      <c r="CA814">
        <f t="shared" si="926"/>
        <v>859.47045654809676</v>
      </c>
      <c r="CB814">
        <f t="shared" si="927"/>
        <v>950.76771033512887</v>
      </c>
    </row>
    <row r="815" spans="1:80" x14ac:dyDescent="0.25">
      <c r="A815">
        <f>'Data Input'!A815</f>
        <v>0</v>
      </c>
      <c r="B815">
        <f>'Data Input'!C815</f>
        <v>52</v>
      </c>
      <c r="C815">
        <f t="shared" si="857"/>
        <v>53</v>
      </c>
      <c r="D815">
        <f t="shared" si="858"/>
        <v>54</v>
      </c>
      <c r="E815">
        <f t="shared" si="859"/>
        <v>55</v>
      </c>
      <c r="F815">
        <f t="shared" si="860"/>
        <v>56</v>
      </c>
      <c r="G815">
        <f t="shared" si="861"/>
        <v>57</v>
      </c>
      <c r="H815">
        <f t="shared" si="862"/>
        <v>58</v>
      </c>
      <c r="I815">
        <f t="shared" si="863"/>
        <v>59</v>
      </c>
      <c r="J815">
        <f t="shared" si="864"/>
        <v>60</v>
      </c>
      <c r="K815">
        <f t="shared" si="865"/>
        <v>61</v>
      </c>
      <c r="L815">
        <f t="shared" si="866"/>
        <v>62</v>
      </c>
      <c r="M815">
        <f>IF('Data Input'!D815&gt;=240,1,0)</f>
        <v>0</v>
      </c>
      <c r="N815">
        <f>_xlfn.IFS('Data Input'!F815&gt;=130,1,'Data Input'!G815=1,1,0=0,0)</f>
        <v>0</v>
      </c>
      <c r="O815">
        <f>'Data Input'!H815</f>
        <v>0</v>
      </c>
      <c r="P815">
        <f>'Data Input'!J815</f>
        <v>35.5</v>
      </c>
      <c r="Q815">
        <f t="shared" si="867"/>
        <v>0</v>
      </c>
      <c r="R815">
        <f>IF('Data Input'!I815&gt;=100,1,0)</f>
        <v>0</v>
      </c>
      <c r="S815" s="18">
        <f>'Data Input'!L815</f>
        <v>3</v>
      </c>
      <c r="T815" s="16">
        <f>'Data Input'!N815</f>
        <v>2018</v>
      </c>
      <c r="U815">
        <f t="shared" si="868"/>
        <v>0.65427497941083446</v>
      </c>
      <c r="V815">
        <f t="shared" si="869"/>
        <v>8.0396644611792786E-2</v>
      </c>
      <c r="W815">
        <f t="shared" si="870"/>
        <v>0.3915846686908685</v>
      </c>
      <c r="X815" s="16">
        <f t="shared" si="871"/>
        <v>8.9030776512758036E-2</v>
      </c>
      <c r="Y815">
        <f t="shared" si="872"/>
        <v>2753.2830910396524</v>
      </c>
      <c r="Z815">
        <f t="shared" si="873"/>
        <v>36.981477429715326</v>
      </c>
      <c r="AA815">
        <f t="shared" si="874"/>
        <v>221.24248992184113</v>
      </c>
      <c r="AB815" s="16">
        <f t="shared" si="875"/>
        <v>454.98304216493779</v>
      </c>
      <c r="AC815">
        <f t="shared" si="876"/>
        <v>36815.455000000002</v>
      </c>
      <c r="AD815">
        <f t="shared" si="877"/>
        <v>32859.306000000004</v>
      </c>
      <c r="AE815">
        <f t="shared" si="878"/>
        <v>28903.157000000003</v>
      </c>
      <c r="AF815">
        <f t="shared" si="879"/>
        <v>24947.008000000002</v>
      </c>
      <c r="AG815">
        <f t="shared" si="880"/>
        <v>21828.632000000001</v>
      </c>
      <c r="AH815">
        <f t="shared" si="881"/>
        <v>18710.256000000001</v>
      </c>
      <c r="AI815">
        <f t="shared" si="882"/>
        <v>15591.880000000001</v>
      </c>
      <c r="AJ815">
        <f t="shared" si="883"/>
        <v>12473.504000000001</v>
      </c>
      <c r="AK815">
        <f t="shared" si="884"/>
        <v>9355.1280000000006</v>
      </c>
      <c r="AL815">
        <f t="shared" si="885"/>
        <v>6236.7520000000004</v>
      </c>
      <c r="AM815">
        <f t="shared" si="886"/>
        <v>3118.3760000000002</v>
      </c>
      <c r="AN815">
        <f t="shared" si="887"/>
        <v>1123.1959010879864</v>
      </c>
      <c r="AO815">
        <f t="shared" si="888"/>
        <v>31249.151999999998</v>
      </c>
      <c r="AP815">
        <f t="shared" si="889"/>
        <v>27891.151999999998</v>
      </c>
      <c r="AQ815">
        <f t="shared" si="890"/>
        <v>24533.151999999998</v>
      </c>
      <c r="AR815">
        <f t="shared" si="891"/>
        <v>21175.151999999998</v>
      </c>
      <c r="AS815">
        <f t="shared" si="892"/>
        <v>18528.257999999998</v>
      </c>
      <c r="AT815">
        <f t="shared" si="893"/>
        <v>15881.364</v>
      </c>
      <c r="AU815">
        <f t="shared" si="894"/>
        <v>13234.47</v>
      </c>
      <c r="AV815">
        <f t="shared" si="895"/>
        <v>10587.575999999999</v>
      </c>
      <c r="AW815">
        <f t="shared" si="896"/>
        <v>7940.6819999999989</v>
      </c>
      <c r="AX815">
        <f t="shared" si="897"/>
        <v>5293.7879999999996</v>
      </c>
      <c r="AY815">
        <f t="shared" si="898"/>
        <v>2646.8939999999998</v>
      </c>
      <c r="AZ815">
        <f t="shared" si="899"/>
        <v>953.37460172707858</v>
      </c>
      <c r="BA815">
        <f t="shared" si="900"/>
        <v>30449.140999999996</v>
      </c>
      <c r="BB815">
        <f t="shared" si="901"/>
        <v>27177.109999999997</v>
      </c>
      <c r="BC815">
        <f t="shared" si="902"/>
        <v>23905.078999999998</v>
      </c>
      <c r="BD815">
        <f t="shared" si="903"/>
        <v>20633.047999999999</v>
      </c>
      <c r="BE815">
        <f t="shared" si="904"/>
        <v>18053.916999999998</v>
      </c>
      <c r="BF815">
        <f t="shared" si="905"/>
        <v>15474.785999999998</v>
      </c>
      <c r="BG815">
        <f t="shared" si="906"/>
        <v>12895.654999999999</v>
      </c>
      <c r="BH815">
        <f t="shared" si="907"/>
        <v>10316.523999999999</v>
      </c>
      <c r="BI815">
        <f t="shared" si="908"/>
        <v>7737.393</v>
      </c>
      <c r="BJ815">
        <f t="shared" si="909"/>
        <v>5158.2619999999997</v>
      </c>
      <c r="BK815">
        <f t="shared" si="910"/>
        <v>2579.1309999999999</v>
      </c>
      <c r="BL815">
        <f t="shared" si="911"/>
        <v>928.96727375526871</v>
      </c>
      <c r="BM815">
        <f t="shared" si="912"/>
        <v>49261.2</v>
      </c>
      <c r="BN815">
        <f t="shared" si="913"/>
        <v>46295.832999999999</v>
      </c>
      <c r="BO815">
        <f t="shared" si="914"/>
        <v>40831.061999999998</v>
      </c>
      <c r="BP815">
        <f t="shared" si="915"/>
        <v>35366.290999999997</v>
      </c>
      <c r="BQ815">
        <f t="shared" si="916"/>
        <v>29901.52</v>
      </c>
      <c r="BR815">
        <f t="shared" si="917"/>
        <v>25235.11</v>
      </c>
      <c r="BS815">
        <f t="shared" si="918"/>
        <v>20568.7</v>
      </c>
      <c r="BT815">
        <f t="shared" si="919"/>
        <v>15902.29</v>
      </c>
      <c r="BU815">
        <f t="shared" si="920"/>
        <v>11235.880000000001</v>
      </c>
      <c r="BV815">
        <f t="shared" si="921"/>
        <v>6569.47</v>
      </c>
      <c r="BW815">
        <f t="shared" si="922"/>
        <v>3284.7350000000001</v>
      </c>
      <c r="BX815" s="16">
        <f t="shared" si="923"/>
        <v>1520.3369095694113</v>
      </c>
      <c r="BY815">
        <f t="shared" si="924"/>
        <v>3876.4789921276388</v>
      </c>
      <c r="BZ815">
        <f t="shared" si="925"/>
        <v>990.35607915679395</v>
      </c>
      <c r="CA815">
        <f t="shared" si="926"/>
        <v>1150.2097636771098</v>
      </c>
      <c r="CB815">
        <f t="shared" si="927"/>
        <v>1975.3199517343492</v>
      </c>
    </row>
    <row r="816" spans="1:80" x14ac:dyDescent="0.25">
      <c r="A816">
        <f>'Data Input'!A816</f>
        <v>1</v>
      </c>
      <c r="B816">
        <f>'Data Input'!C816</f>
        <v>49</v>
      </c>
      <c r="C816">
        <f t="shared" si="857"/>
        <v>50</v>
      </c>
      <c r="D816">
        <f t="shared" si="858"/>
        <v>51</v>
      </c>
      <c r="E816">
        <f t="shared" si="859"/>
        <v>52</v>
      </c>
      <c r="F816">
        <f t="shared" si="860"/>
        <v>53</v>
      </c>
      <c r="G816">
        <f t="shared" si="861"/>
        <v>54</v>
      </c>
      <c r="H816">
        <f t="shared" si="862"/>
        <v>55</v>
      </c>
      <c r="I816">
        <f t="shared" si="863"/>
        <v>56</v>
      </c>
      <c r="J816">
        <f t="shared" si="864"/>
        <v>57</v>
      </c>
      <c r="K816">
        <f t="shared" si="865"/>
        <v>58</v>
      </c>
      <c r="L816">
        <f t="shared" si="866"/>
        <v>59</v>
      </c>
      <c r="M816">
        <f>IF('Data Input'!D816&gt;=240,1,0)</f>
        <v>0</v>
      </c>
      <c r="N816">
        <f>_xlfn.IFS('Data Input'!F816&gt;=130,1,'Data Input'!G816=1,1,0=0,0)</f>
        <v>0</v>
      </c>
      <c r="O816">
        <f>'Data Input'!H816</f>
        <v>0</v>
      </c>
      <c r="P816">
        <f>'Data Input'!J816</f>
        <v>22.4</v>
      </c>
      <c r="Q816">
        <f t="shared" si="867"/>
        <v>0</v>
      </c>
      <c r="R816">
        <f>IF('Data Input'!I816&gt;=100,1,0)</f>
        <v>1</v>
      </c>
      <c r="S816" s="18">
        <f>'Data Input'!L816</f>
        <v>3</v>
      </c>
      <c r="T816" s="16">
        <f>'Data Input'!N816</f>
        <v>2018</v>
      </c>
      <c r="U816">
        <f t="shared" si="868"/>
        <v>0.38621521210077903</v>
      </c>
      <c r="V816">
        <f t="shared" si="869"/>
        <v>3.0311315045119996E-2</v>
      </c>
      <c r="W816">
        <f t="shared" si="870"/>
        <v>0.34500746141720046</v>
      </c>
      <c r="X816" s="16">
        <f t="shared" si="871"/>
        <v>1</v>
      </c>
      <c r="Y816">
        <f t="shared" si="872"/>
        <v>1625.2490870687254</v>
      </c>
      <c r="Z816">
        <f t="shared" si="873"/>
        <v>13.942835781503135</v>
      </c>
      <c r="AA816">
        <f t="shared" si="874"/>
        <v>194.92670655554431</v>
      </c>
      <c r="AB816" s="16">
        <f t="shared" si="875"/>
        <v>5110.4018181818183</v>
      </c>
      <c r="AC816">
        <f t="shared" si="876"/>
        <v>39328.774000000005</v>
      </c>
      <c r="AD816">
        <f t="shared" si="877"/>
        <v>35372.625000000007</v>
      </c>
      <c r="AE816">
        <f t="shared" si="878"/>
        <v>31416.476000000006</v>
      </c>
      <c r="AF816">
        <f t="shared" si="879"/>
        <v>27460.327000000005</v>
      </c>
      <c r="AG816">
        <f t="shared" si="880"/>
        <v>23504.178000000004</v>
      </c>
      <c r="AH816">
        <f t="shared" si="881"/>
        <v>19548.029000000002</v>
      </c>
      <c r="AI816">
        <f t="shared" si="882"/>
        <v>15591.880000000001</v>
      </c>
      <c r="AJ816">
        <f t="shared" si="883"/>
        <v>12473.504000000001</v>
      </c>
      <c r="AK816">
        <f t="shared" si="884"/>
        <v>9355.1280000000006</v>
      </c>
      <c r="AL816">
        <f t="shared" si="885"/>
        <v>6236.7520000000004</v>
      </c>
      <c r="AM816">
        <f t="shared" si="886"/>
        <v>3118.3760000000002</v>
      </c>
      <c r="AN816">
        <f t="shared" si="887"/>
        <v>703.12768885026514</v>
      </c>
      <c r="AO816">
        <f t="shared" si="888"/>
        <v>33382.47</v>
      </c>
      <c r="AP816">
        <f t="shared" si="889"/>
        <v>30024.47</v>
      </c>
      <c r="AQ816">
        <f t="shared" si="890"/>
        <v>26666.47</v>
      </c>
      <c r="AR816">
        <f t="shared" si="891"/>
        <v>23308.47</v>
      </c>
      <c r="AS816">
        <f t="shared" si="892"/>
        <v>19950.47</v>
      </c>
      <c r="AT816">
        <f t="shared" si="893"/>
        <v>16592.47</v>
      </c>
      <c r="AU816">
        <f t="shared" si="894"/>
        <v>13234.47</v>
      </c>
      <c r="AV816">
        <f t="shared" si="895"/>
        <v>10587.575999999999</v>
      </c>
      <c r="AW816">
        <f t="shared" si="896"/>
        <v>7940.6819999999989</v>
      </c>
      <c r="AX816">
        <f t="shared" si="897"/>
        <v>5293.7879999999996</v>
      </c>
      <c r="AY816">
        <f t="shared" si="898"/>
        <v>2646.8939999999998</v>
      </c>
      <c r="AZ816">
        <f t="shared" si="899"/>
        <v>596.81848216633909</v>
      </c>
      <c r="BA816">
        <f t="shared" si="900"/>
        <v>32527.840999999993</v>
      </c>
      <c r="BB816">
        <f t="shared" si="901"/>
        <v>29255.809999999994</v>
      </c>
      <c r="BC816">
        <f t="shared" si="902"/>
        <v>25983.778999999995</v>
      </c>
      <c r="BD816">
        <f t="shared" si="903"/>
        <v>22711.747999999996</v>
      </c>
      <c r="BE816">
        <f t="shared" si="904"/>
        <v>19439.716999999997</v>
      </c>
      <c r="BF816">
        <f t="shared" si="905"/>
        <v>16167.685999999998</v>
      </c>
      <c r="BG816">
        <f t="shared" si="906"/>
        <v>12895.654999999999</v>
      </c>
      <c r="BH816">
        <f t="shared" si="907"/>
        <v>10316.523999999999</v>
      </c>
      <c r="BI816">
        <f t="shared" si="908"/>
        <v>7737.393</v>
      </c>
      <c r="BJ816">
        <f t="shared" si="909"/>
        <v>5158.2619999999997</v>
      </c>
      <c r="BK816">
        <f t="shared" si="910"/>
        <v>2579.1309999999999</v>
      </c>
      <c r="BL816">
        <f t="shared" si="911"/>
        <v>581.53929448596978</v>
      </c>
      <c r="BM816">
        <f t="shared" si="912"/>
        <v>54419.633000000002</v>
      </c>
      <c r="BN816">
        <f t="shared" si="913"/>
        <v>51454.266000000003</v>
      </c>
      <c r="BO816">
        <f t="shared" si="914"/>
        <v>45989.495000000003</v>
      </c>
      <c r="BP816">
        <f t="shared" si="915"/>
        <v>40524.724000000002</v>
      </c>
      <c r="BQ816">
        <f t="shared" si="916"/>
        <v>35059.953000000001</v>
      </c>
      <c r="BR816">
        <f t="shared" si="917"/>
        <v>29595.182000000001</v>
      </c>
      <c r="BS816">
        <f t="shared" si="918"/>
        <v>24130.411</v>
      </c>
      <c r="BT816">
        <f t="shared" si="919"/>
        <v>18665.64</v>
      </c>
      <c r="BU816">
        <f t="shared" si="920"/>
        <v>13999.23</v>
      </c>
      <c r="BV816">
        <f t="shared" si="921"/>
        <v>9332.82</v>
      </c>
      <c r="BW816">
        <f t="shared" si="922"/>
        <v>4666.41</v>
      </c>
      <c r="BX816" s="16">
        <f t="shared" si="923"/>
        <v>1031.5181242149254</v>
      </c>
      <c r="BY816">
        <f t="shared" si="924"/>
        <v>2328.3767759189905</v>
      </c>
      <c r="BZ816">
        <f t="shared" si="925"/>
        <v>610.76131794784226</v>
      </c>
      <c r="CA816">
        <f t="shared" si="926"/>
        <v>776.46600104151412</v>
      </c>
      <c r="CB816">
        <f t="shared" si="927"/>
        <v>6141.9199423967439</v>
      </c>
    </row>
    <row r="817" spans="1:80" x14ac:dyDescent="0.25">
      <c r="A817">
        <f>'Data Input'!A817</f>
        <v>0</v>
      </c>
      <c r="B817">
        <f>'Data Input'!C817</f>
        <v>58</v>
      </c>
      <c r="C817">
        <f t="shared" si="857"/>
        <v>59</v>
      </c>
      <c r="D817">
        <f t="shared" si="858"/>
        <v>60</v>
      </c>
      <c r="E817">
        <f t="shared" si="859"/>
        <v>61</v>
      </c>
      <c r="F817">
        <f t="shared" si="860"/>
        <v>62</v>
      </c>
      <c r="G817">
        <f t="shared" si="861"/>
        <v>63</v>
      </c>
      <c r="H817">
        <f t="shared" si="862"/>
        <v>64</v>
      </c>
      <c r="I817">
        <f t="shared" si="863"/>
        <v>65</v>
      </c>
      <c r="J817">
        <f t="shared" si="864"/>
        <v>66</v>
      </c>
      <c r="K817">
        <f t="shared" si="865"/>
        <v>67</v>
      </c>
      <c r="L817">
        <f t="shared" si="866"/>
        <v>68</v>
      </c>
      <c r="M817">
        <f>IF('Data Input'!D817&gt;=240,1,0)</f>
        <v>0</v>
      </c>
      <c r="N817">
        <f>_xlfn.IFS('Data Input'!F817&gt;=130,1,'Data Input'!G817=1,1,0=0,0)</f>
        <v>1</v>
      </c>
      <c r="O817">
        <f>'Data Input'!H817</f>
        <v>0</v>
      </c>
      <c r="P817">
        <f>'Data Input'!J817</f>
        <v>34.6</v>
      </c>
      <c r="Q817">
        <f t="shared" si="867"/>
        <v>0</v>
      </c>
      <c r="R817">
        <f>IF('Data Input'!I817&gt;=100,1,0)</f>
        <v>0</v>
      </c>
      <c r="S817" s="18">
        <f>'Data Input'!L817</f>
        <v>3</v>
      </c>
      <c r="T817" s="16">
        <f>'Data Input'!N817</f>
        <v>2018</v>
      </c>
      <c r="U817">
        <f t="shared" si="868"/>
        <v>0.89613968045130055</v>
      </c>
      <c r="V817">
        <f t="shared" si="869"/>
        <v>0.10759498916575877</v>
      </c>
      <c r="W817">
        <f t="shared" si="870"/>
        <v>0.45865432715498222</v>
      </c>
      <c r="X817" s="16">
        <f t="shared" si="871"/>
        <v>0.11842581763129213</v>
      </c>
      <c r="Y817">
        <f t="shared" si="872"/>
        <v>3771.0844935840828</v>
      </c>
      <c r="Z817">
        <f t="shared" si="873"/>
        <v>49.49238469586976</v>
      </c>
      <c r="AA817">
        <f t="shared" si="874"/>
        <v>259.13635917473107</v>
      </c>
      <c r="AB817" s="16">
        <f t="shared" si="875"/>
        <v>605.20351374262361</v>
      </c>
      <c r="AC817">
        <f t="shared" si="876"/>
        <v>33045.478000000003</v>
      </c>
      <c r="AD817">
        <f t="shared" si="877"/>
        <v>29927.101999999999</v>
      </c>
      <c r="AE817">
        <f t="shared" si="878"/>
        <v>26808.725999999999</v>
      </c>
      <c r="AF817">
        <f t="shared" si="879"/>
        <v>23690.35</v>
      </c>
      <c r="AG817">
        <f t="shared" si="880"/>
        <v>20571.973999999998</v>
      </c>
      <c r="AH817">
        <f t="shared" si="881"/>
        <v>17453.597999999998</v>
      </c>
      <c r="AI817">
        <f t="shared" si="882"/>
        <v>14335.222</v>
      </c>
      <c r="AJ817">
        <f t="shared" si="883"/>
        <v>11216.846</v>
      </c>
      <c r="AK817">
        <f t="shared" si="884"/>
        <v>8098.4699999999993</v>
      </c>
      <c r="AL817">
        <f t="shared" si="885"/>
        <v>5398.98</v>
      </c>
      <c r="AM817">
        <f t="shared" si="886"/>
        <v>2699.49</v>
      </c>
      <c r="AN817">
        <f t="shared" si="887"/>
        <v>1411.2107443923562</v>
      </c>
      <c r="AO817">
        <f t="shared" si="888"/>
        <v>28049.174999999999</v>
      </c>
      <c r="AP817">
        <f t="shared" si="889"/>
        <v>25402.280999999999</v>
      </c>
      <c r="AQ817">
        <f t="shared" si="890"/>
        <v>22755.386999999999</v>
      </c>
      <c r="AR817">
        <f t="shared" si="891"/>
        <v>20108.492999999999</v>
      </c>
      <c r="AS817">
        <f t="shared" si="892"/>
        <v>17461.598999999998</v>
      </c>
      <c r="AT817">
        <f t="shared" si="893"/>
        <v>14814.705</v>
      </c>
      <c r="AU817">
        <f t="shared" si="894"/>
        <v>12167.811</v>
      </c>
      <c r="AV817">
        <f t="shared" si="895"/>
        <v>9520.9169999999995</v>
      </c>
      <c r="AW817">
        <f t="shared" si="896"/>
        <v>6874.0229999999992</v>
      </c>
      <c r="AX817">
        <f t="shared" si="897"/>
        <v>4582.6819999999998</v>
      </c>
      <c r="AY817">
        <f t="shared" si="898"/>
        <v>2291.3409999999999</v>
      </c>
      <c r="AZ817">
        <f t="shared" si="899"/>
        <v>1197.8430488871788</v>
      </c>
      <c r="BA817">
        <f t="shared" si="900"/>
        <v>27331.088000000003</v>
      </c>
      <c r="BB817">
        <f t="shared" si="901"/>
        <v>24751.957000000002</v>
      </c>
      <c r="BC817">
        <f t="shared" si="902"/>
        <v>22172.826000000001</v>
      </c>
      <c r="BD817">
        <f t="shared" si="903"/>
        <v>19593.695</v>
      </c>
      <c r="BE817">
        <f t="shared" si="904"/>
        <v>17014.563999999998</v>
      </c>
      <c r="BF817">
        <f t="shared" si="905"/>
        <v>14435.432999999997</v>
      </c>
      <c r="BG817">
        <f t="shared" si="906"/>
        <v>11856.301999999998</v>
      </c>
      <c r="BH817">
        <f t="shared" si="907"/>
        <v>9277.1709999999985</v>
      </c>
      <c r="BI817">
        <f t="shared" si="908"/>
        <v>6698.0399999999991</v>
      </c>
      <c r="BJ817">
        <f t="shared" si="909"/>
        <v>4465.3599999999997</v>
      </c>
      <c r="BK817">
        <f t="shared" si="910"/>
        <v>2232.6799999999998</v>
      </c>
      <c r="BL817">
        <f t="shared" si="911"/>
        <v>1167.1770231182136</v>
      </c>
      <c r="BM817">
        <f t="shared" si="912"/>
        <v>32375.591</v>
      </c>
      <c r="BN817">
        <f t="shared" si="913"/>
        <v>29410.224000000002</v>
      </c>
      <c r="BO817">
        <f t="shared" si="914"/>
        <v>24743.814000000002</v>
      </c>
      <c r="BP817">
        <f t="shared" si="915"/>
        <v>20077.404000000002</v>
      </c>
      <c r="BQ817">
        <f t="shared" si="916"/>
        <v>16792.669000000002</v>
      </c>
      <c r="BR817">
        <f t="shared" si="917"/>
        <v>13507.934000000001</v>
      </c>
      <c r="BS817">
        <f t="shared" si="918"/>
        <v>10223.199000000001</v>
      </c>
      <c r="BT817">
        <f t="shared" si="919"/>
        <v>6938.4639999999999</v>
      </c>
      <c r="BU817">
        <f t="shared" si="920"/>
        <v>3653.7290000000003</v>
      </c>
      <c r="BV817">
        <f t="shared" si="921"/>
        <v>2488.8420000000001</v>
      </c>
      <c r="BW817">
        <f t="shared" si="922"/>
        <v>1244.421</v>
      </c>
      <c r="BX817" s="16">
        <f t="shared" si="923"/>
        <v>1186.5472230273165</v>
      </c>
      <c r="BY817">
        <f t="shared" si="924"/>
        <v>5182.2952379764392</v>
      </c>
      <c r="BZ817">
        <f t="shared" si="925"/>
        <v>1247.3354335830486</v>
      </c>
      <c r="CA817">
        <f t="shared" si="926"/>
        <v>1426.3133822929447</v>
      </c>
      <c r="CB817">
        <f t="shared" si="927"/>
        <v>1791.75073676994</v>
      </c>
    </row>
    <row r="818" spans="1:80" x14ac:dyDescent="0.25">
      <c r="A818">
        <f>'Data Input'!A818</f>
        <v>0</v>
      </c>
      <c r="B818">
        <f>'Data Input'!C818</f>
        <v>50</v>
      </c>
      <c r="C818">
        <f t="shared" si="857"/>
        <v>51</v>
      </c>
      <c r="D818">
        <f t="shared" si="858"/>
        <v>52</v>
      </c>
      <c r="E818">
        <f t="shared" si="859"/>
        <v>53</v>
      </c>
      <c r="F818">
        <f t="shared" si="860"/>
        <v>54</v>
      </c>
      <c r="G818">
        <f t="shared" si="861"/>
        <v>55</v>
      </c>
      <c r="H818">
        <f t="shared" si="862"/>
        <v>56</v>
      </c>
      <c r="I818">
        <f t="shared" si="863"/>
        <v>57</v>
      </c>
      <c r="J818">
        <f t="shared" si="864"/>
        <v>58</v>
      </c>
      <c r="K818">
        <f t="shared" si="865"/>
        <v>59</v>
      </c>
      <c r="L818">
        <f t="shared" si="866"/>
        <v>60</v>
      </c>
      <c r="M818">
        <f>IF('Data Input'!D818&gt;=240,1,0)</f>
        <v>0</v>
      </c>
      <c r="N818">
        <f>_xlfn.IFS('Data Input'!F818&gt;=130,1,'Data Input'!G818=1,1,0=0,0)</f>
        <v>1</v>
      </c>
      <c r="O818">
        <f>'Data Input'!H818</f>
        <v>0</v>
      </c>
      <c r="P818">
        <f>'Data Input'!J818</f>
        <v>40.9</v>
      </c>
      <c r="Q818">
        <f t="shared" si="867"/>
        <v>0</v>
      </c>
      <c r="R818">
        <f>IF('Data Input'!I818&gt;=100,1,0)</f>
        <v>0</v>
      </c>
      <c r="S818" s="18">
        <f>'Data Input'!L818</f>
        <v>3</v>
      </c>
      <c r="T818" s="16">
        <f>'Data Input'!N818</f>
        <v>2018</v>
      </c>
      <c r="U818">
        <f t="shared" si="868"/>
        <v>1.0533568686573258</v>
      </c>
      <c r="V818">
        <f t="shared" si="869"/>
        <v>0.1381746708668439</v>
      </c>
      <c r="W818">
        <f t="shared" si="870"/>
        <v>0.52140171534545987</v>
      </c>
      <c r="X818" s="16">
        <f t="shared" si="871"/>
        <v>0.31060752521657797</v>
      </c>
      <c r="Y818">
        <f t="shared" si="872"/>
        <v>4432.6770036602529</v>
      </c>
      <c r="Z818">
        <f t="shared" si="873"/>
        <v>63.558665870876375</v>
      </c>
      <c r="AA818">
        <f t="shared" si="874"/>
        <v>294.58817715770959</v>
      </c>
      <c r="AB818" s="16">
        <f t="shared" si="875"/>
        <v>1587.3292616077551</v>
      </c>
      <c r="AC818">
        <f t="shared" si="876"/>
        <v>38491.001000000004</v>
      </c>
      <c r="AD818">
        <f t="shared" si="877"/>
        <v>34534.852000000006</v>
      </c>
      <c r="AE818">
        <f t="shared" si="878"/>
        <v>30578.703000000005</v>
      </c>
      <c r="AF818">
        <f t="shared" si="879"/>
        <v>26622.554000000004</v>
      </c>
      <c r="AG818">
        <f t="shared" si="880"/>
        <v>22666.405000000002</v>
      </c>
      <c r="AH818">
        <f t="shared" si="881"/>
        <v>18710.256000000001</v>
      </c>
      <c r="AI818">
        <f t="shared" si="882"/>
        <v>15591.880000000001</v>
      </c>
      <c r="AJ818">
        <f t="shared" si="883"/>
        <v>12473.504000000001</v>
      </c>
      <c r="AK818">
        <f t="shared" si="884"/>
        <v>9355.1280000000006</v>
      </c>
      <c r="AL818">
        <f t="shared" si="885"/>
        <v>6236.7520000000004</v>
      </c>
      <c r="AM818">
        <f t="shared" si="886"/>
        <v>3118.3760000000002</v>
      </c>
      <c r="AN818">
        <f t="shared" si="887"/>
        <v>1873.9395848887193</v>
      </c>
      <c r="AO818">
        <f t="shared" si="888"/>
        <v>32671.364000000001</v>
      </c>
      <c r="AP818">
        <f t="shared" si="889"/>
        <v>29313.364000000001</v>
      </c>
      <c r="AQ818">
        <f t="shared" si="890"/>
        <v>25955.364000000001</v>
      </c>
      <c r="AR818">
        <f t="shared" si="891"/>
        <v>22597.364000000001</v>
      </c>
      <c r="AS818">
        <f t="shared" si="892"/>
        <v>19239.364000000001</v>
      </c>
      <c r="AT818">
        <f t="shared" si="893"/>
        <v>15881.364</v>
      </c>
      <c r="AU818">
        <f t="shared" si="894"/>
        <v>13234.47</v>
      </c>
      <c r="AV818">
        <f t="shared" si="895"/>
        <v>10587.575999999999</v>
      </c>
      <c r="AW818">
        <f t="shared" si="896"/>
        <v>7940.6819999999989</v>
      </c>
      <c r="AX818">
        <f t="shared" si="897"/>
        <v>5293.7879999999996</v>
      </c>
      <c r="AY818">
        <f t="shared" si="898"/>
        <v>2646.8939999999998</v>
      </c>
      <c r="AZ818">
        <f t="shared" si="899"/>
        <v>1590.6097871872951</v>
      </c>
      <c r="BA818">
        <f t="shared" si="900"/>
        <v>31834.940999999995</v>
      </c>
      <c r="BB818">
        <f t="shared" si="901"/>
        <v>28562.909999999996</v>
      </c>
      <c r="BC818">
        <f t="shared" si="902"/>
        <v>25290.878999999997</v>
      </c>
      <c r="BD818">
        <f t="shared" si="903"/>
        <v>22018.847999999998</v>
      </c>
      <c r="BE818">
        <f t="shared" si="904"/>
        <v>18746.816999999999</v>
      </c>
      <c r="BF818">
        <f t="shared" si="905"/>
        <v>15474.785999999998</v>
      </c>
      <c r="BG818">
        <f t="shared" si="906"/>
        <v>12895.654999999999</v>
      </c>
      <c r="BH818">
        <f t="shared" si="907"/>
        <v>10316.523999999999</v>
      </c>
      <c r="BI818">
        <f t="shared" si="908"/>
        <v>7737.393</v>
      </c>
      <c r="BJ818">
        <f t="shared" si="909"/>
        <v>5158.2619999999997</v>
      </c>
      <c r="BK818">
        <f t="shared" si="910"/>
        <v>2579.1309999999999</v>
      </c>
      <c r="BL818">
        <f t="shared" si="911"/>
        <v>1549.8885340950192</v>
      </c>
      <c r="BM818">
        <f t="shared" si="912"/>
        <v>53621.271999999997</v>
      </c>
      <c r="BN818">
        <f t="shared" si="913"/>
        <v>50655.904999999999</v>
      </c>
      <c r="BO818">
        <f t="shared" si="914"/>
        <v>45191.133999999998</v>
      </c>
      <c r="BP818">
        <f t="shared" si="915"/>
        <v>39726.362999999998</v>
      </c>
      <c r="BQ818">
        <f t="shared" si="916"/>
        <v>34261.591999999997</v>
      </c>
      <c r="BR818">
        <f t="shared" si="917"/>
        <v>28796.821</v>
      </c>
      <c r="BS818">
        <f t="shared" si="918"/>
        <v>23332.05</v>
      </c>
      <c r="BT818">
        <f t="shared" si="919"/>
        <v>18665.64</v>
      </c>
      <c r="BU818">
        <f t="shared" si="920"/>
        <v>13999.23</v>
      </c>
      <c r="BV818">
        <f t="shared" si="921"/>
        <v>9332.82</v>
      </c>
      <c r="BW818">
        <f t="shared" si="922"/>
        <v>4666.41</v>
      </c>
      <c r="BX818" s="16">
        <f t="shared" si="923"/>
        <v>2764.694646182324</v>
      </c>
      <c r="BY818">
        <f t="shared" si="924"/>
        <v>6306.6165885489718</v>
      </c>
      <c r="BZ818">
        <f t="shared" si="925"/>
        <v>1654.1684530581715</v>
      </c>
      <c r="CA818">
        <f t="shared" si="926"/>
        <v>1844.4767112527288</v>
      </c>
      <c r="CB818">
        <f t="shared" si="927"/>
        <v>4352.0239077900787</v>
      </c>
    </row>
    <row r="819" spans="1:80" x14ac:dyDescent="0.25">
      <c r="A819">
        <f>'Data Input'!A819</f>
        <v>1</v>
      </c>
      <c r="B819">
        <f>'Data Input'!C819</f>
        <v>67</v>
      </c>
      <c r="C819">
        <f t="shared" si="857"/>
        <v>68</v>
      </c>
      <c r="D819">
        <f t="shared" si="858"/>
        <v>69</v>
      </c>
      <c r="E819">
        <f t="shared" si="859"/>
        <v>70</v>
      </c>
      <c r="F819">
        <f t="shared" si="860"/>
        <v>71</v>
      </c>
      <c r="G819">
        <f t="shared" si="861"/>
        <v>72</v>
      </c>
      <c r="H819">
        <f t="shared" si="862"/>
        <v>73</v>
      </c>
      <c r="I819">
        <f t="shared" si="863"/>
        <v>74</v>
      </c>
      <c r="J819">
        <f t="shared" si="864"/>
        <v>75</v>
      </c>
      <c r="K819">
        <f t="shared" si="865"/>
        <v>76</v>
      </c>
      <c r="L819">
        <f t="shared" si="866"/>
        <v>77</v>
      </c>
      <c r="M819">
        <f>IF('Data Input'!D819&gt;=240,1,0)</f>
        <v>0</v>
      </c>
      <c r="N819">
        <f>_xlfn.IFS('Data Input'!F819&gt;=130,1,'Data Input'!G819=1,1,0=0,0)</f>
        <v>0</v>
      </c>
      <c r="O819">
        <f>'Data Input'!H819</f>
        <v>0</v>
      </c>
      <c r="P819">
        <f>'Data Input'!J819</f>
        <v>26.8</v>
      </c>
      <c r="Q819">
        <f t="shared" si="867"/>
        <v>0</v>
      </c>
      <c r="R819">
        <f>IF('Data Input'!I819&gt;=100,1,0)</f>
        <v>0</v>
      </c>
      <c r="S819" s="18">
        <f>'Data Input'!L819</f>
        <v>3</v>
      </c>
      <c r="T819" s="16">
        <f>'Data Input'!N819</f>
        <v>2018</v>
      </c>
      <c r="U819">
        <f t="shared" si="868"/>
        <v>0.47666616154124275</v>
      </c>
      <c r="V819">
        <f t="shared" si="869"/>
        <v>5.5695043698823006E-2</v>
      </c>
      <c r="W819">
        <f t="shared" si="870"/>
        <v>0.31262929903817871</v>
      </c>
      <c r="X819" s="16">
        <f t="shared" si="871"/>
        <v>1.8045029137103291E-2</v>
      </c>
      <c r="Y819">
        <f t="shared" si="872"/>
        <v>2005.879674359662</v>
      </c>
      <c r="Z819">
        <f t="shared" si="873"/>
        <v>25.619041832411405</v>
      </c>
      <c r="AA819">
        <f t="shared" si="874"/>
        <v>176.63328028894159</v>
      </c>
      <c r="AB819" s="16">
        <f t="shared" si="875"/>
        <v>92.217349711396551</v>
      </c>
      <c r="AC819">
        <f t="shared" si="876"/>
        <v>29694.389999999992</v>
      </c>
      <c r="AD819">
        <f t="shared" si="877"/>
        <v>26994.899999999994</v>
      </c>
      <c r="AE819">
        <f t="shared" si="878"/>
        <v>24295.409999999996</v>
      </c>
      <c r="AF819">
        <f t="shared" si="879"/>
        <v>21595.919999999998</v>
      </c>
      <c r="AG819">
        <f t="shared" si="880"/>
        <v>18896.43</v>
      </c>
      <c r="AH819">
        <f t="shared" si="881"/>
        <v>16196.939999999999</v>
      </c>
      <c r="AI819">
        <f t="shared" si="882"/>
        <v>13497.449999999999</v>
      </c>
      <c r="AJ819">
        <f t="shared" si="883"/>
        <v>10797.96</v>
      </c>
      <c r="AK819">
        <f t="shared" si="884"/>
        <v>8098.4699999999993</v>
      </c>
      <c r="AL819">
        <f t="shared" si="885"/>
        <v>5398.98</v>
      </c>
      <c r="AM819">
        <f t="shared" si="886"/>
        <v>2699.49</v>
      </c>
      <c r="AN819">
        <f t="shared" si="887"/>
        <v>691.23231295233904</v>
      </c>
      <c r="AO819">
        <f t="shared" si="888"/>
        <v>25204.751</v>
      </c>
      <c r="AP819">
        <f t="shared" si="889"/>
        <v>22913.41</v>
      </c>
      <c r="AQ819">
        <f t="shared" si="890"/>
        <v>20622.069</v>
      </c>
      <c r="AR819">
        <f t="shared" si="891"/>
        <v>18330.727999999999</v>
      </c>
      <c r="AS819">
        <f t="shared" si="892"/>
        <v>16039.387000000001</v>
      </c>
      <c r="AT819">
        <f t="shared" si="893"/>
        <v>13748.046</v>
      </c>
      <c r="AU819">
        <f t="shared" si="894"/>
        <v>11456.705</v>
      </c>
      <c r="AV819">
        <f t="shared" si="895"/>
        <v>9165.3639999999996</v>
      </c>
      <c r="AW819">
        <f t="shared" si="896"/>
        <v>6874.0229999999992</v>
      </c>
      <c r="AX819">
        <f t="shared" si="897"/>
        <v>4582.6819999999998</v>
      </c>
      <c r="AY819">
        <f t="shared" si="898"/>
        <v>2291.3409999999999</v>
      </c>
      <c r="AZ819">
        <f t="shared" si="899"/>
        <v>586.72154339987367</v>
      </c>
      <c r="BA819">
        <f t="shared" si="900"/>
        <v>24559.48</v>
      </c>
      <c r="BB819">
        <f t="shared" si="901"/>
        <v>22326.799999999999</v>
      </c>
      <c r="BC819">
        <f t="shared" si="902"/>
        <v>20094.12</v>
      </c>
      <c r="BD819">
        <f t="shared" si="903"/>
        <v>17861.439999999999</v>
      </c>
      <c r="BE819">
        <f t="shared" si="904"/>
        <v>15628.76</v>
      </c>
      <c r="BF819">
        <f t="shared" si="905"/>
        <v>13396.08</v>
      </c>
      <c r="BG819">
        <f t="shared" si="906"/>
        <v>11163.4</v>
      </c>
      <c r="BH819">
        <f t="shared" si="907"/>
        <v>8930.7199999999993</v>
      </c>
      <c r="BI819">
        <f t="shared" si="908"/>
        <v>6698.0399999999991</v>
      </c>
      <c r="BJ819">
        <f t="shared" si="909"/>
        <v>4465.3599999999997</v>
      </c>
      <c r="BK819">
        <f t="shared" si="910"/>
        <v>2232.6799999999998</v>
      </c>
      <c r="BL819">
        <f t="shared" si="911"/>
        <v>571.70078810531913</v>
      </c>
      <c r="BM819">
        <f t="shared" si="912"/>
        <v>13337.006500000001</v>
      </c>
      <c r="BN819">
        <f t="shared" si="913"/>
        <v>10371.639500000001</v>
      </c>
      <c r="BO819">
        <f t="shared" si="914"/>
        <v>9127.2185000000009</v>
      </c>
      <c r="BP819">
        <f t="shared" si="915"/>
        <v>7882.7975000000006</v>
      </c>
      <c r="BQ819">
        <f t="shared" si="916"/>
        <v>6638.3765000000003</v>
      </c>
      <c r="BR819">
        <f t="shared" si="917"/>
        <v>5690.0370000000003</v>
      </c>
      <c r="BS819">
        <f t="shared" si="918"/>
        <v>4741.6975000000002</v>
      </c>
      <c r="BT819">
        <f t="shared" si="919"/>
        <v>3793.3580000000002</v>
      </c>
      <c r="BU819">
        <f t="shared" si="920"/>
        <v>2845.0185000000001</v>
      </c>
      <c r="BV819">
        <f t="shared" si="921"/>
        <v>1896.6790000000001</v>
      </c>
      <c r="BW819">
        <f t="shared" si="922"/>
        <v>948.33950000000004</v>
      </c>
      <c r="BX819" s="16">
        <f t="shared" si="923"/>
        <v>261.27541115549326</v>
      </c>
      <c r="BY819">
        <f t="shared" si="924"/>
        <v>2697.111987312001</v>
      </c>
      <c r="BZ819">
        <f t="shared" si="925"/>
        <v>612.34058523228509</v>
      </c>
      <c r="CA819">
        <f t="shared" si="926"/>
        <v>748.33406839426073</v>
      </c>
      <c r="CB819">
        <f t="shared" si="927"/>
        <v>353.4927608668898</v>
      </c>
    </row>
    <row r="820" spans="1:80" x14ac:dyDescent="0.25">
      <c r="A820">
        <f>'Data Input'!A820</f>
        <v>0</v>
      </c>
      <c r="B820">
        <f>'Data Input'!C820</f>
        <v>67</v>
      </c>
      <c r="C820">
        <f t="shared" si="857"/>
        <v>68</v>
      </c>
      <c r="D820">
        <f t="shared" si="858"/>
        <v>69</v>
      </c>
      <c r="E820">
        <f t="shared" si="859"/>
        <v>70</v>
      </c>
      <c r="F820">
        <f t="shared" si="860"/>
        <v>71</v>
      </c>
      <c r="G820">
        <f t="shared" si="861"/>
        <v>72</v>
      </c>
      <c r="H820">
        <f t="shared" si="862"/>
        <v>73</v>
      </c>
      <c r="I820">
        <f t="shared" si="863"/>
        <v>74</v>
      </c>
      <c r="J820">
        <f t="shared" si="864"/>
        <v>75</v>
      </c>
      <c r="K820">
        <f t="shared" si="865"/>
        <v>76</v>
      </c>
      <c r="L820">
        <f t="shared" si="866"/>
        <v>77</v>
      </c>
      <c r="M820">
        <f>IF('Data Input'!D820&gt;=240,1,0)</f>
        <v>0</v>
      </c>
      <c r="N820">
        <f>_xlfn.IFS('Data Input'!F820&gt;=130,1,'Data Input'!G820=1,1,0=0,0)</f>
        <v>1</v>
      </c>
      <c r="O820">
        <f>'Data Input'!H820</f>
        <v>0</v>
      </c>
      <c r="P820">
        <f>'Data Input'!J820</f>
        <v>22.5</v>
      </c>
      <c r="Q820">
        <f t="shared" si="867"/>
        <v>0</v>
      </c>
      <c r="R820">
        <f>IF('Data Input'!I820&gt;=100,1,0)</f>
        <v>1</v>
      </c>
      <c r="S820" s="18">
        <f>'Data Input'!L820</f>
        <v>3</v>
      </c>
      <c r="T820" s="16">
        <f>'Data Input'!N820</f>
        <v>2018</v>
      </c>
      <c r="U820">
        <f t="shared" si="868"/>
        <v>0.54616471610994544</v>
      </c>
      <c r="V820">
        <f t="shared" si="869"/>
        <v>4.3157193856844599E-2</v>
      </c>
      <c r="W820">
        <f t="shared" si="870"/>
        <v>0.41915211737133062</v>
      </c>
      <c r="X820" s="16">
        <f t="shared" si="871"/>
        <v>1</v>
      </c>
      <c r="Y820">
        <f t="shared" si="872"/>
        <v>2298.339574504419</v>
      </c>
      <c r="Z820">
        <f t="shared" si="873"/>
        <v>19.851783594369554</v>
      </c>
      <c r="AA820">
        <f t="shared" si="874"/>
        <v>236.81789793576635</v>
      </c>
      <c r="AB820" s="16">
        <f t="shared" si="875"/>
        <v>5110.4018181818183</v>
      </c>
      <c r="AC820">
        <f t="shared" si="876"/>
        <v>29694.389999999992</v>
      </c>
      <c r="AD820">
        <f t="shared" si="877"/>
        <v>26994.899999999994</v>
      </c>
      <c r="AE820">
        <f t="shared" si="878"/>
        <v>24295.409999999996</v>
      </c>
      <c r="AF820">
        <f t="shared" si="879"/>
        <v>21595.919999999998</v>
      </c>
      <c r="AG820">
        <f t="shared" si="880"/>
        <v>18896.43</v>
      </c>
      <c r="AH820">
        <f t="shared" si="881"/>
        <v>16196.939999999999</v>
      </c>
      <c r="AI820">
        <f t="shared" si="882"/>
        <v>13497.449999999999</v>
      </c>
      <c r="AJ820">
        <f t="shared" si="883"/>
        <v>10797.96</v>
      </c>
      <c r="AK820">
        <f t="shared" si="884"/>
        <v>8098.4699999999993</v>
      </c>
      <c r="AL820">
        <f t="shared" si="885"/>
        <v>5398.98</v>
      </c>
      <c r="AM820">
        <f t="shared" si="886"/>
        <v>2699.49</v>
      </c>
      <c r="AN820">
        <f t="shared" si="887"/>
        <v>792.01489518145763</v>
      </c>
      <c r="AO820">
        <f t="shared" si="888"/>
        <v>25204.751</v>
      </c>
      <c r="AP820">
        <f t="shared" si="889"/>
        <v>22913.41</v>
      </c>
      <c r="AQ820">
        <f t="shared" si="890"/>
        <v>20622.069</v>
      </c>
      <c r="AR820">
        <f t="shared" si="891"/>
        <v>18330.727999999999</v>
      </c>
      <c r="AS820">
        <f t="shared" si="892"/>
        <v>16039.387000000001</v>
      </c>
      <c r="AT820">
        <f t="shared" si="893"/>
        <v>13748.046</v>
      </c>
      <c r="AU820">
        <f t="shared" si="894"/>
        <v>11456.705</v>
      </c>
      <c r="AV820">
        <f t="shared" si="895"/>
        <v>9165.3639999999996</v>
      </c>
      <c r="AW820">
        <f t="shared" si="896"/>
        <v>6874.0229999999992</v>
      </c>
      <c r="AX820">
        <f t="shared" si="897"/>
        <v>4582.6819999999998</v>
      </c>
      <c r="AY820">
        <f t="shared" si="898"/>
        <v>2291.3409999999999</v>
      </c>
      <c r="AZ820">
        <f t="shared" si="899"/>
        <v>672.26631768962886</v>
      </c>
      <c r="BA820">
        <f t="shared" si="900"/>
        <v>24559.48</v>
      </c>
      <c r="BB820">
        <f t="shared" si="901"/>
        <v>22326.799999999999</v>
      </c>
      <c r="BC820">
        <f t="shared" si="902"/>
        <v>20094.12</v>
      </c>
      <c r="BD820">
        <f t="shared" si="903"/>
        <v>17861.439999999999</v>
      </c>
      <c r="BE820">
        <f t="shared" si="904"/>
        <v>15628.76</v>
      </c>
      <c r="BF820">
        <f t="shared" si="905"/>
        <v>13396.08</v>
      </c>
      <c r="BG820">
        <f t="shared" si="906"/>
        <v>11163.4</v>
      </c>
      <c r="BH820">
        <f t="shared" si="907"/>
        <v>8930.7199999999993</v>
      </c>
      <c r="BI820">
        <f t="shared" si="908"/>
        <v>6698.0399999999991</v>
      </c>
      <c r="BJ820">
        <f t="shared" si="909"/>
        <v>4465.3599999999997</v>
      </c>
      <c r="BK820">
        <f t="shared" si="910"/>
        <v>2232.6799999999998</v>
      </c>
      <c r="BL820">
        <f t="shared" si="911"/>
        <v>655.05551647671848</v>
      </c>
      <c r="BM820">
        <f t="shared" si="912"/>
        <v>13337.006500000001</v>
      </c>
      <c r="BN820">
        <f t="shared" si="913"/>
        <v>10371.639500000001</v>
      </c>
      <c r="BO820">
        <f t="shared" si="914"/>
        <v>9127.2185000000009</v>
      </c>
      <c r="BP820">
        <f t="shared" si="915"/>
        <v>7882.7975000000006</v>
      </c>
      <c r="BQ820">
        <f t="shared" si="916"/>
        <v>6638.3765000000003</v>
      </c>
      <c r="BR820">
        <f t="shared" si="917"/>
        <v>5690.0370000000003</v>
      </c>
      <c r="BS820">
        <f t="shared" si="918"/>
        <v>4741.6975000000002</v>
      </c>
      <c r="BT820">
        <f t="shared" si="919"/>
        <v>3793.3580000000002</v>
      </c>
      <c r="BU820">
        <f t="shared" si="920"/>
        <v>2845.0185000000001</v>
      </c>
      <c r="BV820">
        <f t="shared" si="921"/>
        <v>1896.6790000000001</v>
      </c>
      <c r="BW820">
        <f t="shared" si="922"/>
        <v>948.33950000000004</v>
      </c>
      <c r="BX820" s="16">
        <f t="shared" si="923"/>
        <v>299.36971044650585</v>
      </c>
      <c r="BY820">
        <f t="shared" si="924"/>
        <v>3090.3544696858767</v>
      </c>
      <c r="BZ820">
        <f t="shared" si="925"/>
        <v>692.11810128399839</v>
      </c>
      <c r="CA820">
        <f t="shared" si="926"/>
        <v>891.87341441248486</v>
      </c>
      <c r="CB820">
        <f t="shared" si="927"/>
        <v>5409.7715286283237</v>
      </c>
    </row>
    <row r="821" spans="1:80" x14ac:dyDescent="0.25">
      <c r="A821">
        <f>'Data Input'!A821</f>
        <v>1</v>
      </c>
      <c r="B821">
        <f>'Data Input'!C821</f>
        <v>60</v>
      </c>
      <c r="C821">
        <f t="shared" si="857"/>
        <v>61</v>
      </c>
      <c r="D821">
        <f t="shared" si="858"/>
        <v>62</v>
      </c>
      <c r="E821">
        <f t="shared" si="859"/>
        <v>63</v>
      </c>
      <c r="F821">
        <f t="shared" si="860"/>
        <v>64</v>
      </c>
      <c r="G821">
        <f t="shared" si="861"/>
        <v>65</v>
      </c>
      <c r="H821">
        <f t="shared" si="862"/>
        <v>66</v>
      </c>
      <c r="I821">
        <f t="shared" si="863"/>
        <v>67</v>
      </c>
      <c r="J821">
        <f t="shared" si="864"/>
        <v>68</v>
      </c>
      <c r="K821">
        <f t="shared" si="865"/>
        <v>69</v>
      </c>
      <c r="L821">
        <f t="shared" si="866"/>
        <v>70</v>
      </c>
      <c r="M821">
        <f>IF('Data Input'!D821&gt;=240,1,0)</f>
        <v>1</v>
      </c>
      <c r="N821">
        <f>_xlfn.IFS('Data Input'!F821&gt;=130,1,'Data Input'!G821=1,1,0=0,0)</f>
        <v>0</v>
      </c>
      <c r="O821">
        <f>'Data Input'!H821</f>
        <v>0</v>
      </c>
      <c r="P821">
        <f>'Data Input'!J821</f>
        <v>25.6</v>
      </c>
      <c r="Q821">
        <f t="shared" si="867"/>
        <v>0</v>
      </c>
      <c r="R821">
        <f>IF('Data Input'!I821&gt;=100,1,0)</f>
        <v>0</v>
      </c>
      <c r="S821" s="18">
        <f>'Data Input'!L821</f>
        <v>3</v>
      </c>
      <c r="T821" s="16">
        <f>'Data Input'!N821</f>
        <v>2018</v>
      </c>
      <c r="U821">
        <f t="shared" si="868"/>
        <v>0.54833523294297215</v>
      </c>
      <c r="V821">
        <f t="shared" si="869"/>
        <v>4.9124464832404721E-2</v>
      </c>
      <c r="W821">
        <f t="shared" si="870"/>
        <v>0.35957708173476194</v>
      </c>
      <c r="X821" s="16">
        <f t="shared" si="871"/>
        <v>1.8824661240165737E-2</v>
      </c>
      <c r="Y821">
        <f t="shared" si="872"/>
        <v>2307.4734211029404</v>
      </c>
      <c r="Z821">
        <f t="shared" si="873"/>
        <v>22.596655572115036</v>
      </c>
      <c r="AA821">
        <f t="shared" si="874"/>
        <v>203.1584360740915</v>
      </c>
      <c r="AB821" s="16">
        <f t="shared" si="875"/>
        <v>96.201583028399781</v>
      </c>
      <c r="AC821">
        <f t="shared" si="876"/>
        <v>32207.706000000002</v>
      </c>
      <c r="AD821">
        <f t="shared" si="877"/>
        <v>29089.33</v>
      </c>
      <c r="AE821">
        <f t="shared" si="878"/>
        <v>25970.954000000002</v>
      </c>
      <c r="AF821">
        <f t="shared" si="879"/>
        <v>22852.578000000001</v>
      </c>
      <c r="AG821">
        <f t="shared" si="880"/>
        <v>19734.202000000001</v>
      </c>
      <c r="AH821">
        <f t="shared" si="881"/>
        <v>16615.826000000001</v>
      </c>
      <c r="AI821">
        <f t="shared" si="882"/>
        <v>13497.449999999999</v>
      </c>
      <c r="AJ821">
        <f t="shared" si="883"/>
        <v>10797.96</v>
      </c>
      <c r="AK821">
        <f t="shared" si="884"/>
        <v>8098.4699999999993</v>
      </c>
      <c r="AL821">
        <f t="shared" si="885"/>
        <v>5398.98</v>
      </c>
      <c r="AM821">
        <f t="shared" si="886"/>
        <v>2699.49</v>
      </c>
      <c r="AN821">
        <f t="shared" si="887"/>
        <v>835.02599230278611</v>
      </c>
      <c r="AO821">
        <f t="shared" si="888"/>
        <v>27338.069</v>
      </c>
      <c r="AP821">
        <f t="shared" si="889"/>
        <v>24691.174999999999</v>
      </c>
      <c r="AQ821">
        <f t="shared" si="890"/>
        <v>22044.280999999999</v>
      </c>
      <c r="AR821">
        <f t="shared" si="891"/>
        <v>19397.386999999999</v>
      </c>
      <c r="AS821">
        <f t="shared" si="892"/>
        <v>16750.492999999999</v>
      </c>
      <c r="AT821">
        <f t="shared" si="893"/>
        <v>14103.599</v>
      </c>
      <c r="AU821">
        <f t="shared" si="894"/>
        <v>11456.705</v>
      </c>
      <c r="AV821">
        <f t="shared" si="895"/>
        <v>9165.3639999999996</v>
      </c>
      <c r="AW821">
        <f t="shared" si="896"/>
        <v>6874.0229999999992</v>
      </c>
      <c r="AX821">
        <f t="shared" si="897"/>
        <v>4582.6819999999998</v>
      </c>
      <c r="AY821">
        <f t="shared" si="898"/>
        <v>2291.3409999999999</v>
      </c>
      <c r="AZ821">
        <f t="shared" si="899"/>
        <v>708.77439704785866</v>
      </c>
      <c r="BA821">
        <f t="shared" si="900"/>
        <v>26638.186000000002</v>
      </c>
      <c r="BB821">
        <f t="shared" si="901"/>
        <v>24059.055</v>
      </c>
      <c r="BC821">
        <f t="shared" si="902"/>
        <v>21479.923999999999</v>
      </c>
      <c r="BD821">
        <f t="shared" si="903"/>
        <v>18900.792999999998</v>
      </c>
      <c r="BE821">
        <f t="shared" si="904"/>
        <v>16321.661999999998</v>
      </c>
      <c r="BF821">
        <f t="shared" si="905"/>
        <v>13742.530999999999</v>
      </c>
      <c r="BG821">
        <f t="shared" si="906"/>
        <v>11163.4</v>
      </c>
      <c r="BH821">
        <f t="shared" si="907"/>
        <v>8930.7199999999993</v>
      </c>
      <c r="BI821">
        <f t="shared" si="908"/>
        <v>6698.0399999999991</v>
      </c>
      <c r="BJ821">
        <f t="shared" si="909"/>
        <v>4465.3599999999997</v>
      </c>
      <c r="BK821">
        <f t="shared" si="910"/>
        <v>2232.6799999999998</v>
      </c>
      <c r="BL821">
        <f t="shared" si="911"/>
        <v>690.62900081171335</v>
      </c>
      <c r="BM821">
        <f t="shared" si="912"/>
        <v>25531.613000000005</v>
      </c>
      <c r="BN821">
        <f t="shared" si="913"/>
        <v>22566.246000000003</v>
      </c>
      <c r="BO821">
        <f t="shared" si="914"/>
        <v>19281.511000000002</v>
      </c>
      <c r="BP821">
        <f t="shared" si="915"/>
        <v>15996.776000000002</v>
      </c>
      <c r="BQ821">
        <f t="shared" si="916"/>
        <v>12712.041000000001</v>
      </c>
      <c r="BR821">
        <f t="shared" si="917"/>
        <v>9427.3060000000005</v>
      </c>
      <c r="BS821">
        <f t="shared" si="918"/>
        <v>6142.5709999999999</v>
      </c>
      <c r="BT821">
        <f t="shared" si="919"/>
        <v>4977.6840000000002</v>
      </c>
      <c r="BU821">
        <f t="shared" si="920"/>
        <v>3733.2629999999999</v>
      </c>
      <c r="BV821">
        <f t="shared" si="921"/>
        <v>2488.8420000000001</v>
      </c>
      <c r="BW821">
        <f t="shared" si="922"/>
        <v>1244.421</v>
      </c>
      <c r="BX821" s="16">
        <f t="shared" si="923"/>
        <v>556.75445821180517</v>
      </c>
      <c r="BY821">
        <f t="shared" si="924"/>
        <v>3142.4994134057265</v>
      </c>
      <c r="BZ821">
        <f t="shared" si="925"/>
        <v>731.37105261997374</v>
      </c>
      <c r="CA821">
        <f t="shared" si="926"/>
        <v>893.78743688580482</v>
      </c>
      <c r="CB821">
        <f t="shared" si="927"/>
        <v>652.95604124020497</v>
      </c>
    </row>
    <row r="822" spans="1:80" x14ac:dyDescent="0.25">
      <c r="A822">
        <f>'Data Input'!A822</f>
        <v>0</v>
      </c>
      <c r="B822">
        <f>'Data Input'!C822</f>
        <v>30</v>
      </c>
      <c r="C822">
        <f t="shared" si="857"/>
        <v>31</v>
      </c>
      <c r="D822">
        <f t="shared" si="858"/>
        <v>32</v>
      </c>
      <c r="E822">
        <f t="shared" si="859"/>
        <v>33</v>
      </c>
      <c r="F822">
        <f t="shared" si="860"/>
        <v>34</v>
      </c>
      <c r="G822">
        <f t="shared" si="861"/>
        <v>35</v>
      </c>
      <c r="H822">
        <f t="shared" si="862"/>
        <v>36</v>
      </c>
      <c r="I822">
        <f t="shared" si="863"/>
        <v>37</v>
      </c>
      <c r="J822">
        <f t="shared" si="864"/>
        <v>38</v>
      </c>
      <c r="K822">
        <f t="shared" si="865"/>
        <v>39</v>
      </c>
      <c r="L822">
        <f t="shared" si="866"/>
        <v>40</v>
      </c>
      <c r="M822">
        <f>IF('Data Input'!D822&gt;=240,1,0)</f>
        <v>0</v>
      </c>
      <c r="N822">
        <f>_xlfn.IFS('Data Input'!F822&gt;=130,1,'Data Input'!G822=1,1,0=0,0)</f>
        <v>0</v>
      </c>
      <c r="O822">
        <f>'Data Input'!H822</f>
        <v>0</v>
      </c>
      <c r="P822">
        <f>'Data Input'!J822</f>
        <v>18.100000000000001</v>
      </c>
      <c r="Q822">
        <f t="shared" si="867"/>
        <v>0</v>
      </c>
      <c r="R822">
        <f>IF('Data Input'!I822&gt;=100,1,0)</f>
        <v>0</v>
      </c>
      <c r="S822" s="18">
        <f>'Data Input'!L822</f>
        <v>3</v>
      </c>
      <c r="T822" s="16">
        <f>'Data Input'!N822</f>
        <v>2018</v>
      </c>
      <c r="U822">
        <f t="shared" si="868"/>
        <v>0.30476892622977936</v>
      </c>
      <c r="V822">
        <f t="shared" si="869"/>
        <v>3.8267108913287266E-2</v>
      </c>
      <c r="W822">
        <f t="shared" si="870"/>
        <v>0.24322938863548299</v>
      </c>
      <c r="X822" s="16">
        <f t="shared" si="871"/>
        <v>3.4434795491452689E-3</v>
      </c>
      <c r="Y822">
        <f t="shared" si="872"/>
        <v>1282.5114174752248</v>
      </c>
      <c r="Z822">
        <f t="shared" si="873"/>
        <v>17.60240407308752</v>
      </c>
      <c r="AA822">
        <f t="shared" si="874"/>
        <v>137.4228356380396</v>
      </c>
      <c r="AB822" s="16">
        <f t="shared" si="875"/>
        <v>17.597564148823892</v>
      </c>
      <c r="AC822">
        <f t="shared" si="876"/>
        <v>53431.286999999989</v>
      </c>
      <c r="AD822">
        <f t="shared" si="877"/>
        <v>48776.993999999992</v>
      </c>
      <c r="AE822">
        <f t="shared" si="878"/>
        <v>44122.700999999994</v>
      </c>
      <c r="AF822">
        <f t="shared" si="879"/>
        <v>39468.407999999996</v>
      </c>
      <c r="AG822">
        <f t="shared" si="880"/>
        <v>34814.114999999998</v>
      </c>
      <c r="AH822">
        <f t="shared" si="881"/>
        <v>30159.821999999996</v>
      </c>
      <c r="AI822">
        <f t="shared" si="882"/>
        <v>25133.184999999998</v>
      </c>
      <c r="AJ822">
        <f t="shared" si="883"/>
        <v>20106.547999999999</v>
      </c>
      <c r="AK822">
        <f t="shared" si="884"/>
        <v>15079.911</v>
      </c>
      <c r="AL822">
        <f t="shared" si="885"/>
        <v>10053.273999999999</v>
      </c>
      <c r="AM822">
        <f t="shared" si="886"/>
        <v>5026.6369999999997</v>
      </c>
      <c r="AN822">
        <f t="shared" si="887"/>
        <v>808.88757232541866</v>
      </c>
      <c r="AO822">
        <f t="shared" si="888"/>
        <v>45352.750000000015</v>
      </c>
      <c r="AP822">
        <f t="shared" si="889"/>
        <v>41402.162000000011</v>
      </c>
      <c r="AQ822">
        <f t="shared" si="890"/>
        <v>37451.574000000008</v>
      </c>
      <c r="AR822">
        <f t="shared" si="891"/>
        <v>33500.986000000004</v>
      </c>
      <c r="AS822">
        <f t="shared" si="892"/>
        <v>29550.398000000005</v>
      </c>
      <c r="AT822">
        <f t="shared" si="893"/>
        <v>25599.810000000005</v>
      </c>
      <c r="AU822">
        <f t="shared" si="894"/>
        <v>21333.175000000003</v>
      </c>
      <c r="AV822">
        <f t="shared" si="895"/>
        <v>17066.54</v>
      </c>
      <c r="AW822">
        <f t="shared" si="896"/>
        <v>12799.905000000001</v>
      </c>
      <c r="AX822">
        <f t="shared" si="897"/>
        <v>8533.27</v>
      </c>
      <c r="AY822">
        <f t="shared" si="898"/>
        <v>4266.6350000000002</v>
      </c>
      <c r="AZ822">
        <f t="shared" si="899"/>
        <v>686.58789520052505</v>
      </c>
      <c r="BA822">
        <f t="shared" si="900"/>
        <v>39191.674999999996</v>
      </c>
      <c r="BB822">
        <f t="shared" si="901"/>
        <v>36342.225999999995</v>
      </c>
      <c r="BC822">
        <f t="shared" si="902"/>
        <v>33492.776999999995</v>
      </c>
      <c r="BD822">
        <f t="shared" si="903"/>
        <v>30643.327999999998</v>
      </c>
      <c r="BE822">
        <f t="shared" si="904"/>
        <v>27793.878999999997</v>
      </c>
      <c r="BF822">
        <f t="shared" si="905"/>
        <v>24944.429999999997</v>
      </c>
      <c r="BG822">
        <f t="shared" si="906"/>
        <v>20787.024999999998</v>
      </c>
      <c r="BH822">
        <f t="shared" si="907"/>
        <v>16629.62</v>
      </c>
      <c r="BI822">
        <f t="shared" si="908"/>
        <v>12472.215</v>
      </c>
      <c r="BJ822">
        <f t="shared" si="909"/>
        <v>8314.81</v>
      </c>
      <c r="BK822">
        <f t="shared" si="910"/>
        <v>4157.4049999999997</v>
      </c>
      <c r="BL822">
        <f t="shared" si="911"/>
        <v>631.22930222118646</v>
      </c>
      <c r="BM822">
        <f t="shared" si="912"/>
        <v>47738.051999999989</v>
      </c>
      <c r="BN822">
        <f t="shared" si="913"/>
        <v>44772.68499999999</v>
      </c>
      <c r="BO822">
        <f t="shared" si="914"/>
        <v>41391.126999999993</v>
      </c>
      <c r="BP822">
        <f t="shared" si="915"/>
        <v>38009.568999999996</v>
      </c>
      <c r="BQ822">
        <f t="shared" si="916"/>
        <v>34628.010999999999</v>
      </c>
      <c r="BR822">
        <f t="shared" si="917"/>
        <v>31246.453000000001</v>
      </c>
      <c r="BS822">
        <f t="shared" si="918"/>
        <v>27864.895</v>
      </c>
      <c r="BT822">
        <f t="shared" si="919"/>
        <v>22291.916000000001</v>
      </c>
      <c r="BU822">
        <f t="shared" si="920"/>
        <v>16718.937000000002</v>
      </c>
      <c r="BV822">
        <f t="shared" si="921"/>
        <v>11145.958000000001</v>
      </c>
      <c r="BW822">
        <f t="shared" si="922"/>
        <v>5572.9790000000003</v>
      </c>
      <c r="BX822" s="16">
        <f t="shared" si="923"/>
        <v>795.44086001248286</v>
      </c>
      <c r="BY822">
        <f t="shared" si="924"/>
        <v>2091.3989898006434</v>
      </c>
      <c r="BZ822">
        <f t="shared" si="925"/>
        <v>704.1902992736126</v>
      </c>
      <c r="CA822">
        <f t="shared" si="926"/>
        <v>768.65213785922606</v>
      </c>
      <c r="CB822">
        <f t="shared" si="927"/>
        <v>813.03842416130669</v>
      </c>
    </row>
    <row r="823" spans="1:80" x14ac:dyDescent="0.25">
      <c r="A823">
        <f>'Data Input'!A823</f>
        <v>1</v>
      </c>
      <c r="B823">
        <f>'Data Input'!C823</f>
        <v>60</v>
      </c>
      <c r="C823">
        <f t="shared" si="857"/>
        <v>61</v>
      </c>
      <c r="D823">
        <f t="shared" si="858"/>
        <v>62</v>
      </c>
      <c r="E823">
        <f t="shared" si="859"/>
        <v>63</v>
      </c>
      <c r="F823">
        <f t="shared" si="860"/>
        <v>64</v>
      </c>
      <c r="G823">
        <f t="shared" si="861"/>
        <v>65</v>
      </c>
      <c r="H823">
        <f t="shared" si="862"/>
        <v>66</v>
      </c>
      <c r="I823">
        <f t="shared" si="863"/>
        <v>67</v>
      </c>
      <c r="J823">
        <f t="shared" si="864"/>
        <v>68</v>
      </c>
      <c r="K823">
        <f t="shared" si="865"/>
        <v>69</v>
      </c>
      <c r="L823">
        <f t="shared" si="866"/>
        <v>70</v>
      </c>
      <c r="M823">
        <f>IF('Data Input'!D823&gt;=240,1,0)</f>
        <v>0</v>
      </c>
      <c r="N823">
        <f>_xlfn.IFS('Data Input'!F823&gt;=130,1,'Data Input'!G823=1,1,0=0,0)</f>
        <v>1</v>
      </c>
      <c r="O823">
        <f>'Data Input'!H823</f>
        <v>0</v>
      </c>
      <c r="P823">
        <f>'Data Input'!J823</f>
        <v>36.6</v>
      </c>
      <c r="Q823">
        <f t="shared" si="867"/>
        <v>0</v>
      </c>
      <c r="R823">
        <f>IF('Data Input'!I823&gt;=100,1,0)</f>
        <v>1</v>
      </c>
      <c r="S823" s="18">
        <f>'Data Input'!L823</f>
        <v>3</v>
      </c>
      <c r="T823" s="16">
        <f>'Data Input'!N823</f>
        <v>2018</v>
      </c>
      <c r="U823">
        <f t="shared" si="868"/>
        <v>0.94947721999306456</v>
      </c>
      <c r="V823">
        <f t="shared" si="869"/>
        <v>7.864466363374327E-2</v>
      </c>
      <c r="W823">
        <f t="shared" si="870"/>
        <v>0.55883808061703144</v>
      </c>
      <c r="X823" s="16">
        <f t="shared" si="871"/>
        <v>1</v>
      </c>
      <c r="Y823">
        <f t="shared" si="872"/>
        <v>3995.5365211860512</v>
      </c>
      <c r="Z823">
        <f t="shared" si="873"/>
        <v>36.17558751590262</v>
      </c>
      <c r="AA823">
        <f t="shared" si="874"/>
        <v>315.73945127167281</v>
      </c>
      <c r="AB823" s="16">
        <f t="shared" si="875"/>
        <v>5110.4018181818183</v>
      </c>
      <c r="AC823">
        <f t="shared" si="876"/>
        <v>32207.706000000002</v>
      </c>
      <c r="AD823">
        <f t="shared" si="877"/>
        <v>29089.33</v>
      </c>
      <c r="AE823">
        <f t="shared" si="878"/>
        <v>25970.954000000002</v>
      </c>
      <c r="AF823">
        <f t="shared" si="879"/>
        <v>22852.578000000001</v>
      </c>
      <c r="AG823">
        <f t="shared" si="880"/>
        <v>19734.202000000001</v>
      </c>
      <c r="AH823">
        <f t="shared" si="881"/>
        <v>16615.826000000001</v>
      </c>
      <c r="AI823">
        <f t="shared" si="882"/>
        <v>13497.449999999999</v>
      </c>
      <c r="AJ823">
        <f t="shared" si="883"/>
        <v>10797.96</v>
      </c>
      <c r="AK823">
        <f t="shared" si="884"/>
        <v>8098.4699999999993</v>
      </c>
      <c r="AL823">
        <f t="shared" si="885"/>
        <v>5398.98</v>
      </c>
      <c r="AM823">
        <f t="shared" si="886"/>
        <v>2699.49</v>
      </c>
      <c r="AN823">
        <f t="shared" si="887"/>
        <v>1445.9004458611109</v>
      </c>
      <c r="AO823">
        <f t="shared" si="888"/>
        <v>27338.069</v>
      </c>
      <c r="AP823">
        <f t="shared" si="889"/>
        <v>24691.174999999999</v>
      </c>
      <c r="AQ823">
        <f t="shared" si="890"/>
        <v>22044.280999999999</v>
      </c>
      <c r="AR823">
        <f t="shared" si="891"/>
        <v>19397.386999999999</v>
      </c>
      <c r="AS823">
        <f t="shared" si="892"/>
        <v>16750.492999999999</v>
      </c>
      <c r="AT823">
        <f t="shared" si="893"/>
        <v>14103.599</v>
      </c>
      <c r="AU823">
        <f t="shared" si="894"/>
        <v>11456.705</v>
      </c>
      <c r="AV823">
        <f t="shared" si="895"/>
        <v>9165.3639999999996</v>
      </c>
      <c r="AW823">
        <f t="shared" si="896"/>
        <v>6874.0229999999992</v>
      </c>
      <c r="AX823">
        <f t="shared" si="897"/>
        <v>4582.6819999999998</v>
      </c>
      <c r="AY823">
        <f t="shared" si="898"/>
        <v>2291.3409999999999</v>
      </c>
      <c r="AZ823">
        <f t="shared" si="899"/>
        <v>1227.2878043954747</v>
      </c>
      <c r="BA823">
        <f t="shared" si="900"/>
        <v>26638.186000000002</v>
      </c>
      <c r="BB823">
        <f t="shared" si="901"/>
        <v>24059.055</v>
      </c>
      <c r="BC823">
        <f t="shared" si="902"/>
        <v>21479.923999999999</v>
      </c>
      <c r="BD823">
        <f t="shared" si="903"/>
        <v>18900.792999999998</v>
      </c>
      <c r="BE823">
        <f t="shared" si="904"/>
        <v>16321.661999999998</v>
      </c>
      <c r="BF823">
        <f t="shared" si="905"/>
        <v>13742.530999999999</v>
      </c>
      <c r="BG823">
        <f t="shared" si="906"/>
        <v>11163.4</v>
      </c>
      <c r="BH823">
        <f t="shared" si="907"/>
        <v>8930.7199999999993</v>
      </c>
      <c r="BI823">
        <f t="shared" si="908"/>
        <v>6698.0399999999991</v>
      </c>
      <c r="BJ823">
        <f t="shared" si="909"/>
        <v>4465.3599999999997</v>
      </c>
      <c r="BK823">
        <f t="shared" si="910"/>
        <v>2232.6799999999998</v>
      </c>
      <c r="BL823">
        <f t="shared" si="911"/>
        <v>1195.8679004044436</v>
      </c>
      <c r="BM823">
        <f t="shared" si="912"/>
        <v>25531.613000000005</v>
      </c>
      <c r="BN823">
        <f t="shared" si="913"/>
        <v>22566.246000000003</v>
      </c>
      <c r="BO823">
        <f t="shared" si="914"/>
        <v>19281.511000000002</v>
      </c>
      <c r="BP823">
        <f t="shared" si="915"/>
        <v>15996.776000000002</v>
      </c>
      <c r="BQ823">
        <f t="shared" si="916"/>
        <v>12712.041000000001</v>
      </c>
      <c r="BR823">
        <f t="shared" si="917"/>
        <v>9427.3060000000005</v>
      </c>
      <c r="BS823">
        <f t="shared" si="918"/>
        <v>6142.5709999999999</v>
      </c>
      <c r="BT823">
        <f t="shared" si="919"/>
        <v>4977.6840000000002</v>
      </c>
      <c r="BU823">
        <f t="shared" si="920"/>
        <v>3733.2629999999999</v>
      </c>
      <c r="BV823">
        <f t="shared" si="921"/>
        <v>2488.8420000000001</v>
      </c>
      <c r="BW823">
        <f t="shared" si="922"/>
        <v>1244.421</v>
      </c>
      <c r="BX823" s="16">
        <f t="shared" si="923"/>
        <v>964.05564232030235</v>
      </c>
      <c r="BY823">
        <f t="shared" si="924"/>
        <v>5441.4369670471624</v>
      </c>
      <c r="BZ823">
        <f t="shared" si="925"/>
        <v>1263.4633919113774</v>
      </c>
      <c r="CA823">
        <f t="shared" si="926"/>
        <v>1511.6073516761164</v>
      </c>
      <c r="CB823">
        <f t="shared" si="927"/>
        <v>6074.4574605021207</v>
      </c>
    </row>
    <row r="824" spans="1:80" x14ac:dyDescent="0.25">
      <c r="A824">
        <f>'Data Input'!A824</f>
        <v>1</v>
      </c>
      <c r="B824">
        <f>'Data Input'!C824</f>
        <v>70</v>
      </c>
      <c r="C824">
        <f t="shared" si="857"/>
        <v>71</v>
      </c>
      <c r="D824">
        <f t="shared" si="858"/>
        <v>72</v>
      </c>
      <c r="E824">
        <f t="shared" si="859"/>
        <v>73</v>
      </c>
      <c r="F824">
        <f t="shared" si="860"/>
        <v>74</v>
      </c>
      <c r="G824">
        <f t="shared" si="861"/>
        <v>75</v>
      </c>
      <c r="H824">
        <f t="shared" si="862"/>
        <v>76</v>
      </c>
      <c r="I824">
        <f t="shared" si="863"/>
        <v>77</v>
      </c>
      <c r="J824">
        <f t="shared" si="864"/>
        <v>78</v>
      </c>
      <c r="K824">
        <f t="shared" si="865"/>
        <v>79</v>
      </c>
      <c r="L824">
        <f t="shared" si="866"/>
        <v>80</v>
      </c>
      <c r="M824">
        <f>IF('Data Input'!D824&gt;=240,1,0)</f>
        <v>0</v>
      </c>
      <c r="N824">
        <f>_xlfn.IFS('Data Input'!F824&gt;=130,1,'Data Input'!G824=1,1,0=0,0)</f>
        <v>0</v>
      </c>
      <c r="O824">
        <f>'Data Input'!H824</f>
        <v>0</v>
      </c>
      <c r="P824">
        <f>'Data Input'!J824</f>
        <v>21</v>
      </c>
      <c r="Q824">
        <f t="shared" si="867"/>
        <v>0</v>
      </c>
      <c r="R824">
        <f>IF('Data Input'!I824&gt;=100,1,0)</f>
        <v>0</v>
      </c>
      <c r="S824" s="18">
        <f>'Data Input'!L824</f>
        <v>3</v>
      </c>
      <c r="T824" s="16">
        <f>'Data Input'!N824</f>
        <v>2018</v>
      </c>
      <c r="U824">
        <f t="shared" si="868"/>
        <v>0.35871908884272424</v>
      </c>
      <c r="V824">
        <f t="shared" si="869"/>
        <v>4.3398999055456168E-2</v>
      </c>
      <c r="W824">
        <f t="shared" si="870"/>
        <v>0.26515948775236903</v>
      </c>
      <c r="X824" s="16">
        <f t="shared" si="871"/>
        <v>5.9952529575412715E-3</v>
      </c>
      <c r="Y824">
        <f t="shared" si="872"/>
        <v>1509.541450955672</v>
      </c>
      <c r="Z824">
        <f t="shared" si="873"/>
        <v>19.963011040962893</v>
      </c>
      <c r="AA824">
        <f t="shared" si="874"/>
        <v>149.81318214745031</v>
      </c>
      <c r="AB824" s="16">
        <f t="shared" si="875"/>
        <v>30.63815161467884</v>
      </c>
      <c r="AC824">
        <f t="shared" si="876"/>
        <v>29694.389999999992</v>
      </c>
      <c r="AD824">
        <f t="shared" si="877"/>
        <v>26994.899999999994</v>
      </c>
      <c r="AE824">
        <f t="shared" si="878"/>
        <v>24295.409999999996</v>
      </c>
      <c r="AF824">
        <f t="shared" si="879"/>
        <v>21595.919999999998</v>
      </c>
      <c r="AG824">
        <f t="shared" si="880"/>
        <v>18896.43</v>
      </c>
      <c r="AH824">
        <f t="shared" si="881"/>
        <v>16196.939999999999</v>
      </c>
      <c r="AI824">
        <f t="shared" si="882"/>
        <v>13497.449999999999</v>
      </c>
      <c r="AJ824">
        <f t="shared" si="883"/>
        <v>10797.96</v>
      </c>
      <c r="AK824">
        <f t="shared" si="884"/>
        <v>8098.4699999999993</v>
      </c>
      <c r="AL824">
        <f t="shared" si="885"/>
        <v>5398.98</v>
      </c>
      <c r="AM824">
        <f t="shared" si="886"/>
        <v>2699.49</v>
      </c>
      <c r="AN824">
        <f t="shared" si="887"/>
        <v>520.19263267853694</v>
      </c>
      <c r="AO824">
        <f t="shared" si="888"/>
        <v>25204.751</v>
      </c>
      <c r="AP824">
        <f t="shared" si="889"/>
        <v>22913.41</v>
      </c>
      <c r="AQ824">
        <f t="shared" si="890"/>
        <v>20622.069</v>
      </c>
      <c r="AR824">
        <f t="shared" si="891"/>
        <v>18330.727999999999</v>
      </c>
      <c r="AS824">
        <f t="shared" si="892"/>
        <v>16039.387000000001</v>
      </c>
      <c r="AT824">
        <f t="shared" si="893"/>
        <v>13748.046</v>
      </c>
      <c r="AU824">
        <f t="shared" si="894"/>
        <v>11456.705</v>
      </c>
      <c r="AV824">
        <f t="shared" si="895"/>
        <v>9165.3639999999996</v>
      </c>
      <c r="AW824">
        <f t="shared" si="896"/>
        <v>6874.0229999999992</v>
      </c>
      <c r="AX824">
        <f t="shared" si="897"/>
        <v>4582.6819999999998</v>
      </c>
      <c r="AY824">
        <f t="shared" si="898"/>
        <v>2291.3409999999999</v>
      </c>
      <c r="AZ824">
        <f t="shared" si="899"/>
        <v>441.54218283982209</v>
      </c>
      <c r="BA824">
        <f t="shared" si="900"/>
        <v>24559.48</v>
      </c>
      <c r="BB824">
        <f t="shared" si="901"/>
        <v>22326.799999999999</v>
      </c>
      <c r="BC824">
        <f t="shared" si="902"/>
        <v>20094.12</v>
      </c>
      <c r="BD824">
        <f t="shared" si="903"/>
        <v>17861.439999999999</v>
      </c>
      <c r="BE824">
        <f t="shared" si="904"/>
        <v>15628.76</v>
      </c>
      <c r="BF824">
        <f t="shared" si="905"/>
        <v>13396.08</v>
      </c>
      <c r="BG824">
        <f t="shared" si="906"/>
        <v>11163.4</v>
      </c>
      <c r="BH824">
        <f t="shared" si="907"/>
        <v>8930.7199999999993</v>
      </c>
      <c r="BI824">
        <f t="shared" si="908"/>
        <v>6698.0399999999991</v>
      </c>
      <c r="BJ824">
        <f t="shared" si="909"/>
        <v>4465.3599999999997</v>
      </c>
      <c r="BK824">
        <f t="shared" si="910"/>
        <v>2232.6799999999998</v>
      </c>
      <c r="BL824">
        <f t="shared" si="911"/>
        <v>430.23818837214276</v>
      </c>
      <c r="BM824">
        <f t="shared" si="912"/>
        <v>12448.762000000001</v>
      </c>
      <c r="BN824">
        <f t="shared" si="913"/>
        <v>9483.3950000000004</v>
      </c>
      <c r="BO824">
        <f t="shared" si="914"/>
        <v>8535.0555000000004</v>
      </c>
      <c r="BP824">
        <f t="shared" si="915"/>
        <v>7586.7160000000003</v>
      </c>
      <c r="BQ824">
        <f t="shared" si="916"/>
        <v>6638.3765000000003</v>
      </c>
      <c r="BR824">
        <f t="shared" si="917"/>
        <v>5690.0370000000003</v>
      </c>
      <c r="BS824">
        <f t="shared" si="918"/>
        <v>4741.6975000000002</v>
      </c>
      <c r="BT824">
        <f t="shared" si="919"/>
        <v>3793.3580000000002</v>
      </c>
      <c r="BU824">
        <f t="shared" si="920"/>
        <v>2845.0185000000001</v>
      </c>
      <c r="BV824">
        <f t="shared" si="921"/>
        <v>1896.6790000000001</v>
      </c>
      <c r="BW824">
        <f t="shared" si="922"/>
        <v>948.33950000000004</v>
      </c>
      <c r="BX824" s="16">
        <f t="shared" si="923"/>
        <v>188.72506243762334</v>
      </c>
      <c r="BY824">
        <f t="shared" si="924"/>
        <v>2029.7340836342089</v>
      </c>
      <c r="BZ824">
        <f t="shared" si="925"/>
        <v>461.50519388078499</v>
      </c>
      <c r="CA824">
        <f t="shared" si="926"/>
        <v>580.05137051959309</v>
      </c>
      <c r="CB824">
        <f t="shared" si="927"/>
        <v>219.36321405230217</v>
      </c>
    </row>
    <row r="825" spans="1:80" x14ac:dyDescent="0.25">
      <c r="A825">
        <f>'Data Input'!A825</f>
        <v>0</v>
      </c>
      <c r="B825">
        <f>'Data Input'!C825</f>
        <v>36</v>
      </c>
      <c r="C825">
        <f t="shared" si="857"/>
        <v>37</v>
      </c>
      <c r="D825">
        <f t="shared" si="858"/>
        <v>38</v>
      </c>
      <c r="E825">
        <f t="shared" si="859"/>
        <v>39</v>
      </c>
      <c r="F825">
        <f t="shared" si="860"/>
        <v>40</v>
      </c>
      <c r="G825">
        <f t="shared" si="861"/>
        <v>41</v>
      </c>
      <c r="H825">
        <f t="shared" si="862"/>
        <v>42</v>
      </c>
      <c r="I825">
        <f t="shared" si="863"/>
        <v>43</v>
      </c>
      <c r="J825">
        <f t="shared" si="864"/>
        <v>44</v>
      </c>
      <c r="K825">
        <f t="shared" si="865"/>
        <v>45</v>
      </c>
      <c r="L825">
        <f t="shared" si="866"/>
        <v>46</v>
      </c>
      <c r="M825">
        <f>IF('Data Input'!D825&gt;=240,1,0)</f>
        <v>0</v>
      </c>
      <c r="N825">
        <f>_xlfn.IFS('Data Input'!F825&gt;=130,1,'Data Input'!G825=1,1,0=0,0)</f>
        <v>0</v>
      </c>
      <c r="O825">
        <f>'Data Input'!H825</f>
        <v>0</v>
      </c>
      <c r="P825">
        <f>'Data Input'!J825</f>
        <v>24.9</v>
      </c>
      <c r="Q825">
        <f t="shared" si="867"/>
        <v>0</v>
      </c>
      <c r="R825">
        <f>IF('Data Input'!I825&gt;=100,1,0)</f>
        <v>0</v>
      </c>
      <c r="S825" s="18">
        <f>'Data Input'!L825</f>
        <v>3</v>
      </c>
      <c r="T825" s="16">
        <f>'Data Input'!N825</f>
        <v>2018</v>
      </c>
      <c r="U825">
        <f t="shared" si="868"/>
        <v>0.43705826913980433</v>
      </c>
      <c r="V825">
        <f t="shared" si="869"/>
        <v>5.1343228556831322E-2</v>
      </c>
      <c r="W825">
        <f t="shared" si="870"/>
        <v>0.29657089514237961</v>
      </c>
      <c r="X825" s="16">
        <f t="shared" si="871"/>
        <v>1.2596763347472905E-2</v>
      </c>
      <c r="Y825">
        <f t="shared" si="872"/>
        <v>1839.2039740007733</v>
      </c>
      <c r="Z825">
        <f t="shared" si="873"/>
        <v>23.617259864656834</v>
      </c>
      <c r="AA825">
        <f t="shared" si="874"/>
        <v>167.56039887620707</v>
      </c>
      <c r="AB825" s="16">
        <f t="shared" si="875"/>
        <v>64.37452231413161</v>
      </c>
      <c r="AC825">
        <f t="shared" si="876"/>
        <v>53152.03100000001</v>
      </c>
      <c r="AD825">
        <f t="shared" si="877"/>
        <v>48125.394000000008</v>
      </c>
      <c r="AE825">
        <f t="shared" si="878"/>
        <v>43098.757000000005</v>
      </c>
      <c r="AF825">
        <f t="shared" si="879"/>
        <v>38072.120000000003</v>
      </c>
      <c r="AG825">
        <f t="shared" si="880"/>
        <v>33045.483</v>
      </c>
      <c r="AH825">
        <f t="shared" si="881"/>
        <v>28018.845999999998</v>
      </c>
      <c r="AI825">
        <f t="shared" si="882"/>
        <v>22992.208999999999</v>
      </c>
      <c r="AJ825">
        <f t="shared" si="883"/>
        <v>17965.572</v>
      </c>
      <c r="AK825">
        <f t="shared" si="884"/>
        <v>12938.934999999999</v>
      </c>
      <c r="AL825">
        <f t="shared" si="885"/>
        <v>7912.2979999999998</v>
      </c>
      <c r="AM825">
        <f t="shared" si="886"/>
        <v>3956.1489999999999</v>
      </c>
      <c r="AN825">
        <f t="shared" si="887"/>
        <v>1102.8376007819652</v>
      </c>
      <c r="AO825">
        <f t="shared" si="888"/>
        <v>45115.715000000011</v>
      </c>
      <c r="AP825">
        <f t="shared" si="889"/>
        <v>40849.080000000009</v>
      </c>
      <c r="AQ825">
        <f t="shared" si="890"/>
        <v>36582.445000000007</v>
      </c>
      <c r="AR825">
        <f t="shared" si="891"/>
        <v>32315.810000000005</v>
      </c>
      <c r="AS825">
        <f t="shared" si="892"/>
        <v>28049.175000000003</v>
      </c>
      <c r="AT825">
        <f t="shared" si="893"/>
        <v>23782.54</v>
      </c>
      <c r="AU825">
        <f t="shared" si="894"/>
        <v>19515.904999999999</v>
      </c>
      <c r="AV825">
        <f t="shared" si="895"/>
        <v>15249.27</v>
      </c>
      <c r="AW825">
        <f t="shared" si="896"/>
        <v>10982.635</v>
      </c>
      <c r="AX825">
        <f t="shared" si="897"/>
        <v>6716</v>
      </c>
      <c r="AY825">
        <f t="shared" si="898"/>
        <v>3358</v>
      </c>
      <c r="AZ825">
        <f t="shared" si="899"/>
        <v>936.09420018378671</v>
      </c>
      <c r="BA825">
        <f t="shared" si="900"/>
        <v>43960.706999999995</v>
      </c>
      <c r="BB825">
        <f t="shared" si="901"/>
        <v>39803.301999999996</v>
      </c>
      <c r="BC825">
        <f t="shared" si="902"/>
        <v>35645.896999999997</v>
      </c>
      <c r="BD825">
        <f t="shared" si="903"/>
        <v>31488.491999999995</v>
      </c>
      <c r="BE825">
        <f t="shared" si="904"/>
        <v>27331.086999999996</v>
      </c>
      <c r="BF825">
        <f t="shared" si="905"/>
        <v>23173.681999999997</v>
      </c>
      <c r="BG825">
        <f t="shared" si="906"/>
        <v>19016.276999999998</v>
      </c>
      <c r="BH825">
        <f t="shared" si="907"/>
        <v>14858.871999999999</v>
      </c>
      <c r="BI825">
        <f t="shared" si="908"/>
        <v>10701.467000000001</v>
      </c>
      <c r="BJ825">
        <f t="shared" si="909"/>
        <v>6544.0619999999999</v>
      </c>
      <c r="BK825">
        <f t="shared" si="910"/>
        <v>3272.0309999999999</v>
      </c>
      <c r="BL825">
        <f t="shared" si="911"/>
        <v>912.12921167130776</v>
      </c>
      <c r="BM825">
        <f t="shared" si="912"/>
        <v>58586.948999999993</v>
      </c>
      <c r="BN825">
        <f t="shared" si="913"/>
        <v>55621.581999999995</v>
      </c>
      <c r="BO825">
        <f t="shared" si="914"/>
        <v>50048.602999999996</v>
      </c>
      <c r="BP825">
        <f t="shared" si="915"/>
        <v>44475.623999999996</v>
      </c>
      <c r="BQ825">
        <f t="shared" si="916"/>
        <v>38902.644999999997</v>
      </c>
      <c r="BR825">
        <f t="shared" si="917"/>
        <v>33329.665999999997</v>
      </c>
      <c r="BS825">
        <f t="shared" si="918"/>
        <v>27756.686999999998</v>
      </c>
      <c r="BT825">
        <f t="shared" si="919"/>
        <v>22183.707999999999</v>
      </c>
      <c r="BU825">
        <f t="shared" si="920"/>
        <v>16610.728999999999</v>
      </c>
      <c r="BV825">
        <f t="shared" si="921"/>
        <v>11037.75</v>
      </c>
      <c r="BW825">
        <f t="shared" si="922"/>
        <v>5464.7709999999997</v>
      </c>
      <c r="BX825" s="16">
        <f t="shared" si="923"/>
        <v>1295.1154191804299</v>
      </c>
      <c r="BY825">
        <f t="shared" si="924"/>
        <v>2942.0415747827383</v>
      </c>
      <c r="BZ825">
        <f t="shared" si="925"/>
        <v>959.71146004844354</v>
      </c>
      <c r="CA825">
        <f t="shared" si="926"/>
        <v>1079.6896105475148</v>
      </c>
      <c r="CB825">
        <f t="shared" si="927"/>
        <v>1359.4899414945614</v>
      </c>
    </row>
    <row r="826" spans="1:80" x14ac:dyDescent="0.25">
      <c r="A826">
        <f>'Data Input'!A826</f>
        <v>1</v>
      </c>
      <c r="B826">
        <f>'Data Input'!C826</f>
        <v>55</v>
      </c>
      <c r="C826">
        <f t="shared" si="857"/>
        <v>56</v>
      </c>
      <c r="D826">
        <f t="shared" si="858"/>
        <v>57</v>
      </c>
      <c r="E826">
        <f t="shared" si="859"/>
        <v>58</v>
      </c>
      <c r="F826">
        <f t="shared" si="860"/>
        <v>59</v>
      </c>
      <c r="G826">
        <f t="shared" si="861"/>
        <v>60</v>
      </c>
      <c r="H826">
        <f t="shared" si="862"/>
        <v>61</v>
      </c>
      <c r="I826">
        <f t="shared" si="863"/>
        <v>62</v>
      </c>
      <c r="J826">
        <f t="shared" si="864"/>
        <v>63</v>
      </c>
      <c r="K826">
        <f t="shared" si="865"/>
        <v>64</v>
      </c>
      <c r="L826">
        <f t="shared" si="866"/>
        <v>65</v>
      </c>
      <c r="M826">
        <f>IF('Data Input'!D826&gt;=240,1,0)</f>
        <v>0</v>
      </c>
      <c r="N826">
        <f>_xlfn.IFS('Data Input'!F826&gt;=130,1,'Data Input'!G826=1,1,0=0,0)</f>
        <v>0</v>
      </c>
      <c r="O826">
        <f>'Data Input'!H826</f>
        <v>0</v>
      </c>
      <c r="P826">
        <f>'Data Input'!J826</f>
        <v>23.8</v>
      </c>
      <c r="Q826">
        <f t="shared" si="867"/>
        <v>0</v>
      </c>
      <c r="R826">
        <f>IF('Data Input'!I826&gt;=100,1,0)</f>
        <v>0</v>
      </c>
      <c r="S826" s="18">
        <f>'Data Input'!L826</f>
        <v>3</v>
      </c>
      <c r="T826" s="16">
        <f>'Data Input'!N826</f>
        <v>2018</v>
      </c>
      <c r="U826">
        <f t="shared" si="868"/>
        <v>0.41445680393572693</v>
      </c>
      <c r="V826">
        <f t="shared" si="869"/>
        <v>4.8972782379247182E-2</v>
      </c>
      <c r="W826">
        <f t="shared" si="870"/>
        <v>0.28749538118587797</v>
      </c>
      <c r="X826" s="16">
        <f t="shared" si="871"/>
        <v>1.0222052765100239E-2</v>
      </c>
      <c r="Y826">
        <f t="shared" si="872"/>
        <v>1744.0937620297407</v>
      </c>
      <c r="Z826">
        <f t="shared" si="873"/>
        <v>22.526883490891802</v>
      </c>
      <c r="AA826">
        <f t="shared" si="874"/>
        <v>162.4327994945215</v>
      </c>
      <c r="AB826" s="16">
        <f t="shared" si="875"/>
        <v>52.238797036318736</v>
      </c>
      <c r="AC826">
        <f t="shared" si="876"/>
        <v>34302.135999999999</v>
      </c>
      <c r="AD826">
        <f t="shared" si="877"/>
        <v>31183.760000000002</v>
      </c>
      <c r="AE826">
        <f t="shared" si="878"/>
        <v>28065.384000000002</v>
      </c>
      <c r="AF826">
        <f t="shared" si="879"/>
        <v>24947.008000000002</v>
      </c>
      <c r="AG826">
        <f t="shared" si="880"/>
        <v>21828.632000000001</v>
      </c>
      <c r="AH826">
        <f t="shared" si="881"/>
        <v>18710.256000000001</v>
      </c>
      <c r="AI826">
        <f t="shared" si="882"/>
        <v>15591.880000000001</v>
      </c>
      <c r="AJ826">
        <f t="shared" si="883"/>
        <v>12473.504000000001</v>
      </c>
      <c r="AK826">
        <f t="shared" si="884"/>
        <v>9355.1280000000006</v>
      </c>
      <c r="AL826">
        <f t="shared" si="885"/>
        <v>6236.7520000000004</v>
      </c>
      <c r="AM826">
        <f t="shared" si="886"/>
        <v>3118.3760000000002</v>
      </c>
      <c r="AN826">
        <f t="shared" si="887"/>
        <v>694.28173370199966</v>
      </c>
      <c r="AO826">
        <f t="shared" si="888"/>
        <v>29115.833999999999</v>
      </c>
      <c r="AP826">
        <f t="shared" si="889"/>
        <v>26468.94</v>
      </c>
      <c r="AQ826">
        <f t="shared" si="890"/>
        <v>23822.045999999998</v>
      </c>
      <c r="AR826">
        <f t="shared" si="891"/>
        <v>21175.151999999998</v>
      </c>
      <c r="AS826">
        <f t="shared" si="892"/>
        <v>18528.257999999998</v>
      </c>
      <c r="AT826">
        <f t="shared" si="893"/>
        <v>15881.364</v>
      </c>
      <c r="AU826">
        <f t="shared" si="894"/>
        <v>13234.47</v>
      </c>
      <c r="AV826">
        <f t="shared" si="895"/>
        <v>10587.575999999999</v>
      </c>
      <c r="AW826">
        <f t="shared" si="896"/>
        <v>7940.6819999999989</v>
      </c>
      <c r="AX826">
        <f t="shared" si="897"/>
        <v>5293.7879999999996</v>
      </c>
      <c r="AY826">
        <f t="shared" si="898"/>
        <v>2646.8939999999998</v>
      </c>
      <c r="AZ826">
        <f t="shared" si="899"/>
        <v>589.30999829572204</v>
      </c>
      <c r="BA826">
        <f t="shared" si="900"/>
        <v>28370.441000000003</v>
      </c>
      <c r="BB826">
        <f t="shared" si="901"/>
        <v>25791.31</v>
      </c>
      <c r="BC826">
        <f t="shared" si="902"/>
        <v>23212.179</v>
      </c>
      <c r="BD826">
        <f t="shared" si="903"/>
        <v>20633.047999999999</v>
      </c>
      <c r="BE826">
        <f t="shared" si="904"/>
        <v>18053.916999999998</v>
      </c>
      <c r="BF826">
        <f t="shared" si="905"/>
        <v>15474.785999999998</v>
      </c>
      <c r="BG826">
        <f t="shared" si="906"/>
        <v>12895.654999999999</v>
      </c>
      <c r="BH826">
        <f t="shared" si="907"/>
        <v>10316.523999999999</v>
      </c>
      <c r="BI826">
        <f t="shared" si="908"/>
        <v>7737.393</v>
      </c>
      <c r="BJ826">
        <f t="shared" si="909"/>
        <v>5158.2619999999997</v>
      </c>
      <c r="BK826">
        <f t="shared" si="910"/>
        <v>2579.1309999999999</v>
      </c>
      <c r="BL826">
        <f t="shared" si="911"/>
        <v>574.22310270620744</v>
      </c>
      <c r="BM826">
        <f t="shared" si="912"/>
        <v>42721.092000000004</v>
      </c>
      <c r="BN826">
        <f t="shared" si="913"/>
        <v>39755.725000000006</v>
      </c>
      <c r="BO826">
        <f t="shared" si="914"/>
        <v>35089.315000000002</v>
      </c>
      <c r="BP826">
        <f t="shared" si="915"/>
        <v>30422.904999999999</v>
      </c>
      <c r="BQ826">
        <f t="shared" si="916"/>
        <v>25756.494999999999</v>
      </c>
      <c r="BR826">
        <f t="shared" si="917"/>
        <v>21090.084999999999</v>
      </c>
      <c r="BS826">
        <f t="shared" si="918"/>
        <v>16423.674999999999</v>
      </c>
      <c r="BT826">
        <f t="shared" si="919"/>
        <v>13138.94</v>
      </c>
      <c r="BU826">
        <f t="shared" si="920"/>
        <v>9854.2049999999999</v>
      </c>
      <c r="BV826">
        <f t="shared" si="921"/>
        <v>6569.47</v>
      </c>
      <c r="BW826">
        <f t="shared" si="922"/>
        <v>3284.7350000000001</v>
      </c>
      <c r="BX826" s="16">
        <f t="shared" si="923"/>
        <v>824.87832969361034</v>
      </c>
      <c r="BY826">
        <f t="shared" si="924"/>
        <v>2438.3754957317406</v>
      </c>
      <c r="BZ826">
        <f t="shared" si="925"/>
        <v>611.83688178661384</v>
      </c>
      <c r="CA826">
        <f t="shared" si="926"/>
        <v>736.65590220072897</v>
      </c>
      <c r="CB826">
        <f t="shared" si="927"/>
        <v>877.11712672992905</v>
      </c>
    </row>
    <row r="827" spans="1:80" x14ac:dyDescent="0.25">
      <c r="A827">
        <f>'Data Input'!A827</f>
        <v>0</v>
      </c>
      <c r="B827">
        <f>'Data Input'!C827</f>
        <v>35</v>
      </c>
      <c r="C827">
        <f t="shared" si="857"/>
        <v>36</v>
      </c>
      <c r="D827">
        <f t="shared" si="858"/>
        <v>37</v>
      </c>
      <c r="E827">
        <f t="shared" si="859"/>
        <v>38</v>
      </c>
      <c r="F827">
        <f t="shared" si="860"/>
        <v>39</v>
      </c>
      <c r="G827">
        <f t="shared" si="861"/>
        <v>40</v>
      </c>
      <c r="H827">
        <f t="shared" si="862"/>
        <v>41</v>
      </c>
      <c r="I827">
        <f t="shared" si="863"/>
        <v>42</v>
      </c>
      <c r="J827">
        <f t="shared" si="864"/>
        <v>43</v>
      </c>
      <c r="K827">
        <f t="shared" si="865"/>
        <v>44</v>
      </c>
      <c r="L827">
        <f t="shared" si="866"/>
        <v>45</v>
      </c>
      <c r="M827">
        <f>IF('Data Input'!D827&gt;=240,1,0)</f>
        <v>0</v>
      </c>
      <c r="N827">
        <f>_xlfn.IFS('Data Input'!F827&gt;=130,1,'Data Input'!G827=1,1,0=0,0)</f>
        <v>0</v>
      </c>
      <c r="O827">
        <f>'Data Input'!H827</f>
        <v>0</v>
      </c>
      <c r="P827">
        <f>'Data Input'!J827</f>
        <v>17.8</v>
      </c>
      <c r="Q827">
        <f t="shared" si="867"/>
        <v>0</v>
      </c>
      <c r="R827">
        <f>IF('Data Input'!I827&gt;=100,1,0)</f>
        <v>0</v>
      </c>
      <c r="S827" s="18">
        <f>'Data Input'!L827</f>
        <v>3</v>
      </c>
      <c r="T827" s="16">
        <f>'Data Input'!N827</f>
        <v>2018</v>
      </c>
      <c r="U827">
        <f t="shared" si="868"/>
        <v>0.29945232480617262</v>
      </c>
      <c r="V827">
        <f t="shared" si="869"/>
        <v>3.7770740344536279E-2</v>
      </c>
      <c r="W827">
        <f t="shared" si="870"/>
        <v>0.24103242276617429</v>
      </c>
      <c r="X827" s="16">
        <f t="shared" si="871"/>
        <v>3.2512823888203699E-3</v>
      </c>
      <c r="Y827">
        <f t="shared" si="872"/>
        <v>1260.1383950273921</v>
      </c>
      <c r="Z827">
        <f t="shared" si="873"/>
        <v>17.374080576370442</v>
      </c>
      <c r="AA827">
        <f t="shared" si="874"/>
        <v>136.18156589981379</v>
      </c>
      <c r="AB827" s="16">
        <f t="shared" si="875"/>
        <v>16.615359431250145</v>
      </c>
      <c r="AC827">
        <f t="shared" si="876"/>
        <v>54222.519000000008</v>
      </c>
      <c r="AD827">
        <f t="shared" si="877"/>
        <v>49195.882000000005</v>
      </c>
      <c r="AE827">
        <f t="shared" si="878"/>
        <v>44169.245000000003</v>
      </c>
      <c r="AF827">
        <f t="shared" si="879"/>
        <v>39142.608</v>
      </c>
      <c r="AG827">
        <f t="shared" si="880"/>
        <v>34115.970999999998</v>
      </c>
      <c r="AH827">
        <f t="shared" si="881"/>
        <v>29089.333999999995</v>
      </c>
      <c r="AI827">
        <f t="shared" si="882"/>
        <v>24062.696999999996</v>
      </c>
      <c r="AJ827">
        <f t="shared" si="883"/>
        <v>19036.059999999998</v>
      </c>
      <c r="AK827">
        <f t="shared" si="884"/>
        <v>14009.422999999999</v>
      </c>
      <c r="AL827">
        <f t="shared" si="885"/>
        <v>8982.7860000000001</v>
      </c>
      <c r="AM827">
        <f t="shared" si="886"/>
        <v>3956.1489999999999</v>
      </c>
      <c r="AN827">
        <f t="shared" si="887"/>
        <v>782.10642654269441</v>
      </c>
      <c r="AO827">
        <f t="shared" si="888"/>
        <v>46024.350000000013</v>
      </c>
      <c r="AP827">
        <f t="shared" si="889"/>
        <v>41757.715000000011</v>
      </c>
      <c r="AQ827">
        <f t="shared" si="890"/>
        <v>37491.080000000009</v>
      </c>
      <c r="AR827">
        <f t="shared" si="891"/>
        <v>33224.445000000007</v>
      </c>
      <c r="AS827">
        <f t="shared" si="892"/>
        <v>28957.810000000005</v>
      </c>
      <c r="AT827">
        <f t="shared" si="893"/>
        <v>24691.175000000003</v>
      </c>
      <c r="AU827">
        <f t="shared" si="894"/>
        <v>20424.54</v>
      </c>
      <c r="AV827">
        <f t="shared" si="895"/>
        <v>16157.905000000001</v>
      </c>
      <c r="AW827">
        <f t="shared" si="896"/>
        <v>11891.27</v>
      </c>
      <c r="AX827">
        <f t="shared" si="897"/>
        <v>7624.6350000000002</v>
      </c>
      <c r="AY827">
        <f t="shared" si="898"/>
        <v>3358</v>
      </c>
      <c r="AZ827">
        <f t="shared" si="899"/>
        <v>663.85592073311921</v>
      </c>
      <c r="BA827">
        <f t="shared" si="900"/>
        <v>44846.080999999991</v>
      </c>
      <c r="BB827">
        <f t="shared" si="901"/>
        <v>40688.675999999992</v>
      </c>
      <c r="BC827">
        <f t="shared" si="902"/>
        <v>36531.270999999993</v>
      </c>
      <c r="BD827">
        <f t="shared" si="903"/>
        <v>32373.865999999995</v>
      </c>
      <c r="BE827">
        <f t="shared" si="904"/>
        <v>28216.460999999996</v>
      </c>
      <c r="BF827">
        <f t="shared" si="905"/>
        <v>24059.055999999997</v>
      </c>
      <c r="BG827">
        <f t="shared" si="906"/>
        <v>19901.650999999998</v>
      </c>
      <c r="BH827">
        <f t="shared" si="907"/>
        <v>15744.245999999999</v>
      </c>
      <c r="BI827">
        <f t="shared" si="908"/>
        <v>11586.841</v>
      </c>
      <c r="BJ827">
        <f t="shared" si="909"/>
        <v>7429.4359999999997</v>
      </c>
      <c r="BK827">
        <f t="shared" si="910"/>
        <v>3272.0309999999999</v>
      </c>
      <c r="BL827">
        <f t="shared" si="911"/>
        <v>646.86054116093374</v>
      </c>
      <c r="BM827">
        <f t="shared" si="912"/>
        <v>58695.156999999999</v>
      </c>
      <c r="BN827">
        <f t="shared" si="913"/>
        <v>55729.79</v>
      </c>
      <c r="BO827">
        <f t="shared" si="914"/>
        <v>50156.811000000002</v>
      </c>
      <c r="BP827">
        <f t="shared" si="915"/>
        <v>44583.832000000002</v>
      </c>
      <c r="BQ827">
        <f t="shared" si="916"/>
        <v>39010.853000000003</v>
      </c>
      <c r="BR827">
        <f t="shared" si="917"/>
        <v>33437.874000000003</v>
      </c>
      <c r="BS827">
        <f t="shared" si="918"/>
        <v>27864.895</v>
      </c>
      <c r="BT827">
        <f t="shared" si="919"/>
        <v>22291.916000000001</v>
      </c>
      <c r="BU827">
        <f t="shared" si="920"/>
        <v>16718.937000000002</v>
      </c>
      <c r="BV827">
        <f t="shared" si="921"/>
        <v>11145.958000000001</v>
      </c>
      <c r="BW827">
        <f t="shared" si="922"/>
        <v>5572.9790000000003</v>
      </c>
      <c r="BX827" s="16">
        <f t="shared" si="923"/>
        <v>890.03176174707562</v>
      </c>
      <c r="BY827">
        <f t="shared" si="924"/>
        <v>2042.2448215700865</v>
      </c>
      <c r="BZ827">
        <f t="shared" si="925"/>
        <v>681.23000130948969</v>
      </c>
      <c r="CA827">
        <f t="shared" si="926"/>
        <v>783.04210706074753</v>
      </c>
      <c r="CB827">
        <f t="shared" si="927"/>
        <v>906.64712117832573</v>
      </c>
    </row>
    <row r="828" spans="1:80" x14ac:dyDescent="0.25">
      <c r="A828">
        <f>'Data Input'!A828</f>
        <v>0</v>
      </c>
      <c r="B828">
        <f>'Data Input'!C828</f>
        <v>47</v>
      </c>
      <c r="C828">
        <f t="shared" si="857"/>
        <v>48</v>
      </c>
      <c r="D828">
        <f t="shared" si="858"/>
        <v>49</v>
      </c>
      <c r="E828">
        <f t="shared" si="859"/>
        <v>50</v>
      </c>
      <c r="F828">
        <f t="shared" si="860"/>
        <v>51</v>
      </c>
      <c r="G828">
        <f t="shared" si="861"/>
        <v>52</v>
      </c>
      <c r="H828">
        <f t="shared" si="862"/>
        <v>53</v>
      </c>
      <c r="I828">
        <f t="shared" si="863"/>
        <v>54</v>
      </c>
      <c r="J828">
        <f t="shared" si="864"/>
        <v>55</v>
      </c>
      <c r="K828">
        <f t="shared" si="865"/>
        <v>56</v>
      </c>
      <c r="L828">
        <f t="shared" si="866"/>
        <v>57</v>
      </c>
      <c r="M828">
        <f>IF('Data Input'!D828&gt;=240,1,0)</f>
        <v>0</v>
      </c>
      <c r="N828">
        <f>_xlfn.IFS('Data Input'!F828&gt;=130,1,'Data Input'!G828=1,1,0=0,0)</f>
        <v>0</v>
      </c>
      <c r="O828">
        <f>'Data Input'!H828</f>
        <v>0</v>
      </c>
      <c r="P828">
        <f>'Data Input'!J828</f>
        <v>20.100000000000001</v>
      </c>
      <c r="Q828">
        <f t="shared" si="867"/>
        <v>0</v>
      </c>
      <c r="R828">
        <f>IF('Data Input'!I828&gt;=100,1,0)</f>
        <v>0</v>
      </c>
      <c r="S828" s="18">
        <f>'Data Input'!L828</f>
        <v>3</v>
      </c>
      <c r="T828" s="16">
        <f>'Data Input'!N828</f>
        <v>2018</v>
      </c>
      <c r="U828">
        <f t="shared" si="868"/>
        <v>0.34150864484192761</v>
      </c>
      <c r="V828">
        <f t="shared" si="869"/>
        <v>4.1739729545789278E-2</v>
      </c>
      <c r="W828">
        <f t="shared" si="870"/>
        <v>0.2582203004344788</v>
      </c>
      <c r="X828" s="16">
        <f t="shared" si="871"/>
        <v>5.0482560019250947E-3</v>
      </c>
      <c r="Y828">
        <f t="shared" si="872"/>
        <v>1437.1174305547268</v>
      </c>
      <c r="Z828">
        <f t="shared" si="873"/>
        <v>19.199767273541283</v>
      </c>
      <c r="AA828">
        <f t="shared" si="874"/>
        <v>145.89259177965917</v>
      </c>
      <c r="AB828" s="16">
        <f t="shared" si="875"/>
        <v>25.798616650885279</v>
      </c>
      <c r="AC828">
        <f t="shared" si="876"/>
        <v>41004.32</v>
      </c>
      <c r="AD828">
        <f t="shared" si="877"/>
        <v>37048.171000000002</v>
      </c>
      <c r="AE828">
        <f t="shared" si="878"/>
        <v>33092.022000000004</v>
      </c>
      <c r="AF828">
        <f t="shared" si="879"/>
        <v>29135.873000000003</v>
      </c>
      <c r="AG828">
        <f t="shared" si="880"/>
        <v>25179.724000000002</v>
      </c>
      <c r="AH828">
        <f t="shared" si="881"/>
        <v>21223.575000000001</v>
      </c>
      <c r="AI828">
        <f t="shared" si="882"/>
        <v>17267.425999999999</v>
      </c>
      <c r="AJ828">
        <f t="shared" si="883"/>
        <v>13311.277</v>
      </c>
      <c r="AK828">
        <f t="shared" si="884"/>
        <v>9355.1280000000006</v>
      </c>
      <c r="AL828">
        <f t="shared" si="885"/>
        <v>6236.7520000000004</v>
      </c>
      <c r="AM828">
        <f t="shared" si="886"/>
        <v>3118.3760000000002</v>
      </c>
      <c r="AN828">
        <f t="shared" si="887"/>
        <v>657.20450834990936</v>
      </c>
      <c r="AO828">
        <f t="shared" si="888"/>
        <v>34804.682000000001</v>
      </c>
      <c r="AP828">
        <f t="shared" si="889"/>
        <v>31446.682000000001</v>
      </c>
      <c r="AQ828">
        <f t="shared" si="890"/>
        <v>28088.682000000001</v>
      </c>
      <c r="AR828">
        <f t="shared" si="891"/>
        <v>24730.682000000001</v>
      </c>
      <c r="AS828">
        <f t="shared" si="892"/>
        <v>21372.682000000001</v>
      </c>
      <c r="AT828">
        <f t="shared" si="893"/>
        <v>18014.682000000001</v>
      </c>
      <c r="AU828">
        <f t="shared" si="894"/>
        <v>14656.681999999999</v>
      </c>
      <c r="AV828">
        <f t="shared" si="895"/>
        <v>11298.681999999999</v>
      </c>
      <c r="AW828">
        <f t="shared" si="896"/>
        <v>7940.6819999999989</v>
      </c>
      <c r="AX828">
        <f t="shared" si="897"/>
        <v>5293.7879999999996</v>
      </c>
      <c r="AY828">
        <f t="shared" si="898"/>
        <v>2646.8939999999998</v>
      </c>
      <c r="AZ828">
        <f t="shared" si="899"/>
        <v>557.83863937254205</v>
      </c>
      <c r="BA828">
        <f t="shared" si="900"/>
        <v>33913.640999999996</v>
      </c>
      <c r="BB828">
        <f t="shared" si="901"/>
        <v>30641.609999999993</v>
      </c>
      <c r="BC828">
        <f t="shared" si="902"/>
        <v>27369.578999999994</v>
      </c>
      <c r="BD828">
        <f t="shared" si="903"/>
        <v>24097.547999999995</v>
      </c>
      <c r="BE828">
        <f t="shared" si="904"/>
        <v>20825.516999999996</v>
      </c>
      <c r="BF828">
        <f t="shared" si="905"/>
        <v>17553.485999999997</v>
      </c>
      <c r="BG828">
        <f t="shared" si="906"/>
        <v>14281.454999999998</v>
      </c>
      <c r="BH828">
        <f t="shared" si="907"/>
        <v>11009.423999999999</v>
      </c>
      <c r="BI828">
        <f t="shared" si="908"/>
        <v>7737.393</v>
      </c>
      <c r="BJ828">
        <f t="shared" si="909"/>
        <v>5158.2619999999997</v>
      </c>
      <c r="BK828">
        <f t="shared" si="910"/>
        <v>2579.1309999999999</v>
      </c>
      <c r="BL828">
        <f t="shared" si="911"/>
        <v>543.55733772382098</v>
      </c>
      <c r="BM828">
        <f t="shared" si="912"/>
        <v>56016.355000000003</v>
      </c>
      <c r="BN828">
        <f t="shared" si="913"/>
        <v>53050.988000000005</v>
      </c>
      <c r="BO828">
        <f t="shared" si="914"/>
        <v>47586.217000000004</v>
      </c>
      <c r="BP828">
        <f t="shared" si="915"/>
        <v>42121.446000000004</v>
      </c>
      <c r="BQ828">
        <f t="shared" si="916"/>
        <v>36656.675000000003</v>
      </c>
      <c r="BR828">
        <f t="shared" si="917"/>
        <v>31191.904000000002</v>
      </c>
      <c r="BS828">
        <f t="shared" si="918"/>
        <v>25727.133000000002</v>
      </c>
      <c r="BT828">
        <f t="shared" si="919"/>
        <v>20262.362000000001</v>
      </c>
      <c r="BU828">
        <f t="shared" si="920"/>
        <v>14797.591</v>
      </c>
      <c r="BV828">
        <f t="shared" si="921"/>
        <v>9332.82</v>
      </c>
      <c r="BW828">
        <f t="shared" si="922"/>
        <v>4666.41</v>
      </c>
      <c r="BX828" s="16">
        <f t="shared" si="923"/>
        <v>950.41994438636243</v>
      </c>
      <c r="BY828">
        <f t="shared" si="924"/>
        <v>2094.3219389046362</v>
      </c>
      <c r="BZ828">
        <f t="shared" si="925"/>
        <v>577.03840664608333</v>
      </c>
      <c r="CA828">
        <f t="shared" si="926"/>
        <v>689.44992950348012</v>
      </c>
      <c r="CB828">
        <f t="shared" si="927"/>
        <v>976.2185610372477</v>
      </c>
    </row>
    <row r="829" spans="1:80" x14ac:dyDescent="0.25">
      <c r="A829">
        <f>'Data Input'!A829</f>
        <v>0</v>
      </c>
      <c r="B829">
        <f>'Data Input'!C829</f>
        <v>65</v>
      </c>
      <c r="C829">
        <f t="shared" si="857"/>
        <v>66</v>
      </c>
      <c r="D829">
        <f t="shared" si="858"/>
        <v>67</v>
      </c>
      <c r="E829">
        <f t="shared" si="859"/>
        <v>68</v>
      </c>
      <c r="F829">
        <f t="shared" si="860"/>
        <v>69</v>
      </c>
      <c r="G829">
        <f t="shared" si="861"/>
        <v>70</v>
      </c>
      <c r="H829">
        <f t="shared" si="862"/>
        <v>71</v>
      </c>
      <c r="I829">
        <f t="shared" si="863"/>
        <v>72</v>
      </c>
      <c r="J829">
        <f t="shared" si="864"/>
        <v>73</v>
      </c>
      <c r="K829">
        <f t="shared" si="865"/>
        <v>74</v>
      </c>
      <c r="L829">
        <f t="shared" si="866"/>
        <v>75</v>
      </c>
      <c r="M829">
        <f>IF('Data Input'!D829&gt;=240,1,0)</f>
        <v>0</v>
      </c>
      <c r="N829">
        <f>_xlfn.IFS('Data Input'!F829&gt;=130,1,'Data Input'!G829=1,1,0=0,0)</f>
        <v>1</v>
      </c>
      <c r="O829">
        <f>'Data Input'!H829</f>
        <v>0</v>
      </c>
      <c r="P829">
        <f>'Data Input'!J829</f>
        <v>41.2</v>
      </c>
      <c r="Q829">
        <f t="shared" si="867"/>
        <v>0</v>
      </c>
      <c r="R829">
        <f>IF('Data Input'!I829&gt;=100,1,0)</f>
        <v>1</v>
      </c>
      <c r="S829" s="18">
        <f>'Data Input'!L829</f>
        <v>3</v>
      </c>
      <c r="T829" s="16">
        <f>'Data Input'!N829</f>
        <v>2018</v>
      </c>
      <c r="U829">
        <f t="shared" si="868"/>
        <v>1.0599895441128575</v>
      </c>
      <c r="V829">
        <f t="shared" si="869"/>
        <v>9.5108044027155419E-2</v>
      </c>
      <c r="W829">
        <f t="shared" si="870"/>
        <v>0.60348913641367885</v>
      </c>
      <c r="X829" s="16">
        <f t="shared" si="871"/>
        <v>1</v>
      </c>
      <c r="Y829">
        <f t="shared" si="872"/>
        <v>4460.5882546705143</v>
      </c>
      <c r="Z829">
        <f t="shared" si="873"/>
        <v>43.74854200144943</v>
      </c>
      <c r="AA829">
        <f t="shared" si="874"/>
        <v>340.96697306182733</v>
      </c>
      <c r="AB829" s="16">
        <f t="shared" si="875"/>
        <v>5110.4018181818183</v>
      </c>
      <c r="AC829">
        <f t="shared" si="876"/>
        <v>30113.275999999994</v>
      </c>
      <c r="AD829">
        <f t="shared" si="877"/>
        <v>26994.899999999994</v>
      </c>
      <c r="AE829">
        <f t="shared" si="878"/>
        <v>24295.409999999996</v>
      </c>
      <c r="AF829">
        <f t="shared" si="879"/>
        <v>21595.919999999998</v>
      </c>
      <c r="AG829">
        <f t="shared" si="880"/>
        <v>18896.43</v>
      </c>
      <c r="AH829">
        <f t="shared" si="881"/>
        <v>16196.939999999999</v>
      </c>
      <c r="AI829">
        <f t="shared" si="882"/>
        <v>13497.449999999999</v>
      </c>
      <c r="AJ829">
        <f t="shared" si="883"/>
        <v>10797.96</v>
      </c>
      <c r="AK829">
        <f t="shared" si="884"/>
        <v>8098.4699999999993</v>
      </c>
      <c r="AL829">
        <f t="shared" si="885"/>
        <v>5398.98</v>
      </c>
      <c r="AM829">
        <f t="shared" si="886"/>
        <v>2699.49</v>
      </c>
      <c r="AN829">
        <f t="shared" si="887"/>
        <v>1540.8019927156565</v>
      </c>
      <c r="AO829">
        <f t="shared" si="888"/>
        <v>25560.304</v>
      </c>
      <c r="AP829">
        <f t="shared" si="889"/>
        <v>22913.41</v>
      </c>
      <c r="AQ829">
        <f t="shared" si="890"/>
        <v>20622.069</v>
      </c>
      <c r="AR829">
        <f t="shared" si="891"/>
        <v>18330.727999999999</v>
      </c>
      <c r="AS829">
        <f t="shared" si="892"/>
        <v>16039.387000000001</v>
      </c>
      <c r="AT829">
        <f t="shared" si="893"/>
        <v>13748.046</v>
      </c>
      <c r="AU829">
        <f t="shared" si="894"/>
        <v>11456.705</v>
      </c>
      <c r="AV829">
        <f t="shared" si="895"/>
        <v>9165.3639999999996</v>
      </c>
      <c r="AW829">
        <f t="shared" si="896"/>
        <v>6874.0229999999992</v>
      </c>
      <c r="AX829">
        <f t="shared" si="897"/>
        <v>4582.6819999999998</v>
      </c>
      <c r="AY829">
        <f t="shared" si="898"/>
        <v>2291.3409999999999</v>
      </c>
      <c r="AZ829">
        <f t="shared" si="899"/>
        <v>1307.8406619189207</v>
      </c>
      <c r="BA829">
        <f t="shared" si="900"/>
        <v>24905.931</v>
      </c>
      <c r="BB829">
        <f t="shared" si="901"/>
        <v>22326.799999999999</v>
      </c>
      <c r="BC829">
        <f t="shared" si="902"/>
        <v>20094.12</v>
      </c>
      <c r="BD829">
        <f t="shared" si="903"/>
        <v>17861.439999999999</v>
      </c>
      <c r="BE829">
        <f t="shared" si="904"/>
        <v>15628.76</v>
      </c>
      <c r="BF829">
        <f t="shared" si="905"/>
        <v>13396.08</v>
      </c>
      <c r="BG829">
        <f t="shared" si="906"/>
        <v>11163.4</v>
      </c>
      <c r="BH829">
        <f t="shared" si="907"/>
        <v>8930.7199999999993</v>
      </c>
      <c r="BI829">
        <f t="shared" si="908"/>
        <v>6698.0399999999991</v>
      </c>
      <c r="BJ829">
        <f t="shared" si="909"/>
        <v>4465.3599999999997</v>
      </c>
      <c r="BK829">
        <f t="shared" si="910"/>
        <v>2232.6799999999998</v>
      </c>
      <c r="BL829">
        <f t="shared" si="911"/>
        <v>1274.3584217792611</v>
      </c>
      <c r="BM829">
        <f t="shared" si="912"/>
        <v>13849.635500000002</v>
      </c>
      <c r="BN829">
        <f t="shared" si="913"/>
        <v>10884.268500000002</v>
      </c>
      <c r="BO829">
        <f t="shared" si="914"/>
        <v>9719.3815000000013</v>
      </c>
      <c r="BP829">
        <f t="shared" si="915"/>
        <v>8474.960500000001</v>
      </c>
      <c r="BQ829">
        <f t="shared" si="916"/>
        <v>7230.5395000000008</v>
      </c>
      <c r="BR829">
        <f t="shared" si="917"/>
        <v>5986.1185000000005</v>
      </c>
      <c r="BS829">
        <f t="shared" si="918"/>
        <v>4741.6975000000002</v>
      </c>
      <c r="BT829">
        <f t="shared" si="919"/>
        <v>3793.3580000000002</v>
      </c>
      <c r="BU829">
        <f t="shared" si="920"/>
        <v>2845.0185000000001</v>
      </c>
      <c r="BV829">
        <f t="shared" si="921"/>
        <v>1896.6790000000001</v>
      </c>
      <c r="BW829">
        <f t="shared" si="922"/>
        <v>948.33950000000004</v>
      </c>
      <c r="BX829" s="16">
        <f t="shared" si="923"/>
        <v>608.15066574371224</v>
      </c>
      <c r="BY829">
        <f t="shared" si="924"/>
        <v>6001.3902473861708</v>
      </c>
      <c r="BZ829">
        <f t="shared" si="925"/>
        <v>1351.58920392037</v>
      </c>
      <c r="CA829">
        <f t="shared" si="926"/>
        <v>1615.3253948410884</v>
      </c>
      <c r="CB829">
        <f t="shared" si="927"/>
        <v>5718.5524839255304</v>
      </c>
    </row>
    <row r="830" spans="1:80" x14ac:dyDescent="0.25">
      <c r="A830">
        <f>'Data Input'!A830</f>
        <v>0</v>
      </c>
      <c r="B830">
        <f>'Data Input'!C830</f>
        <v>56</v>
      </c>
      <c r="C830">
        <f t="shared" si="857"/>
        <v>57</v>
      </c>
      <c r="D830">
        <f t="shared" si="858"/>
        <v>58</v>
      </c>
      <c r="E830">
        <f t="shared" si="859"/>
        <v>59</v>
      </c>
      <c r="F830">
        <f t="shared" si="860"/>
        <v>60</v>
      </c>
      <c r="G830">
        <f t="shared" si="861"/>
        <v>61</v>
      </c>
      <c r="H830">
        <f t="shared" si="862"/>
        <v>62</v>
      </c>
      <c r="I830">
        <f t="shared" si="863"/>
        <v>63</v>
      </c>
      <c r="J830">
        <f t="shared" si="864"/>
        <v>64</v>
      </c>
      <c r="K830">
        <f t="shared" si="865"/>
        <v>65</v>
      </c>
      <c r="L830">
        <f t="shared" si="866"/>
        <v>66</v>
      </c>
      <c r="M830">
        <f>IF('Data Input'!D830&gt;=240,1,0)</f>
        <v>0</v>
      </c>
      <c r="N830">
        <f>_xlfn.IFS('Data Input'!F830&gt;=130,1,'Data Input'!G830=1,1,0=0,0)</f>
        <v>0</v>
      </c>
      <c r="O830">
        <f>'Data Input'!H830</f>
        <v>0</v>
      </c>
      <c r="P830">
        <f>'Data Input'!J830</f>
        <v>25.7</v>
      </c>
      <c r="Q830">
        <f t="shared" si="867"/>
        <v>0</v>
      </c>
      <c r="R830">
        <f>IF('Data Input'!I830&gt;=100,1,0)</f>
        <v>0</v>
      </c>
      <c r="S830" s="18">
        <f>'Data Input'!L830</f>
        <v>3</v>
      </c>
      <c r="T830" s="16">
        <f>'Data Input'!N830</f>
        <v>2018</v>
      </c>
      <c r="U830">
        <f t="shared" si="868"/>
        <v>0.45366710687691814</v>
      </c>
      <c r="V830">
        <f t="shared" si="869"/>
        <v>5.3134933727552951E-2</v>
      </c>
      <c r="W830">
        <f t="shared" si="870"/>
        <v>0.30327423936242026</v>
      </c>
      <c r="X830" s="16">
        <f t="shared" si="871"/>
        <v>1.4658472695868698E-2</v>
      </c>
      <c r="Y830">
        <f t="shared" si="872"/>
        <v>1909.0963488316047</v>
      </c>
      <c r="Z830">
        <f t="shared" si="873"/>
        <v>24.441422423326944</v>
      </c>
      <c r="AA830">
        <f t="shared" si="874"/>
        <v>171.34773960893574</v>
      </c>
      <c r="AB830" s="16">
        <f t="shared" si="875"/>
        <v>74.910685516735938</v>
      </c>
      <c r="AC830">
        <f t="shared" si="876"/>
        <v>33883.25</v>
      </c>
      <c r="AD830">
        <f t="shared" si="877"/>
        <v>30764.874000000003</v>
      </c>
      <c r="AE830">
        <f t="shared" si="878"/>
        <v>27646.498000000003</v>
      </c>
      <c r="AF830">
        <f t="shared" si="879"/>
        <v>24528.122000000003</v>
      </c>
      <c r="AG830">
        <f t="shared" si="880"/>
        <v>21409.746000000003</v>
      </c>
      <c r="AH830">
        <f t="shared" si="881"/>
        <v>18291.370000000003</v>
      </c>
      <c r="AI830">
        <f t="shared" si="882"/>
        <v>15172.994000000001</v>
      </c>
      <c r="AJ830">
        <f t="shared" si="883"/>
        <v>12054.618</v>
      </c>
      <c r="AK830">
        <f t="shared" si="884"/>
        <v>8936.2420000000002</v>
      </c>
      <c r="AL830">
        <f t="shared" si="885"/>
        <v>5817.866</v>
      </c>
      <c r="AM830">
        <f t="shared" si="886"/>
        <v>2699.49</v>
      </c>
      <c r="AN830">
        <f t="shared" si="887"/>
        <v>744.25993535144323</v>
      </c>
      <c r="AO830">
        <f t="shared" si="888"/>
        <v>28760.280999999999</v>
      </c>
      <c r="AP830">
        <f t="shared" si="889"/>
        <v>26113.386999999999</v>
      </c>
      <c r="AQ830">
        <f t="shared" si="890"/>
        <v>23466.492999999999</v>
      </c>
      <c r="AR830">
        <f t="shared" si="891"/>
        <v>20819.598999999998</v>
      </c>
      <c r="AS830">
        <f t="shared" si="892"/>
        <v>18172.704999999998</v>
      </c>
      <c r="AT830">
        <f t="shared" si="893"/>
        <v>15525.811</v>
      </c>
      <c r="AU830">
        <f t="shared" si="894"/>
        <v>12878.916999999999</v>
      </c>
      <c r="AV830">
        <f t="shared" si="895"/>
        <v>10232.022999999999</v>
      </c>
      <c r="AW830">
        <f t="shared" si="896"/>
        <v>7585.128999999999</v>
      </c>
      <c r="AX830">
        <f t="shared" si="897"/>
        <v>4938.2349999999997</v>
      </c>
      <c r="AY830">
        <f t="shared" si="898"/>
        <v>2291.3409999999999</v>
      </c>
      <c r="AZ830">
        <f t="shared" si="899"/>
        <v>631.73174627130288</v>
      </c>
      <c r="BA830">
        <f t="shared" si="900"/>
        <v>28023.99</v>
      </c>
      <c r="BB830">
        <f t="shared" si="901"/>
        <v>25444.859</v>
      </c>
      <c r="BC830">
        <f t="shared" si="902"/>
        <v>22865.727999999999</v>
      </c>
      <c r="BD830">
        <f t="shared" si="903"/>
        <v>20286.596999999998</v>
      </c>
      <c r="BE830">
        <f t="shared" si="904"/>
        <v>17707.465999999997</v>
      </c>
      <c r="BF830">
        <f t="shared" si="905"/>
        <v>15128.334999999997</v>
      </c>
      <c r="BG830">
        <f t="shared" si="906"/>
        <v>12549.203999999998</v>
      </c>
      <c r="BH830">
        <f t="shared" si="907"/>
        <v>9970.0729999999985</v>
      </c>
      <c r="BI830">
        <f t="shared" si="908"/>
        <v>7390.9419999999991</v>
      </c>
      <c r="BJ830">
        <f t="shared" si="909"/>
        <v>4811.8109999999997</v>
      </c>
      <c r="BK830">
        <f t="shared" si="910"/>
        <v>2232.6799999999998</v>
      </c>
      <c r="BL830">
        <f t="shared" si="911"/>
        <v>615.55879510976092</v>
      </c>
      <c r="BM830">
        <f t="shared" si="912"/>
        <v>39219.569000000003</v>
      </c>
      <c r="BN830">
        <f t="shared" si="913"/>
        <v>36254.202000000005</v>
      </c>
      <c r="BO830">
        <f t="shared" si="914"/>
        <v>31587.792000000001</v>
      </c>
      <c r="BP830">
        <f t="shared" si="915"/>
        <v>26921.382000000001</v>
      </c>
      <c r="BQ830">
        <f t="shared" si="916"/>
        <v>22254.972000000002</v>
      </c>
      <c r="BR830">
        <f t="shared" si="917"/>
        <v>17588.562000000002</v>
      </c>
      <c r="BS830">
        <f t="shared" si="918"/>
        <v>14303.827000000001</v>
      </c>
      <c r="BT830">
        <f t="shared" si="919"/>
        <v>11019.092000000001</v>
      </c>
      <c r="BU830">
        <f t="shared" si="920"/>
        <v>7734.357</v>
      </c>
      <c r="BV830">
        <f t="shared" si="921"/>
        <v>4449.6220000000003</v>
      </c>
      <c r="BW830">
        <f t="shared" si="922"/>
        <v>1164.8869999999999</v>
      </c>
      <c r="BX830" s="16">
        <f t="shared" si="923"/>
        <v>792.35538619933095</v>
      </c>
      <c r="BY830">
        <f t="shared" si="924"/>
        <v>2653.356284183048</v>
      </c>
      <c r="BZ830">
        <f t="shared" si="925"/>
        <v>656.17316869462979</v>
      </c>
      <c r="CA830">
        <f t="shared" si="926"/>
        <v>786.90653471869666</v>
      </c>
      <c r="CB830">
        <f t="shared" si="927"/>
        <v>867.2660717160669</v>
      </c>
    </row>
    <row r="831" spans="1:80" x14ac:dyDescent="0.25">
      <c r="A831">
        <f>'Data Input'!A831</f>
        <v>0</v>
      </c>
      <c r="B831">
        <f>'Data Input'!C831</f>
        <v>44</v>
      </c>
      <c r="C831">
        <f t="shared" si="857"/>
        <v>45</v>
      </c>
      <c r="D831">
        <f t="shared" si="858"/>
        <v>46</v>
      </c>
      <c r="E831">
        <f t="shared" si="859"/>
        <v>47</v>
      </c>
      <c r="F831">
        <f t="shared" si="860"/>
        <v>48</v>
      </c>
      <c r="G831">
        <f t="shared" si="861"/>
        <v>49</v>
      </c>
      <c r="H831">
        <f t="shared" si="862"/>
        <v>50</v>
      </c>
      <c r="I831">
        <f t="shared" si="863"/>
        <v>51</v>
      </c>
      <c r="J831">
        <f t="shared" si="864"/>
        <v>52</v>
      </c>
      <c r="K831">
        <f t="shared" si="865"/>
        <v>53</v>
      </c>
      <c r="L831">
        <f t="shared" si="866"/>
        <v>54</v>
      </c>
      <c r="M831">
        <f>IF('Data Input'!D831&gt;=240,1,0)</f>
        <v>0</v>
      </c>
      <c r="N831">
        <f>_xlfn.IFS('Data Input'!F831&gt;=130,1,'Data Input'!G831=1,1,0=0,0)</f>
        <v>0</v>
      </c>
      <c r="O831">
        <f>'Data Input'!H831</f>
        <v>0</v>
      </c>
      <c r="P831">
        <f>'Data Input'!J831</f>
        <v>23.8</v>
      </c>
      <c r="Q831">
        <f t="shared" si="867"/>
        <v>0</v>
      </c>
      <c r="R831">
        <f>IF('Data Input'!I831&gt;=100,1,0)</f>
        <v>0</v>
      </c>
      <c r="S831" s="18">
        <f>'Data Input'!L831</f>
        <v>3</v>
      </c>
      <c r="T831" s="16">
        <f>'Data Input'!N831</f>
        <v>2018</v>
      </c>
      <c r="U831">
        <f t="shared" si="868"/>
        <v>0.41445680393572693</v>
      </c>
      <c r="V831">
        <f t="shared" si="869"/>
        <v>4.8972782379247182E-2</v>
      </c>
      <c r="W831">
        <f t="shared" si="870"/>
        <v>0.28749538118587797</v>
      </c>
      <c r="X831" s="16">
        <f t="shared" si="871"/>
        <v>1.0222052765100239E-2</v>
      </c>
      <c r="Y831">
        <f t="shared" si="872"/>
        <v>1744.0937620297407</v>
      </c>
      <c r="Z831">
        <f t="shared" si="873"/>
        <v>22.526883490891802</v>
      </c>
      <c r="AA831">
        <f t="shared" si="874"/>
        <v>162.4327994945215</v>
      </c>
      <c r="AB831" s="16">
        <f t="shared" si="875"/>
        <v>52.238797036318736</v>
      </c>
      <c r="AC831">
        <f t="shared" si="876"/>
        <v>44588.127</v>
      </c>
      <c r="AD831">
        <f t="shared" si="877"/>
        <v>39561.49</v>
      </c>
      <c r="AE831">
        <f t="shared" si="878"/>
        <v>35605.341</v>
      </c>
      <c r="AF831">
        <f t="shared" si="879"/>
        <v>31649.192000000003</v>
      </c>
      <c r="AG831">
        <f t="shared" si="880"/>
        <v>27693.043000000001</v>
      </c>
      <c r="AH831">
        <f t="shared" si="881"/>
        <v>23736.894</v>
      </c>
      <c r="AI831">
        <f t="shared" si="882"/>
        <v>19780.744999999999</v>
      </c>
      <c r="AJ831">
        <f t="shared" si="883"/>
        <v>15824.596</v>
      </c>
      <c r="AK831">
        <f t="shared" si="884"/>
        <v>11868.447</v>
      </c>
      <c r="AL831">
        <f t="shared" si="885"/>
        <v>7912.2979999999998</v>
      </c>
      <c r="AM831">
        <f t="shared" si="886"/>
        <v>3956.1489999999999</v>
      </c>
      <c r="AN831">
        <f t="shared" si="887"/>
        <v>884.47196374636769</v>
      </c>
      <c r="AO831">
        <f t="shared" si="888"/>
        <v>37846.635000000002</v>
      </c>
      <c r="AP831">
        <f t="shared" si="889"/>
        <v>33580</v>
      </c>
      <c r="AQ831">
        <f t="shared" si="890"/>
        <v>30222</v>
      </c>
      <c r="AR831">
        <f t="shared" si="891"/>
        <v>26864</v>
      </c>
      <c r="AS831">
        <f t="shared" si="892"/>
        <v>23506</v>
      </c>
      <c r="AT831">
        <f t="shared" si="893"/>
        <v>20148</v>
      </c>
      <c r="AU831">
        <f t="shared" si="894"/>
        <v>16790</v>
      </c>
      <c r="AV831">
        <f t="shared" si="895"/>
        <v>13432</v>
      </c>
      <c r="AW831">
        <f t="shared" si="896"/>
        <v>10074</v>
      </c>
      <c r="AX831">
        <f t="shared" si="897"/>
        <v>6716</v>
      </c>
      <c r="AY831">
        <f t="shared" si="898"/>
        <v>3358</v>
      </c>
      <c r="AZ831">
        <f t="shared" si="899"/>
        <v>750.74443432310136</v>
      </c>
      <c r="BA831">
        <f t="shared" si="900"/>
        <v>36877.714999999997</v>
      </c>
      <c r="BB831">
        <f t="shared" si="901"/>
        <v>32720.309999999994</v>
      </c>
      <c r="BC831">
        <f t="shared" si="902"/>
        <v>29448.278999999995</v>
      </c>
      <c r="BD831">
        <f t="shared" si="903"/>
        <v>26176.247999999996</v>
      </c>
      <c r="BE831">
        <f t="shared" si="904"/>
        <v>22904.216999999997</v>
      </c>
      <c r="BF831">
        <f t="shared" si="905"/>
        <v>19632.185999999998</v>
      </c>
      <c r="BG831">
        <f t="shared" si="906"/>
        <v>16360.154999999999</v>
      </c>
      <c r="BH831">
        <f t="shared" si="907"/>
        <v>13088.124</v>
      </c>
      <c r="BI831">
        <f t="shared" si="908"/>
        <v>9816.0930000000008</v>
      </c>
      <c r="BJ831">
        <f t="shared" si="909"/>
        <v>6544.0619999999999</v>
      </c>
      <c r="BK831">
        <f t="shared" si="910"/>
        <v>3272.0309999999999</v>
      </c>
      <c r="BL831">
        <f t="shared" si="911"/>
        <v>731.52444189948847</v>
      </c>
      <c r="BM831">
        <f t="shared" si="912"/>
        <v>57721.284999999996</v>
      </c>
      <c r="BN831">
        <f t="shared" si="913"/>
        <v>54755.917999999998</v>
      </c>
      <c r="BO831">
        <f t="shared" si="914"/>
        <v>49182.938999999998</v>
      </c>
      <c r="BP831">
        <f t="shared" si="915"/>
        <v>43718.167999999998</v>
      </c>
      <c r="BQ831">
        <f t="shared" si="916"/>
        <v>38253.396999999997</v>
      </c>
      <c r="BR831">
        <f t="shared" si="917"/>
        <v>32788.625999999997</v>
      </c>
      <c r="BS831">
        <f t="shared" si="918"/>
        <v>27323.855</v>
      </c>
      <c r="BT831">
        <f t="shared" si="919"/>
        <v>21859.083999999999</v>
      </c>
      <c r="BU831">
        <f t="shared" si="920"/>
        <v>16394.312999999998</v>
      </c>
      <c r="BV831">
        <f t="shared" si="921"/>
        <v>10929.541999999999</v>
      </c>
      <c r="BW831">
        <f t="shared" si="922"/>
        <v>5464.7709999999997</v>
      </c>
      <c r="BX831" s="16">
        <f t="shared" si="923"/>
        <v>1208.8681742036229</v>
      </c>
      <c r="BY831">
        <f t="shared" si="924"/>
        <v>2628.5657257761086</v>
      </c>
      <c r="BZ831">
        <f t="shared" si="925"/>
        <v>773.27131781399316</v>
      </c>
      <c r="CA831">
        <f t="shared" si="926"/>
        <v>893.95724139401</v>
      </c>
      <c r="CB831">
        <f t="shared" si="927"/>
        <v>1261.1069712399417</v>
      </c>
    </row>
    <row r="832" spans="1:80" x14ac:dyDescent="0.25">
      <c r="A832">
        <f>'Data Input'!A832</f>
        <v>1</v>
      </c>
      <c r="B832">
        <f>'Data Input'!C832</f>
        <v>66</v>
      </c>
      <c r="C832">
        <f t="shared" si="857"/>
        <v>67</v>
      </c>
      <c r="D832">
        <f t="shared" si="858"/>
        <v>68</v>
      </c>
      <c r="E832">
        <f t="shared" si="859"/>
        <v>69</v>
      </c>
      <c r="F832">
        <f t="shared" si="860"/>
        <v>70</v>
      </c>
      <c r="G832">
        <f t="shared" si="861"/>
        <v>71</v>
      </c>
      <c r="H832">
        <f t="shared" si="862"/>
        <v>72</v>
      </c>
      <c r="I832">
        <f t="shared" si="863"/>
        <v>73</v>
      </c>
      <c r="J832">
        <f t="shared" si="864"/>
        <v>74</v>
      </c>
      <c r="K832">
        <f t="shared" si="865"/>
        <v>75</v>
      </c>
      <c r="L832">
        <f t="shared" si="866"/>
        <v>76</v>
      </c>
      <c r="M832">
        <f>IF('Data Input'!D832&gt;=240,1,0)</f>
        <v>0</v>
      </c>
      <c r="N832">
        <f>_xlfn.IFS('Data Input'!F832&gt;=130,1,'Data Input'!G832=1,1,0=0,0)</f>
        <v>1</v>
      </c>
      <c r="O832">
        <f>'Data Input'!H832</f>
        <v>0</v>
      </c>
      <c r="P832">
        <f>'Data Input'!J832</f>
        <v>31.3</v>
      </c>
      <c r="Q832">
        <f t="shared" si="867"/>
        <v>0</v>
      </c>
      <c r="R832">
        <f>IF('Data Input'!I832&gt;=100,1,0)</f>
        <v>0</v>
      </c>
      <c r="S832" s="18">
        <f>'Data Input'!L832</f>
        <v>3</v>
      </c>
      <c r="T832" s="16">
        <f>'Data Input'!N832</f>
        <v>2018</v>
      </c>
      <c r="U832">
        <f t="shared" si="868"/>
        <v>0.80295546235394777</v>
      </c>
      <c r="V832">
        <f t="shared" si="869"/>
        <v>9.4077231610302819E-2</v>
      </c>
      <c r="W832">
        <f t="shared" si="870"/>
        <v>0.42617911131613345</v>
      </c>
      <c r="X832" s="16">
        <f t="shared" si="871"/>
        <v>6.6526873242913814E-2</v>
      </c>
      <c r="Y832">
        <f t="shared" si="872"/>
        <v>3378.9519191881864</v>
      </c>
      <c r="Z832">
        <f t="shared" si="873"/>
        <v>43.27438084320486</v>
      </c>
      <c r="AA832">
        <f t="shared" si="874"/>
        <v>240.78809840916941</v>
      </c>
      <c r="AB832" s="16">
        <f t="shared" si="875"/>
        <v>339.9790539785381</v>
      </c>
      <c r="AC832">
        <f t="shared" si="876"/>
        <v>29694.389999999992</v>
      </c>
      <c r="AD832">
        <f t="shared" si="877"/>
        <v>26994.899999999994</v>
      </c>
      <c r="AE832">
        <f t="shared" si="878"/>
        <v>24295.409999999996</v>
      </c>
      <c r="AF832">
        <f t="shared" si="879"/>
        <v>21595.919999999998</v>
      </c>
      <c r="AG832">
        <f t="shared" si="880"/>
        <v>18896.43</v>
      </c>
      <c r="AH832">
        <f t="shared" si="881"/>
        <v>16196.939999999999</v>
      </c>
      <c r="AI832">
        <f t="shared" si="882"/>
        <v>13497.449999999999</v>
      </c>
      <c r="AJ832">
        <f t="shared" si="883"/>
        <v>10797.96</v>
      </c>
      <c r="AK832">
        <f t="shared" si="884"/>
        <v>8098.4699999999993</v>
      </c>
      <c r="AL832">
        <f t="shared" si="885"/>
        <v>5398.98</v>
      </c>
      <c r="AM832">
        <f t="shared" si="886"/>
        <v>2699.49</v>
      </c>
      <c r="AN832">
        <f t="shared" si="887"/>
        <v>1164.3972369383537</v>
      </c>
      <c r="AO832">
        <f t="shared" si="888"/>
        <v>25204.751</v>
      </c>
      <c r="AP832">
        <f t="shared" si="889"/>
        <v>22913.41</v>
      </c>
      <c r="AQ832">
        <f t="shared" si="890"/>
        <v>20622.069</v>
      </c>
      <c r="AR832">
        <f t="shared" si="891"/>
        <v>18330.727999999999</v>
      </c>
      <c r="AS832">
        <f t="shared" si="892"/>
        <v>16039.387000000001</v>
      </c>
      <c r="AT832">
        <f t="shared" si="893"/>
        <v>13748.046</v>
      </c>
      <c r="AU832">
        <f t="shared" si="894"/>
        <v>11456.705</v>
      </c>
      <c r="AV832">
        <f t="shared" si="895"/>
        <v>9165.3639999999996</v>
      </c>
      <c r="AW832">
        <f t="shared" si="896"/>
        <v>6874.0229999999992</v>
      </c>
      <c r="AX832">
        <f t="shared" si="897"/>
        <v>4582.6819999999998</v>
      </c>
      <c r="AY832">
        <f t="shared" si="898"/>
        <v>2291.3409999999999</v>
      </c>
      <c r="AZ832">
        <f t="shared" si="899"/>
        <v>988.34636515918328</v>
      </c>
      <c r="BA832">
        <f t="shared" si="900"/>
        <v>24559.48</v>
      </c>
      <c r="BB832">
        <f t="shared" si="901"/>
        <v>22326.799999999999</v>
      </c>
      <c r="BC832">
        <f t="shared" si="902"/>
        <v>20094.12</v>
      </c>
      <c r="BD832">
        <f t="shared" si="903"/>
        <v>17861.439999999999</v>
      </c>
      <c r="BE832">
        <f t="shared" si="904"/>
        <v>15628.76</v>
      </c>
      <c r="BF832">
        <f t="shared" si="905"/>
        <v>13396.08</v>
      </c>
      <c r="BG832">
        <f t="shared" si="906"/>
        <v>11163.4</v>
      </c>
      <c r="BH832">
        <f t="shared" si="907"/>
        <v>8930.7199999999993</v>
      </c>
      <c r="BI832">
        <f t="shared" si="908"/>
        <v>6698.0399999999991</v>
      </c>
      <c r="BJ832">
        <f t="shared" si="909"/>
        <v>4465.3599999999997</v>
      </c>
      <c r="BK832">
        <f t="shared" si="910"/>
        <v>2232.6799999999998</v>
      </c>
      <c r="BL832">
        <f t="shared" si="911"/>
        <v>963.04354636154346</v>
      </c>
      <c r="BM832">
        <f t="shared" si="912"/>
        <v>13633.088000000002</v>
      </c>
      <c r="BN832">
        <f t="shared" si="913"/>
        <v>10667.721000000001</v>
      </c>
      <c r="BO832">
        <f t="shared" si="914"/>
        <v>9423.3000000000011</v>
      </c>
      <c r="BP832">
        <f t="shared" si="915"/>
        <v>8178.8790000000008</v>
      </c>
      <c r="BQ832">
        <f t="shared" si="916"/>
        <v>6934.4580000000005</v>
      </c>
      <c r="BR832">
        <f t="shared" si="917"/>
        <v>5690.0370000000003</v>
      </c>
      <c r="BS832">
        <f t="shared" si="918"/>
        <v>4741.6975000000002</v>
      </c>
      <c r="BT832">
        <f t="shared" si="919"/>
        <v>3793.3580000000002</v>
      </c>
      <c r="BU832">
        <f t="shared" si="920"/>
        <v>2845.0185000000001</v>
      </c>
      <c r="BV832">
        <f t="shared" si="921"/>
        <v>1896.6790000000001</v>
      </c>
      <c r="BW832">
        <f t="shared" si="922"/>
        <v>948.33950000000004</v>
      </c>
      <c r="BX832" s="16">
        <f t="shared" si="923"/>
        <v>449.94860881765453</v>
      </c>
      <c r="BY832">
        <f t="shared" si="924"/>
        <v>4543.34915612654</v>
      </c>
      <c r="BZ832">
        <f t="shared" si="925"/>
        <v>1031.6207460023882</v>
      </c>
      <c r="CA832">
        <f t="shared" si="926"/>
        <v>1203.831644770713</v>
      </c>
      <c r="CB832">
        <f t="shared" si="927"/>
        <v>789.92766279619264</v>
      </c>
    </row>
    <row r="833" spans="1:80" x14ac:dyDescent="0.25">
      <c r="A833">
        <f>'Data Input'!A833</f>
        <v>1</v>
      </c>
      <c r="B833">
        <f>'Data Input'!C833</f>
        <v>61</v>
      </c>
      <c r="C833">
        <f t="shared" si="857"/>
        <v>62</v>
      </c>
      <c r="D833">
        <f t="shared" si="858"/>
        <v>63</v>
      </c>
      <c r="E833">
        <f t="shared" si="859"/>
        <v>64</v>
      </c>
      <c r="F833">
        <f t="shared" si="860"/>
        <v>65</v>
      </c>
      <c r="G833">
        <f t="shared" si="861"/>
        <v>66</v>
      </c>
      <c r="H833">
        <f t="shared" si="862"/>
        <v>67</v>
      </c>
      <c r="I833">
        <f t="shared" si="863"/>
        <v>68</v>
      </c>
      <c r="J833">
        <f t="shared" si="864"/>
        <v>69</v>
      </c>
      <c r="K833">
        <f t="shared" si="865"/>
        <v>70</v>
      </c>
      <c r="L833">
        <f t="shared" si="866"/>
        <v>71</v>
      </c>
      <c r="M833">
        <f>IF('Data Input'!D833&gt;=240,1,0)</f>
        <v>0</v>
      </c>
      <c r="N833">
        <f>_xlfn.IFS('Data Input'!F833&gt;=130,1,'Data Input'!G833=1,1,0=0,0)</f>
        <v>1</v>
      </c>
      <c r="O833">
        <f>'Data Input'!H833</f>
        <v>0</v>
      </c>
      <c r="P833">
        <f>'Data Input'!J833</f>
        <v>28.6</v>
      </c>
      <c r="Q833">
        <f t="shared" si="867"/>
        <v>0</v>
      </c>
      <c r="R833">
        <f>IF('Data Input'!I833&gt;=100,1,0)</f>
        <v>0</v>
      </c>
      <c r="S833" s="18">
        <f>'Data Input'!L833</f>
        <v>3</v>
      </c>
      <c r="T833" s="16">
        <f>'Data Input'!N833</f>
        <v>2018</v>
      </c>
      <c r="U833">
        <f t="shared" si="868"/>
        <v>0.72379842884448498</v>
      </c>
      <c r="V833">
        <f t="shared" si="869"/>
        <v>8.4170477522775788E-2</v>
      </c>
      <c r="W833">
        <f t="shared" si="870"/>
        <v>0.40006141951739943</v>
      </c>
      <c r="X833" s="16">
        <f t="shared" si="871"/>
        <v>4.0701458666174542E-2</v>
      </c>
      <c r="Y833">
        <f t="shared" si="872"/>
        <v>3045.8477523519177</v>
      </c>
      <c r="Z833">
        <f t="shared" si="873"/>
        <v>38.717394610027149</v>
      </c>
      <c r="AA833">
        <f t="shared" si="874"/>
        <v>226.03179248973413</v>
      </c>
      <c r="AB833" s="16">
        <f t="shared" si="875"/>
        <v>208.00080837027051</v>
      </c>
      <c r="AC833">
        <f t="shared" si="876"/>
        <v>31788.82</v>
      </c>
      <c r="AD833">
        <f t="shared" si="877"/>
        <v>28670.444</v>
      </c>
      <c r="AE833">
        <f t="shared" si="878"/>
        <v>25552.067999999999</v>
      </c>
      <c r="AF833">
        <f t="shared" si="879"/>
        <v>22433.691999999999</v>
      </c>
      <c r="AG833">
        <f t="shared" si="880"/>
        <v>19315.315999999999</v>
      </c>
      <c r="AH833">
        <f t="shared" si="881"/>
        <v>16196.939999999999</v>
      </c>
      <c r="AI833">
        <f t="shared" si="882"/>
        <v>13497.449999999999</v>
      </c>
      <c r="AJ833">
        <f t="shared" si="883"/>
        <v>10797.96</v>
      </c>
      <c r="AK833">
        <f t="shared" si="884"/>
        <v>8098.4699999999993</v>
      </c>
      <c r="AL833">
        <f t="shared" si="885"/>
        <v>5398.98</v>
      </c>
      <c r="AM833">
        <f t="shared" si="886"/>
        <v>2699.49</v>
      </c>
      <c r="AN833">
        <f t="shared" si="887"/>
        <v>1087.1939320187207</v>
      </c>
      <c r="AO833">
        <f t="shared" si="888"/>
        <v>26982.516</v>
      </c>
      <c r="AP833">
        <f t="shared" si="889"/>
        <v>24335.621999999999</v>
      </c>
      <c r="AQ833">
        <f t="shared" si="890"/>
        <v>21688.727999999999</v>
      </c>
      <c r="AR833">
        <f t="shared" si="891"/>
        <v>19041.833999999999</v>
      </c>
      <c r="AS833">
        <f t="shared" si="892"/>
        <v>16394.939999999999</v>
      </c>
      <c r="AT833">
        <f t="shared" si="893"/>
        <v>13748.046</v>
      </c>
      <c r="AU833">
        <f t="shared" si="894"/>
        <v>11456.705</v>
      </c>
      <c r="AV833">
        <f t="shared" si="895"/>
        <v>9165.3639999999996</v>
      </c>
      <c r="AW833">
        <f t="shared" si="896"/>
        <v>6874.0229999999992</v>
      </c>
      <c r="AX833">
        <f t="shared" si="897"/>
        <v>4582.6819999999998</v>
      </c>
      <c r="AY833">
        <f t="shared" si="898"/>
        <v>2291.3409999999999</v>
      </c>
      <c r="AZ833">
        <f t="shared" si="899"/>
        <v>922.81583938112374</v>
      </c>
      <c r="BA833">
        <f t="shared" si="900"/>
        <v>26291.735000000004</v>
      </c>
      <c r="BB833">
        <f t="shared" si="901"/>
        <v>23712.604000000003</v>
      </c>
      <c r="BC833">
        <f t="shared" si="902"/>
        <v>21133.473000000002</v>
      </c>
      <c r="BD833">
        <f t="shared" si="903"/>
        <v>18554.342000000001</v>
      </c>
      <c r="BE833">
        <f t="shared" si="904"/>
        <v>15975.210999999999</v>
      </c>
      <c r="BF833">
        <f t="shared" si="905"/>
        <v>13396.08</v>
      </c>
      <c r="BG833">
        <f t="shared" si="906"/>
        <v>11163.4</v>
      </c>
      <c r="BH833">
        <f t="shared" si="907"/>
        <v>8930.7199999999993</v>
      </c>
      <c r="BI833">
        <f t="shared" si="908"/>
        <v>6698.0399999999991</v>
      </c>
      <c r="BJ833">
        <f t="shared" si="909"/>
        <v>4465.3599999999997</v>
      </c>
      <c r="BK833">
        <f t="shared" si="910"/>
        <v>2232.6799999999998</v>
      </c>
      <c r="BL833">
        <f t="shared" si="911"/>
        <v>899.19072966435385</v>
      </c>
      <c r="BM833">
        <f t="shared" si="912"/>
        <v>23195.217499999999</v>
      </c>
      <c r="BN833">
        <f t="shared" si="913"/>
        <v>20229.8505</v>
      </c>
      <c r="BO833">
        <f t="shared" si="914"/>
        <v>16945.1155</v>
      </c>
      <c r="BP833">
        <f t="shared" si="915"/>
        <v>13660.380500000001</v>
      </c>
      <c r="BQ833">
        <f t="shared" si="916"/>
        <v>10375.645500000001</v>
      </c>
      <c r="BR833">
        <f t="shared" si="917"/>
        <v>7090.9105000000009</v>
      </c>
      <c r="BS833">
        <f t="shared" si="918"/>
        <v>5926.0235000000011</v>
      </c>
      <c r="BT833">
        <f t="shared" si="919"/>
        <v>4681.6025000000009</v>
      </c>
      <c r="BU833">
        <f t="shared" si="920"/>
        <v>3437.1815000000006</v>
      </c>
      <c r="BV833">
        <f t="shared" si="921"/>
        <v>2192.7605000000003</v>
      </c>
      <c r="BW833">
        <f t="shared" si="922"/>
        <v>948.33950000000004</v>
      </c>
      <c r="BX833" s="16">
        <f t="shared" si="923"/>
        <v>644.44791658223789</v>
      </c>
      <c r="BY833">
        <f t="shared" si="924"/>
        <v>4133.0416843706389</v>
      </c>
      <c r="BZ833">
        <f t="shared" si="925"/>
        <v>961.53323399115084</v>
      </c>
      <c r="CA833">
        <f t="shared" si="926"/>
        <v>1125.222522154088</v>
      </c>
      <c r="CB833">
        <f t="shared" si="927"/>
        <v>852.44872495250843</v>
      </c>
    </row>
    <row r="834" spans="1:80" x14ac:dyDescent="0.25">
      <c r="A834">
        <f>'Data Input'!A834</f>
        <v>0</v>
      </c>
      <c r="B834">
        <f>'Data Input'!C834</f>
        <v>45</v>
      </c>
      <c r="C834">
        <f t="shared" si="857"/>
        <v>46</v>
      </c>
      <c r="D834">
        <f t="shared" si="858"/>
        <v>47</v>
      </c>
      <c r="E834">
        <f t="shared" si="859"/>
        <v>48</v>
      </c>
      <c r="F834">
        <f t="shared" si="860"/>
        <v>49</v>
      </c>
      <c r="G834">
        <f t="shared" si="861"/>
        <v>50</v>
      </c>
      <c r="H834">
        <f t="shared" si="862"/>
        <v>51</v>
      </c>
      <c r="I834">
        <f t="shared" si="863"/>
        <v>52</v>
      </c>
      <c r="J834">
        <f t="shared" si="864"/>
        <v>53</v>
      </c>
      <c r="K834">
        <f t="shared" si="865"/>
        <v>54</v>
      </c>
      <c r="L834">
        <f t="shared" si="866"/>
        <v>55</v>
      </c>
      <c r="M834">
        <f>IF('Data Input'!D834&gt;=240,1,0)</f>
        <v>0</v>
      </c>
      <c r="N834">
        <f>_xlfn.IFS('Data Input'!F834&gt;=130,1,'Data Input'!G834=1,1,0=0,0)</f>
        <v>0</v>
      </c>
      <c r="O834">
        <f>'Data Input'!H834</f>
        <v>0</v>
      </c>
      <c r="P834">
        <f>'Data Input'!J834</f>
        <v>22</v>
      </c>
      <c r="Q834">
        <f t="shared" si="867"/>
        <v>0</v>
      </c>
      <c r="R834">
        <f>IF('Data Input'!I834&gt;=100,1,0)</f>
        <v>0</v>
      </c>
      <c r="S834" s="18">
        <f>'Data Input'!L834</f>
        <v>3</v>
      </c>
      <c r="T834" s="16">
        <f>'Data Input'!N834</f>
        <v>2018</v>
      </c>
      <c r="U834">
        <f t="shared" si="868"/>
        <v>0.37827604149687727</v>
      </c>
      <c r="V834">
        <f t="shared" si="869"/>
        <v>4.5316442346042866E-2</v>
      </c>
      <c r="W834">
        <f t="shared" si="870"/>
        <v>0.27300807434096552</v>
      </c>
      <c r="X834" s="16">
        <f t="shared" si="871"/>
        <v>7.255683876006197E-3</v>
      </c>
      <c r="Y834">
        <f t="shared" si="872"/>
        <v>1591.839916813911</v>
      </c>
      <c r="Z834">
        <f t="shared" si="873"/>
        <v>20.84501160349868</v>
      </c>
      <c r="AA834">
        <f t="shared" si="874"/>
        <v>154.24757648937759</v>
      </c>
      <c r="AB834" s="16">
        <f t="shared" si="875"/>
        <v>37.079460072094577</v>
      </c>
      <c r="AC834">
        <f t="shared" si="876"/>
        <v>42679.865999999995</v>
      </c>
      <c r="AD834">
        <f t="shared" si="877"/>
        <v>38723.716999999997</v>
      </c>
      <c r="AE834">
        <f t="shared" si="878"/>
        <v>34767.567999999999</v>
      </c>
      <c r="AF834">
        <f t="shared" si="879"/>
        <v>30811.419000000002</v>
      </c>
      <c r="AG834">
        <f t="shared" si="880"/>
        <v>26855.27</v>
      </c>
      <c r="AH834">
        <f t="shared" si="881"/>
        <v>22899.120999999999</v>
      </c>
      <c r="AI834">
        <f t="shared" si="882"/>
        <v>18942.971999999998</v>
      </c>
      <c r="AJ834">
        <f t="shared" si="883"/>
        <v>14986.822999999999</v>
      </c>
      <c r="AK834">
        <f t="shared" si="884"/>
        <v>11030.673999999999</v>
      </c>
      <c r="AL834">
        <f t="shared" si="885"/>
        <v>7074.5249999999996</v>
      </c>
      <c r="AM834">
        <f t="shared" si="886"/>
        <v>3118.3760000000002</v>
      </c>
      <c r="AN834">
        <f t="shared" si="887"/>
        <v>777.72289564329958</v>
      </c>
      <c r="AO834">
        <f t="shared" si="888"/>
        <v>36226.894</v>
      </c>
      <c r="AP834">
        <f t="shared" si="889"/>
        <v>32868.894</v>
      </c>
      <c r="AQ834">
        <f t="shared" si="890"/>
        <v>29510.894</v>
      </c>
      <c r="AR834">
        <f t="shared" si="891"/>
        <v>26152.894</v>
      </c>
      <c r="AS834">
        <f t="shared" si="892"/>
        <v>22794.894</v>
      </c>
      <c r="AT834">
        <f t="shared" si="893"/>
        <v>19436.894</v>
      </c>
      <c r="AU834">
        <f t="shared" si="894"/>
        <v>16078.894</v>
      </c>
      <c r="AV834">
        <f t="shared" si="895"/>
        <v>12720.894</v>
      </c>
      <c r="AW834">
        <f t="shared" si="896"/>
        <v>9362.8940000000002</v>
      </c>
      <c r="AX834">
        <f t="shared" si="897"/>
        <v>6004.8940000000002</v>
      </c>
      <c r="AY834">
        <f t="shared" si="898"/>
        <v>2646.8939999999998</v>
      </c>
      <c r="AZ834">
        <f t="shared" si="899"/>
        <v>660.13527231302987</v>
      </c>
      <c r="BA834">
        <f t="shared" si="900"/>
        <v>35299.440999999992</v>
      </c>
      <c r="BB834">
        <f t="shared" si="901"/>
        <v>32027.409999999993</v>
      </c>
      <c r="BC834">
        <f t="shared" si="902"/>
        <v>28755.378999999994</v>
      </c>
      <c r="BD834">
        <f t="shared" si="903"/>
        <v>25483.347999999994</v>
      </c>
      <c r="BE834">
        <f t="shared" si="904"/>
        <v>22211.316999999995</v>
      </c>
      <c r="BF834">
        <f t="shared" si="905"/>
        <v>18939.285999999996</v>
      </c>
      <c r="BG834">
        <f t="shared" si="906"/>
        <v>15667.254999999997</v>
      </c>
      <c r="BH834">
        <f t="shared" si="907"/>
        <v>12395.223999999998</v>
      </c>
      <c r="BI834">
        <f t="shared" si="908"/>
        <v>9123.1929999999993</v>
      </c>
      <c r="BJ834">
        <f t="shared" si="909"/>
        <v>5851.1620000000003</v>
      </c>
      <c r="BK834">
        <f t="shared" si="910"/>
        <v>2579.1309999999999</v>
      </c>
      <c r="BL834">
        <f t="shared" si="911"/>
        <v>643.23500859708747</v>
      </c>
      <c r="BM834">
        <f t="shared" si="912"/>
        <v>57613.076999999997</v>
      </c>
      <c r="BN834">
        <f t="shared" si="913"/>
        <v>54647.71</v>
      </c>
      <c r="BO834">
        <f t="shared" si="914"/>
        <v>49182.938999999998</v>
      </c>
      <c r="BP834">
        <f t="shared" si="915"/>
        <v>43718.167999999998</v>
      </c>
      <c r="BQ834">
        <f t="shared" si="916"/>
        <v>38253.396999999997</v>
      </c>
      <c r="BR834">
        <f t="shared" si="917"/>
        <v>32788.625999999997</v>
      </c>
      <c r="BS834">
        <f t="shared" si="918"/>
        <v>27323.855</v>
      </c>
      <c r="BT834">
        <f t="shared" si="919"/>
        <v>21859.083999999999</v>
      </c>
      <c r="BU834">
        <f t="shared" si="920"/>
        <v>16394.312999999998</v>
      </c>
      <c r="BV834">
        <f t="shared" si="921"/>
        <v>10929.541999999999</v>
      </c>
      <c r="BW834">
        <f t="shared" si="922"/>
        <v>5464.7709999999997</v>
      </c>
      <c r="BX834" s="16">
        <f t="shared" si="923"/>
        <v>1102.6612524845377</v>
      </c>
      <c r="BY834">
        <f t="shared" si="924"/>
        <v>2369.5628124572104</v>
      </c>
      <c r="BZ834">
        <f t="shared" si="925"/>
        <v>680.98028391652861</v>
      </c>
      <c r="CA834">
        <f t="shared" si="926"/>
        <v>797.48258508646506</v>
      </c>
      <c r="CB834">
        <f t="shared" si="927"/>
        <v>1139.7407125566324</v>
      </c>
    </row>
    <row r="835" spans="1:80" x14ac:dyDescent="0.25">
      <c r="A835">
        <f>'Data Input'!A835</f>
        <v>0</v>
      </c>
      <c r="B835">
        <f>'Data Input'!C835</f>
        <v>65</v>
      </c>
      <c r="C835">
        <f t="shared" ref="C835:C898" si="928">B835+1</f>
        <v>66</v>
      </c>
      <c r="D835">
        <f t="shared" ref="D835:D898" si="929">C835+1</f>
        <v>67</v>
      </c>
      <c r="E835">
        <f t="shared" ref="E835:E898" si="930">D835+1</f>
        <v>68</v>
      </c>
      <c r="F835">
        <f t="shared" ref="F835:F898" si="931">E835+1</f>
        <v>69</v>
      </c>
      <c r="G835">
        <f t="shared" ref="G835:G898" si="932">F835+1</f>
        <v>70</v>
      </c>
      <c r="H835">
        <f t="shared" ref="H835:H898" si="933">G835+1</f>
        <v>71</v>
      </c>
      <c r="I835">
        <f t="shared" ref="I835:I898" si="934">H835+1</f>
        <v>72</v>
      </c>
      <c r="J835">
        <f t="shared" ref="J835:J898" si="935">I835+1</f>
        <v>73</v>
      </c>
      <c r="K835">
        <f t="shared" ref="K835:K898" si="936">J835+1</f>
        <v>74</v>
      </c>
      <c r="L835">
        <f t="shared" ref="L835:L898" si="937">K835+1</f>
        <v>75</v>
      </c>
      <c r="M835">
        <f>IF('Data Input'!D835&gt;=240,1,0)</f>
        <v>0</v>
      </c>
      <c r="N835">
        <f>_xlfn.IFS('Data Input'!F835&gt;=130,1,'Data Input'!G835=1,1,0=0,0)</f>
        <v>1</v>
      </c>
      <c r="O835">
        <f>'Data Input'!H835</f>
        <v>0</v>
      </c>
      <c r="P835">
        <f>'Data Input'!J835</f>
        <v>29.1</v>
      </c>
      <c r="Q835">
        <f t="shared" ref="Q835:Q898" si="938">IF(A835="M",1,0)</f>
        <v>0</v>
      </c>
      <c r="R835">
        <f>IF('Data Input'!I835&gt;=100,1,0)</f>
        <v>1</v>
      </c>
      <c r="S835" s="18">
        <f>'Data Input'!L835</f>
        <v>3</v>
      </c>
      <c r="T835" s="16">
        <f>'Data Input'!N835</f>
        <v>2018</v>
      </c>
      <c r="U835">
        <f t="shared" ref="U835:U898" si="939">EXP(-2.346104-Q835*0.74826-O835*0.059342+P835*0.084056+M835*0.388217+N835*0.341375)/(1+EXP(-2.346104-Q835*0.74826-O835*0.059342+P835*0.084056+M835*0.388217))</f>
        <v>0.73855699571411726</v>
      </c>
      <c r="V835">
        <f t="shared" ref="V835:V898" si="940">EXP(-4.04299-Q835*0.21011+O835*0.95911+P835*0.04524-M835*0.07818+N835*0.36214-R835*0.43584)/(1+EXP(-4.04299-Q835*0.21011+O835*0.95911+P835*0.04524-M835*0.07818+N835*0.36214-R835*0.43584))</f>
        <v>5.7313045062302899E-2</v>
      </c>
      <c r="W835">
        <f t="shared" ref="W835:W898" si="941">EXP(-1.85739-Q835*0.34009+O835*0.388879+P835*0.039908+M835*0.258545+N835*0.310812+R835*0.322393)/(1+EXP(-1.85739-Q835*0.34009+O835*0.388879+P835*0.039908+M835*0.258545+N835*0.310812+R835*0.322393))</f>
        <v>0.48428962315995616</v>
      </c>
      <c r="X835" s="16">
        <f t="shared" ref="X835:X898" si="942">IF(R835=0,EXP(-9.14458+Q835*0.284981+O835*0.165925+P835*0.192086+M835*0.273595+N835*0.490982)/(1+EXP(-9.14458+Q835*0.284981+O835*0.165925+P835*0.192086+M835*0.273595+N835*0.490982)),1)</f>
        <v>1</v>
      </c>
      <c r="Y835">
        <f t="shared" ref="Y835:Y898" si="943">(U835/11)*7714.93*66/11</f>
        <v>3107.953921606208</v>
      </c>
      <c r="Z835">
        <f t="shared" ref="Z835:Z898" si="944">(V835/11)*843.311006512658*66/11</f>
        <v>26.363302755161442</v>
      </c>
      <c r="AA835">
        <f t="shared" ref="AA835:AA898" si="945">(W835/11)*1035.82*66/11</f>
        <v>273.62011497902495</v>
      </c>
      <c r="AB835" s="16">
        <f t="shared" ref="AB835:AB898" si="946">(X835/11)*9369.07*66/11</f>
        <v>5110.4018181818183</v>
      </c>
      <c r="AC835">
        <f t="shared" ref="AC835:AC898" si="947">_xlfn.IFS(AND(B835&lt;20,$S835=0),4421.578,AND(B835&lt;20,$S835=1),3397.634,AND(B835&lt;20,$S835=2),3025.291,AND(B835&lt;20,$S835=3),2652.947,AND(B835&lt;20,$S835=4),2373.689,AND(B835&lt;25,$S835=0),4980.094,AND(B835&lt;25,$S835=1),3723.434,AND(B835&lt;25,$S835=2),3304.548,AND(B835&lt;25,$S835=3),2932.205,AND(B835&lt;25,$S835=4),2699.49,B835&lt;35,4654.293,AND(B835&lt;45,$S835=0),3211.462,AND(B835&lt;45,$S835=1),4188.864,AND(B835&lt;45,$S835=2),4607.75,AND(B835&lt;45,$S835=3),5026.637,AND(B835&lt;45,$S835=4),5212.808,AND(B835&lt;55,$S835=0),1768.631,AND(B835&lt;55,$S835=1),3909.606,AND(B835&lt;55,$S835=2),3630.349,AND(B835&lt;55,$S835=3),3956.149,AND(B835&lt;55,$S835=4),4328.493,AND(B835&lt;66,$S835=0),418.8864,AND(B835&lt;66,$S835=1),2001.346,AND(B835&lt;66,$S835=2),2699.49,AND(B835&lt;66,$S835=3),3118.376,AND(B835&lt;66,$S835=4),3490.72,AND(B835&gt;65,$S835=0),46.54293,AND(B835&gt;65,$S835=1),977.4016,AND(B835&gt;65,$S835=2),2187.518,AND(B835&gt;65,$S835=3),2699.49,AND(B835&gt;65,$S835=4),3118.376)+AD835</f>
        <v>30113.275999999994</v>
      </c>
      <c r="AD835">
        <f t="shared" ref="AD835:AD898" si="948">_xlfn.IFS(AND(C835&lt;20,$S835=0),4421.578,AND(C835&lt;20,$S835=1),3397.634,AND(C835&lt;20,$S835=2),3025.291,AND(C835&lt;20,$S835=3),2652.947,AND(C835&lt;20,$S835=4),2373.689,AND(C835&lt;25,$S835=0),4980.094,AND(C835&lt;25,$S835=1),3723.434,AND(C835&lt;25,$S835=2),3304.548,AND(C835&lt;25,$S835=3),2932.205,AND(C835&lt;25,$S835=4),2699.49,C835&lt;35,4654.293,AND(C835&lt;45,$S835=0),3211.462,AND(C835&lt;45,$S835=1),4188.864,AND(C835&lt;45,$S835=2),4607.75,AND(C835&lt;45,$S835=3),5026.637,AND(C835&lt;45,$S835=4),5212.808,AND(C835&lt;55,$S835=0),1768.631,AND(C835&lt;55,$S835=1),3909.606,AND(C835&lt;55,$S835=2),3630.349,AND(C835&lt;55,$S835=3),3956.149,AND(C835&lt;55,$S835=4),4328.493,AND(C835&lt;66,$S835=0),418.8864,AND(C835&lt;66,$S835=1),2001.346,AND(C835&lt;66,$S835=2),2699.49,AND(C835&lt;66,$S835=3),3118.376,AND(C835&lt;66,$S835=4),3490.72,AND(C835&gt;65,$S835=0),46.54293,AND(C835&gt;65,$S835=1),977.4016,AND(C835&gt;65,$S835=2),2187.518,AND(C835&gt;65,$S835=3),2699.49,AND(C835&gt;65,$S835=4),3118.376)+AE835</f>
        <v>26994.899999999994</v>
      </c>
      <c r="AE835">
        <f t="shared" ref="AE835:AE898" si="949">_xlfn.IFS(AND(D835&lt;20,$S835=0),4421.578,AND(D835&lt;20,$S835=1),3397.634,AND(D835&lt;20,$S835=2),3025.291,AND(D835&lt;20,$S835=3),2652.947,AND(D835&lt;20,$S835=4),2373.689,AND(D835&lt;25,$S835=0),4980.094,AND(D835&lt;25,$S835=1),3723.434,AND(D835&lt;25,$S835=2),3304.548,AND(D835&lt;25,$S835=3),2932.205,AND(D835&lt;25,$S835=4),2699.49,D835&lt;35,4654.293,AND(D835&lt;45,$S835=0),3211.462,AND(D835&lt;45,$S835=1),4188.864,AND(D835&lt;45,$S835=2),4607.75,AND(D835&lt;45,$S835=3),5026.637,AND(D835&lt;45,$S835=4),5212.808,AND(D835&lt;55,$S835=0),1768.631,AND(D835&lt;55,$S835=1),3909.606,AND(D835&lt;55,$S835=2),3630.349,AND(D835&lt;55,$S835=3),3956.149,AND(D835&lt;55,$S835=4),4328.493,AND(D835&lt;66,$S835=0),418.8864,AND(D835&lt;66,$S835=1),2001.346,AND(D835&lt;66,$S835=2),2699.49,AND(D835&lt;66,$S835=3),3118.376,AND(D835&lt;66,$S835=4),3490.72,AND(D835&gt;65,$S835=0),46.54293,AND(D835&gt;65,$S835=1),977.4016,AND(D835&gt;65,$S835=2),2187.518,AND(D835&gt;65,$S835=3),2699.49,AND(D835&gt;65,$S835=4),3118.376)+AF835</f>
        <v>24295.409999999996</v>
      </c>
      <c r="AF835">
        <f t="shared" ref="AF835:AF898" si="950">_xlfn.IFS(AND(E835&lt;20,$S835=0),4421.578,AND(E835&lt;20,$S835=1),3397.634,AND(E835&lt;20,$S835=2),3025.291,AND(E835&lt;20,$S835=3),2652.947,AND(E835&lt;20,$S835=4),2373.689,AND(E835&lt;25,$S835=0),4980.094,AND(E835&lt;25,$S835=1),3723.434,AND(E835&lt;25,$S835=2),3304.548,AND(E835&lt;25,$S835=3),2932.205,AND(E835&lt;25,$S835=4),2699.49,E835&lt;35,4654.293,AND(E835&lt;45,$S835=0),3211.462,AND(E835&lt;45,$S835=1),4188.864,AND(E835&lt;45,$S835=2),4607.75,AND(E835&lt;45,$S835=3),5026.637,AND(E835&lt;45,$S835=4),5212.808,AND(E835&lt;55,$S835=0),1768.631,AND(E835&lt;55,$S835=1),3909.606,AND(E835&lt;55,$S835=2),3630.349,AND(E835&lt;55,$S835=3),3956.149,AND(E835&lt;55,$S835=4),4328.493,AND(E835&lt;66,$S835=0),418.8864,AND(E835&lt;66,$S835=1),2001.346,AND(E835&lt;66,$S835=2),2699.49,AND(E835&lt;66,$S835=3),3118.376,AND(E835&lt;66,$S835=4),3490.72,AND(E835&gt;65,$S835=0),46.54293,AND(E835&gt;65,$S835=1),977.4016,AND(E835&gt;65,$S835=2),2187.518,AND(E835&gt;65,$S835=3),2699.49,AND(E835&gt;65,$S835=4),3118.376)+AG835</f>
        <v>21595.919999999998</v>
      </c>
      <c r="AG835">
        <f t="shared" ref="AG835:AG898" si="951">_xlfn.IFS(AND(F835&lt;20,$S835=0),4421.578,AND(F835&lt;20,$S835=1),3397.634,AND(F835&lt;20,$S835=2),3025.291,AND(F835&lt;20,$S835=3),2652.947,AND(F835&lt;20,$S835=4),2373.689,AND(F835&lt;25,$S835=0),4980.094,AND(F835&lt;25,$S835=1),3723.434,AND(F835&lt;25,$S835=2),3304.548,AND(F835&lt;25,$S835=3),2932.205,AND(F835&lt;25,$S835=4),2699.49,F835&lt;35,4654.293,AND(F835&lt;45,$S835=0),3211.462,AND(F835&lt;45,$S835=1),4188.864,AND(F835&lt;45,$S835=2),4607.75,AND(F835&lt;45,$S835=3),5026.637,AND(F835&lt;45,$S835=4),5212.808,AND(F835&lt;55,$S835=0),1768.631,AND(F835&lt;55,$S835=1),3909.606,AND(F835&lt;55,$S835=2),3630.349,AND(F835&lt;55,$S835=3),3956.149,AND(F835&lt;55,$S835=4),4328.493,AND(F835&lt;66,$S835=0),418.8864,AND(F835&lt;66,$S835=1),2001.346,AND(F835&lt;66,$S835=2),2699.49,AND(F835&lt;66,$S835=3),3118.376,AND(F835&lt;66,$S835=4),3490.72,AND(F835&gt;65,$S835=0),46.54293,AND(F835&gt;65,$S835=1),977.4016,AND(F835&gt;65,$S835=2),2187.518,AND(F835&gt;65,$S835=3),2699.49,AND(F835&gt;65,$S835=4),3118.376)+AH835</f>
        <v>18896.43</v>
      </c>
      <c r="AH835">
        <f t="shared" ref="AH835:AH898" si="952">_xlfn.IFS(AND(G835&lt;20,$S835=0),4421.578,AND(G835&lt;20,$S835=1),3397.634,AND(G835&lt;20,$S835=2),3025.291,AND(G835&lt;20,$S835=3),2652.947,AND(G835&lt;20,$S835=4),2373.689,AND(G835&lt;25,$S835=0),4980.094,AND(G835&lt;25,$S835=1),3723.434,AND(G835&lt;25,$S835=2),3304.548,AND(G835&lt;25,$S835=3),2932.205,AND(G835&lt;25,$S835=4),2699.49,G835&lt;35,4654.293,AND(G835&lt;45,$S835=0),3211.462,AND(G835&lt;45,$S835=1),4188.864,AND(G835&lt;45,$S835=2),4607.75,AND(G835&lt;45,$S835=3),5026.637,AND(G835&lt;45,$S835=4),5212.808,AND(G835&lt;55,$S835=0),1768.631,AND(G835&lt;55,$S835=1),3909.606,AND(G835&lt;55,$S835=2),3630.349,AND(G835&lt;55,$S835=3),3956.149,AND(G835&lt;55,$S835=4),4328.493,AND(G835&lt;66,$S835=0),418.8864,AND(G835&lt;66,$S835=1),2001.346,AND(G835&lt;66,$S835=2),2699.49,AND(G835&lt;66,$S835=3),3118.376,AND(G835&lt;66,$S835=4),3490.72,AND(G835&gt;65,$S835=0),46.54293,AND(G835&gt;65,$S835=1),977.4016,AND(G835&gt;65,$S835=2),2187.518,AND(G835&gt;65,$S835=3),2699.49,AND(G835&gt;65,$S835=4),3118.376)+AI835</f>
        <v>16196.939999999999</v>
      </c>
      <c r="AI835">
        <f t="shared" ref="AI835:AI898" si="953">_xlfn.IFS(AND(H835&lt;20,$S835=0),4421.578,AND(H835&lt;20,$S835=1),3397.634,AND(H835&lt;20,$S835=2),3025.291,AND(H835&lt;20,$S835=3),2652.947,AND(H835&lt;20,$S835=4),2373.689,AND(H835&lt;25,$S835=0),4980.094,AND(H835&lt;25,$S835=1),3723.434,AND(H835&lt;25,$S835=2),3304.548,AND(H835&lt;25,$S835=3),2932.205,AND(H835&lt;25,$S835=4),2699.49,H835&lt;35,4654.293,AND(H835&lt;45,$S835=0),3211.462,AND(H835&lt;45,$S835=1),4188.864,AND(H835&lt;45,$S835=2),4607.75,AND(H835&lt;45,$S835=3),5026.637,AND(H835&lt;45,$S835=4),5212.808,AND(H835&lt;55,$S835=0),1768.631,AND(H835&lt;55,$S835=1),3909.606,AND(H835&lt;55,$S835=2),3630.349,AND(H835&lt;55,$S835=3),3956.149,AND(H835&lt;55,$S835=4),4328.493,AND(H835&lt;66,$S835=0),418.8864,AND(H835&lt;66,$S835=1),2001.346,AND(H835&lt;66,$S835=2),2699.49,AND(H835&lt;66,$S835=3),3118.376,AND(H835&lt;66,$S835=4),3490.72,AND(H835&gt;65,$S835=0),46.54293,AND(H835&gt;65,$S835=1),977.4016,AND(H835&gt;65,$S835=2),2187.518,AND(H835&gt;65,$S835=3),2699.49,AND(H835&gt;65,$S835=4),3118.376)+AJ835</f>
        <v>13497.449999999999</v>
      </c>
      <c r="AJ835">
        <f t="shared" ref="AJ835:AJ898" si="954">_xlfn.IFS(AND(I835&lt;20,$S835=0),4421.578,AND(I835&lt;20,$S835=1),3397.634,AND(I835&lt;20,$S835=2),3025.291,AND(I835&lt;20,$S835=3),2652.947,AND(I835&lt;20,$S835=4),2373.689,AND(I835&lt;25,$S835=0),4980.094,AND(I835&lt;25,$S835=1),3723.434,AND(I835&lt;25,$S835=2),3304.548,AND(I835&lt;25,$S835=3),2932.205,AND(I835&lt;25,$S835=4),2699.49,I835&lt;35,4654.293,AND(I835&lt;45,$S835=0),3211.462,AND(I835&lt;45,$S835=1),4188.864,AND(I835&lt;45,$S835=2),4607.75,AND(I835&lt;45,$S835=3),5026.637,AND(I835&lt;45,$S835=4),5212.808,AND(I835&lt;55,$S835=0),1768.631,AND(I835&lt;55,$S835=1),3909.606,AND(I835&lt;55,$S835=2),3630.349,AND(I835&lt;55,$S835=3),3956.149,AND(I835&lt;55,$S835=4),4328.493,AND(I835&lt;66,$S835=0),418.8864,AND(I835&lt;66,$S835=1),2001.346,AND(I835&lt;66,$S835=2),2699.49,AND(I835&lt;66,$S835=3),3118.376,AND(I835&lt;66,$S835=4),3490.72,AND(I835&gt;65,$S835=0),46.54293,AND(I835&gt;65,$S835=1),977.4016,AND(I835&gt;65,$S835=2),2187.518,AND(I835&gt;65,$S835=3),2699.49,AND(I835&gt;65,$S835=4),3118.376)+AK835</f>
        <v>10797.96</v>
      </c>
      <c r="AK835">
        <f t="shared" ref="AK835:AK898" si="955">_xlfn.IFS(AND(J835&lt;20,$S835=0),4421.578,AND(J835&lt;20,$S835=1),3397.634,AND(J835&lt;20,$S835=2),3025.291,AND(J835&lt;20,$S835=3),2652.947,AND(J835&lt;20,$S835=4),2373.689,AND(J835&lt;25,$S835=0),4980.094,AND(J835&lt;25,$S835=1),3723.434,AND(J835&lt;25,$S835=2),3304.548,AND(J835&lt;25,$S835=3),2932.205,AND(J835&lt;25,$S835=4),2699.49,J835&lt;35,4654.293,AND(J835&lt;45,$S835=0),3211.462,AND(J835&lt;45,$S835=1),4188.864,AND(J835&lt;45,$S835=2),4607.75,AND(J835&lt;45,$S835=3),5026.637,AND(J835&lt;45,$S835=4),5212.808,AND(J835&lt;55,$S835=0),1768.631,AND(J835&lt;55,$S835=1),3909.606,AND(J835&lt;55,$S835=2),3630.349,AND(J835&lt;55,$S835=3),3956.149,AND(J835&lt;55,$S835=4),4328.493,AND(J835&lt;66,$S835=0),418.8864,AND(J835&lt;66,$S835=1),2001.346,AND(J835&lt;66,$S835=2),2699.49,AND(J835&lt;66,$S835=3),3118.376,AND(J835&lt;66,$S835=4),3490.72,AND(J835&gt;65,$S835=0),46.54293,AND(J835&gt;65,$S835=1),977.4016,AND(J835&gt;65,$S835=2),2187.518,AND(J835&gt;65,$S835=3),2699.49,AND(J835&gt;65,$S835=4),3118.376)+AL835</f>
        <v>8098.4699999999993</v>
      </c>
      <c r="AL835">
        <f t="shared" ref="AL835:AL898" si="956">_xlfn.IFS(AND(K835&lt;20,$S835=0),4421.578,AND(K835&lt;20,$S835=1),3397.634,AND(K835&lt;20,$S835=2),3025.291,AND(K835&lt;20,$S835=3),2652.947,AND(K835&lt;20,$S835=4),2373.689,AND(K835&lt;25,$S835=0),4980.094,AND(K835&lt;25,$S835=1),3723.434,AND(K835&lt;25,$S835=2),3304.548,AND(K835&lt;25,$S835=3),2932.205,AND(K835&lt;25,$S835=4),2699.49,K835&lt;35,4654.293,AND(K835&lt;45,$S835=0),3211.462,AND(K835&lt;45,$S835=1),4188.864,AND(K835&lt;45,$S835=2),4607.75,AND(K835&lt;45,$S835=3),5026.637,AND(K835&lt;45,$S835=4),5212.808,AND(K835&lt;55,$S835=0),1768.631,AND(K835&lt;55,$S835=1),3909.606,AND(K835&lt;55,$S835=2),3630.349,AND(K835&lt;55,$S835=3),3956.149,AND(K835&lt;55,$S835=4),4328.493,AND(K835&lt;66,$S835=0),418.8864,AND(K835&lt;66,$S835=1),2001.346,AND(K835&lt;66,$S835=2),2699.49,AND(K835&lt;66,$S835=3),3118.376,AND(K835&lt;66,$S835=4),3490.72,AND(K835&gt;65,$S835=0),46.54293,AND(K835&gt;65,$S835=1),977.4016,AND(K835&gt;65,$S835=2),2187.518,AND(K835&gt;65,$S835=3),2699.49,AND(K835&gt;65,$S835=4),3118.376)+AM835</f>
        <v>5398.98</v>
      </c>
      <c r="AM835">
        <f t="shared" ref="AM835:AM898" si="957">_xlfn.IFS(AND(L835&lt;20,$S835=0),4421.578,AND(L835&lt;20,$S835=1),3397.634,AND(L835&lt;20,$S835=2),3025.291,AND(L835&lt;20,$S835=3),2652.947,AND(L835&lt;20,$S835=4),2373.689,AND(L835&lt;25,$S835=0),4980.094,AND(L835&lt;25,$S835=1),3723.434,AND(L835&lt;25,$S835=2),3304.548,AND(L835&lt;25,$S835=3),2932.205,AND(L835&lt;25,$S835=4),2699.49,L835&lt;35,4654.293,AND(L835&lt;45,$S835=0),3211.462,AND(L835&lt;45,$S835=1),4188.864,AND(L835&lt;45,$S835=2),4607.75,AND(L835&lt;45,$S835=3),5026.637,AND(L835&lt;45,$S835=4),5212.808,AND(L835&lt;55,$S835=0),1768.631,AND(L835&lt;55,$S835=1),3909.606,AND(L835&lt;55,$S835=2),3630.349,AND(L835&lt;55,$S835=3),3956.149,AND(L835&lt;55,$S835=4),4328.493,AND(L835&lt;66,$S835=0),418.8864,AND(L835&lt;66,$S835=1),2001.346,AND(L835&lt;66,$S835=2),2699.49,AND(L835&lt;66,$S835=3),3118.376,AND(L835&lt;66,$S835=4),3490.72,AND(L835&gt;65,$S835=0),46.54293,AND(L835&gt;65,$S835=1),977.4016,AND(L835&gt;65,$S835=2),2187.518,AND(L835&gt;65,$S835=3),2699.49,AND(L835&gt;65,$S835=4),3118.376)</f>
        <v>2699.49</v>
      </c>
      <c r="AN835">
        <f t="shared" ref="AN835:AN898" si="958">(U835/11)*SUM(AC835:AL835)/11</f>
        <v>1073.5672790836888</v>
      </c>
      <c r="AO835">
        <f t="shared" ref="AO835:AO898" si="959">_xlfn.IFS(AND(B835&lt;20,$S835=0),3753.058,AND(B835&lt;20,$S835=1),2883.929,AND(B835&lt;20,$S835=2),2567.882,AND(B835&lt;20,$S835=3),2251.835,AND(B835&lt;20,$S835=4),2014.8,AND(B835&lt;25,$S835=0),4227.129,AND(B835&lt;25,$S835=1),3160.47,AND(B835&lt;25,$S835=2),2804.917,AND(B835&lt;25,$S835=3),2488.87,AND(B835&lt;25,$S835=4),2291.341,B835&lt;35,3950.588,AND(B835&lt;45,$S835=0),2725.906,AND(B835&lt;45,$S835=1),3555.529,AND(B835&lt;45,$S835=2),3911.082,AND(B835&lt;45,$S835=3),4266.635,AND(B835&lt;45,$S835=4),4424.658,AND(B835&lt;55,$S854=0),1501.223,AND(B835&lt;55,$S835=1),3318.494,AND(B835&lt;55,$S835=2),3081.458,AND(B835&lt;55,$S835=3),3358,AND(B835&lt;55,$S835=4),3674.047,AND(B835&lt;66,$S835=0),355.5529,AND(B835&lt;66,$S835=1),1689.753,AND(B835&lt;66,$S835=2),2291.341,AND(B835&lt;66,$S835=3),2646.894,AND(B835&lt;66,$S835=4),2962.941,AND(B835&gt;65,$S835=0),39.50588,AND(B835&gt;65,$S835=1),829.6234,AND(B835&gt;65,$S835=2),1856.776,AND(B835&gt;65,$S835=3),2291.341,AND(B835&gt;65,$S835=4),2646.894)+AP835</f>
        <v>25560.304</v>
      </c>
      <c r="AP835">
        <f t="shared" ref="AP835:AP898" si="960">_xlfn.IFS(AND(C835&lt;20,$S835=0),3753.058,AND(C835&lt;20,$S835=1),2883.929,AND(C835&lt;20,$S835=2),2567.882,AND(C835&lt;20,$S835=3),2251.835,AND(C835&lt;20,$S835=4),2014.8,AND(C835&lt;25,$S835=0),4227.129,AND(C835&lt;25,$S835=1),3160.47,AND(C835&lt;25,$S835=2),2804.917,AND(C835&lt;25,$S835=3),2488.87,AND(C835&lt;25,$S835=4),2291.341,C835&lt;35,3950.588,AND(C835&lt;45,$S835=0),2725.906,AND(C835&lt;45,$S835=1),3555.529,AND(C835&lt;45,$S835=2),3911.082,AND(C835&lt;45,$S835=3),4266.635,AND(C835&lt;45,$S835=4),4424.658,AND(C835&lt;55,$S854=0),1501.223,AND(C835&lt;55,$S835=1),3318.494,AND(C835&lt;55,$S835=2),3081.458,AND(C835&lt;55,$S835=3),3358,AND(C835&lt;55,$S835=4),3674.047,AND(C835&lt;66,$S835=0),355.5529,AND(C835&lt;66,$S835=1),1689.753,AND(C835&lt;66,$S835=2),2291.341,AND(C835&lt;66,$S835=3),2646.894,AND(C835&lt;66,$S835=4),2962.941,AND(C835&gt;65,$S835=0),39.50588,AND(C835&gt;65,$S835=1),829.6234,AND(C835&gt;65,$S835=2),1856.776,AND(C835&gt;65,$S835=3),2291.341,AND(C835&gt;65,$S835=4),2646.894)+AQ835</f>
        <v>22913.41</v>
      </c>
      <c r="AQ835">
        <f t="shared" ref="AQ835:AQ898" si="961">_xlfn.IFS(AND(D835&lt;20,$S835=0),3753.058,AND(D835&lt;20,$S835=1),2883.929,AND(D835&lt;20,$S835=2),2567.882,AND(D835&lt;20,$S835=3),2251.835,AND(D835&lt;20,$S835=4),2014.8,AND(D835&lt;25,$S835=0),4227.129,AND(D835&lt;25,$S835=1),3160.47,AND(D835&lt;25,$S835=2),2804.917,AND(D835&lt;25,$S835=3),2488.87,AND(D835&lt;25,$S835=4),2291.341,D835&lt;35,3950.588,AND(D835&lt;45,$S835=0),2725.906,AND(D835&lt;45,$S835=1),3555.529,AND(D835&lt;45,$S835=2),3911.082,AND(D835&lt;45,$S835=3),4266.635,AND(D835&lt;45,$S835=4),4424.658,AND(D835&lt;55,$S854=0),1501.223,AND(D835&lt;55,$S835=1),3318.494,AND(D835&lt;55,$S835=2),3081.458,AND(D835&lt;55,$S835=3),3358,AND(D835&lt;55,$S835=4),3674.047,AND(D835&lt;66,$S835=0),355.5529,AND(D835&lt;66,$S835=1),1689.753,AND(D835&lt;66,$S835=2),2291.341,AND(D835&lt;66,$S835=3),2646.894,AND(D835&lt;66,$S835=4),2962.941,AND(D835&gt;65,$S835=0),39.50588,AND(D835&gt;65,$S835=1),829.6234,AND(D835&gt;65,$S835=2),1856.776,AND(D835&gt;65,$S835=3),2291.341,AND(D835&gt;65,$S835=4),2646.894)+AR835</f>
        <v>20622.069</v>
      </c>
      <c r="AR835">
        <f t="shared" ref="AR835:AR898" si="962">_xlfn.IFS(AND(E835&lt;20,$S835=0),3753.058,AND(E835&lt;20,$S835=1),2883.929,AND(E835&lt;20,$S835=2),2567.882,AND(E835&lt;20,$S835=3),2251.835,AND(E835&lt;20,$S835=4),2014.8,AND(E835&lt;25,$S835=0),4227.129,AND(E835&lt;25,$S835=1),3160.47,AND(E835&lt;25,$S835=2),2804.917,AND(E835&lt;25,$S835=3),2488.87,AND(E835&lt;25,$S835=4),2291.341,E835&lt;35,3950.588,AND(E835&lt;45,$S835=0),2725.906,AND(E835&lt;45,$S835=1),3555.529,AND(E835&lt;45,$S835=2),3911.082,AND(E835&lt;45,$S835=3),4266.635,AND(E835&lt;45,$S835=4),4424.658,AND(E835&lt;55,$S854=0),1501.223,AND(E835&lt;55,$S835=1),3318.494,AND(E835&lt;55,$S835=2),3081.458,AND(E835&lt;55,$S835=3),3358,AND(E835&lt;55,$S835=4),3674.047,AND(E835&lt;66,$S835=0),355.5529,AND(E835&lt;66,$S835=1),1689.753,AND(E835&lt;66,$S835=2),2291.341,AND(E835&lt;66,$S835=3),2646.894,AND(E835&lt;66,$S835=4),2962.941,AND(E835&gt;65,$S835=0),39.50588,AND(E835&gt;65,$S835=1),829.6234,AND(E835&gt;65,$S835=2),1856.776,AND(E835&gt;65,$S835=3),2291.341,AND(E835&gt;65,$S835=4),2646.894)+AS835</f>
        <v>18330.727999999999</v>
      </c>
      <c r="AS835">
        <f t="shared" ref="AS835:AS898" si="963">_xlfn.IFS(AND(F835&lt;20,$S835=0),3753.058,AND(F835&lt;20,$S835=1),2883.929,AND(F835&lt;20,$S835=2),2567.882,AND(F835&lt;20,$S835=3),2251.835,AND(F835&lt;20,$S835=4),2014.8,AND(F835&lt;25,$S835=0),4227.129,AND(F835&lt;25,$S835=1),3160.47,AND(F835&lt;25,$S835=2),2804.917,AND(F835&lt;25,$S835=3),2488.87,AND(F835&lt;25,$S835=4),2291.341,F835&lt;35,3950.588,AND(F835&lt;45,$S835=0),2725.906,AND(F835&lt;45,$S835=1),3555.529,AND(F835&lt;45,$S835=2),3911.082,AND(F835&lt;45,$S835=3),4266.635,AND(F835&lt;45,$S835=4),4424.658,AND(F835&lt;55,$S854=0),1501.223,AND(F835&lt;55,$S835=1),3318.494,AND(F835&lt;55,$S835=2),3081.458,AND(F835&lt;55,$S835=3),3358,AND(F835&lt;55,$S835=4),3674.047,AND(F835&lt;66,$S835=0),355.5529,AND(F835&lt;66,$S835=1),1689.753,AND(F835&lt;66,$S835=2),2291.341,AND(F835&lt;66,$S835=3),2646.894,AND(F835&lt;66,$S835=4),2962.941,AND(F835&gt;65,$S835=0),39.50588,AND(F835&gt;65,$S835=1),829.6234,AND(F835&gt;65,$S835=2),1856.776,AND(F835&gt;65,$S835=3),2291.341,AND(F835&gt;65,$S835=4),2646.894)+AT835</f>
        <v>16039.387000000001</v>
      </c>
      <c r="AT835">
        <f t="shared" ref="AT835:AT898" si="964">_xlfn.IFS(AND(G835&lt;20,$S835=0),3753.058,AND(G835&lt;20,$S835=1),2883.929,AND(G835&lt;20,$S835=2),2567.882,AND(G835&lt;20,$S835=3),2251.835,AND(G835&lt;20,$S835=4),2014.8,AND(G835&lt;25,$S835=0),4227.129,AND(G835&lt;25,$S835=1),3160.47,AND(G835&lt;25,$S835=2),2804.917,AND(G835&lt;25,$S835=3),2488.87,AND(G835&lt;25,$S835=4),2291.341,G835&lt;35,3950.588,AND(G835&lt;45,$S835=0),2725.906,AND(G835&lt;45,$S835=1),3555.529,AND(G835&lt;45,$S835=2),3911.082,AND(G835&lt;45,$S835=3),4266.635,AND(G835&lt;45,$S835=4),4424.658,AND(G835&lt;55,$S854=0),1501.223,AND(G835&lt;55,$S835=1),3318.494,AND(G835&lt;55,$S835=2),3081.458,AND(G835&lt;55,$S835=3),3358,AND(G835&lt;55,$S835=4),3674.047,AND(G835&lt;66,$S835=0),355.5529,AND(G835&lt;66,$S835=1),1689.753,AND(G835&lt;66,$S835=2),2291.341,AND(G835&lt;66,$S835=3),2646.894,AND(G835&lt;66,$S835=4),2962.941,AND(G835&gt;65,$S835=0),39.50588,AND(G835&gt;65,$S835=1),829.6234,AND(G835&gt;65,$S835=2),1856.776,AND(G835&gt;65,$S835=3),2291.341,AND(G835&gt;65,$S835=4),2646.894)+AU835</f>
        <v>13748.046</v>
      </c>
      <c r="AU835">
        <f t="shared" ref="AU835:AU898" si="965">_xlfn.IFS(AND(H835&lt;20,$S835=0),3753.058,AND(H835&lt;20,$S835=1),2883.929,AND(H835&lt;20,$S835=2),2567.882,AND(H835&lt;20,$S835=3),2251.835,AND(H835&lt;20,$S835=4),2014.8,AND(H835&lt;25,$S835=0),4227.129,AND(H835&lt;25,$S835=1),3160.47,AND(H835&lt;25,$S835=2),2804.917,AND(H835&lt;25,$S835=3),2488.87,AND(H835&lt;25,$S835=4),2291.341,H835&lt;35,3950.588,AND(H835&lt;45,$S835=0),2725.906,AND(H835&lt;45,$S835=1),3555.529,AND(H835&lt;45,$S835=2),3911.082,AND(H835&lt;45,$S835=3),4266.635,AND(H835&lt;45,$S835=4),4424.658,AND(H835&lt;55,$S854=0),1501.223,AND(H835&lt;55,$S835=1),3318.494,AND(H835&lt;55,$S835=2),3081.458,AND(H835&lt;55,$S835=3),3358,AND(H835&lt;55,$S835=4),3674.047,AND(H835&lt;66,$S835=0),355.5529,AND(H835&lt;66,$S835=1),1689.753,AND(H835&lt;66,$S835=2),2291.341,AND(H835&lt;66,$S835=3),2646.894,AND(H835&lt;66,$S835=4),2962.941,AND(H835&gt;65,$S835=0),39.50588,AND(H835&gt;65,$S835=1),829.6234,AND(H835&gt;65,$S835=2),1856.776,AND(H835&gt;65,$S835=3),2291.341,AND(H835&gt;65,$S835=4),2646.894)+AV835</f>
        <v>11456.705</v>
      </c>
      <c r="AV835">
        <f t="shared" ref="AV835:AV898" si="966">_xlfn.IFS(AND(I835&lt;20,$S835=0),3753.058,AND(I835&lt;20,$S835=1),2883.929,AND(I835&lt;20,$S835=2),2567.882,AND(I835&lt;20,$S835=3),2251.835,AND(I835&lt;20,$S835=4),2014.8,AND(I835&lt;25,$S835=0),4227.129,AND(I835&lt;25,$S835=1),3160.47,AND(I835&lt;25,$S835=2),2804.917,AND(I835&lt;25,$S835=3),2488.87,AND(I835&lt;25,$S835=4),2291.341,I835&lt;35,3950.588,AND(I835&lt;45,$S835=0),2725.906,AND(I835&lt;45,$S835=1),3555.529,AND(I835&lt;45,$S835=2),3911.082,AND(I835&lt;45,$S835=3),4266.635,AND(I835&lt;45,$S835=4),4424.658,AND(I835&lt;55,$S854=0),1501.223,AND(I835&lt;55,$S835=1),3318.494,AND(I835&lt;55,$S835=2),3081.458,AND(I835&lt;55,$S835=3),3358,AND(I835&lt;55,$S835=4),3674.047,AND(I835&lt;66,$S835=0),355.5529,AND(I835&lt;66,$S835=1),1689.753,AND(I835&lt;66,$S835=2),2291.341,AND(I835&lt;66,$S835=3),2646.894,AND(I835&lt;66,$S835=4),2962.941,AND(I835&gt;65,$S835=0),39.50588,AND(I835&gt;65,$S835=1),829.6234,AND(I835&gt;65,$S835=2),1856.776,AND(I835&gt;65,$S835=3),2291.341,AND(I835&gt;65,$S835=4),2646.894)+AW835</f>
        <v>9165.3639999999996</v>
      </c>
      <c r="AW835">
        <f t="shared" ref="AW835:AW898" si="967">_xlfn.IFS(AND(J835&lt;20,$S835=0),3753.058,AND(J835&lt;20,$S835=1),2883.929,AND(J835&lt;20,$S835=2),2567.882,AND(J835&lt;20,$S835=3),2251.835,AND(J835&lt;20,$S835=4),2014.8,AND(J835&lt;25,$S835=0),4227.129,AND(J835&lt;25,$S835=1),3160.47,AND(J835&lt;25,$S835=2),2804.917,AND(J835&lt;25,$S835=3),2488.87,AND(J835&lt;25,$S835=4),2291.341,J835&lt;35,3950.588,AND(J835&lt;45,$S835=0),2725.906,AND(J835&lt;45,$S835=1),3555.529,AND(J835&lt;45,$S835=2),3911.082,AND(J835&lt;45,$S835=3),4266.635,AND(J835&lt;45,$S835=4),4424.658,AND(J835&lt;55,$S854=0),1501.223,AND(J835&lt;55,$S835=1),3318.494,AND(J835&lt;55,$S835=2),3081.458,AND(J835&lt;55,$S835=3),3358,AND(J835&lt;55,$S835=4),3674.047,AND(J835&lt;66,$S835=0),355.5529,AND(J835&lt;66,$S835=1),1689.753,AND(J835&lt;66,$S835=2),2291.341,AND(J835&lt;66,$S835=3),2646.894,AND(J835&lt;66,$S835=4),2962.941,AND(J835&gt;65,$S835=0),39.50588,AND(J835&gt;65,$S835=1),829.6234,AND(J835&gt;65,$S835=2),1856.776,AND(J835&gt;65,$S835=3),2291.341,AND(J835&gt;65,$S835=4),2646.894)+AX835</f>
        <v>6874.0229999999992</v>
      </c>
      <c r="AX835">
        <f t="shared" ref="AX835:AX898" si="968">_xlfn.IFS(AND(K835&lt;20,$S835=0),3753.058,AND(K835&lt;20,$S835=1),2883.929,AND(K835&lt;20,$S835=2),2567.882,AND(K835&lt;20,$S835=3),2251.835,AND(K835&lt;20,$S835=4),2014.8,AND(K835&lt;25,$S835=0),4227.129,AND(K835&lt;25,$S835=1),3160.47,AND(K835&lt;25,$S835=2),2804.917,AND(K835&lt;25,$S835=3),2488.87,AND(K835&lt;25,$S835=4),2291.341,K835&lt;35,3950.588,AND(K835&lt;45,$S835=0),2725.906,AND(K835&lt;45,$S835=1),3555.529,AND(K835&lt;45,$S835=2),3911.082,AND(K835&lt;45,$S835=3),4266.635,AND(K835&lt;45,$S835=4),4424.658,AND(K835&lt;55,$S854=0),1501.223,AND(K835&lt;55,$S835=1),3318.494,AND(K835&lt;55,$S835=2),3081.458,AND(K835&lt;55,$S835=3),3358,AND(K835&lt;55,$S835=4),3674.047,AND(K835&lt;66,$S835=0),355.5529,AND(K835&lt;66,$S835=1),1689.753,AND(K835&lt;66,$S835=2),2291.341,AND(K835&lt;66,$S835=3),2646.894,AND(K835&lt;66,$S835=4),2962.941,AND(K835&gt;65,$S835=0),39.50588,AND(K835&gt;65,$S835=1),829.6234,AND(K835&gt;65,$S835=2),1856.776,AND(K835&gt;65,$S835=3),2291.341,AND(K835&gt;65,$S835=4),2646.894)+AY835</f>
        <v>4582.6819999999998</v>
      </c>
      <c r="AY835">
        <f t="shared" ref="AY835:AY898" si="969">_xlfn.IFS(AND(L835&lt;20,$S835=0),3753.058,AND(L835&lt;20,$S835=1),2883.929,AND(L835&lt;20,$S835=2),2567.882,AND(L835&lt;20,$S835=3),2251.835,AND(L835&lt;20,$S835=4),2014.8,AND(L835&lt;25,$S835=0),4227.129,AND(L835&lt;25,$S835=1),3160.47,AND(L835&lt;25,$S835=2),2804.917,AND(L835&lt;25,$S835=3),2488.87,AND(L835&lt;25,$S835=4),2291.341,L835&lt;35,3950.588,AND(L835&lt;45,$S835=0),2725.906,AND(L835&lt;45,$S835=1),3555.529,AND(L835&lt;45,$S835=2),3911.082,AND(L835&lt;45,$S835=3),4266.635,AND(L835&lt;45,$S835=4),4424.658,AND(L835&lt;55,$S854=0),1501.223,AND(L835&lt;55,$S835=1),3318.494,AND(L835&lt;55,$S835=2),3081.458,AND(L835&lt;55,$S835=3),3358,AND(L835&lt;55,$S835=4),3674.047,AND(L835&lt;66,$S835=0),355.5529,AND(L835&lt;66,$S835=1),1689.753,AND(L835&lt;66,$S835=2),2291.341,AND(L835&lt;66,$S835=3),2646.894,AND(L835&lt;66,$S835=4),2962.941,AND(L835&gt;65,$S835=0),39.50588,AND(L835&gt;65,$S835=1),829.6234,AND(L835&gt;65,$S835=2),1856.776,AND(L835&gt;65,$S835=3),2291.341,AND(L835&gt;65,$S835=4),2646.894)</f>
        <v>2291.3409999999999</v>
      </c>
      <c r="AZ835">
        <f t="shared" ref="AZ835:AZ898" si="970">(U835/11)*SUM(AO835:AX835)/11</f>
        <v>911.24943213285042</v>
      </c>
      <c r="BA835">
        <f t="shared" ref="BA835:BA898" si="971">_xlfn.IFS(AND(B835&lt;20,$S835=0),3656.976,AND(B835&lt;20,$S835=1),2810.098,AND(B835&lt;20,$S835=2),2502.098,AND(B835&lt;20,$S835=3),2194.186,AND(B835&lt;20,$S835=4),1963.219,AND(B835&lt;25,$S835=0),4118.91,AND(B835&lt;25,$S835=1),3079.559,AND(B835&lt;25,$S835=2),2733.109,AND(B835&lt;25,$S835=3),2425.153,AND(B835&lt;25,$S835=4),2232.68,B835&lt;35,2849.449,AND(B835&lt;45,$S835=0),2656.12,AND(B835&lt;45,$S835=1),3464.504,AND(B835&lt;45,$S835=2),3810.954,AND(B835&lt;45,$S835=3),4157.405,AND(B835&lt;45,$S835=4),4311.383,AND(B835&lt;55,$S854=0),1462.791,AND(B835&lt;55,$S835=1),3233.537,AND(B835&lt;55,$S835=2),3002.537,AND(B835&lt;55,$S835=3),3272.031,AND(B835&lt;55,$S835=4),3579.987,AND(B835&lt;66,$S835=0),346.4504,AND(B835&lt;66,$S835=1),1655.263,AND(B835&lt;66,$S835=2),2232.68,AND(B835&lt;66,$S835=3),2579.131,AND(B835&lt;66,$S835=4),2887.087,AND(B835&gt;65,$S835=0),38.49449,AND(B835&gt;65,$S835=1),808.3842,AND(B835&gt;65,$S835=2),1809.241,AND(B835&gt;65,$S835=3),2232.68,AND(B835&gt;65,$S835=4),2579.131)+BB835</f>
        <v>24905.931</v>
      </c>
      <c r="BB835">
        <f t="shared" ref="BB835:BB898" si="972">_xlfn.IFS(AND(C835&lt;20,$S835=0),3656.976,AND(C835&lt;20,$S835=1),2810.098,AND(C835&lt;20,$S835=2),2502.098,AND(C835&lt;20,$S835=3),2194.186,AND(C835&lt;20,$S835=4),1963.219,AND(C835&lt;25,$S835=0),4118.91,AND(C835&lt;25,$S835=1),3079.559,AND(C835&lt;25,$S835=2),2733.109,AND(C835&lt;25,$S835=3),2425.153,AND(C835&lt;25,$S835=4),2232.68,C835&lt;35,2849.449,AND(C835&lt;45,$S835=0),2656.12,AND(C835&lt;45,$S835=1),3464.504,AND(C835&lt;45,$S835=2),3810.954,AND(C835&lt;45,$S835=3),4157.405,AND(C835&lt;45,$S835=4),4311.383,AND(C835&lt;55,$S854=0),1462.791,AND(C835&lt;55,$S835=1),3233.537,AND(C835&lt;55,$S835=2),3002.537,AND(C835&lt;55,$S835=3),3272.031,AND(C835&lt;55,$S835=4),3579.987,AND(C835&lt;66,$S835=0),346.4504,AND(C835&lt;66,$S835=1),1655.263,AND(C835&lt;66,$S835=2),2232.68,AND(C835&lt;66,$S835=3),2579.131,AND(C835&lt;66,$S835=4),2887.087,AND(C835&gt;65,$S835=0),38.49449,AND(C835&gt;65,$S835=1),808.3842,AND(C835&gt;65,$S835=2),1809.241,AND(C835&gt;65,$S835=3),2232.68,AND(C835&gt;65,$S835=4),2579.131)+BC835</f>
        <v>22326.799999999999</v>
      </c>
      <c r="BC835">
        <f t="shared" ref="BC835:BC898" si="973">_xlfn.IFS(AND(D835&lt;20,$S835=0),3656.976,AND(D835&lt;20,$S835=1),2810.098,AND(D835&lt;20,$S835=2),2502.098,AND(D835&lt;20,$S835=3),2194.186,AND(D835&lt;20,$S835=4),1963.219,AND(D835&lt;25,$S835=0),4118.91,AND(D835&lt;25,$S835=1),3079.559,AND(D835&lt;25,$S835=2),2733.109,AND(D835&lt;25,$S835=3),2425.153,AND(D835&lt;25,$S835=4),2232.68,D835&lt;35,2849.449,AND(D835&lt;45,$S835=0),2656.12,AND(D835&lt;45,$S835=1),3464.504,AND(D835&lt;45,$S835=2),3810.954,AND(D835&lt;45,$S835=3),4157.405,AND(D835&lt;45,$S835=4),4311.383,AND(D835&lt;55,$S854=0),1462.791,AND(D835&lt;55,$S835=1),3233.537,AND(D835&lt;55,$S835=2),3002.537,AND(D835&lt;55,$S835=3),3272.031,AND(D835&lt;55,$S835=4),3579.987,AND(D835&lt;66,$S835=0),346.4504,AND(D835&lt;66,$S835=1),1655.263,AND(D835&lt;66,$S835=2),2232.68,AND(D835&lt;66,$S835=3),2579.131,AND(D835&lt;66,$S835=4),2887.087,AND(D835&gt;65,$S835=0),38.49449,AND(D835&gt;65,$S835=1),808.3842,AND(D835&gt;65,$S835=2),1809.241,AND(D835&gt;65,$S835=3),2232.68,AND(D835&gt;65,$S835=4),2579.131)+BD835</f>
        <v>20094.12</v>
      </c>
      <c r="BD835">
        <f t="shared" ref="BD835:BD898" si="974">_xlfn.IFS(AND(E835&lt;20,$S835=0),3656.976,AND(E835&lt;20,$S835=1),2810.098,AND(E835&lt;20,$S835=2),2502.098,AND(E835&lt;20,$S835=3),2194.186,AND(E835&lt;20,$S835=4),1963.219,AND(E835&lt;25,$S835=0),4118.91,AND(E835&lt;25,$S835=1),3079.559,AND(E835&lt;25,$S835=2),2733.109,AND(E835&lt;25,$S835=3),2425.153,AND(E835&lt;25,$S835=4),2232.68,E835&lt;35,2849.449,AND(E835&lt;45,$S835=0),2656.12,AND(E835&lt;45,$S835=1),3464.504,AND(E835&lt;45,$S835=2),3810.954,AND(E835&lt;45,$S835=3),4157.405,AND(E835&lt;45,$S835=4),4311.383,AND(E835&lt;55,$S854=0),1462.791,AND(E835&lt;55,$S835=1),3233.537,AND(E835&lt;55,$S835=2),3002.537,AND(E835&lt;55,$S835=3),3272.031,AND(E835&lt;55,$S835=4),3579.987,AND(E835&lt;66,$S835=0),346.4504,AND(E835&lt;66,$S835=1),1655.263,AND(E835&lt;66,$S835=2),2232.68,AND(E835&lt;66,$S835=3),2579.131,AND(E835&lt;66,$S835=4),2887.087,AND(E835&gt;65,$S835=0),38.49449,AND(E835&gt;65,$S835=1),808.3842,AND(E835&gt;65,$S835=2),1809.241,AND(E835&gt;65,$S835=3),2232.68,AND(E835&gt;65,$S835=4),2579.131)+BE835</f>
        <v>17861.439999999999</v>
      </c>
      <c r="BE835">
        <f t="shared" ref="BE835:BE898" si="975">_xlfn.IFS(AND(F835&lt;20,$S835=0),3656.976,AND(F835&lt;20,$S835=1),2810.098,AND(F835&lt;20,$S835=2),2502.098,AND(F835&lt;20,$S835=3),2194.186,AND(F835&lt;20,$S835=4),1963.219,AND(F835&lt;25,$S835=0),4118.91,AND(F835&lt;25,$S835=1),3079.559,AND(F835&lt;25,$S835=2),2733.109,AND(F835&lt;25,$S835=3),2425.153,AND(F835&lt;25,$S835=4),2232.68,F835&lt;35,2849.449,AND(F835&lt;45,$S835=0),2656.12,AND(F835&lt;45,$S835=1),3464.504,AND(F835&lt;45,$S835=2),3810.954,AND(F835&lt;45,$S835=3),4157.405,AND(F835&lt;45,$S835=4),4311.383,AND(F835&lt;55,$S854=0),1462.791,AND(F835&lt;55,$S835=1),3233.537,AND(F835&lt;55,$S835=2),3002.537,AND(F835&lt;55,$S835=3),3272.031,AND(F835&lt;55,$S835=4),3579.987,AND(F835&lt;66,$S835=0),346.4504,AND(F835&lt;66,$S835=1),1655.263,AND(F835&lt;66,$S835=2),2232.68,AND(F835&lt;66,$S835=3),2579.131,AND(F835&lt;66,$S835=4),2887.087,AND(F835&gt;65,$S835=0),38.49449,AND(F835&gt;65,$S835=1),808.3842,AND(F835&gt;65,$S835=2),1809.241,AND(F835&gt;65,$S835=3),2232.68,AND(F835&gt;65,$S835=4),2579.131)+BF835</f>
        <v>15628.76</v>
      </c>
      <c r="BF835">
        <f t="shared" ref="BF835:BF898" si="976">_xlfn.IFS(AND(G835&lt;20,$S835=0),3656.976,AND(G835&lt;20,$S835=1),2810.098,AND(G835&lt;20,$S835=2),2502.098,AND(G835&lt;20,$S835=3),2194.186,AND(G835&lt;20,$S835=4),1963.219,AND(G835&lt;25,$S835=0),4118.91,AND(G835&lt;25,$S835=1),3079.559,AND(G835&lt;25,$S835=2),2733.109,AND(G835&lt;25,$S835=3),2425.153,AND(G835&lt;25,$S835=4),2232.68,G835&lt;35,2849.449,AND(G835&lt;45,$S835=0),2656.12,AND(G835&lt;45,$S835=1),3464.504,AND(G835&lt;45,$S835=2),3810.954,AND(G835&lt;45,$S835=3),4157.405,AND(G835&lt;45,$S835=4),4311.383,AND(G835&lt;55,$S854=0),1462.791,AND(G835&lt;55,$S835=1),3233.537,AND(G835&lt;55,$S835=2),3002.537,AND(G835&lt;55,$S835=3),3272.031,AND(G835&lt;55,$S835=4),3579.987,AND(G835&lt;66,$S835=0),346.4504,AND(G835&lt;66,$S835=1),1655.263,AND(G835&lt;66,$S835=2),2232.68,AND(G835&lt;66,$S835=3),2579.131,AND(G835&lt;66,$S835=4),2887.087,AND(G835&gt;65,$S835=0),38.49449,AND(G835&gt;65,$S835=1),808.3842,AND(G835&gt;65,$S835=2),1809.241,AND(G835&gt;65,$S835=3),2232.68,AND(G835&gt;65,$S835=4),2579.131)+BG835</f>
        <v>13396.08</v>
      </c>
      <c r="BG835">
        <f t="shared" ref="BG835:BG898" si="977">_xlfn.IFS(AND(H835&lt;20,$S835=0),3656.976,AND(H835&lt;20,$S835=1),2810.098,AND(H835&lt;20,$S835=2),2502.098,AND(H835&lt;20,$S835=3),2194.186,AND(H835&lt;20,$S835=4),1963.219,AND(H835&lt;25,$S835=0),4118.91,AND(H835&lt;25,$S835=1),3079.559,AND(H835&lt;25,$S835=2),2733.109,AND(H835&lt;25,$S835=3),2425.153,AND(H835&lt;25,$S835=4),2232.68,H835&lt;35,2849.449,AND(H835&lt;45,$S835=0),2656.12,AND(H835&lt;45,$S835=1),3464.504,AND(H835&lt;45,$S835=2),3810.954,AND(H835&lt;45,$S835=3),4157.405,AND(H835&lt;45,$S835=4),4311.383,AND(H835&lt;55,$S854=0),1462.791,AND(H835&lt;55,$S835=1),3233.537,AND(H835&lt;55,$S835=2),3002.537,AND(H835&lt;55,$S835=3),3272.031,AND(H835&lt;55,$S835=4),3579.987,AND(H835&lt;66,$S835=0),346.4504,AND(H835&lt;66,$S835=1),1655.263,AND(H835&lt;66,$S835=2),2232.68,AND(H835&lt;66,$S835=3),2579.131,AND(H835&lt;66,$S835=4),2887.087,AND(H835&gt;65,$S835=0),38.49449,AND(H835&gt;65,$S835=1),808.3842,AND(H835&gt;65,$S835=2),1809.241,AND(H835&gt;65,$S835=3),2232.68,AND(H835&gt;65,$S835=4),2579.131)+BH835</f>
        <v>11163.4</v>
      </c>
      <c r="BH835">
        <f t="shared" ref="BH835:BH898" si="978">_xlfn.IFS(AND(I835&lt;20,$S835=0),3656.976,AND(I835&lt;20,$S835=1),2810.098,AND(I835&lt;20,$S835=2),2502.098,AND(I835&lt;20,$S835=3),2194.186,AND(I835&lt;20,$S835=4),1963.219,AND(I835&lt;25,$S835=0),4118.91,AND(I835&lt;25,$S835=1),3079.559,AND(I835&lt;25,$S835=2),2733.109,AND(I835&lt;25,$S835=3),2425.153,AND(I835&lt;25,$S835=4),2232.68,I835&lt;35,2849.449,AND(I835&lt;45,$S835=0),2656.12,AND(I835&lt;45,$S835=1),3464.504,AND(I835&lt;45,$S835=2),3810.954,AND(I835&lt;45,$S835=3),4157.405,AND(I835&lt;45,$S835=4),4311.383,AND(I835&lt;55,$S854=0),1462.791,AND(I835&lt;55,$S835=1),3233.537,AND(I835&lt;55,$S835=2),3002.537,AND(I835&lt;55,$S835=3),3272.031,AND(I835&lt;55,$S835=4),3579.987,AND(I835&lt;66,$S835=0),346.4504,AND(I835&lt;66,$S835=1),1655.263,AND(I835&lt;66,$S835=2),2232.68,AND(I835&lt;66,$S835=3),2579.131,AND(I835&lt;66,$S835=4),2887.087,AND(I835&gt;65,$S835=0),38.49449,AND(I835&gt;65,$S835=1),808.3842,AND(I835&gt;65,$S835=2),1809.241,AND(I835&gt;65,$S835=3),2232.68,AND(I835&gt;65,$S835=4),2579.131)+BI835</f>
        <v>8930.7199999999993</v>
      </c>
      <c r="BI835">
        <f t="shared" ref="BI835:BI898" si="979">_xlfn.IFS(AND(J835&lt;20,$S835=0),3656.976,AND(J835&lt;20,$S835=1),2810.098,AND(J835&lt;20,$S835=2),2502.098,AND(J835&lt;20,$S835=3),2194.186,AND(J835&lt;20,$S835=4),1963.219,AND(J835&lt;25,$S835=0),4118.91,AND(J835&lt;25,$S835=1),3079.559,AND(J835&lt;25,$S835=2),2733.109,AND(J835&lt;25,$S835=3),2425.153,AND(J835&lt;25,$S835=4),2232.68,J835&lt;35,2849.449,AND(J835&lt;45,$S835=0),2656.12,AND(J835&lt;45,$S835=1),3464.504,AND(J835&lt;45,$S835=2),3810.954,AND(J835&lt;45,$S835=3),4157.405,AND(J835&lt;45,$S835=4),4311.383,AND(J835&lt;55,$S854=0),1462.791,AND(J835&lt;55,$S835=1),3233.537,AND(J835&lt;55,$S835=2),3002.537,AND(J835&lt;55,$S835=3),3272.031,AND(J835&lt;55,$S835=4),3579.987,AND(J835&lt;66,$S835=0),346.4504,AND(J835&lt;66,$S835=1),1655.263,AND(J835&lt;66,$S835=2),2232.68,AND(J835&lt;66,$S835=3),2579.131,AND(J835&lt;66,$S835=4),2887.087,AND(J835&gt;65,$S835=0),38.49449,AND(J835&gt;65,$S835=1),808.3842,AND(J835&gt;65,$S835=2),1809.241,AND(J835&gt;65,$S835=3),2232.68,AND(J835&gt;65,$S835=4),2579.131)+BJ835</f>
        <v>6698.0399999999991</v>
      </c>
      <c r="BJ835">
        <f t="shared" ref="BJ835:BJ898" si="980">_xlfn.IFS(AND(K835&lt;20,$S835=0),3656.976,AND(K835&lt;20,$S835=1),2810.098,AND(K835&lt;20,$S835=2),2502.098,AND(K835&lt;20,$S835=3),2194.186,AND(K835&lt;20,$S835=4),1963.219,AND(K835&lt;25,$S835=0),4118.91,AND(K835&lt;25,$S835=1),3079.559,AND(K835&lt;25,$S835=2),2733.109,AND(K835&lt;25,$S835=3),2425.153,AND(K835&lt;25,$S835=4),2232.68,K835&lt;35,2849.449,AND(K835&lt;45,$S835=0),2656.12,AND(K835&lt;45,$S835=1),3464.504,AND(K835&lt;45,$S835=2),3810.954,AND(K835&lt;45,$S835=3),4157.405,AND(K835&lt;45,$S835=4),4311.383,AND(K835&lt;55,$S854=0),1462.791,AND(K835&lt;55,$S835=1),3233.537,AND(K835&lt;55,$S835=2),3002.537,AND(K835&lt;55,$S835=3),3272.031,AND(K835&lt;55,$S835=4),3579.987,AND(K835&lt;66,$S835=0),346.4504,AND(K835&lt;66,$S835=1),1655.263,AND(K835&lt;66,$S835=2),2232.68,AND(K835&lt;66,$S835=3),2579.131,AND(K835&lt;66,$S835=4),2887.087,AND(K835&gt;65,$S835=0),38.49449,AND(K835&gt;65,$S835=1),808.3842,AND(K835&gt;65,$S835=2),1809.241,AND(K835&gt;65,$S835=3),2232.68,AND(K835&gt;65,$S835=4),2579.131)+BK835</f>
        <v>4465.3599999999997</v>
      </c>
      <c r="BK835">
        <f t="shared" ref="BK835:BK898" si="981">_xlfn.IFS(AND(L835&lt;20,$S835=0),3656.976,AND(L835&lt;20,$S835=1),2810.098,AND(L835&lt;20,$S835=2),2502.098,AND(L835&lt;20,$S835=3),2194.186,AND(L835&lt;20,$S835=4),1963.219,AND(L835&lt;25,$S835=0),4118.91,AND(L835&lt;25,$S835=1),3079.559,AND(L835&lt;25,$S835=2),2733.109,AND(L835&lt;25,$S835=3),2425.153,AND(L835&lt;25,$S835=4),2232.68,L835&lt;35,2849.449,AND(L835&lt;45,$S835=0),2656.12,AND(L835&lt;45,$S835=1),3464.504,AND(L835&lt;45,$S835=2),3810.954,AND(L835&lt;45,$S835=3),4157.405,AND(L835&lt;45,$S835=4),4311.383,AND(L835&lt;55,$S854=0),1462.791,AND(L835&lt;55,$S835=1),3233.537,AND(L835&lt;55,$S835=2),3002.537,AND(L835&lt;55,$S835=3),3272.031,AND(L835&lt;55,$S835=4),3579.987,AND(L835&lt;66,$S835=0),346.4504,AND(L835&lt;66,$S835=1),1655.263,AND(L835&lt;66,$S835=2),2232.68,AND(L835&lt;66,$S835=3),2579.131,AND(L835&lt;66,$S835=4),2887.087,AND(L835&gt;65,$S835=0),38.49449,AND(L835&gt;65,$S835=1),808.3842,AND(L835&gt;65,$S835=2),1809.241,AND(L835&gt;65,$S835=3),2232.68,AND(L835&gt;65,$S835=4),2579.131)</f>
        <v>2232.6799999999998</v>
      </c>
      <c r="BL835">
        <f t="shared" ref="BL835:BL898" si="982">(U835/11)*SUM(BA835:BJ835)/11</f>
        <v>887.92038815815567</v>
      </c>
      <c r="BM835">
        <f t="shared" ref="BM835:BM898" si="983">IF($Q835=1,_xlfn.IFS(AND(A835&lt;20,$S835=0),7909.033,AND(A835&lt;25,$S835=0),8155.274,AND(A835&lt;35,$S835=0),5411.444,AND(A835&lt;45,$S835=0),5372.643,AND(A835&lt;55,$S835=0),3960.303,AND(A835&lt;60,$S835=0),949.0013,AND(A835&lt;65,$S835=0),701.2915,AND(A835=65,$S835=0),293.6025,AND(A835&lt;70,$S835=0),40.25755,AND(A835&gt;69,$S835=0),21.91042,AND(A835&lt;20,$S835=1),6077.467,AND(A835&lt;25,$S835=1),6097.401,AND(A835&lt;35,$S835=1),5411.444,AND(A835&lt;45,$S835=1),7007.796,AND(A835&lt;55,$S835=1),8754.354,AND(A835&lt;60,$S835=1),4534.118,AND(A835&lt;65,$S835=1),3350.615,AND(A835=65,$S835=1),1402.767,AND(A835&lt;70,$S835=1),845.4085,AND(A835&gt;69,$S835=1),460.1188,AND(A835&lt;20,$S835=2),5411.444,AND(A835&lt;25,$S835=2),5411.444,AND(A835&lt;35,$S835=2),5411.444,AND(A835&lt;45,$S835=2),7708.575,AND(A835&lt;55,$S835=2),8129.043,AND(A835&lt;60,$S835=2),6115.786,AND(A835&lt;65,$S835=2),4519.434,AND(A835=65,$S835=2),1892.105,AND(A835&lt;70,$S835=2),1892.105,AND(A835&gt;69,$S835=2),1029.79,AND(A835&lt;20,$S835=3),4745.42,AND(A835&lt;25,$S835=3),4801.703,AND(A835&lt;35,$S835=3),5411.444,AND(A835&lt;45,$S835=3),8409.355,AND(A835&lt;55,$S835=3),8858.572,AND(A835&lt;60,$S835=3),7064.788,AND(A835&lt;65,$S835=3),5220.726,AND(A835=65,$S835=3),2185.707,AND(A835&lt;70,$S835=3),2334.938,AND(A835&gt;69,$S835=3),1270.804,AND(A835&lt;20,$S835=4),4245.902,AND(A835&lt;25,$S835=4),4420.616,AND(A835&lt;35,$S835=4),5411.444,AND(A835&lt;45,$S835=4),8720.812,AND(A835&lt;55,$S835=4),9692.32,AND(A835&lt;60,$S835=4),7908.345,AND(A835&lt;65,$S835=4),5844.096,AND(A835=65,$S835=4),2446.687,AND(A835&lt;70,$S835=4),2697.256,AND(A835&gt;69,$S835=4),1467.998),_xlfn.IFS(AND(A835&lt;20,$S835=0),4942.278,AND(A835&lt;25,$S835=0),5096.151,AND(A835&lt;35,$S835=0),3381.558,AND(A835&lt;45,$S835=0),3560.514,AND(A835&lt;55,$S835=0),2443.074,AND(A835&lt;60,$S835=0),626.8311,AND(A835&lt;65,$S835=0),371.4828,AND(A835=65,$S835=0),156.4774,AND(A835&lt;70,$S835=0),21.45553,AND(A835&gt;69,$S835=0),16.35068,AND(A835&lt;20,$S835=1),3797.75,AND(A835&lt;25,$S835=1),3810.207,AND(A835&lt;35,$S835=1),3381.558,AND(A835&lt;45,$S835=1),4644.149,AND(A835&lt;55,$S835=1),5400.48,AND(A835&lt;60,$S835=1),2994.86,AND(A835&lt;65,$S835=1),2108.114,AND(A835=65,$S835=1),764.6143,AND(A835&lt;70,$S835=1),450.5661,AND(A835&gt;69,$S835=1),343.3646,AND(A835&lt;20,$S835=2),3381.558,AND(A835&lt;25,$S835=2),3381.558,AND(A835&lt;35,$S835=2),3381.558,AND(A835&lt;45,$S835=2),5108.564,AND(A835&lt;55,$S835=2),5014.731,AND(A835&lt;60,$S835=2),4039.578,AND(A835&lt;65,$S835=2),2843.502,AND(A835=65,$S835=2),1008.41,AND(A835&lt;70,$S835=2),1008.41,AND(A835&gt;69,$S835=2),768.482,AND(A835&lt;20,$S835=3),2965.367,AND(A835&lt;25,$S835=3),3000.538,AND(A835&lt;35,$S835=3),3381.558,AND(A835&lt;45,$S835=3),5572.979,AND(A835&lt;55,$S835=3),5464.771,AND(A835&lt;60,$S835=3),4666.41,AND(A835&lt;65,$S835=3),3284.735,AND(A835=65,$S835=3),1164.887,AND(A835&lt;70,$S835=3),1244.421,AND(A835&gt;69,$S835=3),948.3395,AND(A835&lt;20,$S835=4),2653.223,AND(A835&lt;25,$S835=4),2762.4,AND(A835&lt;35,$S835=4),3381.558,AND(A835&lt;45,$S835=4),5779.386,AND(A835&lt;55,$S835=4),5979.102,AND(A835&lt;60,$S835=4),5223.593,AND(A835&lt;65,$S835=4),3676.942,AND(A835=65,$S835=4),1303.978,AND(A835&lt;70,$S835=4),1437.521,AND(A835&gt;69,$S835=4),1095.496))+BN835</f>
        <v>13849.635500000002</v>
      </c>
      <c r="BN835">
        <f t="shared" ref="BN835:BN898" si="984">IF($Q835=1,_xlfn.IFS(AND(B835&lt;20,$S835=0),7909.033,AND(B835&lt;25,$S835=0),8155.274,AND(B835&lt;35,$S835=0),5411.444,AND(B835&lt;45,$S835=0),5372.643,AND(B835&lt;55,$S835=0),3960.303,AND(B835&lt;60,$S835=0),949.0013,AND(B835&lt;65,$S835=0),701.2915,AND(B835=65,$S835=0),293.6025,AND(B835&lt;70,$S835=0),40.25755,AND(B835&gt;69,$S835=0),21.91042,AND(B835&lt;20,$S835=1),6077.467,AND(B835&lt;25,$S835=1),6097.401,AND(B835&lt;35,$S835=1),5411.444,AND(B835&lt;45,$S835=1),7007.796,AND(B835&lt;55,$S835=1),8754.354,AND(B835&lt;60,$S835=1),4534.118,AND(B835&lt;65,$S835=1),3350.615,AND(B835=65,$S835=1),1402.767,AND(B835&lt;70,$S835=1),845.4085,AND(B835&gt;69,$S835=1),460.1188,AND(B835&lt;20,$S835=2),5411.444,AND(B835&lt;25,$S835=2),5411.444,AND(B835&lt;35,$S835=2),5411.444,AND(B835&lt;45,$S835=2),7708.575,AND(B835&lt;55,$S835=2),8129.043,AND(B835&lt;60,$S835=2),6115.786,AND(B835&lt;65,$S835=2),4519.434,AND(B835=65,$S835=2),1892.105,AND(B835&lt;70,$S835=2),1892.105,AND(B835&gt;69,$S835=2),1029.79,AND(B835&lt;20,$S835=3),4745.42,AND(B835&lt;25,$S835=3),4801.703,AND(B835&lt;35,$S835=3),5411.444,AND(B835&lt;45,$S835=3),8409.355,AND(B835&lt;55,$S835=3),8858.572,AND(B835&lt;60,$S835=3),7064.788,AND(B835&lt;65,$S835=3),5220.726,AND(B835=65,$S835=3),2185.707,AND(B835&lt;70,$S835=3),2334.938,AND(B835&gt;69,$S835=3),1270.804,AND(B835&lt;20,$S835=4),4245.902,AND(B835&lt;25,$S835=4),4420.616,AND(B835&lt;35,$S835=4),5411.444,AND(B835&lt;45,$S835=4),8720.812,AND(B835&lt;55,$S835=4),9692.32,AND(B835&lt;60,$S835=4),7908.345,AND(B835&lt;65,$S835=4),5844.096,AND(B835=65,$S835=4),2446.687,AND(B835&lt;70,$S835=4),2697.256,AND(B835&gt;69,$S835=4),1467.998),_xlfn.IFS(AND(B835&lt;20,$S835=0),4942.278,AND(B835&lt;25,$S835=0),5096.151,AND(B835&lt;35,$S835=0),3381.558,AND(B835&lt;45,$S835=0),3560.514,AND(B835&lt;55,$S835=0),2443.074,AND(B835&lt;60,$S835=0),626.8311,AND(B835&lt;65,$S835=0),371.4828,AND(B835=65,$S835=0),156.4774,AND(B835&lt;70,$S835=0),21.45553,AND(B835&gt;69,$S835=0),16.35068,AND(B835&lt;20,$S835=1),3797.75,AND(B835&lt;25,$S835=1),3810.207,AND(B835&lt;35,$S835=1),3381.558,AND(B835&lt;45,$S835=1),4644.149,AND(B835&lt;55,$S835=1),5400.48,AND(B835&lt;60,$S835=1),2994.86,AND(B835&lt;65,$S835=1),2108.114,AND(B835=65,$S835=1),764.6143,AND(B835&lt;70,$S835=1),450.5661,AND(B835&gt;69,$S835=1),343.3646,AND(B835&lt;20,$S835=2),3381.558,AND(B835&lt;25,$S835=2),3381.558,AND(B835&lt;35,$S835=2),3381.558,AND(B835&lt;45,$S835=2),5108.564,AND(B835&lt;55,$S835=2),5014.731,AND(B835&lt;60,$S835=2),4039.578,AND(B835&lt;65,$S835=2),2843.502,AND(B835=65,$S835=2),1008.41,AND(B835&lt;70,$S835=2),1008.41,AND(B835&gt;69,$S835=2),768.482,AND(B835&lt;20,$S835=3),2965.367,AND(B835&lt;25,$S835=3),3000.538,AND(B835&lt;35,$S835=3),3381.558,AND(B835&lt;45,$S835=3),5572.979,AND(B835&lt;55,$S835=3),5464.771,AND(B835&lt;60,$S835=3),4666.41,AND(B835&lt;65,$S835=3),3284.735,AND(B835=65,$S835=3),1164.887,AND(B835&lt;70,$S835=3),1244.421,AND(B835&gt;69,$S835=3),948.3395,AND(B835&lt;20,$S835=4),2653.223,AND(B835&lt;25,$S835=4),2762.4,AND(B835&lt;35,$S835=4),3381.558,AND(B835&lt;45,$S835=4),5779.386,AND(B835&lt;55,$S835=4),5979.102,AND(B835&lt;60,$S835=4),5223.593,AND(B835&lt;65,$S835=4),3676.942,AND(B835=65,$S835=4),1303.978,AND(B835&lt;70,$S835=4),1437.521,AND(B835&gt;69,$S835=4),1095.496))+BO835</f>
        <v>10884.268500000002</v>
      </c>
      <c r="BO835">
        <f t="shared" ref="BO835:BO898" si="985">IF($Q835=1,_xlfn.IFS(AND(C835&lt;20,$S835=0),7909.033,AND(C835&lt;25,$S835=0),8155.274,AND(C835&lt;35,$S835=0),5411.444,AND(C835&lt;45,$S835=0),5372.643,AND(C835&lt;55,$S835=0),3960.303,AND(C835&lt;60,$S835=0),949.0013,AND(C835&lt;65,$S835=0),701.2915,AND(C835=65,$S835=0),293.6025,AND(C835&lt;70,$S835=0),40.25755,AND(C835&gt;69,$S835=0),21.91042,AND(C835&lt;20,$S835=1),6077.467,AND(C835&lt;25,$S835=1),6097.401,AND(C835&lt;35,$S835=1),5411.444,AND(C835&lt;45,$S835=1),7007.796,AND(C835&lt;55,$S835=1),8754.354,AND(C835&lt;60,$S835=1),4534.118,AND(C835&lt;65,$S835=1),3350.615,AND(C835=65,$S835=1),1402.767,AND(C835&lt;70,$S835=1),845.4085,AND(C835&gt;69,$S835=1),460.1188,AND(C835&lt;20,$S835=2),5411.444,AND(C835&lt;25,$S835=2),5411.444,AND(C835&lt;35,$S835=2),5411.444,AND(C835&lt;45,$S835=2),7708.575,AND(C835&lt;55,$S835=2),8129.043,AND(C835&lt;60,$S835=2),6115.786,AND(C835&lt;65,$S835=2),4519.434,AND(C835=65,$S835=2),1892.105,AND(C835&lt;70,$S835=2),1892.105,AND(C835&gt;69,$S835=2),1029.79,AND(C835&lt;20,$S835=3),4745.42,AND(C835&lt;25,$S835=3),4801.703,AND(C835&lt;35,$S835=3),5411.444,AND(C835&lt;45,$S835=3),8409.355,AND(C835&lt;55,$S835=3),8858.572,AND(C835&lt;60,$S835=3),7064.788,AND(C835&lt;65,$S835=3),5220.726,AND(C835=65,$S835=3),2185.707,AND(C835&lt;70,$S835=3),2334.938,AND(C835&gt;69,$S835=3),1270.804,AND(C835&lt;20,$S835=4),4245.902,AND(C835&lt;25,$S835=4),4420.616,AND(C835&lt;35,$S835=4),5411.444,AND(C835&lt;45,$S835=4),8720.812,AND(C835&lt;55,$S835=4),9692.32,AND(C835&lt;60,$S835=4),7908.345,AND(C835&lt;65,$S835=4),5844.096,AND(C835=65,$S835=4),2446.687,AND(C835&lt;70,$S835=4),2697.256,AND(C835&gt;69,$S835=4),1467.998),_xlfn.IFS(AND(C835&lt;20,$S835=0),4942.278,AND(C835&lt;25,$S835=0),5096.151,AND(C835&lt;35,$S835=0),3381.558,AND(C835&lt;45,$S835=0),3560.514,AND(C835&lt;55,$S835=0),2443.074,AND(C835&lt;60,$S835=0),626.8311,AND(C835&lt;65,$S835=0),371.4828,AND(C835=65,$S835=0),156.4774,AND(C835&lt;70,$S835=0),21.45553,AND(C835&gt;69,$S835=0),16.35068,AND(C835&lt;20,$S835=1),3797.75,AND(C835&lt;25,$S835=1),3810.207,AND(C835&lt;35,$S835=1),3381.558,AND(C835&lt;45,$S835=1),4644.149,AND(C835&lt;55,$S835=1),5400.48,AND(C835&lt;60,$S835=1),2994.86,AND(C835&lt;65,$S835=1),2108.114,AND(C835=65,$S835=1),764.6143,AND(C835&lt;70,$S835=1),450.5661,AND(C835&gt;69,$S835=1),343.3646,AND(C835&lt;20,$S835=2),3381.558,AND(C835&lt;25,$S835=2),3381.558,AND(C835&lt;35,$S835=2),3381.558,AND(C835&lt;45,$S835=2),5108.564,AND(C835&lt;55,$S835=2),5014.731,AND(C835&lt;60,$S835=2),4039.578,AND(C835&lt;65,$S835=2),2843.502,AND(C835=65,$S835=2),1008.41,AND(C835&lt;70,$S835=2),1008.41,AND(C835&gt;69,$S835=2),768.482,AND(C835&lt;20,$S835=3),2965.367,AND(C835&lt;25,$S835=3),3000.538,AND(C835&lt;35,$S835=3),3381.558,AND(C835&lt;45,$S835=3),5572.979,AND(C835&lt;55,$S835=3),5464.771,AND(C835&lt;60,$S835=3),4666.41,AND(C835&lt;65,$S835=3),3284.735,AND(C835=65,$S835=3),1164.887,AND(C835&lt;70,$S835=3),1244.421,AND(C835&gt;69,$S835=3),948.3395,AND(C835&lt;20,$S835=4),2653.223,AND(C835&lt;25,$S835=4),2762.4,AND(C835&lt;35,$S835=4),3381.558,AND(C835&lt;45,$S835=4),5779.386,AND(C835&lt;55,$S835=4),5979.102,AND(C835&lt;60,$S835=4),5223.593,AND(C835&lt;65,$S835=4),3676.942,AND(C835=65,$S835=4),1303.978,AND(C835&lt;70,$S835=4),1437.521,AND(C835&gt;69,$S835=4),1095.496))+BP835</f>
        <v>9719.3815000000013</v>
      </c>
      <c r="BP835">
        <f t="shared" ref="BP835:BP898" si="986">IF($Q835=1,_xlfn.IFS(AND(D835&lt;20,$S835=0),7909.033,AND(D835&lt;25,$S835=0),8155.274,AND(D835&lt;35,$S835=0),5411.444,AND(D835&lt;45,$S835=0),5372.643,AND(D835&lt;55,$S835=0),3960.303,AND(D835&lt;60,$S835=0),949.0013,AND(D835&lt;65,$S835=0),701.2915,AND(D835=65,$S835=0),293.6025,AND(D835&lt;70,$S835=0),40.25755,AND(D835&gt;69,$S835=0),21.91042,AND(D835&lt;20,$S835=1),6077.467,AND(D835&lt;25,$S835=1),6097.401,AND(D835&lt;35,$S835=1),5411.444,AND(D835&lt;45,$S835=1),7007.796,AND(D835&lt;55,$S835=1),8754.354,AND(D835&lt;60,$S835=1),4534.118,AND(D835&lt;65,$S835=1),3350.615,AND(D835=65,$S835=1),1402.767,AND(D835&lt;70,$S835=1),845.4085,AND(D835&gt;69,$S835=1),460.1188,AND(D835&lt;20,$S835=2),5411.444,AND(D835&lt;25,$S835=2),5411.444,AND(D835&lt;35,$S835=2),5411.444,AND(D835&lt;45,$S835=2),7708.575,AND(D835&lt;55,$S835=2),8129.043,AND(D835&lt;60,$S835=2),6115.786,AND(D835&lt;65,$S835=2),4519.434,AND(D835=65,$S835=2),1892.105,AND(D835&lt;70,$S835=2),1892.105,AND(D835&gt;69,$S835=2),1029.79,AND(D835&lt;20,$S835=3),4745.42,AND(D835&lt;25,$S835=3),4801.703,AND(D835&lt;35,$S835=3),5411.444,AND(D835&lt;45,$S835=3),8409.355,AND(D835&lt;55,$S835=3),8858.572,AND(D835&lt;60,$S835=3),7064.788,AND(D835&lt;65,$S835=3),5220.726,AND(D835=65,$S835=3),2185.707,AND(D835&lt;70,$S835=3),2334.938,AND(D835&gt;69,$S835=3),1270.804,AND(D835&lt;20,$S835=4),4245.902,AND(D835&lt;25,$S835=4),4420.616,AND(D835&lt;35,$S835=4),5411.444,AND(D835&lt;45,$S835=4),8720.812,AND(D835&lt;55,$S835=4),9692.32,AND(D835&lt;60,$S835=4),7908.345,AND(D835&lt;65,$S835=4),5844.096,AND(D835=65,$S835=4),2446.687,AND(D835&lt;70,$S835=4),2697.256,AND(D835&gt;69,$S835=4),1467.998),_xlfn.IFS(AND(D835&lt;20,$S835=0),4942.278,AND(D835&lt;25,$S835=0),5096.151,AND(D835&lt;35,$S835=0),3381.558,AND(D835&lt;45,$S835=0),3560.514,AND(D835&lt;55,$S835=0),2443.074,AND(D835&lt;60,$S835=0),626.8311,AND(D835&lt;65,$S835=0),371.4828,AND(D835=65,$S835=0),156.4774,AND(D835&lt;70,$S835=0),21.45553,AND(D835&gt;69,$S835=0),16.35068,AND(D835&lt;20,$S835=1),3797.75,AND(D835&lt;25,$S835=1),3810.207,AND(D835&lt;35,$S835=1),3381.558,AND(D835&lt;45,$S835=1),4644.149,AND(D835&lt;55,$S835=1),5400.48,AND(D835&lt;60,$S835=1),2994.86,AND(D835&lt;65,$S835=1),2108.114,AND(D835=65,$S835=1),764.6143,AND(D835&lt;70,$S835=1),450.5661,AND(D835&gt;69,$S835=1),343.3646,AND(D835&lt;20,$S835=2),3381.558,AND(D835&lt;25,$S835=2),3381.558,AND(D835&lt;35,$S835=2),3381.558,AND(D835&lt;45,$S835=2),5108.564,AND(D835&lt;55,$S835=2),5014.731,AND(D835&lt;60,$S835=2),4039.578,AND(D835&lt;65,$S835=2),2843.502,AND(D835=65,$S835=2),1008.41,AND(D835&lt;70,$S835=2),1008.41,AND(D835&gt;69,$S835=2),768.482,AND(D835&lt;20,$S835=3),2965.367,AND(D835&lt;25,$S835=3),3000.538,AND(D835&lt;35,$S835=3),3381.558,AND(D835&lt;45,$S835=3),5572.979,AND(D835&lt;55,$S835=3),5464.771,AND(D835&lt;60,$S835=3),4666.41,AND(D835&lt;65,$S835=3),3284.735,AND(D835=65,$S835=3),1164.887,AND(D835&lt;70,$S835=3),1244.421,AND(D835&gt;69,$S835=3),948.3395,AND(D835&lt;20,$S835=4),2653.223,AND(D835&lt;25,$S835=4),2762.4,AND(D835&lt;35,$S835=4),3381.558,AND(D835&lt;45,$S835=4),5779.386,AND(D835&lt;55,$S835=4),5979.102,AND(D835&lt;60,$S835=4),5223.593,AND(D835&lt;65,$S835=4),3676.942,AND(D835=65,$S835=4),1303.978,AND(D835&lt;70,$S835=4),1437.521,AND(D835&gt;69,$S835=4),1095.496))+BQ835</f>
        <v>8474.960500000001</v>
      </c>
      <c r="BQ835">
        <f t="shared" ref="BQ835:BQ898" si="987">IF($Q835=1,_xlfn.IFS(AND(E835&lt;20,$S835=0),7909.033,AND(E835&lt;25,$S835=0),8155.274,AND(E835&lt;35,$S835=0),5411.444,AND(E835&lt;45,$S835=0),5372.643,AND(E835&lt;55,$S835=0),3960.303,AND(E835&lt;60,$S835=0),949.0013,AND(E835&lt;65,$S835=0),701.2915,AND(E835=65,$S835=0),293.6025,AND(E835&lt;70,$S835=0),40.25755,AND(E835&gt;69,$S835=0),21.91042,AND(E835&lt;20,$S835=1),6077.467,AND(E835&lt;25,$S835=1),6097.401,AND(E835&lt;35,$S835=1),5411.444,AND(E835&lt;45,$S835=1),7007.796,AND(E835&lt;55,$S835=1),8754.354,AND(E835&lt;60,$S835=1),4534.118,AND(E835&lt;65,$S835=1),3350.615,AND(E835=65,$S835=1),1402.767,AND(E835&lt;70,$S835=1),845.4085,AND(E835&gt;69,$S835=1),460.1188,AND(E835&lt;20,$S835=2),5411.444,AND(E835&lt;25,$S835=2),5411.444,AND(E835&lt;35,$S835=2),5411.444,AND(E835&lt;45,$S835=2),7708.575,AND(E835&lt;55,$S835=2),8129.043,AND(E835&lt;60,$S835=2),6115.786,AND(E835&lt;65,$S835=2),4519.434,AND(E835=65,$S835=2),1892.105,AND(E835&lt;70,$S835=2),1892.105,AND(E835&gt;69,$S835=2),1029.79,AND(E835&lt;20,$S835=3),4745.42,AND(E835&lt;25,$S835=3),4801.703,AND(E835&lt;35,$S835=3),5411.444,AND(E835&lt;45,$S835=3),8409.355,AND(E835&lt;55,$S835=3),8858.572,AND(E835&lt;60,$S835=3),7064.788,AND(E835&lt;65,$S835=3),5220.726,AND(E835=65,$S835=3),2185.707,AND(E835&lt;70,$S835=3),2334.938,AND(E835&gt;69,$S835=3),1270.804,AND(E835&lt;20,$S835=4),4245.902,AND(E835&lt;25,$S835=4),4420.616,AND(E835&lt;35,$S835=4),5411.444,AND(E835&lt;45,$S835=4),8720.812,AND(E835&lt;55,$S835=4),9692.32,AND(E835&lt;60,$S835=4),7908.345,AND(E835&lt;65,$S835=4),5844.096,AND(E835=65,$S835=4),2446.687,AND(E835&lt;70,$S835=4),2697.256,AND(E835&gt;69,$S835=4),1467.998),_xlfn.IFS(AND(E835&lt;20,$S835=0),4942.278,AND(E835&lt;25,$S835=0),5096.151,AND(E835&lt;35,$S835=0),3381.558,AND(E835&lt;45,$S835=0),3560.514,AND(E835&lt;55,$S835=0),2443.074,AND(E835&lt;60,$S835=0),626.8311,AND(E835&lt;65,$S835=0),371.4828,AND(E835=65,$S835=0),156.4774,AND(E835&lt;70,$S835=0),21.45553,AND(E835&gt;69,$S835=0),16.35068,AND(E835&lt;20,$S835=1),3797.75,AND(E835&lt;25,$S835=1),3810.207,AND(E835&lt;35,$S835=1),3381.558,AND(E835&lt;45,$S835=1),4644.149,AND(E835&lt;55,$S835=1),5400.48,AND(E835&lt;60,$S835=1),2994.86,AND(E835&lt;65,$S835=1),2108.114,AND(E835=65,$S835=1),764.6143,AND(E835&lt;70,$S835=1),450.5661,AND(E835&gt;69,$S835=1),343.3646,AND(E835&lt;20,$S835=2),3381.558,AND(E835&lt;25,$S835=2),3381.558,AND(E835&lt;35,$S835=2),3381.558,AND(E835&lt;45,$S835=2),5108.564,AND(E835&lt;55,$S835=2),5014.731,AND(E835&lt;60,$S835=2),4039.578,AND(E835&lt;65,$S835=2),2843.502,AND(E835=65,$S835=2),1008.41,AND(E835&lt;70,$S835=2),1008.41,AND(E835&gt;69,$S835=2),768.482,AND(E835&lt;20,$S835=3),2965.367,AND(E835&lt;25,$S835=3),3000.538,AND(E835&lt;35,$S835=3),3381.558,AND(E835&lt;45,$S835=3),5572.979,AND(E835&lt;55,$S835=3),5464.771,AND(E835&lt;60,$S835=3),4666.41,AND(E835&lt;65,$S835=3),3284.735,AND(E835=65,$S835=3),1164.887,AND(E835&lt;70,$S835=3),1244.421,AND(E835&gt;69,$S835=3),948.3395,AND(E835&lt;20,$S835=4),2653.223,AND(E835&lt;25,$S835=4),2762.4,AND(E835&lt;35,$S835=4),3381.558,AND(E835&lt;45,$S835=4),5779.386,AND(E835&lt;55,$S835=4),5979.102,AND(E835&lt;60,$S835=4),5223.593,AND(E835&lt;65,$S835=4),3676.942,AND(E835=65,$S835=4),1303.978,AND(E835&lt;70,$S835=4),1437.521,AND(E835&gt;69,$S835=4),1095.496))+BR835</f>
        <v>7230.5395000000008</v>
      </c>
      <c r="BR835">
        <f t="shared" ref="BR835:BR898" si="988">IF($Q835=1,_xlfn.IFS(AND(F835&lt;20,$S835=0),7909.033,AND(F835&lt;25,$S835=0),8155.274,AND(F835&lt;35,$S835=0),5411.444,AND(F835&lt;45,$S835=0),5372.643,AND(F835&lt;55,$S835=0),3960.303,AND(F835&lt;60,$S835=0),949.0013,AND(F835&lt;65,$S835=0),701.2915,AND(F835=65,$S835=0),293.6025,AND(F835&lt;70,$S835=0),40.25755,AND(F835&gt;69,$S835=0),21.91042,AND(F835&lt;20,$S835=1),6077.467,AND(F835&lt;25,$S835=1),6097.401,AND(F835&lt;35,$S835=1),5411.444,AND(F835&lt;45,$S835=1),7007.796,AND(F835&lt;55,$S835=1),8754.354,AND(F835&lt;60,$S835=1),4534.118,AND(F835&lt;65,$S835=1),3350.615,AND(F835=65,$S835=1),1402.767,AND(F835&lt;70,$S835=1),845.4085,AND(F835&gt;69,$S835=1),460.1188,AND(F835&lt;20,$S835=2),5411.444,AND(F835&lt;25,$S835=2),5411.444,AND(F835&lt;35,$S835=2),5411.444,AND(F835&lt;45,$S835=2),7708.575,AND(F835&lt;55,$S835=2),8129.043,AND(F835&lt;60,$S835=2),6115.786,AND(F835&lt;65,$S835=2),4519.434,AND(F835=65,$S835=2),1892.105,AND(F835&lt;70,$S835=2),1892.105,AND(F835&gt;69,$S835=2),1029.79,AND(F835&lt;20,$S835=3),4745.42,AND(F835&lt;25,$S835=3),4801.703,AND(F835&lt;35,$S835=3),5411.444,AND(F835&lt;45,$S835=3),8409.355,AND(F835&lt;55,$S835=3),8858.572,AND(F835&lt;60,$S835=3),7064.788,AND(F835&lt;65,$S835=3),5220.726,AND(F835=65,$S835=3),2185.707,AND(F835&lt;70,$S835=3),2334.938,AND(F835&gt;69,$S835=3),1270.804,AND(F835&lt;20,$S835=4),4245.902,AND(F835&lt;25,$S835=4),4420.616,AND(F835&lt;35,$S835=4),5411.444,AND(F835&lt;45,$S835=4),8720.812,AND(F835&lt;55,$S835=4),9692.32,AND(F835&lt;60,$S835=4),7908.345,AND(F835&lt;65,$S835=4),5844.096,AND(F835=65,$S835=4),2446.687,AND(F835&lt;70,$S835=4),2697.256,AND(F835&gt;69,$S835=4),1467.998),_xlfn.IFS(AND(F835&lt;20,$S835=0),4942.278,AND(F835&lt;25,$S835=0),5096.151,AND(F835&lt;35,$S835=0),3381.558,AND(F835&lt;45,$S835=0),3560.514,AND(F835&lt;55,$S835=0),2443.074,AND(F835&lt;60,$S835=0),626.8311,AND(F835&lt;65,$S835=0),371.4828,AND(F835=65,$S835=0),156.4774,AND(F835&lt;70,$S835=0),21.45553,AND(F835&gt;69,$S835=0),16.35068,AND(F835&lt;20,$S835=1),3797.75,AND(F835&lt;25,$S835=1),3810.207,AND(F835&lt;35,$S835=1),3381.558,AND(F835&lt;45,$S835=1),4644.149,AND(F835&lt;55,$S835=1),5400.48,AND(F835&lt;60,$S835=1),2994.86,AND(F835&lt;65,$S835=1),2108.114,AND(F835=65,$S835=1),764.6143,AND(F835&lt;70,$S835=1),450.5661,AND(F835&gt;69,$S835=1),343.3646,AND(F835&lt;20,$S835=2),3381.558,AND(F835&lt;25,$S835=2),3381.558,AND(F835&lt;35,$S835=2),3381.558,AND(F835&lt;45,$S835=2),5108.564,AND(F835&lt;55,$S835=2),5014.731,AND(F835&lt;60,$S835=2),4039.578,AND(F835&lt;65,$S835=2),2843.502,AND(F835=65,$S835=2),1008.41,AND(F835&lt;70,$S835=2),1008.41,AND(F835&gt;69,$S835=2),768.482,AND(F835&lt;20,$S835=3),2965.367,AND(F835&lt;25,$S835=3),3000.538,AND(F835&lt;35,$S835=3),3381.558,AND(F835&lt;45,$S835=3),5572.979,AND(F835&lt;55,$S835=3),5464.771,AND(F835&lt;60,$S835=3),4666.41,AND(F835&lt;65,$S835=3),3284.735,AND(F835=65,$S835=3),1164.887,AND(F835&lt;70,$S835=3),1244.421,AND(F835&gt;69,$S835=3),948.3395,AND(F835&lt;20,$S835=4),2653.223,AND(F835&lt;25,$S835=4),2762.4,AND(F835&lt;35,$S835=4),3381.558,AND(F835&lt;45,$S835=4),5779.386,AND(F835&lt;55,$S835=4),5979.102,AND(F835&lt;60,$S835=4),5223.593,AND(F835&lt;65,$S835=4),3676.942,AND(F835=65,$S835=4),1303.978,AND(F835&lt;70,$S835=4),1437.521,AND(F835&gt;69,$S835=4),1095.496))+BS835</f>
        <v>5986.1185000000005</v>
      </c>
      <c r="BS835">
        <f t="shared" ref="BS835:BS898" si="989">IF($Q835=1,_xlfn.IFS(AND(G835&lt;20,$S835=0),7909.033,AND(G835&lt;25,$S835=0),8155.274,AND(G835&lt;35,$S835=0),5411.444,AND(G835&lt;45,$S835=0),5372.643,AND(G835&lt;55,$S835=0),3960.303,AND(G835&lt;60,$S835=0),949.0013,AND(G835&lt;65,$S835=0),701.2915,AND(G835=65,$S835=0),293.6025,AND(G835&lt;70,$S835=0),40.25755,AND(G835&gt;69,$S835=0),21.91042,AND(G835&lt;20,$S835=1),6077.467,AND(G835&lt;25,$S835=1),6097.401,AND(G835&lt;35,$S835=1),5411.444,AND(G835&lt;45,$S835=1),7007.796,AND(G835&lt;55,$S835=1),8754.354,AND(G835&lt;60,$S835=1),4534.118,AND(G835&lt;65,$S835=1),3350.615,AND(G835=65,$S835=1),1402.767,AND(G835&lt;70,$S835=1),845.4085,AND(G835&gt;69,$S835=1),460.1188,AND(G835&lt;20,$S835=2),5411.444,AND(G835&lt;25,$S835=2),5411.444,AND(G835&lt;35,$S835=2),5411.444,AND(G835&lt;45,$S835=2),7708.575,AND(G835&lt;55,$S835=2),8129.043,AND(G835&lt;60,$S835=2),6115.786,AND(G835&lt;65,$S835=2),4519.434,AND(G835=65,$S835=2),1892.105,AND(G835&lt;70,$S835=2),1892.105,AND(G835&gt;69,$S835=2),1029.79,AND(G835&lt;20,$S835=3),4745.42,AND(G835&lt;25,$S835=3),4801.703,AND(G835&lt;35,$S835=3),5411.444,AND(G835&lt;45,$S835=3),8409.355,AND(G835&lt;55,$S835=3),8858.572,AND(G835&lt;60,$S835=3),7064.788,AND(G835&lt;65,$S835=3),5220.726,AND(G835=65,$S835=3),2185.707,AND(G835&lt;70,$S835=3),2334.938,AND(G835&gt;69,$S835=3),1270.804,AND(G835&lt;20,$S835=4),4245.902,AND(G835&lt;25,$S835=4),4420.616,AND(G835&lt;35,$S835=4),5411.444,AND(G835&lt;45,$S835=4),8720.812,AND(G835&lt;55,$S835=4),9692.32,AND(G835&lt;60,$S835=4),7908.345,AND(G835&lt;65,$S835=4),5844.096,AND(G835=65,$S835=4),2446.687,AND(G835&lt;70,$S835=4),2697.256,AND(G835&gt;69,$S835=4),1467.998),_xlfn.IFS(AND(G835&lt;20,$S835=0),4942.278,AND(G835&lt;25,$S835=0),5096.151,AND(G835&lt;35,$S835=0),3381.558,AND(G835&lt;45,$S835=0),3560.514,AND(G835&lt;55,$S835=0),2443.074,AND(G835&lt;60,$S835=0),626.8311,AND(G835&lt;65,$S835=0),371.4828,AND(G835=65,$S835=0),156.4774,AND(G835&lt;70,$S835=0),21.45553,AND(G835&gt;69,$S835=0),16.35068,AND(G835&lt;20,$S835=1),3797.75,AND(G835&lt;25,$S835=1),3810.207,AND(G835&lt;35,$S835=1),3381.558,AND(G835&lt;45,$S835=1),4644.149,AND(G835&lt;55,$S835=1),5400.48,AND(G835&lt;60,$S835=1),2994.86,AND(G835&lt;65,$S835=1),2108.114,AND(G835=65,$S835=1),764.6143,AND(G835&lt;70,$S835=1),450.5661,AND(G835&gt;69,$S835=1),343.3646,AND(G835&lt;20,$S835=2),3381.558,AND(G835&lt;25,$S835=2),3381.558,AND(G835&lt;35,$S835=2),3381.558,AND(G835&lt;45,$S835=2),5108.564,AND(G835&lt;55,$S835=2),5014.731,AND(G835&lt;60,$S835=2),4039.578,AND(G835&lt;65,$S835=2),2843.502,AND(G835=65,$S835=2),1008.41,AND(G835&lt;70,$S835=2),1008.41,AND(G835&gt;69,$S835=2),768.482,AND(G835&lt;20,$S835=3),2965.367,AND(G835&lt;25,$S835=3),3000.538,AND(G835&lt;35,$S835=3),3381.558,AND(G835&lt;45,$S835=3),5572.979,AND(G835&lt;55,$S835=3),5464.771,AND(G835&lt;60,$S835=3),4666.41,AND(G835&lt;65,$S835=3),3284.735,AND(G835=65,$S835=3),1164.887,AND(G835&lt;70,$S835=3),1244.421,AND(G835&gt;69,$S835=3),948.3395,AND(G835&lt;20,$S835=4),2653.223,AND(G835&lt;25,$S835=4),2762.4,AND(G835&lt;35,$S835=4),3381.558,AND(G835&lt;45,$S835=4),5779.386,AND(G835&lt;55,$S835=4),5979.102,AND(G835&lt;60,$S835=4),5223.593,AND(G835&lt;65,$S835=4),3676.942,AND(G835=65,$S835=4),1303.978,AND(G835&lt;70,$S835=4),1437.521,AND(G835&gt;69,$S835=4),1095.496))+BT835</f>
        <v>4741.6975000000002</v>
      </c>
      <c r="BT835">
        <f t="shared" ref="BT835:BT898" si="990">IF($Q835=1,_xlfn.IFS(AND(H835&lt;20,$S835=0),7909.033,AND(H835&lt;25,$S835=0),8155.274,AND(H835&lt;35,$S835=0),5411.444,AND(H835&lt;45,$S835=0),5372.643,AND(H835&lt;55,$S835=0),3960.303,AND(H835&lt;60,$S835=0),949.0013,AND(H835&lt;65,$S835=0),701.2915,AND(H835=65,$S835=0),293.6025,AND(H835&lt;70,$S835=0),40.25755,AND(H835&gt;69,$S835=0),21.91042,AND(H835&lt;20,$S835=1),6077.467,AND(H835&lt;25,$S835=1),6097.401,AND(H835&lt;35,$S835=1),5411.444,AND(H835&lt;45,$S835=1),7007.796,AND(H835&lt;55,$S835=1),8754.354,AND(H835&lt;60,$S835=1),4534.118,AND(H835&lt;65,$S835=1),3350.615,AND(H835=65,$S835=1),1402.767,AND(H835&lt;70,$S835=1),845.4085,AND(H835&gt;69,$S835=1),460.1188,AND(H835&lt;20,$S835=2),5411.444,AND(H835&lt;25,$S835=2),5411.444,AND(H835&lt;35,$S835=2),5411.444,AND(H835&lt;45,$S835=2),7708.575,AND(H835&lt;55,$S835=2),8129.043,AND(H835&lt;60,$S835=2),6115.786,AND(H835&lt;65,$S835=2),4519.434,AND(H835=65,$S835=2),1892.105,AND(H835&lt;70,$S835=2),1892.105,AND(H835&gt;69,$S835=2),1029.79,AND(H835&lt;20,$S835=3),4745.42,AND(H835&lt;25,$S835=3),4801.703,AND(H835&lt;35,$S835=3),5411.444,AND(H835&lt;45,$S835=3),8409.355,AND(H835&lt;55,$S835=3),8858.572,AND(H835&lt;60,$S835=3),7064.788,AND(H835&lt;65,$S835=3),5220.726,AND(H835=65,$S835=3),2185.707,AND(H835&lt;70,$S835=3),2334.938,AND(H835&gt;69,$S835=3),1270.804,AND(H835&lt;20,$S835=4),4245.902,AND(H835&lt;25,$S835=4),4420.616,AND(H835&lt;35,$S835=4),5411.444,AND(H835&lt;45,$S835=4),8720.812,AND(H835&lt;55,$S835=4),9692.32,AND(H835&lt;60,$S835=4),7908.345,AND(H835&lt;65,$S835=4),5844.096,AND(H835=65,$S835=4),2446.687,AND(H835&lt;70,$S835=4),2697.256,AND(H835&gt;69,$S835=4),1467.998),_xlfn.IFS(AND(H835&lt;20,$S835=0),4942.278,AND(H835&lt;25,$S835=0),5096.151,AND(H835&lt;35,$S835=0),3381.558,AND(H835&lt;45,$S835=0),3560.514,AND(H835&lt;55,$S835=0),2443.074,AND(H835&lt;60,$S835=0),626.8311,AND(H835&lt;65,$S835=0),371.4828,AND(H835=65,$S835=0),156.4774,AND(H835&lt;70,$S835=0),21.45553,AND(H835&gt;69,$S835=0),16.35068,AND(H835&lt;20,$S835=1),3797.75,AND(H835&lt;25,$S835=1),3810.207,AND(H835&lt;35,$S835=1),3381.558,AND(H835&lt;45,$S835=1),4644.149,AND(H835&lt;55,$S835=1),5400.48,AND(H835&lt;60,$S835=1),2994.86,AND(H835&lt;65,$S835=1),2108.114,AND(H835=65,$S835=1),764.6143,AND(H835&lt;70,$S835=1),450.5661,AND(H835&gt;69,$S835=1),343.3646,AND(H835&lt;20,$S835=2),3381.558,AND(H835&lt;25,$S835=2),3381.558,AND(H835&lt;35,$S835=2),3381.558,AND(H835&lt;45,$S835=2),5108.564,AND(H835&lt;55,$S835=2),5014.731,AND(H835&lt;60,$S835=2),4039.578,AND(H835&lt;65,$S835=2),2843.502,AND(H835=65,$S835=2),1008.41,AND(H835&lt;70,$S835=2),1008.41,AND(H835&gt;69,$S835=2),768.482,AND(H835&lt;20,$S835=3),2965.367,AND(H835&lt;25,$S835=3),3000.538,AND(H835&lt;35,$S835=3),3381.558,AND(H835&lt;45,$S835=3),5572.979,AND(H835&lt;55,$S835=3),5464.771,AND(H835&lt;60,$S835=3),4666.41,AND(H835&lt;65,$S835=3),3284.735,AND(H835=65,$S835=3),1164.887,AND(H835&lt;70,$S835=3),1244.421,AND(H835&gt;69,$S835=3),948.3395,AND(H835&lt;20,$S835=4),2653.223,AND(H835&lt;25,$S835=4),2762.4,AND(H835&lt;35,$S835=4),3381.558,AND(H835&lt;45,$S835=4),5779.386,AND(H835&lt;55,$S835=4),5979.102,AND(H835&lt;60,$S835=4),5223.593,AND(H835&lt;65,$S835=4),3676.942,AND(H835=65,$S835=4),1303.978,AND(H835&lt;70,$S835=4),1437.521,AND(H835&gt;69,$S835=4),1095.496))+BU835</f>
        <v>3793.3580000000002</v>
      </c>
      <c r="BU835">
        <f t="shared" ref="BU835:BU898" si="991">IF($Q835=1,_xlfn.IFS(AND(I835&lt;20,$S835=0),7909.033,AND(I835&lt;25,$S835=0),8155.274,AND(I835&lt;35,$S835=0),5411.444,AND(I835&lt;45,$S835=0),5372.643,AND(I835&lt;55,$S835=0),3960.303,AND(I835&lt;60,$S835=0),949.0013,AND(I835&lt;65,$S835=0),701.2915,AND(I835=65,$S835=0),293.6025,AND(I835&lt;70,$S835=0),40.25755,AND(I835&gt;69,$S835=0),21.91042,AND(I835&lt;20,$S835=1),6077.467,AND(I835&lt;25,$S835=1),6097.401,AND(I835&lt;35,$S835=1),5411.444,AND(I835&lt;45,$S835=1),7007.796,AND(I835&lt;55,$S835=1),8754.354,AND(I835&lt;60,$S835=1),4534.118,AND(I835&lt;65,$S835=1),3350.615,AND(I835=65,$S835=1),1402.767,AND(I835&lt;70,$S835=1),845.4085,AND(I835&gt;69,$S835=1),460.1188,AND(I835&lt;20,$S835=2),5411.444,AND(I835&lt;25,$S835=2),5411.444,AND(I835&lt;35,$S835=2),5411.444,AND(I835&lt;45,$S835=2),7708.575,AND(I835&lt;55,$S835=2),8129.043,AND(I835&lt;60,$S835=2),6115.786,AND(I835&lt;65,$S835=2),4519.434,AND(I835=65,$S835=2),1892.105,AND(I835&lt;70,$S835=2),1892.105,AND(I835&gt;69,$S835=2),1029.79,AND(I835&lt;20,$S835=3),4745.42,AND(I835&lt;25,$S835=3),4801.703,AND(I835&lt;35,$S835=3),5411.444,AND(I835&lt;45,$S835=3),8409.355,AND(I835&lt;55,$S835=3),8858.572,AND(I835&lt;60,$S835=3),7064.788,AND(I835&lt;65,$S835=3),5220.726,AND(I835=65,$S835=3),2185.707,AND(I835&lt;70,$S835=3),2334.938,AND(I835&gt;69,$S835=3),1270.804,AND(I835&lt;20,$S835=4),4245.902,AND(I835&lt;25,$S835=4),4420.616,AND(I835&lt;35,$S835=4),5411.444,AND(I835&lt;45,$S835=4),8720.812,AND(I835&lt;55,$S835=4),9692.32,AND(I835&lt;60,$S835=4),7908.345,AND(I835&lt;65,$S835=4),5844.096,AND(I835=65,$S835=4),2446.687,AND(I835&lt;70,$S835=4),2697.256,AND(I835&gt;69,$S835=4),1467.998),_xlfn.IFS(AND(I835&lt;20,$S835=0),4942.278,AND(I835&lt;25,$S835=0),5096.151,AND(I835&lt;35,$S835=0),3381.558,AND(I835&lt;45,$S835=0),3560.514,AND(I835&lt;55,$S835=0),2443.074,AND(I835&lt;60,$S835=0),626.8311,AND(I835&lt;65,$S835=0),371.4828,AND(I835=65,$S835=0),156.4774,AND(I835&lt;70,$S835=0),21.45553,AND(I835&gt;69,$S835=0),16.35068,AND(I835&lt;20,$S835=1),3797.75,AND(I835&lt;25,$S835=1),3810.207,AND(I835&lt;35,$S835=1),3381.558,AND(I835&lt;45,$S835=1),4644.149,AND(I835&lt;55,$S835=1),5400.48,AND(I835&lt;60,$S835=1),2994.86,AND(I835&lt;65,$S835=1),2108.114,AND(I835=65,$S835=1),764.6143,AND(I835&lt;70,$S835=1),450.5661,AND(I835&gt;69,$S835=1),343.3646,AND(I835&lt;20,$S835=2),3381.558,AND(I835&lt;25,$S835=2),3381.558,AND(I835&lt;35,$S835=2),3381.558,AND(I835&lt;45,$S835=2),5108.564,AND(I835&lt;55,$S835=2),5014.731,AND(I835&lt;60,$S835=2),4039.578,AND(I835&lt;65,$S835=2),2843.502,AND(I835=65,$S835=2),1008.41,AND(I835&lt;70,$S835=2),1008.41,AND(I835&gt;69,$S835=2),768.482,AND(I835&lt;20,$S835=3),2965.367,AND(I835&lt;25,$S835=3),3000.538,AND(I835&lt;35,$S835=3),3381.558,AND(I835&lt;45,$S835=3),5572.979,AND(I835&lt;55,$S835=3),5464.771,AND(I835&lt;60,$S835=3),4666.41,AND(I835&lt;65,$S835=3),3284.735,AND(I835=65,$S835=3),1164.887,AND(I835&lt;70,$S835=3),1244.421,AND(I835&gt;69,$S835=3),948.3395,AND(I835&lt;20,$S835=4),2653.223,AND(I835&lt;25,$S835=4),2762.4,AND(I835&lt;35,$S835=4),3381.558,AND(I835&lt;45,$S835=4),5779.386,AND(I835&lt;55,$S835=4),5979.102,AND(I835&lt;60,$S835=4),5223.593,AND(I835&lt;65,$S835=4),3676.942,AND(I835=65,$S835=4),1303.978,AND(I835&lt;70,$S835=4),1437.521,AND(I835&gt;69,$S835=4),1095.496))+BV835</f>
        <v>2845.0185000000001</v>
      </c>
      <c r="BV835">
        <f t="shared" ref="BV835:BV898" si="992">IF($Q835=1,_xlfn.IFS(AND(J835&lt;20,$S835=0),7909.033,AND(J835&lt;25,$S835=0),8155.274,AND(J835&lt;35,$S835=0),5411.444,AND(J835&lt;45,$S835=0),5372.643,AND(J835&lt;55,$S835=0),3960.303,AND(J835&lt;60,$S835=0),949.0013,AND(J835&lt;65,$S835=0),701.2915,AND(J835=65,$S835=0),293.6025,AND(J835&lt;70,$S835=0),40.25755,AND(J835&gt;69,$S835=0),21.91042,AND(J835&lt;20,$S835=1),6077.467,AND(J835&lt;25,$S835=1),6097.401,AND(J835&lt;35,$S835=1),5411.444,AND(J835&lt;45,$S835=1),7007.796,AND(J835&lt;55,$S835=1),8754.354,AND(J835&lt;60,$S835=1),4534.118,AND(J835&lt;65,$S835=1),3350.615,AND(J835=65,$S835=1),1402.767,AND(J835&lt;70,$S835=1),845.4085,AND(J835&gt;69,$S835=1),460.1188,AND(J835&lt;20,$S835=2),5411.444,AND(J835&lt;25,$S835=2),5411.444,AND(J835&lt;35,$S835=2),5411.444,AND(J835&lt;45,$S835=2),7708.575,AND(J835&lt;55,$S835=2),8129.043,AND(J835&lt;60,$S835=2),6115.786,AND(J835&lt;65,$S835=2),4519.434,AND(J835=65,$S835=2),1892.105,AND(J835&lt;70,$S835=2),1892.105,AND(J835&gt;69,$S835=2),1029.79,AND(J835&lt;20,$S835=3),4745.42,AND(J835&lt;25,$S835=3),4801.703,AND(J835&lt;35,$S835=3),5411.444,AND(J835&lt;45,$S835=3),8409.355,AND(J835&lt;55,$S835=3),8858.572,AND(J835&lt;60,$S835=3),7064.788,AND(J835&lt;65,$S835=3),5220.726,AND(J835=65,$S835=3),2185.707,AND(J835&lt;70,$S835=3),2334.938,AND(J835&gt;69,$S835=3),1270.804,AND(J835&lt;20,$S835=4),4245.902,AND(J835&lt;25,$S835=4),4420.616,AND(J835&lt;35,$S835=4),5411.444,AND(J835&lt;45,$S835=4),8720.812,AND(J835&lt;55,$S835=4),9692.32,AND(J835&lt;60,$S835=4),7908.345,AND(J835&lt;65,$S835=4),5844.096,AND(J835=65,$S835=4),2446.687,AND(J835&lt;70,$S835=4),2697.256,AND(J835&gt;69,$S835=4),1467.998),_xlfn.IFS(AND(J835&lt;20,$S835=0),4942.278,AND(J835&lt;25,$S835=0),5096.151,AND(J835&lt;35,$S835=0),3381.558,AND(J835&lt;45,$S835=0),3560.514,AND(J835&lt;55,$S835=0),2443.074,AND(J835&lt;60,$S835=0),626.8311,AND(J835&lt;65,$S835=0),371.4828,AND(J835=65,$S835=0),156.4774,AND(J835&lt;70,$S835=0),21.45553,AND(J835&gt;69,$S835=0),16.35068,AND(J835&lt;20,$S835=1),3797.75,AND(J835&lt;25,$S835=1),3810.207,AND(J835&lt;35,$S835=1),3381.558,AND(J835&lt;45,$S835=1),4644.149,AND(J835&lt;55,$S835=1),5400.48,AND(J835&lt;60,$S835=1),2994.86,AND(J835&lt;65,$S835=1),2108.114,AND(J835=65,$S835=1),764.6143,AND(J835&lt;70,$S835=1),450.5661,AND(J835&gt;69,$S835=1),343.3646,AND(J835&lt;20,$S835=2),3381.558,AND(J835&lt;25,$S835=2),3381.558,AND(J835&lt;35,$S835=2),3381.558,AND(J835&lt;45,$S835=2),5108.564,AND(J835&lt;55,$S835=2),5014.731,AND(J835&lt;60,$S835=2),4039.578,AND(J835&lt;65,$S835=2),2843.502,AND(J835=65,$S835=2),1008.41,AND(J835&lt;70,$S835=2),1008.41,AND(J835&gt;69,$S835=2),768.482,AND(J835&lt;20,$S835=3),2965.367,AND(J835&lt;25,$S835=3),3000.538,AND(J835&lt;35,$S835=3),3381.558,AND(J835&lt;45,$S835=3),5572.979,AND(J835&lt;55,$S835=3),5464.771,AND(J835&lt;60,$S835=3),4666.41,AND(J835&lt;65,$S835=3),3284.735,AND(J835=65,$S835=3),1164.887,AND(J835&lt;70,$S835=3),1244.421,AND(J835&gt;69,$S835=3),948.3395,AND(J835&lt;20,$S835=4),2653.223,AND(J835&lt;25,$S835=4),2762.4,AND(J835&lt;35,$S835=4),3381.558,AND(J835&lt;45,$S835=4),5779.386,AND(J835&lt;55,$S835=4),5979.102,AND(J835&lt;60,$S835=4),5223.593,AND(J835&lt;65,$S835=4),3676.942,AND(J835=65,$S835=4),1303.978,AND(J835&lt;70,$S835=4),1437.521,AND(J835&gt;69,$S835=4),1095.496))+BW835</f>
        <v>1896.6790000000001</v>
      </c>
      <c r="BW835">
        <f t="shared" ref="BW835:BW898" si="993">IF($Q835=1,_xlfn.IFS(AND(K835&lt;20,$S835=0),7909.033,AND(K835&lt;25,$S835=0),8155.274,AND(K835&lt;35,$S835=0),5411.444,AND(K835&lt;45,$S835=0),5372.643,AND(K835&lt;55,$S835=0),3960.303,AND(K835&lt;60,$S835=0),949.0013,AND(K835&lt;65,$S835=0),701.2915,AND(K835=65,$S835=0),293.6025,AND(K835&lt;70,$S835=0),40.25755,AND(K835&gt;69,$S835=0),21.91042,AND(K835&lt;20,$S835=1),6077.467,AND(K835&lt;25,$S835=1),6097.401,AND(K835&lt;35,$S835=1),5411.444,AND(K835&lt;45,$S835=1),7007.796,AND(K835&lt;55,$S835=1),8754.354,AND(K835&lt;60,$S835=1),4534.118,AND(K835&lt;65,$S835=1),3350.615,AND(K835=65,$S835=1),1402.767,AND(K835&lt;70,$S835=1),845.4085,AND(K835&gt;69,$S835=1),460.1188,AND(K835&lt;20,$S835=2),5411.444,AND(K835&lt;25,$S835=2),5411.444,AND(K835&lt;35,$S835=2),5411.444,AND(K835&lt;45,$S835=2),7708.575,AND(K835&lt;55,$S835=2),8129.043,AND(K835&lt;60,$S835=2),6115.786,AND(K835&lt;65,$S835=2),4519.434,AND(K835=65,$S835=2),1892.105,AND(K835&lt;70,$S835=2),1892.105,AND(K835&gt;69,$S835=2),1029.79,AND(K835&lt;20,$S835=3),4745.42,AND(K835&lt;25,$S835=3),4801.703,AND(K835&lt;35,$S835=3),5411.444,AND(K835&lt;45,$S835=3),8409.355,AND(K835&lt;55,$S835=3),8858.572,AND(K835&lt;60,$S835=3),7064.788,AND(K835&lt;65,$S835=3),5220.726,AND(K835=65,$S835=3),2185.707,AND(K835&lt;70,$S835=3),2334.938,AND(K835&gt;69,$S835=3),1270.804,AND(K835&lt;20,$S835=4),4245.902,AND(K835&lt;25,$S835=4),4420.616,AND(K835&lt;35,$S835=4),5411.444,AND(K835&lt;45,$S835=4),8720.812,AND(K835&lt;55,$S835=4),9692.32,AND(K835&lt;60,$S835=4),7908.345,AND(K835&lt;65,$S835=4),5844.096,AND(K835=65,$S835=4),2446.687,AND(K835&lt;70,$S835=4),2697.256,AND(K835&gt;69,$S835=4),1467.998),_xlfn.IFS(AND(K835&lt;20,$S835=0),4942.278,AND(K835&lt;25,$S835=0),5096.151,AND(K835&lt;35,$S835=0),3381.558,AND(K835&lt;45,$S835=0),3560.514,AND(K835&lt;55,$S835=0),2443.074,AND(K835&lt;60,$S835=0),626.8311,AND(K835&lt;65,$S835=0),371.4828,AND(K835=65,$S835=0),156.4774,AND(K835&lt;70,$S835=0),21.45553,AND(K835&gt;69,$S835=0),16.35068,AND(K835&lt;20,$S835=1),3797.75,AND(K835&lt;25,$S835=1),3810.207,AND(K835&lt;35,$S835=1),3381.558,AND(K835&lt;45,$S835=1),4644.149,AND(K835&lt;55,$S835=1),5400.48,AND(K835&lt;60,$S835=1),2994.86,AND(K835&lt;65,$S835=1),2108.114,AND(K835=65,$S835=1),764.6143,AND(K835&lt;70,$S835=1),450.5661,AND(K835&gt;69,$S835=1),343.3646,AND(K835&lt;20,$S835=2),3381.558,AND(K835&lt;25,$S835=2),3381.558,AND(K835&lt;35,$S835=2),3381.558,AND(K835&lt;45,$S835=2),5108.564,AND(K835&lt;55,$S835=2),5014.731,AND(K835&lt;60,$S835=2),4039.578,AND(K835&lt;65,$S835=2),2843.502,AND(K835=65,$S835=2),1008.41,AND(K835&lt;70,$S835=2),1008.41,AND(K835&gt;69,$S835=2),768.482,AND(K835&lt;20,$S835=3),2965.367,AND(K835&lt;25,$S835=3),3000.538,AND(K835&lt;35,$S835=3),3381.558,AND(K835&lt;45,$S835=3),5572.979,AND(K835&lt;55,$S835=3),5464.771,AND(K835&lt;60,$S835=3),4666.41,AND(K835&lt;65,$S835=3),3284.735,AND(K835=65,$S835=3),1164.887,AND(K835&lt;70,$S835=3),1244.421,AND(K835&gt;69,$S835=3),948.3395,AND(K835&lt;20,$S835=4),2653.223,AND(K835&lt;25,$S835=4),2762.4,AND(K835&lt;35,$S835=4),3381.558,AND(K835&lt;45,$S835=4),5779.386,AND(K835&lt;55,$S835=4),5979.102,AND(K835&lt;60,$S835=4),5223.593,AND(K835&lt;65,$S835=4),3676.942,AND(K835=65,$S835=4),1303.978,AND(K835&lt;70,$S835=4),1437.521,AND(K835&gt;69,$S835=4),1095.496))</f>
        <v>948.33950000000004</v>
      </c>
      <c r="BX835" s="16">
        <f t="shared" ref="BX835:BX898" si="994">(U835/11)*SUM(BM835:BV835)/11</f>
        <v>423.7343010860821</v>
      </c>
      <c r="BY835">
        <f t="shared" ref="BY835:BY898" si="995">Y835+AN835</f>
        <v>4181.5212006898964</v>
      </c>
      <c r="BZ835">
        <f t="shared" ref="BZ835:BZ898" si="996">AZ835+Z835</f>
        <v>937.6127348880118</v>
      </c>
      <c r="CA835">
        <f t="shared" ref="CA835:CA898" si="997">BL835+AA835</f>
        <v>1161.5405031371806</v>
      </c>
      <c r="CB835">
        <f t="shared" ref="CB835:CB898" si="998">BX835+AB835</f>
        <v>5534.1361192679005</v>
      </c>
    </row>
    <row r="836" spans="1:80" x14ac:dyDescent="0.25">
      <c r="A836">
        <f>'Data Input'!A836</f>
        <v>1</v>
      </c>
      <c r="B836">
        <f>'Data Input'!C836</f>
        <v>70</v>
      </c>
      <c r="C836">
        <f t="shared" si="928"/>
        <v>71</v>
      </c>
      <c r="D836">
        <f t="shared" si="929"/>
        <v>72</v>
      </c>
      <c r="E836">
        <f t="shared" si="930"/>
        <v>73</v>
      </c>
      <c r="F836">
        <f t="shared" si="931"/>
        <v>74</v>
      </c>
      <c r="G836">
        <f t="shared" si="932"/>
        <v>75</v>
      </c>
      <c r="H836">
        <f t="shared" si="933"/>
        <v>76</v>
      </c>
      <c r="I836">
        <f t="shared" si="934"/>
        <v>77</v>
      </c>
      <c r="J836">
        <f t="shared" si="935"/>
        <v>78</v>
      </c>
      <c r="K836">
        <f t="shared" si="936"/>
        <v>79</v>
      </c>
      <c r="L836">
        <f t="shared" si="937"/>
        <v>80</v>
      </c>
      <c r="M836">
        <f>IF('Data Input'!D836&gt;=240,1,0)</f>
        <v>0</v>
      </c>
      <c r="N836">
        <f>_xlfn.IFS('Data Input'!F836&gt;=130,1,'Data Input'!G836=1,1,0=0,0)</f>
        <v>1</v>
      </c>
      <c r="O836">
        <f>'Data Input'!H836</f>
        <v>0</v>
      </c>
      <c r="P836">
        <f>'Data Input'!J836</f>
        <v>26.3</v>
      </c>
      <c r="Q836">
        <f t="shared" si="938"/>
        <v>0</v>
      </c>
      <c r="R836">
        <f>IF('Data Input'!I836&gt;=100,1,0)</f>
        <v>0</v>
      </c>
      <c r="S836" s="18">
        <f>'Data Input'!L836</f>
        <v>3</v>
      </c>
      <c r="T836" s="16">
        <f>'Data Input'!N836</f>
        <v>2018</v>
      </c>
      <c r="U836">
        <f t="shared" si="939"/>
        <v>0.65587914854959062</v>
      </c>
      <c r="V836">
        <f t="shared" si="940"/>
        <v>7.6488842556391795E-2</v>
      </c>
      <c r="W836">
        <f t="shared" si="941"/>
        <v>0.37824650292880968</v>
      </c>
      <c r="X836" s="16">
        <f t="shared" si="942"/>
        <v>2.6552080990552843E-2</v>
      </c>
      <c r="Y836">
        <f t="shared" si="943"/>
        <v>2760.03366519256</v>
      </c>
      <c r="Z836">
        <f t="shared" si="944"/>
        <v>35.183936074483086</v>
      </c>
      <c r="AA836">
        <f t="shared" si="945"/>
        <v>213.70652327111983</v>
      </c>
      <c r="AB836" s="16">
        <f t="shared" si="946"/>
        <v>135.69180297063215</v>
      </c>
      <c r="AC836">
        <f t="shared" si="947"/>
        <v>29694.389999999992</v>
      </c>
      <c r="AD836">
        <f t="shared" si="948"/>
        <v>26994.899999999994</v>
      </c>
      <c r="AE836">
        <f t="shared" si="949"/>
        <v>24295.409999999996</v>
      </c>
      <c r="AF836">
        <f t="shared" si="950"/>
        <v>21595.919999999998</v>
      </c>
      <c r="AG836">
        <f t="shared" si="951"/>
        <v>18896.43</v>
      </c>
      <c r="AH836">
        <f t="shared" si="952"/>
        <v>16196.939999999999</v>
      </c>
      <c r="AI836">
        <f t="shared" si="953"/>
        <v>13497.449999999999</v>
      </c>
      <c r="AJ836">
        <f t="shared" si="954"/>
        <v>10797.96</v>
      </c>
      <c r="AK836">
        <f t="shared" si="955"/>
        <v>8098.4699999999993</v>
      </c>
      <c r="AL836">
        <f t="shared" si="956"/>
        <v>5398.98</v>
      </c>
      <c r="AM836">
        <f t="shared" si="957"/>
        <v>2699.49</v>
      </c>
      <c r="AN836">
        <f t="shared" si="958"/>
        <v>951.11610063370858</v>
      </c>
      <c r="AO836">
        <f t="shared" si="959"/>
        <v>25204.751</v>
      </c>
      <c r="AP836">
        <f t="shared" si="960"/>
        <v>22913.41</v>
      </c>
      <c r="AQ836">
        <f t="shared" si="961"/>
        <v>20622.069</v>
      </c>
      <c r="AR836">
        <f t="shared" si="962"/>
        <v>18330.727999999999</v>
      </c>
      <c r="AS836">
        <f t="shared" si="963"/>
        <v>16039.387000000001</v>
      </c>
      <c r="AT836">
        <f t="shared" si="964"/>
        <v>13748.046</v>
      </c>
      <c r="AU836">
        <f t="shared" si="965"/>
        <v>11456.705</v>
      </c>
      <c r="AV836">
        <f t="shared" si="966"/>
        <v>9165.3639999999996</v>
      </c>
      <c r="AW836">
        <f t="shared" si="967"/>
        <v>6874.0229999999992</v>
      </c>
      <c r="AX836">
        <f t="shared" si="968"/>
        <v>4582.6819999999998</v>
      </c>
      <c r="AY836">
        <f t="shared" si="969"/>
        <v>2291.3409999999999</v>
      </c>
      <c r="AZ836">
        <f t="shared" si="970"/>
        <v>807.31223940156929</v>
      </c>
      <c r="BA836">
        <f t="shared" si="971"/>
        <v>24559.48</v>
      </c>
      <c r="BB836">
        <f t="shared" si="972"/>
        <v>22326.799999999999</v>
      </c>
      <c r="BC836">
        <f t="shared" si="973"/>
        <v>20094.12</v>
      </c>
      <c r="BD836">
        <f t="shared" si="974"/>
        <v>17861.439999999999</v>
      </c>
      <c r="BE836">
        <f t="shared" si="975"/>
        <v>15628.76</v>
      </c>
      <c r="BF836">
        <f t="shared" si="976"/>
        <v>13396.08</v>
      </c>
      <c r="BG836">
        <f t="shared" si="977"/>
        <v>11163.4</v>
      </c>
      <c r="BH836">
        <f t="shared" si="978"/>
        <v>8930.7199999999993</v>
      </c>
      <c r="BI836">
        <f t="shared" si="979"/>
        <v>6698.0399999999991</v>
      </c>
      <c r="BJ836">
        <f t="shared" si="980"/>
        <v>4465.3599999999997</v>
      </c>
      <c r="BK836">
        <f t="shared" si="981"/>
        <v>2232.6799999999998</v>
      </c>
      <c r="BL836">
        <f t="shared" si="982"/>
        <v>786.64410520611989</v>
      </c>
      <c r="BM836">
        <f t="shared" si="983"/>
        <v>12448.762000000001</v>
      </c>
      <c r="BN836">
        <f t="shared" si="984"/>
        <v>9483.3950000000004</v>
      </c>
      <c r="BO836">
        <f t="shared" si="985"/>
        <v>8535.0555000000004</v>
      </c>
      <c r="BP836">
        <f t="shared" si="986"/>
        <v>7586.7160000000003</v>
      </c>
      <c r="BQ836">
        <f t="shared" si="987"/>
        <v>6638.3765000000003</v>
      </c>
      <c r="BR836">
        <f t="shared" si="988"/>
        <v>5690.0370000000003</v>
      </c>
      <c r="BS836">
        <f t="shared" si="989"/>
        <v>4741.6975000000002</v>
      </c>
      <c r="BT836">
        <f t="shared" si="990"/>
        <v>3793.3580000000002</v>
      </c>
      <c r="BU836">
        <f t="shared" si="991"/>
        <v>2845.0185000000001</v>
      </c>
      <c r="BV836">
        <f t="shared" si="992"/>
        <v>1896.6790000000001</v>
      </c>
      <c r="BW836">
        <f t="shared" si="993"/>
        <v>948.33950000000004</v>
      </c>
      <c r="BX836" s="16">
        <f t="shared" si="994"/>
        <v>345.06341343832651</v>
      </c>
      <c r="BY836">
        <f t="shared" si="995"/>
        <v>3711.1497658262688</v>
      </c>
      <c r="BZ836">
        <f t="shared" si="996"/>
        <v>842.49617547605237</v>
      </c>
      <c r="CA836">
        <f t="shared" si="997"/>
        <v>1000.3506284772398</v>
      </c>
      <c r="CB836">
        <f t="shared" si="998"/>
        <v>480.75521640895863</v>
      </c>
    </row>
    <row r="837" spans="1:80" x14ac:dyDescent="0.25">
      <c r="A837">
        <f>'Data Input'!A837</f>
        <v>1</v>
      </c>
      <c r="B837">
        <f>'Data Input'!C837</f>
        <v>66</v>
      </c>
      <c r="C837">
        <f t="shared" si="928"/>
        <v>67</v>
      </c>
      <c r="D837">
        <f t="shared" si="929"/>
        <v>68</v>
      </c>
      <c r="E837">
        <f t="shared" si="930"/>
        <v>69</v>
      </c>
      <c r="F837">
        <f t="shared" si="931"/>
        <v>70</v>
      </c>
      <c r="G837">
        <f t="shared" si="932"/>
        <v>71</v>
      </c>
      <c r="H837">
        <f t="shared" si="933"/>
        <v>72</v>
      </c>
      <c r="I837">
        <f t="shared" si="934"/>
        <v>73</v>
      </c>
      <c r="J837">
        <f t="shared" si="935"/>
        <v>74</v>
      </c>
      <c r="K837">
        <f t="shared" si="936"/>
        <v>75</v>
      </c>
      <c r="L837">
        <f t="shared" si="937"/>
        <v>76</v>
      </c>
      <c r="M837">
        <f>IF('Data Input'!D837&gt;=240,1,0)</f>
        <v>0</v>
      </c>
      <c r="N837">
        <f>_xlfn.IFS('Data Input'!F837&gt;=130,1,'Data Input'!G837=1,1,0=0,0)</f>
        <v>0</v>
      </c>
      <c r="O837">
        <f>'Data Input'!H837</f>
        <v>0</v>
      </c>
      <c r="P837">
        <f>'Data Input'!J837</f>
        <v>34.4</v>
      </c>
      <c r="Q837">
        <f t="shared" si="938"/>
        <v>0</v>
      </c>
      <c r="R837">
        <f>IF('Data Input'!I837&gt;=100,1,0)</f>
        <v>0</v>
      </c>
      <c r="S837" s="18">
        <f>'Data Input'!L837</f>
        <v>3</v>
      </c>
      <c r="T837" s="16">
        <f>'Data Input'!N837</f>
        <v>2018</v>
      </c>
      <c r="U837">
        <f t="shared" si="939"/>
        <v>0.63307290216761891</v>
      </c>
      <c r="V837">
        <f t="shared" si="940"/>
        <v>7.6793424516913372E-2</v>
      </c>
      <c r="W837">
        <f t="shared" si="941"/>
        <v>0.38117715392275359</v>
      </c>
      <c r="X837" s="16">
        <f t="shared" si="942"/>
        <v>7.3316825944392108E-2</v>
      </c>
      <c r="Y837">
        <f t="shared" si="943"/>
        <v>2664.0617046109251</v>
      </c>
      <c r="Z837">
        <f t="shared" si="944"/>
        <v>35.32404006704293</v>
      </c>
      <c r="AA837">
        <f t="shared" si="945"/>
        <v>215.36231976887268</v>
      </c>
      <c r="AB837" s="16">
        <f t="shared" si="946"/>
        <v>374.67844060954138</v>
      </c>
      <c r="AC837">
        <f t="shared" si="947"/>
        <v>29694.389999999992</v>
      </c>
      <c r="AD837">
        <f t="shared" si="948"/>
        <v>26994.899999999994</v>
      </c>
      <c r="AE837">
        <f t="shared" si="949"/>
        <v>24295.409999999996</v>
      </c>
      <c r="AF837">
        <f t="shared" si="950"/>
        <v>21595.919999999998</v>
      </c>
      <c r="AG837">
        <f t="shared" si="951"/>
        <v>18896.43</v>
      </c>
      <c r="AH837">
        <f t="shared" si="952"/>
        <v>16196.939999999999</v>
      </c>
      <c r="AI837">
        <f t="shared" si="953"/>
        <v>13497.449999999999</v>
      </c>
      <c r="AJ837">
        <f t="shared" si="954"/>
        <v>10797.96</v>
      </c>
      <c r="AK837">
        <f t="shared" si="955"/>
        <v>8098.4699999999993</v>
      </c>
      <c r="AL837">
        <f t="shared" si="956"/>
        <v>5398.98</v>
      </c>
      <c r="AM837">
        <f t="shared" si="957"/>
        <v>2699.49</v>
      </c>
      <c r="AN837">
        <f t="shared" si="958"/>
        <v>918.04386746867999</v>
      </c>
      <c r="AO837">
        <f t="shared" si="959"/>
        <v>25204.751</v>
      </c>
      <c r="AP837">
        <f t="shared" si="960"/>
        <v>22913.41</v>
      </c>
      <c r="AQ837">
        <f t="shared" si="961"/>
        <v>20622.069</v>
      </c>
      <c r="AR837">
        <f t="shared" si="962"/>
        <v>18330.727999999999</v>
      </c>
      <c r="AS837">
        <f t="shared" si="963"/>
        <v>16039.387000000001</v>
      </c>
      <c r="AT837">
        <f t="shared" si="964"/>
        <v>13748.046</v>
      </c>
      <c r="AU837">
        <f t="shared" si="965"/>
        <v>11456.705</v>
      </c>
      <c r="AV837">
        <f t="shared" si="966"/>
        <v>9165.3639999999996</v>
      </c>
      <c r="AW837">
        <f t="shared" si="967"/>
        <v>6874.0229999999992</v>
      </c>
      <c r="AX837">
        <f t="shared" si="968"/>
        <v>4582.6819999999998</v>
      </c>
      <c r="AY837">
        <f t="shared" si="969"/>
        <v>2291.3409999999999</v>
      </c>
      <c r="AZ837">
        <f t="shared" si="970"/>
        <v>779.24035774518597</v>
      </c>
      <c r="BA837">
        <f t="shared" si="971"/>
        <v>24559.48</v>
      </c>
      <c r="BB837">
        <f t="shared" si="972"/>
        <v>22326.799999999999</v>
      </c>
      <c r="BC837">
        <f t="shared" si="973"/>
        <v>20094.12</v>
      </c>
      <c r="BD837">
        <f t="shared" si="974"/>
        <v>17861.439999999999</v>
      </c>
      <c r="BE837">
        <f t="shared" si="975"/>
        <v>15628.76</v>
      </c>
      <c r="BF837">
        <f t="shared" si="976"/>
        <v>13396.08</v>
      </c>
      <c r="BG837">
        <f t="shared" si="977"/>
        <v>11163.4</v>
      </c>
      <c r="BH837">
        <f t="shared" si="978"/>
        <v>8930.7199999999993</v>
      </c>
      <c r="BI837">
        <f t="shared" si="979"/>
        <v>6698.0399999999991</v>
      </c>
      <c r="BJ837">
        <f t="shared" si="980"/>
        <v>4465.3599999999997</v>
      </c>
      <c r="BK837">
        <f t="shared" si="981"/>
        <v>2232.6799999999998</v>
      </c>
      <c r="BL837">
        <f t="shared" si="982"/>
        <v>759.29089643598309</v>
      </c>
      <c r="BM837">
        <f t="shared" si="983"/>
        <v>13633.088000000002</v>
      </c>
      <c r="BN837">
        <f t="shared" si="984"/>
        <v>10667.721000000001</v>
      </c>
      <c r="BO837">
        <f t="shared" si="985"/>
        <v>9423.3000000000011</v>
      </c>
      <c r="BP837">
        <f t="shared" si="986"/>
        <v>8178.8790000000008</v>
      </c>
      <c r="BQ837">
        <f t="shared" si="987"/>
        <v>6934.4580000000005</v>
      </c>
      <c r="BR837">
        <f t="shared" si="988"/>
        <v>5690.0370000000003</v>
      </c>
      <c r="BS837">
        <f t="shared" si="989"/>
        <v>4741.6975000000002</v>
      </c>
      <c r="BT837">
        <f t="shared" si="990"/>
        <v>3793.3580000000002</v>
      </c>
      <c r="BU837">
        <f t="shared" si="991"/>
        <v>2845.0185000000001</v>
      </c>
      <c r="BV837">
        <f t="shared" si="992"/>
        <v>1896.6790000000001</v>
      </c>
      <c r="BW837">
        <f t="shared" si="993"/>
        <v>948.33950000000004</v>
      </c>
      <c r="BX837" s="16">
        <f t="shared" si="994"/>
        <v>354.75226829568726</v>
      </c>
      <c r="BY837">
        <f t="shared" si="995"/>
        <v>3582.1055720796048</v>
      </c>
      <c r="BZ837">
        <f t="shared" si="996"/>
        <v>814.56439781222889</v>
      </c>
      <c r="CA837">
        <f t="shared" si="997"/>
        <v>974.65321620485577</v>
      </c>
      <c r="CB837">
        <f t="shared" si="998"/>
        <v>729.43070890522858</v>
      </c>
    </row>
    <row r="838" spans="1:80" x14ac:dyDescent="0.25">
      <c r="A838">
        <f>'Data Input'!A838</f>
        <v>1</v>
      </c>
      <c r="B838">
        <f>'Data Input'!C838</f>
        <v>45</v>
      </c>
      <c r="C838">
        <f t="shared" si="928"/>
        <v>46</v>
      </c>
      <c r="D838">
        <f t="shared" si="929"/>
        <v>47</v>
      </c>
      <c r="E838">
        <f t="shared" si="930"/>
        <v>48</v>
      </c>
      <c r="F838">
        <f t="shared" si="931"/>
        <v>49</v>
      </c>
      <c r="G838">
        <f t="shared" si="932"/>
        <v>50</v>
      </c>
      <c r="H838">
        <f t="shared" si="933"/>
        <v>51</v>
      </c>
      <c r="I838">
        <f t="shared" si="934"/>
        <v>52</v>
      </c>
      <c r="J838">
        <f t="shared" si="935"/>
        <v>53</v>
      </c>
      <c r="K838">
        <f t="shared" si="936"/>
        <v>54</v>
      </c>
      <c r="L838">
        <f t="shared" si="937"/>
        <v>55</v>
      </c>
      <c r="M838">
        <f>IF('Data Input'!D838&gt;=240,1,0)</f>
        <v>0</v>
      </c>
      <c r="N838">
        <f>_xlfn.IFS('Data Input'!F838&gt;=130,1,'Data Input'!G838=1,1,0=0,0)</f>
        <v>0</v>
      </c>
      <c r="O838">
        <f>'Data Input'!H838</f>
        <v>0</v>
      </c>
      <c r="P838">
        <f>'Data Input'!J838</f>
        <v>22.8</v>
      </c>
      <c r="Q838">
        <f t="shared" si="938"/>
        <v>0</v>
      </c>
      <c r="R838">
        <f>IF('Data Input'!I838&gt;=100,1,0)</f>
        <v>1</v>
      </c>
      <c r="S838" s="18">
        <f>'Data Input'!L838</f>
        <v>3</v>
      </c>
      <c r="T838" s="16">
        <f>'Data Input'!N838</f>
        <v>2018</v>
      </c>
      <c r="U838">
        <f t="shared" si="939"/>
        <v>0.39421535627867621</v>
      </c>
      <c r="V838">
        <f t="shared" si="940"/>
        <v>3.0847747194228361E-2</v>
      </c>
      <c r="W838">
        <f t="shared" si="941"/>
        <v>0.34862365276626534</v>
      </c>
      <c r="X838" s="16">
        <f t="shared" si="942"/>
        <v>1</v>
      </c>
      <c r="Y838">
        <f t="shared" si="943"/>
        <v>1658.9148428809351</v>
      </c>
      <c r="Z838">
        <f t="shared" si="944"/>
        <v>14.189588037279675</v>
      </c>
      <c r="AA838">
        <f t="shared" si="945"/>
        <v>196.96982836819251</v>
      </c>
      <c r="AB838" s="16">
        <f t="shared" si="946"/>
        <v>5110.4018181818183</v>
      </c>
      <c r="AC838">
        <f t="shared" si="947"/>
        <v>42679.865999999995</v>
      </c>
      <c r="AD838">
        <f t="shared" si="948"/>
        <v>38723.716999999997</v>
      </c>
      <c r="AE838">
        <f t="shared" si="949"/>
        <v>34767.567999999999</v>
      </c>
      <c r="AF838">
        <f t="shared" si="950"/>
        <v>30811.419000000002</v>
      </c>
      <c r="AG838">
        <f t="shared" si="951"/>
        <v>26855.27</v>
      </c>
      <c r="AH838">
        <f t="shared" si="952"/>
        <v>22899.120999999999</v>
      </c>
      <c r="AI838">
        <f t="shared" si="953"/>
        <v>18942.971999999998</v>
      </c>
      <c r="AJ838">
        <f t="shared" si="954"/>
        <v>14986.822999999999</v>
      </c>
      <c r="AK838">
        <f t="shared" si="955"/>
        <v>11030.673999999999</v>
      </c>
      <c r="AL838">
        <f t="shared" si="956"/>
        <v>7074.5249999999996</v>
      </c>
      <c r="AM838">
        <f t="shared" si="957"/>
        <v>3118.3760000000002</v>
      </c>
      <c r="AN838">
        <f t="shared" si="958"/>
        <v>810.49359398733714</v>
      </c>
      <c r="AO838">
        <f t="shared" si="959"/>
        <v>36226.894</v>
      </c>
      <c r="AP838">
        <f t="shared" si="960"/>
        <v>32868.894</v>
      </c>
      <c r="AQ838">
        <f t="shared" si="961"/>
        <v>29510.894</v>
      </c>
      <c r="AR838">
        <f t="shared" si="962"/>
        <v>26152.894</v>
      </c>
      <c r="AS838">
        <f t="shared" si="963"/>
        <v>22794.894</v>
      </c>
      <c r="AT838">
        <f t="shared" si="964"/>
        <v>19436.894</v>
      </c>
      <c r="AU838">
        <f t="shared" si="965"/>
        <v>16078.894</v>
      </c>
      <c r="AV838">
        <f t="shared" si="966"/>
        <v>12720.894</v>
      </c>
      <c r="AW838">
        <f t="shared" si="967"/>
        <v>9362.8940000000002</v>
      </c>
      <c r="AX838">
        <f t="shared" si="968"/>
        <v>6004.8940000000002</v>
      </c>
      <c r="AY838">
        <f t="shared" si="969"/>
        <v>2646.8939999999998</v>
      </c>
      <c r="AZ838">
        <f t="shared" si="970"/>
        <v>687.95121292171586</v>
      </c>
      <c r="BA838">
        <f t="shared" si="971"/>
        <v>35299.440999999992</v>
      </c>
      <c r="BB838">
        <f t="shared" si="972"/>
        <v>32027.409999999993</v>
      </c>
      <c r="BC838">
        <f t="shared" si="973"/>
        <v>28755.378999999994</v>
      </c>
      <c r="BD838">
        <f t="shared" si="974"/>
        <v>25483.347999999994</v>
      </c>
      <c r="BE838">
        <f t="shared" si="975"/>
        <v>22211.316999999995</v>
      </c>
      <c r="BF838">
        <f t="shared" si="976"/>
        <v>18939.285999999996</v>
      </c>
      <c r="BG838">
        <f t="shared" si="977"/>
        <v>15667.254999999997</v>
      </c>
      <c r="BH838">
        <f t="shared" si="978"/>
        <v>12395.223999999998</v>
      </c>
      <c r="BI838">
        <f t="shared" si="979"/>
        <v>9123.1929999999993</v>
      </c>
      <c r="BJ838">
        <f t="shared" si="980"/>
        <v>5851.1620000000003</v>
      </c>
      <c r="BK838">
        <f t="shared" si="981"/>
        <v>2579.1309999999999</v>
      </c>
      <c r="BL838">
        <f t="shared" si="982"/>
        <v>670.33882738542809</v>
      </c>
      <c r="BM838">
        <f t="shared" si="983"/>
        <v>57613.076999999997</v>
      </c>
      <c r="BN838">
        <f t="shared" si="984"/>
        <v>54647.71</v>
      </c>
      <c r="BO838">
        <f t="shared" si="985"/>
        <v>49182.938999999998</v>
      </c>
      <c r="BP838">
        <f t="shared" si="986"/>
        <v>43718.167999999998</v>
      </c>
      <c r="BQ838">
        <f t="shared" si="987"/>
        <v>38253.396999999997</v>
      </c>
      <c r="BR838">
        <f t="shared" si="988"/>
        <v>32788.625999999997</v>
      </c>
      <c r="BS838">
        <f t="shared" si="989"/>
        <v>27323.855</v>
      </c>
      <c r="BT838">
        <f t="shared" si="990"/>
        <v>21859.083999999999</v>
      </c>
      <c r="BU838">
        <f t="shared" si="991"/>
        <v>16394.312999999998</v>
      </c>
      <c r="BV838">
        <f t="shared" si="992"/>
        <v>10929.541999999999</v>
      </c>
      <c r="BW838">
        <f t="shared" si="993"/>
        <v>5464.7709999999997</v>
      </c>
      <c r="BX838" s="16">
        <f t="shared" si="994"/>
        <v>1149.1237900840513</v>
      </c>
      <c r="BY838">
        <f t="shared" si="995"/>
        <v>2469.4084368682725</v>
      </c>
      <c r="BZ838">
        <f t="shared" si="996"/>
        <v>702.14080095899556</v>
      </c>
      <c r="CA838">
        <f t="shared" si="997"/>
        <v>867.30865575362054</v>
      </c>
      <c r="CB838">
        <f t="shared" si="998"/>
        <v>6259.5256082658698</v>
      </c>
    </row>
    <row r="839" spans="1:80" x14ac:dyDescent="0.25">
      <c r="A839">
        <f>'Data Input'!A839</f>
        <v>0</v>
      </c>
      <c r="B839">
        <f>'Data Input'!C839</f>
        <v>35</v>
      </c>
      <c r="C839">
        <f t="shared" si="928"/>
        <v>36</v>
      </c>
      <c r="D839">
        <f t="shared" si="929"/>
        <v>37</v>
      </c>
      <c r="E839">
        <f t="shared" si="930"/>
        <v>38</v>
      </c>
      <c r="F839">
        <f t="shared" si="931"/>
        <v>39</v>
      </c>
      <c r="G839">
        <f t="shared" si="932"/>
        <v>40</v>
      </c>
      <c r="H839">
        <f t="shared" si="933"/>
        <v>41</v>
      </c>
      <c r="I839">
        <f t="shared" si="934"/>
        <v>42</v>
      </c>
      <c r="J839">
        <f t="shared" si="935"/>
        <v>43</v>
      </c>
      <c r="K839">
        <f t="shared" si="936"/>
        <v>44</v>
      </c>
      <c r="L839">
        <f t="shared" si="937"/>
        <v>45</v>
      </c>
      <c r="M839">
        <f>IF('Data Input'!D839&gt;=240,1,0)</f>
        <v>0</v>
      </c>
      <c r="N839">
        <f>_xlfn.IFS('Data Input'!F839&gt;=130,1,'Data Input'!G839=1,1,0=0,0)</f>
        <v>0</v>
      </c>
      <c r="O839">
        <f>'Data Input'!H839</f>
        <v>0</v>
      </c>
      <c r="P839">
        <f>'Data Input'!J839</f>
        <v>27.9</v>
      </c>
      <c r="Q839">
        <f t="shared" si="938"/>
        <v>0</v>
      </c>
      <c r="R839">
        <f>IF('Data Input'!I839&gt;=100,1,0)</f>
        <v>0</v>
      </c>
      <c r="S839" s="18">
        <f>'Data Input'!L839</f>
        <v>3</v>
      </c>
      <c r="T839" s="16">
        <f>'Data Input'!N839</f>
        <v>2018</v>
      </c>
      <c r="U839">
        <f t="shared" si="939"/>
        <v>0.49976460001739237</v>
      </c>
      <c r="V839">
        <f t="shared" si="940"/>
        <v>5.8370899029062936E-2</v>
      </c>
      <c r="W839">
        <f t="shared" si="941"/>
        <v>0.32213950720977486</v>
      </c>
      <c r="X839" s="16">
        <f t="shared" si="942"/>
        <v>2.2196359160275327E-2</v>
      </c>
      <c r="Y839">
        <f t="shared" si="943"/>
        <v>2103.0812212430078</v>
      </c>
      <c r="Z839">
        <f t="shared" si="944"/>
        <v>26.84990269704425</v>
      </c>
      <c r="AA839">
        <f t="shared" si="945"/>
        <v>182.00647874074309</v>
      </c>
      <c r="AB839" s="16">
        <f t="shared" si="946"/>
        <v>113.43231420968768</v>
      </c>
      <c r="AC839">
        <f t="shared" si="947"/>
        <v>54222.519000000008</v>
      </c>
      <c r="AD839">
        <f t="shared" si="948"/>
        <v>49195.882000000005</v>
      </c>
      <c r="AE839">
        <f t="shared" si="949"/>
        <v>44169.245000000003</v>
      </c>
      <c r="AF839">
        <f t="shared" si="950"/>
        <v>39142.608</v>
      </c>
      <c r="AG839">
        <f t="shared" si="951"/>
        <v>34115.970999999998</v>
      </c>
      <c r="AH839">
        <f t="shared" si="952"/>
        <v>29089.333999999995</v>
      </c>
      <c r="AI839">
        <f t="shared" si="953"/>
        <v>24062.696999999996</v>
      </c>
      <c r="AJ839">
        <f t="shared" si="954"/>
        <v>19036.059999999998</v>
      </c>
      <c r="AK839">
        <f t="shared" si="955"/>
        <v>14009.422999999999</v>
      </c>
      <c r="AL839">
        <f t="shared" si="956"/>
        <v>8982.7860000000001</v>
      </c>
      <c r="AM839">
        <f t="shared" si="957"/>
        <v>3956.1489999999999</v>
      </c>
      <c r="AN839">
        <f t="shared" si="958"/>
        <v>1305.2799162108386</v>
      </c>
      <c r="AO839">
        <f t="shared" si="959"/>
        <v>46024.350000000013</v>
      </c>
      <c r="AP839">
        <f t="shared" si="960"/>
        <v>41757.715000000011</v>
      </c>
      <c r="AQ839">
        <f t="shared" si="961"/>
        <v>37491.080000000009</v>
      </c>
      <c r="AR839">
        <f t="shared" si="962"/>
        <v>33224.445000000007</v>
      </c>
      <c r="AS839">
        <f t="shared" si="963"/>
        <v>28957.810000000005</v>
      </c>
      <c r="AT839">
        <f t="shared" si="964"/>
        <v>24691.175000000003</v>
      </c>
      <c r="AU839">
        <f t="shared" si="965"/>
        <v>20424.54</v>
      </c>
      <c r="AV839">
        <f t="shared" si="966"/>
        <v>16157.905000000001</v>
      </c>
      <c r="AW839">
        <f t="shared" si="967"/>
        <v>11891.27</v>
      </c>
      <c r="AX839">
        <f t="shared" si="968"/>
        <v>7624.6350000000002</v>
      </c>
      <c r="AY839">
        <f t="shared" si="969"/>
        <v>3358</v>
      </c>
      <c r="AZ839">
        <f t="shared" si="970"/>
        <v>1107.9282450357061</v>
      </c>
      <c r="BA839">
        <f t="shared" si="971"/>
        <v>44846.080999999991</v>
      </c>
      <c r="BB839">
        <f t="shared" si="972"/>
        <v>40688.675999999992</v>
      </c>
      <c r="BC839">
        <f t="shared" si="973"/>
        <v>36531.270999999993</v>
      </c>
      <c r="BD839">
        <f t="shared" si="974"/>
        <v>32373.865999999995</v>
      </c>
      <c r="BE839">
        <f t="shared" si="975"/>
        <v>28216.460999999996</v>
      </c>
      <c r="BF839">
        <f t="shared" si="976"/>
        <v>24059.055999999997</v>
      </c>
      <c r="BG839">
        <f t="shared" si="977"/>
        <v>19901.650999999998</v>
      </c>
      <c r="BH839">
        <f t="shared" si="978"/>
        <v>15744.245999999999</v>
      </c>
      <c r="BI839">
        <f t="shared" si="979"/>
        <v>11586.841</v>
      </c>
      <c r="BJ839">
        <f t="shared" si="980"/>
        <v>7429.4359999999997</v>
      </c>
      <c r="BK839">
        <f t="shared" si="981"/>
        <v>3272.0309999999999</v>
      </c>
      <c r="BL839">
        <f t="shared" si="982"/>
        <v>1079.5641671160081</v>
      </c>
      <c r="BM839">
        <f t="shared" si="983"/>
        <v>58695.156999999999</v>
      </c>
      <c r="BN839">
        <f t="shared" si="984"/>
        <v>55729.79</v>
      </c>
      <c r="BO839">
        <f t="shared" si="985"/>
        <v>50156.811000000002</v>
      </c>
      <c r="BP839">
        <f t="shared" si="986"/>
        <v>44583.832000000002</v>
      </c>
      <c r="BQ839">
        <f t="shared" si="987"/>
        <v>39010.853000000003</v>
      </c>
      <c r="BR839">
        <f t="shared" si="988"/>
        <v>33437.874000000003</v>
      </c>
      <c r="BS839">
        <f t="shared" si="989"/>
        <v>27864.895</v>
      </c>
      <c r="BT839">
        <f t="shared" si="990"/>
        <v>22291.916000000001</v>
      </c>
      <c r="BU839">
        <f t="shared" si="991"/>
        <v>16718.937000000002</v>
      </c>
      <c r="BV839">
        <f t="shared" si="992"/>
        <v>11145.958000000001</v>
      </c>
      <c r="BW839">
        <f t="shared" si="993"/>
        <v>5572.9790000000003</v>
      </c>
      <c r="BX839" s="16">
        <f t="shared" si="994"/>
        <v>1485.3996131110805</v>
      </c>
      <c r="BY839">
        <f t="shared" si="995"/>
        <v>3408.3611374538464</v>
      </c>
      <c r="BZ839">
        <f t="shared" si="996"/>
        <v>1134.7781477327503</v>
      </c>
      <c r="CA839">
        <f t="shared" si="997"/>
        <v>1261.5706458567511</v>
      </c>
      <c r="CB839">
        <f t="shared" si="998"/>
        <v>1598.8319273207683</v>
      </c>
    </row>
    <row r="840" spans="1:80" x14ac:dyDescent="0.25">
      <c r="A840">
        <f>'Data Input'!A840</f>
        <v>0</v>
      </c>
      <c r="B840">
        <f>'Data Input'!C840</f>
        <v>50</v>
      </c>
      <c r="C840">
        <f t="shared" si="928"/>
        <v>51</v>
      </c>
      <c r="D840">
        <f t="shared" si="929"/>
        <v>52</v>
      </c>
      <c r="E840">
        <f t="shared" si="930"/>
        <v>53</v>
      </c>
      <c r="F840">
        <f t="shared" si="931"/>
        <v>54</v>
      </c>
      <c r="G840">
        <f t="shared" si="932"/>
        <v>55</v>
      </c>
      <c r="H840">
        <f t="shared" si="933"/>
        <v>56</v>
      </c>
      <c r="I840">
        <f t="shared" si="934"/>
        <v>57</v>
      </c>
      <c r="J840">
        <f t="shared" si="935"/>
        <v>58</v>
      </c>
      <c r="K840">
        <f t="shared" si="936"/>
        <v>59</v>
      </c>
      <c r="L840">
        <f t="shared" si="937"/>
        <v>60</v>
      </c>
      <c r="M840">
        <f>IF('Data Input'!D840&gt;=240,1,0)</f>
        <v>1</v>
      </c>
      <c r="N840">
        <f>_xlfn.IFS('Data Input'!F840&gt;=130,1,'Data Input'!G840=1,1,0=0,0)</f>
        <v>0</v>
      </c>
      <c r="O840">
        <f>'Data Input'!H840</f>
        <v>0</v>
      </c>
      <c r="P840">
        <f>'Data Input'!J840</f>
        <v>23.3</v>
      </c>
      <c r="Q840">
        <f t="shared" si="938"/>
        <v>0</v>
      </c>
      <c r="R840">
        <f>IF('Data Input'!I840&gt;=100,1,0)</f>
        <v>0</v>
      </c>
      <c r="S840" s="18">
        <f>'Data Input'!L840</f>
        <v>3</v>
      </c>
      <c r="T840" s="16">
        <f>'Data Input'!N840</f>
        <v>2018</v>
      </c>
      <c r="U840">
        <f t="shared" si="939"/>
        <v>0.50015444999508751</v>
      </c>
      <c r="V840">
        <f t="shared" si="940"/>
        <v>4.4485867491264153E-2</v>
      </c>
      <c r="W840">
        <f t="shared" si="941"/>
        <v>0.3387233471565454</v>
      </c>
      <c r="X840" s="16">
        <f t="shared" si="942"/>
        <v>1.2183899262776417E-2</v>
      </c>
      <c r="Y840">
        <f t="shared" si="943"/>
        <v>2104.721765945782</v>
      </c>
      <c r="Z840">
        <f t="shared" si="944"/>
        <v>20.462957285261837</v>
      </c>
      <c r="AA840">
        <f t="shared" si="945"/>
        <v>191.37622770092338</v>
      </c>
      <c r="AB840" s="16">
        <f t="shared" si="946"/>
        <v>62.264620945036718</v>
      </c>
      <c r="AC840">
        <f t="shared" si="947"/>
        <v>38491.001000000004</v>
      </c>
      <c r="AD840">
        <f t="shared" si="948"/>
        <v>34534.852000000006</v>
      </c>
      <c r="AE840">
        <f t="shared" si="949"/>
        <v>30578.703000000005</v>
      </c>
      <c r="AF840">
        <f t="shared" si="950"/>
        <v>26622.554000000004</v>
      </c>
      <c r="AG840">
        <f t="shared" si="951"/>
        <v>22666.405000000002</v>
      </c>
      <c r="AH840">
        <f t="shared" si="952"/>
        <v>18710.256000000001</v>
      </c>
      <c r="AI840">
        <f t="shared" si="953"/>
        <v>15591.880000000001</v>
      </c>
      <c r="AJ840">
        <f t="shared" si="954"/>
        <v>12473.504000000001</v>
      </c>
      <c r="AK840">
        <f t="shared" si="955"/>
        <v>9355.1280000000006</v>
      </c>
      <c r="AL840">
        <f t="shared" si="956"/>
        <v>6236.7520000000004</v>
      </c>
      <c r="AM840">
        <f t="shared" si="957"/>
        <v>3118.3760000000002</v>
      </c>
      <c r="AN840">
        <f t="shared" si="958"/>
        <v>889.78317822973804</v>
      </c>
      <c r="AO840">
        <f t="shared" si="959"/>
        <v>32671.364000000001</v>
      </c>
      <c r="AP840">
        <f t="shared" si="960"/>
        <v>29313.364000000001</v>
      </c>
      <c r="AQ840">
        <f t="shared" si="961"/>
        <v>25955.364000000001</v>
      </c>
      <c r="AR840">
        <f t="shared" si="962"/>
        <v>22597.364000000001</v>
      </c>
      <c r="AS840">
        <f t="shared" si="963"/>
        <v>19239.364000000001</v>
      </c>
      <c r="AT840">
        <f t="shared" si="964"/>
        <v>15881.364</v>
      </c>
      <c r="AU840">
        <f t="shared" si="965"/>
        <v>13234.47</v>
      </c>
      <c r="AV840">
        <f t="shared" si="966"/>
        <v>10587.575999999999</v>
      </c>
      <c r="AW840">
        <f t="shared" si="967"/>
        <v>7940.6819999999989</v>
      </c>
      <c r="AX840">
        <f t="shared" si="968"/>
        <v>5293.7879999999996</v>
      </c>
      <c r="AY840">
        <f t="shared" si="969"/>
        <v>2646.8939999999998</v>
      </c>
      <c r="AZ840">
        <f t="shared" si="970"/>
        <v>755.25264697948285</v>
      </c>
      <c r="BA840">
        <f t="shared" si="971"/>
        <v>31834.940999999995</v>
      </c>
      <c r="BB840">
        <f t="shared" si="972"/>
        <v>28562.909999999996</v>
      </c>
      <c r="BC840">
        <f t="shared" si="973"/>
        <v>25290.878999999997</v>
      </c>
      <c r="BD840">
        <f t="shared" si="974"/>
        <v>22018.847999999998</v>
      </c>
      <c r="BE840">
        <f t="shared" si="975"/>
        <v>18746.816999999999</v>
      </c>
      <c r="BF840">
        <f t="shared" si="976"/>
        <v>15474.785999999998</v>
      </c>
      <c r="BG840">
        <f t="shared" si="977"/>
        <v>12895.654999999999</v>
      </c>
      <c r="BH840">
        <f t="shared" si="978"/>
        <v>10316.523999999999</v>
      </c>
      <c r="BI840">
        <f t="shared" si="979"/>
        <v>7737.393</v>
      </c>
      <c r="BJ840">
        <f t="shared" si="980"/>
        <v>5158.2619999999997</v>
      </c>
      <c r="BK840">
        <f t="shared" si="981"/>
        <v>2579.1309999999999</v>
      </c>
      <c r="BL840">
        <f t="shared" si="982"/>
        <v>735.9173993065466</v>
      </c>
      <c r="BM840">
        <f t="shared" si="983"/>
        <v>53621.271999999997</v>
      </c>
      <c r="BN840">
        <f t="shared" si="984"/>
        <v>50655.904999999999</v>
      </c>
      <c r="BO840">
        <f t="shared" si="985"/>
        <v>45191.133999999998</v>
      </c>
      <c r="BP840">
        <f t="shared" si="986"/>
        <v>39726.362999999998</v>
      </c>
      <c r="BQ840">
        <f t="shared" si="987"/>
        <v>34261.591999999997</v>
      </c>
      <c r="BR840">
        <f t="shared" si="988"/>
        <v>28796.821</v>
      </c>
      <c r="BS840">
        <f t="shared" si="989"/>
        <v>23332.05</v>
      </c>
      <c r="BT840">
        <f t="shared" si="990"/>
        <v>18665.64</v>
      </c>
      <c r="BU840">
        <f t="shared" si="991"/>
        <v>13999.23</v>
      </c>
      <c r="BV840">
        <f t="shared" si="992"/>
        <v>9332.82</v>
      </c>
      <c r="BW840">
        <f t="shared" si="993"/>
        <v>4666.41</v>
      </c>
      <c r="BX840" s="16">
        <f t="shared" si="994"/>
        <v>1312.7311088104962</v>
      </c>
      <c r="BY840">
        <f t="shared" si="995"/>
        <v>2994.50494417552</v>
      </c>
      <c r="BZ840">
        <f t="shared" si="996"/>
        <v>775.71560426474468</v>
      </c>
      <c r="CA840">
        <f t="shared" si="997"/>
        <v>927.29362700746992</v>
      </c>
      <c r="CB840">
        <f t="shared" si="998"/>
        <v>1374.9957297555329</v>
      </c>
    </row>
    <row r="841" spans="1:80" x14ac:dyDescent="0.25">
      <c r="A841">
        <f>'Data Input'!A841</f>
        <v>0</v>
      </c>
      <c r="B841">
        <f>'Data Input'!C841</f>
        <v>52</v>
      </c>
      <c r="C841">
        <f t="shared" si="928"/>
        <v>53</v>
      </c>
      <c r="D841">
        <f t="shared" si="929"/>
        <v>54</v>
      </c>
      <c r="E841">
        <f t="shared" si="930"/>
        <v>55</v>
      </c>
      <c r="F841">
        <f t="shared" si="931"/>
        <v>56</v>
      </c>
      <c r="G841">
        <f t="shared" si="932"/>
        <v>57</v>
      </c>
      <c r="H841">
        <f t="shared" si="933"/>
        <v>58</v>
      </c>
      <c r="I841">
        <f t="shared" si="934"/>
        <v>59</v>
      </c>
      <c r="J841">
        <f t="shared" si="935"/>
        <v>60</v>
      </c>
      <c r="K841">
        <f t="shared" si="936"/>
        <v>61</v>
      </c>
      <c r="L841">
        <f t="shared" si="937"/>
        <v>62</v>
      </c>
      <c r="M841">
        <f>IF('Data Input'!D841&gt;=240,1,0)</f>
        <v>0</v>
      </c>
      <c r="N841">
        <f>_xlfn.IFS('Data Input'!F841&gt;=130,1,'Data Input'!G841=1,1,0=0,0)</f>
        <v>1</v>
      </c>
      <c r="O841">
        <f>'Data Input'!H841</f>
        <v>0</v>
      </c>
      <c r="P841">
        <f>'Data Input'!J841</f>
        <v>33.6</v>
      </c>
      <c r="Q841">
        <f t="shared" si="938"/>
        <v>0</v>
      </c>
      <c r="R841">
        <f>IF('Data Input'!I841&gt;=100,1,0)</f>
        <v>0</v>
      </c>
      <c r="S841" s="18">
        <f>'Data Input'!L841</f>
        <v>3</v>
      </c>
      <c r="T841" s="16">
        <f>'Data Input'!N841</f>
        <v>2018</v>
      </c>
      <c r="U841">
        <f t="shared" si="939"/>
        <v>0.8684920189181693</v>
      </c>
      <c r="V841">
        <f t="shared" si="940"/>
        <v>0.10332760505490479</v>
      </c>
      <c r="W841">
        <f t="shared" si="941"/>
        <v>0.44876318181411046</v>
      </c>
      <c r="X841" s="16">
        <f t="shared" si="942"/>
        <v>9.9794643648514605E-2</v>
      </c>
      <c r="Y841">
        <f t="shared" si="943"/>
        <v>3654.7391626431008</v>
      </c>
      <c r="Z841">
        <f t="shared" si="944"/>
        <v>47.529439974215002</v>
      </c>
      <c r="AA841">
        <f t="shared" si="945"/>
        <v>253.54793399274101</v>
      </c>
      <c r="AB841" s="16">
        <f t="shared" si="946"/>
        <v>509.99072834617567</v>
      </c>
      <c r="AC841">
        <f t="shared" si="947"/>
        <v>36815.455000000002</v>
      </c>
      <c r="AD841">
        <f t="shared" si="948"/>
        <v>32859.306000000004</v>
      </c>
      <c r="AE841">
        <f t="shared" si="949"/>
        <v>28903.157000000003</v>
      </c>
      <c r="AF841">
        <f t="shared" si="950"/>
        <v>24947.008000000002</v>
      </c>
      <c r="AG841">
        <f t="shared" si="951"/>
        <v>21828.632000000001</v>
      </c>
      <c r="AH841">
        <f t="shared" si="952"/>
        <v>18710.256000000001</v>
      </c>
      <c r="AI841">
        <f t="shared" si="953"/>
        <v>15591.880000000001</v>
      </c>
      <c r="AJ841">
        <f t="shared" si="954"/>
        <v>12473.504000000001</v>
      </c>
      <c r="AK841">
        <f t="shared" si="955"/>
        <v>9355.1280000000006</v>
      </c>
      <c r="AL841">
        <f t="shared" si="956"/>
        <v>6236.7520000000004</v>
      </c>
      <c r="AM841">
        <f t="shared" si="957"/>
        <v>3118.3760000000002</v>
      </c>
      <c r="AN841">
        <f t="shared" si="958"/>
        <v>1490.9429620171779</v>
      </c>
      <c r="AO841">
        <f t="shared" si="959"/>
        <v>31249.151999999998</v>
      </c>
      <c r="AP841">
        <f t="shared" si="960"/>
        <v>27891.151999999998</v>
      </c>
      <c r="AQ841">
        <f t="shared" si="961"/>
        <v>24533.151999999998</v>
      </c>
      <c r="AR841">
        <f t="shared" si="962"/>
        <v>21175.151999999998</v>
      </c>
      <c r="AS841">
        <f t="shared" si="963"/>
        <v>18528.257999999998</v>
      </c>
      <c r="AT841">
        <f t="shared" si="964"/>
        <v>15881.364</v>
      </c>
      <c r="AU841">
        <f t="shared" si="965"/>
        <v>13234.47</v>
      </c>
      <c r="AV841">
        <f t="shared" si="966"/>
        <v>10587.575999999999</v>
      </c>
      <c r="AW841">
        <f t="shared" si="967"/>
        <v>7940.6819999999989</v>
      </c>
      <c r="AX841">
        <f t="shared" si="968"/>
        <v>5293.7879999999996</v>
      </c>
      <c r="AY841">
        <f t="shared" si="969"/>
        <v>2646.8939999999998</v>
      </c>
      <c r="AZ841">
        <f t="shared" si="970"/>
        <v>1265.5202456081338</v>
      </c>
      <c r="BA841">
        <f t="shared" si="971"/>
        <v>30449.140999999996</v>
      </c>
      <c r="BB841">
        <f t="shared" si="972"/>
        <v>27177.109999999997</v>
      </c>
      <c r="BC841">
        <f t="shared" si="973"/>
        <v>23905.078999999998</v>
      </c>
      <c r="BD841">
        <f t="shared" si="974"/>
        <v>20633.047999999999</v>
      </c>
      <c r="BE841">
        <f t="shared" si="975"/>
        <v>18053.916999999998</v>
      </c>
      <c r="BF841">
        <f t="shared" si="976"/>
        <v>15474.785999999998</v>
      </c>
      <c r="BG841">
        <f t="shared" si="977"/>
        <v>12895.654999999999</v>
      </c>
      <c r="BH841">
        <f t="shared" si="978"/>
        <v>10316.523999999999</v>
      </c>
      <c r="BI841">
        <f t="shared" si="979"/>
        <v>7737.393</v>
      </c>
      <c r="BJ841">
        <f t="shared" si="980"/>
        <v>5158.2619999999997</v>
      </c>
      <c r="BK841">
        <f t="shared" si="981"/>
        <v>2579.1309999999999</v>
      </c>
      <c r="BL841">
        <f t="shared" si="982"/>
        <v>1233.1216819862709</v>
      </c>
      <c r="BM841">
        <f t="shared" si="983"/>
        <v>49261.2</v>
      </c>
      <c r="BN841">
        <f t="shared" si="984"/>
        <v>46295.832999999999</v>
      </c>
      <c r="BO841">
        <f t="shared" si="985"/>
        <v>40831.061999999998</v>
      </c>
      <c r="BP841">
        <f t="shared" si="986"/>
        <v>35366.290999999997</v>
      </c>
      <c r="BQ841">
        <f t="shared" si="987"/>
        <v>29901.52</v>
      </c>
      <c r="BR841">
        <f t="shared" si="988"/>
        <v>25235.11</v>
      </c>
      <c r="BS841">
        <f t="shared" si="989"/>
        <v>20568.7</v>
      </c>
      <c r="BT841">
        <f t="shared" si="990"/>
        <v>15902.29</v>
      </c>
      <c r="BU841">
        <f t="shared" si="991"/>
        <v>11235.880000000001</v>
      </c>
      <c r="BV841">
        <f t="shared" si="992"/>
        <v>6569.47</v>
      </c>
      <c r="BW841">
        <f t="shared" si="993"/>
        <v>3284.7350000000001</v>
      </c>
      <c r="BX841" s="16">
        <f t="shared" si="994"/>
        <v>2018.1124352588727</v>
      </c>
      <c r="BY841">
        <f t="shared" si="995"/>
        <v>5145.6821246602785</v>
      </c>
      <c r="BZ841">
        <f t="shared" si="996"/>
        <v>1313.0496855823487</v>
      </c>
      <c r="CA841">
        <f t="shared" si="997"/>
        <v>1486.669615979012</v>
      </c>
      <c r="CB841">
        <f t="shared" si="998"/>
        <v>2528.1031636050484</v>
      </c>
    </row>
    <row r="842" spans="1:80" x14ac:dyDescent="0.25">
      <c r="A842">
        <f>'Data Input'!A842</f>
        <v>1</v>
      </c>
      <c r="B842">
        <f>'Data Input'!C842</f>
        <v>54</v>
      </c>
      <c r="C842">
        <f t="shared" si="928"/>
        <v>55</v>
      </c>
      <c r="D842">
        <f t="shared" si="929"/>
        <v>56</v>
      </c>
      <c r="E842">
        <f t="shared" si="930"/>
        <v>57</v>
      </c>
      <c r="F842">
        <f t="shared" si="931"/>
        <v>58</v>
      </c>
      <c r="G842">
        <f t="shared" si="932"/>
        <v>59</v>
      </c>
      <c r="H842">
        <f t="shared" si="933"/>
        <v>60</v>
      </c>
      <c r="I842">
        <f t="shared" si="934"/>
        <v>61</v>
      </c>
      <c r="J842">
        <f t="shared" si="935"/>
        <v>62</v>
      </c>
      <c r="K842">
        <f t="shared" si="936"/>
        <v>63</v>
      </c>
      <c r="L842">
        <f t="shared" si="937"/>
        <v>64</v>
      </c>
      <c r="M842">
        <f>IF('Data Input'!D842&gt;=240,1,0)</f>
        <v>0</v>
      </c>
      <c r="N842">
        <f>_xlfn.IFS('Data Input'!F842&gt;=130,1,'Data Input'!G842=1,1,0=0,0)</f>
        <v>0</v>
      </c>
      <c r="O842">
        <f>'Data Input'!H842</f>
        <v>0</v>
      </c>
      <c r="P842">
        <f>'Data Input'!J842</f>
        <v>26.6</v>
      </c>
      <c r="Q842">
        <f t="shared" si="938"/>
        <v>0</v>
      </c>
      <c r="R842">
        <f>IF('Data Input'!I842&gt;=100,1,0)</f>
        <v>1</v>
      </c>
      <c r="S842" s="18">
        <f>'Data Input'!L842</f>
        <v>3</v>
      </c>
      <c r="T842" s="16">
        <f>'Data Input'!N842</f>
        <v>2018</v>
      </c>
      <c r="U842">
        <f t="shared" si="939"/>
        <v>0.47247425778394064</v>
      </c>
      <c r="V842">
        <f t="shared" si="940"/>
        <v>3.6423209118782614E-2</v>
      </c>
      <c r="W842">
        <f t="shared" si="941"/>
        <v>0.38380137229905786</v>
      </c>
      <c r="X842" s="16">
        <f t="shared" si="942"/>
        <v>1</v>
      </c>
      <c r="Y842">
        <f t="shared" si="943"/>
        <v>1988.239541239122</v>
      </c>
      <c r="Z842">
        <f t="shared" si="944"/>
        <v>16.754232623117229</v>
      </c>
      <c r="AA842">
        <f t="shared" si="945"/>
        <v>216.84498406626005</v>
      </c>
      <c r="AB842" s="16">
        <f t="shared" si="946"/>
        <v>5110.4018181818183</v>
      </c>
      <c r="AC842">
        <f t="shared" si="947"/>
        <v>35139.909</v>
      </c>
      <c r="AD842">
        <f t="shared" si="948"/>
        <v>31183.760000000002</v>
      </c>
      <c r="AE842">
        <f t="shared" si="949"/>
        <v>28065.384000000002</v>
      </c>
      <c r="AF842">
        <f t="shared" si="950"/>
        <v>24947.008000000002</v>
      </c>
      <c r="AG842">
        <f t="shared" si="951"/>
        <v>21828.632000000001</v>
      </c>
      <c r="AH842">
        <f t="shared" si="952"/>
        <v>18710.256000000001</v>
      </c>
      <c r="AI842">
        <f t="shared" si="953"/>
        <v>15591.880000000001</v>
      </c>
      <c r="AJ842">
        <f t="shared" si="954"/>
        <v>12473.504000000001</v>
      </c>
      <c r="AK842">
        <f t="shared" si="955"/>
        <v>9355.1280000000006</v>
      </c>
      <c r="AL842">
        <f t="shared" si="956"/>
        <v>6236.7520000000004</v>
      </c>
      <c r="AM842">
        <f t="shared" si="957"/>
        <v>3118.3760000000002</v>
      </c>
      <c r="AN842">
        <f t="shared" si="958"/>
        <v>794.74158076279264</v>
      </c>
      <c r="AO842">
        <f t="shared" si="959"/>
        <v>29826.94</v>
      </c>
      <c r="AP842">
        <f t="shared" si="960"/>
        <v>26468.94</v>
      </c>
      <c r="AQ842">
        <f t="shared" si="961"/>
        <v>23822.045999999998</v>
      </c>
      <c r="AR842">
        <f t="shared" si="962"/>
        <v>21175.151999999998</v>
      </c>
      <c r="AS842">
        <f t="shared" si="963"/>
        <v>18528.257999999998</v>
      </c>
      <c r="AT842">
        <f t="shared" si="964"/>
        <v>15881.364</v>
      </c>
      <c r="AU842">
        <f t="shared" si="965"/>
        <v>13234.47</v>
      </c>
      <c r="AV842">
        <f t="shared" si="966"/>
        <v>10587.575999999999</v>
      </c>
      <c r="AW842">
        <f t="shared" si="967"/>
        <v>7940.6819999999989</v>
      </c>
      <c r="AX842">
        <f t="shared" si="968"/>
        <v>5293.7879999999996</v>
      </c>
      <c r="AY842">
        <f t="shared" si="969"/>
        <v>2646.8939999999998</v>
      </c>
      <c r="AZ842">
        <f t="shared" si="970"/>
        <v>674.58084590855754</v>
      </c>
      <c r="BA842">
        <f t="shared" si="971"/>
        <v>29063.341</v>
      </c>
      <c r="BB842">
        <f t="shared" si="972"/>
        <v>25791.31</v>
      </c>
      <c r="BC842">
        <f t="shared" si="973"/>
        <v>23212.179</v>
      </c>
      <c r="BD842">
        <f t="shared" si="974"/>
        <v>20633.047999999999</v>
      </c>
      <c r="BE842">
        <f t="shared" si="975"/>
        <v>18053.916999999998</v>
      </c>
      <c r="BF842">
        <f t="shared" si="976"/>
        <v>15474.785999999998</v>
      </c>
      <c r="BG842">
        <f t="shared" si="977"/>
        <v>12895.654999999999</v>
      </c>
      <c r="BH842">
        <f t="shared" si="978"/>
        <v>10316.523999999999</v>
      </c>
      <c r="BI842">
        <f t="shared" si="979"/>
        <v>7737.393</v>
      </c>
      <c r="BJ842">
        <f t="shared" si="980"/>
        <v>5158.2619999999997</v>
      </c>
      <c r="BK842">
        <f t="shared" si="981"/>
        <v>2579.1309999999999</v>
      </c>
      <c r="BL842">
        <f t="shared" si="982"/>
        <v>657.31093169532573</v>
      </c>
      <c r="BM842">
        <f t="shared" si="983"/>
        <v>44901.127999999997</v>
      </c>
      <c r="BN842">
        <f t="shared" si="984"/>
        <v>41935.760999999999</v>
      </c>
      <c r="BO842">
        <f t="shared" si="985"/>
        <v>36470.99</v>
      </c>
      <c r="BP842">
        <f t="shared" si="986"/>
        <v>31804.579999999998</v>
      </c>
      <c r="BQ842">
        <f t="shared" si="987"/>
        <v>27138.17</v>
      </c>
      <c r="BR842">
        <f t="shared" si="988"/>
        <v>22471.759999999998</v>
      </c>
      <c r="BS842">
        <f t="shared" si="989"/>
        <v>17805.349999999999</v>
      </c>
      <c r="BT842">
        <f t="shared" si="990"/>
        <v>13138.94</v>
      </c>
      <c r="BU842">
        <f t="shared" si="991"/>
        <v>9854.2049999999999</v>
      </c>
      <c r="BV842">
        <f t="shared" si="992"/>
        <v>6569.47</v>
      </c>
      <c r="BW842">
        <f t="shared" si="993"/>
        <v>3284.7350000000001</v>
      </c>
      <c r="BX842" s="16">
        <f t="shared" si="994"/>
        <v>984.34878430281674</v>
      </c>
      <c r="BY842">
        <f t="shared" si="995"/>
        <v>2782.9811220019146</v>
      </c>
      <c r="BZ842">
        <f t="shared" si="996"/>
        <v>691.33507853167475</v>
      </c>
      <c r="CA842">
        <f t="shared" si="997"/>
        <v>874.15591576158579</v>
      </c>
      <c r="CB842">
        <f t="shared" si="998"/>
        <v>6094.7506024846352</v>
      </c>
    </row>
    <row r="843" spans="1:80" x14ac:dyDescent="0.25">
      <c r="A843">
        <f>'Data Input'!A843</f>
        <v>0</v>
      </c>
      <c r="B843">
        <f>'Data Input'!C843</f>
        <v>58</v>
      </c>
      <c r="C843">
        <f t="shared" si="928"/>
        <v>59</v>
      </c>
      <c r="D843">
        <f t="shared" si="929"/>
        <v>60</v>
      </c>
      <c r="E843">
        <f t="shared" si="930"/>
        <v>61</v>
      </c>
      <c r="F843">
        <f t="shared" si="931"/>
        <v>62</v>
      </c>
      <c r="G843">
        <f t="shared" si="932"/>
        <v>63</v>
      </c>
      <c r="H843">
        <f t="shared" si="933"/>
        <v>64</v>
      </c>
      <c r="I843">
        <f t="shared" si="934"/>
        <v>65</v>
      </c>
      <c r="J843">
        <f t="shared" si="935"/>
        <v>66</v>
      </c>
      <c r="K843">
        <f t="shared" si="936"/>
        <v>67</v>
      </c>
      <c r="L843">
        <f t="shared" si="937"/>
        <v>68</v>
      </c>
      <c r="M843">
        <f>IF('Data Input'!D843&gt;=240,1,0)</f>
        <v>0</v>
      </c>
      <c r="N843">
        <f>_xlfn.IFS('Data Input'!F843&gt;=130,1,'Data Input'!G843=1,1,0=0,0)</f>
        <v>0</v>
      </c>
      <c r="O843">
        <f>'Data Input'!H843</f>
        <v>0</v>
      </c>
      <c r="P843">
        <f>'Data Input'!J843</f>
        <v>27.3</v>
      </c>
      <c r="Q843">
        <f t="shared" si="938"/>
        <v>0</v>
      </c>
      <c r="R843">
        <f>IF('Data Input'!I843&gt;=100,1,0)</f>
        <v>0</v>
      </c>
      <c r="S843" s="18">
        <f>'Data Input'!L843</f>
        <v>3</v>
      </c>
      <c r="T843" s="16">
        <f>'Data Input'!N843</f>
        <v>2018</v>
      </c>
      <c r="U843">
        <f t="shared" si="939"/>
        <v>0.48715902426033481</v>
      </c>
      <c r="V843">
        <f t="shared" si="940"/>
        <v>5.6896725631901818E-2</v>
      </c>
      <c r="W843">
        <f t="shared" si="941"/>
        <v>0.31693320703052252</v>
      </c>
      <c r="X843" s="16">
        <f t="shared" si="942"/>
        <v>1.982801528182802E-2</v>
      </c>
      <c r="Y843">
        <f t="shared" si="943"/>
        <v>2050.0351478382463</v>
      </c>
      <c r="Z843">
        <f t="shared" si="944"/>
        <v>26.171800887225633</v>
      </c>
      <c r="AA843">
        <f t="shared" si="945"/>
        <v>179.06495700346679</v>
      </c>
      <c r="AB843" s="16">
        <f t="shared" si="946"/>
        <v>101.32912534719077</v>
      </c>
      <c r="AC843">
        <f t="shared" si="947"/>
        <v>33045.478000000003</v>
      </c>
      <c r="AD843">
        <f t="shared" si="948"/>
        <v>29927.101999999999</v>
      </c>
      <c r="AE843">
        <f t="shared" si="949"/>
        <v>26808.725999999999</v>
      </c>
      <c r="AF843">
        <f t="shared" si="950"/>
        <v>23690.35</v>
      </c>
      <c r="AG843">
        <f t="shared" si="951"/>
        <v>20571.973999999998</v>
      </c>
      <c r="AH843">
        <f t="shared" si="952"/>
        <v>17453.597999999998</v>
      </c>
      <c r="AI843">
        <f t="shared" si="953"/>
        <v>14335.222</v>
      </c>
      <c r="AJ843">
        <f t="shared" si="954"/>
        <v>11216.846</v>
      </c>
      <c r="AK843">
        <f t="shared" si="955"/>
        <v>8098.4699999999993</v>
      </c>
      <c r="AL843">
        <f t="shared" si="956"/>
        <v>5398.98</v>
      </c>
      <c r="AM843">
        <f t="shared" si="957"/>
        <v>2699.49</v>
      </c>
      <c r="AN843">
        <f t="shared" si="958"/>
        <v>767.16170956480858</v>
      </c>
      <c r="AO843">
        <f t="shared" si="959"/>
        <v>28049.174999999999</v>
      </c>
      <c r="AP843">
        <f t="shared" si="960"/>
        <v>25402.280999999999</v>
      </c>
      <c r="AQ843">
        <f t="shared" si="961"/>
        <v>22755.386999999999</v>
      </c>
      <c r="AR843">
        <f t="shared" si="962"/>
        <v>20108.492999999999</v>
      </c>
      <c r="AS843">
        <f t="shared" si="963"/>
        <v>17461.598999999998</v>
      </c>
      <c r="AT843">
        <f t="shared" si="964"/>
        <v>14814.705</v>
      </c>
      <c r="AU843">
        <f t="shared" si="965"/>
        <v>12167.811</v>
      </c>
      <c r="AV843">
        <f t="shared" si="966"/>
        <v>9520.9169999999995</v>
      </c>
      <c r="AW843">
        <f t="shared" si="967"/>
        <v>6874.0229999999992</v>
      </c>
      <c r="AX843">
        <f t="shared" si="968"/>
        <v>4582.6819999999998</v>
      </c>
      <c r="AY843">
        <f t="shared" si="969"/>
        <v>2291.3409999999999</v>
      </c>
      <c r="AZ843">
        <f t="shared" si="970"/>
        <v>651.1708650363845</v>
      </c>
      <c r="BA843">
        <f t="shared" si="971"/>
        <v>27331.088000000003</v>
      </c>
      <c r="BB843">
        <f t="shared" si="972"/>
        <v>24751.957000000002</v>
      </c>
      <c r="BC843">
        <f t="shared" si="973"/>
        <v>22172.826000000001</v>
      </c>
      <c r="BD843">
        <f t="shared" si="974"/>
        <v>19593.695</v>
      </c>
      <c r="BE843">
        <f t="shared" si="975"/>
        <v>17014.563999999998</v>
      </c>
      <c r="BF843">
        <f t="shared" si="976"/>
        <v>14435.432999999997</v>
      </c>
      <c r="BG843">
        <f t="shared" si="977"/>
        <v>11856.301999999998</v>
      </c>
      <c r="BH843">
        <f t="shared" si="978"/>
        <v>9277.1709999999985</v>
      </c>
      <c r="BI843">
        <f t="shared" si="979"/>
        <v>6698.0399999999991</v>
      </c>
      <c r="BJ843">
        <f t="shared" si="980"/>
        <v>4465.3599999999997</v>
      </c>
      <c r="BK843">
        <f t="shared" si="981"/>
        <v>2232.6799999999998</v>
      </c>
      <c r="BL843">
        <f t="shared" si="982"/>
        <v>634.50021478236613</v>
      </c>
      <c r="BM843">
        <f t="shared" si="983"/>
        <v>32375.591</v>
      </c>
      <c r="BN843">
        <f t="shared" si="984"/>
        <v>29410.224000000002</v>
      </c>
      <c r="BO843">
        <f t="shared" si="985"/>
        <v>24743.814000000002</v>
      </c>
      <c r="BP843">
        <f t="shared" si="986"/>
        <v>20077.404000000002</v>
      </c>
      <c r="BQ843">
        <f t="shared" si="987"/>
        <v>16792.669000000002</v>
      </c>
      <c r="BR843">
        <f t="shared" si="988"/>
        <v>13507.934000000001</v>
      </c>
      <c r="BS843">
        <f t="shared" si="989"/>
        <v>10223.199000000001</v>
      </c>
      <c r="BT843">
        <f t="shared" si="990"/>
        <v>6938.4639999999999</v>
      </c>
      <c r="BU843">
        <f t="shared" si="991"/>
        <v>3653.7290000000003</v>
      </c>
      <c r="BV843">
        <f t="shared" si="992"/>
        <v>2488.8420000000001</v>
      </c>
      <c r="BW843">
        <f t="shared" si="993"/>
        <v>1244.421</v>
      </c>
      <c r="BX843" s="16">
        <f t="shared" si="994"/>
        <v>645.03023358779831</v>
      </c>
      <c r="BY843">
        <f t="shared" si="995"/>
        <v>2817.1968574030548</v>
      </c>
      <c r="BZ843">
        <f t="shared" si="996"/>
        <v>677.34266592361018</v>
      </c>
      <c r="CA843">
        <f t="shared" si="997"/>
        <v>813.56517178583294</v>
      </c>
      <c r="CB843">
        <f t="shared" si="998"/>
        <v>746.35935893498913</v>
      </c>
    </row>
    <row r="844" spans="1:80" x14ac:dyDescent="0.25">
      <c r="A844">
        <f>'Data Input'!A844</f>
        <v>0</v>
      </c>
      <c r="B844">
        <f>'Data Input'!C844</f>
        <v>53</v>
      </c>
      <c r="C844">
        <f t="shared" si="928"/>
        <v>54</v>
      </c>
      <c r="D844">
        <f t="shared" si="929"/>
        <v>55</v>
      </c>
      <c r="E844">
        <f t="shared" si="930"/>
        <v>56</v>
      </c>
      <c r="F844">
        <f t="shared" si="931"/>
        <v>57</v>
      </c>
      <c r="G844">
        <f t="shared" si="932"/>
        <v>58</v>
      </c>
      <c r="H844">
        <f t="shared" si="933"/>
        <v>59</v>
      </c>
      <c r="I844">
        <f t="shared" si="934"/>
        <v>60</v>
      </c>
      <c r="J844">
        <f t="shared" si="935"/>
        <v>61</v>
      </c>
      <c r="K844">
        <f t="shared" si="936"/>
        <v>62</v>
      </c>
      <c r="L844">
        <f t="shared" si="937"/>
        <v>63</v>
      </c>
      <c r="M844">
        <f>IF('Data Input'!D844&gt;=240,1,0)</f>
        <v>0</v>
      </c>
      <c r="N844">
        <f>_xlfn.IFS('Data Input'!F844&gt;=130,1,'Data Input'!G844=1,1,0=0,0)</f>
        <v>0</v>
      </c>
      <c r="O844">
        <f>'Data Input'!H844</f>
        <v>0</v>
      </c>
      <c r="P844">
        <f>'Data Input'!J844</f>
        <v>24.9</v>
      </c>
      <c r="Q844">
        <f t="shared" si="938"/>
        <v>0</v>
      </c>
      <c r="R844">
        <f>IF('Data Input'!I844&gt;=100,1,0)</f>
        <v>0</v>
      </c>
      <c r="S844" s="18">
        <f>'Data Input'!L844</f>
        <v>3</v>
      </c>
      <c r="T844" s="16">
        <f>'Data Input'!N844</f>
        <v>2018</v>
      </c>
      <c r="U844">
        <f t="shared" si="939"/>
        <v>0.43705826913980433</v>
      </c>
      <c r="V844">
        <f t="shared" si="940"/>
        <v>5.1343228556831322E-2</v>
      </c>
      <c r="W844">
        <f t="shared" si="941"/>
        <v>0.29657089514237961</v>
      </c>
      <c r="X844" s="16">
        <f t="shared" si="942"/>
        <v>1.2596763347472905E-2</v>
      </c>
      <c r="Y844">
        <f t="shared" si="943"/>
        <v>1839.2039740007733</v>
      </c>
      <c r="Z844">
        <f t="shared" si="944"/>
        <v>23.617259864656834</v>
      </c>
      <c r="AA844">
        <f t="shared" si="945"/>
        <v>167.56039887620707</v>
      </c>
      <c r="AB844" s="16">
        <f t="shared" si="946"/>
        <v>64.37452231413161</v>
      </c>
      <c r="AC844">
        <f t="shared" si="947"/>
        <v>35977.682000000001</v>
      </c>
      <c r="AD844">
        <f t="shared" si="948"/>
        <v>32021.533000000003</v>
      </c>
      <c r="AE844">
        <f t="shared" si="949"/>
        <v>28065.384000000002</v>
      </c>
      <c r="AF844">
        <f t="shared" si="950"/>
        <v>24947.008000000002</v>
      </c>
      <c r="AG844">
        <f t="shared" si="951"/>
        <v>21828.632000000001</v>
      </c>
      <c r="AH844">
        <f t="shared" si="952"/>
        <v>18710.256000000001</v>
      </c>
      <c r="AI844">
        <f t="shared" si="953"/>
        <v>15591.880000000001</v>
      </c>
      <c r="AJ844">
        <f t="shared" si="954"/>
        <v>12473.504000000001</v>
      </c>
      <c r="AK844">
        <f t="shared" si="955"/>
        <v>9355.1280000000006</v>
      </c>
      <c r="AL844">
        <f t="shared" si="956"/>
        <v>6236.7520000000004</v>
      </c>
      <c r="AM844">
        <f t="shared" si="957"/>
        <v>3118.3760000000002</v>
      </c>
      <c r="AN844">
        <f t="shared" si="958"/>
        <v>741.22105754213317</v>
      </c>
      <c r="AO844">
        <f t="shared" si="959"/>
        <v>30538.045999999998</v>
      </c>
      <c r="AP844">
        <f t="shared" si="960"/>
        <v>27180.045999999998</v>
      </c>
      <c r="AQ844">
        <f t="shared" si="961"/>
        <v>23822.045999999998</v>
      </c>
      <c r="AR844">
        <f t="shared" si="962"/>
        <v>21175.151999999998</v>
      </c>
      <c r="AS844">
        <f t="shared" si="963"/>
        <v>18528.257999999998</v>
      </c>
      <c r="AT844">
        <f t="shared" si="964"/>
        <v>15881.364</v>
      </c>
      <c r="AU844">
        <f t="shared" si="965"/>
        <v>13234.47</v>
      </c>
      <c r="AV844">
        <f t="shared" si="966"/>
        <v>10587.575999999999</v>
      </c>
      <c r="AW844">
        <f t="shared" si="967"/>
        <v>7940.6819999999989</v>
      </c>
      <c r="AX844">
        <f t="shared" si="968"/>
        <v>5293.7879999999996</v>
      </c>
      <c r="AY844">
        <f t="shared" si="969"/>
        <v>2646.8939999999998</v>
      </c>
      <c r="AZ844">
        <f t="shared" si="970"/>
        <v>629.15234246264004</v>
      </c>
      <c r="BA844">
        <f t="shared" si="971"/>
        <v>29756.240999999998</v>
      </c>
      <c r="BB844">
        <f t="shared" si="972"/>
        <v>26484.21</v>
      </c>
      <c r="BC844">
        <f t="shared" si="973"/>
        <v>23212.179</v>
      </c>
      <c r="BD844">
        <f t="shared" si="974"/>
        <v>20633.047999999999</v>
      </c>
      <c r="BE844">
        <f t="shared" si="975"/>
        <v>18053.916999999998</v>
      </c>
      <c r="BF844">
        <f t="shared" si="976"/>
        <v>15474.785999999998</v>
      </c>
      <c r="BG844">
        <f t="shared" si="977"/>
        <v>12895.654999999999</v>
      </c>
      <c r="BH844">
        <f t="shared" si="978"/>
        <v>10316.523999999999</v>
      </c>
      <c r="BI844">
        <f t="shared" si="979"/>
        <v>7737.393</v>
      </c>
      <c r="BJ844">
        <f t="shared" si="980"/>
        <v>5158.2619999999997</v>
      </c>
      <c r="BK844">
        <f t="shared" si="981"/>
        <v>2579.1309999999999</v>
      </c>
      <c r="BL844">
        <f t="shared" si="982"/>
        <v>613.04543407003086</v>
      </c>
      <c r="BM844">
        <f t="shared" si="983"/>
        <v>47081.164000000004</v>
      </c>
      <c r="BN844">
        <f t="shared" si="984"/>
        <v>44115.797000000006</v>
      </c>
      <c r="BO844">
        <f t="shared" si="985"/>
        <v>38651.026000000005</v>
      </c>
      <c r="BP844">
        <f t="shared" si="986"/>
        <v>33186.255000000005</v>
      </c>
      <c r="BQ844">
        <f t="shared" si="987"/>
        <v>28519.845000000001</v>
      </c>
      <c r="BR844">
        <f t="shared" si="988"/>
        <v>23853.435000000001</v>
      </c>
      <c r="BS844">
        <f t="shared" si="989"/>
        <v>19187.025000000001</v>
      </c>
      <c r="BT844">
        <f t="shared" si="990"/>
        <v>14520.615</v>
      </c>
      <c r="BU844">
        <f t="shared" si="991"/>
        <v>9854.2049999999999</v>
      </c>
      <c r="BV844">
        <f t="shared" si="992"/>
        <v>6569.47</v>
      </c>
      <c r="BW844">
        <f t="shared" si="993"/>
        <v>3284.7350000000001</v>
      </c>
      <c r="BX844" s="16">
        <f t="shared" si="994"/>
        <v>959.14003709600536</v>
      </c>
      <c r="BY844">
        <f t="shared" si="995"/>
        <v>2580.4250315429063</v>
      </c>
      <c r="BZ844">
        <f t="shared" si="996"/>
        <v>652.76960232729687</v>
      </c>
      <c r="CA844">
        <f t="shared" si="997"/>
        <v>780.60583294623791</v>
      </c>
      <c r="CB844">
        <f t="shared" si="998"/>
        <v>1023.5145594101369</v>
      </c>
    </row>
    <row r="845" spans="1:80" x14ac:dyDescent="0.25">
      <c r="A845">
        <f>'Data Input'!A845</f>
        <v>0</v>
      </c>
      <c r="B845">
        <f>'Data Input'!C845</f>
        <v>69</v>
      </c>
      <c r="C845">
        <f t="shared" si="928"/>
        <v>70</v>
      </c>
      <c r="D845">
        <f t="shared" si="929"/>
        <v>71</v>
      </c>
      <c r="E845">
        <f t="shared" si="930"/>
        <v>72</v>
      </c>
      <c r="F845">
        <f t="shared" si="931"/>
        <v>73</v>
      </c>
      <c r="G845">
        <f t="shared" si="932"/>
        <v>74</v>
      </c>
      <c r="H845">
        <f t="shared" si="933"/>
        <v>75</v>
      </c>
      <c r="I845">
        <f t="shared" si="934"/>
        <v>76</v>
      </c>
      <c r="J845">
        <f t="shared" si="935"/>
        <v>77</v>
      </c>
      <c r="K845">
        <f t="shared" si="936"/>
        <v>78</v>
      </c>
      <c r="L845">
        <f t="shared" si="937"/>
        <v>79</v>
      </c>
      <c r="M845">
        <f>IF('Data Input'!D845&gt;=240,1,0)</f>
        <v>0</v>
      </c>
      <c r="N845">
        <f>_xlfn.IFS('Data Input'!F845&gt;=130,1,'Data Input'!G845=1,1,0=0,0)</f>
        <v>0</v>
      </c>
      <c r="O845">
        <f>'Data Input'!H845</f>
        <v>0</v>
      </c>
      <c r="P845">
        <f>'Data Input'!J845</f>
        <v>34.799999999999997</v>
      </c>
      <c r="Q845">
        <f t="shared" si="938"/>
        <v>0</v>
      </c>
      <c r="R845">
        <f>IF('Data Input'!I845&gt;=100,1,0)</f>
        <v>1</v>
      </c>
      <c r="S845" s="18">
        <f>'Data Input'!L845</f>
        <v>3</v>
      </c>
      <c r="T845" s="16">
        <f>'Data Input'!N845</f>
        <v>2018</v>
      </c>
      <c r="U845">
        <f t="shared" si="939"/>
        <v>0.64084758522370855</v>
      </c>
      <c r="V845">
        <f t="shared" si="940"/>
        <v>5.1932642971515793E-2</v>
      </c>
      <c r="W845">
        <f t="shared" si="941"/>
        <v>0.46351531226457654</v>
      </c>
      <c r="X845" s="16">
        <f t="shared" si="942"/>
        <v>1</v>
      </c>
      <c r="Y845">
        <f t="shared" si="943"/>
        <v>2696.7786876381524</v>
      </c>
      <c r="Z845">
        <f t="shared" si="944"/>
        <v>23.888383317366273</v>
      </c>
      <c r="AA845">
        <f t="shared" si="945"/>
        <v>261.88278040903288</v>
      </c>
      <c r="AB845" s="16">
        <f t="shared" si="946"/>
        <v>5110.4018181818183</v>
      </c>
      <c r="AC845">
        <f t="shared" si="947"/>
        <v>29694.389999999992</v>
      </c>
      <c r="AD845">
        <f t="shared" si="948"/>
        <v>26994.899999999994</v>
      </c>
      <c r="AE845">
        <f t="shared" si="949"/>
        <v>24295.409999999996</v>
      </c>
      <c r="AF845">
        <f t="shared" si="950"/>
        <v>21595.919999999998</v>
      </c>
      <c r="AG845">
        <f t="shared" si="951"/>
        <v>18896.43</v>
      </c>
      <c r="AH845">
        <f t="shared" si="952"/>
        <v>16196.939999999999</v>
      </c>
      <c r="AI845">
        <f t="shared" si="953"/>
        <v>13497.449999999999</v>
      </c>
      <c r="AJ845">
        <f t="shared" si="954"/>
        <v>10797.96</v>
      </c>
      <c r="AK845">
        <f t="shared" si="955"/>
        <v>8098.4699999999993</v>
      </c>
      <c r="AL845">
        <f t="shared" si="956"/>
        <v>5398.98</v>
      </c>
      <c r="AM845">
        <f t="shared" si="957"/>
        <v>2699.49</v>
      </c>
      <c r="AN845">
        <f t="shared" si="958"/>
        <v>929.31824057281563</v>
      </c>
      <c r="AO845">
        <f t="shared" si="959"/>
        <v>25204.751</v>
      </c>
      <c r="AP845">
        <f t="shared" si="960"/>
        <v>22913.41</v>
      </c>
      <c r="AQ845">
        <f t="shared" si="961"/>
        <v>20622.069</v>
      </c>
      <c r="AR845">
        <f t="shared" si="962"/>
        <v>18330.727999999999</v>
      </c>
      <c r="AS845">
        <f t="shared" si="963"/>
        <v>16039.387000000001</v>
      </c>
      <c r="AT845">
        <f t="shared" si="964"/>
        <v>13748.046</v>
      </c>
      <c r="AU845">
        <f t="shared" si="965"/>
        <v>11456.705</v>
      </c>
      <c r="AV845">
        <f t="shared" si="966"/>
        <v>9165.3639999999996</v>
      </c>
      <c r="AW845">
        <f t="shared" si="967"/>
        <v>6874.0229999999992</v>
      </c>
      <c r="AX845">
        <f t="shared" si="968"/>
        <v>4582.6819999999998</v>
      </c>
      <c r="AY845">
        <f t="shared" si="969"/>
        <v>2291.3409999999999</v>
      </c>
      <c r="AZ845">
        <f t="shared" si="970"/>
        <v>788.81010363896712</v>
      </c>
      <c r="BA845">
        <f t="shared" si="971"/>
        <v>24559.48</v>
      </c>
      <c r="BB845">
        <f t="shared" si="972"/>
        <v>22326.799999999999</v>
      </c>
      <c r="BC845">
        <f t="shared" si="973"/>
        <v>20094.12</v>
      </c>
      <c r="BD845">
        <f t="shared" si="974"/>
        <v>17861.439999999999</v>
      </c>
      <c r="BE845">
        <f t="shared" si="975"/>
        <v>15628.76</v>
      </c>
      <c r="BF845">
        <f t="shared" si="976"/>
        <v>13396.08</v>
      </c>
      <c r="BG845">
        <f t="shared" si="977"/>
        <v>11163.4</v>
      </c>
      <c r="BH845">
        <f t="shared" si="978"/>
        <v>8930.7199999999993</v>
      </c>
      <c r="BI845">
        <f t="shared" si="979"/>
        <v>6698.0399999999991</v>
      </c>
      <c r="BJ845">
        <f t="shared" si="980"/>
        <v>4465.3599999999997</v>
      </c>
      <c r="BK845">
        <f t="shared" si="981"/>
        <v>2232.6799999999998</v>
      </c>
      <c r="BL845">
        <f t="shared" si="982"/>
        <v>768.61564568200413</v>
      </c>
      <c r="BM845">
        <f t="shared" si="983"/>
        <v>12744.843500000001</v>
      </c>
      <c r="BN845">
        <f t="shared" si="984"/>
        <v>9779.4765000000007</v>
      </c>
      <c r="BO845">
        <f t="shared" si="985"/>
        <v>8535.0555000000004</v>
      </c>
      <c r="BP845">
        <f t="shared" si="986"/>
        <v>7586.7160000000003</v>
      </c>
      <c r="BQ845">
        <f t="shared" si="987"/>
        <v>6638.3765000000003</v>
      </c>
      <c r="BR845">
        <f t="shared" si="988"/>
        <v>5690.0370000000003</v>
      </c>
      <c r="BS845">
        <f t="shared" si="989"/>
        <v>4741.6975000000002</v>
      </c>
      <c r="BT845">
        <f t="shared" si="990"/>
        <v>3793.3580000000002</v>
      </c>
      <c r="BU845">
        <f t="shared" si="991"/>
        <v>2845.0185000000001</v>
      </c>
      <c r="BV845">
        <f t="shared" si="992"/>
        <v>1896.6790000000001</v>
      </c>
      <c r="BW845">
        <f t="shared" si="993"/>
        <v>948.33950000000004</v>
      </c>
      <c r="BX845" s="16">
        <f t="shared" si="994"/>
        <v>340.29143418913623</v>
      </c>
      <c r="BY845">
        <f t="shared" si="995"/>
        <v>3626.0969282109681</v>
      </c>
      <c r="BZ845">
        <f t="shared" si="996"/>
        <v>812.69848695633334</v>
      </c>
      <c r="CA845">
        <f t="shared" si="997"/>
        <v>1030.4984260910369</v>
      </c>
      <c r="CB845">
        <f t="shared" si="998"/>
        <v>5450.6932523709547</v>
      </c>
    </row>
    <row r="846" spans="1:80" x14ac:dyDescent="0.25">
      <c r="A846">
        <f>'Data Input'!A846</f>
        <v>1</v>
      </c>
      <c r="B846">
        <f>'Data Input'!C846</f>
        <v>52</v>
      </c>
      <c r="C846">
        <f t="shared" si="928"/>
        <v>53</v>
      </c>
      <c r="D846">
        <f t="shared" si="929"/>
        <v>54</v>
      </c>
      <c r="E846">
        <f t="shared" si="930"/>
        <v>55</v>
      </c>
      <c r="F846">
        <f t="shared" si="931"/>
        <v>56</v>
      </c>
      <c r="G846">
        <f t="shared" si="932"/>
        <v>57</v>
      </c>
      <c r="H846">
        <f t="shared" si="933"/>
        <v>58</v>
      </c>
      <c r="I846">
        <f t="shared" si="934"/>
        <v>59</v>
      </c>
      <c r="J846">
        <f t="shared" si="935"/>
        <v>60</v>
      </c>
      <c r="K846">
        <f t="shared" si="936"/>
        <v>61</v>
      </c>
      <c r="L846">
        <f t="shared" si="937"/>
        <v>62</v>
      </c>
      <c r="M846">
        <f>IF('Data Input'!D846&gt;=240,1,0)</f>
        <v>0</v>
      </c>
      <c r="N846">
        <f>_xlfn.IFS('Data Input'!F846&gt;=130,1,'Data Input'!G846=1,1,0=0,0)</f>
        <v>0</v>
      </c>
      <c r="O846">
        <f>'Data Input'!H846</f>
        <v>0</v>
      </c>
      <c r="P846">
        <f>'Data Input'!J846</f>
        <v>21.4</v>
      </c>
      <c r="Q846">
        <f t="shared" si="938"/>
        <v>0</v>
      </c>
      <c r="R846">
        <f>IF('Data Input'!I846&gt;=100,1,0)</f>
        <v>0</v>
      </c>
      <c r="S846" s="18">
        <f>'Data Input'!L846</f>
        <v>3</v>
      </c>
      <c r="T846" s="16">
        <f>'Data Input'!N846</f>
        <v>2018</v>
      </c>
      <c r="U846">
        <f t="shared" si="939"/>
        <v>0.36648975601453387</v>
      </c>
      <c r="V846">
        <f t="shared" si="940"/>
        <v>4.4156502327290466E-2</v>
      </c>
      <c r="W846">
        <f t="shared" si="941"/>
        <v>0.2682815539386052</v>
      </c>
      <c r="X846" s="16">
        <f t="shared" si="942"/>
        <v>6.4709549655670526E-3</v>
      </c>
      <c r="Y846">
        <f t="shared" si="943"/>
        <v>1542.2415345650224</v>
      </c>
      <c r="Z846">
        <f t="shared" si="944"/>
        <v>20.311453320930465</v>
      </c>
      <c r="AA846">
        <f t="shared" si="945"/>
        <v>151.57712683673785</v>
      </c>
      <c r="AB846" s="16">
        <f t="shared" si="946"/>
        <v>33.069180021406524</v>
      </c>
      <c r="AC846">
        <f t="shared" si="947"/>
        <v>36815.455000000002</v>
      </c>
      <c r="AD846">
        <f t="shared" si="948"/>
        <v>32859.306000000004</v>
      </c>
      <c r="AE846">
        <f t="shared" si="949"/>
        <v>28903.157000000003</v>
      </c>
      <c r="AF846">
        <f t="shared" si="950"/>
        <v>24947.008000000002</v>
      </c>
      <c r="AG846">
        <f t="shared" si="951"/>
        <v>21828.632000000001</v>
      </c>
      <c r="AH846">
        <f t="shared" si="952"/>
        <v>18710.256000000001</v>
      </c>
      <c r="AI846">
        <f t="shared" si="953"/>
        <v>15591.880000000001</v>
      </c>
      <c r="AJ846">
        <f t="shared" si="954"/>
        <v>12473.504000000001</v>
      </c>
      <c r="AK846">
        <f t="shared" si="955"/>
        <v>9355.1280000000006</v>
      </c>
      <c r="AL846">
        <f t="shared" si="956"/>
        <v>6236.7520000000004</v>
      </c>
      <c r="AM846">
        <f t="shared" si="957"/>
        <v>3118.3760000000002</v>
      </c>
      <c r="AN846">
        <f t="shared" si="958"/>
        <v>629.15410905203282</v>
      </c>
      <c r="AO846">
        <f t="shared" si="959"/>
        <v>31249.151999999998</v>
      </c>
      <c r="AP846">
        <f t="shared" si="960"/>
        <v>27891.151999999998</v>
      </c>
      <c r="AQ846">
        <f t="shared" si="961"/>
        <v>24533.151999999998</v>
      </c>
      <c r="AR846">
        <f t="shared" si="962"/>
        <v>21175.151999999998</v>
      </c>
      <c r="AS846">
        <f t="shared" si="963"/>
        <v>18528.257999999998</v>
      </c>
      <c r="AT846">
        <f t="shared" si="964"/>
        <v>15881.364</v>
      </c>
      <c r="AU846">
        <f t="shared" si="965"/>
        <v>13234.47</v>
      </c>
      <c r="AV846">
        <f t="shared" si="966"/>
        <v>10587.575999999999</v>
      </c>
      <c r="AW846">
        <f t="shared" si="967"/>
        <v>7940.6819999999989</v>
      </c>
      <c r="AX846">
        <f t="shared" si="968"/>
        <v>5293.7879999999996</v>
      </c>
      <c r="AY846">
        <f t="shared" si="969"/>
        <v>2646.8939999999998</v>
      </c>
      <c r="AZ846">
        <f t="shared" si="970"/>
        <v>534.02932432483055</v>
      </c>
      <c r="BA846">
        <f t="shared" si="971"/>
        <v>30449.140999999996</v>
      </c>
      <c r="BB846">
        <f t="shared" si="972"/>
        <v>27177.109999999997</v>
      </c>
      <c r="BC846">
        <f t="shared" si="973"/>
        <v>23905.078999999998</v>
      </c>
      <c r="BD846">
        <f t="shared" si="974"/>
        <v>20633.047999999999</v>
      </c>
      <c r="BE846">
        <f t="shared" si="975"/>
        <v>18053.916999999998</v>
      </c>
      <c r="BF846">
        <f t="shared" si="976"/>
        <v>15474.785999999998</v>
      </c>
      <c r="BG846">
        <f t="shared" si="977"/>
        <v>12895.654999999999</v>
      </c>
      <c r="BH846">
        <f t="shared" si="978"/>
        <v>10316.523999999999</v>
      </c>
      <c r="BI846">
        <f t="shared" si="979"/>
        <v>7737.393</v>
      </c>
      <c r="BJ846">
        <f t="shared" si="980"/>
        <v>5158.2619999999997</v>
      </c>
      <c r="BK846">
        <f t="shared" si="981"/>
        <v>2579.1309999999999</v>
      </c>
      <c r="BL846">
        <f t="shared" si="982"/>
        <v>520.35764811093929</v>
      </c>
      <c r="BM846">
        <f t="shared" si="983"/>
        <v>49261.2</v>
      </c>
      <c r="BN846">
        <f t="shared" si="984"/>
        <v>46295.832999999999</v>
      </c>
      <c r="BO846">
        <f t="shared" si="985"/>
        <v>40831.061999999998</v>
      </c>
      <c r="BP846">
        <f t="shared" si="986"/>
        <v>35366.290999999997</v>
      </c>
      <c r="BQ846">
        <f t="shared" si="987"/>
        <v>29901.52</v>
      </c>
      <c r="BR846">
        <f t="shared" si="988"/>
        <v>25235.11</v>
      </c>
      <c r="BS846">
        <f t="shared" si="989"/>
        <v>20568.7</v>
      </c>
      <c r="BT846">
        <f t="shared" si="990"/>
        <v>15902.29</v>
      </c>
      <c r="BU846">
        <f t="shared" si="991"/>
        <v>11235.880000000001</v>
      </c>
      <c r="BV846">
        <f t="shared" si="992"/>
        <v>6569.47</v>
      </c>
      <c r="BW846">
        <f t="shared" si="993"/>
        <v>3284.7350000000001</v>
      </c>
      <c r="BX846" s="16">
        <f t="shared" si="994"/>
        <v>851.61120412968239</v>
      </c>
      <c r="BY846">
        <f t="shared" si="995"/>
        <v>2171.3956436170552</v>
      </c>
      <c r="BZ846">
        <f t="shared" si="996"/>
        <v>554.34077764576102</v>
      </c>
      <c r="CA846">
        <f t="shared" si="997"/>
        <v>671.93477494767717</v>
      </c>
      <c r="CB846">
        <f t="shared" si="998"/>
        <v>884.6803841510889</v>
      </c>
    </row>
    <row r="847" spans="1:80" x14ac:dyDescent="0.25">
      <c r="A847">
        <f>'Data Input'!A847</f>
        <v>0</v>
      </c>
      <c r="B847">
        <f>'Data Input'!C847</f>
        <v>53</v>
      </c>
      <c r="C847">
        <f t="shared" si="928"/>
        <v>54</v>
      </c>
      <c r="D847">
        <f t="shared" si="929"/>
        <v>55</v>
      </c>
      <c r="E847">
        <f t="shared" si="930"/>
        <v>56</v>
      </c>
      <c r="F847">
        <f t="shared" si="931"/>
        <v>57</v>
      </c>
      <c r="G847">
        <f t="shared" si="932"/>
        <v>58</v>
      </c>
      <c r="H847">
        <f t="shared" si="933"/>
        <v>59</v>
      </c>
      <c r="I847">
        <f t="shared" si="934"/>
        <v>60</v>
      </c>
      <c r="J847">
        <f t="shared" si="935"/>
        <v>61</v>
      </c>
      <c r="K847">
        <f t="shared" si="936"/>
        <v>62</v>
      </c>
      <c r="L847">
        <f t="shared" si="937"/>
        <v>63</v>
      </c>
      <c r="M847">
        <f>IF('Data Input'!D847&gt;=240,1,0)</f>
        <v>0</v>
      </c>
      <c r="N847">
        <f>_xlfn.IFS('Data Input'!F847&gt;=130,1,'Data Input'!G847=1,1,0=0,0)</f>
        <v>0</v>
      </c>
      <c r="O847">
        <f>'Data Input'!H847</f>
        <v>0</v>
      </c>
      <c r="P847">
        <f>'Data Input'!J847</f>
        <v>26.9</v>
      </c>
      <c r="Q847">
        <f t="shared" si="938"/>
        <v>0</v>
      </c>
      <c r="R847">
        <f>IF('Data Input'!I847&gt;=100,1,0)</f>
        <v>0</v>
      </c>
      <c r="S847" s="18">
        <f>'Data Input'!L847</f>
        <v>3</v>
      </c>
      <c r="T847" s="16">
        <f>'Data Input'!N847</f>
        <v>2018</v>
      </c>
      <c r="U847">
        <f t="shared" si="939"/>
        <v>0.47876338395131018</v>
      </c>
      <c r="V847">
        <f t="shared" si="940"/>
        <v>5.5933453715496927E-2</v>
      </c>
      <c r="W847">
        <f t="shared" si="941"/>
        <v>0.3134875315234425</v>
      </c>
      <c r="X847" s="16">
        <f t="shared" si="942"/>
        <v>1.8388563892500303E-2</v>
      </c>
      <c r="Y847">
        <f t="shared" si="943"/>
        <v>2014.7050874986264</v>
      </c>
      <c r="Z847">
        <f t="shared" si="944"/>
        <v>25.728707536660849</v>
      </c>
      <c r="AA847">
        <f t="shared" si="945"/>
        <v>177.11817540142485</v>
      </c>
      <c r="AB847" s="16">
        <f t="shared" si="946"/>
        <v>93.972950349986093</v>
      </c>
      <c r="AC847">
        <f t="shared" si="947"/>
        <v>35977.682000000001</v>
      </c>
      <c r="AD847">
        <f t="shared" si="948"/>
        <v>32021.533000000003</v>
      </c>
      <c r="AE847">
        <f t="shared" si="949"/>
        <v>28065.384000000002</v>
      </c>
      <c r="AF847">
        <f t="shared" si="950"/>
        <v>24947.008000000002</v>
      </c>
      <c r="AG847">
        <f t="shared" si="951"/>
        <v>21828.632000000001</v>
      </c>
      <c r="AH847">
        <f t="shared" si="952"/>
        <v>18710.256000000001</v>
      </c>
      <c r="AI847">
        <f t="shared" si="953"/>
        <v>15591.880000000001</v>
      </c>
      <c r="AJ847">
        <f t="shared" si="954"/>
        <v>12473.504000000001</v>
      </c>
      <c r="AK847">
        <f t="shared" si="955"/>
        <v>9355.1280000000006</v>
      </c>
      <c r="AL847">
        <f t="shared" si="956"/>
        <v>6236.7520000000004</v>
      </c>
      <c r="AM847">
        <f t="shared" si="957"/>
        <v>3118.3760000000002</v>
      </c>
      <c r="AN847">
        <f t="shared" si="958"/>
        <v>811.95009183392506</v>
      </c>
      <c r="AO847">
        <f t="shared" si="959"/>
        <v>30538.045999999998</v>
      </c>
      <c r="AP847">
        <f t="shared" si="960"/>
        <v>27180.045999999998</v>
      </c>
      <c r="AQ847">
        <f t="shared" si="961"/>
        <v>23822.045999999998</v>
      </c>
      <c r="AR847">
        <f t="shared" si="962"/>
        <v>21175.151999999998</v>
      </c>
      <c r="AS847">
        <f t="shared" si="963"/>
        <v>18528.257999999998</v>
      </c>
      <c r="AT847">
        <f t="shared" si="964"/>
        <v>15881.364</v>
      </c>
      <c r="AU847">
        <f t="shared" si="965"/>
        <v>13234.47</v>
      </c>
      <c r="AV847">
        <f t="shared" si="966"/>
        <v>10587.575999999999</v>
      </c>
      <c r="AW847">
        <f t="shared" si="967"/>
        <v>7940.6819999999989</v>
      </c>
      <c r="AX847">
        <f t="shared" si="968"/>
        <v>5293.7879999999996</v>
      </c>
      <c r="AY847">
        <f t="shared" si="969"/>
        <v>2646.8939999999998</v>
      </c>
      <c r="AZ847">
        <f t="shared" si="970"/>
        <v>689.18751975827672</v>
      </c>
      <c r="BA847">
        <f t="shared" si="971"/>
        <v>29756.240999999998</v>
      </c>
      <c r="BB847">
        <f t="shared" si="972"/>
        <v>26484.21</v>
      </c>
      <c r="BC847">
        <f t="shared" si="973"/>
        <v>23212.179</v>
      </c>
      <c r="BD847">
        <f t="shared" si="974"/>
        <v>20633.047999999999</v>
      </c>
      <c r="BE847">
        <f t="shared" si="975"/>
        <v>18053.916999999998</v>
      </c>
      <c r="BF847">
        <f t="shared" si="976"/>
        <v>15474.785999999998</v>
      </c>
      <c r="BG847">
        <f t="shared" si="977"/>
        <v>12895.654999999999</v>
      </c>
      <c r="BH847">
        <f t="shared" si="978"/>
        <v>10316.523999999999</v>
      </c>
      <c r="BI847">
        <f t="shared" si="979"/>
        <v>7737.393</v>
      </c>
      <c r="BJ847">
        <f t="shared" si="980"/>
        <v>5158.2619999999997</v>
      </c>
      <c r="BK847">
        <f t="shared" si="981"/>
        <v>2579.1309999999999</v>
      </c>
      <c r="BL847">
        <f t="shared" si="982"/>
        <v>671.5436527695191</v>
      </c>
      <c r="BM847">
        <f t="shared" si="983"/>
        <v>47081.164000000004</v>
      </c>
      <c r="BN847">
        <f t="shared" si="984"/>
        <v>44115.797000000006</v>
      </c>
      <c r="BO847">
        <f t="shared" si="985"/>
        <v>38651.026000000005</v>
      </c>
      <c r="BP847">
        <f t="shared" si="986"/>
        <v>33186.255000000005</v>
      </c>
      <c r="BQ847">
        <f t="shared" si="987"/>
        <v>28519.845000000001</v>
      </c>
      <c r="BR847">
        <f t="shared" si="988"/>
        <v>23853.435000000001</v>
      </c>
      <c r="BS847">
        <f t="shared" si="989"/>
        <v>19187.025000000001</v>
      </c>
      <c r="BT847">
        <f t="shared" si="990"/>
        <v>14520.615</v>
      </c>
      <c r="BU847">
        <f t="shared" si="991"/>
        <v>9854.2049999999999</v>
      </c>
      <c r="BV847">
        <f t="shared" si="992"/>
        <v>6569.47</v>
      </c>
      <c r="BW847">
        <f t="shared" si="993"/>
        <v>3284.7350000000001</v>
      </c>
      <c r="BX847" s="16">
        <f t="shared" si="994"/>
        <v>1050.6634063852509</v>
      </c>
      <c r="BY847">
        <f t="shared" si="995"/>
        <v>2826.6551793325516</v>
      </c>
      <c r="BZ847">
        <f t="shared" si="996"/>
        <v>714.91622729493758</v>
      </c>
      <c r="CA847">
        <f t="shared" si="997"/>
        <v>848.66182817094398</v>
      </c>
      <c r="CB847">
        <f t="shared" si="998"/>
        <v>1144.6363567352371</v>
      </c>
    </row>
    <row r="848" spans="1:80" x14ac:dyDescent="0.25">
      <c r="A848">
        <f>'Data Input'!A848</f>
        <v>0</v>
      </c>
      <c r="B848">
        <f>'Data Input'!C848</f>
        <v>55</v>
      </c>
      <c r="C848">
        <f t="shared" si="928"/>
        <v>56</v>
      </c>
      <c r="D848">
        <f t="shared" si="929"/>
        <v>57</v>
      </c>
      <c r="E848">
        <f t="shared" si="930"/>
        <v>58</v>
      </c>
      <c r="F848">
        <f t="shared" si="931"/>
        <v>59</v>
      </c>
      <c r="G848">
        <f t="shared" si="932"/>
        <v>60</v>
      </c>
      <c r="H848">
        <f t="shared" si="933"/>
        <v>61</v>
      </c>
      <c r="I848">
        <f t="shared" si="934"/>
        <v>62</v>
      </c>
      <c r="J848">
        <f t="shared" si="935"/>
        <v>63</v>
      </c>
      <c r="K848">
        <f t="shared" si="936"/>
        <v>64</v>
      </c>
      <c r="L848">
        <f t="shared" si="937"/>
        <v>65</v>
      </c>
      <c r="M848">
        <f>IF('Data Input'!D848&gt;=240,1,0)</f>
        <v>0</v>
      </c>
      <c r="N848">
        <f>_xlfn.IFS('Data Input'!F848&gt;=130,1,'Data Input'!G848=1,1,0=0,0)</f>
        <v>0</v>
      </c>
      <c r="O848">
        <f>'Data Input'!H848</f>
        <v>0</v>
      </c>
      <c r="P848">
        <f>'Data Input'!J848</f>
        <v>25.4</v>
      </c>
      <c r="Q848">
        <f t="shared" si="938"/>
        <v>0</v>
      </c>
      <c r="R848">
        <f>IF('Data Input'!I848&gt;=100,1,0)</f>
        <v>0</v>
      </c>
      <c r="S848" s="18">
        <f>'Data Input'!L848</f>
        <v>3</v>
      </c>
      <c r="T848" s="16">
        <f>'Data Input'!N848</f>
        <v>2018</v>
      </c>
      <c r="U848">
        <f t="shared" si="939"/>
        <v>0.44742466496625544</v>
      </c>
      <c r="V848">
        <f t="shared" si="940"/>
        <v>5.2456231171111943E-2</v>
      </c>
      <c r="W848">
        <f t="shared" si="941"/>
        <v>0.30075045786987104</v>
      </c>
      <c r="X848" s="16">
        <f t="shared" si="942"/>
        <v>1.3849011731993963E-2</v>
      </c>
      <c r="Y848">
        <f t="shared" si="943"/>
        <v>1882.8272566298799</v>
      </c>
      <c r="Z848">
        <f t="shared" si="944"/>
        <v>24.129227512784226</v>
      </c>
      <c r="AA848">
        <f t="shared" si="945"/>
        <v>169.92182142041989</v>
      </c>
      <c r="AB848" s="16">
        <f t="shared" si="946"/>
        <v>70.774014735203281</v>
      </c>
      <c r="AC848">
        <f t="shared" si="947"/>
        <v>34302.135999999999</v>
      </c>
      <c r="AD848">
        <f t="shared" si="948"/>
        <v>31183.760000000002</v>
      </c>
      <c r="AE848">
        <f t="shared" si="949"/>
        <v>28065.384000000002</v>
      </c>
      <c r="AF848">
        <f t="shared" si="950"/>
        <v>24947.008000000002</v>
      </c>
      <c r="AG848">
        <f t="shared" si="951"/>
        <v>21828.632000000001</v>
      </c>
      <c r="AH848">
        <f t="shared" si="952"/>
        <v>18710.256000000001</v>
      </c>
      <c r="AI848">
        <f t="shared" si="953"/>
        <v>15591.880000000001</v>
      </c>
      <c r="AJ848">
        <f t="shared" si="954"/>
        <v>12473.504000000001</v>
      </c>
      <c r="AK848">
        <f t="shared" si="955"/>
        <v>9355.1280000000006</v>
      </c>
      <c r="AL848">
        <f t="shared" si="956"/>
        <v>6236.7520000000004</v>
      </c>
      <c r="AM848">
        <f t="shared" si="957"/>
        <v>3118.3760000000002</v>
      </c>
      <c r="AN848">
        <f t="shared" si="958"/>
        <v>749.50819758283262</v>
      </c>
      <c r="AO848">
        <f t="shared" si="959"/>
        <v>29115.833999999999</v>
      </c>
      <c r="AP848">
        <f t="shared" si="960"/>
        <v>26468.94</v>
      </c>
      <c r="AQ848">
        <f t="shared" si="961"/>
        <v>23822.045999999998</v>
      </c>
      <c r="AR848">
        <f t="shared" si="962"/>
        <v>21175.151999999998</v>
      </c>
      <c r="AS848">
        <f t="shared" si="963"/>
        <v>18528.257999999998</v>
      </c>
      <c r="AT848">
        <f t="shared" si="964"/>
        <v>15881.364</v>
      </c>
      <c r="AU848">
        <f t="shared" si="965"/>
        <v>13234.47</v>
      </c>
      <c r="AV848">
        <f t="shared" si="966"/>
        <v>10587.575999999999</v>
      </c>
      <c r="AW848">
        <f t="shared" si="967"/>
        <v>7940.6819999999989</v>
      </c>
      <c r="AX848">
        <f t="shared" si="968"/>
        <v>5293.7879999999996</v>
      </c>
      <c r="AY848">
        <f t="shared" si="969"/>
        <v>2646.8939999999998</v>
      </c>
      <c r="AZ848">
        <f t="shared" si="970"/>
        <v>636.18651218865659</v>
      </c>
      <c r="BA848">
        <f t="shared" si="971"/>
        <v>28370.441000000003</v>
      </c>
      <c r="BB848">
        <f t="shared" si="972"/>
        <v>25791.31</v>
      </c>
      <c r="BC848">
        <f t="shared" si="973"/>
        <v>23212.179</v>
      </c>
      <c r="BD848">
        <f t="shared" si="974"/>
        <v>20633.047999999999</v>
      </c>
      <c r="BE848">
        <f t="shared" si="975"/>
        <v>18053.916999999998</v>
      </c>
      <c r="BF848">
        <f t="shared" si="976"/>
        <v>15474.785999999998</v>
      </c>
      <c r="BG848">
        <f t="shared" si="977"/>
        <v>12895.654999999999</v>
      </c>
      <c r="BH848">
        <f t="shared" si="978"/>
        <v>10316.523999999999</v>
      </c>
      <c r="BI848">
        <f t="shared" si="979"/>
        <v>7737.393</v>
      </c>
      <c r="BJ848">
        <f t="shared" si="980"/>
        <v>5158.2619999999997</v>
      </c>
      <c r="BK848">
        <f t="shared" si="981"/>
        <v>2579.1309999999999</v>
      </c>
      <c r="BL848">
        <f t="shared" si="982"/>
        <v>619.89953332760683</v>
      </c>
      <c r="BM848">
        <f t="shared" si="983"/>
        <v>42721.092000000004</v>
      </c>
      <c r="BN848">
        <f t="shared" si="984"/>
        <v>39755.725000000006</v>
      </c>
      <c r="BO848">
        <f t="shared" si="985"/>
        <v>35089.315000000002</v>
      </c>
      <c r="BP848">
        <f t="shared" si="986"/>
        <v>30422.904999999999</v>
      </c>
      <c r="BQ848">
        <f t="shared" si="987"/>
        <v>25756.494999999999</v>
      </c>
      <c r="BR848">
        <f t="shared" si="988"/>
        <v>21090.084999999999</v>
      </c>
      <c r="BS848">
        <f t="shared" si="989"/>
        <v>16423.674999999999</v>
      </c>
      <c r="BT848">
        <f t="shared" si="990"/>
        <v>13138.94</v>
      </c>
      <c r="BU848">
        <f t="shared" si="991"/>
        <v>9854.2049999999999</v>
      </c>
      <c r="BV848">
        <f t="shared" si="992"/>
        <v>6569.47</v>
      </c>
      <c r="BW848">
        <f t="shared" si="993"/>
        <v>3284.7350000000001</v>
      </c>
      <c r="BX848" s="16">
        <f t="shared" si="994"/>
        <v>890.49306657859267</v>
      </c>
      <c r="BY848">
        <f t="shared" si="995"/>
        <v>2632.3354542127126</v>
      </c>
      <c r="BZ848">
        <f t="shared" si="996"/>
        <v>660.31573970144086</v>
      </c>
      <c r="CA848">
        <f t="shared" si="997"/>
        <v>789.82135474802669</v>
      </c>
      <c r="CB848">
        <f t="shared" si="998"/>
        <v>961.26708131379598</v>
      </c>
    </row>
    <row r="849" spans="1:80" x14ac:dyDescent="0.25">
      <c r="A849">
        <f>'Data Input'!A849</f>
        <v>1</v>
      </c>
      <c r="B849">
        <f>'Data Input'!C849</f>
        <v>56</v>
      </c>
      <c r="C849">
        <f t="shared" si="928"/>
        <v>57</v>
      </c>
      <c r="D849">
        <f t="shared" si="929"/>
        <v>58</v>
      </c>
      <c r="E849">
        <f t="shared" si="930"/>
        <v>59</v>
      </c>
      <c r="F849">
        <f t="shared" si="931"/>
        <v>60</v>
      </c>
      <c r="G849">
        <f t="shared" si="932"/>
        <v>61</v>
      </c>
      <c r="H849">
        <f t="shared" si="933"/>
        <v>62</v>
      </c>
      <c r="I849">
        <f t="shared" si="934"/>
        <v>63</v>
      </c>
      <c r="J849">
        <f t="shared" si="935"/>
        <v>64</v>
      </c>
      <c r="K849">
        <f t="shared" si="936"/>
        <v>65</v>
      </c>
      <c r="L849">
        <f t="shared" si="937"/>
        <v>66</v>
      </c>
      <c r="M849">
        <f>IF('Data Input'!D849&gt;=240,1,0)</f>
        <v>0</v>
      </c>
      <c r="N849">
        <f>_xlfn.IFS('Data Input'!F849&gt;=130,1,'Data Input'!G849=1,1,0=0,0)</f>
        <v>0</v>
      </c>
      <c r="O849">
        <f>'Data Input'!H849</f>
        <v>0</v>
      </c>
      <c r="P849">
        <f>'Data Input'!J849</f>
        <v>26.8</v>
      </c>
      <c r="Q849">
        <f t="shared" si="938"/>
        <v>0</v>
      </c>
      <c r="R849">
        <f>IF('Data Input'!I849&gt;=100,1,0)</f>
        <v>0</v>
      </c>
      <c r="S849" s="18">
        <f>'Data Input'!L849</f>
        <v>3</v>
      </c>
      <c r="T849" s="16">
        <f>'Data Input'!N849</f>
        <v>2018</v>
      </c>
      <c r="U849">
        <f t="shared" si="939"/>
        <v>0.47666616154124275</v>
      </c>
      <c r="V849">
        <f t="shared" si="940"/>
        <v>5.5695043698823006E-2</v>
      </c>
      <c r="W849">
        <f t="shared" si="941"/>
        <v>0.31262929903817871</v>
      </c>
      <c r="X849" s="16">
        <f t="shared" si="942"/>
        <v>1.8045029137103291E-2</v>
      </c>
      <c r="Y849">
        <f t="shared" si="943"/>
        <v>2005.879674359662</v>
      </c>
      <c r="Z849">
        <f t="shared" si="944"/>
        <v>25.619041832411405</v>
      </c>
      <c r="AA849">
        <f t="shared" si="945"/>
        <v>176.63328028894159</v>
      </c>
      <c r="AB849" s="16">
        <f t="shared" si="946"/>
        <v>92.217349711396551</v>
      </c>
      <c r="AC849">
        <f t="shared" si="947"/>
        <v>33883.25</v>
      </c>
      <c r="AD849">
        <f t="shared" si="948"/>
        <v>30764.874000000003</v>
      </c>
      <c r="AE849">
        <f t="shared" si="949"/>
        <v>27646.498000000003</v>
      </c>
      <c r="AF849">
        <f t="shared" si="950"/>
        <v>24528.122000000003</v>
      </c>
      <c r="AG849">
        <f t="shared" si="951"/>
        <v>21409.746000000003</v>
      </c>
      <c r="AH849">
        <f t="shared" si="952"/>
        <v>18291.370000000003</v>
      </c>
      <c r="AI849">
        <f t="shared" si="953"/>
        <v>15172.994000000001</v>
      </c>
      <c r="AJ849">
        <f t="shared" si="954"/>
        <v>12054.618</v>
      </c>
      <c r="AK849">
        <f t="shared" si="955"/>
        <v>8936.2420000000002</v>
      </c>
      <c r="AL849">
        <f t="shared" si="956"/>
        <v>5817.866</v>
      </c>
      <c r="AM849">
        <f t="shared" si="957"/>
        <v>2699.49</v>
      </c>
      <c r="AN849">
        <f t="shared" si="958"/>
        <v>781.99085010841407</v>
      </c>
      <c r="AO849">
        <f t="shared" si="959"/>
        <v>28760.280999999999</v>
      </c>
      <c r="AP849">
        <f t="shared" si="960"/>
        <v>26113.386999999999</v>
      </c>
      <c r="AQ849">
        <f t="shared" si="961"/>
        <v>23466.492999999999</v>
      </c>
      <c r="AR849">
        <f t="shared" si="962"/>
        <v>20819.598999999998</v>
      </c>
      <c r="AS849">
        <f t="shared" si="963"/>
        <v>18172.704999999998</v>
      </c>
      <c r="AT849">
        <f t="shared" si="964"/>
        <v>15525.811</v>
      </c>
      <c r="AU849">
        <f t="shared" si="965"/>
        <v>12878.916999999999</v>
      </c>
      <c r="AV849">
        <f t="shared" si="966"/>
        <v>10232.022999999999</v>
      </c>
      <c r="AW849">
        <f t="shared" si="967"/>
        <v>7585.128999999999</v>
      </c>
      <c r="AX849">
        <f t="shared" si="968"/>
        <v>4938.2349999999997</v>
      </c>
      <c r="AY849">
        <f t="shared" si="969"/>
        <v>2291.3409999999999</v>
      </c>
      <c r="AZ849">
        <f t="shared" si="970"/>
        <v>663.75794509736147</v>
      </c>
      <c r="BA849">
        <f t="shared" si="971"/>
        <v>28023.99</v>
      </c>
      <c r="BB849">
        <f t="shared" si="972"/>
        <v>25444.859</v>
      </c>
      <c r="BC849">
        <f t="shared" si="973"/>
        <v>22865.727999999999</v>
      </c>
      <c r="BD849">
        <f t="shared" si="974"/>
        <v>20286.596999999998</v>
      </c>
      <c r="BE849">
        <f t="shared" si="975"/>
        <v>17707.465999999997</v>
      </c>
      <c r="BF849">
        <f t="shared" si="976"/>
        <v>15128.334999999997</v>
      </c>
      <c r="BG849">
        <f t="shared" si="977"/>
        <v>12549.203999999998</v>
      </c>
      <c r="BH849">
        <f t="shared" si="978"/>
        <v>9970.0729999999985</v>
      </c>
      <c r="BI849">
        <f t="shared" si="979"/>
        <v>7390.9419999999991</v>
      </c>
      <c r="BJ849">
        <f t="shared" si="980"/>
        <v>4811.8109999999997</v>
      </c>
      <c r="BK849">
        <f t="shared" si="981"/>
        <v>2232.6799999999998</v>
      </c>
      <c r="BL849">
        <f t="shared" si="982"/>
        <v>646.7650918926488</v>
      </c>
      <c r="BM849">
        <f t="shared" si="983"/>
        <v>39219.569000000003</v>
      </c>
      <c r="BN849">
        <f t="shared" si="984"/>
        <v>36254.202000000005</v>
      </c>
      <c r="BO849">
        <f t="shared" si="985"/>
        <v>31587.792000000001</v>
      </c>
      <c r="BP849">
        <f t="shared" si="986"/>
        <v>26921.382000000001</v>
      </c>
      <c r="BQ849">
        <f t="shared" si="987"/>
        <v>22254.972000000002</v>
      </c>
      <c r="BR849">
        <f t="shared" si="988"/>
        <v>17588.562000000002</v>
      </c>
      <c r="BS849">
        <f t="shared" si="989"/>
        <v>14303.827000000001</v>
      </c>
      <c r="BT849">
        <f t="shared" si="990"/>
        <v>11019.092000000001</v>
      </c>
      <c r="BU849">
        <f t="shared" si="991"/>
        <v>7734.357</v>
      </c>
      <c r="BV849">
        <f t="shared" si="992"/>
        <v>4449.6220000000003</v>
      </c>
      <c r="BW849">
        <f t="shared" si="993"/>
        <v>1164.8869999999999</v>
      </c>
      <c r="BX849" s="16">
        <f t="shared" si="994"/>
        <v>832.52454231519323</v>
      </c>
      <c r="BY849">
        <f t="shared" si="995"/>
        <v>2787.8705244680759</v>
      </c>
      <c r="BZ849">
        <f t="shared" si="996"/>
        <v>689.3769869297729</v>
      </c>
      <c r="CA849">
        <f t="shared" si="997"/>
        <v>823.39837218159039</v>
      </c>
      <c r="CB849">
        <f t="shared" si="998"/>
        <v>924.74189202658977</v>
      </c>
    </row>
    <row r="850" spans="1:80" x14ac:dyDescent="0.25">
      <c r="A850">
        <f>'Data Input'!A850</f>
        <v>1</v>
      </c>
      <c r="B850">
        <f>'Data Input'!C850</f>
        <v>52</v>
      </c>
      <c r="C850">
        <f t="shared" si="928"/>
        <v>53</v>
      </c>
      <c r="D850">
        <f t="shared" si="929"/>
        <v>54</v>
      </c>
      <c r="E850">
        <f t="shared" si="930"/>
        <v>55</v>
      </c>
      <c r="F850">
        <f t="shared" si="931"/>
        <v>56</v>
      </c>
      <c r="G850">
        <f t="shared" si="932"/>
        <v>57</v>
      </c>
      <c r="H850">
        <f t="shared" si="933"/>
        <v>58</v>
      </c>
      <c r="I850">
        <f t="shared" si="934"/>
        <v>59</v>
      </c>
      <c r="J850">
        <f t="shared" si="935"/>
        <v>60</v>
      </c>
      <c r="K850">
        <f t="shared" si="936"/>
        <v>61</v>
      </c>
      <c r="L850">
        <f t="shared" si="937"/>
        <v>62</v>
      </c>
      <c r="M850">
        <f>IF('Data Input'!D850&gt;=240,1,0)</f>
        <v>0</v>
      </c>
      <c r="N850">
        <f>_xlfn.IFS('Data Input'!F850&gt;=130,1,'Data Input'!G850=1,1,0=0,0)</f>
        <v>0</v>
      </c>
      <c r="O850">
        <f>'Data Input'!H850</f>
        <v>0</v>
      </c>
      <c r="P850">
        <f>'Data Input'!J850</f>
        <v>21.3</v>
      </c>
      <c r="Q850">
        <f t="shared" si="938"/>
        <v>0</v>
      </c>
      <c r="R850">
        <f>IF('Data Input'!I850&gt;=100,1,0)</f>
        <v>0</v>
      </c>
      <c r="S850" s="18">
        <f>'Data Input'!L850</f>
        <v>3</v>
      </c>
      <c r="T850" s="16">
        <f>'Data Input'!N850</f>
        <v>2018</v>
      </c>
      <c r="U850">
        <f t="shared" si="939"/>
        <v>0.36454038483816192</v>
      </c>
      <c r="V850">
        <f t="shared" si="940"/>
        <v>4.3965952474776894E-2</v>
      </c>
      <c r="W850">
        <f t="shared" si="941"/>
        <v>0.26749885854203886</v>
      </c>
      <c r="X850" s="16">
        <f t="shared" si="942"/>
        <v>6.3486247586186841E-3</v>
      </c>
      <c r="Y850">
        <f t="shared" si="943"/>
        <v>1534.0383006542622</v>
      </c>
      <c r="Z850">
        <f t="shared" si="944"/>
        <v>20.223802709340973</v>
      </c>
      <c r="AA850">
        <f t="shared" si="945"/>
        <v>151.13490963000802</v>
      </c>
      <c r="AB850" s="16">
        <f t="shared" si="946"/>
        <v>32.444023509399024</v>
      </c>
      <c r="AC850">
        <f t="shared" si="947"/>
        <v>36815.455000000002</v>
      </c>
      <c r="AD850">
        <f t="shared" si="948"/>
        <v>32859.306000000004</v>
      </c>
      <c r="AE850">
        <f t="shared" si="949"/>
        <v>28903.157000000003</v>
      </c>
      <c r="AF850">
        <f t="shared" si="950"/>
        <v>24947.008000000002</v>
      </c>
      <c r="AG850">
        <f t="shared" si="951"/>
        <v>21828.632000000001</v>
      </c>
      <c r="AH850">
        <f t="shared" si="952"/>
        <v>18710.256000000001</v>
      </c>
      <c r="AI850">
        <f t="shared" si="953"/>
        <v>15591.880000000001</v>
      </c>
      <c r="AJ850">
        <f t="shared" si="954"/>
        <v>12473.504000000001</v>
      </c>
      <c r="AK850">
        <f t="shared" si="955"/>
        <v>9355.1280000000006</v>
      </c>
      <c r="AL850">
        <f t="shared" si="956"/>
        <v>6236.7520000000004</v>
      </c>
      <c r="AM850">
        <f t="shared" si="957"/>
        <v>3118.3760000000002</v>
      </c>
      <c r="AN850">
        <f t="shared" si="958"/>
        <v>625.80761746378403</v>
      </c>
      <c r="AO850">
        <f t="shared" si="959"/>
        <v>31249.151999999998</v>
      </c>
      <c r="AP850">
        <f t="shared" si="960"/>
        <v>27891.151999999998</v>
      </c>
      <c r="AQ850">
        <f t="shared" si="961"/>
        <v>24533.151999999998</v>
      </c>
      <c r="AR850">
        <f t="shared" si="962"/>
        <v>21175.151999999998</v>
      </c>
      <c r="AS850">
        <f t="shared" si="963"/>
        <v>18528.257999999998</v>
      </c>
      <c r="AT850">
        <f t="shared" si="964"/>
        <v>15881.364</v>
      </c>
      <c r="AU850">
        <f t="shared" si="965"/>
        <v>13234.47</v>
      </c>
      <c r="AV850">
        <f t="shared" si="966"/>
        <v>10587.575999999999</v>
      </c>
      <c r="AW850">
        <f t="shared" si="967"/>
        <v>7940.6819999999989</v>
      </c>
      <c r="AX850">
        <f t="shared" si="968"/>
        <v>5293.7879999999996</v>
      </c>
      <c r="AY850">
        <f t="shared" si="969"/>
        <v>2646.8939999999998</v>
      </c>
      <c r="AZ850">
        <f t="shared" si="970"/>
        <v>531.18880462382447</v>
      </c>
      <c r="BA850">
        <f t="shared" si="971"/>
        <v>30449.140999999996</v>
      </c>
      <c r="BB850">
        <f t="shared" si="972"/>
        <v>27177.109999999997</v>
      </c>
      <c r="BC850">
        <f t="shared" si="973"/>
        <v>23905.078999999998</v>
      </c>
      <c r="BD850">
        <f t="shared" si="974"/>
        <v>20633.047999999999</v>
      </c>
      <c r="BE850">
        <f t="shared" si="975"/>
        <v>18053.916999999998</v>
      </c>
      <c r="BF850">
        <f t="shared" si="976"/>
        <v>15474.785999999998</v>
      </c>
      <c r="BG850">
        <f t="shared" si="977"/>
        <v>12895.654999999999</v>
      </c>
      <c r="BH850">
        <f t="shared" si="978"/>
        <v>10316.523999999999</v>
      </c>
      <c r="BI850">
        <f t="shared" si="979"/>
        <v>7737.393</v>
      </c>
      <c r="BJ850">
        <f t="shared" si="980"/>
        <v>5158.2619999999997</v>
      </c>
      <c r="BK850">
        <f t="shared" si="981"/>
        <v>2579.1309999999999</v>
      </c>
      <c r="BL850">
        <f t="shared" si="982"/>
        <v>517.58984850949037</v>
      </c>
      <c r="BM850">
        <f t="shared" si="983"/>
        <v>49261.2</v>
      </c>
      <c r="BN850">
        <f t="shared" si="984"/>
        <v>46295.832999999999</v>
      </c>
      <c r="BO850">
        <f t="shared" si="985"/>
        <v>40831.061999999998</v>
      </c>
      <c r="BP850">
        <f t="shared" si="986"/>
        <v>35366.290999999997</v>
      </c>
      <c r="BQ850">
        <f t="shared" si="987"/>
        <v>29901.52</v>
      </c>
      <c r="BR850">
        <f t="shared" si="988"/>
        <v>25235.11</v>
      </c>
      <c r="BS850">
        <f t="shared" si="989"/>
        <v>20568.7</v>
      </c>
      <c r="BT850">
        <f t="shared" si="990"/>
        <v>15902.29</v>
      </c>
      <c r="BU850">
        <f t="shared" si="991"/>
        <v>11235.880000000001</v>
      </c>
      <c r="BV850">
        <f t="shared" si="992"/>
        <v>6569.47</v>
      </c>
      <c r="BW850">
        <f t="shared" si="993"/>
        <v>3284.7350000000001</v>
      </c>
      <c r="BX850" s="16">
        <f t="shared" si="994"/>
        <v>847.08145586916078</v>
      </c>
      <c r="BY850">
        <f t="shared" si="995"/>
        <v>2159.845918118046</v>
      </c>
      <c r="BZ850">
        <f t="shared" si="996"/>
        <v>551.4126073331654</v>
      </c>
      <c r="CA850">
        <f t="shared" si="997"/>
        <v>668.72475813949836</v>
      </c>
      <c r="CB850">
        <f t="shared" si="998"/>
        <v>879.52547937855979</v>
      </c>
    </row>
    <row r="851" spans="1:80" x14ac:dyDescent="0.25">
      <c r="A851">
        <f>'Data Input'!A851</f>
        <v>0</v>
      </c>
      <c r="B851">
        <f>'Data Input'!C851</f>
        <v>30</v>
      </c>
      <c r="C851">
        <f t="shared" si="928"/>
        <v>31</v>
      </c>
      <c r="D851">
        <f t="shared" si="929"/>
        <v>32</v>
      </c>
      <c r="E851">
        <f t="shared" si="930"/>
        <v>33</v>
      </c>
      <c r="F851">
        <f t="shared" si="931"/>
        <v>34</v>
      </c>
      <c r="G851">
        <f t="shared" si="932"/>
        <v>35</v>
      </c>
      <c r="H851">
        <f t="shared" si="933"/>
        <v>36</v>
      </c>
      <c r="I851">
        <f t="shared" si="934"/>
        <v>37</v>
      </c>
      <c r="J851">
        <f t="shared" si="935"/>
        <v>38</v>
      </c>
      <c r="K851">
        <f t="shared" si="936"/>
        <v>39</v>
      </c>
      <c r="L851">
        <f t="shared" si="937"/>
        <v>40</v>
      </c>
      <c r="M851">
        <f>IF('Data Input'!D851&gt;=240,1,0)</f>
        <v>0</v>
      </c>
      <c r="N851">
        <f>_xlfn.IFS('Data Input'!F851&gt;=130,1,'Data Input'!G851=1,1,0=0,0)</f>
        <v>0</v>
      </c>
      <c r="O851">
        <f>'Data Input'!H851</f>
        <v>0</v>
      </c>
      <c r="P851">
        <f>'Data Input'!J851</f>
        <v>22.2</v>
      </c>
      <c r="Q851">
        <f t="shared" si="938"/>
        <v>0</v>
      </c>
      <c r="R851">
        <f>IF('Data Input'!I851&gt;=100,1,0)</f>
        <v>0</v>
      </c>
      <c r="S851" s="18">
        <f>'Data Input'!L851</f>
        <v>3</v>
      </c>
      <c r="T851" s="16">
        <f>'Data Input'!N851</f>
        <v>2018</v>
      </c>
      <c r="U851">
        <f t="shared" si="939"/>
        <v>0.3822377682989081</v>
      </c>
      <c r="V851">
        <f t="shared" si="940"/>
        <v>4.5709499069779697E-2</v>
      </c>
      <c r="W851">
        <f t="shared" si="941"/>
        <v>0.27459508659077131</v>
      </c>
      <c r="X851" s="16">
        <f t="shared" si="942"/>
        <v>7.5377084627932332E-3</v>
      </c>
      <c r="Y851">
        <f t="shared" si="943"/>
        <v>1608.5114322448883</v>
      </c>
      <c r="Z851">
        <f t="shared" si="944"/>
        <v>21.025812909668357</v>
      </c>
      <c r="AA851">
        <f t="shared" si="945"/>
        <v>155.14422686861056</v>
      </c>
      <c r="AB851" s="16">
        <f t="shared" si="946"/>
        <v>38.520719033183013</v>
      </c>
      <c r="AC851">
        <f t="shared" si="947"/>
        <v>53431.286999999989</v>
      </c>
      <c r="AD851">
        <f t="shared" si="948"/>
        <v>48776.993999999992</v>
      </c>
      <c r="AE851">
        <f t="shared" si="949"/>
        <v>44122.700999999994</v>
      </c>
      <c r="AF851">
        <f t="shared" si="950"/>
        <v>39468.407999999996</v>
      </c>
      <c r="AG851">
        <f t="shared" si="951"/>
        <v>34814.114999999998</v>
      </c>
      <c r="AH851">
        <f t="shared" si="952"/>
        <v>30159.821999999996</v>
      </c>
      <c r="AI851">
        <f t="shared" si="953"/>
        <v>25133.184999999998</v>
      </c>
      <c r="AJ851">
        <f t="shared" si="954"/>
        <v>20106.547999999999</v>
      </c>
      <c r="AK851">
        <f t="shared" si="955"/>
        <v>15079.911</v>
      </c>
      <c r="AL851">
        <f t="shared" si="956"/>
        <v>10053.273999999999</v>
      </c>
      <c r="AM851">
        <f t="shared" si="957"/>
        <v>5026.6369999999997</v>
      </c>
      <c r="AN851">
        <f t="shared" si="958"/>
        <v>1014.497718895656</v>
      </c>
      <c r="AO851">
        <f t="shared" si="959"/>
        <v>45352.750000000015</v>
      </c>
      <c r="AP851">
        <f t="shared" si="960"/>
        <v>41402.162000000011</v>
      </c>
      <c r="AQ851">
        <f t="shared" si="961"/>
        <v>37451.574000000008</v>
      </c>
      <c r="AR851">
        <f t="shared" si="962"/>
        <v>33500.986000000004</v>
      </c>
      <c r="AS851">
        <f t="shared" si="963"/>
        <v>29550.398000000005</v>
      </c>
      <c r="AT851">
        <f t="shared" si="964"/>
        <v>25599.810000000005</v>
      </c>
      <c r="AU851">
        <f t="shared" si="965"/>
        <v>21333.175000000003</v>
      </c>
      <c r="AV851">
        <f t="shared" si="966"/>
        <v>17066.54</v>
      </c>
      <c r="AW851">
        <f t="shared" si="967"/>
        <v>12799.905000000001</v>
      </c>
      <c r="AX851">
        <f t="shared" si="968"/>
        <v>8533.27</v>
      </c>
      <c r="AY851">
        <f t="shared" si="969"/>
        <v>4266.6350000000002</v>
      </c>
      <c r="AZ851">
        <f t="shared" si="970"/>
        <v>861.11083583576294</v>
      </c>
      <c r="BA851">
        <f t="shared" si="971"/>
        <v>39191.674999999996</v>
      </c>
      <c r="BB851">
        <f t="shared" si="972"/>
        <v>36342.225999999995</v>
      </c>
      <c r="BC851">
        <f t="shared" si="973"/>
        <v>33492.776999999995</v>
      </c>
      <c r="BD851">
        <f t="shared" si="974"/>
        <v>30643.327999999998</v>
      </c>
      <c r="BE851">
        <f t="shared" si="975"/>
        <v>27793.878999999997</v>
      </c>
      <c r="BF851">
        <f t="shared" si="976"/>
        <v>24944.429999999997</v>
      </c>
      <c r="BG851">
        <f t="shared" si="977"/>
        <v>20787.024999999998</v>
      </c>
      <c r="BH851">
        <f t="shared" si="978"/>
        <v>16629.62</v>
      </c>
      <c r="BI851">
        <f t="shared" si="979"/>
        <v>12472.215</v>
      </c>
      <c r="BJ851">
        <f t="shared" si="980"/>
        <v>8314.81</v>
      </c>
      <c r="BK851">
        <f t="shared" si="981"/>
        <v>4157.4049999999997</v>
      </c>
      <c r="BL851">
        <f t="shared" si="982"/>
        <v>791.68070954842483</v>
      </c>
      <c r="BM851">
        <f t="shared" si="983"/>
        <v>47738.051999999989</v>
      </c>
      <c r="BN851">
        <f t="shared" si="984"/>
        <v>44772.68499999999</v>
      </c>
      <c r="BO851">
        <f t="shared" si="985"/>
        <v>41391.126999999993</v>
      </c>
      <c r="BP851">
        <f t="shared" si="986"/>
        <v>38009.568999999996</v>
      </c>
      <c r="BQ851">
        <f t="shared" si="987"/>
        <v>34628.010999999999</v>
      </c>
      <c r="BR851">
        <f t="shared" si="988"/>
        <v>31246.453000000001</v>
      </c>
      <c r="BS851">
        <f t="shared" si="989"/>
        <v>27864.895</v>
      </c>
      <c r="BT851">
        <f t="shared" si="990"/>
        <v>22291.916000000001</v>
      </c>
      <c r="BU851">
        <f t="shared" si="991"/>
        <v>16718.937000000002</v>
      </c>
      <c r="BV851">
        <f t="shared" si="992"/>
        <v>11145.958000000001</v>
      </c>
      <c r="BW851">
        <f t="shared" si="993"/>
        <v>5572.9790000000003</v>
      </c>
      <c r="BX851" s="16">
        <f t="shared" si="994"/>
        <v>997.63300316154994</v>
      </c>
      <c r="BY851">
        <f t="shared" si="995"/>
        <v>2623.0091511405444</v>
      </c>
      <c r="BZ851">
        <f t="shared" si="996"/>
        <v>882.13664874543133</v>
      </c>
      <c r="CA851">
        <f t="shared" si="997"/>
        <v>946.82493641703536</v>
      </c>
      <c r="CB851">
        <f t="shared" si="998"/>
        <v>1036.1537221947328</v>
      </c>
    </row>
    <row r="852" spans="1:80" x14ac:dyDescent="0.25">
      <c r="A852">
        <f>'Data Input'!A852</f>
        <v>1</v>
      </c>
      <c r="B852">
        <f>'Data Input'!C852</f>
        <v>31</v>
      </c>
      <c r="C852">
        <f t="shared" si="928"/>
        <v>32</v>
      </c>
      <c r="D852">
        <f t="shared" si="929"/>
        <v>33</v>
      </c>
      <c r="E852">
        <f t="shared" si="930"/>
        <v>34</v>
      </c>
      <c r="F852">
        <f t="shared" si="931"/>
        <v>35</v>
      </c>
      <c r="G852">
        <f t="shared" si="932"/>
        <v>36</v>
      </c>
      <c r="H852">
        <f t="shared" si="933"/>
        <v>37</v>
      </c>
      <c r="I852">
        <f t="shared" si="934"/>
        <v>38</v>
      </c>
      <c r="J852">
        <f t="shared" si="935"/>
        <v>39</v>
      </c>
      <c r="K852">
        <f t="shared" si="936"/>
        <v>40</v>
      </c>
      <c r="L852">
        <f t="shared" si="937"/>
        <v>41</v>
      </c>
      <c r="M852">
        <f>IF('Data Input'!D852&gt;=240,1,0)</f>
        <v>0</v>
      </c>
      <c r="N852">
        <f>_xlfn.IFS('Data Input'!F852&gt;=130,1,'Data Input'!G852=1,1,0=0,0)</f>
        <v>0</v>
      </c>
      <c r="O852">
        <f>'Data Input'!H852</f>
        <v>0</v>
      </c>
      <c r="P852">
        <f>'Data Input'!J852</f>
        <v>22.3</v>
      </c>
      <c r="Q852">
        <f t="shared" si="938"/>
        <v>0</v>
      </c>
      <c r="R852">
        <f>IF('Data Input'!I852&gt;=100,1,0)</f>
        <v>1</v>
      </c>
      <c r="S852" s="18">
        <f>'Data Input'!L852</f>
        <v>3</v>
      </c>
      <c r="T852" s="16">
        <f>'Data Input'!N852</f>
        <v>2018</v>
      </c>
      <c r="U852">
        <f t="shared" si="939"/>
        <v>0.38422455486249363</v>
      </c>
      <c r="V852">
        <f t="shared" si="940"/>
        <v>3.0178625372491424E-2</v>
      </c>
      <c r="W852">
        <f t="shared" si="941"/>
        <v>0.34410618982905317</v>
      </c>
      <c r="X852" s="16">
        <f t="shared" si="942"/>
        <v>1</v>
      </c>
      <c r="Y852">
        <f t="shared" si="943"/>
        <v>1616.8721154792538</v>
      </c>
      <c r="Z852">
        <f t="shared" si="944"/>
        <v>13.881800148024098</v>
      </c>
      <c r="AA852">
        <f t="shared" si="945"/>
        <v>194.41749466294351</v>
      </c>
      <c r="AB852" s="16">
        <f t="shared" si="946"/>
        <v>5110.4018181818183</v>
      </c>
      <c r="AC852">
        <f t="shared" si="947"/>
        <v>53803.630999999987</v>
      </c>
      <c r="AD852">
        <f t="shared" si="948"/>
        <v>49149.337999999989</v>
      </c>
      <c r="AE852">
        <f t="shared" si="949"/>
        <v>44495.044999999991</v>
      </c>
      <c r="AF852">
        <f t="shared" si="950"/>
        <v>39840.751999999993</v>
      </c>
      <c r="AG852">
        <f t="shared" si="951"/>
        <v>35186.458999999995</v>
      </c>
      <c r="AH852">
        <f t="shared" si="952"/>
        <v>30159.821999999996</v>
      </c>
      <c r="AI852">
        <f t="shared" si="953"/>
        <v>25133.184999999998</v>
      </c>
      <c r="AJ852">
        <f t="shared" si="954"/>
        <v>20106.547999999999</v>
      </c>
      <c r="AK852">
        <f t="shared" si="955"/>
        <v>15079.911</v>
      </c>
      <c r="AL852">
        <f t="shared" si="956"/>
        <v>10053.273999999999</v>
      </c>
      <c r="AM852">
        <f t="shared" si="957"/>
        <v>5026.6369999999997</v>
      </c>
      <c r="AN852">
        <f t="shared" si="958"/>
        <v>1025.6825749517761</v>
      </c>
      <c r="AO852">
        <f t="shared" si="959"/>
        <v>45668.79700000002</v>
      </c>
      <c r="AP852">
        <f t="shared" si="960"/>
        <v>41718.209000000017</v>
      </c>
      <c r="AQ852">
        <f t="shared" si="961"/>
        <v>37767.621000000014</v>
      </c>
      <c r="AR852">
        <f t="shared" si="962"/>
        <v>33817.03300000001</v>
      </c>
      <c r="AS852">
        <f t="shared" si="963"/>
        <v>29866.445000000007</v>
      </c>
      <c r="AT852">
        <f t="shared" si="964"/>
        <v>25599.810000000005</v>
      </c>
      <c r="AU852">
        <f t="shared" si="965"/>
        <v>21333.175000000003</v>
      </c>
      <c r="AV852">
        <f t="shared" si="966"/>
        <v>17066.54</v>
      </c>
      <c r="AW852">
        <f t="shared" si="967"/>
        <v>12799.905000000001</v>
      </c>
      <c r="AX852">
        <f t="shared" si="968"/>
        <v>8533.27</v>
      </c>
      <c r="AY852">
        <f t="shared" si="969"/>
        <v>4266.6350000000002</v>
      </c>
      <c r="AZ852">
        <f t="shared" si="970"/>
        <v>870.60459097038506</v>
      </c>
      <c r="BA852">
        <f t="shared" si="971"/>
        <v>40499.630999999994</v>
      </c>
      <c r="BB852">
        <f t="shared" si="972"/>
        <v>37650.181999999993</v>
      </c>
      <c r="BC852">
        <f t="shared" si="973"/>
        <v>34800.732999999993</v>
      </c>
      <c r="BD852">
        <f t="shared" si="974"/>
        <v>31951.283999999996</v>
      </c>
      <c r="BE852">
        <f t="shared" si="975"/>
        <v>29101.834999999995</v>
      </c>
      <c r="BF852">
        <f t="shared" si="976"/>
        <v>24944.429999999997</v>
      </c>
      <c r="BG852">
        <f t="shared" si="977"/>
        <v>20787.024999999998</v>
      </c>
      <c r="BH852">
        <f t="shared" si="978"/>
        <v>16629.62</v>
      </c>
      <c r="BI852">
        <f t="shared" si="979"/>
        <v>12472.215</v>
      </c>
      <c r="BJ852">
        <f t="shared" si="980"/>
        <v>8314.81</v>
      </c>
      <c r="BK852">
        <f t="shared" si="981"/>
        <v>4157.4049999999997</v>
      </c>
      <c r="BL852">
        <f t="shared" si="982"/>
        <v>816.56216891925249</v>
      </c>
      <c r="BM852">
        <f t="shared" si="983"/>
        <v>49929.472999999991</v>
      </c>
      <c r="BN852">
        <f t="shared" si="984"/>
        <v>46964.105999999992</v>
      </c>
      <c r="BO852">
        <f t="shared" si="985"/>
        <v>43582.547999999995</v>
      </c>
      <c r="BP852">
        <f t="shared" si="986"/>
        <v>40200.99</v>
      </c>
      <c r="BQ852">
        <f t="shared" si="987"/>
        <v>36819.432000000001</v>
      </c>
      <c r="BR852">
        <f t="shared" si="988"/>
        <v>33437.874000000003</v>
      </c>
      <c r="BS852">
        <f t="shared" si="989"/>
        <v>27864.895</v>
      </c>
      <c r="BT852">
        <f t="shared" si="990"/>
        <v>22291.916000000001</v>
      </c>
      <c r="BU852">
        <f t="shared" si="991"/>
        <v>16718.937000000002</v>
      </c>
      <c r="BV852">
        <f t="shared" si="992"/>
        <v>11145.958000000001</v>
      </c>
      <c r="BW852">
        <f t="shared" si="993"/>
        <v>5572.9790000000003</v>
      </c>
      <c r="BX852" s="16">
        <f t="shared" si="994"/>
        <v>1044.5704316885456</v>
      </c>
      <c r="BY852">
        <f t="shared" si="995"/>
        <v>2642.5546904310299</v>
      </c>
      <c r="BZ852">
        <f t="shared" si="996"/>
        <v>884.48639111840919</v>
      </c>
      <c r="CA852">
        <f t="shared" si="997"/>
        <v>1010.9796635821961</v>
      </c>
      <c r="CB852">
        <f t="shared" si="998"/>
        <v>6154.9722498703641</v>
      </c>
    </row>
    <row r="853" spans="1:80" x14ac:dyDescent="0.25">
      <c r="A853">
        <f>'Data Input'!A853</f>
        <v>1</v>
      </c>
      <c r="B853">
        <f>'Data Input'!C853</f>
        <v>28</v>
      </c>
      <c r="C853">
        <f t="shared" si="928"/>
        <v>29</v>
      </c>
      <c r="D853">
        <f t="shared" si="929"/>
        <v>30</v>
      </c>
      <c r="E853">
        <f t="shared" si="930"/>
        <v>31</v>
      </c>
      <c r="F853">
        <f t="shared" si="931"/>
        <v>32</v>
      </c>
      <c r="G853">
        <f t="shared" si="932"/>
        <v>33</v>
      </c>
      <c r="H853">
        <f t="shared" si="933"/>
        <v>34</v>
      </c>
      <c r="I853">
        <f t="shared" si="934"/>
        <v>35</v>
      </c>
      <c r="J853">
        <f t="shared" si="935"/>
        <v>36</v>
      </c>
      <c r="K853">
        <f t="shared" si="936"/>
        <v>37</v>
      </c>
      <c r="L853">
        <f t="shared" si="937"/>
        <v>38</v>
      </c>
      <c r="M853">
        <f>IF('Data Input'!D853&gt;=240,1,0)</f>
        <v>0</v>
      </c>
      <c r="N853">
        <f>_xlfn.IFS('Data Input'!F853&gt;=130,1,'Data Input'!G853=1,1,0=0,0)</f>
        <v>0</v>
      </c>
      <c r="O853">
        <f>'Data Input'!H853</f>
        <v>0</v>
      </c>
      <c r="P853">
        <f>'Data Input'!J853</f>
        <v>24.2</v>
      </c>
      <c r="Q853">
        <f t="shared" si="938"/>
        <v>0</v>
      </c>
      <c r="R853">
        <f>IF('Data Input'!I853&gt;=100,1,0)</f>
        <v>0</v>
      </c>
      <c r="S853" s="18">
        <f>'Data Input'!L853</f>
        <v>3</v>
      </c>
      <c r="T853" s="16">
        <f>'Data Input'!N853</f>
        <v>2018</v>
      </c>
      <c r="U853">
        <f t="shared" si="939"/>
        <v>0.42263913030678613</v>
      </c>
      <c r="V853">
        <f t="shared" si="940"/>
        <v>4.9822505681852342E-2</v>
      </c>
      <c r="W853">
        <f t="shared" si="941"/>
        <v>0.29077637188019601</v>
      </c>
      <c r="X853" s="16">
        <f t="shared" si="942"/>
        <v>1.1029414938142754E-2</v>
      </c>
      <c r="Y853">
        <f t="shared" si="943"/>
        <v>1778.5261666787637</v>
      </c>
      <c r="Z853">
        <f t="shared" si="944"/>
        <v>22.91774586193392</v>
      </c>
      <c r="AA853">
        <f t="shared" si="945"/>
        <v>164.28653537506071</v>
      </c>
      <c r="AB853" s="16">
        <f t="shared" si="946"/>
        <v>56.36474215336645</v>
      </c>
      <c r="AC853">
        <f t="shared" si="947"/>
        <v>52686.598999999987</v>
      </c>
      <c r="AD853">
        <f t="shared" si="948"/>
        <v>48032.30599999999</v>
      </c>
      <c r="AE853">
        <f t="shared" si="949"/>
        <v>43378.012999999992</v>
      </c>
      <c r="AF853">
        <f t="shared" si="950"/>
        <v>38723.719999999994</v>
      </c>
      <c r="AG853">
        <f t="shared" si="951"/>
        <v>34069.426999999996</v>
      </c>
      <c r="AH853">
        <f t="shared" si="952"/>
        <v>29415.133999999998</v>
      </c>
      <c r="AI853">
        <f t="shared" si="953"/>
        <v>24760.841</v>
      </c>
      <c r="AJ853">
        <f t="shared" si="954"/>
        <v>20106.547999999999</v>
      </c>
      <c r="AK853">
        <f t="shared" si="955"/>
        <v>15079.911</v>
      </c>
      <c r="AL853">
        <f t="shared" si="956"/>
        <v>10053.273999999999</v>
      </c>
      <c r="AM853">
        <f t="shared" si="957"/>
        <v>5026.6369999999997</v>
      </c>
      <c r="AN853">
        <f t="shared" si="958"/>
        <v>1104.8198083614518</v>
      </c>
      <c r="AO853">
        <f t="shared" si="959"/>
        <v>44720.65600000001</v>
      </c>
      <c r="AP853">
        <f t="shared" si="960"/>
        <v>40770.068000000007</v>
      </c>
      <c r="AQ853">
        <f t="shared" si="961"/>
        <v>36819.480000000003</v>
      </c>
      <c r="AR853">
        <f t="shared" si="962"/>
        <v>32868.892</v>
      </c>
      <c r="AS853">
        <f t="shared" si="963"/>
        <v>28918.304</v>
      </c>
      <c r="AT853">
        <f t="shared" si="964"/>
        <v>24967.716</v>
      </c>
      <c r="AU853">
        <f t="shared" si="965"/>
        <v>21017.128000000001</v>
      </c>
      <c r="AV853">
        <f t="shared" si="966"/>
        <v>17066.54</v>
      </c>
      <c r="AW853">
        <f t="shared" si="967"/>
        <v>12799.905000000001</v>
      </c>
      <c r="AX853">
        <f t="shared" si="968"/>
        <v>8533.27</v>
      </c>
      <c r="AY853">
        <f t="shared" si="969"/>
        <v>4266.6350000000002</v>
      </c>
      <c r="AZ853">
        <f t="shared" si="970"/>
        <v>937.77670789109277</v>
      </c>
      <c r="BA853">
        <f t="shared" si="971"/>
        <v>36575.762999999999</v>
      </c>
      <c r="BB853">
        <f t="shared" si="972"/>
        <v>33726.313999999998</v>
      </c>
      <c r="BC853">
        <f t="shared" si="973"/>
        <v>30876.865000000002</v>
      </c>
      <c r="BD853">
        <f t="shared" si="974"/>
        <v>28027.416000000001</v>
      </c>
      <c r="BE853">
        <f t="shared" si="975"/>
        <v>25177.967000000001</v>
      </c>
      <c r="BF853">
        <f t="shared" si="976"/>
        <v>22328.518</v>
      </c>
      <c r="BG853">
        <f t="shared" si="977"/>
        <v>19479.069</v>
      </c>
      <c r="BH853">
        <f t="shared" si="978"/>
        <v>16629.62</v>
      </c>
      <c r="BI853">
        <f t="shared" si="979"/>
        <v>12472.215</v>
      </c>
      <c r="BJ853">
        <f t="shared" si="980"/>
        <v>8314.81</v>
      </c>
      <c r="BK853">
        <f t="shared" si="981"/>
        <v>4157.4049999999997</v>
      </c>
      <c r="BL853">
        <f t="shared" si="982"/>
        <v>815.96791208845673</v>
      </c>
      <c r="BM853">
        <f t="shared" si="983"/>
        <v>43355.21</v>
      </c>
      <c r="BN853">
        <f t="shared" si="984"/>
        <v>40389.843000000001</v>
      </c>
      <c r="BO853">
        <f t="shared" si="985"/>
        <v>37008.285000000003</v>
      </c>
      <c r="BP853">
        <f t="shared" si="986"/>
        <v>33626.727000000006</v>
      </c>
      <c r="BQ853">
        <f t="shared" si="987"/>
        <v>30245.169000000005</v>
      </c>
      <c r="BR853">
        <f t="shared" si="988"/>
        <v>26863.611000000004</v>
      </c>
      <c r="BS853">
        <f t="shared" si="989"/>
        <v>23482.053000000004</v>
      </c>
      <c r="BT853">
        <f t="shared" si="990"/>
        <v>20100.495000000003</v>
      </c>
      <c r="BU853">
        <f t="shared" si="991"/>
        <v>16718.937000000002</v>
      </c>
      <c r="BV853">
        <f t="shared" si="992"/>
        <v>11145.958000000001</v>
      </c>
      <c r="BW853">
        <f t="shared" si="993"/>
        <v>5572.9790000000003</v>
      </c>
      <c r="BX853" s="16">
        <f t="shared" si="994"/>
        <v>988.26402225248239</v>
      </c>
      <c r="BY853">
        <f t="shared" si="995"/>
        <v>2883.3459750402153</v>
      </c>
      <c r="BZ853">
        <f t="shared" si="996"/>
        <v>960.69445375302666</v>
      </c>
      <c r="CA853">
        <f t="shared" si="997"/>
        <v>980.25444746351741</v>
      </c>
      <c r="CB853">
        <f t="shared" si="998"/>
        <v>1044.6287644058489</v>
      </c>
    </row>
    <row r="854" spans="1:80" x14ac:dyDescent="0.25">
      <c r="A854">
        <f>'Data Input'!A854</f>
        <v>1</v>
      </c>
      <c r="B854">
        <f>'Data Input'!C854</f>
        <v>48</v>
      </c>
      <c r="C854">
        <f t="shared" si="928"/>
        <v>49</v>
      </c>
      <c r="D854">
        <f t="shared" si="929"/>
        <v>50</v>
      </c>
      <c r="E854">
        <f t="shared" si="930"/>
        <v>51</v>
      </c>
      <c r="F854">
        <f t="shared" si="931"/>
        <v>52</v>
      </c>
      <c r="G854">
        <f t="shared" si="932"/>
        <v>53</v>
      </c>
      <c r="H854">
        <f t="shared" si="933"/>
        <v>54</v>
      </c>
      <c r="I854">
        <f t="shared" si="934"/>
        <v>55</v>
      </c>
      <c r="J854">
        <f t="shared" si="935"/>
        <v>56</v>
      </c>
      <c r="K854">
        <f t="shared" si="936"/>
        <v>57</v>
      </c>
      <c r="L854">
        <f t="shared" si="937"/>
        <v>58</v>
      </c>
      <c r="M854">
        <f>IF('Data Input'!D854&gt;=240,1,0)</f>
        <v>0</v>
      </c>
      <c r="N854">
        <f>_xlfn.IFS('Data Input'!F854&gt;=130,1,'Data Input'!G854=1,1,0=0,0)</f>
        <v>0</v>
      </c>
      <c r="O854">
        <f>'Data Input'!H854</f>
        <v>0</v>
      </c>
      <c r="P854">
        <f>'Data Input'!J854</f>
        <v>22.9</v>
      </c>
      <c r="Q854">
        <f t="shared" si="938"/>
        <v>0</v>
      </c>
      <c r="R854">
        <f>IF('Data Input'!I854&gt;=100,1,0)</f>
        <v>1</v>
      </c>
      <c r="S854" s="18">
        <f>'Data Input'!L854</f>
        <v>3</v>
      </c>
      <c r="T854" s="16">
        <f>'Data Input'!N854</f>
        <v>2018</v>
      </c>
      <c r="U854">
        <f t="shared" si="939"/>
        <v>0.39622446896970126</v>
      </c>
      <c r="V854">
        <f t="shared" si="940"/>
        <v>3.0983284878836392E-2</v>
      </c>
      <c r="W854">
        <f t="shared" si="941"/>
        <v>0.34953045099324487</v>
      </c>
      <c r="X854" s="16">
        <f t="shared" si="942"/>
        <v>1</v>
      </c>
      <c r="Y854">
        <f t="shared" si="943"/>
        <v>1667.3694776664095</v>
      </c>
      <c r="Z854">
        <f t="shared" si="944"/>
        <v>14.25193372158542</v>
      </c>
      <c r="AA854">
        <f t="shared" si="945"/>
        <v>197.48216277153978</v>
      </c>
      <c r="AB854" s="16">
        <f t="shared" si="946"/>
        <v>5110.4018181818183</v>
      </c>
      <c r="AC854">
        <f t="shared" si="947"/>
        <v>40166.547000000006</v>
      </c>
      <c r="AD854">
        <f t="shared" si="948"/>
        <v>36210.398000000008</v>
      </c>
      <c r="AE854">
        <f t="shared" si="949"/>
        <v>32254.249000000007</v>
      </c>
      <c r="AF854">
        <f t="shared" si="950"/>
        <v>28298.100000000006</v>
      </c>
      <c r="AG854">
        <f t="shared" si="951"/>
        <v>24341.951000000005</v>
      </c>
      <c r="AH854">
        <f t="shared" si="952"/>
        <v>20385.802000000003</v>
      </c>
      <c r="AI854">
        <f t="shared" si="953"/>
        <v>16429.653000000002</v>
      </c>
      <c r="AJ854">
        <f t="shared" si="954"/>
        <v>12473.504000000001</v>
      </c>
      <c r="AK854">
        <f t="shared" si="955"/>
        <v>9355.1280000000006</v>
      </c>
      <c r="AL854">
        <f t="shared" si="956"/>
        <v>6236.7520000000004</v>
      </c>
      <c r="AM854">
        <f t="shared" si="957"/>
        <v>3118.3760000000002</v>
      </c>
      <c r="AN854">
        <f t="shared" si="958"/>
        <v>740.55363131645686</v>
      </c>
      <c r="AO854">
        <f t="shared" si="959"/>
        <v>34093.576000000001</v>
      </c>
      <c r="AP854">
        <f t="shared" si="960"/>
        <v>30735.576000000001</v>
      </c>
      <c r="AQ854">
        <f t="shared" si="961"/>
        <v>27377.576000000001</v>
      </c>
      <c r="AR854">
        <f t="shared" si="962"/>
        <v>24019.576000000001</v>
      </c>
      <c r="AS854">
        <f t="shared" si="963"/>
        <v>20661.576000000001</v>
      </c>
      <c r="AT854">
        <f t="shared" si="964"/>
        <v>17303.576000000001</v>
      </c>
      <c r="AU854">
        <f t="shared" si="965"/>
        <v>13945.575999999999</v>
      </c>
      <c r="AV854">
        <f t="shared" si="966"/>
        <v>10587.575999999999</v>
      </c>
      <c r="AW854">
        <f t="shared" si="967"/>
        <v>7940.6819999999989</v>
      </c>
      <c r="AX854">
        <f t="shared" si="968"/>
        <v>5293.7879999999996</v>
      </c>
      <c r="AY854">
        <f t="shared" si="969"/>
        <v>2646.8939999999998</v>
      </c>
      <c r="AZ854">
        <f t="shared" si="970"/>
        <v>628.58581606994596</v>
      </c>
      <c r="BA854">
        <f t="shared" si="971"/>
        <v>33220.740999999995</v>
      </c>
      <c r="BB854">
        <f t="shared" si="972"/>
        <v>29948.709999999995</v>
      </c>
      <c r="BC854">
        <f t="shared" si="973"/>
        <v>26676.678999999996</v>
      </c>
      <c r="BD854">
        <f t="shared" si="974"/>
        <v>23404.647999999997</v>
      </c>
      <c r="BE854">
        <f t="shared" si="975"/>
        <v>20132.616999999998</v>
      </c>
      <c r="BF854">
        <f t="shared" si="976"/>
        <v>16860.585999999999</v>
      </c>
      <c r="BG854">
        <f t="shared" si="977"/>
        <v>13588.555</v>
      </c>
      <c r="BH854">
        <f t="shared" si="978"/>
        <v>10316.523999999999</v>
      </c>
      <c r="BI854">
        <f t="shared" si="979"/>
        <v>7737.393</v>
      </c>
      <c r="BJ854">
        <f t="shared" si="980"/>
        <v>5158.2619999999997</v>
      </c>
      <c r="BK854">
        <f t="shared" si="981"/>
        <v>2579.1309999999999</v>
      </c>
      <c r="BL854">
        <f t="shared" si="982"/>
        <v>612.49332954102567</v>
      </c>
      <c r="BM854">
        <f t="shared" si="983"/>
        <v>55217.993999999999</v>
      </c>
      <c r="BN854">
        <f t="shared" si="984"/>
        <v>52252.627</v>
      </c>
      <c r="BO854">
        <f t="shared" si="985"/>
        <v>46787.856</v>
      </c>
      <c r="BP854">
        <f t="shared" si="986"/>
        <v>41323.084999999999</v>
      </c>
      <c r="BQ854">
        <f t="shared" si="987"/>
        <v>35858.313999999998</v>
      </c>
      <c r="BR854">
        <f t="shared" si="988"/>
        <v>30393.543000000001</v>
      </c>
      <c r="BS854">
        <f t="shared" si="989"/>
        <v>24928.772000000001</v>
      </c>
      <c r="BT854">
        <f t="shared" si="990"/>
        <v>19464.001</v>
      </c>
      <c r="BU854">
        <f t="shared" si="991"/>
        <v>13999.23</v>
      </c>
      <c r="BV854">
        <f t="shared" si="992"/>
        <v>9332.82</v>
      </c>
      <c r="BW854">
        <f t="shared" si="993"/>
        <v>4666.41</v>
      </c>
      <c r="BX854" s="16">
        <f t="shared" si="994"/>
        <v>1079.1656151325478</v>
      </c>
      <c r="BY854">
        <f t="shared" si="995"/>
        <v>2407.9231089828663</v>
      </c>
      <c r="BZ854">
        <f t="shared" si="996"/>
        <v>642.83774979153134</v>
      </c>
      <c r="CA854">
        <f t="shared" si="997"/>
        <v>809.97549231256539</v>
      </c>
      <c r="CB854">
        <f t="shared" si="998"/>
        <v>6189.5674333143661</v>
      </c>
    </row>
    <row r="855" spans="1:80" x14ac:dyDescent="0.25">
      <c r="A855">
        <f>'Data Input'!A855</f>
        <v>1</v>
      </c>
      <c r="B855">
        <f>'Data Input'!C855</f>
        <v>54</v>
      </c>
      <c r="C855">
        <f t="shared" si="928"/>
        <v>55</v>
      </c>
      <c r="D855">
        <f t="shared" si="929"/>
        <v>56</v>
      </c>
      <c r="E855">
        <f t="shared" si="930"/>
        <v>57</v>
      </c>
      <c r="F855">
        <f t="shared" si="931"/>
        <v>58</v>
      </c>
      <c r="G855">
        <f t="shared" si="932"/>
        <v>59</v>
      </c>
      <c r="H855">
        <f t="shared" si="933"/>
        <v>60</v>
      </c>
      <c r="I855">
        <f t="shared" si="934"/>
        <v>61</v>
      </c>
      <c r="J855">
        <f t="shared" si="935"/>
        <v>62</v>
      </c>
      <c r="K855">
        <f t="shared" si="936"/>
        <v>63</v>
      </c>
      <c r="L855">
        <f t="shared" si="937"/>
        <v>64</v>
      </c>
      <c r="M855">
        <f>IF('Data Input'!D855&gt;=240,1,0)</f>
        <v>0</v>
      </c>
      <c r="N855">
        <f>_xlfn.IFS('Data Input'!F855&gt;=130,1,'Data Input'!G855=1,1,0=0,0)</f>
        <v>0</v>
      </c>
      <c r="O855">
        <f>'Data Input'!H855</f>
        <v>0</v>
      </c>
      <c r="P855">
        <f>'Data Input'!J855</f>
        <v>28.8</v>
      </c>
      <c r="Q855">
        <f t="shared" si="938"/>
        <v>0</v>
      </c>
      <c r="R855">
        <f>IF('Data Input'!I855&gt;=100,1,0)</f>
        <v>1</v>
      </c>
      <c r="S855" s="18">
        <f>'Data Input'!L855</f>
        <v>3</v>
      </c>
      <c r="T855" s="16">
        <f>'Data Input'!N855</f>
        <v>2018</v>
      </c>
      <c r="U855">
        <f t="shared" si="939"/>
        <v>0.51866851776140321</v>
      </c>
      <c r="V855">
        <f t="shared" si="940"/>
        <v>4.0082096512494857E-2</v>
      </c>
      <c r="W855">
        <f t="shared" si="941"/>
        <v>0.40476573092704166</v>
      </c>
      <c r="X855" s="16">
        <f t="shared" si="942"/>
        <v>1</v>
      </c>
      <c r="Y855">
        <f t="shared" si="943"/>
        <v>2182.6316223998087</v>
      </c>
      <c r="Z855">
        <f t="shared" si="944"/>
        <v>18.437276265321564</v>
      </c>
      <c r="AA855">
        <f t="shared" si="945"/>
        <v>228.68969422300816</v>
      </c>
      <c r="AB855" s="16">
        <f t="shared" si="946"/>
        <v>5110.4018181818183</v>
      </c>
      <c r="AC855">
        <f t="shared" si="947"/>
        <v>35139.909</v>
      </c>
      <c r="AD855">
        <f t="shared" si="948"/>
        <v>31183.760000000002</v>
      </c>
      <c r="AE855">
        <f t="shared" si="949"/>
        <v>28065.384000000002</v>
      </c>
      <c r="AF855">
        <f t="shared" si="950"/>
        <v>24947.008000000002</v>
      </c>
      <c r="AG855">
        <f t="shared" si="951"/>
        <v>21828.632000000001</v>
      </c>
      <c r="AH855">
        <f t="shared" si="952"/>
        <v>18710.256000000001</v>
      </c>
      <c r="AI855">
        <f t="shared" si="953"/>
        <v>15591.880000000001</v>
      </c>
      <c r="AJ855">
        <f t="shared" si="954"/>
        <v>12473.504000000001</v>
      </c>
      <c r="AK855">
        <f t="shared" si="955"/>
        <v>9355.1280000000006</v>
      </c>
      <c r="AL855">
        <f t="shared" si="956"/>
        <v>6236.7520000000004</v>
      </c>
      <c r="AM855">
        <f t="shared" si="957"/>
        <v>3118.3760000000002</v>
      </c>
      <c r="AN855">
        <f t="shared" si="958"/>
        <v>872.44422506948911</v>
      </c>
      <c r="AO855">
        <f t="shared" si="959"/>
        <v>29826.94</v>
      </c>
      <c r="AP855">
        <f t="shared" si="960"/>
        <v>26468.94</v>
      </c>
      <c r="AQ855">
        <f t="shared" si="961"/>
        <v>23822.045999999998</v>
      </c>
      <c r="AR855">
        <f t="shared" si="962"/>
        <v>21175.151999999998</v>
      </c>
      <c r="AS855">
        <f t="shared" si="963"/>
        <v>18528.257999999998</v>
      </c>
      <c r="AT855">
        <f t="shared" si="964"/>
        <v>15881.364</v>
      </c>
      <c r="AU855">
        <f t="shared" si="965"/>
        <v>13234.47</v>
      </c>
      <c r="AV855">
        <f t="shared" si="966"/>
        <v>10587.575999999999</v>
      </c>
      <c r="AW855">
        <f t="shared" si="967"/>
        <v>7940.6819999999989</v>
      </c>
      <c r="AX855">
        <f t="shared" si="968"/>
        <v>5293.7879999999996</v>
      </c>
      <c r="AY855">
        <f t="shared" si="969"/>
        <v>2646.8939999999998</v>
      </c>
      <c r="AZ855">
        <f t="shared" si="970"/>
        <v>740.53526026729003</v>
      </c>
      <c r="BA855">
        <f t="shared" si="971"/>
        <v>29063.341</v>
      </c>
      <c r="BB855">
        <f t="shared" si="972"/>
        <v>25791.31</v>
      </c>
      <c r="BC855">
        <f t="shared" si="973"/>
        <v>23212.179</v>
      </c>
      <c r="BD855">
        <f t="shared" si="974"/>
        <v>20633.047999999999</v>
      </c>
      <c r="BE855">
        <f t="shared" si="975"/>
        <v>18053.916999999998</v>
      </c>
      <c r="BF855">
        <f t="shared" si="976"/>
        <v>15474.785999999998</v>
      </c>
      <c r="BG855">
        <f t="shared" si="977"/>
        <v>12895.654999999999</v>
      </c>
      <c r="BH855">
        <f t="shared" si="978"/>
        <v>10316.523999999999</v>
      </c>
      <c r="BI855">
        <f t="shared" si="979"/>
        <v>7737.393</v>
      </c>
      <c r="BJ855">
        <f t="shared" si="980"/>
        <v>5158.2619999999997</v>
      </c>
      <c r="BK855">
        <f t="shared" si="981"/>
        <v>2579.1309999999999</v>
      </c>
      <c r="BL855">
        <f t="shared" si="982"/>
        <v>721.57685002742517</v>
      </c>
      <c r="BM855">
        <f t="shared" si="983"/>
        <v>44901.127999999997</v>
      </c>
      <c r="BN855">
        <f t="shared" si="984"/>
        <v>41935.760999999999</v>
      </c>
      <c r="BO855">
        <f t="shared" si="985"/>
        <v>36470.99</v>
      </c>
      <c r="BP855">
        <f t="shared" si="986"/>
        <v>31804.579999999998</v>
      </c>
      <c r="BQ855">
        <f t="shared" si="987"/>
        <v>27138.17</v>
      </c>
      <c r="BR855">
        <f t="shared" si="988"/>
        <v>22471.759999999998</v>
      </c>
      <c r="BS855">
        <f t="shared" si="989"/>
        <v>17805.349999999999</v>
      </c>
      <c r="BT855">
        <f t="shared" si="990"/>
        <v>13138.94</v>
      </c>
      <c r="BU855">
        <f t="shared" si="991"/>
        <v>9854.2049999999999</v>
      </c>
      <c r="BV855">
        <f t="shared" si="992"/>
        <v>6569.47</v>
      </c>
      <c r="BW855">
        <f t="shared" si="993"/>
        <v>3284.7350000000001</v>
      </c>
      <c r="BX855" s="16">
        <f t="shared" si="994"/>
        <v>1080.5895062076645</v>
      </c>
      <c r="BY855">
        <f t="shared" si="995"/>
        <v>3055.075847469298</v>
      </c>
      <c r="BZ855">
        <f t="shared" si="996"/>
        <v>758.97253653261157</v>
      </c>
      <c r="CA855">
        <f t="shared" si="997"/>
        <v>950.2665442504333</v>
      </c>
      <c r="CB855">
        <f t="shared" si="998"/>
        <v>6190.9913243894825</v>
      </c>
    </row>
    <row r="856" spans="1:80" x14ac:dyDescent="0.25">
      <c r="A856">
        <f>'Data Input'!A856</f>
        <v>0</v>
      </c>
      <c r="B856">
        <f>'Data Input'!C856</f>
        <v>63</v>
      </c>
      <c r="C856">
        <f t="shared" si="928"/>
        <v>64</v>
      </c>
      <c r="D856">
        <f t="shared" si="929"/>
        <v>65</v>
      </c>
      <c r="E856">
        <f t="shared" si="930"/>
        <v>66</v>
      </c>
      <c r="F856">
        <f t="shared" si="931"/>
        <v>67</v>
      </c>
      <c r="G856">
        <f t="shared" si="932"/>
        <v>68</v>
      </c>
      <c r="H856">
        <f t="shared" si="933"/>
        <v>69</v>
      </c>
      <c r="I856">
        <f t="shared" si="934"/>
        <v>70</v>
      </c>
      <c r="J856">
        <f t="shared" si="935"/>
        <v>71</v>
      </c>
      <c r="K856">
        <f t="shared" si="936"/>
        <v>72</v>
      </c>
      <c r="L856">
        <f t="shared" si="937"/>
        <v>73</v>
      </c>
      <c r="M856">
        <f>IF('Data Input'!D856&gt;=240,1,0)</f>
        <v>1</v>
      </c>
      <c r="N856">
        <f>_xlfn.IFS('Data Input'!F856&gt;=130,1,'Data Input'!G856=1,1,0=0,0)</f>
        <v>0</v>
      </c>
      <c r="O856">
        <f>'Data Input'!H856</f>
        <v>0</v>
      </c>
      <c r="P856">
        <f>'Data Input'!J856</f>
        <v>16.899999999999999</v>
      </c>
      <c r="Q856">
        <f t="shared" si="938"/>
        <v>0</v>
      </c>
      <c r="R856">
        <f>IF('Data Input'!I856&gt;=100,1,0)</f>
        <v>0</v>
      </c>
      <c r="S856" s="18">
        <f>'Data Input'!L856</f>
        <v>3</v>
      </c>
      <c r="T856" s="16">
        <f>'Data Input'!N856</f>
        <v>2018</v>
      </c>
      <c r="U856">
        <f t="shared" si="939"/>
        <v>0.36880644305470589</v>
      </c>
      <c r="V856">
        <f t="shared" si="940"/>
        <v>3.3679246671285586E-2</v>
      </c>
      <c r="W856">
        <f t="shared" si="941"/>
        <v>0.28406225357055098</v>
      </c>
      <c r="X856" s="16">
        <f t="shared" si="942"/>
        <v>3.5945637662989989E-3</v>
      </c>
      <c r="Y856">
        <f t="shared" si="943"/>
        <v>1551.9904863905685</v>
      </c>
      <c r="Z856">
        <f t="shared" si="944"/>
        <v>15.492043313972689</v>
      </c>
      <c r="AA856">
        <f t="shared" si="945"/>
        <v>160.4931073600626</v>
      </c>
      <c r="AB856" s="16">
        <f t="shared" si="946"/>
        <v>18.369665206864887</v>
      </c>
      <c r="AC856">
        <f t="shared" si="947"/>
        <v>30951.047999999999</v>
      </c>
      <c r="AD856">
        <f t="shared" si="948"/>
        <v>27832.671999999999</v>
      </c>
      <c r="AE856">
        <f t="shared" si="949"/>
        <v>24714.295999999998</v>
      </c>
      <c r="AF856">
        <f t="shared" si="950"/>
        <v>21595.919999999998</v>
      </c>
      <c r="AG856">
        <f t="shared" si="951"/>
        <v>18896.43</v>
      </c>
      <c r="AH856">
        <f t="shared" si="952"/>
        <v>16196.939999999999</v>
      </c>
      <c r="AI856">
        <f t="shared" si="953"/>
        <v>13497.449999999999</v>
      </c>
      <c r="AJ856">
        <f t="shared" si="954"/>
        <v>10797.96</v>
      </c>
      <c r="AK856">
        <f t="shared" si="955"/>
        <v>8098.4699999999993</v>
      </c>
      <c r="AL856">
        <f t="shared" si="956"/>
        <v>5398.98</v>
      </c>
      <c r="AM856">
        <f t="shared" si="957"/>
        <v>2699.49</v>
      </c>
      <c r="AN856">
        <f t="shared" si="958"/>
        <v>542.48125584087688</v>
      </c>
      <c r="AO856">
        <f t="shared" si="959"/>
        <v>26271.41</v>
      </c>
      <c r="AP856">
        <f t="shared" si="960"/>
        <v>23624.516</v>
      </c>
      <c r="AQ856">
        <f t="shared" si="961"/>
        <v>20977.621999999999</v>
      </c>
      <c r="AR856">
        <f t="shared" si="962"/>
        <v>18330.727999999999</v>
      </c>
      <c r="AS856">
        <f t="shared" si="963"/>
        <v>16039.387000000001</v>
      </c>
      <c r="AT856">
        <f t="shared" si="964"/>
        <v>13748.046</v>
      </c>
      <c r="AU856">
        <f t="shared" si="965"/>
        <v>11456.705</v>
      </c>
      <c r="AV856">
        <f t="shared" si="966"/>
        <v>9165.3639999999996</v>
      </c>
      <c r="AW856">
        <f t="shared" si="967"/>
        <v>6874.0229999999992</v>
      </c>
      <c r="AX856">
        <f t="shared" si="968"/>
        <v>4582.6819999999998</v>
      </c>
      <c r="AY856">
        <f t="shared" si="969"/>
        <v>2291.3409999999999</v>
      </c>
      <c r="AZ856">
        <f t="shared" si="970"/>
        <v>460.46088831228428</v>
      </c>
      <c r="BA856">
        <f t="shared" si="971"/>
        <v>25598.833000000002</v>
      </c>
      <c r="BB856">
        <f t="shared" si="972"/>
        <v>23019.702000000001</v>
      </c>
      <c r="BC856">
        <f t="shared" si="973"/>
        <v>20440.571</v>
      </c>
      <c r="BD856">
        <f t="shared" si="974"/>
        <v>17861.439999999999</v>
      </c>
      <c r="BE856">
        <f t="shared" si="975"/>
        <v>15628.76</v>
      </c>
      <c r="BF856">
        <f t="shared" si="976"/>
        <v>13396.08</v>
      </c>
      <c r="BG856">
        <f t="shared" si="977"/>
        <v>11163.4</v>
      </c>
      <c r="BH856">
        <f t="shared" si="978"/>
        <v>8930.7199999999993</v>
      </c>
      <c r="BI856">
        <f t="shared" si="979"/>
        <v>6698.0399999999991</v>
      </c>
      <c r="BJ856">
        <f t="shared" si="980"/>
        <v>4465.3599999999997</v>
      </c>
      <c r="BK856">
        <f t="shared" si="981"/>
        <v>2232.6799999999998</v>
      </c>
      <c r="BL856">
        <f t="shared" si="982"/>
        <v>448.67256338162167</v>
      </c>
      <c r="BM856">
        <f t="shared" si="983"/>
        <v>18522.426500000001</v>
      </c>
      <c r="BN856">
        <f t="shared" si="984"/>
        <v>15557.059500000003</v>
      </c>
      <c r="BO856">
        <f t="shared" si="985"/>
        <v>12272.324500000002</v>
      </c>
      <c r="BP856">
        <f t="shared" si="986"/>
        <v>8987.5895000000019</v>
      </c>
      <c r="BQ856">
        <f t="shared" si="987"/>
        <v>7822.7025000000012</v>
      </c>
      <c r="BR856">
        <f t="shared" si="988"/>
        <v>6578.281500000001</v>
      </c>
      <c r="BS856">
        <f t="shared" si="989"/>
        <v>5333.8605000000007</v>
      </c>
      <c r="BT856">
        <f t="shared" si="990"/>
        <v>4089.4395000000004</v>
      </c>
      <c r="BU856">
        <f t="shared" si="991"/>
        <v>2845.0185000000001</v>
      </c>
      <c r="BV856">
        <f t="shared" si="992"/>
        <v>1896.6790000000001</v>
      </c>
      <c r="BW856">
        <f t="shared" si="993"/>
        <v>948.33950000000004</v>
      </c>
      <c r="BX856" s="16">
        <f t="shared" si="994"/>
        <v>255.74252317490189</v>
      </c>
      <c r="BY856">
        <f t="shared" si="995"/>
        <v>2094.4717422314452</v>
      </c>
      <c r="BZ856">
        <f t="shared" si="996"/>
        <v>475.952931626257</v>
      </c>
      <c r="CA856">
        <f t="shared" si="997"/>
        <v>609.16567074168427</v>
      </c>
      <c r="CB856">
        <f t="shared" si="998"/>
        <v>274.11218838176677</v>
      </c>
    </row>
    <row r="857" spans="1:80" x14ac:dyDescent="0.25">
      <c r="A857">
        <f>'Data Input'!A857</f>
        <v>1</v>
      </c>
      <c r="B857">
        <f>'Data Input'!C857</f>
        <v>66</v>
      </c>
      <c r="C857">
        <f t="shared" si="928"/>
        <v>67</v>
      </c>
      <c r="D857">
        <f t="shared" si="929"/>
        <v>68</v>
      </c>
      <c r="E857">
        <f t="shared" si="930"/>
        <v>69</v>
      </c>
      <c r="F857">
        <f t="shared" si="931"/>
        <v>70</v>
      </c>
      <c r="G857">
        <f t="shared" si="932"/>
        <v>71</v>
      </c>
      <c r="H857">
        <f t="shared" si="933"/>
        <v>72</v>
      </c>
      <c r="I857">
        <f t="shared" si="934"/>
        <v>73</v>
      </c>
      <c r="J857">
        <f t="shared" si="935"/>
        <v>74</v>
      </c>
      <c r="K857">
        <f t="shared" si="936"/>
        <v>75</v>
      </c>
      <c r="L857">
        <f t="shared" si="937"/>
        <v>76</v>
      </c>
      <c r="M857">
        <f>IF('Data Input'!D857&gt;=240,1,0)</f>
        <v>0</v>
      </c>
      <c r="N857">
        <f>_xlfn.IFS('Data Input'!F857&gt;=130,1,'Data Input'!G857=1,1,0=0,0)</f>
        <v>1</v>
      </c>
      <c r="O857">
        <f>'Data Input'!H857</f>
        <v>0</v>
      </c>
      <c r="P857">
        <f>'Data Input'!J857</f>
        <v>32</v>
      </c>
      <c r="Q857">
        <f t="shared" si="938"/>
        <v>0</v>
      </c>
      <c r="R857">
        <f>IF('Data Input'!I857&gt;=100,1,0)</f>
        <v>1</v>
      </c>
      <c r="S857" s="18">
        <f>'Data Input'!L857</f>
        <v>3</v>
      </c>
      <c r="T857" s="16">
        <f>'Data Input'!N857</f>
        <v>2018</v>
      </c>
      <c r="U857">
        <f t="shared" si="939"/>
        <v>0.82314635934974312</v>
      </c>
      <c r="V857">
        <f t="shared" si="940"/>
        <v>6.4826960937723763E-2</v>
      </c>
      <c r="W857">
        <f t="shared" si="941"/>
        <v>0.51321467184876313</v>
      </c>
      <c r="X857" s="16">
        <f t="shared" si="942"/>
        <v>1</v>
      </c>
      <c r="Y857">
        <f t="shared" si="943"/>
        <v>3463.9181138935164</v>
      </c>
      <c r="Z857">
        <f t="shared" si="944"/>
        <v>29.819612551390136</v>
      </c>
      <c r="AA857">
        <f t="shared" si="945"/>
        <v>289.96255712421043</v>
      </c>
      <c r="AB857" s="16">
        <f t="shared" si="946"/>
        <v>5110.4018181818183</v>
      </c>
      <c r="AC857">
        <f t="shared" si="947"/>
        <v>29694.389999999992</v>
      </c>
      <c r="AD857">
        <f t="shared" si="948"/>
        <v>26994.899999999994</v>
      </c>
      <c r="AE857">
        <f t="shared" si="949"/>
        <v>24295.409999999996</v>
      </c>
      <c r="AF857">
        <f t="shared" si="950"/>
        <v>21595.919999999998</v>
      </c>
      <c r="AG857">
        <f t="shared" si="951"/>
        <v>18896.43</v>
      </c>
      <c r="AH857">
        <f t="shared" si="952"/>
        <v>16196.939999999999</v>
      </c>
      <c r="AI857">
        <f t="shared" si="953"/>
        <v>13497.449999999999</v>
      </c>
      <c r="AJ857">
        <f t="shared" si="954"/>
        <v>10797.96</v>
      </c>
      <c r="AK857">
        <f t="shared" si="955"/>
        <v>8098.4699999999993</v>
      </c>
      <c r="AL857">
        <f t="shared" si="956"/>
        <v>5398.98</v>
      </c>
      <c r="AM857">
        <f t="shared" si="957"/>
        <v>2699.49</v>
      </c>
      <c r="AN857">
        <f t="shared" si="958"/>
        <v>1193.6768492898138</v>
      </c>
      <c r="AO857">
        <f t="shared" si="959"/>
        <v>25204.751</v>
      </c>
      <c r="AP857">
        <f t="shared" si="960"/>
        <v>22913.41</v>
      </c>
      <c r="AQ857">
        <f t="shared" si="961"/>
        <v>20622.069</v>
      </c>
      <c r="AR857">
        <f t="shared" si="962"/>
        <v>18330.727999999999</v>
      </c>
      <c r="AS857">
        <f t="shared" si="963"/>
        <v>16039.387000000001</v>
      </c>
      <c r="AT857">
        <f t="shared" si="964"/>
        <v>13748.046</v>
      </c>
      <c r="AU857">
        <f t="shared" si="965"/>
        <v>11456.705</v>
      </c>
      <c r="AV857">
        <f t="shared" si="966"/>
        <v>9165.3639999999996</v>
      </c>
      <c r="AW857">
        <f t="shared" si="967"/>
        <v>6874.0229999999992</v>
      </c>
      <c r="AX857">
        <f t="shared" si="968"/>
        <v>4582.6819999999998</v>
      </c>
      <c r="AY857">
        <f t="shared" si="969"/>
        <v>2291.3409999999999</v>
      </c>
      <c r="AZ857">
        <f t="shared" si="970"/>
        <v>1013.1990507572062</v>
      </c>
      <c r="BA857">
        <f t="shared" si="971"/>
        <v>24559.48</v>
      </c>
      <c r="BB857">
        <f t="shared" si="972"/>
        <v>22326.799999999999</v>
      </c>
      <c r="BC857">
        <f t="shared" si="973"/>
        <v>20094.12</v>
      </c>
      <c r="BD857">
        <f t="shared" si="974"/>
        <v>17861.439999999999</v>
      </c>
      <c r="BE857">
        <f t="shared" si="975"/>
        <v>15628.76</v>
      </c>
      <c r="BF857">
        <f t="shared" si="976"/>
        <v>13396.08</v>
      </c>
      <c r="BG857">
        <f t="shared" si="977"/>
        <v>11163.4</v>
      </c>
      <c r="BH857">
        <f t="shared" si="978"/>
        <v>8930.7199999999993</v>
      </c>
      <c r="BI857">
        <f t="shared" si="979"/>
        <v>6698.0399999999991</v>
      </c>
      <c r="BJ857">
        <f t="shared" si="980"/>
        <v>4465.3599999999997</v>
      </c>
      <c r="BK857">
        <f t="shared" si="981"/>
        <v>2232.6799999999998</v>
      </c>
      <c r="BL857">
        <f t="shared" si="982"/>
        <v>987.25997424416494</v>
      </c>
      <c r="BM857">
        <f t="shared" si="983"/>
        <v>13633.088000000002</v>
      </c>
      <c r="BN857">
        <f t="shared" si="984"/>
        <v>10667.721000000001</v>
      </c>
      <c r="BO857">
        <f t="shared" si="985"/>
        <v>9423.3000000000011</v>
      </c>
      <c r="BP857">
        <f t="shared" si="986"/>
        <v>8178.8790000000008</v>
      </c>
      <c r="BQ857">
        <f t="shared" si="987"/>
        <v>6934.4580000000005</v>
      </c>
      <c r="BR857">
        <f t="shared" si="988"/>
        <v>5690.0370000000003</v>
      </c>
      <c r="BS857">
        <f t="shared" si="989"/>
        <v>4741.6975000000002</v>
      </c>
      <c r="BT857">
        <f t="shared" si="990"/>
        <v>3793.3580000000002</v>
      </c>
      <c r="BU857">
        <f t="shared" si="991"/>
        <v>2845.0185000000001</v>
      </c>
      <c r="BV857">
        <f t="shared" si="992"/>
        <v>1896.6790000000001</v>
      </c>
      <c r="BW857">
        <f t="shared" si="993"/>
        <v>948.33950000000004</v>
      </c>
      <c r="BX857" s="16">
        <f t="shared" si="994"/>
        <v>461.26289266025452</v>
      </c>
      <c r="BY857">
        <f t="shared" si="995"/>
        <v>4657.59496318333</v>
      </c>
      <c r="BZ857">
        <f t="shared" si="996"/>
        <v>1043.0186633085964</v>
      </c>
      <c r="CA857">
        <f t="shared" si="997"/>
        <v>1277.2225313683753</v>
      </c>
      <c r="CB857">
        <f t="shared" si="998"/>
        <v>5571.664710842073</v>
      </c>
    </row>
    <row r="858" spans="1:80" x14ac:dyDescent="0.25">
      <c r="A858">
        <f>'Data Input'!A858</f>
        <v>0</v>
      </c>
      <c r="B858">
        <f>'Data Input'!C858</f>
        <v>46</v>
      </c>
      <c r="C858">
        <f t="shared" si="928"/>
        <v>47</v>
      </c>
      <c r="D858">
        <f t="shared" si="929"/>
        <v>48</v>
      </c>
      <c r="E858">
        <f t="shared" si="930"/>
        <v>49</v>
      </c>
      <c r="F858">
        <f t="shared" si="931"/>
        <v>50</v>
      </c>
      <c r="G858">
        <f t="shared" si="932"/>
        <v>51</v>
      </c>
      <c r="H858">
        <f t="shared" si="933"/>
        <v>52</v>
      </c>
      <c r="I858">
        <f t="shared" si="934"/>
        <v>53</v>
      </c>
      <c r="J858">
        <f t="shared" si="935"/>
        <v>54</v>
      </c>
      <c r="K858">
        <f t="shared" si="936"/>
        <v>55</v>
      </c>
      <c r="L858">
        <f t="shared" si="937"/>
        <v>56</v>
      </c>
      <c r="M858">
        <f>IF('Data Input'!D858&gt;=240,1,0)</f>
        <v>0</v>
      </c>
      <c r="N858">
        <f>_xlfn.IFS('Data Input'!F858&gt;=130,1,'Data Input'!G858=1,1,0=0,0)</f>
        <v>0</v>
      </c>
      <c r="O858">
        <f>'Data Input'!H858</f>
        <v>1</v>
      </c>
      <c r="P858">
        <f>'Data Input'!J858</f>
        <v>31.1</v>
      </c>
      <c r="Q858">
        <f t="shared" si="938"/>
        <v>0</v>
      </c>
      <c r="R858">
        <f>IF('Data Input'!I858&gt;=100,1,0)</f>
        <v>0</v>
      </c>
      <c r="S858" s="18">
        <f>'Data Input'!L858</f>
        <v>3</v>
      </c>
      <c r="T858" s="16">
        <f>'Data Input'!N858</f>
        <v>2018</v>
      </c>
      <c r="U858">
        <f t="shared" si="939"/>
        <v>0.5519853566036711</v>
      </c>
      <c r="V858">
        <f t="shared" si="940"/>
        <v>0.15750427331146094</v>
      </c>
      <c r="W858">
        <f t="shared" si="941"/>
        <v>0.44340058044298863</v>
      </c>
      <c r="X858" s="16">
        <f t="shared" si="942"/>
        <v>4.7210377305931521E-2</v>
      </c>
      <c r="Y858">
        <f t="shared" si="943"/>
        <v>2322.833665757651</v>
      </c>
      <c r="Z858">
        <f t="shared" si="944"/>
        <v>72.450047594363397</v>
      </c>
      <c r="AA858">
        <f t="shared" si="945"/>
        <v>250.51810321879441</v>
      </c>
      <c r="AB858" s="16">
        <f t="shared" si="946"/>
        <v>241.26399802128208</v>
      </c>
      <c r="AC858">
        <f t="shared" si="947"/>
        <v>41842.093000000001</v>
      </c>
      <c r="AD858">
        <f t="shared" si="948"/>
        <v>37885.944000000003</v>
      </c>
      <c r="AE858">
        <f t="shared" si="949"/>
        <v>33929.795000000006</v>
      </c>
      <c r="AF858">
        <f t="shared" si="950"/>
        <v>29973.646000000004</v>
      </c>
      <c r="AG858">
        <f t="shared" si="951"/>
        <v>26017.497000000003</v>
      </c>
      <c r="AH858">
        <f t="shared" si="952"/>
        <v>22061.348000000002</v>
      </c>
      <c r="AI858">
        <f t="shared" si="953"/>
        <v>18105.199000000001</v>
      </c>
      <c r="AJ858">
        <f t="shared" si="954"/>
        <v>14149.05</v>
      </c>
      <c r="AK858">
        <f t="shared" si="955"/>
        <v>10192.901</v>
      </c>
      <c r="AL858">
        <f t="shared" si="956"/>
        <v>6236.7520000000004</v>
      </c>
      <c r="AM858">
        <f t="shared" si="957"/>
        <v>3118.3760000000002</v>
      </c>
      <c r="AN858">
        <f t="shared" si="958"/>
        <v>1096.6453885296544</v>
      </c>
      <c r="AO858">
        <f t="shared" si="959"/>
        <v>35515.788</v>
      </c>
      <c r="AP858">
        <f t="shared" si="960"/>
        <v>32157.788</v>
      </c>
      <c r="AQ858">
        <f t="shared" si="961"/>
        <v>28799.788</v>
      </c>
      <c r="AR858">
        <f t="shared" si="962"/>
        <v>25441.788</v>
      </c>
      <c r="AS858">
        <f t="shared" si="963"/>
        <v>22083.788</v>
      </c>
      <c r="AT858">
        <f t="shared" si="964"/>
        <v>18725.788</v>
      </c>
      <c r="AU858">
        <f t="shared" si="965"/>
        <v>15367.788</v>
      </c>
      <c r="AV858">
        <f t="shared" si="966"/>
        <v>12009.788</v>
      </c>
      <c r="AW858">
        <f t="shared" si="967"/>
        <v>8651.7880000000005</v>
      </c>
      <c r="AX858">
        <f t="shared" si="968"/>
        <v>5293.7879999999996</v>
      </c>
      <c r="AY858">
        <f t="shared" si="969"/>
        <v>2646.8939999999998</v>
      </c>
      <c r="AZ858">
        <f t="shared" si="970"/>
        <v>930.8383620332487</v>
      </c>
      <c r="BA858">
        <f t="shared" si="971"/>
        <v>34606.540999999997</v>
      </c>
      <c r="BB858">
        <f t="shared" si="972"/>
        <v>31334.509999999995</v>
      </c>
      <c r="BC858">
        <f t="shared" si="973"/>
        <v>28062.478999999996</v>
      </c>
      <c r="BD858">
        <f t="shared" si="974"/>
        <v>24790.447999999997</v>
      </c>
      <c r="BE858">
        <f t="shared" si="975"/>
        <v>21518.416999999998</v>
      </c>
      <c r="BF858">
        <f t="shared" si="976"/>
        <v>18246.385999999999</v>
      </c>
      <c r="BG858">
        <f t="shared" si="977"/>
        <v>14974.355</v>
      </c>
      <c r="BH858">
        <f t="shared" si="978"/>
        <v>11702.324000000001</v>
      </c>
      <c r="BI858">
        <f t="shared" si="979"/>
        <v>8430.2929999999997</v>
      </c>
      <c r="BJ858">
        <f t="shared" si="980"/>
        <v>5158.2619999999997</v>
      </c>
      <c r="BK858">
        <f t="shared" si="981"/>
        <v>2579.1309999999999</v>
      </c>
      <c r="BL858">
        <f t="shared" si="982"/>
        <v>907.00780843924485</v>
      </c>
      <c r="BM858">
        <f t="shared" si="983"/>
        <v>56814.716</v>
      </c>
      <c r="BN858">
        <f t="shared" si="984"/>
        <v>53849.349000000002</v>
      </c>
      <c r="BO858">
        <f t="shared" si="985"/>
        <v>48384.578000000001</v>
      </c>
      <c r="BP858">
        <f t="shared" si="986"/>
        <v>42919.807000000001</v>
      </c>
      <c r="BQ858">
        <f t="shared" si="987"/>
        <v>37455.036</v>
      </c>
      <c r="BR858">
        <f t="shared" si="988"/>
        <v>31990.265000000003</v>
      </c>
      <c r="BS858">
        <f t="shared" si="989"/>
        <v>26525.494000000002</v>
      </c>
      <c r="BT858">
        <f t="shared" si="990"/>
        <v>21060.723000000002</v>
      </c>
      <c r="BU858">
        <f t="shared" si="991"/>
        <v>15595.952000000001</v>
      </c>
      <c r="BV858">
        <f t="shared" si="992"/>
        <v>10131.181</v>
      </c>
      <c r="BW858">
        <f t="shared" si="993"/>
        <v>4666.41</v>
      </c>
      <c r="BX858" s="16">
        <f t="shared" si="994"/>
        <v>1572.5976179870638</v>
      </c>
      <c r="BY858">
        <f t="shared" si="995"/>
        <v>3419.4790542873052</v>
      </c>
      <c r="BZ858">
        <f t="shared" si="996"/>
        <v>1003.2884096276121</v>
      </c>
      <c r="CA858">
        <f t="shared" si="997"/>
        <v>1157.5259116580391</v>
      </c>
      <c r="CB858">
        <f t="shared" si="998"/>
        <v>1813.8616160083459</v>
      </c>
    </row>
    <row r="859" spans="1:80" x14ac:dyDescent="0.25">
      <c r="A859">
        <f>'Data Input'!A859</f>
        <v>0</v>
      </c>
      <c r="B859">
        <f>'Data Input'!C859</f>
        <v>58</v>
      </c>
      <c r="C859">
        <f t="shared" si="928"/>
        <v>59</v>
      </c>
      <c r="D859">
        <f t="shared" si="929"/>
        <v>60</v>
      </c>
      <c r="E859">
        <f t="shared" si="930"/>
        <v>61</v>
      </c>
      <c r="F859">
        <f t="shared" si="931"/>
        <v>62</v>
      </c>
      <c r="G859">
        <f t="shared" si="932"/>
        <v>63</v>
      </c>
      <c r="H859">
        <f t="shared" si="933"/>
        <v>64</v>
      </c>
      <c r="I859">
        <f t="shared" si="934"/>
        <v>65</v>
      </c>
      <c r="J859">
        <f t="shared" si="935"/>
        <v>66</v>
      </c>
      <c r="K859">
        <f t="shared" si="936"/>
        <v>67</v>
      </c>
      <c r="L859">
        <f t="shared" si="937"/>
        <v>68</v>
      </c>
      <c r="M859">
        <f>IF('Data Input'!D859&gt;=240,1,0)</f>
        <v>0</v>
      </c>
      <c r="N859">
        <f>_xlfn.IFS('Data Input'!F859&gt;=130,1,'Data Input'!G859=1,1,0=0,0)</f>
        <v>0</v>
      </c>
      <c r="O859">
        <f>'Data Input'!H859</f>
        <v>0</v>
      </c>
      <c r="P859">
        <f>'Data Input'!J859</f>
        <v>28.8</v>
      </c>
      <c r="Q859">
        <f t="shared" si="938"/>
        <v>0</v>
      </c>
      <c r="R859">
        <f>IF('Data Input'!I859&gt;=100,1,0)</f>
        <v>0</v>
      </c>
      <c r="S859" s="18">
        <f>'Data Input'!L859</f>
        <v>3</v>
      </c>
      <c r="T859" s="16">
        <f>'Data Input'!N859</f>
        <v>2018</v>
      </c>
      <c r="U859">
        <f t="shared" si="939"/>
        <v>0.51866851776140321</v>
      </c>
      <c r="V859">
        <f t="shared" si="940"/>
        <v>6.0649459417370731E-2</v>
      </c>
      <c r="W859">
        <f t="shared" si="941"/>
        <v>0.33003216154233284</v>
      </c>
      <c r="X859" s="16">
        <f t="shared" si="942"/>
        <v>2.6275199718190263E-2</v>
      </c>
      <c r="Y859">
        <f t="shared" si="943"/>
        <v>2182.6316223998087</v>
      </c>
      <c r="Z859">
        <f t="shared" si="944"/>
        <v>27.898012726751734</v>
      </c>
      <c r="AA859">
        <f t="shared" si="945"/>
        <v>186.46577103751591</v>
      </c>
      <c r="AB859" s="16">
        <f t="shared" si="946"/>
        <v>134.27682841292992</v>
      </c>
      <c r="AC859">
        <f t="shared" si="947"/>
        <v>33045.478000000003</v>
      </c>
      <c r="AD859">
        <f t="shared" si="948"/>
        <v>29927.101999999999</v>
      </c>
      <c r="AE859">
        <f t="shared" si="949"/>
        <v>26808.725999999999</v>
      </c>
      <c r="AF859">
        <f t="shared" si="950"/>
        <v>23690.35</v>
      </c>
      <c r="AG859">
        <f t="shared" si="951"/>
        <v>20571.973999999998</v>
      </c>
      <c r="AH859">
        <f t="shared" si="952"/>
        <v>17453.597999999998</v>
      </c>
      <c r="AI859">
        <f t="shared" si="953"/>
        <v>14335.222</v>
      </c>
      <c r="AJ859">
        <f t="shared" si="954"/>
        <v>11216.846</v>
      </c>
      <c r="AK859">
        <f t="shared" si="955"/>
        <v>8098.4699999999993</v>
      </c>
      <c r="AL859">
        <f t="shared" si="956"/>
        <v>5398.98</v>
      </c>
      <c r="AM859">
        <f t="shared" si="957"/>
        <v>2699.49</v>
      </c>
      <c r="AN859">
        <f t="shared" si="958"/>
        <v>816.78180423205424</v>
      </c>
      <c r="AO859">
        <f t="shared" si="959"/>
        <v>28049.174999999999</v>
      </c>
      <c r="AP859">
        <f t="shared" si="960"/>
        <v>25402.280999999999</v>
      </c>
      <c r="AQ859">
        <f t="shared" si="961"/>
        <v>22755.386999999999</v>
      </c>
      <c r="AR859">
        <f t="shared" si="962"/>
        <v>20108.492999999999</v>
      </c>
      <c r="AS859">
        <f t="shared" si="963"/>
        <v>17461.598999999998</v>
      </c>
      <c r="AT859">
        <f t="shared" si="964"/>
        <v>14814.705</v>
      </c>
      <c r="AU859">
        <f t="shared" si="965"/>
        <v>12167.811</v>
      </c>
      <c r="AV859">
        <f t="shared" si="966"/>
        <v>9520.9169999999995</v>
      </c>
      <c r="AW859">
        <f t="shared" si="967"/>
        <v>6874.0229999999992</v>
      </c>
      <c r="AX859">
        <f t="shared" si="968"/>
        <v>4582.6819999999998</v>
      </c>
      <c r="AY859">
        <f t="shared" si="969"/>
        <v>2291.3409999999999</v>
      </c>
      <c r="AZ859">
        <f t="shared" si="970"/>
        <v>693.28866049568467</v>
      </c>
      <c r="BA859">
        <f t="shared" si="971"/>
        <v>27331.088000000003</v>
      </c>
      <c r="BB859">
        <f t="shared" si="972"/>
        <v>24751.957000000002</v>
      </c>
      <c r="BC859">
        <f t="shared" si="973"/>
        <v>22172.826000000001</v>
      </c>
      <c r="BD859">
        <f t="shared" si="974"/>
        <v>19593.695</v>
      </c>
      <c r="BE859">
        <f t="shared" si="975"/>
        <v>17014.563999999998</v>
      </c>
      <c r="BF859">
        <f t="shared" si="976"/>
        <v>14435.432999999997</v>
      </c>
      <c r="BG859">
        <f t="shared" si="977"/>
        <v>11856.301999999998</v>
      </c>
      <c r="BH859">
        <f t="shared" si="978"/>
        <v>9277.1709999999985</v>
      </c>
      <c r="BI859">
        <f t="shared" si="979"/>
        <v>6698.0399999999991</v>
      </c>
      <c r="BJ859">
        <f t="shared" si="980"/>
        <v>4465.3599999999997</v>
      </c>
      <c r="BK859">
        <f t="shared" si="981"/>
        <v>2232.6799999999998</v>
      </c>
      <c r="BL859">
        <f t="shared" si="982"/>
        <v>675.5397509471062</v>
      </c>
      <c r="BM859">
        <f t="shared" si="983"/>
        <v>32375.591</v>
      </c>
      <c r="BN859">
        <f t="shared" si="984"/>
        <v>29410.224000000002</v>
      </c>
      <c r="BO859">
        <f t="shared" si="985"/>
        <v>24743.814000000002</v>
      </c>
      <c r="BP859">
        <f t="shared" si="986"/>
        <v>20077.404000000002</v>
      </c>
      <c r="BQ859">
        <f t="shared" si="987"/>
        <v>16792.669000000002</v>
      </c>
      <c r="BR859">
        <f t="shared" si="988"/>
        <v>13507.934000000001</v>
      </c>
      <c r="BS859">
        <f t="shared" si="989"/>
        <v>10223.199000000001</v>
      </c>
      <c r="BT859">
        <f t="shared" si="990"/>
        <v>6938.4639999999999</v>
      </c>
      <c r="BU859">
        <f t="shared" si="991"/>
        <v>3653.7290000000003</v>
      </c>
      <c r="BV859">
        <f t="shared" si="992"/>
        <v>2488.8420000000001</v>
      </c>
      <c r="BW859">
        <f t="shared" si="993"/>
        <v>1244.421</v>
      </c>
      <c r="BX859" s="16">
        <f t="shared" si="994"/>
        <v>686.75085240233568</v>
      </c>
      <c r="BY859">
        <f t="shared" si="995"/>
        <v>2999.4134266318629</v>
      </c>
      <c r="BZ859">
        <f t="shared" si="996"/>
        <v>721.18667322243641</v>
      </c>
      <c r="CA859">
        <f t="shared" si="997"/>
        <v>862.00552198462208</v>
      </c>
      <c r="CB859">
        <f t="shared" si="998"/>
        <v>821.02768081526563</v>
      </c>
    </row>
    <row r="860" spans="1:80" x14ac:dyDescent="0.25">
      <c r="A860">
        <f>'Data Input'!A860</f>
        <v>1</v>
      </c>
      <c r="B860">
        <f>'Data Input'!C860</f>
        <v>27</v>
      </c>
      <c r="C860">
        <f t="shared" si="928"/>
        <v>28</v>
      </c>
      <c r="D860">
        <f t="shared" si="929"/>
        <v>29</v>
      </c>
      <c r="E860">
        <f t="shared" si="930"/>
        <v>30</v>
      </c>
      <c r="F860">
        <f t="shared" si="931"/>
        <v>31</v>
      </c>
      <c r="G860">
        <f t="shared" si="932"/>
        <v>32</v>
      </c>
      <c r="H860">
        <f t="shared" si="933"/>
        <v>33</v>
      </c>
      <c r="I860">
        <f t="shared" si="934"/>
        <v>34</v>
      </c>
      <c r="J860">
        <f t="shared" si="935"/>
        <v>35</v>
      </c>
      <c r="K860">
        <f t="shared" si="936"/>
        <v>36</v>
      </c>
      <c r="L860">
        <f t="shared" si="937"/>
        <v>37</v>
      </c>
      <c r="M860">
        <f>IF('Data Input'!D860&gt;=240,1,0)</f>
        <v>0</v>
      </c>
      <c r="N860">
        <f>_xlfn.IFS('Data Input'!F860&gt;=130,1,'Data Input'!G860=1,1,0=0,0)</f>
        <v>0</v>
      </c>
      <c r="O860">
        <f>'Data Input'!H860</f>
        <v>0</v>
      </c>
      <c r="P860">
        <f>'Data Input'!J860</f>
        <v>24.3</v>
      </c>
      <c r="Q860">
        <f t="shared" si="938"/>
        <v>0</v>
      </c>
      <c r="R860">
        <f>IF('Data Input'!I860&gt;=100,1,0)</f>
        <v>0</v>
      </c>
      <c r="S860" s="18">
        <f>'Data Input'!L860</f>
        <v>3</v>
      </c>
      <c r="T860" s="16">
        <f>'Data Input'!N860</f>
        <v>2018</v>
      </c>
      <c r="U860">
        <f t="shared" si="939"/>
        <v>0.42469154780749829</v>
      </c>
      <c r="V860">
        <f t="shared" si="940"/>
        <v>5.0037109550323332E-2</v>
      </c>
      <c r="W860">
        <f t="shared" si="941"/>
        <v>0.29160006316360415</v>
      </c>
      <c r="X860" s="16">
        <f t="shared" si="942"/>
        <v>1.1240917896037901E-2</v>
      </c>
      <c r="Y860">
        <f t="shared" si="943"/>
        <v>1787.163034323547</v>
      </c>
      <c r="Z860">
        <f t="shared" si="944"/>
        <v>23.016461027927615</v>
      </c>
      <c r="AA860">
        <f t="shared" si="945"/>
        <v>164.75191495970424</v>
      </c>
      <c r="AB860" s="16">
        <f t="shared" si="946"/>
        <v>57.445607253944623</v>
      </c>
      <c r="AC860">
        <f t="shared" si="947"/>
        <v>52314.254999999983</v>
      </c>
      <c r="AD860">
        <f t="shared" si="948"/>
        <v>47659.961999999985</v>
      </c>
      <c r="AE860">
        <f t="shared" si="949"/>
        <v>43005.668999999987</v>
      </c>
      <c r="AF860">
        <f t="shared" si="950"/>
        <v>38351.375999999989</v>
      </c>
      <c r="AG860">
        <f t="shared" si="951"/>
        <v>33697.082999999991</v>
      </c>
      <c r="AH860">
        <f t="shared" si="952"/>
        <v>29042.789999999994</v>
      </c>
      <c r="AI860">
        <f t="shared" si="953"/>
        <v>24388.496999999996</v>
      </c>
      <c r="AJ860">
        <f t="shared" si="954"/>
        <v>19734.203999999998</v>
      </c>
      <c r="AK860">
        <f t="shared" si="955"/>
        <v>15079.911</v>
      </c>
      <c r="AL860">
        <f t="shared" si="956"/>
        <v>10053.273999999999</v>
      </c>
      <c r="AM860">
        <f t="shared" si="957"/>
        <v>5026.6369999999997</v>
      </c>
      <c r="AN860">
        <f t="shared" si="958"/>
        <v>1099.7300621355575</v>
      </c>
      <c r="AO860">
        <f t="shared" si="959"/>
        <v>44404.609000000011</v>
      </c>
      <c r="AP860">
        <f t="shared" si="960"/>
        <v>40454.021000000008</v>
      </c>
      <c r="AQ860">
        <f t="shared" si="961"/>
        <v>36503.433000000005</v>
      </c>
      <c r="AR860">
        <f t="shared" si="962"/>
        <v>32552.845000000001</v>
      </c>
      <c r="AS860">
        <f t="shared" si="963"/>
        <v>28602.257000000001</v>
      </c>
      <c r="AT860">
        <f t="shared" si="964"/>
        <v>24651.669000000002</v>
      </c>
      <c r="AU860">
        <f t="shared" si="965"/>
        <v>20701.081000000002</v>
      </c>
      <c r="AV860">
        <f t="shared" si="966"/>
        <v>16750.493000000002</v>
      </c>
      <c r="AW860">
        <f t="shared" si="967"/>
        <v>12799.905000000001</v>
      </c>
      <c r="AX860">
        <f t="shared" si="968"/>
        <v>8533.27</v>
      </c>
      <c r="AY860">
        <f t="shared" si="969"/>
        <v>4266.6350000000002</v>
      </c>
      <c r="AZ860">
        <f t="shared" si="970"/>
        <v>933.45651908446268</v>
      </c>
      <c r="BA860">
        <f t="shared" si="971"/>
        <v>35267.807000000001</v>
      </c>
      <c r="BB860">
        <f t="shared" si="972"/>
        <v>32418.358000000004</v>
      </c>
      <c r="BC860">
        <f t="shared" si="973"/>
        <v>29568.909000000003</v>
      </c>
      <c r="BD860">
        <f t="shared" si="974"/>
        <v>26719.460000000003</v>
      </c>
      <c r="BE860">
        <f t="shared" si="975"/>
        <v>23870.011000000002</v>
      </c>
      <c r="BF860">
        <f t="shared" si="976"/>
        <v>21020.562000000002</v>
      </c>
      <c r="BG860">
        <f t="shared" si="977"/>
        <v>18171.113000000001</v>
      </c>
      <c r="BH860">
        <f t="shared" si="978"/>
        <v>15321.664000000001</v>
      </c>
      <c r="BI860">
        <f t="shared" si="979"/>
        <v>12472.215</v>
      </c>
      <c r="BJ860">
        <f t="shared" si="980"/>
        <v>8314.81</v>
      </c>
      <c r="BK860">
        <f t="shared" si="981"/>
        <v>4157.4049999999997</v>
      </c>
      <c r="BL860">
        <f t="shared" si="982"/>
        <v>783.20460155845751</v>
      </c>
      <c r="BM860">
        <f t="shared" si="983"/>
        <v>41163.788999999997</v>
      </c>
      <c r="BN860">
        <f t="shared" si="984"/>
        <v>38198.421999999999</v>
      </c>
      <c r="BO860">
        <f t="shared" si="985"/>
        <v>34816.864000000001</v>
      </c>
      <c r="BP860">
        <f t="shared" si="986"/>
        <v>31435.306000000004</v>
      </c>
      <c r="BQ860">
        <f t="shared" si="987"/>
        <v>28053.748000000003</v>
      </c>
      <c r="BR860">
        <f t="shared" si="988"/>
        <v>24672.190000000002</v>
      </c>
      <c r="BS860">
        <f t="shared" si="989"/>
        <v>21290.632000000001</v>
      </c>
      <c r="BT860">
        <f t="shared" si="990"/>
        <v>17909.074000000001</v>
      </c>
      <c r="BU860">
        <f t="shared" si="991"/>
        <v>14527.516</v>
      </c>
      <c r="BV860">
        <f t="shared" si="992"/>
        <v>11145.958000000001</v>
      </c>
      <c r="BW860">
        <f t="shared" si="993"/>
        <v>5572.9790000000003</v>
      </c>
      <c r="BX860" s="16">
        <f t="shared" si="994"/>
        <v>923.83924210030921</v>
      </c>
      <c r="BY860">
        <f t="shared" si="995"/>
        <v>2886.8930964591045</v>
      </c>
      <c r="BZ860">
        <f t="shared" si="996"/>
        <v>956.47298011239025</v>
      </c>
      <c r="CA860">
        <f t="shared" si="997"/>
        <v>947.95651651816172</v>
      </c>
      <c r="CB860">
        <f t="shared" si="998"/>
        <v>981.28484935425388</v>
      </c>
    </row>
    <row r="861" spans="1:80" x14ac:dyDescent="0.25">
      <c r="A861">
        <f>'Data Input'!A861</f>
        <v>0</v>
      </c>
      <c r="B861">
        <f>'Data Input'!C861</f>
        <v>49</v>
      </c>
      <c r="C861">
        <f t="shared" si="928"/>
        <v>50</v>
      </c>
      <c r="D861">
        <f t="shared" si="929"/>
        <v>51</v>
      </c>
      <c r="E861">
        <f t="shared" si="930"/>
        <v>52</v>
      </c>
      <c r="F861">
        <f t="shared" si="931"/>
        <v>53</v>
      </c>
      <c r="G861">
        <f t="shared" si="932"/>
        <v>54</v>
      </c>
      <c r="H861">
        <f t="shared" si="933"/>
        <v>55</v>
      </c>
      <c r="I861">
        <f t="shared" si="934"/>
        <v>56</v>
      </c>
      <c r="J861">
        <f t="shared" si="935"/>
        <v>57</v>
      </c>
      <c r="K861">
        <f t="shared" si="936"/>
        <v>58</v>
      </c>
      <c r="L861">
        <f t="shared" si="937"/>
        <v>59</v>
      </c>
      <c r="M861">
        <f>IF('Data Input'!D861&gt;=240,1,0)</f>
        <v>0</v>
      </c>
      <c r="N861">
        <f>_xlfn.IFS('Data Input'!F861&gt;=130,1,'Data Input'!G861=1,1,0=0,0)</f>
        <v>1</v>
      </c>
      <c r="O861">
        <f>'Data Input'!H861</f>
        <v>0</v>
      </c>
      <c r="P861">
        <f>'Data Input'!J861</f>
        <v>31.1</v>
      </c>
      <c r="Q861">
        <f t="shared" si="938"/>
        <v>0</v>
      </c>
      <c r="R861">
        <f>IF('Data Input'!I861&gt;=100,1,0)</f>
        <v>0</v>
      </c>
      <c r="S861" s="18">
        <f>'Data Input'!L861</f>
        <v>3</v>
      </c>
      <c r="T861" s="16">
        <f>'Data Input'!N861</f>
        <v>2018</v>
      </c>
      <c r="U861">
        <f t="shared" si="939"/>
        <v>0.79715419889712313</v>
      </c>
      <c r="V861">
        <f t="shared" si="940"/>
        <v>9.330892743428218E-2</v>
      </c>
      <c r="W861">
        <f t="shared" si="941"/>
        <v>0.42422836698563937</v>
      </c>
      <c r="X861" s="16">
        <f t="shared" si="942"/>
        <v>6.4180487372732034E-2</v>
      </c>
      <c r="Y861">
        <f t="shared" si="943"/>
        <v>3354.5393692894813</v>
      </c>
      <c r="Z861">
        <f t="shared" si="944"/>
        <v>42.920970278847854</v>
      </c>
      <c r="AA861">
        <f t="shared" si="945"/>
        <v>239.68594204967178</v>
      </c>
      <c r="AB861" s="16">
        <f t="shared" si="946"/>
        <v>327.98807936140503</v>
      </c>
      <c r="AC861">
        <f t="shared" si="947"/>
        <v>39328.774000000005</v>
      </c>
      <c r="AD861">
        <f t="shared" si="948"/>
        <v>35372.625000000007</v>
      </c>
      <c r="AE861">
        <f t="shared" si="949"/>
        <v>31416.476000000006</v>
      </c>
      <c r="AF861">
        <f t="shared" si="950"/>
        <v>27460.327000000005</v>
      </c>
      <c r="AG861">
        <f t="shared" si="951"/>
        <v>23504.178000000004</v>
      </c>
      <c r="AH861">
        <f t="shared" si="952"/>
        <v>19548.029000000002</v>
      </c>
      <c r="AI861">
        <f t="shared" si="953"/>
        <v>15591.880000000001</v>
      </c>
      <c r="AJ861">
        <f t="shared" si="954"/>
        <v>12473.504000000001</v>
      </c>
      <c r="AK861">
        <f t="shared" si="955"/>
        <v>9355.1280000000006</v>
      </c>
      <c r="AL861">
        <f t="shared" si="956"/>
        <v>6236.7520000000004</v>
      </c>
      <c r="AM861">
        <f t="shared" si="957"/>
        <v>3118.3760000000002</v>
      </c>
      <c r="AN861">
        <f t="shared" si="958"/>
        <v>1451.2664751836901</v>
      </c>
      <c r="AO861">
        <f t="shared" si="959"/>
        <v>33382.47</v>
      </c>
      <c r="AP861">
        <f t="shared" si="960"/>
        <v>30024.47</v>
      </c>
      <c r="AQ861">
        <f t="shared" si="961"/>
        <v>26666.47</v>
      </c>
      <c r="AR861">
        <f t="shared" si="962"/>
        <v>23308.47</v>
      </c>
      <c r="AS861">
        <f t="shared" si="963"/>
        <v>19950.47</v>
      </c>
      <c r="AT861">
        <f t="shared" si="964"/>
        <v>16592.47</v>
      </c>
      <c r="AU861">
        <f t="shared" si="965"/>
        <v>13234.47</v>
      </c>
      <c r="AV861">
        <f t="shared" si="966"/>
        <v>10587.575999999999</v>
      </c>
      <c r="AW861">
        <f t="shared" si="967"/>
        <v>7940.6819999999989</v>
      </c>
      <c r="AX861">
        <f t="shared" si="968"/>
        <v>5293.7879999999996</v>
      </c>
      <c r="AY861">
        <f t="shared" si="969"/>
        <v>2646.8939999999998</v>
      </c>
      <c r="AZ861">
        <f t="shared" si="970"/>
        <v>1231.8426207255688</v>
      </c>
      <c r="BA861">
        <f t="shared" si="971"/>
        <v>32527.840999999993</v>
      </c>
      <c r="BB861">
        <f t="shared" si="972"/>
        <v>29255.809999999994</v>
      </c>
      <c r="BC861">
        <f t="shared" si="973"/>
        <v>25983.778999999995</v>
      </c>
      <c r="BD861">
        <f t="shared" si="974"/>
        <v>22711.747999999996</v>
      </c>
      <c r="BE861">
        <f t="shared" si="975"/>
        <v>19439.716999999997</v>
      </c>
      <c r="BF861">
        <f t="shared" si="976"/>
        <v>16167.685999999998</v>
      </c>
      <c r="BG861">
        <f t="shared" si="977"/>
        <v>12895.654999999999</v>
      </c>
      <c r="BH861">
        <f t="shared" si="978"/>
        <v>10316.523999999999</v>
      </c>
      <c r="BI861">
        <f t="shared" si="979"/>
        <v>7737.393</v>
      </c>
      <c r="BJ861">
        <f t="shared" si="980"/>
        <v>5158.2619999999997</v>
      </c>
      <c r="BK861">
        <f t="shared" si="981"/>
        <v>2579.1309999999999</v>
      </c>
      <c r="BL861">
        <f t="shared" si="982"/>
        <v>1200.3061399409501</v>
      </c>
      <c r="BM861">
        <f t="shared" si="983"/>
        <v>54419.633000000002</v>
      </c>
      <c r="BN861">
        <f t="shared" si="984"/>
        <v>51454.266000000003</v>
      </c>
      <c r="BO861">
        <f t="shared" si="985"/>
        <v>45989.495000000003</v>
      </c>
      <c r="BP861">
        <f t="shared" si="986"/>
        <v>40524.724000000002</v>
      </c>
      <c r="BQ861">
        <f t="shared" si="987"/>
        <v>35059.953000000001</v>
      </c>
      <c r="BR861">
        <f t="shared" si="988"/>
        <v>29595.182000000001</v>
      </c>
      <c r="BS861">
        <f t="shared" si="989"/>
        <v>24130.411</v>
      </c>
      <c r="BT861">
        <f t="shared" si="990"/>
        <v>18665.64</v>
      </c>
      <c r="BU861">
        <f t="shared" si="991"/>
        <v>13999.23</v>
      </c>
      <c r="BV861">
        <f t="shared" si="992"/>
        <v>9332.82</v>
      </c>
      <c r="BW861">
        <f t="shared" si="993"/>
        <v>4666.41</v>
      </c>
      <c r="BX861" s="16">
        <f t="shared" si="994"/>
        <v>2129.0694363997409</v>
      </c>
      <c r="BY861">
        <f t="shared" si="995"/>
        <v>4805.8058444731714</v>
      </c>
      <c r="BZ861">
        <f t="shared" si="996"/>
        <v>1274.7635910044166</v>
      </c>
      <c r="CA861">
        <f t="shared" si="997"/>
        <v>1439.992081990622</v>
      </c>
      <c r="CB861">
        <f t="shared" si="998"/>
        <v>2457.0575157611461</v>
      </c>
    </row>
    <row r="862" spans="1:80" x14ac:dyDescent="0.25">
      <c r="A862">
        <f>'Data Input'!A862</f>
        <v>0</v>
      </c>
      <c r="B862">
        <f>'Data Input'!C862</f>
        <v>62</v>
      </c>
      <c r="C862">
        <f t="shared" si="928"/>
        <v>63</v>
      </c>
      <c r="D862">
        <f t="shared" si="929"/>
        <v>64</v>
      </c>
      <c r="E862">
        <f t="shared" si="930"/>
        <v>65</v>
      </c>
      <c r="F862">
        <f t="shared" si="931"/>
        <v>66</v>
      </c>
      <c r="G862">
        <f t="shared" si="932"/>
        <v>67</v>
      </c>
      <c r="H862">
        <f t="shared" si="933"/>
        <v>68</v>
      </c>
      <c r="I862">
        <f t="shared" si="934"/>
        <v>69</v>
      </c>
      <c r="J862">
        <f t="shared" si="935"/>
        <v>70</v>
      </c>
      <c r="K862">
        <f t="shared" si="936"/>
        <v>71</v>
      </c>
      <c r="L862">
        <f t="shared" si="937"/>
        <v>72</v>
      </c>
      <c r="M862">
        <f>IF('Data Input'!D862&gt;=240,1,0)</f>
        <v>0</v>
      </c>
      <c r="N862">
        <f>_xlfn.IFS('Data Input'!F862&gt;=130,1,'Data Input'!G862=1,1,0=0,0)</f>
        <v>1</v>
      </c>
      <c r="O862">
        <f>'Data Input'!H862</f>
        <v>0</v>
      </c>
      <c r="P862">
        <f>'Data Input'!J862</f>
        <v>25</v>
      </c>
      <c r="Q862">
        <f t="shared" si="938"/>
        <v>0</v>
      </c>
      <c r="R862">
        <f>IF('Data Input'!I862&gt;=100,1,0)</f>
        <v>0</v>
      </c>
      <c r="S862" s="18">
        <f>'Data Input'!L862</f>
        <v>3</v>
      </c>
      <c r="T862" s="16">
        <f>'Data Input'!N862</f>
        <v>2018</v>
      </c>
      <c r="U862">
        <f t="shared" si="939"/>
        <v>0.61779994617509959</v>
      </c>
      <c r="V862">
        <f t="shared" si="940"/>
        <v>7.2436563141284577E-2</v>
      </c>
      <c r="W862">
        <f t="shared" si="941"/>
        <v>0.36612476072055433</v>
      </c>
      <c r="X862" s="16">
        <f t="shared" si="942"/>
        <v>2.0806822634024728E-2</v>
      </c>
      <c r="Y862">
        <f t="shared" si="943"/>
        <v>2599.7909120425425</v>
      </c>
      <c r="Z862">
        <f t="shared" si="944"/>
        <v>33.319936893269677</v>
      </c>
      <c r="AA862">
        <f t="shared" si="945"/>
        <v>206.85782708158061</v>
      </c>
      <c r="AB862" s="16">
        <f t="shared" si="946"/>
        <v>106.33122421950657</v>
      </c>
      <c r="AC862">
        <f t="shared" si="947"/>
        <v>31369.934000000001</v>
      </c>
      <c r="AD862">
        <f t="shared" si="948"/>
        <v>28251.558000000001</v>
      </c>
      <c r="AE862">
        <f t="shared" si="949"/>
        <v>25133.182000000001</v>
      </c>
      <c r="AF862">
        <f t="shared" si="950"/>
        <v>22014.806</v>
      </c>
      <c r="AG862">
        <f t="shared" si="951"/>
        <v>18896.43</v>
      </c>
      <c r="AH862">
        <f t="shared" si="952"/>
        <v>16196.939999999999</v>
      </c>
      <c r="AI862">
        <f t="shared" si="953"/>
        <v>13497.449999999999</v>
      </c>
      <c r="AJ862">
        <f t="shared" si="954"/>
        <v>10797.96</v>
      </c>
      <c r="AK862">
        <f t="shared" si="955"/>
        <v>8098.4699999999993</v>
      </c>
      <c r="AL862">
        <f t="shared" si="956"/>
        <v>5398.98</v>
      </c>
      <c r="AM862">
        <f t="shared" si="957"/>
        <v>2699.49</v>
      </c>
      <c r="AN862">
        <f t="shared" si="958"/>
        <v>917.28337163677122</v>
      </c>
      <c r="AO862">
        <f t="shared" si="959"/>
        <v>26626.963</v>
      </c>
      <c r="AP862">
        <f t="shared" si="960"/>
        <v>23980.069</v>
      </c>
      <c r="AQ862">
        <f t="shared" si="961"/>
        <v>21333.174999999999</v>
      </c>
      <c r="AR862">
        <f t="shared" si="962"/>
        <v>18686.280999999999</v>
      </c>
      <c r="AS862">
        <f t="shared" si="963"/>
        <v>16039.387000000001</v>
      </c>
      <c r="AT862">
        <f t="shared" si="964"/>
        <v>13748.046</v>
      </c>
      <c r="AU862">
        <f t="shared" si="965"/>
        <v>11456.705</v>
      </c>
      <c r="AV862">
        <f t="shared" si="966"/>
        <v>9165.3639999999996</v>
      </c>
      <c r="AW862">
        <f t="shared" si="967"/>
        <v>6874.0229999999992</v>
      </c>
      <c r="AX862">
        <f t="shared" si="968"/>
        <v>4582.6819999999998</v>
      </c>
      <c r="AY862">
        <f t="shared" si="969"/>
        <v>2291.3409999999999</v>
      </c>
      <c r="AZ862">
        <f t="shared" si="970"/>
        <v>778.59486581070962</v>
      </c>
      <c r="BA862">
        <f t="shared" si="971"/>
        <v>25945.284000000003</v>
      </c>
      <c r="BB862">
        <f t="shared" si="972"/>
        <v>23366.153000000002</v>
      </c>
      <c r="BC862">
        <f t="shared" si="973"/>
        <v>20787.022000000001</v>
      </c>
      <c r="BD862">
        <f t="shared" si="974"/>
        <v>18207.891</v>
      </c>
      <c r="BE862">
        <f t="shared" si="975"/>
        <v>15628.76</v>
      </c>
      <c r="BF862">
        <f t="shared" si="976"/>
        <v>13396.08</v>
      </c>
      <c r="BG862">
        <f t="shared" si="977"/>
        <v>11163.4</v>
      </c>
      <c r="BH862">
        <f t="shared" si="978"/>
        <v>8930.7199999999993</v>
      </c>
      <c r="BI862">
        <f t="shared" si="979"/>
        <v>6698.0399999999991</v>
      </c>
      <c r="BJ862">
        <f t="shared" si="980"/>
        <v>4465.3599999999997</v>
      </c>
      <c r="BK862">
        <f t="shared" si="981"/>
        <v>2232.6799999999998</v>
      </c>
      <c r="BL862">
        <f t="shared" si="982"/>
        <v>758.66195901014441</v>
      </c>
      <c r="BM862">
        <f t="shared" si="983"/>
        <v>20858.822</v>
      </c>
      <c r="BN862">
        <f t="shared" si="984"/>
        <v>17893.455000000002</v>
      </c>
      <c r="BO862">
        <f t="shared" si="985"/>
        <v>14608.720000000001</v>
      </c>
      <c r="BP862">
        <f t="shared" si="986"/>
        <v>11323.985000000001</v>
      </c>
      <c r="BQ862">
        <f t="shared" si="987"/>
        <v>8039.2500000000009</v>
      </c>
      <c r="BR862">
        <f t="shared" si="988"/>
        <v>6874.3630000000012</v>
      </c>
      <c r="BS862">
        <f t="shared" si="989"/>
        <v>5629.9420000000009</v>
      </c>
      <c r="BT862">
        <f t="shared" si="990"/>
        <v>4385.5210000000006</v>
      </c>
      <c r="BU862">
        <f t="shared" si="991"/>
        <v>3141.1000000000004</v>
      </c>
      <c r="BV862">
        <f t="shared" si="992"/>
        <v>1896.6790000000001</v>
      </c>
      <c r="BW862">
        <f t="shared" si="993"/>
        <v>948.33950000000004</v>
      </c>
      <c r="BX862" s="16">
        <f t="shared" si="994"/>
        <v>483.27189920639915</v>
      </c>
      <c r="BY862">
        <f t="shared" si="995"/>
        <v>3517.0742836793138</v>
      </c>
      <c r="BZ862">
        <f t="shared" si="996"/>
        <v>811.91480270397926</v>
      </c>
      <c r="CA862">
        <f t="shared" si="997"/>
        <v>965.519786091725</v>
      </c>
      <c r="CB862">
        <f t="shared" si="998"/>
        <v>589.60312342590578</v>
      </c>
    </row>
    <row r="863" spans="1:80" x14ac:dyDescent="0.25">
      <c r="A863">
        <f>'Data Input'!A863</f>
        <v>0</v>
      </c>
      <c r="B863">
        <f>'Data Input'!C863</f>
        <v>58</v>
      </c>
      <c r="C863">
        <f t="shared" si="928"/>
        <v>59</v>
      </c>
      <c r="D863">
        <f t="shared" si="929"/>
        <v>60</v>
      </c>
      <c r="E863">
        <f t="shared" si="930"/>
        <v>61</v>
      </c>
      <c r="F863">
        <f t="shared" si="931"/>
        <v>62</v>
      </c>
      <c r="G863">
        <f t="shared" si="932"/>
        <v>63</v>
      </c>
      <c r="H863">
        <f t="shared" si="933"/>
        <v>64</v>
      </c>
      <c r="I863">
        <f t="shared" si="934"/>
        <v>65</v>
      </c>
      <c r="J863">
        <f t="shared" si="935"/>
        <v>66</v>
      </c>
      <c r="K863">
        <f t="shared" si="936"/>
        <v>67</v>
      </c>
      <c r="L863">
        <f t="shared" si="937"/>
        <v>68</v>
      </c>
      <c r="M863">
        <f>IF('Data Input'!D863&gt;=240,1,0)</f>
        <v>1</v>
      </c>
      <c r="N863">
        <f>_xlfn.IFS('Data Input'!F863&gt;=130,1,'Data Input'!G863=1,1,0=0,0)</f>
        <v>1</v>
      </c>
      <c r="O863">
        <f>'Data Input'!H863</f>
        <v>0</v>
      </c>
      <c r="P863">
        <f>'Data Input'!J863</f>
        <v>29.1</v>
      </c>
      <c r="Q863">
        <f t="shared" si="938"/>
        <v>0</v>
      </c>
      <c r="R863">
        <f>IF('Data Input'!I863&gt;=100,1,0)</f>
        <v>0</v>
      </c>
      <c r="S863" s="18">
        <f>'Data Input'!L863</f>
        <v>3</v>
      </c>
      <c r="T863" s="16">
        <f>'Data Input'!N863</f>
        <v>2018</v>
      </c>
      <c r="U863">
        <f t="shared" si="939"/>
        <v>0.87180005914326053</v>
      </c>
      <c r="V863">
        <f t="shared" si="940"/>
        <v>7.9985357426830508E-2</v>
      </c>
      <c r="W863">
        <f t="shared" si="941"/>
        <v>0.46836476523761239</v>
      </c>
      <c r="X863" s="16">
        <f t="shared" si="942"/>
        <v>5.7850580132800498E-2</v>
      </c>
      <c r="Y863">
        <f t="shared" si="943"/>
        <v>3668.6598710651538</v>
      </c>
      <c r="Z863">
        <f t="shared" si="944"/>
        <v>36.792290333397347</v>
      </c>
      <c r="AA863">
        <f t="shared" si="945"/>
        <v>264.62268607004927</v>
      </c>
      <c r="AB863" s="16">
        <f t="shared" si="946"/>
        <v>295.63970989353663</v>
      </c>
      <c r="AC863">
        <f t="shared" si="947"/>
        <v>33045.478000000003</v>
      </c>
      <c r="AD863">
        <f t="shared" si="948"/>
        <v>29927.101999999999</v>
      </c>
      <c r="AE863">
        <f t="shared" si="949"/>
        <v>26808.725999999999</v>
      </c>
      <c r="AF863">
        <f t="shared" si="950"/>
        <v>23690.35</v>
      </c>
      <c r="AG863">
        <f t="shared" si="951"/>
        <v>20571.973999999998</v>
      </c>
      <c r="AH863">
        <f t="shared" si="952"/>
        <v>17453.597999999998</v>
      </c>
      <c r="AI863">
        <f t="shared" si="953"/>
        <v>14335.222</v>
      </c>
      <c r="AJ863">
        <f t="shared" si="954"/>
        <v>11216.846</v>
      </c>
      <c r="AK863">
        <f t="shared" si="955"/>
        <v>8098.4699999999993</v>
      </c>
      <c r="AL863">
        <f t="shared" si="956"/>
        <v>5398.98</v>
      </c>
      <c r="AM863">
        <f t="shared" si="957"/>
        <v>2699.49</v>
      </c>
      <c r="AN863">
        <f t="shared" si="958"/>
        <v>1372.8815242343458</v>
      </c>
      <c r="AO863">
        <f t="shared" si="959"/>
        <v>28049.174999999999</v>
      </c>
      <c r="AP863">
        <f t="shared" si="960"/>
        <v>25402.280999999999</v>
      </c>
      <c r="AQ863">
        <f t="shared" si="961"/>
        <v>22755.386999999999</v>
      </c>
      <c r="AR863">
        <f t="shared" si="962"/>
        <v>20108.492999999999</v>
      </c>
      <c r="AS863">
        <f t="shared" si="963"/>
        <v>17461.598999999998</v>
      </c>
      <c r="AT863">
        <f t="shared" si="964"/>
        <v>14814.705</v>
      </c>
      <c r="AU863">
        <f t="shared" si="965"/>
        <v>12167.811</v>
      </c>
      <c r="AV863">
        <f t="shared" si="966"/>
        <v>9520.9169999999995</v>
      </c>
      <c r="AW863">
        <f t="shared" si="967"/>
        <v>6874.0229999999992</v>
      </c>
      <c r="AX863">
        <f t="shared" si="968"/>
        <v>4582.6819999999998</v>
      </c>
      <c r="AY863">
        <f t="shared" si="969"/>
        <v>2291.3409999999999</v>
      </c>
      <c r="AZ863">
        <f t="shared" si="970"/>
        <v>1165.3090066698994</v>
      </c>
      <c r="BA863">
        <f t="shared" si="971"/>
        <v>27331.088000000003</v>
      </c>
      <c r="BB863">
        <f t="shared" si="972"/>
        <v>24751.957000000002</v>
      </c>
      <c r="BC863">
        <f t="shared" si="973"/>
        <v>22172.826000000001</v>
      </c>
      <c r="BD863">
        <f t="shared" si="974"/>
        <v>19593.695</v>
      </c>
      <c r="BE863">
        <f t="shared" si="975"/>
        <v>17014.563999999998</v>
      </c>
      <c r="BF863">
        <f t="shared" si="976"/>
        <v>14435.432999999997</v>
      </c>
      <c r="BG863">
        <f t="shared" si="977"/>
        <v>11856.301999999998</v>
      </c>
      <c r="BH863">
        <f t="shared" si="978"/>
        <v>9277.1709999999985</v>
      </c>
      <c r="BI863">
        <f t="shared" si="979"/>
        <v>6698.0399999999991</v>
      </c>
      <c r="BJ863">
        <f t="shared" si="980"/>
        <v>4465.3599999999997</v>
      </c>
      <c r="BK863">
        <f t="shared" si="981"/>
        <v>2232.6799999999998</v>
      </c>
      <c r="BL863">
        <f t="shared" si="982"/>
        <v>1135.4758861617115</v>
      </c>
      <c r="BM863">
        <f t="shared" si="983"/>
        <v>32375.591</v>
      </c>
      <c r="BN863">
        <f t="shared" si="984"/>
        <v>29410.224000000002</v>
      </c>
      <c r="BO863">
        <f t="shared" si="985"/>
        <v>24743.814000000002</v>
      </c>
      <c r="BP863">
        <f t="shared" si="986"/>
        <v>20077.404000000002</v>
      </c>
      <c r="BQ863">
        <f t="shared" si="987"/>
        <v>16792.669000000002</v>
      </c>
      <c r="BR863">
        <f t="shared" si="988"/>
        <v>13507.934000000001</v>
      </c>
      <c r="BS863">
        <f t="shared" si="989"/>
        <v>10223.199000000001</v>
      </c>
      <c r="BT863">
        <f t="shared" si="990"/>
        <v>6938.4639999999999</v>
      </c>
      <c r="BU863">
        <f t="shared" si="991"/>
        <v>3653.7290000000003</v>
      </c>
      <c r="BV863">
        <f t="shared" si="992"/>
        <v>2488.8420000000001</v>
      </c>
      <c r="BW863">
        <f t="shared" si="993"/>
        <v>1244.421</v>
      </c>
      <c r="BX863" s="16">
        <f t="shared" si="994"/>
        <v>1154.3199813343172</v>
      </c>
      <c r="BY863">
        <f t="shared" si="995"/>
        <v>5041.5413952994995</v>
      </c>
      <c r="BZ863">
        <f t="shared" si="996"/>
        <v>1202.1012970032968</v>
      </c>
      <c r="CA863">
        <f t="shared" si="997"/>
        <v>1400.0985722317607</v>
      </c>
      <c r="CB863">
        <f t="shared" si="998"/>
        <v>1449.9596912278539</v>
      </c>
    </row>
    <row r="864" spans="1:80" x14ac:dyDescent="0.25">
      <c r="A864">
        <f>'Data Input'!A864</f>
        <v>1</v>
      </c>
      <c r="B864">
        <f>'Data Input'!C864</f>
        <v>62</v>
      </c>
      <c r="C864">
        <f t="shared" si="928"/>
        <v>63</v>
      </c>
      <c r="D864">
        <f t="shared" si="929"/>
        <v>64</v>
      </c>
      <c r="E864">
        <f t="shared" si="930"/>
        <v>65</v>
      </c>
      <c r="F864">
        <f t="shared" si="931"/>
        <v>66</v>
      </c>
      <c r="G864">
        <f t="shared" si="932"/>
        <v>67</v>
      </c>
      <c r="H864">
        <f t="shared" si="933"/>
        <v>68</v>
      </c>
      <c r="I864">
        <f t="shared" si="934"/>
        <v>69</v>
      </c>
      <c r="J864">
        <f t="shared" si="935"/>
        <v>70</v>
      </c>
      <c r="K864">
        <f t="shared" si="936"/>
        <v>71</v>
      </c>
      <c r="L864">
        <f t="shared" si="937"/>
        <v>72</v>
      </c>
      <c r="M864">
        <f>IF('Data Input'!D864&gt;=240,1,0)</f>
        <v>0</v>
      </c>
      <c r="N864">
        <f>_xlfn.IFS('Data Input'!F864&gt;=130,1,'Data Input'!G864=1,1,0=0,0)</f>
        <v>0</v>
      </c>
      <c r="O864">
        <f>'Data Input'!H864</f>
        <v>0</v>
      </c>
      <c r="P864">
        <f>'Data Input'!J864</f>
        <v>25.5</v>
      </c>
      <c r="Q864">
        <f t="shared" si="938"/>
        <v>0</v>
      </c>
      <c r="R864">
        <f>IF('Data Input'!I864&gt;=100,1,0)</f>
        <v>0</v>
      </c>
      <c r="S864" s="18">
        <f>'Data Input'!L864</f>
        <v>3</v>
      </c>
      <c r="T864" s="16">
        <f>'Data Input'!N864</f>
        <v>2018</v>
      </c>
      <c r="U864">
        <f t="shared" si="939"/>
        <v>0.44950373705109919</v>
      </c>
      <c r="V864">
        <f t="shared" si="940"/>
        <v>5.2681550485353709E-2</v>
      </c>
      <c r="W864">
        <f t="shared" si="941"/>
        <v>0.30159038836184054</v>
      </c>
      <c r="X864" s="16">
        <f t="shared" si="942"/>
        <v>1.411381238357293E-2</v>
      </c>
      <c r="Y864">
        <f t="shared" si="943"/>
        <v>1891.5762905932563</v>
      </c>
      <c r="Z864">
        <f t="shared" si="944"/>
        <v>24.232871653336929</v>
      </c>
      <c r="AA864">
        <f t="shared" si="945"/>
        <v>170.39637603979725</v>
      </c>
      <c r="AB864" s="16">
        <f t="shared" si="946"/>
        <v>72.127252466488159</v>
      </c>
      <c r="AC864">
        <f t="shared" si="947"/>
        <v>31369.934000000001</v>
      </c>
      <c r="AD864">
        <f t="shared" si="948"/>
        <v>28251.558000000001</v>
      </c>
      <c r="AE864">
        <f t="shared" si="949"/>
        <v>25133.182000000001</v>
      </c>
      <c r="AF864">
        <f t="shared" si="950"/>
        <v>22014.806</v>
      </c>
      <c r="AG864">
        <f t="shared" si="951"/>
        <v>18896.43</v>
      </c>
      <c r="AH864">
        <f t="shared" si="952"/>
        <v>16196.939999999999</v>
      </c>
      <c r="AI864">
        <f t="shared" si="953"/>
        <v>13497.449999999999</v>
      </c>
      <c r="AJ864">
        <f t="shared" si="954"/>
        <v>10797.96</v>
      </c>
      <c r="AK864">
        <f t="shared" si="955"/>
        <v>8098.4699999999993</v>
      </c>
      <c r="AL864">
        <f t="shared" si="956"/>
        <v>5398.98</v>
      </c>
      <c r="AM864">
        <f t="shared" si="957"/>
        <v>2699.49</v>
      </c>
      <c r="AN864">
        <f t="shared" si="958"/>
        <v>667.40423989726071</v>
      </c>
      <c r="AO864">
        <f t="shared" si="959"/>
        <v>26626.963</v>
      </c>
      <c r="AP864">
        <f t="shared" si="960"/>
        <v>23980.069</v>
      </c>
      <c r="AQ864">
        <f t="shared" si="961"/>
        <v>21333.174999999999</v>
      </c>
      <c r="AR864">
        <f t="shared" si="962"/>
        <v>18686.280999999999</v>
      </c>
      <c r="AS864">
        <f t="shared" si="963"/>
        <v>16039.387000000001</v>
      </c>
      <c r="AT864">
        <f t="shared" si="964"/>
        <v>13748.046</v>
      </c>
      <c r="AU864">
        <f t="shared" si="965"/>
        <v>11456.705</v>
      </c>
      <c r="AV864">
        <f t="shared" si="966"/>
        <v>9165.3639999999996</v>
      </c>
      <c r="AW864">
        <f t="shared" si="967"/>
        <v>6874.0229999999992</v>
      </c>
      <c r="AX864">
        <f t="shared" si="968"/>
        <v>4582.6819999999998</v>
      </c>
      <c r="AY864">
        <f t="shared" si="969"/>
        <v>2291.3409999999999</v>
      </c>
      <c r="AZ864">
        <f t="shared" si="970"/>
        <v>566.49616756606167</v>
      </c>
      <c r="BA864">
        <f t="shared" si="971"/>
        <v>25945.284000000003</v>
      </c>
      <c r="BB864">
        <f t="shared" si="972"/>
        <v>23366.153000000002</v>
      </c>
      <c r="BC864">
        <f t="shared" si="973"/>
        <v>20787.022000000001</v>
      </c>
      <c r="BD864">
        <f t="shared" si="974"/>
        <v>18207.891</v>
      </c>
      <c r="BE864">
        <f t="shared" si="975"/>
        <v>15628.76</v>
      </c>
      <c r="BF864">
        <f t="shared" si="976"/>
        <v>13396.08</v>
      </c>
      <c r="BG864">
        <f t="shared" si="977"/>
        <v>11163.4</v>
      </c>
      <c r="BH864">
        <f t="shared" si="978"/>
        <v>8930.7199999999993</v>
      </c>
      <c r="BI864">
        <f t="shared" si="979"/>
        <v>6698.0399999999991</v>
      </c>
      <c r="BJ864">
        <f t="shared" si="980"/>
        <v>4465.3599999999997</v>
      </c>
      <c r="BK864">
        <f t="shared" si="981"/>
        <v>2232.6799999999998</v>
      </c>
      <c r="BL864">
        <f t="shared" si="982"/>
        <v>551.99322668266132</v>
      </c>
      <c r="BM864">
        <f t="shared" si="983"/>
        <v>20858.822</v>
      </c>
      <c r="BN864">
        <f t="shared" si="984"/>
        <v>17893.455000000002</v>
      </c>
      <c r="BO864">
        <f t="shared" si="985"/>
        <v>14608.720000000001</v>
      </c>
      <c r="BP864">
        <f t="shared" si="986"/>
        <v>11323.985000000001</v>
      </c>
      <c r="BQ864">
        <f t="shared" si="987"/>
        <v>8039.2500000000009</v>
      </c>
      <c r="BR864">
        <f t="shared" si="988"/>
        <v>6874.3630000000012</v>
      </c>
      <c r="BS864">
        <f t="shared" si="989"/>
        <v>5629.9420000000009</v>
      </c>
      <c r="BT864">
        <f t="shared" si="990"/>
        <v>4385.5210000000006</v>
      </c>
      <c r="BU864">
        <f t="shared" si="991"/>
        <v>3141.1000000000004</v>
      </c>
      <c r="BV864">
        <f t="shared" si="992"/>
        <v>1896.6790000000001</v>
      </c>
      <c r="BW864">
        <f t="shared" si="993"/>
        <v>948.33950000000004</v>
      </c>
      <c r="BX864" s="16">
        <f t="shared" si="994"/>
        <v>351.62276405166529</v>
      </c>
      <c r="BY864">
        <f t="shared" si="995"/>
        <v>2558.9805304905171</v>
      </c>
      <c r="BZ864">
        <f t="shared" si="996"/>
        <v>590.7290392193986</v>
      </c>
      <c r="CA864">
        <f t="shared" si="997"/>
        <v>722.38960272245856</v>
      </c>
      <c r="CB864">
        <f t="shared" si="998"/>
        <v>423.75001651815342</v>
      </c>
    </row>
    <row r="865" spans="1:80" x14ac:dyDescent="0.25">
      <c r="A865">
        <f>'Data Input'!A865</f>
        <v>0</v>
      </c>
      <c r="B865">
        <f>'Data Input'!C865</f>
        <v>50</v>
      </c>
      <c r="C865">
        <f t="shared" si="928"/>
        <v>51</v>
      </c>
      <c r="D865">
        <f t="shared" si="929"/>
        <v>52</v>
      </c>
      <c r="E865">
        <f t="shared" si="930"/>
        <v>53</v>
      </c>
      <c r="F865">
        <f t="shared" si="931"/>
        <v>54</v>
      </c>
      <c r="G865">
        <f t="shared" si="932"/>
        <v>55</v>
      </c>
      <c r="H865">
        <f t="shared" si="933"/>
        <v>56</v>
      </c>
      <c r="I865">
        <f t="shared" si="934"/>
        <v>57</v>
      </c>
      <c r="J865">
        <f t="shared" si="935"/>
        <v>58</v>
      </c>
      <c r="K865">
        <f t="shared" si="936"/>
        <v>59</v>
      </c>
      <c r="L865">
        <f t="shared" si="937"/>
        <v>60</v>
      </c>
      <c r="M865">
        <f>IF('Data Input'!D865&gt;=240,1,0)</f>
        <v>0</v>
      </c>
      <c r="N865">
        <f>_xlfn.IFS('Data Input'!F865&gt;=130,1,'Data Input'!G865=1,1,0=0,0)</f>
        <v>0</v>
      </c>
      <c r="O865">
        <f>'Data Input'!H865</f>
        <v>0</v>
      </c>
      <c r="P865">
        <f>'Data Input'!J865</f>
        <v>29.1</v>
      </c>
      <c r="Q865">
        <f t="shared" si="938"/>
        <v>0</v>
      </c>
      <c r="R865">
        <f>IF('Data Input'!I865&gt;=100,1,0)</f>
        <v>0</v>
      </c>
      <c r="S865" s="18">
        <f>'Data Input'!L865</f>
        <v>3</v>
      </c>
      <c r="T865" s="16">
        <f>'Data Input'!N865</f>
        <v>2018</v>
      </c>
      <c r="U865">
        <f t="shared" si="939"/>
        <v>0.52496063386707725</v>
      </c>
      <c r="V865">
        <f t="shared" si="940"/>
        <v>6.1427297424081199E-2</v>
      </c>
      <c r="W865">
        <f t="shared" si="941"/>
        <v>0.33268475622823318</v>
      </c>
      <c r="X865" s="16">
        <f t="shared" si="942"/>
        <v>2.7790491368757355E-2</v>
      </c>
      <c r="Y865">
        <f t="shared" si="943"/>
        <v>2209.1097507491622</v>
      </c>
      <c r="Z865">
        <f t="shared" si="944"/>
        <v>28.255808737120535</v>
      </c>
      <c r="AA865">
        <f t="shared" si="945"/>
        <v>187.96446774345188</v>
      </c>
      <c r="AB865" s="16">
        <f t="shared" si="946"/>
        <v>142.02057761906369</v>
      </c>
      <c r="AC865">
        <f t="shared" si="947"/>
        <v>38491.001000000004</v>
      </c>
      <c r="AD865">
        <f t="shared" si="948"/>
        <v>34534.852000000006</v>
      </c>
      <c r="AE865">
        <f t="shared" si="949"/>
        <v>30578.703000000005</v>
      </c>
      <c r="AF865">
        <f t="shared" si="950"/>
        <v>26622.554000000004</v>
      </c>
      <c r="AG865">
        <f t="shared" si="951"/>
        <v>22666.405000000002</v>
      </c>
      <c r="AH865">
        <f t="shared" si="952"/>
        <v>18710.256000000001</v>
      </c>
      <c r="AI865">
        <f t="shared" si="953"/>
        <v>15591.880000000001</v>
      </c>
      <c r="AJ865">
        <f t="shared" si="954"/>
        <v>12473.504000000001</v>
      </c>
      <c r="AK865">
        <f t="shared" si="955"/>
        <v>9355.1280000000006</v>
      </c>
      <c r="AL865">
        <f t="shared" si="956"/>
        <v>6236.7520000000004</v>
      </c>
      <c r="AM865">
        <f t="shared" si="957"/>
        <v>3118.3760000000002</v>
      </c>
      <c r="AN865">
        <f t="shared" si="958"/>
        <v>933.91379653291835</v>
      </c>
      <c r="AO865">
        <f t="shared" si="959"/>
        <v>32671.364000000001</v>
      </c>
      <c r="AP865">
        <f t="shared" si="960"/>
        <v>29313.364000000001</v>
      </c>
      <c r="AQ865">
        <f t="shared" si="961"/>
        <v>25955.364000000001</v>
      </c>
      <c r="AR865">
        <f t="shared" si="962"/>
        <v>22597.364000000001</v>
      </c>
      <c r="AS865">
        <f t="shared" si="963"/>
        <v>19239.364000000001</v>
      </c>
      <c r="AT865">
        <f t="shared" si="964"/>
        <v>15881.364</v>
      </c>
      <c r="AU865">
        <f t="shared" si="965"/>
        <v>13234.47</v>
      </c>
      <c r="AV865">
        <f t="shared" si="966"/>
        <v>10587.575999999999</v>
      </c>
      <c r="AW865">
        <f t="shared" si="967"/>
        <v>7940.6819999999989</v>
      </c>
      <c r="AX865">
        <f t="shared" si="968"/>
        <v>5293.7879999999996</v>
      </c>
      <c r="AY865">
        <f t="shared" si="969"/>
        <v>2646.8939999999998</v>
      </c>
      <c r="AZ865">
        <f t="shared" si="970"/>
        <v>792.71094817217238</v>
      </c>
      <c r="BA865">
        <f t="shared" si="971"/>
        <v>31834.940999999995</v>
      </c>
      <c r="BB865">
        <f t="shared" si="972"/>
        <v>28562.909999999996</v>
      </c>
      <c r="BC865">
        <f t="shared" si="973"/>
        <v>25290.878999999997</v>
      </c>
      <c r="BD865">
        <f t="shared" si="974"/>
        <v>22018.847999999998</v>
      </c>
      <c r="BE865">
        <f t="shared" si="975"/>
        <v>18746.816999999999</v>
      </c>
      <c r="BF865">
        <f t="shared" si="976"/>
        <v>15474.785999999998</v>
      </c>
      <c r="BG865">
        <f t="shared" si="977"/>
        <v>12895.654999999999</v>
      </c>
      <c r="BH865">
        <f t="shared" si="978"/>
        <v>10316.523999999999</v>
      </c>
      <c r="BI865">
        <f t="shared" si="979"/>
        <v>7737.393</v>
      </c>
      <c r="BJ865">
        <f t="shared" si="980"/>
        <v>5158.2619999999997</v>
      </c>
      <c r="BK865">
        <f t="shared" si="981"/>
        <v>2579.1309999999999</v>
      </c>
      <c r="BL865">
        <f t="shared" si="982"/>
        <v>772.41672930745733</v>
      </c>
      <c r="BM865">
        <f t="shared" si="983"/>
        <v>53621.271999999997</v>
      </c>
      <c r="BN865">
        <f t="shared" si="984"/>
        <v>50655.904999999999</v>
      </c>
      <c r="BO865">
        <f t="shared" si="985"/>
        <v>45191.133999999998</v>
      </c>
      <c r="BP865">
        <f t="shared" si="986"/>
        <v>39726.362999999998</v>
      </c>
      <c r="BQ865">
        <f t="shared" si="987"/>
        <v>34261.591999999997</v>
      </c>
      <c r="BR865">
        <f t="shared" si="988"/>
        <v>28796.821</v>
      </c>
      <c r="BS865">
        <f t="shared" si="989"/>
        <v>23332.05</v>
      </c>
      <c r="BT865">
        <f t="shared" si="990"/>
        <v>18665.64</v>
      </c>
      <c r="BU865">
        <f t="shared" si="991"/>
        <v>13999.23</v>
      </c>
      <c r="BV865">
        <f t="shared" si="992"/>
        <v>9332.82</v>
      </c>
      <c r="BW865">
        <f t="shared" si="993"/>
        <v>4666.41</v>
      </c>
      <c r="BX865" s="16">
        <f t="shared" si="994"/>
        <v>1377.8386955968456</v>
      </c>
      <c r="BY865">
        <f t="shared" si="995"/>
        <v>3143.0235472820805</v>
      </c>
      <c r="BZ865">
        <f t="shared" si="996"/>
        <v>820.96675690929294</v>
      </c>
      <c r="CA865">
        <f t="shared" si="997"/>
        <v>960.38119705090924</v>
      </c>
      <c r="CB865">
        <f t="shared" si="998"/>
        <v>1519.8592732159093</v>
      </c>
    </row>
    <row r="866" spans="1:80" x14ac:dyDescent="0.25">
      <c r="A866">
        <f>'Data Input'!A866</f>
        <v>1</v>
      </c>
      <c r="B866">
        <f>'Data Input'!C866</f>
        <v>32</v>
      </c>
      <c r="C866">
        <f t="shared" si="928"/>
        <v>33</v>
      </c>
      <c r="D866">
        <f t="shared" si="929"/>
        <v>34</v>
      </c>
      <c r="E866">
        <f t="shared" si="930"/>
        <v>35</v>
      </c>
      <c r="F866">
        <f t="shared" si="931"/>
        <v>36</v>
      </c>
      <c r="G866">
        <f t="shared" si="932"/>
        <v>37</v>
      </c>
      <c r="H866">
        <f t="shared" si="933"/>
        <v>38</v>
      </c>
      <c r="I866">
        <f t="shared" si="934"/>
        <v>39</v>
      </c>
      <c r="J866">
        <f t="shared" si="935"/>
        <v>40</v>
      </c>
      <c r="K866">
        <f t="shared" si="936"/>
        <v>41</v>
      </c>
      <c r="L866">
        <f t="shared" si="937"/>
        <v>42</v>
      </c>
      <c r="M866">
        <f>IF('Data Input'!D866&gt;=240,1,0)</f>
        <v>0</v>
      </c>
      <c r="N866">
        <f>_xlfn.IFS('Data Input'!F866&gt;=130,1,'Data Input'!G866=1,1,0=0,0)</f>
        <v>0</v>
      </c>
      <c r="O866">
        <f>'Data Input'!H866</f>
        <v>0</v>
      </c>
      <c r="P866">
        <f>'Data Input'!J866</f>
        <v>26.8</v>
      </c>
      <c r="Q866">
        <f t="shared" si="938"/>
        <v>0</v>
      </c>
      <c r="R866">
        <f>IF('Data Input'!I866&gt;=100,1,0)</f>
        <v>0</v>
      </c>
      <c r="S866" s="18">
        <f>'Data Input'!L866</f>
        <v>3</v>
      </c>
      <c r="T866" s="16">
        <f>'Data Input'!N866</f>
        <v>2018</v>
      </c>
      <c r="U866">
        <f t="shared" si="939"/>
        <v>0.47666616154124275</v>
      </c>
      <c r="V866">
        <f t="shared" si="940"/>
        <v>5.5695043698823006E-2</v>
      </c>
      <c r="W866">
        <f t="shared" si="941"/>
        <v>0.31262929903817871</v>
      </c>
      <c r="X866" s="16">
        <f t="shared" si="942"/>
        <v>1.8045029137103291E-2</v>
      </c>
      <c r="Y866">
        <f t="shared" si="943"/>
        <v>2005.879674359662</v>
      </c>
      <c r="Z866">
        <f t="shared" si="944"/>
        <v>25.619041832411405</v>
      </c>
      <c r="AA866">
        <f t="shared" si="945"/>
        <v>176.63328028894159</v>
      </c>
      <c r="AB866" s="16">
        <f t="shared" si="946"/>
        <v>92.217349711396551</v>
      </c>
      <c r="AC866">
        <f t="shared" si="947"/>
        <v>54175.974999999991</v>
      </c>
      <c r="AD866">
        <f t="shared" si="948"/>
        <v>49521.681999999993</v>
      </c>
      <c r="AE866">
        <f t="shared" si="949"/>
        <v>44867.388999999996</v>
      </c>
      <c r="AF866">
        <f t="shared" si="950"/>
        <v>40213.095999999998</v>
      </c>
      <c r="AG866">
        <f t="shared" si="951"/>
        <v>35186.458999999995</v>
      </c>
      <c r="AH866">
        <f t="shared" si="952"/>
        <v>30159.821999999996</v>
      </c>
      <c r="AI866">
        <f t="shared" si="953"/>
        <v>25133.184999999998</v>
      </c>
      <c r="AJ866">
        <f t="shared" si="954"/>
        <v>20106.547999999999</v>
      </c>
      <c r="AK866">
        <f t="shared" si="955"/>
        <v>15079.911</v>
      </c>
      <c r="AL866">
        <f t="shared" si="956"/>
        <v>10053.273999999999</v>
      </c>
      <c r="AM866">
        <f t="shared" si="957"/>
        <v>5026.6369999999997</v>
      </c>
      <c r="AN866">
        <f t="shared" si="958"/>
        <v>1278.3215038414028</v>
      </c>
      <c r="AO866">
        <f t="shared" si="959"/>
        <v>45984.844000000019</v>
      </c>
      <c r="AP866">
        <f t="shared" si="960"/>
        <v>42034.256000000016</v>
      </c>
      <c r="AQ866">
        <f t="shared" si="961"/>
        <v>38083.668000000012</v>
      </c>
      <c r="AR866">
        <f t="shared" si="962"/>
        <v>34133.080000000009</v>
      </c>
      <c r="AS866">
        <f t="shared" si="963"/>
        <v>29866.445000000007</v>
      </c>
      <c r="AT866">
        <f t="shared" si="964"/>
        <v>25599.810000000005</v>
      </c>
      <c r="AU866">
        <f t="shared" si="965"/>
        <v>21333.175000000003</v>
      </c>
      <c r="AV866">
        <f t="shared" si="966"/>
        <v>17066.54</v>
      </c>
      <c r="AW866">
        <f t="shared" si="967"/>
        <v>12799.905000000001</v>
      </c>
      <c r="AX866">
        <f t="shared" si="968"/>
        <v>8533.27</v>
      </c>
      <c r="AY866">
        <f t="shared" si="969"/>
        <v>4266.6350000000002</v>
      </c>
      <c r="AZ866">
        <f t="shared" si="970"/>
        <v>1085.0457922929679</v>
      </c>
      <c r="BA866">
        <f t="shared" si="971"/>
        <v>41807.587</v>
      </c>
      <c r="BB866">
        <f t="shared" si="972"/>
        <v>38958.137999999999</v>
      </c>
      <c r="BC866">
        <f t="shared" si="973"/>
        <v>36108.688999999998</v>
      </c>
      <c r="BD866">
        <f t="shared" si="974"/>
        <v>33259.24</v>
      </c>
      <c r="BE866">
        <f t="shared" si="975"/>
        <v>29101.834999999995</v>
      </c>
      <c r="BF866">
        <f t="shared" si="976"/>
        <v>24944.429999999997</v>
      </c>
      <c r="BG866">
        <f t="shared" si="977"/>
        <v>20787.024999999998</v>
      </c>
      <c r="BH866">
        <f t="shared" si="978"/>
        <v>16629.62</v>
      </c>
      <c r="BI866">
        <f t="shared" si="979"/>
        <v>12472.215</v>
      </c>
      <c r="BJ866">
        <f t="shared" si="980"/>
        <v>8314.81</v>
      </c>
      <c r="BK866">
        <f t="shared" si="981"/>
        <v>4157.4049999999997</v>
      </c>
      <c r="BL866">
        <f t="shared" si="982"/>
        <v>1033.6312249590499</v>
      </c>
      <c r="BM866">
        <f t="shared" si="983"/>
        <v>52120.893999999993</v>
      </c>
      <c r="BN866">
        <f t="shared" si="984"/>
        <v>49155.526999999995</v>
      </c>
      <c r="BO866">
        <f t="shared" si="985"/>
        <v>45773.968999999997</v>
      </c>
      <c r="BP866">
        <f t="shared" si="986"/>
        <v>42392.411</v>
      </c>
      <c r="BQ866">
        <f t="shared" si="987"/>
        <v>39010.853000000003</v>
      </c>
      <c r="BR866">
        <f t="shared" si="988"/>
        <v>33437.874000000003</v>
      </c>
      <c r="BS866">
        <f t="shared" si="989"/>
        <v>27864.895</v>
      </c>
      <c r="BT866">
        <f t="shared" si="990"/>
        <v>22291.916000000001</v>
      </c>
      <c r="BU866">
        <f t="shared" si="991"/>
        <v>16718.937000000002</v>
      </c>
      <c r="BV866">
        <f t="shared" si="992"/>
        <v>11145.958000000001</v>
      </c>
      <c r="BW866">
        <f t="shared" si="993"/>
        <v>5572.9790000000003</v>
      </c>
      <c r="BX866" s="16">
        <f t="shared" si="994"/>
        <v>1339.0507149409111</v>
      </c>
      <c r="BY866">
        <f t="shared" si="995"/>
        <v>3284.201178201065</v>
      </c>
      <c r="BZ866">
        <f t="shared" si="996"/>
        <v>1110.6648341253792</v>
      </c>
      <c r="CA866">
        <f t="shared" si="997"/>
        <v>1210.2645052479916</v>
      </c>
      <c r="CB866">
        <f t="shared" si="998"/>
        <v>1431.2680646523077</v>
      </c>
    </row>
    <row r="867" spans="1:80" x14ac:dyDescent="0.25">
      <c r="A867">
        <f>'Data Input'!A867</f>
        <v>0</v>
      </c>
      <c r="B867">
        <f>'Data Input'!C867</f>
        <v>45</v>
      </c>
      <c r="C867">
        <f t="shared" si="928"/>
        <v>46</v>
      </c>
      <c r="D867">
        <f t="shared" si="929"/>
        <v>47</v>
      </c>
      <c r="E867">
        <f t="shared" si="930"/>
        <v>48</v>
      </c>
      <c r="F867">
        <f t="shared" si="931"/>
        <v>49</v>
      </c>
      <c r="G867">
        <f t="shared" si="932"/>
        <v>50</v>
      </c>
      <c r="H867">
        <f t="shared" si="933"/>
        <v>51</v>
      </c>
      <c r="I867">
        <f t="shared" si="934"/>
        <v>52</v>
      </c>
      <c r="J867">
        <f t="shared" si="935"/>
        <v>53</v>
      </c>
      <c r="K867">
        <f t="shared" si="936"/>
        <v>54</v>
      </c>
      <c r="L867">
        <f t="shared" si="937"/>
        <v>55</v>
      </c>
      <c r="M867">
        <f>IF('Data Input'!D867&gt;=240,1,0)</f>
        <v>0</v>
      </c>
      <c r="N867">
        <f>_xlfn.IFS('Data Input'!F867&gt;=130,1,'Data Input'!G867=1,1,0=0,0)</f>
        <v>0</v>
      </c>
      <c r="O867">
        <f>'Data Input'!H867</f>
        <v>0</v>
      </c>
      <c r="P867">
        <f>'Data Input'!J867</f>
        <v>33.799999999999997</v>
      </c>
      <c r="Q867">
        <f t="shared" si="938"/>
        <v>0</v>
      </c>
      <c r="R867">
        <f>IF('Data Input'!I867&gt;=100,1,0)</f>
        <v>0</v>
      </c>
      <c r="S867" s="18">
        <f>'Data Input'!L867</f>
        <v>3</v>
      </c>
      <c r="T867" s="16">
        <f>'Data Input'!N867</f>
        <v>2018</v>
      </c>
      <c r="U867">
        <f t="shared" si="939"/>
        <v>0.62128095993624544</v>
      </c>
      <c r="V867">
        <f t="shared" si="940"/>
        <v>7.4890989283283388E-2</v>
      </c>
      <c r="W867">
        <f t="shared" si="941"/>
        <v>0.37554532012773517</v>
      </c>
      <c r="X867" s="16">
        <f t="shared" si="942"/>
        <v>6.5861343846702933E-2</v>
      </c>
      <c r="Y867">
        <f t="shared" si="943"/>
        <v>2614.4395179496028</v>
      </c>
      <c r="Z867">
        <f t="shared" si="944"/>
        <v>34.448943027935123</v>
      </c>
      <c r="AA867">
        <f t="shared" si="945"/>
        <v>212.18037463347852</v>
      </c>
      <c r="AB867" s="16">
        <f t="shared" si="946"/>
        <v>336.57793134208856</v>
      </c>
      <c r="AC867">
        <f t="shared" si="947"/>
        <v>42679.865999999995</v>
      </c>
      <c r="AD867">
        <f t="shared" si="948"/>
        <v>38723.716999999997</v>
      </c>
      <c r="AE867">
        <f t="shared" si="949"/>
        <v>34767.567999999999</v>
      </c>
      <c r="AF867">
        <f t="shared" si="950"/>
        <v>30811.419000000002</v>
      </c>
      <c r="AG867">
        <f t="shared" si="951"/>
        <v>26855.27</v>
      </c>
      <c r="AH867">
        <f t="shared" si="952"/>
        <v>22899.120999999999</v>
      </c>
      <c r="AI867">
        <f t="shared" si="953"/>
        <v>18942.971999999998</v>
      </c>
      <c r="AJ867">
        <f t="shared" si="954"/>
        <v>14986.822999999999</v>
      </c>
      <c r="AK867">
        <f t="shared" si="955"/>
        <v>11030.673999999999</v>
      </c>
      <c r="AL867">
        <f t="shared" si="956"/>
        <v>7074.5249999999996</v>
      </c>
      <c r="AM867">
        <f t="shared" si="957"/>
        <v>3118.3760000000002</v>
      </c>
      <c r="AN867">
        <f t="shared" si="958"/>
        <v>1277.3328843604666</v>
      </c>
      <c r="AO867">
        <f t="shared" si="959"/>
        <v>36226.894</v>
      </c>
      <c r="AP867">
        <f t="shared" si="960"/>
        <v>32868.894</v>
      </c>
      <c r="AQ867">
        <f t="shared" si="961"/>
        <v>29510.894</v>
      </c>
      <c r="AR867">
        <f t="shared" si="962"/>
        <v>26152.894</v>
      </c>
      <c r="AS867">
        <f t="shared" si="963"/>
        <v>22794.894</v>
      </c>
      <c r="AT867">
        <f t="shared" si="964"/>
        <v>19436.894</v>
      </c>
      <c r="AU867">
        <f t="shared" si="965"/>
        <v>16078.894</v>
      </c>
      <c r="AV867">
        <f t="shared" si="966"/>
        <v>12720.894</v>
      </c>
      <c r="AW867">
        <f t="shared" si="967"/>
        <v>9362.8940000000002</v>
      </c>
      <c r="AX867">
        <f t="shared" si="968"/>
        <v>6004.8940000000002</v>
      </c>
      <c r="AY867">
        <f t="shared" si="969"/>
        <v>2646.8939999999998</v>
      </c>
      <c r="AZ867">
        <f t="shared" si="970"/>
        <v>1084.2068507629758</v>
      </c>
      <c r="BA867">
        <f t="shared" si="971"/>
        <v>35299.440999999992</v>
      </c>
      <c r="BB867">
        <f t="shared" si="972"/>
        <v>32027.409999999993</v>
      </c>
      <c r="BC867">
        <f t="shared" si="973"/>
        <v>28755.378999999994</v>
      </c>
      <c r="BD867">
        <f t="shared" si="974"/>
        <v>25483.347999999994</v>
      </c>
      <c r="BE867">
        <f t="shared" si="975"/>
        <v>22211.316999999995</v>
      </c>
      <c r="BF867">
        <f t="shared" si="976"/>
        <v>18939.285999999996</v>
      </c>
      <c r="BG867">
        <f t="shared" si="977"/>
        <v>15667.254999999997</v>
      </c>
      <c r="BH867">
        <f t="shared" si="978"/>
        <v>12395.223999999998</v>
      </c>
      <c r="BI867">
        <f t="shared" si="979"/>
        <v>9123.1929999999993</v>
      </c>
      <c r="BJ867">
        <f t="shared" si="980"/>
        <v>5851.1620000000003</v>
      </c>
      <c r="BK867">
        <f t="shared" si="981"/>
        <v>2579.1309999999999</v>
      </c>
      <c r="BL867">
        <f t="shared" si="982"/>
        <v>1056.4498402394768</v>
      </c>
      <c r="BM867">
        <f t="shared" si="983"/>
        <v>57613.076999999997</v>
      </c>
      <c r="BN867">
        <f t="shared" si="984"/>
        <v>54647.71</v>
      </c>
      <c r="BO867">
        <f t="shared" si="985"/>
        <v>49182.938999999998</v>
      </c>
      <c r="BP867">
        <f t="shared" si="986"/>
        <v>43718.167999999998</v>
      </c>
      <c r="BQ867">
        <f t="shared" si="987"/>
        <v>38253.396999999997</v>
      </c>
      <c r="BR867">
        <f t="shared" si="988"/>
        <v>32788.625999999997</v>
      </c>
      <c r="BS867">
        <f t="shared" si="989"/>
        <v>27323.855</v>
      </c>
      <c r="BT867">
        <f t="shared" si="990"/>
        <v>21859.083999999999</v>
      </c>
      <c r="BU867">
        <f t="shared" si="991"/>
        <v>16394.312999999998</v>
      </c>
      <c r="BV867">
        <f t="shared" si="992"/>
        <v>10929.541999999999</v>
      </c>
      <c r="BW867">
        <f t="shared" si="993"/>
        <v>5464.7709999999997</v>
      </c>
      <c r="BX867" s="16">
        <f t="shared" si="994"/>
        <v>1811.011976114675</v>
      </c>
      <c r="BY867">
        <f t="shared" si="995"/>
        <v>3891.7724023100691</v>
      </c>
      <c r="BZ867">
        <f t="shared" si="996"/>
        <v>1118.655793790911</v>
      </c>
      <c r="CA867">
        <f t="shared" si="997"/>
        <v>1268.6302148729553</v>
      </c>
      <c r="CB867">
        <f t="shared" si="998"/>
        <v>2147.5899074567637</v>
      </c>
    </row>
    <row r="868" spans="1:80" x14ac:dyDescent="0.25">
      <c r="A868">
        <f>'Data Input'!A868</f>
        <v>0</v>
      </c>
      <c r="B868">
        <f>'Data Input'!C868</f>
        <v>45</v>
      </c>
      <c r="C868">
        <f t="shared" si="928"/>
        <v>46</v>
      </c>
      <c r="D868">
        <f t="shared" si="929"/>
        <v>47</v>
      </c>
      <c r="E868">
        <f t="shared" si="930"/>
        <v>48</v>
      </c>
      <c r="F868">
        <f t="shared" si="931"/>
        <v>49</v>
      </c>
      <c r="G868">
        <f t="shared" si="932"/>
        <v>50</v>
      </c>
      <c r="H868">
        <f t="shared" si="933"/>
        <v>51</v>
      </c>
      <c r="I868">
        <f t="shared" si="934"/>
        <v>52</v>
      </c>
      <c r="J868">
        <f t="shared" si="935"/>
        <v>53</v>
      </c>
      <c r="K868">
        <f t="shared" si="936"/>
        <v>54</v>
      </c>
      <c r="L868">
        <f t="shared" si="937"/>
        <v>55</v>
      </c>
      <c r="M868">
        <f>IF('Data Input'!D868&gt;=240,1,0)</f>
        <v>0</v>
      </c>
      <c r="N868">
        <f>_xlfn.IFS('Data Input'!F868&gt;=130,1,'Data Input'!G868=1,1,0=0,0)</f>
        <v>0</v>
      </c>
      <c r="O868">
        <f>'Data Input'!H868</f>
        <v>0</v>
      </c>
      <c r="P868">
        <f>'Data Input'!J868</f>
        <v>25.7</v>
      </c>
      <c r="Q868">
        <f t="shared" si="938"/>
        <v>0</v>
      </c>
      <c r="R868">
        <f>IF('Data Input'!I868&gt;=100,1,0)</f>
        <v>0</v>
      </c>
      <c r="S868" s="18">
        <f>'Data Input'!L868</f>
        <v>3</v>
      </c>
      <c r="T868" s="16">
        <f>'Data Input'!N868</f>
        <v>2018</v>
      </c>
      <c r="U868">
        <f t="shared" si="939"/>
        <v>0.45366710687691814</v>
      </c>
      <c r="V868">
        <f t="shared" si="940"/>
        <v>5.3134933727552951E-2</v>
      </c>
      <c r="W868">
        <f t="shared" si="941"/>
        <v>0.30327423936242026</v>
      </c>
      <c r="X868" s="16">
        <f t="shared" si="942"/>
        <v>1.4658472695868698E-2</v>
      </c>
      <c r="Y868">
        <f t="shared" si="943"/>
        <v>1909.0963488316047</v>
      </c>
      <c r="Z868">
        <f t="shared" si="944"/>
        <v>24.441422423326944</v>
      </c>
      <c r="AA868">
        <f t="shared" si="945"/>
        <v>171.34773960893574</v>
      </c>
      <c r="AB868" s="16">
        <f t="shared" si="946"/>
        <v>74.910685516735938</v>
      </c>
      <c r="AC868">
        <f t="shared" si="947"/>
        <v>42679.865999999995</v>
      </c>
      <c r="AD868">
        <f t="shared" si="948"/>
        <v>38723.716999999997</v>
      </c>
      <c r="AE868">
        <f t="shared" si="949"/>
        <v>34767.567999999999</v>
      </c>
      <c r="AF868">
        <f t="shared" si="950"/>
        <v>30811.419000000002</v>
      </c>
      <c r="AG868">
        <f t="shared" si="951"/>
        <v>26855.27</v>
      </c>
      <c r="AH868">
        <f t="shared" si="952"/>
        <v>22899.120999999999</v>
      </c>
      <c r="AI868">
        <f t="shared" si="953"/>
        <v>18942.971999999998</v>
      </c>
      <c r="AJ868">
        <f t="shared" si="954"/>
        <v>14986.822999999999</v>
      </c>
      <c r="AK868">
        <f t="shared" si="955"/>
        <v>11030.673999999999</v>
      </c>
      <c r="AL868">
        <f t="shared" si="956"/>
        <v>7074.5249999999996</v>
      </c>
      <c r="AM868">
        <f t="shared" si="957"/>
        <v>3118.3760000000002</v>
      </c>
      <c r="AN868">
        <f t="shared" si="958"/>
        <v>932.7244057600401</v>
      </c>
      <c r="AO868">
        <f t="shared" si="959"/>
        <v>36226.894</v>
      </c>
      <c r="AP868">
        <f t="shared" si="960"/>
        <v>32868.894</v>
      </c>
      <c r="AQ868">
        <f t="shared" si="961"/>
        <v>29510.894</v>
      </c>
      <c r="AR868">
        <f t="shared" si="962"/>
        <v>26152.894</v>
      </c>
      <c r="AS868">
        <f t="shared" si="963"/>
        <v>22794.894</v>
      </c>
      <c r="AT868">
        <f t="shared" si="964"/>
        <v>19436.894</v>
      </c>
      <c r="AU868">
        <f t="shared" si="965"/>
        <v>16078.894</v>
      </c>
      <c r="AV868">
        <f t="shared" si="966"/>
        <v>12720.894</v>
      </c>
      <c r="AW868">
        <f t="shared" si="967"/>
        <v>9362.8940000000002</v>
      </c>
      <c r="AX868">
        <f t="shared" si="968"/>
        <v>6004.8940000000002</v>
      </c>
      <c r="AY868">
        <f t="shared" si="969"/>
        <v>2646.8939999999998</v>
      </c>
      <c r="AZ868">
        <f t="shared" si="970"/>
        <v>791.70136695038639</v>
      </c>
      <c r="BA868">
        <f t="shared" si="971"/>
        <v>35299.440999999992</v>
      </c>
      <c r="BB868">
        <f t="shared" si="972"/>
        <v>32027.409999999993</v>
      </c>
      <c r="BC868">
        <f t="shared" si="973"/>
        <v>28755.378999999994</v>
      </c>
      <c r="BD868">
        <f t="shared" si="974"/>
        <v>25483.347999999994</v>
      </c>
      <c r="BE868">
        <f t="shared" si="975"/>
        <v>22211.316999999995</v>
      </c>
      <c r="BF868">
        <f t="shared" si="976"/>
        <v>18939.285999999996</v>
      </c>
      <c r="BG868">
        <f t="shared" si="977"/>
        <v>15667.254999999997</v>
      </c>
      <c r="BH868">
        <f t="shared" si="978"/>
        <v>12395.223999999998</v>
      </c>
      <c r="BI868">
        <f t="shared" si="979"/>
        <v>9123.1929999999993</v>
      </c>
      <c r="BJ868">
        <f t="shared" si="980"/>
        <v>5851.1620000000003</v>
      </c>
      <c r="BK868">
        <f t="shared" si="981"/>
        <v>2579.1309999999999</v>
      </c>
      <c r="BL868">
        <f t="shared" si="982"/>
        <v>771.4328516219266</v>
      </c>
      <c r="BM868">
        <f t="shared" si="983"/>
        <v>57613.076999999997</v>
      </c>
      <c r="BN868">
        <f t="shared" si="984"/>
        <v>54647.71</v>
      </c>
      <c r="BO868">
        <f t="shared" si="985"/>
        <v>49182.938999999998</v>
      </c>
      <c r="BP868">
        <f t="shared" si="986"/>
        <v>43718.167999999998</v>
      </c>
      <c r="BQ868">
        <f t="shared" si="987"/>
        <v>38253.396999999997</v>
      </c>
      <c r="BR868">
        <f t="shared" si="988"/>
        <v>32788.625999999997</v>
      </c>
      <c r="BS868">
        <f t="shared" si="989"/>
        <v>27323.855</v>
      </c>
      <c r="BT868">
        <f t="shared" si="990"/>
        <v>21859.083999999999</v>
      </c>
      <c r="BU868">
        <f t="shared" si="991"/>
        <v>16394.312999999998</v>
      </c>
      <c r="BV868">
        <f t="shared" si="992"/>
        <v>10929.541999999999</v>
      </c>
      <c r="BW868">
        <f t="shared" si="993"/>
        <v>5464.7709999999997</v>
      </c>
      <c r="BX868" s="16">
        <f t="shared" si="994"/>
        <v>1322.4235357344694</v>
      </c>
      <c r="BY868">
        <f t="shared" si="995"/>
        <v>2841.8207545916448</v>
      </c>
      <c r="BZ868">
        <f t="shared" si="996"/>
        <v>816.1427893737133</v>
      </c>
      <c r="CA868">
        <f t="shared" si="997"/>
        <v>942.78059123086234</v>
      </c>
      <c r="CB868">
        <f t="shared" si="998"/>
        <v>1397.3342212512052</v>
      </c>
    </row>
    <row r="869" spans="1:80" x14ac:dyDescent="0.25">
      <c r="A869">
        <f>'Data Input'!A869</f>
        <v>1</v>
      </c>
      <c r="B869">
        <f>'Data Input'!C869</f>
        <v>42</v>
      </c>
      <c r="C869">
        <f t="shared" si="928"/>
        <v>43</v>
      </c>
      <c r="D869">
        <f t="shared" si="929"/>
        <v>44</v>
      </c>
      <c r="E869">
        <f t="shared" si="930"/>
        <v>45</v>
      </c>
      <c r="F869">
        <f t="shared" si="931"/>
        <v>46</v>
      </c>
      <c r="G869">
        <f t="shared" si="932"/>
        <v>47</v>
      </c>
      <c r="H869">
        <f t="shared" si="933"/>
        <v>48</v>
      </c>
      <c r="I869">
        <f t="shared" si="934"/>
        <v>49</v>
      </c>
      <c r="J869">
        <f t="shared" si="935"/>
        <v>50</v>
      </c>
      <c r="K869">
        <f t="shared" si="936"/>
        <v>51</v>
      </c>
      <c r="L869">
        <f t="shared" si="937"/>
        <v>52</v>
      </c>
      <c r="M869">
        <f>IF('Data Input'!D869&gt;=240,1,0)</f>
        <v>0</v>
      </c>
      <c r="N869">
        <f>_xlfn.IFS('Data Input'!F869&gt;=130,1,'Data Input'!G869=1,1,0=0,0)</f>
        <v>0</v>
      </c>
      <c r="O869">
        <f>'Data Input'!H869</f>
        <v>0</v>
      </c>
      <c r="P869">
        <f>'Data Input'!J869</f>
        <v>26.8</v>
      </c>
      <c r="Q869">
        <f t="shared" si="938"/>
        <v>0</v>
      </c>
      <c r="R869">
        <f>IF('Data Input'!I869&gt;=100,1,0)</f>
        <v>0</v>
      </c>
      <c r="S869" s="18">
        <f>'Data Input'!L869</f>
        <v>3</v>
      </c>
      <c r="T869" s="16">
        <f>'Data Input'!N869</f>
        <v>2018</v>
      </c>
      <c r="U869">
        <f t="shared" si="939"/>
        <v>0.47666616154124275</v>
      </c>
      <c r="V869">
        <f t="shared" si="940"/>
        <v>5.5695043698823006E-2</v>
      </c>
      <c r="W869">
        <f t="shared" si="941"/>
        <v>0.31262929903817871</v>
      </c>
      <c r="X869" s="16">
        <f t="shared" si="942"/>
        <v>1.8045029137103291E-2</v>
      </c>
      <c r="Y869">
        <f t="shared" si="943"/>
        <v>2005.879674359662</v>
      </c>
      <c r="Z869">
        <f t="shared" si="944"/>
        <v>25.619041832411405</v>
      </c>
      <c r="AA869">
        <f t="shared" si="945"/>
        <v>176.63328028894159</v>
      </c>
      <c r="AB869" s="16">
        <f t="shared" si="946"/>
        <v>92.217349711396551</v>
      </c>
      <c r="AC869">
        <f t="shared" si="947"/>
        <v>46729.10300000001</v>
      </c>
      <c r="AD869">
        <f t="shared" si="948"/>
        <v>41702.466000000008</v>
      </c>
      <c r="AE869">
        <f t="shared" si="949"/>
        <v>36675.829000000005</v>
      </c>
      <c r="AF869">
        <f t="shared" si="950"/>
        <v>31649.192000000003</v>
      </c>
      <c r="AG869">
        <f t="shared" si="951"/>
        <v>27693.043000000001</v>
      </c>
      <c r="AH869">
        <f t="shared" si="952"/>
        <v>23736.894</v>
      </c>
      <c r="AI869">
        <f t="shared" si="953"/>
        <v>19780.744999999999</v>
      </c>
      <c r="AJ869">
        <f t="shared" si="954"/>
        <v>15824.596</v>
      </c>
      <c r="AK869">
        <f t="shared" si="955"/>
        <v>11868.447</v>
      </c>
      <c r="AL869">
        <f t="shared" si="956"/>
        <v>7912.2979999999998</v>
      </c>
      <c r="AM869">
        <f t="shared" si="957"/>
        <v>3956.1489999999999</v>
      </c>
      <c r="AN869">
        <f t="shared" si="958"/>
        <v>1038.3152539347559</v>
      </c>
      <c r="AO869">
        <f t="shared" si="959"/>
        <v>39663.905000000006</v>
      </c>
      <c r="AP869">
        <f t="shared" si="960"/>
        <v>35397.270000000004</v>
      </c>
      <c r="AQ869">
        <f t="shared" si="961"/>
        <v>31130.635000000002</v>
      </c>
      <c r="AR869">
        <f t="shared" si="962"/>
        <v>26864</v>
      </c>
      <c r="AS869">
        <f t="shared" si="963"/>
        <v>23506</v>
      </c>
      <c r="AT869">
        <f t="shared" si="964"/>
        <v>20148</v>
      </c>
      <c r="AU869">
        <f t="shared" si="965"/>
        <v>16790</v>
      </c>
      <c r="AV869">
        <f t="shared" si="966"/>
        <v>13432</v>
      </c>
      <c r="AW869">
        <f t="shared" si="967"/>
        <v>10074</v>
      </c>
      <c r="AX869">
        <f t="shared" si="968"/>
        <v>6716</v>
      </c>
      <c r="AY869">
        <f t="shared" si="969"/>
        <v>3358</v>
      </c>
      <c r="AZ869">
        <f t="shared" si="970"/>
        <v>881.32740847734919</v>
      </c>
      <c r="BA869">
        <f t="shared" si="971"/>
        <v>38648.462999999996</v>
      </c>
      <c r="BB869">
        <f t="shared" si="972"/>
        <v>34491.057999999997</v>
      </c>
      <c r="BC869">
        <f t="shared" si="973"/>
        <v>30333.652999999995</v>
      </c>
      <c r="BD869">
        <f t="shared" si="974"/>
        <v>26176.247999999996</v>
      </c>
      <c r="BE869">
        <f t="shared" si="975"/>
        <v>22904.216999999997</v>
      </c>
      <c r="BF869">
        <f t="shared" si="976"/>
        <v>19632.185999999998</v>
      </c>
      <c r="BG869">
        <f t="shared" si="977"/>
        <v>16360.154999999999</v>
      </c>
      <c r="BH869">
        <f t="shared" si="978"/>
        <v>13088.124</v>
      </c>
      <c r="BI869">
        <f t="shared" si="979"/>
        <v>9816.0930000000008</v>
      </c>
      <c r="BJ869">
        <f t="shared" si="980"/>
        <v>6544.0619999999999</v>
      </c>
      <c r="BK869">
        <f t="shared" si="981"/>
        <v>3272.0309999999999</v>
      </c>
      <c r="BL869">
        <f t="shared" si="982"/>
        <v>858.76435269055776</v>
      </c>
      <c r="BM869">
        <f t="shared" si="983"/>
        <v>57937.700999999994</v>
      </c>
      <c r="BN869">
        <f t="shared" si="984"/>
        <v>54972.333999999995</v>
      </c>
      <c r="BO869">
        <f t="shared" si="985"/>
        <v>49399.354999999996</v>
      </c>
      <c r="BP869">
        <f t="shared" si="986"/>
        <v>43826.375999999997</v>
      </c>
      <c r="BQ869">
        <f t="shared" si="987"/>
        <v>38253.396999999997</v>
      </c>
      <c r="BR869">
        <f t="shared" si="988"/>
        <v>32788.625999999997</v>
      </c>
      <c r="BS869">
        <f t="shared" si="989"/>
        <v>27323.855</v>
      </c>
      <c r="BT869">
        <f t="shared" si="990"/>
        <v>21859.083999999999</v>
      </c>
      <c r="BU869">
        <f t="shared" si="991"/>
        <v>16394.312999999998</v>
      </c>
      <c r="BV869">
        <f t="shared" si="992"/>
        <v>10929.541999999999</v>
      </c>
      <c r="BW869">
        <f t="shared" si="993"/>
        <v>5464.7709999999997</v>
      </c>
      <c r="BX869" s="16">
        <f t="shared" si="994"/>
        <v>1393.3014262390502</v>
      </c>
      <c r="BY869">
        <f t="shared" si="995"/>
        <v>3044.1949282944179</v>
      </c>
      <c r="BZ869">
        <f t="shared" si="996"/>
        <v>906.94645030976062</v>
      </c>
      <c r="CA869">
        <f t="shared" si="997"/>
        <v>1035.3976329794993</v>
      </c>
      <c r="CB869">
        <f t="shared" si="998"/>
        <v>1485.5187759504468</v>
      </c>
    </row>
    <row r="870" spans="1:80" x14ac:dyDescent="0.25">
      <c r="A870">
        <f>'Data Input'!A870</f>
        <v>0</v>
      </c>
      <c r="B870">
        <f>'Data Input'!C870</f>
        <v>54</v>
      </c>
      <c r="C870">
        <f t="shared" si="928"/>
        <v>55</v>
      </c>
      <c r="D870">
        <f t="shared" si="929"/>
        <v>56</v>
      </c>
      <c r="E870">
        <f t="shared" si="930"/>
        <v>57</v>
      </c>
      <c r="F870">
        <f t="shared" si="931"/>
        <v>58</v>
      </c>
      <c r="G870">
        <f t="shared" si="932"/>
        <v>59</v>
      </c>
      <c r="H870">
        <f t="shared" si="933"/>
        <v>60</v>
      </c>
      <c r="I870">
        <f t="shared" si="934"/>
        <v>61</v>
      </c>
      <c r="J870">
        <f t="shared" si="935"/>
        <v>62</v>
      </c>
      <c r="K870">
        <f t="shared" si="936"/>
        <v>63</v>
      </c>
      <c r="L870">
        <f t="shared" si="937"/>
        <v>64</v>
      </c>
      <c r="M870">
        <f>IF('Data Input'!D870&gt;=240,1,0)</f>
        <v>0</v>
      </c>
      <c r="N870">
        <f>_xlfn.IFS('Data Input'!F870&gt;=130,1,'Data Input'!G870=1,1,0=0,0)</f>
        <v>1</v>
      </c>
      <c r="O870">
        <f>'Data Input'!H870</f>
        <v>0</v>
      </c>
      <c r="P870">
        <f>'Data Input'!J870</f>
        <v>25.2</v>
      </c>
      <c r="Q870">
        <f t="shared" si="938"/>
        <v>0</v>
      </c>
      <c r="R870">
        <f>IF('Data Input'!I870&gt;=100,1,0)</f>
        <v>0</v>
      </c>
      <c r="S870" s="18">
        <f>'Data Input'!L870</f>
        <v>3</v>
      </c>
      <c r="T870" s="16">
        <f>'Data Input'!N870</f>
        <v>2018</v>
      </c>
      <c r="U870">
        <f t="shared" si="939"/>
        <v>0.62363097496235032</v>
      </c>
      <c r="V870">
        <f t="shared" si="940"/>
        <v>7.3046850595674395E-2</v>
      </c>
      <c r="W870">
        <f t="shared" si="941"/>
        <v>0.36797908142749436</v>
      </c>
      <c r="X870" s="16">
        <f t="shared" si="942"/>
        <v>2.1604110195750405E-2</v>
      </c>
      <c r="Y870">
        <f t="shared" si="943"/>
        <v>2624.3287187270648</v>
      </c>
      <c r="Z870">
        <f t="shared" si="944"/>
        <v>33.600661690046138</v>
      </c>
      <c r="AA870">
        <f t="shared" si="945"/>
        <v>207.90550479503301</v>
      </c>
      <c r="AB870" s="16">
        <f t="shared" si="946"/>
        <v>110.4056840245632</v>
      </c>
      <c r="AC870">
        <f t="shared" si="947"/>
        <v>35139.909</v>
      </c>
      <c r="AD870">
        <f t="shared" si="948"/>
        <v>31183.760000000002</v>
      </c>
      <c r="AE870">
        <f t="shared" si="949"/>
        <v>28065.384000000002</v>
      </c>
      <c r="AF870">
        <f t="shared" si="950"/>
        <v>24947.008000000002</v>
      </c>
      <c r="AG870">
        <f t="shared" si="951"/>
        <v>21828.632000000001</v>
      </c>
      <c r="AH870">
        <f t="shared" si="952"/>
        <v>18710.256000000001</v>
      </c>
      <c r="AI870">
        <f t="shared" si="953"/>
        <v>15591.880000000001</v>
      </c>
      <c r="AJ870">
        <f t="shared" si="954"/>
        <v>12473.504000000001</v>
      </c>
      <c r="AK870">
        <f t="shared" si="955"/>
        <v>9355.1280000000006</v>
      </c>
      <c r="AL870">
        <f t="shared" si="956"/>
        <v>6236.7520000000004</v>
      </c>
      <c r="AM870">
        <f t="shared" si="957"/>
        <v>3118.3760000000002</v>
      </c>
      <c r="AN870">
        <f t="shared" si="958"/>
        <v>1048.9999374333449</v>
      </c>
      <c r="AO870">
        <f t="shared" si="959"/>
        <v>29826.94</v>
      </c>
      <c r="AP870">
        <f t="shared" si="960"/>
        <v>26468.94</v>
      </c>
      <c r="AQ870">
        <f t="shared" si="961"/>
        <v>23822.045999999998</v>
      </c>
      <c r="AR870">
        <f t="shared" si="962"/>
        <v>21175.151999999998</v>
      </c>
      <c r="AS870">
        <f t="shared" si="963"/>
        <v>18528.257999999998</v>
      </c>
      <c r="AT870">
        <f t="shared" si="964"/>
        <v>15881.364</v>
      </c>
      <c r="AU870">
        <f t="shared" si="965"/>
        <v>13234.47</v>
      </c>
      <c r="AV870">
        <f t="shared" si="966"/>
        <v>10587.575999999999</v>
      </c>
      <c r="AW870">
        <f t="shared" si="967"/>
        <v>7940.6819999999989</v>
      </c>
      <c r="AX870">
        <f t="shared" si="968"/>
        <v>5293.7879999999996</v>
      </c>
      <c r="AY870">
        <f t="shared" si="969"/>
        <v>2646.8939999999998</v>
      </c>
      <c r="AZ870">
        <f t="shared" si="970"/>
        <v>890.39668022984517</v>
      </c>
      <c r="BA870">
        <f t="shared" si="971"/>
        <v>29063.341</v>
      </c>
      <c r="BB870">
        <f t="shared" si="972"/>
        <v>25791.31</v>
      </c>
      <c r="BC870">
        <f t="shared" si="973"/>
        <v>23212.179</v>
      </c>
      <c r="BD870">
        <f t="shared" si="974"/>
        <v>20633.047999999999</v>
      </c>
      <c r="BE870">
        <f t="shared" si="975"/>
        <v>18053.916999999998</v>
      </c>
      <c r="BF870">
        <f t="shared" si="976"/>
        <v>15474.785999999998</v>
      </c>
      <c r="BG870">
        <f t="shared" si="977"/>
        <v>12895.654999999999</v>
      </c>
      <c r="BH870">
        <f t="shared" si="978"/>
        <v>10316.523999999999</v>
      </c>
      <c r="BI870">
        <f t="shared" si="979"/>
        <v>7737.393</v>
      </c>
      <c r="BJ870">
        <f t="shared" si="980"/>
        <v>5158.2619999999997</v>
      </c>
      <c r="BK870">
        <f t="shared" si="981"/>
        <v>2579.1309999999999</v>
      </c>
      <c r="BL870">
        <f t="shared" si="982"/>
        <v>867.60167444724641</v>
      </c>
      <c r="BM870">
        <f t="shared" si="983"/>
        <v>44901.127999999997</v>
      </c>
      <c r="BN870">
        <f t="shared" si="984"/>
        <v>41935.760999999999</v>
      </c>
      <c r="BO870">
        <f t="shared" si="985"/>
        <v>36470.99</v>
      </c>
      <c r="BP870">
        <f t="shared" si="986"/>
        <v>31804.579999999998</v>
      </c>
      <c r="BQ870">
        <f t="shared" si="987"/>
        <v>27138.17</v>
      </c>
      <c r="BR870">
        <f t="shared" si="988"/>
        <v>22471.759999999998</v>
      </c>
      <c r="BS870">
        <f t="shared" si="989"/>
        <v>17805.349999999999</v>
      </c>
      <c r="BT870">
        <f t="shared" si="990"/>
        <v>13138.94</v>
      </c>
      <c r="BU870">
        <f t="shared" si="991"/>
        <v>9854.2049999999999</v>
      </c>
      <c r="BV870">
        <f t="shared" si="992"/>
        <v>6569.47</v>
      </c>
      <c r="BW870">
        <f t="shared" si="993"/>
        <v>3284.7350000000001</v>
      </c>
      <c r="BX870" s="16">
        <f t="shared" si="994"/>
        <v>1299.2673821787107</v>
      </c>
      <c r="BY870">
        <f t="shared" si="995"/>
        <v>3673.32865616041</v>
      </c>
      <c r="BZ870">
        <f t="shared" si="996"/>
        <v>923.99734191989137</v>
      </c>
      <c r="CA870">
        <f t="shared" si="997"/>
        <v>1075.5071792422793</v>
      </c>
      <c r="CB870">
        <f t="shared" si="998"/>
        <v>1409.6730662032739</v>
      </c>
    </row>
    <row r="871" spans="1:80" x14ac:dyDescent="0.25">
      <c r="A871">
        <f>'Data Input'!A871</f>
        <v>1</v>
      </c>
      <c r="B871">
        <f>'Data Input'!C871</f>
        <v>58</v>
      </c>
      <c r="C871">
        <f t="shared" si="928"/>
        <v>59</v>
      </c>
      <c r="D871">
        <f t="shared" si="929"/>
        <v>60</v>
      </c>
      <c r="E871">
        <f t="shared" si="930"/>
        <v>61</v>
      </c>
      <c r="F871">
        <f t="shared" si="931"/>
        <v>62</v>
      </c>
      <c r="G871">
        <f t="shared" si="932"/>
        <v>63</v>
      </c>
      <c r="H871">
        <f t="shared" si="933"/>
        <v>64</v>
      </c>
      <c r="I871">
        <f t="shared" si="934"/>
        <v>65</v>
      </c>
      <c r="J871">
        <f t="shared" si="935"/>
        <v>66</v>
      </c>
      <c r="K871">
        <f t="shared" si="936"/>
        <v>67</v>
      </c>
      <c r="L871">
        <f t="shared" si="937"/>
        <v>68</v>
      </c>
      <c r="M871">
        <f>IF('Data Input'!D871&gt;=240,1,0)</f>
        <v>0</v>
      </c>
      <c r="N871">
        <f>_xlfn.IFS('Data Input'!F871&gt;=130,1,'Data Input'!G871=1,1,0=0,0)</f>
        <v>0</v>
      </c>
      <c r="O871">
        <f>'Data Input'!H871</f>
        <v>0</v>
      </c>
      <c r="P871">
        <f>'Data Input'!J871</f>
        <v>25.1</v>
      </c>
      <c r="Q871">
        <f t="shared" si="938"/>
        <v>0</v>
      </c>
      <c r="R871">
        <f>IF('Data Input'!I871&gt;=100,1,0)</f>
        <v>0</v>
      </c>
      <c r="S871" s="18">
        <f>'Data Input'!L871</f>
        <v>3</v>
      </c>
      <c r="T871" s="16">
        <f>'Data Input'!N871</f>
        <v>2018</v>
      </c>
      <c r="U871">
        <f t="shared" si="939"/>
        <v>0.44119875249587043</v>
      </c>
      <c r="V871">
        <f t="shared" si="940"/>
        <v>5.1785723677114676E-2</v>
      </c>
      <c r="W871">
        <f t="shared" si="941"/>
        <v>0.29823868851630331</v>
      </c>
      <c r="X871" s="16">
        <f t="shared" si="942"/>
        <v>1.3083656778785917E-2</v>
      </c>
      <c r="Y871">
        <f t="shared" si="943"/>
        <v>1856.627722687072</v>
      </c>
      <c r="Z871">
        <f t="shared" si="944"/>
        <v>23.820802231163977</v>
      </c>
      <c r="AA871">
        <f t="shared" si="945"/>
        <v>168.50269000306758</v>
      </c>
      <c r="AB871" s="16">
        <f t="shared" si="946"/>
        <v>66.862743390774412</v>
      </c>
      <c r="AC871">
        <f t="shared" si="947"/>
        <v>33045.478000000003</v>
      </c>
      <c r="AD871">
        <f t="shared" si="948"/>
        <v>29927.101999999999</v>
      </c>
      <c r="AE871">
        <f t="shared" si="949"/>
        <v>26808.725999999999</v>
      </c>
      <c r="AF871">
        <f t="shared" si="950"/>
        <v>23690.35</v>
      </c>
      <c r="AG871">
        <f t="shared" si="951"/>
        <v>20571.973999999998</v>
      </c>
      <c r="AH871">
        <f t="shared" si="952"/>
        <v>17453.597999999998</v>
      </c>
      <c r="AI871">
        <f t="shared" si="953"/>
        <v>14335.222</v>
      </c>
      <c r="AJ871">
        <f t="shared" si="954"/>
        <v>11216.846</v>
      </c>
      <c r="AK871">
        <f t="shared" si="955"/>
        <v>8098.4699999999993</v>
      </c>
      <c r="AL871">
        <f t="shared" si="956"/>
        <v>5398.98</v>
      </c>
      <c r="AM871">
        <f t="shared" si="957"/>
        <v>2699.49</v>
      </c>
      <c r="AN871">
        <f t="shared" si="958"/>
        <v>694.78501344915264</v>
      </c>
      <c r="AO871">
        <f t="shared" si="959"/>
        <v>28049.174999999999</v>
      </c>
      <c r="AP871">
        <f t="shared" si="960"/>
        <v>25402.280999999999</v>
      </c>
      <c r="AQ871">
        <f t="shared" si="961"/>
        <v>22755.386999999999</v>
      </c>
      <c r="AR871">
        <f t="shared" si="962"/>
        <v>20108.492999999999</v>
      </c>
      <c r="AS871">
        <f t="shared" si="963"/>
        <v>17461.598999999998</v>
      </c>
      <c r="AT871">
        <f t="shared" si="964"/>
        <v>14814.705</v>
      </c>
      <c r="AU871">
        <f t="shared" si="965"/>
        <v>12167.811</v>
      </c>
      <c r="AV871">
        <f t="shared" si="966"/>
        <v>9520.9169999999995</v>
      </c>
      <c r="AW871">
        <f t="shared" si="967"/>
        <v>6874.0229999999992</v>
      </c>
      <c r="AX871">
        <f t="shared" si="968"/>
        <v>4582.6819999999998</v>
      </c>
      <c r="AY871">
        <f t="shared" si="969"/>
        <v>2291.3409999999999</v>
      </c>
      <c r="AZ871">
        <f t="shared" si="970"/>
        <v>589.737147437467</v>
      </c>
      <c r="BA871">
        <f t="shared" si="971"/>
        <v>27331.088000000003</v>
      </c>
      <c r="BB871">
        <f t="shared" si="972"/>
        <v>24751.957000000002</v>
      </c>
      <c r="BC871">
        <f t="shared" si="973"/>
        <v>22172.826000000001</v>
      </c>
      <c r="BD871">
        <f t="shared" si="974"/>
        <v>19593.695</v>
      </c>
      <c r="BE871">
        <f t="shared" si="975"/>
        <v>17014.563999999998</v>
      </c>
      <c r="BF871">
        <f t="shared" si="976"/>
        <v>14435.432999999997</v>
      </c>
      <c r="BG871">
        <f t="shared" si="977"/>
        <v>11856.301999999998</v>
      </c>
      <c r="BH871">
        <f t="shared" si="978"/>
        <v>9277.1709999999985</v>
      </c>
      <c r="BI871">
        <f t="shared" si="979"/>
        <v>6698.0399999999991</v>
      </c>
      <c r="BJ871">
        <f t="shared" si="980"/>
        <v>4465.3599999999997</v>
      </c>
      <c r="BK871">
        <f t="shared" si="981"/>
        <v>2232.6799999999998</v>
      </c>
      <c r="BL871">
        <f t="shared" si="982"/>
        <v>574.63926414045693</v>
      </c>
      <c r="BM871">
        <f t="shared" si="983"/>
        <v>32375.591</v>
      </c>
      <c r="BN871">
        <f t="shared" si="984"/>
        <v>29410.224000000002</v>
      </c>
      <c r="BO871">
        <f t="shared" si="985"/>
        <v>24743.814000000002</v>
      </c>
      <c r="BP871">
        <f t="shared" si="986"/>
        <v>20077.404000000002</v>
      </c>
      <c r="BQ871">
        <f t="shared" si="987"/>
        <v>16792.669000000002</v>
      </c>
      <c r="BR871">
        <f t="shared" si="988"/>
        <v>13507.934000000001</v>
      </c>
      <c r="BS871">
        <f t="shared" si="989"/>
        <v>10223.199000000001</v>
      </c>
      <c r="BT871">
        <f t="shared" si="990"/>
        <v>6938.4639999999999</v>
      </c>
      <c r="BU871">
        <f t="shared" si="991"/>
        <v>3653.7290000000003</v>
      </c>
      <c r="BV871">
        <f t="shared" si="992"/>
        <v>2488.8420000000001</v>
      </c>
      <c r="BW871">
        <f t="shared" si="993"/>
        <v>1244.421</v>
      </c>
      <c r="BX871" s="16">
        <f t="shared" si="994"/>
        <v>584.17584445479804</v>
      </c>
      <c r="BY871">
        <f t="shared" si="995"/>
        <v>2551.4127361362248</v>
      </c>
      <c r="BZ871">
        <f t="shared" si="996"/>
        <v>613.55794966863095</v>
      </c>
      <c r="CA871">
        <f t="shared" si="997"/>
        <v>743.14195414352457</v>
      </c>
      <c r="CB871">
        <f t="shared" si="998"/>
        <v>651.03858784557247</v>
      </c>
    </row>
    <row r="872" spans="1:80" x14ac:dyDescent="0.25">
      <c r="A872">
        <f>'Data Input'!A872</f>
        <v>1</v>
      </c>
      <c r="B872">
        <f>'Data Input'!C872</f>
        <v>59</v>
      </c>
      <c r="C872">
        <f t="shared" si="928"/>
        <v>60</v>
      </c>
      <c r="D872">
        <f t="shared" si="929"/>
        <v>61</v>
      </c>
      <c r="E872">
        <f t="shared" si="930"/>
        <v>62</v>
      </c>
      <c r="F872">
        <f t="shared" si="931"/>
        <v>63</v>
      </c>
      <c r="G872">
        <f t="shared" si="932"/>
        <v>64</v>
      </c>
      <c r="H872">
        <f t="shared" si="933"/>
        <v>65</v>
      </c>
      <c r="I872">
        <f t="shared" si="934"/>
        <v>66</v>
      </c>
      <c r="J872">
        <f t="shared" si="935"/>
        <v>67</v>
      </c>
      <c r="K872">
        <f t="shared" si="936"/>
        <v>68</v>
      </c>
      <c r="L872">
        <f t="shared" si="937"/>
        <v>69</v>
      </c>
      <c r="M872">
        <f>IF('Data Input'!D872&gt;=240,1,0)</f>
        <v>1</v>
      </c>
      <c r="N872">
        <f>_xlfn.IFS('Data Input'!F872&gt;=130,1,'Data Input'!G872=1,1,0=0,0)</f>
        <v>0</v>
      </c>
      <c r="O872">
        <f>'Data Input'!H872</f>
        <v>0</v>
      </c>
      <c r="P872">
        <f>'Data Input'!J872</f>
        <v>30.6</v>
      </c>
      <c r="Q872">
        <f t="shared" si="938"/>
        <v>0</v>
      </c>
      <c r="R872">
        <f>IF('Data Input'!I872&gt;=100,1,0)</f>
        <v>0</v>
      </c>
      <c r="S872" s="18">
        <f>'Data Input'!L872</f>
        <v>3</v>
      </c>
      <c r="T872" s="16">
        <f>'Data Input'!N872</f>
        <v>2018</v>
      </c>
      <c r="U872">
        <f t="shared" si="939"/>
        <v>0.64890434275692266</v>
      </c>
      <c r="V872">
        <f t="shared" si="940"/>
        <v>6.0834994365546034E-2</v>
      </c>
      <c r="W872">
        <f t="shared" si="941"/>
        <v>0.40669135209697133</v>
      </c>
      <c r="X872" s="16">
        <f t="shared" si="942"/>
        <v>4.7736139874609083E-2</v>
      </c>
      <c r="Y872">
        <f t="shared" si="943"/>
        <v>2730.6826805812721</v>
      </c>
      <c r="Z872">
        <f t="shared" si="944"/>
        <v>27.983356543418452</v>
      </c>
      <c r="AA872">
        <f t="shared" si="945"/>
        <v>229.77765617950081</v>
      </c>
      <c r="AB872" s="16">
        <f t="shared" si="946"/>
        <v>243.95085600818391</v>
      </c>
      <c r="AC872">
        <f t="shared" si="947"/>
        <v>32626.592000000001</v>
      </c>
      <c r="AD872">
        <f t="shared" si="948"/>
        <v>29508.216</v>
      </c>
      <c r="AE872">
        <f t="shared" si="949"/>
        <v>26389.84</v>
      </c>
      <c r="AF872">
        <f t="shared" si="950"/>
        <v>23271.464</v>
      </c>
      <c r="AG872">
        <f t="shared" si="951"/>
        <v>20153.088</v>
      </c>
      <c r="AH872">
        <f t="shared" si="952"/>
        <v>17034.712</v>
      </c>
      <c r="AI872">
        <f t="shared" si="953"/>
        <v>13916.335999999999</v>
      </c>
      <c r="AJ872">
        <f t="shared" si="954"/>
        <v>10797.96</v>
      </c>
      <c r="AK872">
        <f t="shared" si="955"/>
        <v>8098.4699999999993</v>
      </c>
      <c r="AL872">
        <f t="shared" si="956"/>
        <v>5398.98</v>
      </c>
      <c r="AM872">
        <f t="shared" si="957"/>
        <v>2699.49</v>
      </c>
      <c r="AN872">
        <f t="shared" si="958"/>
        <v>1003.9014497639641</v>
      </c>
      <c r="AO872">
        <f t="shared" si="959"/>
        <v>27693.621999999999</v>
      </c>
      <c r="AP872">
        <f t="shared" si="960"/>
        <v>25046.727999999999</v>
      </c>
      <c r="AQ872">
        <f t="shared" si="961"/>
        <v>22399.833999999999</v>
      </c>
      <c r="AR872">
        <f t="shared" si="962"/>
        <v>19752.939999999999</v>
      </c>
      <c r="AS872">
        <f t="shared" si="963"/>
        <v>17106.045999999998</v>
      </c>
      <c r="AT872">
        <f t="shared" si="964"/>
        <v>14459.152</v>
      </c>
      <c r="AU872">
        <f t="shared" si="965"/>
        <v>11812.258</v>
      </c>
      <c r="AV872">
        <f t="shared" si="966"/>
        <v>9165.3639999999996</v>
      </c>
      <c r="AW872">
        <f t="shared" si="967"/>
        <v>6874.0229999999992</v>
      </c>
      <c r="AX872">
        <f t="shared" si="968"/>
        <v>4582.6819999999998</v>
      </c>
      <c r="AY872">
        <f t="shared" si="969"/>
        <v>2291.3409999999999</v>
      </c>
      <c r="AZ872">
        <f t="shared" si="970"/>
        <v>852.11677659711893</v>
      </c>
      <c r="BA872">
        <f t="shared" si="971"/>
        <v>26984.637000000002</v>
      </c>
      <c r="BB872">
        <f t="shared" si="972"/>
        <v>24405.506000000001</v>
      </c>
      <c r="BC872">
        <f t="shared" si="973"/>
        <v>21826.375</v>
      </c>
      <c r="BD872">
        <f t="shared" si="974"/>
        <v>19247.243999999999</v>
      </c>
      <c r="BE872">
        <f t="shared" si="975"/>
        <v>16668.112999999998</v>
      </c>
      <c r="BF872">
        <f t="shared" si="976"/>
        <v>14088.981999999998</v>
      </c>
      <c r="BG872">
        <f t="shared" si="977"/>
        <v>11509.850999999999</v>
      </c>
      <c r="BH872">
        <f t="shared" si="978"/>
        <v>8930.7199999999993</v>
      </c>
      <c r="BI872">
        <f t="shared" si="979"/>
        <v>6698.0399999999991</v>
      </c>
      <c r="BJ872">
        <f t="shared" si="980"/>
        <v>4465.3599999999997</v>
      </c>
      <c r="BK872">
        <f t="shared" si="981"/>
        <v>2232.6799999999998</v>
      </c>
      <c r="BL872">
        <f t="shared" si="982"/>
        <v>830.30167979994701</v>
      </c>
      <c r="BM872">
        <f t="shared" si="983"/>
        <v>28953.601999999999</v>
      </c>
      <c r="BN872">
        <f t="shared" si="984"/>
        <v>25988.235000000001</v>
      </c>
      <c r="BO872">
        <f t="shared" si="985"/>
        <v>21321.825000000001</v>
      </c>
      <c r="BP872">
        <f t="shared" si="986"/>
        <v>18037.09</v>
      </c>
      <c r="BQ872">
        <f t="shared" si="987"/>
        <v>14752.355000000001</v>
      </c>
      <c r="BR872">
        <f t="shared" si="988"/>
        <v>11467.62</v>
      </c>
      <c r="BS872">
        <f t="shared" si="989"/>
        <v>8182.8850000000002</v>
      </c>
      <c r="BT872">
        <f t="shared" si="990"/>
        <v>4898.1499999999996</v>
      </c>
      <c r="BU872">
        <f t="shared" si="991"/>
        <v>3733.2629999999999</v>
      </c>
      <c r="BV872">
        <f t="shared" si="992"/>
        <v>2488.8420000000001</v>
      </c>
      <c r="BW872">
        <f t="shared" si="993"/>
        <v>1244.421</v>
      </c>
      <c r="BX872" s="16">
        <f t="shared" si="994"/>
        <v>749.85383898649889</v>
      </c>
      <c r="BY872">
        <f t="shared" si="995"/>
        <v>3734.5841303452362</v>
      </c>
      <c r="BZ872">
        <f t="shared" si="996"/>
        <v>880.10013314053742</v>
      </c>
      <c r="CA872">
        <f t="shared" si="997"/>
        <v>1060.0793359794479</v>
      </c>
      <c r="CB872">
        <f t="shared" si="998"/>
        <v>993.80469499468279</v>
      </c>
    </row>
    <row r="873" spans="1:80" x14ac:dyDescent="0.25">
      <c r="A873">
        <f>'Data Input'!A873</f>
        <v>1</v>
      </c>
      <c r="B873">
        <f>'Data Input'!C873</f>
        <v>47</v>
      </c>
      <c r="C873">
        <f t="shared" si="928"/>
        <v>48</v>
      </c>
      <c r="D873">
        <f t="shared" si="929"/>
        <v>49</v>
      </c>
      <c r="E873">
        <f t="shared" si="930"/>
        <v>50</v>
      </c>
      <c r="F873">
        <f t="shared" si="931"/>
        <v>51</v>
      </c>
      <c r="G873">
        <f t="shared" si="932"/>
        <v>52</v>
      </c>
      <c r="H873">
        <f t="shared" si="933"/>
        <v>53</v>
      </c>
      <c r="I873">
        <f t="shared" si="934"/>
        <v>54</v>
      </c>
      <c r="J873">
        <f t="shared" si="935"/>
        <v>55</v>
      </c>
      <c r="K873">
        <f t="shared" si="936"/>
        <v>56</v>
      </c>
      <c r="L873">
        <f t="shared" si="937"/>
        <v>57</v>
      </c>
      <c r="M873">
        <f>IF('Data Input'!D873&gt;=240,1,0)</f>
        <v>0</v>
      </c>
      <c r="N873">
        <f>_xlfn.IFS('Data Input'!F873&gt;=130,1,'Data Input'!G873=1,1,0=0,0)</f>
        <v>0</v>
      </c>
      <c r="O873">
        <f>'Data Input'!H873</f>
        <v>0</v>
      </c>
      <c r="P873">
        <f>'Data Input'!J873</f>
        <v>21.1</v>
      </c>
      <c r="Q873">
        <f t="shared" si="938"/>
        <v>0</v>
      </c>
      <c r="R873">
        <f>IF('Data Input'!I873&gt;=100,1,0)</f>
        <v>0</v>
      </c>
      <c r="S873" s="18">
        <f>'Data Input'!L873</f>
        <v>3</v>
      </c>
      <c r="T873" s="16">
        <f>'Data Input'!N873</f>
        <v>2018</v>
      </c>
      <c r="U873">
        <f t="shared" si="939"/>
        <v>0.36065499817227398</v>
      </c>
      <c r="V873">
        <f t="shared" si="940"/>
        <v>4.3587203741242975E-2</v>
      </c>
      <c r="W873">
        <f t="shared" si="941"/>
        <v>0.26593782329244325</v>
      </c>
      <c r="X873" s="16">
        <f t="shared" si="942"/>
        <v>6.1108159982453504E-3</v>
      </c>
      <c r="Y873">
        <f t="shared" si="943"/>
        <v>1517.6880354813939</v>
      </c>
      <c r="Z873">
        <f t="shared" si="944"/>
        <v>20.049582904418127</v>
      </c>
      <c r="AA873">
        <f t="shared" si="945"/>
        <v>150.25293606697011</v>
      </c>
      <c r="AB873" s="16">
        <f t="shared" si="946"/>
        <v>31.228725188007584</v>
      </c>
      <c r="AC873">
        <f t="shared" si="947"/>
        <v>41004.32</v>
      </c>
      <c r="AD873">
        <f t="shared" si="948"/>
        <v>37048.171000000002</v>
      </c>
      <c r="AE873">
        <f t="shared" si="949"/>
        <v>33092.022000000004</v>
      </c>
      <c r="AF873">
        <f t="shared" si="950"/>
        <v>29135.873000000003</v>
      </c>
      <c r="AG873">
        <f t="shared" si="951"/>
        <v>25179.724000000002</v>
      </c>
      <c r="AH873">
        <f t="shared" si="952"/>
        <v>21223.575000000001</v>
      </c>
      <c r="AI873">
        <f t="shared" si="953"/>
        <v>17267.425999999999</v>
      </c>
      <c r="AJ873">
        <f t="shared" si="954"/>
        <v>13311.277</v>
      </c>
      <c r="AK873">
        <f t="shared" si="955"/>
        <v>9355.1280000000006</v>
      </c>
      <c r="AL873">
        <f t="shared" si="956"/>
        <v>6236.7520000000004</v>
      </c>
      <c r="AM873">
        <f t="shared" si="957"/>
        <v>3118.3760000000002</v>
      </c>
      <c r="AN873">
        <f t="shared" si="958"/>
        <v>694.05004628054712</v>
      </c>
      <c r="AO873">
        <f t="shared" si="959"/>
        <v>34804.682000000001</v>
      </c>
      <c r="AP873">
        <f t="shared" si="960"/>
        <v>31446.682000000001</v>
      </c>
      <c r="AQ873">
        <f t="shared" si="961"/>
        <v>28088.682000000001</v>
      </c>
      <c r="AR873">
        <f t="shared" si="962"/>
        <v>24730.682000000001</v>
      </c>
      <c r="AS873">
        <f t="shared" si="963"/>
        <v>21372.682000000001</v>
      </c>
      <c r="AT873">
        <f t="shared" si="964"/>
        <v>18014.682000000001</v>
      </c>
      <c r="AU873">
        <f t="shared" si="965"/>
        <v>14656.681999999999</v>
      </c>
      <c r="AV873">
        <f t="shared" si="966"/>
        <v>11298.681999999999</v>
      </c>
      <c r="AW873">
        <f t="shared" si="967"/>
        <v>7940.6819999999989</v>
      </c>
      <c r="AX873">
        <f t="shared" si="968"/>
        <v>5293.7879999999996</v>
      </c>
      <c r="AY873">
        <f t="shared" si="969"/>
        <v>2646.8939999999998</v>
      </c>
      <c r="AZ873">
        <f t="shared" si="970"/>
        <v>589.11332553953514</v>
      </c>
      <c r="BA873">
        <f t="shared" si="971"/>
        <v>33913.640999999996</v>
      </c>
      <c r="BB873">
        <f t="shared" si="972"/>
        <v>30641.609999999993</v>
      </c>
      <c r="BC873">
        <f t="shared" si="973"/>
        <v>27369.578999999994</v>
      </c>
      <c r="BD873">
        <f t="shared" si="974"/>
        <v>24097.547999999995</v>
      </c>
      <c r="BE873">
        <f t="shared" si="975"/>
        <v>20825.516999999996</v>
      </c>
      <c r="BF873">
        <f t="shared" si="976"/>
        <v>17553.485999999997</v>
      </c>
      <c r="BG873">
        <f t="shared" si="977"/>
        <v>14281.454999999998</v>
      </c>
      <c r="BH873">
        <f t="shared" si="978"/>
        <v>11009.423999999999</v>
      </c>
      <c r="BI873">
        <f t="shared" si="979"/>
        <v>7737.393</v>
      </c>
      <c r="BJ873">
        <f t="shared" si="980"/>
        <v>5158.2619999999997</v>
      </c>
      <c r="BK873">
        <f t="shared" si="981"/>
        <v>2579.1309999999999</v>
      </c>
      <c r="BL873">
        <f t="shared" si="982"/>
        <v>574.03135646551289</v>
      </c>
      <c r="BM873">
        <f t="shared" si="983"/>
        <v>56016.355000000003</v>
      </c>
      <c r="BN873">
        <f t="shared" si="984"/>
        <v>53050.988000000005</v>
      </c>
      <c r="BO873">
        <f t="shared" si="985"/>
        <v>47586.217000000004</v>
      </c>
      <c r="BP873">
        <f t="shared" si="986"/>
        <v>42121.446000000004</v>
      </c>
      <c r="BQ873">
        <f t="shared" si="987"/>
        <v>36656.675000000003</v>
      </c>
      <c r="BR873">
        <f t="shared" si="988"/>
        <v>31191.904000000002</v>
      </c>
      <c r="BS873">
        <f t="shared" si="989"/>
        <v>25727.133000000002</v>
      </c>
      <c r="BT873">
        <f t="shared" si="990"/>
        <v>20262.362000000001</v>
      </c>
      <c r="BU873">
        <f t="shared" si="991"/>
        <v>14797.591</v>
      </c>
      <c r="BV873">
        <f t="shared" si="992"/>
        <v>9332.82</v>
      </c>
      <c r="BW873">
        <f t="shared" si="993"/>
        <v>4666.41</v>
      </c>
      <c r="BX873" s="16">
        <f t="shared" si="994"/>
        <v>1003.7043233977701</v>
      </c>
      <c r="BY873">
        <f t="shared" si="995"/>
        <v>2211.738081761941</v>
      </c>
      <c r="BZ873">
        <f t="shared" si="996"/>
        <v>609.16290844395326</v>
      </c>
      <c r="CA873">
        <f t="shared" si="997"/>
        <v>724.28429253248305</v>
      </c>
      <c r="CB873">
        <f t="shared" si="998"/>
        <v>1034.9330485857777</v>
      </c>
    </row>
    <row r="874" spans="1:80" x14ac:dyDescent="0.25">
      <c r="A874">
        <f>'Data Input'!A874</f>
        <v>0</v>
      </c>
      <c r="B874">
        <f>'Data Input'!C874</f>
        <v>60</v>
      </c>
      <c r="C874">
        <f t="shared" si="928"/>
        <v>61</v>
      </c>
      <c r="D874">
        <f t="shared" si="929"/>
        <v>62</v>
      </c>
      <c r="E874">
        <f t="shared" si="930"/>
        <v>63</v>
      </c>
      <c r="F874">
        <f t="shared" si="931"/>
        <v>64</v>
      </c>
      <c r="G874">
        <f t="shared" si="932"/>
        <v>65</v>
      </c>
      <c r="H874">
        <f t="shared" si="933"/>
        <v>66</v>
      </c>
      <c r="I874">
        <f t="shared" si="934"/>
        <v>67</v>
      </c>
      <c r="J874">
        <f t="shared" si="935"/>
        <v>68</v>
      </c>
      <c r="K874">
        <f t="shared" si="936"/>
        <v>69</v>
      </c>
      <c r="L874">
        <f t="shared" si="937"/>
        <v>70</v>
      </c>
      <c r="M874">
        <f>IF('Data Input'!D874&gt;=240,1,0)</f>
        <v>0</v>
      </c>
      <c r="N874">
        <f>_xlfn.IFS('Data Input'!F874&gt;=130,1,'Data Input'!G874=1,1,0=0,0)</f>
        <v>1</v>
      </c>
      <c r="O874">
        <f>'Data Input'!H874</f>
        <v>0</v>
      </c>
      <c r="P874">
        <f>'Data Input'!J874</f>
        <v>40.299999999999997</v>
      </c>
      <c r="Q874">
        <f t="shared" si="938"/>
        <v>0</v>
      </c>
      <c r="R874">
        <f>IF('Data Input'!I874&gt;=100,1,0)</f>
        <v>0</v>
      </c>
      <c r="S874" s="18">
        <f>'Data Input'!L874</f>
        <v>3</v>
      </c>
      <c r="T874" s="16">
        <f>'Data Input'!N874</f>
        <v>2018</v>
      </c>
      <c r="U874">
        <f t="shared" si="939"/>
        <v>1.0398409406727074</v>
      </c>
      <c r="V874">
        <f t="shared" si="940"/>
        <v>0.13497392959451521</v>
      </c>
      <c r="W874">
        <f t="shared" si="941"/>
        <v>0.51542370499748014</v>
      </c>
      <c r="X874" s="16">
        <f t="shared" si="942"/>
        <v>0.28648195040874169</v>
      </c>
      <c r="Y874">
        <f t="shared" si="943"/>
        <v>4375.8000373222312</v>
      </c>
      <c r="Z874">
        <f t="shared" si="944"/>
        <v>62.086363865083221</v>
      </c>
      <c r="AA874">
        <f t="shared" si="945"/>
        <v>291.21064478753993</v>
      </c>
      <c r="AB874" s="16">
        <f t="shared" si="946"/>
        <v>1464.0378802451071</v>
      </c>
      <c r="AC874">
        <f t="shared" si="947"/>
        <v>32207.706000000002</v>
      </c>
      <c r="AD874">
        <f t="shared" si="948"/>
        <v>29089.33</v>
      </c>
      <c r="AE874">
        <f t="shared" si="949"/>
        <v>25970.954000000002</v>
      </c>
      <c r="AF874">
        <f t="shared" si="950"/>
        <v>22852.578000000001</v>
      </c>
      <c r="AG874">
        <f t="shared" si="951"/>
        <v>19734.202000000001</v>
      </c>
      <c r="AH874">
        <f t="shared" si="952"/>
        <v>16615.826000000001</v>
      </c>
      <c r="AI874">
        <f t="shared" si="953"/>
        <v>13497.449999999999</v>
      </c>
      <c r="AJ874">
        <f t="shared" si="954"/>
        <v>10797.96</v>
      </c>
      <c r="AK874">
        <f t="shared" si="955"/>
        <v>8098.4699999999993</v>
      </c>
      <c r="AL874">
        <f t="shared" si="956"/>
        <v>5398.98</v>
      </c>
      <c r="AM874">
        <f t="shared" si="957"/>
        <v>2699.49</v>
      </c>
      <c r="AN874">
        <f t="shared" si="958"/>
        <v>1583.509796848298</v>
      </c>
      <c r="AO874">
        <f t="shared" si="959"/>
        <v>27338.069</v>
      </c>
      <c r="AP874">
        <f t="shared" si="960"/>
        <v>24691.174999999999</v>
      </c>
      <c r="AQ874">
        <f t="shared" si="961"/>
        <v>22044.280999999999</v>
      </c>
      <c r="AR874">
        <f t="shared" si="962"/>
        <v>19397.386999999999</v>
      </c>
      <c r="AS874">
        <f t="shared" si="963"/>
        <v>16750.492999999999</v>
      </c>
      <c r="AT874">
        <f t="shared" si="964"/>
        <v>14103.599</v>
      </c>
      <c r="AU874">
        <f t="shared" si="965"/>
        <v>11456.705</v>
      </c>
      <c r="AV874">
        <f t="shared" si="966"/>
        <v>9165.3639999999996</v>
      </c>
      <c r="AW874">
        <f t="shared" si="967"/>
        <v>6874.0229999999992</v>
      </c>
      <c r="AX874">
        <f t="shared" si="968"/>
        <v>4582.6819999999998</v>
      </c>
      <c r="AY874">
        <f t="shared" si="969"/>
        <v>2291.3409999999999</v>
      </c>
      <c r="AZ874">
        <f t="shared" si="970"/>
        <v>1344.0913358701264</v>
      </c>
      <c r="BA874">
        <f t="shared" si="971"/>
        <v>26638.186000000002</v>
      </c>
      <c r="BB874">
        <f t="shared" si="972"/>
        <v>24059.055</v>
      </c>
      <c r="BC874">
        <f t="shared" si="973"/>
        <v>21479.923999999999</v>
      </c>
      <c r="BD874">
        <f t="shared" si="974"/>
        <v>18900.792999999998</v>
      </c>
      <c r="BE874">
        <f t="shared" si="975"/>
        <v>16321.661999999998</v>
      </c>
      <c r="BF874">
        <f t="shared" si="976"/>
        <v>13742.530999999999</v>
      </c>
      <c r="BG874">
        <f t="shared" si="977"/>
        <v>11163.4</v>
      </c>
      <c r="BH874">
        <f t="shared" si="978"/>
        <v>8930.7199999999993</v>
      </c>
      <c r="BI874">
        <f t="shared" si="979"/>
        <v>6698.0399999999991</v>
      </c>
      <c r="BJ874">
        <f t="shared" si="980"/>
        <v>4465.3599999999997</v>
      </c>
      <c r="BK874">
        <f t="shared" si="981"/>
        <v>2232.6799999999998</v>
      </c>
      <c r="BL874">
        <f t="shared" si="982"/>
        <v>1309.6811343045547</v>
      </c>
      <c r="BM874">
        <f t="shared" si="983"/>
        <v>25531.613000000005</v>
      </c>
      <c r="BN874">
        <f t="shared" si="984"/>
        <v>22566.246000000003</v>
      </c>
      <c r="BO874">
        <f t="shared" si="985"/>
        <v>19281.511000000002</v>
      </c>
      <c r="BP874">
        <f t="shared" si="986"/>
        <v>15996.776000000002</v>
      </c>
      <c r="BQ874">
        <f t="shared" si="987"/>
        <v>12712.041000000001</v>
      </c>
      <c r="BR874">
        <f t="shared" si="988"/>
        <v>9427.3060000000005</v>
      </c>
      <c r="BS874">
        <f t="shared" si="989"/>
        <v>6142.5709999999999</v>
      </c>
      <c r="BT874">
        <f t="shared" si="990"/>
        <v>4977.6840000000002</v>
      </c>
      <c r="BU874">
        <f t="shared" si="991"/>
        <v>3733.2629999999999</v>
      </c>
      <c r="BV874">
        <f t="shared" si="992"/>
        <v>2488.8420000000001</v>
      </c>
      <c r="BW874">
        <f t="shared" si="993"/>
        <v>1244.421</v>
      </c>
      <c r="BX874" s="16">
        <f t="shared" si="994"/>
        <v>1055.8068217566049</v>
      </c>
      <c r="BY874">
        <f t="shared" si="995"/>
        <v>5959.309834170529</v>
      </c>
      <c r="BZ874">
        <f t="shared" si="996"/>
        <v>1406.1776997352097</v>
      </c>
      <c r="CA874">
        <f t="shared" si="997"/>
        <v>1600.8917790920946</v>
      </c>
      <c r="CB874">
        <f t="shared" si="998"/>
        <v>2519.844702001712</v>
      </c>
    </row>
    <row r="875" spans="1:80" x14ac:dyDescent="0.25">
      <c r="A875">
        <f>'Data Input'!A875</f>
        <v>0</v>
      </c>
      <c r="B875">
        <f>'Data Input'!C875</f>
        <v>28</v>
      </c>
      <c r="C875">
        <f t="shared" si="928"/>
        <v>29</v>
      </c>
      <c r="D875">
        <f t="shared" si="929"/>
        <v>30</v>
      </c>
      <c r="E875">
        <f t="shared" si="930"/>
        <v>31</v>
      </c>
      <c r="F875">
        <f t="shared" si="931"/>
        <v>32</v>
      </c>
      <c r="G875">
        <f t="shared" si="932"/>
        <v>33</v>
      </c>
      <c r="H875">
        <f t="shared" si="933"/>
        <v>34</v>
      </c>
      <c r="I875">
        <f t="shared" si="934"/>
        <v>35</v>
      </c>
      <c r="J875">
        <f t="shared" si="935"/>
        <v>36</v>
      </c>
      <c r="K875">
        <f t="shared" si="936"/>
        <v>37</v>
      </c>
      <c r="L875">
        <f t="shared" si="937"/>
        <v>38</v>
      </c>
      <c r="M875">
        <f>IF('Data Input'!D875&gt;=240,1,0)</f>
        <v>0</v>
      </c>
      <c r="N875">
        <f>_xlfn.IFS('Data Input'!F875&gt;=130,1,'Data Input'!G875=1,1,0=0,0)</f>
        <v>0</v>
      </c>
      <c r="O875">
        <f>'Data Input'!H875</f>
        <v>0</v>
      </c>
      <c r="P875">
        <f>'Data Input'!J875</f>
        <v>23.4</v>
      </c>
      <c r="Q875">
        <f t="shared" si="938"/>
        <v>0</v>
      </c>
      <c r="R875">
        <f>IF('Data Input'!I875&gt;=100,1,0)</f>
        <v>0</v>
      </c>
      <c r="S875" s="18">
        <f>'Data Input'!L875</f>
        <v>3</v>
      </c>
      <c r="T875" s="16">
        <f>'Data Input'!N875</f>
        <v>2018</v>
      </c>
      <c r="U875">
        <f t="shared" si="939"/>
        <v>0.40632140565409092</v>
      </c>
      <c r="V875">
        <f t="shared" si="940"/>
        <v>4.8136816936277901E-2</v>
      </c>
      <c r="W875">
        <f t="shared" si="941"/>
        <v>0.28423657467195385</v>
      </c>
      <c r="X875" s="16">
        <f t="shared" si="942"/>
        <v>9.47322405460139E-3</v>
      </c>
      <c r="Y875">
        <f t="shared" si="943"/>
        <v>1709.8588375215904</v>
      </c>
      <c r="Z875">
        <f t="shared" si="944"/>
        <v>22.142349567735316</v>
      </c>
      <c r="AA875">
        <f t="shared" si="945"/>
        <v>160.59159751456539</v>
      </c>
      <c r="AB875" s="16">
        <f t="shared" si="946"/>
        <v>48.411981432678679</v>
      </c>
      <c r="AC875">
        <f t="shared" si="947"/>
        <v>52686.598999999987</v>
      </c>
      <c r="AD875">
        <f t="shared" si="948"/>
        <v>48032.30599999999</v>
      </c>
      <c r="AE875">
        <f t="shared" si="949"/>
        <v>43378.012999999992</v>
      </c>
      <c r="AF875">
        <f t="shared" si="950"/>
        <v>38723.719999999994</v>
      </c>
      <c r="AG875">
        <f t="shared" si="951"/>
        <v>34069.426999999996</v>
      </c>
      <c r="AH875">
        <f t="shared" si="952"/>
        <v>29415.133999999998</v>
      </c>
      <c r="AI875">
        <f t="shared" si="953"/>
        <v>24760.841</v>
      </c>
      <c r="AJ875">
        <f t="shared" si="954"/>
        <v>20106.547999999999</v>
      </c>
      <c r="AK875">
        <f t="shared" si="955"/>
        <v>15079.911</v>
      </c>
      <c r="AL875">
        <f t="shared" si="956"/>
        <v>10053.273999999999</v>
      </c>
      <c r="AM875">
        <f t="shared" si="957"/>
        <v>5026.6369999999997</v>
      </c>
      <c r="AN875">
        <f t="shared" si="958"/>
        <v>1062.163688445155</v>
      </c>
      <c r="AO875">
        <f t="shared" si="959"/>
        <v>44720.65600000001</v>
      </c>
      <c r="AP875">
        <f t="shared" si="960"/>
        <v>40770.068000000007</v>
      </c>
      <c r="AQ875">
        <f t="shared" si="961"/>
        <v>36819.480000000003</v>
      </c>
      <c r="AR875">
        <f t="shared" si="962"/>
        <v>32868.892</v>
      </c>
      <c r="AS875">
        <f t="shared" si="963"/>
        <v>28918.304</v>
      </c>
      <c r="AT875">
        <f t="shared" si="964"/>
        <v>24967.716</v>
      </c>
      <c r="AU875">
        <f t="shared" si="965"/>
        <v>21017.128000000001</v>
      </c>
      <c r="AV875">
        <f t="shared" si="966"/>
        <v>17066.54</v>
      </c>
      <c r="AW875">
        <f t="shared" si="967"/>
        <v>12799.905000000001</v>
      </c>
      <c r="AX875">
        <f t="shared" si="968"/>
        <v>8533.27</v>
      </c>
      <c r="AY875">
        <f t="shared" si="969"/>
        <v>4266.6350000000002</v>
      </c>
      <c r="AZ875">
        <f t="shared" si="970"/>
        <v>901.56997498879355</v>
      </c>
      <c r="BA875">
        <f t="shared" si="971"/>
        <v>36575.762999999999</v>
      </c>
      <c r="BB875">
        <f t="shared" si="972"/>
        <v>33726.313999999998</v>
      </c>
      <c r="BC875">
        <f t="shared" si="973"/>
        <v>30876.865000000002</v>
      </c>
      <c r="BD875">
        <f t="shared" si="974"/>
        <v>28027.416000000001</v>
      </c>
      <c r="BE875">
        <f t="shared" si="975"/>
        <v>25177.967000000001</v>
      </c>
      <c r="BF875">
        <f t="shared" si="976"/>
        <v>22328.518</v>
      </c>
      <c r="BG875">
        <f t="shared" si="977"/>
        <v>19479.069</v>
      </c>
      <c r="BH875">
        <f t="shared" si="978"/>
        <v>16629.62</v>
      </c>
      <c r="BI875">
        <f t="shared" si="979"/>
        <v>12472.215</v>
      </c>
      <c r="BJ875">
        <f t="shared" si="980"/>
        <v>8314.81</v>
      </c>
      <c r="BK875">
        <f t="shared" si="981"/>
        <v>4157.4049999999997</v>
      </c>
      <c r="BL875">
        <f t="shared" si="982"/>
        <v>784.46410952945291</v>
      </c>
      <c r="BM875">
        <f t="shared" si="983"/>
        <v>43355.21</v>
      </c>
      <c r="BN875">
        <f t="shared" si="984"/>
        <v>40389.843000000001</v>
      </c>
      <c r="BO875">
        <f t="shared" si="985"/>
        <v>37008.285000000003</v>
      </c>
      <c r="BP875">
        <f t="shared" si="986"/>
        <v>33626.727000000006</v>
      </c>
      <c r="BQ875">
        <f t="shared" si="987"/>
        <v>30245.169000000005</v>
      </c>
      <c r="BR875">
        <f t="shared" si="988"/>
        <v>26863.611000000004</v>
      </c>
      <c r="BS875">
        <f t="shared" si="989"/>
        <v>23482.053000000004</v>
      </c>
      <c r="BT875">
        <f t="shared" si="990"/>
        <v>20100.495000000003</v>
      </c>
      <c r="BU875">
        <f t="shared" si="991"/>
        <v>16718.937000000002</v>
      </c>
      <c r="BV875">
        <f t="shared" si="992"/>
        <v>11145.958000000001</v>
      </c>
      <c r="BW875">
        <f t="shared" si="993"/>
        <v>5572.9790000000003</v>
      </c>
      <c r="BX875" s="16">
        <f t="shared" si="994"/>
        <v>950.10801860091487</v>
      </c>
      <c r="BY875">
        <f t="shared" si="995"/>
        <v>2772.0225259667454</v>
      </c>
      <c r="BZ875">
        <f t="shared" si="996"/>
        <v>923.71232455652887</v>
      </c>
      <c r="CA875">
        <f t="shared" si="997"/>
        <v>945.05570704401828</v>
      </c>
      <c r="CB875">
        <f t="shared" si="998"/>
        <v>998.52000003359353</v>
      </c>
    </row>
    <row r="876" spans="1:80" x14ac:dyDescent="0.25">
      <c r="A876">
        <f>'Data Input'!A876</f>
        <v>1</v>
      </c>
      <c r="B876">
        <f>'Data Input'!C876</f>
        <v>62</v>
      </c>
      <c r="C876">
        <f t="shared" si="928"/>
        <v>63</v>
      </c>
      <c r="D876">
        <f t="shared" si="929"/>
        <v>64</v>
      </c>
      <c r="E876">
        <f t="shared" si="930"/>
        <v>65</v>
      </c>
      <c r="F876">
        <f t="shared" si="931"/>
        <v>66</v>
      </c>
      <c r="G876">
        <f t="shared" si="932"/>
        <v>67</v>
      </c>
      <c r="H876">
        <f t="shared" si="933"/>
        <v>68</v>
      </c>
      <c r="I876">
        <f t="shared" si="934"/>
        <v>69</v>
      </c>
      <c r="J876">
        <f t="shared" si="935"/>
        <v>70</v>
      </c>
      <c r="K876">
        <f t="shared" si="936"/>
        <v>71</v>
      </c>
      <c r="L876">
        <f t="shared" si="937"/>
        <v>72</v>
      </c>
      <c r="M876">
        <f>IF('Data Input'!D876&gt;=240,1,0)</f>
        <v>0</v>
      </c>
      <c r="N876">
        <f>_xlfn.IFS('Data Input'!F876&gt;=130,1,'Data Input'!G876=1,1,0=0,0)</f>
        <v>0</v>
      </c>
      <c r="O876">
        <f>'Data Input'!H876</f>
        <v>0</v>
      </c>
      <c r="P876">
        <f>'Data Input'!J876</f>
        <v>24.4</v>
      </c>
      <c r="Q876">
        <f t="shared" si="938"/>
        <v>0</v>
      </c>
      <c r="R876">
        <f>IF('Data Input'!I876&gt;=100,1,0)</f>
        <v>0</v>
      </c>
      <c r="S876" s="18">
        <f>'Data Input'!L876</f>
        <v>3</v>
      </c>
      <c r="T876" s="16">
        <f>'Data Input'!N876</f>
        <v>2018</v>
      </c>
      <c r="U876">
        <f t="shared" si="939"/>
        <v>0.42674656535155531</v>
      </c>
      <c r="V876">
        <f t="shared" si="940"/>
        <v>5.0252588908530044E-2</v>
      </c>
      <c r="W876">
        <f t="shared" si="941"/>
        <v>0.29242512568482565</v>
      </c>
      <c r="X876" s="16">
        <f t="shared" si="942"/>
        <v>1.1456429706603188E-2</v>
      </c>
      <c r="Y876">
        <f t="shared" si="943"/>
        <v>1795.8108433241862</v>
      </c>
      <c r="Z876">
        <f t="shared" si="944"/>
        <v>23.115578908537803</v>
      </c>
      <c r="AA876">
        <f t="shared" si="945"/>
        <v>165.21806928373965</v>
      </c>
      <c r="AB876" s="16">
        <f t="shared" si="946"/>
        <v>58.546959202497121</v>
      </c>
      <c r="AC876">
        <f t="shared" si="947"/>
        <v>31369.934000000001</v>
      </c>
      <c r="AD876">
        <f t="shared" si="948"/>
        <v>28251.558000000001</v>
      </c>
      <c r="AE876">
        <f t="shared" si="949"/>
        <v>25133.182000000001</v>
      </c>
      <c r="AF876">
        <f t="shared" si="950"/>
        <v>22014.806</v>
      </c>
      <c r="AG876">
        <f t="shared" si="951"/>
        <v>18896.43</v>
      </c>
      <c r="AH876">
        <f t="shared" si="952"/>
        <v>16196.939999999999</v>
      </c>
      <c r="AI876">
        <f t="shared" si="953"/>
        <v>13497.449999999999</v>
      </c>
      <c r="AJ876">
        <f t="shared" si="954"/>
        <v>10797.96</v>
      </c>
      <c r="AK876">
        <f t="shared" si="955"/>
        <v>8098.4699999999993</v>
      </c>
      <c r="AL876">
        <f t="shared" si="956"/>
        <v>5398.98</v>
      </c>
      <c r="AM876">
        <f t="shared" si="957"/>
        <v>2699.49</v>
      </c>
      <c r="AN876">
        <f t="shared" si="958"/>
        <v>633.61534866359568</v>
      </c>
      <c r="AO876">
        <f t="shared" si="959"/>
        <v>26626.963</v>
      </c>
      <c r="AP876">
        <f t="shared" si="960"/>
        <v>23980.069</v>
      </c>
      <c r="AQ876">
        <f t="shared" si="961"/>
        <v>21333.174999999999</v>
      </c>
      <c r="AR876">
        <f t="shared" si="962"/>
        <v>18686.280999999999</v>
      </c>
      <c r="AS876">
        <f t="shared" si="963"/>
        <v>16039.387000000001</v>
      </c>
      <c r="AT876">
        <f t="shared" si="964"/>
        <v>13748.046</v>
      </c>
      <c r="AU876">
        <f t="shared" si="965"/>
        <v>11456.705</v>
      </c>
      <c r="AV876">
        <f t="shared" si="966"/>
        <v>9165.3639999999996</v>
      </c>
      <c r="AW876">
        <f t="shared" si="967"/>
        <v>6874.0229999999992</v>
      </c>
      <c r="AX876">
        <f t="shared" si="968"/>
        <v>4582.6819999999998</v>
      </c>
      <c r="AY876">
        <f t="shared" si="969"/>
        <v>2291.3409999999999</v>
      </c>
      <c r="AZ876">
        <f t="shared" si="970"/>
        <v>537.81598208638252</v>
      </c>
      <c r="BA876">
        <f t="shared" si="971"/>
        <v>25945.284000000003</v>
      </c>
      <c r="BB876">
        <f t="shared" si="972"/>
        <v>23366.153000000002</v>
      </c>
      <c r="BC876">
        <f t="shared" si="973"/>
        <v>20787.022000000001</v>
      </c>
      <c r="BD876">
        <f t="shared" si="974"/>
        <v>18207.891</v>
      </c>
      <c r="BE876">
        <f t="shared" si="975"/>
        <v>15628.76</v>
      </c>
      <c r="BF876">
        <f t="shared" si="976"/>
        <v>13396.08</v>
      </c>
      <c r="BG876">
        <f t="shared" si="977"/>
        <v>11163.4</v>
      </c>
      <c r="BH876">
        <f t="shared" si="978"/>
        <v>8930.7199999999993</v>
      </c>
      <c r="BI876">
        <f t="shared" si="979"/>
        <v>6698.0399999999991</v>
      </c>
      <c r="BJ876">
        <f t="shared" si="980"/>
        <v>4465.3599999999997</v>
      </c>
      <c r="BK876">
        <f t="shared" si="981"/>
        <v>2232.6799999999998</v>
      </c>
      <c r="BL876">
        <f t="shared" si="982"/>
        <v>524.04728630180409</v>
      </c>
      <c r="BM876">
        <f t="shared" si="983"/>
        <v>20858.822</v>
      </c>
      <c r="BN876">
        <f t="shared" si="984"/>
        <v>17893.455000000002</v>
      </c>
      <c r="BO876">
        <f t="shared" si="985"/>
        <v>14608.720000000001</v>
      </c>
      <c r="BP876">
        <f t="shared" si="986"/>
        <v>11323.985000000001</v>
      </c>
      <c r="BQ876">
        <f t="shared" si="987"/>
        <v>8039.2500000000009</v>
      </c>
      <c r="BR876">
        <f t="shared" si="988"/>
        <v>6874.3630000000012</v>
      </c>
      <c r="BS876">
        <f t="shared" si="989"/>
        <v>5629.9420000000009</v>
      </c>
      <c r="BT876">
        <f t="shared" si="990"/>
        <v>4385.5210000000006</v>
      </c>
      <c r="BU876">
        <f t="shared" si="991"/>
        <v>3141.1000000000004</v>
      </c>
      <c r="BV876">
        <f t="shared" si="992"/>
        <v>1896.6790000000001</v>
      </c>
      <c r="BW876">
        <f t="shared" si="993"/>
        <v>948.33950000000004</v>
      </c>
      <c r="BX876" s="16">
        <f t="shared" si="994"/>
        <v>333.82104416500209</v>
      </c>
      <c r="BY876">
        <f t="shared" si="995"/>
        <v>2429.4261919877817</v>
      </c>
      <c r="BZ876">
        <f t="shared" si="996"/>
        <v>560.93156099492035</v>
      </c>
      <c r="CA876">
        <f t="shared" si="997"/>
        <v>689.26535558554372</v>
      </c>
      <c r="CB876">
        <f t="shared" si="998"/>
        <v>392.36800336749923</v>
      </c>
    </row>
    <row r="877" spans="1:80" x14ac:dyDescent="0.25">
      <c r="A877">
        <f>'Data Input'!A877</f>
        <v>1</v>
      </c>
      <c r="B877">
        <f>'Data Input'!C877</f>
        <v>51</v>
      </c>
      <c r="C877">
        <f t="shared" si="928"/>
        <v>52</v>
      </c>
      <c r="D877">
        <f t="shared" si="929"/>
        <v>53</v>
      </c>
      <c r="E877">
        <f t="shared" si="930"/>
        <v>54</v>
      </c>
      <c r="F877">
        <f t="shared" si="931"/>
        <v>55</v>
      </c>
      <c r="G877">
        <f t="shared" si="932"/>
        <v>56</v>
      </c>
      <c r="H877">
        <f t="shared" si="933"/>
        <v>57</v>
      </c>
      <c r="I877">
        <f t="shared" si="934"/>
        <v>58</v>
      </c>
      <c r="J877">
        <f t="shared" si="935"/>
        <v>59</v>
      </c>
      <c r="K877">
        <f t="shared" si="936"/>
        <v>60</v>
      </c>
      <c r="L877">
        <f t="shared" si="937"/>
        <v>61</v>
      </c>
      <c r="M877">
        <f>IF('Data Input'!D877&gt;=240,1,0)</f>
        <v>0</v>
      </c>
      <c r="N877">
        <f>_xlfn.IFS('Data Input'!F877&gt;=130,1,'Data Input'!G877=1,1,0=0,0)</f>
        <v>0</v>
      </c>
      <c r="O877">
        <f>'Data Input'!H877</f>
        <v>0</v>
      </c>
      <c r="P877">
        <f>'Data Input'!J877</f>
        <v>27.4</v>
      </c>
      <c r="Q877">
        <f t="shared" si="938"/>
        <v>0</v>
      </c>
      <c r="R877">
        <f>IF('Data Input'!I877&gt;=100,1,0)</f>
        <v>0</v>
      </c>
      <c r="S877" s="18">
        <f>'Data Input'!L877</f>
        <v>3</v>
      </c>
      <c r="T877" s="16">
        <f>'Data Input'!N877</f>
        <v>2018</v>
      </c>
      <c r="U877">
        <f t="shared" si="939"/>
        <v>0.48925925258008701</v>
      </c>
      <c r="V877">
        <f t="shared" si="940"/>
        <v>5.7139968346010234E-2</v>
      </c>
      <c r="W877">
        <f t="shared" si="941"/>
        <v>0.31779779205511749</v>
      </c>
      <c r="X877" s="16">
        <f t="shared" si="942"/>
        <v>2.0204795452571353E-2</v>
      </c>
      <c r="Y877">
        <f t="shared" si="943"/>
        <v>2058.8732102769218</v>
      </c>
      <c r="Z877">
        <f t="shared" si="944"/>
        <v>26.283689573441077</v>
      </c>
      <c r="AA877">
        <f t="shared" si="945"/>
        <v>179.55344125447186</v>
      </c>
      <c r="AB877" s="16">
        <f t="shared" si="946"/>
        <v>103.25462341681238</v>
      </c>
      <c r="AC877">
        <f t="shared" si="947"/>
        <v>37653.228000000003</v>
      </c>
      <c r="AD877">
        <f t="shared" si="948"/>
        <v>33697.079000000005</v>
      </c>
      <c r="AE877">
        <f t="shared" si="949"/>
        <v>29740.930000000004</v>
      </c>
      <c r="AF877">
        <f t="shared" si="950"/>
        <v>25784.781000000003</v>
      </c>
      <c r="AG877">
        <f t="shared" si="951"/>
        <v>21828.632000000001</v>
      </c>
      <c r="AH877">
        <f t="shared" si="952"/>
        <v>18710.256000000001</v>
      </c>
      <c r="AI877">
        <f t="shared" si="953"/>
        <v>15591.880000000001</v>
      </c>
      <c r="AJ877">
        <f t="shared" si="954"/>
        <v>12473.504000000001</v>
      </c>
      <c r="AK877">
        <f t="shared" si="955"/>
        <v>9355.1280000000006</v>
      </c>
      <c r="AL877">
        <f t="shared" si="956"/>
        <v>6236.7520000000004</v>
      </c>
      <c r="AM877">
        <f t="shared" si="957"/>
        <v>3118.3760000000002</v>
      </c>
      <c r="AN877">
        <f t="shared" si="958"/>
        <v>853.46291020377748</v>
      </c>
      <c r="AO877">
        <f t="shared" si="959"/>
        <v>31960.257999999998</v>
      </c>
      <c r="AP877">
        <f t="shared" si="960"/>
        <v>28602.257999999998</v>
      </c>
      <c r="AQ877">
        <f t="shared" si="961"/>
        <v>25244.257999999998</v>
      </c>
      <c r="AR877">
        <f t="shared" si="962"/>
        <v>21886.257999999998</v>
      </c>
      <c r="AS877">
        <f t="shared" si="963"/>
        <v>18528.257999999998</v>
      </c>
      <c r="AT877">
        <f t="shared" si="964"/>
        <v>15881.364</v>
      </c>
      <c r="AU877">
        <f t="shared" si="965"/>
        <v>13234.47</v>
      </c>
      <c r="AV877">
        <f t="shared" si="966"/>
        <v>10587.575999999999</v>
      </c>
      <c r="AW877">
        <f t="shared" si="967"/>
        <v>7940.6819999999989</v>
      </c>
      <c r="AX877">
        <f t="shared" si="968"/>
        <v>5293.7879999999996</v>
      </c>
      <c r="AY877">
        <f t="shared" si="969"/>
        <v>2646.8939999999998</v>
      </c>
      <c r="AZ877">
        <f t="shared" si="970"/>
        <v>724.42381493445237</v>
      </c>
      <c r="BA877">
        <f t="shared" si="971"/>
        <v>31142.040999999994</v>
      </c>
      <c r="BB877">
        <f t="shared" si="972"/>
        <v>27870.009999999995</v>
      </c>
      <c r="BC877">
        <f t="shared" si="973"/>
        <v>24597.978999999996</v>
      </c>
      <c r="BD877">
        <f t="shared" si="974"/>
        <v>21325.947999999997</v>
      </c>
      <c r="BE877">
        <f t="shared" si="975"/>
        <v>18053.916999999998</v>
      </c>
      <c r="BF877">
        <f t="shared" si="976"/>
        <v>15474.785999999998</v>
      </c>
      <c r="BG877">
        <f t="shared" si="977"/>
        <v>12895.654999999999</v>
      </c>
      <c r="BH877">
        <f t="shared" si="978"/>
        <v>10316.523999999999</v>
      </c>
      <c r="BI877">
        <f t="shared" si="979"/>
        <v>7737.393</v>
      </c>
      <c r="BJ877">
        <f t="shared" si="980"/>
        <v>5158.2619999999997</v>
      </c>
      <c r="BK877">
        <f t="shared" si="981"/>
        <v>2579.1309999999999</v>
      </c>
      <c r="BL877">
        <f t="shared" si="982"/>
        <v>705.87783644566946</v>
      </c>
      <c r="BM877">
        <f t="shared" si="983"/>
        <v>51441.235999999997</v>
      </c>
      <c r="BN877">
        <f t="shared" si="984"/>
        <v>48475.868999999999</v>
      </c>
      <c r="BO877">
        <f t="shared" si="985"/>
        <v>43011.097999999998</v>
      </c>
      <c r="BP877">
        <f t="shared" si="986"/>
        <v>37546.326999999997</v>
      </c>
      <c r="BQ877">
        <f t="shared" si="987"/>
        <v>32081.556</v>
      </c>
      <c r="BR877">
        <f t="shared" si="988"/>
        <v>26616.785</v>
      </c>
      <c r="BS877">
        <f t="shared" si="989"/>
        <v>21950.375</v>
      </c>
      <c r="BT877">
        <f t="shared" si="990"/>
        <v>17283.965</v>
      </c>
      <c r="BU877">
        <f t="shared" si="991"/>
        <v>12617.555</v>
      </c>
      <c r="BV877">
        <f t="shared" si="992"/>
        <v>7951.1450000000004</v>
      </c>
      <c r="BW877">
        <f t="shared" si="993"/>
        <v>3284.7350000000001</v>
      </c>
      <c r="BX877" s="16">
        <f t="shared" si="994"/>
        <v>1208.8986012835587</v>
      </c>
      <c r="BY877">
        <f t="shared" si="995"/>
        <v>2912.3361204806993</v>
      </c>
      <c r="BZ877">
        <f t="shared" si="996"/>
        <v>750.70750450789342</v>
      </c>
      <c r="CA877">
        <f t="shared" si="997"/>
        <v>885.43127770014132</v>
      </c>
      <c r="CB877">
        <f t="shared" si="998"/>
        <v>1312.1532247003711</v>
      </c>
    </row>
    <row r="878" spans="1:80" x14ac:dyDescent="0.25">
      <c r="A878">
        <f>'Data Input'!A878</f>
        <v>1</v>
      </c>
      <c r="B878">
        <f>'Data Input'!C878</f>
        <v>31</v>
      </c>
      <c r="C878">
        <f t="shared" si="928"/>
        <v>32</v>
      </c>
      <c r="D878">
        <f t="shared" si="929"/>
        <v>33</v>
      </c>
      <c r="E878">
        <f t="shared" si="930"/>
        <v>34</v>
      </c>
      <c r="F878">
        <f t="shared" si="931"/>
        <v>35</v>
      </c>
      <c r="G878">
        <f t="shared" si="932"/>
        <v>36</v>
      </c>
      <c r="H878">
        <f t="shared" si="933"/>
        <v>37</v>
      </c>
      <c r="I878">
        <f t="shared" si="934"/>
        <v>38</v>
      </c>
      <c r="J878">
        <f t="shared" si="935"/>
        <v>39</v>
      </c>
      <c r="K878">
        <f t="shared" si="936"/>
        <v>40</v>
      </c>
      <c r="L878">
        <f t="shared" si="937"/>
        <v>41</v>
      </c>
      <c r="M878">
        <f>IF('Data Input'!D878&gt;=240,1,0)</f>
        <v>0</v>
      </c>
      <c r="N878">
        <f>_xlfn.IFS('Data Input'!F878&gt;=130,1,'Data Input'!G878=1,1,0=0,0)</f>
        <v>0</v>
      </c>
      <c r="O878">
        <f>'Data Input'!H878</f>
        <v>0</v>
      </c>
      <c r="P878">
        <f>'Data Input'!J878</f>
        <v>23.4</v>
      </c>
      <c r="Q878">
        <f t="shared" si="938"/>
        <v>0</v>
      </c>
      <c r="R878">
        <f>IF('Data Input'!I878&gt;=100,1,0)</f>
        <v>1</v>
      </c>
      <c r="S878" s="18">
        <f>'Data Input'!L878</f>
        <v>3</v>
      </c>
      <c r="T878" s="16">
        <f>'Data Input'!N878</f>
        <v>2018</v>
      </c>
      <c r="U878">
        <f t="shared" si="939"/>
        <v>0.40632140565409092</v>
      </c>
      <c r="V878">
        <f t="shared" si="940"/>
        <v>3.1669665048050903E-2</v>
      </c>
      <c r="W878">
        <f t="shared" si="941"/>
        <v>0.35408068173160862</v>
      </c>
      <c r="X878" s="16">
        <f t="shared" si="942"/>
        <v>1</v>
      </c>
      <c r="Y878">
        <f t="shared" si="943"/>
        <v>1709.8588375215904</v>
      </c>
      <c r="Z878">
        <f t="shared" si="944"/>
        <v>14.567660240503937</v>
      </c>
      <c r="AA878">
        <f t="shared" si="945"/>
        <v>200.05301004612809</v>
      </c>
      <c r="AB878" s="16">
        <f t="shared" si="946"/>
        <v>5110.4018181818183</v>
      </c>
      <c r="AC878">
        <f t="shared" si="947"/>
        <v>53803.630999999987</v>
      </c>
      <c r="AD878">
        <f t="shared" si="948"/>
        <v>49149.337999999989</v>
      </c>
      <c r="AE878">
        <f t="shared" si="949"/>
        <v>44495.044999999991</v>
      </c>
      <c r="AF878">
        <f t="shared" si="950"/>
        <v>39840.751999999993</v>
      </c>
      <c r="AG878">
        <f t="shared" si="951"/>
        <v>35186.458999999995</v>
      </c>
      <c r="AH878">
        <f t="shared" si="952"/>
        <v>30159.821999999996</v>
      </c>
      <c r="AI878">
        <f t="shared" si="953"/>
        <v>25133.184999999998</v>
      </c>
      <c r="AJ878">
        <f t="shared" si="954"/>
        <v>20106.547999999999</v>
      </c>
      <c r="AK878">
        <f t="shared" si="955"/>
        <v>15079.911</v>
      </c>
      <c r="AL878">
        <f t="shared" si="956"/>
        <v>10053.273999999999</v>
      </c>
      <c r="AM878">
        <f t="shared" si="957"/>
        <v>5026.6369999999997</v>
      </c>
      <c r="AN878">
        <f t="shared" si="958"/>
        <v>1084.6698378203916</v>
      </c>
      <c r="AO878">
        <f t="shared" si="959"/>
        <v>45668.79700000002</v>
      </c>
      <c r="AP878">
        <f t="shared" si="960"/>
        <v>41718.209000000017</v>
      </c>
      <c r="AQ878">
        <f t="shared" si="961"/>
        <v>37767.621000000014</v>
      </c>
      <c r="AR878">
        <f t="shared" si="962"/>
        <v>33817.03300000001</v>
      </c>
      <c r="AS878">
        <f t="shared" si="963"/>
        <v>29866.445000000007</v>
      </c>
      <c r="AT878">
        <f t="shared" si="964"/>
        <v>25599.810000000005</v>
      </c>
      <c r="AU878">
        <f t="shared" si="965"/>
        <v>21333.175000000003</v>
      </c>
      <c r="AV878">
        <f t="shared" si="966"/>
        <v>17066.54</v>
      </c>
      <c r="AW878">
        <f t="shared" si="967"/>
        <v>12799.905000000001</v>
      </c>
      <c r="AX878">
        <f t="shared" si="968"/>
        <v>8533.27</v>
      </c>
      <c r="AY878">
        <f t="shared" si="969"/>
        <v>4266.6350000000002</v>
      </c>
      <c r="AZ878">
        <f t="shared" si="970"/>
        <v>920.67327997449331</v>
      </c>
      <c r="BA878">
        <f t="shared" si="971"/>
        <v>40499.630999999994</v>
      </c>
      <c r="BB878">
        <f t="shared" si="972"/>
        <v>37650.181999999993</v>
      </c>
      <c r="BC878">
        <f t="shared" si="973"/>
        <v>34800.732999999993</v>
      </c>
      <c r="BD878">
        <f t="shared" si="974"/>
        <v>31951.283999999996</v>
      </c>
      <c r="BE878">
        <f t="shared" si="975"/>
        <v>29101.834999999995</v>
      </c>
      <c r="BF878">
        <f t="shared" si="976"/>
        <v>24944.429999999997</v>
      </c>
      <c r="BG878">
        <f t="shared" si="977"/>
        <v>20787.024999999998</v>
      </c>
      <c r="BH878">
        <f t="shared" si="978"/>
        <v>16629.62</v>
      </c>
      <c r="BI878">
        <f t="shared" si="979"/>
        <v>12472.215</v>
      </c>
      <c r="BJ878">
        <f t="shared" si="980"/>
        <v>8314.81</v>
      </c>
      <c r="BK878">
        <f t="shared" si="981"/>
        <v>4157.4049999999997</v>
      </c>
      <c r="BL878">
        <f t="shared" si="982"/>
        <v>863.52286463826817</v>
      </c>
      <c r="BM878">
        <f t="shared" si="983"/>
        <v>49929.472999999991</v>
      </c>
      <c r="BN878">
        <f t="shared" si="984"/>
        <v>46964.105999999992</v>
      </c>
      <c r="BO878">
        <f t="shared" si="985"/>
        <v>43582.547999999995</v>
      </c>
      <c r="BP878">
        <f t="shared" si="986"/>
        <v>40200.99</v>
      </c>
      <c r="BQ878">
        <f t="shared" si="987"/>
        <v>36819.432000000001</v>
      </c>
      <c r="BR878">
        <f t="shared" si="988"/>
        <v>33437.874000000003</v>
      </c>
      <c r="BS878">
        <f t="shared" si="989"/>
        <v>27864.895</v>
      </c>
      <c r="BT878">
        <f t="shared" si="990"/>
        <v>22291.916000000001</v>
      </c>
      <c r="BU878">
        <f t="shared" si="991"/>
        <v>16718.937000000002</v>
      </c>
      <c r="BV878">
        <f t="shared" si="992"/>
        <v>11145.958000000001</v>
      </c>
      <c r="BW878">
        <f t="shared" si="993"/>
        <v>5572.9790000000003</v>
      </c>
      <c r="BX878" s="16">
        <f t="shared" si="994"/>
        <v>1104.6439399488302</v>
      </c>
      <c r="BY878">
        <f t="shared" si="995"/>
        <v>2794.5286753419823</v>
      </c>
      <c r="BZ878">
        <f t="shared" si="996"/>
        <v>935.24094021499729</v>
      </c>
      <c r="CA878">
        <f t="shared" si="997"/>
        <v>1063.5758746843962</v>
      </c>
      <c r="CB878">
        <f t="shared" si="998"/>
        <v>6215.0457581306482</v>
      </c>
    </row>
    <row r="879" spans="1:80" x14ac:dyDescent="0.25">
      <c r="A879">
        <f>'Data Input'!A879</f>
        <v>0</v>
      </c>
      <c r="B879">
        <f>'Data Input'!C879</f>
        <v>57</v>
      </c>
      <c r="C879">
        <f t="shared" si="928"/>
        <v>58</v>
      </c>
      <c r="D879">
        <f t="shared" si="929"/>
        <v>59</v>
      </c>
      <c r="E879">
        <f t="shared" si="930"/>
        <v>60</v>
      </c>
      <c r="F879">
        <f t="shared" si="931"/>
        <v>61</v>
      </c>
      <c r="G879">
        <f t="shared" si="932"/>
        <v>62</v>
      </c>
      <c r="H879">
        <f t="shared" si="933"/>
        <v>63</v>
      </c>
      <c r="I879">
        <f t="shared" si="934"/>
        <v>64</v>
      </c>
      <c r="J879">
        <f t="shared" si="935"/>
        <v>65</v>
      </c>
      <c r="K879">
        <f t="shared" si="936"/>
        <v>66</v>
      </c>
      <c r="L879">
        <f t="shared" si="937"/>
        <v>67</v>
      </c>
      <c r="M879">
        <f>IF('Data Input'!D879&gt;=240,1,0)</f>
        <v>0</v>
      </c>
      <c r="N879">
        <f>_xlfn.IFS('Data Input'!F879&gt;=130,1,'Data Input'!G879=1,1,0=0,0)</f>
        <v>0</v>
      </c>
      <c r="O879">
        <f>'Data Input'!H879</f>
        <v>0</v>
      </c>
      <c r="P879">
        <f>'Data Input'!J879</f>
        <v>26.3</v>
      </c>
      <c r="Q879">
        <f t="shared" si="938"/>
        <v>0</v>
      </c>
      <c r="R879">
        <f>IF('Data Input'!I879&gt;=100,1,0)</f>
        <v>0</v>
      </c>
      <c r="S879" s="18">
        <f>'Data Input'!L879</f>
        <v>3</v>
      </c>
      <c r="T879" s="16">
        <f>'Data Input'!N879</f>
        <v>2018</v>
      </c>
      <c r="U879">
        <f t="shared" si="939"/>
        <v>0.46619385580374179</v>
      </c>
      <c r="V879">
        <f t="shared" si="940"/>
        <v>5.4517274652291239E-2</v>
      </c>
      <c r="W879">
        <f t="shared" si="941"/>
        <v>0.3083574529681482</v>
      </c>
      <c r="X879" s="16">
        <f t="shared" si="942"/>
        <v>1.6419687858673947E-2</v>
      </c>
      <c r="Y879">
        <f t="shared" si="943"/>
        <v>1961.8107076123429</v>
      </c>
      <c r="Z879">
        <f t="shared" si="944"/>
        <v>25.077282414191313</v>
      </c>
      <c r="AA879">
        <f t="shared" si="945"/>
        <v>174.21971832734576</v>
      </c>
      <c r="AB879" s="16">
        <f t="shared" si="946"/>
        <v>83.911202686945245</v>
      </c>
      <c r="AC879">
        <f t="shared" si="947"/>
        <v>33464.364000000001</v>
      </c>
      <c r="AD879">
        <f t="shared" si="948"/>
        <v>30345.988000000001</v>
      </c>
      <c r="AE879">
        <f t="shared" si="949"/>
        <v>27227.612000000001</v>
      </c>
      <c r="AF879">
        <f t="shared" si="950"/>
        <v>24109.236000000001</v>
      </c>
      <c r="AG879">
        <f t="shared" si="951"/>
        <v>20990.86</v>
      </c>
      <c r="AH879">
        <f t="shared" si="952"/>
        <v>17872.484</v>
      </c>
      <c r="AI879">
        <f t="shared" si="953"/>
        <v>14754.108</v>
      </c>
      <c r="AJ879">
        <f t="shared" si="954"/>
        <v>11635.732</v>
      </c>
      <c r="AK879">
        <f t="shared" si="955"/>
        <v>8517.3559999999998</v>
      </c>
      <c r="AL879">
        <f t="shared" si="956"/>
        <v>5398.98</v>
      </c>
      <c r="AM879">
        <f t="shared" si="957"/>
        <v>2699.49</v>
      </c>
      <c r="AN879">
        <f t="shared" si="958"/>
        <v>748.67157804905844</v>
      </c>
      <c r="AO879">
        <f t="shared" si="959"/>
        <v>28404.727999999999</v>
      </c>
      <c r="AP879">
        <f t="shared" si="960"/>
        <v>25757.833999999999</v>
      </c>
      <c r="AQ879">
        <f t="shared" si="961"/>
        <v>23110.94</v>
      </c>
      <c r="AR879">
        <f t="shared" si="962"/>
        <v>20464.045999999998</v>
      </c>
      <c r="AS879">
        <f t="shared" si="963"/>
        <v>17817.151999999998</v>
      </c>
      <c r="AT879">
        <f t="shared" si="964"/>
        <v>15170.258</v>
      </c>
      <c r="AU879">
        <f t="shared" si="965"/>
        <v>12523.364</v>
      </c>
      <c r="AV879">
        <f t="shared" si="966"/>
        <v>9876.4699999999993</v>
      </c>
      <c r="AW879">
        <f t="shared" si="967"/>
        <v>7229.5759999999991</v>
      </c>
      <c r="AX879">
        <f t="shared" si="968"/>
        <v>4582.6819999999998</v>
      </c>
      <c r="AY879">
        <f t="shared" si="969"/>
        <v>2291.3409999999999</v>
      </c>
      <c r="AZ879">
        <f t="shared" si="970"/>
        <v>635.47635788755827</v>
      </c>
      <c r="BA879">
        <f t="shared" si="971"/>
        <v>27677.539000000004</v>
      </c>
      <c r="BB879">
        <f t="shared" si="972"/>
        <v>25098.408000000003</v>
      </c>
      <c r="BC879">
        <f t="shared" si="973"/>
        <v>22519.277000000002</v>
      </c>
      <c r="BD879">
        <f t="shared" si="974"/>
        <v>19940.146000000001</v>
      </c>
      <c r="BE879">
        <f t="shared" si="975"/>
        <v>17361.014999999999</v>
      </c>
      <c r="BF879">
        <f t="shared" si="976"/>
        <v>14781.883999999998</v>
      </c>
      <c r="BG879">
        <f t="shared" si="977"/>
        <v>12202.752999999999</v>
      </c>
      <c r="BH879">
        <f t="shared" si="978"/>
        <v>9623.6219999999994</v>
      </c>
      <c r="BI879">
        <f t="shared" si="979"/>
        <v>7044.491</v>
      </c>
      <c r="BJ879">
        <f t="shared" si="980"/>
        <v>4465.3599999999997</v>
      </c>
      <c r="BK879">
        <f t="shared" si="981"/>
        <v>2232.6799999999998</v>
      </c>
      <c r="BL879">
        <f t="shared" si="982"/>
        <v>619.20752155042305</v>
      </c>
      <c r="BM879">
        <f t="shared" si="983"/>
        <v>35797.58</v>
      </c>
      <c r="BN879">
        <f t="shared" si="984"/>
        <v>32832.213000000003</v>
      </c>
      <c r="BO879">
        <f t="shared" si="985"/>
        <v>28165.803</v>
      </c>
      <c r="BP879">
        <f t="shared" si="986"/>
        <v>23499.393</v>
      </c>
      <c r="BQ879">
        <f t="shared" si="987"/>
        <v>18832.983</v>
      </c>
      <c r="BR879">
        <f t="shared" si="988"/>
        <v>15548.248000000001</v>
      </c>
      <c r="BS879">
        <f t="shared" si="989"/>
        <v>12263.513000000001</v>
      </c>
      <c r="BT879">
        <f t="shared" si="990"/>
        <v>8978.7780000000002</v>
      </c>
      <c r="BU879">
        <f t="shared" si="991"/>
        <v>5694.0429999999997</v>
      </c>
      <c r="BV879">
        <f t="shared" si="992"/>
        <v>2409.308</v>
      </c>
      <c r="BW879">
        <f t="shared" si="993"/>
        <v>1244.421</v>
      </c>
      <c r="BX879" s="16">
        <f t="shared" si="994"/>
        <v>709.00711899143857</v>
      </c>
      <c r="BY879">
        <f t="shared" si="995"/>
        <v>2710.4822856614014</v>
      </c>
      <c r="BZ879">
        <f t="shared" si="996"/>
        <v>660.55364030174962</v>
      </c>
      <c r="CA879">
        <f t="shared" si="997"/>
        <v>793.42723987776878</v>
      </c>
      <c r="CB879">
        <f t="shared" si="998"/>
        <v>792.91832167838379</v>
      </c>
    </row>
    <row r="880" spans="1:80" x14ac:dyDescent="0.25">
      <c r="A880">
        <f>'Data Input'!A880</f>
        <v>1</v>
      </c>
      <c r="B880">
        <f>'Data Input'!C880</f>
        <v>76</v>
      </c>
      <c r="C880">
        <f t="shared" si="928"/>
        <v>77</v>
      </c>
      <c r="D880">
        <f t="shared" si="929"/>
        <v>78</v>
      </c>
      <c r="E880">
        <f t="shared" si="930"/>
        <v>79</v>
      </c>
      <c r="F880">
        <f t="shared" si="931"/>
        <v>80</v>
      </c>
      <c r="G880">
        <f t="shared" si="932"/>
        <v>81</v>
      </c>
      <c r="H880">
        <f t="shared" si="933"/>
        <v>82</v>
      </c>
      <c r="I880">
        <f t="shared" si="934"/>
        <v>83</v>
      </c>
      <c r="J880">
        <f t="shared" si="935"/>
        <v>84</v>
      </c>
      <c r="K880">
        <f t="shared" si="936"/>
        <v>85</v>
      </c>
      <c r="L880">
        <f t="shared" si="937"/>
        <v>86</v>
      </c>
      <c r="M880">
        <f>IF('Data Input'!D880&gt;=240,1,0)</f>
        <v>0</v>
      </c>
      <c r="N880">
        <f>_xlfn.IFS('Data Input'!F880&gt;=130,1,'Data Input'!G880=1,1,0=0,0)</f>
        <v>0</v>
      </c>
      <c r="O880">
        <f>'Data Input'!H880</f>
        <v>0</v>
      </c>
      <c r="P880">
        <f>'Data Input'!J880</f>
        <v>27.6</v>
      </c>
      <c r="Q880">
        <f t="shared" si="938"/>
        <v>0</v>
      </c>
      <c r="R880">
        <f>IF('Data Input'!I880&gt;=100,1,0)</f>
        <v>1</v>
      </c>
      <c r="S880" s="18">
        <f>'Data Input'!L880</f>
        <v>3</v>
      </c>
      <c r="T880" s="16">
        <f>'Data Input'!N880</f>
        <v>2018</v>
      </c>
      <c r="U880">
        <f t="shared" si="939"/>
        <v>0.49346077287440743</v>
      </c>
      <c r="V880">
        <f t="shared" si="940"/>
        <v>3.8044707308157816E-2</v>
      </c>
      <c r="W880">
        <f t="shared" si="941"/>
        <v>0.39328223656105354</v>
      </c>
      <c r="X880" s="16">
        <f t="shared" si="942"/>
        <v>1</v>
      </c>
      <c r="Y880">
        <f t="shared" si="943"/>
        <v>2076.5538111665196</v>
      </c>
      <c r="Z880">
        <f t="shared" si="944"/>
        <v>17.500102043193838</v>
      </c>
      <c r="AA880">
        <f t="shared" si="945"/>
        <v>222.20160342254755</v>
      </c>
      <c r="AB880" s="16">
        <f t="shared" si="946"/>
        <v>5110.4018181818183</v>
      </c>
      <c r="AC880">
        <f t="shared" si="947"/>
        <v>29694.389999999992</v>
      </c>
      <c r="AD880">
        <f t="shared" si="948"/>
        <v>26994.899999999994</v>
      </c>
      <c r="AE880">
        <f t="shared" si="949"/>
        <v>24295.409999999996</v>
      </c>
      <c r="AF880">
        <f t="shared" si="950"/>
        <v>21595.919999999998</v>
      </c>
      <c r="AG880">
        <f t="shared" si="951"/>
        <v>18896.43</v>
      </c>
      <c r="AH880">
        <f t="shared" si="952"/>
        <v>16196.939999999999</v>
      </c>
      <c r="AI880">
        <f t="shared" si="953"/>
        <v>13497.449999999999</v>
      </c>
      <c r="AJ880">
        <f t="shared" si="954"/>
        <v>10797.96</v>
      </c>
      <c r="AK880">
        <f t="shared" si="955"/>
        <v>8098.4699999999993</v>
      </c>
      <c r="AL880">
        <f t="shared" si="956"/>
        <v>5398.98</v>
      </c>
      <c r="AM880">
        <f t="shared" si="957"/>
        <v>2699.49</v>
      </c>
      <c r="AN880">
        <f t="shared" si="958"/>
        <v>715.58683813915479</v>
      </c>
      <c r="AO880">
        <f t="shared" si="959"/>
        <v>25204.751</v>
      </c>
      <c r="AP880">
        <f t="shared" si="960"/>
        <v>22913.41</v>
      </c>
      <c r="AQ880">
        <f t="shared" si="961"/>
        <v>20622.069</v>
      </c>
      <c r="AR880">
        <f t="shared" si="962"/>
        <v>18330.727999999999</v>
      </c>
      <c r="AS880">
        <f t="shared" si="963"/>
        <v>16039.387000000001</v>
      </c>
      <c r="AT880">
        <f t="shared" si="964"/>
        <v>13748.046</v>
      </c>
      <c r="AU880">
        <f t="shared" si="965"/>
        <v>11456.705</v>
      </c>
      <c r="AV880">
        <f t="shared" si="966"/>
        <v>9165.3639999999996</v>
      </c>
      <c r="AW880">
        <f t="shared" si="967"/>
        <v>6874.0229999999992</v>
      </c>
      <c r="AX880">
        <f t="shared" si="968"/>
        <v>4582.6819999999998</v>
      </c>
      <c r="AY880">
        <f t="shared" si="969"/>
        <v>2291.3409999999999</v>
      </c>
      <c r="AZ880">
        <f t="shared" si="970"/>
        <v>607.39378967457139</v>
      </c>
      <c r="BA880">
        <f t="shared" si="971"/>
        <v>24559.48</v>
      </c>
      <c r="BB880">
        <f t="shared" si="972"/>
        <v>22326.799999999999</v>
      </c>
      <c r="BC880">
        <f t="shared" si="973"/>
        <v>20094.12</v>
      </c>
      <c r="BD880">
        <f t="shared" si="974"/>
        <v>17861.439999999999</v>
      </c>
      <c r="BE880">
        <f t="shared" si="975"/>
        <v>15628.76</v>
      </c>
      <c r="BF880">
        <f t="shared" si="976"/>
        <v>13396.08</v>
      </c>
      <c r="BG880">
        <f t="shared" si="977"/>
        <v>11163.4</v>
      </c>
      <c r="BH880">
        <f t="shared" si="978"/>
        <v>8930.7199999999993</v>
      </c>
      <c r="BI880">
        <f t="shared" si="979"/>
        <v>6698.0399999999991</v>
      </c>
      <c r="BJ880">
        <f t="shared" si="980"/>
        <v>4465.3599999999997</v>
      </c>
      <c r="BK880">
        <f t="shared" si="981"/>
        <v>2232.6799999999998</v>
      </c>
      <c r="BL880">
        <f t="shared" si="982"/>
        <v>591.84380078330639</v>
      </c>
      <c r="BM880">
        <f t="shared" si="983"/>
        <v>12448.762000000001</v>
      </c>
      <c r="BN880">
        <f t="shared" si="984"/>
        <v>9483.3950000000004</v>
      </c>
      <c r="BO880">
        <f t="shared" si="985"/>
        <v>8535.0555000000004</v>
      </c>
      <c r="BP880">
        <f t="shared" si="986"/>
        <v>7586.7160000000003</v>
      </c>
      <c r="BQ880">
        <f t="shared" si="987"/>
        <v>6638.3765000000003</v>
      </c>
      <c r="BR880">
        <f t="shared" si="988"/>
        <v>5690.0370000000003</v>
      </c>
      <c r="BS880">
        <f t="shared" si="989"/>
        <v>4741.6975000000002</v>
      </c>
      <c r="BT880">
        <f t="shared" si="990"/>
        <v>3793.3580000000002</v>
      </c>
      <c r="BU880">
        <f t="shared" si="991"/>
        <v>2845.0185000000001</v>
      </c>
      <c r="BV880">
        <f t="shared" si="992"/>
        <v>1896.6790000000001</v>
      </c>
      <c r="BW880">
        <f t="shared" si="993"/>
        <v>948.33950000000004</v>
      </c>
      <c r="BX880" s="16">
        <f t="shared" si="994"/>
        <v>259.61377040649035</v>
      </c>
      <c r="BY880">
        <f t="shared" si="995"/>
        <v>2792.1406493056743</v>
      </c>
      <c r="BZ880">
        <f t="shared" si="996"/>
        <v>624.8938917177652</v>
      </c>
      <c r="CA880">
        <f t="shared" si="997"/>
        <v>814.04540420585397</v>
      </c>
      <c r="CB880">
        <f t="shared" si="998"/>
        <v>5370.0155885883087</v>
      </c>
    </row>
    <row r="881" spans="1:80" x14ac:dyDescent="0.25">
      <c r="A881">
        <f>'Data Input'!A881</f>
        <v>1</v>
      </c>
      <c r="B881">
        <f>'Data Input'!C881</f>
        <v>44</v>
      </c>
      <c r="C881">
        <f t="shared" si="928"/>
        <v>45</v>
      </c>
      <c r="D881">
        <f t="shared" si="929"/>
        <v>46</v>
      </c>
      <c r="E881">
        <f t="shared" si="930"/>
        <v>47</v>
      </c>
      <c r="F881">
        <f t="shared" si="931"/>
        <v>48</v>
      </c>
      <c r="G881">
        <f t="shared" si="932"/>
        <v>49</v>
      </c>
      <c r="H881">
        <f t="shared" si="933"/>
        <v>50</v>
      </c>
      <c r="I881">
        <f t="shared" si="934"/>
        <v>51</v>
      </c>
      <c r="J881">
        <f t="shared" si="935"/>
        <v>52</v>
      </c>
      <c r="K881">
        <f t="shared" si="936"/>
        <v>53</v>
      </c>
      <c r="L881">
        <f t="shared" si="937"/>
        <v>54</v>
      </c>
      <c r="M881">
        <f>IF('Data Input'!D881&gt;=240,1,0)</f>
        <v>0</v>
      </c>
      <c r="N881">
        <f>_xlfn.IFS('Data Input'!F881&gt;=130,1,'Data Input'!G881=1,1,0=0,0)</f>
        <v>0</v>
      </c>
      <c r="O881">
        <f>'Data Input'!H881</f>
        <v>0</v>
      </c>
      <c r="P881">
        <f>'Data Input'!J881</f>
        <v>24.3</v>
      </c>
      <c r="Q881">
        <f t="shared" si="938"/>
        <v>0</v>
      </c>
      <c r="R881">
        <f>IF('Data Input'!I881&gt;=100,1,0)</f>
        <v>0</v>
      </c>
      <c r="S881" s="18">
        <f>'Data Input'!L881</f>
        <v>3</v>
      </c>
      <c r="T881" s="16">
        <f>'Data Input'!N881</f>
        <v>2018</v>
      </c>
      <c r="U881">
        <f t="shared" si="939"/>
        <v>0.42469154780749829</v>
      </c>
      <c r="V881">
        <f t="shared" si="940"/>
        <v>5.0037109550323332E-2</v>
      </c>
      <c r="W881">
        <f t="shared" si="941"/>
        <v>0.29160006316360415</v>
      </c>
      <c r="X881" s="16">
        <f t="shared" si="942"/>
        <v>1.1240917896037901E-2</v>
      </c>
      <c r="Y881">
        <f t="shared" si="943"/>
        <v>1787.163034323547</v>
      </c>
      <c r="Z881">
        <f t="shared" si="944"/>
        <v>23.016461027927615</v>
      </c>
      <c r="AA881">
        <f t="shared" si="945"/>
        <v>164.75191495970424</v>
      </c>
      <c r="AB881" s="16">
        <f t="shared" si="946"/>
        <v>57.445607253944623</v>
      </c>
      <c r="AC881">
        <f t="shared" si="947"/>
        <v>44588.127</v>
      </c>
      <c r="AD881">
        <f t="shared" si="948"/>
        <v>39561.49</v>
      </c>
      <c r="AE881">
        <f t="shared" si="949"/>
        <v>35605.341</v>
      </c>
      <c r="AF881">
        <f t="shared" si="950"/>
        <v>31649.192000000003</v>
      </c>
      <c r="AG881">
        <f t="shared" si="951"/>
        <v>27693.043000000001</v>
      </c>
      <c r="AH881">
        <f t="shared" si="952"/>
        <v>23736.894</v>
      </c>
      <c r="AI881">
        <f t="shared" si="953"/>
        <v>19780.744999999999</v>
      </c>
      <c r="AJ881">
        <f t="shared" si="954"/>
        <v>15824.596</v>
      </c>
      <c r="AK881">
        <f t="shared" si="955"/>
        <v>11868.447</v>
      </c>
      <c r="AL881">
        <f t="shared" si="956"/>
        <v>7912.2979999999998</v>
      </c>
      <c r="AM881">
        <f t="shared" si="957"/>
        <v>3956.1489999999999</v>
      </c>
      <c r="AN881">
        <f t="shared" si="958"/>
        <v>906.31342930983453</v>
      </c>
      <c r="AO881">
        <f t="shared" si="959"/>
        <v>37846.635000000002</v>
      </c>
      <c r="AP881">
        <f t="shared" si="960"/>
        <v>33580</v>
      </c>
      <c r="AQ881">
        <f t="shared" si="961"/>
        <v>30222</v>
      </c>
      <c r="AR881">
        <f t="shared" si="962"/>
        <v>26864</v>
      </c>
      <c r="AS881">
        <f t="shared" si="963"/>
        <v>23506</v>
      </c>
      <c r="AT881">
        <f t="shared" si="964"/>
        <v>20148</v>
      </c>
      <c r="AU881">
        <f t="shared" si="965"/>
        <v>16790</v>
      </c>
      <c r="AV881">
        <f t="shared" si="966"/>
        <v>13432</v>
      </c>
      <c r="AW881">
        <f t="shared" si="967"/>
        <v>10074</v>
      </c>
      <c r="AX881">
        <f t="shared" si="968"/>
        <v>6716</v>
      </c>
      <c r="AY881">
        <f t="shared" si="969"/>
        <v>3358</v>
      </c>
      <c r="AZ881">
        <f t="shared" si="970"/>
        <v>769.28358466516295</v>
      </c>
      <c r="BA881">
        <f t="shared" si="971"/>
        <v>36877.714999999997</v>
      </c>
      <c r="BB881">
        <f t="shared" si="972"/>
        <v>32720.309999999994</v>
      </c>
      <c r="BC881">
        <f t="shared" si="973"/>
        <v>29448.278999999995</v>
      </c>
      <c r="BD881">
        <f t="shared" si="974"/>
        <v>26176.247999999996</v>
      </c>
      <c r="BE881">
        <f t="shared" si="975"/>
        <v>22904.216999999997</v>
      </c>
      <c r="BF881">
        <f t="shared" si="976"/>
        <v>19632.185999999998</v>
      </c>
      <c r="BG881">
        <f t="shared" si="977"/>
        <v>16360.154999999999</v>
      </c>
      <c r="BH881">
        <f t="shared" si="978"/>
        <v>13088.124</v>
      </c>
      <c r="BI881">
        <f t="shared" si="979"/>
        <v>9816.0930000000008</v>
      </c>
      <c r="BJ881">
        <f t="shared" si="980"/>
        <v>6544.0619999999999</v>
      </c>
      <c r="BK881">
        <f t="shared" si="981"/>
        <v>3272.0309999999999</v>
      </c>
      <c r="BL881">
        <f t="shared" si="982"/>
        <v>749.58896690591791</v>
      </c>
      <c r="BM881">
        <f t="shared" si="983"/>
        <v>57721.284999999996</v>
      </c>
      <c r="BN881">
        <f t="shared" si="984"/>
        <v>54755.917999999998</v>
      </c>
      <c r="BO881">
        <f t="shared" si="985"/>
        <v>49182.938999999998</v>
      </c>
      <c r="BP881">
        <f t="shared" si="986"/>
        <v>43718.167999999998</v>
      </c>
      <c r="BQ881">
        <f t="shared" si="987"/>
        <v>38253.396999999997</v>
      </c>
      <c r="BR881">
        <f t="shared" si="988"/>
        <v>32788.625999999997</v>
      </c>
      <c r="BS881">
        <f t="shared" si="989"/>
        <v>27323.855</v>
      </c>
      <c r="BT881">
        <f t="shared" si="990"/>
        <v>21859.083999999999</v>
      </c>
      <c r="BU881">
        <f t="shared" si="991"/>
        <v>16394.312999999998</v>
      </c>
      <c r="BV881">
        <f t="shared" si="992"/>
        <v>10929.541999999999</v>
      </c>
      <c r="BW881">
        <f t="shared" si="993"/>
        <v>5464.7709999999997</v>
      </c>
      <c r="BX881" s="16">
        <f t="shared" si="994"/>
        <v>1238.7203952800292</v>
      </c>
      <c r="BY881">
        <f t="shared" si="995"/>
        <v>2693.4764636333816</v>
      </c>
      <c r="BZ881">
        <f t="shared" si="996"/>
        <v>792.30004569309051</v>
      </c>
      <c r="CA881">
        <f t="shared" si="997"/>
        <v>914.34088186562212</v>
      </c>
      <c r="CB881">
        <f t="shared" si="998"/>
        <v>1296.1660025339738</v>
      </c>
    </row>
    <row r="882" spans="1:80" x14ac:dyDescent="0.25">
      <c r="A882">
        <f>'Data Input'!A882</f>
        <v>1</v>
      </c>
      <c r="B882">
        <f>'Data Input'!C882</f>
        <v>41</v>
      </c>
      <c r="C882">
        <f t="shared" si="928"/>
        <v>42</v>
      </c>
      <c r="D882">
        <f t="shared" si="929"/>
        <v>43</v>
      </c>
      <c r="E882">
        <f t="shared" si="930"/>
        <v>44</v>
      </c>
      <c r="F882">
        <f t="shared" si="931"/>
        <v>45</v>
      </c>
      <c r="G882">
        <f t="shared" si="932"/>
        <v>46</v>
      </c>
      <c r="H882">
        <f t="shared" si="933"/>
        <v>47</v>
      </c>
      <c r="I882">
        <f t="shared" si="934"/>
        <v>48</v>
      </c>
      <c r="J882">
        <f t="shared" si="935"/>
        <v>49</v>
      </c>
      <c r="K882">
        <f t="shared" si="936"/>
        <v>50</v>
      </c>
      <c r="L882">
        <f t="shared" si="937"/>
        <v>51</v>
      </c>
      <c r="M882">
        <f>IF('Data Input'!D882&gt;=240,1,0)</f>
        <v>0</v>
      </c>
      <c r="N882">
        <f>_xlfn.IFS('Data Input'!F882&gt;=130,1,'Data Input'!G882=1,1,0=0,0)</f>
        <v>0</v>
      </c>
      <c r="O882">
        <f>'Data Input'!H882</f>
        <v>0</v>
      </c>
      <c r="P882">
        <f>'Data Input'!J882</f>
        <v>26.8</v>
      </c>
      <c r="Q882">
        <f t="shared" si="938"/>
        <v>0</v>
      </c>
      <c r="R882">
        <f>IF('Data Input'!I882&gt;=100,1,0)</f>
        <v>0</v>
      </c>
      <c r="S882" s="18">
        <f>'Data Input'!L882</f>
        <v>3</v>
      </c>
      <c r="T882" s="16">
        <f>'Data Input'!N882</f>
        <v>2018</v>
      </c>
      <c r="U882">
        <f t="shared" si="939"/>
        <v>0.47666616154124275</v>
      </c>
      <c r="V882">
        <f t="shared" si="940"/>
        <v>5.5695043698823006E-2</v>
      </c>
      <c r="W882">
        <f t="shared" si="941"/>
        <v>0.31262929903817871</v>
      </c>
      <c r="X882" s="16">
        <f t="shared" si="942"/>
        <v>1.8045029137103291E-2</v>
      </c>
      <c r="Y882">
        <f t="shared" si="943"/>
        <v>2005.879674359662</v>
      </c>
      <c r="Z882">
        <f t="shared" si="944"/>
        <v>25.619041832411405</v>
      </c>
      <c r="AA882">
        <f t="shared" si="945"/>
        <v>176.63328028894159</v>
      </c>
      <c r="AB882" s="16">
        <f t="shared" si="946"/>
        <v>92.217349711396551</v>
      </c>
      <c r="AC882">
        <f t="shared" si="947"/>
        <v>47799.591000000008</v>
      </c>
      <c r="AD882">
        <f t="shared" si="948"/>
        <v>42772.954000000005</v>
      </c>
      <c r="AE882">
        <f t="shared" si="949"/>
        <v>37746.317000000003</v>
      </c>
      <c r="AF882">
        <f t="shared" si="950"/>
        <v>32719.68</v>
      </c>
      <c r="AG882">
        <f t="shared" si="951"/>
        <v>27693.043000000001</v>
      </c>
      <c r="AH882">
        <f t="shared" si="952"/>
        <v>23736.894</v>
      </c>
      <c r="AI882">
        <f t="shared" si="953"/>
        <v>19780.744999999999</v>
      </c>
      <c r="AJ882">
        <f t="shared" si="954"/>
        <v>15824.596</v>
      </c>
      <c r="AK882">
        <f t="shared" si="955"/>
        <v>11868.447</v>
      </c>
      <c r="AL882">
        <f t="shared" si="956"/>
        <v>7912.2979999999998</v>
      </c>
      <c r="AM882">
        <f t="shared" si="957"/>
        <v>3956.1489999999999</v>
      </c>
      <c r="AN882">
        <f t="shared" si="958"/>
        <v>1055.1835318169365</v>
      </c>
      <c r="AO882">
        <f t="shared" si="959"/>
        <v>40572.540000000008</v>
      </c>
      <c r="AP882">
        <f t="shared" si="960"/>
        <v>36305.905000000006</v>
      </c>
      <c r="AQ882">
        <f t="shared" si="961"/>
        <v>32039.270000000004</v>
      </c>
      <c r="AR882">
        <f t="shared" si="962"/>
        <v>27772.635000000002</v>
      </c>
      <c r="AS882">
        <f t="shared" si="963"/>
        <v>23506</v>
      </c>
      <c r="AT882">
        <f t="shared" si="964"/>
        <v>20148</v>
      </c>
      <c r="AU882">
        <f t="shared" si="965"/>
        <v>16790</v>
      </c>
      <c r="AV882">
        <f t="shared" si="966"/>
        <v>13432</v>
      </c>
      <c r="AW882">
        <f t="shared" si="967"/>
        <v>10074</v>
      </c>
      <c r="AX882">
        <f t="shared" si="968"/>
        <v>6716</v>
      </c>
      <c r="AY882">
        <f t="shared" si="969"/>
        <v>3358</v>
      </c>
      <c r="AZ882">
        <f t="shared" si="970"/>
        <v>895.64527815311851</v>
      </c>
      <c r="BA882">
        <f t="shared" si="971"/>
        <v>39533.836999999992</v>
      </c>
      <c r="BB882">
        <f t="shared" si="972"/>
        <v>35376.431999999993</v>
      </c>
      <c r="BC882">
        <f t="shared" si="973"/>
        <v>31219.026999999995</v>
      </c>
      <c r="BD882">
        <f t="shared" si="974"/>
        <v>27061.621999999996</v>
      </c>
      <c r="BE882">
        <f t="shared" si="975"/>
        <v>22904.216999999997</v>
      </c>
      <c r="BF882">
        <f t="shared" si="976"/>
        <v>19632.185999999998</v>
      </c>
      <c r="BG882">
        <f t="shared" si="977"/>
        <v>16360.154999999999</v>
      </c>
      <c r="BH882">
        <f t="shared" si="978"/>
        <v>13088.124</v>
      </c>
      <c r="BI882">
        <f t="shared" si="979"/>
        <v>9816.0930000000008</v>
      </c>
      <c r="BJ882">
        <f t="shared" si="980"/>
        <v>6544.0619999999999</v>
      </c>
      <c r="BK882">
        <f t="shared" si="981"/>
        <v>3272.0309999999999</v>
      </c>
      <c r="BL882">
        <f t="shared" si="982"/>
        <v>872.71568578505105</v>
      </c>
      <c r="BM882">
        <f t="shared" si="983"/>
        <v>58045.908999999992</v>
      </c>
      <c r="BN882">
        <f t="shared" si="984"/>
        <v>55080.541999999994</v>
      </c>
      <c r="BO882">
        <f t="shared" si="985"/>
        <v>49507.562999999995</v>
      </c>
      <c r="BP882">
        <f t="shared" si="986"/>
        <v>43934.583999999995</v>
      </c>
      <c r="BQ882">
        <f t="shared" si="987"/>
        <v>38361.604999999996</v>
      </c>
      <c r="BR882">
        <f t="shared" si="988"/>
        <v>32788.625999999997</v>
      </c>
      <c r="BS882">
        <f t="shared" si="989"/>
        <v>27323.855</v>
      </c>
      <c r="BT882">
        <f t="shared" si="990"/>
        <v>21859.083999999999</v>
      </c>
      <c r="BU882">
        <f t="shared" si="991"/>
        <v>16394.312999999998</v>
      </c>
      <c r="BV882">
        <f t="shared" si="992"/>
        <v>10929.541999999999</v>
      </c>
      <c r="BW882">
        <f t="shared" si="993"/>
        <v>5464.7709999999997</v>
      </c>
      <c r="BX882" s="16">
        <f t="shared" si="994"/>
        <v>1395.4327936773996</v>
      </c>
      <c r="BY882">
        <f t="shared" si="995"/>
        <v>3061.0632061765982</v>
      </c>
      <c r="BZ882">
        <f t="shared" si="996"/>
        <v>921.26431998552994</v>
      </c>
      <c r="CA882">
        <f t="shared" si="997"/>
        <v>1049.3489660739926</v>
      </c>
      <c r="CB882">
        <f t="shared" si="998"/>
        <v>1487.6501433887961</v>
      </c>
    </row>
    <row r="883" spans="1:80" x14ac:dyDescent="0.25">
      <c r="A883">
        <f>'Data Input'!A883</f>
        <v>1</v>
      </c>
      <c r="B883">
        <f>'Data Input'!C883</f>
        <v>49</v>
      </c>
      <c r="C883">
        <f t="shared" si="928"/>
        <v>50</v>
      </c>
      <c r="D883">
        <f t="shared" si="929"/>
        <v>51</v>
      </c>
      <c r="E883">
        <f t="shared" si="930"/>
        <v>52</v>
      </c>
      <c r="F883">
        <f t="shared" si="931"/>
        <v>53</v>
      </c>
      <c r="G883">
        <f t="shared" si="932"/>
        <v>54</v>
      </c>
      <c r="H883">
        <f t="shared" si="933"/>
        <v>55</v>
      </c>
      <c r="I883">
        <f t="shared" si="934"/>
        <v>56</v>
      </c>
      <c r="J883">
        <f t="shared" si="935"/>
        <v>57</v>
      </c>
      <c r="K883">
        <f t="shared" si="936"/>
        <v>58</v>
      </c>
      <c r="L883">
        <f t="shared" si="937"/>
        <v>59</v>
      </c>
      <c r="M883">
        <f>IF('Data Input'!D883&gt;=240,1,0)</f>
        <v>0</v>
      </c>
      <c r="N883">
        <f>_xlfn.IFS('Data Input'!F883&gt;=130,1,'Data Input'!G883=1,1,0=0,0)</f>
        <v>0</v>
      </c>
      <c r="O883">
        <f>'Data Input'!H883</f>
        <v>0</v>
      </c>
      <c r="P883">
        <f>'Data Input'!J883</f>
        <v>26</v>
      </c>
      <c r="Q883">
        <f t="shared" si="938"/>
        <v>0</v>
      </c>
      <c r="R883">
        <f>IF('Data Input'!I883&gt;=100,1,0)</f>
        <v>0</v>
      </c>
      <c r="S883" s="18">
        <f>'Data Input'!L883</f>
        <v>3</v>
      </c>
      <c r="T883" s="16">
        <f>'Data Input'!N883</f>
        <v>2018</v>
      </c>
      <c r="U883">
        <f t="shared" si="939"/>
        <v>0.45992415200567116</v>
      </c>
      <c r="V883">
        <f t="shared" si="940"/>
        <v>5.3821918851444869E-2</v>
      </c>
      <c r="W883">
        <f t="shared" si="941"/>
        <v>0.30580993720056199</v>
      </c>
      <c r="X883" s="16">
        <f t="shared" si="942"/>
        <v>1.5514501514831393E-2</v>
      </c>
      <c r="Y883">
        <f t="shared" si="943"/>
        <v>1935.4268934726067</v>
      </c>
      <c r="Z883">
        <f t="shared" si="944"/>
        <v>24.757427214029772</v>
      </c>
      <c r="AA883">
        <f t="shared" si="945"/>
        <v>172.78039044604697</v>
      </c>
      <c r="AB883" s="16">
        <f t="shared" si="946"/>
        <v>79.285336749578931</v>
      </c>
      <c r="AC883">
        <f t="shared" si="947"/>
        <v>39328.774000000005</v>
      </c>
      <c r="AD883">
        <f t="shared" si="948"/>
        <v>35372.625000000007</v>
      </c>
      <c r="AE883">
        <f t="shared" si="949"/>
        <v>31416.476000000006</v>
      </c>
      <c r="AF883">
        <f t="shared" si="950"/>
        <v>27460.327000000005</v>
      </c>
      <c r="AG883">
        <f t="shared" si="951"/>
        <v>23504.178000000004</v>
      </c>
      <c r="AH883">
        <f t="shared" si="952"/>
        <v>19548.029000000002</v>
      </c>
      <c r="AI883">
        <f t="shared" si="953"/>
        <v>15591.880000000001</v>
      </c>
      <c r="AJ883">
        <f t="shared" si="954"/>
        <v>12473.504000000001</v>
      </c>
      <c r="AK883">
        <f t="shared" si="955"/>
        <v>9355.1280000000006</v>
      </c>
      <c r="AL883">
        <f t="shared" si="956"/>
        <v>6236.7520000000004</v>
      </c>
      <c r="AM883">
        <f t="shared" si="957"/>
        <v>3118.3760000000002</v>
      </c>
      <c r="AN883">
        <f t="shared" si="958"/>
        <v>837.31918348617864</v>
      </c>
      <c r="AO883">
        <f t="shared" si="959"/>
        <v>33382.47</v>
      </c>
      <c r="AP883">
        <f t="shared" si="960"/>
        <v>30024.47</v>
      </c>
      <c r="AQ883">
        <f t="shared" si="961"/>
        <v>26666.47</v>
      </c>
      <c r="AR883">
        <f t="shared" si="962"/>
        <v>23308.47</v>
      </c>
      <c r="AS883">
        <f t="shared" si="963"/>
        <v>19950.47</v>
      </c>
      <c r="AT883">
        <f t="shared" si="964"/>
        <v>16592.47</v>
      </c>
      <c r="AU883">
        <f t="shared" si="965"/>
        <v>13234.47</v>
      </c>
      <c r="AV883">
        <f t="shared" si="966"/>
        <v>10587.575999999999</v>
      </c>
      <c r="AW883">
        <f t="shared" si="967"/>
        <v>7940.6819999999989</v>
      </c>
      <c r="AX883">
        <f t="shared" si="968"/>
        <v>5293.7879999999996</v>
      </c>
      <c r="AY883">
        <f t="shared" si="969"/>
        <v>2646.8939999999998</v>
      </c>
      <c r="AZ883">
        <f t="shared" si="970"/>
        <v>710.7209289313015</v>
      </c>
      <c r="BA883">
        <f t="shared" si="971"/>
        <v>32527.840999999993</v>
      </c>
      <c r="BB883">
        <f t="shared" si="972"/>
        <v>29255.809999999994</v>
      </c>
      <c r="BC883">
        <f t="shared" si="973"/>
        <v>25983.778999999995</v>
      </c>
      <c r="BD883">
        <f t="shared" si="974"/>
        <v>22711.747999999996</v>
      </c>
      <c r="BE883">
        <f t="shared" si="975"/>
        <v>19439.716999999997</v>
      </c>
      <c r="BF883">
        <f t="shared" si="976"/>
        <v>16167.685999999998</v>
      </c>
      <c r="BG883">
        <f t="shared" si="977"/>
        <v>12895.654999999999</v>
      </c>
      <c r="BH883">
        <f t="shared" si="978"/>
        <v>10316.523999999999</v>
      </c>
      <c r="BI883">
        <f t="shared" si="979"/>
        <v>7737.393</v>
      </c>
      <c r="BJ883">
        <f t="shared" si="980"/>
        <v>5158.2619999999997</v>
      </c>
      <c r="BK883">
        <f t="shared" si="981"/>
        <v>2579.1309999999999</v>
      </c>
      <c r="BL883">
        <f t="shared" si="982"/>
        <v>692.52571751276287</v>
      </c>
      <c r="BM883">
        <f t="shared" si="983"/>
        <v>54419.633000000002</v>
      </c>
      <c r="BN883">
        <f t="shared" si="984"/>
        <v>51454.266000000003</v>
      </c>
      <c r="BO883">
        <f t="shared" si="985"/>
        <v>45989.495000000003</v>
      </c>
      <c r="BP883">
        <f t="shared" si="986"/>
        <v>40524.724000000002</v>
      </c>
      <c r="BQ883">
        <f t="shared" si="987"/>
        <v>35059.953000000001</v>
      </c>
      <c r="BR883">
        <f t="shared" si="988"/>
        <v>29595.182000000001</v>
      </c>
      <c r="BS883">
        <f t="shared" si="989"/>
        <v>24130.411</v>
      </c>
      <c r="BT883">
        <f t="shared" si="990"/>
        <v>18665.64</v>
      </c>
      <c r="BU883">
        <f t="shared" si="991"/>
        <v>13999.23</v>
      </c>
      <c r="BV883">
        <f t="shared" si="992"/>
        <v>9332.82</v>
      </c>
      <c r="BW883">
        <f t="shared" si="993"/>
        <v>4666.41</v>
      </c>
      <c r="BX883" s="16">
        <f t="shared" si="994"/>
        <v>1228.3827350493766</v>
      </c>
      <c r="BY883">
        <f t="shared" si="995"/>
        <v>2772.7460769587851</v>
      </c>
      <c r="BZ883">
        <f t="shared" si="996"/>
        <v>735.4783561453313</v>
      </c>
      <c r="CA883">
        <f t="shared" si="997"/>
        <v>865.30610795880989</v>
      </c>
      <c r="CB883">
        <f t="shared" si="998"/>
        <v>1307.6680717989555</v>
      </c>
    </row>
    <row r="884" spans="1:80" x14ac:dyDescent="0.25">
      <c r="A884">
        <f>'Data Input'!A884</f>
        <v>1</v>
      </c>
      <c r="B884">
        <f>'Data Input'!C884</f>
        <v>29</v>
      </c>
      <c r="C884">
        <f t="shared" si="928"/>
        <v>30</v>
      </c>
      <c r="D884">
        <f t="shared" si="929"/>
        <v>31</v>
      </c>
      <c r="E884">
        <f t="shared" si="930"/>
        <v>32</v>
      </c>
      <c r="F884">
        <f t="shared" si="931"/>
        <v>33</v>
      </c>
      <c r="G884">
        <f t="shared" si="932"/>
        <v>34</v>
      </c>
      <c r="H884">
        <f t="shared" si="933"/>
        <v>35</v>
      </c>
      <c r="I884">
        <f t="shared" si="934"/>
        <v>36</v>
      </c>
      <c r="J884">
        <f t="shared" si="935"/>
        <v>37</v>
      </c>
      <c r="K884">
        <f t="shared" si="936"/>
        <v>38</v>
      </c>
      <c r="L884">
        <f t="shared" si="937"/>
        <v>39</v>
      </c>
      <c r="M884">
        <f>IF('Data Input'!D884&gt;=240,1,0)</f>
        <v>0</v>
      </c>
      <c r="N884">
        <f>_xlfn.IFS('Data Input'!F884&gt;=130,1,'Data Input'!G884=1,1,0=0,0)</f>
        <v>0</v>
      </c>
      <c r="O884">
        <f>'Data Input'!H884</f>
        <v>0</v>
      </c>
      <c r="P884">
        <f>'Data Input'!J884</f>
        <v>23.4</v>
      </c>
      <c r="Q884">
        <f t="shared" si="938"/>
        <v>0</v>
      </c>
      <c r="R884">
        <f>IF('Data Input'!I884&gt;=100,1,0)</f>
        <v>0</v>
      </c>
      <c r="S884" s="18">
        <f>'Data Input'!L884</f>
        <v>3</v>
      </c>
      <c r="T884" s="16">
        <f>'Data Input'!N884</f>
        <v>2018</v>
      </c>
      <c r="U884">
        <f t="shared" si="939"/>
        <v>0.40632140565409092</v>
      </c>
      <c r="V884">
        <f t="shared" si="940"/>
        <v>4.8136816936277901E-2</v>
      </c>
      <c r="W884">
        <f t="shared" si="941"/>
        <v>0.28423657467195385</v>
      </c>
      <c r="X884" s="16">
        <f t="shared" si="942"/>
        <v>9.47322405460139E-3</v>
      </c>
      <c r="Y884">
        <f t="shared" si="943"/>
        <v>1709.8588375215904</v>
      </c>
      <c r="Z884">
        <f t="shared" si="944"/>
        <v>22.142349567735316</v>
      </c>
      <c r="AA884">
        <f t="shared" si="945"/>
        <v>160.59159751456539</v>
      </c>
      <c r="AB884" s="16">
        <f t="shared" si="946"/>
        <v>48.411981432678679</v>
      </c>
      <c r="AC884">
        <f t="shared" si="947"/>
        <v>53058.942999999985</v>
      </c>
      <c r="AD884">
        <f t="shared" si="948"/>
        <v>48404.649999999987</v>
      </c>
      <c r="AE884">
        <f t="shared" si="949"/>
        <v>43750.356999999989</v>
      </c>
      <c r="AF884">
        <f t="shared" si="950"/>
        <v>39096.063999999991</v>
      </c>
      <c r="AG884">
        <f t="shared" si="951"/>
        <v>34441.770999999993</v>
      </c>
      <c r="AH884">
        <f t="shared" si="952"/>
        <v>29787.477999999996</v>
      </c>
      <c r="AI884">
        <f t="shared" si="953"/>
        <v>25133.184999999998</v>
      </c>
      <c r="AJ884">
        <f t="shared" si="954"/>
        <v>20106.547999999999</v>
      </c>
      <c r="AK884">
        <f t="shared" si="955"/>
        <v>15079.911</v>
      </c>
      <c r="AL884">
        <f t="shared" si="956"/>
        <v>10053.273999999999</v>
      </c>
      <c r="AM884">
        <f t="shared" si="957"/>
        <v>5026.6369999999997</v>
      </c>
      <c r="AN884">
        <f t="shared" si="958"/>
        <v>1070.9160798688581</v>
      </c>
      <c r="AO884">
        <f t="shared" si="959"/>
        <v>45036.703000000016</v>
      </c>
      <c r="AP884">
        <f t="shared" si="960"/>
        <v>41086.115000000013</v>
      </c>
      <c r="AQ884">
        <f t="shared" si="961"/>
        <v>37135.527000000009</v>
      </c>
      <c r="AR884">
        <f t="shared" si="962"/>
        <v>33184.939000000006</v>
      </c>
      <c r="AS884">
        <f t="shared" si="963"/>
        <v>29234.351000000002</v>
      </c>
      <c r="AT884">
        <f t="shared" si="964"/>
        <v>25283.763000000003</v>
      </c>
      <c r="AU884">
        <f t="shared" si="965"/>
        <v>21333.175000000003</v>
      </c>
      <c r="AV884">
        <f t="shared" si="966"/>
        <v>17066.54</v>
      </c>
      <c r="AW884">
        <f t="shared" si="967"/>
        <v>12799.905000000001</v>
      </c>
      <c r="AX884">
        <f t="shared" si="968"/>
        <v>8533.27</v>
      </c>
      <c r="AY884">
        <f t="shared" si="969"/>
        <v>4266.6350000000002</v>
      </c>
      <c r="AZ884">
        <f t="shared" si="970"/>
        <v>908.99903803878794</v>
      </c>
      <c r="BA884">
        <f t="shared" si="971"/>
        <v>37883.718999999997</v>
      </c>
      <c r="BB884">
        <f t="shared" si="972"/>
        <v>35034.269999999997</v>
      </c>
      <c r="BC884">
        <f t="shared" si="973"/>
        <v>32184.821</v>
      </c>
      <c r="BD884">
        <f t="shared" si="974"/>
        <v>29335.371999999999</v>
      </c>
      <c r="BE884">
        <f t="shared" si="975"/>
        <v>26485.922999999999</v>
      </c>
      <c r="BF884">
        <f t="shared" si="976"/>
        <v>23636.473999999998</v>
      </c>
      <c r="BG884">
        <f t="shared" si="977"/>
        <v>20787.024999999998</v>
      </c>
      <c r="BH884">
        <f t="shared" si="978"/>
        <v>16629.62</v>
      </c>
      <c r="BI884">
        <f t="shared" si="979"/>
        <v>12472.215</v>
      </c>
      <c r="BJ884">
        <f t="shared" si="980"/>
        <v>8314.81</v>
      </c>
      <c r="BK884">
        <f t="shared" si="981"/>
        <v>4157.4049999999997</v>
      </c>
      <c r="BL884">
        <f t="shared" si="982"/>
        <v>815.20918096065895</v>
      </c>
      <c r="BM884">
        <f t="shared" si="983"/>
        <v>45546.630999999994</v>
      </c>
      <c r="BN884">
        <f t="shared" si="984"/>
        <v>42581.263999999996</v>
      </c>
      <c r="BO884">
        <f t="shared" si="985"/>
        <v>39199.705999999998</v>
      </c>
      <c r="BP884">
        <f t="shared" si="986"/>
        <v>35818.148000000001</v>
      </c>
      <c r="BQ884">
        <f t="shared" si="987"/>
        <v>32436.590000000004</v>
      </c>
      <c r="BR884">
        <f t="shared" si="988"/>
        <v>29055.032000000003</v>
      </c>
      <c r="BS884">
        <f t="shared" si="989"/>
        <v>25673.474000000002</v>
      </c>
      <c r="BT884">
        <f t="shared" si="990"/>
        <v>22291.916000000001</v>
      </c>
      <c r="BU884">
        <f t="shared" si="991"/>
        <v>16718.937000000002</v>
      </c>
      <c r="BV884">
        <f t="shared" si="992"/>
        <v>11145.958000000001</v>
      </c>
      <c r="BW884">
        <f t="shared" si="993"/>
        <v>5572.9790000000003</v>
      </c>
      <c r="BX884" s="16">
        <f t="shared" si="994"/>
        <v>1008.9788457810732</v>
      </c>
      <c r="BY884">
        <f t="shared" si="995"/>
        <v>2780.7749173904485</v>
      </c>
      <c r="BZ884">
        <f t="shared" si="996"/>
        <v>931.14138760652327</v>
      </c>
      <c r="CA884">
        <f t="shared" si="997"/>
        <v>975.80077847522432</v>
      </c>
      <c r="CB884">
        <f t="shared" si="998"/>
        <v>1057.3908272137519</v>
      </c>
    </row>
    <row r="885" spans="1:80" x14ac:dyDescent="0.25">
      <c r="A885">
        <f>'Data Input'!A885</f>
        <v>0</v>
      </c>
      <c r="B885">
        <f>'Data Input'!C885</f>
        <v>75</v>
      </c>
      <c r="C885">
        <f t="shared" si="928"/>
        <v>76</v>
      </c>
      <c r="D885">
        <f t="shared" si="929"/>
        <v>77</v>
      </c>
      <c r="E885">
        <f t="shared" si="930"/>
        <v>78</v>
      </c>
      <c r="F885">
        <f t="shared" si="931"/>
        <v>79</v>
      </c>
      <c r="G885">
        <f t="shared" si="932"/>
        <v>80</v>
      </c>
      <c r="H885">
        <f t="shared" si="933"/>
        <v>81</v>
      </c>
      <c r="I885">
        <f t="shared" si="934"/>
        <v>82</v>
      </c>
      <c r="J885">
        <f t="shared" si="935"/>
        <v>83</v>
      </c>
      <c r="K885">
        <f t="shared" si="936"/>
        <v>84</v>
      </c>
      <c r="L885">
        <f t="shared" si="937"/>
        <v>85</v>
      </c>
      <c r="M885">
        <f>IF('Data Input'!D885&gt;=240,1,0)</f>
        <v>0</v>
      </c>
      <c r="N885">
        <f>_xlfn.IFS('Data Input'!F885&gt;=130,1,'Data Input'!G885=1,1,0=0,0)</f>
        <v>1</v>
      </c>
      <c r="O885">
        <f>'Data Input'!H885</f>
        <v>0</v>
      </c>
      <c r="P885">
        <f>'Data Input'!J885</f>
        <v>28.9</v>
      </c>
      <c r="Q885">
        <f t="shared" si="938"/>
        <v>0</v>
      </c>
      <c r="R885">
        <f>IF('Data Input'!I885&gt;=100,1,0)</f>
        <v>1</v>
      </c>
      <c r="S885" s="18">
        <f>'Data Input'!L885</f>
        <v>3</v>
      </c>
      <c r="T885" s="16">
        <f>'Data Input'!N885</f>
        <v>2018</v>
      </c>
      <c r="U885">
        <f t="shared" si="939"/>
        <v>0.7326565560248961</v>
      </c>
      <c r="V885">
        <f t="shared" si="940"/>
        <v>5.6826150909365894E-2</v>
      </c>
      <c r="W885">
        <f t="shared" si="941"/>
        <v>0.48229645365883411</v>
      </c>
      <c r="X885" s="16">
        <f t="shared" si="942"/>
        <v>1</v>
      </c>
      <c r="Y885">
        <f t="shared" si="943"/>
        <v>3083.1240238762648</v>
      </c>
      <c r="Z885">
        <f t="shared" si="944"/>
        <v>26.139337374336844</v>
      </c>
      <c r="AA885">
        <f t="shared" si="945"/>
        <v>272.4939887066692</v>
      </c>
      <c r="AB885" s="16">
        <f t="shared" si="946"/>
        <v>5110.4018181818183</v>
      </c>
      <c r="AC885">
        <f t="shared" si="947"/>
        <v>29694.389999999992</v>
      </c>
      <c r="AD885">
        <f t="shared" si="948"/>
        <v>26994.899999999994</v>
      </c>
      <c r="AE885">
        <f t="shared" si="949"/>
        <v>24295.409999999996</v>
      </c>
      <c r="AF885">
        <f t="shared" si="950"/>
        <v>21595.919999999998</v>
      </c>
      <c r="AG885">
        <f t="shared" si="951"/>
        <v>18896.43</v>
      </c>
      <c r="AH885">
        <f t="shared" si="952"/>
        <v>16196.939999999999</v>
      </c>
      <c r="AI885">
        <f t="shared" si="953"/>
        <v>13497.449999999999</v>
      </c>
      <c r="AJ885">
        <f t="shared" si="954"/>
        <v>10797.96</v>
      </c>
      <c r="AK885">
        <f t="shared" si="955"/>
        <v>8098.4699999999993</v>
      </c>
      <c r="AL885">
        <f t="shared" si="956"/>
        <v>5398.98</v>
      </c>
      <c r="AM885">
        <f t="shared" si="957"/>
        <v>2699.49</v>
      </c>
      <c r="AN885">
        <f t="shared" si="958"/>
        <v>1062.4540332027855</v>
      </c>
      <c r="AO885">
        <f t="shared" si="959"/>
        <v>25204.751</v>
      </c>
      <c r="AP885">
        <f t="shared" si="960"/>
        <v>22913.41</v>
      </c>
      <c r="AQ885">
        <f t="shared" si="961"/>
        <v>20622.069</v>
      </c>
      <c r="AR885">
        <f t="shared" si="962"/>
        <v>18330.727999999999</v>
      </c>
      <c r="AS885">
        <f t="shared" si="963"/>
        <v>16039.387000000001</v>
      </c>
      <c r="AT885">
        <f t="shared" si="964"/>
        <v>13748.046</v>
      </c>
      <c r="AU885">
        <f t="shared" si="965"/>
        <v>11456.705</v>
      </c>
      <c r="AV885">
        <f t="shared" si="966"/>
        <v>9165.3639999999996</v>
      </c>
      <c r="AW885">
        <f t="shared" si="967"/>
        <v>6874.0229999999992</v>
      </c>
      <c r="AX885">
        <f t="shared" si="968"/>
        <v>4582.6819999999998</v>
      </c>
      <c r="AY885">
        <f t="shared" si="969"/>
        <v>2291.3409999999999</v>
      </c>
      <c r="AZ885">
        <f t="shared" si="970"/>
        <v>901.81644936373277</v>
      </c>
      <c r="BA885">
        <f t="shared" si="971"/>
        <v>24559.48</v>
      </c>
      <c r="BB885">
        <f t="shared" si="972"/>
        <v>22326.799999999999</v>
      </c>
      <c r="BC885">
        <f t="shared" si="973"/>
        <v>20094.12</v>
      </c>
      <c r="BD885">
        <f t="shared" si="974"/>
        <v>17861.439999999999</v>
      </c>
      <c r="BE885">
        <f t="shared" si="975"/>
        <v>15628.76</v>
      </c>
      <c r="BF885">
        <f t="shared" si="976"/>
        <v>13396.08</v>
      </c>
      <c r="BG885">
        <f t="shared" si="977"/>
        <v>11163.4</v>
      </c>
      <c r="BH885">
        <f t="shared" si="978"/>
        <v>8930.7199999999993</v>
      </c>
      <c r="BI885">
        <f t="shared" si="979"/>
        <v>6698.0399999999991</v>
      </c>
      <c r="BJ885">
        <f t="shared" si="980"/>
        <v>4465.3599999999997</v>
      </c>
      <c r="BK885">
        <f t="shared" si="981"/>
        <v>2232.6799999999998</v>
      </c>
      <c r="BL885">
        <f t="shared" si="982"/>
        <v>878.72889725510913</v>
      </c>
      <c r="BM885">
        <f t="shared" si="983"/>
        <v>12448.762000000001</v>
      </c>
      <c r="BN885">
        <f t="shared" si="984"/>
        <v>9483.3950000000004</v>
      </c>
      <c r="BO885">
        <f t="shared" si="985"/>
        <v>8535.0555000000004</v>
      </c>
      <c r="BP885">
        <f t="shared" si="986"/>
        <v>7586.7160000000003</v>
      </c>
      <c r="BQ885">
        <f t="shared" si="987"/>
        <v>6638.3765000000003</v>
      </c>
      <c r="BR885">
        <f t="shared" si="988"/>
        <v>5690.0370000000003</v>
      </c>
      <c r="BS885">
        <f t="shared" si="989"/>
        <v>4741.6975000000002</v>
      </c>
      <c r="BT885">
        <f t="shared" si="990"/>
        <v>3793.3580000000002</v>
      </c>
      <c r="BU885">
        <f t="shared" si="991"/>
        <v>2845.0185000000001</v>
      </c>
      <c r="BV885">
        <f t="shared" si="992"/>
        <v>1896.6790000000001</v>
      </c>
      <c r="BW885">
        <f t="shared" si="993"/>
        <v>948.33950000000004</v>
      </c>
      <c r="BX885" s="16">
        <f t="shared" si="994"/>
        <v>385.45663886249326</v>
      </c>
      <c r="BY885">
        <f t="shared" si="995"/>
        <v>4145.5780570790503</v>
      </c>
      <c r="BZ885">
        <f t="shared" si="996"/>
        <v>927.95578673806961</v>
      </c>
      <c r="CA885">
        <f t="shared" si="997"/>
        <v>1151.2228859617783</v>
      </c>
      <c r="CB885">
        <f t="shared" si="998"/>
        <v>5495.8584570443118</v>
      </c>
    </row>
    <row r="886" spans="1:80" x14ac:dyDescent="0.25">
      <c r="A886">
        <f>'Data Input'!A886</f>
        <v>0</v>
      </c>
      <c r="B886">
        <f>'Data Input'!C886</f>
        <v>44</v>
      </c>
      <c r="C886">
        <f t="shared" si="928"/>
        <v>45</v>
      </c>
      <c r="D886">
        <f t="shared" si="929"/>
        <v>46</v>
      </c>
      <c r="E886">
        <f t="shared" si="930"/>
        <v>47</v>
      </c>
      <c r="F886">
        <f t="shared" si="931"/>
        <v>48</v>
      </c>
      <c r="G886">
        <f t="shared" si="932"/>
        <v>49</v>
      </c>
      <c r="H886">
        <f t="shared" si="933"/>
        <v>50</v>
      </c>
      <c r="I886">
        <f t="shared" si="934"/>
        <v>51</v>
      </c>
      <c r="J886">
        <f t="shared" si="935"/>
        <v>52</v>
      </c>
      <c r="K886">
        <f t="shared" si="936"/>
        <v>53</v>
      </c>
      <c r="L886">
        <f t="shared" si="937"/>
        <v>54</v>
      </c>
      <c r="M886">
        <f>IF('Data Input'!D886&gt;=240,1,0)</f>
        <v>0</v>
      </c>
      <c r="N886">
        <f>_xlfn.IFS('Data Input'!F886&gt;=130,1,'Data Input'!G886=1,1,0=0,0)</f>
        <v>0</v>
      </c>
      <c r="O886">
        <f>'Data Input'!H886</f>
        <v>0</v>
      </c>
      <c r="P886">
        <f>'Data Input'!J886</f>
        <v>51.3</v>
      </c>
      <c r="Q886">
        <f t="shared" si="938"/>
        <v>0</v>
      </c>
      <c r="R886">
        <f>IF('Data Input'!I886&gt;=100,1,0)</f>
        <v>1</v>
      </c>
      <c r="S886" s="18">
        <f>'Data Input'!L886</f>
        <v>3</v>
      </c>
      <c r="T886" s="16">
        <f>'Data Input'!N886</f>
        <v>2018</v>
      </c>
      <c r="U886">
        <f t="shared" si="939"/>
        <v>0.87717746307472677</v>
      </c>
      <c r="V886">
        <f t="shared" si="940"/>
        <v>0.10358434478712372</v>
      </c>
      <c r="W886">
        <f t="shared" si="941"/>
        <v>0.6253416039965769</v>
      </c>
      <c r="X886" s="16">
        <f t="shared" si="942"/>
        <v>1</v>
      </c>
      <c r="Y886">
        <f t="shared" si="943"/>
        <v>3691.28875919951</v>
      </c>
      <c r="Z886">
        <f t="shared" si="944"/>
        <v>47.647537124390993</v>
      </c>
      <c r="AA886">
        <f t="shared" si="945"/>
        <v>353.31345831912773</v>
      </c>
      <c r="AB886" s="16">
        <f t="shared" si="946"/>
        <v>5110.4018181818183</v>
      </c>
      <c r="AC886">
        <f t="shared" si="947"/>
        <v>44588.127</v>
      </c>
      <c r="AD886">
        <f t="shared" si="948"/>
        <v>39561.49</v>
      </c>
      <c r="AE886">
        <f t="shared" si="949"/>
        <v>35605.341</v>
      </c>
      <c r="AF886">
        <f t="shared" si="950"/>
        <v>31649.192000000003</v>
      </c>
      <c r="AG886">
        <f t="shared" si="951"/>
        <v>27693.043000000001</v>
      </c>
      <c r="AH886">
        <f t="shared" si="952"/>
        <v>23736.894</v>
      </c>
      <c r="AI886">
        <f t="shared" si="953"/>
        <v>19780.744999999999</v>
      </c>
      <c r="AJ886">
        <f t="shared" si="954"/>
        <v>15824.596</v>
      </c>
      <c r="AK886">
        <f t="shared" si="955"/>
        <v>11868.447</v>
      </c>
      <c r="AL886">
        <f t="shared" si="956"/>
        <v>7912.2979999999998</v>
      </c>
      <c r="AM886">
        <f t="shared" si="957"/>
        <v>3956.1489999999999</v>
      </c>
      <c r="AN886">
        <f t="shared" si="958"/>
        <v>1871.941456750885</v>
      </c>
      <c r="AO886">
        <f t="shared" si="959"/>
        <v>37846.635000000002</v>
      </c>
      <c r="AP886">
        <f t="shared" si="960"/>
        <v>33580</v>
      </c>
      <c r="AQ886">
        <f t="shared" si="961"/>
        <v>30222</v>
      </c>
      <c r="AR886">
        <f t="shared" si="962"/>
        <v>26864</v>
      </c>
      <c r="AS886">
        <f t="shared" si="963"/>
        <v>23506</v>
      </c>
      <c r="AT886">
        <f t="shared" si="964"/>
        <v>20148</v>
      </c>
      <c r="AU886">
        <f t="shared" si="965"/>
        <v>16790</v>
      </c>
      <c r="AV886">
        <f t="shared" si="966"/>
        <v>13432</v>
      </c>
      <c r="AW886">
        <f t="shared" si="967"/>
        <v>10074</v>
      </c>
      <c r="AX886">
        <f t="shared" si="968"/>
        <v>6716</v>
      </c>
      <c r="AY886">
        <f t="shared" si="969"/>
        <v>3358</v>
      </c>
      <c r="AZ886">
        <f t="shared" si="970"/>
        <v>1588.9137108221614</v>
      </c>
      <c r="BA886">
        <f t="shared" si="971"/>
        <v>36877.714999999997</v>
      </c>
      <c r="BB886">
        <f t="shared" si="972"/>
        <v>32720.309999999994</v>
      </c>
      <c r="BC886">
        <f t="shared" si="973"/>
        <v>29448.278999999995</v>
      </c>
      <c r="BD886">
        <f t="shared" si="974"/>
        <v>26176.247999999996</v>
      </c>
      <c r="BE886">
        <f t="shared" si="975"/>
        <v>22904.216999999997</v>
      </c>
      <c r="BF886">
        <f t="shared" si="976"/>
        <v>19632.185999999998</v>
      </c>
      <c r="BG886">
        <f t="shared" si="977"/>
        <v>16360.154999999999</v>
      </c>
      <c r="BH886">
        <f t="shared" si="978"/>
        <v>13088.124</v>
      </c>
      <c r="BI886">
        <f t="shared" si="979"/>
        <v>9816.0930000000008</v>
      </c>
      <c r="BJ886">
        <f t="shared" si="980"/>
        <v>6544.0619999999999</v>
      </c>
      <c r="BK886">
        <f t="shared" si="981"/>
        <v>3272.0309999999999</v>
      </c>
      <c r="BL886">
        <f t="shared" si="982"/>
        <v>1548.2355411447379</v>
      </c>
      <c r="BM886">
        <f t="shared" si="983"/>
        <v>57721.284999999996</v>
      </c>
      <c r="BN886">
        <f t="shared" si="984"/>
        <v>54755.917999999998</v>
      </c>
      <c r="BO886">
        <f t="shared" si="985"/>
        <v>49182.938999999998</v>
      </c>
      <c r="BP886">
        <f t="shared" si="986"/>
        <v>43718.167999999998</v>
      </c>
      <c r="BQ886">
        <f t="shared" si="987"/>
        <v>38253.396999999997</v>
      </c>
      <c r="BR886">
        <f t="shared" si="988"/>
        <v>32788.625999999997</v>
      </c>
      <c r="BS886">
        <f t="shared" si="989"/>
        <v>27323.855</v>
      </c>
      <c r="BT886">
        <f t="shared" si="990"/>
        <v>21859.083999999999</v>
      </c>
      <c r="BU886">
        <f t="shared" si="991"/>
        <v>16394.312999999998</v>
      </c>
      <c r="BV886">
        <f t="shared" si="992"/>
        <v>10929.541999999999</v>
      </c>
      <c r="BW886">
        <f t="shared" si="993"/>
        <v>5464.7709999999997</v>
      </c>
      <c r="BX886" s="16">
        <f t="shared" si="994"/>
        <v>2558.510098447206</v>
      </c>
      <c r="BY886">
        <f t="shared" si="995"/>
        <v>5563.2302159503952</v>
      </c>
      <c r="BZ886">
        <f t="shared" si="996"/>
        <v>1636.5612479465524</v>
      </c>
      <c r="CA886">
        <f t="shared" si="997"/>
        <v>1901.5489994638656</v>
      </c>
      <c r="CB886">
        <f t="shared" si="998"/>
        <v>7668.9119166290238</v>
      </c>
    </row>
    <row r="887" spans="1:80" x14ac:dyDescent="0.25">
      <c r="A887">
        <f>'Data Input'!A887</f>
        <v>1</v>
      </c>
      <c r="B887">
        <f>'Data Input'!C887</f>
        <v>34</v>
      </c>
      <c r="C887">
        <f t="shared" si="928"/>
        <v>35</v>
      </c>
      <c r="D887">
        <f t="shared" si="929"/>
        <v>36</v>
      </c>
      <c r="E887">
        <f t="shared" si="930"/>
        <v>37</v>
      </c>
      <c r="F887">
        <f t="shared" si="931"/>
        <v>38</v>
      </c>
      <c r="G887">
        <f t="shared" si="932"/>
        <v>39</v>
      </c>
      <c r="H887">
        <f t="shared" si="933"/>
        <v>40</v>
      </c>
      <c r="I887">
        <f t="shared" si="934"/>
        <v>41</v>
      </c>
      <c r="J887">
        <f t="shared" si="935"/>
        <v>42</v>
      </c>
      <c r="K887">
        <f t="shared" si="936"/>
        <v>43</v>
      </c>
      <c r="L887">
        <f t="shared" si="937"/>
        <v>44</v>
      </c>
      <c r="M887">
        <f>IF('Data Input'!D887&gt;=240,1,0)</f>
        <v>1</v>
      </c>
      <c r="N887">
        <f>_xlfn.IFS('Data Input'!F887&gt;=130,1,'Data Input'!G887=1,1,0=0,0)</f>
        <v>0</v>
      </c>
      <c r="O887">
        <f>'Data Input'!H887</f>
        <v>0</v>
      </c>
      <c r="P887">
        <f>'Data Input'!J887</f>
        <v>26.6</v>
      </c>
      <c r="Q887">
        <f t="shared" si="938"/>
        <v>0</v>
      </c>
      <c r="R887">
        <f>IF('Data Input'!I887&gt;=100,1,0)</f>
        <v>0</v>
      </c>
      <c r="S887" s="18">
        <f>'Data Input'!L887</f>
        <v>3</v>
      </c>
      <c r="T887" s="16">
        <f>'Data Input'!N887</f>
        <v>2018</v>
      </c>
      <c r="U887">
        <f t="shared" si="939"/>
        <v>0.56905646684827005</v>
      </c>
      <c r="V887">
        <f t="shared" si="940"/>
        <v>5.1281308469412944E-2</v>
      </c>
      <c r="W887">
        <f t="shared" si="941"/>
        <v>0.36881771007757652</v>
      </c>
      <c r="X887" s="16">
        <f t="shared" si="942"/>
        <v>2.2720670758479739E-2</v>
      </c>
      <c r="Y887">
        <f t="shared" si="943"/>
        <v>2394.6713496991219</v>
      </c>
      <c r="Z887">
        <f t="shared" si="944"/>
        <v>23.58877737852367</v>
      </c>
      <c r="AA887">
        <f t="shared" si="945"/>
        <v>208.37932388321198</v>
      </c>
      <c r="AB887" s="16">
        <f t="shared" si="946"/>
        <v>116.11175715444533</v>
      </c>
      <c r="AC887">
        <f t="shared" si="947"/>
        <v>54920.663</v>
      </c>
      <c r="AD887">
        <f t="shared" si="948"/>
        <v>50266.37</v>
      </c>
      <c r="AE887">
        <f t="shared" si="949"/>
        <v>45239.733</v>
      </c>
      <c r="AF887">
        <f t="shared" si="950"/>
        <v>40213.095999999998</v>
      </c>
      <c r="AG887">
        <f t="shared" si="951"/>
        <v>35186.458999999995</v>
      </c>
      <c r="AH887">
        <f t="shared" si="952"/>
        <v>30159.821999999996</v>
      </c>
      <c r="AI887">
        <f t="shared" si="953"/>
        <v>25133.184999999998</v>
      </c>
      <c r="AJ887">
        <f t="shared" si="954"/>
        <v>20106.547999999999</v>
      </c>
      <c r="AK887">
        <f t="shared" si="955"/>
        <v>15079.911</v>
      </c>
      <c r="AL887">
        <f t="shared" si="956"/>
        <v>10053.273999999999</v>
      </c>
      <c r="AM887">
        <f t="shared" si="957"/>
        <v>5026.6369999999997</v>
      </c>
      <c r="AN887">
        <f t="shared" si="958"/>
        <v>1534.8490427816448</v>
      </c>
      <c r="AO887">
        <f t="shared" si="959"/>
        <v>46616.938000000016</v>
      </c>
      <c r="AP887">
        <f t="shared" si="960"/>
        <v>42666.350000000013</v>
      </c>
      <c r="AQ887">
        <f t="shared" si="961"/>
        <v>38399.715000000011</v>
      </c>
      <c r="AR887">
        <f t="shared" si="962"/>
        <v>34133.080000000009</v>
      </c>
      <c r="AS887">
        <f t="shared" si="963"/>
        <v>29866.445000000007</v>
      </c>
      <c r="AT887">
        <f t="shared" si="964"/>
        <v>25599.810000000005</v>
      </c>
      <c r="AU887">
        <f t="shared" si="965"/>
        <v>21333.175000000003</v>
      </c>
      <c r="AV887">
        <f t="shared" si="966"/>
        <v>17066.54</v>
      </c>
      <c r="AW887">
        <f t="shared" si="967"/>
        <v>12799.905000000001</v>
      </c>
      <c r="AX887">
        <f t="shared" si="968"/>
        <v>8533.27</v>
      </c>
      <c r="AY887">
        <f t="shared" si="969"/>
        <v>4266.6350000000002</v>
      </c>
      <c r="AZ887">
        <f t="shared" si="970"/>
        <v>1302.7876604037026</v>
      </c>
      <c r="BA887">
        <f t="shared" si="971"/>
        <v>44423.498999999996</v>
      </c>
      <c r="BB887">
        <f t="shared" si="972"/>
        <v>41574.049999999996</v>
      </c>
      <c r="BC887">
        <f t="shared" si="973"/>
        <v>37416.644999999997</v>
      </c>
      <c r="BD887">
        <f t="shared" si="974"/>
        <v>33259.24</v>
      </c>
      <c r="BE887">
        <f t="shared" si="975"/>
        <v>29101.834999999995</v>
      </c>
      <c r="BF887">
        <f t="shared" si="976"/>
        <v>24944.429999999997</v>
      </c>
      <c r="BG887">
        <f t="shared" si="977"/>
        <v>20787.024999999998</v>
      </c>
      <c r="BH887">
        <f t="shared" si="978"/>
        <v>16629.62</v>
      </c>
      <c r="BI887">
        <f t="shared" si="979"/>
        <v>12472.215</v>
      </c>
      <c r="BJ887">
        <f t="shared" si="980"/>
        <v>8314.81</v>
      </c>
      <c r="BK887">
        <f t="shared" si="981"/>
        <v>4157.4049999999997</v>
      </c>
      <c r="BL887">
        <f t="shared" si="982"/>
        <v>1264.7320844303601</v>
      </c>
      <c r="BM887">
        <f t="shared" si="983"/>
        <v>56503.735999999997</v>
      </c>
      <c r="BN887">
        <f t="shared" si="984"/>
        <v>53538.368999999999</v>
      </c>
      <c r="BO887">
        <f t="shared" si="985"/>
        <v>50156.811000000002</v>
      </c>
      <c r="BP887">
        <f t="shared" si="986"/>
        <v>44583.832000000002</v>
      </c>
      <c r="BQ887">
        <f t="shared" si="987"/>
        <v>39010.853000000003</v>
      </c>
      <c r="BR887">
        <f t="shared" si="988"/>
        <v>33437.874000000003</v>
      </c>
      <c r="BS887">
        <f t="shared" si="989"/>
        <v>27864.895</v>
      </c>
      <c r="BT887">
        <f t="shared" si="990"/>
        <v>22291.916000000001</v>
      </c>
      <c r="BU887">
        <f t="shared" si="991"/>
        <v>16718.937000000002</v>
      </c>
      <c r="BV887">
        <f t="shared" si="992"/>
        <v>11145.958000000001</v>
      </c>
      <c r="BW887">
        <f t="shared" si="993"/>
        <v>5572.9790000000003</v>
      </c>
      <c r="BX887" s="16">
        <f t="shared" si="994"/>
        <v>1670.7365290617272</v>
      </c>
      <c r="BY887">
        <f t="shared" si="995"/>
        <v>3929.5203924807665</v>
      </c>
      <c r="BZ887">
        <f t="shared" si="996"/>
        <v>1326.3764377822263</v>
      </c>
      <c r="CA887">
        <f t="shared" si="997"/>
        <v>1473.1114083135722</v>
      </c>
      <c r="CB887">
        <f t="shared" si="998"/>
        <v>1786.8482862161725</v>
      </c>
    </row>
    <row r="888" spans="1:80" x14ac:dyDescent="0.25">
      <c r="A888">
        <f>'Data Input'!A888</f>
        <v>1</v>
      </c>
      <c r="B888">
        <f>'Data Input'!C888</f>
        <v>50</v>
      </c>
      <c r="C888">
        <f t="shared" si="928"/>
        <v>51</v>
      </c>
      <c r="D888">
        <f t="shared" si="929"/>
        <v>52</v>
      </c>
      <c r="E888">
        <f t="shared" si="930"/>
        <v>53</v>
      </c>
      <c r="F888">
        <f t="shared" si="931"/>
        <v>54</v>
      </c>
      <c r="G888">
        <f t="shared" si="932"/>
        <v>55</v>
      </c>
      <c r="H888">
        <f t="shared" si="933"/>
        <v>56</v>
      </c>
      <c r="I888">
        <f t="shared" si="934"/>
        <v>57</v>
      </c>
      <c r="J888">
        <f t="shared" si="935"/>
        <v>58</v>
      </c>
      <c r="K888">
        <f t="shared" si="936"/>
        <v>59</v>
      </c>
      <c r="L888">
        <f t="shared" si="937"/>
        <v>60</v>
      </c>
      <c r="M888">
        <f>IF('Data Input'!D888&gt;=240,1,0)</f>
        <v>0</v>
      </c>
      <c r="N888">
        <f>_xlfn.IFS('Data Input'!F888&gt;=130,1,'Data Input'!G888=1,1,0=0,0)</f>
        <v>0</v>
      </c>
      <c r="O888">
        <f>'Data Input'!H888</f>
        <v>0</v>
      </c>
      <c r="P888">
        <f>'Data Input'!J888</f>
        <v>27.5</v>
      </c>
      <c r="Q888">
        <f t="shared" si="938"/>
        <v>0</v>
      </c>
      <c r="R888">
        <f>IF('Data Input'!I888&gt;=100,1,0)</f>
        <v>0</v>
      </c>
      <c r="S888" s="18">
        <f>'Data Input'!L888</f>
        <v>3</v>
      </c>
      <c r="T888" s="16">
        <f>'Data Input'!N888</f>
        <v>2018</v>
      </c>
      <c r="U888">
        <f t="shared" si="939"/>
        <v>0.49135986015926458</v>
      </c>
      <c r="V888">
        <f t="shared" si="940"/>
        <v>5.7384187688089394E-2</v>
      </c>
      <c r="W888">
        <f t="shared" si="941"/>
        <v>0.31866363532882075</v>
      </c>
      <c r="X888" s="16">
        <f t="shared" si="942"/>
        <v>2.0588584965679297E-2</v>
      </c>
      <c r="Y888">
        <f t="shared" si="943"/>
        <v>2067.7128686937353</v>
      </c>
      <c r="Z888">
        <f t="shared" si="944"/>
        <v>26.396027496629426</v>
      </c>
      <c r="AA888">
        <f t="shared" si="945"/>
        <v>180.04263640707222</v>
      </c>
      <c r="AB888" s="16">
        <f t="shared" si="946"/>
        <v>105.21594204239832</v>
      </c>
      <c r="AC888">
        <f t="shared" si="947"/>
        <v>38491.001000000004</v>
      </c>
      <c r="AD888">
        <f t="shared" si="948"/>
        <v>34534.852000000006</v>
      </c>
      <c r="AE888">
        <f t="shared" si="949"/>
        <v>30578.703000000005</v>
      </c>
      <c r="AF888">
        <f t="shared" si="950"/>
        <v>26622.554000000004</v>
      </c>
      <c r="AG888">
        <f t="shared" si="951"/>
        <v>22666.405000000002</v>
      </c>
      <c r="AH888">
        <f t="shared" si="952"/>
        <v>18710.256000000001</v>
      </c>
      <c r="AI888">
        <f t="shared" si="953"/>
        <v>15591.880000000001</v>
      </c>
      <c r="AJ888">
        <f t="shared" si="954"/>
        <v>12473.504000000001</v>
      </c>
      <c r="AK888">
        <f t="shared" si="955"/>
        <v>9355.1280000000006</v>
      </c>
      <c r="AL888">
        <f t="shared" si="956"/>
        <v>6236.7520000000004</v>
      </c>
      <c r="AM888">
        <f t="shared" si="957"/>
        <v>3118.3760000000002</v>
      </c>
      <c r="AN888">
        <f t="shared" si="958"/>
        <v>874.13745500279811</v>
      </c>
      <c r="AO888">
        <f t="shared" si="959"/>
        <v>32671.364000000001</v>
      </c>
      <c r="AP888">
        <f t="shared" si="960"/>
        <v>29313.364000000001</v>
      </c>
      <c r="AQ888">
        <f t="shared" si="961"/>
        <v>25955.364000000001</v>
      </c>
      <c r="AR888">
        <f t="shared" si="962"/>
        <v>22597.364000000001</v>
      </c>
      <c r="AS888">
        <f t="shared" si="963"/>
        <v>19239.364000000001</v>
      </c>
      <c r="AT888">
        <f t="shared" si="964"/>
        <v>15881.364</v>
      </c>
      <c r="AU888">
        <f t="shared" si="965"/>
        <v>13234.47</v>
      </c>
      <c r="AV888">
        <f t="shared" si="966"/>
        <v>10587.575999999999</v>
      </c>
      <c r="AW888">
        <f t="shared" si="967"/>
        <v>7940.6819999999989</v>
      </c>
      <c r="AX888">
        <f t="shared" si="968"/>
        <v>5293.7879999999996</v>
      </c>
      <c r="AY888">
        <f t="shared" si="969"/>
        <v>2646.8939999999998</v>
      </c>
      <c r="AZ888">
        <f t="shared" si="970"/>
        <v>741.9724747193552</v>
      </c>
      <c r="BA888">
        <f t="shared" si="971"/>
        <v>31834.940999999995</v>
      </c>
      <c r="BB888">
        <f t="shared" si="972"/>
        <v>28562.909999999996</v>
      </c>
      <c r="BC888">
        <f t="shared" si="973"/>
        <v>25290.878999999997</v>
      </c>
      <c r="BD888">
        <f t="shared" si="974"/>
        <v>22018.847999999998</v>
      </c>
      <c r="BE888">
        <f t="shared" si="975"/>
        <v>18746.816999999999</v>
      </c>
      <c r="BF888">
        <f t="shared" si="976"/>
        <v>15474.785999999998</v>
      </c>
      <c r="BG888">
        <f t="shared" si="977"/>
        <v>12895.654999999999</v>
      </c>
      <c r="BH888">
        <f t="shared" si="978"/>
        <v>10316.523999999999</v>
      </c>
      <c r="BI888">
        <f t="shared" si="979"/>
        <v>7737.393</v>
      </c>
      <c r="BJ888">
        <f t="shared" si="980"/>
        <v>5158.2619999999997</v>
      </c>
      <c r="BK888">
        <f t="shared" si="981"/>
        <v>2579.1309999999999</v>
      </c>
      <c r="BL888">
        <f t="shared" si="982"/>
        <v>722.97721317002379</v>
      </c>
      <c r="BM888">
        <f t="shared" si="983"/>
        <v>53621.271999999997</v>
      </c>
      <c r="BN888">
        <f t="shared" si="984"/>
        <v>50655.904999999999</v>
      </c>
      <c r="BO888">
        <f t="shared" si="985"/>
        <v>45191.133999999998</v>
      </c>
      <c r="BP888">
        <f t="shared" si="986"/>
        <v>39726.362999999998</v>
      </c>
      <c r="BQ888">
        <f t="shared" si="987"/>
        <v>34261.591999999997</v>
      </c>
      <c r="BR888">
        <f t="shared" si="988"/>
        <v>28796.821</v>
      </c>
      <c r="BS888">
        <f t="shared" si="989"/>
        <v>23332.05</v>
      </c>
      <c r="BT888">
        <f t="shared" si="990"/>
        <v>18665.64</v>
      </c>
      <c r="BU888">
        <f t="shared" si="991"/>
        <v>13999.23</v>
      </c>
      <c r="BV888">
        <f t="shared" si="992"/>
        <v>9332.82</v>
      </c>
      <c r="BW888">
        <f t="shared" si="993"/>
        <v>4666.41</v>
      </c>
      <c r="BX888" s="16">
        <f t="shared" si="994"/>
        <v>1289.64837573309</v>
      </c>
      <c r="BY888">
        <f t="shared" si="995"/>
        <v>2941.8503236965335</v>
      </c>
      <c r="BZ888">
        <f t="shared" si="996"/>
        <v>768.36850221598468</v>
      </c>
      <c r="CA888">
        <f t="shared" si="997"/>
        <v>903.01984957709601</v>
      </c>
      <c r="CB888">
        <f t="shared" si="998"/>
        <v>1394.8643177754884</v>
      </c>
    </row>
    <row r="889" spans="1:80" x14ac:dyDescent="0.25">
      <c r="A889">
        <f>'Data Input'!A889</f>
        <v>1</v>
      </c>
      <c r="B889">
        <f>'Data Input'!C889</f>
        <v>68</v>
      </c>
      <c r="C889">
        <f t="shared" si="928"/>
        <v>69</v>
      </c>
      <c r="D889">
        <f t="shared" si="929"/>
        <v>70</v>
      </c>
      <c r="E889">
        <f t="shared" si="930"/>
        <v>71</v>
      </c>
      <c r="F889">
        <f t="shared" si="931"/>
        <v>72</v>
      </c>
      <c r="G889">
        <f t="shared" si="932"/>
        <v>73</v>
      </c>
      <c r="H889">
        <f t="shared" si="933"/>
        <v>74</v>
      </c>
      <c r="I889">
        <f t="shared" si="934"/>
        <v>75</v>
      </c>
      <c r="J889">
        <f t="shared" si="935"/>
        <v>76</v>
      </c>
      <c r="K889">
        <f t="shared" si="936"/>
        <v>77</v>
      </c>
      <c r="L889">
        <f t="shared" si="937"/>
        <v>78</v>
      </c>
      <c r="M889">
        <f>IF('Data Input'!D889&gt;=240,1,0)</f>
        <v>0</v>
      </c>
      <c r="N889">
        <f>_xlfn.IFS('Data Input'!F889&gt;=130,1,'Data Input'!G889=1,1,0=0,0)</f>
        <v>0</v>
      </c>
      <c r="O889">
        <f>'Data Input'!H889</f>
        <v>0</v>
      </c>
      <c r="P889">
        <f>'Data Input'!J889</f>
        <v>26.5</v>
      </c>
      <c r="Q889">
        <f t="shared" si="938"/>
        <v>0</v>
      </c>
      <c r="R889">
        <f>IF('Data Input'!I889&gt;=100,1,0)</f>
        <v>0</v>
      </c>
      <c r="S889" s="18">
        <f>'Data Input'!L889</f>
        <v>3</v>
      </c>
      <c r="T889" s="16">
        <f>'Data Input'!N889</f>
        <v>2018</v>
      </c>
      <c r="U889">
        <f t="shared" si="939"/>
        <v>0.47037972337083811</v>
      </c>
      <c r="V889">
        <f t="shared" si="940"/>
        <v>5.4985539344709129E-2</v>
      </c>
      <c r="W889">
        <f t="shared" si="941"/>
        <v>0.31006231254235395</v>
      </c>
      <c r="X889" s="16">
        <f t="shared" si="942"/>
        <v>1.705179418266236E-2</v>
      </c>
      <c r="Y889">
        <f t="shared" si="943"/>
        <v>1979.4254395774799</v>
      </c>
      <c r="Z889">
        <f t="shared" si="944"/>
        <v>25.292678470051648</v>
      </c>
      <c r="AA889">
        <f t="shared" si="945"/>
        <v>175.1829515877933</v>
      </c>
      <c r="AB889" s="16">
        <f t="shared" si="946"/>
        <v>87.141519994339873</v>
      </c>
      <c r="AC889">
        <f t="shared" si="947"/>
        <v>29694.389999999992</v>
      </c>
      <c r="AD889">
        <f t="shared" si="948"/>
        <v>26994.899999999994</v>
      </c>
      <c r="AE889">
        <f t="shared" si="949"/>
        <v>24295.409999999996</v>
      </c>
      <c r="AF889">
        <f t="shared" si="950"/>
        <v>21595.919999999998</v>
      </c>
      <c r="AG889">
        <f t="shared" si="951"/>
        <v>18896.43</v>
      </c>
      <c r="AH889">
        <f t="shared" si="952"/>
        <v>16196.939999999999</v>
      </c>
      <c r="AI889">
        <f t="shared" si="953"/>
        <v>13497.449999999999</v>
      </c>
      <c r="AJ889">
        <f t="shared" si="954"/>
        <v>10797.96</v>
      </c>
      <c r="AK889">
        <f t="shared" si="955"/>
        <v>8098.4699999999993</v>
      </c>
      <c r="AL889">
        <f t="shared" si="956"/>
        <v>5398.98</v>
      </c>
      <c r="AM889">
        <f t="shared" si="957"/>
        <v>2699.49</v>
      </c>
      <c r="AN889">
        <f t="shared" si="958"/>
        <v>682.11610217977147</v>
      </c>
      <c r="AO889">
        <f t="shared" si="959"/>
        <v>25204.751</v>
      </c>
      <c r="AP889">
        <f t="shared" si="960"/>
        <v>22913.41</v>
      </c>
      <c r="AQ889">
        <f t="shared" si="961"/>
        <v>20622.069</v>
      </c>
      <c r="AR889">
        <f t="shared" si="962"/>
        <v>18330.727999999999</v>
      </c>
      <c r="AS889">
        <f t="shared" si="963"/>
        <v>16039.387000000001</v>
      </c>
      <c r="AT889">
        <f t="shared" si="964"/>
        <v>13748.046</v>
      </c>
      <c r="AU889">
        <f t="shared" si="965"/>
        <v>11456.705</v>
      </c>
      <c r="AV889">
        <f t="shared" si="966"/>
        <v>9165.3639999999996</v>
      </c>
      <c r="AW889">
        <f t="shared" si="967"/>
        <v>6874.0229999999992</v>
      </c>
      <c r="AX889">
        <f t="shared" si="968"/>
        <v>4582.6819999999998</v>
      </c>
      <c r="AY889">
        <f t="shared" si="969"/>
        <v>2291.3409999999999</v>
      </c>
      <c r="AZ889">
        <f t="shared" si="970"/>
        <v>578.98365679617245</v>
      </c>
      <c r="BA889">
        <f t="shared" si="971"/>
        <v>24559.48</v>
      </c>
      <c r="BB889">
        <f t="shared" si="972"/>
        <v>22326.799999999999</v>
      </c>
      <c r="BC889">
        <f t="shared" si="973"/>
        <v>20094.12</v>
      </c>
      <c r="BD889">
        <f t="shared" si="974"/>
        <v>17861.439999999999</v>
      </c>
      <c r="BE889">
        <f t="shared" si="975"/>
        <v>15628.76</v>
      </c>
      <c r="BF889">
        <f t="shared" si="976"/>
        <v>13396.08</v>
      </c>
      <c r="BG889">
        <f t="shared" si="977"/>
        <v>11163.4</v>
      </c>
      <c r="BH889">
        <f t="shared" si="978"/>
        <v>8930.7199999999993</v>
      </c>
      <c r="BI889">
        <f t="shared" si="979"/>
        <v>6698.0399999999991</v>
      </c>
      <c r="BJ889">
        <f t="shared" si="980"/>
        <v>4465.3599999999997</v>
      </c>
      <c r="BK889">
        <f t="shared" si="981"/>
        <v>2232.6799999999998</v>
      </c>
      <c r="BL889">
        <f t="shared" si="982"/>
        <v>564.16100041664606</v>
      </c>
      <c r="BM889">
        <f t="shared" si="983"/>
        <v>13040.925000000001</v>
      </c>
      <c r="BN889">
        <f t="shared" si="984"/>
        <v>10075.558000000001</v>
      </c>
      <c r="BO889">
        <f t="shared" si="985"/>
        <v>8831.1370000000006</v>
      </c>
      <c r="BP889">
        <f t="shared" si="986"/>
        <v>7586.7160000000003</v>
      </c>
      <c r="BQ889">
        <f t="shared" si="987"/>
        <v>6638.3765000000003</v>
      </c>
      <c r="BR889">
        <f t="shared" si="988"/>
        <v>5690.0370000000003</v>
      </c>
      <c r="BS889">
        <f t="shared" si="989"/>
        <v>4741.6975000000002</v>
      </c>
      <c r="BT889">
        <f t="shared" si="990"/>
        <v>3793.3580000000002</v>
      </c>
      <c r="BU889">
        <f t="shared" si="991"/>
        <v>2845.0185000000001</v>
      </c>
      <c r="BV889">
        <f t="shared" si="992"/>
        <v>1896.6790000000001</v>
      </c>
      <c r="BW889">
        <f t="shared" si="993"/>
        <v>948.33950000000004</v>
      </c>
      <c r="BX889" s="16">
        <f t="shared" si="994"/>
        <v>253.22562947490923</v>
      </c>
      <c r="BY889">
        <f t="shared" si="995"/>
        <v>2661.5415417572513</v>
      </c>
      <c r="BZ889">
        <f t="shared" si="996"/>
        <v>604.27633526622412</v>
      </c>
      <c r="CA889">
        <f t="shared" si="997"/>
        <v>739.34395200443942</v>
      </c>
      <c r="CB889">
        <f t="shared" si="998"/>
        <v>340.36714946924911</v>
      </c>
    </row>
    <row r="890" spans="1:80" x14ac:dyDescent="0.25">
      <c r="A890">
        <f>'Data Input'!A890</f>
        <v>0</v>
      </c>
      <c r="B890">
        <f>'Data Input'!C890</f>
        <v>62</v>
      </c>
      <c r="C890">
        <f t="shared" si="928"/>
        <v>63</v>
      </c>
      <c r="D890">
        <f t="shared" si="929"/>
        <v>64</v>
      </c>
      <c r="E890">
        <f t="shared" si="930"/>
        <v>65</v>
      </c>
      <c r="F890">
        <f t="shared" si="931"/>
        <v>66</v>
      </c>
      <c r="G890">
        <f t="shared" si="932"/>
        <v>67</v>
      </c>
      <c r="H890">
        <f t="shared" si="933"/>
        <v>68</v>
      </c>
      <c r="I890">
        <f t="shared" si="934"/>
        <v>69</v>
      </c>
      <c r="J890">
        <f t="shared" si="935"/>
        <v>70</v>
      </c>
      <c r="K890">
        <f t="shared" si="936"/>
        <v>71</v>
      </c>
      <c r="L890">
        <f t="shared" si="937"/>
        <v>72</v>
      </c>
      <c r="M890">
        <f>IF('Data Input'!D890&gt;=240,1,0)</f>
        <v>0</v>
      </c>
      <c r="N890">
        <f>_xlfn.IFS('Data Input'!F890&gt;=130,1,'Data Input'!G890=1,1,0=0,0)</f>
        <v>1</v>
      </c>
      <c r="O890">
        <f>'Data Input'!H890</f>
        <v>0</v>
      </c>
      <c r="P890">
        <f>'Data Input'!J890</f>
        <v>28.7</v>
      </c>
      <c r="Q890">
        <f t="shared" si="938"/>
        <v>0</v>
      </c>
      <c r="R890">
        <f>IF('Data Input'!I890&gt;=100,1,0)</f>
        <v>0</v>
      </c>
      <c r="S890" s="18">
        <f>'Data Input'!L890</f>
        <v>3</v>
      </c>
      <c r="T890" s="16">
        <f>'Data Input'!N890</f>
        <v>2018</v>
      </c>
      <c r="U890">
        <f t="shared" si="939"/>
        <v>0.72675199516241762</v>
      </c>
      <c r="V890">
        <f t="shared" si="940"/>
        <v>8.4519870405680431E-2</v>
      </c>
      <c r="W890">
        <f t="shared" si="941"/>
        <v>0.40101964142551466</v>
      </c>
      <c r="X890" s="16">
        <f t="shared" si="942"/>
        <v>4.1458107829157799E-2</v>
      </c>
      <c r="Y890">
        <f t="shared" si="943"/>
        <v>3058.2767836573043</v>
      </c>
      <c r="Z890">
        <f t="shared" si="944"/>
        <v>38.878111081163873</v>
      </c>
      <c r="AA890">
        <f t="shared" si="945"/>
        <v>226.57318089893263</v>
      </c>
      <c r="AB890" s="16">
        <f t="shared" si="946"/>
        <v>211.8675896285059</v>
      </c>
      <c r="AC890">
        <f t="shared" si="947"/>
        <v>31369.934000000001</v>
      </c>
      <c r="AD890">
        <f t="shared" si="948"/>
        <v>28251.558000000001</v>
      </c>
      <c r="AE890">
        <f t="shared" si="949"/>
        <v>25133.182000000001</v>
      </c>
      <c r="AF890">
        <f t="shared" si="950"/>
        <v>22014.806</v>
      </c>
      <c r="AG890">
        <f t="shared" si="951"/>
        <v>18896.43</v>
      </c>
      <c r="AH890">
        <f t="shared" si="952"/>
        <v>16196.939999999999</v>
      </c>
      <c r="AI890">
        <f t="shared" si="953"/>
        <v>13497.449999999999</v>
      </c>
      <c r="AJ890">
        <f t="shared" si="954"/>
        <v>10797.96</v>
      </c>
      <c r="AK890">
        <f t="shared" si="955"/>
        <v>8098.4699999999993</v>
      </c>
      <c r="AL890">
        <f t="shared" si="956"/>
        <v>5398.98</v>
      </c>
      <c r="AM890">
        <f t="shared" si="957"/>
        <v>2699.49</v>
      </c>
      <c r="AN890">
        <f t="shared" si="958"/>
        <v>1079.0507907836422</v>
      </c>
      <c r="AO890">
        <f t="shared" si="959"/>
        <v>26626.963</v>
      </c>
      <c r="AP890">
        <f t="shared" si="960"/>
        <v>23980.069</v>
      </c>
      <c r="AQ890">
        <f t="shared" si="961"/>
        <v>21333.174999999999</v>
      </c>
      <c r="AR890">
        <f t="shared" si="962"/>
        <v>18686.280999999999</v>
      </c>
      <c r="AS890">
        <f t="shared" si="963"/>
        <v>16039.387000000001</v>
      </c>
      <c r="AT890">
        <f t="shared" si="964"/>
        <v>13748.046</v>
      </c>
      <c r="AU890">
        <f t="shared" si="965"/>
        <v>11456.705</v>
      </c>
      <c r="AV890">
        <f t="shared" si="966"/>
        <v>9165.3639999999996</v>
      </c>
      <c r="AW890">
        <f t="shared" si="967"/>
        <v>6874.0229999999992</v>
      </c>
      <c r="AX890">
        <f t="shared" si="968"/>
        <v>4582.6819999999998</v>
      </c>
      <c r="AY890">
        <f t="shared" si="969"/>
        <v>2291.3409999999999</v>
      </c>
      <c r="AZ890">
        <f t="shared" si="970"/>
        <v>915.90388709871081</v>
      </c>
      <c r="BA890">
        <f t="shared" si="971"/>
        <v>25945.284000000003</v>
      </c>
      <c r="BB890">
        <f t="shared" si="972"/>
        <v>23366.153000000002</v>
      </c>
      <c r="BC890">
        <f t="shared" si="973"/>
        <v>20787.022000000001</v>
      </c>
      <c r="BD890">
        <f t="shared" si="974"/>
        <v>18207.891</v>
      </c>
      <c r="BE890">
        <f t="shared" si="975"/>
        <v>15628.76</v>
      </c>
      <c r="BF890">
        <f t="shared" si="976"/>
        <v>13396.08</v>
      </c>
      <c r="BG890">
        <f t="shared" si="977"/>
        <v>11163.4</v>
      </c>
      <c r="BH890">
        <f t="shared" si="978"/>
        <v>8930.7199999999993</v>
      </c>
      <c r="BI890">
        <f t="shared" si="979"/>
        <v>6698.0399999999991</v>
      </c>
      <c r="BJ890">
        <f t="shared" si="980"/>
        <v>4465.3599999999997</v>
      </c>
      <c r="BK890">
        <f t="shared" si="981"/>
        <v>2232.6799999999998</v>
      </c>
      <c r="BL890">
        <f t="shared" si="982"/>
        <v>892.45571447198233</v>
      </c>
      <c r="BM890">
        <f t="shared" si="983"/>
        <v>20858.822</v>
      </c>
      <c r="BN890">
        <f t="shared" si="984"/>
        <v>17893.455000000002</v>
      </c>
      <c r="BO890">
        <f t="shared" si="985"/>
        <v>14608.720000000001</v>
      </c>
      <c r="BP890">
        <f t="shared" si="986"/>
        <v>11323.985000000001</v>
      </c>
      <c r="BQ890">
        <f t="shared" si="987"/>
        <v>8039.2500000000009</v>
      </c>
      <c r="BR890">
        <f t="shared" si="988"/>
        <v>6874.3630000000012</v>
      </c>
      <c r="BS890">
        <f t="shared" si="989"/>
        <v>5629.9420000000009</v>
      </c>
      <c r="BT890">
        <f t="shared" si="990"/>
        <v>4385.5210000000006</v>
      </c>
      <c r="BU890">
        <f t="shared" si="991"/>
        <v>3141.1000000000004</v>
      </c>
      <c r="BV890">
        <f t="shared" si="992"/>
        <v>1896.6790000000001</v>
      </c>
      <c r="BW890">
        <f t="shared" si="993"/>
        <v>948.33950000000004</v>
      </c>
      <c r="BX890" s="16">
        <f t="shared" si="994"/>
        <v>568.49926764907389</v>
      </c>
      <c r="BY890">
        <f t="shared" si="995"/>
        <v>4137.3275744409466</v>
      </c>
      <c r="BZ890">
        <f t="shared" si="996"/>
        <v>954.78199817987468</v>
      </c>
      <c r="CA890">
        <f t="shared" si="997"/>
        <v>1119.0288953709151</v>
      </c>
      <c r="CB890">
        <f t="shared" si="998"/>
        <v>780.36685727757981</v>
      </c>
    </row>
    <row r="891" spans="1:80" x14ac:dyDescent="0.25">
      <c r="A891">
        <f>'Data Input'!A891</f>
        <v>0</v>
      </c>
      <c r="B891">
        <f>'Data Input'!C891</f>
        <v>56</v>
      </c>
      <c r="C891">
        <f t="shared" si="928"/>
        <v>57</v>
      </c>
      <c r="D891">
        <f t="shared" si="929"/>
        <v>58</v>
      </c>
      <c r="E891">
        <f t="shared" si="930"/>
        <v>59</v>
      </c>
      <c r="F891">
        <f t="shared" si="931"/>
        <v>60</v>
      </c>
      <c r="G891">
        <f t="shared" si="932"/>
        <v>61</v>
      </c>
      <c r="H891">
        <f t="shared" si="933"/>
        <v>62</v>
      </c>
      <c r="I891">
        <f t="shared" si="934"/>
        <v>63</v>
      </c>
      <c r="J891">
        <f t="shared" si="935"/>
        <v>64</v>
      </c>
      <c r="K891">
        <f t="shared" si="936"/>
        <v>65</v>
      </c>
      <c r="L891">
        <f t="shared" si="937"/>
        <v>66</v>
      </c>
      <c r="M891">
        <f>IF('Data Input'!D891&gt;=240,1,0)</f>
        <v>0</v>
      </c>
      <c r="N891">
        <f>_xlfn.IFS('Data Input'!F891&gt;=130,1,'Data Input'!G891=1,1,0=0,0)</f>
        <v>1</v>
      </c>
      <c r="O891">
        <f>'Data Input'!H891</f>
        <v>0</v>
      </c>
      <c r="P891">
        <f>'Data Input'!J891</f>
        <v>36.700000000000003</v>
      </c>
      <c r="Q891">
        <f t="shared" si="938"/>
        <v>0</v>
      </c>
      <c r="R891">
        <f>IF('Data Input'!I891&gt;=100,1,0)</f>
        <v>0</v>
      </c>
      <c r="S891" s="18">
        <f>'Data Input'!L891</f>
        <v>3</v>
      </c>
      <c r="T891" s="16">
        <f>'Data Input'!N891</f>
        <v>2018</v>
      </c>
      <c r="U891">
        <f t="shared" si="939"/>
        <v>0.95206814585826693</v>
      </c>
      <c r="V891">
        <f t="shared" si="940"/>
        <v>0.11706295854905938</v>
      </c>
      <c r="W891">
        <f t="shared" si="941"/>
        <v>0.47952285998352451</v>
      </c>
      <c r="X891" s="16">
        <f t="shared" si="942"/>
        <v>0.16741747538787891</v>
      </c>
      <c r="Y891">
        <f t="shared" si="943"/>
        <v>4006.4395093779926</v>
      </c>
      <c r="Z891">
        <f t="shared" si="944"/>
        <v>53.847535308740085</v>
      </c>
      <c r="AA891">
        <f t="shared" si="945"/>
        <v>270.92692845170967</v>
      </c>
      <c r="AB891" s="16">
        <f t="shared" si="946"/>
        <v>855.57057061762612</v>
      </c>
      <c r="AC891">
        <f t="shared" si="947"/>
        <v>33883.25</v>
      </c>
      <c r="AD891">
        <f t="shared" si="948"/>
        <v>30764.874000000003</v>
      </c>
      <c r="AE891">
        <f t="shared" si="949"/>
        <v>27646.498000000003</v>
      </c>
      <c r="AF891">
        <f t="shared" si="950"/>
        <v>24528.122000000003</v>
      </c>
      <c r="AG891">
        <f t="shared" si="951"/>
        <v>21409.746000000003</v>
      </c>
      <c r="AH891">
        <f t="shared" si="952"/>
        <v>18291.370000000003</v>
      </c>
      <c r="AI891">
        <f t="shared" si="953"/>
        <v>15172.994000000001</v>
      </c>
      <c r="AJ891">
        <f t="shared" si="954"/>
        <v>12054.618</v>
      </c>
      <c r="AK891">
        <f t="shared" si="955"/>
        <v>8936.2420000000002</v>
      </c>
      <c r="AL891">
        <f t="shared" si="956"/>
        <v>5817.866</v>
      </c>
      <c r="AM891">
        <f t="shared" si="957"/>
        <v>2699.49</v>
      </c>
      <c r="AN891">
        <f t="shared" si="958"/>
        <v>1561.9077644059498</v>
      </c>
      <c r="AO891">
        <f t="shared" si="959"/>
        <v>28760.280999999999</v>
      </c>
      <c r="AP891">
        <f t="shared" si="960"/>
        <v>26113.386999999999</v>
      </c>
      <c r="AQ891">
        <f t="shared" si="961"/>
        <v>23466.492999999999</v>
      </c>
      <c r="AR891">
        <f t="shared" si="962"/>
        <v>20819.598999999998</v>
      </c>
      <c r="AS891">
        <f t="shared" si="963"/>
        <v>18172.704999999998</v>
      </c>
      <c r="AT891">
        <f t="shared" si="964"/>
        <v>15525.811</v>
      </c>
      <c r="AU891">
        <f t="shared" si="965"/>
        <v>12878.916999999999</v>
      </c>
      <c r="AV891">
        <f t="shared" si="966"/>
        <v>10232.022999999999</v>
      </c>
      <c r="AW891">
        <f t="shared" si="967"/>
        <v>7585.128999999999</v>
      </c>
      <c r="AX891">
        <f t="shared" si="968"/>
        <v>4938.2349999999997</v>
      </c>
      <c r="AY891">
        <f t="shared" si="969"/>
        <v>2291.3409999999999</v>
      </c>
      <c r="AZ891">
        <f t="shared" si="970"/>
        <v>1325.7555225741789</v>
      </c>
      <c r="BA891">
        <f t="shared" si="971"/>
        <v>28023.99</v>
      </c>
      <c r="BB891">
        <f t="shared" si="972"/>
        <v>25444.859</v>
      </c>
      <c r="BC891">
        <f t="shared" si="973"/>
        <v>22865.727999999999</v>
      </c>
      <c r="BD891">
        <f t="shared" si="974"/>
        <v>20286.596999999998</v>
      </c>
      <c r="BE891">
        <f t="shared" si="975"/>
        <v>17707.465999999997</v>
      </c>
      <c r="BF891">
        <f t="shared" si="976"/>
        <v>15128.334999999997</v>
      </c>
      <c r="BG891">
        <f t="shared" si="977"/>
        <v>12549.203999999998</v>
      </c>
      <c r="BH891">
        <f t="shared" si="978"/>
        <v>9970.0729999999985</v>
      </c>
      <c r="BI891">
        <f t="shared" si="979"/>
        <v>7390.9419999999991</v>
      </c>
      <c r="BJ891">
        <f t="shared" si="980"/>
        <v>4811.8109999999997</v>
      </c>
      <c r="BK891">
        <f t="shared" si="981"/>
        <v>2232.6799999999998</v>
      </c>
      <c r="BL891">
        <f t="shared" si="982"/>
        <v>1291.814883299216</v>
      </c>
      <c r="BM891">
        <f t="shared" si="983"/>
        <v>39219.569000000003</v>
      </c>
      <c r="BN891">
        <f t="shared" si="984"/>
        <v>36254.202000000005</v>
      </c>
      <c r="BO891">
        <f t="shared" si="985"/>
        <v>31587.792000000001</v>
      </c>
      <c r="BP891">
        <f t="shared" si="986"/>
        <v>26921.382000000001</v>
      </c>
      <c r="BQ891">
        <f t="shared" si="987"/>
        <v>22254.972000000002</v>
      </c>
      <c r="BR891">
        <f t="shared" si="988"/>
        <v>17588.562000000002</v>
      </c>
      <c r="BS891">
        <f t="shared" si="989"/>
        <v>14303.827000000001</v>
      </c>
      <c r="BT891">
        <f t="shared" si="990"/>
        <v>11019.092000000001</v>
      </c>
      <c r="BU891">
        <f t="shared" si="991"/>
        <v>7734.357</v>
      </c>
      <c r="BV891">
        <f t="shared" si="992"/>
        <v>4449.6220000000003</v>
      </c>
      <c r="BW891">
        <f t="shared" si="993"/>
        <v>1164.8869999999999</v>
      </c>
      <c r="BX891" s="16">
        <f t="shared" si="994"/>
        <v>1662.8411272591416</v>
      </c>
      <c r="BY891">
        <f t="shared" si="995"/>
        <v>5568.347273783942</v>
      </c>
      <c r="BZ891">
        <f t="shared" si="996"/>
        <v>1379.6030578829191</v>
      </c>
      <c r="CA891">
        <f t="shared" si="997"/>
        <v>1562.7418117509258</v>
      </c>
      <c r="CB891">
        <f t="shared" si="998"/>
        <v>2518.4116978767679</v>
      </c>
    </row>
    <row r="892" spans="1:80" x14ac:dyDescent="0.25">
      <c r="A892">
        <f>'Data Input'!A892</f>
        <v>1</v>
      </c>
      <c r="B892">
        <f>'Data Input'!C892</f>
        <v>57</v>
      </c>
      <c r="C892">
        <f t="shared" si="928"/>
        <v>58</v>
      </c>
      <c r="D892">
        <f t="shared" si="929"/>
        <v>59</v>
      </c>
      <c r="E892">
        <f t="shared" si="930"/>
        <v>60</v>
      </c>
      <c r="F892">
        <f t="shared" si="931"/>
        <v>61</v>
      </c>
      <c r="G892">
        <f t="shared" si="932"/>
        <v>62</v>
      </c>
      <c r="H892">
        <f t="shared" si="933"/>
        <v>63</v>
      </c>
      <c r="I892">
        <f t="shared" si="934"/>
        <v>64</v>
      </c>
      <c r="J892">
        <f t="shared" si="935"/>
        <v>65</v>
      </c>
      <c r="K892">
        <f t="shared" si="936"/>
        <v>66</v>
      </c>
      <c r="L892">
        <f t="shared" si="937"/>
        <v>67</v>
      </c>
      <c r="M892">
        <f>IF('Data Input'!D892&gt;=240,1,0)</f>
        <v>0</v>
      </c>
      <c r="N892">
        <f>_xlfn.IFS('Data Input'!F892&gt;=130,1,'Data Input'!G892=1,1,0=0,0)</f>
        <v>0</v>
      </c>
      <c r="O892">
        <f>'Data Input'!H892</f>
        <v>0</v>
      </c>
      <c r="P892">
        <f>'Data Input'!J892</f>
        <v>31.2</v>
      </c>
      <c r="Q892">
        <f t="shared" si="938"/>
        <v>0</v>
      </c>
      <c r="R892">
        <f>IF('Data Input'!I892&gt;=100,1,0)</f>
        <v>0</v>
      </c>
      <c r="S892" s="18">
        <f>'Data Input'!L892</f>
        <v>3</v>
      </c>
      <c r="T892" s="16">
        <f>'Data Input'!N892</f>
        <v>2018</v>
      </c>
      <c r="U892">
        <f t="shared" si="939"/>
        <v>0.56867401220039049</v>
      </c>
      <c r="V892">
        <f t="shared" si="940"/>
        <v>6.7138317996558325E-2</v>
      </c>
      <c r="W892">
        <f t="shared" si="941"/>
        <v>0.35154374271129385</v>
      </c>
      <c r="X892" s="16">
        <f t="shared" si="942"/>
        <v>4.1032340606709836E-2</v>
      </c>
      <c r="Y892">
        <f t="shared" si="943"/>
        <v>2393.0619256064501</v>
      </c>
      <c r="Z892">
        <f t="shared" si="944"/>
        <v>30.882808650133367</v>
      </c>
      <c r="AA892">
        <f t="shared" si="945"/>
        <v>198.61965795011585</v>
      </c>
      <c r="AB892" s="16">
        <f t="shared" si="946"/>
        <v>209.6917480407856</v>
      </c>
      <c r="AC892">
        <f t="shared" si="947"/>
        <v>33464.364000000001</v>
      </c>
      <c r="AD892">
        <f t="shared" si="948"/>
        <v>30345.988000000001</v>
      </c>
      <c r="AE892">
        <f t="shared" si="949"/>
        <v>27227.612000000001</v>
      </c>
      <c r="AF892">
        <f t="shared" si="950"/>
        <v>24109.236000000001</v>
      </c>
      <c r="AG892">
        <f t="shared" si="951"/>
        <v>20990.86</v>
      </c>
      <c r="AH892">
        <f t="shared" si="952"/>
        <v>17872.484</v>
      </c>
      <c r="AI892">
        <f t="shared" si="953"/>
        <v>14754.108</v>
      </c>
      <c r="AJ892">
        <f t="shared" si="954"/>
        <v>11635.732</v>
      </c>
      <c r="AK892">
        <f t="shared" si="955"/>
        <v>8517.3559999999998</v>
      </c>
      <c r="AL892">
        <f t="shared" si="956"/>
        <v>5398.98</v>
      </c>
      <c r="AM892">
        <f t="shared" si="957"/>
        <v>2699.49</v>
      </c>
      <c r="AN892">
        <f t="shared" si="958"/>
        <v>913.24684958694093</v>
      </c>
      <c r="AO892">
        <f t="shared" si="959"/>
        <v>28404.727999999999</v>
      </c>
      <c r="AP892">
        <f t="shared" si="960"/>
        <v>25757.833999999999</v>
      </c>
      <c r="AQ892">
        <f t="shared" si="961"/>
        <v>23110.94</v>
      </c>
      <c r="AR892">
        <f t="shared" si="962"/>
        <v>20464.045999999998</v>
      </c>
      <c r="AS892">
        <f t="shared" si="963"/>
        <v>17817.151999999998</v>
      </c>
      <c r="AT892">
        <f t="shared" si="964"/>
        <v>15170.258</v>
      </c>
      <c r="AU892">
        <f t="shared" si="965"/>
        <v>12523.364</v>
      </c>
      <c r="AV892">
        <f t="shared" si="966"/>
        <v>9876.4699999999993</v>
      </c>
      <c r="AW892">
        <f t="shared" si="967"/>
        <v>7229.5759999999991</v>
      </c>
      <c r="AX892">
        <f t="shared" si="968"/>
        <v>4582.6819999999998</v>
      </c>
      <c r="AY892">
        <f t="shared" si="969"/>
        <v>2291.3409999999999</v>
      </c>
      <c r="AZ892">
        <f t="shared" si="970"/>
        <v>775.16871061154052</v>
      </c>
      <c r="BA892">
        <f t="shared" si="971"/>
        <v>27677.539000000004</v>
      </c>
      <c r="BB892">
        <f t="shared" si="972"/>
        <v>25098.408000000003</v>
      </c>
      <c r="BC892">
        <f t="shared" si="973"/>
        <v>22519.277000000002</v>
      </c>
      <c r="BD892">
        <f t="shared" si="974"/>
        <v>19940.146000000001</v>
      </c>
      <c r="BE892">
        <f t="shared" si="975"/>
        <v>17361.014999999999</v>
      </c>
      <c r="BF892">
        <f t="shared" si="976"/>
        <v>14781.883999999998</v>
      </c>
      <c r="BG892">
        <f t="shared" si="977"/>
        <v>12202.752999999999</v>
      </c>
      <c r="BH892">
        <f t="shared" si="978"/>
        <v>9623.6219999999994</v>
      </c>
      <c r="BI892">
        <f t="shared" si="979"/>
        <v>7044.491</v>
      </c>
      <c r="BJ892">
        <f t="shared" si="980"/>
        <v>4465.3599999999997</v>
      </c>
      <c r="BK892">
        <f t="shared" si="981"/>
        <v>2232.6799999999998</v>
      </c>
      <c r="BL892">
        <f t="shared" si="982"/>
        <v>755.32360901164964</v>
      </c>
      <c r="BM892">
        <f t="shared" si="983"/>
        <v>35797.58</v>
      </c>
      <c r="BN892">
        <f t="shared" si="984"/>
        <v>32832.213000000003</v>
      </c>
      <c r="BO892">
        <f t="shared" si="985"/>
        <v>28165.803</v>
      </c>
      <c r="BP892">
        <f t="shared" si="986"/>
        <v>23499.393</v>
      </c>
      <c r="BQ892">
        <f t="shared" si="987"/>
        <v>18832.983</v>
      </c>
      <c r="BR892">
        <f t="shared" si="988"/>
        <v>15548.248000000001</v>
      </c>
      <c r="BS892">
        <f t="shared" si="989"/>
        <v>12263.513000000001</v>
      </c>
      <c r="BT892">
        <f t="shared" si="990"/>
        <v>8978.7780000000002</v>
      </c>
      <c r="BU892">
        <f t="shared" si="991"/>
        <v>5694.0429999999997</v>
      </c>
      <c r="BV892">
        <f t="shared" si="992"/>
        <v>2409.308</v>
      </c>
      <c r="BW892">
        <f t="shared" si="993"/>
        <v>1244.421</v>
      </c>
      <c r="BX892" s="16">
        <f t="shared" si="994"/>
        <v>864.86322806716169</v>
      </c>
      <c r="BY892">
        <f t="shared" si="995"/>
        <v>3306.3087751933908</v>
      </c>
      <c r="BZ892">
        <f t="shared" si="996"/>
        <v>806.05151926167389</v>
      </c>
      <c r="CA892">
        <f t="shared" si="997"/>
        <v>953.94326696176552</v>
      </c>
      <c r="CB892">
        <f t="shared" si="998"/>
        <v>1074.5549761079474</v>
      </c>
    </row>
    <row r="893" spans="1:80" x14ac:dyDescent="0.25">
      <c r="A893">
        <f>'Data Input'!A893</f>
        <v>0</v>
      </c>
      <c r="B893">
        <f>'Data Input'!C893</f>
        <v>49</v>
      </c>
      <c r="C893">
        <f t="shared" si="928"/>
        <v>50</v>
      </c>
      <c r="D893">
        <f t="shared" si="929"/>
        <v>51</v>
      </c>
      <c r="E893">
        <f t="shared" si="930"/>
        <v>52</v>
      </c>
      <c r="F893">
        <f t="shared" si="931"/>
        <v>53</v>
      </c>
      <c r="G893">
        <f t="shared" si="932"/>
        <v>54</v>
      </c>
      <c r="H893">
        <f t="shared" si="933"/>
        <v>55</v>
      </c>
      <c r="I893">
        <f t="shared" si="934"/>
        <v>56</v>
      </c>
      <c r="J893">
        <f t="shared" si="935"/>
        <v>57</v>
      </c>
      <c r="K893">
        <f t="shared" si="936"/>
        <v>58</v>
      </c>
      <c r="L893">
        <f t="shared" si="937"/>
        <v>59</v>
      </c>
      <c r="M893">
        <f>IF('Data Input'!D893&gt;=240,1,0)</f>
        <v>0</v>
      </c>
      <c r="N893">
        <f>_xlfn.IFS('Data Input'!F893&gt;=130,1,'Data Input'!G893=1,1,0=0,0)</f>
        <v>1</v>
      </c>
      <c r="O893">
        <f>'Data Input'!H893</f>
        <v>0</v>
      </c>
      <c r="P893">
        <f>'Data Input'!J893</f>
        <v>40.5</v>
      </c>
      <c r="Q893">
        <f t="shared" si="938"/>
        <v>0</v>
      </c>
      <c r="R893">
        <f>IF('Data Input'!I893&gt;=100,1,0)</f>
        <v>1</v>
      </c>
      <c r="S893" s="18">
        <f>'Data Input'!L893</f>
        <v>3</v>
      </c>
      <c r="T893" s="16">
        <f>'Data Input'!N893</f>
        <v>2018</v>
      </c>
      <c r="U893">
        <f t="shared" si="939"/>
        <v>1.0443831698942385</v>
      </c>
      <c r="V893">
        <f t="shared" si="940"/>
        <v>9.2417342013998094E-2</v>
      </c>
      <c r="W893">
        <f t="shared" si="941"/>
        <v>0.59678548220868044</v>
      </c>
      <c r="X893" s="16">
        <f t="shared" si="942"/>
        <v>1</v>
      </c>
      <c r="Y893">
        <f t="shared" si="943"/>
        <v>4394.9143903157228</v>
      </c>
      <c r="Z893">
        <f t="shared" si="944"/>
        <v>42.510851843481433</v>
      </c>
      <c r="AA893">
        <f t="shared" si="945"/>
        <v>337.17945718985203</v>
      </c>
      <c r="AB893" s="16">
        <f t="shared" si="946"/>
        <v>5110.4018181818183</v>
      </c>
      <c r="AC893">
        <f t="shared" si="947"/>
        <v>39328.774000000005</v>
      </c>
      <c r="AD893">
        <f t="shared" si="948"/>
        <v>35372.625000000007</v>
      </c>
      <c r="AE893">
        <f t="shared" si="949"/>
        <v>31416.476000000006</v>
      </c>
      <c r="AF893">
        <f t="shared" si="950"/>
        <v>27460.327000000005</v>
      </c>
      <c r="AG893">
        <f t="shared" si="951"/>
        <v>23504.178000000004</v>
      </c>
      <c r="AH893">
        <f t="shared" si="952"/>
        <v>19548.029000000002</v>
      </c>
      <c r="AI893">
        <f t="shared" si="953"/>
        <v>15591.880000000001</v>
      </c>
      <c r="AJ893">
        <f t="shared" si="954"/>
        <v>12473.504000000001</v>
      </c>
      <c r="AK893">
        <f t="shared" si="955"/>
        <v>9355.1280000000006</v>
      </c>
      <c r="AL893">
        <f t="shared" si="956"/>
        <v>6236.7520000000004</v>
      </c>
      <c r="AM893">
        <f t="shared" si="957"/>
        <v>3118.3760000000002</v>
      </c>
      <c r="AN893">
        <f t="shared" si="958"/>
        <v>1901.3614728625253</v>
      </c>
      <c r="AO893">
        <f t="shared" si="959"/>
        <v>33382.47</v>
      </c>
      <c r="AP893">
        <f t="shared" si="960"/>
        <v>30024.47</v>
      </c>
      <c r="AQ893">
        <f t="shared" si="961"/>
        <v>26666.47</v>
      </c>
      <c r="AR893">
        <f t="shared" si="962"/>
        <v>23308.47</v>
      </c>
      <c r="AS893">
        <f t="shared" si="963"/>
        <v>19950.47</v>
      </c>
      <c r="AT893">
        <f t="shared" si="964"/>
        <v>16592.47</v>
      </c>
      <c r="AU893">
        <f t="shared" si="965"/>
        <v>13234.47</v>
      </c>
      <c r="AV893">
        <f t="shared" si="966"/>
        <v>10587.575999999999</v>
      </c>
      <c r="AW893">
        <f t="shared" si="967"/>
        <v>7940.6819999999989</v>
      </c>
      <c r="AX893">
        <f t="shared" si="968"/>
        <v>5293.7879999999996</v>
      </c>
      <c r="AY893">
        <f t="shared" si="969"/>
        <v>2646.8939999999998</v>
      </c>
      <c r="AZ893">
        <f t="shared" si="970"/>
        <v>1613.8856231631382</v>
      </c>
      <c r="BA893">
        <f t="shared" si="971"/>
        <v>32527.840999999993</v>
      </c>
      <c r="BB893">
        <f t="shared" si="972"/>
        <v>29255.809999999994</v>
      </c>
      <c r="BC893">
        <f t="shared" si="973"/>
        <v>25983.778999999995</v>
      </c>
      <c r="BD893">
        <f t="shared" si="974"/>
        <v>22711.747999999996</v>
      </c>
      <c r="BE893">
        <f t="shared" si="975"/>
        <v>19439.716999999997</v>
      </c>
      <c r="BF893">
        <f t="shared" si="976"/>
        <v>16167.685999999998</v>
      </c>
      <c r="BG893">
        <f t="shared" si="977"/>
        <v>12895.654999999999</v>
      </c>
      <c r="BH893">
        <f t="shared" si="978"/>
        <v>10316.523999999999</v>
      </c>
      <c r="BI893">
        <f t="shared" si="979"/>
        <v>7737.393</v>
      </c>
      <c r="BJ893">
        <f t="shared" si="980"/>
        <v>5158.2619999999997</v>
      </c>
      <c r="BK893">
        <f t="shared" si="981"/>
        <v>2579.1309999999999</v>
      </c>
      <c r="BL893">
        <f t="shared" si="982"/>
        <v>1572.568435328317</v>
      </c>
      <c r="BM893">
        <f t="shared" si="983"/>
        <v>54419.633000000002</v>
      </c>
      <c r="BN893">
        <f t="shared" si="984"/>
        <v>51454.266000000003</v>
      </c>
      <c r="BO893">
        <f t="shared" si="985"/>
        <v>45989.495000000003</v>
      </c>
      <c r="BP893">
        <f t="shared" si="986"/>
        <v>40524.724000000002</v>
      </c>
      <c r="BQ893">
        <f t="shared" si="987"/>
        <v>35059.953000000001</v>
      </c>
      <c r="BR893">
        <f t="shared" si="988"/>
        <v>29595.182000000001</v>
      </c>
      <c r="BS893">
        <f t="shared" si="989"/>
        <v>24130.411</v>
      </c>
      <c r="BT893">
        <f t="shared" si="990"/>
        <v>18665.64</v>
      </c>
      <c r="BU893">
        <f t="shared" si="991"/>
        <v>13999.23</v>
      </c>
      <c r="BV893">
        <f t="shared" si="992"/>
        <v>9332.82</v>
      </c>
      <c r="BW893">
        <f t="shared" si="993"/>
        <v>4666.41</v>
      </c>
      <c r="BX893" s="16">
        <f t="shared" si="994"/>
        <v>2789.3778769382907</v>
      </c>
      <c r="BY893">
        <f t="shared" si="995"/>
        <v>6296.2758631782481</v>
      </c>
      <c r="BZ893">
        <f t="shared" si="996"/>
        <v>1656.3964750066198</v>
      </c>
      <c r="CA893">
        <f t="shared" si="997"/>
        <v>1909.747892518169</v>
      </c>
      <c r="CB893">
        <f t="shared" si="998"/>
        <v>7899.779695120109</v>
      </c>
    </row>
    <row r="894" spans="1:80" x14ac:dyDescent="0.25">
      <c r="A894">
        <f>'Data Input'!A894</f>
        <v>0</v>
      </c>
      <c r="B894">
        <f>'Data Input'!C894</f>
        <v>55</v>
      </c>
      <c r="C894">
        <f t="shared" si="928"/>
        <v>56</v>
      </c>
      <c r="D894">
        <f t="shared" si="929"/>
        <v>57</v>
      </c>
      <c r="E894">
        <f t="shared" si="930"/>
        <v>58</v>
      </c>
      <c r="F894">
        <f t="shared" si="931"/>
        <v>59</v>
      </c>
      <c r="G894">
        <f t="shared" si="932"/>
        <v>60</v>
      </c>
      <c r="H894">
        <f t="shared" si="933"/>
        <v>61</v>
      </c>
      <c r="I894">
        <f t="shared" si="934"/>
        <v>62</v>
      </c>
      <c r="J894">
        <f t="shared" si="935"/>
        <v>63</v>
      </c>
      <c r="K894">
        <f t="shared" si="936"/>
        <v>64</v>
      </c>
      <c r="L894">
        <f t="shared" si="937"/>
        <v>65</v>
      </c>
      <c r="M894">
        <f>IF('Data Input'!D894&gt;=240,1,0)</f>
        <v>0</v>
      </c>
      <c r="N894">
        <f>_xlfn.IFS('Data Input'!F894&gt;=130,1,'Data Input'!G894=1,1,0=0,0)</f>
        <v>0</v>
      </c>
      <c r="O894">
        <f>'Data Input'!H894</f>
        <v>0</v>
      </c>
      <c r="P894">
        <f>'Data Input'!J894</f>
        <v>34.5</v>
      </c>
      <c r="Q894">
        <f t="shared" si="938"/>
        <v>0</v>
      </c>
      <c r="R894">
        <f>IF('Data Input'!I894&gt;=100,1,0)</f>
        <v>0</v>
      </c>
      <c r="S894" s="18">
        <f>'Data Input'!L894</f>
        <v>3</v>
      </c>
      <c r="T894" s="16">
        <f>'Data Input'!N894</f>
        <v>2018</v>
      </c>
      <c r="U894">
        <f t="shared" si="939"/>
        <v>0.63502325939309334</v>
      </c>
      <c r="V894">
        <f t="shared" si="940"/>
        <v>7.7114773603247699E-2</v>
      </c>
      <c r="W894">
        <f t="shared" si="941"/>
        <v>0.38211895369115173</v>
      </c>
      <c r="X894" s="16">
        <f t="shared" si="942"/>
        <v>7.4632630302566838E-2</v>
      </c>
      <c r="Y894">
        <f t="shared" si="943"/>
        <v>2672.2690879579404</v>
      </c>
      <c r="Z894">
        <f t="shared" si="944"/>
        <v>35.471856733282124</v>
      </c>
      <c r="AA894">
        <f t="shared" si="945"/>
        <v>215.89442978856476</v>
      </c>
      <c r="AB894" s="16">
        <f t="shared" si="946"/>
        <v>381.402729593929</v>
      </c>
      <c r="AC894">
        <f t="shared" si="947"/>
        <v>34302.135999999999</v>
      </c>
      <c r="AD894">
        <f t="shared" si="948"/>
        <v>31183.760000000002</v>
      </c>
      <c r="AE894">
        <f t="shared" si="949"/>
        <v>28065.384000000002</v>
      </c>
      <c r="AF894">
        <f t="shared" si="950"/>
        <v>24947.008000000002</v>
      </c>
      <c r="AG894">
        <f t="shared" si="951"/>
        <v>21828.632000000001</v>
      </c>
      <c r="AH894">
        <f t="shared" si="952"/>
        <v>18710.256000000001</v>
      </c>
      <c r="AI894">
        <f t="shared" si="953"/>
        <v>15591.880000000001</v>
      </c>
      <c r="AJ894">
        <f t="shared" si="954"/>
        <v>12473.504000000001</v>
      </c>
      <c r="AK894">
        <f t="shared" si="955"/>
        <v>9355.1280000000006</v>
      </c>
      <c r="AL894">
        <f t="shared" si="956"/>
        <v>6236.7520000000004</v>
      </c>
      <c r="AM894">
        <f t="shared" si="957"/>
        <v>3118.3760000000002</v>
      </c>
      <c r="AN894">
        <f t="shared" si="958"/>
        <v>1063.7659830550231</v>
      </c>
      <c r="AO894">
        <f t="shared" si="959"/>
        <v>29115.833999999999</v>
      </c>
      <c r="AP894">
        <f t="shared" si="960"/>
        <v>26468.94</v>
      </c>
      <c r="AQ894">
        <f t="shared" si="961"/>
        <v>23822.045999999998</v>
      </c>
      <c r="AR894">
        <f t="shared" si="962"/>
        <v>21175.151999999998</v>
      </c>
      <c r="AS894">
        <f t="shared" si="963"/>
        <v>18528.257999999998</v>
      </c>
      <c r="AT894">
        <f t="shared" si="964"/>
        <v>15881.364</v>
      </c>
      <c r="AU894">
        <f t="shared" si="965"/>
        <v>13234.47</v>
      </c>
      <c r="AV894">
        <f t="shared" si="966"/>
        <v>10587.575999999999</v>
      </c>
      <c r="AW894">
        <f t="shared" si="967"/>
        <v>7940.6819999999989</v>
      </c>
      <c r="AX894">
        <f t="shared" si="968"/>
        <v>5293.7879999999996</v>
      </c>
      <c r="AY894">
        <f t="shared" si="969"/>
        <v>2646.8939999999998</v>
      </c>
      <c r="AZ894">
        <f t="shared" si="970"/>
        <v>902.93017838530113</v>
      </c>
      <c r="BA894">
        <f t="shared" si="971"/>
        <v>28370.441000000003</v>
      </c>
      <c r="BB894">
        <f t="shared" si="972"/>
        <v>25791.31</v>
      </c>
      <c r="BC894">
        <f t="shared" si="973"/>
        <v>23212.179</v>
      </c>
      <c r="BD894">
        <f t="shared" si="974"/>
        <v>20633.047999999999</v>
      </c>
      <c r="BE894">
        <f t="shared" si="975"/>
        <v>18053.916999999998</v>
      </c>
      <c r="BF894">
        <f t="shared" si="976"/>
        <v>15474.785999999998</v>
      </c>
      <c r="BG894">
        <f t="shared" si="977"/>
        <v>12895.654999999999</v>
      </c>
      <c r="BH894">
        <f t="shared" si="978"/>
        <v>10316.523999999999</v>
      </c>
      <c r="BI894">
        <f t="shared" si="979"/>
        <v>7737.393</v>
      </c>
      <c r="BJ894">
        <f t="shared" si="980"/>
        <v>5158.2619999999997</v>
      </c>
      <c r="BK894">
        <f t="shared" si="981"/>
        <v>2579.1309999999999</v>
      </c>
      <c r="BL894">
        <f t="shared" si="982"/>
        <v>879.81430835880121</v>
      </c>
      <c r="BM894">
        <f t="shared" si="983"/>
        <v>42721.092000000004</v>
      </c>
      <c r="BN894">
        <f t="shared" si="984"/>
        <v>39755.725000000006</v>
      </c>
      <c r="BO894">
        <f t="shared" si="985"/>
        <v>35089.315000000002</v>
      </c>
      <c r="BP894">
        <f t="shared" si="986"/>
        <v>30422.904999999999</v>
      </c>
      <c r="BQ894">
        <f t="shared" si="987"/>
        <v>25756.494999999999</v>
      </c>
      <c r="BR894">
        <f t="shared" si="988"/>
        <v>21090.084999999999</v>
      </c>
      <c r="BS894">
        <f t="shared" si="989"/>
        <v>16423.674999999999</v>
      </c>
      <c r="BT894">
        <f t="shared" si="990"/>
        <v>13138.94</v>
      </c>
      <c r="BU894">
        <f t="shared" si="991"/>
        <v>9854.2049999999999</v>
      </c>
      <c r="BV894">
        <f t="shared" si="992"/>
        <v>6569.47</v>
      </c>
      <c r="BW894">
        <f t="shared" si="993"/>
        <v>3284.7350000000001</v>
      </c>
      <c r="BX894" s="16">
        <f t="shared" si="994"/>
        <v>1263.8637381520693</v>
      </c>
      <c r="BY894">
        <f t="shared" si="995"/>
        <v>3736.0350710129633</v>
      </c>
      <c r="BZ894">
        <f t="shared" si="996"/>
        <v>938.40203511858329</v>
      </c>
      <c r="CA894">
        <f t="shared" si="997"/>
        <v>1095.7087381473659</v>
      </c>
      <c r="CB894">
        <f t="shared" si="998"/>
        <v>1645.2664677459984</v>
      </c>
    </row>
    <row r="895" spans="1:80" x14ac:dyDescent="0.25">
      <c r="A895">
        <f>'Data Input'!A895</f>
        <v>1</v>
      </c>
      <c r="B895">
        <f>'Data Input'!C895</f>
        <v>49</v>
      </c>
      <c r="C895">
        <f t="shared" si="928"/>
        <v>50</v>
      </c>
      <c r="D895">
        <f t="shared" si="929"/>
        <v>51</v>
      </c>
      <c r="E895">
        <f t="shared" si="930"/>
        <v>52</v>
      </c>
      <c r="F895">
        <f t="shared" si="931"/>
        <v>53</v>
      </c>
      <c r="G895">
        <f t="shared" si="932"/>
        <v>54</v>
      </c>
      <c r="H895">
        <f t="shared" si="933"/>
        <v>55</v>
      </c>
      <c r="I895">
        <f t="shared" si="934"/>
        <v>56</v>
      </c>
      <c r="J895">
        <f t="shared" si="935"/>
        <v>57</v>
      </c>
      <c r="K895">
        <f t="shared" si="936"/>
        <v>58</v>
      </c>
      <c r="L895">
        <f t="shared" si="937"/>
        <v>59</v>
      </c>
      <c r="M895">
        <f>IF('Data Input'!D895&gt;=240,1,0)</f>
        <v>1</v>
      </c>
      <c r="N895">
        <f>_xlfn.IFS('Data Input'!F895&gt;=130,1,'Data Input'!G895=1,1,0=0,0)</f>
        <v>1</v>
      </c>
      <c r="O895">
        <f>'Data Input'!H895</f>
        <v>0</v>
      </c>
      <c r="P895">
        <f>'Data Input'!J895</f>
        <v>19</v>
      </c>
      <c r="Q895">
        <f t="shared" si="938"/>
        <v>0</v>
      </c>
      <c r="R895">
        <f>IF('Data Input'!I895&gt;=100,1,0)</f>
        <v>0</v>
      </c>
      <c r="S895" s="18">
        <f>'Data Input'!L895</f>
        <v>3</v>
      </c>
      <c r="T895" s="16">
        <f>'Data Input'!N895</f>
        <v>2018</v>
      </c>
      <c r="U895">
        <f t="shared" si="939"/>
        <v>0.57789082554842808</v>
      </c>
      <c r="V895">
        <f t="shared" si="940"/>
        <v>5.2179769089563163E-2</v>
      </c>
      <c r="W895">
        <f t="shared" si="941"/>
        <v>0.37056796775395212</v>
      </c>
      <c r="X895" s="16">
        <f t="shared" si="942"/>
        <v>8.7460464275813492E-3</v>
      </c>
      <c r="Y895">
        <f t="shared" si="943"/>
        <v>2431.8476000445462</v>
      </c>
      <c r="Z895">
        <f t="shared" si="944"/>
        <v>24.002058322100506</v>
      </c>
      <c r="AA895">
        <f t="shared" si="945"/>
        <v>209.36820674121745</v>
      </c>
      <c r="AB895" s="16">
        <f t="shared" si="946"/>
        <v>44.695811565414324</v>
      </c>
      <c r="AC895">
        <f t="shared" si="947"/>
        <v>39328.774000000005</v>
      </c>
      <c r="AD895">
        <f t="shared" si="948"/>
        <v>35372.625000000007</v>
      </c>
      <c r="AE895">
        <f t="shared" si="949"/>
        <v>31416.476000000006</v>
      </c>
      <c r="AF895">
        <f t="shared" si="950"/>
        <v>27460.327000000005</v>
      </c>
      <c r="AG895">
        <f t="shared" si="951"/>
        <v>23504.178000000004</v>
      </c>
      <c r="AH895">
        <f t="shared" si="952"/>
        <v>19548.029000000002</v>
      </c>
      <c r="AI895">
        <f t="shared" si="953"/>
        <v>15591.880000000001</v>
      </c>
      <c r="AJ895">
        <f t="shared" si="954"/>
        <v>12473.504000000001</v>
      </c>
      <c r="AK895">
        <f t="shared" si="955"/>
        <v>9355.1280000000006</v>
      </c>
      <c r="AL895">
        <f t="shared" si="956"/>
        <v>6236.7520000000004</v>
      </c>
      <c r="AM895">
        <f t="shared" si="957"/>
        <v>3118.3760000000002</v>
      </c>
      <c r="AN895">
        <f t="shared" si="958"/>
        <v>1052.084505852167</v>
      </c>
      <c r="AO895">
        <f t="shared" si="959"/>
        <v>33382.47</v>
      </c>
      <c r="AP895">
        <f t="shared" si="960"/>
        <v>30024.47</v>
      </c>
      <c r="AQ895">
        <f t="shared" si="961"/>
        <v>26666.47</v>
      </c>
      <c r="AR895">
        <f t="shared" si="962"/>
        <v>23308.47</v>
      </c>
      <c r="AS895">
        <f t="shared" si="963"/>
        <v>19950.47</v>
      </c>
      <c r="AT895">
        <f t="shared" si="964"/>
        <v>16592.47</v>
      </c>
      <c r="AU895">
        <f t="shared" si="965"/>
        <v>13234.47</v>
      </c>
      <c r="AV895">
        <f t="shared" si="966"/>
        <v>10587.575999999999</v>
      </c>
      <c r="AW895">
        <f t="shared" si="967"/>
        <v>7940.6819999999989</v>
      </c>
      <c r="AX895">
        <f t="shared" si="968"/>
        <v>5293.7879999999996</v>
      </c>
      <c r="AY895">
        <f t="shared" si="969"/>
        <v>2646.8939999999998</v>
      </c>
      <c r="AZ895">
        <f t="shared" si="970"/>
        <v>893.01486465444646</v>
      </c>
      <c r="BA895">
        <f t="shared" si="971"/>
        <v>32527.840999999993</v>
      </c>
      <c r="BB895">
        <f t="shared" si="972"/>
        <v>29255.809999999994</v>
      </c>
      <c r="BC895">
        <f t="shared" si="973"/>
        <v>25983.778999999995</v>
      </c>
      <c r="BD895">
        <f t="shared" si="974"/>
        <v>22711.747999999996</v>
      </c>
      <c r="BE895">
        <f t="shared" si="975"/>
        <v>19439.716999999997</v>
      </c>
      <c r="BF895">
        <f t="shared" si="976"/>
        <v>16167.685999999998</v>
      </c>
      <c r="BG895">
        <f t="shared" si="977"/>
        <v>12895.654999999999</v>
      </c>
      <c r="BH895">
        <f t="shared" si="978"/>
        <v>10316.523999999999</v>
      </c>
      <c r="BI895">
        <f t="shared" si="979"/>
        <v>7737.393</v>
      </c>
      <c r="BJ895">
        <f t="shared" si="980"/>
        <v>5158.2619999999997</v>
      </c>
      <c r="BK895">
        <f t="shared" si="981"/>
        <v>2579.1309999999999</v>
      </c>
      <c r="BL895">
        <f t="shared" si="982"/>
        <v>870.15273466663541</v>
      </c>
      <c r="BM895">
        <f t="shared" si="983"/>
        <v>54419.633000000002</v>
      </c>
      <c r="BN895">
        <f t="shared" si="984"/>
        <v>51454.266000000003</v>
      </c>
      <c r="BO895">
        <f t="shared" si="985"/>
        <v>45989.495000000003</v>
      </c>
      <c r="BP895">
        <f t="shared" si="986"/>
        <v>40524.724000000002</v>
      </c>
      <c r="BQ895">
        <f t="shared" si="987"/>
        <v>35059.953000000001</v>
      </c>
      <c r="BR895">
        <f t="shared" si="988"/>
        <v>29595.182000000001</v>
      </c>
      <c r="BS895">
        <f t="shared" si="989"/>
        <v>24130.411</v>
      </c>
      <c r="BT895">
        <f t="shared" si="990"/>
        <v>18665.64</v>
      </c>
      <c r="BU895">
        <f t="shared" si="991"/>
        <v>13999.23</v>
      </c>
      <c r="BV895">
        <f t="shared" si="992"/>
        <v>9332.82</v>
      </c>
      <c r="BW895">
        <f t="shared" si="993"/>
        <v>4666.41</v>
      </c>
      <c r="BX895" s="16">
        <f t="shared" si="994"/>
        <v>1543.4525665839944</v>
      </c>
      <c r="BY895">
        <f t="shared" si="995"/>
        <v>3483.9321058967134</v>
      </c>
      <c r="BZ895">
        <f t="shared" si="996"/>
        <v>917.01692297654699</v>
      </c>
      <c r="CA895">
        <f t="shared" si="997"/>
        <v>1079.5209414078529</v>
      </c>
      <c r="CB895">
        <f t="shared" si="998"/>
        <v>1588.1483781494087</v>
      </c>
    </row>
    <row r="896" spans="1:80" x14ac:dyDescent="0.25">
      <c r="A896">
        <f>'Data Input'!A896</f>
        <v>0</v>
      </c>
      <c r="B896">
        <f>'Data Input'!C896</f>
        <v>57</v>
      </c>
      <c r="C896">
        <f t="shared" si="928"/>
        <v>58</v>
      </c>
      <c r="D896">
        <f t="shared" si="929"/>
        <v>59</v>
      </c>
      <c r="E896">
        <f t="shared" si="930"/>
        <v>60</v>
      </c>
      <c r="F896">
        <f t="shared" si="931"/>
        <v>61</v>
      </c>
      <c r="G896">
        <f t="shared" si="932"/>
        <v>62</v>
      </c>
      <c r="H896">
        <f t="shared" si="933"/>
        <v>63</v>
      </c>
      <c r="I896">
        <f t="shared" si="934"/>
        <v>64</v>
      </c>
      <c r="J896">
        <f t="shared" si="935"/>
        <v>65</v>
      </c>
      <c r="K896">
        <f t="shared" si="936"/>
        <v>66</v>
      </c>
      <c r="L896">
        <f t="shared" si="937"/>
        <v>67</v>
      </c>
      <c r="M896">
        <f>IF('Data Input'!D896&gt;=240,1,0)</f>
        <v>1</v>
      </c>
      <c r="N896">
        <f>_xlfn.IFS('Data Input'!F896&gt;=130,1,'Data Input'!G896=1,1,0=0,0)</f>
        <v>0</v>
      </c>
      <c r="O896">
        <f>'Data Input'!H896</f>
        <v>0</v>
      </c>
      <c r="P896">
        <f>'Data Input'!J896</f>
        <v>24.4</v>
      </c>
      <c r="Q896">
        <f t="shared" si="938"/>
        <v>0</v>
      </c>
      <c r="R896">
        <f>IF('Data Input'!I896&gt;=100,1,0)</f>
        <v>0</v>
      </c>
      <c r="S896" s="18">
        <f>'Data Input'!L896</f>
        <v>3</v>
      </c>
      <c r="T896" s="16">
        <f>'Data Input'!N896</f>
        <v>2018</v>
      </c>
      <c r="U896">
        <f t="shared" si="939"/>
        <v>0.52325306414791706</v>
      </c>
      <c r="V896">
        <f t="shared" si="940"/>
        <v>4.66497852017803E-2</v>
      </c>
      <c r="W896">
        <f t="shared" si="941"/>
        <v>0.34862474277602451</v>
      </c>
      <c r="X896" s="16">
        <f t="shared" si="942"/>
        <v>1.5007460838641204E-2</v>
      </c>
      <c r="Y896">
        <f t="shared" si="943"/>
        <v>2201.924052101831</v>
      </c>
      <c r="Z896">
        <f t="shared" si="944"/>
        <v>21.458333079334167</v>
      </c>
      <c r="AA896">
        <f t="shared" si="945"/>
        <v>196.97044421577911</v>
      </c>
      <c r="AB896" s="16">
        <f t="shared" si="946"/>
        <v>76.694155156084449</v>
      </c>
      <c r="AC896">
        <f t="shared" si="947"/>
        <v>33464.364000000001</v>
      </c>
      <c r="AD896">
        <f t="shared" si="948"/>
        <v>30345.988000000001</v>
      </c>
      <c r="AE896">
        <f t="shared" si="949"/>
        <v>27227.612000000001</v>
      </c>
      <c r="AF896">
        <f t="shared" si="950"/>
        <v>24109.236000000001</v>
      </c>
      <c r="AG896">
        <f t="shared" si="951"/>
        <v>20990.86</v>
      </c>
      <c r="AH896">
        <f t="shared" si="952"/>
        <v>17872.484</v>
      </c>
      <c r="AI896">
        <f t="shared" si="953"/>
        <v>14754.108</v>
      </c>
      <c r="AJ896">
        <f t="shared" si="954"/>
        <v>11635.732</v>
      </c>
      <c r="AK896">
        <f t="shared" si="955"/>
        <v>8517.3559999999998</v>
      </c>
      <c r="AL896">
        <f t="shared" si="956"/>
        <v>5398.98</v>
      </c>
      <c r="AM896">
        <f t="shared" si="957"/>
        <v>2699.49</v>
      </c>
      <c r="AN896">
        <f t="shared" si="958"/>
        <v>840.30429053861849</v>
      </c>
      <c r="AO896">
        <f t="shared" si="959"/>
        <v>28404.727999999999</v>
      </c>
      <c r="AP896">
        <f t="shared" si="960"/>
        <v>25757.833999999999</v>
      </c>
      <c r="AQ896">
        <f t="shared" si="961"/>
        <v>23110.94</v>
      </c>
      <c r="AR896">
        <f t="shared" si="962"/>
        <v>20464.045999999998</v>
      </c>
      <c r="AS896">
        <f t="shared" si="963"/>
        <v>17817.151999999998</v>
      </c>
      <c r="AT896">
        <f t="shared" si="964"/>
        <v>15170.258</v>
      </c>
      <c r="AU896">
        <f t="shared" si="965"/>
        <v>12523.364</v>
      </c>
      <c r="AV896">
        <f t="shared" si="966"/>
        <v>9876.4699999999993</v>
      </c>
      <c r="AW896">
        <f t="shared" si="967"/>
        <v>7229.5759999999991</v>
      </c>
      <c r="AX896">
        <f t="shared" si="968"/>
        <v>4582.6819999999998</v>
      </c>
      <c r="AY896">
        <f t="shared" si="969"/>
        <v>2291.3409999999999</v>
      </c>
      <c r="AZ896">
        <f t="shared" si="970"/>
        <v>713.25468433072899</v>
      </c>
      <c r="BA896">
        <f t="shared" si="971"/>
        <v>27677.539000000004</v>
      </c>
      <c r="BB896">
        <f t="shared" si="972"/>
        <v>25098.408000000003</v>
      </c>
      <c r="BC896">
        <f t="shared" si="973"/>
        <v>22519.277000000002</v>
      </c>
      <c r="BD896">
        <f t="shared" si="974"/>
        <v>19940.146000000001</v>
      </c>
      <c r="BE896">
        <f t="shared" si="975"/>
        <v>17361.014999999999</v>
      </c>
      <c r="BF896">
        <f t="shared" si="976"/>
        <v>14781.883999999998</v>
      </c>
      <c r="BG896">
        <f t="shared" si="977"/>
        <v>12202.752999999999</v>
      </c>
      <c r="BH896">
        <f t="shared" si="978"/>
        <v>9623.6219999999994</v>
      </c>
      <c r="BI896">
        <f t="shared" si="979"/>
        <v>7044.491</v>
      </c>
      <c r="BJ896">
        <f t="shared" si="980"/>
        <v>4465.3599999999997</v>
      </c>
      <c r="BK896">
        <f t="shared" si="981"/>
        <v>2232.6799999999998</v>
      </c>
      <c r="BL896">
        <f t="shared" si="982"/>
        <v>694.9946443118605</v>
      </c>
      <c r="BM896">
        <f t="shared" si="983"/>
        <v>35797.58</v>
      </c>
      <c r="BN896">
        <f t="shared" si="984"/>
        <v>32832.213000000003</v>
      </c>
      <c r="BO896">
        <f t="shared" si="985"/>
        <v>28165.803</v>
      </c>
      <c r="BP896">
        <f t="shared" si="986"/>
        <v>23499.393</v>
      </c>
      <c r="BQ896">
        <f t="shared" si="987"/>
        <v>18832.983</v>
      </c>
      <c r="BR896">
        <f t="shared" si="988"/>
        <v>15548.248000000001</v>
      </c>
      <c r="BS896">
        <f t="shared" si="989"/>
        <v>12263.513000000001</v>
      </c>
      <c r="BT896">
        <f t="shared" si="990"/>
        <v>8978.7780000000002</v>
      </c>
      <c r="BU896">
        <f t="shared" si="991"/>
        <v>5694.0429999999997</v>
      </c>
      <c r="BV896">
        <f t="shared" si="992"/>
        <v>2409.308</v>
      </c>
      <c r="BW896">
        <f t="shared" si="993"/>
        <v>1244.421</v>
      </c>
      <c r="BX896" s="16">
        <f t="shared" si="994"/>
        <v>795.78515009673674</v>
      </c>
      <c r="BY896">
        <f t="shared" si="995"/>
        <v>3042.2283426404492</v>
      </c>
      <c r="BZ896">
        <f t="shared" si="996"/>
        <v>734.71301741006312</v>
      </c>
      <c r="CA896">
        <f t="shared" si="997"/>
        <v>891.96508852763964</v>
      </c>
      <c r="CB896">
        <f t="shared" si="998"/>
        <v>872.47930525282118</v>
      </c>
    </row>
    <row r="897" spans="1:80" x14ac:dyDescent="0.25">
      <c r="A897">
        <f>'Data Input'!A897</f>
        <v>1</v>
      </c>
      <c r="B897">
        <f>'Data Input'!C897</f>
        <v>41</v>
      </c>
      <c r="C897">
        <f t="shared" si="928"/>
        <v>42</v>
      </c>
      <c r="D897">
        <f t="shared" si="929"/>
        <v>43</v>
      </c>
      <c r="E897">
        <f t="shared" si="930"/>
        <v>44</v>
      </c>
      <c r="F897">
        <f t="shared" si="931"/>
        <v>45</v>
      </c>
      <c r="G897">
        <f t="shared" si="932"/>
        <v>46</v>
      </c>
      <c r="H897">
        <f t="shared" si="933"/>
        <v>47</v>
      </c>
      <c r="I897">
        <f t="shared" si="934"/>
        <v>48</v>
      </c>
      <c r="J897">
        <f t="shared" si="935"/>
        <v>49</v>
      </c>
      <c r="K897">
        <f t="shared" si="936"/>
        <v>50</v>
      </c>
      <c r="L897">
        <f t="shared" si="937"/>
        <v>51</v>
      </c>
      <c r="M897">
        <f>IF('Data Input'!D897&gt;=240,1,0)</f>
        <v>0</v>
      </c>
      <c r="N897">
        <f>_xlfn.IFS('Data Input'!F897&gt;=130,1,'Data Input'!G897=1,1,0=0,0)</f>
        <v>0</v>
      </c>
      <c r="O897">
        <f>'Data Input'!H897</f>
        <v>0</v>
      </c>
      <c r="P897">
        <f>'Data Input'!J897</f>
        <v>27.6</v>
      </c>
      <c r="Q897">
        <f t="shared" si="938"/>
        <v>0</v>
      </c>
      <c r="R897">
        <f>IF('Data Input'!I897&gt;=100,1,0)</f>
        <v>0</v>
      </c>
      <c r="S897" s="18">
        <f>'Data Input'!L897</f>
        <v>3</v>
      </c>
      <c r="T897" s="16">
        <f>'Data Input'!N897</f>
        <v>2018</v>
      </c>
      <c r="U897">
        <f t="shared" si="939"/>
        <v>0.49346077287440743</v>
      </c>
      <c r="V897">
        <f t="shared" si="940"/>
        <v>5.762938703751664E-2</v>
      </c>
      <c r="W897">
        <f t="shared" si="941"/>
        <v>0.3195307326904242</v>
      </c>
      <c r="X897" s="16">
        <f t="shared" si="942"/>
        <v>2.0979508453647246E-2</v>
      </c>
      <c r="Y897">
        <f t="shared" si="943"/>
        <v>2076.5538111665196</v>
      </c>
      <c r="Z897">
        <f t="shared" si="944"/>
        <v>26.508816211263103</v>
      </c>
      <c r="AA897">
        <f t="shared" si="945"/>
        <v>180.53254011021556</v>
      </c>
      <c r="AB897" s="16">
        <f t="shared" si="946"/>
        <v>107.2137181460797</v>
      </c>
      <c r="AC897">
        <f t="shared" si="947"/>
        <v>47799.591000000008</v>
      </c>
      <c r="AD897">
        <f t="shared" si="948"/>
        <v>42772.954000000005</v>
      </c>
      <c r="AE897">
        <f t="shared" si="949"/>
        <v>37746.317000000003</v>
      </c>
      <c r="AF897">
        <f t="shared" si="950"/>
        <v>32719.68</v>
      </c>
      <c r="AG897">
        <f t="shared" si="951"/>
        <v>27693.043000000001</v>
      </c>
      <c r="AH897">
        <f t="shared" si="952"/>
        <v>23736.894</v>
      </c>
      <c r="AI897">
        <f t="shared" si="953"/>
        <v>19780.744999999999</v>
      </c>
      <c r="AJ897">
        <f t="shared" si="954"/>
        <v>15824.596</v>
      </c>
      <c r="AK897">
        <f t="shared" si="955"/>
        <v>11868.447</v>
      </c>
      <c r="AL897">
        <f t="shared" si="956"/>
        <v>7912.2979999999998</v>
      </c>
      <c r="AM897">
        <f t="shared" si="957"/>
        <v>3956.1489999999999</v>
      </c>
      <c r="AN897">
        <f t="shared" si="958"/>
        <v>1092.3613277920513</v>
      </c>
      <c r="AO897">
        <f t="shared" si="959"/>
        <v>40572.540000000008</v>
      </c>
      <c r="AP897">
        <f t="shared" si="960"/>
        <v>36305.905000000006</v>
      </c>
      <c r="AQ897">
        <f t="shared" si="961"/>
        <v>32039.270000000004</v>
      </c>
      <c r="AR897">
        <f t="shared" si="962"/>
        <v>27772.635000000002</v>
      </c>
      <c r="AS897">
        <f t="shared" si="963"/>
        <v>23506</v>
      </c>
      <c r="AT897">
        <f t="shared" si="964"/>
        <v>20148</v>
      </c>
      <c r="AU897">
        <f t="shared" si="965"/>
        <v>16790</v>
      </c>
      <c r="AV897">
        <f t="shared" si="966"/>
        <v>13432</v>
      </c>
      <c r="AW897">
        <f t="shared" si="967"/>
        <v>10074</v>
      </c>
      <c r="AX897">
        <f t="shared" si="968"/>
        <v>6716</v>
      </c>
      <c r="AY897">
        <f t="shared" si="969"/>
        <v>3358</v>
      </c>
      <c r="AZ897">
        <f t="shared" si="970"/>
        <v>927.20198503226686</v>
      </c>
      <c r="BA897">
        <f t="shared" si="971"/>
        <v>39533.836999999992</v>
      </c>
      <c r="BB897">
        <f t="shared" si="972"/>
        <v>35376.431999999993</v>
      </c>
      <c r="BC897">
        <f t="shared" si="973"/>
        <v>31219.026999999995</v>
      </c>
      <c r="BD897">
        <f t="shared" si="974"/>
        <v>27061.621999999996</v>
      </c>
      <c r="BE897">
        <f t="shared" si="975"/>
        <v>22904.216999999997</v>
      </c>
      <c r="BF897">
        <f t="shared" si="976"/>
        <v>19632.185999999998</v>
      </c>
      <c r="BG897">
        <f t="shared" si="977"/>
        <v>16360.154999999999</v>
      </c>
      <c r="BH897">
        <f t="shared" si="978"/>
        <v>13088.124</v>
      </c>
      <c r="BI897">
        <f t="shared" si="979"/>
        <v>9816.0930000000008</v>
      </c>
      <c r="BJ897">
        <f t="shared" si="980"/>
        <v>6544.0619999999999</v>
      </c>
      <c r="BK897">
        <f t="shared" si="981"/>
        <v>3272.0309999999999</v>
      </c>
      <c r="BL897">
        <f t="shared" si="982"/>
        <v>903.46450315384584</v>
      </c>
      <c r="BM897">
        <f t="shared" si="983"/>
        <v>58045.908999999992</v>
      </c>
      <c r="BN897">
        <f t="shared" si="984"/>
        <v>55080.541999999994</v>
      </c>
      <c r="BO897">
        <f t="shared" si="985"/>
        <v>49507.562999999995</v>
      </c>
      <c r="BP897">
        <f t="shared" si="986"/>
        <v>43934.583999999995</v>
      </c>
      <c r="BQ897">
        <f t="shared" si="987"/>
        <v>38361.604999999996</v>
      </c>
      <c r="BR897">
        <f t="shared" si="988"/>
        <v>32788.625999999997</v>
      </c>
      <c r="BS897">
        <f t="shared" si="989"/>
        <v>27323.855</v>
      </c>
      <c r="BT897">
        <f t="shared" si="990"/>
        <v>21859.083999999999</v>
      </c>
      <c r="BU897">
        <f t="shared" si="991"/>
        <v>16394.312999999998</v>
      </c>
      <c r="BV897">
        <f t="shared" si="992"/>
        <v>10929.541999999999</v>
      </c>
      <c r="BW897">
        <f t="shared" si="993"/>
        <v>5464.7709999999997</v>
      </c>
      <c r="BX897" s="16">
        <f t="shared" si="994"/>
        <v>1444.5987578305658</v>
      </c>
      <c r="BY897">
        <f t="shared" si="995"/>
        <v>3168.9151389585709</v>
      </c>
      <c r="BZ897">
        <f t="shared" si="996"/>
        <v>953.71080124353</v>
      </c>
      <c r="CA897">
        <f t="shared" si="997"/>
        <v>1083.9970432640614</v>
      </c>
      <c r="CB897">
        <f t="shared" si="998"/>
        <v>1551.8124759766454</v>
      </c>
    </row>
    <row r="898" spans="1:80" x14ac:dyDescent="0.25">
      <c r="A898">
        <f>'Data Input'!A898</f>
        <v>0</v>
      </c>
      <c r="B898">
        <f>'Data Input'!C898</f>
        <v>52</v>
      </c>
      <c r="C898">
        <f t="shared" si="928"/>
        <v>53</v>
      </c>
      <c r="D898">
        <f t="shared" si="929"/>
        <v>54</v>
      </c>
      <c r="E898">
        <f t="shared" si="930"/>
        <v>55</v>
      </c>
      <c r="F898">
        <f t="shared" si="931"/>
        <v>56</v>
      </c>
      <c r="G898">
        <f t="shared" si="932"/>
        <v>57</v>
      </c>
      <c r="H898">
        <f t="shared" si="933"/>
        <v>58</v>
      </c>
      <c r="I898">
        <f t="shared" si="934"/>
        <v>59</v>
      </c>
      <c r="J898">
        <f t="shared" si="935"/>
        <v>60</v>
      </c>
      <c r="K898">
        <f t="shared" si="936"/>
        <v>61</v>
      </c>
      <c r="L898">
        <f t="shared" si="937"/>
        <v>62</v>
      </c>
      <c r="M898">
        <f>IF('Data Input'!D898&gt;=240,1,0)</f>
        <v>0</v>
      </c>
      <c r="N898">
        <f>_xlfn.IFS('Data Input'!F898&gt;=130,1,'Data Input'!G898=1,1,0=0,0)</f>
        <v>0</v>
      </c>
      <c r="O898">
        <f>'Data Input'!H898</f>
        <v>0</v>
      </c>
      <c r="P898">
        <f>'Data Input'!J898</f>
        <v>27.7</v>
      </c>
      <c r="Q898">
        <f t="shared" si="938"/>
        <v>0</v>
      </c>
      <c r="R898">
        <f>IF('Data Input'!I898&gt;=100,1,0)</f>
        <v>0</v>
      </c>
      <c r="S898" s="18">
        <f>'Data Input'!L898</f>
        <v>3</v>
      </c>
      <c r="T898" s="16">
        <f>'Data Input'!N898</f>
        <v>2018</v>
      </c>
      <c r="U898">
        <f t="shared" si="939"/>
        <v>0.49556191655895815</v>
      </c>
      <c r="V898">
        <f t="shared" si="940"/>
        <v>5.7875569780707334E-2</v>
      </c>
      <c r="W898">
        <f t="shared" si="941"/>
        <v>0.32039907994665456</v>
      </c>
      <c r="X898" s="16">
        <f t="shared" si="942"/>
        <v>2.1377692544202645E-2</v>
      </c>
      <c r="Y898">
        <f t="shared" si="943"/>
        <v>2085.3957255917476</v>
      </c>
      <c r="Z898">
        <f t="shared" si="944"/>
        <v>26.62205727505193</v>
      </c>
      <c r="AA898">
        <f t="shared" si="945"/>
        <v>181.0231499947329</v>
      </c>
      <c r="AB898" s="16">
        <f t="shared" si="946"/>
        <v>109.2485988464251</v>
      </c>
      <c r="AC898">
        <f t="shared" si="947"/>
        <v>36815.455000000002</v>
      </c>
      <c r="AD898">
        <f t="shared" si="948"/>
        <v>32859.306000000004</v>
      </c>
      <c r="AE898">
        <f t="shared" si="949"/>
        <v>28903.157000000003</v>
      </c>
      <c r="AF898">
        <f t="shared" si="950"/>
        <v>24947.008000000002</v>
      </c>
      <c r="AG898">
        <f t="shared" si="951"/>
        <v>21828.632000000001</v>
      </c>
      <c r="AH898">
        <f t="shared" si="952"/>
        <v>18710.256000000001</v>
      </c>
      <c r="AI898">
        <f t="shared" si="953"/>
        <v>15591.880000000001</v>
      </c>
      <c r="AJ898">
        <f t="shared" si="954"/>
        <v>12473.504000000001</v>
      </c>
      <c r="AK898">
        <f t="shared" si="955"/>
        <v>9355.1280000000006</v>
      </c>
      <c r="AL898">
        <f t="shared" si="956"/>
        <v>6236.7520000000004</v>
      </c>
      <c r="AM898">
        <f t="shared" si="957"/>
        <v>3118.3760000000002</v>
      </c>
      <c r="AN898">
        <f t="shared" si="958"/>
        <v>850.73269027580875</v>
      </c>
      <c r="AO898">
        <f t="shared" si="959"/>
        <v>31249.151999999998</v>
      </c>
      <c r="AP898">
        <f t="shared" si="960"/>
        <v>27891.151999999998</v>
      </c>
      <c r="AQ898">
        <f t="shared" si="961"/>
        <v>24533.151999999998</v>
      </c>
      <c r="AR898">
        <f t="shared" si="962"/>
        <v>21175.151999999998</v>
      </c>
      <c r="AS898">
        <f t="shared" si="963"/>
        <v>18528.257999999998</v>
      </c>
      <c r="AT898">
        <f t="shared" si="964"/>
        <v>15881.364</v>
      </c>
      <c r="AU898">
        <f t="shared" si="965"/>
        <v>13234.47</v>
      </c>
      <c r="AV898">
        <f t="shared" si="966"/>
        <v>10587.575999999999</v>
      </c>
      <c r="AW898">
        <f t="shared" si="967"/>
        <v>7940.6819999999989</v>
      </c>
      <c r="AX898">
        <f t="shared" si="968"/>
        <v>5293.7879999999996</v>
      </c>
      <c r="AY898">
        <f t="shared" si="969"/>
        <v>2646.8939999999998</v>
      </c>
      <c r="AZ898">
        <f t="shared" si="970"/>
        <v>722.10639211046191</v>
      </c>
      <c r="BA898">
        <f t="shared" si="971"/>
        <v>30449.140999999996</v>
      </c>
      <c r="BB898">
        <f t="shared" si="972"/>
        <v>27177.109999999997</v>
      </c>
      <c r="BC898">
        <f t="shared" si="973"/>
        <v>23905.078999999998</v>
      </c>
      <c r="BD898">
        <f t="shared" si="974"/>
        <v>20633.047999999999</v>
      </c>
      <c r="BE898">
        <f t="shared" si="975"/>
        <v>18053.916999999998</v>
      </c>
      <c r="BF898">
        <f t="shared" si="976"/>
        <v>15474.785999999998</v>
      </c>
      <c r="BG898">
        <f t="shared" si="977"/>
        <v>12895.654999999999</v>
      </c>
      <c r="BH898">
        <f t="shared" si="978"/>
        <v>10316.523999999999</v>
      </c>
      <c r="BI898">
        <f t="shared" si="979"/>
        <v>7737.393</v>
      </c>
      <c r="BJ898">
        <f t="shared" si="980"/>
        <v>5158.2619999999997</v>
      </c>
      <c r="BK898">
        <f t="shared" si="981"/>
        <v>2579.1309999999999</v>
      </c>
      <c r="BL898">
        <f t="shared" si="982"/>
        <v>703.61975788415418</v>
      </c>
      <c r="BM898">
        <f t="shared" si="983"/>
        <v>49261.2</v>
      </c>
      <c r="BN898">
        <f t="shared" si="984"/>
        <v>46295.832999999999</v>
      </c>
      <c r="BO898">
        <f t="shared" si="985"/>
        <v>40831.061999999998</v>
      </c>
      <c r="BP898">
        <f t="shared" si="986"/>
        <v>35366.290999999997</v>
      </c>
      <c r="BQ898">
        <f t="shared" si="987"/>
        <v>29901.52</v>
      </c>
      <c r="BR898">
        <f t="shared" si="988"/>
        <v>25235.11</v>
      </c>
      <c r="BS898">
        <f t="shared" si="989"/>
        <v>20568.7</v>
      </c>
      <c r="BT898">
        <f t="shared" si="990"/>
        <v>15902.29</v>
      </c>
      <c r="BU898">
        <f t="shared" si="991"/>
        <v>11235.880000000001</v>
      </c>
      <c r="BV898">
        <f t="shared" si="992"/>
        <v>6569.47</v>
      </c>
      <c r="BW898">
        <f t="shared" si="993"/>
        <v>3284.7350000000001</v>
      </c>
      <c r="BX898" s="16">
        <f t="shared" si="994"/>
        <v>1151.5358166378089</v>
      </c>
      <c r="BY898">
        <f t="shared" si="995"/>
        <v>2936.1284158675562</v>
      </c>
      <c r="BZ898">
        <f t="shared" si="996"/>
        <v>748.72844938551384</v>
      </c>
      <c r="CA898">
        <f t="shared" si="997"/>
        <v>884.64290787888706</v>
      </c>
      <c r="CB898">
        <f t="shared" si="998"/>
        <v>1260.7844154842339</v>
      </c>
    </row>
    <row r="899" spans="1:80" x14ac:dyDescent="0.25">
      <c r="A899">
        <f>'Data Input'!A899</f>
        <v>1</v>
      </c>
      <c r="B899">
        <f>'Data Input'!C899</f>
        <v>32</v>
      </c>
      <c r="C899">
        <f t="shared" ref="C899:C922" si="999">B899+1</f>
        <v>33</v>
      </c>
      <c r="D899">
        <f t="shared" ref="D899:D922" si="1000">C899+1</f>
        <v>34</v>
      </c>
      <c r="E899">
        <f t="shared" ref="E899:E922" si="1001">D899+1</f>
        <v>35</v>
      </c>
      <c r="F899">
        <f t="shared" ref="F899:F922" si="1002">E899+1</f>
        <v>36</v>
      </c>
      <c r="G899">
        <f t="shared" ref="G899:G922" si="1003">F899+1</f>
        <v>37</v>
      </c>
      <c r="H899">
        <f t="shared" ref="H899:H922" si="1004">G899+1</f>
        <v>38</v>
      </c>
      <c r="I899">
        <f t="shared" ref="I899:I922" si="1005">H899+1</f>
        <v>39</v>
      </c>
      <c r="J899">
        <f t="shared" ref="J899:J922" si="1006">I899+1</f>
        <v>40</v>
      </c>
      <c r="K899">
        <f t="shared" ref="K899:K922" si="1007">J899+1</f>
        <v>41</v>
      </c>
      <c r="L899">
        <f t="shared" ref="L899:L922" si="1008">K899+1</f>
        <v>42</v>
      </c>
      <c r="M899">
        <f>IF('Data Input'!D899&gt;=240,1,0)</f>
        <v>0</v>
      </c>
      <c r="N899">
        <f>_xlfn.IFS('Data Input'!F899&gt;=130,1,'Data Input'!G899=1,1,0=0,0)</f>
        <v>0</v>
      </c>
      <c r="O899">
        <f>'Data Input'!H899</f>
        <v>0</v>
      </c>
      <c r="P899">
        <f>'Data Input'!J899</f>
        <v>23.6</v>
      </c>
      <c r="Q899">
        <f t="shared" ref="Q899:Q922" si="1009">IF(A899="M",1,0)</f>
        <v>0</v>
      </c>
      <c r="R899">
        <f>IF('Data Input'!I899&gt;=100,1,0)</f>
        <v>0</v>
      </c>
      <c r="S899" s="18">
        <f>'Data Input'!L899</f>
        <v>3</v>
      </c>
      <c r="T899" s="16">
        <f>'Data Input'!N899</f>
        <v>2018</v>
      </c>
      <c r="U899">
        <f t="shared" ref="U899:U922" si="1010">EXP(-2.346104-Q899*0.74826-O899*0.059342+P899*0.084056+M899*0.388217+N899*0.341375)/(1+EXP(-2.346104-Q899*0.74826-O899*0.059342+P899*0.084056+M899*0.388217))</f>
        <v>0.41038297666694901</v>
      </c>
      <c r="V899">
        <f t="shared" ref="V899:V922" si="1011">EXP(-4.04299-Q899*0.21011+O899*0.95911+P899*0.04524-M899*0.07818+N899*0.36214-R899*0.43584)/(1+EXP(-4.04299-Q899*0.21011+O899*0.95911+P899*0.04524-M899*0.07818+N899*0.36214-R899*0.43584))</f>
        <v>4.8553092338890227E-2</v>
      </c>
      <c r="W899">
        <f t="shared" ref="W899:W922" si="1012">EXP(-1.85739-Q899*0.34009+O899*0.388879+P899*0.039908+M899*0.258545+N899*0.310812+R899*0.322393)/(1+EXP(-1.85739-Q899*0.34009+O899*0.388879+P899*0.039908+M899*0.258545+N899*0.310812+R899*0.322393))</f>
        <v>0.28586319304205471</v>
      </c>
      <c r="X899" s="16">
        <f t="shared" ref="X899:X922" si="1013">IF(R899=0,EXP(-9.14458+Q899*0.284981+O899*0.165925+P899*0.192086+M899*0.273595+N899*0.490982)/(1+EXP(-9.14458+Q899*0.284981+O899*0.165925+P899*0.192086+M899*0.273595+N899*0.490982)),1)</f>
        <v>9.8405888478210763E-3</v>
      </c>
      <c r="Y899">
        <f t="shared" ref="Y899:Y922" si="1014">(U899/11)*7714.93*66/11</f>
        <v>1726.9505117329879</v>
      </c>
      <c r="Z899">
        <f t="shared" ref="Z899:Z922" si="1015">(V899/11)*843.311006512658*66/11</f>
        <v>22.333831183424479</v>
      </c>
      <c r="AA899">
        <f t="shared" ref="AA899:AA922" si="1016">(W899/11)*1035.82*66/11</f>
        <v>161.5106250637206</v>
      </c>
      <c r="AB899" s="16">
        <f t="shared" ref="AB899:AB922" si="1017">(X899/11)*9369.07*66/11</f>
        <v>50.289363139884543</v>
      </c>
      <c r="AC899">
        <f t="shared" ref="AC899:AC922" si="1018">_xlfn.IFS(AND(B899&lt;20,$S899=0),4421.578,AND(B899&lt;20,$S899=1),3397.634,AND(B899&lt;20,$S899=2),3025.291,AND(B899&lt;20,$S899=3),2652.947,AND(B899&lt;20,$S899=4),2373.689,AND(B899&lt;25,$S899=0),4980.094,AND(B899&lt;25,$S899=1),3723.434,AND(B899&lt;25,$S899=2),3304.548,AND(B899&lt;25,$S899=3),2932.205,AND(B899&lt;25,$S899=4),2699.49,B899&lt;35,4654.293,AND(B899&lt;45,$S899=0),3211.462,AND(B899&lt;45,$S899=1),4188.864,AND(B899&lt;45,$S899=2),4607.75,AND(B899&lt;45,$S899=3),5026.637,AND(B899&lt;45,$S899=4),5212.808,AND(B899&lt;55,$S899=0),1768.631,AND(B899&lt;55,$S899=1),3909.606,AND(B899&lt;55,$S899=2),3630.349,AND(B899&lt;55,$S899=3),3956.149,AND(B899&lt;55,$S899=4),4328.493,AND(B899&lt;66,$S899=0),418.8864,AND(B899&lt;66,$S899=1),2001.346,AND(B899&lt;66,$S899=2),2699.49,AND(B899&lt;66,$S899=3),3118.376,AND(B899&lt;66,$S899=4),3490.72,AND(B899&gt;65,$S899=0),46.54293,AND(B899&gt;65,$S899=1),977.4016,AND(B899&gt;65,$S899=2),2187.518,AND(B899&gt;65,$S899=3),2699.49,AND(B899&gt;65,$S899=4),3118.376)+AD899</f>
        <v>54175.974999999991</v>
      </c>
      <c r="AD899">
        <f t="shared" ref="AD899:AD922" si="1019">_xlfn.IFS(AND(C899&lt;20,$S899=0),4421.578,AND(C899&lt;20,$S899=1),3397.634,AND(C899&lt;20,$S899=2),3025.291,AND(C899&lt;20,$S899=3),2652.947,AND(C899&lt;20,$S899=4),2373.689,AND(C899&lt;25,$S899=0),4980.094,AND(C899&lt;25,$S899=1),3723.434,AND(C899&lt;25,$S899=2),3304.548,AND(C899&lt;25,$S899=3),2932.205,AND(C899&lt;25,$S899=4),2699.49,C899&lt;35,4654.293,AND(C899&lt;45,$S899=0),3211.462,AND(C899&lt;45,$S899=1),4188.864,AND(C899&lt;45,$S899=2),4607.75,AND(C899&lt;45,$S899=3),5026.637,AND(C899&lt;45,$S899=4),5212.808,AND(C899&lt;55,$S899=0),1768.631,AND(C899&lt;55,$S899=1),3909.606,AND(C899&lt;55,$S899=2),3630.349,AND(C899&lt;55,$S899=3),3956.149,AND(C899&lt;55,$S899=4),4328.493,AND(C899&lt;66,$S899=0),418.8864,AND(C899&lt;66,$S899=1),2001.346,AND(C899&lt;66,$S899=2),2699.49,AND(C899&lt;66,$S899=3),3118.376,AND(C899&lt;66,$S899=4),3490.72,AND(C899&gt;65,$S899=0),46.54293,AND(C899&gt;65,$S899=1),977.4016,AND(C899&gt;65,$S899=2),2187.518,AND(C899&gt;65,$S899=3),2699.49,AND(C899&gt;65,$S899=4),3118.376)+AE899</f>
        <v>49521.681999999993</v>
      </c>
      <c r="AE899">
        <f t="shared" ref="AE899:AE922" si="1020">_xlfn.IFS(AND(D899&lt;20,$S899=0),4421.578,AND(D899&lt;20,$S899=1),3397.634,AND(D899&lt;20,$S899=2),3025.291,AND(D899&lt;20,$S899=3),2652.947,AND(D899&lt;20,$S899=4),2373.689,AND(D899&lt;25,$S899=0),4980.094,AND(D899&lt;25,$S899=1),3723.434,AND(D899&lt;25,$S899=2),3304.548,AND(D899&lt;25,$S899=3),2932.205,AND(D899&lt;25,$S899=4),2699.49,D899&lt;35,4654.293,AND(D899&lt;45,$S899=0),3211.462,AND(D899&lt;45,$S899=1),4188.864,AND(D899&lt;45,$S899=2),4607.75,AND(D899&lt;45,$S899=3),5026.637,AND(D899&lt;45,$S899=4),5212.808,AND(D899&lt;55,$S899=0),1768.631,AND(D899&lt;55,$S899=1),3909.606,AND(D899&lt;55,$S899=2),3630.349,AND(D899&lt;55,$S899=3),3956.149,AND(D899&lt;55,$S899=4),4328.493,AND(D899&lt;66,$S899=0),418.8864,AND(D899&lt;66,$S899=1),2001.346,AND(D899&lt;66,$S899=2),2699.49,AND(D899&lt;66,$S899=3),3118.376,AND(D899&lt;66,$S899=4),3490.72,AND(D899&gt;65,$S899=0),46.54293,AND(D899&gt;65,$S899=1),977.4016,AND(D899&gt;65,$S899=2),2187.518,AND(D899&gt;65,$S899=3),2699.49,AND(D899&gt;65,$S899=4),3118.376)+AF899</f>
        <v>44867.388999999996</v>
      </c>
      <c r="AF899">
        <f t="shared" ref="AF899:AF922" si="1021">_xlfn.IFS(AND(E899&lt;20,$S899=0),4421.578,AND(E899&lt;20,$S899=1),3397.634,AND(E899&lt;20,$S899=2),3025.291,AND(E899&lt;20,$S899=3),2652.947,AND(E899&lt;20,$S899=4),2373.689,AND(E899&lt;25,$S899=0),4980.094,AND(E899&lt;25,$S899=1),3723.434,AND(E899&lt;25,$S899=2),3304.548,AND(E899&lt;25,$S899=3),2932.205,AND(E899&lt;25,$S899=4),2699.49,E899&lt;35,4654.293,AND(E899&lt;45,$S899=0),3211.462,AND(E899&lt;45,$S899=1),4188.864,AND(E899&lt;45,$S899=2),4607.75,AND(E899&lt;45,$S899=3),5026.637,AND(E899&lt;45,$S899=4),5212.808,AND(E899&lt;55,$S899=0),1768.631,AND(E899&lt;55,$S899=1),3909.606,AND(E899&lt;55,$S899=2),3630.349,AND(E899&lt;55,$S899=3),3956.149,AND(E899&lt;55,$S899=4),4328.493,AND(E899&lt;66,$S899=0),418.8864,AND(E899&lt;66,$S899=1),2001.346,AND(E899&lt;66,$S899=2),2699.49,AND(E899&lt;66,$S899=3),3118.376,AND(E899&lt;66,$S899=4),3490.72,AND(E899&gt;65,$S899=0),46.54293,AND(E899&gt;65,$S899=1),977.4016,AND(E899&gt;65,$S899=2),2187.518,AND(E899&gt;65,$S899=3),2699.49,AND(E899&gt;65,$S899=4),3118.376)+AG899</f>
        <v>40213.095999999998</v>
      </c>
      <c r="AG899">
        <f t="shared" ref="AG899:AG922" si="1022">_xlfn.IFS(AND(F899&lt;20,$S899=0),4421.578,AND(F899&lt;20,$S899=1),3397.634,AND(F899&lt;20,$S899=2),3025.291,AND(F899&lt;20,$S899=3),2652.947,AND(F899&lt;20,$S899=4),2373.689,AND(F899&lt;25,$S899=0),4980.094,AND(F899&lt;25,$S899=1),3723.434,AND(F899&lt;25,$S899=2),3304.548,AND(F899&lt;25,$S899=3),2932.205,AND(F899&lt;25,$S899=4),2699.49,F899&lt;35,4654.293,AND(F899&lt;45,$S899=0),3211.462,AND(F899&lt;45,$S899=1),4188.864,AND(F899&lt;45,$S899=2),4607.75,AND(F899&lt;45,$S899=3),5026.637,AND(F899&lt;45,$S899=4),5212.808,AND(F899&lt;55,$S899=0),1768.631,AND(F899&lt;55,$S899=1),3909.606,AND(F899&lt;55,$S899=2),3630.349,AND(F899&lt;55,$S899=3),3956.149,AND(F899&lt;55,$S899=4),4328.493,AND(F899&lt;66,$S899=0),418.8864,AND(F899&lt;66,$S899=1),2001.346,AND(F899&lt;66,$S899=2),2699.49,AND(F899&lt;66,$S899=3),3118.376,AND(F899&lt;66,$S899=4),3490.72,AND(F899&gt;65,$S899=0),46.54293,AND(F899&gt;65,$S899=1),977.4016,AND(F899&gt;65,$S899=2),2187.518,AND(F899&gt;65,$S899=3),2699.49,AND(F899&gt;65,$S899=4),3118.376)+AH899</f>
        <v>35186.458999999995</v>
      </c>
      <c r="AH899">
        <f t="shared" ref="AH899:AH922" si="1023">_xlfn.IFS(AND(G899&lt;20,$S899=0),4421.578,AND(G899&lt;20,$S899=1),3397.634,AND(G899&lt;20,$S899=2),3025.291,AND(G899&lt;20,$S899=3),2652.947,AND(G899&lt;20,$S899=4),2373.689,AND(G899&lt;25,$S899=0),4980.094,AND(G899&lt;25,$S899=1),3723.434,AND(G899&lt;25,$S899=2),3304.548,AND(G899&lt;25,$S899=3),2932.205,AND(G899&lt;25,$S899=4),2699.49,G899&lt;35,4654.293,AND(G899&lt;45,$S899=0),3211.462,AND(G899&lt;45,$S899=1),4188.864,AND(G899&lt;45,$S899=2),4607.75,AND(G899&lt;45,$S899=3),5026.637,AND(G899&lt;45,$S899=4),5212.808,AND(G899&lt;55,$S899=0),1768.631,AND(G899&lt;55,$S899=1),3909.606,AND(G899&lt;55,$S899=2),3630.349,AND(G899&lt;55,$S899=3),3956.149,AND(G899&lt;55,$S899=4),4328.493,AND(G899&lt;66,$S899=0),418.8864,AND(G899&lt;66,$S899=1),2001.346,AND(G899&lt;66,$S899=2),2699.49,AND(G899&lt;66,$S899=3),3118.376,AND(G899&lt;66,$S899=4),3490.72,AND(G899&gt;65,$S899=0),46.54293,AND(G899&gt;65,$S899=1),977.4016,AND(G899&gt;65,$S899=2),2187.518,AND(G899&gt;65,$S899=3),2699.49,AND(G899&gt;65,$S899=4),3118.376)+AI899</f>
        <v>30159.821999999996</v>
      </c>
      <c r="AI899">
        <f t="shared" ref="AI899:AI922" si="1024">_xlfn.IFS(AND(H899&lt;20,$S899=0),4421.578,AND(H899&lt;20,$S899=1),3397.634,AND(H899&lt;20,$S899=2),3025.291,AND(H899&lt;20,$S899=3),2652.947,AND(H899&lt;20,$S899=4),2373.689,AND(H899&lt;25,$S899=0),4980.094,AND(H899&lt;25,$S899=1),3723.434,AND(H899&lt;25,$S899=2),3304.548,AND(H899&lt;25,$S899=3),2932.205,AND(H899&lt;25,$S899=4),2699.49,H899&lt;35,4654.293,AND(H899&lt;45,$S899=0),3211.462,AND(H899&lt;45,$S899=1),4188.864,AND(H899&lt;45,$S899=2),4607.75,AND(H899&lt;45,$S899=3),5026.637,AND(H899&lt;45,$S899=4),5212.808,AND(H899&lt;55,$S899=0),1768.631,AND(H899&lt;55,$S899=1),3909.606,AND(H899&lt;55,$S899=2),3630.349,AND(H899&lt;55,$S899=3),3956.149,AND(H899&lt;55,$S899=4),4328.493,AND(H899&lt;66,$S899=0),418.8864,AND(H899&lt;66,$S899=1),2001.346,AND(H899&lt;66,$S899=2),2699.49,AND(H899&lt;66,$S899=3),3118.376,AND(H899&lt;66,$S899=4),3490.72,AND(H899&gt;65,$S899=0),46.54293,AND(H899&gt;65,$S899=1),977.4016,AND(H899&gt;65,$S899=2),2187.518,AND(H899&gt;65,$S899=3),2699.49,AND(H899&gt;65,$S899=4),3118.376)+AJ899</f>
        <v>25133.184999999998</v>
      </c>
      <c r="AJ899">
        <f t="shared" ref="AJ899:AJ922" si="1025">_xlfn.IFS(AND(I899&lt;20,$S899=0),4421.578,AND(I899&lt;20,$S899=1),3397.634,AND(I899&lt;20,$S899=2),3025.291,AND(I899&lt;20,$S899=3),2652.947,AND(I899&lt;20,$S899=4),2373.689,AND(I899&lt;25,$S899=0),4980.094,AND(I899&lt;25,$S899=1),3723.434,AND(I899&lt;25,$S899=2),3304.548,AND(I899&lt;25,$S899=3),2932.205,AND(I899&lt;25,$S899=4),2699.49,I899&lt;35,4654.293,AND(I899&lt;45,$S899=0),3211.462,AND(I899&lt;45,$S899=1),4188.864,AND(I899&lt;45,$S899=2),4607.75,AND(I899&lt;45,$S899=3),5026.637,AND(I899&lt;45,$S899=4),5212.808,AND(I899&lt;55,$S899=0),1768.631,AND(I899&lt;55,$S899=1),3909.606,AND(I899&lt;55,$S899=2),3630.349,AND(I899&lt;55,$S899=3),3956.149,AND(I899&lt;55,$S899=4),4328.493,AND(I899&lt;66,$S899=0),418.8864,AND(I899&lt;66,$S899=1),2001.346,AND(I899&lt;66,$S899=2),2699.49,AND(I899&lt;66,$S899=3),3118.376,AND(I899&lt;66,$S899=4),3490.72,AND(I899&gt;65,$S899=0),46.54293,AND(I899&gt;65,$S899=1),977.4016,AND(I899&gt;65,$S899=2),2187.518,AND(I899&gt;65,$S899=3),2699.49,AND(I899&gt;65,$S899=4),3118.376)+AK899</f>
        <v>20106.547999999999</v>
      </c>
      <c r="AK899">
        <f t="shared" ref="AK899:AK922" si="1026">_xlfn.IFS(AND(J899&lt;20,$S899=0),4421.578,AND(J899&lt;20,$S899=1),3397.634,AND(J899&lt;20,$S899=2),3025.291,AND(J899&lt;20,$S899=3),2652.947,AND(J899&lt;20,$S899=4),2373.689,AND(J899&lt;25,$S899=0),4980.094,AND(J899&lt;25,$S899=1),3723.434,AND(J899&lt;25,$S899=2),3304.548,AND(J899&lt;25,$S899=3),2932.205,AND(J899&lt;25,$S899=4),2699.49,J899&lt;35,4654.293,AND(J899&lt;45,$S899=0),3211.462,AND(J899&lt;45,$S899=1),4188.864,AND(J899&lt;45,$S899=2),4607.75,AND(J899&lt;45,$S899=3),5026.637,AND(J899&lt;45,$S899=4),5212.808,AND(J899&lt;55,$S899=0),1768.631,AND(J899&lt;55,$S899=1),3909.606,AND(J899&lt;55,$S899=2),3630.349,AND(J899&lt;55,$S899=3),3956.149,AND(J899&lt;55,$S899=4),4328.493,AND(J899&lt;66,$S899=0),418.8864,AND(J899&lt;66,$S899=1),2001.346,AND(J899&lt;66,$S899=2),2699.49,AND(J899&lt;66,$S899=3),3118.376,AND(J899&lt;66,$S899=4),3490.72,AND(J899&gt;65,$S899=0),46.54293,AND(J899&gt;65,$S899=1),977.4016,AND(J899&gt;65,$S899=2),2187.518,AND(J899&gt;65,$S899=3),2699.49,AND(J899&gt;65,$S899=4),3118.376)+AL899</f>
        <v>15079.911</v>
      </c>
      <c r="AL899">
        <f t="shared" ref="AL899:AL922" si="1027">_xlfn.IFS(AND(K899&lt;20,$S899=0),4421.578,AND(K899&lt;20,$S899=1),3397.634,AND(K899&lt;20,$S899=2),3025.291,AND(K899&lt;20,$S899=3),2652.947,AND(K899&lt;20,$S899=4),2373.689,AND(K899&lt;25,$S899=0),4980.094,AND(K899&lt;25,$S899=1),3723.434,AND(K899&lt;25,$S899=2),3304.548,AND(K899&lt;25,$S899=3),2932.205,AND(K899&lt;25,$S899=4),2699.49,K899&lt;35,4654.293,AND(K899&lt;45,$S899=0),3211.462,AND(K899&lt;45,$S899=1),4188.864,AND(K899&lt;45,$S899=2),4607.75,AND(K899&lt;45,$S899=3),5026.637,AND(K899&lt;45,$S899=4),5212.808,AND(K899&lt;55,$S899=0),1768.631,AND(K899&lt;55,$S899=1),3909.606,AND(K899&lt;55,$S899=2),3630.349,AND(K899&lt;55,$S899=3),3956.149,AND(K899&lt;55,$S899=4),4328.493,AND(K899&lt;66,$S899=0),418.8864,AND(K899&lt;66,$S899=1),2001.346,AND(K899&lt;66,$S899=2),2699.49,AND(K899&lt;66,$S899=3),3118.376,AND(K899&lt;66,$S899=4),3490.72,AND(K899&gt;65,$S899=0),46.54293,AND(K899&gt;65,$S899=1),977.4016,AND(K899&gt;65,$S899=2),2187.518,AND(K899&gt;65,$S899=3),2699.49,AND(K899&gt;65,$S899=4),3118.376)+AM899</f>
        <v>10053.273999999999</v>
      </c>
      <c r="AM899">
        <f t="shared" ref="AM899:AM922" si="1028">_xlfn.IFS(AND(L899&lt;20,$S899=0),4421.578,AND(L899&lt;20,$S899=1),3397.634,AND(L899&lt;20,$S899=2),3025.291,AND(L899&lt;20,$S899=3),2652.947,AND(L899&lt;20,$S899=4),2373.689,AND(L899&lt;25,$S899=0),4980.094,AND(L899&lt;25,$S899=1),3723.434,AND(L899&lt;25,$S899=2),3304.548,AND(L899&lt;25,$S899=3),2932.205,AND(L899&lt;25,$S899=4),2699.49,L899&lt;35,4654.293,AND(L899&lt;45,$S899=0),3211.462,AND(L899&lt;45,$S899=1),4188.864,AND(L899&lt;45,$S899=2),4607.75,AND(L899&lt;45,$S899=3),5026.637,AND(L899&lt;45,$S899=4),5212.808,AND(L899&lt;55,$S899=0),1768.631,AND(L899&lt;55,$S899=1),3909.606,AND(L899&lt;55,$S899=2),3630.349,AND(L899&lt;55,$S899=3),3956.149,AND(L899&lt;55,$S899=4),4328.493,AND(L899&lt;66,$S899=0),418.8864,AND(L899&lt;66,$S899=1),2001.346,AND(L899&lt;66,$S899=2),2699.49,AND(L899&lt;66,$S899=3),3118.376,AND(L899&lt;66,$S899=4),3490.72,AND(L899&gt;65,$S899=0),46.54293,AND(L899&gt;65,$S899=1),977.4016,AND(L899&gt;65,$S899=2),2187.518,AND(L899&gt;65,$S899=3),2699.49,AND(L899&gt;65,$S899=4),3118.376)</f>
        <v>5026.6369999999997</v>
      </c>
      <c r="AN899">
        <f t="shared" ref="AN899:AN922" si="1029">(U899/11)*SUM(AC899:AL899)/11</f>
        <v>1100.5635100833881</v>
      </c>
      <c r="AO899">
        <f t="shared" ref="AO899:AO922" si="1030">_xlfn.IFS(AND(B899&lt;20,$S899=0),3753.058,AND(B899&lt;20,$S899=1),2883.929,AND(B899&lt;20,$S899=2),2567.882,AND(B899&lt;20,$S899=3),2251.835,AND(B899&lt;20,$S899=4),2014.8,AND(B899&lt;25,$S899=0),4227.129,AND(B899&lt;25,$S899=1),3160.47,AND(B899&lt;25,$S899=2),2804.917,AND(B899&lt;25,$S899=3),2488.87,AND(B899&lt;25,$S899=4),2291.341,B899&lt;35,3950.588,AND(B899&lt;45,$S899=0),2725.906,AND(B899&lt;45,$S899=1),3555.529,AND(B899&lt;45,$S899=2),3911.082,AND(B899&lt;45,$S899=3),4266.635,AND(B899&lt;45,$S899=4),4424.658,AND(B899&lt;55,$S918=0),1501.223,AND(B899&lt;55,$S899=1),3318.494,AND(B899&lt;55,$S899=2),3081.458,AND(B899&lt;55,$S899=3),3358,AND(B899&lt;55,$S899=4),3674.047,AND(B899&lt;66,$S899=0),355.5529,AND(B899&lt;66,$S899=1),1689.753,AND(B899&lt;66,$S899=2),2291.341,AND(B899&lt;66,$S899=3),2646.894,AND(B899&lt;66,$S899=4),2962.941,AND(B899&gt;65,$S899=0),39.50588,AND(B899&gt;65,$S899=1),829.6234,AND(B899&gt;65,$S899=2),1856.776,AND(B899&gt;65,$S899=3),2291.341,AND(B899&gt;65,$S899=4),2646.894)+AP899</f>
        <v>45984.844000000019</v>
      </c>
      <c r="AP899">
        <f t="shared" ref="AP899:AP922" si="1031">_xlfn.IFS(AND(C899&lt;20,$S899=0),3753.058,AND(C899&lt;20,$S899=1),2883.929,AND(C899&lt;20,$S899=2),2567.882,AND(C899&lt;20,$S899=3),2251.835,AND(C899&lt;20,$S899=4),2014.8,AND(C899&lt;25,$S899=0),4227.129,AND(C899&lt;25,$S899=1),3160.47,AND(C899&lt;25,$S899=2),2804.917,AND(C899&lt;25,$S899=3),2488.87,AND(C899&lt;25,$S899=4),2291.341,C899&lt;35,3950.588,AND(C899&lt;45,$S899=0),2725.906,AND(C899&lt;45,$S899=1),3555.529,AND(C899&lt;45,$S899=2),3911.082,AND(C899&lt;45,$S899=3),4266.635,AND(C899&lt;45,$S899=4),4424.658,AND(C899&lt;55,$S918=0),1501.223,AND(C899&lt;55,$S899=1),3318.494,AND(C899&lt;55,$S899=2),3081.458,AND(C899&lt;55,$S899=3),3358,AND(C899&lt;55,$S899=4),3674.047,AND(C899&lt;66,$S899=0),355.5529,AND(C899&lt;66,$S899=1),1689.753,AND(C899&lt;66,$S899=2),2291.341,AND(C899&lt;66,$S899=3),2646.894,AND(C899&lt;66,$S899=4),2962.941,AND(C899&gt;65,$S899=0),39.50588,AND(C899&gt;65,$S899=1),829.6234,AND(C899&gt;65,$S899=2),1856.776,AND(C899&gt;65,$S899=3),2291.341,AND(C899&gt;65,$S899=4),2646.894)+AQ899</f>
        <v>42034.256000000016</v>
      </c>
      <c r="AQ899">
        <f t="shared" ref="AQ899:AQ922" si="1032">_xlfn.IFS(AND(D899&lt;20,$S899=0),3753.058,AND(D899&lt;20,$S899=1),2883.929,AND(D899&lt;20,$S899=2),2567.882,AND(D899&lt;20,$S899=3),2251.835,AND(D899&lt;20,$S899=4),2014.8,AND(D899&lt;25,$S899=0),4227.129,AND(D899&lt;25,$S899=1),3160.47,AND(D899&lt;25,$S899=2),2804.917,AND(D899&lt;25,$S899=3),2488.87,AND(D899&lt;25,$S899=4),2291.341,D899&lt;35,3950.588,AND(D899&lt;45,$S899=0),2725.906,AND(D899&lt;45,$S899=1),3555.529,AND(D899&lt;45,$S899=2),3911.082,AND(D899&lt;45,$S899=3),4266.635,AND(D899&lt;45,$S899=4),4424.658,AND(D899&lt;55,$S918=0),1501.223,AND(D899&lt;55,$S899=1),3318.494,AND(D899&lt;55,$S899=2),3081.458,AND(D899&lt;55,$S899=3),3358,AND(D899&lt;55,$S899=4),3674.047,AND(D899&lt;66,$S899=0),355.5529,AND(D899&lt;66,$S899=1),1689.753,AND(D899&lt;66,$S899=2),2291.341,AND(D899&lt;66,$S899=3),2646.894,AND(D899&lt;66,$S899=4),2962.941,AND(D899&gt;65,$S899=0),39.50588,AND(D899&gt;65,$S899=1),829.6234,AND(D899&gt;65,$S899=2),1856.776,AND(D899&gt;65,$S899=3),2291.341,AND(D899&gt;65,$S899=4),2646.894)+AR899</f>
        <v>38083.668000000012</v>
      </c>
      <c r="AR899">
        <f t="shared" ref="AR899:AR922" si="1033">_xlfn.IFS(AND(E899&lt;20,$S899=0),3753.058,AND(E899&lt;20,$S899=1),2883.929,AND(E899&lt;20,$S899=2),2567.882,AND(E899&lt;20,$S899=3),2251.835,AND(E899&lt;20,$S899=4),2014.8,AND(E899&lt;25,$S899=0),4227.129,AND(E899&lt;25,$S899=1),3160.47,AND(E899&lt;25,$S899=2),2804.917,AND(E899&lt;25,$S899=3),2488.87,AND(E899&lt;25,$S899=4),2291.341,E899&lt;35,3950.588,AND(E899&lt;45,$S899=0),2725.906,AND(E899&lt;45,$S899=1),3555.529,AND(E899&lt;45,$S899=2),3911.082,AND(E899&lt;45,$S899=3),4266.635,AND(E899&lt;45,$S899=4),4424.658,AND(E899&lt;55,$S918=0),1501.223,AND(E899&lt;55,$S899=1),3318.494,AND(E899&lt;55,$S899=2),3081.458,AND(E899&lt;55,$S899=3),3358,AND(E899&lt;55,$S899=4),3674.047,AND(E899&lt;66,$S899=0),355.5529,AND(E899&lt;66,$S899=1),1689.753,AND(E899&lt;66,$S899=2),2291.341,AND(E899&lt;66,$S899=3),2646.894,AND(E899&lt;66,$S899=4),2962.941,AND(E899&gt;65,$S899=0),39.50588,AND(E899&gt;65,$S899=1),829.6234,AND(E899&gt;65,$S899=2),1856.776,AND(E899&gt;65,$S899=3),2291.341,AND(E899&gt;65,$S899=4),2646.894)+AS899</f>
        <v>34133.080000000009</v>
      </c>
      <c r="AS899">
        <f t="shared" ref="AS899:AS922" si="1034">_xlfn.IFS(AND(F899&lt;20,$S899=0),3753.058,AND(F899&lt;20,$S899=1),2883.929,AND(F899&lt;20,$S899=2),2567.882,AND(F899&lt;20,$S899=3),2251.835,AND(F899&lt;20,$S899=4),2014.8,AND(F899&lt;25,$S899=0),4227.129,AND(F899&lt;25,$S899=1),3160.47,AND(F899&lt;25,$S899=2),2804.917,AND(F899&lt;25,$S899=3),2488.87,AND(F899&lt;25,$S899=4),2291.341,F899&lt;35,3950.588,AND(F899&lt;45,$S899=0),2725.906,AND(F899&lt;45,$S899=1),3555.529,AND(F899&lt;45,$S899=2),3911.082,AND(F899&lt;45,$S899=3),4266.635,AND(F899&lt;45,$S899=4),4424.658,AND(F899&lt;55,$S918=0),1501.223,AND(F899&lt;55,$S899=1),3318.494,AND(F899&lt;55,$S899=2),3081.458,AND(F899&lt;55,$S899=3),3358,AND(F899&lt;55,$S899=4),3674.047,AND(F899&lt;66,$S899=0),355.5529,AND(F899&lt;66,$S899=1),1689.753,AND(F899&lt;66,$S899=2),2291.341,AND(F899&lt;66,$S899=3),2646.894,AND(F899&lt;66,$S899=4),2962.941,AND(F899&gt;65,$S899=0),39.50588,AND(F899&gt;65,$S899=1),829.6234,AND(F899&gt;65,$S899=2),1856.776,AND(F899&gt;65,$S899=3),2291.341,AND(F899&gt;65,$S899=4),2646.894)+AT899</f>
        <v>29866.445000000007</v>
      </c>
      <c r="AT899">
        <f t="shared" ref="AT899:AT922" si="1035">_xlfn.IFS(AND(G899&lt;20,$S899=0),3753.058,AND(G899&lt;20,$S899=1),2883.929,AND(G899&lt;20,$S899=2),2567.882,AND(G899&lt;20,$S899=3),2251.835,AND(G899&lt;20,$S899=4),2014.8,AND(G899&lt;25,$S899=0),4227.129,AND(G899&lt;25,$S899=1),3160.47,AND(G899&lt;25,$S899=2),2804.917,AND(G899&lt;25,$S899=3),2488.87,AND(G899&lt;25,$S899=4),2291.341,G899&lt;35,3950.588,AND(G899&lt;45,$S899=0),2725.906,AND(G899&lt;45,$S899=1),3555.529,AND(G899&lt;45,$S899=2),3911.082,AND(G899&lt;45,$S899=3),4266.635,AND(G899&lt;45,$S899=4),4424.658,AND(G899&lt;55,$S918=0),1501.223,AND(G899&lt;55,$S899=1),3318.494,AND(G899&lt;55,$S899=2),3081.458,AND(G899&lt;55,$S899=3),3358,AND(G899&lt;55,$S899=4),3674.047,AND(G899&lt;66,$S899=0),355.5529,AND(G899&lt;66,$S899=1),1689.753,AND(G899&lt;66,$S899=2),2291.341,AND(G899&lt;66,$S899=3),2646.894,AND(G899&lt;66,$S899=4),2962.941,AND(G899&gt;65,$S899=0),39.50588,AND(G899&gt;65,$S899=1),829.6234,AND(G899&gt;65,$S899=2),1856.776,AND(G899&gt;65,$S899=3),2291.341,AND(G899&gt;65,$S899=4),2646.894)+AU899</f>
        <v>25599.810000000005</v>
      </c>
      <c r="AU899">
        <f t="shared" ref="AU899:AU922" si="1036">_xlfn.IFS(AND(H899&lt;20,$S899=0),3753.058,AND(H899&lt;20,$S899=1),2883.929,AND(H899&lt;20,$S899=2),2567.882,AND(H899&lt;20,$S899=3),2251.835,AND(H899&lt;20,$S899=4),2014.8,AND(H899&lt;25,$S899=0),4227.129,AND(H899&lt;25,$S899=1),3160.47,AND(H899&lt;25,$S899=2),2804.917,AND(H899&lt;25,$S899=3),2488.87,AND(H899&lt;25,$S899=4),2291.341,H899&lt;35,3950.588,AND(H899&lt;45,$S899=0),2725.906,AND(H899&lt;45,$S899=1),3555.529,AND(H899&lt;45,$S899=2),3911.082,AND(H899&lt;45,$S899=3),4266.635,AND(H899&lt;45,$S899=4),4424.658,AND(H899&lt;55,$S918=0),1501.223,AND(H899&lt;55,$S899=1),3318.494,AND(H899&lt;55,$S899=2),3081.458,AND(H899&lt;55,$S899=3),3358,AND(H899&lt;55,$S899=4),3674.047,AND(H899&lt;66,$S899=0),355.5529,AND(H899&lt;66,$S899=1),1689.753,AND(H899&lt;66,$S899=2),2291.341,AND(H899&lt;66,$S899=3),2646.894,AND(H899&lt;66,$S899=4),2962.941,AND(H899&gt;65,$S899=0),39.50588,AND(H899&gt;65,$S899=1),829.6234,AND(H899&gt;65,$S899=2),1856.776,AND(H899&gt;65,$S899=3),2291.341,AND(H899&gt;65,$S899=4),2646.894)+AV899</f>
        <v>21333.175000000003</v>
      </c>
      <c r="AV899">
        <f t="shared" ref="AV899:AV922" si="1037">_xlfn.IFS(AND(I899&lt;20,$S899=0),3753.058,AND(I899&lt;20,$S899=1),2883.929,AND(I899&lt;20,$S899=2),2567.882,AND(I899&lt;20,$S899=3),2251.835,AND(I899&lt;20,$S899=4),2014.8,AND(I899&lt;25,$S899=0),4227.129,AND(I899&lt;25,$S899=1),3160.47,AND(I899&lt;25,$S899=2),2804.917,AND(I899&lt;25,$S899=3),2488.87,AND(I899&lt;25,$S899=4),2291.341,I899&lt;35,3950.588,AND(I899&lt;45,$S899=0),2725.906,AND(I899&lt;45,$S899=1),3555.529,AND(I899&lt;45,$S899=2),3911.082,AND(I899&lt;45,$S899=3),4266.635,AND(I899&lt;45,$S899=4),4424.658,AND(I899&lt;55,$S918=0),1501.223,AND(I899&lt;55,$S899=1),3318.494,AND(I899&lt;55,$S899=2),3081.458,AND(I899&lt;55,$S899=3),3358,AND(I899&lt;55,$S899=4),3674.047,AND(I899&lt;66,$S899=0),355.5529,AND(I899&lt;66,$S899=1),1689.753,AND(I899&lt;66,$S899=2),2291.341,AND(I899&lt;66,$S899=3),2646.894,AND(I899&lt;66,$S899=4),2962.941,AND(I899&gt;65,$S899=0),39.50588,AND(I899&gt;65,$S899=1),829.6234,AND(I899&gt;65,$S899=2),1856.776,AND(I899&gt;65,$S899=3),2291.341,AND(I899&gt;65,$S899=4),2646.894)+AW899</f>
        <v>17066.54</v>
      </c>
      <c r="AW899">
        <f t="shared" ref="AW899:AW922" si="1038">_xlfn.IFS(AND(J899&lt;20,$S899=0),3753.058,AND(J899&lt;20,$S899=1),2883.929,AND(J899&lt;20,$S899=2),2567.882,AND(J899&lt;20,$S899=3),2251.835,AND(J899&lt;20,$S899=4),2014.8,AND(J899&lt;25,$S899=0),4227.129,AND(J899&lt;25,$S899=1),3160.47,AND(J899&lt;25,$S899=2),2804.917,AND(J899&lt;25,$S899=3),2488.87,AND(J899&lt;25,$S899=4),2291.341,J899&lt;35,3950.588,AND(J899&lt;45,$S899=0),2725.906,AND(J899&lt;45,$S899=1),3555.529,AND(J899&lt;45,$S899=2),3911.082,AND(J899&lt;45,$S899=3),4266.635,AND(J899&lt;45,$S899=4),4424.658,AND(J899&lt;55,$S918=0),1501.223,AND(J899&lt;55,$S899=1),3318.494,AND(J899&lt;55,$S899=2),3081.458,AND(J899&lt;55,$S899=3),3358,AND(J899&lt;55,$S899=4),3674.047,AND(J899&lt;66,$S899=0),355.5529,AND(J899&lt;66,$S899=1),1689.753,AND(J899&lt;66,$S899=2),2291.341,AND(J899&lt;66,$S899=3),2646.894,AND(J899&lt;66,$S899=4),2962.941,AND(J899&gt;65,$S899=0),39.50588,AND(J899&gt;65,$S899=1),829.6234,AND(J899&gt;65,$S899=2),1856.776,AND(J899&gt;65,$S899=3),2291.341,AND(J899&gt;65,$S899=4),2646.894)+AX899</f>
        <v>12799.905000000001</v>
      </c>
      <c r="AX899">
        <f t="shared" ref="AX899:AX922" si="1039">_xlfn.IFS(AND(K899&lt;20,$S899=0),3753.058,AND(K899&lt;20,$S899=1),2883.929,AND(K899&lt;20,$S899=2),2567.882,AND(K899&lt;20,$S899=3),2251.835,AND(K899&lt;20,$S899=4),2014.8,AND(K899&lt;25,$S899=0),4227.129,AND(K899&lt;25,$S899=1),3160.47,AND(K899&lt;25,$S899=2),2804.917,AND(K899&lt;25,$S899=3),2488.87,AND(K899&lt;25,$S899=4),2291.341,K899&lt;35,3950.588,AND(K899&lt;45,$S899=0),2725.906,AND(K899&lt;45,$S899=1),3555.529,AND(K899&lt;45,$S899=2),3911.082,AND(K899&lt;45,$S899=3),4266.635,AND(K899&lt;45,$S899=4),4424.658,AND(K899&lt;55,$S918=0),1501.223,AND(K899&lt;55,$S899=1),3318.494,AND(K899&lt;55,$S899=2),3081.458,AND(K899&lt;55,$S899=3),3358,AND(K899&lt;55,$S899=4),3674.047,AND(K899&lt;66,$S899=0),355.5529,AND(K899&lt;66,$S899=1),1689.753,AND(K899&lt;66,$S899=2),2291.341,AND(K899&lt;66,$S899=3),2646.894,AND(K899&lt;66,$S899=4),2962.941,AND(K899&gt;65,$S899=0),39.50588,AND(K899&gt;65,$S899=1),829.6234,AND(K899&gt;65,$S899=2),1856.776,AND(K899&gt;65,$S899=3),2291.341,AND(K899&gt;65,$S899=4),2646.894)+AY899</f>
        <v>8533.27</v>
      </c>
      <c r="AY899">
        <f t="shared" ref="AY899:AY922" si="1040">_xlfn.IFS(AND(L899&lt;20,$S899=0),3753.058,AND(L899&lt;20,$S899=1),2883.929,AND(L899&lt;20,$S899=2),2567.882,AND(L899&lt;20,$S899=3),2251.835,AND(L899&lt;20,$S899=4),2014.8,AND(L899&lt;25,$S899=0),4227.129,AND(L899&lt;25,$S899=1),3160.47,AND(L899&lt;25,$S899=2),2804.917,AND(L899&lt;25,$S899=3),2488.87,AND(L899&lt;25,$S899=4),2291.341,L899&lt;35,3950.588,AND(L899&lt;45,$S899=0),2725.906,AND(L899&lt;45,$S899=1),3555.529,AND(L899&lt;45,$S899=2),3911.082,AND(L899&lt;45,$S899=3),4266.635,AND(L899&lt;45,$S899=4),4424.658,AND(L899&lt;55,$S918=0),1501.223,AND(L899&lt;55,$S899=1),3318.494,AND(L899&lt;55,$S899=2),3081.458,AND(L899&lt;55,$S899=3),3358,AND(L899&lt;55,$S899=4),3674.047,AND(L899&lt;66,$S899=0),355.5529,AND(L899&lt;66,$S899=1),1689.753,AND(L899&lt;66,$S899=2),2291.341,AND(L899&lt;66,$S899=3),2646.894,AND(L899&lt;66,$S899=4),2962.941,AND(L899&gt;65,$S899=0),39.50588,AND(L899&gt;65,$S899=1),829.6234,AND(L899&gt;65,$S899=2),1856.776,AND(L899&gt;65,$S899=3),2291.341,AND(L899&gt;65,$S899=4),2646.894)</f>
        <v>4266.6350000000002</v>
      </c>
      <c r="AZ899">
        <f t="shared" ref="AZ899:AZ922" si="1041">(U899/11)*SUM(AO899:AX899)/11</f>
        <v>934.16390335190329</v>
      </c>
      <c r="BA899">
        <f t="shared" ref="BA899:BA922" si="1042">_xlfn.IFS(AND(B899&lt;20,$S899=0),3656.976,AND(B899&lt;20,$S899=1),2810.098,AND(B899&lt;20,$S899=2),2502.098,AND(B899&lt;20,$S899=3),2194.186,AND(B899&lt;20,$S899=4),1963.219,AND(B899&lt;25,$S899=0),4118.91,AND(B899&lt;25,$S899=1),3079.559,AND(B899&lt;25,$S899=2),2733.109,AND(B899&lt;25,$S899=3),2425.153,AND(B899&lt;25,$S899=4),2232.68,B899&lt;35,2849.449,AND(B899&lt;45,$S899=0),2656.12,AND(B899&lt;45,$S899=1),3464.504,AND(B899&lt;45,$S899=2),3810.954,AND(B899&lt;45,$S899=3),4157.405,AND(B899&lt;45,$S899=4),4311.383,AND(B899&lt;55,$S918=0),1462.791,AND(B899&lt;55,$S899=1),3233.537,AND(B899&lt;55,$S899=2),3002.537,AND(B899&lt;55,$S899=3),3272.031,AND(B899&lt;55,$S899=4),3579.987,AND(B899&lt;66,$S899=0),346.4504,AND(B899&lt;66,$S899=1),1655.263,AND(B899&lt;66,$S899=2),2232.68,AND(B899&lt;66,$S899=3),2579.131,AND(B899&lt;66,$S899=4),2887.087,AND(B899&gt;65,$S899=0),38.49449,AND(B899&gt;65,$S899=1),808.3842,AND(B899&gt;65,$S899=2),1809.241,AND(B899&gt;65,$S899=3),2232.68,AND(B899&gt;65,$S899=4),2579.131)+BB899</f>
        <v>41807.587</v>
      </c>
      <c r="BB899">
        <f t="shared" ref="BB899:BB922" si="1043">_xlfn.IFS(AND(C899&lt;20,$S899=0),3656.976,AND(C899&lt;20,$S899=1),2810.098,AND(C899&lt;20,$S899=2),2502.098,AND(C899&lt;20,$S899=3),2194.186,AND(C899&lt;20,$S899=4),1963.219,AND(C899&lt;25,$S899=0),4118.91,AND(C899&lt;25,$S899=1),3079.559,AND(C899&lt;25,$S899=2),2733.109,AND(C899&lt;25,$S899=3),2425.153,AND(C899&lt;25,$S899=4),2232.68,C899&lt;35,2849.449,AND(C899&lt;45,$S899=0),2656.12,AND(C899&lt;45,$S899=1),3464.504,AND(C899&lt;45,$S899=2),3810.954,AND(C899&lt;45,$S899=3),4157.405,AND(C899&lt;45,$S899=4),4311.383,AND(C899&lt;55,$S918=0),1462.791,AND(C899&lt;55,$S899=1),3233.537,AND(C899&lt;55,$S899=2),3002.537,AND(C899&lt;55,$S899=3),3272.031,AND(C899&lt;55,$S899=4),3579.987,AND(C899&lt;66,$S899=0),346.4504,AND(C899&lt;66,$S899=1),1655.263,AND(C899&lt;66,$S899=2),2232.68,AND(C899&lt;66,$S899=3),2579.131,AND(C899&lt;66,$S899=4),2887.087,AND(C899&gt;65,$S899=0),38.49449,AND(C899&gt;65,$S899=1),808.3842,AND(C899&gt;65,$S899=2),1809.241,AND(C899&gt;65,$S899=3),2232.68,AND(C899&gt;65,$S899=4),2579.131)+BC899</f>
        <v>38958.137999999999</v>
      </c>
      <c r="BC899">
        <f t="shared" ref="BC899:BC922" si="1044">_xlfn.IFS(AND(D899&lt;20,$S899=0),3656.976,AND(D899&lt;20,$S899=1),2810.098,AND(D899&lt;20,$S899=2),2502.098,AND(D899&lt;20,$S899=3),2194.186,AND(D899&lt;20,$S899=4),1963.219,AND(D899&lt;25,$S899=0),4118.91,AND(D899&lt;25,$S899=1),3079.559,AND(D899&lt;25,$S899=2),2733.109,AND(D899&lt;25,$S899=3),2425.153,AND(D899&lt;25,$S899=4),2232.68,D899&lt;35,2849.449,AND(D899&lt;45,$S899=0),2656.12,AND(D899&lt;45,$S899=1),3464.504,AND(D899&lt;45,$S899=2),3810.954,AND(D899&lt;45,$S899=3),4157.405,AND(D899&lt;45,$S899=4),4311.383,AND(D899&lt;55,$S918=0),1462.791,AND(D899&lt;55,$S899=1),3233.537,AND(D899&lt;55,$S899=2),3002.537,AND(D899&lt;55,$S899=3),3272.031,AND(D899&lt;55,$S899=4),3579.987,AND(D899&lt;66,$S899=0),346.4504,AND(D899&lt;66,$S899=1),1655.263,AND(D899&lt;66,$S899=2),2232.68,AND(D899&lt;66,$S899=3),2579.131,AND(D899&lt;66,$S899=4),2887.087,AND(D899&gt;65,$S899=0),38.49449,AND(D899&gt;65,$S899=1),808.3842,AND(D899&gt;65,$S899=2),1809.241,AND(D899&gt;65,$S899=3),2232.68,AND(D899&gt;65,$S899=4),2579.131)+BD899</f>
        <v>36108.688999999998</v>
      </c>
      <c r="BD899">
        <f t="shared" ref="BD899:BD922" si="1045">_xlfn.IFS(AND(E899&lt;20,$S899=0),3656.976,AND(E899&lt;20,$S899=1),2810.098,AND(E899&lt;20,$S899=2),2502.098,AND(E899&lt;20,$S899=3),2194.186,AND(E899&lt;20,$S899=4),1963.219,AND(E899&lt;25,$S899=0),4118.91,AND(E899&lt;25,$S899=1),3079.559,AND(E899&lt;25,$S899=2),2733.109,AND(E899&lt;25,$S899=3),2425.153,AND(E899&lt;25,$S899=4),2232.68,E899&lt;35,2849.449,AND(E899&lt;45,$S899=0),2656.12,AND(E899&lt;45,$S899=1),3464.504,AND(E899&lt;45,$S899=2),3810.954,AND(E899&lt;45,$S899=3),4157.405,AND(E899&lt;45,$S899=4),4311.383,AND(E899&lt;55,$S918=0),1462.791,AND(E899&lt;55,$S899=1),3233.537,AND(E899&lt;55,$S899=2),3002.537,AND(E899&lt;55,$S899=3),3272.031,AND(E899&lt;55,$S899=4),3579.987,AND(E899&lt;66,$S899=0),346.4504,AND(E899&lt;66,$S899=1),1655.263,AND(E899&lt;66,$S899=2),2232.68,AND(E899&lt;66,$S899=3),2579.131,AND(E899&lt;66,$S899=4),2887.087,AND(E899&gt;65,$S899=0),38.49449,AND(E899&gt;65,$S899=1),808.3842,AND(E899&gt;65,$S899=2),1809.241,AND(E899&gt;65,$S899=3),2232.68,AND(E899&gt;65,$S899=4),2579.131)+BE899</f>
        <v>33259.24</v>
      </c>
      <c r="BE899">
        <f t="shared" ref="BE899:BE922" si="1046">_xlfn.IFS(AND(F899&lt;20,$S899=0),3656.976,AND(F899&lt;20,$S899=1),2810.098,AND(F899&lt;20,$S899=2),2502.098,AND(F899&lt;20,$S899=3),2194.186,AND(F899&lt;20,$S899=4),1963.219,AND(F899&lt;25,$S899=0),4118.91,AND(F899&lt;25,$S899=1),3079.559,AND(F899&lt;25,$S899=2),2733.109,AND(F899&lt;25,$S899=3),2425.153,AND(F899&lt;25,$S899=4),2232.68,F899&lt;35,2849.449,AND(F899&lt;45,$S899=0),2656.12,AND(F899&lt;45,$S899=1),3464.504,AND(F899&lt;45,$S899=2),3810.954,AND(F899&lt;45,$S899=3),4157.405,AND(F899&lt;45,$S899=4),4311.383,AND(F899&lt;55,$S918=0),1462.791,AND(F899&lt;55,$S899=1),3233.537,AND(F899&lt;55,$S899=2),3002.537,AND(F899&lt;55,$S899=3),3272.031,AND(F899&lt;55,$S899=4),3579.987,AND(F899&lt;66,$S899=0),346.4504,AND(F899&lt;66,$S899=1),1655.263,AND(F899&lt;66,$S899=2),2232.68,AND(F899&lt;66,$S899=3),2579.131,AND(F899&lt;66,$S899=4),2887.087,AND(F899&gt;65,$S899=0),38.49449,AND(F899&gt;65,$S899=1),808.3842,AND(F899&gt;65,$S899=2),1809.241,AND(F899&gt;65,$S899=3),2232.68,AND(F899&gt;65,$S899=4),2579.131)+BF899</f>
        <v>29101.834999999995</v>
      </c>
      <c r="BF899">
        <f t="shared" ref="BF899:BF922" si="1047">_xlfn.IFS(AND(G899&lt;20,$S899=0),3656.976,AND(G899&lt;20,$S899=1),2810.098,AND(G899&lt;20,$S899=2),2502.098,AND(G899&lt;20,$S899=3),2194.186,AND(G899&lt;20,$S899=4),1963.219,AND(G899&lt;25,$S899=0),4118.91,AND(G899&lt;25,$S899=1),3079.559,AND(G899&lt;25,$S899=2),2733.109,AND(G899&lt;25,$S899=3),2425.153,AND(G899&lt;25,$S899=4),2232.68,G899&lt;35,2849.449,AND(G899&lt;45,$S899=0),2656.12,AND(G899&lt;45,$S899=1),3464.504,AND(G899&lt;45,$S899=2),3810.954,AND(G899&lt;45,$S899=3),4157.405,AND(G899&lt;45,$S899=4),4311.383,AND(G899&lt;55,$S918=0),1462.791,AND(G899&lt;55,$S899=1),3233.537,AND(G899&lt;55,$S899=2),3002.537,AND(G899&lt;55,$S899=3),3272.031,AND(G899&lt;55,$S899=4),3579.987,AND(G899&lt;66,$S899=0),346.4504,AND(G899&lt;66,$S899=1),1655.263,AND(G899&lt;66,$S899=2),2232.68,AND(G899&lt;66,$S899=3),2579.131,AND(G899&lt;66,$S899=4),2887.087,AND(G899&gt;65,$S899=0),38.49449,AND(G899&gt;65,$S899=1),808.3842,AND(G899&gt;65,$S899=2),1809.241,AND(G899&gt;65,$S899=3),2232.68,AND(G899&gt;65,$S899=4),2579.131)+BG899</f>
        <v>24944.429999999997</v>
      </c>
      <c r="BG899">
        <f t="shared" ref="BG899:BG922" si="1048">_xlfn.IFS(AND(H899&lt;20,$S899=0),3656.976,AND(H899&lt;20,$S899=1),2810.098,AND(H899&lt;20,$S899=2),2502.098,AND(H899&lt;20,$S899=3),2194.186,AND(H899&lt;20,$S899=4),1963.219,AND(H899&lt;25,$S899=0),4118.91,AND(H899&lt;25,$S899=1),3079.559,AND(H899&lt;25,$S899=2),2733.109,AND(H899&lt;25,$S899=3),2425.153,AND(H899&lt;25,$S899=4),2232.68,H899&lt;35,2849.449,AND(H899&lt;45,$S899=0),2656.12,AND(H899&lt;45,$S899=1),3464.504,AND(H899&lt;45,$S899=2),3810.954,AND(H899&lt;45,$S899=3),4157.405,AND(H899&lt;45,$S899=4),4311.383,AND(H899&lt;55,$S918=0),1462.791,AND(H899&lt;55,$S899=1),3233.537,AND(H899&lt;55,$S899=2),3002.537,AND(H899&lt;55,$S899=3),3272.031,AND(H899&lt;55,$S899=4),3579.987,AND(H899&lt;66,$S899=0),346.4504,AND(H899&lt;66,$S899=1),1655.263,AND(H899&lt;66,$S899=2),2232.68,AND(H899&lt;66,$S899=3),2579.131,AND(H899&lt;66,$S899=4),2887.087,AND(H899&gt;65,$S899=0),38.49449,AND(H899&gt;65,$S899=1),808.3842,AND(H899&gt;65,$S899=2),1809.241,AND(H899&gt;65,$S899=3),2232.68,AND(H899&gt;65,$S899=4),2579.131)+BH899</f>
        <v>20787.024999999998</v>
      </c>
      <c r="BH899">
        <f t="shared" ref="BH899:BH922" si="1049">_xlfn.IFS(AND(I899&lt;20,$S899=0),3656.976,AND(I899&lt;20,$S899=1),2810.098,AND(I899&lt;20,$S899=2),2502.098,AND(I899&lt;20,$S899=3),2194.186,AND(I899&lt;20,$S899=4),1963.219,AND(I899&lt;25,$S899=0),4118.91,AND(I899&lt;25,$S899=1),3079.559,AND(I899&lt;25,$S899=2),2733.109,AND(I899&lt;25,$S899=3),2425.153,AND(I899&lt;25,$S899=4),2232.68,I899&lt;35,2849.449,AND(I899&lt;45,$S899=0),2656.12,AND(I899&lt;45,$S899=1),3464.504,AND(I899&lt;45,$S899=2),3810.954,AND(I899&lt;45,$S899=3),4157.405,AND(I899&lt;45,$S899=4),4311.383,AND(I899&lt;55,$S918=0),1462.791,AND(I899&lt;55,$S899=1),3233.537,AND(I899&lt;55,$S899=2),3002.537,AND(I899&lt;55,$S899=3),3272.031,AND(I899&lt;55,$S899=4),3579.987,AND(I899&lt;66,$S899=0),346.4504,AND(I899&lt;66,$S899=1),1655.263,AND(I899&lt;66,$S899=2),2232.68,AND(I899&lt;66,$S899=3),2579.131,AND(I899&lt;66,$S899=4),2887.087,AND(I899&gt;65,$S899=0),38.49449,AND(I899&gt;65,$S899=1),808.3842,AND(I899&gt;65,$S899=2),1809.241,AND(I899&gt;65,$S899=3),2232.68,AND(I899&gt;65,$S899=4),2579.131)+BI899</f>
        <v>16629.62</v>
      </c>
      <c r="BI899">
        <f t="shared" ref="BI899:BI922" si="1050">_xlfn.IFS(AND(J899&lt;20,$S899=0),3656.976,AND(J899&lt;20,$S899=1),2810.098,AND(J899&lt;20,$S899=2),2502.098,AND(J899&lt;20,$S899=3),2194.186,AND(J899&lt;20,$S899=4),1963.219,AND(J899&lt;25,$S899=0),4118.91,AND(J899&lt;25,$S899=1),3079.559,AND(J899&lt;25,$S899=2),2733.109,AND(J899&lt;25,$S899=3),2425.153,AND(J899&lt;25,$S899=4),2232.68,J899&lt;35,2849.449,AND(J899&lt;45,$S899=0),2656.12,AND(J899&lt;45,$S899=1),3464.504,AND(J899&lt;45,$S899=2),3810.954,AND(J899&lt;45,$S899=3),4157.405,AND(J899&lt;45,$S899=4),4311.383,AND(J899&lt;55,$S918=0),1462.791,AND(J899&lt;55,$S899=1),3233.537,AND(J899&lt;55,$S899=2),3002.537,AND(J899&lt;55,$S899=3),3272.031,AND(J899&lt;55,$S899=4),3579.987,AND(J899&lt;66,$S899=0),346.4504,AND(J899&lt;66,$S899=1),1655.263,AND(J899&lt;66,$S899=2),2232.68,AND(J899&lt;66,$S899=3),2579.131,AND(J899&lt;66,$S899=4),2887.087,AND(J899&gt;65,$S899=0),38.49449,AND(J899&gt;65,$S899=1),808.3842,AND(J899&gt;65,$S899=2),1809.241,AND(J899&gt;65,$S899=3),2232.68,AND(J899&gt;65,$S899=4),2579.131)+BJ899</f>
        <v>12472.215</v>
      </c>
      <c r="BJ899">
        <f t="shared" ref="BJ899:BJ922" si="1051">_xlfn.IFS(AND(K899&lt;20,$S899=0),3656.976,AND(K899&lt;20,$S899=1),2810.098,AND(K899&lt;20,$S899=2),2502.098,AND(K899&lt;20,$S899=3),2194.186,AND(K899&lt;20,$S899=4),1963.219,AND(K899&lt;25,$S899=0),4118.91,AND(K899&lt;25,$S899=1),3079.559,AND(K899&lt;25,$S899=2),2733.109,AND(K899&lt;25,$S899=3),2425.153,AND(K899&lt;25,$S899=4),2232.68,K899&lt;35,2849.449,AND(K899&lt;45,$S899=0),2656.12,AND(K899&lt;45,$S899=1),3464.504,AND(K899&lt;45,$S899=2),3810.954,AND(K899&lt;45,$S899=3),4157.405,AND(K899&lt;45,$S899=4),4311.383,AND(K899&lt;55,$S918=0),1462.791,AND(K899&lt;55,$S899=1),3233.537,AND(K899&lt;55,$S899=2),3002.537,AND(K899&lt;55,$S899=3),3272.031,AND(K899&lt;55,$S899=4),3579.987,AND(K899&lt;66,$S899=0),346.4504,AND(K899&lt;66,$S899=1),1655.263,AND(K899&lt;66,$S899=2),2232.68,AND(K899&lt;66,$S899=3),2579.131,AND(K899&lt;66,$S899=4),2887.087,AND(K899&gt;65,$S899=0),38.49449,AND(K899&gt;65,$S899=1),808.3842,AND(K899&gt;65,$S899=2),1809.241,AND(K899&gt;65,$S899=3),2232.68,AND(K899&gt;65,$S899=4),2579.131)+BK899</f>
        <v>8314.81</v>
      </c>
      <c r="BK899">
        <f t="shared" ref="BK899:BK922" si="1052">_xlfn.IFS(AND(L899&lt;20,$S899=0),3656.976,AND(L899&lt;20,$S899=1),2810.098,AND(L899&lt;20,$S899=2),2502.098,AND(L899&lt;20,$S899=3),2194.186,AND(L899&lt;20,$S899=4),1963.219,AND(L899&lt;25,$S899=0),4118.91,AND(L899&lt;25,$S899=1),3079.559,AND(L899&lt;25,$S899=2),2733.109,AND(L899&lt;25,$S899=3),2425.153,AND(L899&lt;25,$S899=4),2232.68,L899&lt;35,2849.449,AND(L899&lt;45,$S899=0),2656.12,AND(L899&lt;45,$S899=1),3464.504,AND(L899&lt;45,$S899=2),3810.954,AND(L899&lt;45,$S899=3),4157.405,AND(L899&lt;45,$S899=4),4311.383,AND(L899&lt;55,$S918=0),1462.791,AND(L899&lt;55,$S899=1),3233.537,AND(L899&lt;55,$S899=2),3002.537,AND(L899&lt;55,$S899=3),3272.031,AND(L899&lt;55,$S899=4),3579.987,AND(L899&lt;66,$S899=0),346.4504,AND(L899&lt;66,$S899=1),1655.263,AND(L899&lt;66,$S899=2),2232.68,AND(L899&lt;66,$S899=3),2579.131,AND(L899&lt;66,$S899=4),2887.087,AND(L899&gt;65,$S899=0),38.49449,AND(L899&gt;65,$S899=1),808.3842,AND(L899&gt;65,$S899=2),1809.241,AND(L899&gt;65,$S899=3),2232.68,AND(L899&gt;65,$S899=4),2579.131)</f>
        <v>4157.4049999999997</v>
      </c>
      <c r="BL899">
        <f t="shared" ref="BL899:BL922" si="1053">(U899/11)*SUM(BA899:BJ899)/11</f>
        <v>889.89882877997798</v>
      </c>
      <c r="BM899">
        <f t="shared" ref="BM899:BM922" si="1054">IF($Q899=1,_xlfn.IFS(AND(A899&lt;20,$S899=0),7909.033,AND(A899&lt;25,$S899=0),8155.274,AND(A899&lt;35,$S899=0),5411.444,AND(A899&lt;45,$S899=0),5372.643,AND(A899&lt;55,$S899=0),3960.303,AND(A899&lt;60,$S899=0),949.0013,AND(A899&lt;65,$S899=0),701.2915,AND(A899=65,$S899=0),293.6025,AND(A899&lt;70,$S899=0),40.25755,AND(A899&gt;69,$S899=0),21.91042,AND(A899&lt;20,$S899=1),6077.467,AND(A899&lt;25,$S899=1),6097.401,AND(A899&lt;35,$S899=1),5411.444,AND(A899&lt;45,$S899=1),7007.796,AND(A899&lt;55,$S899=1),8754.354,AND(A899&lt;60,$S899=1),4534.118,AND(A899&lt;65,$S899=1),3350.615,AND(A899=65,$S899=1),1402.767,AND(A899&lt;70,$S899=1),845.4085,AND(A899&gt;69,$S899=1),460.1188,AND(A899&lt;20,$S899=2),5411.444,AND(A899&lt;25,$S899=2),5411.444,AND(A899&lt;35,$S899=2),5411.444,AND(A899&lt;45,$S899=2),7708.575,AND(A899&lt;55,$S899=2),8129.043,AND(A899&lt;60,$S899=2),6115.786,AND(A899&lt;65,$S899=2),4519.434,AND(A899=65,$S899=2),1892.105,AND(A899&lt;70,$S899=2),1892.105,AND(A899&gt;69,$S899=2),1029.79,AND(A899&lt;20,$S899=3),4745.42,AND(A899&lt;25,$S899=3),4801.703,AND(A899&lt;35,$S899=3),5411.444,AND(A899&lt;45,$S899=3),8409.355,AND(A899&lt;55,$S899=3),8858.572,AND(A899&lt;60,$S899=3),7064.788,AND(A899&lt;65,$S899=3),5220.726,AND(A899=65,$S899=3),2185.707,AND(A899&lt;70,$S899=3),2334.938,AND(A899&gt;69,$S899=3),1270.804,AND(A899&lt;20,$S899=4),4245.902,AND(A899&lt;25,$S899=4),4420.616,AND(A899&lt;35,$S899=4),5411.444,AND(A899&lt;45,$S899=4),8720.812,AND(A899&lt;55,$S899=4),9692.32,AND(A899&lt;60,$S899=4),7908.345,AND(A899&lt;65,$S899=4),5844.096,AND(A899=65,$S899=4),2446.687,AND(A899&lt;70,$S899=4),2697.256,AND(A899&gt;69,$S899=4),1467.998),_xlfn.IFS(AND(A899&lt;20,$S899=0),4942.278,AND(A899&lt;25,$S899=0),5096.151,AND(A899&lt;35,$S899=0),3381.558,AND(A899&lt;45,$S899=0),3560.514,AND(A899&lt;55,$S899=0),2443.074,AND(A899&lt;60,$S899=0),626.8311,AND(A899&lt;65,$S899=0),371.4828,AND(A899=65,$S899=0),156.4774,AND(A899&lt;70,$S899=0),21.45553,AND(A899&gt;69,$S899=0),16.35068,AND(A899&lt;20,$S899=1),3797.75,AND(A899&lt;25,$S899=1),3810.207,AND(A899&lt;35,$S899=1),3381.558,AND(A899&lt;45,$S899=1),4644.149,AND(A899&lt;55,$S899=1),5400.48,AND(A899&lt;60,$S899=1),2994.86,AND(A899&lt;65,$S899=1),2108.114,AND(A899=65,$S899=1),764.6143,AND(A899&lt;70,$S899=1),450.5661,AND(A899&gt;69,$S899=1),343.3646,AND(A899&lt;20,$S899=2),3381.558,AND(A899&lt;25,$S899=2),3381.558,AND(A899&lt;35,$S899=2),3381.558,AND(A899&lt;45,$S899=2),5108.564,AND(A899&lt;55,$S899=2),5014.731,AND(A899&lt;60,$S899=2),4039.578,AND(A899&lt;65,$S899=2),2843.502,AND(A899=65,$S899=2),1008.41,AND(A899&lt;70,$S899=2),1008.41,AND(A899&gt;69,$S899=2),768.482,AND(A899&lt;20,$S899=3),2965.367,AND(A899&lt;25,$S899=3),3000.538,AND(A899&lt;35,$S899=3),3381.558,AND(A899&lt;45,$S899=3),5572.979,AND(A899&lt;55,$S899=3),5464.771,AND(A899&lt;60,$S899=3),4666.41,AND(A899&lt;65,$S899=3),3284.735,AND(A899=65,$S899=3),1164.887,AND(A899&lt;70,$S899=3),1244.421,AND(A899&gt;69,$S899=3),948.3395,AND(A899&lt;20,$S899=4),2653.223,AND(A899&lt;25,$S899=4),2762.4,AND(A899&lt;35,$S899=4),3381.558,AND(A899&lt;45,$S899=4),5779.386,AND(A899&lt;55,$S899=4),5979.102,AND(A899&lt;60,$S899=4),5223.593,AND(A899&lt;65,$S899=4),3676.942,AND(A899=65,$S899=4),1303.978,AND(A899&lt;70,$S899=4),1437.521,AND(A899&gt;69,$S899=4),1095.496))+BN899</f>
        <v>52120.893999999993</v>
      </c>
      <c r="BN899">
        <f t="shared" ref="BN899:BN922" si="1055">IF($Q899=1,_xlfn.IFS(AND(B899&lt;20,$S899=0),7909.033,AND(B899&lt;25,$S899=0),8155.274,AND(B899&lt;35,$S899=0),5411.444,AND(B899&lt;45,$S899=0),5372.643,AND(B899&lt;55,$S899=0),3960.303,AND(B899&lt;60,$S899=0),949.0013,AND(B899&lt;65,$S899=0),701.2915,AND(B899=65,$S899=0),293.6025,AND(B899&lt;70,$S899=0),40.25755,AND(B899&gt;69,$S899=0),21.91042,AND(B899&lt;20,$S899=1),6077.467,AND(B899&lt;25,$S899=1),6097.401,AND(B899&lt;35,$S899=1),5411.444,AND(B899&lt;45,$S899=1),7007.796,AND(B899&lt;55,$S899=1),8754.354,AND(B899&lt;60,$S899=1),4534.118,AND(B899&lt;65,$S899=1),3350.615,AND(B899=65,$S899=1),1402.767,AND(B899&lt;70,$S899=1),845.4085,AND(B899&gt;69,$S899=1),460.1188,AND(B899&lt;20,$S899=2),5411.444,AND(B899&lt;25,$S899=2),5411.444,AND(B899&lt;35,$S899=2),5411.444,AND(B899&lt;45,$S899=2),7708.575,AND(B899&lt;55,$S899=2),8129.043,AND(B899&lt;60,$S899=2),6115.786,AND(B899&lt;65,$S899=2),4519.434,AND(B899=65,$S899=2),1892.105,AND(B899&lt;70,$S899=2),1892.105,AND(B899&gt;69,$S899=2),1029.79,AND(B899&lt;20,$S899=3),4745.42,AND(B899&lt;25,$S899=3),4801.703,AND(B899&lt;35,$S899=3),5411.444,AND(B899&lt;45,$S899=3),8409.355,AND(B899&lt;55,$S899=3),8858.572,AND(B899&lt;60,$S899=3),7064.788,AND(B899&lt;65,$S899=3),5220.726,AND(B899=65,$S899=3),2185.707,AND(B899&lt;70,$S899=3),2334.938,AND(B899&gt;69,$S899=3),1270.804,AND(B899&lt;20,$S899=4),4245.902,AND(B899&lt;25,$S899=4),4420.616,AND(B899&lt;35,$S899=4),5411.444,AND(B899&lt;45,$S899=4),8720.812,AND(B899&lt;55,$S899=4),9692.32,AND(B899&lt;60,$S899=4),7908.345,AND(B899&lt;65,$S899=4),5844.096,AND(B899=65,$S899=4),2446.687,AND(B899&lt;70,$S899=4),2697.256,AND(B899&gt;69,$S899=4),1467.998),_xlfn.IFS(AND(B899&lt;20,$S899=0),4942.278,AND(B899&lt;25,$S899=0),5096.151,AND(B899&lt;35,$S899=0),3381.558,AND(B899&lt;45,$S899=0),3560.514,AND(B899&lt;55,$S899=0),2443.074,AND(B899&lt;60,$S899=0),626.8311,AND(B899&lt;65,$S899=0),371.4828,AND(B899=65,$S899=0),156.4774,AND(B899&lt;70,$S899=0),21.45553,AND(B899&gt;69,$S899=0),16.35068,AND(B899&lt;20,$S899=1),3797.75,AND(B899&lt;25,$S899=1),3810.207,AND(B899&lt;35,$S899=1),3381.558,AND(B899&lt;45,$S899=1),4644.149,AND(B899&lt;55,$S899=1),5400.48,AND(B899&lt;60,$S899=1),2994.86,AND(B899&lt;65,$S899=1),2108.114,AND(B899=65,$S899=1),764.6143,AND(B899&lt;70,$S899=1),450.5661,AND(B899&gt;69,$S899=1),343.3646,AND(B899&lt;20,$S899=2),3381.558,AND(B899&lt;25,$S899=2),3381.558,AND(B899&lt;35,$S899=2),3381.558,AND(B899&lt;45,$S899=2),5108.564,AND(B899&lt;55,$S899=2),5014.731,AND(B899&lt;60,$S899=2),4039.578,AND(B899&lt;65,$S899=2),2843.502,AND(B899=65,$S899=2),1008.41,AND(B899&lt;70,$S899=2),1008.41,AND(B899&gt;69,$S899=2),768.482,AND(B899&lt;20,$S899=3),2965.367,AND(B899&lt;25,$S899=3),3000.538,AND(B899&lt;35,$S899=3),3381.558,AND(B899&lt;45,$S899=3),5572.979,AND(B899&lt;55,$S899=3),5464.771,AND(B899&lt;60,$S899=3),4666.41,AND(B899&lt;65,$S899=3),3284.735,AND(B899=65,$S899=3),1164.887,AND(B899&lt;70,$S899=3),1244.421,AND(B899&gt;69,$S899=3),948.3395,AND(B899&lt;20,$S899=4),2653.223,AND(B899&lt;25,$S899=4),2762.4,AND(B899&lt;35,$S899=4),3381.558,AND(B899&lt;45,$S899=4),5779.386,AND(B899&lt;55,$S899=4),5979.102,AND(B899&lt;60,$S899=4),5223.593,AND(B899&lt;65,$S899=4),3676.942,AND(B899=65,$S899=4),1303.978,AND(B899&lt;70,$S899=4),1437.521,AND(B899&gt;69,$S899=4),1095.496))+BO899</f>
        <v>49155.526999999995</v>
      </c>
      <c r="BO899">
        <f t="shared" ref="BO899:BO922" si="1056">IF($Q899=1,_xlfn.IFS(AND(C899&lt;20,$S899=0),7909.033,AND(C899&lt;25,$S899=0),8155.274,AND(C899&lt;35,$S899=0),5411.444,AND(C899&lt;45,$S899=0),5372.643,AND(C899&lt;55,$S899=0),3960.303,AND(C899&lt;60,$S899=0),949.0013,AND(C899&lt;65,$S899=0),701.2915,AND(C899=65,$S899=0),293.6025,AND(C899&lt;70,$S899=0),40.25755,AND(C899&gt;69,$S899=0),21.91042,AND(C899&lt;20,$S899=1),6077.467,AND(C899&lt;25,$S899=1),6097.401,AND(C899&lt;35,$S899=1),5411.444,AND(C899&lt;45,$S899=1),7007.796,AND(C899&lt;55,$S899=1),8754.354,AND(C899&lt;60,$S899=1),4534.118,AND(C899&lt;65,$S899=1),3350.615,AND(C899=65,$S899=1),1402.767,AND(C899&lt;70,$S899=1),845.4085,AND(C899&gt;69,$S899=1),460.1188,AND(C899&lt;20,$S899=2),5411.444,AND(C899&lt;25,$S899=2),5411.444,AND(C899&lt;35,$S899=2),5411.444,AND(C899&lt;45,$S899=2),7708.575,AND(C899&lt;55,$S899=2),8129.043,AND(C899&lt;60,$S899=2),6115.786,AND(C899&lt;65,$S899=2),4519.434,AND(C899=65,$S899=2),1892.105,AND(C899&lt;70,$S899=2),1892.105,AND(C899&gt;69,$S899=2),1029.79,AND(C899&lt;20,$S899=3),4745.42,AND(C899&lt;25,$S899=3),4801.703,AND(C899&lt;35,$S899=3),5411.444,AND(C899&lt;45,$S899=3),8409.355,AND(C899&lt;55,$S899=3),8858.572,AND(C899&lt;60,$S899=3),7064.788,AND(C899&lt;65,$S899=3),5220.726,AND(C899=65,$S899=3),2185.707,AND(C899&lt;70,$S899=3),2334.938,AND(C899&gt;69,$S899=3),1270.804,AND(C899&lt;20,$S899=4),4245.902,AND(C899&lt;25,$S899=4),4420.616,AND(C899&lt;35,$S899=4),5411.444,AND(C899&lt;45,$S899=4),8720.812,AND(C899&lt;55,$S899=4),9692.32,AND(C899&lt;60,$S899=4),7908.345,AND(C899&lt;65,$S899=4),5844.096,AND(C899=65,$S899=4),2446.687,AND(C899&lt;70,$S899=4),2697.256,AND(C899&gt;69,$S899=4),1467.998),_xlfn.IFS(AND(C899&lt;20,$S899=0),4942.278,AND(C899&lt;25,$S899=0),5096.151,AND(C899&lt;35,$S899=0),3381.558,AND(C899&lt;45,$S899=0),3560.514,AND(C899&lt;55,$S899=0),2443.074,AND(C899&lt;60,$S899=0),626.8311,AND(C899&lt;65,$S899=0),371.4828,AND(C899=65,$S899=0),156.4774,AND(C899&lt;70,$S899=0),21.45553,AND(C899&gt;69,$S899=0),16.35068,AND(C899&lt;20,$S899=1),3797.75,AND(C899&lt;25,$S899=1),3810.207,AND(C899&lt;35,$S899=1),3381.558,AND(C899&lt;45,$S899=1),4644.149,AND(C899&lt;55,$S899=1),5400.48,AND(C899&lt;60,$S899=1),2994.86,AND(C899&lt;65,$S899=1),2108.114,AND(C899=65,$S899=1),764.6143,AND(C899&lt;70,$S899=1),450.5661,AND(C899&gt;69,$S899=1),343.3646,AND(C899&lt;20,$S899=2),3381.558,AND(C899&lt;25,$S899=2),3381.558,AND(C899&lt;35,$S899=2),3381.558,AND(C899&lt;45,$S899=2),5108.564,AND(C899&lt;55,$S899=2),5014.731,AND(C899&lt;60,$S899=2),4039.578,AND(C899&lt;65,$S899=2),2843.502,AND(C899=65,$S899=2),1008.41,AND(C899&lt;70,$S899=2),1008.41,AND(C899&gt;69,$S899=2),768.482,AND(C899&lt;20,$S899=3),2965.367,AND(C899&lt;25,$S899=3),3000.538,AND(C899&lt;35,$S899=3),3381.558,AND(C899&lt;45,$S899=3),5572.979,AND(C899&lt;55,$S899=3),5464.771,AND(C899&lt;60,$S899=3),4666.41,AND(C899&lt;65,$S899=3),3284.735,AND(C899=65,$S899=3),1164.887,AND(C899&lt;70,$S899=3),1244.421,AND(C899&gt;69,$S899=3),948.3395,AND(C899&lt;20,$S899=4),2653.223,AND(C899&lt;25,$S899=4),2762.4,AND(C899&lt;35,$S899=4),3381.558,AND(C899&lt;45,$S899=4),5779.386,AND(C899&lt;55,$S899=4),5979.102,AND(C899&lt;60,$S899=4),5223.593,AND(C899&lt;65,$S899=4),3676.942,AND(C899=65,$S899=4),1303.978,AND(C899&lt;70,$S899=4),1437.521,AND(C899&gt;69,$S899=4),1095.496))+BP899</f>
        <v>45773.968999999997</v>
      </c>
      <c r="BP899">
        <f t="shared" ref="BP899:BP922" si="1057">IF($Q899=1,_xlfn.IFS(AND(D899&lt;20,$S899=0),7909.033,AND(D899&lt;25,$S899=0),8155.274,AND(D899&lt;35,$S899=0),5411.444,AND(D899&lt;45,$S899=0),5372.643,AND(D899&lt;55,$S899=0),3960.303,AND(D899&lt;60,$S899=0),949.0013,AND(D899&lt;65,$S899=0),701.2915,AND(D899=65,$S899=0),293.6025,AND(D899&lt;70,$S899=0),40.25755,AND(D899&gt;69,$S899=0),21.91042,AND(D899&lt;20,$S899=1),6077.467,AND(D899&lt;25,$S899=1),6097.401,AND(D899&lt;35,$S899=1),5411.444,AND(D899&lt;45,$S899=1),7007.796,AND(D899&lt;55,$S899=1),8754.354,AND(D899&lt;60,$S899=1),4534.118,AND(D899&lt;65,$S899=1),3350.615,AND(D899=65,$S899=1),1402.767,AND(D899&lt;70,$S899=1),845.4085,AND(D899&gt;69,$S899=1),460.1188,AND(D899&lt;20,$S899=2),5411.444,AND(D899&lt;25,$S899=2),5411.444,AND(D899&lt;35,$S899=2),5411.444,AND(D899&lt;45,$S899=2),7708.575,AND(D899&lt;55,$S899=2),8129.043,AND(D899&lt;60,$S899=2),6115.786,AND(D899&lt;65,$S899=2),4519.434,AND(D899=65,$S899=2),1892.105,AND(D899&lt;70,$S899=2),1892.105,AND(D899&gt;69,$S899=2),1029.79,AND(D899&lt;20,$S899=3),4745.42,AND(D899&lt;25,$S899=3),4801.703,AND(D899&lt;35,$S899=3),5411.444,AND(D899&lt;45,$S899=3),8409.355,AND(D899&lt;55,$S899=3),8858.572,AND(D899&lt;60,$S899=3),7064.788,AND(D899&lt;65,$S899=3),5220.726,AND(D899=65,$S899=3),2185.707,AND(D899&lt;70,$S899=3),2334.938,AND(D899&gt;69,$S899=3),1270.804,AND(D899&lt;20,$S899=4),4245.902,AND(D899&lt;25,$S899=4),4420.616,AND(D899&lt;35,$S899=4),5411.444,AND(D899&lt;45,$S899=4),8720.812,AND(D899&lt;55,$S899=4),9692.32,AND(D899&lt;60,$S899=4),7908.345,AND(D899&lt;65,$S899=4),5844.096,AND(D899=65,$S899=4),2446.687,AND(D899&lt;70,$S899=4),2697.256,AND(D899&gt;69,$S899=4),1467.998),_xlfn.IFS(AND(D899&lt;20,$S899=0),4942.278,AND(D899&lt;25,$S899=0),5096.151,AND(D899&lt;35,$S899=0),3381.558,AND(D899&lt;45,$S899=0),3560.514,AND(D899&lt;55,$S899=0),2443.074,AND(D899&lt;60,$S899=0),626.8311,AND(D899&lt;65,$S899=0),371.4828,AND(D899=65,$S899=0),156.4774,AND(D899&lt;70,$S899=0),21.45553,AND(D899&gt;69,$S899=0),16.35068,AND(D899&lt;20,$S899=1),3797.75,AND(D899&lt;25,$S899=1),3810.207,AND(D899&lt;35,$S899=1),3381.558,AND(D899&lt;45,$S899=1),4644.149,AND(D899&lt;55,$S899=1),5400.48,AND(D899&lt;60,$S899=1),2994.86,AND(D899&lt;65,$S899=1),2108.114,AND(D899=65,$S899=1),764.6143,AND(D899&lt;70,$S899=1),450.5661,AND(D899&gt;69,$S899=1),343.3646,AND(D899&lt;20,$S899=2),3381.558,AND(D899&lt;25,$S899=2),3381.558,AND(D899&lt;35,$S899=2),3381.558,AND(D899&lt;45,$S899=2),5108.564,AND(D899&lt;55,$S899=2),5014.731,AND(D899&lt;60,$S899=2),4039.578,AND(D899&lt;65,$S899=2),2843.502,AND(D899=65,$S899=2),1008.41,AND(D899&lt;70,$S899=2),1008.41,AND(D899&gt;69,$S899=2),768.482,AND(D899&lt;20,$S899=3),2965.367,AND(D899&lt;25,$S899=3),3000.538,AND(D899&lt;35,$S899=3),3381.558,AND(D899&lt;45,$S899=3),5572.979,AND(D899&lt;55,$S899=3),5464.771,AND(D899&lt;60,$S899=3),4666.41,AND(D899&lt;65,$S899=3),3284.735,AND(D899=65,$S899=3),1164.887,AND(D899&lt;70,$S899=3),1244.421,AND(D899&gt;69,$S899=3),948.3395,AND(D899&lt;20,$S899=4),2653.223,AND(D899&lt;25,$S899=4),2762.4,AND(D899&lt;35,$S899=4),3381.558,AND(D899&lt;45,$S899=4),5779.386,AND(D899&lt;55,$S899=4),5979.102,AND(D899&lt;60,$S899=4),5223.593,AND(D899&lt;65,$S899=4),3676.942,AND(D899=65,$S899=4),1303.978,AND(D899&lt;70,$S899=4),1437.521,AND(D899&gt;69,$S899=4),1095.496))+BQ899</f>
        <v>42392.411</v>
      </c>
      <c r="BQ899">
        <f t="shared" ref="BQ899:BQ922" si="1058">IF($Q899=1,_xlfn.IFS(AND(E899&lt;20,$S899=0),7909.033,AND(E899&lt;25,$S899=0),8155.274,AND(E899&lt;35,$S899=0),5411.444,AND(E899&lt;45,$S899=0),5372.643,AND(E899&lt;55,$S899=0),3960.303,AND(E899&lt;60,$S899=0),949.0013,AND(E899&lt;65,$S899=0),701.2915,AND(E899=65,$S899=0),293.6025,AND(E899&lt;70,$S899=0),40.25755,AND(E899&gt;69,$S899=0),21.91042,AND(E899&lt;20,$S899=1),6077.467,AND(E899&lt;25,$S899=1),6097.401,AND(E899&lt;35,$S899=1),5411.444,AND(E899&lt;45,$S899=1),7007.796,AND(E899&lt;55,$S899=1),8754.354,AND(E899&lt;60,$S899=1),4534.118,AND(E899&lt;65,$S899=1),3350.615,AND(E899=65,$S899=1),1402.767,AND(E899&lt;70,$S899=1),845.4085,AND(E899&gt;69,$S899=1),460.1188,AND(E899&lt;20,$S899=2),5411.444,AND(E899&lt;25,$S899=2),5411.444,AND(E899&lt;35,$S899=2),5411.444,AND(E899&lt;45,$S899=2),7708.575,AND(E899&lt;55,$S899=2),8129.043,AND(E899&lt;60,$S899=2),6115.786,AND(E899&lt;65,$S899=2),4519.434,AND(E899=65,$S899=2),1892.105,AND(E899&lt;70,$S899=2),1892.105,AND(E899&gt;69,$S899=2),1029.79,AND(E899&lt;20,$S899=3),4745.42,AND(E899&lt;25,$S899=3),4801.703,AND(E899&lt;35,$S899=3),5411.444,AND(E899&lt;45,$S899=3),8409.355,AND(E899&lt;55,$S899=3),8858.572,AND(E899&lt;60,$S899=3),7064.788,AND(E899&lt;65,$S899=3),5220.726,AND(E899=65,$S899=3),2185.707,AND(E899&lt;70,$S899=3),2334.938,AND(E899&gt;69,$S899=3),1270.804,AND(E899&lt;20,$S899=4),4245.902,AND(E899&lt;25,$S899=4),4420.616,AND(E899&lt;35,$S899=4),5411.444,AND(E899&lt;45,$S899=4),8720.812,AND(E899&lt;55,$S899=4),9692.32,AND(E899&lt;60,$S899=4),7908.345,AND(E899&lt;65,$S899=4),5844.096,AND(E899=65,$S899=4),2446.687,AND(E899&lt;70,$S899=4),2697.256,AND(E899&gt;69,$S899=4),1467.998),_xlfn.IFS(AND(E899&lt;20,$S899=0),4942.278,AND(E899&lt;25,$S899=0),5096.151,AND(E899&lt;35,$S899=0),3381.558,AND(E899&lt;45,$S899=0),3560.514,AND(E899&lt;55,$S899=0),2443.074,AND(E899&lt;60,$S899=0),626.8311,AND(E899&lt;65,$S899=0),371.4828,AND(E899=65,$S899=0),156.4774,AND(E899&lt;70,$S899=0),21.45553,AND(E899&gt;69,$S899=0),16.35068,AND(E899&lt;20,$S899=1),3797.75,AND(E899&lt;25,$S899=1),3810.207,AND(E899&lt;35,$S899=1),3381.558,AND(E899&lt;45,$S899=1),4644.149,AND(E899&lt;55,$S899=1),5400.48,AND(E899&lt;60,$S899=1),2994.86,AND(E899&lt;65,$S899=1),2108.114,AND(E899=65,$S899=1),764.6143,AND(E899&lt;70,$S899=1),450.5661,AND(E899&gt;69,$S899=1),343.3646,AND(E899&lt;20,$S899=2),3381.558,AND(E899&lt;25,$S899=2),3381.558,AND(E899&lt;35,$S899=2),3381.558,AND(E899&lt;45,$S899=2),5108.564,AND(E899&lt;55,$S899=2),5014.731,AND(E899&lt;60,$S899=2),4039.578,AND(E899&lt;65,$S899=2),2843.502,AND(E899=65,$S899=2),1008.41,AND(E899&lt;70,$S899=2),1008.41,AND(E899&gt;69,$S899=2),768.482,AND(E899&lt;20,$S899=3),2965.367,AND(E899&lt;25,$S899=3),3000.538,AND(E899&lt;35,$S899=3),3381.558,AND(E899&lt;45,$S899=3),5572.979,AND(E899&lt;55,$S899=3),5464.771,AND(E899&lt;60,$S899=3),4666.41,AND(E899&lt;65,$S899=3),3284.735,AND(E899=65,$S899=3),1164.887,AND(E899&lt;70,$S899=3),1244.421,AND(E899&gt;69,$S899=3),948.3395,AND(E899&lt;20,$S899=4),2653.223,AND(E899&lt;25,$S899=4),2762.4,AND(E899&lt;35,$S899=4),3381.558,AND(E899&lt;45,$S899=4),5779.386,AND(E899&lt;55,$S899=4),5979.102,AND(E899&lt;60,$S899=4),5223.593,AND(E899&lt;65,$S899=4),3676.942,AND(E899=65,$S899=4),1303.978,AND(E899&lt;70,$S899=4),1437.521,AND(E899&gt;69,$S899=4),1095.496))+BR899</f>
        <v>39010.853000000003</v>
      </c>
      <c r="BR899">
        <f t="shared" ref="BR899:BR922" si="1059">IF($Q899=1,_xlfn.IFS(AND(F899&lt;20,$S899=0),7909.033,AND(F899&lt;25,$S899=0),8155.274,AND(F899&lt;35,$S899=0),5411.444,AND(F899&lt;45,$S899=0),5372.643,AND(F899&lt;55,$S899=0),3960.303,AND(F899&lt;60,$S899=0),949.0013,AND(F899&lt;65,$S899=0),701.2915,AND(F899=65,$S899=0),293.6025,AND(F899&lt;70,$S899=0),40.25755,AND(F899&gt;69,$S899=0),21.91042,AND(F899&lt;20,$S899=1),6077.467,AND(F899&lt;25,$S899=1),6097.401,AND(F899&lt;35,$S899=1),5411.444,AND(F899&lt;45,$S899=1),7007.796,AND(F899&lt;55,$S899=1),8754.354,AND(F899&lt;60,$S899=1),4534.118,AND(F899&lt;65,$S899=1),3350.615,AND(F899=65,$S899=1),1402.767,AND(F899&lt;70,$S899=1),845.4085,AND(F899&gt;69,$S899=1),460.1188,AND(F899&lt;20,$S899=2),5411.444,AND(F899&lt;25,$S899=2),5411.444,AND(F899&lt;35,$S899=2),5411.444,AND(F899&lt;45,$S899=2),7708.575,AND(F899&lt;55,$S899=2),8129.043,AND(F899&lt;60,$S899=2),6115.786,AND(F899&lt;65,$S899=2),4519.434,AND(F899=65,$S899=2),1892.105,AND(F899&lt;70,$S899=2),1892.105,AND(F899&gt;69,$S899=2),1029.79,AND(F899&lt;20,$S899=3),4745.42,AND(F899&lt;25,$S899=3),4801.703,AND(F899&lt;35,$S899=3),5411.444,AND(F899&lt;45,$S899=3),8409.355,AND(F899&lt;55,$S899=3),8858.572,AND(F899&lt;60,$S899=3),7064.788,AND(F899&lt;65,$S899=3),5220.726,AND(F899=65,$S899=3),2185.707,AND(F899&lt;70,$S899=3),2334.938,AND(F899&gt;69,$S899=3),1270.804,AND(F899&lt;20,$S899=4),4245.902,AND(F899&lt;25,$S899=4),4420.616,AND(F899&lt;35,$S899=4),5411.444,AND(F899&lt;45,$S899=4),8720.812,AND(F899&lt;55,$S899=4),9692.32,AND(F899&lt;60,$S899=4),7908.345,AND(F899&lt;65,$S899=4),5844.096,AND(F899=65,$S899=4),2446.687,AND(F899&lt;70,$S899=4),2697.256,AND(F899&gt;69,$S899=4),1467.998),_xlfn.IFS(AND(F899&lt;20,$S899=0),4942.278,AND(F899&lt;25,$S899=0),5096.151,AND(F899&lt;35,$S899=0),3381.558,AND(F899&lt;45,$S899=0),3560.514,AND(F899&lt;55,$S899=0),2443.074,AND(F899&lt;60,$S899=0),626.8311,AND(F899&lt;65,$S899=0),371.4828,AND(F899=65,$S899=0),156.4774,AND(F899&lt;70,$S899=0),21.45553,AND(F899&gt;69,$S899=0),16.35068,AND(F899&lt;20,$S899=1),3797.75,AND(F899&lt;25,$S899=1),3810.207,AND(F899&lt;35,$S899=1),3381.558,AND(F899&lt;45,$S899=1),4644.149,AND(F899&lt;55,$S899=1),5400.48,AND(F899&lt;60,$S899=1),2994.86,AND(F899&lt;65,$S899=1),2108.114,AND(F899=65,$S899=1),764.6143,AND(F899&lt;70,$S899=1),450.5661,AND(F899&gt;69,$S899=1),343.3646,AND(F899&lt;20,$S899=2),3381.558,AND(F899&lt;25,$S899=2),3381.558,AND(F899&lt;35,$S899=2),3381.558,AND(F899&lt;45,$S899=2),5108.564,AND(F899&lt;55,$S899=2),5014.731,AND(F899&lt;60,$S899=2),4039.578,AND(F899&lt;65,$S899=2),2843.502,AND(F899=65,$S899=2),1008.41,AND(F899&lt;70,$S899=2),1008.41,AND(F899&gt;69,$S899=2),768.482,AND(F899&lt;20,$S899=3),2965.367,AND(F899&lt;25,$S899=3),3000.538,AND(F899&lt;35,$S899=3),3381.558,AND(F899&lt;45,$S899=3),5572.979,AND(F899&lt;55,$S899=3),5464.771,AND(F899&lt;60,$S899=3),4666.41,AND(F899&lt;65,$S899=3),3284.735,AND(F899=65,$S899=3),1164.887,AND(F899&lt;70,$S899=3),1244.421,AND(F899&gt;69,$S899=3),948.3395,AND(F899&lt;20,$S899=4),2653.223,AND(F899&lt;25,$S899=4),2762.4,AND(F899&lt;35,$S899=4),3381.558,AND(F899&lt;45,$S899=4),5779.386,AND(F899&lt;55,$S899=4),5979.102,AND(F899&lt;60,$S899=4),5223.593,AND(F899&lt;65,$S899=4),3676.942,AND(F899=65,$S899=4),1303.978,AND(F899&lt;70,$S899=4),1437.521,AND(F899&gt;69,$S899=4),1095.496))+BS899</f>
        <v>33437.874000000003</v>
      </c>
      <c r="BS899">
        <f t="shared" ref="BS899:BS922" si="1060">IF($Q899=1,_xlfn.IFS(AND(G899&lt;20,$S899=0),7909.033,AND(G899&lt;25,$S899=0),8155.274,AND(G899&lt;35,$S899=0),5411.444,AND(G899&lt;45,$S899=0),5372.643,AND(G899&lt;55,$S899=0),3960.303,AND(G899&lt;60,$S899=0),949.0013,AND(G899&lt;65,$S899=0),701.2915,AND(G899=65,$S899=0),293.6025,AND(G899&lt;70,$S899=0),40.25755,AND(G899&gt;69,$S899=0),21.91042,AND(G899&lt;20,$S899=1),6077.467,AND(G899&lt;25,$S899=1),6097.401,AND(G899&lt;35,$S899=1),5411.444,AND(G899&lt;45,$S899=1),7007.796,AND(G899&lt;55,$S899=1),8754.354,AND(G899&lt;60,$S899=1),4534.118,AND(G899&lt;65,$S899=1),3350.615,AND(G899=65,$S899=1),1402.767,AND(G899&lt;70,$S899=1),845.4085,AND(G899&gt;69,$S899=1),460.1188,AND(G899&lt;20,$S899=2),5411.444,AND(G899&lt;25,$S899=2),5411.444,AND(G899&lt;35,$S899=2),5411.444,AND(G899&lt;45,$S899=2),7708.575,AND(G899&lt;55,$S899=2),8129.043,AND(G899&lt;60,$S899=2),6115.786,AND(G899&lt;65,$S899=2),4519.434,AND(G899=65,$S899=2),1892.105,AND(G899&lt;70,$S899=2),1892.105,AND(G899&gt;69,$S899=2),1029.79,AND(G899&lt;20,$S899=3),4745.42,AND(G899&lt;25,$S899=3),4801.703,AND(G899&lt;35,$S899=3),5411.444,AND(G899&lt;45,$S899=3),8409.355,AND(G899&lt;55,$S899=3),8858.572,AND(G899&lt;60,$S899=3),7064.788,AND(G899&lt;65,$S899=3),5220.726,AND(G899=65,$S899=3),2185.707,AND(G899&lt;70,$S899=3),2334.938,AND(G899&gt;69,$S899=3),1270.804,AND(G899&lt;20,$S899=4),4245.902,AND(G899&lt;25,$S899=4),4420.616,AND(G899&lt;35,$S899=4),5411.444,AND(G899&lt;45,$S899=4),8720.812,AND(G899&lt;55,$S899=4),9692.32,AND(G899&lt;60,$S899=4),7908.345,AND(G899&lt;65,$S899=4),5844.096,AND(G899=65,$S899=4),2446.687,AND(G899&lt;70,$S899=4),2697.256,AND(G899&gt;69,$S899=4),1467.998),_xlfn.IFS(AND(G899&lt;20,$S899=0),4942.278,AND(G899&lt;25,$S899=0),5096.151,AND(G899&lt;35,$S899=0),3381.558,AND(G899&lt;45,$S899=0),3560.514,AND(G899&lt;55,$S899=0),2443.074,AND(G899&lt;60,$S899=0),626.8311,AND(G899&lt;65,$S899=0),371.4828,AND(G899=65,$S899=0),156.4774,AND(G899&lt;70,$S899=0),21.45553,AND(G899&gt;69,$S899=0),16.35068,AND(G899&lt;20,$S899=1),3797.75,AND(G899&lt;25,$S899=1),3810.207,AND(G899&lt;35,$S899=1),3381.558,AND(G899&lt;45,$S899=1),4644.149,AND(G899&lt;55,$S899=1),5400.48,AND(G899&lt;60,$S899=1),2994.86,AND(G899&lt;65,$S899=1),2108.114,AND(G899=65,$S899=1),764.6143,AND(G899&lt;70,$S899=1),450.5661,AND(G899&gt;69,$S899=1),343.3646,AND(G899&lt;20,$S899=2),3381.558,AND(G899&lt;25,$S899=2),3381.558,AND(G899&lt;35,$S899=2),3381.558,AND(G899&lt;45,$S899=2),5108.564,AND(G899&lt;55,$S899=2),5014.731,AND(G899&lt;60,$S899=2),4039.578,AND(G899&lt;65,$S899=2),2843.502,AND(G899=65,$S899=2),1008.41,AND(G899&lt;70,$S899=2),1008.41,AND(G899&gt;69,$S899=2),768.482,AND(G899&lt;20,$S899=3),2965.367,AND(G899&lt;25,$S899=3),3000.538,AND(G899&lt;35,$S899=3),3381.558,AND(G899&lt;45,$S899=3),5572.979,AND(G899&lt;55,$S899=3),5464.771,AND(G899&lt;60,$S899=3),4666.41,AND(G899&lt;65,$S899=3),3284.735,AND(G899=65,$S899=3),1164.887,AND(G899&lt;70,$S899=3),1244.421,AND(G899&gt;69,$S899=3),948.3395,AND(G899&lt;20,$S899=4),2653.223,AND(G899&lt;25,$S899=4),2762.4,AND(G899&lt;35,$S899=4),3381.558,AND(G899&lt;45,$S899=4),5779.386,AND(G899&lt;55,$S899=4),5979.102,AND(G899&lt;60,$S899=4),5223.593,AND(G899&lt;65,$S899=4),3676.942,AND(G899=65,$S899=4),1303.978,AND(G899&lt;70,$S899=4),1437.521,AND(G899&gt;69,$S899=4),1095.496))+BT899</f>
        <v>27864.895</v>
      </c>
      <c r="BT899">
        <f t="shared" ref="BT899:BT922" si="1061">IF($Q899=1,_xlfn.IFS(AND(H899&lt;20,$S899=0),7909.033,AND(H899&lt;25,$S899=0),8155.274,AND(H899&lt;35,$S899=0),5411.444,AND(H899&lt;45,$S899=0),5372.643,AND(H899&lt;55,$S899=0),3960.303,AND(H899&lt;60,$S899=0),949.0013,AND(H899&lt;65,$S899=0),701.2915,AND(H899=65,$S899=0),293.6025,AND(H899&lt;70,$S899=0),40.25755,AND(H899&gt;69,$S899=0),21.91042,AND(H899&lt;20,$S899=1),6077.467,AND(H899&lt;25,$S899=1),6097.401,AND(H899&lt;35,$S899=1),5411.444,AND(H899&lt;45,$S899=1),7007.796,AND(H899&lt;55,$S899=1),8754.354,AND(H899&lt;60,$S899=1),4534.118,AND(H899&lt;65,$S899=1),3350.615,AND(H899=65,$S899=1),1402.767,AND(H899&lt;70,$S899=1),845.4085,AND(H899&gt;69,$S899=1),460.1188,AND(H899&lt;20,$S899=2),5411.444,AND(H899&lt;25,$S899=2),5411.444,AND(H899&lt;35,$S899=2),5411.444,AND(H899&lt;45,$S899=2),7708.575,AND(H899&lt;55,$S899=2),8129.043,AND(H899&lt;60,$S899=2),6115.786,AND(H899&lt;65,$S899=2),4519.434,AND(H899=65,$S899=2),1892.105,AND(H899&lt;70,$S899=2),1892.105,AND(H899&gt;69,$S899=2),1029.79,AND(H899&lt;20,$S899=3),4745.42,AND(H899&lt;25,$S899=3),4801.703,AND(H899&lt;35,$S899=3),5411.444,AND(H899&lt;45,$S899=3),8409.355,AND(H899&lt;55,$S899=3),8858.572,AND(H899&lt;60,$S899=3),7064.788,AND(H899&lt;65,$S899=3),5220.726,AND(H899=65,$S899=3),2185.707,AND(H899&lt;70,$S899=3),2334.938,AND(H899&gt;69,$S899=3),1270.804,AND(H899&lt;20,$S899=4),4245.902,AND(H899&lt;25,$S899=4),4420.616,AND(H899&lt;35,$S899=4),5411.444,AND(H899&lt;45,$S899=4),8720.812,AND(H899&lt;55,$S899=4),9692.32,AND(H899&lt;60,$S899=4),7908.345,AND(H899&lt;65,$S899=4),5844.096,AND(H899=65,$S899=4),2446.687,AND(H899&lt;70,$S899=4),2697.256,AND(H899&gt;69,$S899=4),1467.998),_xlfn.IFS(AND(H899&lt;20,$S899=0),4942.278,AND(H899&lt;25,$S899=0),5096.151,AND(H899&lt;35,$S899=0),3381.558,AND(H899&lt;45,$S899=0),3560.514,AND(H899&lt;55,$S899=0),2443.074,AND(H899&lt;60,$S899=0),626.8311,AND(H899&lt;65,$S899=0),371.4828,AND(H899=65,$S899=0),156.4774,AND(H899&lt;70,$S899=0),21.45553,AND(H899&gt;69,$S899=0),16.35068,AND(H899&lt;20,$S899=1),3797.75,AND(H899&lt;25,$S899=1),3810.207,AND(H899&lt;35,$S899=1),3381.558,AND(H899&lt;45,$S899=1),4644.149,AND(H899&lt;55,$S899=1),5400.48,AND(H899&lt;60,$S899=1),2994.86,AND(H899&lt;65,$S899=1),2108.114,AND(H899=65,$S899=1),764.6143,AND(H899&lt;70,$S899=1),450.5661,AND(H899&gt;69,$S899=1),343.3646,AND(H899&lt;20,$S899=2),3381.558,AND(H899&lt;25,$S899=2),3381.558,AND(H899&lt;35,$S899=2),3381.558,AND(H899&lt;45,$S899=2),5108.564,AND(H899&lt;55,$S899=2),5014.731,AND(H899&lt;60,$S899=2),4039.578,AND(H899&lt;65,$S899=2),2843.502,AND(H899=65,$S899=2),1008.41,AND(H899&lt;70,$S899=2),1008.41,AND(H899&gt;69,$S899=2),768.482,AND(H899&lt;20,$S899=3),2965.367,AND(H899&lt;25,$S899=3),3000.538,AND(H899&lt;35,$S899=3),3381.558,AND(H899&lt;45,$S899=3),5572.979,AND(H899&lt;55,$S899=3),5464.771,AND(H899&lt;60,$S899=3),4666.41,AND(H899&lt;65,$S899=3),3284.735,AND(H899=65,$S899=3),1164.887,AND(H899&lt;70,$S899=3),1244.421,AND(H899&gt;69,$S899=3),948.3395,AND(H899&lt;20,$S899=4),2653.223,AND(H899&lt;25,$S899=4),2762.4,AND(H899&lt;35,$S899=4),3381.558,AND(H899&lt;45,$S899=4),5779.386,AND(H899&lt;55,$S899=4),5979.102,AND(H899&lt;60,$S899=4),5223.593,AND(H899&lt;65,$S899=4),3676.942,AND(H899=65,$S899=4),1303.978,AND(H899&lt;70,$S899=4),1437.521,AND(H899&gt;69,$S899=4),1095.496))+BU899</f>
        <v>22291.916000000001</v>
      </c>
      <c r="BU899">
        <f t="shared" ref="BU899:BU922" si="1062">IF($Q899=1,_xlfn.IFS(AND(I899&lt;20,$S899=0),7909.033,AND(I899&lt;25,$S899=0),8155.274,AND(I899&lt;35,$S899=0),5411.444,AND(I899&lt;45,$S899=0),5372.643,AND(I899&lt;55,$S899=0),3960.303,AND(I899&lt;60,$S899=0),949.0013,AND(I899&lt;65,$S899=0),701.2915,AND(I899=65,$S899=0),293.6025,AND(I899&lt;70,$S899=0),40.25755,AND(I899&gt;69,$S899=0),21.91042,AND(I899&lt;20,$S899=1),6077.467,AND(I899&lt;25,$S899=1),6097.401,AND(I899&lt;35,$S899=1),5411.444,AND(I899&lt;45,$S899=1),7007.796,AND(I899&lt;55,$S899=1),8754.354,AND(I899&lt;60,$S899=1),4534.118,AND(I899&lt;65,$S899=1),3350.615,AND(I899=65,$S899=1),1402.767,AND(I899&lt;70,$S899=1),845.4085,AND(I899&gt;69,$S899=1),460.1188,AND(I899&lt;20,$S899=2),5411.444,AND(I899&lt;25,$S899=2),5411.444,AND(I899&lt;35,$S899=2),5411.444,AND(I899&lt;45,$S899=2),7708.575,AND(I899&lt;55,$S899=2),8129.043,AND(I899&lt;60,$S899=2),6115.786,AND(I899&lt;65,$S899=2),4519.434,AND(I899=65,$S899=2),1892.105,AND(I899&lt;70,$S899=2),1892.105,AND(I899&gt;69,$S899=2),1029.79,AND(I899&lt;20,$S899=3),4745.42,AND(I899&lt;25,$S899=3),4801.703,AND(I899&lt;35,$S899=3),5411.444,AND(I899&lt;45,$S899=3),8409.355,AND(I899&lt;55,$S899=3),8858.572,AND(I899&lt;60,$S899=3),7064.788,AND(I899&lt;65,$S899=3),5220.726,AND(I899=65,$S899=3),2185.707,AND(I899&lt;70,$S899=3),2334.938,AND(I899&gt;69,$S899=3),1270.804,AND(I899&lt;20,$S899=4),4245.902,AND(I899&lt;25,$S899=4),4420.616,AND(I899&lt;35,$S899=4),5411.444,AND(I899&lt;45,$S899=4),8720.812,AND(I899&lt;55,$S899=4),9692.32,AND(I899&lt;60,$S899=4),7908.345,AND(I899&lt;65,$S899=4),5844.096,AND(I899=65,$S899=4),2446.687,AND(I899&lt;70,$S899=4),2697.256,AND(I899&gt;69,$S899=4),1467.998),_xlfn.IFS(AND(I899&lt;20,$S899=0),4942.278,AND(I899&lt;25,$S899=0),5096.151,AND(I899&lt;35,$S899=0),3381.558,AND(I899&lt;45,$S899=0),3560.514,AND(I899&lt;55,$S899=0),2443.074,AND(I899&lt;60,$S899=0),626.8311,AND(I899&lt;65,$S899=0),371.4828,AND(I899=65,$S899=0),156.4774,AND(I899&lt;70,$S899=0),21.45553,AND(I899&gt;69,$S899=0),16.35068,AND(I899&lt;20,$S899=1),3797.75,AND(I899&lt;25,$S899=1),3810.207,AND(I899&lt;35,$S899=1),3381.558,AND(I899&lt;45,$S899=1),4644.149,AND(I899&lt;55,$S899=1),5400.48,AND(I899&lt;60,$S899=1),2994.86,AND(I899&lt;65,$S899=1),2108.114,AND(I899=65,$S899=1),764.6143,AND(I899&lt;70,$S899=1),450.5661,AND(I899&gt;69,$S899=1),343.3646,AND(I899&lt;20,$S899=2),3381.558,AND(I899&lt;25,$S899=2),3381.558,AND(I899&lt;35,$S899=2),3381.558,AND(I899&lt;45,$S899=2),5108.564,AND(I899&lt;55,$S899=2),5014.731,AND(I899&lt;60,$S899=2),4039.578,AND(I899&lt;65,$S899=2),2843.502,AND(I899=65,$S899=2),1008.41,AND(I899&lt;70,$S899=2),1008.41,AND(I899&gt;69,$S899=2),768.482,AND(I899&lt;20,$S899=3),2965.367,AND(I899&lt;25,$S899=3),3000.538,AND(I899&lt;35,$S899=3),3381.558,AND(I899&lt;45,$S899=3),5572.979,AND(I899&lt;55,$S899=3),5464.771,AND(I899&lt;60,$S899=3),4666.41,AND(I899&lt;65,$S899=3),3284.735,AND(I899=65,$S899=3),1164.887,AND(I899&lt;70,$S899=3),1244.421,AND(I899&gt;69,$S899=3),948.3395,AND(I899&lt;20,$S899=4),2653.223,AND(I899&lt;25,$S899=4),2762.4,AND(I899&lt;35,$S899=4),3381.558,AND(I899&lt;45,$S899=4),5779.386,AND(I899&lt;55,$S899=4),5979.102,AND(I899&lt;60,$S899=4),5223.593,AND(I899&lt;65,$S899=4),3676.942,AND(I899=65,$S899=4),1303.978,AND(I899&lt;70,$S899=4),1437.521,AND(I899&gt;69,$S899=4),1095.496))+BV899</f>
        <v>16718.937000000002</v>
      </c>
      <c r="BV899">
        <f t="shared" ref="BV899:BV922" si="1063">IF($Q899=1,_xlfn.IFS(AND(J899&lt;20,$S899=0),7909.033,AND(J899&lt;25,$S899=0),8155.274,AND(J899&lt;35,$S899=0),5411.444,AND(J899&lt;45,$S899=0),5372.643,AND(J899&lt;55,$S899=0),3960.303,AND(J899&lt;60,$S899=0),949.0013,AND(J899&lt;65,$S899=0),701.2915,AND(J899=65,$S899=0),293.6025,AND(J899&lt;70,$S899=0),40.25755,AND(J899&gt;69,$S899=0),21.91042,AND(J899&lt;20,$S899=1),6077.467,AND(J899&lt;25,$S899=1),6097.401,AND(J899&lt;35,$S899=1),5411.444,AND(J899&lt;45,$S899=1),7007.796,AND(J899&lt;55,$S899=1),8754.354,AND(J899&lt;60,$S899=1),4534.118,AND(J899&lt;65,$S899=1),3350.615,AND(J899=65,$S899=1),1402.767,AND(J899&lt;70,$S899=1),845.4085,AND(J899&gt;69,$S899=1),460.1188,AND(J899&lt;20,$S899=2),5411.444,AND(J899&lt;25,$S899=2),5411.444,AND(J899&lt;35,$S899=2),5411.444,AND(J899&lt;45,$S899=2),7708.575,AND(J899&lt;55,$S899=2),8129.043,AND(J899&lt;60,$S899=2),6115.786,AND(J899&lt;65,$S899=2),4519.434,AND(J899=65,$S899=2),1892.105,AND(J899&lt;70,$S899=2),1892.105,AND(J899&gt;69,$S899=2),1029.79,AND(J899&lt;20,$S899=3),4745.42,AND(J899&lt;25,$S899=3),4801.703,AND(J899&lt;35,$S899=3),5411.444,AND(J899&lt;45,$S899=3),8409.355,AND(J899&lt;55,$S899=3),8858.572,AND(J899&lt;60,$S899=3),7064.788,AND(J899&lt;65,$S899=3),5220.726,AND(J899=65,$S899=3),2185.707,AND(J899&lt;70,$S899=3),2334.938,AND(J899&gt;69,$S899=3),1270.804,AND(J899&lt;20,$S899=4),4245.902,AND(J899&lt;25,$S899=4),4420.616,AND(J899&lt;35,$S899=4),5411.444,AND(J899&lt;45,$S899=4),8720.812,AND(J899&lt;55,$S899=4),9692.32,AND(J899&lt;60,$S899=4),7908.345,AND(J899&lt;65,$S899=4),5844.096,AND(J899=65,$S899=4),2446.687,AND(J899&lt;70,$S899=4),2697.256,AND(J899&gt;69,$S899=4),1467.998),_xlfn.IFS(AND(J899&lt;20,$S899=0),4942.278,AND(J899&lt;25,$S899=0),5096.151,AND(J899&lt;35,$S899=0),3381.558,AND(J899&lt;45,$S899=0),3560.514,AND(J899&lt;55,$S899=0),2443.074,AND(J899&lt;60,$S899=0),626.8311,AND(J899&lt;65,$S899=0),371.4828,AND(J899=65,$S899=0),156.4774,AND(J899&lt;70,$S899=0),21.45553,AND(J899&gt;69,$S899=0),16.35068,AND(J899&lt;20,$S899=1),3797.75,AND(J899&lt;25,$S899=1),3810.207,AND(J899&lt;35,$S899=1),3381.558,AND(J899&lt;45,$S899=1),4644.149,AND(J899&lt;55,$S899=1),5400.48,AND(J899&lt;60,$S899=1),2994.86,AND(J899&lt;65,$S899=1),2108.114,AND(J899=65,$S899=1),764.6143,AND(J899&lt;70,$S899=1),450.5661,AND(J899&gt;69,$S899=1),343.3646,AND(J899&lt;20,$S899=2),3381.558,AND(J899&lt;25,$S899=2),3381.558,AND(J899&lt;35,$S899=2),3381.558,AND(J899&lt;45,$S899=2),5108.564,AND(J899&lt;55,$S899=2),5014.731,AND(J899&lt;60,$S899=2),4039.578,AND(J899&lt;65,$S899=2),2843.502,AND(J899=65,$S899=2),1008.41,AND(J899&lt;70,$S899=2),1008.41,AND(J899&gt;69,$S899=2),768.482,AND(J899&lt;20,$S899=3),2965.367,AND(J899&lt;25,$S899=3),3000.538,AND(J899&lt;35,$S899=3),3381.558,AND(J899&lt;45,$S899=3),5572.979,AND(J899&lt;55,$S899=3),5464.771,AND(J899&lt;60,$S899=3),4666.41,AND(J899&lt;65,$S899=3),3284.735,AND(J899=65,$S899=3),1164.887,AND(J899&lt;70,$S899=3),1244.421,AND(J899&gt;69,$S899=3),948.3395,AND(J899&lt;20,$S899=4),2653.223,AND(J899&lt;25,$S899=4),2762.4,AND(J899&lt;35,$S899=4),3381.558,AND(J899&lt;45,$S899=4),5779.386,AND(J899&lt;55,$S899=4),5979.102,AND(J899&lt;60,$S899=4),5223.593,AND(J899&lt;65,$S899=4),3676.942,AND(J899=65,$S899=4),1303.978,AND(J899&lt;70,$S899=4),1437.521,AND(J899&gt;69,$S899=4),1095.496))+BW899</f>
        <v>11145.958000000001</v>
      </c>
      <c r="BW899">
        <f t="shared" ref="BW899:BW922" si="1064">IF($Q899=1,_xlfn.IFS(AND(K899&lt;20,$S899=0),7909.033,AND(K899&lt;25,$S899=0),8155.274,AND(K899&lt;35,$S899=0),5411.444,AND(K899&lt;45,$S899=0),5372.643,AND(K899&lt;55,$S899=0),3960.303,AND(K899&lt;60,$S899=0),949.0013,AND(K899&lt;65,$S899=0),701.2915,AND(K899=65,$S899=0),293.6025,AND(K899&lt;70,$S899=0),40.25755,AND(K899&gt;69,$S899=0),21.91042,AND(K899&lt;20,$S899=1),6077.467,AND(K899&lt;25,$S899=1),6097.401,AND(K899&lt;35,$S899=1),5411.444,AND(K899&lt;45,$S899=1),7007.796,AND(K899&lt;55,$S899=1),8754.354,AND(K899&lt;60,$S899=1),4534.118,AND(K899&lt;65,$S899=1),3350.615,AND(K899=65,$S899=1),1402.767,AND(K899&lt;70,$S899=1),845.4085,AND(K899&gt;69,$S899=1),460.1188,AND(K899&lt;20,$S899=2),5411.444,AND(K899&lt;25,$S899=2),5411.444,AND(K899&lt;35,$S899=2),5411.444,AND(K899&lt;45,$S899=2),7708.575,AND(K899&lt;55,$S899=2),8129.043,AND(K899&lt;60,$S899=2),6115.786,AND(K899&lt;65,$S899=2),4519.434,AND(K899=65,$S899=2),1892.105,AND(K899&lt;70,$S899=2),1892.105,AND(K899&gt;69,$S899=2),1029.79,AND(K899&lt;20,$S899=3),4745.42,AND(K899&lt;25,$S899=3),4801.703,AND(K899&lt;35,$S899=3),5411.444,AND(K899&lt;45,$S899=3),8409.355,AND(K899&lt;55,$S899=3),8858.572,AND(K899&lt;60,$S899=3),7064.788,AND(K899&lt;65,$S899=3),5220.726,AND(K899=65,$S899=3),2185.707,AND(K899&lt;70,$S899=3),2334.938,AND(K899&gt;69,$S899=3),1270.804,AND(K899&lt;20,$S899=4),4245.902,AND(K899&lt;25,$S899=4),4420.616,AND(K899&lt;35,$S899=4),5411.444,AND(K899&lt;45,$S899=4),8720.812,AND(K899&lt;55,$S899=4),9692.32,AND(K899&lt;60,$S899=4),7908.345,AND(K899&lt;65,$S899=4),5844.096,AND(K899=65,$S899=4),2446.687,AND(K899&lt;70,$S899=4),2697.256,AND(K899&gt;69,$S899=4),1467.998),_xlfn.IFS(AND(K899&lt;20,$S899=0),4942.278,AND(K899&lt;25,$S899=0),5096.151,AND(K899&lt;35,$S899=0),3381.558,AND(K899&lt;45,$S899=0),3560.514,AND(K899&lt;55,$S899=0),2443.074,AND(K899&lt;60,$S899=0),626.8311,AND(K899&lt;65,$S899=0),371.4828,AND(K899=65,$S899=0),156.4774,AND(K899&lt;70,$S899=0),21.45553,AND(K899&gt;69,$S899=0),16.35068,AND(K899&lt;20,$S899=1),3797.75,AND(K899&lt;25,$S899=1),3810.207,AND(K899&lt;35,$S899=1),3381.558,AND(K899&lt;45,$S899=1),4644.149,AND(K899&lt;55,$S899=1),5400.48,AND(K899&lt;60,$S899=1),2994.86,AND(K899&lt;65,$S899=1),2108.114,AND(K899=65,$S899=1),764.6143,AND(K899&lt;70,$S899=1),450.5661,AND(K899&gt;69,$S899=1),343.3646,AND(K899&lt;20,$S899=2),3381.558,AND(K899&lt;25,$S899=2),3381.558,AND(K899&lt;35,$S899=2),3381.558,AND(K899&lt;45,$S899=2),5108.564,AND(K899&lt;55,$S899=2),5014.731,AND(K899&lt;60,$S899=2),4039.578,AND(K899&lt;65,$S899=2),2843.502,AND(K899=65,$S899=2),1008.41,AND(K899&lt;70,$S899=2),1008.41,AND(K899&gt;69,$S899=2),768.482,AND(K899&lt;20,$S899=3),2965.367,AND(K899&lt;25,$S899=3),3000.538,AND(K899&lt;35,$S899=3),3381.558,AND(K899&lt;45,$S899=3),5572.979,AND(K899&lt;55,$S899=3),5464.771,AND(K899&lt;60,$S899=3),4666.41,AND(K899&lt;65,$S899=3),3284.735,AND(K899=65,$S899=3),1164.887,AND(K899&lt;70,$S899=3),1244.421,AND(K899&gt;69,$S899=3),948.3395,AND(K899&lt;20,$S899=4),2653.223,AND(K899&lt;25,$S899=4),2762.4,AND(K899&lt;35,$S899=4),3381.558,AND(K899&lt;45,$S899=4),5779.386,AND(K899&lt;55,$S899=4),5979.102,AND(K899&lt;60,$S899=4),5223.593,AND(K899&lt;65,$S899=4),3676.942,AND(K899=65,$S899=4),1303.978,AND(K899&lt;70,$S899=4),1437.521,AND(K899&gt;69,$S899=4),1095.496))</f>
        <v>5572.9790000000003</v>
      </c>
      <c r="BX899" s="16">
        <f t="shared" ref="BX899:BX922" si="1065">(U899/11)*SUM(BM899:BV899)/11</f>
        <v>1152.8479733670179</v>
      </c>
      <c r="BY899">
        <f t="shared" ref="BY899:BY922" si="1066">Y899+AN899</f>
        <v>2827.514021816376</v>
      </c>
      <c r="BZ899">
        <f t="shared" ref="BZ899:BZ922" si="1067">AZ899+Z899</f>
        <v>956.49773453532771</v>
      </c>
      <c r="CA899">
        <f t="shared" ref="CA899:CA922" si="1068">BL899+AA899</f>
        <v>1051.4094538436987</v>
      </c>
      <c r="CB899">
        <f t="shared" ref="CB899:CB922" si="1069">BX899+AB899</f>
        <v>1203.1373365069023</v>
      </c>
    </row>
    <row r="900" spans="1:80" x14ac:dyDescent="0.25">
      <c r="A900">
        <f>'Data Input'!A900</f>
        <v>0</v>
      </c>
      <c r="B900">
        <f>'Data Input'!C900</f>
        <v>55</v>
      </c>
      <c r="C900">
        <f t="shared" si="999"/>
        <v>56</v>
      </c>
      <c r="D900">
        <f t="shared" si="1000"/>
        <v>57</v>
      </c>
      <c r="E900">
        <f t="shared" si="1001"/>
        <v>58</v>
      </c>
      <c r="F900">
        <f t="shared" si="1002"/>
        <v>59</v>
      </c>
      <c r="G900">
        <f t="shared" si="1003"/>
        <v>60</v>
      </c>
      <c r="H900">
        <f t="shared" si="1004"/>
        <v>61</v>
      </c>
      <c r="I900">
        <f t="shared" si="1005"/>
        <v>62</v>
      </c>
      <c r="J900">
        <f t="shared" si="1006"/>
        <v>63</v>
      </c>
      <c r="K900">
        <f t="shared" si="1007"/>
        <v>64</v>
      </c>
      <c r="L900">
        <f t="shared" si="1008"/>
        <v>65</v>
      </c>
      <c r="M900">
        <f>IF('Data Input'!D900&gt;=240,1,0)</f>
        <v>0</v>
      </c>
      <c r="N900">
        <f>_xlfn.IFS('Data Input'!F900&gt;=130,1,'Data Input'!G900=1,1,0=0,0)</f>
        <v>1</v>
      </c>
      <c r="O900">
        <f>'Data Input'!H900</f>
        <v>0</v>
      </c>
      <c r="P900">
        <f>'Data Input'!J900</f>
        <v>31.8</v>
      </c>
      <c r="Q900">
        <f t="shared" si="1009"/>
        <v>0</v>
      </c>
      <c r="R900">
        <f>IF('Data Input'!I900&gt;=100,1,0)</f>
        <v>1</v>
      </c>
      <c r="S900" s="18">
        <f>'Data Input'!L900</f>
        <v>3</v>
      </c>
      <c r="T900" s="16">
        <f>'Data Input'!N900</f>
        <v>2018</v>
      </c>
      <c r="U900">
        <f t="shared" si="1010"/>
        <v>0.81739665949495377</v>
      </c>
      <c r="V900">
        <f t="shared" si="1011"/>
        <v>6.4280586179001994E-2</v>
      </c>
      <c r="W900">
        <f t="shared" si="1012"/>
        <v>0.51122046590559223</v>
      </c>
      <c r="X900" s="16">
        <f t="shared" si="1013"/>
        <v>1</v>
      </c>
      <c r="Y900">
        <f t="shared" si="1014"/>
        <v>3439.7225510385838</v>
      </c>
      <c r="Z900">
        <f t="shared" si="1015"/>
        <v>29.568286816275176</v>
      </c>
      <c r="AA900">
        <f t="shared" si="1016"/>
        <v>288.83584526963483</v>
      </c>
      <c r="AB900" s="16">
        <f t="shared" si="1017"/>
        <v>5110.4018181818183</v>
      </c>
      <c r="AC900">
        <f t="shared" si="1018"/>
        <v>34302.135999999999</v>
      </c>
      <c r="AD900">
        <f t="shared" si="1019"/>
        <v>31183.760000000002</v>
      </c>
      <c r="AE900">
        <f t="shared" si="1020"/>
        <v>28065.384000000002</v>
      </c>
      <c r="AF900">
        <f t="shared" si="1021"/>
        <v>24947.008000000002</v>
      </c>
      <c r="AG900">
        <f t="shared" si="1022"/>
        <v>21828.632000000001</v>
      </c>
      <c r="AH900">
        <f t="shared" si="1023"/>
        <v>18710.256000000001</v>
      </c>
      <c r="AI900">
        <f t="shared" si="1024"/>
        <v>15591.880000000001</v>
      </c>
      <c r="AJ900">
        <f t="shared" si="1025"/>
        <v>12473.504000000001</v>
      </c>
      <c r="AK900">
        <f t="shared" si="1026"/>
        <v>9355.1280000000006</v>
      </c>
      <c r="AL900">
        <f t="shared" si="1027"/>
        <v>6236.7520000000004</v>
      </c>
      <c r="AM900">
        <f t="shared" si="1028"/>
        <v>3118.3760000000002</v>
      </c>
      <c r="AN900">
        <f t="shared" si="1029"/>
        <v>1369.2707285471104</v>
      </c>
      <c r="AO900">
        <f t="shared" si="1030"/>
        <v>29115.833999999999</v>
      </c>
      <c r="AP900">
        <f t="shared" si="1031"/>
        <v>26468.94</v>
      </c>
      <c r="AQ900">
        <f t="shared" si="1032"/>
        <v>23822.045999999998</v>
      </c>
      <c r="AR900">
        <f t="shared" si="1033"/>
        <v>21175.151999999998</v>
      </c>
      <c r="AS900">
        <f t="shared" si="1034"/>
        <v>18528.257999999998</v>
      </c>
      <c r="AT900">
        <f t="shared" si="1035"/>
        <v>15881.364</v>
      </c>
      <c r="AU900">
        <f t="shared" si="1036"/>
        <v>13234.47</v>
      </c>
      <c r="AV900">
        <f t="shared" si="1037"/>
        <v>10587.575999999999</v>
      </c>
      <c r="AW900">
        <f t="shared" si="1038"/>
        <v>7940.6819999999989</v>
      </c>
      <c r="AX900">
        <f t="shared" si="1039"/>
        <v>5293.7879999999996</v>
      </c>
      <c r="AY900">
        <f t="shared" si="1040"/>
        <v>2646.8939999999998</v>
      </c>
      <c r="AZ900">
        <f t="shared" si="1041"/>
        <v>1162.2442180695898</v>
      </c>
      <c r="BA900">
        <f t="shared" si="1042"/>
        <v>28370.441000000003</v>
      </c>
      <c r="BB900">
        <f t="shared" si="1043"/>
        <v>25791.31</v>
      </c>
      <c r="BC900">
        <f t="shared" si="1044"/>
        <v>23212.179</v>
      </c>
      <c r="BD900">
        <f t="shared" si="1045"/>
        <v>20633.047999999999</v>
      </c>
      <c r="BE900">
        <f t="shared" si="1046"/>
        <v>18053.916999999998</v>
      </c>
      <c r="BF900">
        <f t="shared" si="1047"/>
        <v>15474.785999999998</v>
      </c>
      <c r="BG900">
        <f t="shared" si="1048"/>
        <v>12895.654999999999</v>
      </c>
      <c r="BH900">
        <f t="shared" si="1049"/>
        <v>10316.523999999999</v>
      </c>
      <c r="BI900">
        <f t="shared" si="1050"/>
        <v>7737.393</v>
      </c>
      <c r="BJ900">
        <f t="shared" si="1051"/>
        <v>5158.2619999999997</v>
      </c>
      <c r="BK900">
        <f t="shared" si="1052"/>
        <v>2579.1309999999999</v>
      </c>
      <c r="BL900">
        <f t="shared" si="1053"/>
        <v>1132.4896623718362</v>
      </c>
      <c r="BM900">
        <f t="shared" si="1054"/>
        <v>42721.092000000004</v>
      </c>
      <c r="BN900">
        <f t="shared" si="1055"/>
        <v>39755.725000000006</v>
      </c>
      <c r="BO900">
        <f t="shared" si="1056"/>
        <v>35089.315000000002</v>
      </c>
      <c r="BP900">
        <f t="shared" si="1057"/>
        <v>30422.904999999999</v>
      </c>
      <c r="BQ900">
        <f t="shared" si="1058"/>
        <v>25756.494999999999</v>
      </c>
      <c r="BR900">
        <f t="shared" si="1059"/>
        <v>21090.084999999999</v>
      </c>
      <c r="BS900">
        <f t="shared" si="1060"/>
        <v>16423.674999999999</v>
      </c>
      <c r="BT900">
        <f t="shared" si="1061"/>
        <v>13138.94</v>
      </c>
      <c r="BU900">
        <f t="shared" si="1062"/>
        <v>9854.2049999999999</v>
      </c>
      <c r="BV900">
        <f t="shared" si="1063"/>
        <v>6569.47</v>
      </c>
      <c r="BW900">
        <f t="shared" si="1064"/>
        <v>3284.7350000000001</v>
      </c>
      <c r="BX900" s="16">
        <f t="shared" si="1065"/>
        <v>1626.8348951653259</v>
      </c>
      <c r="BY900">
        <f t="shared" si="1066"/>
        <v>4808.9932795856939</v>
      </c>
      <c r="BZ900">
        <f t="shared" si="1067"/>
        <v>1191.8125048858649</v>
      </c>
      <c r="CA900">
        <f t="shared" si="1068"/>
        <v>1421.3255076414709</v>
      </c>
      <c r="CB900">
        <f t="shared" si="1069"/>
        <v>6737.2367133471444</v>
      </c>
    </row>
    <row r="901" spans="1:80" x14ac:dyDescent="0.25">
      <c r="A901">
        <f>'Data Input'!A901</f>
        <v>0</v>
      </c>
      <c r="B901">
        <f>'Data Input'!C901</f>
        <v>39</v>
      </c>
      <c r="C901">
        <f t="shared" si="999"/>
        <v>40</v>
      </c>
      <c r="D901">
        <f t="shared" si="1000"/>
        <v>41</v>
      </c>
      <c r="E901">
        <f t="shared" si="1001"/>
        <v>42</v>
      </c>
      <c r="F901">
        <f t="shared" si="1002"/>
        <v>43</v>
      </c>
      <c r="G901">
        <f t="shared" si="1003"/>
        <v>44</v>
      </c>
      <c r="H901">
        <f t="shared" si="1004"/>
        <v>45</v>
      </c>
      <c r="I901">
        <f t="shared" si="1005"/>
        <v>46</v>
      </c>
      <c r="J901">
        <f t="shared" si="1006"/>
        <v>47</v>
      </c>
      <c r="K901">
        <f t="shared" si="1007"/>
        <v>48</v>
      </c>
      <c r="L901">
        <f t="shared" si="1008"/>
        <v>49</v>
      </c>
      <c r="M901">
        <f>IF('Data Input'!D901&gt;=240,1,0)</f>
        <v>0</v>
      </c>
      <c r="N901">
        <f>_xlfn.IFS('Data Input'!F901&gt;=130,1,'Data Input'!G901=1,1,0=0,0)</f>
        <v>0</v>
      </c>
      <c r="O901">
        <f>'Data Input'!H901</f>
        <v>0</v>
      </c>
      <c r="P901">
        <f>'Data Input'!J901</f>
        <v>33.6</v>
      </c>
      <c r="Q901">
        <f t="shared" si="1009"/>
        <v>0</v>
      </c>
      <c r="R901">
        <f>IF('Data Input'!I901&gt;=100,1,0)</f>
        <v>0</v>
      </c>
      <c r="S901" s="18">
        <f>'Data Input'!L901</f>
        <v>3</v>
      </c>
      <c r="T901" s="16">
        <f>'Data Input'!N901</f>
        <v>2018</v>
      </c>
      <c r="U901">
        <f t="shared" si="1010"/>
        <v>0.61731744930388577</v>
      </c>
      <c r="V901">
        <f t="shared" si="1011"/>
        <v>7.4266528946309557E-2</v>
      </c>
      <c r="W901">
        <f t="shared" si="1012"/>
        <v>0.37367541426273687</v>
      </c>
      <c r="X901" s="16">
        <f t="shared" si="1013"/>
        <v>6.3536833335845186E-2</v>
      </c>
      <c r="Y901">
        <f t="shared" si="1014"/>
        <v>2597.7604959043788</v>
      </c>
      <c r="Z901">
        <f t="shared" si="1015"/>
        <v>34.161698877771137</v>
      </c>
      <c r="AA901">
        <f t="shared" si="1016"/>
        <v>211.12389141906988</v>
      </c>
      <c r="AB901" s="16">
        <f t="shared" si="1017"/>
        <v>324.69874860101839</v>
      </c>
      <c r="AC901">
        <f t="shared" si="1018"/>
        <v>49940.567000000003</v>
      </c>
      <c r="AD901">
        <f t="shared" si="1019"/>
        <v>44913.93</v>
      </c>
      <c r="AE901">
        <f t="shared" si="1020"/>
        <v>39887.292999999998</v>
      </c>
      <c r="AF901">
        <f t="shared" si="1021"/>
        <v>34860.655999999995</v>
      </c>
      <c r="AG901">
        <f t="shared" si="1022"/>
        <v>29834.018999999997</v>
      </c>
      <c r="AH901">
        <f t="shared" si="1023"/>
        <v>24807.381999999998</v>
      </c>
      <c r="AI901">
        <f t="shared" si="1024"/>
        <v>19780.744999999999</v>
      </c>
      <c r="AJ901">
        <f t="shared" si="1025"/>
        <v>15824.596</v>
      </c>
      <c r="AK901">
        <f t="shared" si="1026"/>
        <v>11868.447</v>
      </c>
      <c r="AL901">
        <f t="shared" si="1027"/>
        <v>7912.2979999999998</v>
      </c>
      <c r="AM901">
        <f t="shared" si="1028"/>
        <v>3956.1489999999999</v>
      </c>
      <c r="AN901">
        <f t="shared" si="1029"/>
        <v>1426.6151817237726</v>
      </c>
      <c r="AO901">
        <f t="shared" si="1030"/>
        <v>42389.810000000012</v>
      </c>
      <c r="AP901">
        <f t="shared" si="1031"/>
        <v>38123.17500000001</v>
      </c>
      <c r="AQ901">
        <f t="shared" si="1032"/>
        <v>33856.540000000008</v>
      </c>
      <c r="AR901">
        <f t="shared" si="1033"/>
        <v>29589.905000000006</v>
      </c>
      <c r="AS901">
        <f t="shared" si="1034"/>
        <v>25323.270000000004</v>
      </c>
      <c r="AT901">
        <f t="shared" si="1035"/>
        <v>21056.635000000002</v>
      </c>
      <c r="AU901">
        <f t="shared" si="1036"/>
        <v>16790</v>
      </c>
      <c r="AV901">
        <f t="shared" si="1037"/>
        <v>13432</v>
      </c>
      <c r="AW901">
        <f t="shared" si="1038"/>
        <v>10074</v>
      </c>
      <c r="AX901">
        <f t="shared" si="1039"/>
        <v>6716</v>
      </c>
      <c r="AY901">
        <f t="shared" si="1040"/>
        <v>3358</v>
      </c>
      <c r="AZ901">
        <f t="shared" si="1041"/>
        <v>1210.918352984067</v>
      </c>
      <c r="BA901">
        <f t="shared" si="1042"/>
        <v>41304.584999999992</v>
      </c>
      <c r="BB901">
        <f t="shared" si="1043"/>
        <v>37147.179999999993</v>
      </c>
      <c r="BC901">
        <f t="shared" si="1044"/>
        <v>32989.774999999994</v>
      </c>
      <c r="BD901">
        <f t="shared" si="1045"/>
        <v>28832.369999999995</v>
      </c>
      <c r="BE901">
        <f t="shared" si="1046"/>
        <v>24674.964999999997</v>
      </c>
      <c r="BF901">
        <f t="shared" si="1047"/>
        <v>20517.559999999998</v>
      </c>
      <c r="BG901">
        <f t="shared" si="1048"/>
        <v>16360.154999999999</v>
      </c>
      <c r="BH901">
        <f t="shared" si="1049"/>
        <v>13088.124</v>
      </c>
      <c r="BI901">
        <f t="shared" si="1050"/>
        <v>9816.0930000000008</v>
      </c>
      <c r="BJ901">
        <f t="shared" si="1051"/>
        <v>6544.0619999999999</v>
      </c>
      <c r="BK901">
        <f t="shared" si="1052"/>
        <v>3272.0309999999999</v>
      </c>
      <c r="BL901">
        <f t="shared" si="1053"/>
        <v>1179.9174563567794</v>
      </c>
      <c r="BM901">
        <f t="shared" si="1054"/>
        <v>58262.324999999997</v>
      </c>
      <c r="BN901">
        <f t="shared" si="1055"/>
        <v>55296.957999999999</v>
      </c>
      <c r="BO901">
        <f t="shared" si="1056"/>
        <v>49723.978999999999</v>
      </c>
      <c r="BP901">
        <f t="shared" si="1057"/>
        <v>44151</v>
      </c>
      <c r="BQ901">
        <f t="shared" si="1058"/>
        <v>38578.021000000001</v>
      </c>
      <c r="BR901">
        <f t="shared" si="1059"/>
        <v>33005.042000000001</v>
      </c>
      <c r="BS901">
        <f t="shared" si="1060"/>
        <v>27432.062999999998</v>
      </c>
      <c r="BT901">
        <f t="shared" si="1061"/>
        <v>21859.083999999999</v>
      </c>
      <c r="BU901">
        <f t="shared" si="1062"/>
        <v>16394.312999999998</v>
      </c>
      <c r="BV901">
        <f t="shared" si="1063"/>
        <v>10929.541999999999</v>
      </c>
      <c r="BW901">
        <f t="shared" si="1064"/>
        <v>5464.7709999999997</v>
      </c>
      <c r="BX901" s="16">
        <f t="shared" si="1065"/>
        <v>1814.3639751540948</v>
      </c>
      <c r="BY901">
        <f t="shared" si="1066"/>
        <v>4024.3756776281516</v>
      </c>
      <c r="BZ901">
        <f t="shared" si="1067"/>
        <v>1245.0800518618382</v>
      </c>
      <c r="CA901">
        <f t="shared" si="1068"/>
        <v>1391.0413477758493</v>
      </c>
      <c r="CB901">
        <f t="shared" si="1069"/>
        <v>2139.062723755113</v>
      </c>
    </row>
    <row r="902" spans="1:80" x14ac:dyDescent="0.25">
      <c r="A902">
        <f>'Data Input'!A902</f>
        <v>0</v>
      </c>
      <c r="B902">
        <f>'Data Input'!C902</f>
        <v>64</v>
      </c>
      <c r="C902">
        <f t="shared" si="999"/>
        <v>65</v>
      </c>
      <c r="D902">
        <f t="shared" si="1000"/>
        <v>66</v>
      </c>
      <c r="E902">
        <f t="shared" si="1001"/>
        <v>67</v>
      </c>
      <c r="F902">
        <f t="shared" si="1002"/>
        <v>68</v>
      </c>
      <c r="G902">
        <f t="shared" si="1003"/>
        <v>69</v>
      </c>
      <c r="H902">
        <f t="shared" si="1004"/>
        <v>70</v>
      </c>
      <c r="I902">
        <f t="shared" si="1005"/>
        <v>71</v>
      </c>
      <c r="J902">
        <f t="shared" si="1006"/>
        <v>72</v>
      </c>
      <c r="K902">
        <f t="shared" si="1007"/>
        <v>73</v>
      </c>
      <c r="L902">
        <f t="shared" si="1008"/>
        <v>74</v>
      </c>
      <c r="M902">
        <f>IF('Data Input'!D902&gt;=240,1,0)</f>
        <v>0</v>
      </c>
      <c r="N902">
        <f>_xlfn.IFS('Data Input'!F902&gt;=130,1,'Data Input'!G902=1,1,0=0,0)</f>
        <v>0</v>
      </c>
      <c r="O902">
        <f>'Data Input'!H902</f>
        <v>0</v>
      </c>
      <c r="P902">
        <f>'Data Input'!J902</f>
        <v>26.6</v>
      </c>
      <c r="Q902">
        <f t="shared" si="1009"/>
        <v>0</v>
      </c>
      <c r="R902">
        <f>IF('Data Input'!I902&gt;=100,1,0)</f>
        <v>0</v>
      </c>
      <c r="S902" s="18">
        <f>'Data Input'!L902</f>
        <v>3</v>
      </c>
      <c r="T902" s="16">
        <f>'Data Input'!N902</f>
        <v>2018</v>
      </c>
      <c r="U902">
        <f t="shared" si="1010"/>
        <v>0.47247425778394064</v>
      </c>
      <c r="V902">
        <f t="shared" si="1011"/>
        <v>5.522108983917072E-2</v>
      </c>
      <c r="W902">
        <f t="shared" si="1012"/>
        <v>0.31091668562778629</v>
      </c>
      <c r="X902" s="16">
        <f t="shared" si="1013"/>
        <v>1.7376754701802184E-2</v>
      </c>
      <c r="Y902">
        <f t="shared" si="1014"/>
        <v>1988.239541239122</v>
      </c>
      <c r="Z902">
        <f t="shared" si="1015"/>
        <v>25.401028828907439</v>
      </c>
      <c r="AA902">
        <f t="shared" si="1016"/>
        <v>175.66566616744012</v>
      </c>
      <c r="AB902" s="16">
        <f t="shared" si="1017"/>
        <v>88.802198822189339</v>
      </c>
      <c r="AC902">
        <f t="shared" si="1018"/>
        <v>30532.161999999997</v>
      </c>
      <c r="AD902">
        <f t="shared" si="1019"/>
        <v>27413.785999999996</v>
      </c>
      <c r="AE902">
        <f t="shared" si="1020"/>
        <v>24295.409999999996</v>
      </c>
      <c r="AF902">
        <f t="shared" si="1021"/>
        <v>21595.919999999998</v>
      </c>
      <c r="AG902">
        <f t="shared" si="1022"/>
        <v>18896.43</v>
      </c>
      <c r="AH902">
        <f t="shared" si="1023"/>
        <v>16196.939999999999</v>
      </c>
      <c r="AI902">
        <f t="shared" si="1024"/>
        <v>13497.449999999999</v>
      </c>
      <c r="AJ902">
        <f t="shared" si="1025"/>
        <v>10797.96</v>
      </c>
      <c r="AK902">
        <f t="shared" si="1026"/>
        <v>8098.4699999999993</v>
      </c>
      <c r="AL902">
        <f t="shared" si="1027"/>
        <v>5398.98</v>
      </c>
      <c r="AM902">
        <f t="shared" si="1028"/>
        <v>2699.49</v>
      </c>
      <c r="AN902">
        <f t="shared" si="1029"/>
        <v>690.06039896920902</v>
      </c>
      <c r="AO902">
        <f t="shared" si="1030"/>
        <v>25915.857</v>
      </c>
      <c r="AP902">
        <f t="shared" si="1031"/>
        <v>23268.963</v>
      </c>
      <c r="AQ902">
        <f t="shared" si="1032"/>
        <v>20622.069</v>
      </c>
      <c r="AR902">
        <f t="shared" si="1033"/>
        <v>18330.727999999999</v>
      </c>
      <c r="AS902">
        <f t="shared" si="1034"/>
        <v>16039.387000000001</v>
      </c>
      <c r="AT902">
        <f t="shared" si="1035"/>
        <v>13748.046</v>
      </c>
      <c r="AU902">
        <f t="shared" si="1036"/>
        <v>11456.705</v>
      </c>
      <c r="AV902">
        <f t="shared" si="1037"/>
        <v>9165.3639999999996</v>
      </c>
      <c r="AW902">
        <f t="shared" si="1038"/>
        <v>6874.0229999999992</v>
      </c>
      <c r="AX902">
        <f t="shared" si="1039"/>
        <v>4582.6819999999998</v>
      </c>
      <c r="AY902">
        <f t="shared" si="1040"/>
        <v>2291.3409999999999</v>
      </c>
      <c r="AZ902">
        <f t="shared" si="1041"/>
        <v>585.72682156324674</v>
      </c>
      <c r="BA902">
        <f t="shared" si="1042"/>
        <v>25252.382000000001</v>
      </c>
      <c r="BB902">
        <f t="shared" si="1043"/>
        <v>22673.251</v>
      </c>
      <c r="BC902">
        <f t="shared" si="1044"/>
        <v>20094.12</v>
      </c>
      <c r="BD902">
        <f t="shared" si="1045"/>
        <v>17861.439999999999</v>
      </c>
      <c r="BE902">
        <f t="shared" si="1046"/>
        <v>15628.76</v>
      </c>
      <c r="BF902">
        <f t="shared" si="1047"/>
        <v>13396.08</v>
      </c>
      <c r="BG902">
        <f t="shared" si="1048"/>
        <v>11163.4</v>
      </c>
      <c r="BH902">
        <f t="shared" si="1049"/>
        <v>8930.7199999999993</v>
      </c>
      <c r="BI902">
        <f t="shared" si="1050"/>
        <v>6698.0399999999991</v>
      </c>
      <c r="BJ902">
        <f t="shared" si="1051"/>
        <v>4465.3599999999997</v>
      </c>
      <c r="BK902">
        <f t="shared" si="1052"/>
        <v>2232.6799999999998</v>
      </c>
      <c r="BL902">
        <f t="shared" si="1053"/>
        <v>570.73153899784018</v>
      </c>
      <c r="BM902">
        <f t="shared" si="1054"/>
        <v>16186.031000000003</v>
      </c>
      <c r="BN902">
        <f t="shared" si="1055"/>
        <v>13220.664000000002</v>
      </c>
      <c r="BO902">
        <f t="shared" si="1056"/>
        <v>9935.9290000000019</v>
      </c>
      <c r="BP902">
        <f t="shared" si="1057"/>
        <v>8771.0420000000013</v>
      </c>
      <c r="BQ902">
        <f t="shared" si="1058"/>
        <v>7526.621000000001</v>
      </c>
      <c r="BR902">
        <f t="shared" si="1059"/>
        <v>6282.2000000000007</v>
      </c>
      <c r="BS902">
        <f t="shared" si="1060"/>
        <v>5037.7790000000005</v>
      </c>
      <c r="BT902">
        <f t="shared" si="1061"/>
        <v>3793.3580000000002</v>
      </c>
      <c r="BU902">
        <f t="shared" si="1062"/>
        <v>2845.0185000000001</v>
      </c>
      <c r="BV902">
        <f t="shared" si="1063"/>
        <v>1896.6790000000001</v>
      </c>
      <c r="BW902">
        <f t="shared" si="1064"/>
        <v>948.33950000000004</v>
      </c>
      <c r="BX902" s="16">
        <f t="shared" si="1065"/>
        <v>294.79004951960729</v>
      </c>
      <c r="BY902">
        <f t="shared" si="1066"/>
        <v>2678.299940208331</v>
      </c>
      <c r="BZ902">
        <f t="shared" si="1067"/>
        <v>611.12785039215419</v>
      </c>
      <c r="CA902">
        <f t="shared" si="1068"/>
        <v>746.3972051652803</v>
      </c>
      <c r="CB902">
        <f t="shared" si="1069"/>
        <v>383.59224834179662</v>
      </c>
    </row>
    <row r="903" spans="1:80" x14ac:dyDescent="0.25">
      <c r="A903">
        <f>'Data Input'!A903</f>
        <v>0</v>
      </c>
      <c r="B903">
        <f>'Data Input'!C903</f>
        <v>58</v>
      </c>
      <c r="C903">
        <f t="shared" si="999"/>
        <v>59</v>
      </c>
      <c r="D903">
        <f t="shared" si="1000"/>
        <v>60</v>
      </c>
      <c r="E903">
        <f t="shared" si="1001"/>
        <v>61</v>
      </c>
      <c r="F903">
        <f t="shared" si="1002"/>
        <v>62</v>
      </c>
      <c r="G903">
        <f t="shared" si="1003"/>
        <v>63</v>
      </c>
      <c r="H903">
        <f t="shared" si="1004"/>
        <v>64</v>
      </c>
      <c r="I903">
        <f t="shared" si="1005"/>
        <v>65</v>
      </c>
      <c r="J903">
        <f t="shared" si="1006"/>
        <v>66</v>
      </c>
      <c r="K903">
        <f t="shared" si="1007"/>
        <v>67</v>
      </c>
      <c r="L903">
        <f t="shared" si="1008"/>
        <v>68</v>
      </c>
      <c r="M903">
        <f>IF('Data Input'!D903&gt;=240,1,0)</f>
        <v>1</v>
      </c>
      <c r="N903">
        <f>_xlfn.IFS('Data Input'!F903&gt;=130,1,'Data Input'!G903=1,1,0=0,0)</f>
        <v>0</v>
      </c>
      <c r="O903">
        <f>'Data Input'!H903</f>
        <v>0</v>
      </c>
      <c r="P903">
        <f>'Data Input'!J903</f>
        <v>26.5</v>
      </c>
      <c r="Q903">
        <f t="shared" si="1009"/>
        <v>0</v>
      </c>
      <c r="R903">
        <f>IF('Data Input'!I903&gt;=100,1,0)</f>
        <v>0</v>
      </c>
      <c r="S903" s="18">
        <f>'Data Input'!L903</f>
        <v>3</v>
      </c>
      <c r="T903" s="16">
        <f>'Data Input'!N903</f>
        <v>2018</v>
      </c>
      <c r="U903">
        <f t="shared" si="1010"/>
        <v>0.56699396637918054</v>
      </c>
      <c r="V903">
        <f t="shared" si="1011"/>
        <v>5.1061655192651205E-2</v>
      </c>
      <c r="W903">
        <f t="shared" si="1012"/>
        <v>0.36788917427098017</v>
      </c>
      <c r="X903" s="16">
        <f t="shared" si="1013"/>
        <v>2.2298042114417663E-2</v>
      </c>
      <c r="Y903">
        <f t="shared" si="1014"/>
        <v>2385.9920514751261</v>
      </c>
      <c r="Z903">
        <f t="shared" si="1015"/>
        <v>23.487739546209262</v>
      </c>
      <c r="AA903">
        <f t="shared" si="1016"/>
        <v>207.85470790547276</v>
      </c>
      <c r="AB903" s="16">
        <f t="shared" si="1017"/>
        <v>113.95195496341479</v>
      </c>
      <c r="AC903">
        <f t="shared" si="1018"/>
        <v>33045.478000000003</v>
      </c>
      <c r="AD903">
        <f t="shared" si="1019"/>
        <v>29927.101999999999</v>
      </c>
      <c r="AE903">
        <f t="shared" si="1020"/>
        <v>26808.725999999999</v>
      </c>
      <c r="AF903">
        <f t="shared" si="1021"/>
        <v>23690.35</v>
      </c>
      <c r="AG903">
        <f t="shared" si="1022"/>
        <v>20571.973999999998</v>
      </c>
      <c r="AH903">
        <f t="shared" si="1023"/>
        <v>17453.597999999998</v>
      </c>
      <c r="AI903">
        <f t="shared" si="1024"/>
        <v>14335.222</v>
      </c>
      <c r="AJ903">
        <f t="shared" si="1025"/>
        <v>11216.846</v>
      </c>
      <c r="AK903">
        <f t="shared" si="1026"/>
        <v>8098.4699999999993</v>
      </c>
      <c r="AL903">
        <f t="shared" si="1027"/>
        <v>5398.98</v>
      </c>
      <c r="AM903">
        <f t="shared" si="1028"/>
        <v>2699.49</v>
      </c>
      <c r="AN903">
        <f t="shared" si="1029"/>
        <v>892.88310161310937</v>
      </c>
      <c r="AO903">
        <f t="shared" si="1030"/>
        <v>28049.174999999999</v>
      </c>
      <c r="AP903">
        <f t="shared" si="1031"/>
        <v>25402.280999999999</v>
      </c>
      <c r="AQ903">
        <f t="shared" si="1032"/>
        <v>22755.386999999999</v>
      </c>
      <c r="AR903">
        <f t="shared" si="1033"/>
        <v>20108.492999999999</v>
      </c>
      <c r="AS903">
        <f t="shared" si="1034"/>
        <v>17461.598999999998</v>
      </c>
      <c r="AT903">
        <f t="shared" si="1035"/>
        <v>14814.705</v>
      </c>
      <c r="AU903">
        <f t="shared" si="1036"/>
        <v>12167.811</v>
      </c>
      <c r="AV903">
        <f t="shared" si="1037"/>
        <v>9520.9169999999995</v>
      </c>
      <c r="AW903">
        <f t="shared" si="1038"/>
        <v>6874.0229999999992</v>
      </c>
      <c r="AX903">
        <f t="shared" si="1039"/>
        <v>4582.6819999999998</v>
      </c>
      <c r="AY903">
        <f t="shared" si="1040"/>
        <v>2291.3409999999999</v>
      </c>
      <c r="AZ903">
        <f t="shared" si="1041"/>
        <v>757.88383909776064</v>
      </c>
      <c r="BA903">
        <f t="shared" si="1042"/>
        <v>27331.088000000003</v>
      </c>
      <c r="BB903">
        <f t="shared" si="1043"/>
        <v>24751.957000000002</v>
      </c>
      <c r="BC903">
        <f t="shared" si="1044"/>
        <v>22172.826000000001</v>
      </c>
      <c r="BD903">
        <f t="shared" si="1045"/>
        <v>19593.695</v>
      </c>
      <c r="BE903">
        <f t="shared" si="1046"/>
        <v>17014.563999999998</v>
      </c>
      <c r="BF903">
        <f t="shared" si="1047"/>
        <v>14435.432999999997</v>
      </c>
      <c r="BG903">
        <f t="shared" si="1048"/>
        <v>11856.301999999998</v>
      </c>
      <c r="BH903">
        <f t="shared" si="1049"/>
        <v>9277.1709999999985</v>
      </c>
      <c r="BI903">
        <f t="shared" si="1050"/>
        <v>6698.0399999999991</v>
      </c>
      <c r="BJ903">
        <f t="shared" si="1051"/>
        <v>4465.3599999999997</v>
      </c>
      <c r="BK903">
        <f t="shared" si="1052"/>
        <v>2232.6799999999998</v>
      </c>
      <c r="BL903">
        <f t="shared" si="1053"/>
        <v>738.48122590795606</v>
      </c>
      <c r="BM903">
        <f t="shared" si="1054"/>
        <v>32375.591</v>
      </c>
      <c r="BN903">
        <f t="shared" si="1055"/>
        <v>29410.224000000002</v>
      </c>
      <c r="BO903">
        <f t="shared" si="1056"/>
        <v>24743.814000000002</v>
      </c>
      <c r="BP903">
        <f t="shared" si="1057"/>
        <v>20077.404000000002</v>
      </c>
      <c r="BQ903">
        <f t="shared" si="1058"/>
        <v>16792.669000000002</v>
      </c>
      <c r="BR903">
        <f t="shared" si="1059"/>
        <v>13507.934000000001</v>
      </c>
      <c r="BS903">
        <f t="shared" si="1060"/>
        <v>10223.199000000001</v>
      </c>
      <c r="BT903">
        <f t="shared" si="1061"/>
        <v>6938.4639999999999</v>
      </c>
      <c r="BU903">
        <f t="shared" si="1062"/>
        <v>3653.7290000000003</v>
      </c>
      <c r="BV903">
        <f t="shared" si="1063"/>
        <v>2488.8420000000001</v>
      </c>
      <c r="BW903">
        <f t="shared" si="1064"/>
        <v>1244.421</v>
      </c>
      <c r="BX903" s="16">
        <f t="shared" si="1065"/>
        <v>750.73688952335226</v>
      </c>
      <c r="BY903">
        <f t="shared" si="1066"/>
        <v>3278.8751530882355</v>
      </c>
      <c r="BZ903">
        <f t="shared" si="1067"/>
        <v>781.37157864396988</v>
      </c>
      <c r="CA903">
        <f t="shared" si="1068"/>
        <v>946.33593381342882</v>
      </c>
      <c r="CB903">
        <f t="shared" si="1069"/>
        <v>864.68884448676704</v>
      </c>
    </row>
    <row r="904" spans="1:80" x14ac:dyDescent="0.25">
      <c r="A904">
        <f>'Data Input'!A904</f>
        <v>0</v>
      </c>
      <c r="B904">
        <f>'Data Input'!C904</f>
        <v>61</v>
      </c>
      <c r="C904">
        <f t="shared" si="999"/>
        <v>62</v>
      </c>
      <c r="D904">
        <f t="shared" si="1000"/>
        <v>63</v>
      </c>
      <c r="E904">
        <f t="shared" si="1001"/>
        <v>64</v>
      </c>
      <c r="F904">
        <f t="shared" si="1002"/>
        <v>65</v>
      </c>
      <c r="G904">
        <f t="shared" si="1003"/>
        <v>66</v>
      </c>
      <c r="H904">
        <f t="shared" si="1004"/>
        <v>67</v>
      </c>
      <c r="I904">
        <f t="shared" si="1005"/>
        <v>68</v>
      </c>
      <c r="J904">
        <f t="shared" si="1006"/>
        <v>69</v>
      </c>
      <c r="K904">
        <f t="shared" si="1007"/>
        <v>70</v>
      </c>
      <c r="L904">
        <f t="shared" si="1008"/>
        <v>71</v>
      </c>
      <c r="M904">
        <f>IF('Data Input'!D904&gt;=240,1,0)</f>
        <v>0</v>
      </c>
      <c r="N904">
        <f>_xlfn.IFS('Data Input'!F904&gt;=130,1,'Data Input'!G904=1,1,0=0,0)</f>
        <v>0</v>
      </c>
      <c r="O904">
        <f>'Data Input'!H904</f>
        <v>0</v>
      </c>
      <c r="P904">
        <f>'Data Input'!J904</f>
        <v>20.399999999999999</v>
      </c>
      <c r="Q904">
        <f t="shared" si="1009"/>
        <v>0</v>
      </c>
      <c r="R904">
        <f>IF('Data Input'!I904&gt;=100,1,0)</f>
        <v>0</v>
      </c>
      <c r="S904" s="18">
        <f>'Data Input'!L904</f>
        <v>3</v>
      </c>
      <c r="T904" s="16">
        <f>'Data Input'!N904</f>
        <v>2018</v>
      </c>
      <c r="U904">
        <f t="shared" si="1010"/>
        <v>0.34720186327885572</v>
      </c>
      <c r="V904">
        <f t="shared" si="1011"/>
        <v>4.2285964879208549E-2</v>
      </c>
      <c r="W904">
        <f t="shared" si="1012"/>
        <v>0.26052015466007589</v>
      </c>
      <c r="X904" s="16">
        <f t="shared" si="1013"/>
        <v>5.3461101795306892E-3</v>
      </c>
      <c r="Y904">
        <f t="shared" si="1014"/>
        <v>1461.0753114905142</v>
      </c>
      <c r="Z904">
        <f t="shared" si="1015"/>
        <v>19.451028874715057</v>
      </c>
      <c r="AA904">
        <f t="shared" si="1016"/>
        <v>147.19199269090899</v>
      </c>
      <c r="AB904" s="16">
        <f t="shared" si="1017"/>
        <v>27.320771181673958</v>
      </c>
      <c r="AC904">
        <f t="shared" si="1018"/>
        <v>31788.82</v>
      </c>
      <c r="AD904">
        <f t="shared" si="1019"/>
        <v>28670.444</v>
      </c>
      <c r="AE904">
        <f t="shared" si="1020"/>
        <v>25552.067999999999</v>
      </c>
      <c r="AF904">
        <f t="shared" si="1021"/>
        <v>22433.691999999999</v>
      </c>
      <c r="AG904">
        <f t="shared" si="1022"/>
        <v>19315.315999999999</v>
      </c>
      <c r="AH904">
        <f t="shared" si="1023"/>
        <v>16196.939999999999</v>
      </c>
      <c r="AI904">
        <f t="shared" si="1024"/>
        <v>13497.449999999999</v>
      </c>
      <c r="AJ904">
        <f t="shared" si="1025"/>
        <v>10797.96</v>
      </c>
      <c r="AK904">
        <f t="shared" si="1026"/>
        <v>8098.4699999999993</v>
      </c>
      <c r="AL904">
        <f t="shared" si="1027"/>
        <v>5398.98</v>
      </c>
      <c r="AM904">
        <f t="shared" si="1028"/>
        <v>2699.49</v>
      </c>
      <c r="AN904">
        <f t="shared" si="1029"/>
        <v>521.52055586109827</v>
      </c>
      <c r="AO904">
        <f t="shared" si="1030"/>
        <v>26982.516</v>
      </c>
      <c r="AP904">
        <f t="shared" si="1031"/>
        <v>24335.621999999999</v>
      </c>
      <c r="AQ904">
        <f t="shared" si="1032"/>
        <v>21688.727999999999</v>
      </c>
      <c r="AR904">
        <f t="shared" si="1033"/>
        <v>19041.833999999999</v>
      </c>
      <c r="AS904">
        <f t="shared" si="1034"/>
        <v>16394.939999999999</v>
      </c>
      <c r="AT904">
        <f t="shared" si="1035"/>
        <v>13748.046</v>
      </c>
      <c r="AU904">
        <f t="shared" si="1036"/>
        <v>11456.705</v>
      </c>
      <c r="AV904">
        <f t="shared" si="1037"/>
        <v>9165.3639999999996</v>
      </c>
      <c r="AW904">
        <f t="shared" si="1038"/>
        <v>6874.0229999999992</v>
      </c>
      <c r="AX904">
        <f t="shared" si="1039"/>
        <v>4582.6819999999998</v>
      </c>
      <c r="AY904">
        <f t="shared" si="1040"/>
        <v>2291.3409999999999</v>
      </c>
      <c r="AZ904">
        <f t="shared" si="1041"/>
        <v>442.66934843707588</v>
      </c>
      <c r="BA904">
        <f t="shared" si="1042"/>
        <v>26291.735000000004</v>
      </c>
      <c r="BB904">
        <f t="shared" si="1043"/>
        <v>23712.604000000003</v>
      </c>
      <c r="BC904">
        <f t="shared" si="1044"/>
        <v>21133.473000000002</v>
      </c>
      <c r="BD904">
        <f t="shared" si="1045"/>
        <v>18554.342000000001</v>
      </c>
      <c r="BE904">
        <f t="shared" si="1046"/>
        <v>15975.210999999999</v>
      </c>
      <c r="BF904">
        <f t="shared" si="1047"/>
        <v>13396.08</v>
      </c>
      <c r="BG904">
        <f t="shared" si="1048"/>
        <v>11163.4</v>
      </c>
      <c r="BH904">
        <f t="shared" si="1049"/>
        <v>8930.7199999999993</v>
      </c>
      <c r="BI904">
        <f t="shared" si="1050"/>
        <v>6698.0399999999991</v>
      </c>
      <c r="BJ904">
        <f t="shared" si="1051"/>
        <v>4465.3599999999997</v>
      </c>
      <c r="BK904">
        <f t="shared" si="1052"/>
        <v>2232.6799999999998</v>
      </c>
      <c r="BL904">
        <f t="shared" si="1053"/>
        <v>431.33652180062529</v>
      </c>
      <c r="BM904">
        <f t="shared" si="1054"/>
        <v>23195.217499999999</v>
      </c>
      <c r="BN904">
        <f t="shared" si="1055"/>
        <v>20229.8505</v>
      </c>
      <c r="BO904">
        <f t="shared" si="1056"/>
        <v>16945.1155</v>
      </c>
      <c r="BP904">
        <f t="shared" si="1057"/>
        <v>13660.380500000001</v>
      </c>
      <c r="BQ904">
        <f t="shared" si="1058"/>
        <v>10375.645500000001</v>
      </c>
      <c r="BR904">
        <f t="shared" si="1059"/>
        <v>7090.9105000000009</v>
      </c>
      <c r="BS904">
        <f t="shared" si="1060"/>
        <v>5926.0235000000011</v>
      </c>
      <c r="BT904">
        <f t="shared" si="1061"/>
        <v>4681.6025000000009</v>
      </c>
      <c r="BU904">
        <f t="shared" si="1062"/>
        <v>3437.1815000000006</v>
      </c>
      <c r="BV904">
        <f t="shared" si="1063"/>
        <v>2192.7605000000003</v>
      </c>
      <c r="BW904">
        <f t="shared" si="1064"/>
        <v>948.33950000000004</v>
      </c>
      <c r="BX904" s="16">
        <f t="shared" si="1065"/>
        <v>309.13788771377006</v>
      </c>
      <c r="BY904">
        <f t="shared" si="1066"/>
        <v>1982.5958673516125</v>
      </c>
      <c r="BZ904">
        <f t="shared" si="1067"/>
        <v>462.12037731179095</v>
      </c>
      <c r="CA904">
        <f t="shared" si="1068"/>
        <v>578.52851449153422</v>
      </c>
      <c r="CB904">
        <f t="shared" si="1069"/>
        <v>336.45865889544399</v>
      </c>
    </row>
    <row r="905" spans="1:80" x14ac:dyDescent="0.25">
      <c r="A905">
        <f>'Data Input'!A905</f>
        <v>0</v>
      </c>
      <c r="B905">
        <f>'Data Input'!C905</f>
        <v>36</v>
      </c>
      <c r="C905">
        <f t="shared" si="999"/>
        <v>37</v>
      </c>
      <c r="D905">
        <f t="shared" si="1000"/>
        <v>38</v>
      </c>
      <c r="E905">
        <f t="shared" si="1001"/>
        <v>39</v>
      </c>
      <c r="F905">
        <f t="shared" si="1002"/>
        <v>40</v>
      </c>
      <c r="G905">
        <f t="shared" si="1003"/>
        <v>41</v>
      </c>
      <c r="H905">
        <f t="shared" si="1004"/>
        <v>42</v>
      </c>
      <c r="I905">
        <f t="shared" si="1005"/>
        <v>43</v>
      </c>
      <c r="J905">
        <f t="shared" si="1006"/>
        <v>44</v>
      </c>
      <c r="K905">
        <f t="shared" si="1007"/>
        <v>45</v>
      </c>
      <c r="L905">
        <f t="shared" si="1008"/>
        <v>46</v>
      </c>
      <c r="M905">
        <f>IF('Data Input'!D905&gt;=240,1,0)</f>
        <v>1</v>
      </c>
      <c r="N905">
        <f>_xlfn.IFS('Data Input'!F905&gt;=130,1,'Data Input'!G905=1,1,0=0,0)</f>
        <v>0</v>
      </c>
      <c r="O905">
        <f>'Data Input'!H905</f>
        <v>0</v>
      </c>
      <c r="P905">
        <f>'Data Input'!J905</f>
        <v>25.8</v>
      </c>
      <c r="Q905">
        <f t="shared" si="1009"/>
        <v>0</v>
      </c>
      <c r="R905">
        <f>IF('Data Input'!I905&gt;=100,1,0)</f>
        <v>0</v>
      </c>
      <c r="S905" s="18">
        <f>'Data Input'!L905</f>
        <v>3</v>
      </c>
      <c r="T905" s="16">
        <f>'Data Input'!N905</f>
        <v>2018</v>
      </c>
      <c r="U905">
        <f t="shared" si="1010"/>
        <v>0.55249527870847726</v>
      </c>
      <c r="V905">
        <f t="shared" si="1011"/>
        <v>4.9548836577237215E-2</v>
      </c>
      <c r="W905">
        <f t="shared" si="1012"/>
        <v>0.36141714836642691</v>
      </c>
      <c r="X905" s="16">
        <f t="shared" si="1013"/>
        <v>1.9547511475768636E-2</v>
      </c>
      <c r="Y905">
        <f t="shared" si="1014"/>
        <v>2324.9794912180328</v>
      </c>
      <c r="Z905">
        <f t="shared" si="1015"/>
        <v>22.791861406626069</v>
      </c>
      <c r="AA905">
        <f t="shared" si="1016"/>
        <v>204.19806033867943</v>
      </c>
      <c r="AB905" s="16">
        <f t="shared" si="1017"/>
        <v>99.895638186697994</v>
      </c>
      <c r="AC905">
        <f t="shared" si="1018"/>
        <v>53152.03100000001</v>
      </c>
      <c r="AD905">
        <f t="shared" si="1019"/>
        <v>48125.394000000008</v>
      </c>
      <c r="AE905">
        <f t="shared" si="1020"/>
        <v>43098.757000000005</v>
      </c>
      <c r="AF905">
        <f t="shared" si="1021"/>
        <v>38072.120000000003</v>
      </c>
      <c r="AG905">
        <f t="shared" si="1022"/>
        <v>33045.483</v>
      </c>
      <c r="AH905">
        <f t="shared" si="1023"/>
        <v>28018.845999999998</v>
      </c>
      <c r="AI905">
        <f t="shared" si="1024"/>
        <v>22992.208999999999</v>
      </c>
      <c r="AJ905">
        <f t="shared" si="1025"/>
        <v>17965.572</v>
      </c>
      <c r="AK905">
        <f t="shared" si="1026"/>
        <v>12938.934999999999</v>
      </c>
      <c r="AL905">
        <f t="shared" si="1027"/>
        <v>7912.2979999999998</v>
      </c>
      <c r="AM905">
        <f t="shared" si="1028"/>
        <v>3956.1489999999999</v>
      </c>
      <c r="AN905">
        <f t="shared" si="1029"/>
        <v>1394.1220442149236</v>
      </c>
      <c r="AO905">
        <f t="shared" si="1030"/>
        <v>41402.161000000007</v>
      </c>
      <c r="AP905">
        <f t="shared" si="1031"/>
        <v>37135.526000000005</v>
      </c>
      <c r="AQ905">
        <f t="shared" si="1032"/>
        <v>32868.891000000003</v>
      </c>
      <c r="AR905">
        <f t="shared" si="1033"/>
        <v>28602.256000000001</v>
      </c>
      <c r="AS905">
        <f t="shared" si="1034"/>
        <v>24335.620999999999</v>
      </c>
      <c r="AT905">
        <f t="shared" si="1035"/>
        <v>20068.986000000001</v>
      </c>
      <c r="AU905">
        <f t="shared" si="1036"/>
        <v>15802.351000000001</v>
      </c>
      <c r="AV905">
        <f t="shared" si="1037"/>
        <v>11535.716</v>
      </c>
      <c r="AW905">
        <f t="shared" si="1038"/>
        <v>7269.0810000000001</v>
      </c>
      <c r="AX905">
        <f t="shared" si="1039"/>
        <v>3002.4459999999999</v>
      </c>
      <c r="AY905">
        <f t="shared" si="1040"/>
        <v>1501.223</v>
      </c>
      <c r="AZ905">
        <f t="shared" si="1041"/>
        <v>1013.7742033225372</v>
      </c>
      <c r="BA905">
        <f t="shared" si="1042"/>
        <v>40342.226999999992</v>
      </c>
      <c r="BB905">
        <f t="shared" si="1043"/>
        <v>36184.821999999993</v>
      </c>
      <c r="BC905">
        <f t="shared" si="1044"/>
        <v>32027.416999999994</v>
      </c>
      <c r="BD905">
        <f t="shared" si="1045"/>
        <v>27870.011999999995</v>
      </c>
      <c r="BE905">
        <f t="shared" si="1046"/>
        <v>23712.606999999996</v>
      </c>
      <c r="BF905">
        <f t="shared" si="1047"/>
        <v>19555.201999999997</v>
      </c>
      <c r="BG905">
        <f t="shared" si="1048"/>
        <v>15397.796999999999</v>
      </c>
      <c r="BH905">
        <f t="shared" si="1049"/>
        <v>11240.392</v>
      </c>
      <c r="BI905">
        <f t="shared" si="1050"/>
        <v>7082.9869999999992</v>
      </c>
      <c r="BJ905">
        <f t="shared" si="1051"/>
        <v>2925.5819999999999</v>
      </c>
      <c r="BK905">
        <f t="shared" si="1052"/>
        <v>1462.7909999999999</v>
      </c>
      <c r="BL905">
        <f t="shared" si="1053"/>
        <v>987.82066911405593</v>
      </c>
      <c r="BM905">
        <f t="shared" si="1054"/>
        <v>58586.948999999993</v>
      </c>
      <c r="BN905">
        <f t="shared" si="1055"/>
        <v>55621.581999999995</v>
      </c>
      <c r="BO905">
        <f t="shared" si="1056"/>
        <v>50048.602999999996</v>
      </c>
      <c r="BP905">
        <f t="shared" si="1057"/>
        <v>44475.623999999996</v>
      </c>
      <c r="BQ905">
        <f t="shared" si="1058"/>
        <v>38902.644999999997</v>
      </c>
      <c r="BR905">
        <f t="shared" si="1059"/>
        <v>33329.665999999997</v>
      </c>
      <c r="BS905">
        <f t="shared" si="1060"/>
        <v>27756.686999999998</v>
      </c>
      <c r="BT905">
        <f t="shared" si="1061"/>
        <v>22183.707999999999</v>
      </c>
      <c r="BU905">
        <f t="shared" si="1062"/>
        <v>16610.728999999999</v>
      </c>
      <c r="BV905">
        <f t="shared" si="1063"/>
        <v>11037.75</v>
      </c>
      <c r="BW905">
        <f t="shared" si="1064"/>
        <v>5464.7709999999997</v>
      </c>
      <c r="BX905" s="16">
        <f t="shared" si="1065"/>
        <v>1637.1847989240364</v>
      </c>
      <c r="BY905">
        <f t="shared" si="1066"/>
        <v>3719.1015354329566</v>
      </c>
      <c r="BZ905">
        <f t="shared" si="1067"/>
        <v>1036.5660647291634</v>
      </c>
      <c r="CA905">
        <f t="shared" si="1068"/>
        <v>1192.0187294527354</v>
      </c>
      <c r="CB905">
        <f t="shared" si="1069"/>
        <v>1737.0804371107345</v>
      </c>
    </row>
    <row r="906" spans="1:80" x14ac:dyDescent="0.25">
      <c r="A906">
        <f>'Data Input'!A906</f>
        <v>0</v>
      </c>
      <c r="B906">
        <f>'Data Input'!C906</f>
        <v>61</v>
      </c>
      <c r="C906">
        <f t="shared" si="999"/>
        <v>62</v>
      </c>
      <c r="D906">
        <f t="shared" si="1000"/>
        <v>63</v>
      </c>
      <c r="E906">
        <f t="shared" si="1001"/>
        <v>64</v>
      </c>
      <c r="F906">
        <f t="shared" si="1002"/>
        <v>65</v>
      </c>
      <c r="G906">
        <f t="shared" si="1003"/>
        <v>66</v>
      </c>
      <c r="H906">
        <f t="shared" si="1004"/>
        <v>67</v>
      </c>
      <c r="I906">
        <f t="shared" si="1005"/>
        <v>68</v>
      </c>
      <c r="J906">
        <f t="shared" si="1006"/>
        <v>69</v>
      </c>
      <c r="K906">
        <f t="shared" si="1007"/>
        <v>70</v>
      </c>
      <c r="L906">
        <f t="shared" si="1008"/>
        <v>71</v>
      </c>
      <c r="M906">
        <f>IF('Data Input'!D906&gt;=240,1,0)</f>
        <v>0</v>
      </c>
      <c r="N906">
        <f>_xlfn.IFS('Data Input'!F906&gt;=130,1,'Data Input'!G906=1,1,0=0,0)</f>
        <v>1</v>
      </c>
      <c r="O906">
        <f>'Data Input'!H906</f>
        <v>0</v>
      </c>
      <c r="P906">
        <f>'Data Input'!J906</f>
        <v>33.299999999999997</v>
      </c>
      <c r="Q906">
        <f t="shared" si="1009"/>
        <v>0</v>
      </c>
      <c r="R906">
        <f>IF('Data Input'!I906&gt;=100,1,0)</f>
        <v>0</v>
      </c>
      <c r="S906" s="18">
        <f>'Data Input'!L906</f>
        <v>3</v>
      </c>
      <c r="T906" s="16">
        <f>'Data Input'!N906</f>
        <v>2018</v>
      </c>
      <c r="U906">
        <f t="shared" si="1010"/>
        <v>0.86008662458030927</v>
      </c>
      <c r="V906">
        <f t="shared" si="1011"/>
        <v>0.1020768980838755</v>
      </c>
      <c r="W906">
        <f t="shared" si="1012"/>
        <v>0.44580336288613859</v>
      </c>
      <c r="X906" s="16">
        <f t="shared" si="1013"/>
        <v>9.4735857471836868E-2</v>
      </c>
      <c r="Y906">
        <f t="shared" si="1014"/>
        <v>3619.3680559491086</v>
      </c>
      <c r="Z906">
        <f t="shared" si="1015"/>
        <v>46.95412999898349</v>
      </c>
      <c r="AA906">
        <f t="shared" si="1016"/>
        <v>251.87565782439276</v>
      </c>
      <c r="AB906" s="16">
        <f t="shared" si="1017"/>
        <v>484.13829827108873</v>
      </c>
      <c r="AC906">
        <f t="shared" si="1018"/>
        <v>31788.82</v>
      </c>
      <c r="AD906">
        <f t="shared" si="1019"/>
        <v>28670.444</v>
      </c>
      <c r="AE906">
        <f t="shared" si="1020"/>
        <v>25552.067999999999</v>
      </c>
      <c r="AF906">
        <f t="shared" si="1021"/>
        <v>22433.691999999999</v>
      </c>
      <c r="AG906">
        <f t="shared" si="1022"/>
        <v>19315.315999999999</v>
      </c>
      <c r="AH906">
        <f t="shared" si="1023"/>
        <v>16196.939999999999</v>
      </c>
      <c r="AI906">
        <f t="shared" si="1024"/>
        <v>13497.449999999999</v>
      </c>
      <c r="AJ906">
        <f t="shared" si="1025"/>
        <v>10797.96</v>
      </c>
      <c r="AK906">
        <f t="shared" si="1026"/>
        <v>8098.4699999999993</v>
      </c>
      <c r="AL906">
        <f t="shared" si="1027"/>
        <v>5398.98</v>
      </c>
      <c r="AM906">
        <f t="shared" si="1028"/>
        <v>2699.49</v>
      </c>
      <c r="AN906">
        <f t="shared" si="1029"/>
        <v>1291.9079704925507</v>
      </c>
      <c r="AO906">
        <f t="shared" si="1030"/>
        <v>26982.516</v>
      </c>
      <c r="AP906">
        <f t="shared" si="1031"/>
        <v>24335.621999999999</v>
      </c>
      <c r="AQ906">
        <f t="shared" si="1032"/>
        <v>21688.727999999999</v>
      </c>
      <c r="AR906">
        <f t="shared" si="1033"/>
        <v>19041.833999999999</v>
      </c>
      <c r="AS906">
        <f t="shared" si="1034"/>
        <v>16394.939999999999</v>
      </c>
      <c r="AT906">
        <f t="shared" si="1035"/>
        <v>13748.046</v>
      </c>
      <c r="AU906">
        <f t="shared" si="1036"/>
        <v>11456.705</v>
      </c>
      <c r="AV906">
        <f t="shared" si="1037"/>
        <v>9165.3639999999996</v>
      </c>
      <c r="AW906">
        <f t="shared" si="1038"/>
        <v>6874.0229999999992</v>
      </c>
      <c r="AX906">
        <f t="shared" si="1039"/>
        <v>4582.6819999999998</v>
      </c>
      <c r="AY906">
        <f t="shared" si="1040"/>
        <v>2291.3409999999999</v>
      </c>
      <c r="AZ906">
        <f t="shared" si="1041"/>
        <v>1096.5781753210877</v>
      </c>
      <c r="BA906">
        <f t="shared" si="1042"/>
        <v>26291.735000000004</v>
      </c>
      <c r="BB906">
        <f t="shared" si="1043"/>
        <v>23712.604000000003</v>
      </c>
      <c r="BC906">
        <f t="shared" si="1044"/>
        <v>21133.473000000002</v>
      </c>
      <c r="BD906">
        <f t="shared" si="1045"/>
        <v>18554.342000000001</v>
      </c>
      <c r="BE906">
        <f t="shared" si="1046"/>
        <v>15975.210999999999</v>
      </c>
      <c r="BF906">
        <f t="shared" si="1047"/>
        <v>13396.08</v>
      </c>
      <c r="BG906">
        <f t="shared" si="1048"/>
        <v>11163.4</v>
      </c>
      <c r="BH906">
        <f t="shared" si="1049"/>
        <v>8930.7199999999993</v>
      </c>
      <c r="BI906">
        <f t="shared" si="1050"/>
        <v>6698.0399999999991</v>
      </c>
      <c r="BJ906">
        <f t="shared" si="1051"/>
        <v>4465.3599999999997</v>
      </c>
      <c r="BK906">
        <f t="shared" si="1052"/>
        <v>2232.6799999999998</v>
      </c>
      <c r="BL906">
        <f t="shared" si="1053"/>
        <v>1068.5045569463207</v>
      </c>
      <c r="BM906">
        <f t="shared" si="1054"/>
        <v>23195.217499999999</v>
      </c>
      <c r="BN906">
        <f t="shared" si="1055"/>
        <v>20229.8505</v>
      </c>
      <c r="BO906">
        <f t="shared" si="1056"/>
        <v>16945.1155</v>
      </c>
      <c r="BP906">
        <f t="shared" si="1057"/>
        <v>13660.380500000001</v>
      </c>
      <c r="BQ906">
        <f t="shared" si="1058"/>
        <v>10375.645500000001</v>
      </c>
      <c r="BR906">
        <f t="shared" si="1059"/>
        <v>7090.9105000000009</v>
      </c>
      <c r="BS906">
        <f t="shared" si="1060"/>
        <v>5926.0235000000011</v>
      </c>
      <c r="BT906">
        <f t="shared" si="1061"/>
        <v>4681.6025000000009</v>
      </c>
      <c r="BU906">
        <f t="shared" si="1062"/>
        <v>3437.1815000000006</v>
      </c>
      <c r="BV906">
        <f t="shared" si="1063"/>
        <v>2192.7605000000003</v>
      </c>
      <c r="BW906">
        <f t="shared" si="1064"/>
        <v>948.33950000000004</v>
      </c>
      <c r="BX906" s="16">
        <f t="shared" si="1065"/>
        <v>765.79474505894825</v>
      </c>
      <c r="BY906">
        <f t="shared" si="1066"/>
        <v>4911.2760264416593</v>
      </c>
      <c r="BZ906">
        <f t="shared" si="1067"/>
        <v>1143.5323053200711</v>
      </c>
      <c r="CA906">
        <f t="shared" si="1068"/>
        <v>1320.3802147707133</v>
      </c>
      <c r="CB906">
        <f t="shared" si="1069"/>
        <v>1249.933043330037</v>
      </c>
    </row>
    <row r="907" spans="1:80" x14ac:dyDescent="0.25">
      <c r="A907">
        <f>'Data Input'!A907</f>
        <v>1</v>
      </c>
      <c r="B907">
        <f>'Data Input'!C907</f>
        <v>59</v>
      </c>
      <c r="C907">
        <f t="shared" si="999"/>
        <v>60</v>
      </c>
      <c r="D907">
        <f t="shared" si="1000"/>
        <v>61</v>
      </c>
      <c r="E907">
        <f t="shared" si="1001"/>
        <v>62</v>
      </c>
      <c r="F907">
        <f t="shared" si="1002"/>
        <v>63</v>
      </c>
      <c r="G907">
        <f t="shared" si="1003"/>
        <v>64</v>
      </c>
      <c r="H907">
        <f t="shared" si="1004"/>
        <v>65</v>
      </c>
      <c r="I907">
        <f t="shared" si="1005"/>
        <v>66</v>
      </c>
      <c r="J907">
        <f t="shared" si="1006"/>
        <v>67</v>
      </c>
      <c r="K907">
        <f t="shared" si="1007"/>
        <v>68</v>
      </c>
      <c r="L907">
        <f t="shared" si="1008"/>
        <v>69</v>
      </c>
      <c r="M907">
        <f>IF('Data Input'!D907&gt;=240,1,0)</f>
        <v>0</v>
      </c>
      <c r="N907">
        <f>_xlfn.IFS('Data Input'!F907&gt;=130,1,'Data Input'!G907=1,1,0=0,0)</f>
        <v>0</v>
      </c>
      <c r="O907">
        <f>'Data Input'!H907</f>
        <v>0</v>
      </c>
      <c r="P907">
        <f>'Data Input'!J907</f>
        <v>23.2</v>
      </c>
      <c r="Q907">
        <f t="shared" si="1009"/>
        <v>0</v>
      </c>
      <c r="R907">
        <f>IF('Data Input'!I907&gt;=100,1,0)</f>
        <v>0</v>
      </c>
      <c r="S907" s="18">
        <f>'Data Input'!L907</f>
        <v>3</v>
      </c>
      <c r="T907" s="16">
        <f>'Data Input'!N907</f>
        <v>2018</v>
      </c>
      <c r="U907">
        <f t="shared" si="1010"/>
        <v>0.40227260695280964</v>
      </c>
      <c r="V907">
        <f t="shared" si="1011"/>
        <v>4.7723931499870843E-2</v>
      </c>
      <c r="W907">
        <f t="shared" si="1012"/>
        <v>0.28261554916100678</v>
      </c>
      <c r="X907" s="16">
        <f t="shared" si="1013"/>
        <v>9.1194472620204046E-3</v>
      </c>
      <c r="Y907">
        <f t="shared" si="1014"/>
        <v>1692.8209110318762</v>
      </c>
      <c r="Z907">
        <f t="shared" si="1015"/>
        <v>21.952427295216669</v>
      </c>
      <c r="AA907">
        <f t="shared" si="1016"/>
        <v>159.67572989015673</v>
      </c>
      <c r="AB907" s="16">
        <f t="shared" si="1017"/>
        <v>46.604039868642275</v>
      </c>
      <c r="AC907">
        <f t="shared" si="1018"/>
        <v>32626.592000000001</v>
      </c>
      <c r="AD907">
        <f t="shared" si="1019"/>
        <v>29508.216</v>
      </c>
      <c r="AE907">
        <f t="shared" si="1020"/>
        <v>26389.84</v>
      </c>
      <c r="AF907">
        <f t="shared" si="1021"/>
        <v>23271.464</v>
      </c>
      <c r="AG907">
        <f t="shared" si="1022"/>
        <v>20153.088</v>
      </c>
      <c r="AH907">
        <f t="shared" si="1023"/>
        <v>17034.712</v>
      </c>
      <c r="AI907">
        <f t="shared" si="1024"/>
        <v>13916.335999999999</v>
      </c>
      <c r="AJ907">
        <f t="shared" si="1025"/>
        <v>10797.96</v>
      </c>
      <c r="AK907">
        <f t="shared" si="1026"/>
        <v>8098.4699999999993</v>
      </c>
      <c r="AL907">
        <f t="shared" si="1027"/>
        <v>5398.98</v>
      </c>
      <c r="AM907">
        <f t="shared" si="1028"/>
        <v>2699.49</v>
      </c>
      <c r="AN907">
        <f t="shared" si="1029"/>
        <v>622.34450705707911</v>
      </c>
      <c r="AO907">
        <f t="shared" si="1030"/>
        <v>27693.621999999999</v>
      </c>
      <c r="AP907">
        <f t="shared" si="1031"/>
        <v>25046.727999999999</v>
      </c>
      <c r="AQ907">
        <f t="shared" si="1032"/>
        <v>22399.833999999999</v>
      </c>
      <c r="AR907">
        <f t="shared" si="1033"/>
        <v>19752.939999999999</v>
      </c>
      <c r="AS907">
        <f t="shared" si="1034"/>
        <v>17106.045999999998</v>
      </c>
      <c r="AT907">
        <f t="shared" si="1035"/>
        <v>14459.152</v>
      </c>
      <c r="AU907">
        <f t="shared" si="1036"/>
        <v>11812.258</v>
      </c>
      <c r="AV907">
        <f t="shared" si="1037"/>
        <v>9165.3639999999996</v>
      </c>
      <c r="AW907">
        <f t="shared" si="1038"/>
        <v>6874.0229999999992</v>
      </c>
      <c r="AX907">
        <f t="shared" si="1039"/>
        <v>4582.6819999999998</v>
      </c>
      <c r="AY907">
        <f t="shared" si="1040"/>
        <v>2291.3409999999999</v>
      </c>
      <c r="AZ907">
        <f t="shared" si="1041"/>
        <v>528.24925734601425</v>
      </c>
      <c r="BA907">
        <f t="shared" si="1042"/>
        <v>26984.637000000002</v>
      </c>
      <c r="BB907">
        <f t="shared" si="1043"/>
        <v>24405.506000000001</v>
      </c>
      <c r="BC907">
        <f t="shared" si="1044"/>
        <v>21826.375</v>
      </c>
      <c r="BD907">
        <f t="shared" si="1045"/>
        <v>19247.243999999999</v>
      </c>
      <c r="BE907">
        <f t="shared" si="1046"/>
        <v>16668.112999999998</v>
      </c>
      <c r="BF907">
        <f t="shared" si="1047"/>
        <v>14088.981999999998</v>
      </c>
      <c r="BG907">
        <f t="shared" si="1048"/>
        <v>11509.850999999999</v>
      </c>
      <c r="BH907">
        <f t="shared" si="1049"/>
        <v>8930.7199999999993</v>
      </c>
      <c r="BI907">
        <f t="shared" si="1050"/>
        <v>6698.0399999999991</v>
      </c>
      <c r="BJ907">
        <f t="shared" si="1051"/>
        <v>4465.3599999999997</v>
      </c>
      <c r="BK907">
        <f t="shared" si="1052"/>
        <v>2232.6799999999998</v>
      </c>
      <c r="BL907">
        <f t="shared" si="1053"/>
        <v>514.7255138890938</v>
      </c>
      <c r="BM907">
        <f t="shared" si="1054"/>
        <v>28953.601999999999</v>
      </c>
      <c r="BN907">
        <f t="shared" si="1055"/>
        <v>25988.235000000001</v>
      </c>
      <c r="BO907">
        <f t="shared" si="1056"/>
        <v>21321.825000000001</v>
      </c>
      <c r="BP907">
        <f t="shared" si="1057"/>
        <v>18037.09</v>
      </c>
      <c r="BQ907">
        <f t="shared" si="1058"/>
        <v>14752.355000000001</v>
      </c>
      <c r="BR907">
        <f t="shared" si="1059"/>
        <v>11467.62</v>
      </c>
      <c r="BS907">
        <f t="shared" si="1060"/>
        <v>8182.8850000000002</v>
      </c>
      <c r="BT907">
        <f t="shared" si="1061"/>
        <v>4898.1499999999996</v>
      </c>
      <c r="BU907">
        <f t="shared" si="1062"/>
        <v>3733.2629999999999</v>
      </c>
      <c r="BV907">
        <f t="shared" si="1063"/>
        <v>2488.8420000000001</v>
      </c>
      <c r="BW907">
        <f t="shared" si="1064"/>
        <v>1244.421</v>
      </c>
      <c r="BX907" s="16">
        <f t="shared" si="1065"/>
        <v>464.85381398605728</v>
      </c>
      <c r="BY907">
        <f t="shared" si="1066"/>
        <v>2315.1654180889554</v>
      </c>
      <c r="BZ907">
        <f t="shared" si="1067"/>
        <v>550.20168464123094</v>
      </c>
      <c r="CA907">
        <f t="shared" si="1068"/>
        <v>674.40124377925054</v>
      </c>
      <c r="CB907">
        <f t="shared" si="1069"/>
        <v>511.45785385469958</v>
      </c>
    </row>
    <row r="908" spans="1:80" x14ac:dyDescent="0.25">
      <c r="A908">
        <f>'Data Input'!A908</f>
        <v>0</v>
      </c>
      <c r="B908">
        <f>'Data Input'!C908</f>
        <v>47</v>
      </c>
      <c r="C908">
        <f t="shared" si="999"/>
        <v>48</v>
      </c>
      <c r="D908">
        <f t="shared" si="1000"/>
        <v>49</v>
      </c>
      <c r="E908">
        <f t="shared" si="1001"/>
        <v>50</v>
      </c>
      <c r="F908">
        <f t="shared" si="1002"/>
        <v>51</v>
      </c>
      <c r="G908">
        <f t="shared" si="1003"/>
        <v>52</v>
      </c>
      <c r="H908">
        <f t="shared" si="1004"/>
        <v>53</v>
      </c>
      <c r="I908">
        <f t="shared" si="1005"/>
        <v>54</v>
      </c>
      <c r="J908">
        <f t="shared" si="1006"/>
        <v>55</v>
      </c>
      <c r="K908">
        <f t="shared" si="1007"/>
        <v>56</v>
      </c>
      <c r="L908">
        <f t="shared" si="1008"/>
        <v>57</v>
      </c>
      <c r="M908">
        <f>IF('Data Input'!D908&gt;=240,1,0)</f>
        <v>0</v>
      </c>
      <c r="N908">
        <f>_xlfn.IFS('Data Input'!F908&gt;=130,1,'Data Input'!G908=1,1,0=0,0)</f>
        <v>1</v>
      </c>
      <c r="O908">
        <f>'Data Input'!H908</f>
        <v>1</v>
      </c>
      <c r="P908">
        <f>'Data Input'!J908</f>
        <v>27.6</v>
      </c>
      <c r="Q908">
        <f t="shared" si="1009"/>
        <v>0</v>
      </c>
      <c r="R908">
        <f>IF('Data Input'!I908&gt;=100,1,0)</f>
        <v>0</v>
      </c>
      <c r="S908" s="18">
        <f>'Data Input'!L908</f>
        <v>3</v>
      </c>
      <c r="T908" s="16">
        <f>'Data Input'!N908</f>
        <v>2018</v>
      </c>
      <c r="U908">
        <f t="shared" si="1010"/>
        <v>0.6733864513935448</v>
      </c>
      <c r="V908">
        <f t="shared" si="1011"/>
        <v>0.18646945925943914</v>
      </c>
      <c r="W908">
        <f t="shared" si="1012"/>
        <v>0.48594415438114236</v>
      </c>
      <c r="X908" s="16">
        <f t="shared" si="1013"/>
        <v>3.9692190975279103E-2</v>
      </c>
      <c r="Y908">
        <f t="shared" si="1014"/>
        <v>2833.7069102452365</v>
      </c>
      <c r="Z908">
        <f t="shared" si="1015"/>
        <v>85.773680384699276</v>
      </c>
      <c r="AA908">
        <f t="shared" si="1016"/>
        <v>274.55491308604081</v>
      </c>
      <c r="AB908" s="16">
        <f t="shared" si="1017"/>
        <v>202.84304492768626</v>
      </c>
      <c r="AC908">
        <f t="shared" si="1018"/>
        <v>41004.32</v>
      </c>
      <c r="AD908">
        <f t="shared" si="1019"/>
        <v>37048.171000000002</v>
      </c>
      <c r="AE908">
        <f t="shared" si="1020"/>
        <v>33092.022000000004</v>
      </c>
      <c r="AF908">
        <f t="shared" si="1021"/>
        <v>29135.873000000003</v>
      </c>
      <c r="AG908">
        <f t="shared" si="1022"/>
        <v>25179.724000000002</v>
      </c>
      <c r="AH908">
        <f t="shared" si="1023"/>
        <v>21223.575000000001</v>
      </c>
      <c r="AI908">
        <f t="shared" si="1024"/>
        <v>17267.425999999999</v>
      </c>
      <c r="AJ908">
        <f t="shared" si="1025"/>
        <v>13311.277</v>
      </c>
      <c r="AK908">
        <f t="shared" si="1026"/>
        <v>9355.1280000000006</v>
      </c>
      <c r="AL908">
        <f t="shared" si="1027"/>
        <v>6236.7520000000004</v>
      </c>
      <c r="AM908">
        <f t="shared" si="1028"/>
        <v>3118.3760000000002</v>
      </c>
      <c r="AN908">
        <f t="shared" si="1029"/>
        <v>1295.8752828129045</v>
      </c>
      <c r="AO908">
        <f t="shared" si="1030"/>
        <v>19950.465999999993</v>
      </c>
      <c r="AP908">
        <f t="shared" si="1031"/>
        <v>18449.242999999995</v>
      </c>
      <c r="AQ908">
        <f t="shared" si="1032"/>
        <v>16948.019999999997</v>
      </c>
      <c r="AR908">
        <f t="shared" si="1033"/>
        <v>15446.796999999999</v>
      </c>
      <c r="AS908">
        <f t="shared" si="1034"/>
        <v>13945.573999999999</v>
      </c>
      <c r="AT908">
        <f t="shared" si="1035"/>
        <v>12444.350999999999</v>
      </c>
      <c r="AU908">
        <f t="shared" si="1036"/>
        <v>10943.127999999999</v>
      </c>
      <c r="AV908">
        <f t="shared" si="1037"/>
        <v>9441.9049999999988</v>
      </c>
      <c r="AW908">
        <f t="shared" si="1038"/>
        <v>7940.6819999999989</v>
      </c>
      <c r="AX908">
        <f t="shared" si="1039"/>
        <v>5293.7879999999996</v>
      </c>
      <c r="AY908">
        <f t="shared" si="1040"/>
        <v>2646.8939999999998</v>
      </c>
      <c r="AZ908">
        <f t="shared" si="1041"/>
        <v>727.94719349011939</v>
      </c>
      <c r="BA908">
        <f t="shared" si="1042"/>
        <v>19439.720999999998</v>
      </c>
      <c r="BB908">
        <f t="shared" si="1043"/>
        <v>17976.929999999997</v>
      </c>
      <c r="BC908">
        <f t="shared" si="1044"/>
        <v>16514.138999999996</v>
      </c>
      <c r="BD908">
        <f t="shared" si="1045"/>
        <v>15051.347999999996</v>
      </c>
      <c r="BE908">
        <f t="shared" si="1046"/>
        <v>13588.556999999997</v>
      </c>
      <c r="BF908">
        <f t="shared" si="1047"/>
        <v>12125.765999999998</v>
      </c>
      <c r="BG908">
        <f t="shared" si="1048"/>
        <v>10662.974999999999</v>
      </c>
      <c r="BH908">
        <f t="shared" si="1049"/>
        <v>9200.1839999999993</v>
      </c>
      <c r="BI908">
        <f t="shared" si="1050"/>
        <v>7737.393</v>
      </c>
      <c r="BJ908">
        <f t="shared" si="1051"/>
        <v>5158.2619999999997</v>
      </c>
      <c r="BK908">
        <f t="shared" si="1052"/>
        <v>2579.1309999999999</v>
      </c>
      <c r="BL908">
        <f t="shared" si="1053"/>
        <v>709.31120118709396</v>
      </c>
      <c r="BM908">
        <f t="shared" si="1054"/>
        <v>56016.355000000003</v>
      </c>
      <c r="BN908">
        <f t="shared" si="1055"/>
        <v>53050.988000000005</v>
      </c>
      <c r="BO908">
        <f t="shared" si="1056"/>
        <v>47586.217000000004</v>
      </c>
      <c r="BP908">
        <f t="shared" si="1057"/>
        <v>42121.446000000004</v>
      </c>
      <c r="BQ908">
        <f t="shared" si="1058"/>
        <v>36656.675000000003</v>
      </c>
      <c r="BR908">
        <f t="shared" si="1059"/>
        <v>31191.904000000002</v>
      </c>
      <c r="BS908">
        <f t="shared" si="1060"/>
        <v>25727.133000000002</v>
      </c>
      <c r="BT908">
        <f t="shared" si="1061"/>
        <v>20262.362000000001</v>
      </c>
      <c r="BU908">
        <f t="shared" si="1062"/>
        <v>14797.591</v>
      </c>
      <c r="BV908">
        <f t="shared" si="1063"/>
        <v>9332.82</v>
      </c>
      <c r="BW908">
        <f t="shared" si="1064"/>
        <v>4666.41</v>
      </c>
      <c r="BX908" s="16">
        <f t="shared" si="1065"/>
        <v>1874.0372267302819</v>
      </c>
      <c r="BY908">
        <f t="shared" si="1066"/>
        <v>4129.5821930581405</v>
      </c>
      <c r="BZ908">
        <f t="shared" si="1067"/>
        <v>813.72087387481861</v>
      </c>
      <c r="CA908">
        <f t="shared" si="1068"/>
        <v>983.86611427313483</v>
      </c>
      <c r="CB908">
        <f t="shared" si="1069"/>
        <v>2076.880271657968</v>
      </c>
    </row>
    <row r="909" spans="1:80" x14ac:dyDescent="0.25">
      <c r="A909">
        <f>'Data Input'!A909</f>
        <v>0</v>
      </c>
      <c r="B909">
        <f>'Data Input'!C909</f>
        <v>35</v>
      </c>
      <c r="C909">
        <f t="shared" si="999"/>
        <v>36</v>
      </c>
      <c r="D909">
        <f t="shared" si="1000"/>
        <v>37</v>
      </c>
      <c r="E909">
        <f t="shared" si="1001"/>
        <v>38</v>
      </c>
      <c r="F909">
        <f t="shared" si="1002"/>
        <v>39</v>
      </c>
      <c r="G909">
        <f t="shared" si="1003"/>
        <v>40</v>
      </c>
      <c r="H909">
        <f t="shared" si="1004"/>
        <v>41</v>
      </c>
      <c r="I909">
        <f t="shared" si="1005"/>
        <v>42</v>
      </c>
      <c r="J909">
        <f t="shared" si="1006"/>
        <v>43</v>
      </c>
      <c r="K909">
        <f t="shared" si="1007"/>
        <v>44</v>
      </c>
      <c r="L909">
        <f t="shared" si="1008"/>
        <v>45</v>
      </c>
      <c r="M909">
        <f>IF('Data Input'!D909&gt;=240,1,0)</f>
        <v>0</v>
      </c>
      <c r="N909">
        <f>_xlfn.IFS('Data Input'!F909&gt;=130,1,'Data Input'!G909=1,1,0=0,0)</f>
        <v>0</v>
      </c>
      <c r="O909">
        <f>'Data Input'!H909</f>
        <v>0</v>
      </c>
      <c r="P909">
        <f>'Data Input'!J909</f>
        <v>18</v>
      </c>
      <c r="Q909">
        <f t="shared" si="1009"/>
        <v>0</v>
      </c>
      <c r="R909">
        <f>IF('Data Input'!I909&gt;=100,1,0)</f>
        <v>0</v>
      </c>
      <c r="S909" s="18">
        <f>'Data Input'!L909</f>
        <v>3</v>
      </c>
      <c r="T909" s="16">
        <f>'Data Input'!N909</f>
        <v>2018</v>
      </c>
      <c r="U909">
        <f t="shared" si="1010"/>
        <v>0.30299083549794326</v>
      </c>
      <c r="V909">
        <f t="shared" si="1011"/>
        <v>3.810096067682843E-2</v>
      </c>
      <c r="W909">
        <f t="shared" si="1012"/>
        <v>0.24249555959972061</v>
      </c>
      <c r="X909" s="16">
        <f t="shared" si="1013"/>
        <v>3.3781876665254628E-3</v>
      </c>
      <c r="Y909">
        <f t="shared" si="1014"/>
        <v>1275.0289562771713</v>
      </c>
      <c r="Z909">
        <f t="shared" si="1015"/>
        <v>17.525977907713845</v>
      </c>
      <c r="AA909">
        <f t="shared" si="1016"/>
        <v>137.00822756977232</v>
      </c>
      <c r="AB909" s="16">
        <f t="shared" si="1017"/>
        <v>17.26389639317112</v>
      </c>
      <c r="AC909">
        <f t="shared" si="1018"/>
        <v>54222.519000000008</v>
      </c>
      <c r="AD909">
        <f t="shared" si="1019"/>
        <v>49195.882000000005</v>
      </c>
      <c r="AE909">
        <f t="shared" si="1020"/>
        <v>44169.245000000003</v>
      </c>
      <c r="AF909">
        <f t="shared" si="1021"/>
        <v>39142.608</v>
      </c>
      <c r="AG909">
        <f t="shared" si="1022"/>
        <v>34115.970999999998</v>
      </c>
      <c r="AH909">
        <f t="shared" si="1023"/>
        <v>29089.333999999995</v>
      </c>
      <c r="AI909">
        <f t="shared" si="1024"/>
        <v>24062.696999999996</v>
      </c>
      <c r="AJ909">
        <f t="shared" si="1025"/>
        <v>19036.059999999998</v>
      </c>
      <c r="AK909">
        <f t="shared" si="1026"/>
        <v>14009.422999999999</v>
      </c>
      <c r="AL909">
        <f t="shared" si="1027"/>
        <v>8982.7860000000001</v>
      </c>
      <c r="AM909">
        <f t="shared" si="1028"/>
        <v>3956.1489999999999</v>
      </c>
      <c r="AN909">
        <f t="shared" si="1029"/>
        <v>791.34827148150134</v>
      </c>
      <c r="AO909">
        <f t="shared" si="1030"/>
        <v>44167.573000000011</v>
      </c>
      <c r="AP909">
        <f t="shared" si="1031"/>
        <v>39900.938000000009</v>
      </c>
      <c r="AQ909">
        <f t="shared" si="1032"/>
        <v>35634.303000000007</v>
      </c>
      <c r="AR909">
        <f t="shared" si="1033"/>
        <v>31367.668000000005</v>
      </c>
      <c r="AS909">
        <f t="shared" si="1034"/>
        <v>27101.033000000003</v>
      </c>
      <c r="AT909">
        <f t="shared" si="1035"/>
        <v>22834.398000000001</v>
      </c>
      <c r="AU909">
        <f t="shared" si="1036"/>
        <v>18567.762999999999</v>
      </c>
      <c r="AV909">
        <f t="shared" si="1037"/>
        <v>14301.128000000001</v>
      </c>
      <c r="AW909">
        <f t="shared" si="1038"/>
        <v>10034.493</v>
      </c>
      <c r="AX909">
        <f t="shared" si="1039"/>
        <v>5767.8580000000002</v>
      </c>
      <c r="AY909">
        <f t="shared" si="1040"/>
        <v>1501.223</v>
      </c>
      <c r="AZ909">
        <f t="shared" si="1041"/>
        <v>625.20570081156609</v>
      </c>
      <c r="BA909">
        <f t="shared" si="1042"/>
        <v>43036.840999999993</v>
      </c>
      <c r="BB909">
        <f t="shared" si="1043"/>
        <v>38879.435999999994</v>
      </c>
      <c r="BC909">
        <f t="shared" si="1044"/>
        <v>34722.030999999995</v>
      </c>
      <c r="BD909">
        <f t="shared" si="1045"/>
        <v>30564.625999999993</v>
      </c>
      <c r="BE909">
        <f t="shared" si="1046"/>
        <v>26407.220999999994</v>
      </c>
      <c r="BF909">
        <f t="shared" si="1047"/>
        <v>22249.815999999995</v>
      </c>
      <c r="BG909">
        <f t="shared" si="1048"/>
        <v>18092.410999999996</v>
      </c>
      <c r="BH909">
        <f t="shared" si="1049"/>
        <v>13935.005999999998</v>
      </c>
      <c r="BI909">
        <f t="shared" si="1050"/>
        <v>9777.6009999999987</v>
      </c>
      <c r="BJ909">
        <f t="shared" si="1051"/>
        <v>5620.1959999999999</v>
      </c>
      <c r="BK909">
        <f t="shared" si="1052"/>
        <v>1462.7909999999999</v>
      </c>
      <c r="BL909">
        <f t="shared" si="1053"/>
        <v>609.19984683819575</v>
      </c>
      <c r="BM909">
        <f t="shared" si="1054"/>
        <v>58695.156999999999</v>
      </c>
      <c r="BN909">
        <f t="shared" si="1055"/>
        <v>55729.79</v>
      </c>
      <c r="BO909">
        <f t="shared" si="1056"/>
        <v>50156.811000000002</v>
      </c>
      <c r="BP909">
        <f t="shared" si="1057"/>
        <v>44583.832000000002</v>
      </c>
      <c r="BQ909">
        <f t="shared" si="1058"/>
        <v>39010.853000000003</v>
      </c>
      <c r="BR909">
        <f t="shared" si="1059"/>
        <v>33437.874000000003</v>
      </c>
      <c r="BS909">
        <f t="shared" si="1060"/>
        <v>27864.895</v>
      </c>
      <c r="BT909">
        <f t="shared" si="1061"/>
        <v>22291.916000000001</v>
      </c>
      <c r="BU909">
        <f t="shared" si="1062"/>
        <v>16718.937000000002</v>
      </c>
      <c r="BV909">
        <f t="shared" si="1063"/>
        <v>11145.958000000001</v>
      </c>
      <c r="BW909">
        <f t="shared" si="1064"/>
        <v>5572.9790000000003</v>
      </c>
      <c r="BX909" s="16">
        <f t="shared" si="1065"/>
        <v>900.54891804898796</v>
      </c>
      <c r="BY909">
        <f t="shared" si="1066"/>
        <v>2066.3772277586727</v>
      </c>
      <c r="BZ909">
        <f t="shared" si="1067"/>
        <v>642.7316787192799</v>
      </c>
      <c r="CA909">
        <f t="shared" si="1068"/>
        <v>746.20807440796807</v>
      </c>
      <c r="CB909">
        <f t="shared" si="1069"/>
        <v>917.81281444215904</v>
      </c>
    </row>
    <row r="910" spans="1:80" x14ac:dyDescent="0.25">
      <c r="A910">
        <f>'Data Input'!A910</f>
        <v>1</v>
      </c>
      <c r="B910">
        <f>'Data Input'!C910</f>
        <v>32</v>
      </c>
      <c r="C910">
        <f t="shared" si="999"/>
        <v>33</v>
      </c>
      <c r="D910">
        <f t="shared" si="1000"/>
        <v>34</v>
      </c>
      <c r="E910">
        <f t="shared" si="1001"/>
        <v>35</v>
      </c>
      <c r="F910">
        <f t="shared" si="1002"/>
        <v>36</v>
      </c>
      <c r="G910">
        <f t="shared" si="1003"/>
        <v>37</v>
      </c>
      <c r="H910">
        <f t="shared" si="1004"/>
        <v>38</v>
      </c>
      <c r="I910">
        <f t="shared" si="1005"/>
        <v>39</v>
      </c>
      <c r="J910">
        <f t="shared" si="1006"/>
        <v>40</v>
      </c>
      <c r="K910">
        <f t="shared" si="1007"/>
        <v>41</v>
      </c>
      <c r="L910">
        <f t="shared" si="1008"/>
        <v>42</v>
      </c>
      <c r="M910">
        <f>IF('Data Input'!D910&gt;=240,1,0)</f>
        <v>0</v>
      </c>
      <c r="N910">
        <f>_xlfn.IFS('Data Input'!F910&gt;=130,1,'Data Input'!G910=1,1,0=0,0)</f>
        <v>0</v>
      </c>
      <c r="O910">
        <f>'Data Input'!H910</f>
        <v>0</v>
      </c>
      <c r="P910">
        <f>'Data Input'!J910</f>
        <v>28.4</v>
      </c>
      <c r="Q910">
        <f t="shared" si="1009"/>
        <v>0</v>
      </c>
      <c r="R910">
        <f>IF('Data Input'!I910&gt;=100,1,0)</f>
        <v>0</v>
      </c>
      <c r="S910" s="18">
        <f>'Data Input'!L910</f>
        <v>3</v>
      </c>
      <c r="T910" s="16">
        <f>'Data Input'!N910</f>
        <v>2018</v>
      </c>
      <c r="U910">
        <f t="shared" si="1010"/>
        <v>0.51027015529317032</v>
      </c>
      <c r="V910">
        <f t="shared" si="1011"/>
        <v>5.9626669932126113E-2</v>
      </c>
      <c r="W910">
        <f t="shared" si="1012"/>
        <v>0.32651214883689383</v>
      </c>
      <c r="X910" s="16">
        <f t="shared" si="1013"/>
        <v>2.4379344531340153E-2</v>
      </c>
      <c r="Y910">
        <f t="shared" si="1014"/>
        <v>2147.2901068232391</v>
      </c>
      <c r="Z910">
        <f t="shared" si="1015"/>
        <v>27.427542019341441</v>
      </c>
      <c r="AA910">
        <f t="shared" si="1016"/>
        <v>184.47698945903528</v>
      </c>
      <c r="AB910" s="16">
        <f t="shared" si="1017"/>
        <v>124.58824661904167</v>
      </c>
      <c r="AC910">
        <f t="shared" si="1018"/>
        <v>54175.974999999991</v>
      </c>
      <c r="AD910">
        <f t="shared" si="1019"/>
        <v>49521.681999999993</v>
      </c>
      <c r="AE910">
        <f t="shared" si="1020"/>
        <v>44867.388999999996</v>
      </c>
      <c r="AF910">
        <f t="shared" si="1021"/>
        <v>40213.095999999998</v>
      </c>
      <c r="AG910">
        <f t="shared" si="1022"/>
        <v>35186.458999999995</v>
      </c>
      <c r="AH910">
        <f t="shared" si="1023"/>
        <v>30159.821999999996</v>
      </c>
      <c r="AI910">
        <f t="shared" si="1024"/>
        <v>25133.184999999998</v>
      </c>
      <c r="AJ910">
        <f t="shared" si="1025"/>
        <v>20106.547999999999</v>
      </c>
      <c r="AK910">
        <f t="shared" si="1026"/>
        <v>15079.911</v>
      </c>
      <c r="AL910">
        <f t="shared" si="1027"/>
        <v>10053.273999999999</v>
      </c>
      <c r="AM910">
        <f t="shared" si="1028"/>
        <v>5026.6369999999997</v>
      </c>
      <c r="AN910">
        <f t="shared" si="1029"/>
        <v>1368.4405668123209</v>
      </c>
      <c r="AO910">
        <f t="shared" si="1030"/>
        <v>45984.844000000019</v>
      </c>
      <c r="AP910">
        <f t="shared" si="1031"/>
        <v>42034.256000000016</v>
      </c>
      <c r="AQ910">
        <f t="shared" si="1032"/>
        <v>38083.668000000012</v>
      </c>
      <c r="AR910">
        <f t="shared" si="1033"/>
        <v>34133.080000000009</v>
      </c>
      <c r="AS910">
        <f t="shared" si="1034"/>
        <v>29866.445000000007</v>
      </c>
      <c r="AT910">
        <f t="shared" si="1035"/>
        <v>25599.810000000005</v>
      </c>
      <c r="AU910">
        <f t="shared" si="1036"/>
        <v>21333.175000000003</v>
      </c>
      <c r="AV910">
        <f t="shared" si="1037"/>
        <v>17066.54</v>
      </c>
      <c r="AW910">
        <f t="shared" si="1038"/>
        <v>12799.905000000001</v>
      </c>
      <c r="AX910">
        <f t="shared" si="1039"/>
        <v>8533.27</v>
      </c>
      <c r="AY910">
        <f t="shared" si="1040"/>
        <v>4266.6350000000002</v>
      </c>
      <c r="AZ910">
        <f t="shared" si="1041"/>
        <v>1161.5393111676308</v>
      </c>
      <c r="BA910">
        <f t="shared" si="1042"/>
        <v>41807.587</v>
      </c>
      <c r="BB910">
        <f t="shared" si="1043"/>
        <v>38958.137999999999</v>
      </c>
      <c r="BC910">
        <f t="shared" si="1044"/>
        <v>36108.688999999998</v>
      </c>
      <c r="BD910">
        <f t="shared" si="1045"/>
        <v>33259.24</v>
      </c>
      <c r="BE910">
        <f t="shared" si="1046"/>
        <v>29101.834999999995</v>
      </c>
      <c r="BF910">
        <f t="shared" si="1047"/>
        <v>24944.429999999997</v>
      </c>
      <c r="BG910">
        <f t="shared" si="1048"/>
        <v>20787.024999999998</v>
      </c>
      <c r="BH910">
        <f t="shared" si="1049"/>
        <v>16629.62</v>
      </c>
      <c r="BI910">
        <f t="shared" si="1050"/>
        <v>12472.215</v>
      </c>
      <c r="BJ910">
        <f t="shared" si="1051"/>
        <v>8314.81</v>
      </c>
      <c r="BK910">
        <f t="shared" si="1052"/>
        <v>4157.4049999999997</v>
      </c>
      <c r="BL910">
        <f t="shared" si="1053"/>
        <v>1106.5001215323086</v>
      </c>
      <c r="BM910">
        <f t="shared" si="1054"/>
        <v>52120.893999999993</v>
      </c>
      <c r="BN910">
        <f t="shared" si="1055"/>
        <v>49155.526999999995</v>
      </c>
      <c r="BO910">
        <f t="shared" si="1056"/>
        <v>45773.968999999997</v>
      </c>
      <c r="BP910">
        <f t="shared" si="1057"/>
        <v>42392.411</v>
      </c>
      <c r="BQ910">
        <f t="shared" si="1058"/>
        <v>39010.853000000003</v>
      </c>
      <c r="BR910">
        <f t="shared" si="1059"/>
        <v>33437.874000000003</v>
      </c>
      <c r="BS910">
        <f t="shared" si="1060"/>
        <v>27864.895</v>
      </c>
      <c r="BT910">
        <f t="shared" si="1061"/>
        <v>22291.916000000001</v>
      </c>
      <c r="BU910">
        <f t="shared" si="1062"/>
        <v>16718.937000000002</v>
      </c>
      <c r="BV910">
        <f t="shared" si="1063"/>
        <v>11145.958000000001</v>
      </c>
      <c r="BW910">
        <f t="shared" si="1064"/>
        <v>5572.9790000000003</v>
      </c>
      <c r="BX910" s="16">
        <f t="shared" si="1065"/>
        <v>1433.4510636312705</v>
      </c>
      <c r="BY910">
        <f t="shared" si="1066"/>
        <v>3515.7306736355599</v>
      </c>
      <c r="BZ910">
        <f t="shared" si="1067"/>
        <v>1188.9668531869722</v>
      </c>
      <c r="CA910">
        <f t="shared" si="1068"/>
        <v>1290.977110991344</v>
      </c>
      <c r="CB910">
        <f t="shared" si="1069"/>
        <v>1558.0393102503122</v>
      </c>
    </row>
    <row r="911" spans="1:80" x14ac:dyDescent="0.25">
      <c r="A911">
        <f>'Data Input'!A911</f>
        <v>0</v>
      </c>
      <c r="B911">
        <f>'Data Input'!C911</f>
        <v>53</v>
      </c>
      <c r="C911">
        <f t="shared" si="999"/>
        <v>54</v>
      </c>
      <c r="D911">
        <f t="shared" si="1000"/>
        <v>55</v>
      </c>
      <c r="E911">
        <f t="shared" si="1001"/>
        <v>56</v>
      </c>
      <c r="F911">
        <f t="shared" si="1002"/>
        <v>57</v>
      </c>
      <c r="G911">
        <f t="shared" si="1003"/>
        <v>58</v>
      </c>
      <c r="H911">
        <f t="shared" si="1004"/>
        <v>59</v>
      </c>
      <c r="I911">
        <f t="shared" si="1005"/>
        <v>60</v>
      </c>
      <c r="J911">
        <f t="shared" si="1006"/>
        <v>61</v>
      </c>
      <c r="K911">
        <f t="shared" si="1007"/>
        <v>62</v>
      </c>
      <c r="L911">
        <f t="shared" si="1008"/>
        <v>63</v>
      </c>
      <c r="M911">
        <f>IF('Data Input'!D911&gt;=240,1,0)</f>
        <v>0</v>
      </c>
      <c r="N911">
        <f>_xlfn.IFS('Data Input'!F911&gt;=130,1,'Data Input'!G911=1,1,0=0,0)</f>
        <v>0</v>
      </c>
      <c r="O911">
        <f>'Data Input'!H911</f>
        <v>0</v>
      </c>
      <c r="P911">
        <f>'Data Input'!J911</f>
        <v>21.1</v>
      </c>
      <c r="Q911">
        <f t="shared" si="1009"/>
        <v>0</v>
      </c>
      <c r="R911">
        <f>IF('Data Input'!I911&gt;=100,1,0)</f>
        <v>0</v>
      </c>
      <c r="S911" s="18">
        <f>'Data Input'!L911</f>
        <v>3</v>
      </c>
      <c r="T911" s="16">
        <f>'Data Input'!N911</f>
        <v>2018</v>
      </c>
      <c r="U911">
        <f t="shared" si="1010"/>
        <v>0.36065499817227398</v>
      </c>
      <c r="V911">
        <f t="shared" si="1011"/>
        <v>4.3587203741242975E-2</v>
      </c>
      <c r="W911">
        <f t="shared" si="1012"/>
        <v>0.26593782329244325</v>
      </c>
      <c r="X911" s="16">
        <f t="shared" si="1013"/>
        <v>6.1108159982453504E-3</v>
      </c>
      <c r="Y911">
        <f t="shared" si="1014"/>
        <v>1517.6880354813939</v>
      </c>
      <c r="Z911">
        <f t="shared" si="1015"/>
        <v>20.049582904418127</v>
      </c>
      <c r="AA911">
        <f t="shared" si="1016"/>
        <v>150.25293606697011</v>
      </c>
      <c r="AB911" s="16">
        <f t="shared" si="1017"/>
        <v>31.228725188007584</v>
      </c>
      <c r="AC911">
        <f t="shared" si="1018"/>
        <v>35977.682000000001</v>
      </c>
      <c r="AD911">
        <f t="shared" si="1019"/>
        <v>32021.533000000003</v>
      </c>
      <c r="AE911">
        <f t="shared" si="1020"/>
        <v>28065.384000000002</v>
      </c>
      <c r="AF911">
        <f t="shared" si="1021"/>
        <v>24947.008000000002</v>
      </c>
      <c r="AG911">
        <f t="shared" si="1022"/>
        <v>21828.632000000001</v>
      </c>
      <c r="AH911">
        <f t="shared" si="1023"/>
        <v>18710.256000000001</v>
      </c>
      <c r="AI911">
        <f t="shared" si="1024"/>
        <v>15591.880000000001</v>
      </c>
      <c r="AJ911">
        <f t="shared" si="1025"/>
        <v>12473.504000000001</v>
      </c>
      <c r="AK911">
        <f t="shared" si="1026"/>
        <v>9355.1280000000006</v>
      </c>
      <c r="AL911">
        <f t="shared" si="1027"/>
        <v>6236.7520000000004</v>
      </c>
      <c r="AM911">
        <f t="shared" si="1028"/>
        <v>3118.3760000000002</v>
      </c>
      <c r="AN911">
        <f t="shared" si="1029"/>
        <v>611.64631361224338</v>
      </c>
      <c r="AO911">
        <f t="shared" si="1030"/>
        <v>26824.491999999998</v>
      </c>
      <c r="AP911">
        <f t="shared" si="1031"/>
        <v>25323.269</v>
      </c>
      <c r="AQ911">
        <f t="shared" si="1032"/>
        <v>23822.045999999998</v>
      </c>
      <c r="AR911">
        <f t="shared" si="1033"/>
        <v>21175.151999999998</v>
      </c>
      <c r="AS911">
        <f t="shared" si="1034"/>
        <v>18528.257999999998</v>
      </c>
      <c r="AT911">
        <f t="shared" si="1035"/>
        <v>15881.364</v>
      </c>
      <c r="AU911">
        <f t="shared" si="1036"/>
        <v>13234.47</v>
      </c>
      <c r="AV911">
        <f t="shared" si="1037"/>
        <v>10587.575999999999</v>
      </c>
      <c r="AW911">
        <f t="shared" si="1038"/>
        <v>7940.6819999999989</v>
      </c>
      <c r="AX911">
        <f t="shared" si="1039"/>
        <v>5293.7879999999996</v>
      </c>
      <c r="AY911">
        <f t="shared" si="1040"/>
        <v>2646.8939999999998</v>
      </c>
      <c r="AZ911">
        <f t="shared" si="1041"/>
        <v>502.56557752363733</v>
      </c>
      <c r="BA911">
        <f t="shared" si="1042"/>
        <v>26137.761000000002</v>
      </c>
      <c r="BB911">
        <f t="shared" si="1043"/>
        <v>24674.97</v>
      </c>
      <c r="BC911">
        <f t="shared" si="1044"/>
        <v>23212.179</v>
      </c>
      <c r="BD911">
        <f t="shared" si="1045"/>
        <v>20633.047999999999</v>
      </c>
      <c r="BE911">
        <f t="shared" si="1046"/>
        <v>18053.916999999998</v>
      </c>
      <c r="BF911">
        <f t="shared" si="1047"/>
        <v>15474.785999999998</v>
      </c>
      <c r="BG911">
        <f t="shared" si="1048"/>
        <v>12895.654999999999</v>
      </c>
      <c r="BH911">
        <f t="shared" si="1049"/>
        <v>10316.523999999999</v>
      </c>
      <c r="BI911">
        <f t="shared" si="1050"/>
        <v>7737.393</v>
      </c>
      <c r="BJ911">
        <f t="shared" si="1051"/>
        <v>5158.2619999999997</v>
      </c>
      <c r="BK911">
        <f t="shared" si="1052"/>
        <v>2579.1309999999999</v>
      </c>
      <c r="BL911">
        <f t="shared" si="1053"/>
        <v>489.69942804908823</v>
      </c>
      <c r="BM911">
        <f t="shared" si="1054"/>
        <v>47081.164000000004</v>
      </c>
      <c r="BN911">
        <f t="shared" si="1055"/>
        <v>44115.797000000006</v>
      </c>
      <c r="BO911">
        <f t="shared" si="1056"/>
        <v>38651.026000000005</v>
      </c>
      <c r="BP911">
        <f t="shared" si="1057"/>
        <v>33186.255000000005</v>
      </c>
      <c r="BQ911">
        <f t="shared" si="1058"/>
        <v>28519.845000000001</v>
      </c>
      <c r="BR911">
        <f t="shared" si="1059"/>
        <v>23853.435000000001</v>
      </c>
      <c r="BS911">
        <f t="shared" si="1060"/>
        <v>19187.025000000001</v>
      </c>
      <c r="BT911">
        <f t="shared" si="1061"/>
        <v>14520.615</v>
      </c>
      <c r="BU911">
        <f t="shared" si="1062"/>
        <v>9854.2049999999999</v>
      </c>
      <c r="BV911">
        <f t="shared" si="1063"/>
        <v>6569.47</v>
      </c>
      <c r="BW911">
        <f t="shared" si="1064"/>
        <v>3284.7350000000001</v>
      </c>
      <c r="BX911" s="16">
        <f t="shared" si="1065"/>
        <v>791.47032043721299</v>
      </c>
      <c r="BY911">
        <f t="shared" si="1066"/>
        <v>2129.3343490936372</v>
      </c>
      <c r="BZ911">
        <f t="shared" si="1067"/>
        <v>522.61516042805545</v>
      </c>
      <c r="CA911">
        <f t="shared" si="1068"/>
        <v>639.95236411605833</v>
      </c>
      <c r="CB911">
        <f t="shared" si="1069"/>
        <v>822.69904562522061</v>
      </c>
    </row>
    <row r="912" spans="1:80" x14ac:dyDescent="0.25">
      <c r="A912">
        <f>'Data Input'!A912</f>
        <v>0</v>
      </c>
      <c r="B912">
        <f>'Data Input'!C912</f>
        <v>38</v>
      </c>
      <c r="C912">
        <f t="shared" si="999"/>
        <v>39</v>
      </c>
      <c r="D912">
        <f t="shared" si="1000"/>
        <v>40</v>
      </c>
      <c r="E912">
        <f t="shared" si="1001"/>
        <v>41</v>
      </c>
      <c r="F912">
        <f t="shared" si="1002"/>
        <v>42</v>
      </c>
      <c r="G912">
        <f t="shared" si="1003"/>
        <v>43</v>
      </c>
      <c r="H912">
        <f t="shared" si="1004"/>
        <v>44</v>
      </c>
      <c r="I912">
        <f t="shared" si="1005"/>
        <v>45</v>
      </c>
      <c r="J912">
        <f t="shared" si="1006"/>
        <v>46</v>
      </c>
      <c r="K912">
        <f t="shared" si="1007"/>
        <v>47</v>
      </c>
      <c r="L912">
        <f t="shared" si="1008"/>
        <v>48</v>
      </c>
      <c r="M912">
        <f>IF('Data Input'!D912&gt;=240,1,0)</f>
        <v>0</v>
      </c>
      <c r="N912">
        <f>_xlfn.IFS('Data Input'!F912&gt;=130,1,'Data Input'!G912=1,1,0=0,0)</f>
        <v>0</v>
      </c>
      <c r="O912">
        <f>'Data Input'!H912</f>
        <v>0</v>
      </c>
      <c r="P912">
        <f>'Data Input'!J912</f>
        <v>23.2</v>
      </c>
      <c r="Q912">
        <f t="shared" si="1009"/>
        <v>0</v>
      </c>
      <c r="R912">
        <f>IF('Data Input'!I912&gt;=100,1,0)</f>
        <v>0</v>
      </c>
      <c r="S912" s="18">
        <f>'Data Input'!L912</f>
        <v>3</v>
      </c>
      <c r="T912" s="16">
        <f>'Data Input'!N912</f>
        <v>2018</v>
      </c>
      <c r="U912">
        <f t="shared" si="1010"/>
        <v>0.40227260695280964</v>
      </c>
      <c r="V912">
        <f t="shared" si="1011"/>
        <v>4.7723931499870843E-2</v>
      </c>
      <c r="W912">
        <f t="shared" si="1012"/>
        <v>0.28261554916100678</v>
      </c>
      <c r="X912" s="16">
        <f t="shared" si="1013"/>
        <v>9.1194472620204046E-3</v>
      </c>
      <c r="Y912">
        <f t="shared" si="1014"/>
        <v>1692.8209110318762</v>
      </c>
      <c r="Z912">
        <f t="shared" si="1015"/>
        <v>21.952427295216669</v>
      </c>
      <c r="AA912">
        <f t="shared" si="1016"/>
        <v>159.67572989015673</v>
      </c>
      <c r="AB912" s="16">
        <f t="shared" si="1017"/>
        <v>46.604039868642275</v>
      </c>
      <c r="AC912">
        <f t="shared" si="1018"/>
        <v>51011.055000000008</v>
      </c>
      <c r="AD912">
        <f t="shared" si="1019"/>
        <v>45984.418000000005</v>
      </c>
      <c r="AE912">
        <f t="shared" si="1020"/>
        <v>40957.781000000003</v>
      </c>
      <c r="AF912">
        <f t="shared" si="1021"/>
        <v>35931.144</v>
      </c>
      <c r="AG912">
        <f t="shared" si="1022"/>
        <v>30904.506999999998</v>
      </c>
      <c r="AH912">
        <f t="shared" si="1023"/>
        <v>25877.87</v>
      </c>
      <c r="AI912">
        <f t="shared" si="1024"/>
        <v>20851.233</v>
      </c>
      <c r="AJ912">
        <f t="shared" si="1025"/>
        <v>15824.596</v>
      </c>
      <c r="AK912">
        <f t="shared" si="1026"/>
        <v>11868.447</v>
      </c>
      <c r="AL912">
        <f t="shared" si="1027"/>
        <v>7912.2979999999998</v>
      </c>
      <c r="AM912">
        <f t="shared" si="1028"/>
        <v>3956.1489999999999</v>
      </c>
      <c r="AN912">
        <f t="shared" si="1029"/>
        <v>954.56081090290422</v>
      </c>
      <c r="AO912">
        <f t="shared" si="1030"/>
        <v>35871.337000000007</v>
      </c>
      <c r="AP912">
        <f t="shared" si="1031"/>
        <v>31604.702000000005</v>
      </c>
      <c r="AQ912">
        <f t="shared" si="1032"/>
        <v>27338.067000000003</v>
      </c>
      <c r="AR912">
        <f t="shared" si="1033"/>
        <v>23071.432000000001</v>
      </c>
      <c r="AS912">
        <f t="shared" si="1034"/>
        <v>18804.796999999999</v>
      </c>
      <c r="AT912">
        <f t="shared" si="1035"/>
        <v>14538.162</v>
      </c>
      <c r="AU912">
        <f t="shared" si="1036"/>
        <v>10271.527</v>
      </c>
      <c r="AV912">
        <f t="shared" si="1037"/>
        <v>6004.8919999999998</v>
      </c>
      <c r="AW912">
        <f t="shared" si="1038"/>
        <v>4503.6689999999999</v>
      </c>
      <c r="AX912">
        <f t="shared" si="1039"/>
        <v>3002.4459999999999</v>
      </c>
      <c r="AY912">
        <f t="shared" si="1040"/>
        <v>1501.223</v>
      </c>
      <c r="AZ912">
        <f t="shared" si="1041"/>
        <v>581.83589823032219</v>
      </c>
      <c r="BA912">
        <f t="shared" si="1042"/>
        <v>34952.998999999996</v>
      </c>
      <c r="BB912">
        <f t="shared" si="1043"/>
        <v>30795.593999999994</v>
      </c>
      <c r="BC912">
        <f t="shared" si="1044"/>
        <v>26638.188999999995</v>
      </c>
      <c r="BD912">
        <f t="shared" si="1045"/>
        <v>22480.783999999996</v>
      </c>
      <c r="BE912">
        <f t="shared" si="1046"/>
        <v>18323.378999999997</v>
      </c>
      <c r="BF912">
        <f t="shared" si="1047"/>
        <v>14165.973999999998</v>
      </c>
      <c r="BG912">
        <f t="shared" si="1048"/>
        <v>10008.569</v>
      </c>
      <c r="BH912">
        <f t="shared" si="1049"/>
        <v>5851.1639999999998</v>
      </c>
      <c r="BI912">
        <f t="shared" si="1050"/>
        <v>4388.3729999999996</v>
      </c>
      <c r="BJ912">
        <f t="shared" si="1051"/>
        <v>2925.5819999999999</v>
      </c>
      <c r="BK912">
        <f t="shared" si="1052"/>
        <v>1462.7909999999999</v>
      </c>
      <c r="BL912">
        <f t="shared" si="1053"/>
        <v>566.94042845566128</v>
      </c>
      <c r="BM912">
        <f t="shared" si="1054"/>
        <v>58370.532999999996</v>
      </c>
      <c r="BN912">
        <f t="shared" si="1055"/>
        <v>55405.165999999997</v>
      </c>
      <c r="BO912">
        <f t="shared" si="1056"/>
        <v>49832.186999999998</v>
      </c>
      <c r="BP912">
        <f t="shared" si="1057"/>
        <v>44259.207999999999</v>
      </c>
      <c r="BQ912">
        <f t="shared" si="1058"/>
        <v>38686.228999999999</v>
      </c>
      <c r="BR912">
        <f t="shared" si="1059"/>
        <v>33113.25</v>
      </c>
      <c r="BS912">
        <f t="shared" si="1060"/>
        <v>27540.270999999997</v>
      </c>
      <c r="BT912">
        <f t="shared" si="1061"/>
        <v>21967.291999999998</v>
      </c>
      <c r="BU912">
        <f t="shared" si="1062"/>
        <v>16394.312999999998</v>
      </c>
      <c r="BV912">
        <f t="shared" si="1063"/>
        <v>10929.541999999999</v>
      </c>
      <c r="BW912">
        <f t="shared" si="1064"/>
        <v>5464.7709999999997</v>
      </c>
      <c r="BX912" s="16">
        <f t="shared" si="1065"/>
        <v>1185.2014563058617</v>
      </c>
      <c r="BY912">
        <f t="shared" si="1066"/>
        <v>2647.3817219347802</v>
      </c>
      <c r="BZ912">
        <f t="shared" si="1067"/>
        <v>603.78832552553888</v>
      </c>
      <c r="CA912">
        <f t="shared" si="1068"/>
        <v>726.61615834581801</v>
      </c>
      <c r="CB912">
        <f t="shared" si="1069"/>
        <v>1231.805496174504</v>
      </c>
    </row>
    <row r="913" spans="1:80" x14ac:dyDescent="0.25">
      <c r="A913">
        <f>'Data Input'!A913</f>
        <v>1</v>
      </c>
      <c r="B913">
        <f>'Data Input'!C913</f>
        <v>52</v>
      </c>
      <c r="C913">
        <f t="shared" si="999"/>
        <v>53</v>
      </c>
      <c r="D913">
        <f t="shared" si="1000"/>
        <v>54</v>
      </c>
      <c r="E913">
        <f t="shared" si="1001"/>
        <v>55</v>
      </c>
      <c r="F913">
        <f t="shared" si="1002"/>
        <v>56</v>
      </c>
      <c r="G913">
        <f t="shared" si="1003"/>
        <v>57</v>
      </c>
      <c r="H913">
        <f t="shared" si="1004"/>
        <v>58</v>
      </c>
      <c r="I913">
        <f t="shared" si="1005"/>
        <v>59</v>
      </c>
      <c r="J913">
        <f t="shared" si="1006"/>
        <v>60</v>
      </c>
      <c r="K913">
        <f t="shared" si="1007"/>
        <v>61</v>
      </c>
      <c r="L913">
        <f t="shared" si="1008"/>
        <v>62</v>
      </c>
      <c r="M913">
        <f>IF('Data Input'!D913&gt;=240,1,0)</f>
        <v>0</v>
      </c>
      <c r="N913">
        <f>_xlfn.IFS('Data Input'!F913&gt;=130,1,'Data Input'!G913=1,1,0=0,0)</f>
        <v>0</v>
      </c>
      <c r="O913">
        <f>'Data Input'!H913</f>
        <v>0</v>
      </c>
      <c r="P913">
        <f>'Data Input'!J913</f>
        <v>31.2</v>
      </c>
      <c r="Q913">
        <f t="shared" si="1009"/>
        <v>0</v>
      </c>
      <c r="R913">
        <f>IF('Data Input'!I913&gt;=100,1,0)</f>
        <v>0</v>
      </c>
      <c r="S913" s="18">
        <f>'Data Input'!L913</f>
        <v>3</v>
      </c>
      <c r="T913" s="16">
        <f>'Data Input'!N913</f>
        <v>2018</v>
      </c>
      <c r="U913">
        <f t="shared" si="1010"/>
        <v>0.56867401220039049</v>
      </c>
      <c r="V913">
        <f t="shared" si="1011"/>
        <v>6.7138317996558325E-2</v>
      </c>
      <c r="W913">
        <f t="shared" si="1012"/>
        <v>0.35154374271129385</v>
      </c>
      <c r="X913" s="16">
        <f t="shared" si="1013"/>
        <v>4.1032340606709836E-2</v>
      </c>
      <c r="Y913">
        <f t="shared" si="1014"/>
        <v>2393.0619256064501</v>
      </c>
      <c r="Z913">
        <f t="shared" si="1015"/>
        <v>30.882808650133367</v>
      </c>
      <c r="AA913">
        <f t="shared" si="1016"/>
        <v>198.61965795011585</v>
      </c>
      <c r="AB913" s="16">
        <f t="shared" si="1017"/>
        <v>209.6917480407856</v>
      </c>
      <c r="AC913">
        <f t="shared" si="1018"/>
        <v>36815.455000000002</v>
      </c>
      <c r="AD913">
        <f t="shared" si="1019"/>
        <v>32859.306000000004</v>
      </c>
      <c r="AE913">
        <f t="shared" si="1020"/>
        <v>28903.157000000003</v>
      </c>
      <c r="AF913">
        <f t="shared" si="1021"/>
        <v>24947.008000000002</v>
      </c>
      <c r="AG913">
        <f t="shared" si="1022"/>
        <v>21828.632000000001</v>
      </c>
      <c r="AH913">
        <f t="shared" si="1023"/>
        <v>18710.256000000001</v>
      </c>
      <c r="AI913">
        <f t="shared" si="1024"/>
        <v>15591.880000000001</v>
      </c>
      <c r="AJ913">
        <f t="shared" si="1025"/>
        <v>12473.504000000001</v>
      </c>
      <c r="AK913">
        <f t="shared" si="1026"/>
        <v>9355.1280000000006</v>
      </c>
      <c r="AL913">
        <f t="shared" si="1027"/>
        <v>6236.7520000000004</v>
      </c>
      <c r="AM913">
        <f t="shared" si="1028"/>
        <v>3118.3760000000002</v>
      </c>
      <c r="AN913">
        <f t="shared" si="1029"/>
        <v>976.24445326322541</v>
      </c>
      <c r="AO913">
        <f t="shared" si="1030"/>
        <v>25678.820999999996</v>
      </c>
      <c r="AP913">
        <f t="shared" si="1031"/>
        <v>24177.597999999998</v>
      </c>
      <c r="AQ913">
        <f t="shared" si="1032"/>
        <v>22676.375</v>
      </c>
      <c r="AR913">
        <f t="shared" si="1033"/>
        <v>21175.151999999998</v>
      </c>
      <c r="AS913">
        <f t="shared" si="1034"/>
        <v>18528.257999999998</v>
      </c>
      <c r="AT913">
        <f t="shared" si="1035"/>
        <v>15881.364</v>
      </c>
      <c r="AU913">
        <f t="shared" si="1036"/>
        <v>13234.47</v>
      </c>
      <c r="AV913">
        <f t="shared" si="1037"/>
        <v>10587.575999999999</v>
      </c>
      <c r="AW913">
        <f t="shared" si="1038"/>
        <v>7940.6819999999989</v>
      </c>
      <c r="AX913">
        <f t="shared" si="1039"/>
        <v>5293.7879999999996</v>
      </c>
      <c r="AY913">
        <f t="shared" si="1040"/>
        <v>2646.8939999999998</v>
      </c>
      <c r="AZ913">
        <f t="shared" si="1041"/>
        <v>776.28271950251508</v>
      </c>
      <c r="BA913">
        <f t="shared" si="1042"/>
        <v>25021.421000000002</v>
      </c>
      <c r="BB913">
        <f t="shared" si="1043"/>
        <v>23558.63</v>
      </c>
      <c r="BC913">
        <f t="shared" si="1044"/>
        <v>22095.839</v>
      </c>
      <c r="BD913">
        <f t="shared" si="1045"/>
        <v>20633.047999999999</v>
      </c>
      <c r="BE913">
        <f t="shared" si="1046"/>
        <v>18053.916999999998</v>
      </c>
      <c r="BF913">
        <f t="shared" si="1047"/>
        <v>15474.785999999998</v>
      </c>
      <c r="BG913">
        <f t="shared" si="1048"/>
        <v>12895.654999999999</v>
      </c>
      <c r="BH913">
        <f t="shared" si="1049"/>
        <v>10316.523999999999</v>
      </c>
      <c r="BI913">
        <f t="shared" si="1050"/>
        <v>7737.393</v>
      </c>
      <c r="BJ913">
        <f t="shared" si="1051"/>
        <v>5158.2619999999997</v>
      </c>
      <c r="BK913">
        <f t="shared" si="1052"/>
        <v>2579.1309999999999</v>
      </c>
      <c r="BL913">
        <f t="shared" si="1053"/>
        <v>756.40916540287299</v>
      </c>
      <c r="BM913">
        <f t="shared" si="1054"/>
        <v>49261.2</v>
      </c>
      <c r="BN913">
        <f t="shared" si="1055"/>
        <v>46295.832999999999</v>
      </c>
      <c r="BO913">
        <f t="shared" si="1056"/>
        <v>40831.061999999998</v>
      </c>
      <c r="BP913">
        <f t="shared" si="1057"/>
        <v>35366.290999999997</v>
      </c>
      <c r="BQ913">
        <f t="shared" si="1058"/>
        <v>29901.52</v>
      </c>
      <c r="BR913">
        <f t="shared" si="1059"/>
        <v>25235.11</v>
      </c>
      <c r="BS913">
        <f t="shared" si="1060"/>
        <v>20568.7</v>
      </c>
      <c r="BT913">
        <f t="shared" si="1061"/>
        <v>15902.29</v>
      </c>
      <c r="BU913">
        <f t="shared" si="1062"/>
        <v>11235.880000000001</v>
      </c>
      <c r="BV913">
        <f t="shared" si="1063"/>
        <v>6569.47</v>
      </c>
      <c r="BW913">
        <f t="shared" si="1064"/>
        <v>3284.7350000000001</v>
      </c>
      <c r="BX913" s="16">
        <f t="shared" si="1065"/>
        <v>1321.4261854239301</v>
      </c>
      <c r="BY913">
        <f t="shared" si="1066"/>
        <v>3369.3063788696754</v>
      </c>
      <c r="BZ913">
        <f t="shared" si="1067"/>
        <v>807.16552815264845</v>
      </c>
      <c r="CA913">
        <f t="shared" si="1068"/>
        <v>955.02882335298887</v>
      </c>
      <c r="CB913">
        <f t="shared" si="1069"/>
        <v>1531.1179334647156</v>
      </c>
    </row>
    <row r="914" spans="1:80" x14ac:dyDescent="0.25">
      <c r="A914">
        <f>'Data Input'!A914</f>
        <v>0</v>
      </c>
      <c r="B914">
        <f>'Data Input'!C914</f>
        <v>26</v>
      </c>
      <c r="C914">
        <f t="shared" si="999"/>
        <v>27</v>
      </c>
      <c r="D914">
        <f t="shared" si="1000"/>
        <v>28</v>
      </c>
      <c r="E914">
        <f t="shared" si="1001"/>
        <v>29</v>
      </c>
      <c r="F914">
        <f t="shared" si="1002"/>
        <v>30</v>
      </c>
      <c r="G914">
        <f t="shared" si="1003"/>
        <v>31</v>
      </c>
      <c r="H914">
        <f t="shared" si="1004"/>
        <v>32</v>
      </c>
      <c r="I914">
        <f t="shared" si="1005"/>
        <v>33</v>
      </c>
      <c r="J914">
        <f t="shared" si="1006"/>
        <v>34</v>
      </c>
      <c r="K914">
        <f t="shared" si="1007"/>
        <v>35</v>
      </c>
      <c r="L914">
        <f t="shared" si="1008"/>
        <v>36</v>
      </c>
      <c r="M914">
        <f>IF('Data Input'!D914&gt;=240,1,0)</f>
        <v>0</v>
      </c>
      <c r="N914">
        <f>_xlfn.IFS('Data Input'!F914&gt;=130,1,'Data Input'!G914=1,1,0=0,0)</f>
        <v>0</v>
      </c>
      <c r="O914">
        <f>'Data Input'!H914</f>
        <v>0</v>
      </c>
      <c r="P914">
        <f>'Data Input'!J914</f>
        <v>22.9</v>
      </c>
      <c r="Q914">
        <f t="shared" si="1009"/>
        <v>0</v>
      </c>
      <c r="R914">
        <f>IF('Data Input'!I914&gt;=100,1,0)</f>
        <v>0</v>
      </c>
      <c r="S914" s="18">
        <f>'Data Input'!L914</f>
        <v>3</v>
      </c>
      <c r="T914" s="16">
        <f>'Data Input'!N914</f>
        <v>2018</v>
      </c>
      <c r="U914">
        <f t="shared" si="1010"/>
        <v>0.39622446896970126</v>
      </c>
      <c r="V914">
        <f t="shared" si="1011"/>
        <v>4.7110905870422159E-2</v>
      </c>
      <c r="W914">
        <f t="shared" si="1012"/>
        <v>0.28019454674131589</v>
      </c>
      <c r="X914" s="16">
        <f t="shared" si="1013"/>
        <v>8.6131851484730418E-3</v>
      </c>
      <c r="Y914">
        <f t="shared" si="1014"/>
        <v>1667.3694776664095</v>
      </c>
      <c r="Z914">
        <f t="shared" si="1015"/>
        <v>21.670442971259344</v>
      </c>
      <c r="AA914">
        <f t="shared" si="1016"/>
        <v>158.3078811303217</v>
      </c>
      <c r="AB914" s="16">
        <f t="shared" si="1017"/>
        <v>44.016837043093261</v>
      </c>
      <c r="AC914">
        <f t="shared" si="1018"/>
        <v>51941.910999999986</v>
      </c>
      <c r="AD914">
        <f t="shared" si="1019"/>
        <v>47287.617999999988</v>
      </c>
      <c r="AE914">
        <f t="shared" si="1020"/>
        <v>42633.32499999999</v>
      </c>
      <c r="AF914">
        <f t="shared" si="1021"/>
        <v>37979.031999999992</v>
      </c>
      <c r="AG914">
        <f t="shared" si="1022"/>
        <v>33324.738999999994</v>
      </c>
      <c r="AH914">
        <f t="shared" si="1023"/>
        <v>28670.445999999996</v>
      </c>
      <c r="AI914">
        <f t="shared" si="1024"/>
        <v>24016.152999999998</v>
      </c>
      <c r="AJ914">
        <f t="shared" si="1025"/>
        <v>19361.86</v>
      </c>
      <c r="AK914">
        <f t="shared" si="1026"/>
        <v>14707.566999999999</v>
      </c>
      <c r="AL914">
        <f t="shared" si="1027"/>
        <v>10053.273999999999</v>
      </c>
      <c r="AM914">
        <f t="shared" si="1028"/>
        <v>5026.6369999999997</v>
      </c>
      <c r="AN914">
        <f t="shared" si="1029"/>
        <v>1015.0417047646024</v>
      </c>
      <c r="AO914">
        <f t="shared" si="1030"/>
        <v>44088.562000000005</v>
      </c>
      <c r="AP914">
        <f t="shared" si="1031"/>
        <v>40137.974000000002</v>
      </c>
      <c r="AQ914">
        <f t="shared" si="1032"/>
        <v>36187.385999999999</v>
      </c>
      <c r="AR914">
        <f t="shared" si="1033"/>
        <v>32236.797999999999</v>
      </c>
      <c r="AS914">
        <f t="shared" si="1034"/>
        <v>28286.21</v>
      </c>
      <c r="AT914">
        <f t="shared" si="1035"/>
        <v>24335.621999999999</v>
      </c>
      <c r="AU914">
        <f t="shared" si="1036"/>
        <v>20385.034</v>
      </c>
      <c r="AV914">
        <f t="shared" si="1037"/>
        <v>16434.446</v>
      </c>
      <c r="AW914">
        <f t="shared" si="1038"/>
        <v>12483.858</v>
      </c>
      <c r="AX914">
        <f t="shared" si="1039"/>
        <v>8533.27</v>
      </c>
      <c r="AY914">
        <f t="shared" si="1040"/>
        <v>4266.6350000000002</v>
      </c>
      <c r="AZ914">
        <f t="shared" si="1041"/>
        <v>861.57262150466261</v>
      </c>
      <c r="BA914">
        <f t="shared" si="1042"/>
        <v>33959.851000000002</v>
      </c>
      <c r="BB914">
        <f t="shared" si="1043"/>
        <v>31110.402000000002</v>
      </c>
      <c r="BC914">
        <f t="shared" si="1044"/>
        <v>28260.953000000001</v>
      </c>
      <c r="BD914">
        <f t="shared" si="1045"/>
        <v>25411.504000000001</v>
      </c>
      <c r="BE914">
        <f t="shared" si="1046"/>
        <v>22562.055</v>
      </c>
      <c r="BF914">
        <f t="shared" si="1047"/>
        <v>19712.606</v>
      </c>
      <c r="BG914">
        <f t="shared" si="1048"/>
        <v>16863.156999999999</v>
      </c>
      <c r="BH914">
        <f t="shared" si="1049"/>
        <v>14013.708000000001</v>
      </c>
      <c r="BI914">
        <f t="shared" si="1050"/>
        <v>11164.259</v>
      </c>
      <c r="BJ914">
        <f t="shared" si="1051"/>
        <v>8314.81</v>
      </c>
      <c r="BK914">
        <f t="shared" si="1052"/>
        <v>4157.4049999999997</v>
      </c>
      <c r="BL914">
        <f t="shared" si="1053"/>
        <v>692.15930188426205</v>
      </c>
      <c r="BM914">
        <f t="shared" si="1054"/>
        <v>38972.368000000002</v>
      </c>
      <c r="BN914">
        <f t="shared" si="1055"/>
        <v>36007.001000000004</v>
      </c>
      <c r="BO914">
        <f t="shared" si="1056"/>
        <v>32625.443000000007</v>
      </c>
      <c r="BP914">
        <f t="shared" si="1057"/>
        <v>29243.885000000006</v>
      </c>
      <c r="BQ914">
        <f t="shared" si="1058"/>
        <v>25862.327000000005</v>
      </c>
      <c r="BR914">
        <f t="shared" si="1059"/>
        <v>22480.769000000004</v>
      </c>
      <c r="BS914">
        <f t="shared" si="1060"/>
        <v>19099.211000000003</v>
      </c>
      <c r="BT914">
        <f t="shared" si="1061"/>
        <v>15717.653000000002</v>
      </c>
      <c r="BU914">
        <f t="shared" si="1062"/>
        <v>12336.095000000001</v>
      </c>
      <c r="BV914">
        <f t="shared" si="1063"/>
        <v>8954.5370000000003</v>
      </c>
      <c r="BW914">
        <f t="shared" si="1064"/>
        <v>5572.9790000000003</v>
      </c>
      <c r="BX914" s="16">
        <f t="shared" si="1065"/>
        <v>790.15440203959918</v>
      </c>
      <c r="BY914">
        <f t="shared" si="1066"/>
        <v>2682.4111824310121</v>
      </c>
      <c r="BZ914">
        <f t="shared" si="1067"/>
        <v>883.24306447592198</v>
      </c>
      <c r="CA914">
        <f t="shared" si="1068"/>
        <v>850.46718301458372</v>
      </c>
      <c r="CB914">
        <f t="shared" si="1069"/>
        <v>834.17123908269241</v>
      </c>
    </row>
    <row r="915" spans="1:80" x14ac:dyDescent="0.25">
      <c r="A915">
        <f>'Data Input'!A915</f>
        <v>0</v>
      </c>
      <c r="B915">
        <f>'Data Input'!C915</f>
        <v>65</v>
      </c>
      <c r="C915">
        <f t="shared" si="999"/>
        <v>66</v>
      </c>
      <c r="D915">
        <f t="shared" si="1000"/>
        <v>67</v>
      </c>
      <c r="E915">
        <f t="shared" si="1001"/>
        <v>68</v>
      </c>
      <c r="F915">
        <f t="shared" si="1002"/>
        <v>69</v>
      </c>
      <c r="G915">
        <f t="shared" si="1003"/>
        <v>70</v>
      </c>
      <c r="H915">
        <f t="shared" si="1004"/>
        <v>71</v>
      </c>
      <c r="I915">
        <f t="shared" si="1005"/>
        <v>72</v>
      </c>
      <c r="J915">
        <f t="shared" si="1006"/>
        <v>73</v>
      </c>
      <c r="K915">
        <f t="shared" si="1007"/>
        <v>74</v>
      </c>
      <c r="L915">
        <f t="shared" si="1008"/>
        <v>75</v>
      </c>
      <c r="M915">
        <f>IF('Data Input'!D915&gt;=240,1,0)</f>
        <v>0</v>
      </c>
      <c r="N915">
        <f>_xlfn.IFS('Data Input'!F915&gt;=130,1,'Data Input'!G915=1,1,0=0,0)</f>
        <v>0</v>
      </c>
      <c r="O915">
        <f>'Data Input'!H915</f>
        <v>0</v>
      </c>
      <c r="P915">
        <f>'Data Input'!J915</f>
        <v>25.6</v>
      </c>
      <c r="Q915">
        <f t="shared" si="1009"/>
        <v>0</v>
      </c>
      <c r="R915">
        <f>IF('Data Input'!I915&gt;=100,1,0)</f>
        <v>0</v>
      </c>
      <c r="S915" s="18">
        <f>'Data Input'!L915</f>
        <v>3</v>
      </c>
      <c r="T915" s="16">
        <f>'Data Input'!N915</f>
        <v>2018</v>
      </c>
      <c r="U915">
        <f t="shared" si="1010"/>
        <v>0.45158457480505143</v>
      </c>
      <c r="V915">
        <f t="shared" si="1011"/>
        <v>5.2907783590518995E-2</v>
      </c>
      <c r="W915">
        <f t="shared" si="1012"/>
        <v>0.30243165004199196</v>
      </c>
      <c r="X915" s="16">
        <f t="shared" si="1013"/>
        <v>1.4383602319096495E-2</v>
      </c>
      <c r="Y915">
        <f t="shared" si="1014"/>
        <v>1900.3327547458559</v>
      </c>
      <c r="Z915">
        <f t="shared" si="1015"/>
        <v>24.336936126586068</v>
      </c>
      <c r="AA915">
        <f t="shared" si="1016"/>
        <v>170.87168277081602</v>
      </c>
      <c r="AB915" s="16">
        <f t="shared" si="1017"/>
        <v>73.50598744351494</v>
      </c>
      <c r="AC915">
        <f t="shared" si="1018"/>
        <v>30113.275999999994</v>
      </c>
      <c r="AD915">
        <f t="shared" si="1019"/>
        <v>26994.899999999994</v>
      </c>
      <c r="AE915">
        <f t="shared" si="1020"/>
        <v>24295.409999999996</v>
      </c>
      <c r="AF915">
        <f t="shared" si="1021"/>
        <v>21595.919999999998</v>
      </c>
      <c r="AG915">
        <f t="shared" si="1022"/>
        <v>18896.43</v>
      </c>
      <c r="AH915">
        <f t="shared" si="1023"/>
        <v>16196.939999999999</v>
      </c>
      <c r="AI915">
        <f t="shared" si="1024"/>
        <v>13497.449999999999</v>
      </c>
      <c r="AJ915">
        <f t="shared" si="1025"/>
        <v>10797.96</v>
      </c>
      <c r="AK915">
        <f t="shared" si="1026"/>
        <v>8098.4699999999993</v>
      </c>
      <c r="AL915">
        <f t="shared" si="1027"/>
        <v>5398.98</v>
      </c>
      <c r="AM915">
        <f t="shared" si="1028"/>
        <v>2699.49</v>
      </c>
      <c r="AN915">
        <f t="shared" si="1029"/>
        <v>656.42384550275642</v>
      </c>
      <c r="AO915">
        <f t="shared" si="1030"/>
        <v>25560.304</v>
      </c>
      <c r="AP915">
        <f t="shared" si="1031"/>
        <v>22913.41</v>
      </c>
      <c r="AQ915">
        <f t="shared" si="1032"/>
        <v>20622.069</v>
      </c>
      <c r="AR915">
        <f t="shared" si="1033"/>
        <v>18330.727999999999</v>
      </c>
      <c r="AS915">
        <f t="shared" si="1034"/>
        <v>16039.387000000001</v>
      </c>
      <c r="AT915">
        <f t="shared" si="1035"/>
        <v>13748.046</v>
      </c>
      <c r="AU915">
        <f t="shared" si="1036"/>
        <v>11456.705</v>
      </c>
      <c r="AV915">
        <f t="shared" si="1037"/>
        <v>9165.3639999999996</v>
      </c>
      <c r="AW915">
        <f t="shared" si="1038"/>
        <v>6874.0229999999992</v>
      </c>
      <c r="AX915">
        <f t="shared" si="1039"/>
        <v>4582.6819999999998</v>
      </c>
      <c r="AY915">
        <f t="shared" si="1040"/>
        <v>2291.3409999999999</v>
      </c>
      <c r="AZ915">
        <f t="shared" si="1041"/>
        <v>557.17593867372261</v>
      </c>
      <c r="BA915">
        <f t="shared" si="1042"/>
        <v>24905.931</v>
      </c>
      <c r="BB915">
        <f t="shared" si="1043"/>
        <v>22326.799999999999</v>
      </c>
      <c r="BC915">
        <f t="shared" si="1044"/>
        <v>20094.12</v>
      </c>
      <c r="BD915">
        <f t="shared" si="1045"/>
        <v>17861.439999999999</v>
      </c>
      <c r="BE915">
        <f t="shared" si="1046"/>
        <v>15628.76</v>
      </c>
      <c r="BF915">
        <f t="shared" si="1047"/>
        <v>13396.08</v>
      </c>
      <c r="BG915">
        <f t="shared" si="1048"/>
        <v>11163.4</v>
      </c>
      <c r="BH915">
        <f t="shared" si="1049"/>
        <v>8930.7199999999993</v>
      </c>
      <c r="BI915">
        <f t="shared" si="1050"/>
        <v>6698.0399999999991</v>
      </c>
      <c r="BJ915">
        <f t="shared" si="1051"/>
        <v>4465.3599999999997</v>
      </c>
      <c r="BK915">
        <f t="shared" si="1052"/>
        <v>2232.6799999999998</v>
      </c>
      <c r="BL915">
        <f t="shared" si="1053"/>
        <v>542.91158742519849</v>
      </c>
      <c r="BM915">
        <f t="shared" si="1054"/>
        <v>13849.635500000002</v>
      </c>
      <c r="BN915">
        <f t="shared" si="1055"/>
        <v>10884.268500000002</v>
      </c>
      <c r="BO915">
        <f t="shared" si="1056"/>
        <v>9719.3815000000013</v>
      </c>
      <c r="BP915">
        <f t="shared" si="1057"/>
        <v>8474.960500000001</v>
      </c>
      <c r="BQ915">
        <f t="shared" si="1058"/>
        <v>7230.5395000000008</v>
      </c>
      <c r="BR915">
        <f t="shared" si="1059"/>
        <v>5986.1185000000005</v>
      </c>
      <c r="BS915">
        <f t="shared" si="1060"/>
        <v>4741.6975000000002</v>
      </c>
      <c r="BT915">
        <f t="shared" si="1061"/>
        <v>3793.3580000000002</v>
      </c>
      <c r="BU915">
        <f t="shared" si="1062"/>
        <v>2845.0185000000001</v>
      </c>
      <c r="BV915">
        <f t="shared" si="1063"/>
        <v>1896.6790000000001</v>
      </c>
      <c r="BW915">
        <f t="shared" si="1064"/>
        <v>948.33950000000004</v>
      </c>
      <c r="BX915" s="16">
        <f t="shared" si="1065"/>
        <v>259.0888385008854</v>
      </c>
      <c r="BY915">
        <f t="shared" si="1066"/>
        <v>2556.7566002486124</v>
      </c>
      <c r="BZ915">
        <f t="shared" si="1067"/>
        <v>581.51287480030874</v>
      </c>
      <c r="CA915">
        <f t="shared" si="1068"/>
        <v>713.78327019601454</v>
      </c>
      <c r="CB915">
        <f t="shared" si="1069"/>
        <v>332.59482594440033</v>
      </c>
    </row>
    <row r="916" spans="1:80" x14ac:dyDescent="0.25">
      <c r="A916">
        <f>'Data Input'!A916</f>
        <v>0</v>
      </c>
      <c r="B916">
        <f>'Data Input'!C916</f>
        <v>58</v>
      </c>
      <c r="C916">
        <f t="shared" si="999"/>
        <v>59</v>
      </c>
      <c r="D916">
        <f t="shared" si="1000"/>
        <v>60</v>
      </c>
      <c r="E916">
        <f t="shared" si="1001"/>
        <v>61</v>
      </c>
      <c r="F916">
        <f t="shared" si="1002"/>
        <v>62</v>
      </c>
      <c r="G916">
        <f t="shared" si="1003"/>
        <v>63</v>
      </c>
      <c r="H916">
        <f t="shared" si="1004"/>
        <v>64</v>
      </c>
      <c r="I916">
        <f t="shared" si="1005"/>
        <v>65</v>
      </c>
      <c r="J916">
        <f t="shared" si="1006"/>
        <v>66</v>
      </c>
      <c r="K916">
        <f t="shared" si="1007"/>
        <v>67</v>
      </c>
      <c r="L916">
        <f t="shared" si="1008"/>
        <v>68</v>
      </c>
      <c r="M916">
        <f>IF('Data Input'!D916&gt;=240,1,0)</f>
        <v>0</v>
      </c>
      <c r="N916">
        <f>_xlfn.IFS('Data Input'!F916&gt;=130,1,'Data Input'!G916=1,1,0=0,0)</f>
        <v>0</v>
      </c>
      <c r="O916">
        <f>'Data Input'!H916</f>
        <v>0</v>
      </c>
      <c r="P916">
        <f>'Data Input'!J916</f>
        <v>22.9</v>
      </c>
      <c r="Q916">
        <f t="shared" si="1009"/>
        <v>0</v>
      </c>
      <c r="R916">
        <f>IF('Data Input'!I916&gt;=100,1,0)</f>
        <v>0</v>
      </c>
      <c r="S916" s="18">
        <f>'Data Input'!L916</f>
        <v>3</v>
      </c>
      <c r="T916" s="16">
        <f>'Data Input'!N916</f>
        <v>2018</v>
      </c>
      <c r="U916">
        <f t="shared" si="1010"/>
        <v>0.39622446896970126</v>
      </c>
      <c r="V916">
        <f t="shared" si="1011"/>
        <v>4.7110905870422159E-2</v>
      </c>
      <c r="W916">
        <f t="shared" si="1012"/>
        <v>0.28019454674131589</v>
      </c>
      <c r="X916" s="16">
        <f t="shared" si="1013"/>
        <v>8.6131851484730418E-3</v>
      </c>
      <c r="Y916">
        <f t="shared" si="1014"/>
        <v>1667.3694776664095</v>
      </c>
      <c r="Z916">
        <f t="shared" si="1015"/>
        <v>21.670442971259344</v>
      </c>
      <c r="AA916">
        <f t="shared" si="1016"/>
        <v>158.3078811303217</v>
      </c>
      <c r="AB916" s="16">
        <f t="shared" si="1017"/>
        <v>44.016837043093261</v>
      </c>
      <c r="AC916">
        <f t="shared" si="1018"/>
        <v>33045.478000000003</v>
      </c>
      <c r="AD916">
        <f t="shared" si="1019"/>
        <v>29927.101999999999</v>
      </c>
      <c r="AE916">
        <f t="shared" si="1020"/>
        <v>26808.725999999999</v>
      </c>
      <c r="AF916">
        <f t="shared" si="1021"/>
        <v>23690.35</v>
      </c>
      <c r="AG916">
        <f t="shared" si="1022"/>
        <v>20571.973999999998</v>
      </c>
      <c r="AH916">
        <f t="shared" si="1023"/>
        <v>17453.597999999998</v>
      </c>
      <c r="AI916">
        <f t="shared" si="1024"/>
        <v>14335.222</v>
      </c>
      <c r="AJ916">
        <f t="shared" si="1025"/>
        <v>11216.846</v>
      </c>
      <c r="AK916">
        <f t="shared" si="1026"/>
        <v>8098.4699999999993</v>
      </c>
      <c r="AL916">
        <f t="shared" si="1027"/>
        <v>5398.98</v>
      </c>
      <c r="AM916">
        <f t="shared" si="1028"/>
        <v>2699.49</v>
      </c>
      <c r="AN916">
        <f t="shared" si="1029"/>
        <v>623.96101857648375</v>
      </c>
      <c r="AO916">
        <f t="shared" si="1030"/>
        <v>28049.174999999999</v>
      </c>
      <c r="AP916">
        <f t="shared" si="1031"/>
        <v>25402.280999999999</v>
      </c>
      <c r="AQ916">
        <f t="shared" si="1032"/>
        <v>22755.386999999999</v>
      </c>
      <c r="AR916">
        <f t="shared" si="1033"/>
        <v>20108.492999999999</v>
      </c>
      <c r="AS916">
        <f t="shared" si="1034"/>
        <v>17461.598999999998</v>
      </c>
      <c r="AT916">
        <f t="shared" si="1035"/>
        <v>14814.705</v>
      </c>
      <c r="AU916">
        <f t="shared" si="1036"/>
        <v>12167.811</v>
      </c>
      <c r="AV916">
        <f t="shared" si="1037"/>
        <v>9520.9169999999995</v>
      </c>
      <c r="AW916">
        <f t="shared" si="1038"/>
        <v>6874.0229999999992</v>
      </c>
      <c r="AX916">
        <f t="shared" si="1039"/>
        <v>4582.6819999999998</v>
      </c>
      <c r="AY916">
        <f t="shared" si="1040"/>
        <v>2291.3409999999999</v>
      </c>
      <c r="AZ916">
        <f t="shared" si="1041"/>
        <v>529.62137076147769</v>
      </c>
      <c r="BA916">
        <f t="shared" si="1042"/>
        <v>27331.088000000003</v>
      </c>
      <c r="BB916">
        <f t="shared" si="1043"/>
        <v>24751.957000000002</v>
      </c>
      <c r="BC916">
        <f t="shared" si="1044"/>
        <v>22172.826000000001</v>
      </c>
      <c r="BD916">
        <f t="shared" si="1045"/>
        <v>19593.695</v>
      </c>
      <c r="BE916">
        <f t="shared" si="1046"/>
        <v>17014.563999999998</v>
      </c>
      <c r="BF916">
        <f t="shared" si="1047"/>
        <v>14435.432999999997</v>
      </c>
      <c r="BG916">
        <f t="shared" si="1048"/>
        <v>11856.301999999998</v>
      </c>
      <c r="BH916">
        <f t="shared" si="1049"/>
        <v>9277.1709999999985</v>
      </c>
      <c r="BI916">
        <f t="shared" si="1050"/>
        <v>6698.0399999999991</v>
      </c>
      <c r="BJ916">
        <f t="shared" si="1051"/>
        <v>4465.3599999999997</v>
      </c>
      <c r="BK916">
        <f t="shared" si="1052"/>
        <v>2232.6799999999998</v>
      </c>
      <c r="BL916">
        <f t="shared" si="1053"/>
        <v>516.06251376543401</v>
      </c>
      <c r="BM916">
        <f t="shared" si="1054"/>
        <v>32375.591</v>
      </c>
      <c r="BN916">
        <f t="shared" si="1055"/>
        <v>29410.224000000002</v>
      </c>
      <c r="BO916">
        <f t="shared" si="1056"/>
        <v>24743.814000000002</v>
      </c>
      <c r="BP916">
        <f t="shared" si="1057"/>
        <v>20077.404000000002</v>
      </c>
      <c r="BQ916">
        <f t="shared" si="1058"/>
        <v>16792.669000000002</v>
      </c>
      <c r="BR916">
        <f t="shared" si="1059"/>
        <v>13507.934000000001</v>
      </c>
      <c r="BS916">
        <f t="shared" si="1060"/>
        <v>10223.199000000001</v>
      </c>
      <c r="BT916">
        <f t="shared" si="1061"/>
        <v>6938.4639999999999</v>
      </c>
      <c r="BU916">
        <f t="shared" si="1062"/>
        <v>3653.7290000000003</v>
      </c>
      <c r="BV916">
        <f t="shared" si="1063"/>
        <v>2488.8420000000001</v>
      </c>
      <c r="BW916">
        <f t="shared" si="1064"/>
        <v>1244.421</v>
      </c>
      <c r="BX916" s="16">
        <f t="shared" si="1065"/>
        <v>524.62696787927939</v>
      </c>
      <c r="BY916">
        <f t="shared" si="1066"/>
        <v>2291.3304962428933</v>
      </c>
      <c r="BZ916">
        <f t="shared" si="1067"/>
        <v>551.29181373273707</v>
      </c>
      <c r="CA916">
        <f t="shared" si="1068"/>
        <v>674.37039489575568</v>
      </c>
      <c r="CB916">
        <f t="shared" si="1069"/>
        <v>568.64380492237262</v>
      </c>
    </row>
    <row r="917" spans="1:80" x14ac:dyDescent="0.25">
      <c r="A917">
        <f>'Data Input'!A917</f>
        <v>0</v>
      </c>
      <c r="B917">
        <f>'Data Input'!C917</f>
        <v>45</v>
      </c>
      <c r="C917">
        <f t="shared" si="999"/>
        <v>46</v>
      </c>
      <c r="D917">
        <f t="shared" si="1000"/>
        <v>47</v>
      </c>
      <c r="E917">
        <f t="shared" si="1001"/>
        <v>48</v>
      </c>
      <c r="F917">
        <f t="shared" si="1002"/>
        <v>49</v>
      </c>
      <c r="G917">
        <f t="shared" si="1003"/>
        <v>50</v>
      </c>
      <c r="H917">
        <f t="shared" si="1004"/>
        <v>51</v>
      </c>
      <c r="I917">
        <f t="shared" si="1005"/>
        <v>52</v>
      </c>
      <c r="J917">
        <f t="shared" si="1006"/>
        <v>53</v>
      </c>
      <c r="K917">
        <f t="shared" si="1007"/>
        <v>54</v>
      </c>
      <c r="L917">
        <f t="shared" si="1008"/>
        <v>55</v>
      </c>
      <c r="M917">
        <f>IF('Data Input'!D917&gt;=240,1,0)</f>
        <v>0</v>
      </c>
      <c r="N917">
        <f>_xlfn.IFS('Data Input'!F917&gt;=130,1,'Data Input'!G917=1,1,0=0,0)</f>
        <v>0</v>
      </c>
      <c r="O917">
        <f>'Data Input'!H917</f>
        <v>0</v>
      </c>
      <c r="P917">
        <f>'Data Input'!J917</f>
        <v>19.7</v>
      </c>
      <c r="Q917">
        <f t="shared" si="1009"/>
        <v>0</v>
      </c>
      <c r="R917">
        <f>IF('Data Input'!I917&gt;=100,1,0)</f>
        <v>0</v>
      </c>
      <c r="S917" s="18">
        <f>'Data Input'!L917</f>
        <v>3</v>
      </c>
      <c r="T917" s="16">
        <f>'Data Input'!N917</f>
        <v>2018</v>
      </c>
      <c r="U917">
        <f t="shared" si="1010"/>
        <v>0.33398840577709676</v>
      </c>
      <c r="V917">
        <f t="shared" si="1011"/>
        <v>4.10219066048194E-2</v>
      </c>
      <c r="W917">
        <f t="shared" si="1012"/>
        <v>0.25517448819874455</v>
      </c>
      <c r="X917" s="16">
        <f t="shared" si="1013"/>
        <v>4.6766491509313132E-3</v>
      </c>
      <c r="Y917">
        <f t="shared" si="1014"/>
        <v>1405.4711843901257</v>
      </c>
      <c r="Z917">
        <f t="shared" si="1015"/>
        <v>18.869577462533726</v>
      </c>
      <c r="AA917">
        <f t="shared" si="1016"/>
        <v>144.17173001783101</v>
      </c>
      <c r="AB917" s="16">
        <f t="shared" si="1017"/>
        <v>23.899556323917839</v>
      </c>
      <c r="AC917">
        <f t="shared" si="1018"/>
        <v>42679.865999999995</v>
      </c>
      <c r="AD917">
        <f t="shared" si="1019"/>
        <v>38723.716999999997</v>
      </c>
      <c r="AE917">
        <f t="shared" si="1020"/>
        <v>34767.567999999999</v>
      </c>
      <c r="AF917">
        <f t="shared" si="1021"/>
        <v>30811.419000000002</v>
      </c>
      <c r="AG917">
        <f t="shared" si="1022"/>
        <v>26855.27</v>
      </c>
      <c r="AH917">
        <f t="shared" si="1023"/>
        <v>22899.120999999999</v>
      </c>
      <c r="AI917">
        <f t="shared" si="1024"/>
        <v>18942.971999999998</v>
      </c>
      <c r="AJ917">
        <f t="shared" si="1025"/>
        <v>14986.822999999999</v>
      </c>
      <c r="AK917">
        <f t="shared" si="1026"/>
        <v>11030.673999999999</v>
      </c>
      <c r="AL917">
        <f t="shared" si="1027"/>
        <v>7074.5249999999996</v>
      </c>
      <c r="AM917">
        <f t="shared" si="1028"/>
        <v>3118.3760000000002</v>
      </c>
      <c r="AN917">
        <f t="shared" si="1029"/>
        <v>686.66899712811278</v>
      </c>
      <c r="AO917">
        <f t="shared" si="1030"/>
        <v>17659.124</v>
      </c>
      <c r="AP917">
        <f t="shared" si="1031"/>
        <v>16157.901</v>
      </c>
      <c r="AQ917">
        <f t="shared" si="1032"/>
        <v>14656.678</v>
      </c>
      <c r="AR917">
        <f t="shared" si="1033"/>
        <v>13155.455</v>
      </c>
      <c r="AS917">
        <f t="shared" si="1034"/>
        <v>11654.232</v>
      </c>
      <c r="AT917">
        <f t="shared" si="1035"/>
        <v>10153.009</v>
      </c>
      <c r="AU917">
        <f t="shared" si="1036"/>
        <v>8651.7860000000001</v>
      </c>
      <c r="AV917">
        <f t="shared" si="1037"/>
        <v>7150.5630000000001</v>
      </c>
      <c r="AW917">
        <f t="shared" si="1038"/>
        <v>5649.34</v>
      </c>
      <c r="AX917">
        <f t="shared" si="1039"/>
        <v>4148.1170000000002</v>
      </c>
      <c r="AY917">
        <f t="shared" si="1040"/>
        <v>2646.8939999999998</v>
      </c>
      <c r="AZ917">
        <f t="shared" si="1041"/>
        <v>300.96552297466701</v>
      </c>
      <c r="BA917">
        <f t="shared" si="1042"/>
        <v>17207.040999999997</v>
      </c>
      <c r="BB917">
        <f t="shared" si="1043"/>
        <v>15744.249999999996</v>
      </c>
      <c r="BC917">
        <f t="shared" si="1044"/>
        <v>14281.458999999997</v>
      </c>
      <c r="BD917">
        <f t="shared" si="1045"/>
        <v>12818.667999999998</v>
      </c>
      <c r="BE917">
        <f t="shared" si="1046"/>
        <v>11355.876999999999</v>
      </c>
      <c r="BF917">
        <f t="shared" si="1047"/>
        <v>9893.0859999999993</v>
      </c>
      <c r="BG917">
        <f t="shared" si="1048"/>
        <v>8430.2950000000001</v>
      </c>
      <c r="BH917">
        <f t="shared" si="1049"/>
        <v>6967.5039999999999</v>
      </c>
      <c r="BI917">
        <f t="shared" si="1050"/>
        <v>5504.7129999999997</v>
      </c>
      <c r="BJ917">
        <f t="shared" si="1051"/>
        <v>4041.9219999999996</v>
      </c>
      <c r="BK917">
        <f t="shared" si="1052"/>
        <v>2579.1309999999999</v>
      </c>
      <c r="BL917">
        <f t="shared" si="1053"/>
        <v>293.26063127217003</v>
      </c>
      <c r="BM917">
        <f t="shared" si="1054"/>
        <v>57613.076999999997</v>
      </c>
      <c r="BN917">
        <f t="shared" si="1055"/>
        <v>54647.71</v>
      </c>
      <c r="BO917">
        <f t="shared" si="1056"/>
        <v>49182.938999999998</v>
      </c>
      <c r="BP917">
        <f t="shared" si="1057"/>
        <v>43718.167999999998</v>
      </c>
      <c r="BQ917">
        <f t="shared" si="1058"/>
        <v>38253.396999999997</v>
      </c>
      <c r="BR917">
        <f t="shared" si="1059"/>
        <v>32788.625999999997</v>
      </c>
      <c r="BS917">
        <f t="shared" si="1060"/>
        <v>27323.855</v>
      </c>
      <c r="BT917">
        <f t="shared" si="1061"/>
        <v>21859.083999999999</v>
      </c>
      <c r="BU917">
        <f t="shared" si="1062"/>
        <v>16394.312999999998</v>
      </c>
      <c r="BV917">
        <f t="shared" si="1063"/>
        <v>10929.541999999999</v>
      </c>
      <c r="BW917">
        <f t="shared" si="1064"/>
        <v>5464.7709999999997</v>
      </c>
      <c r="BX917" s="16">
        <f t="shared" si="1065"/>
        <v>973.56436419335796</v>
      </c>
      <c r="BY917">
        <f t="shared" si="1066"/>
        <v>2092.1401815182385</v>
      </c>
      <c r="BZ917">
        <f t="shared" si="1067"/>
        <v>319.83510043720071</v>
      </c>
      <c r="CA917">
        <f t="shared" si="1068"/>
        <v>437.43236129000104</v>
      </c>
      <c r="CB917">
        <f t="shared" si="1069"/>
        <v>997.46392051727582</v>
      </c>
    </row>
    <row r="918" spans="1:80" x14ac:dyDescent="0.25">
      <c r="A918">
        <f>'Data Input'!A918</f>
        <v>0</v>
      </c>
      <c r="B918">
        <f>'Data Input'!C918</f>
        <v>55</v>
      </c>
      <c r="C918">
        <f t="shared" si="999"/>
        <v>56</v>
      </c>
      <c r="D918">
        <f t="shared" si="1000"/>
        <v>57</v>
      </c>
      <c r="E918">
        <f t="shared" si="1001"/>
        <v>58</v>
      </c>
      <c r="F918">
        <f t="shared" si="1002"/>
        <v>59</v>
      </c>
      <c r="G918">
        <f t="shared" si="1003"/>
        <v>60</v>
      </c>
      <c r="H918">
        <f t="shared" si="1004"/>
        <v>61</v>
      </c>
      <c r="I918">
        <f t="shared" si="1005"/>
        <v>62</v>
      </c>
      <c r="J918">
        <f t="shared" si="1006"/>
        <v>63</v>
      </c>
      <c r="K918">
        <f t="shared" si="1007"/>
        <v>64</v>
      </c>
      <c r="L918">
        <f t="shared" si="1008"/>
        <v>65</v>
      </c>
      <c r="M918">
        <f>IF('Data Input'!D918&gt;=240,1,0)</f>
        <v>0</v>
      </c>
      <c r="N918">
        <f>_xlfn.IFS('Data Input'!F918&gt;=130,1,'Data Input'!G918=1,1,0=0,0)</f>
        <v>0</v>
      </c>
      <c r="O918">
        <f>'Data Input'!H918</f>
        <v>0</v>
      </c>
      <c r="P918">
        <f>'Data Input'!J918</f>
        <v>21</v>
      </c>
      <c r="Q918">
        <f t="shared" si="1009"/>
        <v>0</v>
      </c>
      <c r="R918">
        <f>IF('Data Input'!I918&gt;=100,1,0)</f>
        <v>1</v>
      </c>
      <c r="S918" s="18">
        <f>'Data Input'!L918</f>
        <v>3</v>
      </c>
      <c r="T918" s="16">
        <f>'Data Input'!N918</f>
        <v>2018</v>
      </c>
      <c r="U918">
        <f t="shared" si="1010"/>
        <v>0.35871908884272424</v>
      </c>
      <c r="V918">
        <f t="shared" si="1011"/>
        <v>2.8504075408574244E-2</v>
      </c>
      <c r="W918">
        <f t="shared" si="1012"/>
        <v>0.33249345938958974</v>
      </c>
      <c r="X918" s="16">
        <f t="shared" si="1013"/>
        <v>1</v>
      </c>
      <c r="Y918">
        <f t="shared" si="1014"/>
        <v>1509.541450955672</v>
      </c>
      <c r="Z918">
        <f t="shared" si="1015"/>
        <v>13.111527557736791</v>
      </c>
      <c r="AA918">
        <f t="shared" si="1016"/>
        <v>187.85638642086812</v>
      </c>
      <c r="AB918" s="16">
        <f t="shared" si="1017"/>
        <v>5110.4018181818183</v>
      </c>
      <c r="AC918">
        <f t="shared" si="1018"/>
        <v>34302.135999999999</v>
      </c>
      <c r="AD918">
        <f t="shared" si="1019"/>
        <v>31183.760000000002</v>
      </c>
      <c r="AE918">
        <f t="shared" si="1020"/>
        <v>28065.384000000002</v>
      </c>
      <c r="AF918">
        <f t="shared" si="1021"/>
        <v>24947.008000000002</v>
      </c>
      <c r="AG918">
        <f t="shared" si="1022"/>
        <v>21828.632000000001</v>
      </c>
      <c r="AH918">
        <f t="shared" si="1023"/>
        <v>18710.256000000001</v>
      </c>
      <c r="AI918">
        <f t="shared" si="1024"/>
        <v>15591.880000000001</v>
      </c>
      <c r="AJ918">
        <f t="shared" si="1025"/>
        <v>12473.504000000001</v>
      </c>
      <c r="AK918">
        <f t="shared" si="1026"/>
        <v>9355.1280000000006</v>
      </c>
      <c r="AL918">
        <f t="shared" si="1027"/>
        <v>6236.7520000000004</v>
      </c>
      <c r="AM918">
        <f t="shared" si="1028"/>
        <v>3118.3760000000002</v>
      </c>
      <c r="AN918">
        <f t="shared" si="1029"/>
        <v>600.91210603542345</v>
      </c>
      <c r="AO918">
        <f t="shared" si="1030"/>
        <v>29115.833999999999</v>
      </c>
      <c r="AP918">
        <f t="shared" si="1031"/>
        <v>26468.94</v>
      </c>
      <c r="AQ918">
        <f t="shared" si="1032"/>
        <v>23822.045999999998</v>
      </c>
      <c r="AR918">
        <f t="shared" si="1033"/>
        <v>21175.151999999998</v>
      </c>
      <c r="AS918">
        <f t="shared" si="1034"/>
        <v>18528.257999999998</v>
      </c>
      <c r="AT918">
        <f t="shared" si="1035"/>
        <v>15881.364</v>
      </c>
      <c r="AU918">
        <f t="shared" si="1036"/>
        <v>13234.47</v>
      </c>
      <c r="AV918">
        <f t="shared" si="1037"/>
        <v>10587.575999999999</v>
      </c>
      <c r="AW918">
        <f t="shared" si="1038"/>
        <v>7940.6819999999989</v>
      </c>
      <c r="AX918">
        <f t="shared" si="1039"/>
        <v>5293.7879999999996</v>
      </c>
      <c r="AY918">
        <f t="shared" si="1040"/>
        <v>2646.8939999999998</v>
      </c>
      <c r="AZ918">
        <f t="shared" si="1041"/>
        <v>510.05736575465107</v>
      </c>
      <c r="BA918">
        <f t="shared" si="1042"/>
        <v>28370.441000000003</v>
      </c>
      <c r="BB918">
        <f t="shared" si="1043"/>
        <v>25791.31</v>
      </c>
      <c r="BC918">
        <f t="shared" si="1044"/>
        <v>23212.179</v>
      </c>
      <c r="BD918">
        <f t="shared" si="1045"/>
        <v>20633.047999999999</v>
      </c>
      <c r="BE918">
        <f t="shared" si="1046"/>
        <v>18053.916999999998</v>
      </c>
      <c r="BF918">
        <f t="shared" si="1047"/>
        <v>15474.785999999998</v>
      </c>
      <c r="BG918">
        <f t="shared" si="1048"/>
        <v>12895.654999999999</v>
      </c>
      <c r="BH918">
        <f t="shared" si="1049"/>
        <v>10316.523999999999</v>
      </c>
      <c r="BI918">
        <f t="shared" si="1050"/>
        <v>7737.393</v>
      </c>
      <c r="BJ918">
        <f t="shared" si="1051"/>
        <v>5158.2619999999997</v>
      </c>
      <c r="BK918">
        <f t="shared" si="1052"/>
        <v>2579.1309999999999</v>
      </c>
      <c r="BL918">
        <f t="shared" si="1053"/>
        <v>496.99941281976504</v>
      </c>
      <c r="BM918">
        <f t="shared" si="1054"/>
        <v>42721.092000000004</v>
      </c>
      <c r="BN918">
        <f t="shared" si="1055"/>
        <v>39755.725000000006</v>
      </c>
      <c r="BO918">
        <f t="shared" si="1056"/>
        <v>35089.315000000002</v>
      </c>
      <c r="BP918">
        <f t="shared" si="1057"/>
        <v>30422.904999999999</v>
      </c>
      <c r="BQ918">
        <f t="shared" si="1058"/>
        <v>25756.494999999999</v>
      </c>
      <c r="BR918">
        <f t="shared" si="1059"/>
        <v>21090.084999999999</v>
      </c>
      <c r="BS918">
        <f t="shared" si="1060"/>
        <v>16423.674999999999</v>
      </c>
      <c r="BT918">
        <f t="shared" si="1061"/>
        <v>13138.94</v>
      </c>
      <c r="BU918">
        <f t="shared" si="1062"/>
        <v>9854.2049999999999</v>
      </c>
      <c r="BV918">
        <f t="shared" si="1063"/>
        <v>6569.47</v>
      </c>
      <c r="BW918">
        <f t="shared" si="1064"/>
        <v>3284.7350000000001</v>
      </c>
      <c r="BX918" s="16">
        <f t="shared" si="1065"/>
        <v>713.94557894551463</v>
      </c>
      <c r="BY918">
        <f t="shared" si="1066"/>
        <v>2110.4535569910954</v>
      </c>
      <c r="BZ918">
        <f t="shared" si="1067"/>
        <v>523.16889331238781</v>
      </c>
      <c r="CA918">
        <f t="shared" si="1068"/>
        <v>684.85579924063313</v>
      </c>
      <c r="CB918">
        <f t="shared" si="1069"/>
        <v>5824.3473971273324</v>
      </c>
    </row>
    <row r="919" spans="1:80" x14ac:dyDescent="0.25">
      <c r="A919">
        <f>'Data Input'!A919</f>
        <v>1</v>
      </c>
      <c r="B919">
        <f>'Data Input'!C919</f>
        <v>54</v>
      </c>
      <c r="C919">
        <f t="shared" si="999"/>
        <v>55</v>
      </c>
      <c r="D919">
        <f t="shared" si="1000"/>
        <v>56</v>
      </c>
      <c r="E919">
        <f t="shared" si="1001"/>
        <v>57</v>
      </c>
      <c r="F919">
        <f t="shared" si="1002"/>
        <v>58</v>
      </c>
      <c r="G919">
        <f t="shared" si="1003"/>
        <v>59</v>
      </c>
      <c r="H919">
        <f t="shared" si="1004"/>
        <v>60</v>
      </c>
      <c r="I919">
        <f t="shared" si="1005"/>
        <v>61</v>
      </c>
      <c r="J919">
        <f t="shared" si="1006"/>
        <v>62</v>
      </c>
      <c r="K919">
        <f t="shared" si="1007"/>
        <v>63</v>
      </c>
      <c r="L919">
        <f t="shared" si="1008"/>
        <v>64</v>
      </c>
      <c r="M919">
        <f>IF('Data Input'!D919&gt;=240,1,0)</f>
        <v>0</v>
      </c>
      <c r="N919">
        <f>_xlfn.IFS('Data Input'!F919&gt;=130,1,'Data Input'!G919=1,1,0=0,0)</f>
        <v>0</v>
      </c>
      <c r="O919">
        <f>'Data Input'!H919</f>
        <v>1</v>
      </c>
      <c r="P919">
        <f>'Data Input'!J919</f>
        <v>36.5</v>
      </c>
      <c r="Q919">
        <f t="shared" si="1009"/>
        <v>0</v>
      </c>
      <c r="R919">
        <f>IF('Data Input'!I919&gt;=100,1,0)</f>
        <v>0</v>
      </c>
      <c r="S919" s="18">
        <f>'Data Input'!L919</f>
        <v>3</v>
      </c>
      <c r="T919" s="16">
        <f>'Data Input'!N919</f>
        <v>2018</v>
      </c>
      <c r="U919">
        <f t="shared" si="1010"/>
        <v>0.65984375141417029</v>
      </c>
      <c r="V919">
        <f t="shared" si="1011"/>
        <v>0.19269078610402865</v>
      </c>
      <c r="W919">
        <f t="shared" si="1012"/>
        <v>0.49703278483333319</v>
      </c>
      <c r="X919" s="16">
        <f t="shared" si="1013"/>
        <v>0.12265594324137254</v>
      </c>
      <c r="Y919">
        <f t="shared" si="1014"/>
        <v>2776.71728350785</v>
      </c>
      <c r="Z919">
        <f t="shared" si="1015"/>
        <v>88.635414968238379</v>
      </c>
      <c r="AA919">
        <f t="shared" si="1016"/>
        <v>280.81990864694353</v>
      </c>
      <c r="AB919" s="16">
        <f t="shared" si="1017"/>
        <v>626.82115535151615</v>
      </c>
      <c r="AC919">
        <f t="shared" si="1018"/>
        <v>35139.909</v>
      </c>
      <c r="AD919">
        <f t="shared" si="1019"/>
        <v>31183.760000000002</v>
      </c>
      <c r="AE919">
        <f t="shared" si="1020"/>
        <v>28065.384000000002</v>
      </c>
      <c r="AF919">
        <f t="shared" si="1021"/>
        <v>24947.008000000002</v>
      </c>
      <c r="AG919">
        <f t="shared" si="1022"/>
        <v>21828.632000000001</v>
      </c>
      <c r="AH919">
        <f t="shared" si="1023"/>
        <v>18710.256000000001</v>
      </c>
      <c r="AI919">
        <f t="shared" si="1024"/>
        <v>15591.880000000001</v>
      </c>
      <c r="AJ919">
        <f t="shared" si="1025"/>
        <v>12473.504000000001</v>
      </c>
      <c r="AK919">
        <f t="shared" si="1026"/>
        <v>9355.1280000000006</v>
      </c>
      <c r="AL919">
        <f t="shared" si="1027"/>
        <v>6236.7520000000004</v>
      </c>
      <c r="AM919">
        <f t="shared" si="1028"/>
        <v>3118.3760000000002</v>
      </c>
      <c r="AN919">
        <f t="shared" si="1029"/>
        <v>1109.9128839632062</v>
      </c>
      <c r="AO919">
        <f t="shared" si="1030"/>
        <v>27970.163</v>
      </c>
      <c r="AP919">
        <f t="shared" si="1031"/>
        <v>26468.94</v>
      </c>
      <c r="AQ919">
        <f t="shared" si="1032"/>
        <v>23822.045999999998</v>
      </c>
      <c r="AR919">
        <f t="shared" si="1033"/>
        <v>21175.151999999998</v>
      </c>
      <c r="AS919">
        <f t="shared" si="1034"/>
        <v>18528.257999999998</v>
      </c>
      <c r="AT919">
        <f t="shared" si="1035"/>
        <v>15881.364</v>
      </c>
      <c r="AU919">
        <f t="shared" si="1036"/>
        <v>13234.47</v>
      </c>
      <c r="AV919">
        <f t="shared" si="1037"/>
        <v>10587.575999999999</v>
      </c>
      <c r="AW919">
        <f t="shared" si="1038"/>
        <v>7940.6819999999989</v>
      </c>
      <c r="AX919">
        <f t="shared" si="1039"/>
        <v>5293.7879999999996</v>
      </c>
      <c r="AY919">
        <f t="shared" si="1040"/>
        <v>2646.8939999999998</v>
      </c>
      <c r="AZ919">
        <f t="shared" si="1041"/>
        <v>931.9744336825737</v>
      </c>
      <c r="BA919">
        <f t="shared" si="1042"/>
        <v>27254.101000000002</v>
      </c>
      <c r="BB919">
        <f t="shared" si="1043"/>
        <v>25791.31</v>
      </c>
      <c r="BC919">
        <f t="shared" si="1044"/>
        <v>23212.179</v>
      </c>
      <c r="BD919">
        <f t="shared" si="1045"/>
        <v>20633.047999999999</v>
      </c>
      <c r="BE919">
        <f t="shared" si="1046"/>
        <v>18053.916999999998</v>
      </c>
      <c r="BF919">
        <f t="shared" si="1047"/>
        <v>15474.785999999998</v>
      </c>
      <c r="BG919">
        <f t="shared" si="1048"/>
        <v>12895.654999999999</v>
      </c>
      <c r="BH919">
        <f t="shared" si="1049"/>
        <v>10316.523999999999</v>
      </c>
      <c r="BI919">
        <f t="shared" si="1050"/>
        <v>7737.393</v>
      </c>
      <c r="BJ919">
        <f t="shared" si="1051"/>
        <v>5158.2619999999997</v>
      </c>
      <c r="BK919">
        <f t="shared" si="1052"/>
        <v>2579.1309999999999</v>
      </c>
      <c r="BL919">
        <f t="shared" si="1053"/>
        <v>908.11500714383499</v>
      </c>
      <c r="BM919">
        <f t="shared" si="1054"/>
        <v>44901.127999999997</v>
      </c>
      <c r="BN919">
        <f t="shared" si="1055"/>
        <v>41935.760999999999</v>
      </c>
      <c r="BO919">
        <f t="shared" si="1056"/>
        <v>36470.99</v>
      </c>
      <c r="BP919">
        <f t="shared" si="1057"/>
        <v>31804.579999999998</v>
      </c>
      <c r="BQ919">
        <f t="shared" si="1058"/>
        <v>27138.17</v>
      </c>
      <c r="BR919">
        <f t="shared" si="1059"/>
        <v>22471.759999999998</v>
      </c>
      <c r="BS919">
        <f t="shared" si="1060"/>
        <v>17805.349999999999</v>
      </c>
      <c r="BT919">
        <f t="shared" si="1061"/>
        <v>13138.94</v>
      </c>
      <c r="BU919">
        <f t="shared" si="1062"/>
        <v>9854.2049999999999</v>
      </c>
      <c r="BV919">
        <f t="shared" si="1063"/>
        <v>6569.47</v>
      </c>
      <c r="BW919">
        <f t="shared" si="1064"/>
        <v>3284.7350000000001</v>
      </c>
      <c r="BX919" s="16">
        <f t="shared" si="1065"/>
        <v>1374.7127675924478</v>
      </c>
      <c r="BY919">
        <f t="shared" si="1066"/>
        <v>3886.6301674710562</v>
      </c>
      <c r="BZ919">
        <f t="shared" si="1067"/>
        <v>1020.6098486508121</v>
      </c>
      <c r="CA919">
        <f t="shared" si="1068"/>
        <v>1188.9349157907786</v>
      </c>
      <c r="CB919">
        <f t="shared" si="1069"/>
        <v>2001.5339229439639</v>
      </c>
    </row>
    <row r="920" spans="1:80" x14ac:dyDescent="0.25">
      <c r="A920">
        <f>'Data Input'!A920</f>
        <v>0</v>
      </c>
      <c r="B920">
        <f>'Data Input'!C920</f>
        <v>56</v>
      </c>
      <c r="C920">
        <f t="shared" si="999"/>
        <v>57</v>
      </c>
      <c r="D920">
        <f t="shared" si="1000"/>
        <v>58</v>
      </c>
      <c r="E920">
        <f t="shared" si="1001"/>
        <v>59</v>
      </c>
      <c r="F920">
        <f t="shared" si="1002"/>
        <v>60</v>
      </c>
      <c r="G920">
        <f t="shared" si="1003"/>
        <v>61</v>
      </c>
      <c r="H920">
        <f t="shared" si="1004"/>
        <v>62</v>
      </c>
      <c r="I920">
        <f t="shared" si="1005"/>
        <v>63</v>
      </c>
      <c r="J920">
        <f t="shared" si="1006"/>
        <v>64</v>
      </c>
      <c r="K920">
        <f t="shared" si="1007"/>
        <v>65</v>
      </c>
      <c r="L920">
        <f t="shared" si="1008"/>
        <v>66</v>
      </c>
      <c r="M920">
        <f>IF('Data Input'!D920&gt;=240,1,0)</f>
        <v>0</v>
      </c>
      <c r="N920">
        <f>_xlfn.IFS('Data Input'!F920&gt;=130,1,'Data Input'!G920=1,1,0=0,0)</f>
        <v>1</v>
      </c>
      <c r="O920">
        <f>'Data Input'!H920</f>
        <v>0</v>
      </c>
      <c r="P920">
        <f>'Data Input'!J920</f>
        <v>32.200000000000003</v>
      </c>
      <c r="Q920">
        <f t="shared" si="1009"/>
        <v>0</v>
      </c>
      <c r="R920">
        <f>IF('Data Input'!I920&gt;=100,1,0)</f>
        <v>1</v>
      </c>
      <c r="S920" s="18">
        <f>'Data Input'!L920</f>
        <v>3</v>
      </c>
      <c r="T920" s="16">
        <f>'Data Input'!N920</f>
        <v>2018</v>
      </c>
      <c r="U920">
        <f t="shared" si="1010"/>
        <v>0.82887963434990086</v>
      </c>
      <c r="V920">
        <f t="shared" si="1011"/>
        <v>6.537765531708993E-2</v>
      </c>
      <c r="W920">
        <f t="shared" si="1012"/>
        <v>0.51520845716388042</v>
      </c>
      <c r="X920" s="16">
        <f t="shared" si="1013"/>
        <v>1</v>
      </c>
      <c r="Y920">
        <f t="shared" si="1014"/>
        <v>3488.0445586009532</v>
      </c>
      <c r="Z920">
        <f t="shared" si="1015"/>
        <v>30.072925259396037</v>
      </c>
      <c r="AA920">
        <f t="shared" si="1016"/>
        <v>291.08903132699487</v>
      </c>
      <c r="AB920" s="16">
        <f t="shared" si="1017"/>
        <v>5110.4018181818183</v>
      </c>
      <c r="AC920">
        <f t="shared" si="1018"/>
        <v>33883.25</v>
      </c>
      <c r="AD920">
        <f t="shared" si="1019"/>
        <v>30764.874000000003</v>
      </c>
      <c r="AE920">
        <f t="shared" si="1020"/>
        <v>27646.498000000003</v>
      </c>
      <c r="AF920">
        <f t="shared" si="1021"/>
        <v>24528.122000000003</v>
      </c>
      <c r="AG920">
        <f t="shared" si="1022"/>
        <v>21409.746000000003</v>
      </c>
      <c r="AH920">
        <f t="shared" si="1023"/>
        <v>18291.370000000003</v>
      </c>
      <c r="AI920">
        <f t="shared" si="1024"/>
        <v>15172.994000000001</v>
      </c>
      <c r="AJ920">
        <f t="shared" si="1025"/>
        <v>12054.618</v>
      </c>
      <c r="AK920">
        <f t="shared" si="1026"/>
        <v>8936.2420000000002</v>
      </c>
      <c r="AL920">
        <f t="shared" si="1027"/>
        <v>5817.866</v>
      </c>
      <c r="AM920">
        <f t="shared" si="1028"/>
        <v>2699.49</v>
      </c>
      <c r="AN920">
        <f t="shared" si="1029"/>
        <v>1359.8118393951654</v>
      </c>
      <c r="AO920">
        <f t="shared" si="1030"/>
        <v>28760.280999999999</v>
      </c>
      <c r="AP920">
        <f t="shared" si="1031"/>
        <v>26113.386999999999</v>
      </c>
      <c r="AQ920">
        <f t="shared" si="1032"/>
        <v>23466.492999999999</v>
      </c>
      <c r="AR920">
        <f t="shared" si="1033"/>
        <v>20819.598999999998</v>
      </c>
      <c r="AS920">
        <f t="shared" si="1034"/>
        <v>18172.704999999998</v>
      </c>
      <c r="AT920">
        <f t="shared" si="1035"/>
        <v>15525.811</v>
      </c>
      <c r="AU920">
        <f t="shared" si="1036"/>
        <v>12878.916999999999</v>
      </c>
      <c r="AV920">
        <f t="shared" si="1037"/>
        <v>10232.022999999999</v>
      </c>
      <c r="AW920">
        <f t="shared" si="1038"/>
        <v>7585.128999999999</v>
      </c>
      <c r="AX920">
        <f t="shared" si="1039"/>
        <v>4938.2349999999997</v>
      </c>
      <c r="AY920">
        <f t="shared" si="1040"/>
        <v>2291.3409999999999</v>
      </c>
      <c r="AZ920">
        <f t="shared" si="1041"/>
        <v>1154.2154388518293</v>
      </c>
      <c r="BA920">
        <f t="shared" si="1042"/>
        <v>28023.99</v>
      </c>
      <c r="BB920">
        <f t="shared" si="1043"/>
        <v>25444.859</v>
      </c>
      <c r="BC920">
        <f t="shared" si="1044"/>
        <v>22865.727999999999</v>
      </c>
      <c r="BD920">
        <f t="shared" si="1045"/>
        <v>20286.596999999998</v>
      </c>
      <c r="BE920">
        <f t="shared" si="1046"/>
        <v>17707.465999999997</v>
      </c>
      <c r="BF920">
        <f t="shared" si="1047"/>
        <v>15128.334999999997</v>
      </c>
      <c r="BG920">
        <f t="shared" si="1048"/>
        <v>12549.203999999998</v>
      </c>
      <c r="BH920">
        <f t="shared" si="1049"/>
        <v>9970.0729999999985</v>
      </c>
      <c r="BI920">
        <f t="shared" si="1050"/>
        <v>7390.9419999999991</v>
      </c>
      <c r="BJ920">
        <f t="shared" si="1051"/>
        <v>4811.8109999999997</v>
      </c>
      <c r="BK920">
        <f t="shared" si="1052"/>
        <v>2232.6799999999998</v>
      </c>
      <c r="BL920">
        <f t="shared" si="1053"/>
        <v>1124.6663936556242</v>
      </c>
      <c r="BM920">
        <f t="shared" si="1054"/>
        <v>39219.569000000003</v>
      </c>
      <c r="BN920">
        <f t="shared" si="1055"/>
        <v>36254.202000000005</v>
      </c>
      <c r="BO920">
        <f t="shared" si="1056"/>
        <v>31587.792000000001</v>
      </c>
      <c r="BP920">
        <f t="shared" si="1057"/>
        <v>26921.382000000001</v>
      </c>
      <c r="BQ920">
        <f t="shared" si="1058"/>
        <v>22254.972000000002</v>
      </c>
      <c r="BR920">
        <f t="shared" si="1059"/>
        <v>17588.562000000002</v>
      </c>
      <c r="BS920">
        <f t="shared" si="1060"/>
        <v>14303.827000000001</v>
      </c>
      <c r="BT920">
        <f t="shared" si="1061"/>
        <v>11019.092000000001</v>
      </c>
      <c r="BU920">
        <f t="shared" si="1062"/>
        <v>7734.357</v>
      </c>
      <c r="BV920">
        <f t="shared" si="1063"/>
        <v>4449.6220000000003</v>
      </c>
      <c r="BW920">
        <f t="shared" si="1064"/>
        <v>1164.8869999999999</v>
      </c>
      <c r="BX920" s="16">
        <f t="shared" si="1065"/>
        <v>1447.6853905263615</v>
      </c>
      <c r="BY920">
        <f t="shared" si="1066"/>
        <v>4847.8563979961182</v>
      </c>
      <c r="BZ920">
        <f t="shared" si="1067"/>
        <v>1184.2883641112253</v>
      </c>
      <c r="CA920">
        <f t="shared" si="1068"/>
        <v>1415.7554249826192</v>
      </c>
      <c r="CB920">
        <f t="shared" si="1069"/>
        <v>6558.0872087081798</v>
      </c>
    </row>
    <row r="921" spans="1:80" x14ac:dyDescent="0.25">
      <c r="A921">
        <f>'Data Input'!A921</f>
        <v>0</v>
      </c>
      <c r="B921">
        <f>'Data Input'!C921</f>
        <v>48</v>
      </c>
      <c r="C921">
        <f t="shared" si="999"/>
        <v>49</v>
      </c>
      <c r="D921">
        <f t="shared" si="1000"/>
        <v>50</v>
      </c>
      <c r="E921">
        <f t="shared" si="1001"/>
        <v>51</v>
      </c>
      <c r="F921">
        <f t="shared" si="1002"/>
        <v>52</v>
      </c>
      <c r="G921">
        <f t="shared" si="1003"/>
        <v>53</v>
      </c>
      <c r="H921">
        <f t="shared" si="1004"/>
        <v>54</v>
      </c>
      <c r="I921">
        <f t="shared" si="1005"/>
        <v>55</v>
      </c>
      <c r="J921">
        <f t="shared" si="1006"/>
        <v>56</v>
      </c>
      <c r="K921">
        <f t="shared" si="1007"/>
        <v>57</v>
      </c>
      <c r="L921">
        <f t="shared" si="1008"/>
        <v>58</v>
      </c>
      <c r="M921">
        <f>IF('Data Input'!D921&gt;=240,1,0)</f>
        <v>0</v>
      </c>
      <c r="N921">
        <f>_xlfn.IFS('Data Input'!F921&gt;=130,1,'Data Input'!G921=1,1,0=0,0)</f>
        <v>0</v>
      </c>
      <c r="O921">
        <f>'Data Input'!H921</f>
        <v>0</v>
      </c>
      <c r="P921">
        <f>'Data Input'!J921</f>
        <v>18.3</v>
      </c>
      <c r="Q921">
        <f t="shared" si="1009"/>
        <v>0</v>
      </c>
      <c r="R921">
        <f>IF('Data Input'!I921&gt;=100,1,0)</f>
        <v>0</v>
      </c>
      <c r="S921" s="18">
        <f>'Data Input'!L921</f>
        <v>3</v>
      </c>
      <c r="T921" s="16">
        <f>'Data Input'!N921</f>
        <v>2018</v>
      </c>
      <c r="U921">
        <f t="shared" si="1010"/>
        <v>0.3083426093560051</v>
      </c>
      <c r="V921">
        <f t="shared" si="1011"/>
        <v>3.8601494782675681E-2</v>
      </c>
      <c r="W921">
        <f t="shared" si="1012"/>
        <v>0.24470156190944786</v>
      </c>
      <c r="X921" s="16">
        <f t="shared" si="1013"/>
        <v>3.5778598103980565E-3</v>
      </c>
      <c r="Y921">
        <f t="shared" si="1014"/>
        <v>1297.5499893812314</v>
      </c>
      <c r="Z921">
        <f t="shared" si="1015"/>
        <v>17.756217500766187</v>
      </c>
      <c r="AA921">
        <f t="shared" si="1016"/>
        <v>138.25460283111508</v>
      </c>
      <c r="AB921" s="16">
        <f t="shared" si="1017"/>
        <v>18.284301280257885</v>
      </c>
      <c r="AC921">
        <f t="shared" si="1018"/>
        <v>40166.547000000006</v>
      </c>
      <c r="AD921">
        <f t="shared" si="1019"/>
        <v>36210.398000000008</v>
      </c>
      <c r="AE921">
        <f t="shared" si="1020"/>
        <v>32254.249000000007</v>
      </c>
      <c r="AF921">
        <f t="shared" si="1021"/>
        <v>28298.100000000006</v>
      </c>
      <c r="AG921">
        <f t="shared" si="1022"/>
        <v>24341.951000000005</v>
      </c>
      <c r="AH921">
        <f t="shared" si="1023"/>
        <v>20385.802000000003</v>
      </c>
      <c r="AI921">
        <f t="shared" si="1024"/>
        <v>16429.653000000002</v>
      </c>
      <c r="AJ921">
        <f t="shared" si="1025"/>
        <v>12473.504000000001</v>
      </c>
      <c r="AK921">
        <f t="shared" si="1026"/>
        <v>9355.1280000000006</v>
      </c>
      <c r="AL921">
        <f t="shared" si="1027"/>
        <v>6236.7520000000004</v>
      </c>
      <c r="AM921">
        <f t="shared" si="1028"/>
        <v>3118.3760000000002</v>
      </c>
      <c r="AN921">
        <f t="shared" si="1029"/>
        <v>576.30019580048315</v>
      </c>
      <c r="AO921">
        <f t="shared" si="1030"/>
        <v>21096.136999999995</v>
      </c>
      <c r="AP921">
        <f t="shared" si="1031"/>
        <v>19594.913999999997</v>
      </c>
      <c r="AQ921">
        <f t="shared" si="1032"/>
        <v>18093.690999999999</v>
      </c>
      <c r="AR921">
        <f t="shared" si="1033"/>
        <v>16592.468000000001</v>
      </c>
      <c r="AS921">
        <f t="shared" si="1034"/>
        <v>15091.244999999999</v>
      </c>
      <c r="AT921">
        <f t="shared" si="1035"/>
        <v>13590.021999999999</v>
      </c>
      <c r="AU921">
        <f t="shared" si="1036"/>
        <v>12088.798999999999</v>
      </c>
      <c r="AV921">
        <f t="shared" si="1037"/>
        <v>10587.575999999999</v>
      </c>
      <c r="AW921">
        <f t="shared" si="1038"/>
        <v>7940.6819999999989</v>
      </c>
      <c r="AX921">
        <f t="shared" si="1039"/>
        <v>5293.7879999999996</v>
      </c>
      <c r="AY921">
        <f t="shared" si="1040"/>
        <v>2646.8939999999998</v>
      </c>
      <c r="AZ921">
        <f t="shared" si="1041"/>
        <v>356.68186756422216</v>
      </c>
      <c r="BA921">
        <f t="shared" si="1042"/>
        <v>20556.060999999998</v>
      </c>
      <c r="BB921">
        <f t="shared" si="1043"/>
        <v>19093.269999999997</v>
      </c>
      <c r="BC921">
        <f t="shared" si="1044"/>
        <v>17630.478999999996</v>
      </c>
      <c r="BD921">
        <f t="shared" si="1045"/>
        <v>16167.687999999996</v>
      </c>
      <c r="BE921">
        <f t="shared" si="1046"/>
        <v>14704.896999999997</v>
      </c>
      <c r="BF921">
        <f t="shared" si="1047"/>
        <v>13242.105999999998</v>
      </c>
      <c r="BG921">
        <f t="shared" si="1048"/>
        <v>11779.314999999999</v>
      </c>
      <c r="BH921">
        <f t="shared" si="1049"/>
        <v>10316.523999999999</v>
      </c>
      <c r="BI921">
        <f t="shared" si="1050"/>
        <v>7737.393</v>
      </c>
      <c r="BJ921">
        <f t="shared" si="1051"/>
        <v>5158.2619999999997</v>
      </c>
      <c r="BK921">
        <f t="shared" si="1052"/>
        <v>2579.1309999999999</v>
      </c>
      <c r="BL921">
        <f t="shared" si="1053"/>
        <v>347.55052543731449</v>
      </c>
      <c r="BM921">
        <f t="shared" si="1054"/>
        <v>55217.993999999999</v>
      </c>
      <c r="BN921">
        <f t="shared" si="1055"/>
        <v>52252.627</v>
      </c>
      <c r="BO921">
        <f t="shared" si="1056"/>
        <v>46787.856</v>
      </c>
      <c r="BP921">
        <f t="shared" si="1057"/>
        <v>41323.084999999999</v>
      </c>
      <c r="BQ921">
        <f t="shared" si="1058"/>
        <v>35858.313999999998</v>
      </c>
      <c r="BR921">
        <f t="shared" si="1059"/>
        <v>30393.543000000001</v>
      </c>
      <c r="BS921">
        <f t="shared" si="1060"/>
        <v>24928.772000000001</v>
      </c>
      <c r="BT921">
        <f t="shared" si="1061"/>
        <v>19464.001</v>
      </c>
      <c r="BU921">
        <f t="shared" si="1062"/>
        <v>13999.23</v>
      </c>
      <c r="BV921">
        <f t="shared" si="1063"/>
        <v>9332.82</v>
      </c>
      <c r="BW921">
        <f t="shared" si="1064"/>
        <v>4666.41</v>
      </c>
      <c r="BX921" s="16">
        <f t="shared" si="1065"/>
        <v>839.80866341370063</v>
      </c>
      <c r="BY921">
        <f t="shared" si="1066"/>
        <v>1873.8501851817146</v>
      </c>
      <c r="BZ921">
        <f t="shared" si="1067"/>
        <v>374.43808506498834</v>
      </c>
      <c r="CA921">
        <f t="shared" si="1068"/>
        <v>485.8051282684296</v>
      </c>
      <c r="CB921">
        <f t="shared" si="1069"/>
        <v>858.09296469395849</v>
      </c>
    </row>
    <row r="922" spans="1:80" x14ac:dyDescent="0.25">
      <c r="A922">
        <f>'Data Input'!A922</f>
        <v>1</v>
      </c>
      <c r="B922">
        <f>'Data Input'!C922</f>
        <v>43</v>
      </c>
      <c r="C922">
        <f t="shared" si="999"/>
        <v>44</v>
      </c>
      <c r="D922">
        <f t="shared" si="1000"/>
        <v>45</v>
      </c>
      <c r="E922">
        <f t="shared" si="1001"/>
        <v>46</v>
      </c>
      <c r="F922">
        <f t="shared" si="1002"/>
        <v>47</v>
      </c>
      <c r="G922">
        <f t="shared" si="1003"/>
        <v>48</v>
      </c>
      <c r="H922">
        <f t="shared" si="1004"/>
        <v>49</v>
      </c>
      <c r="I922">
        <f t="shared" si="1005"/>
        <v>50</v>
      </c>
      <c r="J922">
        <f t="shared" si="1006"/>
        <v>51</v>
      </c>
      <c r="K922">
        <f t="shared" si="1007"/>
        <v>52</v>
      </c>
      <c r="L922">
        <f t="shared" si="1008"/>
        <v>53</v>
      </c>
      <c r="M922">
        <f>IF('Data Input'!D922&gt;=240,1,0)</f>
        <v>0</v>
      </c>
      <c r="N922">
        <f>_xlfn.IFS('Data Input'!F922&gt;=130,1,'Data Input'!G922=1,1,0=0,0)</f>
        <v>0</v>
      </c>
      <c r="O922">
        <f>'Data Input'!H922</f>
        <v>0</v>
      </c>
      <c r="P922">
        <f>'Data Input'!J922</f>
        <v>25.3</v>
      </c>
      <c r="Q922">
        <f t="shared" si="1009"/>
        <v>0</v>
      </c>
      <c r="R922">
        <f>IF('Data Input'!I922&gt;=100,1,0)</f>
        <v>0</v>
      </c>
      <c r="S922" s="18">
        <f>'Data Input'!L922</f>
        <v>3</v>
      </c>
      <c r="T922" s="16">
        <f>'Data Input'!N922</f>
        <v>2018</v>
      </c>
      <c r="U922">
        <f t="shared" si="1010"/>
        <v>0.4453474296560368</v>
      </c>
      <c r="V922">
        <f t="shared" si="1011"/>
        <v>5.2231822414350378E-2</v>
      </c>
      <c r="W922">
        <f t="shared" si="1012"/>
        <v>0.29991186208160192</v>
      </c>
      <c r="X922" s="16">
        <f t="shared" si="1013"/>
        <v>1.3589110740555941E-2</v>
      </c>
      <c r="Y922">
        <f t="shared" si="1014"/>
        <v>1874.0859520779536</v>
      </c>
      <c r="Z922">
        <f t="shared" si="1015"/>
        <v>24.0260022175834</v>
      </c>
      <c r="AA922">
        <f t="shared" si="1016"/>
        <v>169.4480208989263</v>
      </c>
      <c r="AB922" s="16">
        <f t="shared" si="1017"/>
        <v>69.445816236011154</v>
      </c>
      <c r="AC922">
        <f t="shared" si="1018"/>
        <v>45658.615000000005</v>
      </c>
      <c r="AD922">
        <f t="shared" si="1019"/>
        <v>40631.978000000003</v>
      </c>
      <c r="AE922">
        <f t="shared" si="1020"/>
        <v>35605.341</v>
      </c>
      <c r="AF922">
        <f t="shared" si="1021"/>
        <v>31649.192000000003</v>
      </c>
      <c r="AG922">
        <f t="shared" si="1022"/>
        <v>27693.043000000001</v>
      </c>
      <c r="AH922">
        <f t="shared" si="1023"/>
        <v>23736.894</v>
      </c>
      <c r="AI922">
        <f t="shared" si="1024"/>
        <v>19780.744999999999</v>
      </c>
      <c r="AJ922">
        <f t="shared" si="1025"/>
        <v>15824.596</v>
      </c>
      <c r="AK922">
        <f t="shared" si="1026"/>
        <v>11868.447</v>
      </c>
      <c r="AL922">
        <f t="shared" si="1027"/>
        <v>7912.2979999999998</v>
      </c>
      <c r="AM922">
        <f t="shared" si="1028"/>
        <v>3956.1489999999999</v>
      </c>
      <c r="AN922">
        <f t="shared" si="1029"/>
        <v>958.27411974745814</v>
      </c>
      <c r="AO922">
        <f t="shared" si="1030"/>
        <v>22044.277000000002</v>
      </c>
      <c r="AP922">
        <f t="shared" si="1031"/>
        <v>17777.642</v>
      </c>
      <c r="AQ922">
        <f t="shared" si="1032"/>
        <v>13511.007</v>
      </c>
      <c r="AR922">
        <f t="shared" si="1033"/>
        <v>12009.784</v>
      </c>
      <c r="AS922">
        <f t="shared" si="1034"/>
        <v>10508.561</v>
      </c>
      <c r="AT922">
        <f t="shared" si="1035"/>
        <v>9007.3379999999997</v>
      </c>
      <c r="AU922">
        <f t="shared" si="1036"/>
        <v>7506.1149999999998</v>
      </c>
      <c r="AV922">
        <f t="shared" si="1037"/>
        <v>6004.8919999999998</v>
      </c>
      <c r="AW922">
        <f t="shared" si="1038"/>
        <v>4503.6689999999999</v>
      </c>
      <c r="AX922">
        <f t="shared" si="1039"/>
        <v>3002.4459999999999</v>
      </c>
      <c r="AY922">
        <f t="shared" si="1040"/>
        <v>1501.223</v>
      </c>
      <c r="AZ922">
        <f t="shared" si="1041"/>
        <v>389.68169143639648</v>
      </c>
      <c r="BA922">
        <f t="shared" si="1042"/>
        <v>21479.928999999996</v>
      </c>
      <c r="BB922">
        <f t="shared" si="1043"/>
        <v>17322.523999999998</v>
      </c>
      <c r="BC922">
        <f t="shared" si="1044"/>
        <v>13165.118999999997</v>
      </c>
      <c r="BD922">
        <f t="shared" si="1045"/>
        <v>11702.327999999998</v>
      </c>
      <c r="BE922">
        <f t="shared" si="1046"/>
        <v>10239.536999999998</v>
      </c>
      <c r="BF922">
        <f t="shared" si="1047"/>
        <v>8776.7459999999992</v>
      </c>
      <c r="BG922">
        <f t="shared" si="1048"/>
        <v>7313.9549999999999</v>
      </c>
      <c r="BH922">
        <f t="shared" si="1049"/>
        <v>5851.1639999999998</v>
      </c>
      <c r="BI922">
        <f t="shared" si="1050"/>
        <v>4388.3729999999996</v>
      </c>
      <c r="BJ922">
        <f t="shared" si="1051"/>
        <v>2925.5819999999999</v>
      </c>
      <c r="BK922">
        <f t="shared" si="1052"/>
        <v>1462.7909999999999</v>
      </c>
      <c r="BL922">
        <f t="shared" si="1053"/>
        <v>379.7056366508632</v>
      </c>
      <c r="BM922">
        <f t="shared" si="1054"/>
        <v>57829.492999999995</v>
      </c>
      <c r="BN922">
        <f t="shared" si="1055"/>
        <v>54864.125999999997</v>
      </c>
      <c r="BO922">
        <f t="shared" si="1056"/>
        <v>49291.146999999997</v>
      </c>
      <c r="BP922">
        <f t="shared" si="1057"/>
        <v>43718.167999999998</v>
      </c>
      <c r="BQ922">
        <f t="shared" si="1058"/>
        <v>38253.396999999997</v>
      </c>
      <c r="BR922">
        <f t="shared" si="1059"/>
        <v>32788.625999999997</v>
      </c>
      <c r="BS922">
        <f t="shared" si="1060"/>
        <v>27323.855</v>
      </c>
      <c r="BT922">
        <f t="shared" si="1061"/>
        <v>21859.083999999999</v>
      </c>
      <c r="BU922">
        <f t="shared" si="1062"/>
        <v>16394.312999999998</v>
      </c>
      <c r="BV922">
        <f t="shared" si="1063"/>
        <v>10929.541999999999</v>
      </c>
      <c r="BW922">
        <f t="shared" si="1064"/>
        <v>5464.7709999999997</v>
      </c>
      <c r="BX922" s="16">
        <f t="shared" si="1065"/>
        <v>1300.1633002425151</v>
      </c>
      <c r="BY922">
        <f t="shared" si="1066"/>
        <v>2832.360071825412</v>
      </c>
      <c r="BZ922">
        <f t="shared" si="1067"/>
        <v>413.7076936539799</v>
      </c>
      <c r="CA922">
        <f t="shared" si="1068"/>
        <v>549.1536575497895</v>
      </c>
      <c r="CB922">
        <f t="shared" si="1069"/>
        <v>1369.6091164785262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3ADF2-E9C8-42BB-A923-FECDCBF8F79A}">
  <sheetPr codeName="Sheet4"/>
  <dimension ref="A1:H25"/>
  <sheetViews>
    <sheetView workbookViewId="0">
      <selection activeCell="AC3" sqref="AC3"/>
    </sheetView>
  </sheetViews>
  <sheetFormatPr defaultRowHeight="15" x14ac:dyDescent="0.25"/>
  <cols>
    <col min="1" max="1" width="11.7109375" customWidth="1"/>
  </cols>
  <sheetData>
    <row r="1" spans="1:8" x14ac:dyDescent="0.25">
      <c r="A1" t="s">
        <v>115</v>
      </c>
    </row>
    <row r="3" spans="1:8" x14ac:dyDescent="0.25">
      <c r="A3" t="s">
        <v>116</v>
      </c>
    </row>
    <row r="5" spans="1:8" x14ac:dyDescent="0.25">
      <c r="A5" t="s">
        <v>119</v>
      </c>
    </row>
    <row r="7" spans="1:8" x14ac:dyDescent="0.25">
      <c r="A7" t="s">
        <v>120</v>
      </c>
    </row>
    <row r="9" spans="1:8" x14ac:dyDescent="0.25">
      <c r="A9" t="s">
        <v>121</v>
      </c>
    </row>
    <row r="11" spans="1:8" x14ac:dyDescent="0.25">
      <c r="A11" s="29" t="s">
        <v>186</v>
      </c>
      <c r="B11" s="29"/>
      <c r="C11" s="29"/>
      <c r="D11" s="29"/>
      <c r="E11" s="29"/>
      <c r="F11" s="29"/>
      <c r="G11" s="29"/>
      <c r="H11" s="2"/>
    </row>
    <row r="12" spans="1:8" x14ac:dyDescent="0.25">
      <c r="B12" t="s">
        <v>8</v>
      </c>
      <c r="C12" t="s">
        <v>9</v>
      </c>
      <c r="D12" t="s">
        <v>10</v>
      </c>
      <c r="E12" t="s">
        <v>11</v>
      </c>
      <c r="F12" t="s">
        <v>12</v>
      </c>
      <c r="G12" t="s">
        <v>13</v>
      </c>
      <c r="H12" t="s">
        <v>21</v>
      </c>
    </row>
    <row r="13" spans="1:8" x14ac:dyDescent="0.25">
      <c r="A13">
        <v>0</v>
      </c>
      <c r="B13">
        <v>4421.5784482758609</v>
      </c>
      <c r="C13">
        <v>4980.093620689654</v>
      </c>
      <c r="D13">
        <v>4654.2931034482745</v>
      </c>
      <c r="E13">
        <v>3211.4622413793095</v>
      </c>
      <c r="F13">
        <v>1768.6313793103445</v>
      </c>
      <c r="G13">
        <v>418.88637931034458</v>
      </c>
      <c r="H13">
        <v>46.542931034482791</v>
      </c>
    </row>
    <row r="14" spans="1:8" x14ac:dyDescent="0.25">
      <c r="A14">
        <v>1</v>
      </c>
      <c r="B14">
        <v>3397.633965517241</v>
      </c>
      <c r="C14">
        <v>3723.4344827586201</v>
      </c>
      <c r="D14">
        <v>4654.2931034482745</v>
      </c>
      <c r="E14">
        <v>4188.8637931034473</v>
      </c>
      <c r="F14">
        <v>3909.6062068965507</v>
      </c>
      <c r="G14">
        <v>2001.3460344827586</v>
      </c>
      <c r="H14">
        <v>977.40155172413756</v>
      </c>
    </row>
    <row r="15" spans="1:8" x14ac:dyDescent="0.25">
      <c r="A15">
        <v>2</v>
      </c>
      <c r="B15">
        <v>3025.2905172413789</v>
      </c>
      <c r="C15">
        <v>3304.5481034482755</v>
      </c>
      <c r="D15">
        <v>4654.2931034482745</v>
      </c>
      <c r="E15">
        <v>4607.7501724137928</v>
      </c>
      <c r="F15">
        <v>3630.3486206896541</v>
      </c>
      <c r="G15">
        <v>2699.49</v>
      </c>
      <c r="H15">
        <v>2187.5177586206892</v>
      </c>
    </row>
    <row r="16" spans="1:8" x14ac:dyDescent="0.25">
      <c r="A16">
        <v>3</v>
      </c>
      <c r="B16">
        <v>2652.9470689655172</v>
      </c>
      <c r="C16">
        <v>2932.2046551724129</v>
      </c>
      <c r="D16">
        <v>4654.2931034482745</v>
      </c>
      <c r="E16">
        <v>5026.6365517241366</v>
      </c>
      <c r="F16">
        <v>3956.1491379310332</v>
      </c>
      <c r="G16">
        <v>3118.376379310344</v>
      </c>
      <c r="H16">
        <v>2699.49</v>
      </c>
    </row>
    <row r="17" spans="1:8" x14ac:dyDescent="0.25">
      <c r="A17">
        <v>4</v>
      </c>
      <c r="B17">
        <v>2373.6894827586207</v>
      </c>
      <c r="C17">
        <v>2699.49</v>
      </c>
      <c r="D17">
        <v>4654.2931034482745</v>
      </c>
      <c r="E17">
        <v>5212.8082758620685</v>
      </c>
      <c r="F17">
        <v>4328.4925862068958</v>
      </c>
      <c r="G17">
        <v>3490.7198275862061</v>
      </c>
      <c r="H17">
        <v>3118.376379310344</v>
      </c>
    </row>
    <row r="22" spans="1:8" x14ac:dyDescent="0.25">
      <c r="A22" t="s">
        <v>54</v>
      </c>
    </row>
    <row r="23" spans="1:8" x14ac:dyDescent="0.25">
      <c r="A23" t="s">
        <v>82</v>
      </c>
      <c r="B23" s="1" t="s">
        <v>81</v>
      </c>
    </row>
    <row r="24" spans="1:8" x14ac:dyDescent="0.25">
      <c r="A24" t="s">
        <v>118</v>
      </c>
      <c r="B24" s="1" t="s">
        <v>117</v>
      </c>
    </row>
    <row r="25" spans="1:8" x14ac:dyDescent="0.25">
      <c r="A25" t="s">
        <v>113</v>
      </c>
    </row>
  </sheetData>
  <mergeCells count="1">
    <mergeCell ref="A11:G11"/>
  </mergeCells>
  <hyperlinks>
    <hyperlink ref="B23" r:id="rId1" xr:uid="{3D55C058-4D0E-44AF-8247-4E1D9822769D}"/>
    <hyperlink ref="B24" r:id="rId2" display="https://ovidsp-dc2-ovid-com.proxy.lib.umich.edu/sp-3.33.0b/ovidweb.cgi?QS2=434f4e1a73d37e8c5a069e886e3737f28082cea89669fc0763bd1a79d4ef96b4699186787b495e9347894c21be7051aa86d16c3e664cd36d61ad7e9ddd071e7c38d36fc82f0a69db56145e9cd9d682f448188af1b120b5d32203e8ee5eb1ce2e1f2077d9cf889f04cdec50fe67458a660a901c910fd3264358d8836c1b2387e89addf69b5c20a72e1ab6a02024472173b3d17c6e0dc5c35b70c2ce1077feca7a30005345f76d8d947785c093687d23b28f0d72e992fef13f3234052ae949f63c3ca0e6890ad159876e9c1e09d100843048e73435714c51d516ecb70c3151370c32c0e357e5ab0c55866cd434acdc619e32e3c4c88307e262" xr:uid="{A9DEEC83-03F3-4498-A416-E157E63AC548}"/>
  </hyperlinks>
  <pageMargins left="0.7" right="0.7" top="0.75" bottom="0.75" header="0.3" footer="0.3"/>
  <pageSetup orientation="portrait" verticalDpi="0"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68FE0-06BA-49CF-BA00-E0DBC3E1DAB6}">
  <sheetPr codeName="Sheet9"/>
  <dimension ref="A1:H79"/>
  <sheetViews>
    <sheetView topLeftCell="A40" workbookViewId="0">
      <selection activeCell="AC3" sqref="AC3"/>
    </sheetView>
  </sheetViews>
  <sheetFormatPr defaultRowHeight="15" x14ac:dyDescent="0.25"/>
  <cols>
    <col min="2" max="2" width="23.140625" customWidth="1"/>
    <col min="3" max="3" width="26" customWidth="1"/>
  </cols>
  <sheetData>
    <row r="1" spans="1:3" x14ac:dyDescent="0.25">
      <c r="B1" t="s">
        <v>179</v>
      </c>
      <c r="C1" t="s">
        <v>180</v>
      </c>
    </row>
    <row r="2" spans="1:3" x14ac:dyDescent="0.25">
      <c r="A2" t="s">
        <v>129</v>
      </c>
      <c r="B2">
        <v>843.3110065126582</v>
      </c>
      <c r="C2">
        <v>2008.1625447939418</v>
      </c>
    </row>
    <row r="3" spans="1:3" x14ac:dyDescent="0.25">
      <c r="A3" t="s">
        <v>126</v>
      </c>
      <c r="B3">
        <v>712.65718860224626</v>
      </c>
      <c r="C3">
        <v>3053.8275500398036</v>
      </c>
    </row>
    <row r="4" spans="1:3" x14ac:dyDescent="0.25">
      <c r="A4" t="s">
        <v>127</v>
      </c>
      <c r="B4">
        <v>831.43338670262074</v>
      </c>
      <c r="C4">
        <v>2361.1130841174913</v>
      </c>
    </row>
    <row r="5" spans="1:3" x14ac:dyDescent="0.25">
      <c r="A5" t="s">
        <v>128</v>
      </c>
      <c r="B5">
        <v>855.18862632269554</v>
      </c>
      <c r="C5">
        <v>1914.1036046620807</v>
      </c>
    </row>
    <row r="6" spans="1:3" x14ac:dyDescent="0.25">
      <c r="A6" t="s">
        <v>130</v>
      </c>
      <c r="B6">
        <v>807.67814708254582</v>
      </c>
      <c r="C6">
        <v>2996.4073629850382</v>
      </c>
    </row>
    <row r="7" spans="1:3" x14ac:dyDescent="0.25">
      <c r="A7" t="s">
        <v>131</v>
      </c>
      <c r="B7">
        <v>783.9229074624709</v>
      </c>
      <c r="C7">
        <v>2884.2376952501477</v>
      </c>
    </row>
    <row r="8" spans="1:3" x14ac:dyDescent="0.25">
      <c r="A8" t="s">
        <v>132</v>
      </c>
      <c r="B8">
        <v>890.82148575280792</v>
      </c>
      <c r="C8">
        <v>3095.0148499112083</v>
      </c>
    </row>
    <row r="9" spans="1:3" x14ac:dyDescent="0.25">
      <c r="A9" t="s">
        <v>133</v>
      </c>
      <c r="B9">
        <v>855.18862632269554</v>
      </c>
      <c r="C9">
        <v>2622.8005790451307</v>
      </c>
    </row>
    <row r="10" spans="1:3" x14ac:dyDescent="0.25">
      <c r="A10" t="s">
        <v>134</v>
      </c>
      <c r="B10">
        <v>807.67814708254582</v>
      </c>
      <c r="C10">
        <v>3437.3660233104042</v>
      </c>
    </row>
    <row r="11" spans="1:3" x14ac:dyDescent="0.25">
      <c r="A11" t="s">
        <v>124</v>
      </c>
      <c r="B11">
        <v>902.69910556284538</v>
      </c>
      <c r="C11">
        <v>2194.736422934825</v>
      </c>
    </row>
    <row r="12" spans="1:3" x14ac:dyDescent="0.25">
      <c r="A12" t="s">
        <v>125</v>
      </c>
      <c r="B12">
        <v>795.80052727250836</v>
      </c>
      <c r="C12">
        <v>2344.5046288501972</v>
      </c>
    </row>
    <row r="13" spans="1:3" x14ac:dyDescent="0.25">
      <c r="A13" t="s">
        <v>135</v>
      </c>
      <c r="B13">
        <v>855.18862632269554</v>
      </c>
      <c r="C13">
        <v>3245.1168941234105</v>
      </c>
    </row>
    <row r="14" spans="1:3" x14ac:dyDescent="0.25">
      <c r="A14" t="s">
        <v>136</v>
      </c>
      <c r="B14">
        <v>819.55576689258328</v>
      </c>
      <c r="C14">
        <v>2179.3381314935395</v>
      </c>
    </row>
    <row r="15" spans="1:3" x14ac:dyDescent="0.25">
      <c r="A15" t="s">
        <v>137</v>
      </c>
      <c r="B15">
        <v>843.3110065126582</v>
      </c>
      <c r="C15">
        <v>2628.642749239656</v>
      </c>
    </row>
    <row r="16" spans="1:3" x14ac:dyDescent="0.25">
      <c r="A16" t="s">
        <v>138</v>
      </c>
      <c r="B16">
        <v>843.3110065126582</v>
      </c>
      <c r="C16">
        <v>2260.961595068482</v>
      </c>
    </row>
    <row r="17" spans="1:3" x14ac:dyDescent="0.25">
      <c r="A17" t="s">
        <v>139</v>
      </c>
      <c r="B17">
        <v>890.82148575280792</v>
      </c>
      <c r="C17">
        <v>2444.1136306668573</v>
      </c>
    </row>
    <row r="18" spans="1:3" x14ac:dyDescent="0.25">
      <c r="A18" t="s">
        <v>140</v>
      </c>
      <c r="B18">
        <v>867.066246132733</v>
      </c>
      <c r="C18">
        <v>2354.4780479679944</v>
      </c>
    </row>
    <row r="19" spans="1:3" x14ac:dyDescent="0.25">
      <c r="A19" t="s">
        <v>141</v>
      </c>
      <c r="B19">
        <v>843.3110065126582</v>
      </c>
      <c r="C19">
        <v>1886.812323896226</v>
      </c>
    </row>
    <row r="20" spans="1:3" x14ac:dyDescent="0.25">
      <c r="A20" t="s">
        <v>142</v>
      </c>
      <c r="B20">
        <v>831.43338670262074</v>
      </c>
      <c r="C20">
        <v>1925.6210259027168</v>
      </c>
    </row>
    <row r="21" spans="1:3" x14ac:dyDescent="0.25">
      <c r="A21" t="s">
        <v>143</v>
      </c>
      <c r="B21">
        <v>890.82148575280792</v>
      </c>
      <c r="C21">
        <v>2306.6974417341958</v>
      </c>
    </row>
    <row r="22" spans="1:3" x14ac:dyDescent="0.25">
      <c r="A22" t="s">
        <v>144</v>
      </c>
      <c r="B22">
        <v>831.43338670262074</v>
      </c>
      <c r="C22">
        <v>3370.7652830928128</v>
      </c>
    </row>
    <row r="23" spans="1:3" x14ac:dyDescent="0.25">
      <c r="A23" t="s">
        <v>145</v>
      </c>
      <c r="B23">
        <v>878.94386594277046</v>
      </c>
      <c r="C23">
        <v>3229.2595750239839</v>
      </c>
    </row>
    <row r="24" spans="1:3" x14ac:dyDescent="0.25">
      <c r="A24" t="s">
        <v>146</v>
      </c>
      <c r="B24">
        <v>855.18862632269554</v>
      </c>
      <c r="C24">
        <v>2291.3408800800148</v>
      </c>
    </row>
    <row r="25" spans="1:3" x14ac:dyDescent="0.25">
      <c r="A25" t="s">
        <v>147</v>
      </c>
      <c r="B25">
        <v>855.18862632269554</v>
      </c>
      <c r="C25">
        <v>2853.8166804515113</v>
      </c>
    </row>
    <row r="26" spans="1:3" x14ac:dyDescent="0.25">
      <c r="A26" t="s">
        <v>148</v>
      </c>
      <c r="B26">
        <v>831.43338670262074</v>
      </c>
      <c r="C26">
        <v>1816.4559028392971</v>
      </c>
    </row>
    <row r="27" spans="1:3" x14ac:dyDescent="0.25">
      <c r="A27" t="s">
        <v>149</v>
      </c>
      <c r="B27">
        <v>855.18862632269554</v>
      </c>
      <c r="C27">
        <v>2235.7985334449181</v>
      </c>
    </row>
    <row r="28" spans="1:3" x14ac:dyDescent="0.25">
      <c r="A28" t="s">
        <v>150</v>
      </c>
      <c r="B28">
        <v>843.3110065126582</v>
      </c>
      <c r="C28">
        <v>2227.7864143209977</v>
      </c>
    </row>
    <row r="29" spans="1:3" x14ac:dyDescent="0.25">
      <c r="A29" t="s">
        <v>151</v>
      </c>
      <c r="B29">
        <v>867.066246132733</v>
      </c>
      <c r="C29">
        <v>2502.5353326121126</v>
      </c>
    </row>
    <row r="30" spans="1:3" x14ac:dyDescent="0.25">
      <c r="A30" t="s">
        <v>152</v>
      </c>
      <c r="B30">
        <v>795.80052727250836</v>
      </c>
      <c r="C30">
        <v>2420.4528413790285</v>
      </c>
    </row>
    <row r="31" spans="1:3" x14ac:dyDescent="0.25">
      <c r="A31" t="s">
        <v>153</v>
      </c>
      <c r="B31">
        <v>855.18862632269554</v>
      </c>
      <c r="C31">
        <v>3062.173507460554</v>
      </c>
    </row>
    <row r="32" spans="1:3" x14ac:dyDescent="0.25">
      <c r="A32" t="s">
        <v>154</v>
      </c>
      <c r="B32">
        <v>878.94386594277046</v>
      </c>
      <c r="C32">
        <v>3342.0551895654303</v>
      </c>
    </row>
    <row r="33" spans="1:3" x14ac:dyDescent="0.25">
      <c r="A33" t="s">
        <v>155</v>
      </c>
      <c r="B33">
        <v>819.55576689258328</v>
      </c>
      <c r="C33">
        <v>1950.6171683778653</v>
      </c>
    </row>
    <row r="34" spans="1:3" x14ac:dyDescent="0.25">
      <c r="A34" t="s">
        <v>156</v>
      </c>
      <c r="B34">
        <v>867.066246132733</v>
      </c>
      <c r="C34">
        <v>2708.0128043109962</v>
      </c>
    </row>
    <row r="35" spans="1:3" x14ac:dyDescent="0.25">
      <c r="A35" t="s">
        <v>157</v>
      </c>
      <c r="B35">
        <v>831.43338670262074</v>
      </c>
      <c r="C35">
        <v>2201.3297292972179</v>
      </c>
    </row>
    <row r="36" spans="1:3" x14ac:dyDescent="0.25">
      <c r="A36" t="s">
        <v>158</v>
      </c>
      <c r="B36">
        <v>890.82148575280792</v>
      </c>
      <c r="C36">
        <v>2580.6952238574436</v>
      </c>
    </row>
    <row r="37" spans="1:3" x14ac:dyDescent="0.25">
      <c r="A37" t="s">
        <v>159</v>
      </c>
      <c r="B37">
        <v>867.066246132733</v>
      </c>
      <c r="C37">
        <v>2254.2848291318815</v>
      </c>
    </row>
    <row r="38" spans="1:3" x14ac:dyDescent="0.25">
      <c r="A38" t="s">
        <v>160</v>
      </c>
      <c r="B38">
        <v>843.3110065126582</v>
      </c>
      <c r="C38">
        <v>2088.6175743299791</v>
      </c>
    </row>
    <row r="39" spans="1:3" x14ac:dyDescent="0.25">
      <c r="A39" t="s">
        <v>161</v>
      </c>
      <c r="B39">
        <v>843.3110065126582</v>
      </c>
      <c r="C39">
        <v>2512.633941091221</v>
      </c>
    </row>
    <row r="40" spans="1:3" x14ac:dyDescent="0.25">
      <c r="A40" t="s">
        <v>162</v>
      </c>
      <c r="B40">
        <v>914.57672537288272</v>
      </c>
      <c r="C40">
        <v>2466.4390667673656</v>
      </c>
    </row>
    <row r="41" spans="1:3" x14ac:dyDescent="0.25">
      <c r="A41" t="s">
        <v>163</v>
      </c>
      <c r="B41">
        <v>902.69910556284538</v>
      </c>
      <c r="C41">
        <v>2665.2815023167523</v>
      </c>
    </row>
    <row r="42" spans="1:3" x14ac:dyDescent="0.25">
      <c r="A42" t="s">
        <v>164</v>
      </c>
      <c r="B42">
        <v>843.3110065126582</v>
      </c>
      <c r="C42">
        <v>2110.275333836827</v>
      </c>
    </row>
    <row r="43" spans="1:3" x14ac:dyDescent="0.25">
      <c r="A43" t="s">
        <v>165</v>
      </c>
      <c r="B43">
        <v>890.82148575280792</v>
      </c>
      <c r="C43">
        <v>2358.6092968912658</v>
      </c>
    </row>
    <row r="44" spans="1:3" x14ac:dyDescent="0.25">
      <c r="A44" t="s">
        <v>166</v>
      </c>
      <c r="B44">
        <v>843.3110065126582</v>
      </c>
      <c r="C44">
        <v>2142.4072699067174</v>
      </c>
    </row>
    <row r="45" spans="1:3" x14ac:dyDescent="0.25">
      <c r="A45" t="s">
        <v>167</v>
      </c>
      <c r="B45">
        <v>795.80052727250836</v>
      </c>
      <c r="C45">
        <v>2470.6537752648446</v>
      </c>
    </row>
    <row r="46" spans="1:3" x14ac:dyDescent="0.25">
      <c r="A46" t="s">
        <v>168</v>
      </c>
      <c r="B46">
        <v>772.04528765243356</v>
      </c>
      <c r="C46">
        <v>2517.8084346920864</v>
      </c>
    </row>
    <row r="47" spans="1:3" x14ac:dyDescent="0.25">
      <c r="A47" t="s">
        <v>169</v>
      </c>
      <c r="B47">
        <v>878.94386594277046</v>
      </c>
      <c r="C47">
        <v>2727.3754255271378</v>
      </c>
    </row>
    <row r="48" spans="1:3" x14ac:dyDescent="0.25">
      <c r="A48" t="s">
        <v>170</v>
      </c>
      <c r="B48">
        <v>819.55576689258328</v>
      </c>
      <c r="C48">
        <v>2400.0052456981894</v>
      </c>
    </row>
    <row r="49" spans="1:8" x14ac:dyDescent="0.25">
      <c r="A49" t="s">
        <v>171</v>
      </c>
      <c r="B49">
        <v>807.67814708254582</v>
      </c>
      <c r="C49">
        <v>2985.1403204670246</v>
      </c>
    </row>
    <row r="50" spans="1:8" x14ac:dyDescent="0.25">
      <c r="A50" t="s">
        <v>172</v>
      </c>
      <c r="B50">
        <v>878.94386594277046</v>
      </c>
      <c r="C50">
        <v>2961.9385588373375</v>
      </c>
    </row>
    <row r="51" spans="1:8" x14ac:dyDescent="0.25">
      <c r="A51" t="s">
        <v>173</v>
      </c>
      <c r="B51">
        <v>867.066246132733</v>
      </c>
      <c r="C51">
        <v>1813.9521156130718</v>
      </c>
    </row>
    <row r="52" spans="1:8" x14ac:dyDescent="0.25">
      <c r="A52" t="s">
        <v>174</v>
      </c>
      <c r="B52">
        <v>807.67814708254582</v>
      </c>
      <c r="C52">
        <v>2474.7850241881165</v>
      </c>
    </row>
    <row r="53" spans="1:8" x14ac:dyDescent="0.25">
      <c r="A53" t="s">
        <v>175</v>
      </c>
      <c r="B53">
        <v>843.31100651265797</v>
      </c>
      <c r="C53">
        <v>2521.8979538282542</v>
      </c>
    </row>
    <row r="55" spans="1:8" x14ac:dyDescent="0.25">
      <c r="A55" t="s">
        <v>184</v>
      </c>
    </row>
    <row r="57" spans="1:8" x14ac:dyDescent="0.25">
      <c r="B57" t="s">
        <v>189</v>
      </c>
    </row>
    <row r="58" spans="1:8" x14ac:dyDescent="0.25">
      <c r="B58" t="s">
        <v>8</v>
      </c>
      <c r="C58" t="s">
        <v>9</v>
      </c>
      <c r="D58" t="s">
        <v>10</v>
      </c>
      <c r="E58" t="s">
        <v>11</v>
      </c>
      <c r="F58" t="s">
        <v>12</v>
      </c>
      <c r="G58" t="s">
        <v>13</v>
      </c>
      <c r="H58" t="s">
        <v>21</v>
      </c>
    </row>
    <row r="59" spans="1:8" x14ac:dyDescent="0.25">
      <c r="A59">
        <v>0</v>
      </c>
      <c r="B59">
        <v>3753.0583380620928</v>
      </c>
      <c r="C59">
        <v>4227.1288649751996</v>
      </c>
      <c r="D59">
        <v>3950.587724275887</v>
      </c>
      <c r="E59">
        <v>2725.9055297503619</v>
      </c>
      <c r="F59">
        <v>1501.2233352248372</v>
      </c>
      <c r="G59">
        <v>355.55289518482971</v>
      </c>
      <c r="H59">
        <v>39.505877242758906</v>
      </c>
    </row>
    <row r="60" spans="1:8" x14ac:dyDescent="0.25">
      <c r="A60">
        <v>1</v>
      </c>
      <c r="B60">
        <v>2883.9290387213978</v>
      </c>
      <c r="C60">
        <v>3160.4701794207099</v>
      </c>
      <c r="D60">
        <v>3950.587724275887</v>
      </c>
      <c r="E60">
        <v>3555.5289518482982</v>
      </c>
      <c r="F60">
        <v>3318.4936883917453</v>
      </c>
      <c r="G60">
        <v>1698.7527214386319</v>
      </c>
      <c r="H60">
        <v>829.6234220979361</v>
      </c>
    </row>
    <row r="61" spans="1:8" x14ac:dyDescent="0.25">
      <c r="A61">
        <v>2</v>
      </c>
      <c r="B61">
        <v>2567.8820207793269</v>
      </c>
      <c r="C61">
        <v>2804.9172842358798</v>
      </c>
      <c r="D61">
        <v>3950.587724275887</v>
      </c>
      <c r="E61">
        <v>3911.0818470331287</v>
      </c>
      <c r="F61">
        <v>3081.4584249351919</v>
      </c>
      <c r="G61">
        <v>2291.3408800800148</v>
      </c>
      <c r="H61">
        <v>1856.7762304096668</v>
      </c>
    </row>
    <row r="62" spans="1:8" x14ac:dyDescent="0.25">
      <c r="A62">
        <v>3</v>
      </c>
      <c r="B62">
        <v>2251.8350028372561</v>
      </c>
      <c r="C62">
        <v>2488.870266293809</v>
      </c>
      <c r="D62">
        <v>3950.587724275887</v>
      </c>
      <c r="E62">
        <v>4266.6347422179579</v>
      </c>
      <c r="F62">
        <v>3357.9995656345036</v>
      </c>
      <c r="G62">
        <v>2646.893775264844</v>
      </c>
      <c r="H62">
        <v>2291.3408800800148</v>
      </c>
    </row>
    <row r="63" spans="1:8" x14ac:dyDescent="0.25">
      <c r="A63">
        <v>4</v>
      </c>
      <c r="B63">
        <v>2014.7997393807027</v>
      </c>
      <c r="C63">
        <v>2291.3408800800148</v>
      </c>
      <c r="D63">
        <v>3950.587724275887</v>
      </c>
      <c r="E63">
        <v>4424.6582511889937</v>
      </c>
      <c r="F63">
        <v>3674.0465835765749</v>
      </c>
      <c r="G63">
        <v>2962.9407932069153</v>
      </c>
      <c r="H63">
        <v>2646.893775264844</v>
      </c>
    </row>
    <row r="65" spans="1:8" x14ac:dyDescent="0.25">
      <c r="B65" s="29"/>
      <c r="C65" s="29"/>
      <c r="D65" s="29"/>
      <c r="E65" s="29"/>
      <c r="F65" s="29"/>
      <c r="G65" s="29"/>
      <c r="H65" s="29"/>
    </row>
    <row r="77" spans="1:8" x14ac:dyDescent="0.25">
      <c r="A77" t="s">
        <v>15</v>
      </c>
    </row>
    <row r="78" spans="1:8" x14ac:dyDescent="0.25">
      <c r="A78" t="s">
        <v>181</v>
      </c>
      <c r="B78" s="1" t="s">
        <v>178</v>
      </c>
    </row>
    <row r="79" spans="1:8" x14ac:dyDescent="0.25">
      <c r="A79" t="s">
        <v>183</v>
      </c>
      <c r="B79" s="1" t="s">
        <v>182</v>
      </c>
    </row>
  </sheetData>
  <mergeCells count="1">
    <mergeCell ref="B65:H65"/>
  </mergeCells>
  <hyperlinks>
    <hyperlink ref="B78" r:id="rId1" xr:uid="{8AA0B955-AE0A-4DBF-B92E-62DA2F5F4116}"/>
    <hyperlink ref="B79" r:id="rId2" xr:uid="{5F418440-EDA6-415F-9E91-DAAE4823147C}"/>
  </hyperlinks>
  <pageMargins left="0.7" right="0.7" top="0.75" bottom="0.75" header="0.3" footer="0.3"/>
  <pageSetup orientation="portrait" verticalDpi="0"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E392FF-EE82-4C8C-83B8-D60350B97E7B}">
  <sheetPr codeName="Sheet10"/>
  <dimension ref="A1:J16"/>
  <sheetViews>
    <sheetView workbookViewId="0">
      <selection activeCell="AC3" sqref="AC3"/>
    </sheetView>
  </sheetViews>
  <sheetFormatPr defaultRowHeight="15" x14ac:dyDescent="0.25"/>
  <sheetData>
    <row r="1" spans="1:10" x14ac:dyDescent="0.25">
      <c r="A1" t="s">
        <v>110</v>
      </c>
    </row>
    <row r="2" spans="1:10" x14ac:dyDescent="0.25">
      <c r="J2" s="3"/>
    </row>
    <row r="3" spans="1:10" x14ac:dyDescent="0.25">
      <c r="A3" t="s">
        <v>111</v>
      </c>
    </row>
    <row r="5" spans="1:10" x14ac:dyDescent="0.25">
      <c r="A5" t="s">
        <v>112</v>
      </c>
    </row>
    <row r="7" spans="1:10" x14ac:dyDescent="0.25">
      <c r="A7" s="29" t="s">
        <v>188</v>
      </c>
      <c r="B7" s="29"/>
      <c r="C7" s="29"/>
      <c r="D7" s="29"/>
      <c r="E7" s="29"/>
      <c r="F7" s="29"/>
      <c r="G7" s="29"/>
    </row>
    <row r="8" spans="1:10" x14ac:dyDescent="0.25">
      <c r="B8" t="s">
        <v>8</v>
      </c>
      <c r="C8" t="s">
        <v>9</v>
      </c>
      <c r="D8" t="s">
        <v>10</v>
      </c>
      <c r="E8" t="s">
        <v>11</v>
      </c>
      <c r="F8" t="s">
        <v>12</v>
      </c>
      <c r="G8" t="s">
        <v>13</v>
      </c>
      <c r="H8" t="s">
        <v>21</v>
      </c>
    </row>
    <row r="9" spans="1:10" x14ac:dyDescent="0.25">
      <c r="A9">
        <v>0</v>
      </c>
      <c r="B9">
        <v>3656.9762820512819</v>
      </c>
      <c r="C9">
        <v>4118.9101282051288</v>
      </c>
      <c r="D9">
        <v>3849.4487179487178</v>
      </c>
      <c r="E9">
        <v>2656.1196153846149</v>
      </c>
      <c r="F9">
        <v>1462.790512820513</v>
      </c>
      <c r="G9">
        <v>346.45038461538451</v>
      </c>
      <c r="H9">
        <v>38.494487179487216</v>
      </c>
    </row>
    <row r="10" spans="1:10" x14ac:dyDescent="0.25">
      <c r="A10">
        <v>1</v>
      </c>
      <c r="B10">
        <v>2810.0975641025639</v>
      </c>
      <c r="C10">
        <v>3079.5589743589749</v>
      </c>
      <c r="D10">
        <v>3849.4487179487178</v>
      </c>
      <c r="E10">
        <v>3464.5038461538461</v>
      </c>
      <c r="F10">
        <v>3233.5369230769229</v>
      </c>
      <c r="G10">
        <v>1655.262948717949</v>
      </c>
      <c r="H10">
        <v>808.38423076923061</v>
      </c>
    </row>
    <row r="11" spans="1:10" x14ac:dyDescent="0.25">
      <c r="A11">
        <v>2</v>
      </c>
      <c r="B11">
        <v>2502.1416666666669</v>
      </c>
      <c r="C11">
        <v>2733.1085897435896</v>
      </c>
      <c r="D11">
        <v>3849.4487179487178</v>
      </c>
      <c r="E11">
        <v>3810.9542307692309</v>
      </c>
      <c r="F11">
        <v>3002.57</v>
      </c>
      <c r="G11">
        <v>2232.6802564102568</v>
      </c>
      <c r="H11">
        <v>1809.2408974358975</v>
      </c>
    </row>
    <row r="12" spans="1:10" x14ac:dyDescent="0.25">
      <c r="A12">
        <v>3</v>
      </c>
      <c r="B12">
        <v>2194.1857692307694</v>
      </c>
      <c r="C12">
        <v>2425.1526923076926</v>
      </c>
      <c r="D12">
        <v>3849.4487179487178</v>
      </c>
      <c r="E12">
        <v>4157.4046153846157</v>
      </c>
      <c r="F12">
        <v>3272.0314102564103</v>
      </c>
      <c r="G12">
        <v>2579.1306410256407</v>
      </c>
      <c r="H12">
        <v>2232.6802564102568</v>
      </c>
    </row>
    <row r="13" spans="1:10" x14ac:dyDescent="0.25">
      <c r="A13">
        <v>4</v>
      </c>
      <c r="B13">
        <v>1963.2188461538462</v>
      </c>
      <c r="C13">
        <v>2232.6802564102568</v>
      </c>
      <c r="D13">
        <v>3849.4487179487178</v>
      </c>
      <c r="E13">
        <v>4311.3825641025642</v>
      </c>
      <c r="F13">
        <v>3579.9873076923077</v>
      </c>
      <c r="G13">
        <v>2887.0865384615386</v>
      </c>
      <c r="H13">
        <v>2579.1306410256407</v>
      </c>
    </row>
    <row r="15" spans="1:10" x14ac:dyDescent="0.25">
      <c r="A15" t="s">
        <v>54</v>
      </c>
      <c r="B15" t="s">
        <v>109</v>
      </c>
      <c r="C15" t="s">
        <v>108</v>
      </c>
    </row>
    <row r="16" spans="1:10" x14ac:dyDescent="0.25">
      <c r="B16" t="s">
        <v>114</v>
      </c>
    </row>
  </sheetData>
  <mergeCells count="1">
    <mergeCell ref="A7:G7"/>
  </mergeCells>
  <hyperlinks>
    <hyperlink ref="C15" r:id="rId1" xr:uid="{6F4FD5F7-0D4B-4D3A-97AA-ECC4460C716B}"/>
  </hyperlinks>
  <pageMargins left="0.7" right="0.7" top="0.75" bottom="0.75" header="0.3" footer="0.3"/>
  <pageSetup orientation="portrait" verticalDpi="0"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A7A5CB-0296-4568-9805-60A54F6826C6}">
  <sheetPr codeName="Sheet3"/>
  <dimension ref="A1:O50"/>
  <sheetViews>
    <sheetView workbookViewId="0">
      <selection activeCell="AC3" sqref="AC3"/>
    </sheetView>
  </sheetViews>
  <sheetFormatPr defaultRowHeight="15" x14ac:dyDescent="0.25"/>
  <cols>
    <col min="5" max="5" width="15.42578125" customWidth="1"/>
  </cols>
  <sheetData>
    <row r="1" spans="1:15" x14ac:dyDescent="0.25">
      <c r="A1" t="s">
        <v>302</v>
      </c>
    </row>
    <row r="3" spans="1:15" x14ac:dyDescent="0.25">
      <c r="A3" s="29" t="s">
        <v>71</v>
      </c>
      <c r="B3" s="29"/>
      <c r="C3" s="29"/>
      <c r="D3" s="29"/>
      <c r="E3" s="29"/>
      <c r="F3" s="29"/>
      <c r="G3" s="29"/>
    </row>
    <row r="4" spans="1:15" x14ac:dyDescent="0.25">
      <c r="A4" t="s">
        <v>8</v>
      </c>
      <c r="B4" t="s">
        <v>9</v>
      </c>
      <c r="C4" t="s">
        <v>10</v>
      </c>
      <c r="D4" t="s">
        <v>11</v>
      </c>
      <c r="E4" t="s">
        <v>12</v>
      </c>
      <c r="F4" t="s">
        <v>13</v>
      </c>
      <c r="G4" t="s">
        <v>21</v>
      </c>
    </row>
    <row r="5" spans="1:15" x14ac:dyDescent="0.25">
      <c r="A5">
        <v>1.4615384615384615</v>
      </c>
      <c r="B5">
        <v>1.507042253521127</v>
      </c>
      <c r="C5">
        <v>1</v>
      </c>
      <c r="D5">
        <v>0.69696969696969691</v>
      </c>
      <c r="E5">
        <v>0.48717948717948717</v>
      </c>
      <c r="F5">
        <v>0.15517241379310337</v>
      </c>
      <c r="G5">
        <v>2.1276595744680871E-2</v>
      </c>
    </row>
    <row r="6" spans="1:15" x14ac:dyDescent="0.25">
      <c r="A6">
        <v>1.1230769230769231</v>
      </c>
      <c r="B6">
        <v>1.1267605633802817</v>
      </c>
      <c r="C6">
        <v>1</v>
      </c>
      <c r="D6">
        <v>0.90909090909090917</v>
      </c>
      <c r="E6">
        <v>1.0769230769230769</v>
      </c>
      <c r="F6">
        <v>0.74137931034482762</v>
      </c>
      <c r="G6">
        <v>0.4468085106382978</v>
      </c>
    </row>
    <row r="7" spans="1:15" x14ac:dyDescent="0.25">
      <c r="A7">
        <v>1</v>
      </c>
      <c r="B7">
        <v>1</v>
      </c>
      <c r="C7">
        <v>1</v>
      </c>
      <c r="D7">
        <v>1</v>
      </c>
      <c r="E7">
        <v>1</v>
      </c>
      <c r="F7">
        <v>1</v>
      </c>
      <c r="G7">
        <v>1</v>
      </c>
    </row>
    <row r="8" spans="1:15" x14ac:dyDescent="0.25">
      <c r="A8">
        <v>0.87692307692307703</v>
      </c>
      <c r="B8">
        <v>0.88732394366197187</v>
      </c>
      <c r="C8">
        <v>1</v>
      </c>
      <c r="D8">
        <v>1.0909090909090911</v>
      </c>
      <c r="E8">
        <v>1.0897435897435896</v>
      </c>
      <c r="F8">
        <v>1.1551724137931032</v>
      </c>
      <c r="G8">
        <v>1.2340425531914896</v>
      </c>
    </row>
    <row r="9" spans="1:15" x14ac:dyDescent="0.25">
      <c r="A9">
        <v>0.7846153846153846</v>
      </c>
      <c r="B9">
        <v>0.81690140845070436</v>
      </c>
      <c r="C9">
        <v>1</v>
      </c>
      <c r="D9">
        <v>1.1313131313131315</v>
      </c>
      <c r="E9">
        <v>1.1923076923076923</v>
      </c>
      <c r="F9">
        <v>1.2931034482758619</v>
      </c>
      <c r="G9">
        <v>1.425531914893617</v>
      </c>
    </row>
    <row r="10" spans="1:15" x14ac:dyDescent="0.25">
      <c r="A10" s="13"/>
      <c r="B10" s="13"/>
      <c r="C10" s="13"/>
      <c r="D10" s="13"/>
      <c r="E10" s="13"/>
      <c r="F10" s="13"/>
      <c r="G10" s="13"/>
      <c r="H10" s="13"/>
      <c r="I10" s="13"/>
      <c r="J10" s="13"/>
      <c r="K10" s="13"/>
      <c r="L10" s="13"/>
      <c r="M10" s="13"/>
      <c r="N10" s="13"/>
      <c r="O10" s="13"/>
    </row>
    <row r="11" spans="1:15" x14ac:dyDescent="0.25">
      <c r="A11" t="s">
        <v>72</v>
      </c>
      <c r="E11" t="s">
        <v>73</v>
      </c>
    </row>
    <row r="12" spans="1:15" x14ac:dyDescent="0.25">
      <c r="B12" t="s">
        <v>7</v>
      </c>
    </row>
    <row r="13" spans="1:15" x14ac:dyDescent="0.25">
      <c r="A13" s="12" t="s">
        <v>61</v>
      </c>
      <c r="B13" t="s">
        <v>69</v>
      </c>
      <c r="C13">
        <v>4556</v>
      </c>
      <c r="E13" t="s">
        <v>75</v>
      </c>
      <c r="F13" t="s">
        <v>8</v>
      </c>
      <c r="G13" t="s">
        <v>9</v>
      </c>
      <c r="H13" t="s">
        <v>10</v>
      </c>
      <c r="I13" t="s">
        <v>11</v>
      </c>
      <c r="J13" t="s">
        <v>12</v>
      </c>
      <c r="K13" t="s">
        <v>62</v>
      </c>
      <c r="L13" t="s">
        <v>63</v>
      </c>
      <c r="M13">
        <v>65</v>
      </c>
      <c r="N13" t="s">
        <v>74</v>
      </c>
      <c r="O13" t="s">
        <v>66</v>
      </c>
    </row>
    <row r="14" spans="1:15" x14ac:dyDescent="0.25">
      <c r="B14" t="s">
        <v>11</v>
      </c>
      <c r="C14">
        <v>6490</v>
      </c>
      <c r="E14">
        <v>0</v>
      </c>
      <c r="F14">
        <f>$C$13*A5</f>
        <v>6658.7692307692305</v>
      </c>
      <c r="G14">
        <f>$C$13*B5</f>
        <v>6866.0845070422547</v>
      </c>
      <c r="H14">
        <f>$C$13*C5</f>
        <v>4556</v>
      </c>
      <c r="I14">
        <f>$C$14*D5</f>
        <v>4523.333333333333</v>
      </c>
      <c r="J14">
        <f>$C$15*E5</f>
        <v>3334.2564102564102</v>
      </c>
      <c r="K14">
        <f>$C$16*F5</f>
        <v>798.9827586206892</v>
      </c>
      <c r="L14">
        <f>$C$17*F5</f>
        <v>590.43103448275838</v>
      </c>
      <c r="M14">
        <f t="shared" ref="M14:N18" si="0">$C$18*F5</f>
        <v>247.18965517241367</v>
      </c>
      <c r="N14">
        <f t="shared" si="0"/>
        <v>33.893617021276626</v>
      </c>
      <c r="O14">
        <f>$C$19*G5</f>
        <v>18.446808510638316</v>
      </c>
    </row>
    <row r="15" spans="1:15" x14ac:dyDescent="0.25">
      <c r="B15" t="s">
        <v>12</v>
      </c>
      <c r="C15">
        <v>6844</v>
      </c>
      <c r="E15">
        <v>1</v>
      </c>
      <c r="F15">
        <f t="shared" ref="F15:G18" si="1">$C$13*A6</f>
        <v>5116.7384615384617</v>
      </c>
      <c r="G15">
        <f t="shared" si="1"/>
        <v>5133.5211267605637</v>
      </c>
      <c r="H15">
        <f>$C$13*C6</f>
        <v>4556</v>
      </c>
      <c r="I15">
        <f>$C$14*D6</f>
        <v>5900.0000000000009</v>
      </c>
      <c r="J15">
        <f>$C$15*E6</f>
        <v>7370.4615384615381</v>
      </c>
      <c r="K15">
        <f>$C$16*F6</f>
        <v>3817.3620689655177</v>
      </c>
      <c r="L15">
        <f>$C$17*F6</f>
        <v>2820.9482758620693</v>
      </c>
      <c r="M15">
        <f t="shared" si="0"/>
        <v>1181.0172413793105</v>
      </c>
      <c r="N15">
        <f t="shared" si="0"/>
        <v>711.76595744680844</v>
      </c>
      <c r="O15">
        <f>$C$19*G6</f>
        <v>387.38297872340416</v>
      </c>
    </row>
    <row r="16" spans="1:15" x14ac:dyDescent="0.25">
      <c r="B16" t="s">
        <v>62</v>
      </c>
      <c r="C16">
        <v>5149</v>
      </c>
      <c r="E16">
        <v>2</v>
      </c>
      <c r="F16">
        <f t="shared" si="1"/>
        <v>4556</v>
      </c>
      <c r="G16">
        <f t="shared" si="1"/>
        <v>4556</v>
      </c>
      <c r="H16">
        <f>$C$13*C7</f>
        <v>4556</v>
      </c>
      <c r="I16">
        <f>$C$14*D7</f>
        <v>6490</v>
      </c>
      <c r="J16">
        <f>$C$15*E7</f>
        <v>6844</v>
      </c>
      <c r="K16">
        <f>$C$16*F7</f>
        <v>5149</v>
      </c>
      <c r="L16">
        <f>$C$17*F7</f>
        <v>3805</v>
      </c>
      <c r="M16">
        <f t="shared" si="0"/>
        <v>1593</v>
      </c>
      <c r="N16">
        <f t="shared" si="0"/>
        <v>1593</v>
      </c>
      <c r="O16">
        <f>$C$19*G7</f>
        <v>867</v>
      </c>
    </row>
    <row r="17" spans="1:15" x14ac:dyDescent="0.25">
      <c r="B17" t="s">
        <v>63</v>
      </c>
      <c r="C17">
        <v>3805</v>
      </c>
      <c r="E17">
        <v>3</v>
      </c>
      <c r="F17">
        <f t="shared" si="1"/>
        <v>3995.2615384615387</v>
      </c>
      <c r="G17">
        <f t="shared" si="1"/>
        <v>4042.6478873239439</v>
      </c>
      <c r="H17">
        <f>$C$13*C8</f>
        <v>4556</v>
      </c>
      <c r="I17">
        <f>$C$14*D8</f>
        <v>7080.0000000000009</v>
      </c>
      <c r="J17">
        <f>$C$15*E8</f>
        <v>7458.2051282051279</v>
      </c>
      <c r="K17">
        <f>$C$16*F8</f>
        <v>5947.9827586206884</v>
      </c>
      <c r="L17">
        <f>$C$17*F8</f>
        <v>4395.4310344827572</v>
      </c>
      <c r="M17">
        <f t="shared" si="0"/>
        <v>1840.1896551724135</v>
      </c>
      <c r="N17">
        <f t="shared" si="0"/>
        <v>1965.8297872340429</v>
      </c>
      <c r="O17">
        <f>$C$19*G8</f>
        <v>1069.9148936170216</v>
      </c>
    </row>
    <row r="18" spans="1:15" x14ac:dyDescent="0.25">
      <c r="B18" t="s">
        <v>64</v>
      </c>
      <c r="C18">
        <v>1593</v>
      </c>
      <c r="E18">
        <v>4</v>
      </c>
      <c r="F18">
        <f t="shared" si="1"/>
        <v>3574.7076923076925</v>
      </c>
      <c r="G18">
        <f t="shared" si="1"/>
        <v>3721.8028169014092</v>
      </c>
      <c r="H18">
        <f>$C$13*C9</f>
        <v>4556</v>
      </c>
      <c r="I18">
        <f>$C$14*D9</f>
        <v>7342.2222222222235</v>
      </c>
      <c r="J18">
        <f>$C$15*E9</f>
        <v>8160.1538461538457</v>
      </c>
      <c r="K18">
        <f>$C$16*F9</f>
        <v>6658.189655172413</v>
      </c>
      <c r="L18">
        <f>$C$17*F9</f>
        <v>4920.2586206896549</v>
      </c>
      <c r="M18">
        <f t="shared" si="0"/>
        <v>2059.9137931034479</v>
      </c>
      <c r="N18">
        <f t="shared" si="0"/>
        <v>2270.872340425532</v>
      </c>
      <c r="O18">
        <f>$C$19*G9</f>
        <v>1235.936170212766</v>
      </c>
    </row>
    <row r="19" spans="1:15" x14ac:dyDescent="0.25">
      <c r="B19" t="s">
        <v>66</v>
      </c>
      <c r="C19">
        <v>867</v>
      </c>
    </row>
    <row r="20" spans="1:15" x14ac:dyDescent="0.25">
      <c r="A20" s="13"/>
      <c r="B20" s="13"/>
      <c r="C20" s="13"/>
      <c r="D20" s="13"/>
      <c r="E20" s="13"/>
      <c r="F20" s="13"/>
      <c r="G20" s="13"/>
      <c r="H20" s="13"/>
      <c r="I20" s="13"/>
      <c r="J20" s="13"/>
      <c r="K20" s="13"/>
      <c r="L20" s="13"/>
      <c r="M20" s="13"/>
      <c r="N20" s="13"/>
      <c r="O20" s="13"/>
    </row>
    <row r="22" spans="1:15" x14ac:dyDescent="0.25">
      <c r="A22" s="12" t="s">
        <v>65</v>
      </c>
      <c r="B22" t="s">
        <v>69</v>
      </c>
      <c r="C22">
        <v>2847</v>
      </c>
      <c r="E22" t="s">
        <v>75</v>
      </c>
      <c r="F22" t="s">
        <v>8</v>
      </c>
      <c r="G22" t="s">
        <v>9</v>
      </c>
      <c r="H22" t="s">
        <v>10</v>
      </c>
      <c r="I22" t="s">
        <v>11</v>
      </c>
      <c r="J22" t="s">
        <v>12</v>
      </c>
      <c r="K22" t="s">
        <v>62</v>
      </c>
      <c r="L22" t="s">
        <v>63</v>
      </c>
      <c r="M22">
        <v>65</v>
      </c>
      <c r="N22" t="s">
        <v>74</v>
      </c>
      <c r="O22" t="s">
        <v>66</v>
      </c>
    </row>
    <row r="23" spans="1:15" x14ac:dyDescent="0.25">
      <c r="B23" t="s">
        <v>11</v>
      </c>
      <c r="C23">
        <v>4301</v>
      </c>
      <c r="E23">
        <v>0</v>
      </c>
      <c r="F23">
        <f t="shared" ref="F23:H27" si="2">$C$22*A5</f>
        <v>4161</v>
      </c>
      <c r="G23">
        <f t="shared" si="2"/>
        <v>4290.5492957746483</v>
      </c>
      <c r="H23">
        <f t="shared" si="2"/>
        <v>2847</v>
      </c>
      <c r="I23">
        <f>$C$23*D5</f>
        <v>2997.6666666666665</v>
      </c>
      <c r="J23">
        <f>$C$24*E5</f>
        <v>2056.8717948717949</v>
      </c>
      <c r="K23">
        <f>$C$25*F5</f>
        <v>527.74137931034454</v>
      </c>
      <c r="L23">
        <f>$C$26*F5</f>
        <v>371.48275862068948</v>
      </c>
      <c r="M23">
        <f t="shared" ref="M23:N27" si="3">$C$27*F5</f>
        <v>131.74137931034477</v>
      </c>
      <c r="N23">
        <f t="shared" si="3"/>
        <v>18.063829787234059</v>
      </c>
      <c r="O23">
        <f>$C$28*G5</f>
        <v>13.765957446808525</v>
      </c>
    </row>
    <row r="24" spans="1:15" x14ac:dyDescent="0.25">
      <c r="B24" t="s">
        <v>12</v>
      </c>
      <c r="C24">
        <v>4222</v>
      </c>
      <c r="E24">
        <v>1</v>
      </c>
      <c r="F24">
        <f t="shared" si="2"/>
        <v>3197.4</v>
      </c>
      <c r="G24">
        <f t="shared" si="2"/>
        <v>3207.8873239436621</v>
      </c>
      <c r="H24">
        <f t="shared" si="2"/>
        <v>2847</v>
      </c>
      <c r="I24">
        <f>$C$23*D6</f>
        <v>3910.0000000000005</v>
      </c>
      <c r="J24">
        <f>$C$24*E6</f>
        <v>4546.7692307692305</v>
      </c>
      <c r="K24">
        <f>$C$25*F6</f>
        <v>2521.4310344827586</v>
      </c>
      <c r="L24">
        <f>$C$26*F6</f>
        <v>1774.8620689655174</v>
      </c>
      <c r="M24">
        <f t="shared" si="3"/>
        <v>629.43103448275861</v>
      </c>
      <c r="N24">
        <f t="shared" si="3"/>
        <v>379.34042553191483</v>
      </c>
      <c r="O24">
        <f>$C$28*G6</f>
        <v>289.08510638297867</v>
      </c>
    </row>
    <row r="25" spans="1:15" x14ac:dyDescent="0.25">
      <c r="B25" t="s">
        <v>62</v>
      </c>
      <c r="C25">
        <v>3401</v>
      </c>
      <c r="E25">
        <v>2</v>
      </c>
      <c r="F25">
        <f t="shared" si="2"/>
        <v>2847</v>
      </c>
      <c r="G25">
        <f t="shared" si="2"/>
        <v>2847</v>
      </c>
      <c r="H25">
        <f t="shared" si="2"/>
        <v>2847</v>
      </c>
      <c r="I25">
        <f>$C$23*D7</f>
        <v>4301</v>
      </c>
      <c r="J25">
        <f>$C$24*E7</f>
        <v>4222</v>
      </c>
      <c r="K25">
        <f>$C$25*F7</f>
        <v>3401</v>
      </c>
      <c r="L25">
        <f>$C$26*F7</f>
        <v>2394</v>
      </c>
      <c r="M25">
        <f t="shared" si="3"/>
        <v>849</v>
      </c>
      <c r="N25">
        <f t="shared" si="3"/>
        <v>849</v>
      </c>
      <c r="O25">
        <f>$C$28*G7</f>
        <v>647</v>
      </c>
    </row>
    <row r="26" spans="1:15" x14ac:dyDescent="0.25">
      <c r="B26" t="s">
        <v>63</v>
      </c>
      <c r="C26">
        <v>2394</v>
      </c>
      <c r="E26">
        <v>3</v>
      </c>
      <c r="F26">
        <f t="shared" si="2"/>
        <v>2496.6000000000004</v>
      </c>
      <c r="G26">
        <f t="shared" si="2"/>
        <v>2526.211267605634</v>
      </c>
      <c r="H26">
        <f t="shared" si="2"/>
        <v>2847</v>
      </c>
      <c r="I26">
        <f>$C$23*D8</f>
        <v>4692.0000000000009</v>
      </c>
      <c r="J26">
        <f>$C$24*E8</f>
        <v>4600.8974358974356</v>
      </c>
      <c r="K26">
        <f>$C$25*F8</f>
        <v>3928.7413793103442</v>
      </c>
      <c r="L26">
        <f>$C$26*F8</f>
        <v>2765.4827586206889</v>
      </c>
      <c r="M26">
        <f t="shared" si="3"/>
        <v>980.74137931034466</v>
      </c>
      <c r="N26">
        <f t="shared" si="3"/>
        <v>1047.7021276595747</v>
      </c>
      <c r="O26">
        <f>$C$28*G8</f>
        <v>798.42553191489378</v>
      </c>
    </row>
    <row r="27" spans="1:15" x14ac:dyDescent="0.25">
      <c r="B27" t="s">
        <v>64</v>
      </c>
      <c r="C27">
        <v>849</v>
      </c>
      <c r="E27">
        <v>4</v>
      </c>
      <c r="F27">
        <f t="shared" si="2"/>
        <v>2233.8000000000002</v>
      </c>
      <c r="G27">
        <f t="shared" si="2"/>
        <v>2325.7183098591554</v>
      </c>
      <c r="H27">
        <f t="shared" si="2"/>
        <v>2847</v>
      </c>
      <c r="I27">
        <f>$C$23*D9</f>
        <v>4865.7777777777783</v>
      </c>
      <c r="J27">
        <f>$C$24*E9</f>
        <v>5033.9230769230771</v>
      </c>
      <c r="K27">
        <f>$C$25*F9</f>
        <v>4397.8448275862065</v>
      </c>
      <c r="L27">
        <f>$C$26*F9</f>
        <v>3095.6896551724135</v>
      </c>
      <c r="M27">
        <f t="shared" si="3"/>
        <v>1097.8448275862067</v>
      </c>
      <c r="N27">
        <f t="shared" si="3"/>
        <v>1210.2765957446809</v>
      </c>
      <c r="O27">
        <f>$C$28*G9</f>
        <v>922.31914893617022</v>
      </c>
    </row>
    <row r="28" spans="1:15" x14ac:dyDescent="0.25">
      <c r="B28" t="s">
        <v>66</v>
      </c>
      <c r="C28">
        <v>647</v>
      </c>
    </row>
    <row r="30" spans="1:15" x14ac:dyDescent="0.25">
      <c r="A30" t="s">
        <v>72</v>
      </c>
      <c r="E30" t="s">
        <v>79</v>
      </c>
    </row>
    <row r="31" spans="1:15" x14ac:dyDescent="0.25">
      <c r="B31" t="s">
        <v>7</v>
      </c>
    </row>
    <row r="32" spans="1:15" x14ac:dyDescent="0.25">
      <c r="A32" t="s">
        <v>61</v>
      </c>
      <c r="B32" t="s">
        <v>69</v>
      </c>
      <c r="C32">
        <f>C13*1.18776198100374</f>
        <v>5411.4435854530402</v>
      </c>
      <c r="E32" t="s">
        <v>75</v>
      </c>
      <c r="F32" t="s">
        <v>8</v>
      </c>
      <c r="G32" t="s">
        <v>9</v>
      </c>
      <c r="H32" t="s">
        <v>10</v>
      </c>
      <c r="I32" t="s">
        <v>11</v>
      </c>
      <c r="J32" t="s">
        <v>12</v>
      </c>
      <c r="K32" t="s">
        <v>62</v>
      </c>
      <c r="L32" t="s">
        <v>63</v>
      </c>
      <c r="M32">
        <v>65</v>
      </c>
      <c r="N32" t="s">
        <v>74</v>
      </c>
      <c r="O32" t="s">
        <v>66</v>
      </c>
    </row>
    <row r="33" spans="1:15" x14ac:dyDescent="0.25">
      <c r="B33" t="s">
        <v>11</v>
      </c>
      <c r="C33">
        <f t="shared" ref="C33:C47" si="4">C14*1.18776198100374</f>
        <v>7708.5752567142736</v>
      </c>
      <c r="E33">
        <v>0</v>
      </c>
      <c r="F33">
        <f>F14*1.18776198100374</f>
        <v>7909.0329325852117</v>
      </c>
      <c r="G33">
        <f t="shared" ref="G33:O33" si="5">G14*1.18776198100374</f>
        <v>8155.2741358235962</v>
      </c>
      <c r="H33">
        <f t="shared" si="5"/>
        <v>5411.4435854530402</v>
      </c>
      <c r="I33">
        <f t="shared" si="5"/>
        <v>5372.6433607402505</v>
      </c>
      <c r="J33">
        <f t="shared" si="5"/>
        <v>3960.3029990205728</v>
      </c>
      <c r="K33">
        <f t="shared" si="5"/>
        <v>949.00134416714286</v>
      </c>
      <c r="L33">
        <f t="shared" si="5"/>
        <v>701.29153516332872</v>
      </c>
      <c r="M33">
        <f t="shared" si="5"/>
        <v>293.60247451121745</v>
      </c>
      <c r="N33">
        <f t="shared" si="5"/>
        <v>40.257549696573612</v>
      </c>
      <c r="O33">
        <f t="shared" si="5"/>
        <v>21.910417819792418</v>
      </c>
    </row>
    <row r="34" spans="1:15" x14ac:dyDescent="0.25">
      <c r="B34" t="s">
        <v>12</v>
      </c>
      <c r="C34">
        <f t="shared" si="4"/>
        <v>8129.0429979895971</v>
      </c>
      <c r="E34">
        <v>1</v>
      </c>
      <c r="F34">
        <f t="shared" ref="F34:O34" si="6">F15*1.18776198100374</f>
        <v>6077.4674113549527</v>
      </c>
      <c r="G34">
        <f t="shared" si="6"/>
        <v>6097.4012230456792</v>
      </c>
      <c r="H34">
        <f t="shared" si="6"/>
        <v>5411.4435854530402</v>
      </c>
      <c r="I34">
        <f t="shared" si="6"/>
        <v>7007.7956879220674</v>
      </c>
      <c r="J34">
        <f t="shared" si="6"/>
        <v>8754.3539978349509</v>
      </c>
      <c r="K34">
        <f t="shared" si="6"/>
        <v>4534.1175332430194</v>
      </c>
      <c r="L34">
        <f t="shared" si="6"/>
        <v>3350.6151124470166</v>
      </c>
      <c r="M34">
        <f t="shared" si="6"/>
        <v>1402.7673782202621</v>
      </c>
      <c r="N34">
        <f t="shared" si="6"/>
        <v>845.40854362804498</v>
      </c>
      <c r="O34">
        <f t="shared" si="6"/>
        <v>460.1187742156402</v>
      </c>
    </row>
    <row r="35" spans="1:15" x14ac:dyDescent="0.25">
      <c r="B35" t="s">
        <v>62</v>
      </c>
      <c r="C35">
        <f t="shared" si="4"/>
        <v>6115.786440188258</v>
      </c>
      <c r="E35">
        <v>2</v>
      </c>
      <c r="F35">
        <f t="shared" ref="F35:O35" si="7">F16*1.18776198100374</f>
        <v>5411.4435854530402</v>
      </c>
      <c r="G35">
        <f t="shared" si="7"/>
        <v>5411.4435854530402</v>
      </c>
      <c r="H35">
        <f t="shared" si="7"/>
        <v>5411.4435854530402</v>
      </c>
      <c r="I35">
        <f t="shared" si="7"/>
        <v>7708.5752567142736</v>
      </c>
      <c r="J35">
        <f t="shared" si="7"/>
        <v>8129.0429979895971</v>
      </c>
      <c r="K35">
        <f t="shared" si="7"/>
        <v>6115.786440188258</v>
      </c>
      <c r="L35">
        <f t="shared" si="7"/>
        <v>4519.4343377192308</v>
      </c>
      <c r="M35">
        <f t="shared" si="7"/>
        <v>1892.1048357389579</v>
      </c>
      <c r="N35">
        <f t="shared" si="7"/>
        <v>1892.1048357389579</v>
      </c>
      <c r="O35">
        <f t="shared" si="7"/>
        <v>1029.7896375302425</v>
      </c>
    </row>
    <row r="36" spans="1:15" x14ac:dyDescent="0.25">
      <c r="B36" t="s">
        <v>63</v>
      </c>
      <c r="C36">
        <f t="shared" si="4"/>
        <v>4519.4343377192308</v>
      </c>
      <c r="E36">
        <v>3</v>
      </c>
      <c r="F36">
        <f t="shared" ref="F36:O36" si="8">F17*1.18776198100374</f>
        <v>4745.4197595511278</v>
      </c>
      <c r="G36">
        <f t="shared" si="8"/>
        <v>4801.7034631484721</v>
      </c>
      <c r="H36">
        <f t="shared" si="8"/>
        <v>5411.4435854530402</v>
      </c>
      <c r="I36">
        <f t="shared" si="8"/>
        <v>8409.3548255064816</v>
      </c>
      <c r="J36">
        <f t="shared" si="8"/>
        <v>8858.5724978091766</v>
      </c>
      <c r="K36">
        <f t="shared" si="8"/>
        <v>7064.7877843553997</v>
      </c>
      <c r="L36">
        <f t="shared" si="8"/>
        <v>5220.7258728825582</v>
      </c>
      <c r="M36">
        <f t="shared" si="8"/>
        <v>2185.7073102501754</v>
      </c>
      <c r="N36">
        <f t="shared" si="8"/>
        <v>2334.9378824012679</v>
      </c>
      <c r="O36">
        <f t="shared" si="8"/>
        <v>1270.8042335479593</v>
      </c>
    </row>
    <row r="37" spans="1:15" x14ac:dyDescent="0.25">
      <c r="B37" t="s">
        <v>64</v>
      </c>
      <c r="C37">
        <f t="shared" si="4"/>
        <v>1892.1048357389579</v>
      </c>
      <c r="E37">
        <v>4</v>
      </c>
      <c r="F37">
        <f t="shared" ref="F37:O37" si="9">F18*1.18776198100374</f>
        <v>4245.9018901246927</v>
      </c>
      <c r="G37">
        <f t="shared" si="9"/>
        <v>4420.6158867081176</v>
      </c>
      <c r="H37">
        <f t="shared" si="9"/>
        <v>5411.4435854530402</v>
      </c>
      <c r="I37">
        <f t="shared" si="9"/>
        <v>8720.8124116363506</v>
      </c>
      <c r="J37">
        <f t="shared" si="9"/>
        <v>9692.320497602981</v>
      </c>
      <c r="K37">
        <f t="shared" si="9"/>
        <v>7908.3445347261941</v>
      </c>
      <c r="L37">
        <f t="shared" si="9"/>
        <v>5844.0961263610743</v>
      </c>
      <c r="M37">
        <f t="shared" si="9"/>
        <v>2446.6872875934796</v>
      </c>
      <c r="N37">
        <f t="shared" si="9"/>
        <v>2697.2558296704296</v>
      </c>
      <c r="O37">
        <f t="shared" si="9"/>
        <v>1467.9979939260907</v>
      </c>
    </row>
    <row r="38" spans="1:15" x14ac:dyDescent="0.25">
      <c r="B38" t="s">
        <v>66</v>
      </c>
      <c r="C38">
        <f t="shared" si="4"/>
        <v>1029.7896375302425</v>
      </c>
    </row>
    <row r="39" spans="1:15" s="13" customFormat="1" x14ac:dyDescent="0.25"/>
    <row r="41" spans="1:15" x14ac:dyDescent="0.25">
      <c r="A41" t="s">
        <v>65</v>
      </c>
      <c r="B41" t="s">
        <v>69</v>
      </c>
      <c r="C41">
        <f t="shared" si="4"/>
        <v>3381.558359917648</v>
      </c>
      <c r="E41" t="s">
        <v>75</v>
      </c>
      <c r="F41" t="s">
        <v>8</v>
      </c>
      <c r="G41" t="s">
        <v>9</v>
      </c>
      <c r="H41" t="s">
        <v>10</v>
      </c>
      <c r="I41" t="s">
        <v>11</v>
      </c>
      <c r="J41" t="s">
        <v>12</v>
      </c>
      <c r="K41" t="s">
        <v>62</v>
      </c>
      <c r="L41" t="s">
        <v>63</v>
      </c>
      <c r="M41">
        <v>65</v>
      </c>
      <c r="N41" t="s">
        <v>74</v>
      </c>
      <c r="O41" t="s">
        <v>66</v>
      </c>
    </row>
    <row r="42" spans="1:15" x14ac:dyDescent="0.25">
      <c r="B42" t="s">
        <v>11</v>
      </c>
      <c r="C42">
        <f t="shared" si="4"/>
        <v>5108.564280297086</v>
      </c>
      <c r="E42">
        <v>0</v>
      </c>
      <c r="F42">
        <f>F23*1.18776198100374</f>
        <v>4942.2776029565621</v>
      </c>
      <c r="G42">
        <f t="shared" ref="G42:N42" si="10">G23*1.18776198100374</f>
        <v>5096.1513311434983</v>
      </c>
      <c r="H42">
        <f t="shared" si="10"/>
        <v>3381.558359917648</v>
      </c>
      <c r="I42">
        <f t="shared" si="10"/>
        <v>3560.5144983888781</v>
      </c>
      <c r="J42">
        <f t="shared" si="10"/>
        <v>2443.0741177476416</v>
      </c>
      <c r="K42">
        <f t="shared" si="10"/>
        <v>626.83114614730107</v>
      </c>
      <c r="L42">
        <f t="shared" si="10"/>
        <v>441.23309728804435</v>
      </c>
      <c r="M42">
        <f t="shared" si="10"/>
        <v>156.47740166982024</v>
      </c>
      <c r="N42">
        <f t="shared" si="10"/>
        <v>21.455530252599495</v>
      </c>
      <c r="O42">
        <f>O23*1.18776198100374</f>
        <v>16.350680887434482</v>
      </c>
    </row>
    <row r="43" spans="1:15" x14ac:dyDescent="0.25">
      <c r="B43" t="s">
        <v>12</v>
      </c>
      <c r="C43">
        <f t="shared" si="4"/>
        <v>5014.7310837977902</v>
      </c>
      <c r="E43">
        <v>1</v>
      </c>
      <c r="F43">
        <f t="shared" ref="F43:N46" si="11">F24*1.18776198100374</f>
        <v>3797.7501580613584</v>
      </c>
      <c r="G43">
        <f t="shared" si="11"/>
        <v>3810.2066027241108</v>
      </c>
      <c r="H43">
        <f t="shared" si="11"/>
        <v>3381.558359917648</v>
      </c>
      <c r="I43">
        <f t="shared" si="11"/>
        <v>4644.1493457246243</v>
      </c>
      <c r="J43">
        <f t="shared" si="11"/>
        <v>5400.4796287053123</v>
      </c>
      <c r="K43">
        <f t="shared" si="11"/>
        <v>2994.8599204815509</v>
      </c>
      <c r="L43">
        <f t="shared" si="11"/>
        <v>2108.11368704288</v>
      </c>
      <c r="M43">
        <f t="shared" si="11"/>
        <v>747.61425242247481</v>
      </c>
      <c r="N43">
        <f t="shared" si="11"/>
        <v>450.5661353045889</v>
      </c>
      <c r="O43">
        <f>O24*1.18776198100374</f>
        <v>343.36429863612369</v>
      </c>
    </row>
    <row r="44" spans="1:15" x14ac:dyDescent="0.25">
      <c r="B44" t="s">
        <v>62</v>
      </c>
      <c r="C44">
        <f t="shared" si="4"/>
        <v>4039.5784973937202</v>
      </c>
      <c r="E44">
        <v>2</v>
      </c>
      <c r="F44">
        <f t="shared" si="11"/>
        <v>3381.558359917648</v>
      </c>
      <c r="G44">
        <f t="shared" si="11"/>
        <v>3381.558359917648</v>
      </c>
      <c r="H44">
        <f t="shared" si="11"/>
        <v>3381.558359917648</v>
      </c>
      <c r="I44">
        <f t="shared" si="11"/>
        <v>5108.564280297086</v>
      </c>
      <c r="J44">
        <f t="shared" si="11"/>
        <v>5014.7310837977902</v>
      </c>
      <c r="K44">
        <f t="shared" si="11"/>
        <v>4039.5784973937202</v>
      </c>
      <c r="L44">
        <f t="shared" si="11"/>
        <v>2843.5021825229537</v>
      </c>
      <c r="M44">
        <f t="shared" si="11"/>
        <v>1008.4099218721753</v>
      </c>
      <c r="N44">
        <f t="shared" si="11"/>
        <v>1008.4099218721753</v>
      </c>
      <c r="O44">
        <f>O25*1.18776198100374</f>
        <v>768.48200170941982</v>
      </c>
    </row>
    <row r="45" spans="1:15" x14ac:dyDescent="0.25">
      <c r="B45" t="s">
        <v>63</v>
      </c>
      <c r="C45">
        <f t="shared" si="4"/>
        <v>2843.5021825229537</v>
      </c>
      <c r="E45">
        <v>3</v>
      </c>
      <c r="F45">
        <f t="shared" si="11"/>
        <v>2965.366561773938</v>
      </c>
      <c r="G45">
        <f t="shared" si="11"/>
        <v>3000.5376996452374</v>
      </c>
      <c r="H45">
        <f t="shared" si="11"/>
        <v>3381.558359917648</v>
      </c>
      <c r="I45">
        <f t="shared" si="11"/>
        <v>5572.9792148695497</v>
      </c>
      <c r="J45">
        <f t="shared" si="11"/>
        <v>5464.7710528565667</v>
      </c>
      <c r="K45">
        <f t="shared" si="11"/>
        <v>4666.4096435410211</v>
      </c>
      <c r="L45">
        <f t="shared" si="11"/>
        <v>3284.7352798109973</v>
      </c>
      <c r="M45">
        <f t="shared" si="11"/>
        <v>1164.8873235419953</v>
      </c>
      <c r="N45">
        <f t="shared" si="11"/>
        <v>1244.4207546507698</v>
      </c>
      <c r="O45">
        <f>O26*1.18776198100374</f>
        <v>948.33949147119915</v>
      </c>
    </row>
    <row r="46" spans="1:15" x14ac:dyDescent="0.25">
      <c r="B46" t="s">
        <v>64</v>
      </c>
      <c r="C46">
        <f t="shared" si="4"/>
        <v>1008.4099218721753</v>
      </c>
      <c r="E46">
        <v>4</v>
      </c>
      <c r="F46">
        <f t="shared" si="11"/>
        <v>2653.2227131661548</v>
      </c>
      <c r="G46">
        <f t="shared" si="11"/>
        <v>2762.3997869749805</v>
      </c>
      <c r="H46">
        <f t="shared" si="11"/>
        <v>3381.558359917648</v>
      </c>
      <c r="I46">
        <f t="shared" si="11"/>
        <v>5779.3858524573097</v>
      </c>
      <c r="J46">
        <f t="shared" si="11"/>
        <v>5979.1024460665967</v>
      </c>
      <c r="K46">
        <f t="shared" si="11"/>
        <v>5223.5928845608441</v>
      </c>
      <c r="L46">
        <f t="shared" si="11"/>
        <v>3676.942477400371</v>
      </c>
      <c r="M46">
        <f t="shared" si="11"/>
        <v>1303.9783472485024</v>
      </c>
      <c r="N46">
        <f t="shared" si="11"/>
        <v>1437.5205269241649</v>
      </c>
      <c r="O46">
        <f>O27*1.18776198100374</f>
        <v>1095.4956194581091</v>
      </c>
    </row>
    <row r="47" spans="1:15" x14ac:dyDescent="0.25">
      <c r="B47" t="s">
        <v>66</v>
      </c>
      <c r="C47">
        <f t="shared" si="4"/>
        <v>768.48200170941982</v>
      </c>
    </row>
    <row r="49" spans="1:2" x14ac:dyDescent="0.25">
      <c r="A49" t="s">
        <v>54</v>
      </c>
    </row>
    <row r="50" spans="1:2" x14ac:dyDescent="0.25">
      <c r="A50" t="s">
        <v>78</v>
      </c>
      <c r="B50" s="1" t="s">
        <v>70</v>
      </c>
    </row>
  </sheetData>
  <mergeCells count="1">
    <mergeCell ref="A3:G3"/>
  </mergeCells>
  <hyperlinks>
    <hyperlink ref="B50" r:id="rId1" xr:uid="{EEAC2FCF-1C5B-403B-8E32-7A5117E2A733}"/>
  </hyperlinks>
  <pageMargins left="0.7" right="0.7" top="0.75" bottom="0.75" header="0.3" footer="0.3"/>
  <pageSetup orientation="portrait" verticalDpi="0"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62CBB-380B-413D-B40E-7BBE0F88DE37}">
  <sheetPr codeName="Sheet2"/>
  <dimension ref="A1:H16"/>
  <sheetViews>
    <sheetView workbookViewId="0">
      <selection activeCell="AC3" sqref="AC3"/>
    </sheetView>
  </sheetViews>
  <sheetFormatPr defaultRowHeight="15" x14ac:dyDescent="0.25"/>
  <cols>
    <col min="7" max="7" width="7.85546875" customWidth="1"/>
  </cols>
  <sheetData>
    <row r="1" spans="1:8" x14ac:dyDescent="0.25">
      <c r="A1" t="s">
        <v>76</v>
      </c>
      <c r="F1" t="s">
        <v>176</v>
      </c>
    </row>
    <row r="2" spans="1:8" x14ac:dyDescent="0.25">
      <c r="F2" t="s">
        <v>177</v>
      </c>
    </row>
    <row r="3" spans="1:8" x14ac:dyDescent="0.25">
      <c r="A3" t="s">
        <v>77</v>
      </c>
    </row>
    <row r="5" spans="1:8" x14ac:dyDescent="0.25">
      <c r="A5" t="s">
        <v>187</v>
      </c>
      <c r="H5" s="2"/>
    </row>
    <row r="6" spans="1:8" x14ac:dyDescent="0.25">
      <c r="A6" t="s">
        <v>80</v>
      </c>
      <c r="B6" t="s">
        <v>8</v>
      </c>
      <c r="C6" t="s">
        <v>9</v>
      </c>
      <c r="D6" t="s">
        <v>10</v>
      </c>
      <c r="E6" t="s">
        <v>11</v>
      </c>
      <c r="F6" t="s">
        <v>12</v>
      </c>
      <c r="G6" t="s">
        <v>13</v>
      </c>
      <c r="H6" t="s">
        <v>21</v>
      </c>
    </row>
    <row r="7" spans="1:8" x14ac:dyDescent="0.25">
      <c r="A7">
        <v>0</v>
      </c>
      <c r="B7">
        <v>27172.324468085106</v>
      </c>
      <c r="C7">
        <v>30604.618085106384</v>
      </c>
      <c r="D7">
        <v>28602.446808510638</v>
      </c>
      <c r="E7">
        <v>19735.688297872341</v>
      </c>
      <c r="F7">
        <v>10868.929787234043</v>
      </c>
      <c r="G7">
        <v>2574.2202127659566</v>
      </c>
      <c r="H7">
        <v>286.02446808510666</v>
      </c>
    </row>
    <row r="8" spans="1:8" x14ac:dyDescent="0.25">
      <c r="A8">
        <v>1</v>
      </c>
      <c r="B8">
        <v>20879.786170212767</v>
      </c>
      <c r="C8">
        <v>22881.957446808512</v>
      </c>
      <c r="D8">
        <v>28602.446808510638</v>
      </c>
      <c r="E8">
        <v>25742.202127659573</v>
      </c>
      <c r="F8">
        <v>24026.055319148938</v>
      </c>
      <c r="G8">
        <v>12299.052127659577</v>
      </c>
      <c r="H8">
        <v>6006.5138297872327</v>
      </c>
    </row>
    <row r="9" spans="1:8" x14ac:dyDescent="0.25">
      <c r="A9">
        <v>2</v>
      </c>
      <c r="B9">
        <v>18591.590425531915</v>
      </c>
      <c r="C9">
        <v>20307.737234042554</v>
      </c>
      <c r="D9">
        <v>28602.446808510638</v>
      </c>
      <c r="E9">
        <v>28316.422340425535</v>
      </c>
      <c r="F9">
        <v>22309.908510638299</v>
      </c>
      <c r="G9">
        <v>16589.419148936173</v>
      </c>
      <c r="H9">
        <v>13443.15</v>
      </c>
    </row>
    <row r="10" spans="1:8" x14ac:dyDescent="0.25">
      <c r="A10">
        <v>3</v>
      </c>
      <c r="B10">
        <v>16303.394680851068</v>
      </c>
      <c r="C10">
        <v>18019.541489361702</v>
      </c>
      <c r="D10">
        <v>28602.446808510638</v>
      </c>
      <c r="E10">
        <v>30890.64255319149</v>
      </c>
      <c r="F10">
        <v>24312.079787234041</v>
      </c>
      <c r="G10">
        <v>19163.639361702128</v>
      </c>
      <c r="H10">
        <v>16589.419148936173</v>
      </c>
    </row>
    <row r="11" spans="1:8" x14ac:dyDescent="0.25">
      <c r="A11">
        <v>4</v>
      </c>
      <c r="B11">
        <v>14587.247872340427</v>
      </c>
      <c r="C11">
        <v>16589.419148936173</v>
      </c>
      <c r="D11">
        <v>28602.446808510638</v>
      </c>
      <c r="E11">
        <v>32034.74042553192</v>
      </c>
      <c r="F11">
        <v>26600.275531914893</v>
      </c>
      <c r="G11">
        <v>21451.83510638298</v>
      </c>
      <c r="H11">
        <v>19163.639361702128</v>
      </c>
    </row>
    <row r="13" spans="1:8" x14ac:dyDescent="0.25">
      <c r="A13" t="s">
        <v>15</v>
      </c>
    </row>
    <row r="14" spans="1:8" x14ac:dyDescent="0.25">
      <c r="A14" t="s">
        <v>18</v>
      </c>
      <c r="B14" s="1" t="s">
        <v>19</v>
      </c>
    </row>
    <row r="15" spans="1:8" x14ac:dyDescent="0.25">
      <c r="A15" t="s">
        <v>17</v>
      </c>
      <c r="B15" s="1" t="s">
        <v>16</v>
      </c>
    </row>
    <row r="16" spans="1:8" x14ac:dyDescent="0.25">
      <c r="A16" t="s">
        <v>20</v>
      </c>
      <c r="B16" t="s">
        <v>53</v>
      </c>
    </row>
  </sheetData>
  <hyperlinks>
    <hyperlink ref="B15" r:id="rId1" xr:uid="{62523F65-E1BA-4238-934F-CC3FFC1BA201}"/>
    <hyperlink ref="B14" r:id="rId2" location="!/calculate/estimate/" display="http://tools.acc.org/ASCVD-Risk-Estimator-Plus/ - !/calculate/estimate/" xr:uid="{AD2AA3E4-AA2E-4A2B-BDC9-C028CBD5417A}"/>
  </hyperlinks>
  <pageMargins left="0.7" right="0.7" top="0.75" bottom="0.75" header="0.3" footer="0.3"/>
  <pageSetup orientation="portrait" verticalDpi="0"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FA5AF-30A7-44FE-AA7A-6D71AB84AD31}">
  <sheetPr codeName="Sheet5"/>
  <dimension ref="A1:AA48"/>
  <sheetViews>
    <sheetView workbookViewId="0">
      <selection activeCell="AC3" sqref="AC3"/>
    </sheetView>
  </sheetViews>
  <sheetFormatPr defaultRowHeight="15" x14ac:dyDescent="0.25"/>
  <cols>
    <col min="1" max="1" width="16" customWidth="1"/>
    <col min="2" max="6" width="9.140625" customWidth="1"/>
    <col min="7" max="7" width="8.42578125" customWidth="1"/>
    <col min="8" max="8" width="9.140625" customWidth="1"/>
    <col min="9" max="9" width="15.28515625" customWidth="1"/>
    <col min="15" max="15" width="9.140625" customWidth="1"/>
    <col min="17" max="17" width="11.5703125" customWidth="1"/>
  </cols>
  <sheetData>
    <row r="1" spans="1:27" x14ac:dyDescent="0.25">
      <c r="A1" s="30" t="s">
        <v>57</v>
      </c>
      <c r="B1" s="29" t="s">
        <v>14</v>
      </c>
      <c r="C1" s="29"/>
      <c r="D1" s="29"/>
      <c r="E1" s="29"/>
      <c r="F1" s="29"/>
      <c r="G1" s="29"/>
      <c r="H1" s="29"/>
      <c r="I1" s="29" t="s">
        <v>67</v>
      </c>
      <c r="J1" s="29"/>
      <c r="K1" s="29"/>
      <c r="L1" s="29"/>
      <c r="M1" s="29"/>
      <c r="N1" s="29"/>
      <c r="O1" s="29"/>
      <c r="Q1" s="9"/>
      <c r="R1" s="9"/>
    </row>
    <row r="2" spans="1:27" x14ac:dyDescent="0.25">
      <c r="A2" s="30"/>
      <c r="B2" t="s">
        <v>8</v>
      </c>
      <c r="C2" t="s">
        <v>9</v>
      </c>
      <c r="D2" t="s">
        <v>10</v>
      </c>
      <c r="E2" t="s">
        <v>11</v>
      </c>
      <c r="F2" t="s">
        <v>12</v>
      </c>
      <c r="G2" t="s">
        <v>13</v>
      </c>
      <c r="H2" t="s">
        <v>21</v>
      </c>
      <c r="P2" s="2"/>
      <c r="Q2" s="2"/>
      <c r="R2" s="2"/>
      <c r="S2" s="2"/>
      <c r="T2" s="2"/>
      <c r="U2" s="2"/>
      <c r="V2" s="2"/>
      <c r="W2" s="2"/>
      <c r="X2" s="2"/>
      <c r="Y2" s="2"/>
      <c r="Z2" s="2"/>
      <c r="AA2" s="2"/>
    </row>
    <row r="3" spans="1:27" x14ac:dyDescent="0.25">
      <c r="A3">
        <v>0</v>
      </c>
      <c r="B3">
        <v>-0.05</v>
      </c>
      <c r="C3">
        <v>7.0000000000000007E-2</v>
      </c>
      <c r="D3">
        <v>0</v>
      </c>
      <c r="E3">
        <v>-0.31</v>
      </c>
      <c r="F3">
        <v>-0.62</v>
      </c>
      <c r="G3">
        <v>-0.91</v>
      </c>
      <c r="H3">
        <v>-0.99</v>
      </c>
      <c r="I3">
        <f t="shared" ref="I3:O7" si="0">1+B3</f>
        <v>0.95</v>
      </c>
      <c r="J3">
        <f t="shared" si="0"/>
        <v>1.07</v>
      </c>
      <c r="K3">
        <f t="shared" si="0"/>
        <v>1</v>
      </c>
      <c r="L3">
        <f t="shared" si="0"/>
        <v>0.69</v>
      </c>
      <c r="M3">
        <f t="shared" si="0"/>
        <v>0.38</v>
      </c>
      <c r="N3">
        <f t="shared" si="0"/>
        <v>8.9999999999999969E-2</v>
      </c>
      <c r="O3">
        <f t="shared" si="0"/>
        <v>1.0000000000000009E-2</v>
      </c>
    </row>
    <row r="4" spans="1:27" x14ac:dyDescent="0.25">
      <c r="A4">
        <v>1</v>
      </c>
      <c r="B4">
        <v>-0.27</v>
      </c>
      <c r="C4">
        <v>-0.2</v>
      </c>
      <c r="D4">
        <v>0</v>
      </c>
      <c r="E4">
        <v>-0.1</v>
      </c>
      <c r="F4">
        <v>-0.16</v>
      </c>
      <c r="G4">
        <v>-0.56999999999999995</v>
      </c>
      <c r="H4">
        <v>-0.79</v>
      </c>
      <c r="I4">
        <f t="shared" si="0"/>
        <v>0.73</v>
      </c>
      <c r="J4">
        <f t="shared" si="0"/>
        <v>0.8</v>
      </c>
      <c r="K4">
        <f t="shared" si="0"/>
        <v>1</v>
      </c>
      <c r="L4">
        <f t="shared" si="0"/>
        <v>0.9</v>
      </c>
      <c r="M4">
        <f t="shared" si="0"/>
        <v>0.84</v>
      </c>
      <c r="N4">
        <f t="shared" si="0"/>
        <v>0.43000000000000005</v>
      </c>
      <c r="O4">
        <f t="shared" si="0"/>
        <v>0.20999999999999996</v>
      </c>
    </row>
    <row r="5" spans="1:27" x14ac:dyDescent="0.25">
      <c r="A5">
        <v>2</v>
      </c>
      <c r="B5">
        <v>-0.35</v>
      </c>
      <c r="C5">
        <v>-0.28999999999999998</v>
      </c>
      <c r="D5">
        <v>0</v>
      </c>
      <c r="E5">
        <v>-0.01</v>
      </c>
      <c r="F5">
        <v>-0.22</v>
      </c>
      <c r="G5">
        <v>-0.42</v>
      </c>
      <c r="H5">
        <v>-0.53</v>
      </c>
      <c r="I5">
        <f t="shared" si="0"/>
        <v>0.65</v>
      </c>
      <c r="J5">
        <f t="shared" si="0"/>
        <v>0.71</v>
      </c>
      <c r="K5">
        <f t="shared" si="0"/>
        <v>1</v>
      </c>
      <c r="L5">
        <f t="shared" si="0"/>
        <v>0.99</v>
      </c>
      <c r="M5">
        <f t="shared" si="0"/>
        <v>0.78</v>
      </c>
      <c r="N5">
        <f t="shared" si="0"/>
        <v>0.58000000000000007</v>
      </c>
      <c r="O5">
        <f t="shared" si="0"/>
        <v>0.47</v>
      </c>
      <c r="Q5" s="10"/>
    </row>
    <row r="6" spans="1:27" x14ac:dyDescent="0.25">
      <c r="A6">
        <v>3</v>
      </c>
      <c r="B6">
        <v>-0.43</v>
      </c>
      <c r="C6">
        <v>-0.37</v>
      </c>
      <c r="D6">
        <v>0</v>
      </c>
      <c r="E6">
        <v>0.08</v>
      </c>
      <c r="F6" s="11">
        <v>-0.15</v>
      </c>
      <c r="G6">
        <v>-0.33</v>
      </c>
      <c r="H6">
        <v>-0.42</v>
      </c>
      <c r="I6">
        <f t="shared" si="0"/>
        <v>0.57000000000000006</v>
      </c>
      <c r="J6">
        <f t="shared" si="0"/>
        <v>0.63</v>
      </c>
      <c r="K6">
        <f t="shared" si="0"/>
        <v>1</v>
      </c>
      <c r="L6">
        <f t="shared" si="0"/>
        <v>1.08</v>
      </c>
      <c r="M6">
        <f t="shared" si="0"/>
        <v>0.85</v>
      </c>
      <c r="N6">
        <f t="shared" si="0"/>
        <v>0.66999999999999993</v>
      </c>
      <c r="O6">
        <f t="shared" si="0"/>
        <v>0.58000000000000007</v>
      </c>
    </row>
    <row r="7" spans="1:27" x14ac:dyDescent="0.25">
      <c r="A7">
        <v>4</v>
      </c>
      <c r="B7">
        <v>-0.49</v>
      </c>
      <c r="C7">
        <v>-0.42</v>
      </c>
      <c r="D7">
        <v>0</v>
      </c>
      <c r="E7">
        <v>0.12</v>
      </c>
      <c r="F7">
        <v>-7.0000000000000007E-2</v>
      </c>
      <c r="G7">
        <v>-0.25</v>
      </c>
      <c r="H7">
        <v>-0.33</v>
      </c>
      <c r="I7">
        <f t="shared" si="0"/>
        <v>0.51</v>
      </c>
      <c r="J7">
        <f t="shared" si="0"/>
        <v>0.58000000000000007</v>
      </c>
      <c r="K7">
        <f t="shared" si="0"/>
        <v>1</v>
      </c>
      <c r="L7">
        <f t="shared" si="0"/>
        <v>1.1200000000000001</v>
      </c>
      <c r="M7">
        <f t="shared" si="0"/>
        <v>0.92999999999999994</v>
      </c>
      <c r="N7">
        <f t="shared" si="0"/>
        <v>0.75</v>
      </c>
      <c r="O7">
        <f t="shared" si="0"/>
        <v>0.66999999999999993</v>
      </c>
    </row>
    <row r="9" spans="1:27" x14ac:dyDescent="0.25">
      <c r="I9" s="29" t="s">
        <v>52</v>
      </c>
      <c r="J9" s="29"/>
      <c r="K9" s="29"/>
      <c r="L9" s="29"/>
      <c r="M9" s="29"/>
      <c r="N9" s="29"/>
      <c r="O9" s="29"/>
    </row>
    <row r="10" spans="1:27" x14ac:dyDescent="0.25">
      <c r="I10" t="s">
        <v>8</v>
      </c>
      <c r="J10" t="s">
        <v>9</v>
      </c>
      <c r="K10" t="s">
        <v>10</v>
      </c>
      <c r="L10" t="s">
        <v>11</v>
      </c>
      <c r="M10" t="s">
        <v>12</v>
      </c>
      <c r="N10" t="s">
        <v>13</v>
      </c>
      <c r="O10" t="s">
        <v>21</v>
      </c>
    </row>
    <row r="11" spans="1:27" x14ac:dyDescent="0.25">
      <c r="H11">
        <v>0</v>
      </c>
      <c r="I11">
        <f t="shared" ref="I11:O15" si="1">I3/$O$5</f>
        <v>2.021276595744681</v>
      </c>
      <c r="J11">
        <f t="shared" si="1"/>
        <v>2.2765957446808511</v>
      </c>
      <c r="K11">
        <f t="shared" si="1"/>
        <v>2.1276595744680851</v>
      </c>
      <c r="L11">
        <f t="shared" si="1"/>
        <v>1.4680851063829787</v>
      </c>
      <c r="M11">
        <f t="shared" si="1"/>
        <v>0.8085106382978724</v>
      </c>
      <c r="N11">
        <f t="shared" si="1"/>
        <v>0.1914893617021276</v>
      </c>
      <c r="O11">
        <f t="shared" si="1"/>
        <v>2.1276595744680871E-2</v>
      </c>
    </row>
    <row r="12" spans="1:27" x14ac:dyDescent="0.25">
      <c r="H12">
        <v>1</v>
      </c>
      <c r="I12">
        <f t="shared" si="1"/>
        <v>1.5531914893617023</v>
      </c>
      <c r="J12">
        <f t="shared" si="1"/>
        <v>1.7021276595744683</v>
      </c>
      <c r="K12">
        <f t="shared" si="1"/>
        <v>2.1276595744680851</v>
      </c>
      <c r="L12">
        <f t="shared" si="1"/>
        <v>1.9148936170212767</v>
      </c>
      <c r="M12">
        <f t="shared" si="1"/>
        <v>1.7872340425531916</v>
      </c>
      <c r="N12">
        <f t="shared" si="1"/>
        <v>0.91489361702127681</v>
      </c>
      <c r="O12">
        <f t="shared" si="1"/>
        <v>0.4468085106382978</v>
      </c>
    </row>
    <row r="13" spans="1:27" x14ac:dyDescent="0.25">
      <c r="H13">
        <v>2</v>
      </c>
      <c r="I13">
        <f t="shared" si="1"/>
        <v>1.3829787234042554</v>
      </c>
      <c r="J13">
        <f t="shared" si="1"/>
        <v>1.5106382978723405</v>
      </c>
      <c r="K13">
        <f t="shared" si="1"/>
        <v>2.1276595744680851</v>
      </c>
      <c r="L13">
        <f t="shared" si="1"/>
        <v>2.1063829787234045</v>
      </c>
      <c r="M13">
        <f t="shared" si="1"/>
        <v>1.6595744680851066</v>
      </c>
      <c r="N13">
        <f t="shared" si="1"/>
        <v>1.2340425531914896</v>
      </c>
      <c r="O13">
        <f t="shared" si="1"/>
        <v>1</v>
      </c>
    </row>
    <row r="14" spans="1:27" x14ac:dyDescent="0.25">
      <c r="H14">
        <v>3</v>
      </c>
      <c r="I14">
        <f t="shared" si="1"/>
        <v>1.2127659574468088</v>
      </c>
      <c r="J14">
        <f t="shared" si="1"/>
        <v>1.3404255319148937</v>
      </c>
      <c r="K14">
        <f t="shared" si="1"/>
        <v>2.1276595744680851</v>
      </c>
      <c r="L14">
        <f t="shared" si="1"/>
        <v>2.2978723404255321</v>
      </c>
      <c r="M14">
        <f t="shared" si="1"/>
        <v>1.8085106382978724</v>
      </c>
      <c r="N14">
        <f t="shared" si="1"/>
        <v>1.425531914893617</v>
      </c>
      <c r="O14">
        <f t="shared" si="1"/>
        <v>1.2340425531914896</v>
      </c>
    </row>
    <row r="15" spans="1:27" x14ac:dyDescent="0.25">
      <c r="H15">
        <v>4</v>
      </c>
      <c r="I15">
        <f t="shared" si="1"/>
        <v>1.0851063829787235</v>
      </c>
      <c r="J15">
        <f t="shared" si="1"/>
        <v>1.2340425531914896</v>
      </c>
      <c r="K15">
        <f t="shared" si="1"/>
        <v>2.1276595744680851</v>
      </c>
      <c r="L15">
        <f t="shared" si="1"/>
        <v>2.3829787234042556</v>
      </c>
      <c r="M15">
        <f t="shared" si="1"/>
        <v>1.9787234042553192</v>
      </c>
      <c r="N15">
        <f t="shared" si="1"/>
        <v>1.595744680851064</v>
      </c>
      <c r="O15">
        <f t="shared" si="1"/>
        <v>1.425531914893617</v>
      </c>
    </row>
    <row r="17" spans="1:15" x14ac:dyDescent="0.25">
      <c r="A17" t="s">
        <v>54</v>
      </c>
    </row>
    <row r="18" spans="1:15" x14ac:dyDescent="0.25">
      <c r="B18" s="1" t="s">
        <v>55</v>
      </c>
      <c r="C18" t="s">
        <v>56</v>
      </c>
    </row>
    <row r="20" spans="1:15" x14ac:dyDescent="0.25">
      <c r="A20" t="s">
        <v>107</v>
      </c>
      <c r="I20" s="29" t="s">
        <v>68</v>
      </c>
      <c r="J20" s="29"/>
      <c r="K20" s="29"/>
      <c r="L20" s="29"/>
      <c r="M20" s="29"/>
      <c r="N20" s="29"/>
      <c r="O20" s="29"/>
    </row>
    <row r="21" spans="1:15" x14ac:dyDescent="0.25">
      <c r="I21" t="s">
        <v>8</v>
      </c>
      <c r="J21" t="s">
        <v>9</v>
      </c>
      <c r="K21" t="s">
        <v>10</v>
      </c>
      <c r="L21" t="s">
        <v>11</v>
      </c>
      <c r="M21" t="s">
        <v>12</v>
      </c>
      <c r="N21" t="s">
        <v>13</v>
      </c>
      <c r="O21" t="s">
        <v>21</v>
      </c>
    </row>
    <row r="22" spans="1:15" x14ac:dyDescent="0.25">
      <c r="H22">
        <v>0</v>
      </c>
      <c r="I22">
        <f t="shared" ref="I22:O26" si="2">I3/I$5</f>
        <v>1.4615384615384615</v>
      </c>
      <c r="J22">
        <f t="shared" si="2"/>
        <v>1.507042253521127</v>
      </c>
      <c r="K22">
        <f t="shared" si="2"/>
        <v>1</v>
      </c>
      <c r="L22">
        <f t="shared" si="2"/>
        <v>0.69696969696969691</v>
      </c>
      <c r="M22">
        <f t="shared" si="2"/>
        <v>0.48717948717948717</v>
      </c>
      <c r="N22">
        <f t="shared" si="2"/>
        <v>0.15517241379310337</v>
      </c>
      <c r="O22">
        <f t="shared" si="2"/>
        <v>2.1276595744680871E-2</v>
      </c>
    </row>
    <row r="23" spans="1:15" x14ac:dyDescent="0.25">
      <c r="H23">
        <v>1</v>
      </c>
      <c r="I23">
        <f t="shared" si="2"/>
        <v>1.1230769230769231</v>
      </c>
      <c r="J23">
        <f t="shared" si="2"/>
        <v>1.1267605633802817</v>
      </c>
      <c r="K23">
        <f t="shared" si="2"/>
        <v>1</v>
      </c>
      <c r="L23">
        <f t="shared" si="2"/>
        <v>0.90909090909090917</v>
      </c>
      <c r="M23">
        <f t="shared" si="2"/>
        <v>1.0769230769230769</v>
      </c>
      <c r="N23">
        <f t="shared" si="2"/>
        <v>0.74137931034482762</v>
      </c>
      <c r="O23">
        <f t="shared" si="2"/>
        <v>0.4468085106382978</v>
      </c>
    </row>
    <row r="24" spans="1:15" x14ac:dyDescent="0.25">
      <c r="A24" t="s">
        <v>60</v>
      </c>
      <c r="B24" t="s">
        <v>102</v>
      </c>
      <c r="H24">
        <v>2</v>
      </c>
      <c r="I24">
        <f t="shared" si="2"/>
        <v>1</v>
      </c>
      <c r="J24">
        <f t="shared" si="2"/>
        <v>1</v>
      </c>
      <c r="K24">
        <f t="shared" si="2"/>
        <v>1</v>
      </c>
      <c r="L24">
        <f t="shared" si="2"/>
        <v>1</v>
      </c>
      <c r="M24">
        <f t="shared" si="2"/>
        <v>1</v>
      </c>
      <c r="N24">
        <f t="shared" si="2"/>
        <v>1</v>
      </c>
      <c r="O24">
        <f t="shared" si="2"/>
        <v>1</v>
      </c>
    </row>
    <row r="25" spans="1:15" x14ac:dyDescent="0.25">
      <c r="B25" t="s">
        <v>103</v>
      </c>
      <c r="H25">
        <v>3</v>
      </c>
      <c r="I25">
        <f t="shared" si="2"/>
        <v>0.87692307692307703</v>
      </c>
      <c r="J25">
        <f t="shared" si="2"/>
        <v>0.88732394366197187</v>
      </c>
      <c r="K25">
        <f t="shared" si="2"/>
        <v>1</v>
      </c>
      <c r="L25">
        <f t="shared" si="2"/>
        <v>1.0909090909090911</v>
      </c>
      <c r="M25">
        <f t="shared" si="2"/>
        <v>1.0897435897435896</v>
      </c>
      <c r="N25">
        <f t="shared" si="2"/>
        <v>1.1551724137931032</v>
      </c>
      <c r="O25">
        <f t="shared" si="2"/>
        <v>1.2340425531914896</v>
      </c>
    </row>
    <row r="26" spans="1:15" x14ac:dyDescent="0.25">
      <c r="B26" t="s">
        <v>106</v>
      </c>
      <c r="H26">
        <v>4</v>
      </c>
      <c r="I26">
        <f t="shared" si="2"/>
        <v>0.7846153846153846</v>
      </c>
      <c r="J26">
        <f t="shared" si="2"/>
        <v>0.81690140845070436</v>
      </c>
      <c r="K26">
        <f t="shared" si="2"/>
        <v>1</v>
      </c>
      <c r="L26">
        <f t="shared" si="2"/>
        <v>1.1313131313131315</v>
      </c>
      <c r="M26">
        <f t="shared" si="2"/>
        <v>1.1923076923076923</v>
      </c>
      <c r="N26">
        <f t="shared" si="2"/>
        <v>1.2931034482758619</v>
      </c>
      <c r="O26">
        <f t="shared" si="2"/>
        <v>1.425531914893617</v>
      </c>
    </row>
    <row r="27" spans="1:15" x14ac:dyDescent="0.25">
      <c r="B27" t="s">
        <v>104</v>
      </c>
    </row>
    <row r="28" spans="1:15" x14ac:dyDescent="0.25">
      <c r="B28" t="s">
        <v>105</v>
      </c>
    </row>
    <row r="29" spans="1:15" x14ac:dyDescent="0.25">
      <c r="I29" s="29" t="s">
        <v>122</v>
      </c>
      <c r="J29" s="29"/>
      <c r="K29" s="29"/>
      <c r="L29" s="29"/>
      <c r="M29" s="29"/>
      <c r="N29" s="29"/>
      <c r="O29" s="29"/>
    </row>
    <row r="30" spans="1:15" x14ac:dyDescent="0.25">
      <c r="H30">
        <v>0</v>
      </c>
      <c r="I30">
        <f>I3/$M$5</f>
        <v>1.2179487179487178</v>
      </c>
      <c r="J30">
        <f t="shared" ref="J30:O30" si="3">J3/$M$5</f>
        <v>1.3717948717948718</v>
      </c>
      <c r="K30">
        <f t="shared" si="3"/>
        <v>1.2820512820512819</v>
      </c>
      <c r="L30">
        <f t="shared" si="3"/>
        <v>0.88461538461538447</v>
      </c>
      <c r="M30">
        <f t="shared" si="3"/>
        <v>0.48717948717948717</v>
      </c>
      <c r="N30">
        <f t="shared" si="3"/>
        <v>0.11538461538461534</v>
      </c>
      <c r="O30">
        <f t="shared" si="3"/>
        <v>1.2820512820512832E-2</v>
      </c>
    </row>
    <row r="31" spans="1:15" x14ac:dyDescent="0.25">
      <c r="H31">
        <v>1</v>
      </c>
      <c r="I31">
        <f t="shared" ref="I31:O34" si="4">I4/$M$5</f>
        <v>0.93589743589743579</v>
      </c>
      <c r="J31">
        <f t="shared" si="4"/>
        <v>1.0256410256410258</v>
      </c>
      <c r="K31">
        <f t="shared" si="4"/>
        <v>1.2820512820512819</v>
      </c>
      <c r="L31">
        <f t="shared" si="4"/>
        <v>1.1538461538461537</v>
      </c>
      <c r="M31">
        <f t="shared" si="4"/>
        <v>1.0769230769230769</v>
      </c>
      <c r="N31">
        <f t="shared" si="4"/>
        <v>0.55128205128205132</v>
      </c>
      <c r="O31">
        <f t="shared" si="4"/>
        <v>0.26923076923076916</v>
      </c>
    </row>
    <row r="32" spans="1:15" x14ac:dyDescent="0.25">
      <c r="H32">
        <v>2</v>
      </c>
      <c r="I32">
        <f t="shared" si="4"/>
        <v>0.83333333333333337</v>
      </c>
      <c r="J32">
        <f t="shared" si="4"/>
        <v>0.91025641025641013</v>
      </c>
      <c r="K32">
        <f t="shared" si="4"/>
        <v>1.2820512820512819</v>
      </c>
      <c r="L32">
        <f t="shared" si="4"/>
        <v>1.2692307692307692</v>
      </c>
      <c r="M32">
        <f t="shared" si="4"/>
        <v>1</v>
      </c>
      <c r="N32">
        <f t="shared" si="4"/>
        <v>0.74358974358974361</v>
      </c>
      <c r="O32">
        <f t="shared" si="4"/>
        <v>0.60256410256410253</v>
      </c>
    </row>
    <row r="33" spans="8:15" x14ac:dyDescent="0.25">
      <c r="H33">
        <v>3</v>
      </c>
      <c r="I33">
        <f t="shared" si="4"/>
        <v>0.73076923076923084</v>
      </c>
      <c r="J33">
        <f t="shared" si="4"/>
        <v>0.80769230769230771</v>
      </c>
      <c r="K33">
        <f t="shared" si="4"/>
        <v>1.2820512820512819</v>
      </c>
      <c r="L33">
        <f t="shared" si="4"/>
        <v>1.3846153846153846</v>
      </c>
      <c r="M33">
        <f t="shared" si="4"/>
        <v>1.0897435897435896</v>
      </c>
      <c r="N33">
        <f t="shared" si="4"/>
        <v>0.85897435897435881</v>
      </c>
      <c r="O33">
        <f t="shared" si="4"/>
        <v>0.74358974358974361</v>
      </c>
    </row>
    <row r="34" spans="8:15" x14ac:dyDescent="0.25">
      <c r="H34">
        <v>4</v>
      </c>
      <c r="I34">
        <f t="shared" si="4"/>
        <v>0.65384615384615385</v>
      </c>
      <c r="J34">
        <f t="shared" si="4"/>
        <v>0.74358974358974361</v>
      </c>
      <c r="K34">
        <f t="shared" si="4"/>
        <v>1.2820512820512819</v>
      </c>
      <c r="L34">
        <f t="shared" si="4"/>
        <v>1.4358974358974359</v>
      </c>
      <c r="M34">
        <f t="shared" si="4"/>
        <v>1.1923076923076923</v>
      </c>
      <c r="N34">
        <f t="shared" si="4"/>
        <v>0.96153846153846145</v>
      </c>
      <c r="O34">
        <f t="shared" si="4"/>
        <v>0.85897435897435881</v>
      </c>
    </row>
    <row r="36" spans="8:15" x14ac:dyDescent="0.25">
      <c r="I36" s="29" t="s">
        <v>123</v>
      </c>
      <c r="J36" s="29"/>
      <c r="K36" s="29"/>
      <c r="L36" s="29"/>
      <c r="M36" s="29"/>
      <c r="N36" s="29"/>
      <c r="O36" s="29"/>
    </row>
    <row r="37" spans="8:15" x14ac:dyDescent="0.25">
      <c r="H37">
        <v>0</v>
      </c>
      <c r="I37">
        <f>I11/$N$13</f>
        <v>1.6379310344827585</v>
      </c>
      <c r="J37">
        <f t="shared" ref="J37:O37" si="5">J11/$N$13</f>
        <v>1.8448275862068964</v>
      </c>
      <c r="K37">
        <f t="shared" si="5"/>
        <v>1.7241379310344824</v>
      </c>
      <c r="L37">
        <f t="shared" si="5"/>
        <v>1.1896551724137929</v>
      </c>
      <c r="M37">
        <f t="shared" si="5"/>
        <v>0.65517241379310343</v>
      </c>
      <c r="N37">
        <f t="shared" si="5"/>
        <v>0.15517241379310337</v>
      </c>
      <c r="O37">
        <f t="shared" si="5"/>
        <v>1.7241379310344841E-2</v>
      </c>
    </row>
    <row r="38" spans="8:15" x14ac:dyDescent="0.25">
      <c r="H38">
        <v>1</v>
      </c>
      <c r="I38">
        <f t="shared" ref="I38:O41" si="6">I12/$N$13</f>
        <v>1.2586206896551724</v>
      </c>
      <c r="J38">
        <f t="shared" si="6"/>
        <v>1.3793103448275861</v>
      </c>
      <c r="K38">
        <f t="shared" si="6"/>
        <v>1.7241379310344824</v>
      </c>
      <c r="L38">
        <f t="shared" si="6"/>
        <v>1.5517241379310343</v>
      </c>
      <c r="M38">
        <f t="shared" si="6"/>
        <v>1.4482758620689653</v>
      </c>
      <c r="N38">
        <f t="shared" si="6"/>
        <v>0.74137931034482762</v>
      </c>
      <c r="O38">
        <f t="shared" si="6"/>
        <v>0.36206896551724127</v>
      </c>
    </row>
    <row r="39" spans="8:15" x14ac:dyDescent="0.25">
      <c r="H39">
        <v>2</v>
      </c>
      <c r="I39">
        <f t="shared" si="6"/>
        <v>1.1206896551724137</v>
      </c>
      <c r="J39">
        <f t="shared" si="6"/>
        <v>1.2241379310344827</v>
      </c>
      <c r="K39">
        <f t="shared" si="6"/>
        <v>1.7241379310344824</v>
      </c>
      <c r="L39">
        <f t="shared" si="6"/>
        <v>1.7068965517241379</v>
      </c>
      <c r="M39">
        <f t="shared" si="6"/>
        <v>1.3448275862068964</v>
      </c>
      <c r="N39">
        <f t="shared" si="6"/>
        <v>1</v>
      </c>
      <c r="O39">
        <f t="shared" si="6"/>
        <v>0.81034482758620674</v>
      </c>
    </row>
    <row r="40" spans="8:15" x14ac:dyDescent="0.25">
      <c r="H40">
        <v>3</v>
      </c>
      <c r="I40">
        <f t="shared" si="6"/>
        <v>0.98275862068965525</v>
      </c>
      <c r="J40">
        <f t="shared" si="6"/>
        <v>1.086206896551724</v>
      </c>
      <c r="K40">
        <f t="shared" si="6"/>
        <v>1.7241379310344824</v>
      </c>
      <c r="L40">
        <f t="shared" si="6"/>
        <v>1.8620689655172411</v>
      </c>
      <c r="M40">
        <f t="shared" si="6"/>
        <v>1.4655172413793101</v>
      </c>
      <c r="N40">
        <f t="shared" si="6"/>
        <v>1.1551724137931032</v>
      </c>
      <c r="O40">
        <f t="shared" si="6"/>
        <v>1</v>
      </c>
    </row>
    <row r="41" spans="8:15" x14ac:dyDescent="0.25">
      <c r="H41">
        <v>4</v>
      </c>
      <c r="I41">
        <f t="shared" si="6"/>
        <v>0.87931034482758619</v>
      </c>
      <c r="J41">
        <f t="shared" si="6"/>
        <v>1</v>
      </c>
      <c r="K41">
        <f t="shared" si="6"/>
        <v>1.7241379310344824</v>
      </c>
      <c r="L41">
        <f t="shared" si="6"/>
        <v>1.9310344827586206</v>
      </c>
      <c r="M41">
        <f t="shared" si="6"/>
        <v>1.6034482758620687</v>
      </c>
      <c r="N41">
        <f t="shared" si="6"/>
        <v>1.2931034482758619</v>
      </c>
      <c r="O41">
        <f t="shared" si="6"/>
        <v>1.1551724137931032</v>
      </c>
    </row>
    <row r="43" spans="8:15" x14ac:dyDescent="0.25">
      <c r="I43" t="s">
        <v>185</v>
      </c>
    </row>
    <row r="44" spans="8:15" x14ac:dyDescent="0.25">
      <c r="H44">
        <v>0</v>
      </c>
      <c r="I44">
        <v>1.6379310344827585</v>
      </c>
      <c r="J44">
        <v>1.8448275862068964</v>
      </c>
      <c r="K44">
        <v>1.7241379310344824</v>
      </c>
      <c r="L44">
        <v>1.1896551724137929</v>
      </c>
      <c r="M44">
        <v>0.65517241379310343</v>
      </c>
      <c r="N44">
        <v>0.15517241379310337</v>
      </c>
      <c r="O44">
        <v>1.7241379310344841E-2</v>
      </c>
    </row>
    <row r="45" spans="8:15" x14ac:dyDescent="0.25">
      <c r="H45">
        <v>1</v>
      </c>
      <c r="I45">
        <v>1.2586206896551724</v>
      </c>
      <c r="J45">
        <v>1.3793103448275861</v>
      </c>
      <c r="K45">
        <v>1.7241379310344824</v>
      </c>
      <c r="L45">
        <v>1.5517241379310343</v>
      </c>
      <c r="M45">
        <v>1.4482758620689653</v>
      </c>
      <c r="N45">
        <v>0.74137931034482762</v>
      </c>
      <c r="O45">
        <v>0.36206896551724127</v>
      </c>
    </row>
    <row r="46" spans="8:15" x14ac:dyDescent="0.25">
      <c r="H46">
        <v>2</v>
      </c>
      <c r="I46">
        <v>1.1206896551724137</v>
      </c>
      <c r="J46">
        <v>1.2241379310344827</v>
      </c>
      <c r="K46">
        <v>1.7241379310344824</v>
      </c>
      <c r="L46">
        <v>1.7068965517241379</v>
      </c>
      <c r="M46">
        <v>1.3448275862068964</v>
      </c>
      <c r="N46">
        <v>1</v>
      </c>
      <c r="O46">
        <v>0.81034482758620674</v>
      </c>
    </row>
    <row r="47" spans="8:15" x14ac:dyDescent="0.25">
      <c r="H47">
        <v>3</v>
      </c>
      <c r="I47">
        <v>0.98275862068965525</v>
      </c>
      <c r="J47">
        <v>1.086206896551724</v>
      </c>
      <c r="K47">
        <v>1.7241379310344824</v>
      </c>
      <c r="L47">
        <v>1.8620689655172411</v>
      </c>
      <c r="M47">
        <v>1.4655172413793101</v>
      </c>
      <c r="N47">
        <v>1.1551724137931032</v>
      </c>
      <c r="O47">
        <v>1</v>
      </c>
    </row>
    <row r="48" spans="8:15" x14ac:dyDescent="0.25">
      <c r="H48">
        <v>4</v>
      </c>
      <c r="I48">
        <v>0.87931034482758619</v>
      </c>
      <c r="J48">
        <v>1</v>
      </c>
      <c r="K48">
        <v>1.7241379310344824</v>
      </c>
      <c r="L48">
        <v>1.9310344827586206</v>
      </c>
      <c r="M48">
        <v>1.6034482758620687</v>
      </c>
      <c r="N48">
        <v>1.2931034482758619</v>
      </c>
      <c r="O48">
        <v>1.1551724137931032</v>
      </c>
    </row>
  </sheetData>
  <mergeCells count="7">
    <mergeCell ref="I29:O29"/>
    <mergeCell ref="I36:O36"/>
    <mergeCell ref="A1:A2"/>
    <mergeCell ref="I1:O1"/>
    <mergeCell ref="B1:H1"/>
    <mergeCell ref="I9:O9"/>
    <mergeCell ref="I20:O20"/>
  </mergeCells>
  <hyperlinks>
    <hyperlink ref="B18" r:id="rId1" location="page_scan_tab_contents" display="https://www.jstor.org/stable/25434764?read-now=1&amp;seq=12 - page_scan_tab_contents" xr:uid="{A47ECF74-DFBD-4790-8A03-8213A52099A7}"/>
  </hyperlinks>
  <pageMargins left="0.7" right="0.7" top="0.75" bottom="0.75" header="0.3" footer="0.3"/>
  <pageSetup orientation="portrait" verticalDpi="0" r:id="rId2"/>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02CC7-7286-41A3-8560-2F9F098368BC}">
  <sheetPr codeName="Sheet11"/>
  <dimension ref="A1:F99"/>
  <sheetViews>
    <sheetView workbookViewId="0">
      <selection activeCell="AC3" sqref="AC3"/>
    </sheetView>
  </sheetViews>
  <sheetFormatPr defaultRowHeight="15" x14ac:dyDescent="0.25"/>
  <sheetData>
    <row r="1" spans="1:6" x14ac:dyDescent="0.25">
      <c r="A1" t="s">
        <v>201</v>
      </c>
    </row>
    <row r="2" spans="1:6" x14ac:dyDescent="0.25">
      <c r="A2" t="s">
        <v>204</v>
      </c>
      <c r="B2" t="s">
        <v>205</v>
      </c>
      <c r="C2" t="s">
        <v>206</v>
      </c>
      <c r="D2" t="s">
        <v>207</v>
      </c>
      <c r="E2" t="s">
        <v>208</v>
      </c>
    </row>
    <row r="3" spans="1:6" x14ac:dyDescent="0.25">
      <c r="A3" t="s">
        <v>209</v>
      </c>
      <c r="B3">
        <v>-2.346104</v>
      </c>
      <c r="C3">
        <v>0.15804299999999999</v>
      </c>
      <c r="D3">
        <v>-14.845000000000001</v>
      </c>
      <c r="E3" t="s">
        <v>210</v>
      </c>
      <c r="F3" t="s">
        <v>211</v>
      </c>
    </row>
    <row r="4" spans="1:6" x14ac:dyDescent="0.25">
      <c r="A4" t="s">
        <v>212</v>
      </c>
      <c r="B4">
        <v>-0.74828600000000001</v>
      </c>
      <c r="C4">
        <v>4.8397999999999997E-2</v>
      </c>
      <c r="D4">
        <v>-15.461</v>
      </c>
      <c r="E4" t="s">
        <v>210</v>
      </c>
      <c r="F4" t="s">
        <v>211</v>
      </c>
    </row>
    <row r="5" spans="1:6" x14ac:dyDescent="0.25">
      <c r="A5" t="s">
        <v>213</v>
      </c>
      <c r="B5">
        <v>-5.9341999999999999E-2</v>
      </c>
      <c r="C5">
        <v>6.4605999999999997E-2</v>
      </c>
      <c r="D5">
        <v>-0.91900000000000004</v>
      </c>
      <c r="E5">
        <v>0.35799999999999998</v>
      </c>
      <c r="F5" t="s">
        <v>214</v>
      </c>
    </row>
    <row r="6" spans="1:6" x14ac:dyDescent="0.25">
      <c r="A6" t="s">
        <v>215</v>
      </c>
      <c r="B6">
        <v>8.4056000000000006E-2</v>
      </c>
      <c r="C6">
        <v>6.0049999999999999E-3</v>
      </c>
      <c r="D6">
        <v>13.997</v>
      </c>
      <c r="E6" t="s">
        <v>210</v>
      </c>
      <c r="F6" t="s">
        <v>211</v>
      </c>
    </row>
    <row r="7" spans="1:6" x14ac:dyDescent="0.25">
      <c r="A7" t="s">
        <v>216</v>
      </c>
      <c r="B7">
        <v>0.38821699999999998</v>
      </c>
      <c r="C7">
        <v>4.7820000000000001E-2</v>
      </c>
      <c r="D7">
        <v>8.1180000000000003</v>
      </c>
      <c r="E7" s="15">
        <v>4.7199999999999998E-16</v>
      </c>
      <c r="F7" t="s">
        <v>211</v>
      </c>
    </row>
    <row r="8" spans="1:6" x14ac:dyDescent="0.25">
      <c r="A8" t="s">
        <v>217</v>
      </c>
      <c r="B8">
        <v>0.34137499999999998</v>
      </c>
      <c r="C8">
        <v>5.8423000000000003E-2</v>
      </c>
      <c r="D8">
        <v>5.843</v>
      </c>
      <c r="E8" s="15">
        <v>5.1199999999999997E-9</v>
      </c>
      <c r="F8" t="s">
        <v>211</v>
      </c>
    </row>
    <row r="10" spans="1:6" x14ac:dyDescent="0.25">
      <c r="A10" t="s">
        <v>218</v>
      </c>
    </row>
    <row r="11" spans="1:6" x14ac:dyDescent="0.25">
      <c r="A11" t="s">
        <v>219</v>
      </c>
      <c r="B11" t="s">
        <v>220</v>
      </c>
      <c r="C11" t="s">
        <v>221</v>
      </c>
    </row>
    <row r="12" spans="1:6" x14ac:dyDescent="0.25">
      <c r="A12">
        <v>18.292999999999999</v>
      </c>
      <c r="B12">
        <v>8</v>
      </c>
      <c r="C12">
        <v>1.9130000000000001E-2</v>
      </c>
    </row>
    <row r="14" spans="1:6" x14ac:dyDescent="0.25">
      <c r="A14" t="s">
        <v>287</v>
      </c>
    </row>
    <row r="15" spans="1:6" x14ac:dyDescent="0.25">
      <c r="A15" t="s">
        <v>288</v>
      </c>
      <c r="B15" s="17">
        <v>2.5000000000000001E-2</v>
      </c>
      <c r="C15" s="17">
        <v>0.97499999999999998</v>
      </c>
    </row>
    <row r="16" spans="1:6" x14ac:dyDescent="0.25">
      <c r="A16" t="s">
        <v>223</v>
      </c>
      <c r="B16">
        <v>7.0147180000000003E-2</v>
      </c>
      <c r="C16">
        <v>0.1303454</v>
      </c>
    </row>
    <row r="17" spans="1:6" x14ac:dyDescent="0.25">
      <c r="A17" t="s">
        <v>289</v>
      </c>
      <c r="B17">
        <v>0.43025850999999998</v>
      </c>
      <c r="C17">
        <v>0.52014830000000001</v>
      </c>
    </row>
    <row r="18" spans="1:6" x14ac:dyDescent="0.25">
      <c r="A18" t="s">
        <v>290</v>
      </c>
      <c r="B18">
        <v>0.83011049000000003</v>
      </c>
      <c r="C18">
        <v>1.0693997</v>
      </c>
    </row>
    <row r="19" spans="1:6" x14ac:dyDescent="0.25">
      <c r="A19" t="s">
        <v>291</v>
      </c>
      <c r="B19">
        <v>1.07501935</v>
      </c>
      <c r="C19">
        <v>1.1006292</v>
      </c>
    </row>
    <row r="20" spans="1:6" x14ac:dyDescent="0.25">
      <c r="A20" t="s">
        <v>292</v>
      </c>
      <c r="B20">
        <v>1.3425175300000001</v>
      </c>
      <c r="C20">
        <v>1.6193207000000001</v>
      </c>
    </row>
    <row r="21" spans="1:6" s="13" customFormat="1" x14ac:dyDescent="0.25">
      <c r="A21" s="13" t="s">
        <v>293</v>
      </c>
      <c r="B21" s="13">
        <v>1.2547120199999999</v>
      </c>
      <c r="C21" s="13">
        <v>1.5776716</v>
      </c>
    </row>
    <row r="23" spans="1:6" x14ac:dyDescent="0.25">
      <c r="A23" t="s">
        <v>202</v>
      </c>
    </row>
    <row r="24" spans="1:6" x14ac:dyDescent="0.25">
      <c r="A24" t="s">
        <v>204</v>
      </c>
      <c r="B24" t="s">
        <v>205</v>
      </c>
      <c r="C24" t="s">
        <v>206</v>
      </c>
      <c r="D24" t="s">
        <v>207</v>
      </c>
      <c r="E24" t="s">
        <v>222</v>
      </c>
    </row>
    <row r="25" spans="1:6" x14ac:dyDescent="0.25">
      <c r="A25" t="s">
        <v>223</v>
      </c>
      <c r="B25">
        <v>-4.0429899999999996</v>
      </c>
      <c r="C25">
        <v>0.29059000000000001</v>
      </c>
      <c r="D25">
        <v>-13.913</v>
      </c>
      <c r="E25" t="s">
        <v>210</v>
      </c>
      <c r="F25" t="s">
        <v>211</v>
      </c>
    </row>
    <row r="26" spans="1:6" x14ac:dyDescent="0.25">
      <c r="A26" t="s">
        <v>289</v>
      </c>
      <c r="B26">
        <v>-0.21010999999999999</v>
      </c>
      <c r="C26">
        <v>9.3410000000000007E-2</v>
      </c>
      <c r="D26">
        <v>-2.2490000000000001</v>
      </c>
      <c r="E26">
        <v>2.4493000000000001E-2</v>
      </c>
      <c r="F26" t="s">
        <v>224</v>
      </c>
    </row>
    <row r="27" spans="1:6" x14ac:dyDescent="0.25">
      <c r="A27" t="s">
        <v>294</v>
      </c>
      <c r="B27">
        <v>0.95911000000000002</v>
      </c>
      <c r="C27">
        <v>0.10398</v>
      </c>
      <c r="D27">
        <v>9.2240000000000002</v>
      </c>
      <c r="E27" t="s">
        <v>210</v>
      </c>
      <c r="F27" t="s">
        <v>211</v>
      </c>
    </row>
    <row r="28" spans="1:6" x14ac:dyDescent="0.25">
      <c r="A28" t="s">
        <v>225</v>
      </c>
      <c r="B28">
        <v>4.5339999999999998E-2</v>
      </c>
      <c r="C28">
        <v>1.061E-2</v>
      </c>
      <c r="D28">
        <v>4.2750000000000004</v>
      </c>
      <c r="E28" s="15">
        <v>1.91E-5</v>
      </c>
      <c r="F28" t="s">
        <v>211</v>
      </c>
    </row>
    <row r="29" spans="1:6" x14ac:dyDescent="0.25">
      <c r="A29" t="s">
        <v>292</v>
      </c>
      <c r="B29">
        <v>-7.8179999999999999E-2</v>
      </c>
      <c r="C29">
        <v>9.3909999999999993E-2</v>
      </c>
      <c r="D29">
        <v>-0.83299999999999996</v>
      </c>
      <c r="E29">
        <v>0.40510200000000002</v>
      </c>
      <c r="F29" t="s">
        <v>226</v>
      </c>
    </row>
    <row r="30" spans="1:6" x14ac:dyDescent="0.25">
      <c r="A30" t="s">
        <v>295</v>
      </c>
      <c r="B30">
        <v>0.36214000000000002</v>
      </c>
      <c r="C30">
        <v>0.10686</v>
      </c>
      <c r="D30">
        <v>3.3889999999999998</v>
      </c>
      <c r="E30">
        <v>7.0200000000000004E-4</v>
      </c>
      <c r="F30" t="s">
        <v>211</v>
      </c>
    </row>
    <row r="31" spans="1:6" x14ac:dyDescent="0.25">
      <c r="A31" t="s">
        <v>227</v>
      </c>
      <c r="B31">
        <v>-0.43584000000000001</v>
      </c>
      <c r="C31">
        <v>0.28573999999999999</v>
      </c>
      <c r="D31">
        <v>-1.5249999999999999</v>
      </c>
      <c r="E31">
        <v>0.127189</v>
      </c>
      <c r="F31" t="s">
        <v>226</v>
      </c>
    </row>
    <row r="33" spans="1:5" x14ac:dyDescent="0.25">
      <c r="A33" t="s">
        <v>218</v>
      </c>
    </row>
    <row r="34" spans="1:5" x14ac:dyDescent="0.25">
      <c r="A34" t="s">
        <v>219</v>
      </c>
      <c r="B34" t="s">
        <v>220</v>
      </c>
      <c r="C34" t="s">
        <v>221</v>
      </c>
    </row>
    <row r="35" spans="1:5" x14ac:dyDescent="0.25">
      <c r="A35">
        <v>10.898</v>
      </c>
      <c r="B35">
        <v>8</v>
      </c>
      <c r="C35">
        <v>0.20760000000000001</v>
      </c>
    </row>
    <row r="37" spans="1:5" x14ac:dyDescent="0.25">
      <c r="A37" t="s">
        <v>287</v>
      </c>
    </row>
    <row r="38" spans="1:5" x14ac:dyDescent="0.25">
      <c r="A38" t="s">
        <v>296</v>
      </c>
      <c r="B38" s="17">
        <v>2.5000000000000001E-2</v>
      </c>
      <c r="C38" s="17">
        <v>0.97499999999999998</v>
      </c>
    </row>
    <row r="39" spans="1:5" x14ac:dyDescent="0.25">
      <c r="A39" t="s">
        <v>223</v>
      </c>
      <c r="B39">
        <v>9.9279750000000003E-3</v>
      </c>
      <c r="C39">
        <v>3.1027869999999999E-2</v>
      </c>
    </row>
    <row r="40" spans="1:5" x14ac:dyDescent="0.25">
      <c r="A40" t="s">
        <v>289</v>
      </c>
      <c r="B40">
        <v>0.67436478499999997</v>
      </c>
      <c r="C40">
        <v>0.97276684000000002</v>
      </c>
    </row>
    <row r="41" spans="1:5" x14ac:dyDescent="0.25">
      <c r="A41" t="s">
        <v>290</v>
      </c>
      <c r="B41">
        <v>2.1238796350000002</v>
      </c>
      <c r="C41">
        <v>3.1934836099999999</v>
      </c>
    </row>
    <row r="42" spans="1:5" x14ac:dyDescent="0.25">
      <c r="A42" t="s">
        <v>291</v>
      </c>
      <c r="B42">
        <v>1.0246624019999999</v>
      </c>
      <c r="C42">
        <v>1.0681744099999999</v>
      </c>
    </row>
    <row r="43" spans="1:5" x14ac:dyDescent="0.25">
      <c r="A43" t="s">
        <v>292</v>
      </c>
      <c r="B43">
        <v>0.76933211700000004</v>
      </c>
      <c r="C43">
        <v>1.11191642</v>
      </c>
    </row>
    <row r="44" spans="1:5" x14ac:dyDescent="0.25">
      <c r="A44" t="s">
        <v>293</v>
      </c>
      <c r="B44">
        <v>1.162346796</v>
      </c>
      <c r="C44">
        <v>1.76754283</v>
      </c>
    </row>
    <row r="45" spans="1:5" s="13" customFormat="1" x14ac:dyDescent="0.25">
      <c r="A45" s="13" t="s">
        <v>297</v>
      </c>
      <c r="B45" s="13">
        <v>0.35328707500000001</v>
      </c>
      <c r="C45" s="13">
        <v>1.0918843199999999</v>
      </c>
    </row>
    <row r="47" spans="1:5" x14ac:dyDescent="0.25">
      <c r="A47" t="s">
        <v>203</v>
      </c>
    </row>
    <row r="48" spans="1:5" x14ac:dyDescent="0.25">
      <c r="A48" t="s">
        <v>204</v>
      </c>
      <c r="B48" t="s">
        <v>205</v>
      </c>
      <c r="C48" t="s">
        <v>206</v>
      </c>
      <c r="D48" t="s">
        <v>207</v>
      </c>
      <c r="E48" t="s">
        <v>222</v>
      </c>
    </row>
    <row r="49" spans="1:6" x14ac:dyDescent="0.25">
      <c r="A49" t="s">
        <v>209</v>
      </c>
      <c r="B49">
        <v>-1.857389</v>
      </c>
      <c r="C49">
        <v>0.156862</v>
      </c>
      <c r="D49">
        <v>-11.840999999999999</v>
      </c>
      <c r="E49" t="s">
        <v>210</v>
      </c>
      <c r="F49" t="s">
        <v>211</v>
      </c>
    </row>
    <row r="50" spans="1:6" x14ac:dyDescent="0.25">
      <c r="A50" t="s">
        <v>212</v>
      </c>
      <c r="B50">
        <v>-0.34008699999999997</v>
      </c>
      <c r="C50">
        <v>4.9068000000000001E-2</v>
      </c>
      <c r="D50">
        <v>-6.931</v>
      </c>
      <c r="E50" s="15">
        <v>4.1800000000000004E-12</v>
      </c>
      <c r="F50" t="s">
        <v>211</v>
      </c>
    </row>
    <row r="51" spans="1:6" x14ac:dyDescent="0.25">
      <c r="A51" t="s">
        <v>213</v>
      </c>
      <c r="B51">
        <v>0.38887899999999997</v>
      </c>
      <c r="C51">
        <v>6.4435999999999993E-2</v>
      </c>
      <c r="D51">
        <v>6.0350000000000001</v>
      </c>
      <c r="E51" s="15">
        <v>1.5900000000000001E-9</v>
      </c>
      <c r="F51" t="s">
        <v>211</v>
      </c>
    </row>
    <row r="52" spans="1:6" x14ac:dyDescent="0.25">
      <c r="A52" t="s">
        <v>215</v>
      </c>
      <c r="B52">
        <v>3.9907999999999999E-2</v>
      </c>
      <c r="C52">
        <v>5.875E-3</v>
      </c>
      <c r="D52">
        <v>6.7930000000000001</v>
      </c>
      <c r="E52" s="15">
        <v>1.0899999999999999E-11</v>
      </c>
      <c r="F52" t="s">
        <v>211</v>
      </c>
    </row>
    <row r="53" spans="1:6" x14ac:dyDescent="0.25">
      <c r="A53" t="s">
        <v>216</v>
      </c>
      <c r="B53">
        <v>0.25854500000000002</v>
      </c>
      <c r="C53">
        <v>4.9230000000000003E-2</v>
      </c>
      <c r="D53">
        <v>5.2519999999999998</v>
      </c>
      <c r="E53" s="15">
        <v>1.5099999999999999E-7</v>
      </c>
      <c r="F53" t="s">
        <v>211</v>
      </c>
    </row>
    <row r="54" spans="1:6" x14ac:dyDescent="0.25">
      <c r="A54" t="s">
        <v>217</v>
      </c>
      <c r="B54">
        <v>0.31081199999999998</v>
      </c>
      <c r="C54">
        <v>5.8743999999999998E-2</v>
      </c>
      <c r="D54">
        <v>5.2910000000000004</v>
      </c>
      <c r="E54" s="15">
        <v>1.2200000000000001E-7</v>
      </c>
      <c r="F54" t="s">
        <v>211</v>
      </c>
    </row>
    <row r="55" spans="1:6" x14ac:dyDescent="0.25">
      <c r="A55" t="s">
        <v>227</v>
      </c>
      <c r="B55">
        <v>0.32239299999999999</v>
      </c>
      <c r="C55">
        <v>0.13333200000000001</v>
      </c>
      <c r="D55">
        <v>2.4180000000000001</v>
      </c>
      <c r="E55">
        <v>1.5599999999999999E-2</v>
      </c>
      <c r="F55" t="s">
        <v>224</v>
      </c>
    </row>
    <row r="57" spans="1:6" x14ac:dyDescent="0.25">
      <c r="A57" t="s">
        <v>218</v>
      </c>
    </row>
    <row r="58" spans="1:6" x14ac:dyDescent="0.25">
      <c r="A58" t="s">
        <v>219</v>
      </c>
      <c r="B58" t="s">
        <v>220</v>
      </c>
      <c r="C58" t="s">
        <v>221</v>
      </c>
    </row>
    <row r="59" spans="1:6" x14ac:dyDescent="0.25">
      <c r="A59">
        <v>8.9914000000000005</v>
      </c>
      <c r="B59">
        <v>8</v>
      </c>
      <c r="C59">
        <v>0.34300000000000003</v>
      </c>
    </row>
    <row r="61" spans="1:6" x14ac:dyDescent="0.25">
      <c r="A61" t="s">
        <v>287</v>
      </c>
    </row>
    <row r="62" spans="1:6" x14ac:dyDescent="0.25">
      <c r="A62" t="s">
        <v>298</v>
      </c>
      <c r="B62" s="17">
        <v>2.5000000000000001E-2</v>
      </c>
      <c r="C62" s="17">
        <v>0.97499999999999998</v>
      </c>
    </row>
    <row r="63" spans="1:6" x14ac:dyDescent="0.25">
      <c r="A63" t="s">
        <v>223</v>
      </c>
      <c r="B63">
        <v>0.1146997</v>
      </c>
      <c r="C63">
        <v>0.21215039999999999</v>
      </c>
    </row>
    <row r="64" spans="1:6" x14ac:dyDescent="0.25">
      <c r="A64" t="s">
        <v>289</v>
      </c>
      <c r="B64">
        <v>0.6463584</v>
      </c>
      <c r="C64">
        <v>0.78345379999999998</v>
      </c>
    </row>
    <row r="65" spans="1:6" x14ac:dyDescent="0.25">
      <c r="A65" t="s">
        <v>290</v>
      </c>
      <c r="B65">
        <v>1.2999263999999999</v>
      </c>
      <c r="C65">
        <v>1.673535</v>
      </c>
    </row>
    <row r="66" spans="1:6" x14ac:dyDescent="0.25">
      <c r="A66" t="s">
        <v>291</v>
      </c>
      <c r="B66">
        <v>1.0288067999999999</v>
      </c>
      <c r="C66">
        <v>1.0527774000000001</v>
      </c>
    </row>
    <row r="67" spans="1:6" x14ac:dyDescent="0.25">
      <c r="A67" t="s">
        <v>292</v>
      </c>
      <c r="B67">
        <v>1.1759763999999999</v>
      </c>
      <c r="C67">
        <v>1.4263110999999999</v>
      </c>
    </row>
    <row r="68" spans="1:6" x14ac:dyDescent="0.25">
      <c r="A68" t="s">
        <v>293</v>
      </c>
      <c r="B68">
        <v>1.2158910999999999</v>
      </c>
      <c r="C68">
        <v>1.5307786999999999</v>
      </c>
    </row>
    <row r="69" spans="1:6" s="13" customFormat="1" x14ac:dyDescent="0.25">
      <c r="A69" s="13" t="s">
        <v>297</v>
      </c>
      <c r="B69" s="13">
        <v>1.0620441</v>
      </c>
      <c r="C69" s="13">
        <v>1.7921252999999999</v>
      </c>
    </row>
    <row r="71" spans="1:6" x14ac:dyDescent="0.25">
      <c r="A71" t="s">
        <v>32</v>
      </c>
    </row>
    <row r="72" spans="1:6" x14ac:dyDescent="0.25">
      <c r="A72" t="s">
        <v>204</v>
      </c>
      <c r="B72" t="s">
        <v>205</v>
      </c>
      <c r="C72" t="s">
        <v>206</v>
      </c>
      <c r="D72" t="s">
        <v>207</v>
      </c>
      <c r="E72" t="s">
        <v>222</v>
      </c>
    </row>
    <row r="73" spans="1:6" x14ac:dyDescent="0.25">
      <c r="A73" t="s">
        <v>209</v>
      </c>
      <c r="B73">
        <v>-8.1445749999999997</v>
      </c>
      <c r="C73">
        <v>0.28318399999999999</v>
      </c>
      <c r="D73">
        <v>-28.760999999999999</v>
      </c>
      <c r="E73" t="s">
        <v>210</v>
      </c>
      <c r="F73" t="s">
        <v>211</v>
      </c>
    </row>
    <row r="74" spans="1:6" x14ac:dyDescent="0.25">
      <c r="A74" t="s">
        <v>212</v>
      </c>
      <c r="B74">
        <v>0.28498099999999998</v>
      </c>
      <c r="C74">
        <v>8.3421999999999996E-2</v>
      </c>
      <c r="D74">
        <v>3.4159999999999999</v>
      </c>
      <c r="E74">
        <v>6.3500000000000004E-4</v>
      </c>
      <c r="F74" t="s">
        <v>211</v>
      </c>
    </row>
    <row r="75" spans="1:6" x14ac:dyDescent="0.25">
      <c r="A75" t="s">
        <v>213</v>
      </c>
      <c r="B75">
        <v>0.16592499999999999</v>
      </c>
      <c r="C75">
        <v>0.11791500000000001</v>
      </c>
      <c r="D75">
        <v>1.407</v>
      </c>
      <c r="E75">
        <v>0.159382</v>
      </c>
      <c r="F75" t="s">
        <v>226</v>
      </c>
    </row>
    <row r="76" spans="1:6" x14ac:dyDescent="0.25">
      <c r="A76" t="s">
        <v>215</v>
      </c>
      <c r="B76">
        <v>0.19208600000000001</v>
      </c>
      <c r="C76">
        <v>9.306E-3</v>
      </c>
      <c r="D76">
        <v>20.64</v>
      </c>
      <c r="E76" t="s">
        <v>210</v>
      </c>
      <c r="F76" t="s">
        <v>211</v>
      </c>
    </row>
    <row r="77" spans="1:6" x14ac:dyDescent="0.25">
      <c r="A77" t="s">
        <v>216</v>
      </c>
      <c r="B77">
        <v>0.27359499999999998</v>
      </c>
      <c r="C77">
        <v>8.6241999999999999E-2</v>
      </c>
      <c r="D77">
        <v>3.1720000000000002</v>
      </c>
      <c r="E77">
        <v>1.5120000000000001E-3</v>
      </c>
      <c r="F77" t="s">
        <v>228</v>
      </c>
    </row>
    <row r="78" spans="1:6" x14ac:dyDescent="0.25">
      <c r="A78" t="s">
        <v>217</v>
      </c>
      <c r="B78">
        <v>0.49098199999999997</v>
      </c>
      <c r="C78">
        <v>8.9137999999999995E-2</v>
      </c>
      <c r="D78">
        <v>5.508</v>
      </c>
      <c r="E78" s="15">
        <v>3.6300000000000001E-8</v>
      </c>
      <c r="F78" t="s">
        <v>211</v>
      </c>
    </row>
    <row r="80" spans="1:6" x14ac:dyDescent="0.25">
      <c r="A80" t="s">
        <v>218</v>
      </c>
    </row>
    <row r="81" spans="1:3" x14ac:dyDescent="0.25">
      <c r="A81" t="s">
        <v>219</v>
      </c>
      <c r="B81" t="s">
        <v>220</v>
      </c>
      <c r="C81" t="s">
        <v>221</v>
      </c>
    </row>
    <row r="82" spans="1:3" x14ac:dyDescent="0.25">
      <c r="A82">
        <v>24.747</v>
      </c>
      <c r="B82">
        <v>8</v>
      </c>
      <c r="C82">
        <v>1.7149999999999999E-3</v>
      </c>
    </row>
    <row r="84" spans="1:3" x14ac:dyDescent="0.25">
      <c r="A84" t="s">
        <v>287</v>
      </c>
    </row>
    <row r="85" spans="1:3" x14ac:dyDescent="0.25">
      <c r="A85" t="s">
        <v>299</v>
      </c>
      <c r="B85" s="17">
        <v>2.5000000000000001E-2</v>
      </c>
      <c r="C85" s="17">
        <v>0.97499999999999998</v>
      </c>
    </row>
    <row r="86" spans="1:3" x14ac:dyDescent="0.25">
      <c r="A86" t="s">
        <v>223</v>
      </c>
      <c r="B86">
        <v>1.656405E-4</v>
      </c>
      <c r="C86">
        <v>5.028182E-4</v>
      </c>
    </row>
    <row r="87" spans="1:3" x14ac:dyDescent="0.25">
      <c r="A87" t="s">
        <v>289</v>
      </c>
      <c r="B87">
        <v>1.1295576624999999</v>
      </c>
      <c r="C87">
        <v>1.5666727116000001</v>
      </c>
    </row>
    <row r="88" spans="1:3" x14ac:dyDescent="0.25">
      <c r="A88" t="s">
        <v>290</v>
      </c>
      <c r="B88">
        <v>0.93295934989999996</v>
      </c>
      <c r="C88">
        <v>1.4817952673999999</v>
      </c>
    </row>
    <row r="89" spans="1:3" x14ac:dyDescent="0.25">
      <c r="A89" t="s">
        <v>291</v>
      </c>
      <c r="B89">
        <v>1.1899881538999999</v>
      </c>
      <c r="C89">
        <v>1.2342178538999999</v>
      </c>
    </row>
    <row r="90" spans="1:3" x14ac:dyDescent="0.25">
      <c r="A90" t="s">
        <v>292</v>
      </c>
      <c r="B90">
        <v>1.1108699364000001</v>
      </c>
      <c r="C90">
        <v>1.5579032084</v>
      </c>
    </row>
    <row r="91" spans="1:3" s="13" customFormat="1" x14ac:dyDescent="0.25">
      <c r="A91" s="13" t="s">
        <v>293</v>
      </c>
      <c r="B91" s="13">
        <v>1.3706761280999999</v>
      </c>
      <c r="C91" s="13">
        <v>1.9441550990000001</v>
      </c>
    </row>
    <row r="93" spans="1:3" x14ac:dyDescent="0.25">
      <c r="A93" t="s">
        <v>229</v>
      </c>
    </row>
    <row r="94" spans="1:3" x14ac:dyDescent="0.25">
      <c r="A94" t="s">
        <v>230</v>
      </c>
      <c r="B94" t="s">
        <v>231</v>
      </c>
      <c r="C94" t="s">
        <v>232</v>
      </c>
    </row>
    <row r="95" spans="1:3" s="13" customFormat="1" x14ac:dyDescent="0.25">
      <c r="A95" s="13" t="s">
        <v>211</v>
      </c>
      <c r="B95" s="13" t="s">
        <v>233</v>
      </c>
      <c r="C95" s="13" t="s">
        <v>234</v>
      </c>
    </row>
    <row r="97" spans="1:2" x14ac:dyDescent="0.25">
      <c r="A97" t="s">
        <v>284</v>
      </c>
    </row>
    <row r="98" spans="1:2" x14ac:dyDescent="0.25">
      <c r="A98" t="s">
        <v>219</v>
      </c>
      <c r="B98" t="s">
        <v>285</v>
      </c>
    </row>
    <row r="99" spans="1:2" x14ac:dyDescent="0.25">
      <c r="A99" t="s">
        <v>286</v>
      </c>
      <c r="B99" t="s">
        <v>300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Data Input</vt:lpstr>
      <vt:lpstr>Results</vt:lpstr>
      <vt:lpstr>CVD Prediction</vt:lpstr>
      <vt:lpstr>Non-CVD Prediction</vt:lpstr>
      <vt:lpstr>Arthritis Model</vt:lpstr>
      <vt:lpstr>COPD Model</vt:lpstr>
      <vt:lpstr>Depression Model</vt:lpstr>
      <vt:lpstr>Diabetes Model</vt:lpstr>
      <vt:lpstr>CVD Model</vt:lpstr>
      <vt:lpstr>Cost estimation</vt:lpstr>
      <vt:lpstr>Disease Regressions</vt:lpstr>
      <vt:lpstr>'Data Input'!Extract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Seth Kasten</dc:creator>
  <cp:lastModifiedBy>Seth Kasten</cp:lastModifiedBy>
  <dcterms:created xsi:type="dcterms:W3CDTF">2019-06-05T13:48:55Z</dcterms:created>
  <dcterms:modified xsi:type="dcterms:W3CDTF">2021-10-29T20:50:55Z</dcterms:modified>
</cp:coreProperties>
</file>